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karth\Downloads\"/>
    </mc:Choice>
  </mc:AlternateContent>
  <xr:revisionPtr revIDLastSave="0" documentId="13_ncr:1_{88B36B99-A16D-4FBB-B548-8BA9F1C5DCDE}" xr6:coauthVersionLast="47" xr6:coauthVersionMax="47" xr10:uidLastSave="{00000000-0000-0000-0000-000000000000}"/>
  <bookViews>
    <workbookView xWindow="-108" yWindow="-108" windowWidth="23256" windowHeight="12456" tabRatio="500" xr2:uid="{00000000-000D-0000-FFFF-FFFF00000000}"/>
  </bookViews>
  <sheets>
    <sheet name="Dashboard" sheetId="1" r:id="rId1"/>
    <sheet name="Customer Names" sheetId="2" r:id="rId2"/>
    <sheet name="Medical Examinations" sheetId="3" r:id="rId3"/>
    <sheet name="Hospitalisation Details" sheetId="4" r:id="rId4"/>
    <sheet name="Healthcare" sheetId="5" r:id="rId5"/>
    <sheet name="Summary &amp; Pivots" sheetId="6" r:id="rId6"/>
    <sheet name="Observation &amp; Conclusion"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336" i="5" l="1"/>
  <c r="A2335" i="5"/>
  <c r="G2334" i="5"/>
  <c r="D2334" i="5"/>
  <c r="C2334" i="5"/>
  <c r="A2334" i="5"/>
  <c r="M2334" i="5" s="1"/>
  <c r="A2333" i="5"/>
  <c r="M2333" i="5" s="1"/>
  <c r="M2332" i="5"/>
  <c r="A2332" i="5"/>
  <c r="C2331" i="5"/>
  <c r="A2331" i="5"/>
  <c r="M2331" i="5" s="1"/>
  <c r="M2330" i="5"/>
  <c r="G2330" i="5"/>
  <c r="A2330" i="5"/>
  <c r="M2329" i="5"/>
  <c r="D2329" i="5"/>
  <c r="C2329" i="5"/>
  <c r="A2329" i="5"/>
  <c r="A2328" i="5"/>
  <c r="M2327" i="5"/>
  <c r="G2327" i="5"/>
  <c r="D2327" i="5"/>
  <c r="A2327" i="5"/>
  <c r="A2326" i="5"/>
  <c r="M2326" i="5" s="1"/>
  <c r="M2325" i="5"/>
  <c r="A2325" i="5"/>
  <c r="D2324" i="5"/>
  <c r="A2324" i="5"/>
  <c r="A2323" i="5"/>
  <c r="G2322" i="5"/>
  <c r="D2322" i="5"/>
  <c r="C2322" i="5"/>
  <c r="A2322" i="5"/>
  <c r="M2322" i="5" s="1"/>
  <c r="D2321" i="5"/>
  <c r="C2321" i="5"/>
  <c r="A2321" i="5"/>
  <c r="G2320" i="5"/>
  <c r="A2320" i="5"/>
  <c r="M2319" i="5"/>
  <c r="G2319" i="5"/>
  <c r="C2319" i="5"/>
  <c r="A2319" i="5"/>
  <c r="D2318" i="5"/>
  <c r="C2318" i="5"/>
  <c r="A2318" i="5"/>
  <c r="M2317" i="5"/>
  <c r="G2317" i="5"/>
  <c r="D2317" i="5"/>
  <c r="A2317" i="5"/>
  <c r="M2316" i="5"/>
  <c r="D2316" i="5"/>
  <c r="C2316" i="5"/>
  <c r="A2316" i="5"/>
  <c r="G2316" i="5" s="1"/>
  <c r="A2315" i="5"/>
  <c r="M2314" i="5"/>
  <c r="G2314" i="5"/>
  <c r="D2314" i="5"/>
  <c r="C2314" i="5"/>
  <c r="A2314" i="5"/>
  <c r="G2313" i="5"/>
  <c r="D2313" i="5"/>
  <c r="C2313" i="5"/>
  <c r="A2313" i="5"/>
  <c r="G2312" i="5"/>
  <c r="A2312" i="5"/>
  <c r="A2311" i="5"/>
  <c r="G2310" i="5"/>
  <c r="D2310" i="5"/>
  <c r="C2310" i="5"/>
  <c r="A2310" i="5"/>
  <c r="M2310" i="5" s="1"/>
  <c r="G2309" i="5"/>
  <c r="D2309" i="5"/>
  <c r="A2309" i="5"/>
  <c r="D2308" i="5"/>
  <c r="C2308" i="5"/>
  <c r="A2308" i="5"/>
  <c r="G2307" i="5"/>
  <c r="A2307" i="5"/>
  <c r="M2306" i="5"/>
  <c r="D2306" i="5"/>
  <c r="C2306" i="5"/>
  <c r="A2306" i="5"/>
  <c r="M2305" i="5"/>
  <c r="G2305" i="5"/>
  <c r="D2305" i="5"/>
  <c r="C2305" i="5"/>
  <c r="A2305" i="5"/>
  <c r="M2304" i="5"/>
  <c r="D2304" i="5"/>
  <c r="A2304" i="5"/>
  <c r="M2303" i="5"/>
  <c r="G2303" i="5"/>
  <c r="D2303" i="5"/>
  <c r="C2303" i="5"/>
  <c r="A2303" i="5"/>
  <c r="A2302" i="5"/>
  <c r="M2301" i="5"/>
  <c r="G2301" i="5"/>
  <c r="D2301" i="5"/>
  <c r="C2301" i="5"/>
  <c r="A2301" i="5"/>
  <c r="M2300" i="5"/>
  <c r="D2300" i="5"/>
  <c r="A2300" i="5"/>
  <c r="M2299" i="5"/>
  <c r="D2299" i="5"/>
  <c r="A2299" i="5"/>
  <c r="G2298" i="5"/>
  <c r="D2298" i="5"/>
  <c r="C2298" i="5"/>
  <c r="A2298" i="5"/>
  <c r="M2298" i="5" s="1"/>
  <c r="A2297" i="5"/>
  <c r="A2296" i="5"/>
  <c r="A2295" i="5"/>
  <c r="A2294" i="5"/>
  <c r="A2293" i="5"/>
  <c r="A2292" i="5"/>
  <c r="C2291" i="5"/>
  <c r="A2291" i="5"/>
  <c r="A2290" i="5"/>
  <c r="A2289" i="5"/>
  <c r="A2288" i="5"/>
  <c r="M2287" i="5"/>
  <c r="G2287" i="5"/>
  <c r="C2287" i="5"/>
  <c r="A2287" i="5"/>
  <c r="G2286" i="5"/>
  <c r="D2286" i="5"/>
  <c r="C2286" i="5"/>
  <c r="A2286" i="5"/>
  <c r="M2286" i="5" s="1"/>
  <c r="G2285" i="5"/>
  <c r="D2285" i="5"/>
  <c r="C2285" i="5"/>
  <c r="A2285" i="5"/>
  <c r="G2284" i="5"/>
  <c r="A2284" i="5"/>
  <c r="A2283" i="5"/>
  <c r="M2282" i="5"/>
  <c r="G2282" i="5"/>
  <c r="D2282" i="5"/>
  <c r="A2282" i="5"/>
  <c r="M2281" i="5"/>
  <c r="G2281" i="5"/>
  <c r="D2281" i="5"/>
  <c r="A2281" i="5"/>
  <c r="A2280" i="5"/>
  <c r="A2279" i="5"/>
  <c r="M2278" i="5"/>
  <c r="G2278" i="5"/>
  <c r="D2278" i="5"/>
  <c r="C2278" i="5"/>
  <c r="A2278" i="5"/>
  <c r="M2277" i="5"/>
  <c r="G2277" i="5"/>
  <c r="D2277" i="5"/>
  <c r="A2277" i="5"/>
  <c r="M2276" i="5"/>
  <c r="G2276" i="5"/>
  <c r="D2276" i="5"/>
  <c r="A2276" i="5"/>
  <c r="G2275" i="5"/>
  <c r="D2275" i="5"/>
  <c r="A2275" i="5"/>
  <c r="M2274" i="5"/>
  <c r="G2274" i="5"/>
  <c r="D2274" i="5"/>
  <c r="C2274" i="5"/>
  <c r="A2274" i="5"/>
  <c r="A2273" i="5"/>
  <c r="D2272" i="5"/>
  <c r="A2272" i="5"/>
  <c r="M2272" i="5" s="1"/>
  <c r="D2271" i="5"/>
  <c r="C2271" i="5"/>
  <c r="A2271" i="5"/>
  <c r="G2270" i="5"/>
  <c r="A2270" i="5"/>
  <c r="A2269" i="5"/>
  <c r="G2268" i="5"/>
  <c r="D2268" i="5"/>
  <c r="C2268" i="5"/>
  <c r="A2268" i="5"/>
  <c r="M2268" i="5" s="1"/>
  <c r="M2267" i="5"/>
  <c r="G2267" i="5"/>
  <c r="A2267" i="5"/>
  <c r="A2266" i="5"/>
  <c r="C2265" i="5"/>
  <c r="A2265" i="5"/>
  <c r="M2264" i="5"/>
  <c r="G2264" i="5"/>
  <c r="D2264" i="5"/>
  <c r="C2264" i="5"/>
  <c r="A2264" i="5"/>
  <c r="M2263" i="5"/>
  <c r="G2263" i="5"/>
  <c r="D2263" i="5"/>
  <c r="C2263" i="5"/>
  <c r="A2263" i="5"/>
  <c r="A2262" i="5"/>
  <c r="A2261" i="5"/>
  <c r="A2260" i="5"/>
  <c r="M2259" i="5"/>
  <c r="C2259" i="5"/>
  <c r="A2259" i="5"/>
  <c r="M2258" i="5"/>
  <c r="G2258" i="5"/>
  <c r="D2258" i="5"/>
  <c r="A2258" i="5"/>
  <c r="M2257" i="5"/>
  <c r="G2257" i="5"/>
  <c r="D2257" i="5"/>
  <c r="A2257" i="5"/>
  <c r="G2256" i="5"/>
  <c r="D2256" i="5"/>
  <c r="C2256" i="5"/>
  <c r="A2256" i="5"/>
  <c r="M2256" i="5" s="1"/>
  <c r="M2255" i="5"/>
  <c r="G2255" i="5"/>
  <c r="D2255" i="5"/>
  <c r="C2255" i="5"/>
  <c r="A2255" i="5"/>
  <c r="M2254" i="5"/>
  <c r="G2254" i="5"/>
  <c r="C2254" i="5"/>
  <c r="A2254" i="5"/>
  <c r="C2253" i="5"/>
  <c r="A2253" i="5"/>
  <c r="M2252" i="5"/>
  <c r="C2252" i="5"/>
  <c r="A2252" i="5"/>
  <c r="G2251" i="5"/>
  <c r="A2251" i="5"/>
  <c r="M2250" i="5"/>
  <c r="C2250" i="5"/>
  <c r="A2250" i="5"/>
  <c r="M2249" i="5"/>
  <c r="G2249" i="5"/>
  <c r="A2249" i="5"/>
  <c r="D2248" i="5"/>
  <c r="C2248" i="5"/>
  <c r="A2248" i="5"/>
  <c r="M2247" i="5"/>
  <c r="G2247" i="5"/>
  <c r="A2247" i="5"/>
  <c r="M2246" i="5"/>
  <c r="G2246" i="5"/>
  <c r="D2246" i="5"/>
  <c r="C2246" i="5"/>
  <c r="A2246" i="5"/>
  <c r="M2245" i="5"/>
  <c r="G2245" i="5"/>
  <c r="C2245" i="5"/>
  <c r="A2245" i="5"/>
  <c r="M2244" i="5"/>
  <c r="D2244" i="5"/>
  <c r="C2244" i="5"/>
  <c r="A2244" i="5"/>
  <c r="G2244" i="5" s="1"/>
  <c r="D2243" i="5"/>
  <c r="A2243" i="5"/>
  <c r="A2242" i="5"/>
  <c r="C2241" i="5"/>
  <c r="A2241" i="5"/>
  <c r="M2240" i="5"/>
  <c r="A2240" i="5"/>
  <c r="M2239" i="5"/>
  <c r="G2239" i="5"/>
  <c r="D2239" i="5"/>
  <c r="C2239" i="5"/>
  <c r="A2239" i="5"/>
  <c r="G2238" i="5"/>
  <c r="D2238" i="5"/>
  <c r="C2238" i="5"/>
  <c r="A2238" i="5"/>
  <c r="M2238" i="5" s="1"/>
  <c r="A2237" i="5"/>
  <c r="M2236" i="5"/>
  <c r="G2236" i="5"/>
  <c r="D2236" i="5"/>
  <c r="C2236" i="5"/>
  <c r="A2236" i="5"/>
  <c r="G2235" i="5"/>
  <c r="C2235" i="5"/>
  <c r="A2235" i="5"/>
  <c r="M2234" i="5"/>
  <c r="A2234" i="5"/>
  <c r="G2233" i="5"/>
  <c r="D2233" i="5"/>
  <c r="C2233" i="5"/>
  <c r="A2233" i="5"/>
  <c r="M2232" i="5"/>
  <c r="D2232" i="5"/>
  <c r="C2232" i="5"/>
  <c r="A2232" i="5"/>
  <c r="M2231" i="5"/>
  <c r="G2231" i="5"/>
  <c r="C2231" i="5"/>
  <c r="A2231" i="5"/>
  <c r="G2230" i="5"/>
  <c r="C2230" i="5"/>
  <c r="A2230" i="5"/>
  <c r="M2229" i="5"/>
  <c r="G2229" i="5"/>
  <c r="D2229" i="5"/>
  <c r="C2229" i="5"/>
  <c r="A2229" i="5"/>
  <c r="M2228" i="5"/>
  <c r="G2228" i="5"/>
  <c r="D2228" i="5"/>
  <c r="A2228" i="5"/>
  <c r="C2227" i="5"/>
  <c r="A2227" i="5"/>
  <c r="G2226" i="5"/>
  <c r="D2226" i="5"/>
  <c r="C2226" i="5"/>
  <c r="A2226" i="5"/>
  <c r="M2226" i="5" s="1"/>
  <c r="G2225" i="5"/>
  <c r="D2225" i="5"/>
  <c r="C2225" i="5"/>
  <c r="A2225" i="5"/>
  <c r="A2224" i="5"/>
  <c r="M2223" i="5"/>
  <c r="G2223" i="5"/>
  <c r="A2223" i="5"/>
  <c r="A2222" i="5"/>
  <c r="M2221" i="5"/>
  <c r="G2221" i="5"/>
  <c r="C2221" i="5"/>
  <c r="A2221" i="5"/>
  <c r="M2220" i="5"/>
  <c r="D2220" i="5"/>
  <c r="C2220" i="5"/>
  <c r="A2220" i="5"/>
  <c r="G2220" i="5" s="1"/>
  <c r="M2219" i="5"/>
  <c r="G2219" i="5"/>
  <c r="A2219" i="5"/>
  <c r="M2218" i="5"/>
  <c r="D2218" i="5"/>
  <c r="C2218" i="5"/>
  <c r="A2218" i="5"/>
  <c r="A2217" i="5"/>
  <c r="M2216" i="5"/>
  <c r="G2216" i="5"/>
  <c r="A2216" i="5"/>
  <c r="M2215" i="5"/>
  <c r="C2215" i="5"/>
  <c r="A2215" i="5"/>
  <c r="G2214" i="5"/>
  <c r="D2214" i="5"/>
  <c r="C2214" i="5"/>
  <c r="A2214" i="5"/>
  <c r="M2214" i="5" s="1"/>
  <c r="M2213" i="5"/>
  <c r="G2213" i="5"/>
  <c r="D2213" i="5"/>
  <c r="A2213" i="5"/>
  <c r="D2212" i="5"/>
  <c r="C2212" i="5"/>
  <c r="A2212" i="5"/>
  <c r="M2211" i="5"/>
  <c r="G2211" i="5"/>
  <c r="C2211" i="5"/>
  <c r="A2211" i="5"/>
  <c r="D2210" i="5"/>
  <c r="A2210" i="5"/>
  <c r="A2209" i="5"/>
  <c r="M2208" i="5"/>
  <c r="C2208" i="5"/>
  <c r="A2208" i="5"/>
  <c r="M2207" i="5"/>
  <c r="G2207" i="5"/>
  <c r="D2207" i="5"/>
  <c r="C2207" i="5"/>
  <c r="A2207" i="5"/>
  <c r="A2206" i="5"/>
  <c r="A2205" i="5"/>
  <c r="M2204" i="5"/>
  <c r="D2204" i="5"/>
  <c r="A2204" i="5"/>
  <c r="M2203" i="5"/>
  <c r="G2203" i="5"/>
  <c r="D2203" i="5"/>
  <c r="A2203" i="5"/>
  <c r="G2202" i="5"/>
  <c r="D2202" i="5"/>
  <c r="C2202" i="5"/>
  <c r="A2202" i="5"/>
  <c r="M2202" i="5" s="1"/>
  <c r="M2201" i="5"/>
  <c r="G2201" i="5"/>
  <c r="D2201" i="5"/>
  <c r="C2201" i="5"/>
  <c r="A2201" i="5"/>
  <c r="M2200" i="5"/>
  <c r="G2200" i="5"/>
  <c r="D2200" i="5"/>
  <c r="A2200" i="5"/>
  <c r="M2199" i="5"/>
  <c r="A2199" i="5"/>
  <c r="M2198" i="5"/>
  <c r="C2198" i="5"/>
  <c r="A2198" i="5"/>
  <c r="M2197" i="5"/>
  <c r="G2197" i="5"/>
  <c r="D2197" i="5"/>
  <c r="C2197" i="5"/>
  <c r="A2197" i="5"/>
  <c r="M2196" i="5"/>
  <c r="D2196" i="5"/>
  <c r="A2196" i="5"/>
  <c r="C2195" i="5"/>
  <c r="A2195" i="5"/>
  <c r="G2194" i="5"/>
  <c r="C2194" i="5"/>
  <c r="A2194" i="5"/>
  <c r="M2193" i="5"/>
  <c r="G2193" i="5"/>
  <c r="C2193" i="5"/>
  <c r="A2193" i="5"/>
  <c r="M2192" i="5"/>
  <c r="G2192" i="5"/>
  <c r="D2192" i="5"/>
  <c r="A2192" i="5"/>
  <c r="G2191" i="5"/>
  <c r="D2191" i="5"/>
  <c r="A2191" i="5"/>
  <c r="G2190" i="5"/>
  <c r="D2190" i="5"/>
  <c r="C2190" i="5"/>
  <c r="A2190" i="5"/>
  <c r="M2190" i="5" s="1"/>
  <c r="G2189" i="5"/>
  <c r="C2189" i="5"/>
  <c r="A2189" i="5"/>
  <c r="M2188" i="5"/>
  <c r="G2188" i="5"/>
  <c r="D2188" i="5"/>
  <c r="C2188" i="5"/>
  <c r="A2188" i="5"/>
  <c r="G2187" i="5"/>
  <c r="A2187" i="5"/>
  <c r="A2186" i="5"/>
  <c r="M2185" i="5"/>
  <c r="D2185" i="5"/>
  <c r="A2185" i="5"/>
  <c r="M2184" i="5"/>
  <c r="D2184" i="5"/>
  <c r="C2184" i="5"/>
  <c r="A2184" i="5"/>
  <c r="G2184" i="5" s="1"/>
  <c r="M2183" i="5"/>
  <c r="A2183" i="5"/>
  <c r="M2182" i="5"/>
  <c r="C2182" i="5"/>
  <c r="A2182" i="5"/>
  <c r="G2181" i="5"/>
  <c r="D2181" i="5"/>
  <c r="A2181" i="5"/>
  <c r="A2180" i="5"/>
  <c r="M2179" i="5"/>
  <c r="D2179" i="5"/>
  <c r="C2179" i="5"/>
  <c r="A2179" i="5"/>
  <c r="G2178" i="5"/>
  <c r="D2178" i="5"/>
  <c r="C2178" i="5"/>
  <c r="A2178" i="5"/>
  <c r="M2178" i="5" s="1"/>
  <c r="G2177" i="5"/>
  <c r="A2177" i="5"/>
  <c r="M2176" i="5"/>
  <c r="D2176" i="5"/>
  <c r="C2176" i="5"/>
  <c r="A2176" i="5"/>
  <c r="G2175" i="5"/>
  <c r="A2175" i="5"/>
  <c r="M2174" i="5"/>
  <c r="G2174" i="5"/>
  <c r="D2174" i="5"/>
  <c r="C2174" i="5"/>
  <c r="A2174" i="5"/>
  <c r="M2173" i="5"/>
  <c r="A2173" i="5"/>
  <c r="M2172" i="5"/>
  <c r="A2172" i="5"/>
  <c r="M2171" i="5"/>
  <c r="G2171" i="5"/>
  <c r="D2171" i="5"/>
  <c r="C2171" i="5"/>
  <c r="A2171" i="5"/>
  <c r="A2170" i="5"/>
  <c r="G2169" i="5"/>
  <c r="C2169" i="5"/>
  <c r="A2169" i="5"/>
  <c r="M2168" i="5"/>
  <c r="G2168" i="5"/>
  <c r="D2168" i="5"/>
  <c r="A2168" i="5"/>
  <c r="M2167" i="5"/>
  <c r="D2167" i="5"/>
  <c r="A2167" i="5"/>
  <c r="G2166" i="5"/>
  <c r="D2166" i="5"/>
  <c r="C2166" i="5"/>
  <c r="A2166" i="5"/>
  <c r="M2166" i="5" s="1"/>
  <c r="M2165" i="5"/>
  <c r="G2165" i="5"/>
  <c r="D2165" i="5"/>
  <c r="C2165" i="5"/>
  <c r="A2165" i="5"/>
  <c r="M2164" i="5"/>
  <c r="A2164" i="5"/>
  <c r="C2163" i="5"/>
  <c r="A2163" i="5"/>
  <c r="G2162" i="5"/>
  <c r="D2162" i="5"/>
  <c r="A2162" i="5"/>
  <c r="M2162" i="5" s="1"/>
  <c r="M2161" i="5"/>
  <c r="G2161" i="5"/>
  <c r="D2161" i="5"/>
  <c r="C2161" i="5"/>
  <c r="A2161" i="5"/>
  <c r="M2160" i="5"/>
  <c r="C2160" i="5"/>
  <c r="A2160" i="5"/>
  <c r="A2159" i="5"/>
  <c r="G2158" i="5"/>
  <c r="D2158" i="5"/>
  <c r="C2158" i="5"/>
  <c r="A2158" i="5"/>
  <c r="G2157" i="5"/>
  <c r="A2157" i="5"/>
  <c r="M2156" i="5"/>
  <c r="G2156" i="5"/>
  <c r="D2156" i="5"/>
  <c r="A2156" i="5"/>
  <c r="M2155" i="5"/>
  <c r="G2155" i="5"/>
  <c r="C2155" i="5"/>
  <c r="A2155" i="5"/>
  <c r="G2154" i="5"/>
  <c r="D2154" i="5"/>
  <c r="C2154" i="5"/>
  <c r="A2154" i="5"/>
  <c r="M2154" i="5" s="1"/>
  <c r="G2153" i="5"/>
  <c r="D2153" i="5"/>
  <c r="A2153" i="5"/>
  <c r="M2152" i="5"/>
  <c r="G2152" i="5"/>
  <c r="D2152" i="5"/>
  <c r="C2152" i="5"/>
  <c r="A2152" i="5"/>
  <c r="M2151" i="5"/>
  <c r="G2151" i="5"/>
  <c r="C2151" i="5"/>
  <c r="A2151" i="5"/>
  <c r="G2150" i="5"/>
  <c r="D2150" i="5"/>
  <c r="A2150" i="5"/>
  <c r="G2149" i="5"/>
  <c r="A2149" i="5"/>
  <c r="A2148" i="5"/>
  <c r="C2147" i="5"/>
  <c r="A2147" i="5"/>
  <c r="M2146" i="5"/>
  <c r="G2146" i="5"/>
  <c r="D2146" i="5"/>
  <c r="C2146" i="5"/>
  <c r="A2146" i="5"/>
  <c r="M2145" i="5"/>
  <c r="G2145" i="5"/>
  <c r="D2145" i="5"/>
  <c r="C2145" i="5"/>
  <c r="A2145" i="5"/>
  <c r="G2144" i="5"/>
  <c r="D2144" i="5"/>
  <c r="A2144" i="5"/>
  <c r="M2143" i="5"/>
  <c r="G2143" i="5"/>
  <c r="D2143" i="5"/>
  <c r="C2143" i="5"/>
  <c r="A2143" i="5"/>
  <c r="G2142" i="5"/>
  <c r="D2142" i="5"/>
  <c r="C2142" i="5"/>
  <c r="A2142" i="5"/>
  <c r="M2142" i="5" s="1"/>
  <c r="G2141" i="5"/>
  <c r="D2141" i="5"/>
  <c r="A2141" i="5"/>
  <c r="M2140" i="5"/>
  <c r="G2140" i="5"/>
  <c r="D2140" i="5"/>
  <c r="C2140" i="5"/>
  <c r="A2140" i="5"/>
  <c r="G2139" i="5"/>
  <c r="C2139" i="5"/>
  <c r="A2139" i="5"/>
  <c r="G2138" i="5"/>
  <c r="A2138" i="5"/>
  <c r="M2137" i="5"/>
  <c r="G2137" i="5"/>
  <c r="C2137" i="5"/>
  <c r="A2137" i="5"/>
  <c r="M2136" i="5"/>
  <c r="D2136" i="5"/>
  <c r="A2136" i="5"/>
  <c r="M2135" i="5"/>
  <c r="A2135" i="5"/>
  <c r="M2134" i="5"/>
  <c r="A2134" i="5"/>
  <c r="A2133" i="5"/>
  <c r="M2132" i="5"/>
  <c r="G2132" i="5"/>
  <c r="D2132" i="5"/>
  <c r="A2132" i="5"/>
  <c r="D2131" i="5"/>
  <c r="C2131" i="5"/>
  <c r="A2131" i="5"/>
  <c r="M2131" i="5" s="1"/>
  <c r="G2130" i="5"/>
  <c r="D2130" i="5"/>
  <c r="C2130" i="5"/>
  <c r="A2130" i="5"/>
  <c r="M2130" i="5" s="1"/>
  <c r="M2129" i="5"/>
  <c r="G2129" i="5"/>
  <c r="D2129" i="5"/>
  <c r="C2129" i="5"/>
  <c r="A2129" i="5"/>
  <c r="M2128" i="5"/>
  <c r="G2128" i="5"/>
  <c r="D2128" i="5"/>
  <c r="C2128" i="5"/>
  <c r="A2128" i="5"/>
  <c r="G2127" i="5"/>
  <c r="C2127" i="5"/>
  <c r="A2127" i="5"/>
  <c r="A2126" i="5"/>
  <c r="G2125" i="5"/>
  <c r="A2125" i="5"/>
  <c r="A2124" i="5"/>
  <c r="G2123" i="5"/>
  <c r="D2123" i="5"/>
  <c r="C2123" i="5"/>
  <c r="A2123" i="5"/>
  <c r="G2122" i="5"/>
  <c r="D2122" i="5"/>
  <c r="C2122" i="5"/>
  <c r="A2122" i="5"/>
  <c r="M2121" i="5"/>
  <c r="G2121" i="5"/>
  <c r="D2121" i="5"/>
  <c r="A2121" i="5"/>
  <c r="M2120" i="5"/>
  <c r="A2120" i="5"/>
  <c r="G2119" i="5"/>
  <c r="D2119" i="5"/>
  <c r="C2119" i="5"/>
  <c r="A2119" i="5"/>
  <c r="M2119" i="5" s="1"/>
  <c r="G2118" i="5"/>
  <c r="D2118" i="5"/>
  <c r="C2118" i="5"/>
  <c r="A2118" i="5"/>
  <c r="A2117" i="5"/>
  <c r="M2116" i="5"/>
  <c r="G2116" i="5"/>
  <c r="C2116" i="5"/>
  <c r="A2116" i="5"/>
  <c r="D2115" i="5"/>
  <c r="A2115" i="5"/>
  <c r="A2114" i="5"/>
  <c r="M2113" i="5"/>
  <c r="A2113" i="5"/>
  <c r="M2112" i="5"/>
  <c r="G2112" i="5"/>
  <c r="D2112" i="5"/>
  <c r="C2112" i="5"/>
  <c r="A2112" i="5"/>
  <c r="G2111" i="5"/>
  <c r="D2111" i="5"/>
  <c r="C2111" i="5"/>
  <c r="A2111" i="5"/>
  <c r="M2110" i="5"/>
  <c r="D2110" i="5"/>
  <c r="A2110" i="5"/>
  <c r="A2109" i="5"/>
  <c r="A2108" i="5"/>
  <c r="M2108" i="5" s="1"/>
  <c r="G2107" i="5"/>
  <c r="D2107" i="5"/>
  <c r="C2107" i="5"/>
  <c r="A2107" i="5"/>
  <c r="M2107" i="5" s="1"/>
  <c r="A2106" i="5"/>
  <c r="A2105" i="5"/>
  <c r="M2104" i="5"/>
  <c r="A2104" i="5"/>
  <c r="M2103" i="5"/>
  <c r="A2103" i="5"/>
  <c r="M2102" i="5"/>
  <c r="A2102" i="5"/>
  <c r="D2101" i="5"/>
  <c r="A2101" i="5"/>
  <c r="A2100" i="5"/>
  <c r="G2099" i="5"/>
  <c r="D2099" i="5"/>
  <c r="C2099" i="5"/>
  <c r="A2099" i="5"/>
  <c r="M2098" i="5"/>
  <c r="G2098" i="5"/>
  <c r="D2098" i="5"/>
  <c r="C2098" i="5"/>
  <c r="A2098" i="5"/>
  <c r="D2097" i="5"/>
  <c r="A2097" i="5"/>
  <c r="G2096" i="5"/>
  <c r="A2096" i="5"/>
  <c r="G2095" i="5"/>
  <c r="D2095" i="5"/>
  <c r="C2095" i="5"/>
  <c r="A2095" i="5"/>
  <c r="M2095" i="5" s="1"/>
  <c r="A2094" i="5"/>
  <c r="A2093" i="5"/>
  <c r="M2092" i="5"/>
  <c r="C2092" i="5"/>
  <c r="A2092" i="5"/>
  <c r="C2091" i="5"/>
  <c r="A2091" i="5"/>
  <c r="M2090" i="5"/>
  <c r="G2090" i="5"/>
  <c r="D2090" i="5"/>
  <c r="C2090" i="5"/>
  <c r="A2090" i="5"/>
  <c r="M2089" i="5"/>
  <c r="A2089" i="5"/>
  <c r="M2088" i="5"/>
  <c r="G2088" i="5"/>
  <c r="D2088" i="5"/>
  <c r="A2088" i="5"/>
  <c r="G2087" i="5"/>
  <c r="D2087" i="5"/>
  <c r="C2087" i="5"/>
  <c r="A2087" i="5"/>
  <c r="G2086" i="5"/>
  <c r="D2086" i="5"/>
  <c r="C2086" i="5"/>
  <c r="A2086" i="5"/>
  <c r="M2085" i="5"/>
  <c r="G2085" i="5"/>
  <c r="D2085" i="5"/>
  <c r="A2085" i="5"/>
  <c r="M2084" i="5"/>
  <c r="A2084" i="5"/>
  <c r="G2083" i="5"/>
  <c r="D2083" i="5"/>
  <c r="C2083" i="5"/>
  <c r="A2083" i="5"/>
  <c r="M2083" i="5" s="1"/>
  <c r="D2082" i="5"/>
  <c r="A2082" i="5"/>
  <c r="D2081" i="5"/>
  <c r="C2081" i="5"/>
  <c r="A2081" i="5"/>
  <c r="M2080" i="5"/>
  <c r="G2080" i="5"/>
  <c r="C2080" i="5"/>
  <c r="A2080" i="5"/>
  <c r="M2079" i="5"/>
  <c r="D2079" i="5"/>
  <c r="A2079" i="5"/>
  <c r="M2078" i="5"/>
  <c r="G2078" i="5"/>
  <c r="C2078" i="5"/>
  <c r="A2078" i="5"/>
  <c r="M2077" i="5"/>
  <c r="A2077" i="5"/>
  <c r="A2076" i="5"/>
  <c r="A2075" i="5"/>
  <c r="A2074" i="5"/>
  <c r="M2073" i="5"/>
  <c r="G2073" i="5"/>
  <c r="D2073" i="5"/>
  <c r="A2073" i="5"/>
  <c r="M2072" i="5"/>
  <c r="D2072" i="5"/>
  <c r="A2072" i="5"/>
  <c r="G2071" i="5"/>
  <c r="D2071" i="5"/>
  <c r="C2071" i="5"/>
  <c r="A2071" i="5"/>
  <c r="M2071" i="5" s="1"/>
  <c r="M2070" i="5"/>
  <c r="G2070" i="5"/>
  <c r="D2070" i="5"/>
  <c r="C2070" i="5"/>
  <c r="A2070" i="5"/>
  <c r="A2069" i="5"/>
  <c r="A2068" i="5"/>
  <c r="G2067" i="5"/>
  <c r="D2067" i="5"/>
  <c r="A2067" i="5"/>
  <c r="A2066" i="5"/>
  <c r="A2065" i="5"/>
  <c r="M2064" i="5"/>
  <c r="G2064" i="5"/>
  <c r="D2064" i="5"/>
  <c r="C2064" i="5"/>
  <c r="A2064" i="5"/>
  <c r="M2063" i="5"/>
  <c r="G2063" i="5"/>
  <c r="D2063" i="5"/>
  <c r="C2063" i="5"/>
  <c r="A2063" i="5"/>
  <c r="G2062" i="5"/>
  <c r="A2062" i="5"/>
  <c r="A2061" i="5"/>
  <c r="M2060" i="5"/>
  <c r="G2060" i="5"/>
  <c r="D2060" i="5"/>
  <c r="C2060" i="5"/>
  <c r="A2060" i="5"/>
  <c r="G2059" i="5"/>
  <c r="D2059" i="5"/>
  <c r="C2059" i="5"/>
  <c r="A2059" i="5"/>
  <c r="M2059" i="5" s="1"/>
  <c r="A2058" i="5"/>
  <c r="M2057" i="5"/>
  <c r="G2057" i="5"/>
  <c r="D2057" i="5"/>
  <c r="C2057" i="5"/>
  <c r="A2057" i="5"/>
  <c r="M2056" i="5"/>
  <c r="G2056" i="5"/>
  <c r="A2056" i="5"/>
  <c r="M2055" i="5"/>
  <c r="G2055" i="5"/>
  <c r="D2055" i="5"/>
  <c r="C2055" i="5"/>
  <c r="A2055" i="5"/>
  <c r="M2054" i="5"/>
  <c r="G2054" i="5"/>
  <c r="D2054" i="5"/>
  <c r="C2054" i="5"/>
  <c r="A2054" i="5"/>
  <c r="M2053" i="5"/>
  <c r="D2053" i="5"/>
  <c r="A2053" i="5"/>
  <c r="C2052" i="5"/>
  <c r="A2052" i="5"/>
  <c r="M2051" i="5"/>
  <c r="G2051" i="5"/>
  <c r="D2051" i="5"/>
  <c r="C2051" i="5"/>
  <c r="A2051" i="5"/>
  <c r="M2050" i="5"/>
  <c r="G2050" i="5"/>
  <c r="D2050" i="5"/>
  <c r="C2050" i="5"/>
  <c r="A2050" i="5"/>
  <c r="M2049" i="5"/>
  <c r="G2049" i="5"/>
  <c r="D2049" i="5"/>
  <c r="A2049" i="5"/>
  <c r="M2048" i="5"/>
  <c r="G2048" i="5"/>
  <c r="D2048" i="5"/>
  <c r="C2048" i="5"/>
  <c r="A2048" i="5"/>
  <c r="G2047" i="5"/>
  <c r="D2047" i="5"/>
  <c r="C2047" i="5"/>
  <c r="A2047" i="5"/>
  <c r="M2047" i="5" s="1"/>
  <c r="D2046" i="5"/>
  <c r="C2046" i="5"/>
  <c r="A2046" i="5"/>
  <c r="M2045" i="5"/>
  <c r="G2045" i="5"/>
  <c r="A2045" i="5"/>
  <c r="G2044" i="5"/>
  <c r="A2044" i="5"/>
  <c r="M2044" i="5" s="1"/>
  <c r="M2043" i="5"/>
  <c r="G2043" i="5"/>
  <c r="D2043" i="5"/>
  <c r="C2043" i="5"/>
  <c r="A2043" i="5"/>
  <c r="G2042" i="5"/>
  <c r="A2042" i="5"/>
  <c r="A2041" i="5"/>
  <c r="M2040" i="5"/>
  <c r="G2040" i="5"/>
  <c r="D2040" i="5"/>
  <c r="A2040" i="5"/>
  <c r="M2039" i="5"/>
  <c r="G2039" i="5"/>
  <c r="D2039" i="5"/>
  <c r="C2039" i="5"/>
  <c r="A2039" i="5"/>
  <c r="M2038" i="5"/>
  <c r="G2038" i="5"/>
  <c r="D2038" i="5"/>
  <c r="C2038" i="5"/>
  <c r="A2038" i="5"/>
  <c r="A2037" i="5"/>
  <c r="M2036" i="5"/>
  <c r="G2036" i="5"/>
  <c r="D2036" i="5"/>
  <c r="A2036" i="5"/>
  <c r="G2035" i="5"/>
  <c r="D2035" i="5"/>
  <c r="C2035" i="5"/>
  <c r="A2035" i="5"/>
  <c r="M2035" i="5" s="1"/>
  <c r="M2034" i="5"/>
  <c r="G2034" i="5"/>
  <c r="A2034" i="5"/>
  <c r="M2033" i="5"/>
  <c r="G2033" i="5"/>
  <c r="D2033" i="5"/>
  <c r="A2033" i="5"/>
  <c r="M2032" i="5"/>
  <c r="A2032" i="5"/>
  <c r="M2031" i="5"/>
  <c r="G2031" i="5"/>
  <c r="A2031" i="5"/>
  <c r="M2030" i="5"/>
  <c r="D2030" i="5"/>
  <c r="C2030" i="5"/>
  <c r="A2030" i="5"/>
  <c r="G2030" i="5" s="1"/>
  <c r="M2029" i="5"/>
  <c r="D2029" i="5"/>
  <c r="C2029" i="5"/>
  <c r="A2029" i="5"/>
  <c r="D2028" i="5"/>
  <c r="A2028" i="5"/>
  <c r="A2027" i="5"/>
  <c r="M2026" i="5"/>
  <c r="A2026" i="5"/>
  <c r="G2025" i="5"/>
  <c r="D2025" i="5"/>
  <c r="A2025" i="5"/>
  <c r="C2024" i="5"/>
  <c r="A2024" i="5"/>
  <c r="G2023" i="5"/>
  <c r="D2023" i="5"/>
  <c r="C2023" i="5"/>
  <c r="A2023" i="5"/>
  <c r="M2023" i="5" s="1"/>
  <c r="A2022" i="5"/>
  <c r="M2021" i="5"/>
  <c r="G2021" i="5"/>
  <c r="A2021" i="5"/>
  <c r="M2020" i="5"/>
  <c r="G2020" i="5"/>
  <c r="C2020" i="5"/>
  <c r="A2020" i="5"/>
  <c r="M2019" i="5"/>
  <c r="G2019" i="5"/>
  <c r="D2019" i="5"/>
  <c r="C2019" i="5"/>
  <c r="A2019" i="5"/>
  <c r="M2018" i="5"/>
  <c r="D2018" i="5"/>
  <c r="A2018" i="5"/>
  <c r="M2017" i="5"/>
  <c r="D2017" i="5"/>
  <c r="C2017" i="5"/>
  <c r="A2017" i="5"/>
  <c r="G2017" i="5" s="1"/>
  <c r="G2016" i="5"/>
  <c r="D2016" i="5"/>
  <c r="C2016" i="5"/>
  <c r="A2016" i="5"/>
  <c r="M2015" i="5"/>
  <c r="G2015" i="5"/>
  <c r="D2015" i="5"/>
  <c r="C2015" i="5"/>
  <c r="A2015" i="5"/>
  <c r="G2014" i="5"/>
  <c r="D2014" i="5"/>
  <c r="C2014" i="5"/>
  <c r="A2014" i="5"/>
  <c r="M2013" i="5"/>
  <c r="G2013" i="5"/>
  <c r="A2013" i="5"/>
  <c r="A2012" i="5"/>
  <c r="G2011" i="5"/>
  <c r="D2011" i="5"/>
  <c r="C2011" i="5"/>
  <c r="A2011" i="5"/>
  <c r="M2011" i="5" s="1"/>
  <c r="M2010" i="5"/>
  <c r="D2010" i="5"/>
  <c r="A2010" i="5"/>
  <c r="A2009" i="5"/>
  <c r="G2008" i="5"/>
  <c r="A2008" i="5"/>
  <c r="C2007" i="5"/>
  <c r="A2007" i="5"/>
  <c r="D2006" i="5"/>
  <c r="A2006" i="5"/>
  <c r="C2005" i="5"/>
  <c r="A2005" i="5"/>
  <c r="D2005" i="5" s="1"/>
  <c r="M2004" i="5"/>
  <c r="G2004" i="5"/>
  <c r="D2004" i="5"/>
  <c r="C2004" i="5"/>
  <c r="A2004" i="5"/>
  <c r="M2003" i="5"/>
  <c r="G2003" i="5"/>
  <c r="C2003" i="5"/>
  <c r="A2003" i="5"/>
  <c r="M2002" i="5"/>
  <c r="G2002" i="5"/>
  <c r="D2002" i="5"/>
  <c r="C2002" i="5"/>
  <c r="A2002" i="5"/>
  <c r="A2001" i="5"/>
  <c r="M2000" i="5"/>
  <c r="G2000" i="5"/>
  <c r="D2000" i="5"/>
  <c r="A2000" i="5"/>
  <c r="G1999" i="5"/>
  <c r="D1999" i="5"/>
  <c r="C1999" i="5"/>
  <c r="A1999" i="5"/>
  <c r="M1999" i="5" s="1"/>
  <c r="A1998" i="5"/>
  <c r="M1997" i="5"/>
  <c r="G1997" i="5"/>
  <c r="D1997" i="5"/>
  <c r="C1997" i="5"/>
  <c r="A1997" i="5"/>
  <c r="A1996" i="5"/>
  <c r="A1995" i="5"/>
  <c r="G1994" i="5"/>
  <c r="D1994" i="5"/>
  <c r="C1994" i="5"/>
  <c r="A1994" i="5"/>
  <c r="M1994" i="5" s="1"/>
  <c r="G1993" i="5"/>
  <c r="D1993" i="5"/>
  <c r="C1993" i="5"/>
  <c r="A1993" i="5"/>
  <c r="M1993" i="5" s="1"/>
  <c r="M1992" i="5"/>
  <c r="A1992" i="5"/>
  <c r="M1991" i="5"/>
  <c r="G1991" i="5"/>
  <c r="C1991" i="5"/>
  <c r="A1991" i="5"/>
  <c r="M1990" i="5"/>
  <c r="D1990" i="5"/>
  <c r="C1990" i="5"/>
  <c r="A1990" i="5"/>
  <c r="G1989" i="5"/>
  <c r="D1989" i="5"/>
  <c r="C1989" i="5"/>
  <c r="A1989" i="5"/>
  <c r="M1989" i="5" s="1"/>
  <c r="C1988" i="5"/>
  <c r="A1988" i="5"/>
  <c r="A1987" i="5"/>
  <c r="D1986" i="5"/>
  <c r="C1986" i="5"/>
  <c r="A1986" i="5"/>
  <c r="M1985" i="5"/>
  <c r="A1985" i="5"/>
  <c r="M1984" i="5"/>
  <c r="D1984" i="5"/>
  <c r="A1984" i="5"/>
  <c r="M1983" i="5"/>
  <c r="D1983" i="5"/>
  <c r="C1983" i="5"/>
  <c r="A1983" i="5"/>
  <c r="G1982" i="5"/>
  <c r="D1982" i="5"/>
  <c r="C1982" i="5"/>
  <c r="A1982" i="5"/>
  <c r="M1982" i="5" s="1"/>
  <c r="D1981" i="5"/>
  <c r="A1981" i="5"/>
  <c r="G1980" i="5"/>
  <c r="A1980" i="5"/>
  <c r="M1979" i="5"/>
  <c r="G1979" i="5"/>
  <c r="C1979" i="5"/>
  <c r="A1979" i="5"/>
  <c r="M1978" i="5"/>
  <c r="G1978" i="5"/>
  <c r="D1978" i="5"/>
  <c r="C1978" i="5"/>
  <c r="A1978" i="5"/>
  <c r="M1977" i="5"/>
  <c r="G1977" i="5"/>
  <c r="D1977" i="5"/>
  <c r="C1977" i="5"/>
  <c r="A1977" i="5"/>
  <c r="A1976" i="5"/>
  <c r="G1975" i="5"/>
  <c r="A1975" i="5"/>
  <c r="M1974" i="5"/>
  <c r="A1974" i="5"/>
  <c r="A1973" i="5"/>
  <c r="M1972" i="5"/>
  <c r="A1972" i="5"/>
  <c r="M1971" i="5"/>
  <c r="G1971" i="5"/>
  <c r="D1971" i="5"/>
  <c r="C1971" i="5"/>
  <c r="A1971" i="5"/>
  <c r="G1970" i="5"/>
  <c r="D1970" i="5"/>
  <c r="C1970" i="5"/>
  <c r="A1970" i="5"/>
  <c r="M1970" i="5" s="1"/>
  <c r="G1969" i="5"/>
  <c r="A1969" i="5"/>
  <c r="G1968" i="5"/>
  <c r="D1968" i="5"/>
  <c r="A1968" i="5"/>
  <c r="M1967" i="5"/>
  <c r="G1967" i="5"/>
  <c r="C1967" i="5"/>
  <c r="A1967" i="5"/>
  <c r="M1966" i="5"/>
  <c r="G1966" i="5"/>
  <c r="D1966" i="5"/>
  <c r="C1966" i="5"/>
  <c r="A1966" i="5"/>
  <c r="M1965" i="5"/>
  <c r="G1965" i="5"/>
  <c r="D1965" i="5"/>
  <c r="C1965" i="5"/>
  <c r="A1965" i="5"/>
  <c r="A1964" i="5"/>
  <c r="G1963" i="5"/>
  <c r="D1963" i="5"/>
  <c r="C1963" i="5"/>
  <c r="A1963" i="5"/>
  <c r="M1962" i="5"/>
  <c r="G1962" i="5"/>
  <c r="D1962" i="5"/>
  <c r="A1962" i="5"/>
  <c r="M1961" i="5"/>
  <c r="A1961" i="5"/>
  <c r="A1960" i="5"/>
  <c r="M1959" i="5"/>
  <c r="A1959" i="5"/>
  <c r="G1958" i="5"/>
  <c r="D1958" i="5"/>
  <c r="C1958" i="5"/>
  <c r="A1958" i="5"/>
  <c r="M1958" i="5" s="1"/>
  <c r="D1957" i="5"/>
  <c r="A1957" i="5"/>
  <c r="C1956" i="5"/>
  <c r="A1956" i="5"/>
  <c r="M1955" i="5"/>
  <c r="A1955" i="5"/>
  <c r="C1954" i="5"/>
  <c r="A1954" i="5"/>
  <c r="D1953" i="5"/>
  <c r="A1953" i="5"/>
  <c r="M1952" i="5"/>
  <c r="A1952" i="5"/>
  <c r="M1951" i="5"/>
  <c r="A1951" i="5"/>
  <c r="D1950" i="5"/>
  <c r="C1950" i="5"/>
  <c r="A1950" i="5"/>
  <c r="G1949" i="5"/>
  <c r="D1949" i="5"/>
  <c r="C1949" i="5"/>
  <c r="A1949" i="5"/>
  <c r="M1948" i="5"/>
  <c r="G1948" i="5"/>
  <c r="A1948" i="5"/>
  <c r="M1947" i="5"/>
  <c r="A1947" i="5"/>
  <c r="G1946" i="5"/>
  <c r="D1946" i="5"/>
  <c r="C1946" i="5"/>
  <c r="A1946" i="5"/>
  <c r="M1946" i="5" s="1"/>
  <c r="M1945" i="5"/>
  <c r="A1945" i="5"/>
  <c r="D1944" i="5"/>
  <c r="C1944" i="5"/>
  <c r="A1944" i="5"/>
  <c r="M1944" i="5" s="1"/>
  <c r="M1943" i="5"/>
  <c r="G1943" i="5"/>
  <c r="A1943" i="5"/>
  <c r="M1942" i="5"/>
  <c r="A1942" i="5"/>
  <c r="A1941" i="5"/>
  <c r="G1940" i="5"/>
  <c r="D1940" i="5"/>
  <c r="A1940" i="5"/>
  <c r="M1940" i="5" s="1"/>
  <c r="M1939" i="5"/>
  <c r="A1939" i="5"/>
  <c r="A1938" i="5"/>
  <c r="M1937" i="5"/>
  <c r="G1937" i="5"/>
  <c r="D1937" i="5"/>
  <c r="C1937" i="5"/>
  <c r="A1937" i="5"/>
  <c r="M1936" i="5"/>
  <c r="D1936" i="5"/>
  <c r="A1936" i="5"/>
  <c r="A1935" i="5"/>
  <c r="C1934" i="5"/>
  <c r="A1934" i="5"/>
  <c r="G1933" i="5"/>
  <c r="D1933" i="5"/>
  <c r="C1933" i="5"/>
  <c r="A1933" i="5"/>
  <c r="M1933" i="5" s="1"/>
  <c r="C1932" i="5"/>
  <c r="A1932" i="5"/>
  <c r="G1931" i="5"/>
  <c r="D1931" i="5"/>
  <c r="C1931" i="5"/>
  <c r="A1931" i="5"/>
  <c r="M1930" i="5"/>
  <c r="G1930" i="5"/>
  <c r="C1930" i="5"/>
  <c r="A1930" i="5"/>
  <c r="M1929" i="5"/>
  <c r="A1929" i="5"/>
  <c r="M1928" i="5"/>
  <c r="D1928" i="5"/>
  <c r="A1928" i="5"/>
  <c r="A1927" i="5"/>
  <c r="M1926" i="5"/>
  <c r="G1926" i="5"/>
  <c r="A1926" i="5"/>
  <c r="M1925" i="5"/>
  <c r="A1925" i="5"/>
  <c r="M1924" i="5"/>
  <c r="G1924" i="5"/>
  <c r="D1924" i="5"/>
  <c r="C1924" i="5"/>
  <c r="A1924" i="5"/>
  <c r="A1923" i="5"/>
  <c r="M1922" i="5"/>
  <c r="G1922" i="5"/>
  <c r="D1922" i="5"/>
  <c r="C1922" i="5"/>
  <c r="A1922" i="5"/>
  <c r="G1921" i="5"/>
  <c r="D1921" i="5"/>
  <c r="C1921" i="5"/>
  <c r="A1921" i="5"/>
  <c r="M1921" i="5" s="1"/>
  <c r="M1920" i="5"/>
  <c r="G1920" i="5"/>
  <c r="A1920" i="5"/>
  <c r="A1919" i="5"/>
  <c r="M1918" i="5"/>
  <c r="C1918" i="5"/>
  <c r="A1918" i="5"/>
  <c r="M1917" i="5"/>
  <c r="G1917" i="5"/>
  <c r="D1917" i="5"/>
  <c r="C1917" i="5"/>
  <c r="A1917" i="5"/>
  <c r="A1916" i="5"/>
  <c r="M1915" i="5"/>
  <c r="D1915" i="5"/>
  <c r="C1915" i="5"/>
  <c r="A1915" i="5"/>
  <c r="A1914" i="5"/>
  <c r="M1913" i="5"/>
  <c r="A1913" i="5"/>
  <c r="M1912" i="5"/>
  <c r="D1912" i="5"/>
  <c r="A1912" i="5"/>
  <c r="G1911" i="5"/>
  <c r="D1911" i="5"/>
  <c r="A1911" i="5"/>
  <c r="M1911" i="5" s="1"/>
  <c r="A1910" i="5"/>
  <c r="G1909" i="5"/>
  <c r="D1909" i="5"/>
  <c r="C1909" i="5"/>
  <c r="A1909" i="5"/>
  <c r="M1909" i="5" s="1"/>
  <c r="A1908" i="5"/>
  <c r="A1907" i="5"/>
  <c r="G1906" i="5"/>
  <c r="A1906" i="5"/>
  <c r="M1905" i="5"/>
  <c r="G1905" i="5"/>
  <c r="D1905" i="5"/>
  <c r="C1905" i="5"/>
  <c r="A1905" i="5"/>
  <c r="G1904" i="5"/>
  <c r="A1904" i="5"/>
  <c r="M1903" i="5"/>
  <c r="A1903" i="5"/>
  <c r="M1902" i="5"/>
  <c r="C1902" i="5"/>
  <c r="A1902" i="5"/>
  <c r="M1901" i="5"/>
  <c r="G1901" i="5"/>
  <c r="D1901" i="5"/>
  <c r="C1901" i="5"/>
  <c r="A1901" i="5"/>
  <c r="G1900" i="5"/>
  <c r="A1900" i="5"/>
  <c r="M1899" i="5"/>
  <c r="D1899" i="5"/>
  <c r="A1899" i="5"/>
  <c r="M1898" i="5"/>
  <c r="G1898" i="5"/>
  <c r="A1898" i="5"/>
  <c r="G1897" i="5"/>
  <c r="D1897" i="5"/>
  <c r="C1897" i="5"/>
  <c r="A1897" i="5"/>
  <c r="M1897" i="5" s="1"/>
  <c r="M1896" i="5"/>
  <c r="D1896" i="5"/>
  <c r="C1896" i="5"/>
  <c r="A1896" i="5"/>
  <c r="M1895" i="5"/>
  <c r="G1895" i="5"/>
  <c r="D1895" i="5"/>
  <c r="C1895" i="5"/>
  <c r="A1895" i="5"/>
  <c r="M1894" i="5"/>
  <c r="G1894" i="5"/>
  <c r="C1894" i="5"/>
  <c r="A1894" i="5"/>
  <c r="M1893" i="5"/>
  <c r="D1893" i="5"/>
  <c r="A1893" i="5"/>
  <c r="M1892" i="5"/>
  <c r="G1892" i="5"/>
  <c r="A1892" i="5"/>
  <c r="A1891" i="5"/>
  <c r="M1890" i="5"/>
  <c r="G1890" i="5"/>
  <c r="C1890" i="5"/>
  <c r="A1890" i="5"/>
  <c r="M1889" i="5"/>
  <c r="G1889" i="5"/>
  <c r="A1889" i="5"/>
  <c r="G1888" i="5"/>
  <c r="A1888" i="5"/>
  <c r="M1887" i="5"/>
  <c r="G1887" i="5"/>
  <c r="A1887" i="5"/>
  <c r="G1886" i="5"/>
  <c r="A1886" i="5"/>
  <c r="G1885" i="5"/>
  <c r="D1885" i="5"/>
  <c r="C1885" i="5"/>
  <c r="A1885" i="5"/>
  <c r="M1885" i="5" s="1"/>
  <c r="A1884" i="5"/>
  <c r="A1883" i="5"/>
  <c r="A1882" i="5"/>
  <c r="M1881" i="5"/>
  <c r="G1881" i="5"/>
  <c r="D1881" i="5"/>
  <c r="C1881" i="5"/>
  <c r="A1881" i="5"/>
  <c r="M1880" i="5"/>
  <c r="G1880" i="5"/>
  <c r="D1880" i="5"/>
  <c r="A1880" i="5"/>
  <c r="M1879" i="5"/>
  <c r="D1879" i="5"/>
  <c r="A1879" i="5"/>
  <c r="M1878" i="5"/>
  <c r="C1878" i="5"/>
  <c r="A1878" i="5"/>
  <c r="M1877" i="5"/>
  <c r="G1877" i="5"/>
  <c r="D1877" i="5"/>
  <c r="C1877" i="5"/>
  <c r="A1877" i="5"/>
  <c r="A1876" i="5"/>
  <c r="M1875" i="5"/>
  <c r="D1875" i="5"/>
  <c r="C1875" i="5"/>
  <c r="A1875" i="5"/>
  <c r="M1874" i="5"/>
  <c r="G1874" i="5"/>
  <c r="D1874" i="5"/>
  <c r="C1874" i="5"/>
  <c r="A1874" i="5"/>
  <c r="M1873" i="5"/>
  <c r="A1873" i="5"/>
  <c r="M1872" i="5"/>
  <c r="D1872" i="5"/>
  <c r="C1872" i="5"/>
  <c r="A1872" i="5"/>
  <c r="M1871" i="5"/>
  <c r="D1871" i="5"/>
  <c r="A1871" i="5"/>
  <c r="M1870" i="5"/>
  <c r="A1870" i="5"/>
  <c r="G1869" i="5"/>
  <c r="D1869" i="5"/>
  <c r="C1869" i="5"/>
  <c r="A1869" i="5"/>
  <c r="M1869" i="5" s="1"/>
  <c r="M1868" i="5"/>
  <c r="G1868" i="5"/>
  <c r="D1868" i="5"/>
  <c r="C1868" i="5"/>
  <c r="A1868" i="5"/>
  <c r="M1867" i="5"/>
  <c r="G1867" i="5"/>
  <c r="A1867" i="5"/>
  <c r="A1866" i="5"/>
  <c r="M1865" i="5"/>
  <c r="D1865" i="5"/>
  <c r="A1865" i="5"/>
  <c r="M1864" i="5"/>
  <c r="G1864" i="5"/>
  <c r="D1864" i="5"/>
  <c r="C1864" i="5"/>
  <c r="A1864" i="5"/>
  <c r="M1863" i="5"/>
  <c r="D1863" i="5"/>
  <c r="C1863" i="5"/>
  <c r="A1863" i="5"/>
  <c r="G1862" i="5"/>
  <c r="A1862" i="5"/>
  <c r="M1862" i="5" s="1"/>
  <c r="D1861" i="5"/>
  <c r="C1861" i="5"/>
  <c r="A1861" i="5"/>
  <c r="M1860" i="5"/>
  <c r="A1860" i="5"/>
  <c r="A1859" i="5"/>
  <c r="M1858" i="5"/>
  <c r="G1858" i="5"/>
  <c r="D1858" i="5"/>
  <c r="C1858" i="5"/>
  <c r="A1858" i="5"/>
  <c r="M1857" i="5"/>
  <c r="G1857" i="5"/>
  <c r="A1857" i="5"/>
  <c r="M1856" i="5"/>
  <c r="D1856" i="5"/>
  <c r="A1856" i="5"/>
  <c r="A1855" i="5"/>
  <c r="M1854" i="5"/>
  <c r="D1854" i="5"/>
  <c r="A1854" i="5"/>
  <c r="G1854" i="5" s="1"/>
  <c r="C1853" i="5"/>
  <c r="A1853" i="5"/>
  <c r="M1853" i="5" s="1"/>
  <c r="M1852" i="5"/>
  <c r="A1852" i="5"/>
  <c r="M1851" i="5"/>
  <c r="G1851" i="5"/>
  <c r="D1851" i="5"/>
  <c r="C1851" i="5"/>
  <c r="A1851" i="5"/>
  <c r="A1850" i="5"/>
  <c r="M1849" i="5"/>
  <c r="C1849" i="5"/>
  <c r="A1849" i="5"/>
  <c r="G1848" i="5"/>
  <c r="D1848" i="5"/>
  <c r="C1848" i="5"/>
  <c r="A1848" i="5"/>
  <c r="M1848" i="5" s="1"/>
  <c r="A1847" i="5"/>
  <c r="A1846" i="5"/>
  <c r="G1845" i="5"/>
  <c r="A1845" i="5"/>
  <c r="M1844" i="5"/>
  <c r="G1844" i="5"/>
  <c r="A1844" i="5"/>
  <c r="A1843" i="5"/>
  <c r="M1842" i="5"/>
  <c r="A1842" i="5"/>
  <c r="M1841" i="5"/>
  <c r="G1841" i="5"/>
  <c r="D1841" i="5"/>
  <c r="A1841" i="5"/>
  <c r="M1840" i="5"/>
  <c r="D1840" i="5"/>
  <c r="C1840" i="5"/>
  <c r="A1840" i="5"/>
  <c r="A1839" i="5"/>
  <c r="M1838" i="5"/>
  <c r="G1838" i="5"/>
  <c r="D1838" i="5"/>
  <c r="A1838" i="5"/>
  <c r="G1837" i="5"/>
  <c r="A1837" i="5"/>
  <c r="G1836" i="5"/>
  <c r="D1836" i="5"/>
  <c r="C1836" i="5"/>
  <c r="A1836" i="5"/>
  <c r="M1836" i="5" s="1"/>
  <c r="M1835" i="5"/>
  <c r="G1835" i="5"/>
  <c r="D1835" i="5"/>
  <c r="C1835" i="5"/>
  <c r="A1835" i="5"/>
  <c r="G1834" i="5"/>
  <c r="A1834" i="5"/>
  <c r="M1833" i="5"/>
  <c r="A1833" i="5"/>
  <c r="D1832" i="5"/>
  <c r="C1832" i="5"/>
  <c r="A1832" i="5"/>
  <c r="M1831" i="5"/>
  <c r="G1831" i="5"/>
  <c r="A1831" i="5"/>
  <c r="A1830" i="5"/>
  <c r="M1829" i="5"/>
  <c r="G1829" i="5"/>
  <c r="C1829" i="5"/>
  <c r="A1829" i="5"/>
  <c r="M1828" i="5"/>
  <c r="G1828" i="5"/>
  <c r="D1828" i="5"/>
  <c r="C1828" i="5"/>
  <c r="A1828" i="5"/>
  <c r="M1827" i="5"/>
  <c r="G1827" i="5"/>
  <c r="D1827" i="5"/>
  <c r="C1827" i="5"/>
  <c r="A1827" i="5"/>
  <c r="A1826" i="5"/>
  <c r="M1825" i="5"/>
  <c r="G1825" i="5"/>
  <c r="D1825" i="5"/>
  <c r="C1825" i="5"/>
  <c r="A1825" i="5"/>
  <c r="G1824" i="5"/>
  <c r="D1824" i="5"/>
  <c r="C1824" i="5"/>
  <c r="A1824" i="5"/>
  <c r="M1824" i="5" s="1"/>
  <c r="M1823" i="5"/>
  <c r="G1823" i="5"/>
  <c r="A1823" i="5"/>
  <c r="M1822" i="5"/>
  <c r="G1822" i="5"/>
  <c r="D1822" i="5"/>
  <c r="C1822" i="5"/>
  <c r="A1822" i="5"/>
  <c r="A1821" i="5"/>
  <c r="M1820" i="5"/>
  <c r="A1820" i="5"/>
  <c r="D1819" i="5"/>
  <c r="A1819" i="5"/>
  <c r="A1818" i="5"/>
  <c r="D1817" i="5"/>
  <c r="C1817" i="5"/>
  <c r="A1817" i="5"/>
  <c r="A1816" i="5"/>
  <c r="G1815" i="5"/>
  <c r="D1815" i="5"/>
  <c r="C1815" i="5"/>
  <c r="A1815" i="5"/>
  <c r="G1814" i="5"/>
  <c r="D1814" i="5"/>
  <c r="A1814" i="5"/>
  <c r="G1813" i="5"/>
  <c r="C1813" i="5"/>
  <c r="A1813" i="5"/>
  <c r="M1813" i="5" s="1"/>
  <c r="G1812" i="5"/>
  <c r="D1812" i="5"/>
  <c r="C1812" i="5"/>
  <c r="A1812" i="5"/>
  <c r="M1812" i="5" s="1"/>
  <c r="A1811" i="5"/>
  <c r="M1810" i="5"/>
  <c r="A1810" i="5"/>
  <c r="C1809" i="5"/>
  <c r="A1809" i="5"/>
  <c r="A1808" i="5"/>
  <c r="A1807" i="5"/>
  <c r="C1806" i="5"/>
  <c r="A1806" i="5"/>
  <c r="G1805" i="5"/>
  <c r="D1805" i="5"/>
  <c r="A1805" i="5"/>
  <c r="M1804" i="5"/>
  <c r="D1804" i="5"/>
  <c r="C1804" i="5"/>
  <c r="A1804" i="5"/>
  <c r="M1803" i="5"/>
  <c r="G1803" i="5"/>
  <c r="D1803" i="5"/>
  <c r="A1803" i="5"/>
  <c r="M1802" i="5"/>
  <c r="G1802" i="5"/>
  <c r="D1802" i="5"/>
  <c r="A1802" i="5"/>
  <c r="C1801" i="5"/>
  <c r="A1801" i="5"/>
  <c r="G1800" i="5"/>
  <c r="D1800" i="5"/>
  <c r="C1800" i="5"/>
  <c r="A1800" i="5"/>
  <c r="M1800" i="5" s="1"/>
  <c r="M1799" i="5"/>
  <c r="G1799" i="5"/>
  <c r="D1799" i="5"/>
  <c r="C1799" i="5"/>
  <c r="A1799" i="5"/>
  <c r="G1798" i="5"/>
  <c r="D1798" i="5"/>
  <c r="C1798" i="5"/>
  <c r="A1798" i="5"/>
  <c r="G1797" i="5"/>
  <c r="A1797" i="5"/>
  <c r="D1796" i="5"/>
  <c r="C1796" i="5"/>
  <c r="A1796" i="5"/>
  <c r="G1795" i="5"/>
  <c r="C1795" i="5"/>
  <c r="A1795" i="5"/>
  <c r="M1795" i="5" s="1"/>
  <c r="M1794" i="5"/>
  <c r="A1794" i="5"/>
  <c r="M1793" i="5"/>
  <c r="G1793" i="5"/>
  <c r="D1793" i="5"/>
  <c r="C1793" i="5"/>
  <c r="A1793" i="5"/>
  <c r="M1792" i="5"/>
  <c r="G1792" i="5"/>
  <c r="D1792" i="5"/>
  <c r="C1792" i="5"/>
  <c r="A1792" i="5"/>
  <c r="M1791" i="5"/>
  <c r="G1791" i="5"/>
  <c r="D1791" i="5"/>
  <c r="C1791" i="5"/>
  <c r="A1791" i="5"/>
  <c r="A1790" i="5"/>
  <c r="M1789" i="5"/>
  <c r="G1789" i="5"/>
  <c r="D1789" i="5"/>
  <c r="C1789" i="5"/>
  <c r="A1789" i="5"/>
  <c r="G1788" i="5"/>
  <c r="D1788" i="5"/>
  <c r="C1788" i="5"/>
  <c r="A1788" i="5"/>
  <c r="M1788" i="5" s="1"/>
  <c r="M1787" i="5"/>
  <c r="G1787" i="5"/>
  <c r="C1787" i="5"/>
  <c r="A1787" i="5"/>
  <c r="M1786" i="5"/>
  <c r="G1786" i="5"/>
  <c r="D1786" i="5"/>
  <c r="C1786" i="5"/>
  <c r="A1786" i="5"/>
  <c r="A1785" i="5"/>
  <c r="M1784" i="5"/>
  <c r="G1784" i="5"/>
  <c r="D1784" i="5"/>
  <c r="A1784" i="5"/>
  <c r="M1783" i="5"/>
  <c r="D1783" i="5"/>
  <c r="A1783" i="5"/>
  <c r="A1782" i="5"/>
  <c r="C1781" i="5"/>
  <c r="A1781" i="5"/>
  <c r="D1780" i="5"/>
  <c r="C1780" i="5"/>
  <c r="A1780" i="5"/>
  <c r="A1779" i="5"/>
  <c r="A1778" i="5"/>
  <c r="G1777" i="5"/>
  <c r="C1777" i="5"/>
  <c r="A1777" i="5"/>
  <c r="G1776" i="5"/>
  <c r="D1776" i="5"/>
  <c r="C1776" i="5"/>
  <c r="A1776" i="5"/>
  <c r="M1776" i="5" s="1"/>
  <c r="A1775" i="5"/>
  <c r="C1774" i="5"/>
  <c r="A1774" i="5"/>
  <c r="G1773" i="5"/>
  <c r="A1773" i="5"/>
  <c r="M1772" i="5"/>
  <c r="G1772" i="5"/>
  <c r="C1772" i="5"/>
  <c r="A1772" i="5"/>
  <c r="G1771" i="5"/>
  <c r="A1771" i="5"/>
  <c r="M1771" i="5" s="1"/>
  <c r="M1770" i="5"/>
  <c r="C1770" i="5"/>
  <c r="A1770" i="5"/>
  <c r="M1769" i="5"/>
  <c r="D1769" i="5"/>
  <c r="A1769" i="5"/>
  <c r="C1768" i="5"/>
  <c r="A1768" i="5"/>
  <c r="M1767" i="5"/>
  <c r="G1767" i="5"/>
  <c r="D1767" i="5"/>
  <c r="C1767" i="5"/>
  <c r="A1767" i="5"/>
  <c r="M1766" i="5"/>
  <c r="G1766" i="5"/>
  <c r="D1766" i="5"/>
  <c r="A1766" i="5"/>
  <c r="M1765" i="5"/>
  <c r="A1765" i="5"/>
  <c r="G1764" i="5"/>
  <c r="D1764" i="5"/>
  <c r="C1764" i="5"/>
  <c r="A1764" i="5"/>
  <c r="M1764" i="5" s="1"/>
  <c r="M1763" i="5"/>
  <c r="G1763" i="5"/>
  <c r="D1763" i="5"/>
  <c r="C1763" i="5"/>
  <c r="A1763" i="5"/>
  <c r="G1762" i="5"/>
  <c r="A1762" i="5"/>
  <c r="M1762" i="5" s="1"/>
  <c r="M1761" i="5"/>
  <c r="G1761" i="5"/>
  <c r="C1761" i="5"/>
  <c r="A1761" i="5"/>
  <c r="C1760" i="5"/>
  <c r="A1760" i="5"/>
  <c r="M1759" i="5"/>
  <c r="A1759" i="5"/>
  <c r="D1758" i="5"/>
  <c r="C1758" i="5"/>
  <c r="A1758" i="5"/>
  <c r="G1757" i="5"/>
  <c r="A1757" i="5"/>
  <c r="M1757" i="5" s="1"/>
  <c r="M1756" i="5"/>
  <c r="A1756" i="5"/>
  <c r="M1755" i="5"/>
  <c r="D1755" i="5"/>
  <c r="A1755" i="5"/>
  <c r="D1754" i="5"/>
  <c r="A1754" i="5"/>
  <c r="M1753" i="5"/>
  <c r="G1753" i="5"/>
  <c r="D1753" i="5"/>
  <c r="C1753" i="5"/>
  <c r="A1753" i="5"/>
  <c r="G1752" i="5"/>
  <c r="D1752" i="5"/>
  <c r="C1752" i="5"/>
  <c r="A1752" i="5"/>
  <c r="M1752" i="5" s="1"/>
  <c r="A1751" i="5"/>
  <c r="M1750" i="5"/>
  <c r="G1750" i="5"/>
  <c r="D1750" i="5"/>
  <c r="C1750" i="5"/>
  <c r="A1750" i="5"/>
  <c r="G1749" i="5"/>
  <c r="C1749" i="5"/>
  <c r="A1749" i="5"/>
  <c r="M1748" i="5"/>
  <c r="G1748" i="5"/>
  <c r="D1748" i="5"/>
  <c r="C1748" i="5"/>
  <c r="A1748" i="5"/>
  <c r="M1747" i="5"/>
  <c r="G1747" i="5"/>
  <c r="A1747" i="5"/>
  <c r="M1746" i="5"/>
  <c r="D1746" i="5"/>
  <c r="A1746" i="5"/>
  <c r="A1745" i="5"/>
  <c r="A1744" i="5"/>
  <c r="M1743" i="5"/>
  <c r="G1743" i="5"/>
  <c r="D1743" i="5"/>
  <c r="C1743" i="5"/>
  <c r="A1743" i="5"/>
  <c r="G1742" i="5"/>
  <c r="A1742" i="5"/>
  <c r="M1742" i="5" s="1"/>
  <c r="A1741" i="5"/>
  <c r="G1740" i="5"/>
  <c r="D1740" i="5"/>
  <c r="C1740" i="5"/>
  <c r="A1740" i="5"/>
  <c r="M1740" i="5" s="1"/>
  <c r="G1739" i="5"/>
  <c r="D1739" i="5"/>
  <c r="C1739" i="5"/>
  <c r="A1739" i="5"/>
  <c r="M1739" i="5" s="1"/>
  <c r="M1738" i="5"/>
  <c r="G1738" i="5"/>
  <c r="D1738" i="5"/>
  <c r="C1738" i="5"/>
  <c r="A1738" i="5"/>
  <c r="M1737" i="5"/>
  <c r="C1737" i="5"/>
  <c r="A1737" i="5"/>
  <c r="G1736" i="5"/>
  <c r="D1736" i="5"/>
  <c r="C1736" i="5"/>
  <c r="A1736" i="5"/>
  <c r="M1736" i="5" s="1"/>
  <c r="G1735" i="5"/>
  <c r="A1735" i="5"/>
  <c r="M1735" i="5" s="1"/>
  <c r="A1734" i="5"/>
  <c r="D1733" i="5"/>
  <c r="C1733" i="5"/>
  <c r="A1733" i="5"/>
  <c r="M1732" i="5"/>
  <c r="G1732" i="5"/>
  <c r="D1732" i="5"/>
  <c r="C1732" i="5"/>
  <c r="A1732" i="5"/>
  <c r="A1731" i="5"/>
  <c r="A1730" i="5"/>
  <c r="G1729" i="5"/>
  <c r="D1729" i="5"/>
  <c r="C1729" i="5"/>
  <c r="A1729" i="5"/>
  <c r="M1729" i="5" s="1"/>
  <c r="G1728" i="5"/>
  <c r="D1728" i="5"/>
  <c r="C1728" i="5"/>
  <c r="A1728" i="5"/>
  <c r="M1728" i="5" s="1"/>
  <c r="M1727" i="5"/>
  <c r="C1727" i="5"/>
  <c r="A1727" i="5"/>
  <c r="G1726" i="5"/>
  <c r="D1726" i="5"/>
  <c r="C1726" i="5"/>
  <c r="A1726" i="5"/>
  <c r="M1726" i="5" s="1"/>
  <c r="A1725" i="5"/>
  <c r="M1724" i="5"/>
  <c r="C1724" i="5"/>
  <c r="A1724" i="5"/>
  <c r="G1723" i="5"/>
  <c r="D1723" i="5"/>
  <c r="C1723" i="5"/>
  <c r="A1723" i="5"/>
  <c r="A1722" i="5"/>
  <c r="A1721" i="5"/>
  <c r="A1720" i="5"/>
  <c r="M1719" i="5"/>
  <c r="G1719" i="5"/>
  <c r="D1719" i="5"/>
  <c r="C1719" i="5"/>
  <c r="A1719" i="5"/>
  <c r="M1718" i="5"/>
  <c r="G1718" i="5"/>
  <c r="D1718" i="5"/>
  <c r="A1718" i="5"/>
  <c r="A1717" i="5"/>
  <c r="G1716" i="5"/>
  <c r="D1716" i="5"/>
  <c r="C1716" i="5"/>
  <c r="A1716" i="5"/>
  <c r="M1716" i="5" s="1"/>
  <c r="M1715" i="5"/>
  <c r="G1715" i="5"/>
  <c r="D1715" i="5"/>
  <c r="C1715" i="5"/>
  <c r="A1715" i="5"/>
  <c r="A1714" i="5"/>
  <c r="A1713" i="5"/>
  <c r="A1712" i="5"/>
  <c r="A1711" i="5"/>
  <c r="A1710" i="5"/>
  <c r="A1709" i="5"/>
  <c r="M1708" i="5"/>
  <c r="D1708" i="5"/>
  <c r="A1708" i="5"/>
  <c r="M1707" i="5"/>
  <c r="D1707" i="5"/>
  <c r="A1707" i="5"/>
  <c r="G1706" i="5"/>
  <c r="D1706" i="5"/>
  <c r="A1706" i="5"/>
  <c r="M1706" i="5" s="1"/>
  <c r="M1705" i="5"/>
  <c r="G1705" i="5"/>
  <c r="D1705" i="5"/>
  <c r="C1705" i="5"/>
  <c r="A1705" i="5"/>
  <c r="G1704" i="5"/>
  <c r="D1704" i="5"/>
  <c r="C1704" i="5"/>
  <c r="A1704" i="5"/>
  <c r="M1704" i="5" s="1"/>
  <c r="G1703" i="5"/>
  <c r="D1703" i="5"/>
  <c r="C1703" i="5"/>
  <c r="A1703" i="5"/>
  <c r="M1703" i="5" s="1"/>
  <c r="M1702" i="5"/>
  <c r="G1702" i="5"/>
  <c r="D1702" i="5"/>
  <c r="C1702" i="5"/>
  <c r="A1702" i="5"/>
  <c r="G1701" i="5"/>
  <c r="C1701" i="5"/>
  <c r="A1701" i="5"/>
  <c r="G1700" i="5"/>
  <c r="D1700" i="5"/>
  <c r="C1700" i="5"/>
  <c r="A1700" i="5"/>
  <c r="M1700" i="5" s="1"/>
  <c r="G1699" i="5"/>
  <c r="D1699" i="5"/>
  <c r="A1699" i="5"/>
  <c r="M1699" i="5" s="1"/>
  <c r="M1698" i="5"/>
  <c r="A1698" i="5"/>
  <c r="M1697" i="5"/>
  <c r="D1697" i="5"/>
  <c r="C1697" i="5"/>
  <c r="A1697" i="5"/>
  <c r="M1696" i="5"/>
  <c r="G1696" i="5"/>
  <c r="D1696" i="5"/>
  <c r="C1696" i="5"/>
  <c r="A1696" i="5"/>
  <c r="M1695" i="5"/>
  <c r="A1695" i="5"/>
  <c r="A1694" i="5"/>
  <c r="G1693" i="5"/>
  <c r="D1693" i="5"/>
  <c r="C1693" i="5"/>
  <c r="A1693" i="5"/>
  <c r="G1692" i="5"/>
  <c r="D1692" i="5"/>
  <c r="C1692" i="5"/>
  <c r="A1692" i="5"/>
  <c r="M1692" i="5" s="1"/>
  <c r="G1691" i="5"/>
  <c r="A1691" i="5"/>
  <c r="M1691" i="5" s="1"/>
  <c r="M1690" i="5"/>
  <c r="C1690" i="5"/>
  <c r="A1690" i="5"/>
  <c r="M1689" i="5"/>
  <c r="G1689" i="5"/>
  <c r="D1689" i="5"/>
  <c r="A1689" i="5"/>
  <c r="D1688" i="5"/>
  <c r="C1688" i="5"/>
  <c r="A1688" i="5"/>
  <c r="G1688" i="5" s="1"/>
  <c r="M1687" i="5"/>
  <c r="G1687" i="5"/>
  <c r="D1687" i="5"/>
  <c r="C1687" i="5"/>
  <c r="A1687" i="5"/>
  <c r="A1686" i="5"/>
  <c r="G1685" i="5"/>
  <c r="D1685" i="5"/>
  <c r="C1685" i="5"/>
  <c r="A1685" i="5"/>
  <c r="M1685" i="5" s="1"/>
  <c r="M1684" i="5"/>
  <c r="G1684" i="5"/>
  <c r="A1684" i="5"/>
  <c r="M1683" i="5"/>
  <c r="D1683" i="5"/>
  <c r="A1683" i="5"/>
  <c r="G1682" i="5"/>
  <c r="D1682" i="5"/>
  <c r="C1682" i="5"/>
  <c r="A1682" i="5"/>
  <c r="M1682" i="5" s="1"/>
  <c r="M1681" i="5"/>
  <c r="G1681" i="5"/>
  <c r="A1681" i="5"/>
  <c r="A1680" i="5"/>
  <c r="M1679" i="5"/>
  <c r="A1679" i="5"/>
  <c r="M1678" i="5"/>
  <c r="G1678" i="5"/>
  <c r="D1678" i="5"/>
  <c r="C1678" i="5"/>
  <c r="A1678" i="5"/>
  <c r="M1677" i="5"/>
  <c r="G1677" i="5"/>
  <c r="D1677" i="5"/>
  <c r="C1677" i="5"/>
  <c r="A1677" i="5"/>
  <c r="M1676" i="5"/>
  <c r="D1676" i="5"/>
  <c r="A1676" i="5"/>
  <c r="G1675" i="5"/>
  <c r="D1675" i="5"/>
  <c r="C1675" i="5"/>
  <c r="A1675" i="5"/>
  <c r="M1675" i="5" s="1"/>
  <c r="A1674" i="5"/>
  <c r="C1673" i="5"/>
  <c r="A1673" i="5"/>
  <c r="A1672" i="5"/>
  <c r="M1671" i="5"/>
  <c r="G1671" i="5"/>
  <c r="D1671" i="5"/>
  <c r="A1671" i="5"/>
  <c r="G1670" i="5"/>
  <c r="D1670" i="5"/>
  <c r="C1670" i="5"/>
  <c r="A1670" i="5"/>
  <c r="M1670" i="5" s="1"/>
  <c r="G1669" i="5"/>
  <c r="D1669" i="5"/>
  <c r="C1669" i="5"/>
  <c r="A1669" i="5"/>
  <c r="M1668" i="5"/>
  <c r="G1668" i="5"/>
  <c r="D1668" i="5"/>
  <c r="A1668" i="5"/>
  <c r="C1667" i="5"/>
  <c r="A1667" i="5"/>
  <c r="G1666" i="5"/>
  <c r="D1666" i="5"/>
  <c r="C1666" i="5"/>
  <c r="A1666" i="5"/>
  <c r="G1665" i="5"/>
  <c r="D1665" i="5"/>
  <c r="C1665" i="5"/>
  <c r="A1665" i="5"/>
  <c r="M1665" i="5" s="1"/>
  <c r="M1664" i="5"/>
  <c r="D1664" i="5"/>
  <c r="C1664" i="5"/>
  <c r="A1664" i="5"/>
  <c r="G1664" i="5" s="1"/>
  <c r="M1663" i="5"/>
  <c r="C1663" i="5"/>
  <c r="A1663" i="5"/>
  <c r="D1662" i="5"/>
  <c r="A1662" i="5"/>
  <c r="G1661" i="5"/>
  <c r="A1661" i="5"/>
  <c r="M1660" i="5"/>
  <c r="A1660" i="5"/>
  <c r="M1659" i="5"/>
  <c r="D1659" i="5"/>
  <c r="C1659" i="5"/>
  <c r="A1659" i="5"/>
  <c r="G1658" i="5"/>
  <c r="D1658" i="5"/>
  <c r="C1658" i="5"/>
  <c r="A1658" i="5"/>
  <c r="M1658" i="5" s="1"/>
  <c r="D1657" i="5"/>
  <c r="A1657" i="5"/>
  <c r="M1656" i="5"/>
  <c r="D1656" i="5"/>
  <c r="C1656" i="5"/>
  <c r="A1656" i="5"/>
  <c r="M1655" i="5"/>
  <c r="G1655" i="5"/>
  <c r="C1655" i="5"/>
  <c r="A1655" i="5"/>
  <c r="G1654" i="5"/>
  <c r="D1654" i="5"/>
  <c r="C1654" i="5"/>
  <c r="A1654" i="5"/>
  <c r="D1653" i="5"/>
  <c r="C1653" i="5"/>
  <c r="A1653" i="5"/>
  <c r="D1652" i="5"/>
  <c r="C1652" i="5"/>
  <c r="A1652" i="5"/>
  <c r="G1652" i="5" s="1"/>
  <c r="M1651" i="5"/>
  <c r="G1651" i="5"/>
  <c r="D1651" i="5"/>
  <c r="C1651" i="5"/>
  <c r="A1651" i="5"/>
  <c r="M1650" i="5"/>
  <c r="G1650" i="5"/>
  <c r="C1650" i="5"/>
  <c r="A1650" i="5"/>
  <c r="G1649" i="5"/>
  <c r="D1649" i="5"/>
  <c r="A1649" i="5"/>
  <c r="M1648" i="5"/>
  <c r="G1648" i="5"/>
  <c r="A1648" i="5"/>
  <c r="M1647" i="5"/>
  <c r="D1647" i="5"/>
  <c r="A1647" i="5"/>
  <c r="G1646" i="5"/>
  <c r="D1646" i="5"/>
  <c r="C1646" i="5"/>
  <c r="A1646" i="5"/>
  <c r="M1646" i="5" s="1"/>
  <c r="M1645" i="5"/>
  <c r="G1645" i="5"/>
  <c r="A1645" i="5"/>
  <c r="M1644" i="5"/>
  <c r="D1644" i="5"/>
  <c r="A1644" i="5"/>
  <c r="M1643" i="5"/>
  <c r="C1643" i="5"/>
  <c r="A1643" i="5"/>
  <c r="M1642" i="5"/>
  <c r="G1642" i="5"/>
  <c r="D1642" i="5"/>
  <c r="C1642" i="5"/>
  <c r="A1642" i="5"/>
  <c r="M1641" i="5"/>
  <c r="G1641" i="5"/>
  <c r="D1641" i="5"/>
  <c r="C1641" i="5"/>
  <c r="A1641" i="5"/>
  <c r="A1640" i="5"/>
  <c r="C1639" i="5"/>
  <c r="A1639" i="5"/>
  <c r="G1638" i="5"/>
  <c r="D1638" i="5"/>
  <c r="A1638" i="5"/>
  <c r="M1637" i="5"/>
  <c r="C1637" i="5"/>
  <c r="A1637" i="5"/>
  <c r="A1636" i="5"/>
  <c r="A1635" i="5"/>
  <c r="G1634" i="5"/>
  <c r="D1634" i="5"/>
  <c r="C1634" i="5"/>
  <c r="A1634" i="5"/>
  <c r="M1634" i="5" s="1"/>
  <c r="M1633" i="5"/>
  <c r="G1633" i="5"/>
  <c r="D1633" i="5"/>
  <c r="C1633" i="5"/>
  <c r="A1633" i="5"/>
  <c r="G1632" i="5"/>
  <c r="A1632" i="5"/>
  <c r="G1631" i="5"/>
  <c r="A1631" i="5"/>
  <c r="G1630" i="5"/>
  <c r="A1630" i="5"/>
  <c r="C1629" i="5"/>
  <c r="A1629" i="5"/>
  <c r="M1628" i="5"/>
  <c r="D1628" i="5"/>
  <c r="C1628" i="5"/>
  <c r="A1628" i="5"/>
  <c r="G1628" i="5" s="1"/>
  <c r="A1627" i="5"/>
  <c r="C1626" i="5"/>
  <c r="A1626" i="5"/>
  <c r="A1625" i="5"/>
  <c r="M1624" i="5"/>
  <c r="C1624" i="5"/>
  <c r="A1624" i="5"/>
  <c r="M1623" i="5"/>
  <c r="G1623" i="5"/>
  <c r="C1623" i="5"/>
  <c r="A1623" i="5"/>
  <c r="A1622" i="5"/>
  <c r="M1621" i="5"/>
  <c r="D1621" i="5"/>
  <c r="C1621" i="5"/>
  <c r="A1621" i="5"/>
  <c r="A1620" i="5"/>
  <c r="D1619" i="5"/>
  <c r="C1619" i="5"/>
  <c r="A1619" i="5"/>
  <c r="G1618" i="5"/>
  <c r="D1618" i="5"/>
  <c r="C1618" i="5"/>
  <c r="A1618" i="5"/>
  <c r="M1618" i="5" s="1"/>
  <c r="A1617" i="5"/>
  <c r="M1616" i="5"/>
  <c r="D1616" i="5"/>
  <c r="C1616" i="5"/>
  <c r="A1616" i="5"/>
  <c r="G1615" i="5"/>
  <c r="D1615" i="5"/>
  <c r="C1615" i="5"/>
  <c r="A1615" i="5"/>
  <c r="M1615" i="5" s="1"/>
  <c r="A1614" i="5"/>
  <c r="A1613" i="5"/>
  <c r="G1612" i="5"/>
  <c r="A1612" i="5"/>
  <c r="M1612" i="5" s="1"/>
  <c r="M1611" i="5"/>
  <c r="G1611" i="5"/>
  <c r="D1611" i="5"/>
  <c r="C1611" i="5"/>
  <c r="A1611" i="5"/>
  <c r="M1610" i="5"/>
  <c r="D1610" i="5"/>
  <c r="A1610" i="5"/>
  <c r="A1609" i="5"/>
  <c r="M1608" i="5"/>
  <c r="G1608" i="5"/>
  <c r="D1608" i="5"/>
  <c r="C1608" i="5"/>
  <c r="A1608" i="5"/>
  <c r="M1607" i="5"/>
  <c r="G1607" i="5"/>
  <c r="C1607" i="5"/>
  <c r="A1607" i="5"/>
  <c r="M1606" i="5"/>
  <c r="D1606" i="5"/>
  <c r="C1606" i="5"/>
  <c r="A1606" i="5"/>
  <c r="A1605" i="5"/>
  <c r="A1604" i="5"/>
  <c r="G1603" i="5"/>
  <c r="D1603" i="5"/>
  <c r="C1603" i="5"/>
  <c r="A1603" i="5"/>
  <c r="M1603" i="5" s="1"/>
  <c r="C1602" i="5"/>
  <c r="A1602" i="5"/>
  <c r="D1601" i="5"/>
  <c r="A1601" i="5"/>
  <c r="M1600" i="5"/>
  <c r="A1600" i="5"/>
  <c r="M1599" i="5"/>
  <c r="D1599" i="5"/>
  <c r="A1599" i="5"/>
  <c r="M1598" i="5"/>
  <c r="G1598" i="5"/>
  <c r="D1598" i="5"/>
  <c r="C1598" i="5"/>
  <c r="A1598" i="5"/>
  <c r="C1597" i="5"/>
  <c r="A1597" i="5"/>
  <c r="M1597" i="5" s="1"/>
  <c r="M1596" i="5"/>
  <c r="G1596" i="5"/>
  <c r="D1596" i="5"/>
  <c r="C1596" i="5"/>
  <c r="A1596" i="5"/>
  <c r="C1595" i="5"/>
  <c r="A1595" i="5"/>
  <c r="M1594" i="5"/>
  <c r="G1594" i="5"/>
  <c r="C1594" i="5"/>
  <c r="A1594" i="5"/>
  <c r="A1593" i="5"/>
  <c r="A1592" i="5"/>
  <c r="G1591" i="5"/>
  <c r="D1591" i="5"/>
  <c r="C1591" i="5"/>
  <c r="A1591" i="5"/>
  <c r="M1591" i="5" s="1"/>
  <c r="C1590" i="5"/>
  <c r="A1590" i="5"/>
  <c r="M1589" i="5"/>
  <c r="A1589" i="5"/>
  <c r="M1588" i="5"/>
  <c r="G1588" i="5"/>
  <c r="C1588" i="5"/>
  <c r="A1588" i="5"/>
  <c r="M1587" i="5"/>
  <c r="G1587" i="5"/>
  <c r="A1587" i="5"/>
  <c r="A1586" i="5"/>
  <c r="M1586" i="5" s="1"/>
  <c r="M1585" i="5"/>
  <c r="D1585" i="5"/>
  <c r="C1585" i="5"/>
  <c r="A1585" i="5"/>
  <c r="G1585" i="5" s="1"/>
  <c r="M1584" i="5"/>
  <c r="C1584" i="5"/>
  <c r="A1584" i="5"/>
  <c r="M1583" i="5"/>
  <c r="G1583" i="5"/>
  <c r="D1583" i="5"/>
  <c r="C1583" i="5"/>
  <c r="A1583" i="5"/>
  <c r="A1582" i="5"/>
  <c r="G1581" i="5"/>
  <c r="A1581" i="5"/>
  <c r="A1580" i="5"/>
  <c r="G1579" i="5"/>
  <c r="D1579" i="5"/>
  <c r="C1579" i="5"/>
  <c r="A1579" i="5"/>
  <c r="M1579" i="5" s="1"/>
  <c r="G1578" i="5"/>
  <c r="D1578" i="5"/>
  <c r="A1578" i="5"/>
  <c r="M1577" i="5"/>
  <c r="C1577" i="5"/>
  <c r="A1577" i="5"/>
  <c r="G1576" i="5"/>
  <c r="A1576" i="5"/>
  <c r="G1575" i="5"/>
  <c r="C1575" i="5"/>
  <c r="A1575" i="5"/>
  <c r="M1575" i="5" s="1"/>
  <c r="G1574" i="5"/>
  <c r="D1574" i="5"/>
  <c r="A1574" i="5"/>
  <c r="M1574" i="5" s="1"/>
  <c r="M1573" i="5"/>
  <c r="D1573" i="5"/>
  <c r="A1573" i="5"/>
  <c r="M1572" i="5"/>
  <c r="G1572" i="5"/>
  <c r="D1572" i="5"/>
  <c r="C1572" i="5"/>
  <c r="A1572" i="5"/>
  <c r="M1571" i="5"/>
  <c r="G1571" i="5"/>
  <c r="C1571" i="5"/>
  <c r="A1571" i="5"/>
  <c r="A1570" i="5"/>
  <c r="D1569" i="5"/>
  <c r="A1569" i="5"/>
  <c r="G1568" i="5"/>
  <c r="D1568" i="5"/>
  <c r="A1568" i="5"/>
  <c r="G1567" i="5"/>
  <c r="D1567" i="5"/>
  <c r="C1567" i="5"/>
  <c r="A1567" i="5"/>
  <c r="M1567" i="5" s="1"/>
  <c r="M1566" i="5"/>
  <c r="D1566" i="5"/>
  <c r="A1566" i="5"/>
  <c r="G1565" i="5"/>
  <c r="D1565" i="5"/>
  <c r="A1565" i="5"/>
  <c r="M1564" i="5"/>
  <c r="A1564" i="5"/>
  <c r="A1563" i="5"/>
  <c r="M1562" i="5"/>
  <c r="G1562" i="5"/>
  <c r="D1562" i="5"/>
  <c r="C1562" i="5"/>
  <c r="A1562" i="5"/>
  <c r="M1561" i="5"/>
  <c r="D1561" i="5"/>
  <c r="A1561" i="5"/>
  <c r="M1560" i="5"/>
  <c r="G1560" i="5"/>
  <c r="D1560" i="5"/>
  <c r="A1560" i="5"/>
  <c r="G1559" i="5"/>
  <c r="D1559" i="5"/>
  <c r="A1559" i="5"/>
  <c r="M1558" i="5"/>
  <c r="G1558" i="5"/>
  <c r="A1558" i="5"/>
  <c r="A1557" i="5"/>
  <c r="M1556" i="5"/>
  <c r="D1556" i="5"/>
  <c r="A1556" i="5"/>
  <c r="G1555" i="5"/>
  <c r="D1555" i="5"/>
  <c r="C1555" i="5"/>
  <c r="A1555" i="5"/>
  <c r="M1555" i="5" s="1"/>
  <c r="M1554" i="5"/>
  <c r="A1554" i="5"/>
  <c r="A1553" i="5"/>
  <c r="M1552" i="5"/>
  <c r="G1552" i="5"/>
  <c r="C1552" i="5"/>
  <c r="A1552" i="5"/>
  <c r="M1551" i="5"/>
  <c r="G1551" i="5"/>
  <c r="D1551" i="5"/>
  <c r="C1551" i="5"/>
  <c r="A1551" i="5"/>
  <c r="A1550" i="5"/>
  <c r="M1549" i="5"/>
  <c r="D1549" i="5"/>
  <c r="C1549" i="5"/>
  <c r="A1549" i="5"/>
  <c r="G1549" i="5" s="1"/>
  <c r="C1548" i="5"/>
  <c r="A1548" i="5"/>
  <c r="G1547" i="5"/>
  <c r="D1547" i="5"/>
  <c r="C1547" i="5"/>
  <c r="A1547" i="5"/>
  <c r="M1547" i="5" s="1"/>
  <c r="G1546" i="5"/>
  <c r="A1546" i="5"/>
  <c r="A1545" i="5"/>
  <c r="M1544" i="5"/>
  <c r="D1544" i="5"/>
  <c r="A1544" i="5"/>
  <c r="G1543" i="5"/>
  <c r="D1543" i="5"/>
  <c r="C1543" i="5"/>
  <c r="A1543" i="5"/>
  <c r="M1543" i="5" s="1"/>
  <c r="G1542" i="5"/>
  <c r="D1542" i="5"/>
  <c r="A1542" i="5"/>
  <c r="M1542" i="5" s="1"/>
  <c r="C1541" i="5"/>
  <c r="A1541" i="5"/>
  <c r="M1540" i="5"/>
  <c r="G1540" i="5"/>
  <c r="C1540" i="5"/>
  <c r="A1540" i="5"/>
  <c r="M1539" i="5"/>
  <c r="C1539" i="5"/>
  <c r="A1539" i="5"/>
  <c r="A1538" i="5"/>
  <c r="D1537" i="5"/>
  <c r="C1537" i="5"/>
  <c r="A1537" i="5"/>
  <c r="M1537" i="5" s="1"/>
  <c r="M1536" i="5"/>
  <c r="G1536" i="5"/>
  <c r="D1536" i="5"/>
  <c r="C1536" i="5"/>
  <c r="A1536" i="5"/>
  <c r="M1535" i="5"/>
  <c r="G1535" i="5"/>
  <c r="C1535" i="5"/>
  <c r="A1535" i="5"/>
  <c r="M1534" i="5"/>
  <c r="C1534" i="5"/>
  <c r="A1534" i="5"/>
  <c r="A1533" i="5"/>
  <c r="M1532" i="5"/>
  <c r="G1532" i="5"/>
  <c r="D1532" i="5"/>
  <c r="A1532" i="5"/>
  <c r="G1531" i="5"/>
  <c r="D1531" i="5"/>
  <c r="C1531" i="5"/>
  <c r="A1531" i="5"/>
  <c r="M1531" i="5" s="1"/>
  <c r="A1530" i="5"/>
  <c r="A1529" i="5"/>
  <c r="M1528" i="5"/>
  <c r="C1528" i="5"/>
  <c r="A1528" i="5"/>
  <c r="M1527" i="5"/>
  <c r="A1527" i="5"/>
  <c r="M1526" i="5"/>
  <c r="G1526" i="5"/>
  <c r="D1526" i="5"/>
  <c r="C1526" i="5"/>
  <c r="A1526" i="5"/>
  <c r="M1525" i="5"/>
  <c r="D1525" i="5"/>
  <c r="A1525" i="5"/>
  <c r="G1524" i="5"/>
  <c r="D1524" i="5"/>
  <c r="C1524" i="5"/>
  <c r="A1524" i="5"/>
  <c r="G1523" i="5"/>
  <c r="D1523" i="5"/>
  <c r="C1523" i="5"/>
  <c r="A1523" i="5"/>
  <c r="A1522" i="5"/>
  <c r="M1521" i="5"/>
  <c r="D1521" i="5"/>
  <c r="A1521" i="5"/>
  <c r="G1520" i="5"/>
  <c r="A1520" i="5"/>
  <c r="G1519" i="5"/>
  <c r="D1519" i="5"/>
  <c r="C1519" i="5"/>
  <c r="A1519" i="5"/>
  <c r="M1519" i="5" s="1"/>
  <c r="M1518" i="5"/>
  <c r="G1518" i="5"/>
  <c r="A1518" i="5"/>
  <c r="M1517" i="5"/>
  <c r="A1517" i="5"/>
  <c r="M1516" i="5"/>
  <c r="G1516" i="5"/>
  <c r="A1516" i="5"/>
  <c r="M1515" i="5"/>
  <c r="A1515" i="5"/>
  <c r="D1514" i="5"/>
  <c r="A1514" i="5"/>
  <c r="M1513" i="5"/>
  <c r="C1513" i="5"/>
  <c r="A1513" i="5"/>
  <c r="M1512" i="5"/>
  <c r="G1512" i="5"/>
  <c r="D1512" i="5"/>
  <c r="C1512" i="5"/>
  <c r="A1512" i="5"/>
  <c r="M1511" i="5"/>
  <c r="G1511" i="5"/>
  <c r="C1511" i="5"/>
  <c r="A1511" i="5"/>
  <c r="M1510" i="5"/>
  <c r="D1510" i="5"/>
  <c r="A1510" i="5"/>
  <c r="D1509" i="5"/>
  <c r="A1509" i="5"/>
  <c r="A1508" i="5"/>
  <c r="M1508" i="5" s="1"/>
  <c r="G1507" i="5"/>
  <c r="D1507" i="5"/>
  <c r="C1507" i="5"/>
  <c r="A1507" i="5"/>
  <c r="M1507" i="5" s="1"/>
  <c r="D1506" i="5"/>
  <c r="A1506" i="5"/>
  <c r="M1505" i="5"/>
  <c r="A1505" i="5"/>
  <c r="M1504" i="5"/>
  <c r="G1504" i="5"/>
  <c r="C1504" i="5"/>
  <c r="A1504" i="5"/>
  <c r="A1503" i="5"/>
  <c r="M1502" i="5"/>
  <c r="G1502" i="5"/>
  <c r="D1502" i="5"/>
  <c r="A1502" i="5"/>
  <c r="A1501" i="5"/>
  <c r="A1500" i="5"/>
  <c r="M1499" i="5"/>
  <c r="G1499" i="5"/>
  <c r="D1499" i="5"/>
  <c r="C1499" i="5"/>
  <c r="A1499" i="5"/>
  <c r="M1498" i="5"/>
  <c r="G1498" i="5"/>
  <c r="C1498" i="5"/>
  <c r="A1498" i="5"/>
  <c r="G1497" i="5"/>
  <c r="A1497" i="5"/>
  <c r="G1496" i="5"/>
  <c r="D1496" i="5"/>
  <c r="C1496" i="5"/>
  <c r="A1496" i="5"/>
  <c r="A1495" i="5"/>
  <c r="M1494" i="5"/>
  <c r="G1494" i="5"/>
  <c r="D1494" i="5"/>
  <c r="A1494" i="5"/>
  <c r="G1493" i="5"/>
  <c r="D1493" i="5"/>
  <c r="C1493" i="5"/>
  <c r="A1493" i="5"/>
  <c r="D1492" i="5"/>
  <c r="C1492" i="5"/>
  <c r="A1492" i="5"/>
  <c r="G1492" i="5" s="1"/>
  <c r="G1491" i="5"/>
  <c r="A1491" i="5"/>
  <c r="M1490" i="5"/>
  <c r="G1490" i="5"/>
  <c r="D1490" i="5"/>
  <c r="C1490" i="5"/>
  <c r="A1490" i="5"/>
  <c r="A1489" i="5"/>
  <c r="M1488" i="5"/>
  <c r="G1488" i="5"/>
  <c r="D1488" i="5"/>
  <c r="A1488" i="5"/>
  <c r="A1487" i="5"/>
  <c r="G1486" i="5"/>
  <c r="D1486" i="5"/>
  <c r="C1486" i="5"/>
  <c r="A1486" i="5"/>
  <c r="M1486" i="5" s="1"/>
  <c r="M1485" i="5"/>
  <c r="D1485" i="5"/>
  <c r="C1485" i="5"/>
  <c r="A1485" i="5"/>
  <c r="G1484" i="5"/>
  <c r="A1484" i="5"/>
  <c r="A1483" i="5"/>
  <c r="G1482" i="5"/>
  <c r="A1482" i="5"/>
  <c r="M1481" i="5"/>
  <c r="D1481" i="5"/>
  <c r="A1481" i="5"/>
  <c r="D1480" i="5"/>
  <c r="C1480" i="5"/>
  <c r="A1480" i="5"/>
  <c r="G1480" i="5" s="1"/>
  <c r="M1479" i="5"/>
  <c r="G1479" i="5"/>
  <c r="D1479" i="5"/>
  <c r="A1479" i="5"/>
  <c r="M1478" i="5"/>
  <c r="D1478" i="5"/>
  <c r="C1478" i="5"/>
  <c r="A1478" i="5"/>
  <c r="A1477" i="5"/>
  <c r="M1476" i="5"/>
  <c r="D1476" i="5"/>
  <c r="A1476" i="5"/>
  <c r="M1475" i="5"/>
  <c r="G1475" i="5"/>
  <c r="C1475" i="5"/>
  <c r="A1475" i="5"/>
  <c r="G1474" i="5"/>
  <c r="D1474" i="5"/>
  <c r="C1474" i="5"/>
  <c r="A1474" i="5"/>
  <c r="M1474" i="5" s="1"/>
  <c r="G1473" i="5"/>
  <c r="A1473" i="5"/>
  <c r="A1472" i="5"/>
  <c r="A1471" i="5"/>
  <c r="M1470" i="5"/>
  <c r="G1470" i="5"/>
  <c r="D1470" i="5"/>
  <c r="A1470" i="5"/>
  <c r="M1469" i="5"/>
  <c r="D1469" i="5"/>
  <c r="A1469" i="5"/>
  <c r="D1468" i="5"/>
  <c r="A1468" i="5"/>
  <c r="A1467" i="5"/>
  <c r="M1466" i="5"/>
  <c r="G1466" i="5"/>
  <c r="D1466" i="5"/>
  <c r="C1466" i="5"/>
  <c r="A1466" i="5"/>
  <c r="D1465" i="5"/>
  <c r="A1465" i="5"/>
  <c r="G1464" i="5"/>
  <c r="A1464" i="5"/>
  <c r="G1463" i="5"/>
  <c r="C1463" i="5"/>
  <c r="A1463" i="5"/>
  <c r="G1462" i="5"/>
  <c r="D1462" i="5"/>
  <c r="C1462" i="5"/>
  <c r="A1462" i="5"/>
  <c r="M1462" i="5" s="1"/>
  <c r="D1461" i="5"/>
  <c r="C1461" i="5"/>
  <c r="A1461" i="5"/>
  <c r="A1460" i="5"/>
  <c r="M1459" i="5"/>
  <c r="C1459" i="5"/>
  <c r="A1459" i="5"/>
  <c r="M1458" i="5"/>
  <c r="G1458" i="5"/>
  <c r="D1458" i="5"/>
  <c r="C1458" i="5"/>
  <c r="A1458" i="5"/>
  <c r="M1457" i="5"/>
  <c r="A1457" i="5"/>
  <c r="M1456" i="5"/>
  <c r="D1456" i="5"/>
  <c r="C1456" i="5"/>
  <c r="A1456" i="5"/>
  <c r="A1455" i="5"/>
  <c r="M1454" i="5"/>
  <c r="G1454" i="5"/>
  <c r="D1454" i="5"/>
  <c r="C1454" i="5"/>
  <c r="A1454" i="5"/>
  <c r="M1453" i="5"/>
  <c r="G1453" i="5"/>
  <c r="D1453" i="5"/>
  <c r="C1453" i="5"/>
  <c r="A1453" i="5"/>
  <c r="A1452" i="5"/>
  <c r="M1452" i="5" s="1"/>
  <c r="G1451" i="5"/>
  <c r="D1451" i="5"/>
  <c r="C1451" i="5"/>
  <c r="A1451" i="5"/>
  <c r="G1450" i="5"/>
  <c r="D1450" i="5"/>
  <c r="C1450" i="5"/>
  <c r="A1450" i="5"/>
  <c r="M1450" i="5" s="1"/>
  <c r="M1449" i="5"/>
  <c r="G1449" i="5"/>
  <c r="D1449" i="5"/>
  <c r="C1449" i="5"/>
  <c r="A1449" i="5"/>
  <c r="M1448" i="5"/>
  <c r="G1448" i="5"/>
  <c r="D1448" i="5"/>
  <c r="C1448" i="5"/>
  <c r="A1448" i="5"/>
  <c r="A1447" i="5"/>
  <c r="A1446" i="5"/>
  <c r="M1446" i="5" s="1"/>
  <c r="M1445" i="5"/>
  <c r="A1445" i="5"/>
  <c r="M1444" i="5"/>
  <c r="D1444" i="5"/>
  <c r="A1444" i="5"/>
  <c r="G1444" i="5" s="1"/>
  <c r="D1443" i="5"/>
  <c r="A1443" i="5"/>
  <c r="M1442" i="5"/>
  <c r="D1442" i="5"/>
  <c r="C1442" i="5"/>
  <c r="A1442" i="5"/>
  <c r="M1441" i="5"/>
  <c r="G1441" i="5"/>
  <c r="D1441" i="5"/>
  <c r="C1441" i="5"/>
  <c r="A1441" i="5"/>
  <c r="M1440" i="5"/>
  <c r="G1440" i="5"/>
  <c r="D1440" i="5"/>
  <c r="A1440" i="5"/>
  <c r="M1439" i="5"/>
  <c r="G1439" i="5"/>
  <c r="D1439" i="5"/>
  <c r="C1439" i="5"/>
  <c r="A1439" i="5"/>
  <c r="G1438" i="5"/>
  <c r="D1438" i="5"/>
  <c r="C1438" i="5"/>
  <c r="A1438" i="5"/>
  <c r="M1438" i="5" s="1"/>
  <c r="M1437" i="5"/>
  <c r="G1437" i="5"/>
  <c r="D1437" i="5"/>
  <c r="C1437" i="5"/>
  <c r="A1437" i="5"/>
  <c r="M1436" i="5"/>
  <c r="G1436" i="5"/>
  <c r="D1436" i="5"/>
  <c r="C1436" i="5"/>
  <c r="A1436" i="5"/>
  <c r="G1435" i="5"/>
  <c r="A1435" i="5"/>
  <c r="A1434" i="5"/>
  <c r="A1433" i="5"/>
  <c r="M1432" i="5"/>
  <c r="D1432" i="5"/>
  <c r="A1432" i="5"/>
  <c r="M1431" i="5"/>
  <c r="D1431" i="5"/>
  <c r="A1431" i="5"/>
  <c r="M1430" i="5"/>
  <c r="D1430" i="5"/>
  <c r="C1430" i="5"/>
  <c r="A1430" i="5"/>
  <c r="M1429" i="5"/>
  <c r="G1429" i="5"/>
  <c r="D1429" i="5"/>
  <c r="C1429" i="5"/>
  <c r="A1429" i="5"/>
  <c r="M1428" i="5"/>
  <c r="G1428" i="5"/>
  <c r="D1428" i="5"/>
  <c r="A1428" i="5"/>
  <c r="M1427" i="5"/>
  <c r="G1427" i="5"/>
  <c r="D1427" i="5"/>
  <c r="C1427" i="5"/>
  <c r="A1427" i="5"/>
  <c r="G1426" i="5"/>
  <c r="D1426" i="5"/>
  <c r="C1426" i="5"/>
  <c r="A1426" i="5"/>
  <c r="M1426" i="5" s="1"/>
  <c r="M1425" i="5"/>
  <c r="G1425" i="5"/>
  <c r="D1425" i="5"/>
  <c r="C1425" i="5"/>
  <c r="A1425" i="5"/>
  <c r="M1424" i="5"/>
  <c r="G1424" i="5"/>
  <c r="D1424" i="5"/>
  <c r="C1424" i="5"/>
  <c r="A1424" i="5"/>
  <c r="A1423" i="5"/>
  <c r="G1422" i="5"/>
  <c r="A1422" i="5"/>
  <c r="C1421" i="5"/>
  <c r="A1421" i="5"/>
  <c r="M1420" i="5"/>
  <c r="D1420" i="5"/>
  <c r="A1420" i="5"/>
  <c r="A1419" i="5"/>
  <c r="M1418" i="5"/>
  <c r="D1418" i="5"/>
  <c r="C1418" i="5"/>
  <c r="A1418" i="5"/>
  <c r="M1417" i="5"/>
  <c r="G1417" i="5"/>
  <c r="D1417" i="5"/>
  <c r="A1417" i="5"/>
  <c r="M1416" i="5"/>
  <c r="G1416" i="5"/>
  <c r="D1416" i="5"/>
  <c r="A1416" i="5"/>
  <c r="M1415" i="5"/>
  <c r="G1415" i="5"/>
  <c r="D1415" i="5"/>
  <c r="C1415" i="5"/>
  <c r="A1415" i="5"/>
  <c r="G1414" i="5"/>
  <c r="D1414" i="5"/>
  <c r="C1414" i="5"/>
  <c r="A1414" i="5"/>
  <c r="M1414" i="5" s="1"/>
  <c r="M1413" i="5"/>
  <c r="G1413" i="5"/>
  <c r="D1413" i="5"/>
  <c r="C1413" i="5"/>
  <c r="A1413" i="5"/>
  <c r="M1412" i="5"/>
  <c r="G1412" i="5"/>
  <c r="D1412" i="5"/>
  <c r="C1412" i="5"/>
  <c r="A1412" i="5"/>
  <c r="A1411" i="5"/>
  <c r="A1410" i="5"/>
  <c r="A1409" i="5"/>
  <c r="A1408" i="5"/>
  <c r="A1407" i="5"/>
  <c r="A1406" i="5"/>
  <c r="M1406" i="5" s="1"/>
  <c r="G1405" i="5"/>
  <c r="A1405" i="5"/>
  <c r="M1405" i="5" s="1"/>
  <c r="M1404" i="5"/>
  <c r="G1404" i="5"/>
  <c r="D1404" i="5"/>
  <c r="A1404" i="5"/>
  <c r="A1403" i="5"/>
  <c r="A1402" i="5"/>
  <c r="C1401" i="5"/>
  <c r="A1401" i="5"/>
  <c r="G1400" i="5"/>
  <c r="D1400" i="5"/>
  <c r="C1400" i="5"/>
  <c r="A1400" i="5"/>
  <c r="M1399" i="5"/>
  <c r="G1399" i="5"/>
  <c r="D1399" i="5"/>
  <c r="C1399" i="5"/>
  <c r="A1399" i="5"/>
  <c r="A1398" i="5"/>
  <c r="A1397" i="5"/>
  <c r="G1396" i="5"/>
  <c r="D1396" i="5"/>
  <c r="C1396" i="5"/>
  <c r="A1396" i="5"/>
  <c r="M1395" i="5"/>
  <c r="D1395" i="5"/>
  <c r="C1395" i="5"/>
  <c r="A1395" i="5"/>
  <c r="G1395" i="5" s="1"/>
  <c r="M1394" i="5"/>
  <c r="D1394" i="5"/>
  <c r="A1394" i="5"/>
  <c r="M1393" i="5"/>
  <c r="A1393" i="5"/>
  <c r="G1392" i="5"/>
  <c r="D1392" i="5"/>
  <c r="C1392" i="5"/>
  <c r="A1392" i="5"/>
  <c r="M1392" i="5" s="1"/>
  <c r="A1391" i="5"/>
  <c r="A1390" i="5"/>
  <c r="C1389" i="5"/>
  <c r="A1389" i="5"/>
  <c r="G1388" i="5"/>
  <c r="D1388" i="5"/>
  <c r="C1388" i="5"/>
  <c r="A1388" i="5"/>
  <c r="M1387" i="5"/>
  <c r="G1387" i="5"/>
  <c r="D1387" i="5"/>
  <c r="C1387" i="5"/>
  <c r="A1387" i="5"/>
  <c r="A1386" i="5"/>
  <c r="A1385" i="5"/>
  <c r="G1384" i="5"/>
  <c r="D1384" i="5"/>
  <c r="C1384" i="5"/>
  <c r="A1384" i="5"/>
  <c r="M1383" i="5"/>
  <c r="D1383" i="5"/>
  <c r="C1383" i="5"/>
  <c r="A1383" i="5"/>
  <c r="G1383" i="5" s="1"/>
  <c r="M1382" i="5"/>
  <c r="D1382" i="5"/>
  <c r="A1382" i="5"/>
  <c r="M1381" i="5"/>
  <c r="G1381" i="5"/>
  <c r="A1381" i="5"/>
  <c r="G1380" i="5"/>
  <c r="D1380" i="5"/>
  <c r="C1380" i="5"/>
  <c r="A1380" i="5"/>
  <c r="M1380" i="5" s="1"/>
  <c r="A1379" i="5"/>
  <c r="A1378" i="5"/>
  <c r="C1377" i="5"/>
  <c r="A1377" i="5"/>
  <c r="G1376" i="5"/>
  <c r="D1376" i="5"/>
  <c r="C1376" i="5"/>
  <c r="A1376" i="5"/>
  <c r="M1375" i="5"/>
  <c r="G1375" i="5"/>
  <c r="D1375" i="5"/>
  <c r="A1375" i="5"/>
  <c r="A1374" i="5"/>
  <c r="A1373" i="5"/>
  <c r="G1372" i="5"/>
  <c r="D1372" i="5"/>
  <c r="C1372" i="5"/>
  <c r="A1372" i="5"/>
  <c r="M1371" i="5"/>
  <c r="G1371" i="5"/>
  <c r="D1371" i="5"/>
  <c r="C1371" i="5"/>
  <c r="A1371" i="5"/>
  <c r="M1370" i="5"/>
  <c r="D1370" i="5"/>
  <c r="A1370" i="5"/>
  <c r="M1369" i="5"/>
  <c r="G1369" i="5"/>
  <c r="A1369" i="5"/>
  <c r="G1368" i="5"/>
  <c r="D1368" i="5"/>
  <c r="C1368" i="5"/>
  <c r="A1368" i="5"/>
  <c r="M1368" i="5" s="1"/>
  <c r="D1367" i="5"/>
  <c r="C1367" i="5"/>
  <c r="A1367" i="5"/>
  <c r="M1366" i="5"/>
  <c r="D1366" i="5"/>
  <c r="A1366" i="5"/>
  <c r="A1365" i="5"/>
  <c r="D1364" i="5"/>
  <c r="C1364" i="5"/>
  <c r="A1364" i="5"/>
  <c r="M1363" i="5"/>
  <c r="G1363" i="5"/>
  <c r="D1363" i="5"/>
  <c r="A1363" i="5"/>
  <c r="A1362" i="5"/>
  <c r="M1361" i="5"/>
  <c r="G1361" i="5"/>
  <c r="D1361" i="5"/>
  <c r="C1361" i="5"/>
  <c r="A1361" i="5"/>
  <c r="G1360" i="5"/>
  <c r="D1360" i="5"/>
  <c r="C1360" i="5"/>
  <c r="A1360" i="5"/>
  <c r="D1359" i="5"/>
  <c r="C1359" i="5"/>
  <c r="A1359" i="5"/>
  <c r="M1358" i="5"/>
  <c r="G1358" i="5"/>
  <c r="D1358" i="5"/>
  <c r="A1358" i="5"/>
  <c r="A1357" i="5"/>
  <c r="G1356" i="5"/>
  <c r="D1356" i="5"/>
  <c r="C1356" i="5"/>
  <c r="A1356" i="5"/>
  <c r="M1356" i="5" s="1"/>
  <c r="A1355" i="5"/>
  <c r="D1354" i="5"/>
  <c r="C1354" i="5"/>
  <c r="A1354" i="5"/>
  <c r="M1353" i="5"/>
  <c r="G1353" i="5"/>
  <c r="C1353" i="5"/>
  <c r="A1353" i="5"/>
  <c r="A1352" i="5"/>
  <c r="M1351" i="5"/>
  <c r="G1351" i="5"/>
  <c r="D1351" i="5"/>
  <c r="C1351" i="5"/>
  <c r="A1351" i="5"/>
  <c r="M1350" i="5"/>
  <c r="A1350" i="5"/>
  <c r="M1349" i="5"/>
  <c r="G1349" i="5"/>
  <c r="D1349" i="5"/>
  <c r="C1349" i="5"/>
  <c r="A1349" i="5"/>
  <c r="G1348" i="5"/>
  <c r="D1348" i="5"/>
  <c r="C1348" i="5"/>
  <c r="A1348" i="5"/>
  <c r="A1347" i="5"/>
  <c r="M1346" i="5"/>
  <c r="G1346" i="5"/>
  <c r="D1346" i="5"/>
  <c r="A1346" i="5"/>
  <c r="M1345" i="5"/>
  <c r="A1345" i="5"/>
  <c r="G1344" i="5"/>
  <c r="D1344" i="5"/>
  <c r="C1344" i="5"/>
  <c r="A1344" i="5"/>
  <c r="M1344" i="5" s="1"/>
  <c r="M1343" i="5"/>
  <c r="G1343" i="5"/>
  <c r="C1343" i="5"/>
  <c r="A1343" i="5"/>
  <c r="C1342" i="5"/>
  <c r="A1342" i="5"/>
  <c r="M1341" i="5"/>
  <c r="G1341" i="5"/>
  <c r="C1341" i="5"/>
  <c r="A1341" i="5"/>
  <c r="A1340" i="5"/>
  <c r="D1339" i="5"/>
  <c r="C1339" i="5"/>
  <c r="A1339" i="5"/>
  <c r="M1338" i="5"/>
  <c r="D1338" i="5"/>
  <c r="A1338" i="5"/>
  <c r="A1337" i="5"/>
  <c r="G1336" i="5"/>
  <c r="D1336" i="5"/>
  <c r="C1336" i="5"/>
  <c r="A1336" i="5"/>
  <c r="M1335" i="5"/>
  <c r="G1335" i="5"/>
  <c r="A1335" i="5"/>
  <c r="A1334" i="5"/>
  <c r="M1333" i="5"/>
  <c r="C1333" i="5"/>
  <c r="A1333" i="5"/>
  <c r="G1332" i="5"/>
  <c r="D1332" i="5"/>
  <c r="C1332" i="5"/>
  <c r="A1332" i="5"/>
  <c r="M1332" i="5" s="1"/>
  <c r="D1331" i="5"/>
  <c r="C1331" i="5"/>
  <c r="A1331" i="5"/>
  <c r="A1330" i="5"/>
  <c r="C1329" i="5"/>
  <c r="A1329" i="5"/>
  <c r="M1328" i="5"/>
  <c r="D1328" i="5"/>
  <c r="C1328" i="5"/>
  <c r="A1328" i="5"/>
  <c r="A1327" i="5"/>
  <c r="A1326" i="5"/>
  <c r="M1325" i="5"/>
  <c r="G1325" i="5"/>
  <c r="D1325" i="5"/>
  <c r="C1325" i="5"/>
  <c r="A1325" i="5"/>
  <c r="G1324" i="5"/>
  <c r="D1324" i="5"/>
  <c r="C1324" i="5"/>
  <c r="A1324" i="5"/>
  <c r="D1323" i="5"/>
  <c r="A1323" i="5"/>
  <c r="M1322" i="5"/>
  <c r="G1322" i="5"/>
  <c r="D1322" i="5"/>
  <c r="A1322" i="5"/>
  <c r="C1321" i="5"/>
  <c r="A1321" i="5"/>
  <c r="G1320" i="5"/>
  <c r="D1320" i="5"/>
  <c r="C1320" i="5"/>
  <c r="A1320" i="5"/>
  <c r="M1320" i="5" s="1"/>
  <c r="G1319" i="5"/>
  <c r="C1319" i="5"/>
  <c r="A1319" i="5"/>
  <c r="D1318" i="5"/>
  <c r="C1318" i="5"/>
  <c r="A1318" i="5"/>
  <c r="M1317" i="5"/>
  <c r="G1317" i="5"/>
  <c r="C1317" i="5"/>
  <c r="A1317" i="5"/>
  <c r="C1316" i="5"/>
  <c r="A1316" i="5"/>
  <c r="M1315" i="5"/>
  <c r="G1315" i="5"/>
  <c r="D1315" i="5"/>
  <c r="C1315" i="5"/>
  <c r="A1315" i="5"/>
  <c r="A1314" i="5"/>
  <c r="M1313" i="5"/>
  <c r="G1313" i="5"/>
  <c r="D1313" i="5"/>
  <c r="C1313" i="5"/>
  <c r="A1313" i="5"/>
  <c r="G1312" i="5"/>
  <c r="D1312" i="5"/>
  <c r="C1312" i="5"/>
  <c r="A1312" i="5"/>
  <c r="D1311" i="5"/>
  <c r="C1311" i="5"/>
  <c r="A1311" i="5"/>
  <c r="M1310" i="5"/>
  <c r="G1310" i="5"/>
  <c r="D1310" i="5"/>
  <c r="A1310" i="5"/>
  <c r="M1309" i="5"/>
  <c r="G1309" i="5"/>
  <c r="A1309" i="5"/>
  <c r="G1308" i="5"/>
  <c r="D1308" i="5"/>
  <c r="C1308" i="5"/>
  <c r="A1308" i="5"/>
  <c r="M1308" i="5" s="1"/>
  <c r="A1307" i="5"/>
  <c r="C1306" i="5"/>
  <c r="A1306" i="5"/>
  <c r="M1305" i="5"/>
  <c r="G1305" i="5"/>
  <c r="C1305" i="5"/>
  <c r="A1305" i="5"/>
  <c r="M1304" i="5"/>
  <c r="G1304" i="5"/>
  <c r="A1304" i="5"/>
  <c r="M1303" i="5"/>
  <c r="G1303" i="5"/>
  <c r="C1303" i="5"/>
  <c r="A1303" i="5"/>
  <c r="A1302" i="5"/>
  <c r="M1301" i="5"/>
  <c r="G1301" i="5"/>
  <c r="D1301" i="5"/>
  <c r="A1301" i="5"/>
  <c r="G1300" i="5"/>
  <c r="D1300" i="5"/>
  <c r="C1300" i="5"/>
  <c r="A1300" i="5"/>
  <c r="M1299" i="5"/>
  <c r="G1299" i="5"/>
  <c r="A1299" i="5"/>
  <c r="M1298" i="5"/>
  <c r="G1298" i="5"/>
  <c r="A1298" i="5"/>
  <c r="A1297" i="5"/>
  <c r="G1296" i="5"/>
  <c r="D1296" i="5"/>
  <c r="C1296" i="5"/>
  <c r="A1296" i="5"/>
  <c r="M1296" i="5" s="1"/>
  <c r="M1295" i="5"/>
  <c r="G1295" i="5"/>
  <c r="C1295" i="5"/>
  <c r="A1295" i="5"/>
  <c r="M1294" i="5"/>
  <c r="A1294" i="5"/>
  <c r="M1293" i="5"/>
  <c r="G1293" i="5"/>
  <c r="A1293" i="5"/>
  <c r="A1292" i="5"/>
  <c r="A1291" i="5"/>
  <c r="A1290" i="5"/>
  <c r="A1289" i="5"/>
  <c r="G1288" i="5"/>
  <c r="D1288" i="5"/>
  <c r="C1288" i="5"/>
  <c r="A1288" i="5"/>
  <c r="C1287" i="5"/>
  <c r="A1287" i="5"/>
  <c r="M1286" i="5"/>
  <c r="D1286" i="5"/>
  <c r="A1286" i="5"/>
  <c r="A1285" i="5"/>
  <c r="G1284" i="5"/>
  <c r="D1284" i="5"/>
  <c r="C1284" i="5"/>
  <c r="A1284" i="5"/>
  <c r="M1284" i="5" s="1"/>
  <c r="M1283" i="5"/>
  <c r="D1283" i="5"/>
  <c r="A1283" i="5"/>
  <c r="A1282" i="5"/>
  <c r="M1281" i="5"/>
  <c r="C1281" i="5"/>
  <c r="A1281" i="5"/>
  <c r="M1280" i="5"/>
  <c r="G1280" i="5"/>
  <c r="D1280" i="5"/>
  <c r="C1280" i="5"/>
  <c r="A1280" i="5"/>
  <c r="M1279" i="5"/>
  <c r="G1279" i="5"/>
  <c r="D1279" i="5"/>
  <c r="C1279" i="5"/>
  <c r="A1279" i="5"/>
  <c r="M1278" i="5"/>
  <c r="D1278" i="5"/>
  <c r="A1278" i="5"/>
  <c r="M1277" i="5"/>
  <c r="G1277" i="5"/>
  <c r="D1277" i="5"/>
  <c r="C1277" i="5"/>
  <c r="A1277" i="5"/>
  <c r="D1276" i="5"/>
  <c r="A1276" i="5"/>
  <c r="M1275" i="5"/>
  <c r="G1275" i="5"/>
  <c r="C1275" i="5"/>
  <c r="A1275" i="5"/>
  <c r="A1274" i="5"/>
  <c r="M1273" i="5"/>
  <c r="D1273" i="5"/>
  <c r="A1273" i="5"/>
  <c r="G1272" i="5"/>
  <c r="D1272" i="5"/>
  <c r="C1272" i="5"/>
  <c r="A1272" i="5"/>
  <c r="M1272" i="5" s="1"/>
  <c r="G1271" i="5"/>
  <c r="A1271" i="5"/>
  <c r="A1270" i="5"/>
  <c r="M1269" i="5"/>
  <c r="G1269" i="5"/>
  <c r="C1269" i="5"/>
  <c r="A1269" i="5"/>
  <c r="C1268" i="5"/>
  <c r="A1268" i="5"/>
  <c r="M1267" i="5"/>
  <c r="D1267" i="5"/>
  <c r="C1267" i="5"/>
  <c r="A1267" i="5"/>
  <c r="M1266" i="5"/>
  <c r="D1266" i="5"/>
  <c r="C1266" i="5"/>
  <c r="A1266" i="5"/>
  <c r="G1266" i="5" s="1"/>
  <c r="A1265" i="5"/>
  <c r="C1264" i="5"/>
  <c r="A1264" i="5"/>
  <c r="M1264" i="5" s="1"/>
  <c r="A1263" i="5"/>
  <c r="M1262" i="5"/>
  <c r="G1262" i="5"/>
  <c r="A1262" i="5"/>
  <c r="A1261" i="5"/>
  <c r="G1260" i="5"/>
  <c r="D1260" i="5"/>
  <c r="C1260" i="5"/>
  <c r="A1260" i="5"/>
  <c r="M1260" i="5" s="1"/>
  <c r="D1259" i="5"/>
  <c r="A1259" i="5"/>
  <c r="M1259" i="5" s="1"/>
  <c r="C1258" i="5"/>
  <c r="A1258" i="5"/>
  <c r="M1257" i="5"/>
  <c r="G1257" i="5"/>
  <c r="C1257" i="5"/>
  <c r="A1257" i="5"/>
  <c r="G1256" i="5"/>
  <c r="C1256" i="5"/>
  <c r="A1256" i="5"/>
  <c r="M1255" i="5"/>
  <c r="G1255" i="5"/>
  <c r="D1255" i="5"/>
  <c r="A1255" i="5"/>
  <c r="A1254" i="5"/>
  <c r="G1253" i="5"/>
  <c r="D1253" i="5"/>
  <c r="C1253" i="5"/>
  <c r="A1253" i="5"/>
  <c r="M1253" i="5" s="1"/>
  <c r="G1252" i="5"/>
  <c r="A1252" i="5"/>
  <c r="M1252" i="5" s="1"/>
  <c r="M1251" i="5"/>
  <c r="G1251" i="5"/>
  <c r="A1251" i="5"/>
  <c r="M1250" i="5"/>
  <c r="A1250" i="5"/>
  <c r="G1249" i="5"/>
  <c r="D1249" i="5"/>
  <c r="A1249" i="5"/>
  <c r="G1248" i="5"/>
  <c r="D1248" i="5"/>
  <c r="C1248" i="5"/>
  <c r="A1248" i="5"/>
  <c r="M1248" i="5" s="1"/>
  <c r="C1247" i="5"/>
  <c r="A1247" i="5"/>
  <c r="A1246" i="5"/>
  <c r="M1245" i="5"/>
  <c r="G1245" i="5"/>
  <c r="C1245" i="5"/>
  <c r="A1245" i="5"/>
  <c r="M1244" i="5"/>
  <c r="D1244" i="5"/>
  <c r="A1244" i="5"/>
  <c r="D1243" i="5"/>
  <c r="C1243" i="5"/>
  <c r="A1243" i="5"/>
  <c r="M1243" i="5" s="1"/>
  <c r="D1242" i="5"/>
  <c r="C1242" i="5"/>
  <c r="A1242" i="5"/>
  <c r="G1242" i="5" s="1"/>
  <c r="M1241" i="5"/>
  <c r="A1241" i="5"/>
  <c r="A1240" i="5"/>
  <c r="G1239" i="5"/>
  <c r="A1239" i="5"/>
  <c r="M1239" i="5" s="1"/>
  <c r="A1238" i="5"/>
  <c r="A1237" i="5"/>
  <c r="G1236" i="5"/>
  <c r="D1236" i="5"/>
  <c r="C1236" i="5"/>
  <c r="A1236" i="5"/>
  <c r="M1236" i="5" s="1"/>
  <c r="D1235" i="5"/>
  <c r="A1235" i="5"/>
  <c r="M1234" i="5"/>
  <c r="A1234" i="5"/>
  <c r="M1233" i="5"/>
  <c r="G1233" i="5"/>
  <c r="C1233" i="5"/>
  <c r="A1233" i="5"/>
  <c r="M1232" i="5"/>
  <c r="G1232" i="5"/>
  <c r="D1232" i="5"/>
  <c r="C1232" i="5"/>
  <c r="A1232" i="5"/>
  <c r="D1231" i="5"/>
  <c r="A1231" i="5"/>
  <c r="M1230" i="5"/>
  <c r="D1230" i="5"/>
  <c r="C1230" i="5"/>
  <c r="A1230" i="5"/>
  <c r="G1230" i="5" s="1"/>
  <c r="G1229" i="5"/>
  <c r="D1229" i="5"/>
  <c r="C1229" i="5"/>
  <c r="A1229" i="5"/>
  <c r="M1229" i="5" s="1"/>
  <c r="M1228" i="5"/>
  <c r="G1228" i="5"/>
  <c r="A1228" i="5"/>
  <c r="C1227" i="5"/>
  <c r="A1227" i="5"/>
  <c r="G1226" i="5"/>
  <c r="D1226" i="5"/>
  <c r="C1226" i="5"/>
  <c r="A1226" i="5"/>
  <c r="M1226" i="5" s="1"/>
  <c r="A1225" i="5"/>
  <c r="A1224" i="5"/>
  <c r="G1223" i="5"/>
  <c r="A1223" i="5"/>
  <c r="G1222" i="5"/>
  <c r="D1222" i="5"/>
  <c r="C1222" i="5"/>
  <c r="A1222" i="5"/>
  <c r="M1222" i="5" s="1"/>
  <c r="G1221" i="5"/>
  <c r="D1221" i="5"/>
  <c r="C1221" i="5"/>
  <c r="A1221" i="5"/>
  <c r="M1221" i="5" s="1"/>
  <c r="A1220" i="5"/>
  <c r="A1219" i="5"/>
  <c r="M1218" i="5"/>
  <c r="G1218" i="5"/>
  <c r="C1218" i="5"/>
  <c r="A1218" i="5"/>
  <c r="M1217" i="5"/>
  <c r="D1217" i="5"/>
  <c r="C1217" i="5"/>
  <c r="A1217" i="5"/>
  <c r="D1216" i="5"/>
  <c r="A1216" i="5"/>
  <c r="M1216" i="5" s="1"/>
  <c r="D1215" i="5"/>
  <c r="C1215" i="5"/>
  <c r="A1215" i="5"/>
  <c r="G1214" i="5"/>
  <c r="D1214" i="5"/>
  <c r="C1214" i="5"/>
  <c r="A1214" i="5"/>
  <c r="M1214" i="5" s="1"/>
  <c r="A1213" i="5"/>
  <c r="A1212" i="5"/>
  <c r="G1211" i="5"/>
  <c r="A1211" i="5"/>
  <c r="A1210" i="5"/>
  <c r="G1209" i="5"/>
  <c r="D1209" i="5"/>
  <c r="C1209" i="5"/>
  <c r="A1209" i="5"/>
  <c r="M1209" i="5" s="1"/>
  <c r="M1208" i="5"/>
  <c r="C1208" i="5"/>
  <c r="A1208" i="5"/>
  <c r="M1207" i="5"/>
  <c r="G1207" i="5"/>
  <c r="A1207" i="5"/>
  <c r="G1206" i="5"/>
  <c r="A1206" i="5"/>
  <c r="M1205" i="5"/>
  <c r="C1205" i="5"/>
  <c r="A1205" i="5"/>
  <c r="M1204" i="5"/>
  <c r="G1204" i="5"/>
  <c r="D1204" i="5"/>
  <c r="A1204" i="5"/>
  <c r="M1203" i="5"/>
  <c r="D1203" i="5"/>
  <c r="C1203" i="5"/>
  <c r="A1203" i="5"/>
  <c r="G1202" i="5"/>
  <c r="D1202" i="5"/>
  <c r="C1202" i="5"/>
  <c r="A1202" i="5"/>
  <c r="M1202" i="5" s="1"/>
  <c r="A1201" i="5"/>
  <c r="M1201" i="5" s="1"/>
  <c r="D1200" i="5"/>
  <c r="A1200" i="5"/>
  <c r="G1199" i="5"/>
  <c r="D1199" i="5"/>
  <c r="A1199" i="5"/>
  <c r="M1198" i="5"/>
  <c r="G1198" i="5"/>
  <c r="D1198" i="5"/>
  <c r="C1198" i="5"/>
  <c r="A1198" i="5"/>
  <c r="G1197" i="5"/>
  <c r="D1197" i="5"/>
  <c r="C1197" i="5"/>
  <c r="A1197" i="5"/>
  <c r="M1197" i="5" s="1"/>
  <c r="A1196" i="5"/>
  <c r="M1195" i="5"/>
  <c r="G1195" i="5"/>
  <c r="C1195" i="5"/>
  <c r="A1195" i="5"/>
  <c r="M1194" i="5"/>
  <c r="C1194" i="5"/>
  <c r="A1194" i="5"/>
  <c r="M1193" i="5"/>
  <c r="D1193" i="5"/>
  <c r="C1193" i="5"/>
  <c r="A1193" i="5"/>
  <c r="M1192" i="5"/>
  <c r="A1192" i="5"/>
  <c r="A1191" i="5"/>
  <c r="G1190" i="5"/>
  <c r="D1190" i="5"/>
  <c r="C1190" i="5"/>
  <c r="A1190" i="5"/>
  <c r="M1190" i="5" s="1"/>
  <c r="M1189" i="5"/>
  <c r="D1189" i="5"/>
  <c r="A1189" i="5"/>
  <c r="D1188" i="5"/>
  <c r="C1188" i="5"/>
  <c r="A1188" i="5"/>
  <c r="G1187" i="5"/>
  <c r="D1187" i="5"/>
  <c r="A1187" i="5"/>
  <c r="D1186" i="5"/>
  <c r="A1186" i="5"/>
  <c r="G1185" i="5"/>
  <c r="D1185" i="5"/>
  <c r="C1185" i="5"/>
  <c r="A1185" i="5"/>
  <c r="M1185" i="5" s="1"/>
  <c r="M1184" i="5"/>
  <c r="G1184" i="5"/>
  <c r="A1184" i="5"/>
  <c r="D1183" i="5"/>
  <c r="C1183" i="5"/>
  <c r="A1183" i="5"/>
  <c r="A1182" i="5"/>
  <c r="D1181" i="5"/>
  <c r="A1181" i="5"/>
  <c r="M1180" i="5"/>
  <c r="G1180" i="5"/>
  <c r="D1180" i="5"/>
  <c r="C1180" i="5"/>
  <c r="A1180" i="5"/>
  <c r="A1179" i="5"/>
  <c r="M1178" i="5"/>
  <c r="D1178" i="5"/>
  <c r="A1178" i="5"/>
  <c r="G1177" i="5"/>
  <c r="D1177" i="5"/>
  <c r="A1177" i="5"/>
  <c r="M1176" i="5"/>
  <c r="G1176" i="5"/>
  <c r="D1176" i="5"/>
  <c r="C1176" i="5"/>
  <c r="A1176" i="5"/>
  <c r="G1175" i="5"/>
  <c r="D1175" i="5"/>
  <c r="A1175" i="5"/>
  <c r="A1174" i="5"/>
  <c r="G1173" i="5"/>
  <c r="D1173" i="5"/>
  <c r="C1173" i="5"/>
  <c r="A1173" i="5"/>
  <c r="M1173" i="5" s="1"/>
  <c r="A1172" i="5"/>
  <c r="D1171" i="5"/>
  <c r="A1171" i="5"/>
  <c r="G1170" i="5"/>
  <c r="C1170" i="5"/>
  <c r="A1170" i="5"/>
  <c r="A1169" i="5"/>
  <c r="G1168" i="5"/>
  <c r="D1168" i="5"/>
  <c r="A1168" i="5"/>
  <c r="D1167" i="5"/>
  <c r="C1167" i="5"/>
  <c r="A1167" i="5"/>
  <c r="M1166" i="5"/>
  <c r="G1166" i="5"/>
  <c r="D1166" i="5"/>
  <c r="C1166" i="5"/>
  <c r="A1166" i="5"/>
  <c r="A1165" i="5"/>
  <c r="A1164" i="5"/>
  <c r="D1163" i="5"/>
  <c r="A1163" i="5"/>
  <c r="M1163" i="5" s="1"/>
  <c r="M1162" i="5"/>
  <c r="G1162" i="5"/>
  <c r="D1162" i="5"/>
  <c r="C1162" i="5"/>
  <c r="A1162" i="5"/>
  <c r="G1161" i="5"/>
  <c r="D1161" i="5"/>
  <c r="C1161" i="5"/>
  <c r="A1161" i="5"/>
  <c r="M1161" i="5" s="1"/>
  <c r="D1160" i="5"/>
  <c r="C1160" i="5"/>
  <c r="A1160" i="5"/>
  <c r="M1160" i="5" s="1"/>
  <c r="M1159" i="5"/>
  <c r="G1159" i="5"/>
  <c r="D1159" i="5"/>
  <c r="C1159" i="5"/>
  <c r="A1159" i="5"/>
  <c r="M1158" i="5"/>
  <c r="G1158" i="5"/>
  <c r="C1158" i="5"/>
  <c r="A1158" i="5"/>
  <c r="C1157" i="5"/>
  <c r="A1157" i="5"/>
  <c r="M1157" i="5" s="1"/>
  <c r="A1156" i="5"/>
  <c r="A1155" i="5"/>
  <c r="G1155" i="5" s="1"/>
  <c r="M1154" i="5"/>
  <c r="A1154" i="5"/>
  <c r="M1153" i="5"/>
  <c r="G1153" i="5"/>
  <c r="D1153" i="5"/>
  <c r="C1153" i="5"/>
  <c r="A1153" i="5"/>
  <c r="G1152" i="5"/>
  <c r="D1152" i="5"/>
  <c r="A1152" i="5"/>
  <c r="M1152" i="5" s="1"/>
  <c r="M1151" i="5"/>
  <c r="D1151" i="5"/>
  <c r="A1151" i="5"/>
  <c r="D1150" i="5"/>
  <c r="A1150" i="5"/>
  <c r="M1150" i="5" s="1"/>
  <c r="G1149" i="5"/>
  <c r="D1149" i="5"/>
  <c r="C1149" i="5"/>
  <c r="A1149" i="5"/>
  <c r="M1149" i="5" s="1"/>
  <c r="M1148" i="5"/>
  <c r="D1148" i="5"/>
  <c r="C1148" i="5"/>
  <c r="A1148" i="5"/>
  <c r="D1147" i="5"/>
  <c r="A1147" i="5"/>
  <c r="M1147" i="5" s="1"/>
  <c r="G1146" i="5"/>
  <c r="C1146" i="5"/>
  <c r="A1146" i="5"/>
  <c r="M1146" i="5" s="1"/>
  <c r="M1145" i="5"/>
  <c r="G1145" i="5"/>
  <c r="C1145" i="5"/>
  <c r="A1145" i="5"/>
  <c r="M1144" i="5"/>
  <c r="G1144" i="5"/>
  <c r="C1144" i="5"/>
  <c r="A1144" i="5"/>
  <c r="A1143" i="5"/>
  <c r="G1142" i="5"/>
  <c r="A1142" i="5"/>
  <c r="M1142" i="5" s="1"/>
  <c r="A1141" i="5"/>
  <c r="M1140" i="5"/>
  <c r="D1140" i="5"/>
  <c r="C1140" i="5"/>
  <c r="A1140" i="5"/>
  <c r="M1139" i="5"/>
  <c r="G1139" i="5"/>
  <c r="D1139" i="5"/>
  <c r="A1139" i="5"/>
  <c r="M1138" i="5"/>
  <c r="G1138" i="5"/>
  <c r="D1138" i="5"/>
  <c r="C1138" i="5"/>
  <c r="A1138" i="5"/>
  <c r="G1137" i="5"/>
  <c r="D1137" i="5"/>
  <c r="C1137" i="5"/>
  <c r="A1137" i="5"/>
  <c r="M1137" i="5" s="1"/>
  <c r="M1136" i="5"/>
  <c r="G1136" i="5"/>
  <c r="D1136" i="5"/>
  <c r="C1136" i="5"/>
  <c r="A1136" i="5"/>
  <c r="M1135" i="5"/>
  <c r="G1135" i="5"/>
  <c r="D1135" i="5"/>
  <c r="C1135" i="5"/>
  <c r="A1135" i="5"/>
  <c r="A1134" i="5"/>
  <c r="G1133" i="5"/>
  <c r="D1133" i="5"/>
  <c r="C1133" i="5"/>
  <c r="A1133" i="5"/>
  <c r="M1133" i="5" s="1"/>
  <c r="A1132" i="5"/>
  <c r="M1131" i="5"/>
  <c r="A1131" i="5"/>
  <c r="G1131" i="5" s="1"/>
  <c r="C1130" i="5"/>
  <c r="A1130" i="5"/>
  <c r="A1129" i="5"/>
  <c r="A1128" i="5"/>
  <c r="A1127" i="5"/>
  <c r="M1126" i="5"/>
  <c r="G1126" i="5"/>
  <c r="D1126" i="5"/>
  <c r="C1126" i="5"/>
  <c r="A1126" i="5"/>
  <c r="G1125" i="5"/>
  <c r="D1125" i="5"/>
  <c r="C1125" i="5"/>
  <c r="A1125" i="5"/>
  <c r="M1125" i="5" s="1"/>
  <c r="D1124" i="5"/>
  <c r="A1124" i="5"/>
  <c r="M1123" i="5"/>
  <c r="G1123" i="5"/>
  <c r="D1123" i="5"/>
  <c r="C1123" i="5"/>
  <c r="A1123" i="5"/>
  <c r="M1122" i="5"/>
  <c r="G1122" i="5"/>
  <c r="C1122" i="5"/>
  <c r="A1122" i="5"/>
  <c r="M1121" i="5"/>
  <c r="C1121" i="5"/>
  <c r="A1121" i="5"/>
  <c r="D1120" i="5"/>
  <c r="A1120" i="5"/>
  <c r="A1119" i="5"/>
  <c r="A1118" i="5"/>
  <c r="M1117" i="5"/>
  <c r="G1117" i="5"/>
  <c r="D1117" i="5"/>
  <c r="C1117" i="5"/>
  <c r="A1117" i="5"/>
  <c r="D1116" i="5"/>
  <c r="A1116" i="5"/>
  <c r="M1115" i="5"/>
  <c r="D1115" i="5"/>
  <c r="A1115" i="5"/>
  <c r="G1114" i="5"/>
  <c r="D1114" i="5"/>
  <c r="C1114" i="5"/>
  <c r="A1114" i="5"/>
  <c r="G1113" i="5"/>
  <c r="D1113" i="5"/>
  <c r="C1113" i="5"/>
  <c r="A1113" i="5"/>
  <c r="M1113" i="5" s="1"/>
  <c r="M1112" i="5"/>
  <c r="D1112" i="5"/>
  <c r="C1112" i="5"/>
  <c r="A1112" i="5"/>
  <c r="G1111" i="5"/>
  <c r="D1111" i="5"/>
  <c r="A1111" i="5"/>
  <c r="G1110" i="5"/>
  <c r="C1110" i="5"/>
  <c r="A1110" i="5"/>
  <c r="M1110" i="5" s="1"/>
  <c r="M1109" i="5"/>
  <c r="G1109" i="5"/>
  <c r="C1109" i="5"/>
  <c r="A1109" i="5"/>
  <c r="M1108" i="5"/>
  <c r="G1108" i="5"/>
  <c r="A1108" i="5"/>
  <c r="D1107" i="5"/>
  <c r="C1107" i="5"/>
  <c r="A1107" i="5"/>
  <c r="A1106" i="5"/>
  <c r="M1105" i="5"/>
  <c r="D1105" i="5"/>
  <c r="A1105" i="5"/>
  <c r="M1104" i="5"/>
  <c r="D1104" i="5"/>
  <c r="C1104" i="5"/>
  <c r="A1104" i="5"/>
  <c r="M1103" i="5"/>
  <c r="G1103" i="5"/>
  <c r="D1103" i="5"/>
  <c r="A1103" i="5"/>
  <c r="M1102" i="5"/>
  <c r="G1102" i="5"/>
  <c r="D1102" i="5"/>
  <c r="C1102" i="5"/>
  <c r="A1102" i="5"/>
  <c r="G1101" i="5"/>
  <c r="D1101" i="5"/>
  <c r="C1101" i="5"/>
  <c r="A1101" i="5"/>
  <c r="M1101" i="5" s="1"/>
  <c r="M1100" i="5"/>
  <c r="G1100" i="5"/>
  <c r="D1100" i="5"/>
  <c r="C1100" i="5"/>
  <c r="A1100" i="5"/>
  <c r="M1099" i="5"/>
  <c r="G1099" i="5"/>
  <c r="D1099" i="5"/>
  <c r="C1099" i="5"/>
  <c r="A1099" i="5"/>
  <c r="A1098" i="5"/>
  <c r="G1097" i="5"/>
  <c r="D1097" i="5"/>
  <c r="C1097" i="5"/>
  <c r="A1097" i="5"/>
  <c r="M1097" i="5" s="1"/>
  <c r="A1096" i="5"/>
  <c r="M1095" i="5"/>
  <c r="A1095" i="5"/>
  <c r="C1094" i="5"/>
  <c r="A1094" i="5"/>
  <c r="A1093" i="5"/>
  <c r="A1092" i="5"/>
  <c r="D1091" i="5"/>
  <c r="A1091" i="5"/>
  <c r="M1090" i="5"/>
  <c r="G1090" i="5"/>
  <c r="D1090" i="5"/>
  <c r="C1090" i="5"/>
  <c r="A1090" i="5"/>
  <c r="G1089" i="5"/>
  <c r="D1089" i="5"/>
  <c r="C1089" i="5"/>
  <c r="A1089" i="5"/>
  <c r="M1089" i="5" s="1"/>
  <c r="C1088" i="5"/>
  <c r="A1088" i="5"/>
  <c r="M1087" i="5"/>
  <c r="G1087" i="5"/>
  <c r="D1087" i="5"/>
  <c r="C1087" i="5"/>
  <c r="A1087" i="5"/>
  <c r="M1086" i="5"/>
  <c r="G1086" i="5"/>
  <c r="C1086" i="5"/>
  <c r="A1086" i="5"/>
  <c r="M1085" i="5"/>
  <c r="A1085" i="5"/>
  <c r="C1084" i="5"/>
  <c r="A1084" i="5"/>
  <c r="A1083" i="5"/>
  <c r="A1082" i="5"/>
  <c r="D1081" i="5"/>
  <c r="A1081" i="5"/>
  <c r="M1080" i="5"/>
  <c r="G1080" i="5"/>
  <c r="A1080" i="5"/>
  <c r="M1079" i="5"/>
  <c r="D1079" i="5"/>
  <c r="A1079" i="5"/>
  <c r="M1078" i="5"/>
  <c r="G1078" i="5"/>
  <c r="D1078" i="5"/>
  <c r="C1078" i="5"/>
  <c r="A1078" i="5"/>
  <c r="G1077" i="5"/>
  <c r="D1077" i="5"/>
  <c r="C1077" i="5"/>
  <c r="A1077" i="5"/>
  <c r="M1077" i="5" s="1"/>
  <c r="M1076" i="5"/>
  <c r="D1076" i="5"/>
  <c r="A1076" i="5"/>
  <c r="D1075" i="5"/>
  <c r="A1075" i="5"/>
  <c r="G1074" i="5"/>
  <c r="C1074" i="5"/>
  <c r="A1074" i="5"/>
  <c r="M1074" i="5" s="1"/>
  <c r="M1073" i="5"/>
  <c r="G1073" i="5"/>
  <c r="C1073" i="5"/>
  <c r="A1073" i="5"/>
  <c r="A1072" i="5"/>
  <c r="A1071" i="5"/>
  <c r="G1070" i="5"/>
  <c r="D1070" i="5"/>
  <c r="A1070" i="5"/>
  <c r="M1069" i="5"/>
  <c r="D1069" i="5"/>
  <c r="A1069" i="5"/>
  <c r="A1068" i="5"/>
  <c r="G1067" i="5"/>
  <c r="C1067" i="5"/>
  <c r="A1067" i="5"/>
  <c r="M1066" i="5"/>
  <c r="G1066" i="5"/>
  <c r="D1066" i="5"/>
  <c r="C1066" i="5"/>
  <c r="A1066" i="5"/>
  <c r="A1065" i="5"/>
  <c r="M1064" i="5"/>
  <c r="C1064" i="5"/>
  <c r="A1064" i="5"/>
  <c r="A1063" i="5"/>
  <c r="C1062" i="5"/>
  <c r="A1062" i="5"/>
  <c r="A1061" i="5"/>
  <c r="M1060" i="5"/>
  <c r="G1060" i="5"/>
  <c r="D1060" i="5"/>
  <c r="A1060" i="5"/>
  <c r="A1059" i="5"/>
  <c r="G1058" i="5"/>
  <c r="D1058" i="5"/>
  <c r="C1058" i="5"/>
  <c r="A1058" i="5"/>
  <c r="M1058" i="5" s="1"/>
  <c r="A1057" i="5"/>
  <c r="A1056" i="5"/>
  <c r="G1055" i="5"/>
  <c r="C1055" i="5"/>
  <c r="A1055" i="5"/>
  <c r="M1054" i="5"/>
  <c r="G1054" i="5"/>
  <c r="C1054" i="5"/>
  <c r="A1054" i="5"/>
  <c r="M1053" i="5"/>
  <c r="C1053" i="5"/>
  <c r="A1053" i="5"/>
  <c r="A1052" i="5"/>
  <c r="A1051" i="5"/>
  <c r="M1050" i="5"/>
  <c r="G1050" i="5"/>
  <c r="D1050" i="5"/>
  <c r="C1050" i="5"/>
  <c r="A1050" i="5"/>
  <c r="A1049" i="5"/>
  <c r="M1048" i="5"/>
  <c r="D1048" i="5"/>
  <c r="A1048" i="5"/>
  <c r="G1047" i="5"/>
  <c r="A1047" i="5"/>
  <c r="G1046" i="5"/>
  <c r="D1046" i="5"/>
  <c r="C1046" i="5"/>
  <c r="A1046" i="5"/>
  <c r="M1046" i="5" s="1"/>
  <c r="M1045" i="5"/>
  <c r="G1045" i="5"/>
  <c r="D1045" i="5"/>
  <c r="A1045" i="5"/>
  <c r="A1044" i="5"/>
  <c r="G1043" i="5"/>
  <c r="C1043" i="5"/>
  <c r="A1043" i="5"/>
  <c r="G1042" i="5"/>
  <c r="D1042" i="5"/>
  <c r="C1042" i="5"/>
  <c r="A1042" i="5"/>
  <c r="G1041" i="5"/>
  <c r="D1041" i="5"/>
  <c r="A1041" i="5"/>
  <c r="M1041" i="5" s="1"/>
  <c r="M1040" i="5"/>
  <c r="C1040" i="5"/>
  <c r="A1040" i="5"/>
  <c r="A1039" i="5"/>
  <c r="M1038" i="5"/>
  <c r="D1038" i="5"/>
  <c r="C1038" i="5"/>
  <c r="A1038" i="5"/>
  <c r="A1037" i="5"/>
  <c r="M1036" i="5"/>
  <c r="G1036" i="5"/>
  <c r="D1036" i="5"/>
  <c r="A1036" i="5"/>
  <c r="A1035" i="5"/>
  <c r="G1034" i="5"/>
  <c r="D1034" i="5"/>
  <c r="C1034" i="5"/>
  <c r="A1034" i="5"/>
  <c r="M1034" i="5" s="1"/>
  <c r="M1033" i="5"/>
  <c r="D1033" i="5"/>
  <c r="A1033" i="5"/>
  <c r="A1032" i="5"/>
  <c r="G1031" i="5"/>
  <c r="C1031" i="5"/>
  <c r="A1031" i="5"/>
  <c r="M1030" i="5"/>
  <c r="G1030" i="5"/>
  <c r="D1030" i="5"/>
  <c r="C1030" i="5"/>
  <c r="A1030" i="5"/>
  <c r="A1029" i="5"/>
  <c r="M1028" i="5"/>
  <c r="C1028" i="5"/>
  <c r="A1028" i="5"/>
  <c r="A1027" i="5"/>
  <c r="C1026" i="5"/>
  <c r="A1026" i="5"/>
  <c r="A1025" i="5"/>
  <c r="M1024" i="5"/>
  <c r="G1024" i="5"/>
  <c r="D1024" i="5"/>
  <c r="A1024" i="5"/>
  <c r="A1023" i="5"/>
  <c r="G1022" i="5"/>
  <c r="D1022" i="5"/>
  <c r="C1022" i="5"/>
  <c r="A1022" i="5"/>
  <c r="M1022" i="5" s="1"/>
  <c r="A1021" i="5"/>
  <c r="A1020" i="5"/>
  <c r="G1019" i="5"/>
  <c r="C1019" i="5"/>
  <c r="A1019" i="5"/>
  <c r="M1018" i="5"/>
  <c r="G1018" i="5"/>
  <c r="C1018" i="5"/>
  <c r="A1018" i="5"/>
  <c r="M1017" i="5"/>
  <c r="C1017" i="5"/>
  <c r="A1017" i="5"/>
  <c r="A1016" i="5"/>
  <c r="A1015" i="5"/>
  <c r="M1014" i="5"/>
  <c r="G1014" i="5"/>
  <c r="D1014" i="5"/>
  <c r="C1014" i="5"/>
  <c r="A1014" i="5"/>
  <c r="A1013" i="5"/>
  <c r="M1012" i="5"/>
  <c r="D1012" i="5"/>
  <c r="A1012" i="5"/>
  <c r="G1011" i="5"/>
  <c r="A1011" i="5"/>
  <c r="G1010" i="5"/>
  <c r="D1010" i="5"/>
  <c r="C1010" i="5"/>
  <c r="A1010" i="5"/>
  <c r="M1010" i="5" s="1"/>
  <c r="M1009" i="5"/>
  <c r="G1009" i="5"/>
  <c r="D1009" i="5"/>
  <c r="A1009" i="5"/>
  <c r="A1008" i="5"/>
  <c r="G1007" i="5"/>
  <c r="C1007" i="5"/>
  <c r="A1007" i="5"/>
  <c r="G1006" i="5"/>
  <c r="D1006" i="5"/>
  <c r="A1006" i="5"/>
  <c r="G1005" i="5"/>
  <c r="D1005" i="5"/>
  <c r="A1005" i="5"/>
  <c r="M1005" i="5" s="1"/>
  <c r="M1004" i="5"/>
  <c r="C1004" i="5"/>
  <c r="A1004" i="5"/>
  <c r="A1003" i="5"/>
  <c r="M1002" i="5"/>
  <c r="D1002" i="5"/>
  <c r="C1002" i="5"/>
  <c r="A1002" i="5"/>
  <c r="A1001" i="5"/>
  <c r="M1000" i="5"/>
  <c r="G1000" i="5"/>
  <c r="D1000" i="5"/>
  <c r="A1000" i="5"/>
  <c r="A999" i="5"/>
  <c r="G998" i="5"/>
  <c r="D998" i="5"/>
  <c r="C998" i="5"/>
  <c r="A998" i="5"/>
  <c r="M998" i="5" s="1"/>
  <c r="M997" i="5"/>
  <c r="G997" i="5"/>
  <c r="D997" i="5"/>
  <c r="A997" i="5"/>
  <c r="A996" i="5"/>
  <c r="G995" i="5"/>
  <c r="C995" i="5"/>
  <c r="A995" i="5"/>
  <c r="M994" i="5"/>
  <c r="G994" i="5"/>
  <c r="C994" i="5"/>
  <c r="A994" i="5"/>
  <c r="A993" i="5"/>
  <c r="M992" i="5"/>
  <c r="C992" i="5"/>
  <c r="A992" i="5"/>
  <c r="A991" i="5"/>
  <c r="C990" i="5"/>
  <c r="A990" i="5"/>
  <c r="A989" i="5"/>
  <c r="M988" i="5"/>
  <c r="G988" i="5"/>
  <c r="D988" i="5"/>
  <c r="A988" i="5"/>
  <c r="A987" i="5"/>
  <c r="G986" i="5"/>
  <c r="D986" i="5"/>
  <c r="C986" i="5"/>
  <c r="A986" i="5"/>
  <c r="M986" i="5" s="1"/>
  <c r="A985" i="5"/>
  <c r="G984" i="5"/>
  <c r="D984" i="5"/>
  <c r="A984" i="5"/>
  <c r="G983" i="5"/>
  <c r="C983" i="5"/>
  <c r="A983" i="5"/>
  <c r="M982" i="5"/>
  <c r="G982" i="5"/>
  <c r="C982" i="5"/>
  <c r="A982" i="5"/>
  <c r="M981" i="5"/>
  <c r="A981" i="5"/>
  <c r="C980" i="5"/>
  <c r="A980" i="5"/>
  <c r="G979" i="5"/>
  <c r="D979" i="5"/>
  <c r="A979" i="5"/>
  <c r="M978" i="5"/>
  <c r="G978" i="5"/>
  <c r="D978" i="5"/>
  <c r="C978" i="5"/>
  <c r="A978" i="5"/>
  <c r="M977" i="5"/>
  <c r="A977" i="5"/>
  <c r="D976" i="5"/>
  <c r="A976" i="5"/>
  <c r="A975" i="5"/>
  <c r="G974" i="5"/>
  <c r="D974" i="5"/>
  <c r="C974" i="5"/>
  <c r="A974" i="5"/>
  <c r="M974" i="5" s="1"/>
  <c r="M973" i="5"/>
  <c r="D973" i="5"/>
  <c r="A973" i="5"/>
  <c r="M972" i="5"/>
  <c r="D972" i="5"/>
  <c r="A972" i="5"/>
  <c r="C971" i="5"/>
  <c r="A971" i="5"/>
  <c r="M971" i="5" s="1"/>
  <c r="M970" i="5"/>
  <c r="G970" i="5"/>
  <c r="D970" i="5"/>
  <c r="C970" i="5"/>
  <c r="A970" i="5"/>
  <c r="M969" i="5"/>
  <c r="G969" i="5"/>
  <c r="D969" i="5"/>
  <c r="C969" i="5"/>
  <c r="A969" i="5"/>
  <c r="A968" i="5"/>
  <c r="G967" i="5"/>
  <c r="D967" i="5"/>
  <c r="C967" i="5"/>
  <c r="A967" i="5"/>
  <c r="M967" i="5" s="1"/>
  <c r="A966" i="5"/>
  <c r="M965" i="5"/>
  <c r="C965" i="5"/>
  <c r="A965" i="5"/>
  <c r="M964" i="5"/>
  <c r="G964" i="5"/>
  <c r="D964" i="5"/>
  <c r="A964" i="5"/>
  <c r="M963" i="5"/>
  <c r="G963" i="5"/>
  <c r="D963" i="5"/>
  <c r="A963" i="5"/>
  <c r="G962" i="5"/>
  <c r="D962" i="5"/>
  <c r="C962" i="5"/>
  <c r="A962" i="5"/>
  <c r="M962" i="5" s="1"/>
  <c r="M961" i="5"/>
  <c r="G961" i="5"/>
  <c r="D961" i="5"/>
  <c r="C961" i="5"/>
  <c r="A961" i="5"/>
  <c r="M960" i="5"/>
  <c r="G960" i="5"/>
  <c r="D960" i="5"/>
  <c r="A960" i="5"/>
  <c r="A959" i="5"/>
  <c r="C958" i="5"/>
  <c r="A958" i="5"/>
  <c r="G957" i="5"/>
  <c r="D957" i="5"/>
  <c r="C957" i="5"/>
  <c r="A957" i="5"/>
  <c r="M957" i="5" s="1"/>
  <c r="M956" i="5"/>
  <c r="C956" i="5"/>
  <c r="A956" i="5"/>
  <c r="G956" i="5" s="1"/>
  <c r="A955" i="5"/>
  <c r="G954" i="5"/>
  <c r="D954" i="5"/>
  <c r="C954" i="5"/>
  <c r="A954" i="5"/>
  <c r="A953" i="5"/>
  <c r="M952" i="5"/>
  <c r="A952" i="5"/>
  <c r="M951" i="5"/>
  <c r="D951" i="5"/>
  <c r="C951" i="5"/>
  <c r="A951" i="5"/>
  <c r="G950" i="5"/>
  <c r="D950" i="5"/>
  <c r="C950" i="5"/>
  <c r="A950" i="5"/>
  <c r="M950" i="5" s="1"/>
  <c r="M949" i="5"/>
  <c r="D949" i="5"/>
  <c r="A949" i="5"/>
  <c r="M948" i="5"/>
  <c r="D948" i="5"/>
  <c r="C948" i="5"/>
  <c r="A948" i="5"/>
  <c r="M947" i="5"/>
  <c r="G947" i="5"/>
  <c r="C947" i="5"/>
  <c r="A947" i="5"/>
  <c r="M946" i="5"/>
  <c r="D946" i="5"/>
  <c r="C946" i="5"/>
  <c r="A946" i="5"/>
  <c r="A945" i="5"/>
  <c r="D944" i="5"/>
  <c r="C944" i="5"/>
  <c r="A944" i="5"/>
  <c r="G944" i="5" s="1"/>
  <c r="M943" i="5"/>
  <c r="G943" i="5"/>
  <c r="C943" i="5"/>
  <c r="A943" i="5"/>
  <c r="A942" i="5"/>
  <c r="D941" i="5"/>
  <c r="C941" i="5"/>
  <c r="A941" i="5"/>
  <c r="M940" i="5"/>
  <c r="A940" i="5"/>
  <c r="M939" i="5"/>
  <c r="A939" i="5"/>
  <c r="G938" i="5"/>
  <c r="D938" i="5"/>
  <c r="C938" i="5"/>
  <c r="A938" i="5"/>
  <c r="M938" i="5" s="1"/>
  <c r="A937" i="5"/>
  <c r="A936" i="5"/>
  <c r="A935" i="5"/>
  <c r="M934" i="5"/>
  <c r="G934" i="5"/>
  <c r="D934" i="5"/>
  <c r="C934" i="5"/>
  <c r="A934" i="5"/>
  <c r="M933" i="5"/>
  <c r="G933" i="5"/>
  <c r="D933" i="5"/>
  <c r="C933" i="5"/>
  <c r="A933" i="5"/>
  <c r="M932" i="5"/>
  <c r="A932" i="5"/>
  <c r="G931" i="5"/>
  <c r="D931" i="5"/>
  <c r="C931" i="5"/>
  <c r="A931" i="5"/>
  <c r="M931" i="5" s="1"/>
  <c r="A930" i="5"/>
  <c r="M929" i="5"/>
  <c r="A929" i="5"/>
  <c r="M928" i="5"/>
  <c r="G928" i="5"/>
  <c r="A928" i="5"/>
  <c r="G927" i="5"/>
  <c r="A927" i="5"/>
  <c r="G926" i="5"/>
  <c r="D926" i="5"/>
  <c r="C926" i="5"/>
  <c r="A926" i="5"/>
  <c r="M926" i="5" s="1"/>
  <c r="A925" i="5"/>
  <c r="M924" i="5"/>
  <c r="D924" i="5"/>
  <c r="A924" i="5"/>
  <c r="M923" i="5"/>
  <c r="C923" i="5"/>
  <c r="A923" i="5"/>
  <c r="M922" i="5"/>
  <c r="G922" i="5"/>
  <c r="C922" i="5"/>
  <c r="A922" i="5"/>
  <c r="G921" i="5"/>
  <c r="D921" i="5"/>
  <c r="C921" i="5"/>
  <c r="A921" i="5"/>
  <c r="M921" i="5" s="1"/>
  <c r="M920" i="5"/>
  <c r="C920" i="5"/>
  <c r="A920" i="5"/>
  <c r="G920" i="5" s="1"/>
  <c r="A919" i="5"/>
  <c r="A918" i="5"/>
  <c r="A917" i="5"/>
  <c r="M916" i="5"/>
  <c r="A916" i="5"/>
  <c r="M915" i="5"/>
  <c r="C915" i="5"/>
  <c r="A915" i="5"/>
  <c r="G914" i="5"/>
  <c r="D914" i="5"/>
  <c r="C914" i="5"/>
  <c r="A914" i="5"/>
  <c r="M914" i="5" s="1"/>
  <c r="A913" i="5"/>
  <c r="M913" i="5" s="1"/>
  <c r="A912" i="5"/>
  <c r="C911" i="5"/>
  <c r="A911" i="5"/>
  <c r="G910" i="5"/>
  <c r="D910" i="5"/>
  <c r="C910" i="5"/>
  <c r="A910" i="5"/>
  <c r="A909" i="5"/>
  <c r="M908" i="5"/>
  <c r="D908" i="5"/>
  <c r="C908" i="5"/>
  <c r="A908" i="5"/>
  <c r="G908" i="5" s="1"/>
  <c r="M907" i="5"/>
  <c r="G907" i="5"/>
  <c r="D907" i="5"/>
  <c r="C907" i="5"/>
  <c r="A907" i="5"/>
  <c r="M906" i="5"/>
  <c r="G906" i="5"/>
  <c r="C906" i="5"/>
  <c r="A906" i="5"/>
  <c r="D905" i="5"/>
  <c r="A905" i="5"/>
  <c r="M904" i="5"/>
  <c r="A904" i="5"/>
  <c r="A903" i="5"/>
  <c r="M903" i="5" s="1"/>
  <c r="G902" i="5"/>
  <c r="D902" i="5"/>
  <c r="C902" i="5"/>
  <c r="A902" i="5"/>
  <c r="M902" i="5" s="1"/>
  <c r="M901" i="5"/>
  <c r="G901" i="5"/>
  <c r="D901" i="5"/>
  <c r="C901" i="5"/>
  <c r="A901" i="5"/>
  <c r="A900" i="5"/>
  <c r="M899" i="5"/>
  <c r="C899" i="5"/>
  <c r="A899" i="5"/>
  <c r="A898" i="5"/>
  <c r="M897" i="5"/>
  <c r="G897" i="5"/>
  <c r="D897" i="5"/>
  <c r="C897" i="5"/>
  <c r="A897" i="5"/>
  <c r="M896" i="5"/>
  <c r="D896" i="5"/>
  <c r="C896" i="5"/>
  <c r="A896" i="5"/>
  <c r="M895" i="5"/>
  <c r="G895" i="5"/>
  <c r="D895" i="5"/>
  <c r="C895" i="5"/>
  <c r="A895" i="5"/>
  <c r="M894" i="5"/>
  <c r="G894" i="5"/>
  <c r="A894" i="5"/>
  <c r="G893" i="5"/>
  <c r="D893" i="5"/>
  <c r="C893" i="5"/>
  <c r="A893" i="5"/>
  <c r="G892" i="5"/>
  <c r="D892" i="5"/>
  <c r="C892" i="5"/>
  <c r="A892" i="5"/>
  <c r="M892" i="5" s="1"/>
  <c r="A891" i="5"/>
  <c r="A890" i="5"/>
  <c r="A889" i="5"/>
  <c r="M888" i="5"/>
  <c r="A888" i="5"/>
  <c r="A887" i="5"/>
  <c r="M886" i="5"/>
  <c r="D886" i="5"/>
  <c r="C886" i="5"/>
  <c r="A886" i="5"/>
  <c r="G886" i="5" s="1"/>
  <c r="A885" i="5"/>
  <c r="M884" i="5"/>
  <c r="D884" i="5"/>
  <c r="A884" i="5"/>
  <c r="M883" i="5"/>
  <c r="G883" i="5"/>
  <c r="D883" i="5"/>
  <c r="C883" i="5"/>
  <c r="A883" i="5"/>
  <c r="G882" i="5"/>
  <c r="D882" i="5"/>
  <c r="A882" i="5"/>
  <c r="M882" i="5" s="1"/>
  <c r="A881" i="5"/>
  <c r="G880" i="5"/>
  <c r="D880" i="5"/>
  <c r="C880" i="5"/>
  <c r="A880" i="5"/>
  <c r="M880" i="5" s="1"/>
  <c r="G879" i="5"/>
  <c r="C879" i="5"/>
  <c r="A879" i="5"/>
  <c r="M879" i="5" s="1"/>
  <c r="M878" i="5"/>
  <c r="C878" i="5"/>
  <c r="A878" i="5"/>
  <c r="M877" i="5"/>
  <c r="G877" i="5"/>
  <c r="C877" i="5"/>
  <c r="A877" i="5"/>
  <c r="D876" i="5"/>
  <c r="A876" i="5"/>
  <c r="A875" i="5"/>
  <c r="M874" i="5"/>
  <c r="A874" i="5"/>
  <c r="M873" i="5"/>
  <c r="G873" i="5"/>
  <c r="D873" i="5"/>
  <c r="C873" i="5"/>
  <c r="A873" i="5"/>
  <c r="M872" i="5"/>
  <c r="G872" i="5"/>
  <c r="D872" i="5"/>
  <c r="C872" i="5"/>
  <c r="A872" i="5"/>
  <c r="A871" i="5"/>
  <c r="A870" i="5"/>
  <c r="G869" i="5"/>
  <c r="C869" i="5"/>
  <c r="A869" i="5"/>
  <c r="M869" i="5" s="1"/>
  <c r="G868" i="5"/>
  <c r="D868" i="5"/>
  <c r="C868" i="5"/>
  <c r="A868" i="5"/>
  <c r="M868" i="5" s="1"/>
  <c r="A867" i="5"/>
  <c r="G866" i="5"/>
  <c r="C866" i="5"/>
  <c r="A866" i="5"/>
  <c r="M866" i="5" s="1"/>
  <c r="M865" i="5"/>
  <c r="A865" i="5"/>
  <c r="A864" i="5"/>
  <c r="M863" i="5"/>
  <c r="G863" i="5"/>
  <c r="D863" i="5"/>
  <c r="A863" i="5"/>
  <c r="A862" i="5"/>
  <c r="M861" i="5"/>
  <c r="C861" i="5"/>
  <c r="A861" i="5"/>
  <c r="M860" i="5"/>
  <c r="G860" i="5"/>
  <c r="D860" i="5"/>
  <c r="C860" i="5"/>
  <c r="A860" i="5"/>
  <c r="M859" i="5"/>
  <c r="G859" i="5"/>
  <c r="D859" i="5"/>
  <c r="C859" i="5"/>
  <c r="A859" i="5"/>
  <c r="A858" i="5"/>
  <c r="A857" i="5"/>
  <c r="G856" i="5"/>
  <c r="D856" i="5"/>
  <c r="C856" i="5"/>
  <c r="A856" i="5"/>
  <c r="M856" i="5" s="1"/>
  <c r="C855" i="5"/>
  <c r="A855" i="5"/>
  <c r="A854" i="5"/>
  <c r="M853" i="5"/>
  <c r="G853" i="5"/>
  <c r="A853" i="5"/>
  <c r="M852" i="5"/>
  <c r="D852" i="5"/>
  <c r="A852" i="5"/>
  <c r="M851" i="5"/>
  <c r="A851" i="5"/>
  <c r="M850" i="5"/>
  <c r="D850" i="5"/>
  <c r="C850" i="5"/>
  <c r="A850" i="5"/>
  <c r="G850" i="5" s="1"/>
  <c r="M849" i="5"/>
  <c r="A849" i="5"/>
  <c r="M848" i="5"/>
  <c r="A848" i="5"/>
  <c r="M847" i="5"/>
  <c r="G847" i="5"/>
  <c r="D847" i="5"/>
  <c r="C847" i="5"/>
  <c r="A847" i="5"/>
  <c r="G846" i="5"/>
  <c r="A846" i="5"/>
  <c r="M845" i="5"/>
  <c r="A845" i="5"/>
  <c r="G844" i="5"/>
  <c r="D844" i="5"/>
  <c r="C844" i="5"/>
  <c r="A844" i="5"/>
  <c r="M844" i="5" s="1"/>
  <c r="G843" i="5"/>
  <c r="A843" i="5"/>
  <c r="M842" i="5"/>
  <c r="A842" i="5"/>
  <c r="M841" i="5"/>
  <c r="G841" i="5"/>
  <c r="A841" i="5"/>
  <c r="M840" i="5"/>
  <c r="A840" i="5"/>
  <c r="M839" i="5"/>
  <c r="D839" i="5"/>
  <c r="A839" i="5"/>
  <c r="M838" i="5"/>
  <c r="A838" i="5"/>
  <c r="M837" i="5"/>
  <c r="G837" i="5"/>
  <c r="D837" i="5"/>
  <c r="C837" i="5"/>
  <c r="A837" i="5"/>
  <c r="M836" i="5"/>
  <c r="G836" i="5"/>
  <c r="D836" i="5"/>
  <c r="C836" i="5"/>
  <c r="A836" i="5"/>
  <c r="M835" i="5"/>
  <c r="A835" i="5"/>
  <c r="A834" i="5"/>
  <c r="A833" i="5"/>
  <c r="G832" i="5"/>
  <c r="D832" i="5"/>
  <c r="C832" i="5"/>
  <c r="A832" i="5"/>
  <c r="M832" i="5" s="1"/>
  <c r="A831" i="5"/>
  <c r="A830" i="5"/>
  <c r="A829" i="5"/>
  <c r="D828" i="5"/>
  <c r="C828" i="5"/>
  <c r="A828" i="5"/>
  <c r="M827" i="5"/>
  <c r="G827" i="5"/>
  <c r="C827" i="5"/>
  <c r="A827" i="5"/>
  <c r="M826" i="5"/>
  <c r="A826" i="5"/>
  <c r="M825" i="5"/>
  <c r="A825" i="5"/>
  <c r="M824" i="5"/>
  <c r="A824" i="5"/>
  <c r="D823" i="5"/>
  <c r="C823" i="5"/>
  <c r="A823" i="5"/>
  <c r="M823" i="5" s="1"/>
  <c r="G822" i="5"/>
  <c r="D822" i="5"/>
  <c r="C822" i="5"/>
  <c r="A822" i="5"/>
  <c r="M821" i="5"/>
  <c r="A821" i="5"/>
  <c r="M820" i="5"/>
  <c r="A820" i="5"/>
  <c r="M819" i="5"/>
  <c r="A819" i="5"/>
  <c r="G818" i="5"/>
  <c r="D818" i="5"/>
  <c r="C818" i="5"/>
  <c r="A818" i="5"/>
  <c r="M818" i="5" s="1"/>
  <c r="G817" i="5"/>
  <c r="D817" i="5"/>
  <c r="C817" i="5"/>
  <c r="A817" i="5"/>
  <c r="M817" i="5" s="1"/>
  <c r="M816" i="5"/>
  <c r="A816" i="5"/>
  <c r="M815" i="5"/>
  <c r="A815" i="5"/>
  <c r="M814" i="5"/>
  <c r="A814" i="5"/>
  <c r="A813" i="5"/>
  <c r="D812" i="5"/>
  <c r="A812" i="5"/>
  <c r="M811" i="5"/>
  <c r="G811" i="5"/>
  <c r="D811" i="5"/>
  <c r="C811" i="5"/>
  <c r="A811" i="5"/>
  <c r="G810" i="5"/>
  <c r="D810" i="5"/>
  <c r="C810" i="5"/>
  <c r="A810" i="5"/>
  <c r="M809" i="5"/>
  <c r="A809" i="5"/>
  <c r="A808" i="5"/>
  <c r="G807" i="5"/>
  <c r="C807" i="5"/>
  <c r="A807" i="5"/>
  <c r="G806" i="5"/>
  <c r="D806" i="5"/>
  <c r="C806" i="5"/>
  <c r="A806" i="5"/>
  <c r="M806" i="5" s="1"/>
  <c r="M805" i="5"/>
  <c r="C805" i="5"/>
  <c r="A805" i="5"/>
  <c r="M804" i="5"/>
  <c r="A804" i="5"/>
  <c r="A803" i="5"/>
  <c r="G802" i="5"/>
  <c r="D802" i="5"/>
  <c r="C802" i="5"/>
  <c r="A802" i="5"/>
  <c r="M801" i="5"/>
  <c r="G801" i="5"/>
  <c r="D801" i="5"/>
  <c r="A801" i="5"/>
  <c r="M800" i="5"/>
  <c r="A800" i="5"/>
  <c r="M799" i="5"/>
  <c r="A799" i="5"/>
  <c r="G798" i="5"/>
  <c r="D798" i="5"/>
  <c r="C798" i="5"/>
  <c r="A798" i="5"/>
  <c r="G797" i="5"/>
  <c r="D797" i="5"/>
  <c r="C797" i="5"/>
  <c r="A797" i="5"/>
  <c r="M796" i="5"/>
  <c r="G796" i="5"/>
  <c r="D796" i="5"/>
  <c r="A796" i="5"/>
  <c r="M795" i="5"/>
  <c r="A795" i="5"/>
  <c r="G794" i="5"/>
  <c r="D794" i="5"/>
  <c r="C794" i="5"/>
  <c r="A794" i="5"/>
  <c r="M794" i="5" s="1"/>
  <c r="A793" i="5"/>
  <c r="D792" i="5"/>
  <c r="C792" i="5"/>
  <c r="A792" i="5"/>
  <c r="M791" i="5"/>
  <c r="G791" i="5"/>
  <c r="C791" i="5"/>
  <c r="A791" i="5"/>
  <c r="M790" i="5"/>
  <c r="A790" i="5"/>
  <c r="M789" i="5"/>
  <c r="A789" i="5"/>
  <c r="M788" i="5"/>
  <c r="A788" i="5"/>
  <c r="D787" i="5"/>
  <c r="C787" i="5"/>
  <c r="A787" i="5"/>
  <c r="M787" i="5" s="1"/>
  <c r="G786" i="5"/>
  <c r="D786" i="5"/>
  <c r="C786" i="5"/>
  <c r="A786" i="5"/>
  <c r="M785" i="5"/>
  <c r="A785" i="5"/>
  <c r="M784" i="5"/>
  <c r="A784" i="5"/>
  <c r="M783" i="5"/>
  <c r="A783" i="5"/>
  <c r="G782" i="5"/>
  <c r="D782" i="5"/>
  <c r="C782" i="5"/>
  <c r="A782" i="5"/>
  <c r="M782" i="5" s="1"/>
  <c r="G781" i="5"/>
  <c r="D781" i="5"/>
  <c r="C781" i="5"/>
  <c r="A781" i="5"/>
  <c r="M781" i="5" s="1"/>
  <c r="M780" i="5"/>
  <c r="A780" i="5"/>
  <c r="A779" i="5"/>
  <c r="M779" i="5" s="1"/>
  <c r="M778" i="5"/>
  <c r="C778" i="5"/>
  <c r="A778" i="5"/>
  <c r="C777" i="5"/>
  <c r="A777" i="5"/>
  <c r="D776" i="5"/>
  <c r="A776" i="5"/>
  <c r="M775" i="5"/>
  <c r="G775" i="5"/>
  <c r="D775" i="5"/>
  <c r="C775" i="5"/>
  <c r="A775" i="5"/>
  <c r="G774" i="5"/>
  <c r="D774" i="5"/>
  <c r="C774" i="5"/>
  <c r="A774" i="5"/>
  <c r="M773" i="5"/>
  <c r="C773" i="5"/>
  <c r="A773" i="5"/>
  <c r="A772" i="5"/>
  <c r="G771" i="5"/>
  <c r="C771" i="5"/>
  <c r="A771" i="5"/>
  <c r="G770" i="5"/>
  <c r="D770" i="5"/>
  <c r="C770" i="5"/>
  <c r="A770" i="5"/>
  <c r="M770" i="5" s="1"/>
  <c r="M769" i="5"/>
  <c r="C769" i="5"/>
  <c r="A769" i="5"/>
  <c r="M768" i="5"/>
  <c r="C768" i="5"/>
  <c r="A768" i="5"/>
  <c r="A767" i="5"/>
  <c r="G766" i="5"/>
  <c r="D766" i="5"/>
  <c r="C766" i="5"/>
  <c r="A766" i="5"/>
  <c r="M765" i="5"/>
  <c r="G765" i="5"/>
  <c r="D765" i="5"/>
  <c r="A765" i="5"/>
  <c r="M764" i="5"/>
  <c r="A764" i="5"/>
  <c r="M763" i="5"/>
  <c r="A763" i="5"/>
  <c r="G762" i="5"/>
  <c r="D762" i="5"/>
  <c r="C762" i="5"/>
  <c r="A762" i="5"/>
  <c r="G761" i="5"/>
  <c r="D761" i="5"/>
  <c r="C761" i="5"/>
  <c r="A761" i="5"/>
  <c r="M760" i="5"/>
  <c r="G760" i="5"/>
  <c r="D760" i="5"/>
  <c r="A760" i="5"/>
  <c r="M759" i="5"/>
  <c r="A759" i="5"/>
  <c r="G758" i="5"/>
  <c r="D758" i="5"/>
  <c r="C758" i="5"/>
  <c r="A758" i="5"/>
  <c r="M758" i="5" s="1"/>
  <c r="A757" i="5"/>
  <c r="D756" i="5"/>
  <c r="C756" i="5"/>
  <c r="A756" i="5"/>
  <c r="M755" i="5"/>
  <c r="G755" i="5"/>
  <c r="C755" i="5"/>
  <c r="A755" i="5"/>
  <c r="M754" i="5"/>
  <c r="A754" i="5"/>
  <c r="A753" i="5"/>
  <c r="M753" i="5" s="1"/>
  <c r="M752" i="5"/>
  <c r="D752" i="5"/>
  <c r="A752" i="5"/>
  <c r="G751" i="5"/>
  <c r="D751" i="5"/>
  <c r="C751" i="5"/>
  <c r="A751" i="5"/>
  <c r="M751" i="5" s="1"/>
  <c r="G750" i="5"/>
  <c r="D750" i="5"/>
  <c r="C750" i="5"/>
  <c r="A750" i="5"/>
  <c r="M749" i="5"/>
  <c r="A749" i="5"/>
  <c r="A748" i="5"/>
  <c r="M748" i="5" s="1"/>
  <c r="M747" i="5"/>
  <c r="C747" i="5"/>
  <c r="A747" i="5"/>
  <c r="G746" i="5"/>
  <c r="D746" i="5"/>
  <c r="C746" i="5"/>
  <c r="A746" i="5"/>
  <c r="M746" i="5" s="1"/>
  <c r="G745" i="5"/>
  <c r="D745" i="5"/>
  <c r="C745" i="5"/>
  <c r="A745" i="5"/>
  <c r="M745" i="5" s="1"/>
  <c r="M744" i="5"/>
  <c r="A744" i="5"/>
  <c r="A743" i="5"/>
  <c r="M743" i="5" s="1"/>
  <c r="M742" i="5"/>
  <c r="C742" i="5"/>
  <c r="A742" i="5"/>
  <c r="C741" i="5"/>
  <c r="A741" i="5"/>
  <c r="D740" i="5"/>
  <c r="A740" i="5"/>
  <c r="M739" i="5"/>
  <c r="G739" i="5"/>
  <c r="D739" i="5"/>
  <c r="C739" i="5"/>
  <c r="A739" i="5"/>
  <c r="G738" i="5"/>
  <c r="D738" i="5"/>
  <c r="C738" i="5"/>
  <c r="A738" i="5"/>
  <c r="M737" i="5"/>
  <c r="C737" i="5"/>
  <c r="A737" i="5"/>
  <c r="A736" i="5"/>
  <c r="G735" i="5"/>
  <c r="C735" i="5"/>
  <c r="A735" i="5"/>
  <c r="G734" i="5"/>
  <c r="D734" i="5"/>
  <c r="C734" i="5"/>
  <c r="A734" i="5"/>
  <c r="M734" i="5" s="1"/>
  <c r="M733" i="5"/>
  <c r="C733" i="5"/>
  <c r="A733" i="5"/>
  <c r="M732" i="5"/>
  <c r="A732" i="5"/>
  <c r="A731" i="5"/>
  <c r="G730" i="5"/>
  <c r="D730" i="5"/>
  <c r="C730" i="5"/>
  <c r="A730" i="5"/>
  <c r="M729" i="5"/>
  <c r="G729" i="5"/>
  <c r="D729" i="5"/>
  <c r="A729" i="5"/>
  <c r="M728" i="5"/>
  <c r="A728" i="5"/>
  <c r="M727" i="5"/>
  <c r="A727" i="5"/>
  <c r="G726" i="5"/>
  <c r="D726" i="5"/>
  <c r="C726" i="5"/>
  <c r="A726" i="5"/>
  <c r="G725" i="5"/>
  <c r="D725" i="5"/>
  <c r="C725" i="5"/>
  <c r="A725" i="5"/>
  <c r="M724" i="5"/>
  <c r="G724" i="5"/>
  <c r="D724" i="5"/>
  <c r="A724" i="5"/>
  <c r="M723" i="5"/>
  <c r="A723" i="5"/>
  <c r="G722" i="5"/>
  <c r="D722" i="5"/>
  <c r="C722" i="5"/>
  <c r="A722" i="5"/>
  <c r="M722" i="5" s="1"/>
  <c r="D721" i="5"/>
  <c r="A721" i="5"/>
  <c r="D720" i="5"/>
  <c r="C720" i="5"/>
  <c r="A720" i="5"/>
  <c r="M719" i="5"/>
  <c r="G719" i="5"/>
  <c r="C719" i="5"/>
  <c r="A719" i="5"/>
  <c r="M718" i="5"/>
  <c r="A718" i="5"/>
  <c r="M717" i="5"/>
  <c r="A717" i="5"/>
  <c r="A716" i="5"/>
  <c r="G715" i="5"/>
  <c r="D715" i="5"/>
  <c r="C715" i="5"/>
  <c r="A715" i="5"/>
  <c r="M715" i="5" s="1"/>
  <c r="G714" i="5"/>
  <c r="D714" i="5"/>
  <c r="C714" i="5"/>
  <c r="A714" i="5"/>
  <c r="M713" i="5"/>
  <c r="A713" i="5"/>
  <c r="M712" i="5"/>
  <c r="A712" i="5"/>
  <c r="A711" i="5"/>
  <c r="G710" i="5"/>
  <c r="D710" i="5"/>
  <c r="C710" i="5"/>
  <c r="A710" i="5"/>
  <c r="M710" i="5" s="1"/>
  <c r="G709" i="5"/>
  <c r="D709" i="5"/>
  <c r="C709" i="5"/>
  <c r="A709" i="5"/>
  <c r="M709" i="5" s="1"/>
  <c r="M708" i="5"/>
  <c r="A708" i="5"/>
  <c r="M707" i="5"/>
  <c r="A707" i="5"/>
  <c r="A706" i="5"/>
  <c r="C705" i="5"/>
  <c r="A705" i="5"/>
  <c r="D704" i="5"/>
  <c r="A704" i="5"/>
  <c r="M703" i="5"/>
  <c r="G703" i="5"/>
  <c r="D703" i="5"/>
  <c r="C703" i="5"/>
  <c r="A703" i="5"/>
  <c r="G702" i="5"/>
  <c r="D702" i="5"/>
  <c r="C702" i="5"/>
  <c r="A702" i="5"/>
  <c r="A701" i="5"/>
  <c r="D700" i="5"/>
  <c r="A700" i="5"/>
  <c r="G699" i="5"/>
  <c r="C699" i="5"/>
  <c r="A699" i="5"/>
  <c r="G698" i="5"/>
  <c r="D698" i="5"/>
  <c r="C698" i="5"/>
  <c r="A698" i="5"/>
  <c r="M698" i="5" s="1"/>
  <c r="M697" i="5"/>
  <c r="C697" i="5"/>
  <c r="A697" i="5"/>
  <c r="M696" i="5"/>
  <c r="A696" i="5"/>
  <c r="A695" i="5"/>
  <c r="G694" i="5"/>
  <c r="D694" i="5"/>
  <c r="C694" i="5"/>
  <c r="A694" i="5"/>
  <c r="M693" i="5"/>
  <c r="G693" i="5"/>
  <c r="D693" i="5"/>
  <c r="A693" i="5"/>
  <c r="M692" i="5"/>
  <c r="A692" i="5"/>
  <c r="A691" i="5"/>
  <c r="G690" i="5"/>
  <c r="D690" i="5"/>
  <c r="C690" i="5"/>
  <c r="A690" i="5"/>
  <c r="G689" i="5"/>
  <c r="D689" i="5"/>
  <c r="C689" i="5"/>
  <c r="A689" i="5"/>
  <c r="M688" i="5"/>
  <c r="G688" i="5"/>
  <c r="D688" i="5"/>
  <c r="A688" i="5"/>
  <c r="M687" i="5"/>
  <c r="A687" i="5"/>
  <c r="G686" i="5"/>
  <c r="D686" i="5"/>
  <c r="C686" i="5"/>
  <c r="A686" i="5"/>
  <c r="M686" i="5" s="1"/>
  <c r="A685" i="5"/>
  <c r="D684" i="5"/>
  <c r="C684" i="5"/>
  <c r="A684" i="5"/>
  <c r="M683" i="5"/>
  <c r="G683" i="5"/>
  <c r="C683" i="5"/>
  <c r="A683" i="5"/>
  <c r="M682" i="5"/>
  <c r="A682" i="5"/>
  <c r="M681" i="5"/>
  <c r="A681" i="5"/>
  <c r="A680" i="5"/>
  <c r="G679" i="5"/>
  <c r="D679" i="5"/>
  <c r="C679" i="5"/>
  <c r="A679" i="5"/>
  <c r="M679" i="5" s="1"/>
  <c r="G678" i="5"/>
  <c r="D678" i="5"/>
  <c r="C678" i="5"/>
  <c r="A678" i="5"/>
  <c r="M677" i="5"/>
  <c r="A677" i="5"/>
  <c r="M676" i="5"/>
  <c r="A676" i="5"/>
  <c r="M675" i="5"/>
  <c r="C675" i="5"/>
  <c r="A675" i="5"/>
  <c r="G674" i="5"/>
  <c r="D674" i="5"/>
  <c r="C674" i="5"/>
  <c r="A674" i="5"/>
  <c r="M674" i="5" s="1"/>
  <c r="G673" i="5"/>
  <c r="D673" i="5"/>
  <c r="C673" i="5"/>
  <c r="A673" i="5"/>
  <c r="M673" i="5" s="1"/>
  <c r="M672" i="5"/>
  <c r="A672" i="5"/>
  <c r="A671" i="5"/>
  <c r="M670" i="5"/>
  <c r="C670" i="5"/>
  <c r="A670" i="5"/>
  <c r="D669" i="5"/>
  <c r="C669" i="5"/>
  <c r="A669" i="5"/>
  <c r="D668" i="5"/>
  <c r="A668" i="5"/>
  <c r="M667" i="5"/>
  <c r="G667" i="5"/>
  <c r="D667" i="5"/>
  <c r="C667" i="5"/>
  <c r="A667" i="5"/>
  <c r="G666" i="5"/>
  <c r="D666" i="5"/>
  <c r="C666" i="5"/>
  <c r="A666" i="5"/>
  <c r="M665" i="5"/>
  <c r="C665" i="5"/>
  <c r="A665" i="5"/>
  <c r="A664" i="5"/>
  <c r="G663" i="5"/>
  <c r="C663" i="5"/>
  <c r="A663" i="5"/>
  <c r="G662" i="5"/>
  <c r="D662" i="5"/>
  <c r="C662" i="5"/>
  <c r="A662" i="5"/>
  <c r="M662" i="5" s="1"/>
  <c r="M661" i="5"/>
  <c r="C661" i="5"/>
  <c r="A661" i="5"/>
  <c r="C660" i="5"/>
  <c r="A660" i="5"/>
  <c r="A659" i="5"/>
  <c r="G658" i="5"/>
  <c r="D658" i="5"/>
  <c r="C658" i="5"/>
  <c r="A658" i="5"/>
  <c r="M657" i="5"/>
  <c r="G657" i="5"/>
  <c r="D657" i="5"/>
  <c r="A657" i="5"/>
  <c r="M656" i="5"/>
  <c r="A656" i="5"/>
  <c r="M655" i="5"/>
  <c r="A655" i="5"/>
  <c r="G654" i="5"/>
  <c r="D654" i="5"/>
  <c r="C654" i="5"/>
  <c r="A654" i="5"/>
  <c r="G653" i="5"/>
  <c r="D653" i="5"/>
  <c r="C653" i="5"/>
  <c r="A653" i="5"/>
  <c r="M652" i="5"/>
  <c r="G652" i="5"/>
  <c r="D652" i="5"/>
  <c r="A652" i="5"/>
  <c r="M651" i="5"/>
  <c r="A651" i="5"/>
  <c r="G650" i="5"/>
  <c r="D650" i="5"/>
  <c r="C650" i="5"/>
  <c r="A650" i="5"/>
  <c r="M650" i="5" s="1"/>
  <c r="D649" i="5"/>
  <c r="C649" i="5"/>
  <c r="A649" i="5"/>
  <c r="D648" i="5"/>
  <c r="C648" i="5"/>
  <c r="A648" i="5"/>
  <c r="M647" i="5"/>
  <c r="G647" i="5"/>
  <c r="C647" i="5"/>
  <c r="A647" i="5"/>
  <c r="M646" i="5"/>
  <c r="A646" i="5"/>
  <c r="A645" i="5"/>
  <c r="M644" i="5"/>
  <c r="A644" i="5"/>
  <c r="G643" i="5"/>
  <c r="D643" i="5"/>
  <c r="C643" i="5"/>
  <c r="A643" i="5"/>
  <c r="M643" i="5" s="1"/>
  <c r="G642" i="5"/>
  <c r="D642" i="5"/>
  <c r="C642" i="5"/>
  <c r="A642" i="5"/>
  <c r="M641" i="5"/>
  <c r="A641" i="5"/>
  <c r="A640" i="5"/>
  <c r="M639" i="5"/>
  <c r="A639" i="5"/>
  <c r="G638" i="5"/>
  <c r="D638" i="5"/>
  <c r="C638" i="5"/>
  <c r="A638" i="5"/>
  <c r="M638" i="5" s="1"/>
  <c r="G637" i="5"/>
  <c r="C637" i="5"/>
  <c r="A637" i="5"/>
  <c r="M637" i="5" s="1"/>
  <c r="A636" i="5"/>
  <c r="M635" i="5"/>
  <c r="C635" i="5"/>
  <c r="A635" i="5"/>
  <c r="C634" i="5"/>
  <c r="A634" i="5"/>
  <c r="A633" i="5"/>
  <c r="D632" i="5"/>
  <c r="A632" i="5"/>
  <c r="M631" i="5"/>
  <c r="G631" i="5"/>
  <c r="D631" i="5"/>
  <c r="C631" i="5"/>
  <c r="A631" i="5"/>
  <c r="G630" i="5"/>
  <c r="D630" i="5"/>
  <c r="C630" i="5"/>
  <c r="A630" i="5"/>
  <c r="C629" i="5"/>
  <c r="A629" i="5"/>
  <c r="A628" i="5"/>
  <c r="G627" i="5"/>
  <c r="C627" i="5"/>
  <c r="A627" i="5"/>
  <c r="G626" i="5"/>
  <c r="D626" i="5"/>
  <c r="C626" i="5"/>
  <c r="A626" i="5"/>
  <c r="M626" i="5" s="1"/>
  <c r="M625" i="5"/>
  <c r="C625" i="5"/>
  <c r="A625" i="5"/>
  <c r="A624" i="5"/>
  <c r="A623" i="5"/>
  <c r="G622" i="5"/>
  <c r="A622" i="5"/>
  <c r="M621" i="5"/>
  <c r="G621" i="5"/>
  <c r="D621" i="5"/>
  <c r="A621" i="5"/>
  <c r="A620" i="5"/>
  <c r="M619" i="5"/>
  <c r="D619" i="5"/>
  <c r="A619" i="5"/>
  <c r="G618" i="5"/>
  <c r="D618" i="5"/>
  <c r="C618" i="5"/>
  <c r="A618" i="5"/>
  <c r="A617" i="5"/>
  <c r="M616" i="5"/>
  <c r="G616" i="5"/>
  <c r="D616" i="5"/>
  <c r="A616" i="5"/>
  <c r="M615" i="5"/>
  <c r="A615" i="5"/>
  <c r="G614" i="5"/>
  <c r="D614" i="5"/>
  <c r="C614" i="5"/>
  <c r="A614" i="5"/>
  <c r="M614" i="5" s="1"/>
  <c r="A613" i="5"/>
  <c r="A612" i="5"/>
  <c r="M611" i="5"/>
  <c r="G611" i="5"/>
  <c r="C611" i="5"/>
  <c r="A611" i="5"/>
  <c r="A610" i="5"/>
  <c r="A609" i="5"/>
  <c r="M608" i="5"/>
  <c r="D608" i="5"/>
  <c r="A608" i="5"/>
  <c r="M607" i="5"/>
  <c r="G607" i="5"/>
  <c r="D607" i="5"/>
  <c r="C607" i="5"/>
  <c r="A607" i="5"/>
  <c r="G606" i="5"/>
  <c r="D606" i="5"/>
  <c r="C606" i="5"/>
  <c r="A606" i="5"/>
  <c r="A605" i="5"/>
  <c r="M604" i="5"/>
  <c r="D604" i="5"/>
  <c r="A604" i="5"/>
  <c r="M603" i="5"/>
  <c r="A603" i="5"/>
  <c r="G602" i="5"/>
  <c r="D602" i="5"/>
  <c r="C602" i="5"/>
  <c r="A602" i="5"/>
  <c r="M602" i="5" s="1"/>
  <c r="G601" i="5"/>
  <c r="C601" i="5"/>
  <c r="A601" i="5"/>
  <c r="M601" i="5" s="1"/>
  <c r="A600" i="5"/>
  <c r="M599" i="5"/>
  <c r="A599" i="5"/>
  <c r="M598" i="5"/>
  <c r="C598" i="5"/>
  <c r="A598" i="5"/>
  <c r="D597" i="5"/>
  <c r="A597" i="5"/>
  <c r="A596" i="5"/>
  <c r="M595" i="5"/>
  <c r="G595" i="5"/>
  <c r="D595" i="5"/>
  <c r="C595" i="5"/>
  <c r="A595" i="5"/>
  <c r="G594" i="5"/>
  <c r="D594" i="5"/>
  <c r="C594" i="5"/>
  <c r="A594" i="5"/>
  <c r="M593" i="5"/>
  <c r="C593" i="5"/>
  <c r="A593" i="5"/>
  <c r="A592" i="5"/>
  <c r="A591" i="5"/>
  <c r="G590" i="5"/>
  <c r="D590" i="5"/>
  <c r="C590" i="5"/>
  <c r="A590" i="5"/>
  <c r="M590" i="5" s="1"/>
  <c r="M589" i="5"/>
  <c r="G589" i="5"/>
  <c r="C589" i="5"/>
  <c r="A589" i="5"/>
  <c r="M588" i="5"/>
  <c r="C588" i="5"/>
  <c r="A588" i="5"/>
  <c r="M587" i="5"/>
  <c r="G587" i="5"/>
  <c r="C587" i="5"/>
  <c r="A587" i="5"/>
  <c r="M586" i="5"/>
  <c r="G586" i="5"/>
  <c r="D586" i="5"/>
  <c r="C586" i="5"/>
  <c r="A586" i="5"/>
  <c r="A585" i="5"/>
  <c r="D584" i="5"/>
  <c r="C584" i="5"/>
  <c r="A584" i="5"/>
  <c r="G583" i="5"/>
  <c r="C583" i="5"/>
  <c r="A583" i="5"/>
  <c r="M582" i="5"/>
  <c r="G582" i="5"/>
  <c r="D582" i="5"/>
  <c r="A582" i="5"/>
  <c r="M581" i="5"/>
  <c r="D581" i="5"/>
  <c r="C581" i="5"/>
  <c r="A581" i="5"/>
  <c r="A580" i="5"/>
  <c r="C579" i="5"/>
  <c r="A579" i="5"/>
  <c r="G578" i="5"/>
  <c r="D578" i="5"/>
  <c r="C578" i="5"/>
  <c r="A578" i="5"/>
  <c r="M578" i="5" s="1"/>
  <c r="G577" i="5"/>
  <c r="D577" i="5"/>
  <c r="A577" i="5"/>
  <c r="M576" i="5"/>
  <c r="G576" i="5"/>
  <c r="C576" i="5"/>
  <c r="A576" i="5"/>
  <c r="G575" i="5"/>
  <c r="C575" i="5"/>
  <c r="A575" i="5"/>
  <c r="M574" i="5"/>
  <c r="G574" i="5"/>
  <c r="D574" i="5"/>
  <c r="C574" i="5"/>
  <c r="A574" i="5"/>
  <c r="C573" i="5"/>
  <c r="A573" i="5"/>
  <c r="M572" i="5"/>
  <c r="C572" i="5"/>
  <c r="A572" i="5"/>
  <c r="C571" i="5"/>
  <c r="A571" i="5"/>
  <c r="G570" i="5"/>
  <c r="D570" i="5"/>
  <c r="A570" i="5"/>
  <c r="A569" i="5"/>
  <c r="D568" i="5"/>
  <c r="A568" i="5"/>
  <c r="M567" i="5"/>
  <c r="G567" i="5"/>
  <c r="D567" i="5"/>
  <c r="C567" i="5"/>
  <c r="A567" i="5"/>
  <c r="G566" i="5"/>
  <c r="D566" i="5"/>
  <c r="C566" i="5"/>
  <c r="A566" i="5"/>
  <c r="M566" i="5" s="1"/>
  <c r="C565" i="5"/>
  <c r="A565" i="5"/>
  <c r="M564" i="5"/>
  <c r="G564" i="5"/>
  <c r="D564" i="5"/>
  <c r="C564" i="5"/>
  <c r="A564" i="5"/>
  <c r="M563" i="5"/>
  <c r="G563" i="5"/>
  <c r="C563" i="5"/>
  <c r="A563" i="5"/>
  <c r="M562" i="5"/>
  <c r="C562" i="5"/>
  <c r="A562" i="5"/>
  <c r="A561" i="5"/>
  <c r="A560" i="5"/>
  <c r="A559" i="5"/>
  <c r="D558" i="5"/>
  <c r="C558" i="5"/>
  <c r="A558" i="5"/>
  <c r="M557" i="5"/>
  <c r="G557" i="5"/>
  <c r="D557" i="5"/>
  <c r="A557" i="5"/>
  <c r="M556" i="5"/>
  <c r="D556" i="5"/>
  <c r="A556" i="5"/>
  <c r="M555" i="5"/>
  <c r="G555" i="5"/>
  <c r="D555" i="5"/>
  <c r="A555" i="5"/>
  <c r="G554" i="5"/>
  <c r="D554" i="5"/>
  <c r="C554" i="5"/>
  <c r="A554" i="5"/>
  <c r="M554" i="5" s="1"/>
  <c r="M553" i="5"/>
  <c r="G553" i="5"/>
  <c r="C553" i="5"/>
  <c r="A553" i="5"/>
  <c r="A552" i="5"/>
  <c r="A551" i="5"/>
  <c r="M550" i="5"/>
  <c r="G550" i="5"/>
  <c r="D550" i="5"/>
  <c r="C550" i="5"/>
  <c r="A550" i="5"/>
  <c r="M549" i="5"/>
  <c r="D549" i="5"/>
  <c r="C549" i="5"/>
  <c r="A549" i="5"/>
  <c r="A548" i="5"/>
  <c r="A547" i="5"/>
  <c r="A546" i="5"/>
  <c r="D545" i="5"/>
  <c r="A545" i="5"/>
  <c r="M545" i="5" s="1"/>
  <c r="M544" i="5"/>
  <c r="G544" i="5"/>
  <c r="D544" i="5"/>
  <c r="A544" i="5"/>
  <c r="M543" i="5"/>
  <c r="G543" i="5"/>
  <c r="C543" i="5"/>
  <c r="A543" i="5"/>
  <c r="G542" i="5"/>
  <c r="D542" i="5"/>
  <c r="C542" i="5"/>
  <c r="A542" i="5"/>
  <c r="M542" i="5" s="1"/>
  <c r="M541" i="5"/>
  <c r="G541" i="5"/>
  <c r="D541" i="5"/>
  <c r="C541" i="5"/>
  <c r="A541" i="5"/>
  <c r="G540" i="5"/>
  <c r="C540" i="5"/>
  <c r="A540" i="5"/>
  <c r="M540" i="5" s="1"/>
  <c r="M539" i="5"/>
  <c r="C539" i="5"/>
  <c r="A539" i="5"/>
  <c r="A538" i="5"/>
  <c r="D537" i="5"/>
  <c r="C537" i="5"/>
  <c r="A537" i="5"/>
  <c r="A536" i="5"/>
  <c r="G535" i="5"/>
  <c r="D535" i="5"/>
  <c r="A535" i="5"/>
  <c r="M535" i="5" s="1"/>
  <c r="M534" i="5"/>
  <c r="G534" i="5"/>
  <c r="D534" i="5"/>
  <c r="C534" i="5"/>
  <c r="A534" i="5"/>
  <c r="M533" i="5"/>
  <c r="G533" i="5"/>
  <c r="A533" i="5"/>
  <c r="M532" i="5"/>
  <c r="A532" i="5"/>
  <c r="C531" i="5"/>
  <c r="A531" i="5"/>
  <c r="G530" i="5"/>
  <c r="D530" i="5"/>
  <c r="C530" i="5"/>
  <c r="A530" i="5"/>
  <c r="M530" i="5" s="1"/>
  <c r="M529" i="5"/>
  <c r="D529" i="5"/>
  <c r="C529" i="5"/>
  <c r="A529" i="5"/>
  <c r="M528" i="5"/>
  <c r="A528" i="5"/>
  <c r="M527" i="5"/>
  <c r="G527" i="5"/>
  <c r="C527" i="5"/>
  <c r="A527" i="5"/>
  <c r="M526" i="5"/>
  <c r="G526" i="5"/>
  <c r="D526" i="5"/>
  <c r="C526" i="5"/>
  <c r="A526" i="5"/>
  <c r="G525" i="5"/>
  <c r="C525" i="5"/>
  <c r="A525" i="5"/>
  <c r="M525" i="5" s="1"/>
  <c r="A524" i="5"/>
  <c r="C523" i="5"/>
  <c r="A523" i="5"/>
  <c r="C522" i="5"/>
  <c r="A522" i="5"/>
  <c r="M521" i="5"/>
  <c r="G521" i="5"/>
  <c r="D521" i="5"/>
  <c r="C521" i="5"/>
  <c r="A521" i="5"/>
  <c r="G520" i="5"/>
  <c r="A520" i="5"/>
  <c r="M519" i="5"/>
  <c r="G519" i="5"/>
  <c r="D519" i="5"/>
  <c r="C519" i="5"/>
  <c r="A519" i="5"/>
  <c r="G518" i="5"/>
  <c r="D518" i="5"/>
  <c r="C518" i="5"/>
  <c r="A518" i="5"/>
  <c r="M518" i="5" s="1"/>
  <c r="M517" i="5"/>
  <c r="G517" i="5"/>
  <c r="D517" i="5"/>
  <c r="C517" i="5"/>
  <c r="A517" i="5"/>
  <c r="M516" i="5"/>
  <c r="G516" i="5"/>
  <c r="D516" i="5"/>
  <c r="C516" i="5"/>
  <c r="A516" i="5"/>
  <c r="G515" i="5"/>
  <c r="A515" i="5"/>
  <c r="M515" i="5" s="1"/>
  <c r="M514" i="5"/>
  <c r="G514" i="5"/>
  <c r="D514" i="5"/>
  <c r="C514" i="5"/>
  <c r="A514" i="5"/>
  <c r="M513" i="5"/>
  <c r="G513" i="5"/>
  <c r="D513" i="5"/>
  <c r="A513" i="5"/>
  <c r="A512" i="5"/>
  <c r="D511" i="5"/>
  <c r="A511" i="5"/>
  <c r="G510" i="5"/>
  <c r="A510" i="5"/>
  <c r="M510" i="5" s="1"/>
  <c r="M509" i="5"/>
  <c r="C509" i="5"/>
  <c r="A509" i="5"/>
  <c r="M508" i="5"/>
  <c r="A508" i="5"/>
  <c r="A507" i="5"/>
  <c r="G506" i="5"/>
  <c r="D506" i="5"/>
  <c r="C506" i="5"/>
  <c r="A506" i="5"/>
  <c r="M506" i="5" s="1"/>
  <c r="C505" i="5"/>
  <c r="A505" i="5"/>
  <c r="M504" i="5"/>
  <c r="A504" i="5"/>
  <c r="M503" i="5"/>
  <c r="C503" i="5"/>
  <c r="A503" i="5"/>
  <c r="D502" i="5"/>
  <c r="C502" i="5"/>
  <c r="A502" i="5"/>
  <c r="G501" i="5"/>
  <c r="D501" i="5"/>
  <c r="C501" i="5"/>
  <c r="A501" i="5"/>
  <c r="A500" i="5"/>
  <c r="M500" i="5" s="1"/>
  <c r="A499" i="5"/>
  <c r="M498" i="5"/>
  <c r="C498" i="5"/>
  <c r="A498" i="5"/>
  <c r="M497" i="5"/>
  <c r="A497" i="5"/>
  <c r="M496" i="5"/>
  <c r="D496" i="5"/>
  <c r="A496" i="5"/>
  <c r="G495" i="5"/>
  <c r="D495" i="5"/>
  <c r="A495" i="5"/>
  <c r="M495" i="5" s="1"/>
  <c r="G494" i="5"/>
  <c r="D494" i="5"/>
  <c r="C494" i="5"/>
  <c r="A494" i="5"/>
  <c r="M494" i="5" s="1"/>
  <c r="A493" i="5"/>
  <c r="D492" i="5"/>
  <c r="C492" i="5"/>
  <c r="A492" i="5"/>
  <c r="M491" i="5"/>
  <c r="G491" i="5"/>
  <c r="C491" i="5"/>
  <c r="A491" i="5"/>
  <c r="M490" i="5"/>
  <c r="A490" i="5"/>
  <c r="M489" i="5"/>
  <c r="D489" i="5"/>
  <c r="A489" i="5"/>
  <c r="D488" i="5"/>
  <c r="A488" i="5"/>
  <c r="G487" i="5"/>
  <c r="C487" i="5"/>
  <c r="A487" i="5"/>
  <c r="M486" i="5"/>
  <c r="G486" i="5"/>
  <c r="D486" i="5"/>
  <c r="C486" i="5"/>
  <c r="A486" i="5"/>
  <c r="A485" i="5"/>
  <c r="M484" i="5"/>
  <c r="D484" i="5"/>
  <c r="A484" i="5"/>
  <c r="A483" i="5"/>
  <c r="G482" i="5"/>
  <c r="D482" i="5"/>
  <c r="C482" i="5"/>
  <c r="A482" i="5"/>
  <c r="M482" i="5" s="1"/>
  <c r="M481" i="5"/>
  <c r="G481" i="5"/>
  <c r="D481" i="5"/>
  <c r="C481" i="5"/>
  <c r="A481" i="5"/>
  <c r="C480" i="5"/>
  <c r="A480" i="5"/>
  <c r="A479" i="5"/>
  <c r="M478" i="5"/>
  <c r="G478" i="5"/>
  <c r="D478" i="5"/>
  <c r="C478" i="5"/>
  <c r="A478" i="5"/>
  <c r="D477" i="5"/>
  <c r="C477" i="5"/>
  <c r="A477" i="5"/>
  <c r="M476" i="5"/>
  <c r="D476" i="5"/>
  <c r="A476" i="5"/>
  <c r="G475" i="5"/>
  <c r="D475" i="5"/>
  <c r="C475" i="5"/>
  <c r="A475" i="5"/>
  <c r="M474" i="5"/>
  <c r="A474" i="5"/>
  <c r="M473" i="5"/>
  <c r="A473" i="5"/>
  <c r="G472" i="5"/>
  <c r="D472" i="5"/>
  <c r="A472" i="5"/>
  <c r="M471" i="5"/>
  <c r="G471" i="5"/>
  <c r="D471" i="5"/>
  <c r="C471" i="5"/>
  <c r="A471" i="5"/>
  <c r="G470" i="5"/>
  <c r="D470" i="5"/>
  <c r="C470" i="5"/>
  <c r="A470" i="5"/>
  <c r="M470" i="5" s="1"/>
  <c r="M469" i="5"/>
  <c r="G469" i="5"/>
  <c r="D469" i="5"/>
  <c r="A469" i="5"/>
  <c r="A468" i="5"/>
  <c r="A467" i="5"/>
  <c r="D466" i="5"/>
  <c r="A466" i="5"/>
  <c r="C465" i="5"/>
  <c r="A465" i="5"/>
  <c r="M464" i="5"/>
  <c r="C464" i="5"/>
  <c r="A464" i="5"/>
  <c r="M463" i="5"/>
  <c r="G463" i="5"/>
  <c r="D463" i="5"/>
  <c r="A463" i="5"/>
  <c r="D462" i="5"/>
  <c r="A462" i="5"/>
  <c r="M461" i="5"/>
  <c r="G461" i="5"/>
  <c r="D461" i="5"/>
  <c r="A461" i="5"/>
  <c r="A460" i="5"/>
  <c r="G459" i="5"/>
  <c r="D459" i="5"/>
  <c r="A459" i="5"/>
  <c r="G458" i="5"/>
  <c r="D458" i="5"/>
  <c r="C458" i="5"/>
  <c r="A458" i="5"/>
  <c r="M458" i="5" s="1"/>
  <c r="M457" i="5"/>
  <c r="G457" i="5"/>
  <c r="D457" i="5"/>
  <c r="C457" i="5"/>
  <c r="A457" i="5"/>
  <c r="M456" i="5"/>
  <c r="G456" i="5"/>
  <c r="D456" i="5"/>
  <c r="C456" i="5"/>
  <c r="A456" i="5"/>
  <c r="A455" i="5"/>
  <c r="M454" i="5"/>
  <c r="D454" i="5"/>
  <c r="A454" i="5"/>
  <c r="A453" i="5"/>
  <c r="M452" i="5"/>
  <c r="G452" i="5"/>
  <c r="D452" i="5"/>
  <c r="A452" i="5"/>
  <c r="G451" i="5"/>
  <c r="D451" i="5"/>
  <c r="C451" i="5"/>
  <c r="A451" i="5"/>
  <c r="A450" i="5"/>
  <c r="M449" i="5"/>
  <c r="D449" i="5"/>
  <c r="A449" i="5"/>
  <c r="A448" i="5"/>
  <c r="G447" i="5"/>
  <c r="D447" i="5"/>
  <c r="C447" i="5"/>
  <c r="A447" i="5"/>
  <c r="M447" i="5" s="1"/>
  <c r="C446" i="5"/>
  <c r="A446" i="5"/>
  <c r="M446" i="5" s="1"/>
  <c r="A445" i="5"/>
  <c r="M444" i="5"/>
  <c r="C444" i="5"/>
  <c r="A444" i="5"/>
  <c r="A443" i="5"/>
  <c r="D442" i="5"/>
  <c r="A442" i="5"/>
  <c r="D441" i="5"/>
  <c r="A441" i="5"/>
  <c r="M440" i="5"/>
  <c r="D440" i="5"/>
  <c r="C440" i="5"/>
  <c r="A440" i="5"/>
  <c r="G439" i="5"/>
  <c r="D439" i="5"/>
  <c r="C439" i="5"/>
  <c r="A439" i="5"/>
  <c r="A438" i="5"/>
  <c r="D437" i="5"/>
  <c r="A437" i="5"/>
  <c r="G436" i="5"/>
  <c r="C436" i="5"/>
  <c r="A436" i="5"/>
  <c r="G435" i="5"/>
  <c r="D435" i="5"/>
  <c r="C435" i="5"/>
  <c r="A435" i="5"/>
  <c r="M435" i="5" s="1"/>
  <c r="M434" i="5"/>
  <c r="C434" i="5"/>
  <c r="A434" i="5"/>
  <c r="A433" i="5"/>
  <c r="C432" i="5"/>
  <c r="A432" i="5"/>
  <c r="G431" i="5"/>
  <c r="C431" i="5"/>
  <c r="A431" i="5"/>
  <c r="M430" i="5"/>
  <c r="D430" i="5"/>
  <c r="A430" i="5"/>
  <c r="A429" i="5"/>
  <c r="D428" i="5"/>
  <c r="A428" i="5"/>
  <c r="G427" i="5"/>
  <c r="D427" i="5"/>
  <c r="C427" i="5"/>
  <c r="A427" i="5"/>
  <c r="G426" i="5"/>
  <c r="C426" i="5"/>
  <c r="A426" i="5"/>
  <c r="M425" i="5"/>
  <c r="D425" i="5"/>
  <c r="A425" i="5"/>
  <c r="A424" i="5"/>
  <c r="G423" i="5"/>
  <c r="D423" i="5"/>
  <c r="C423" i="5"/>
  <c r="A423" i="5"/>
  <c r="M423" i="5" s="1"/>
  <c r="M422" i="5"/>
  <c r="G422" i="5"/>
  <c r="D422" i="5"/>
  <c r="C422" i="5"/>
  <c r="A422" i="5"/>
  <c r="C421" i="5"/>
  <c r="A421" i="5"/>
  <c r="M420" i="5"/>
  <c r="C420" i="5"/>
  <c r="A420" i="5"/>
  <c r="A419" i="5"/>
  <c r="M418" i="5"/>
  <c r="D418" i="5"/>
  <c r="A418" i="5"/>
  <c r="A417" i="5"/>
  <c r="M416" i="5"/>
  <c r="G416" i="5"/>
  <c r="D416" i="5"/>
  <c r="A416" i="5"/>
  <c r="G415" i="5"/>
  <c r="D415" i="5"/>
  <c r="C415" i="5"/>
  <c r="A415" i="5"/>
  <c r="A414" i="5"/>
  <c r="M413" i="5"/>
  <c r="D413" i="5"/>
  <c r="A413" i="5"/>
  <c r="A412" i="5"/>
  <c r="G411" i="5"/>
  <c r="D411" i="5"/>
  <c r="C411" i="5"/>
  <c r="A411" i="5"/>
  <c r="M411" i="5" s="1"/>
  <c r="D410" i="5"/>
  <c r="C410" i="5"/>
  <c r="A410" i="5"/>
  <c r="M410" i="5" s="1"/>
  <c r="A409" i="5"/>
  <c r="M408" i="5"/>
  <c r="C408" i="5"/>
  <c r="A408" i="5"/>
  <c r="A407" i="5"/>
  <c r="M406" i="5"/>
  <c r="D406" i="5"/>
  <c r="A406" i="5"/>
  <c r="M405" i="5"/>
  <c r="A405" i="5"/>
  <c r="M404" i="5"/>
  <c r="D404" i="5"/>
  <c r="C404" i="5"/>
  <c r="A404" i="5"/>
  <c r="G403" i="5"/>
  <c r="D403" i="5"/>
  <c r="C403" i="5"/>
  <c r="A403" i="5"/>
  <c r="A402" i="5"/>
  <c r="M401" i="5"/>
  <c r="D401" i="5"/>
  <c r="A401" i="5"/>
  <c r="M400" i="5"/>
  <c r="G400" i="5"/>
  <c r="A400" i="5"/>
  <c r="G399" i="5"/>
  <c r="D399" i="5"/>
  <c r="C399" i="5"/>
  <c r="A399" i="5"/>
  <c r="M399" i="5" s="1"/>
  <c r="M398" i="5"/>
  <c r="D398" i="5"/>
  <c r="C398" i="5"/>
  <c r="A398" i="5"/>
  <c r="A397" i="5"/>
  <c r="M396" i="5"/>
  <c r="C396" i="5"/>
  <c r="A396" i="5"/>
  <c r="M395" i="5"/>
  <c r="G395" i="5"/>
  <c r="A395" i="5"/>
  <c r="M394" i="5"/>
  <c r="A394" i="5"/>
  <c r="A393" i="5"/>
  <c r="D392" i="5"/>
  <c r="A392" i="5"/>
  <c r="G391" i="5"/>
  <c r="D391" i="5"/>
  <c r="C391" i="5"/>
  <c r="A391" i="5"/>
  <c r="M390" i="5"/>
  <c r="G390" i="5"/>
  <c r="A390" i="5"/>
  <c r="M389" i="5"/>
  <c r="A389" i="5"/>
  <c r="A388" i="5"/>
  <c r="G387" i="5"/>
  <c r="D387" i="5"/>
  <c r="C387" i="5"/>
  <c r="A387" i="5"/>
  <c r="M387" i="5" s="1"/>
  <c r="M386" i="5"/>
  <c r="G386" i="5"/>
  <c r="D386" i="5"/>
  <c r="C386" i="5"/>
  <c r="A386" i="5"/>
  <c r="M385" i="5"/>
  <c r="A385" i="5"/>
  <c r="M384" i="5"/>
  <c r="A384" i="5"/>
  <c r="M383" i="5"/>
  <c r="A383" i="5"/>
  <c r="M382" i="5"/>
  <c r="A382" i="5"/>
  <c r="A381" i="5"/>
  <c r="G380" i="5"/>
  <c r="D380" i="5"/>
  <c r="A380" i="5"/>
  <c r="M380" i="5" s="1"/>
  <c r="G379" i="5"/>
  <c r="D379" i="5"/>
  <c r="C379" i="5"/>
  <c r="A379" i="5"/>
  <c r="M378" i="5"/>
  <c r="A378" i="5"/>
  <c r="M377" i="5"/>
  <c r="D377" i="5"/>
  <c r="A377" i="5"/>
  <c r="C376" i="5"/>
  <c r="A376" i="5"/>
  <c r="G375" i="5"/>
  <c r="D375" i="5"/>
  <c r="C375" i="5"/>
  <c r="A375" i="5"/>
  <c r="M375" i="5" s="1"/>
  <c r="M374" i="5"/>
  <c r="G374" i="5"/>
  <c r="D374" i="5"/>
  <c r="C374" i="5"/>
  <c r="A374" i="5"/>
  <c r="A373" i="5"/>
  <c r="C372" i="5"/>
  <c r="A372" i="5"/>
  <c r="A371" i="5"/>
  <c r="G370" i="5"/>
  <c r="D370" i="5"/>
  <c r="A370" i="5"/>
  <c r="M369" i="5"/>
  <c r="D369" i="5"/>
  <c r="A369" i="5"/>
  <c r="M368" i="5"/>
  <c r="D368" i="5"/>
  <c r="A368" i="5"/>
  <c r="G367" i="5"/>
  <c r="D367" i="5"/>
  <c r="C367" i="5"/>
  <c r="A367" i="5"/>
  <c r="A366" i="5"/>
  <c r="G365" i="5"/>
  <c r="D365" i="5"/>
  <c r="A365" i="5"/>
  <c r="M364" i="5"/>
  <c r="G364" i="5"/>
  <c r="C364" i="5"/>
  <c r="A364" i="5"/>
  <c r="G363" i="5"/>
  <c r="D363" i="5"/>
  <c r="C363" i="5"/>
  <c r="A363" i="5"/>
  <c r="M363" i="5" s="1"/>
  <c r="A362" i="5"/>
  <c r="D361" i="5"/>
  <c r="C361" i="5"/>
  <c r="A361" i="5"/>
  <c r="G360" i="5"/>
  <c r="C360" i="5"/>
  <c r="A360" i="5"/>
  <c r="M359" i="5"/>
  <c r="G359" i="5"/>
  <c r="C359" i="5"/>
  <c r="A359" i="5"/>
  <c r="M358" i="5"/>
  <c r="A358" i="5"/>
  <c r="M357" i="5"/>
  <c r="A357" i="5"/>
  <c r="A356" i="5"/>
  <c r="G355" i="5"/>
  <c r="D355" i="5"/>
  <c r="C355" i="5"/>
  <c r="A355" i="5"/>
  <c r="M354" i="5"/>
  <c r="G354" i="5"/>
  <c r="C354" i="5"/>
  <c r="A354" i="5"/>
  <c r="M353" i="5"/>
  <c r="A353" i="5"/>
  <c r="M352" i="5"/>
  <c r="A352" i="5"/>
  <c r="G351" i="5"/>
  <c r="D351" i="5"/>
  <c r="C351" i="5"/>
  <c r="A351" i="5"/>
  <c r="M351" i="5" s="1"/>
  <c r="M350" i="5"/>
  <c r="G350" i="5"/>
  <c r="D350" i="5"/>
  <c r="C350" i="5"/>
  <c r="A350" i="5"/>
  <c r="M349" i="5"/>
  <c r="C349" i="5"/>
  <c r="A349" i="5"/>
  <c r="M348" i="5"/>
  <c r="A348" i="5"/>
  <c r="M347" i="5"/>
  <c r="A347" i="5"/>
  <c r="D346" i="5"/>
  <c r="A346" i="5"/>
  <c r="A345" i="5"/>
  <c r="G344" i="5"/>
  <c r="D344" i="5"/>
  <c r="A344" i="5"/>
  <c r="M344" i="5" s="1"/>
  <c r="G343" i="5"/>
  <c r="D343" i="5"/>
  <c r="C343" i="5"/>
  <c r="A343" i="5"/>
  <c r="M342" i="5"/>
  <c r="A342" i="5"/>
  <c r="A341" i="5"/>
  <c r="A340" i="5"/>
  <c r="G339" i="5"/>
  <c r="D339" i="5"/>
  <c r="C339" i="5"/>
  <c r="A339" i="5"/>
  <c r="M339" i="5" s="1"/>
  <c r="C338" i="5"/>
  <c r="A338" i="5"/>
  <c r="M338" i="5" s="1"/>
  <c r="A337" i="5"/>
  <c r="A336" i="5"/>
  <c r="D335" i="5"/>
  <c r="C335" i="5"/>
  <c r="A335" i="5"/>
  <c r="G334" i="5"/>
  <c r="D334" i="5"/>
  <c r="A334" i="5"/>
  <c r="M333" i="5"/>
  <c r="D333" i="5"/>
  <c r="A333" i="5"/>
  <c r="M332" i="5"/>
  <c r="D332" i="5"/>
  <c r="C332" i="5"/>
  <c r="A332" i="5"/>
  <c r="G331" i="5"/>
  <c r="D331" i="5"/>
  <c r="C331" i="5"/>
  <c r="A331" i="5"/>
  <c r="A330" i="5"/>
  <c r="G329" i="5"/>
  <c r="D329" i="5"/>
  <c r="A329" i="5"/>
  <c r="M328" i="5"/>
  <c r="G328" i="5"/>
  <c r="C328" i="5"/>
  <c r="A328" i="5"/>
  <c r="G327" i="5"/>
  <c r="D327" i="5"/>
  <c r="C327" i="5"/>
  <c r="A327" i="5"/>
  <c r="M327" i="5" s="1"/>
  <c r="M326" i="5"/>
  <c r="A326" i="5"/>
  <c r="A325" i="5"/>
  <c r="G324" i="5"/>
  <c r="C324" i="5"/>
  <c r="A324" i="5"/>
  <c r="M323" i="5"/>
  <c r="G323" i="5"/>
  <c r="C323" i="5"/>
  <c r="A323" i="5"/>
  <c r="A322" i="5"/>
  <c r="M321" i="5"/>
  <c r="D321" i="5"/>
  <c r="A321" i="5"/>
  <c r="D320" i="5"/>
  <c r="C320" i="5"/>
  <c r="A320" i="5"/>
  <c r="G319" i="5"/>
  <c r="D319" i="5"/>
  <c r="C319" i="5"/>
  <c r="A319" i="5"/>
  <c r="M318" i="5"/>
  <c r="G318" i="5"/>
  <c r="C318" i="5"/>
  <c r="A318" i="5"/>
  <c r="M317" i="5"/>
  <c r="A317" i="5"/>
  <c r="M316" i="5"/>
  <c r="A316" i="5"/>
  <c r="G315" i="5"/>
  <c r="D315" i="5"/>
  <c r="C315" i="5"/>
  <c r="A315" i="5"/>
  <c r="M315" i="5" s="1"/>
  <c r="M314" i="5"/>
  <c r="G314" i="5"/>
  <c r="D314" i="5"/>
  <c r="C314" i="5"/>
  <c r="A314" i="5"/>
  <c r="M313" i="5"/>
  <c r="C313" i="5"/>
  <c r="A313" i="5"/>
  <c r="A312" i="5"/>
  <c r="A311" i="5"/>
  <c r="M310" i="5"/>
  <c r="A310" i="5"/>
  <c r="M309" i="5"/>
  <c r="D309" i="5"/>
  <c r="A309" i="5"/>
  <c r="M308" i="5"/>
  <c r="G308" i="5"/>
  <c r="D308" i="5"/>
  <c r="A308" i="5"/>
  <c r="G307" i="5"/>
  <c r="D307" i="5"/>
  <c r="C307" i="5"/>
  <c r="A307" i="5"/>
  <c r="A306" i="5"/>
  <c r="A305" i="5"/>
  <c r="A304" i="5"/>
  <c r="G303" i="5"/>
  <c r="D303" i="5"/>
  <c r="C303" i="5"/>
  <c r="A303" i="5"/>
  <c r="M303" i="5" s="1"/>
  <c r="C302" i="5"/>
  <c r="A302" i="5"/>
  <c r="M302" i="5" s="1"/>
  <c r="M301" i="5"/>
  <c r="A301" i="5"/>
  <c r="A300" i="5"/>
  <c r="M299" i="5"/>
  <c r="D299" i="5"/>
  <c r="C299" i="5"/>
  <c r="A299" i="5"/>
  <c r="M298" i="5"/>
  <c r="G298" i="5"/>
  <c r="A298" i="5"/>
  <c r="M297" i="5"/>
  <c r="D297" i="5"/>
  <c r="A297" i="5"/>
  <c r="M296" i="5"/>
  <c r="D296" i="5"/>
  <c r="C296" i="5"/>
  <c r="A296" i="5"/>
  <c r="G295" i="5"/>
  <c r="D295" i="5"/>
  <c r="C295" i="5"/>
  <c r="A295" i="5"/>
  <c r="M294" i="5"/>
  <c r="C294" i="5"/>
  <c r="A294" i="5"/>
  <c r="M293" i="5"/>
  <c r="G293" i="5"/>
  <c r="D293" i="5"/>
  <c r="A293" i="5"/>
  <c r="C292" i="5"/>
  <c r="A292" i="5"/>
  <c r="G291" i="5"/>
  <c r="D291" i="5"/>
  <c r="C291" i="5"/>
  <c r="A291" i="5"/>
  <c r="M291" i="5" s="1"/>
  <c r="A290" i="5"/>
  <c r="M289" i="5"/>
  <c r="D289" i="5"/>
  <c r="C289" i="5"/>
  <c r="A289" i="5"/>
  <c r="M288" i="5"/>
  <c r="G288" i="5"/>
  <c r="C288" i="5"/>
  <c r="A288" i="5"/>
  <c r="M287" i="5"/>
  <c r="G287" i="5"/>
  <c r="C287" i="5"/>
  <c r="A287" i="5"/>
  <c r="D286" i="5"/>
  <c r="A286" i="5"/>
  <c r="D285" i="5"/>
  <c r="A285" i="5"/>
  <c r="A284" i="5"/>
  <c r="G283" i="5"/>
  <c r="D283" i="5"/>
  <c r="C283" i="5"/>
  <c r="A283" i="5"/>
  <c r="G282" i="5"/>
  <c r="A282" i="5"/>
  <c r="A281" i="5"/>
  <c r="A280" i="5"/>
  <c r="G279" i="5"/>
  <c r="D279" i="5"/>
  <c r="C279" i="5"/>
  <c r="A279" i="5"/>
  <c r="M279" i="5" s="1"/>
  <c r="M278" i="5"/>
  <c r="G278" i="5"/>
  <c r="D278" i="5"/>
  <c r="C278" i="5"/>
  <c r="A278" i="5"/>
  <c r="M277" i="5"/>
  <c r="A277" i="5"/>
  <c r="A276" i="5"/>
  <c r="M275" i="5"/>
  <c r="C275" i="5"/>
  <c r="A275" i="5"/>
  <c r="D274" i="5"/>
  <c r="A274" i="5"/>
  <c r="M273" i="5"/>
  <c r="D273" i="5"/>
  <c r="A273" i="5"/>
  <c r="M272" i="5"/>
  <c r="G272" i="5"/>
  <c r="D272" i="5"/>
  <c r="A272" i="5"/>
  <c r="G271" i="5"/>
  <c r="D271" i="5"/>
  <c r="C271" i="5"/>
  <c r="A271" i="5"/>
  <c r="A270" i="5"/>
  <c r="M269" i="5"/>
  <c r="G269" i="5"/>
  <c r="D269" i="5"/>
  <c r="A269" i="5"/>
  <c r="A268" i="5"/>
  <c r="G267" i="5"/>
  <c r="D267" i="5"/>
  <c r="C267" i="5"/>
  <c r="A267" i="5"/>
  <c r="M267" i="5" s="1"/>
  <c r="A266" i="5"/>
  <c r="M265" i="5"/>
  <c r="D265" i="5"/>
  <c r="C265" i="5"/>
  <c r="A265" i="5"/>
  <c r="M264" i="5"/>
  <c r="G264" i="5"/>
  <c r="A264" i="5"/>
  <c r="D263" i="5"/>
  <c r="A263" i="5"/>
  <c r="G262" i="5"/>
  <c r="D262" i="5"/>
  <c r="A262" i="5"/>
  <c r="M262" i="5" s="1"/>
  <c r="M261" i="5"/>
  <c r="D261" i="5"/>
  <c r="A261" i="5"/>
  <c r="M260" i="5"/>
  <c r="D260" i="5"/>
  <c r="C260" i="5"/>
  <c r="A260" i="5"/>
  <c r="G259" i="5"/>
  <c r="D259" i="5"/>
  <c r="C259" i="5"/>
  <c r="A259" i="5"/>
  <c r="M258" i="5"/>
  <c r="D258" i="5"/>
  <c r="C258" i="5"/>
  <c r="A258" i="5"/>
  <c r="A257" i="5"/>
  <c r="M256" i="5"/>
  <c r="G256" i="5"/>
  <c r="C256" i="5"/>
  <c r="A256" i="5"/>
  <c r="G255" i="5"/>
  <c r="D255" i="5"/>
  <c r="C255" i="5"/>
  <c r="A255" i="5"/>
  <c r="M255" i="5" s="1"/>
  <c r="M254" i="5"/>
  <c r="G254" i="5"/>
  <c r="C254" i="5"/>
  <c r="A254" i="5"/>
  <c r="D253" i="5"/>
  <c r="A253" i="5"/>
  <c r="M252" i="5"/>
  <c r="G252" i="5"/>
  <c r="C252" i="5"/>
  <c r="A252" i="5"/>
  <c r="G251" i="5"/>
  <c r="A251" i="5"/>
  <c r="M250" i="5"/>
  <c r="D250" i="5"/>
  <c r="C250" i="5"/>
  <c r="A250" i="5"/>
  <c r="A249" i="5"/>
  <c r="D248" i="5"/>
  <c r="C248" i="5"/>
  <c r="A248" i="5"/>
  <c r="G247" i="5"/>
  <c r="D247" i="5"/>
  <c r="C247" i="5"/>
  <c r="A247" i="5"/>
  <c r="A246" i="5"/>
  <c r="A245" i="5"/>
  <c r="M244" i="5"/>
  <c r="C244" i="5"/>
  <c r="A244" i="5"/>
  <c r="G243" i="5"/>
  <c r="D243" i="5"/>
  <c r="C243" i="5"/>
  <c r="A243" i="5"/>
  <c r="M243" i="5" s="1"/>
  <c r="M242" i="5"/>
  <c r="G242" i="5"/>
  <c r="D242" i="5"/>
  <c r="C242" i="5"/>
  <c r="A242" i="5"/>
  <c r="A241" i="5"/>
  <c r="M240" i="5"/>
  <c r="C240" i="5"/>
  <c r="A240" i="5"/>
  <c r="D239" i="5"/>
  <c r="A239" i="5"/>
  <c r="M238" i="5"/>
  <c r="G238" i="5"/>
  <c r="D238" i="5"/>
  <c r="C238" i="5"/>
  <c r="A238" i="5"/>
  <c r="A237" i="5"/>
  <c r="M236" i="5"/>
  <c r="G236" i="5"/>
  <c r="D236" i="5"/>
  <c r="A236" i="5"/>
  <c r="G235" i="5"/>
  <c r="D235" i="5"/>
  <c r="C235" i="5"/>
  <c r="A235" i="5"/>
  <c r="M234" i="5"/>
  <c r="D234" i="5"/>
  <c r="C234" i="5"/>
  <c r="A234" i="5"/>
  <c r="A233" i="5"/>
  <c r="A232" i="5"/>
  <c r="G231" i="5"/>
  <c r="D231" i="5"/>
  <c r="C231" i="5"/>
  <c r="A231" i="5"/>
  <c r="M231" i="5" s="1"/>
  <c r="M230" i="5"/>
  <c r="G230" i="5"/>
  <c r="D230" i="5"/>
  <c r="C230" i="5"/>
  <c r="A230" i="5"/>
  <c r="G229" i="5"/>
  <c r="C229" i="5"/>
  <c r="A229" i="5"/>
  <c r="M229" i="5" s="1"/>
  <c r="G228" i="5"/>
  <c r="C228" i="5"/>
  <c r="A228" i="5"/>
  <c r="M228" i="5" s="1"/>
  <c r="A227" i="5"/>
  <c r="G226" i="5"/>
  <c r="A226" i="5"/>
  <c r="M225" i="5"/>
  <c r="D225" i="5"/>
  <c r="C225" i="5"/>
  <c r="A225" i="5"/>
  <c r="G225" i="5" s="1"/>
  <c r="G224" i="5"/>
  <c r="C224" i="5"/>
  <c r="A224" i="5"/>
  <c r="G223" i="5"/>
  <c r="D223" i="5"/>
  <c r="C223" i="5"/>
  <c r="A223" i="5"/>
  <c r="A222" i="5"/>
  <c r="A221" i="5"/>
  <c r="M220" i="5"/>
  <c r="D220" i="5"/>
  <c r="C220" i="5"/>
  <c r="A220" i="5"/>
  <c r="G219" i="5"/>
  <c r="D219" i="5"/>
  <c r="C219" i="5"/>
  <c r="A219" i="5"/>
  <c r="M219" i="5" s="1"/>
  <c r="M218" i="5"/>
  <c r="D218" i="5"/>
  <c r="A218" i="5"/>
  <c r="M217" i="5"/>
  <c r="D217" i="5"/>
  <c r="C217" i="5"/>
  <c r="A217" i="5"/>
  <c r="M216" i="5"/>
  <c r="A216" i="5"/>
  <c r="M215" i="5"/>
  <c r="G215" i="5"/>
  <c r="C215" i="5"/>
  <c r="A215" i="5"/>
  <c r="G214" i="5"/>
  <c r="D214" i="5"/>
  <c r="C214" i="5"/>
  <c r="A214" i="5"/>
  <c r="A213" i="5"/>
  <c r="M212" i="5"/>
  <c r="G212" i="5"/>
  <c r="D212" i="5"/>
  <c r="C212" i="5"/>
  <c r="A212" i="5"/>
  <c r="M211" i="5"/>
  <c r="G211" i="5"/>
  <c r="A211" i="5"/>
  <c r="M210" i="5"/>
  <c r="D210" i="5"/>
  <c r="C210" i="5"/>
  <c r="A210" i="5"/>
  <c r="M209" i="5"/>
  <c r="G209" i="5"/>
  <c r="A209" i="5"/>
  <c r="A208" i="5"/>
  <c r="G207" i="5"/>
  <c r="D207" i="5"/>
  <c r="C207" i="5"/>
  <c r="A207" i="5"/>
  <c r="M207" i="5" s="1"/>
  <c r="M206" i="5"/>
  <c r="A206" i="5"/>
  <c r="A205" i="5"/>
  <c r="M204" i="5"/>
  <c r="C204" i="5"/>
  <c r="A204" i="5"/>
  <c r="M203" i="5"/>
  <c r="G203" i="5"/>
  <c r="D203" i="5"/>
  <c r="C203" i="5"/>
  <c r="A203" i="5"/>
  <c r="M202" i="5"/>
  <c r="G202" i="5"/>
  <c r="D202" i="5"/>
  <c r="C202" i="5"/>
  <c r="A202" i="5"/>
  <c r="M201" i="5"/>
  <c r="A201" i="5"/>
  <c r="M200" i="5"/>
  <c r="G200" i="5"/>
  <c r="D200" i="5"/>
  <c r="A200" i="5"/>
  <c r="D199" i="5"/>
  <c r="A199" i="5"/>
  <c r="M198" i="5"/>
  <c r="G198" i="5"/>
  <c r="C198" i="5"/>
  <c r="A198" i="5"/>
  <c r="A197" i="5"/>
  <c r="M196" i="5"/>
  <c r="G196" i="5"/>
  <c r="A196" i="5"/>
  <c r="G195" i="5"/>
  <c r="D195" i="5"/>
  <c r="C195" i="5"/>
  <c r="A195" i="5"/>
  <c r="M195" i="5" s="1"/>
  <c r="A194" i="5"/>
  <c r="D193" i="5"/>
  <c r="A193" i="5"/>
  <c r="M192" i="5"/>
  <c r="G192" i="5"/>
  <c r="C192" i="5"/>
  <c r="A192" i="5"/>
  <c r="G191" i="5"/>
  <c r="D191" i="5"/>
  <c r="A191" i="5"/>
  <c r="M191" i="5" s="1"/>
  <c r="M190" i="5"/>
  <c r="G190" i="5"/>
  <c r="D190" i="5"/>
  <c r="C190" i="5"/>
  <c r="A190" i="5"/>
  <c r="M189" i="5"/>
  <c r="D189" i="5"/>
  <c r="C189" i="5"/>
  <c r="A189" i="5"/>
  <c r="G189" i="5" s="1"/>
  <c r="D188" i="5"/>
  <c r="A188" i="5"/>
  <c r="M187" i="5"/>
  <c r="G187" i="5"/>
  <c r="D187" i="5"/>
  <c r="C187" i="5"/>
  <c r="A187" i="5"/>
  <c r="A186" i="5"/>
  <c r="M185" i="5"/>
  <c r="G185" i="5"/>
  <c r="A185" i="5"/>
  <c r="A184" i="5"/>
  <c r="G183" i="5"/>
  <c r="D183" i="5"/>
  <c r="C183" i="5"/>
  <c r="A183" i="5"/>
  <c r="M183" i="5" s="1"/>
  <c r="M182" i="5"/>
  <c r="D182" i="5"/>
  <c r="A182" i="5"/>
  <c r="A181" i="5"/>
  <c r="M180" i="5"/>
  <c r="A180" i="5"/>
  <c r="D179" i="5"/>
  <c r="A179" i="5"/>
  <c r="M179" i="5" s="1"/>
  <c r="A178" i="5"/>
  <c r="M178" i="5" s="1"/>
  <c r="M177" i="5"/>
  <c r="C177" i="5"/>
  <c r="A177" i="5"/>
  <c r="G177" i="5" s="1"/>
  <c r="M176" i="5"/>
  <c r="G176" i="5"/>
  <c r="D176" i="5"/>
  <c r="C176" i="5"/>
  <c r="A176" i="5"/>
  <c r="M175" i="5"/>
  <c r="G175" i="5"/>
  <c r="D175" i="5"/>
  <c r="C175" i="5"/>
  <c r="A175" i="5"/>
  <c r="M174" i="5"/>
  <c r="G174" i="5"/>
  <c r="D174" i="5"/>
  <c r="C174" i="5"/>
  <c r="A174" i="5"/>
  <c r="A173" i="5"/>
  <c r="G172" i="5"/>
  <c r="C172" i="5"/>
  <c r="A172" i="5"/>
  <c r="M172" i="5" s="1"/>
  <c r="G171" i="5"/>
  <c r="D171" i="5"/>
  <c r="C171" i="5"/>
  <c r="A171" i="5"/>
  <c r="M171" i="5" s="1"/>
  <c r="A170" i="5"/>
  <c r="G169" i="5"/>
  <c r="C169" i="5"/>
  <c r="A169" i="5"/>
  <c r="M169" i="5" s="1"/>
  <c r="M168" i="5"/>
  <c r="G168" i="5"/>
  <c r="A168" i="5"/>
  <c r="M167" i="5"/>
  <c r="A167" i="5"/>
  <c r="M166" i="5"/>
  <c r="G166" i="5"/>
  <c r="D166" i="5"/>
  <c r="A166" i="5"/>
  <c r="A165" i="5"/>
  <c r="G165" i="5" s="1"/>
  <c r="M164" i="5"/>
  <c r="C164" i="5"/>
  <c r="A164" i="5"/>
  <c r="M163" i="5"/>
  <c r="G163" i="5"/>
  <c r="D163" i="5"/>
  <c r="C163" i="5"/>
  <c r="A163" i="5"/>
  <c r="M162" i="5"/>
  <c r="G162" i="5"/>
  <c r="D162" i="5"/>
  <c r="C162" i="5"/>
  <c r="A162" i="5"/>
  <c r="A161" i="5"/>
  <c r="A160" i="5"/>
  <c r="G159" i="5"/>
  <c r="D159" i="5"/>
  <c r="C159" i="5"/>
  <c r="A159" i="5"/>
  <c r="M159" i="5" s="1"/>
  <c r="A158" i="5"/>
  <c r="A157" i="5"/>
  <c r="A156" i="5"/>
  <c r="M156" i="5" s="1"/>
  <c r="M155" i="5"/>
  <c r="D155" i="5"/>
  <c r="A155" i="5"/>
  <c r="M154" i="5"/>
  <c r="D154" i="5"/>
  <c r="C154" i="5"/>
  <c r="A154" i="5"/>
  <c r="M153" i="5"/>
  <c r="D153" i="5"/>
  <c r="C153" i="5"/>
  <c r="A153" i="5"/>
  <c r="G153" i="5" s="1"/>
  <c r="G152" i="5"/>
  <c r="A152" i="5"/>
  <c r="M152" i="5" s="1"/>
  <c r="D151" i="5"/>
  <c r="A151" i="5"/>
  <c r="M151" i="5" s="1"/>
  <c r="M150" i="5"/>
  <c r="G150" i="5"/>
  <c r="D150" i="5"/>
  <c r="C150" i="5"/>
  <c r="A150" i="5"/>
  <c r="G149" i="5"/>
  <c r="D149" i="5"/>
  <c r="A149" i="5"/>
  <c r="M149" i="5" s="1"/>
  <c r="A148" i="5"/>
  <c r="G147" i="5"/>
  <c r="D147" i="5"/>
  <c r="C147" i="5"/>
  <c r="A147" i="5"/>
  <c r="M147" i="5" s="1"/>
  <c r="G146" i="5"/>
  <c r="C146" i="5"/>
  <c r="A146" i="5"/>
  <c r="M146" i="5" s="1"/>
  <c r="A145" i="5"/>
  <c r="M144" i="5"/>
  <c r="A144" i="5"/>
  <c r="D143" i="5"/>
  <c r="A143" i="5"/>
  <c r="M143" i="5" s="1"/>
  <c r="A142" i="5"/>
  <c r="M142" i="5" s="1"/>
  <c r="M141" i="5"/>
  <c r="C141" i="5"/>
  <c r="A141" i="5"/>
  <c r="G141" i="5" s="1"/>
  <c r="M140" i="5"/>
  <c r="G140" i="5"/>
  <c r="D140" i="5"/>
  <c r="C140" i="5"/>
  <c r="A140" i="5"/>
  <c r="M139" i="5"/>
  <c r="G139" i="5"/>
  <c r="D139" i="5"/>
  <c r="C139" i="5"/>
  <c r="A139" i="5"/>
  <c r="G138" i="5"/>
  <c r="D138" i="5"/>
  <c r="A138" i="5"/>
  <c r="M138" i="5" s="1"/>
  <c r="A137" i="5"/>
  <c r="G136" i="5"/>
  <c r="C136" i="5"/>
  <c r="A136" i="5"/>
  <c r="M136" i="5" s="1"/>
  <c r="G135" i="5"/>
  <c r="D135" i="5"/>
  <c r="C135" i="5"/>
  <c r="A135" i="5"/>
  <c r="M135" i="5" s="1"/>
  <c r="A134" i="5"/>
  <c r="M133" i="5"/>
  <c r="G133" i="5"/>
  <c r="C133" i="5"/>
  <c r="A133" i="5"/>
  <c r="M132" i="5"/>
  <c r="G132" i="5"/>
  <c r="C132" i="5"/>
  <c r="A132" i="5"/>
  <c r="A131" i="5"/>
  <c r="M130" i="5"/>
  <c r="D130" i="5"/>
  <c r="A130" i="5"/>
  <c r="A129" i="5"/>
  <c r="M128" i="5"/>
  <c r="C128" i="5"/>
  <c r="A128" i="5"/>
  <c r="M127" i="5"/>
  <c r="G127" i="5"/>
  <c r="D127" i="5"/>
  <c r="C127" i="5"/>
  <c r="A127" i="5"/>
  <c r="M126" i="5"/>
  <c r="G126" i="5"/>
  <c r="D126" i="5"/>
  <c r="C126" i="5"/>
  <c r="A126" i="5"/>
  <c r="A125" i="5"/>
  <c r="G124" i="5"/>
  <c r="A124" i="5"/>
  <c r="G123" i="5"/>
  <c r="D123" i="5"/>
  <c r="C123" i="5"/>
  <c r="A123" i="5"/>
  <c r="M123" i="5" s="1"/>
  <c r="A122" i="5"/>
  <c r="G121" i="5"/>
  <c r="A121" i="5"/>
  <c r="A120" i="5"/>
  <c r="M120" i="5" s="1"/>
  <c r="M119" i="5"/>
  <c r="D119" i="5"/>
  <c r="C119" i="5"/>
  <c r="A119" i="5"/>
  <c r="M118" i="5"/>
  <c r="G118" i="5"/>
  <c r="D118" i="5"/>
  <c r="C118" i="5"/>
  <c r="A118" i="5"/>
  <c r="M117" i="5"/>
  <c r="D117" i="5"/>
  <c r="C117" i="5"/>
  <c r="A117" i="5"/>
  <c r="G117" i="5" s="1"/>
  <c r="G116" i="5"/>
  <c r="D116" i="5"/>
  <c r="A116" i="5"/>
  <c r="C115" i="5"/>
  <c r="A115" i="5"/>
  <c r="M114" i="5"/>
  <c r="D114" i="5"/>
  <c r="A114" i="5"/>
  <c r="M113" i="5"/>
  <c r="A113" i="5"/>
  <c r="G112" i="5"/>
  <c r="D112" i="5"/>
  <c r="C112" i="5"/>
  <c r="A112" i="5"/>
  <c r="M112" i="5" s="1"/>
  <c r="M111" i="5"/>
  <c r="G111" i="5"/>
  <c r="D111" i="5"/>
  <c r="A111" i="5"/>
  <c r="M110" i="5"/>
  <c r="A110" i="5"/>
  <c r="G109" i="5"/>
  <c r="C109" i="5"/>
  <c r="A109" i="5"/>
  <c r="G108" i="5"/>
  <c r="D108" i="5"/>
  <c r="A108" i="5"/>
  <c r="G107" i="5"/>
  <c r="D107" i="5"/>
  <c r="C107" i="5"/>
  <c r="A107" i="5"/>
  <c r="D106" i="5"/>
  <c r="C106" i="5"/>
  <c r="A106" i="5"/>
  <c r="G106" i="5" s="1"/>
  <c r="A105" i="5"/>
  <c r="G104" i="5"/>
  <c r="D104" i="5"/>
  <c r="C104" i="5"/>
  <c r="A104" i="5"/>
  <c r="C103" i="5"/>
  <c r="A103" i="5"/>
  <c r="M102" i="5"/>
  <c r="D102" i="5"/>
  <c r="A102" i="5"/>
  <c r="G101" i="5"/>
  <c r="A101" i="5"/>
  <c r="G100" i="5"/>
  <c r="D100" i="5"/>
  <c r="C100" i="5"/>
  <c r="A100" i="5"/>
  <c r="M100" i="5" s="1"/>
  <c r="A99" i="5"/>
  <c r="M98" i="5"/>
  <c r="D98" i="5"/>
  <c r="A98" i="5"/>
  <c r="G97" i="5"/>
  <c r="C97" i="5"/>
  <c r="A97" i="5"/>
  <c r="G96" i="5"/>
  <c r="D96" i="5"/>
  <c r="A96" i="5"/>
  <c r="A95" i="5"/>
  <c r="D94" i="5"/>
  <c r="C94" i="5"/>
  <c r="A94" i="5"/>
  <c r="G94" i="5" s="1"/>
  <c r="A93" i="5"/>
  <c r="G92" i="5"/>
  <c r="D92" i="5"/>
  <c r="C92" i="5"/>
  <c r="A92" i="5"/>
  <c r="C91" i="5"/>
  <c r="A91" i="5"/>
  <c r="D90" i="5"/>
  <c r="A90" i="5"/>
  <c r="M89" i="5"/>
  <c r="A89" i="5"/>
  <c r="G88" i="5"/>
  <c r="D88" i="5"/>
  <c r="C88" i="5"/>
  <c r="A88" i="5"/>
  <c r="M88" i="5" s="1"/>
  <c r="M87" i="5"/>
  <c r="D87" i="5"/>
  <c r="A87" i="5"/>
  <c r="D86" i="5"/>
  <c r="A86" i="5"/>
  <c r="M86" i="5" s="1"/>
  <c r="G85" i="5"/>
  <c r="C85" i="5"/>
  <c r="A85" i="5"/>
  <c r="M84" i="5"/>
  <c r="G84" i="5"/>
  <c r="D84" i="5"/>
  <c r="A84" i="5"/>
  <c r="A83" i="5"/>
  <c r="D82" i="5"/>
  <c r="C82" i="5"/>
  <c r="A82" i="5"/>
  <c r="G82" i="5" s="1"/>
  <c r="G81" i="5"/>
  <c r="A81" i="5"/>
  <c r="G80" i="5"/>
  <c r="D80" i="5"/>
  <c r="C80" i="5"/>
  <c r="A80" i="5"/>
  <c r="C79" i="5"/>
  <c r="A79" i="5"/>
  <c r="M78" i="5"/>
  <c r="A78" i="5"/>
  <c r="A77" i="5"/>
  <c r="M77" i="5" s="1"/>
  <c r="G76" i="5"/>
  <c r="D76" i="5"/>
  <c r="C76" i="5"/>
  <c r="A76" i="5"/>
  <c r="M76" i="5" s="1"/>
  <c r="M75" i="5"/>
  <c r="G75" i="5"/>
  <c r="D75" i="5"/>
  <c r="A75" i="5"/>
  <c r="D74" i="5"/>
  <c r="C74" i="5"/>
  <c r="A74" i="5"/>
  <c r="M74" i="5" s="1"/>
  <c r="G73" i="5"/>
  <c r="C73" i="5"/>
  <c r="A73" i="5"/>
  <c r="G72" i="5"/>
  <c r="A72" i="5"/>
  <c r="M71" i="5"/>
  <c r="G71" i="5"/>
  <c r="D71" i="5"/>
  <c r="C71" i="5"/>
  <c r="A71" i="5"/>
  <c r="D70" i="5"/>
  <c r="C70" i="5"/>
  <c r="A70" i="5"/>
  <c r="G70" i="5" s="1"/>
  <c r="G69" i="5"/>
  <c r="D69" i="5"/>
  <c r="A69" i="5"/>
  <c r="M68" i="5"/>
  <c r="A68" i="5"/>
  <c r="C67" i="5"/>
  <c r="A67" i="5"/>
  <c r="M66" i="5"/>
  <c r="A66" i="5"/>
  <c r="A65" i="5"/>
  <c r="G64" i="5"/>
  <c r="D64" i="5"/>
  <c r="C64" i="5"/>
  <c r="A64" i="5"/>
  <c r="M64" i="5" s="1"/>
  <c r="D63" i="5"/>
  <c r="A63" i="5"/>
  <c r="M62" i="5"/>
  <c r="A62" i="5"/>
  <c r="G61" i="5"/>
  <c r="C61" i="5"/>
  <c r="A61" i="5"/>
  <c r="D60" i="5"/>
  <c r="A60" i="5"/>
  <c r="M59" i="5"/>
  <c r="A59" i="5"/>
  <c r="D58" i="5"/>
  <c r="C58" i="5"/>
  <c r="A58" i="5"/>
  <c r="G58" i="5" s="1"/>
  <c r="G57" i="5"/>
  <c r="D57" i="5"/>
  <c r="C57" i="5"/>
  <c r="A57" i="5"/>
  <c r="M57" i="5" s="1"/>
  <c r="G56" i="5"/>
  <c r="D56" i="5"/>
  <c r="C56" i="5"/>
  <c r="A56" i="5"/>
  <c r="M56" i="5" s="1"/>
  <c r="M55" i="5"/>
  <c r="C55" i="5"/>
  <c r="A55" i="5"/>
  <c r="M54" i="5"/>
  <c r="G54" i="5"/>
  <c r="A54" i="5"/>
  <c r="M53" i="5"/>
  <c r="C53" i="5"/>
  <c r="A53" i="5"/>
  <c r="G52" i="5"/>
  <c r="D52" i="5"/>
  <c r="C52" i="5"/>
  <c r="A52" i="5"/>
  <c r="M52" i="5" s="1"/>
  <c r="M51" i="5"/>
  <c r="D51" i="5"/>
  <c r="A51" i="5"/>
  <c r="D50" i="5"/>
  <c r="C50" i="5"/>
  <c r="A50" i="5"/>
  <c r="G49" i="5"/>
  <c r="C49" i="5"/>
  <c r="A49" i="5"/>
  <c r="A48" i="5"/>
  <c r="M47" i="5"/>
  <c r="G47" i="5"/>
  <c r="D47" i="5"/>
  <c r="C47" i="5"/>
  <c r="A47" i="5"/>
  <c r="D46" i="5"/>
  <c r="C46" i="5"/>
  <c r="A46" i="5"/>
  <c r="G46" i="5" s="1"/>
  <c r="M45" i="5"/>
  <c r="G45" i="5"/>
  <c r="D45" i="5"/>
  <c r="A45" i="5"/>
  <c r="M44" i="5"/>
  <c r="C44" i="5"/>
  <c r="A44" i="5"/>
  <c r="M43" i="5"/>
  <c r="C43" i="5"/>
  <c r="A43" i="5"/>
  <c r="A42" i="5"/>
  <c r="A41" i="5"/>
  <c r="G40" i="5"/>
  <c r="D40" i="5"/>
  <c r="C40" i="5"/>
  <c r="A40" i="5"/>
  <c r="M40" i="5" s="1"/>
  <c r="G39" i="5"/>
  <c r="A39" i="5"/>
  <c r="G38" i="5"/>
  <c r="D38" i="5"/>
  <c r="C38" i="5"/>
  <c r="A38" i="5"/>
  <c r="M38" i="5" s="1"/>
  <c r="M37" i="5"/>
  <c r="G37" i="5"/>
  <c r="C37" i="5"/>
  <c r="A37" i="5"/>
  <c r="M36" i="5"/>
  <c r="G36" i="5"/>
  <c r="A36" i="5"/>
  <c r="A35" i="5"/>
  <c r="M35" i="5" s="1"/>
  <c r="D34" i="5"/>
  <c r="C34" i="5"/>
  <c r="A34" i="5"/>
  <c r="G34" i="5" s="1"/>
  <c r="G33" i="5"/>
  <c r="D33" i="5"/>
  <c r="C33" i="5"/>
  <c r="A33" i="5"/>
  <c r="M33" i="5" s="1"/>
  <c r="M32" i="5"/>
  <c r="G32" i="5"/>
  <c r="D32" i="5"/>
  <c r="C32" i="5"/>
  <c r="A32" i="5"/>
  <c r="M31" i="5"/>
  <c r="G31" i="5"/>
  <c r="A31" i="5"/>
  <c r="A30" i="5"/>
  <c r="M30" i="5" s="1"/>
  <c r="M29" i="5"/>
  <c r="G29" i="5"/>
  <c r="D29" i="5"/>
  <c r="C29" i="5"/>
  <c r="A29" i="5"/>
  <c r="G28" i="5"/>
  <c r="D28" i="5"/>
  <c r="C28" i="5"/>
  <c r="A28" i="5"/>
  <c r="M28" i="5" s="1"/>
  <c r="G27" i="5"/>
  <c r="C27" i="5"/>
  <c r="A27" i="5"/>
  <c r="M26" i="5"/>
  <c r="G26" i="5"/>
  <c r="D26" i="5"/>
  <c r="C26" i="5"/>
  <c r="A26" i="5"/>
  <c r="A25" i="5"/>
  <c r="M24" i="5"/>
  <c r="D24" i="5"/>
  <c r="A24" i="5"/>
  <c r="A23" i="5"/>
  <c r="D22" i="5"/>
  <c r="C22" i="5"/>
  <c r="A22" i="5"/>
  <c r="G22" i="5" s="1"/>
  <c r="M21" i="5"/>
  <c r="G21" i="5"/>
  <c r="D21" i="5"/>
  <c r="C21" i="5"/>
  <c r="A21" i="5"/>
  <c r="A20" i="5"/>
  <c r="M19" i="5"/>
  <c r="C19" i="5"/>
  <c r="A19" i="5"/>
  <c r="A18" i="5"/>
  <c r="D17" i="5"/>
  <c r="A17" i="5"/>
  <c r="G16" i="5"/>
  <c r="D16" i="5"/>
  <c r="C16" i="5"/>
  <c r="A16" i="5"/>
  <c r="M16" i="5" s="1"/>
  <c r="M15" i="5"/>
  <c r="G15" i="5"/>
  <c r="C15" i="5"/>
  <c r="A15" i="5"/>
  <c r="D14" i="5"/>
  <c r="A14" i="5"/>
  <c r="G13" i="5"/>
  <c r="C13" i="5"/>
  <c r="A13" i="5"/>
  <c r="M13" i="5" s="1"/>
  <c r="M12" i="5"/>
  <c r="G12" i="5"/>
  <c r="D12" i="5"/>
  <c r="A12" i="5"/>
  <c r="M11" i="5"/>
  <c r="G11" i="5"/>
  <c r="C11" i="5"/>
  <c r="A11" i="5"/>
  <c r="D10" i="5"/>
  <c r="C10" i="5"/>
  <c r="A10" i="5"/>
  <c r="G10" i="5" s="1"/>
  <c r="D9" i="5"/>
  <c r="A9" i="5"/>
  <c r="G8" i="5"/>
  <c r="D8" i="5"/>
  <c r="C8" i="5"/>
  <c r="A8" i="5"/>
  <c r="M8" i="5" s="1"/>
  <c r="M7" i="5"/>
  <c r="G7" i="5"/>
  <c r="C7" i="5"/>
  <c r="A7" i="5"/>
  <c r="M6" i="5"/>
  <c r="G6" i="5"/>
  <c r="A6" i="5"/>
  <c r="A5" i="5"/>
  <c r="M5" i="5" s="1"/>
  <c r="G4" i="5"/>
  <c r="D4" i="5"/>
  <c r="C4" i="5"/>
  <c r="A4" i="5"/>
  <c r="M4" i="5" s="1"/>
  <c r="M3" i="5"/>
  <c r="D3" i="5"/>
  <c r="C3" i="5"/>
  <c r="A3" i="5"/>
  <c r="A2" i="5"/>
  <c r="R2344" i="4"/>
  <c r="Q2344" i="4"/>
  <c r="P2344" i="4"/>
  <c r="O2344" i="4"/>
  <c r="N2344" i="4"/>
  <c r="R2343" i="4"/>
  <c r="Q2343" i="4"/>
  <c r="P2343" i="4"/>
  <c r="O2343" i="4"/>
  <c r="N2343" i="4"/>
  <c r="R2342" i="4"/>
  <c r="Q2342" i="4"/>
  <c r="P2342" i="4"/>
  <c r="O2342" i="4"/>
  <c r="N2342" i="4"/>
  <c r="R2341" i="4"/>
  <c r="Q2341" i="4"/>
  <c r="P2341" i="4"/>
  <c r="O2341" i="4"/>
  <c r="N2341" i="4"/>
  <c r="R2340" i="4"/>
  <c r="Q2340" i="4"/>
  <c r="P2340" i="4"/>
  <c r="O2340" i="4"/>
  <c r="N2340" i="4"/>
  <c r="R2339" i="4"/>
  <c r="Q2339" i="4"/>
  <c r="P2339" i="4"/>
  <c r="O2339" i="4"/>
  <c r="N2339" i="4"/>
  <c r="R2338" i="4"/>
  <c r="Q2338" i="4"/>
  <c r="P2338" i="4"/>
  <c r="O2338" i="4"/>
  <c r="N2338" i="4"/>
  <c r="R2337" i="4"/>
  <c r="Q2337" i="4"/>
  <c r="P2337" i="4"/>
  <c r="O2337" i="4"/>
  <c r="N2337" i="4"/>
  <c r="R2336" i="4"/>
  <c r="Q2336" i="4"/>
  <c r="P2336" i="4"/>
  <c r="O2336" i="4"/>
  <c r="N2336" i="4"/>
  <c r="R2335" i="4"/>
  <c r="Q2335" i="4"/>
  <c r="P2335" i="4"/>
  <c r="O2335" i="4"/>
  <c r="N2335" i="4"/>
  <c r="R2334" i="4"/>
  <c r="Q2334" i="4"/>
  <c r="P2334" i="4"/>
  <c r="O2334" i="4"/>
  <c r="N2334" i="4"/>
  <c r="R2333" i="4"/>
  <c r="Q2333" i="4"/>
  <c r="P2333" i="4"/>
  <c r="O2333" i="4"/>
  <c r="N2333" i="4"/>
  <c r="R2332" i="4"/>
  <c r="Q2332" i="4"/>
  <c r="P2332" i="4"/>
  <c r="O2332" i="4"/>
  <c r="N2332" i="4"/>
  <c r="R2331" i="4"/>
  <c r="Q2331" i="4"/>
  <c r="P2331" i="4"/>
  <c r="O2331" i="4"/>
  <c r="N2331" i="4"/>
  <c r="R2330" i="4"/>
  <c r="Q2330" i="4"/>
  <c r="P2330" i="4"/>
  <c r="O2330" i="4"/>
  <c r="N2330" i="4"/>
  <c r="R2329" i="4"/>
  <c r="Q2329" i="4"/>
  <c r="P2329" i="4"/>
  <c r="O2329" i="4"/>
  <c r="N2329" i="4"/>
  <c r="R2328" i="4"/>
  <c r="Q2328" i="4"/>
  <c r="P2328" i="4"/>
  <c r="O2328" i="4"/>
  <c r="N2328" i="4"/>
  <c r="R2327" i="4"/>
  <c r="Q2327" i="4"/>
  <c r="P2327" i="4"/>
  <c r="O2327" i="4"/>
  <c r="N2327" i="4"/>
  <c r="R2326" i="4"/>
  <c r="Q2326" i="4"/>
  <c r="P2326" i="4"/>
  <c r="O2326" i="4"/>
  <c r="N2326" i="4"/>
  <c r="R2325" i="4"/>
  <c r="Q2325" i="4"/>
  <c r="P2325" i="4"/>
  <c r="O2325" i="4"/>
  <c r="N2325" i="4"/>
  <c r="R2324" i="4"/>
  <c r="Q2324" i="4"/>
  <c r="P2324" i="4"/>
  <c r="O2324" i="4"/>
  <c r="N2324" i="4"/>
  <c r="R2323" i="4"/>
  <c r="Q2323" i="4"/>
  <c r="P2323" i="4"/>
  <c r="O2323" i="4"/>
  <c r="N2323" i="4"/>
  <c r="R2322" i="4"/>
  <c r="Q2322" i="4"/>
  <c r="P2322" i="4"/>
  <c r="O2322" i="4"/>
  <c r="N2322" i="4"/>
  <c r="R2321" i="4"/>
  <c r="Q2321" i="4"/>
  <c r="P2321" i="4"/>
  <c r="O2321" i="4"/>
  <c r="N2321" i="4"/>
  <c r="R2320" i="4"/>
  <c r="Q2320" i="4"/>
  <c r="P2320" i="4"/>
  <c r="O2320" i="4"/>
  <c r="N2320" i="4"/>
  <c r="R2319" i="4"/>
  <c r="Q2319" i="4"/>
  <c r="P2319" i="4"/>
  <c r="O2319" i="4"/>
  <c r="N2319" i="4"/>
  <c r="R2318" i="4"/>
  <c r="Q2318" i="4"/>
  <c r="P2318" i="4"/>
  <c r="O2318" i="4"/>
  <c r="N2318" i="4"/>
  <c r="S2318" i="4" s="1"/>
  <c r="R2317" i="4"/>
  <c r="Q2317" i="4"/>
  <c r="P2317" i="4"/>
  <c r="O2317" i="4"/>
  <c r="N2317" i="4"/>
  <c r="R2316" i="4"/>
  <c r="Q2316" i="4"/>
  <c r="P2316" i="4"/>
  <c r="O2316" i="4"/>
  <c r="N2316" i="4"/>
  <c r="R2315" i="4"/>
  <c r="Q2315" i="4"/>
  <c r="P2315" i="4"/>
  <c r="O2315" i="4"/>
  <c r="N2315" i="4"/>
  <c r="R2314" i="4"/>
  <c r="Q2314" i="4"/>
  <c r="P2314" i="4"/>
  <c r="O2314" i="4"/>
  <c r="N2314" i="4"/>
  <c r="R2313" i="4"/>
  <c r="Q2313" i="4"/>
  <c r="P2313" i="4"/>
  <c r="O2313" i="4"/>
  <c r="N2313" i="4"/>
  <c r="R2312" i="4"/>
  <c r="Q2312" i="4"/>
  <c r="P2312" i="4"/>
  <c r="O2312" i="4"/>
  <c r="N2312" i="4"/>
  <c r="R2311" i="4"/>
  <c r="Q2311" i="4"/>
  <c r="P2311" i="4"/>
  <c r="O2311" i="4"/>
  <c r="N2311" i="4"/>
  <c r="R2310" i="4"/>
  <c r="Q2310" i="4"/>
  <c r="P2310" i="4"/>
  <c r="O2310" i="4"/>
  <c r="N2310" i="4"/>
  <c r="R2309" i="4"/>
  <c r="Q2309" i="4"/>
  <c r="P2309" i="4"/>
  <c r="O2309" i="4"/>
  <c r="N2309" i="4"/>
  <c r="R2308" i="4"/>
  <c r="Q2308" i="4"/>
  <c r="P2308" i="4"/>
  <c r="O2308" i="4"/>
  <c r="N2308" i="4"/>
  <c r="R2307" i="4"/>
  <c r="Q2307" i="4"/>
  <c r="P2307" i="4"/>
  <c r="O2307" i="4"/>
  <c r="N2307" i="4"/>
  <c r="R2306" i="4"/>
  <c r="Q2306" i="4"/>
  <c r="P2306" i="4"/>
  <c r="O2306" i="4"/>
  <c r="N2306" i="4"/>
  <c r="R2305" i="4"/>
  <c r="Q2305" i="4"/>
  <c r="P2305" i="4"/>
  <c r="O2305" i="4"/>
  <c r="N2305" i="4"/>
  <c r="R2304" i="4"/>
  <c r="Q2304" i="4"/>
  <c r="P2304" i="4"/>
  <c r="O2304" i="4"/>
  <c r="N2304" i="4"/>
  <c r="R2303" i="4"/>
  <c r="Q2303" i="4"/>
  <c r="P2303" i="4"/>
  <c r="O2303" i="4"/>
  <c r="N2303" i="4"/>
  <c r="R2302" i="4"/>
  <c r="Q2302" i="4"/>
  <c r="P2302" i="4"/>
  <c r="O2302" i="4"/>
  <c r="N2302" i="4"/>
  <c r="R2301" i="4"/>
  <c r="Q2301" i="4"/>
  <c r="P2301" i="4"/>
  <c r="O2301" i="4"/>
  <c r="N2301" i="4"/>
  <c r="R2300" i="4"/>
  <c r="Q2300" i="4"/>
  <c r="P2300" i="4"/>
  <c r="O2300" i="4"/>
  <c r="N2300" i="4"/>
  <c r="R2299" i="4"/>
  <c r="Q2299" i="4"/>
  <c r="P2299" i="4"/>
  <c r="O2299" i="4"/>
  <c r="N2299" i="4"/>
  <c r="R2298" i="4"/>
  <c r="Q2298" i="4"/>
  <c r="P2298" i="4"/>
  <c r="O2298" i="4"/>
  <c r="N2298" i="4"/>
  <c r="R2297" i="4"/>
  <c r="Q2297" i="4"/>
  <c r="P2297" i="4"/>
  <c r="O2297" i="4"/>
  <c r="N2297" i="4"/>
  <c r="R2296" i="4"/>
  <c r="Q2296" i="4"/>
  <c r="P2296" i="4"/>
  <c r="O2296" i="4"/>
  <c r="N2296" i="4"/>
  <c r="R2295" i="4"/>
  <c r="Q2295" i="4"/>
  <c r="P2295" i="4"/>
  <c r="O2295" i="4"/>
  <c r="N2295" i="4"/>
  <c r="R2294" i="4"/>
  <c r="Q2294" i="4"/>
  <c r="P2294" i="4"/>
  <c r="O2294" i="4"/>
  <c r="N2294" i="4"/>
  <c r="R2293" i="4"/>
  <c r="Q2293" i="4"/>
  <c r="P2293" i="4"/>
  <c r="O2293" i="4"/>
  <c r="N2293" i="4"/>
  <c r="R2292" i="4"/>
  <c r="Q2292" i="4"/>
  <c r="P2292" i="4"/>
  <c r="O2292" i="4"/>
  <c r="N2292" i="4"/>
  <c r="R2291" i="4"/>
  <c r="Q2291" i="4"/>
  <c r="P2291" i="4"/>
  <c r="O2291" i="4"/>
  <c r="N2291" i="4"/>
  <c r="R2290" i="4"/>
  <c r="Q2290" i="4"/>
  <c r="P2290" i="4"/>
  <c r="O2290" i="4"/>
  <c r="N2290" i="4"/>
  <c r="R2289" i="4"/>
  <c r="Q2289" i="4"/>
  <c r="P2289" i="4"/>
  <c r="O2289" i="4"/>
  <c r="N2289" i="4"/>
  <c r="R2288" i="4"/>
  <c r="Q2288" i="4"/>
  <c r="P2288" i="4"/>
  <c r="O2288" i="4"/>
  <c r="N2288" i="4"/>
  <c r="R2287" i="4"/>
  <c r="Q2287" i="4"/>
  <c r="P2287" i="4"/>
  <c r="O2287" i="4"/>
  <c r="N2287" i="4"/>
  <c r="R2286" i="4"/>
  <c r="Q2286" i="4"/>
  <c r="P2286" i="4"/>
  <c r="O2286" i="4"/>
  <c r="N2286" i="4"/>
  <c r="R2285" i="4"/>
  <c r="Q2285" i="4"/>
  <c r="P2285" i="4"/>
  <c r="O2285" i="4"/>
  <c r="N2285" i="4"/>
  <c r="R2284" i="4"/>
  <c r="Q2284" i="4"/>
  <c r="P2284" i="4"/>
  <c r="O2284" i="4"/>
  <c r="N2284" i="4"/>
  <c r="R2283" i="4"/>
  <c r="Q2283" i="4"/>
  <c r="P2283" i="4"/>
  <c r="O2283" i="4"/>
  <c r="N2283" i="4"/>
  <c r="R2282" i="4"/>
  <c r="Q2282" i="4"/>
  <c r="P2282" i="4"/>
  <c r="O2282" i="4"/>
  <c r="N2282" i="4"/>
  <c r="R2281" i="4"/>
  <c r="Q2281" i="4"/>
  <c r="P2281" i="4"/>
  <c r="O2281" i="4"/>
  <c r="N2281" i="4"/>
  <c r="R2280" i="4"/>
  <c r="Q2280" i="4"/>
  <c r="P2280" i="4"/>
  <c r="O2280" i="4"/>
  <c r="N2280" i="4"/>
  <c r="R2279" i="4"/>
  <c r="Q2279" i="4"/>
  <c r="P2279" i="4"/>
  <c r="O2279" i="4"/>
  <c r="N2279" i="4"/>
  <c r="R2278" i="4"/>
  <c r="Q2278" i="4"/>
  <c r="P2278" i="4"/>
  <c r="O2278" i="4"/>
  <c r="N2278" i="4"/>
  <c r="R2277" i="4"/>
  <c r="Q2277" i="4"/>
  <c r="P2277" i="4"/>
  <c r="O2277" i="4"/>
  <c r="N2277" i="4"/>
  <c r="R2276" i="4"/>
  <c r="Q2276" i="4"/>
  <c r="P2276" i="4"/>
  <c r="O2276" i="4"/>
  <c r="N2276" i="4"/>
  <c r="R2275" i="4"/>
  <c r="Q2275" i="4"/>
  <c r="P2275" i="4"/>
  <c r="O2275" i="4"/>
  <c r="N2275" i="4"/>
  <c r="R2274" i="4"/>
  <c r="Q2274" i="4"/>
  <c r="P2274" i="4"/>
  <c r="O2274" i="4"/>
  <c r="N2274" i="4"/>
  <c r="R2273" i="4"/>
  <c r="Q2273" i="4"/>
  <c r="P2273" i="4"/>
  <c r="O2273" i="4"/>
  <c r="N2273" i="4"/>
  <c r="R2272" i="4"/>
  <c r="Q2272" i="4"/>
  <c r="P2272" i="4"/>
  <c r="O2272" i="4"/>
  <c r="N2272" i="4"/>
  <c r="R2271" i="4"/>
  <c r="Q2271" i="4"/>
  <c r="P2271" i="4"/>
  <c r="O2271" i="4"/>
  <c r="N2271" i="4"/>
  <c r="R2270" i="4"/>
  <c r="Q2270" i="4"/>
  <c r="P2270" i="4"/>
  <c r="O2270" i="4"/>
  <c r="N2270" i="4"/>
  <c r="R2269" i="4"/>
  <c r="Q2269" i="4"/>
  <c r="P2269" i="4"/>
  <c r="O2269" i="4"/>
  <c r="N2269" i="4"/>
  <c r="R2268" i="4"/>
  <c r="Q2268" i="4"/>
  <c r="P2268" i="4"/>
  <c r="O2268" i="4"/>
  <c r="N2268" i="4"/>
  <c r="R2267" i="4"/>
  <c r="Q2267" i="4"/>
  <c r="P2267" i="4"/>
  <c r="O2267" i="4"/>
  <c r="N2267" i="4"/>
  <c r="R2266" i="4"/>
  <c r="Q2266" i="4"/>
  <c r="P2266" i="4"/>
  <c r="O2266" i="4"/>
  <c r="N2266" i="4"/>
  <c r="R2265" i="4"/>
  <c r="Q2265" i="4"/>
  <c r="P2265" i="4"/>
  <c r="O2265" i="4"/>
  <c r="N2265" i="4"/>
  <c r="R2264" i="4"/>
  <c r="Q2264" i="4"/>
  <c r="P2264" i="4"/>
  <c r="O2264" i="4"/>
  <c r="N2264" i="4"/>
  <c r="R2263" i="4"/>
  <c r="Q2263" i="4"/>
  <c r="P2263" i="4"/>
  <c r="O2263" i="4"/>
  <c r="N2263" i="4"/>
  <c r="R2262" i="4"/>
  <c r="Q2262" i="4"/>
  <c r="P2262" i="4"/>
  <c r="O2262" i="4"/>
  <c r="N2262" i="4"/>
  <c r="R2261" i="4"/>
  <c r="Q2261" i="4"/>
  <c r="P2261" i="4"/>
  <c r="O2261" i="4"/>
  <c r="N2261" i="4"/>
  <c r="R2260" i="4"/>
  <c r="Q2260" i="4"/>
  <c r="P2260" i="4"/>
  <c r="O2260" i="4"/>
  <c r="N2260" i="4"/>
  <c r="R2259" i="4"/>
  <c r="Q2259" i="4"/>
  <c r="P2259" i="4"/>
  <c r="O2259" i="4"/>
  <c r="N2259" i="4"/>
  <c r="R2258" i="4"/>
  <c r="Q2258" i="4"/>
  <c r="P2258" i="4"/>
  <c r="O2258" i="4"/>
  <c r="N2258" i="4"/>
  <c r="R2257" i="4"/>
  <c r="Q2257" i="4"/>
  <c r="P2257" i="4"/>
  <c r="O2257" i="4"/>
  <c r="N2257" i="4"/>
  <c r="R2256" i="4"/>
  <c r="Q2256" i="4"/>
  <c r="P2256" i="4"/>
  <c r="O2256" i="4"/>
  <c r="N2256" i="4"/>
  <c r="R2255" i="4"/>
  <c r="Q2255" i="4"/>
  <c r="P2255" i="4"/>
  <c r="O2255" i="4"/>
  <c r="N2255" i="4"/>
  <c r="R2254" i="4"/>
  <c r="Q2254" i="4"/>
  <c r="P2254" i="4"/>
  <c r="O2254" i="4"/>
  <c r="N2254" i="4"/>
  <c r="R2253" i="4"/>
  <c r="Q2253" i="4"/>
  <c r="P2253" i="4"/>
  <c r="O2253" i="4"/>
  <c r="N2253" i="4"/>
  <c r="R2252" i="4"/>
  <c r="Q2252" i="4"/>
  <c r="P2252" i="4"/>
  <c r="O2252" i="4"/>
  <c r="N2252" i="4"/>
  <c r="R2251" i="4"/>
  <c r="Q2251" i="4"/>
  <c r="P2251" i="4"/>
  <c r="O2251" i="4"/>
  <c r="N2251" i="4"/>
  <c r="R2250" i="4"/>
  <c r="Q2250" i="4"/>
  <c r="P2250" i="4"/>
  <c r="O2250" i="4"/>
  <c r="N2250" i="4"/>
  <c r="R2249" i="4"/>
  <c r="Q2249" i="4"/>
  <c r="P2249" i="4"/>
  <c r="O2249" i="4"/>
  <c r="N2249" i="4"/>
  <c r="R2248" i="4"/>
  <c r="Q2248" i="4"/>
  <c r="P2248" i="4"/>
  <c r="O2248" i="4"/>
  <c r="N2248" i="4"/>
  <c r="R2247" i="4"/>
  <c r="Q2247" i="4"/>
  <c r="P2247" i="4"/>
  <c r="O2247" i="4"/>
  <c r="N2247" i="4"/>
  <c r="R2246" i="4"/>
  <c r="Q2246" i="4"/>
  <c r="P2246" i="4"/>
  <c r="O2246" i="4"/>
  <c r="N2246" i="4"/>
  <c r="S2246" i="4" s="1"/>
  <c r="R2245" i="4"/>
  <c r="Q2245" i="4"/>
  <c r="P2245" i="4"/>
  <c r="O2245" i="4"/>
  <c r="N2245" i="4"/>
  <c r="R2244" i="4"/>
  <c r="Q2244" i="4"/>
  <c r="P2244" i="4"/>
  <c r="O2244" i="4"/>
  <c r="N2244" i="4"/>
  <c r="R2243" i="4"/>
  <c r="Q2243" i="4"/>
  <c r="P2243" i="4"/>
  <c r="O2243" i="4"/>
  <c r="N2243" i="4"/>
  <c r="R2242" i="4"/>
  <c r="Q2242" i="4"/>
  <c r="P2242" i="4"/>
  <c r="O2242" i="4"/>
  <c r="N2242" i="4"/>
  <c r="R2241" i="4"/>
  <c r="Q2241" i="4"/>
  <c r="P2241" i="4"/>
  <c r="O2241" i="4"/>
  <c r="N2241" i="4"/>
  <c r="R2240" i="4"/>
  <c r="Q2240" i="4"/>
  <c r="P2240" i="4"/>
  <c r="O2240" i="4"/>
  <c r="N2240" i="4"/>
  <c r="R2239" i="4"/>
  <c r="Q2239" i="4"/>
  <c r="P2239" i="4"/>
  <c r="O2239" i="4"/>
  <c r="N2239" i="4"/>
  <c r="R2238" i="4"/>
  <c r="Q2238" i="4"/>
  <c r="P2238" i="4"/>
  <c r="O2238" i="4"/>
  <c r="N2238" i="4"/>
  <c r="R2237" i="4"/>
  <c r="Q2237" i="4"/>
  <c r="P2237" i="4"/>
  <c r="O2237" i="4"/>
  <c r="N2237" i="4"/>
  <c r="R2236" i="4"/>
  <c r="Q2236" i="4"/>
  <c r="P2236" i="4"/>
  <c r="O2236" i="4"/>
  <c r="N2236" i="4"/>
  <c r="R2235" i="4"/>
  <c r="Q2235" i="4"/>
  <c r="P2235" i="4"/>
  <c r="O2235" i="4"/>
  <c r="N2235" i="4"/>
  <c r="R2234" i="4"/>
  <c r="Q2234" i="4"/>
  <c r="P2234" i="4"/>
  <c r="O2234" i="4"/>
  <c r="N2234" i="4"/>
  <c r="R2233" i="4"/>
  <c r="Q2233" i="4"/>
  <c r="P2233" i="4"/>
  <c r="O2233" i="4"/>
  <c r="N2233" i="4"/>
  <c r="R2232" i="4"/>
  <c r="Q2232" i="4"/>
  <c r="P2232" i="4"/>
  <c r="O2232" i="4"/>
  <c r="N2232" i="4"/>
  <c r="R2231" i="4"/>
  <c r="Q2231" i="4"/>
  <c r="P2231" i="4"/>
  <c r="O2231" i="4"/>
  <c r="N2231" i="4"/>
  <c r="R2230" i="4"/>
  <c r="Q2230" i="4"/>
  <c r="P2230" i="4"/>
  <c r="O2230" i="4"/>
  <c r="N2230" i="4"/>
  <c r="R2229" i="4"/>
  <c r="Q2229" i="4"/>
  <c r="P2229" i="4"/>
  <c r="O2229" i="4"/>
  <c r="N2229" i="4"/>
  <c r="R2228" i="4"/>
  <c r="Q2228" i="4"/>
  <c r="P2228" i="4"/>
  <c r="O2228" i="4"/>
  <c r="N2228" i="4"/>
  <c r="R2227" i="4"/>
  <c r="Q2227" i="4"/>
  <c r="P2227" i="4"/>
  <c r="O2227" i="4"/>
  <c r="N2227" i="4"/>
  <c r="R2226" i="4"/>
  <c r="Q2226" i="4"/>
  <c r="P2226" i="4"/>
  <c r="O2226" i="4"/>
  <c r="N2226" i="4"/>
  <c r="R2225" i="4"/>
  <c r="Q2225" i="4"/>
  <c r="P2225" i="4"/>
  <c r="O2225" i="4"/>
  <c r="N2225" i="4"/>
  <c r="R2224" i="4"/>
  <c r="Q2224" i="4"/>
  <c r="P2224" i="4"/>
  <c r="O2224" i="4"/>
  <c r="N2224" i="4"/>
  <c r="R2223" i="4"/>
  <c r="Q2223" i="4"/>
  <c r="P2223" i="4"/>
  <c r="O2223" i="4"/>
  <c r="N2223" i="4"/>
  <c r="R2222" i="4"/>
  <c r="Q2222" i="4"/>
  <c r="P2222" i="4"/>
  <c r="O2222" i="4"/>
  <c r="N2222" i="4"/>
  <c r="R2221" i="4"/>
  <c r="Q2221" i="4"/>
  <c r="P2221" i="4"/>
  <c r="O2221" i="4"/>
  <c r="N2221" i="4"/>
  <c r="R2220" i="4"/>
  <c r="Q2220" i="4"/>
  <c r="P2220" i="4"/>
  <c r="O2220" i="4"/>
  <c r="N2220" i="4"/>
  <c r="R2219" i="4"/>
  <c r="Q2219" i="4"/>
  <c r="P2219" i="4"/>
  <c r="O2219" i="4"/>
  <c r="N2219" i="4"/>
  <c r="R2218" i="4"/>
  <c r="Q2218" i="4"/>
  <c r="P2218" i="4"/>
  <c r="O2218" i="4"/>
  <c r="N2218" i="4"/>
  <c r="R2217" i="4"/>
  <c r="Q2217" i="4"/>
  <c r="P2217" i="4"/>
  <c r="O2217" i="4"/>
  <c r="N2217" i="4"/>
  <c r="R2216" i="4"/>
  <c r="Q2216" i="4"/>
  <c r="P2216" i="4"/>
  <c r="O2216" i="4"/>
  <c r="N2216" i="4"/>
  <c r="R2215" i="4"/>
  <c r="Q2215" i="4"/>
  <c r="P2215" i="4"/>
  <c r="O2215" i="4"/>
  <c r="N2215" i="4"/>
  <c r="R2214" i="4"/>
  <c r="Q2214" i="4"/>
  <c r="P2214" i="4"/>
  <c r="O2214" i="4"/>
  <c r="N2214" i="4"/>
  <c r="R2213" i="4"/>
  <c r="Q2213" i="4"/>
  <c r="P2213" i="4"/>
  <c r="O2213" i="4"/>
  <c r="N2213" i="4"/>
  <c r="R2212" i="4"/>
  <c r="Q2212" i="4"/>
  <c r="P2212" i="4"/>
  <c r="O2212" i="4"/>
  <c r="N2212" i="4"/>
  <c r="R2211" i="4"/>
  <c r="Q2211" i="4"/>
  <c r="P2211" i="4"/>
  <c r="O2211" i="4"/>
  <c r="N2211" i="4"/>
  <c r="R2210" i="4"/>
  <c r="Q2210" i="4"/>
  <c r="P2210" i="4"/>
  <c r="O2210" i="4"/>
  <c r="N2210" i="4"/>
  <c r="S2210" i="4" s="1"/>
  <c r="R2209" i="4"/>
  <c r="Q2209" i="4"/>
  <c r="P2209" i="4"/>
  <c r="O2209" i="4"/>
  <c r="N2209" i="4"/>
  <c r="R2208" i="4"/>
  <c r="Q2208" i="4"/>
  <c r="P2208" i="4"/>
  <c r="O2208" i="4"/>
  <c r="N2208" i="4"/>
  <c r="R2207" i="4"/>
  <c r="Q2207" i="4"/>
  <c r="P2207" i="4"/>
  <c r="O2207" i="4"/>
  <c r="N2207" i="4"/>
  <c r="R2206" i="4"/>
  <c r="Q2206" i="4"/>
  <c r="P2206" i="4"/>
  <c r="O2206" i="4"/>
  <c r="N2206" i="4"/>
  <c r="R2205" i="4"/>
  <c r="Q2205" i="4"/>
  <c r="P2205" i="4"/>
  <c r="O2205" i="4"/>
  <c r="N2205" i="4"/>
  <c r="R2204" i="4"/>
  <c r="Q2204" i="4"/>
  <c r="P2204" i="4"/>
  <c r="O2204" i="4"/>
  <c r="N2204" i="4"/>
  <c r="R2203" i="4"/>
  <c r="Q2203" i="4"/>
  <c r="P2203" i="4"/>
  <c r="O2203" i="4"/>
  <c r="N2203" i="4"/>
  <c r="R2202" i="4"/>
  <c r="Q2202" i="4"/>
  <c r="P2202" i="4"/>
  <c r="O2202" i="4"/>
  <c r="N2202" i="4"/>
  <c r="R2201" i="4"/>
  <c r="Q2201" i="4"/>
  <c r="P2201" i="4"/>
  <c r="O2201" i="4"/>
  <c r="N2201" i="4"/>
  <c r="R2200" i="4"/>
  <c r="Q2200" i="4"/>
  <c r="P2200" i="4"/>
  <c r="O2200" i="4"/>
  <c r="N2200" i="4"/>
  <c r="R2199" i="4"/>
  <c r="Q2199" i="4"/>
  <c r="P2199" i="4"/>
  <c r="O2199" i="4"/>
  <c r="N2199" i="4"/>
  <c r="R2198" i="4"/>
  <c r="Q2198" i="4"/>
  <c r="P2198" i="4"/>
  <c r="O2198" i="4"/>
  <c r="N2198" i="4"/>
  <c r="S2198" i="4" s="1"/>
  <c r="R2197" i="4"/>
  <c r="Q2197" i="4"/>
  <c r="P2197" i="4"/>
  <c r="O2197" i="4"/>
  <c r="N2197" i="4"/>
  <c r="R2196" i="4"/>
  <c r="Q2196" i="4"/>
  <c r="P2196" i="4"/>
  <c r="O2196" i="4"/>
  <c r="N2196" i="4"/>
  <c r="R2195" i="4"/>
  <c r="Q2195" i="4"/>
  <c r="P2195" i="4"/>
  <c r="O2195" i="4"/>
  <c r="N2195" i="4"/>
  <c r="R2194" i="4"/>
  <c r="Q2194" i="4"/>
  <c r="P2194" i="4"/>
  <c r="O2194" i="4"/>
  <c r="N2194" i="4"/>
  <c r="R2193" i="4"/>
  <c r="Q2193" i="4"/>
  <c r="P2193" i="4"/>
  <c r="O2193" i="4"/>
  <c r="N2193" i="4"/>
  <c r="R2192" i="4"/>
  <c r="Q2192" i="4"/>
  <c r="P2192" i="4"/>
  <c r="O2192" i="4"/>
  <c r="N2192" i="4"/>
  <c r="R2191" i="4"/>
  <c r="Q2191" i="4"/>
  <c r="P2191" i="4"/>
  <c r="O2191" i="4"/>
  <c r="N2191" i="4"/>
  <c r="R2190" i="4"/>
  <c r="Q2190" i="4"/>
  <c r="P2190" i="4"/>
  <c r="O2190" i="4"/>
  <c r="N2190" i="4"/>
  <c r="R2189" i="4"/>
  <c r="Q2189" i="4"/>
  <c r="P2189" i="4"/>
  <c r="O2189" i="4"/>
  <c r="N2189" i="4"/>
  <c r="R2188" i="4"/>
  <c r="Q2188" i="4"/>
  <c r="P2188" i="4"/>
  <c r="O2188" i="4"/>
  <c r="N2188" i="4"/>
  <c r="R2187" i="4"/>
  <c r="Q2187" i="4"/>
  <c r="P2187" i="4"/>
  <c r="O2187" i="4"/>
  <c r="N2187" i="4"/>
  <c r="R2186" i="4"/>
  <c r="Q2186" i="4"/>
  <c r="P2186" i="4"/>
  <c r="O2186" i="4"/>
  <c r="N2186" i="4"/>
  <c r="S2186" i="4" s="1"/>
  <c r="R2185" i="4"/>
  <c r="Q2185" i="4"/>
  <c r="P2185" i="4"/>
  <c r="O2185" i="4"/>
  <c r="N2185" i="4"/>
  <c r="R2184" i="4"/>
  <c r="Q2184" i="4"/>
  <c r="P2184" i="4"/>
  <c r="O2184" i="4"/>
  <c r="N2184" i="4"/>
  <c r="R2183" i="4"/>
  <c r="Q2183" i="4"/>
  <c r="P2183" i="4"/>
  <c r="O2183" i="4"/>
  <c r="N2183" i="4"/>
  <c r="R2182" i="4"/>
  <c r="Q2182" i="4"/>
  <c r="P2182" i="4"/>
  <c r="O2182" i="4"/>
  <c r="N2182" i="4"/>
  <c r="R2181" i="4"/>
  <c r="Q2181" i="4"/>
  <c r="P2181" i="4"/>
  <c r="O2181" i="4"/>
  <c r="N2181" i="4"/>
  <c r="R2180" i="4"/>
  <c r="Q2180" i="4"/>
  <c r="P2180" i="4"/>
  <c r="O2180" i="4"/>
  <c r="N2180" i="4"/>
  <c r="R2179" i="4"/>
  <c r="Q2179" i="4"/>
  <c r="P2179" i="4"/>
  <c r="O2179" i="4"/>
  <c r="N2179" i="4"/>
  <c r="R2178" i="4"/>
  <c r="Q2178" i="4"/>
  <c r="P2178" i="4"/>
  <c r="O2178" i="4"/>
  <c r="N2178" i="4"/>
  <c r="R2177" i="4"/>
  <c r="Q2177" i="4"/>
  <c r="P2177" i="4"/>
  <c r="O2177" i="4"/>
  <c r="N2177" i="4"/>
  <c r="R2176" i="4"/>
  <c r="Q2176" i="4"/>
  <c r="P2176" i="4"/>
  <c r="O2176" i="4"/>
  <c r="N2176" i="4"/>
  <c r="R2175" i="4"/>
  <c r="Q2175" i="4"/>
  <c r="P2175" i="4"/>
  <c r="O2175" i="4"/>
  <c r="N2175" i="4"/>
  <c r="R2174" i="4"/>
  <c r="Q2174" i="4"/>
  <c r="P2174" i="4"/>
  <c r="O2174" i="4"/>
  <c r="N2174" i="4"/>
  <c r="S2174" i="4" s="1"/>
  <c r="R2173" i="4"/>
  <c r="Q2173" i="4"/>
  <c r="P2173" i="4"/>
  <c r="O2173" i="4"/>
  <c r="N2173" i="4"/>
  <c r="R2172" i="4"/>
  <c r="Q2172" i="4"/>
  <c r="P2172" i="4"/>
  <c r="O2172" i="4"/>
  <c r="N2172" i="4"/>
  <c r="R2171" i="4"/>
  <c r="Q2171" i="4"/>
  <c r="P2171" i="4"/>
  <c r="O2171" i="4"/>
  <c r="N2171" i="4"/>
  <c r="R2170" i="4"/>
  <c r="Q2170" i="4"/>
  <c r="P2170" i="4"/>
  <c r="O2170" i="4"/>
  <c r="N2170" i="4"/>
  <c r="R2169" i="4"/>
  <c r="Q2169" i="4"/>
  <c r="P2169" i="4"/>
  <c r="O2169" i="4"/>
  <c r="N2169" i="4"/>
  <c r="R2168" i="4"/>
  <c r="Q2168" i="4"/>
  <c r="P2168" i="4"/>
  <c r="O2168" i="4"/>
  <c r="N2168" i="4"/>
  <c r="R2167" i="4"/>
  <c r="Q2167" i="4"/>
  <c r="P2167" i="4"/>
  <c r="O2167" i="4"/>
  <c r="N2167" i="4"/>
  <c r="R2166" i="4"/>
  <c r="Q2166" i="4"/>
  <c r="P2166" i="4"/>
  <c r="O2166" i="4"/>
  <c r="N2166" i="4"/>
  <c r="R2165" i="4"/>
  <c r="Q2165" i="4"/>
  <c r="P2165" i="4"/>
  <c r="O2165" i="4"/>
  <c r="N2165" i="4"/>
  <c r="R2164" i="4"/>
  <c r="Q2164" i="4"/>
  <c r="P2164" i="4"/>
  <c r="O2164" i="4"/>
  <c r="N2164" i="4"/>
  <c r="R2163" i="4"/>
  <c r="Q2163" i="4"/>
  <c r="P2163" i="4"/>
  <c r="O2163" i="4"/>
  <c r="N2163" i="4"/>
  <c r="R2162" i="4"/>
  <c r="Q2162" i="4"/>
  <c r="P2162" i="4"/>
  <c r="O2162" i="4"/>
  <c r="N2162" i="4"/>
  <c r="R2161" i="4"/>
  <c r="Q2161" i="4"/>
  <c r="P2161" i="4"/>
  <c r="O2161" i="4"/>
  <c r="N2161" i="4"/>
  <c r="R2160" i="4"/>
  <c r="Q2160" i="4"/>
  <c r="P2160" i="4"/>
  <c r="O2160" i="4"/>
  <c r="N2160" i="4"/>
  <c r="R2159" i="4"/>
  <c r="Q2159" i="4"/>
  <c r="P2159" i="4"/>
  <c r="O2159" i="4"/>
  <c r="N2159" i="4"/>
  <c r="R2158" i="4"/>
  <c r="Q2158" i="4"/>
  <c r="P2158" i="4"/>
  <c r="O2158" i="4"/>
  <c r="N2158" i="4"/>
  <c r="R2157" i="4"/>
  <c r="Q2157" i="4"/>
  <c r="P2157" i="4"/>
  <c r="O2157" i="4"/>
  <c r="N2157" i="4"/>
  <c r="R2156" i="4"/>
  <c r="Q2156" i="4"/>
  <c r="P2156" i="4"/>
  <c r="O2156" i="4"/>
  <c r="N2156" i="4"/>
  <c r="R2155" i="4"/>
  <c r="Q2155" i="4"/>
  <c r="P2155" i="4"/>
  <c r="O2155" i="4"/>
  <c r="N2155" i="4"/>
  <c r="R2154" i="4"/>
  <c r="Q2154" i="4"/>
  <c r="P2154" i="4"/>
  <c r="O2154" i="4"/>
  <c r="N2154" i="4"/>
  <c r="R2153" i="4"/>
  <c r="Q2153" i="4"/>
  <c r="P2153" i="4"/>
  <c r="O2153" i="4"/>
  <c r="N2153" i="4"/>
  <c r="R2152" i="4"/>
  <c r="Q2152" i="4"/>
  <c r="P2152" i="4"/>
  <c r="O2152" i="4"/>
  <c r="N2152" i="4"/>
  <c r="R2151" i="4"/>
  <c r="Q2151" i="4"/>
  <c r="P2151" i="4"/>
  <c r="O2151" i="4"/>
  <c r="N2151" i="4"/>
  <c r="R2150" i="4"/>
  <c r="Q2150" i="4"/>
  <c r="P2150" i="4"/>
  <c r="O2150" i="4"/>
  <c r="N2150" i="4"/>
  <c r="S2150" i="4" s="1"/>
  <c r="T2150" i="4" s="1"/>
  <c r="R2149" i="4"/>
  <c r="Q2149" i="4"/>
  <c r="P2149" i="4"/>
  <c r="O2149" i="4"/>
  <c r="N2149" i="4"/>
  <c r="R2148" i="4"/>
  <c r="Q2148" i="4"/>
  <c r="P2148" i="4"/>
  <c r="O2148" i="4"/>
  <c r="N2148" i="4"/>
  <c r="R2147" i="4"/>
  <c r="Q2147" i="4"/>
  <c r="P2147" i="4"/>
  <c r="O2147" i="4"/>
  <c r="N2147" i="4"/>
  <c r="R2146" i="4"/>
  <c r="Q2146" i="4"/>
  <c r="P2146" i="4"/>
  <c r="O2146" i="4"/>
  <c r="N2146" i="4"/>
  <c r="R2145" i="4"/>
  <c r="Q2145" i="4"/>
  <c r="P2145" i="4"/>
  <c r="O2145" i="4"/>
  <c r="N2145" i="4"/>
  <c r="R2144" i="4"/>
  <c r="Q2144" i="4"/>
  <c r="P2144" i="4"/>
  <c r="O2144" i="4"/>
  <c r="N2144" i="4"/>
  <c r="R2143" i="4"/>
  <c r="Q2143" i="4"/>
  <c r="P2143" i="4"/>
  <c r="O2143" i="4"/>
  <c r="N2143" i="4"/>
  <c r="R2142" i="4"/>
  <c r="Q2142" i="4"/>
  <c r="P2142" i="4"/>
  <c r="O2142" i="4"/>
  <c r="N2142" i="4"/>
  <c r="R2141" i="4"/>
  <c r="Q2141" i="4"/>
  <c r="P2141" i="4"/>
  <c r="O2141" i="4"/>
  <c r="N2141" i="4"/>
  <c r="R2140" i="4"/>
  <c r="Q2140" i="4"/>
  <c r="P2140" i="4"/>
  <c r="O2140" i="4"/>
  <c r="N2140" i="4"/>
  <c r="R2139" i="4"/>
  <c r="Q2139" i="4"/>
  <c r="P2139" i="4"/>
  <c r="O2139" i="4"/>
  <c r="N2139" i="4"/>
  <c r="R2138" i="4"/>
  <c r="Q2138" i="4"/>
  <c r="P2138" i="4"/>
  <c r="O2138" i="4"/>
  <c r="N2138" i="4"/>
  <c r="R2137" i="4"/>
  <c r="Q2137" i="4"/>
  <c r="P2137" i="4"/>
  <c r="O2137" i="4"/>
  <c r="N2137" i="4"/>
  <c r="R2136" i="4"/>
  <c r="Q2136" i="4"/>
  <c r="P2136" i="4"/>
  <c r="O2136" i="4"/>
  <c r="N2136" i="4"/>
  <c r="R2135" i="4"/>
  <c r="Q2135" i="4"/>
  <c r="P2135" i="4"/>
  <c r="O2135" i="4"/>
  <c r="N2135" i="4"/>
  <c r="R2134" i="4"/>
  <c r="Q2134" i="4"/>
  <c r="P2134" i="4"/>
  <c r="O2134" i="4"/>
  <c r="N2134" i="4"/>
  <c r="R2133" i="4"/>
  <c r="Q2133" i="4"/>
  <c r="P2133" i="4"/>
  <c r="O2133" i="4"/>
  <c r="N2133" i="4"/>
  <c r="R2132" i="4"/>
  <c r="Q2132" i="4"/>
  <c r="P2132" i="4"/>
  <c r="O2132" i="4"/>
  <c r="N2132" i="4"/>
  <c r="R2131" i="4"/>
  <c r="Q2131" i="4"/>
  <c r="P2131" i="4"/>
  <c r="O2131" i="4"/>
  <c r="N2131" i="4"/>
  <c r="R2130" i="4"/>
  <c r="Q2130" i="4"/>
  <c r="P2130" i="4"/>
  <c r="O2130" i="4"/>
  <c r="N2130" i="4"/>
  <c r="R2129" i="4"/>
  <c r="Q2129" i="4"/>
  <c r="P2129" i="4"/>
  <c r="O2129" i="4"/>
  <c r="N2129" i="4"/>
  <c r="R2128" i="4"/>
  <c r="Q2128" i="4"/>
  <c r="P2128" i="4"/>
  <c r="O2128" i="4"/>
  <c r="N2128" i="4"/>
  <c r="R2127" i="4"/>
  <c r="Q2127" i="4"/>
  <c r="P2127" i="4"/>
  <c r="O2127" i="4"/>
  <c r="N2127" i="4"/>
  <c r="R2126" i="4"/>
  <c r="Q2126" i="4"/>
  <c r="P2126" i="4"/>
  <c r="O2126" i="4"/>
  <c r="N2126" i="4"/>
  <c r="S2126" i="4" s="1"/>
  <c r="R2125" i="4"/>
  <c r="Q2125" i="4"/>
  <c r="P2125" i="4"/>
  <c r="O2125" i="4"/>
  <c r="N2125" i="4"/>
  <c r="R2124" i="4"/>
  <c r="Q2124" i="4"/>
  <c r="P2124" i="4"/>
  <c r="O2124" i="4"/>
  <c r="N2124" i="4"/>
  <c r="R2123" i="4"/>
  <c r="Q2123" i="4"/>
  <c r="P2123" i="4"/>
  <c r="O2123" i="4"/>
  <c r="N2123" i="4"/>
  <c r="R2122" i="4"/>
  <c r="Q2122" i="4"/>
  <c r="P2122" i="4"/>
  <c r="O2122" i="4"/>
  <c r="N2122" i="4"/>
  <c r="R2121" i="4"/>
  <c r="Q2121" i="4"/>
  <c r="P2121" i="4"/>
  <c r="O2121" i="4"/>
  <c r="N2121" i="4"/>
  <c r="R2120" i="4"/>
  <c r="Q2120" i="4"/>
  <c r="P2120" i="4"/>
  <c r="O2120" i="4"/>
  <c r="N2120" i="4"/>
  <c r="R2119" i="4"/>
  <c r="Q2119" i="4"/>
  <c r="P2119" i="4"/>
  <c r="O2119" i="4"/>
  <c r="N2119" i="4"/>
  <c r="R2118" i="4"/>
  <c r="Q2118" i="4"/>
  <c r="P2118" i="4"/>
  <c r="O2118" i="4"/>
  <c r="N2118" i="4"/>
  <c r="R2117" i="4"/>
  <c r="Q2117" i="4"/>
  <c r="P2117" i="4"/>
  <c r="O2117" i="4"/>
  <c r="N2117" i="4"/>
  <c r="R2116" i="4"/>
  <c r="Q2116" i="4"/>
  <c r="P2116" i="4"/>
  <c r="O2116" i="4"/>
  <c r="N2116" i="4"/>
  <c r="R2115" i="4"/>
  <c r="Q2115" i="4"/>
  <c r="P2115" i="4"/>
  <c r="O2115" i="4"/>
  <c r="N2115" i="4"/>
  <c r="R2114" i="4"/>
  <c r="Q2114" i="4"/>
  <c r="P2114" i="4"/>
  <c r="O2114" i="4"/>
  <c r="N2114" i="4"/>
  <c r="R2113" i="4"/>
  <c r="Q2113" i="4"/>
  <c r="P2113" i="4"/>
  <c r="O2113" i="4"/>
  <c r="N2113" i="4"/>
  <c r="R2112" i="4"/>
  <c r="Q2112" i="4"/>
  <c r="P2112" i="4"/>
  <c r="O2112" i="4"/>
  <c r="N2112" i="4"/>
  <c r="R2111" i="4"/>
  <c r="Q2111" i="4"/>
  <c r="P2111" i="4"/>
  <c r="O2111" i="4"/>
  <c r="N2111" i="4"/>
  <c r="R2110" i="4"/>
  <c r="Q2110" i="4"/>
  <c r="P2110" i="4"/>
  <c r="O2110" i="4"/>
  <c r="N2110" i="4"/>
  <c r="R2109" i="4"/>
  <c r="Q2109" i="4"/>
  <c r="P2109" i="4"/>
  <c r="O2109" i="4"/>
  <c r="N2109" i="4"/>
  <c r="R2108" i="4"/>
  <c r="Q2108" i="4"/>
  <c r="P2108" i="4"/>
  <c r="O2108" i="4"/>
  <c r="N2108" i="4"/>
  <c r="R2107" i="4"/>
  <c r="Q2107" i="4"/>
  <c r="P2107" i="4"/>
  <c r="O2107" i="4"/>
  <c r="N2107" i="4"/>
  <c r="R2106" i="4"/>
  <c r="Q2106" i="4"/>
  <c r="P2106" i="4"/>
  <c r="O2106" i="4"/>
  <c r="N2106" i="4"/>
  <c r="R2105" i="4"/>
  <c r="Q2105" i="4"/>
  <c r="P2105" i="4"/>
  <c r="O2105" i="4"/>
  <c r="N2105" i="4"/>
  <c r="R2104" i="4"/>
  <c r="Q2104" i="4"/>
  <c r="P2104" i="4"/>
  <c r="O2104" i="4"/>
  <c r="N2104" i="4"/>
  <c r="R2103" i="4"/>
  <c r="Q2103" i="4"/>
  <c r="P2103" i="4"/>
  <c r="O2103" i="4"/>
  <c r="N2103" i="4"/>
  <c r="R2102" i="4"/>
  <c r="Q2102" i="4"/>
  <c r="P2102" i="4"/>
  <c r="O2102" i="4"/>
  <c r="N2102" i="4"/>
  <c r="R2101" i="4"/>
  <c r="Q2101" i="4"/>
  <c r="P2101" i="4"/>
  <c r="O2101" i="4"/>
  <c r="N2101" i="4"/>
  <c r="R2100" i="4"/>
  <c r="Q2100" i="4"/>
  <c r="P2100" i="4"/>
  <c r="O2100" i="4"/>
  <c r="N2100" i="4"/>
  <c r="R2099" i="4"/>
  <c r="Q2099" i="4"/>
  <c r="P2099" i="4"/>
  <c r="O2099" i="4"/>
  <c r="N2099" i="4"/>
  <c r="R2098" i="4"/>
  <c r="Q2098" i="4"/>
  <c r="P2098" i="4"/>
  <c r="O2098" i="4"/>
  <c r="N2098" i="4"/>
  <c r="R2097" i="4"/>
  <c r="Q2097" i="4"/>
  <c r="P2097" i="4"/>
  <c r="O2097" i="4"/>
  <c r="N2097" i="4"/>
  <c r="R2096" i="4"/>
  <c r="Q2096" i="4"/>
  <c r="P2096" i="4"/>
  <c r="O2096" i="4"/>
  <c r="N2096" i="4"/>
  <c r="R2095" i="4"/>
  <c r="Q2095" i="4"/>
  <c r="P2095" i="4"/>
  <c r="O2095" i="4"/>
  <c r="N2095" i="4"/>
  <c r="R2094" i="4"/>
  <c r="Q2094" i="4"/>
  <c r="P2094" i="4"/>
  <c r="O2094" i="4"/>
  <c r="N2094" i="4"/>
  <c r="R2093" i="4"/>
  <c r="Q2093" i="4"/>
  <c r="P2093" i="4"/>
  <c r="O2093" i="4"/>
  <c r="N2093" i="4"/>
  <c r="R2092" i="4"/>
  <c r="Q2092" i="4"/>
  <c r="P2092" i="4"/>
  <c r="O2092" i="4"/>
  <c r="N2092" i="4"/>
  <c r="R2091" i="4"/>
  <c r="Q2091" i="4"/>
  <c r="P2091" i="4"/>
  <c r="O2091" i="4"/>
  <c r="N2091" i="4"/>
  <c r="R2090" i="4"/>
  <c r="Q2090" i="4"/>
  <c r="P2090" i="4"/>
  <c r="O2090" i="4"/>
  <c r="N2090" i="4"/>
  <c r="R2089" i="4"/>
  <c r="Q2089" i="4"/>
  <c r="P2089" i="4"/>
  <c r="O2089" i="4"/>
  <c r="N2089" i="4"/>
  <c r="R2088" i="4"/>
  <c r="Q2088" i="4"/>
  <c r="P2088" i="4"/>
  <c r="O2088" i="4"/>
  <c r="N2088" i="4"/>
  <c r="R2087" i="4"/>
  <c r="Q2087" i="4"/>
  <c r="P2087" i="4"/>
  <c r="O2087" i="4"/>
  <c r="N2087" i="4"/>
  <c r="R2086" i="4"/>
  <c r="Q2086" i="4"/>
  <c r="P2086" i="4"/>
  <c r="O2086" i="4"/>
  <c r="N2086" i="4"/>
  <c r="R2085" i="4"/>
  <c r="Q2085" i="4"/>
  <c r="P2085" i="4"/>
  <c r="O2085" i="4"/>
  <c r="N2085" i="4"/>
  <c r="R2084" i="4"/>
  <c r="Q2084" i="4"/>
  <c r="P2084" i="4"/>
  <c r="O2084" i="4"/>
  <c r="N2084" i="4"/>
  <c r="R2083" i="4"/>
  <c r="Q2083" i="4"/>
  <c r="P2083" i="4"/>
  <c r="O2083" i="4"/>
  <c r="N2083" i="4"/>
  <c r="R2082" i="4"/>
  <c r="Q2082" i="4"/>
  <c r="P2082" i="4"/>
  <c r="O2082" i="4"/>
  <c r="N2082" i="4"/>
  <c r="R2081" i="4"/>
  <c r="Q2081" i="4"/>
  <c r="P2081" i="4"/>
  <c r="O2081" i="4"/>
  <c r="N2081" i="4"/>
  <c r="R2080" i="4"/>
  <c r="Q2080" i="4"/>
  <c r="P2080" i="4"/>
  <c r="O2080" i="4"/>
  <c r="N2080" i="4"/>
  <c r="R2079" i="4"/>
  <c r="Q2079" i="4"/>
  <c r="P2079" i="4"/>
  <c r="O2079" i="4"/>
  <c r="N2079" i="4"/>
  <c r="R2078" i="4"/>
  <c r="Q2078" i="4"/>
  <c r="P2078" i="4"/>
  <c r="O2078" i="4"/>
  <c r="N2078" i="4"/>
  <c r="R2077" i="4"/>
  <c r="Q2077" i="4"/>
  <c r="P2077" i="4"/>
  <c r="O2077" i="4"/>
  <c r="N2077" i="4"/>
  <c r="R2076" i="4"/>
  <c r="Q2076" i="4"/>
  <c r="P2076" i="4"/>
  <c r="O2076" i="4"/>
  <c r="N2076" i="4"/>
  <c r="R2075" i="4"/>
  <c r="Q2075" i="4"/>
  <c r="P2075" i="4"/>
  <c r="O2075" i="4"/>
  <c r="N2075" i="4"/>
  <c r="R2074" i="4"/>
  <c r="Q2074" i="4"/>
  <c r="P2074" i="4"/>
  <c r="O2074" i="4"/>
  <c r="N2074" i="4"/>
  <c r="R2073" i="4"/>
  <c r="Q2073" i="4"/>
  <c r="P2073" i="4"/>
  <c r="O2073" i="4"/>
  <c r="N2073" i="4"/>
  <c r="R2072" i="4"/>
  <c r="Q2072" i="4"/>
  <c r="P2072" i="4"/>
  <c r="O2072" i="4"/>
  <c r="N2072" i="4"/>
  <c r="R2071" i="4"/>
  <c r="Q2071" i="4"/>
  <c r="P2071" i="4"/>
  <c r="O2071" i="4"/>
  <c r="N2071" i="4"/>
  <c r="R2070" i="4"/>
  <c r="Q2070" i="4"/>
  <c r="P2070" i="4"/>
  <c r="O2070" i="4"/>
  <c r="N2070" i="4"/>
  <c r="R2069" i="4"/>
  <c r="Q2069" i="4"/>
  <c r="P2069" i="4"/>
  <c r="O2069" i="4"/>
  <c r="N2069" i="4"/>
  <c r="R2068" i="4"/>
  <c r="Q2068" i="4"/>
  <c r="P2068" i="4"/>
  <c r="O2068" i="4"/>
  <c r="N2068" i="4"/>
  <c r="R2067" i="4"/>
  <c r="Q2067" i="4"/>
  <c r="P2067" i="4"/>
  <c r="O2067" i="4"/>
  <c r="N2067" i="4"/>
  <c r="R2066" i="4"/>
  <c r="Q2066" i="4"/>
  <c r="P2066" i="4"/>
  <c r="O2066" i="4"/>
  <c r="N2066" i="4"/>
  <c r="R2065" i="4"/>
  <c r="Q2065" i="4"/>
  <c r="P2065" i="4"/>
  <c r="O2065" i="4"/>
  <c r="N2065" i="4"/>
  <c r="R2064" i="4"/>
  <c r="Q2064" i="4"/>
  <c r="P2064" i="4"/>
  <c r="O2064" i="4"/>
  <c r="N2064" i="4"/>
  <c r="R2063" i="4"/>
  <c r="Q2063" i="4"/>
  <c r="P2063" i="4"/>
  <c r="O2063" i="4"/>
  <c r="N2063" i="4"/>
  <c r="R2062" i="4"/>
  <c r="Q2062" i="4"/>
  <c r="P2062" i="4"/>
  <c r="O2062" i="4"/>
  <c r="N2062" i="4"/>
  <c r="R2061" i="4"/>
  <c r="Q2061" i="4"/>
  <c r="P2061" i="4"/>
  <c r="O2061" i="4"/>
  <c r="N2061" i="4"/>
  <c r="R2060" i="4"/>
  <c r="Q2060" i="4"/>
  <c r="P2060" i="4"/>
  <c r="O2060" i="4"/>
  <c r="N2060" i="4"/>
  <c r="R2059" i="4"/>
  <c r="Q2059" i="4"/>
  <c r="P2059" i="4"/>
  <c r="O2059" i="4"/>
  <c r="N2059" i="4"/>
  <c r="R2058" i="4"/>
  <c r="Q2058" i="4"/>
  <c r="P2058" i="4"/>
  <c r="O2058" i="4"/>
  <c r="N2058" i="4"/>
  <c r="R2057" i="4"/>
  <c r="Q2057" i="4"/>
  <c r="P2057" i="4"/>
  <c r="O2057" i="4"/>
  <c r="N2057" i="4"/>
  <c r="R2056" i="4"/>
  <c r="Q2056" i="4"/>
  <c r="P2056" i="4"/>
  <c r="O2056" i="4"/>
  <c r="N2056" i="4"/>
  <c r="R2055" i="4"/>
  <c r="Q2055" i="4"/>
  <c r="P2055" i="4"/>
  <c r="O2055" i="4"/>
  <c r="N2055" i="4"/>
  <c r="R2054" i="4"/>
  <c r="Q2054" i="4"/>
  <c r="P2054" i="4"/>
  <c r="O2054" i="4"/>
  <c r="N2054" i="4"/>
  <c r="R2053" i="4"/>
  <c r="Q2053" i="4"/>
  <c r="P2053" i="4"/>
  <c r="O2053" i="4"/>
  <c r="N2053" i="4"/>
  <c r="R2052" i="4"/>
  <c r="Q2052" i="4"/>
  <c r="P2052" i="4"/>
  <c r="O2052" i="4"/>
  <c r="N2052" i="4"/>
  <c r="R2051" i="4"/>
  <c r="Q2051" i="4"/>
  <c r="P2051" i="4"/>
  <c r="O2051" i="4"/>
  <c r="N2051" i="4"/>
  <c r="R2050" i="4"/>
  <c r="Q2050" i="4"/>
  <c r="P2050" i="4"/>
  <c r="O2050" i="4"/>
  <c r="N2050" i="4"/>
  <c r="R2049" i="4"/>
  <c r="Q2049" i="4"/>
  <c r="P2049" i="4"/>
  <c r="O2049" i="4"/>
  <c r="N2049" i="4"/>
  <c r="R2048" i="4"/>
  <c r="Q2048" i="4"/>
  <c r="P2048" i="4"/>
  <c r="O2048" i="4"/>
  <c r="N2048" i="4"/>
  <c r="R2047" i="4"/>
  <c r="Q2047" i="4"/>
  <c r="P2047" i="4"/>
  <c r="O2047" i="4"/>
  <c r="N2047" i="4"/>
  <c r="R2046" i="4"/>
  <c r="Q2046" i="4"/>
  <c r="P2046" i="4"/>
  <c r="O2046" i="4"/>
  <c r="N2046" i="4"/>
  <c r="R2045" i="4"/>
  <c r="Q2045" i="4"/>
  <c r="P2045" i="4"/>
  <c r="O2045" i="4"/>
  <c r="N2045" i="4"/>
  <c r="R2044" i="4"/>
  <c r="Q2044" i="4"/>
  <c r="P2044" i="4"/>
  <c r="O2044" i="4"/>
  <c r="N2044" i="4"/>
  <c r="R2043" i="4"/>
  <c r="Q2043" i="4"/>
  <c r="P2043" i="4"/>
  <c r="O2043" i="4"/>
  <c r="N2043" i="4"/>
  <c r="R2042" i="4"/>
  <c r="Q2042" i="4"/>
  <c r="P2042" i="4"/>
  <c r="O2042" i="4"/>
  <c r="N2042" i="4"/>
  <c r="R2041" i="4"/>
  <c r="Q2041" i="4"/>
  <c r="P2041" i="4"/>
  <c r="O2041" i="4"/>
  <c r="N2041" i="4"/>
  <c r="R2040" i="4"/>
  <c r="Q2040" i="4"/>
  <c r="P2040" i="4"/>
  <c r="O2040" i="4"/>
  <c r="N2040" i="4"/>
  <c r="R2039" i="4"/>
  <c r="Q2039" i="4"/>
  <c r="P2039" i="4"/>
  <c r="O2039" i="4"/>
  <c r="N2039" i="4"/>
  <c r="R2038" i="4"/>
  <c r="Q2038" i="4"/>
  <c r="P2038" i="4"/>
  <c r="O2038" i="4"/>
  <c r="N2038" i="4"/>
  <c r="R2037" i="4"/>
  <c r="Q2037" i="4"/>
  <c r="P2037" i="4"/>
  <c r="O2037" i="4"/>
  <c r="N2037" i="4"/>
  <c r="R2036" i="4"/>
  <c r="Q2036" i="4"/>
  <c r="P2036" i="4"/>
  <c r="O2036" i="4"/>
  <c r="N2036" i="4"/>
  <c r="R2035" i="4"/>
  <c r="Q2035" i="4"/>
  <c r="P2035" i="4"/>
  <c r="O2035" i="4"/>
  <c r="N2035" i="4"/>
  <c r="R2034" i="4"/>
  <c r="Q2034" i="4"/>
  <c r="P2034" i="4"/>
  <c r="O2034" i="4"/>
  <c r="N2034" i="4"/>
  <c r="R2033" i="4"/>
  <c r="Q2033" i="4"/>
  <c r="P2033" i="4"/>
  <c r="O2033" i="4"/>
  <c r="N2033" i="4"/>
  <c r="R2032" i="4"/>
  <c r="Q2032" i="4"/>
  <c r="P2032" i="4"/>
  <c r="O2032" i="4"/>
  <c r="N2032" i="4"/>
  <c r="R2031" i="4"/>
  <c r="Q2031" i="4"/>
  <c r="P2031" i="4"/>
  <c r="O2031" i="4"/>
  <c r="N2031" i="4"/>
  <c r="R2030" i="4"/>
  <c r="Q2030" i="4"/>
  <c r="P2030" i="4"/>
  <c r="O2030" i="4"/>
  <c r="N2030" i="4"/>
  <c r="R2029" i="4"/>
  <c r="Q2029" i="4"/>
  <c r="P2029" i="4"/>
  <c r="O2029" i="4"/>
  <c r="N2029" i="4"/>
  <c r="R2028" i="4"/>
  <c r="Q2028" i="4"/>
  <c r="P2028" i="4"/>
  <c r="O2028" i="4"/>
  <c r="N2028" i="4"/>
  <c r="R2027" i="4"/>
  <c r="Q2027" i="4"/>
  <c r="P2027" i="4"/>
  <c r="O2027" i="4"/>
  <c r="N2027" i="4"/>
  <c r="R2026" i="4"/>
  <c r="Q2026" i="4"/>
  <c r="P2026" i="4"/>
  <c r="O2026" i="4"/>
  <c r="N2026" i="4"/>
  <c r="R2025" i="4"/>
  <c r="Q2025" i="4"/>
  <c r="P2025" i="4"/>
  <c r="O2025" i="4"/>
  <c r="N2025" i="4"/>
  <c r="R2024" i="4"/>
  <c r="Q2024" i="4"/>
  <c r="P2024" i="4"/>
  <c r="O2024" i="4"/>
  <c r="N2024" i="4"/>
  <c r="R2023" i="4"/>
  <c r="Q2023" i="4"/>
  <c r="P2023" i="4"/>
  <c r="O2023" i="4"/>
  <c r="N2023" i="4"/>
  <c r="R2022" i="4"/>
  <c r="Q2022" i="4"/>
  <c r="P2022" i="4"/>
  <c r="O2022" i="4"/>
  <c r="N2022" i="4"/>
  <c r="R2021" i="4"/>
  <c r="Q2021" i="4"/>
  <c r="P2021" i="4"/>
  <c r="O2021" i="4"/>
  <c r="N2021" i="4"/>
  <c r="R2020" i="4"/>
  <c r="Q2020" i="4"/>
  <c r="P2020" i="4"/>
  <c r="O2020" i="4"/>
  <c r="N2020" i="4"/>
  <c r="R2019" i="4"/>
  <c r="Q2019" i="4"/>
  <c r="P2019" i="4"/>
  <c r="O2019" i="4"/>
  <c r="N2019" i="4"/>
  <c r="R2018" i="4"/>
  <c r="Q2018" i="4"/>
  <c r="P2018" i="4"/>
  <c r="O2018" i="4"/>
  <c r="N2018" i="4"/>
  <c r="R2017" i="4"/>
  <c r="Q2017" i="4"/>
  <c r="P2017" i="4"/>
  <c r="O2017" i="4"/>
  <c r="N2017" i="4"/>
  <c r="R2016" i="4"/>
  <c r="Q2016" i="4"/>
  <c r="P2016" i="4"/>
  <c r="O2016" i="4"/>
  <c r="N2016" i="4"/>
  <c r="R2015" i="4"/>
  <c r="Q2015" i="4"/>
  <c r="P2015" i="4"/>
  <c r="O2015" i="4"/>
  <c r="N2015" i="4"/>
  <c r="R2014" i="4"/>
  <c r="Q2014" i="4"/>
  <c r="P2014" i="4"/>
  <c r="O2014" i="4"/>
  <c r="N2014" i="4"/>
  <c r="R2013" i="4"/>
  <c r="Q2013" i="4"/>
  <c r="P2013" i="4"/>
  <c r="O2013" i="4"/>
  <c r="N2013" i="4"/>
  <c r="R2012" i="4"/>
  <c r="Q2012" i="4"/>
  <c r="P2012" i="4"/>
  <c r="O2012" i="4"/>
  <c r="N2012" i="4"/>
  <c r="R2011" i="4"/>
  <c r="Q2011" i="4"/>
  <c r="P2011" i="4"/>
  <c r="O2011" i="4"/>
  <c r="N2011" i="4"/>
  <c r="R2010" i="4"/>
  <c r="Q2010" i="4"/>
  <c r="P2010" i="4"/>
  <c r="O2010" i="4"/>
  <c r="N2010" i="4"/>
  <c r="R2009" i="4"/>
  <c r="Q2009" i="4"/>
  <c r="P2009" i="4"/>
  <c r="O2009" i="4"/>
  <c r="N2009" i="4"/>
  <c r="R2008" i="4"/>
  <c r="Q2008" i="4"/>
  <c r="P2008" i="4"/>
  <c r="O2008" i="4"/>
  <c r="N2008" i="4"/>
  <c r="R2007" i="4"/>
  <c r="Q2007" i="4"/>
  <c r="P2007" i="4"/>
  <c r="O2007" i="4"/>
  <c r="N2007" i="4"/>
  <c r="R2006" i="4"/>
  <c r="Q2006" i="4"/>
  <c r="P2006" i="4"/>
  <c r="O2006" i="4"/>
  <c r="N2006" i="4"/>
  <c r="R2005" i="4"/>
  <c r="Q2005" i="4"/>
  <c r="P2005" i="4"/>
  <c r="O2005" i="4"/>
  <c r="N2005" i="4"/>
  <c r="R2004" i="4"/>
  <c r="Q2004" i="4"/>
  <c r="P2004" i="4"/>
  <c r="O2004" i="4"/>
  <c r="N2004" i="4"/>
  <c r="R2003" i="4"/>
  <c r="Q2003" i="4"/>
  <c r="P2003" i="4"/>
  <c r="O2003" i="4"/>
  <c r="N2003" i="4"/>
  <c r="R2002" i="4"/>
  <c r="Q2002" i="4"/>
  <c r="P2002" i="4"/>
  <c r="O2002" i="4"/>
  <c r="N2002" i="4"/>
  <c r="R2001" i="4"/>
  <c r="Q2001" i="4"/>
  <c r="P2001" i="4"/>
  <c r="O2001" i="4"/>
  <c r="N2001" i="4"/>
  <c r="R2000" i="4"/>
  <c r="Q2000" i="4"/>
  <c r="P2000" i="4"/>
  <c r="O2000" i="4"/>
  <c r="N2000" i="4"/>
  <c r="R1999" i="4"/>
  <c r="Q1999" i="4"/>
  <c r="P1999" i="4"/>
  <c r="O1999" i="4"/>
  <c r="N1999" i="4"/>
  <c r="R1998" i="4"/>
  <c r="Q1998" i="4"/>
  <c r="P1998" i="4"/>
  <c r="O1998" i="4"/>
  <c r="N1998" i="4"/>
  <c r="R1997" i="4"/>
  <c r="Q1997" i="4"/>
  <c r="P1997" i="4"/>
  <c r="O1997" i="4"/>
  <c r="N1997" i="4"/>
  <c r="R1996" i="4"/>
  <c r="Q1996" i="4"/>
  <c r="P1996" i="4"/>
  <c r="O1996" i="4"/>
  <c r="N1996" i="4"/>
  <c r="R1995" i="4"/>
  <c r="Q1995" i="4"/>
  <c r="P1995" i="4"/>
  <c r="O1995" i="4"/>
  <c r="N1995" i="4"/>
  <c r="R1994" i="4"/>
  <c r="Q1994" i="4"/>
  <c r="P1994" i="4"/>
  <c r="O1994" i="4"/>
  <c r="N1994" i="4"/>
  <c r="R1993" i="4"/>
  <c r="Q1993" i="4"/>
  <c r="P1993" i="4"/>
  <c r="O1993" i="4"/>
  <c r="N1993" i="4"/>
  <c r="R1992" i="4"/>
  <c r="Q1992" i="4"/>
  <c r="P1992" i="4"/>
  <c r="O1992" i="4"/>
  <c r="N1992" i="4"/>
  <c r="R1991" i="4"/>
  <c r="Q1991" i="4"/>
  <c r="P1991" i="4"/>
  <c r="O1991" i="4"/>
  <c r="N1991" i="4"/>
  <c r="R1990" i="4"/>
  <c r="Q1990" i="4"/>
  <c r="P1990" i="4"/>
  <c r="O1990" i="4"/>
  <c r="N1990" i="4"/>
  <c r="R1989" i="4"/>
  <c r="Q1989" i="4"/>
  <c r="P1989" i="4"/>
  <c r="O1989" i="4"/>
  <c r="N1989" i="4"/>
  <c r="R1988" i="4"/>
  <c r="Q1988" i="4"/>
  <c r="P1988" i="4"/>
  <c r="O1988" i="4"/>
  <c r="N1988" i="4"/>
  <c r="R1987" i="4"/>
  <c r="Q1987" i="4"/>
  <c r="P1987" i="4"/>
  <c r="O1987" i="4"/>
  <c r="N1987" i="4"/>
  <c r="R1986" i="4"/>
  <c r="Q1986" i="4"/>
  <c r="P1986" i="4"/>
  <c r="O1986" i="4"/>
  <c r="N1986" i="4"/>
  <c r="R1985" i="4"/>
  <c r="Q1985" i="4"/>
  <c r="P1985" i="4"/>
  <c r="O1985" i="4"/>
  <c r="N1985" i="4"/>
  <c r="R1984" i="4"/>
  <c r="Q1984" i="4"/>
  <c r="P1984" i="4"/>
  <c r="O1984" i="4"/>
  <c r="N1984" i="4"/>
  <c r="R1983" i="4"/>
  <c r="Q1983" i="4"/>
  <c r="P1983" i="4"/>
  <c r="O1983" i="4"/>
  <c r="N1983" i="4"/>
  <c r="R1982" i="4"/>
  <c r="Q1982" i="4"/>
  <c r="P1982" i="4"/>
  <c r="O1982" i="4"/>
  <c r="N1982" i="4"/>
  <c r="R1981" i="4"/>
  <c r="Q1981" i="4"/>
  <c r="P1981" i="4"/>
  <c r="O1981" i="4"/>
  <c r="N1981" i="4"/>
  <c r="R1980" i="4"/>
  <c r="Q1980" i="4"/>
  <c r="P1980" i="4"/>
  <c r="O1980" i="4"/>
  <c r="N1980" i="4"/>
  <c r="R1979" i="4"/>
  <c r="Q1979" i="4"/>
  <c r="P1979" i="4"/>
  <c r="O1979" i="4"/>
  <c r="N1979" i="4"/>
  <c r="R1978" i="4"/>
  <c r="Q1978" i="4"/>
  <c r="P1978" i="4"/>
  <c r="O1978" i="4"/>
  <c r="N1978" i="4"/>
  <c r="R1977" i="4"/>
  <c r="Q1977" i="4"/>
  <c r="P1977" i="4"/>
  <c r="O1977" i="4"/>
  <c r="N1977" i="4"/>
  <c r="R1976" i="4"/>
  <c r="Q1976" i="4"/>
  <c r="P1976" i="4"/>
  <c r="O1976" i="4"/>
  <c r="N1976" i="4"/>
  <c r="R1975" i="4"/>
  <c r="Q1975" i="4"/>
  <c r="P1975" i="4"/>
  <c r="O1975" i="4"/>
  <c r="N1975" i="4"/>
  <c r="R1974" i="4"/>
  <c r="Q1974" i="4"/>
  <c r="P1974" i="4"/>
  <c r="O1974" i="4"/>
  <c r="N1974" i="4"/>
  <c r="R1973" i="4"/>
  <c r="Q1973" i="4"/>
  <c r="P1973" i="4"/>
  <c r="O1973" i="4"/>
  <c r="N1973" i="4"/>
  <c r="R1972" i="4"/>
  <c r="Q1972" i="4"/>
  <c r="P1972" i="4"/>
  <c r="O1972" i="4"/>
  <c r="N1972" i="4"/>
  <c r="R1971" i="4"/>
  <c r="Q1971" i="4"/>
  <c r="P1971" i="4"/>
  <c r="O1971" i="4"/>
  <c r="N1971" i="4"/>
  <c r="R1970" i="4"/>
  <c r="Q1970" i="4"/>
  <c r="P1970" i="4"/>
  <c r="O1970" i="4"/>
  <c r="N1970" i="4"/>
  <c r="R1969" i="4"/>
  <c r="Q1969" i="4"/>
  <c r="P1969" i="4"/>
  <c r="O1969" i="4"/>
  <c r="N1969" i="4"/>
  <c r="R1968" i="4"/>
  <c r="Q1968" i="4"/>
  <c r="P1968" i="4"/>
  <c r="O1968" i="4"/>
  <c r="N1968" i="4"/>
  <c r="R1967" i="4"/>
  <c r="Q1967" i="4"/>
  <c r="P1967" i="4"/>
  <c r="O1967" i="4"/>
  <c r="N1967" i="4"/>
  <c r="R1966" i="4"/>
  <c r="Q1966" i="4"/>
  <c r="P1966" i="4"/>
  <c r="O1966" i="4"/>
  <c r="N1966" i="4"/>
  <c r="R1965" i="4"/>
  <c r="Q1965" i="4"/>
  <c r="P1965" i="4"/>
  <c r="O1965" i="4"/>
  <c r="N1965" i="4"/>
  <c r="R1964" i="4"/>
  <c r="Q1964" i="4"/>
  <c r="P1964" i="4"/>
  <c r="O1964" i="4"/>
  <c r="N1964" i="4"/>
  <c r="R1963" i="4"/>
  <c r="Q1963" i="4"/>
  <c r="P1963" i="4"/>
  <c r="O1963" i="4"/>
  <c r="N1963" i="4"/>
  <c r="R1962" i="4"/>
  <c r="Q1962" i="4"/>
  <c r="P1962" i="4"/>
  <c r="O1962" i="4"/>
  <c r="N1962" i="4"/>
  <c r="R1961" i="4"/>
  <c r="Q1961" i="4"/>
  <c r="P1961" i="4"/>
  <c r="O1961" i="4"/>
  <c r="N1961" i="4"/>
  <c r="R1960" i="4"/>
  <c r="Q1960" i="4"/>
  <c r="P1960" i="4"/>
  <c r="O1960" i="4"/>
  <c r="N1960" i="4"/>
  <c r="R1959" i="4"/>
  <c r="Q1959" i="4"/>
  <c r="P1959" i="4"/>
  <c r="O1959" i="4"/>
  <c r="N1959" i="4"/>
  <c r="R1958" i="4"/>
  <c r="Q1958" i="4"/>
  <c r="P1958" i="4"/>
  <c r="O1958" i="4"/>
  <c r="N1958" i="4"/>
  <c r="R1957" i="4"/>
  <c r="Q1957" i="4"/>
  <c r="P1957" i="4"/>
  <c r="O1957" i="4"/>
  <c r="N1957" i="4"/>
  <c r="R1956" i="4"/>
  <c r="Q1956" i="4"/>
  <c r="P1956" i="4"/>
  <c r="O1956" i="4"/>
  <c r="N1956" i="4"/>
  <c r="R1955" i="4"/>
  <c r="Q1955" i="4"/>
  <c r="P1955" i="4"/>
  <c r="O1955" i="4"/>
  <c r="N1955" i="4"/>
  <c r="R1954" i="4"/>
  <c r="Q1954" i="4"/>
  <c r="P1954" i="4"/>
  <c r="O1954" i="4"/>
  <c r="N1954" i="4"/>
  <c r="R1953" i="4"/>
  <c r="Q1953" i="4"/>
  <c r="P1953" i="4"/>
  <c r="O1953" i="4"/>
  <c r="N1953" i="4"/>
  <c r="R1952" i="4"/>
  <c r="Q1952" i="4"/>
  <c r="P1952" i="4"/>
  <c r="O1952" i="4"/>
  <c r="N1952" i="4"/>
  <c r="R1951" i="4"/>
  <c r="Q1951" i="4"/>
  <c r="P1951" i="4"/>
  <c r="O1951" i="4"/>
  <c r="N1951" i="4"/>
  <c r="R1950" i="4"/>
  <c r="Q1950" i="4"/>
  <c r="P1950" i="4"/>
  <c r="O1950" i="4"/>
  <c r="N1950" i="4"/>
  <c r="R1949" i="4"/>
  <c r="Q1949" i="4"/>
  <c r="P1949" i="4"/>
  <c r="O1949" i="4"/>
  <c r="N1949" i="4"/>
  <c r="R1948" i="4"/>
  <c r="Q1948" i="4"/>
  <c r="P1948" i="4"/>
  <c r="O1948" i="4"/>
  <c r="N1948" i="4"/>
  <c r="R1947" i="4"/>
  <c r="Q1947" i="4"/>
  <c r="P1947" i="4"/>
  <c r="O1947" i="4"/>
  <c r="N1947" i="4"/>
  <c r="R1946" i="4"/>
  <c r="Q1946" i="4"/>
  <c r="P1946" i="4"/>
  <c r="O1946" i="4"/>
  <c r="N1946" i="4"/>
  <c r="R1945" i="4"/>
  <c r="Q1945" i="4"/>
  <c r="P1945" i="4"/>
  <c r="O1945" i="4"/>
  <c r="N1945" i="4"/>
  <c r="R1944" i="4"/>
  <c r="Q1944" i="4"/>
  <c r="P1944" i="4"/>
  <c r="O1944" i="4"/>
  <c r="N1944" i="4"/>
  <c r="R1943" i="4"/>
  <c r="Q1943" i="4"/>
  <c r="P1943" i="4"/>
  <c r="O1943" i="4"/>
  <c r="N1943" i="4"/>
  <c r="R1942" i="4"/>
  <c r="Q1942" i="4"/>
  <c r="P1942" i="4"/>
  <c r="O1942" i="4"/>
  <c r="N1942" i="4"/>
  <c r="R1941" i="4"/>
  <c r="Q1941" i="4"/>
  <c r="P1941" i="4"/>
  <c r="O1941" i="4"/>
  <c r="N1941" i="4"/>
  <c r="R1940" i="4"/>
  <c r="Q1940" i="4"/>
  <c r="P1940" i="4"/>
  <c r="O1940" i="4"/>
  <c r="N1940" i="4"/>
  <c r="R1939" i="4"/>
  <c r="Q1939" i="4"/>
  <c r="P1939" i="4"/>
  <c r="O1939" i="4"/>
  <c r="N1939" i="4"/>
  <c r="R1938" i="4"/>
  <c r="Q1938" i="4"/>
  <c r="P1938" i="4"/>
  <c r="O1938" i="4"/>
  <c r="N1938" i="4"/>
  <c r="R1937" i="4"/>
  <c r="Q1937" i="4"/>
  <c r="P1937" i="4"/>
  <c r="O1937" i="4"/>
  <c r="N1937" i="4"/>
  <c r="R1936" i="4"/>
  <c r="Q1936" i="4"/>
  <c r="P1936" i="4"/>
  <c r="O1936" i="4"/>
  <c r="N1936" i="4"/>
  <c r="R1935" i="4"/>
  <c r="Q1935" i="4"/>
  <c r="P1935" i="4"/>
  <c r="O1935" i="4"/>
  <c r="N1935" i="4"/>
  <c r="R1934" i="4"/>
  <c r="Q1934" i="4"/>
  <c r="P1934" i="4"/>
  <c r="O1934" i="4"/>
  <c r="N1934" i="4"/>
  <c r="R1933" i="4"/>
  <c r="Q1933" i="4"/>
  <c r="P1933" i="4"/>
  <c r="O1933" i="4"/>
  <c r="N1933" i="4"/>
  <c r="R1932" i="4"/>
  <c r="Q1932" i="4"/>
  <c r="P1932" i="4"/>
  <c r="O1932" i="4"/>
  <c r="N1932" i="4"/>
  <c r="R1931" i="4"/>
  <c r="Q1931" i="4"/>
  <c r="P1931" i="4"/>
  <c r="O1931" i="4"/>
  <c r="N1931" i="4"/>
  <c r="R1930" i="4"/>
  <c r="Q1930" i="4"/>
  <c r="P1930" i="4"/>
  <c r="O1930" i="4"/>
  <c r="N1930" i="4"/>
  <c r="R1929" i="4"/>
  <c r="Q1929" i="4"/>
  <c r="P1929" i="4"/>
  <c r="O1929" i="4"/>
  <c r="N1929" i="4"/>
  <c r="R1928" i="4"/>
  <c r="Q1928" i="4"/>
  <c r="P1928" i="4"/>
  <c r="O1928" i="4"/>
  <c r="N1928" i="4"/>
  <c r="R1927" i="4"/>
  <c r="Q1927" i="4"/>
  <c r="P1927" i="4"/>
  <c r="O1927" i="4"/>
  <c r="N1927" i="4"/>
  <c r="R1926" i="4"/>
  <c r="Q1926" i="4"/>
  <c r="P1926" i="4"/>
  <c r="O1926" i="4"/>
  <c r="N1926" i="4"/>
  <c r="R1925" i="4"/>
  <c r="Q1925" i="4"/>
  <c r="P1925" i="4"/>
  <c r="O1925" i="4"/>
  <c r="N1925" i="4"/>
  <c r="R1924" i="4"/>
  <c r="Q1924" i="4"/>
  <c r="P1924" i="4"/>
  <c r="O1924" i="4"/>
  <c r="N1924" i="4"/>
  <c r="R1923" i="4"/>
  <c r="Q1923" i="4"/>
  <c r="P1923" i="4"/>
  <c r="O1923" i="4"/>
  <c r="N1923" i="4"/>
  <c r="R1922" i="4"/>
  <c r="Q1922" i="4"/>
  <c r="P1922" i="4"/>
  <c r="O1922" i="4"/>
  <c r="N1922" i="4"/>
  <c r="R1921" i="4"/>
  <c r="Q1921" i="4"/>
  <c r="P1921" i="4"/>
  <c r="O1921" i="4"/>
  <c r="N1921" i="4"/>
  <c r="R1920" i="4"/>
  <c r="Q1920" i="4"/>
  <c r="P1920" i="4"/>
  <c r="O1920" i="4"/>
  <c r="N1920" i="4"/>
  <c r="R1919" i="4"/>
  <c r="Q1919" i="4"/>
  <c r="P1919" i="4"/>
  <c r="O1919" i="4"/>
  <c r="N1919" i="4"/>
  <c r="R1918" i="4"/>
  <c r="Q1918" i="4"/>
  <c r="P1918" i="4"/>
  <c r="O1918" i="4"/>
  <c r="N1918" i="4"/>
  <c r="R1917" i="4"/>
  <c r="Q1917" i="4"/>
  <c r="P1917" i="4"/>
  <c r="O1917" i="4"/>
  <c r="N1917" i="4"/>
  <c r="R1916" i="4"/>
  <c r="Q1916" i="4"/>
  <c r="P1916" i="4"/>
  <c r="O1916" i="4"/>
  <c r="N1916" i="4"/>
  <c r="R1915" i="4"/>
  <c r="Q1915" i="4"/>
  <c r="P1915" i="4"/>
  <c r="O1915" i="4"/>
  <c r="N1915" i="4"/>
  <c r="R1914" i="4"/>
  <c r="Q1914" i="4"/>
  <c r="P1914" i="4"/>
  <c r="O1914" i="4"/>
  <c r="N1914" i="4"/>
  <c r="R1913" i="4"/>
  <c r="Q1913" i="4"/>
  <c r="P1913" i="4"/>
  <c r="O1913" i="4"/>
  <c r="N1913" i="4"/>
  <c r="R1912" i="4"/>
  <c r="Q1912" i="4"/>
  <c r="P1912" i="4"/>
  <c r="O1912" i="4"/>
  <c r="N1912" i="4"/>
  <c r="R1911" i="4"/>
  <c r="Q1911" i="4"/>
  <c r="P1911" i="4"/>
  <c r="O1911" i="4"/>
  <c r="N1911" i="4"/>
  <c r="R1910" i="4"/>
  <c r="Q1910" i="4"/>
  <c r="P1910" i="4"/>
  <c r="O1910" i="4"/>
  <c r="N1910" i="4"/>
  <c r="R1909" i="4"/>
  <c r="Q1909" i="4"/>
  <c r="P1909" i="4"/>
  <c r="O1909" i="4"/>
  <c r="N1909" i="4"/>
  <c r="R1908" i="4"/>
  <c r="Q1908" i="4"/>
  <c r="P1908" i="4"/>
  <c r="O1908" i="4"/>
  <c r="N1908" i="4"/>
  <c r="R1907" i="4"/>
  <c r="Q1907" i="4"/>
  <c r="P1907" i="4"/>
  <c r="O1907" i="4"/>
  <c r="N1907" i="4"/>
  <c r="R1906" i="4"/>
  <c r="Q1906" i="4"/>
  <c r="P1906" i="4"/>
  <c r="O1906" i="4"/>
  <c r="N1906" i="4"/>
  <c r="R1905" i="4"/>
  <c r="Q1905" i="4"/>
  <c r="P1905" i="4"/>
  <c r="O1905" i="4"/>
  <c r="N1905" i="4"/>
  <c r="R1904" i="4"/>
  <c r="Q1904" i="4"/>
  <c r="P1904" i="4"/>
  <c r="O1904" i="4"/>
  <c r="N1904" i="4"/>
  <c r="R1903" i="4"/>
  <c r="Q1903" i="4"/>
  <c r="P1903" i="4"/>
  <c r="O1903" i="4"/>
  <c r="N1903" i="4"/>
  <c r="R1902" i="4"/>
  <c r="Q1902" i="4"/>
  <c r="P1902" i="4"/>
  <c r="O1902" i="4"/>
  <c r="N1902" i="4"/>
  <c r="R1901" i="4"/>
  <c r="Q1901" i="4"/>
  <c r="P1901" i="4"/>
  <c r="O1901" i="4"/>
  <c r="N1901" i="4"/>
  <c r="R1900" i="4"/>
  <c r="Q1900" i="4"/>
  <c r="P1900" i="4"/>
  <c r="O1900" i="4"/>
  <c r="N1900" i="4"/>
  <c r="R1899" i="4"/>
  <c r="Q1899" i="4"/>
  <c r="P1899" i="4"/>
  <c r="O1899" i="4"/>
  <c r="N1899" i="4"/>
  <c r="R1898" i="4"/>
  <c r="Q1898" i="4"/>
  <c r="P1898" i="4"/>
  <c r="O1898" i="4"/>
  <c r="N1898" i="4"/>
  <c r="R1897" i="4"/>
  <c r="Q1897" i="4"/>
  <c r="P1897" i="4"/>
  <c r="O1897" i="4"/>
  <c r="N1897" i="4"/>
  <c r="R1896" i="4"/>
  <c r="Q1896" i="4"/>
  <c r="P1896" i="4"/>
  <c r="O1896" i="4"/>
  <c r="N1896" i="4"/>
  <c r="R1895" i="4"/>
  <c r="Q1895" i="4"/>
  <c r="P1895" i="4"/>
  <c r="O1895" i="4"/>
  <c r="N1895" i="4"/>
  <c r="R1894" i="4"/>
  <c r="Q1894" i="4"/>
  <c r="P1894" i="4"/>
  <c r="O1894" i="4"/>
  <c r="N1894" i="4"/>
  <c r="R1893" i="4"/>
  <c r="Q1893" i="4"/>
  <c r="P1893" i="4"/>
  <c r="O1893" i="4"/>
  <c r="N1893" i="4"/>
  <c r="R1892" i="4"/>
  <c r="Q1892" i="4"/>
  <c r="P1892" i="4"/>
  <c r="O1892" i="4"/>
  <c r="N1892" i="4"/>
  <c r="R1891" i="4"/>
  <c r="Q1891" i="4"/>
  <c r="P1891" i="4"/>
  <c r="O1891" i="4"/>
  <c r="N1891" i="4"/>
  <c r="R1890" i="4"/>
  <c r="Q1890" i="4"/>
  <c r="P1890" i="4"/>
  <c r="O1890" i="4"/>
  <c r="N1890" i="4"/>
  <c r="R1889" i="4"/>
  <c r="Q1889" i="4"/>
  <c r="P1889" i="4"/>
  <c r="O1889" i="4"/>
  <c r="N1889" i="4"/>
  <c r="R1888" i="4"/>
  <c r="Q1888" i="4"/>
  <c r="P1888" i="4"/>
  <c r="O1888" i="4"/>
  <c r="N1888" i="4"/>
  <c r="R1887" i="4"/>
  <c r="Q1887" i="4"/>
  <c r="P1887" i="4"/>
  <c r="O1887" i="4"/>
  <c r="N1887" i="4"/>
  <c r="R1886" i="4"/>
  <c r="Q1886" i="4"/>
  <c r="P1886" i="4"/>
  <c r="O1886" i="4"/>
  <c r="N1886" i="4"/>
  <c r="R1885" i="4"/>
  <c r="Q1885" i="4"/>
  <c r="P1885" i="4"/>
  <c r="O1885" i="4"/>
  <c r="N1885" i="4"/>
  <c r="R1884" i="4"/>
  <c r="Q1884" i="4"/>
  <c r="P1884" i="4"/>
  <c r="O1884" i="4"/>
  <c r="N1884" i="4"/>
  <c r="R1883" i="4"/>
  <c r="Q1883" i="4"/>
  <c r="P1883" i="4"/>
  <c r="O1883" i="4"/>
  <c r="N1883" i="4"/>
  <c r="R1882" i="4"/>
  <c r="Q1882" i="4"/>
  <c r="P1882" i="4"/>
  <c r="O1882" i="4"/>
  <c r="N1882" i="4"/>
  <c r="R1881" i="4"/>
  <c r="Q1881" i="4"/>
  <c r="P1881" i="4"/>
  <c r="O1881" i="4"/>
  <c r="N1881" i="4"/>
  <c r="R1880" i="4"/>
  <c r="Q1880" i="4"/>
  <c r="P1880" i="4"/>
  <c r="O1880" i="4"/>
  <c r="N1880" i="4"/>
  <c r="R1879" i="4"/>
  <c r="Q1879" i="4"/>
  <c r="P1879" i="4"/>
  <c r="O1879" i="4"/>
  <c r="N1879" i="4"/>
  <c r="R1878" i="4"/>
  <c r="Q1878" i="4"/>
  <c r="P1878" i="4"/>
  <c r="O1878" i="4"/>
  <c r="N1878" i="4"/>
  <c r="R1877" i="4"/>
  <c r="Q1877" i="4"/>
  <c r="P1877" i="4"/>
  <c r="O1877" i="4"/>
  <c r="N1877" i="4"/>
  <c r="R1876" i="4"/>
  <c r="Q1876" i="4"/>
  <c r="P1876" i="4"/>
  <c r="O1876" i="4"/>
  <c r="N1876" i="4"/>
  <c r="R1875" i="4"/>
  <c r="Q1875" i="4"/>
  <c r="P1875" i="4"/>
  <c r="O1875" i="4"/>
  <c r="N1875" i="4"/>
  <c r="R1874" i="4"/>
  <c r="Q1874" i="4"/>
  <c r="P1874" i="4"/>
  <c r="O1874" i="4"/>
  <c r="N1874" i="4"/>
  <c r="R1873" i="4"/>
  <c r="Q1873" i="4"/>
  <c r="P1873" i="4"/>
  <c r="O1873" i="4"/>
  <c r="N1873" i="4"/>
  <c r="R1872" i="4"/>
  <c r="Q1872" i="4"/>
  <c r="P1872" i="4"/>
  <c r="O1872" i="4"/>
  <c r="N1872" i="4"/>
  <c r="R1871" i="4"/>
  <c r="Q1871" i="4"/>
  <c r="P1871" i="4"/>
  <c r="O1871" i="4"/>
  <c r="N1871" i="4"/>
  <c r="R1870" i="4"/>
  <c r="Q1870" i="4"/>
  <c r="P1870" i="4"/>
  <c r="O1870" i="4"/>
  <c r="N1870" i="4"/>
  <c r="R1869" i="4"/>
  <c r="Q1869" i="4"/>
  <c r="P1869" i="4"/>
  <c r="O1869" i="4"/>
  <c r="N1869" i="4"/>
  <c r="R1868" i="4"/>
  <c r="Q1868" i="4"/>
  <c r="P1868" i="4"/>
  <c r="O1868" i="4"/>
  <c r="N1868" i="4"/>
  <c r="R1867" i="4"/>
  <c r="Q1867" i="4"/>
  <c r="P1867" i="4"/>
  <c r="O1867" i="4"/>
  <c r="N1867" i="4"/>
  <c r="R1866" i="4"/>
  <c r="Q1866" i="4"/>
  <c r="P1866" i="4"/>
  <c r="O1866" i="4"/>
  <c r="N1866" i="4"/>
  <c r="R1865" i="4"/>
  <c r="Q1865" i="4"/>
  <c r="P1865" i="4"/>
  <c r="O1865" i="4"/>
  <c r="N1865" i="4"/>
  <c r="R1864" i="4"/>
  <c r="Q1864" i="4"/>
  <c r="P1864" i="4"/>
  <c r="O1864" i="4"/>
  <c r="N1864" i="4"/>
  <c r="R1863" i="4"/>
  <c r="Q1863" i="4"/>
  <c r="P1863" i="4"/>
  <c r="O1863" i="4"/>
  <c r="N1863" i="4"/>
  <c r="R1862" i="4"/>
  <c r="Q1862" i="4"/>
  <c r="P1862" i="4"/>
  <c r="O1862" i="4"/>
  <c r="N1862" i="4"/>
  <c r="R1861" i="4"/>
  <c r="Q1861" i="4"/>
  <c r="P1861" i="4"/>
  <c r="O1861" i="4"/>
  <c r="N1861" i="4"/>
  <c r="R1860" i="4"/>
  <c r="Q1860" i="4"/>
  <c r="P1860" i="4"/>
  <c r="O1860" i="4"/>
  <c r="N1860" i="4"/>
  <c r="R1859" i="4"/>
  <c r="Q1859" i="4"/>
  <c r="P1859" i="4"/>
  <c r="O1859" i="4"/>
  <c r="N1859" i="4"/>
  <c r="R1858" i="4"/>
  <c r="Q1858" i="4"/>
  <c r="P1858" i="4"/>
  <c r="O1858" i="4"/>
  <c r="N1858" i="4"/>
  <c r="R1857" i="4"/>
  <c r="Q1857" i="4"/>
  <c r="P1857" i="4"/>
  <c r="O1857" i="4"/>
  <c r="N1857" i="4"/>
  <c r="R1856" i="4"/>
  <c r="Q1856" i="4"/>
  <c r="P1856" i="4"/>
  <c r="O1856" i="4"/>
  <c r="N1856" i="4"/>
  <c r="R1855" i="4"/>
  <c r="Q1855" i="4"/>
  <c r="P1855" i="4"/>
  <c r="O1855" i="4"/>
  <c r="N1855" i="4"/>
  <c r="R1854" i="4"/>
  <c r="Q1854" i="4"/>
  <c r="P1854" i="4"/>
  <c r="O1854" i="4"/>
  <c r="N1854" i="4"/>
  <c r="R1853" i="4"/>
  <c r="Q1853" i="4"/>
  <c r="P1853" i="4"/>
  <c r="O1853" i="4"/>
  <c r="N1853" i="4"/>
  <c r="R1852" i="4"/>
  <c r="Q1852" i="4"/>
  <c r="P1852" i="4"/>
  <c r="O1852" i="4"/>
  <c r="N1852" i="4"/>
  <c r="R1851" i="4"/>
  <c r="Q1851" i="4"/>
  <c r="P1851" i="4"/>
  <c r="O1851" i="4"/>
  <c r="N1851" i="4"/>
  <c r="R1850" i="4"/>
  <c r="Q1850" i="4"/>
  <c r="P1850" i="4"/>
  <c r="O1850" i="4"/>
  <c r="N1850" i="4"/>
  <c r="R1849" i="4"/>
  <c r="Q1849" i="4"/>
  <c r="P1849" i="4"/>
  <c r="O1849" i="4"/>
  <c r="N1849" i="4"/>
  <c r="R1848" i="4"/>
  <c r="Q1848" i="4"/>
  <c r="P1848" i="4"/>
  <c r="O1848" i="4"/>
  <c r="N1848" i="4"/>
  <c r="R1847" i="4"/>
  <c r="Q1847" i="4"/>
  <c r="P1847" i="4"/>
  <c r="O1847" i="4"/>
  <c r="N1847" i="4"/>
  <c r="R1846" i="4"/>
  <c r="Q1846" i="4"/>
  <c r="P1846" i="4"/>
  <c r="O1846" i="4"/>
  <c r="N1846" i="4"/>
  <c r="R1845" i="4"/>
  <c r="Q1845" i="4"/>
  <c r="P1845" i="4"/>
  <c r="O1845" i="4"/>
  <c r="N1845" i="4"/>
  <c r="R1844" i="4"/>
  <c r="Q1844" i="4"/>
  <c r="P1844" i="4"/>
  <c r="O1844" i="4"/>
  <c r="N1844" i="4"/>
  <c r="R1843" i="4"/>
  <c r="Q1843" i="4"/>
  <c r="P1843" i="4"/>
  <c r="O1843" i="4"/>
  <c r="N1843" i="4"/>
  <c r="R1842" i="4"/>
  <c r="Q1842" i="4"/>
  <c r="P1842" i="4"/>
  <c r="O1842" i="4"/>
  <c r="N1842" i="4"/>
  <c r="R1841" i="4"/>
  <c r="Q1841" i="4"/>
  <c r="P1841" i="4"/>
  <c r="O1841" i="4"/>
  <c r="N1841" i="4"/>
  <c r="R1840" i="4"/>
  <c r="Q1840" i="4"/>
  <c r="P1840" i="4"/>
  <c r="O1840" i="4"/>
  <c r="N1840" i="4"/>
  <c r="R1839" i="4"/>
  <c r="Q1839" i="4"/>
  <c r="P1839" i="4"/>
  <c r="O1839" i="4"/>
  <c r="N1839" i="4"/>
  <c r="R1838" i="4"/>
  <c r="Q1838" i="4"/>
  <c r="P1838" i="4"/>
  <c r="O1838" i="4"/>
  <c r="N1838" i="4"/>
  <c r="R1837" i="4"/>
  <c r="Q1837" i="4"/>
  <c r="P1837" i="4"/>
  <c r="O1837" i="4"/>
  <c r="N1837" i="4"/>
  <c r="R1836" i="4"/>
  <c r="Q1836" i="4"/>
  <c r="P1836" i="4"/>
  <c r="O1836" i="4"/>
  <c r="N1836" i="4"/>
  <c r="R1835" i="4"/>
  <c r="Q1835" i="4"/>
  <c r="P1835" i="4"/>
  <c r="O1835" i="4"/>
  <c r="N1835" i="4"/>
  <c r="R1834" i="4"/>
  <c r="Q1834" i="4"/>
  <c r="P1834" i="4"/>
  <c r="O1834" i="4"/>
  <c r="N1834" i="4"/>
  <c r="R1833" i="4"/>
  <c r="Q1833" i="4"/>
  <c r="P1833" i="4"/>
  <c r="O1833" i="4"/>
  <c r="N1833" i="4"/>
  <c r="R1832" i="4"/>
  <c r="Q1832" i="4"/>
  <c r="P1832" i="4"/>
  <c r="O1832" i="4"/>
  <c r="N1832" i="4"/>
  <c r="R1831" i="4"/>
  <c r="Q1831" i="4"/>
  <c r="P1831" i="4"/>
  <c r="O1831" i="4"/>
  <c r="N1831" i="4"/>
  <c r="R1830" i="4"/>
  <c r="Q1830" i="4"/>
  <c r="P1830" i="4"/>
  <c r="O1830" i="4"/>
  <c r="N1830" i="4"/>
  <c r="R1829" i="4"/>
  <c r="Q1829" i="4"/>
  <c r="P1829" i="4"/>
  <c r="O1829" i="4"/>
  <c r="N1829" i="4"/>
  <c r="R1828" i="4"/>
  <c r="Q1828" i="4"/>
  <c r="P1828" i="4"/>
  <c r="O1828" i="4"/>
  <c r="N1828" i="4"/>
  <c r="R1827" i="4"/>
  <c r="Q1827" i="4"/>
  <c r="P1827" i="4"/>
  <c r="O1827" i="4"/>
  <c r="N1827" i="4"/>
  <c r="R1826" i="4"/>
  <c r="Q1826" i="4"/>
  <c r="P1826" i="4"/>
  <c r="O1826" i="4"/>
  <c r="N1826" i="4"/>
  <c r="R1825" i="4"/>
  <c r="Q1825" i="4"/>
  <c r="P1825" i="4"/>
  <c r="O1825" i="4"/>
  <c r="N1825" i="4"/>
  <c r="R1824" i="4"/>
  <c r="Q1824" i="4"/>
  <c r="P1824" i="4"/>
  <c r="O1824" i="4"/>
  <c r="N1824" i="4"/>
  <c r="R1823" i="4"/>
  <c r="Q1823" i="4"/>
  <c r="P1823" i="4"/>
  <c r="O1823" i="4"/>
  <c r="N1823" i="4"/>
  <c r="R1822" i="4"/>
  <c r="Q1822" i="4"/>
  <c r="P1822" i="4"/>
  <c r="O1822" i="4"/>
  <c r="N1822" i="4"/>
  <c r="R1821" i="4"/>
  <c r="Q1821" i="4"/>
  <c r="P1821" i="4"/>
  <c r="O1821" i="4"/>
  <c r="N1821" i="4"/>
  <c r="R1820" i="4"/>
  <c r="Q1820" i="4"/>
  <c r="P1820" i="4"/>
  <c r="O1820" i="4"/>
  <c r="N1820" i="4"/>
  <c r="R1819" i="4"/>
  <c r="Q1819" i="4"/>
  <c r="P1819" i="4"/>
  <c r="O1819" i="4"/>
  <c r="N1819" i="4"/>
  <c r="R1818" i="4"/>
  <c r="Q1818" i="4"/>
  <c r="P1818" i="4"/>
  <c r="O1818" i="4"/>
  <c r="N1818" i="4"/>
  <c r="R1817" i="4"/>
  <c r="Q1817" i="4"/>
  <c r="P1817" i="4"/>
  <c r="O1817" i="4"/>
  <c r="N1817" i="4"/>
  <c r="R1816" i="4"/>
  <c r="Q1816" i="4"/>
  <c r="P1816" i="4"/>
  <c r="O1816" i="4"/>
  <c r="N1816" i="4"/>
  <c r="R1815" i="4"/>
  <c r="Q1815" i="4"/>
  <c r="P1815" i="4"/>
  <c r="O1815" i="4"/>
  <c r="N1815" i="4"/>
  <c r="R1814" i="4"/>
  <c r="Q1814" i="4"/>
  <c r="P1814" i="4"/>
  <c r="O1814" i="4"/>
  <c r="N1814" i="4"/>
  <c r="R1813" i="4"/>
  <c r="Q1813" i="4"/>
  <c r="P1813" i="4"/>
  <c r="O1813" i="4"/>
  <c r="N1813" i="4"/>
  <c r="R1812" i="4"/>
  <c r="Q1812" i="4"/>
  <c r="P1812" i="4"/>
  <c r="O1812" i="4"/>
  <c r="N1812" i="4"/>
  <c r="R1811" i="4"/>
  <c r="Q1811" i="4"/>
  <c r="P1811" i="4"/>
  <c r="O1811" i="4"/>
  <c r="N1811" i="4"/>
  <c r="R1810" i="4"/>
  <c r="Q1810" i="4"/>
  <c r="P1810" i="4"/>
  <c r="O1810" i="4"/>
  <c r="N1810" i="4"/>
  <c r="R1809" i="4"/>
  <c r="Q1809" i="4"/>
  <c r="P1809" i="4"/>
  <c r="O1809" i="4"/>
  <c r="N1809" i="4"/>
  <c r="R1808" i="4"/>
  <c r="Q1808" i="4"/>
  <c r="P1808" i="4"/>
  <c r="O1808" i="4"/>
  <c r="N1808" i="4"/>
  <c r="R1807" i="4"/>
  <c r="Q1807" i="4"/>
  <c r="P1807" i="4"/>
  <c r="O1807" i="4"/>
  <c r="N1807" i="4"/>
  <c r="R1806" i="4"/>
  <c r="Q1806" i="4"/>
  <c r="P1806" i="4"/>
  <c r="O1806" i="4"/>
  <c r="N1806" i="4"/>
  <c r="R1805" i="4"/>
  <c r="Q1805" i="4"/>
  <c r="P1805" i="4"/>
  <c r="O1805" i="4"/>
  <c r="N1805" i="4"/>
  <c r="R1804" i="4"/>
  <c r="Q1804" i="4"/>
  <c r="P1804" i="4"/>
  <c r="O1804" i="4"/>
  <c r="N1804" i="4"/>
  <c r="R1803" i="4"/>
  <c r="Q1803" i="4"/>
  <c r="P1803" i="4"/>
  <c r="O1803" i="4"/>
  <c r="N1803" i="4"/>
  <c r="R1802" i="4"/>
  <c r="Q1802" i="4"/>
  <c r="P1802" i="4"/>
  <c r="O1802" i="4"/>
  <c r="N1802" i="4"/>
  <c r="R1801" i="4"/>
  <c r="Q1801" i="4"/>
  <c r="P1801" i="4"/>
  <c r="O1801" i="4"/>
  <c r="N1801" i="4"/>
  <c r="R1800" i="4"/>
  <c r="Q1800" i="4"/>
  <c r="P1800" i="4"/>
  <c r="O1800" i="4"/>
  <c r="N1800" i="4"/>
  <c r="R1799" i="4"/>
  <c r="Q1799" i="4"/>
  <c r="P1799" i="4"/>
  <c r="O1799" i="4"/>
  <c r="N1799" i="4"/>
  <c r="R1798" i="4"/>
  <c r="Q1798" i="4"/>
  <c r="P1798" i="4"/>
  <c r="O1798" i="4"/>
  <c r="N1798" i="4"/>
  <c r="R1797" i="4"/>
  <c r="Q1797" i="4"/>
  <c r="P1797" i="4"/>
  <c r="O1797" i="4"/>
  <c r="N1797" i="4"/>
  <c r="R1796" i="4"/>
  <c r="Q1796" i="4"/>
  <c r="P1796" i="4"/>
  <c r="O1796" i="4"/>
  <c r="N1796" i="4"/>
  <c r="R1795" i="4"/>
  <c r="Q1795" i="4"/>
  <c r="P1795" i="4"/>
  <c r="O1795" i="4"/>
  <c r="N1795" i="4"/>
  <c r="R1794" i="4"/>
  <c r="Q1794" i="4"/>
  <c r="P1794" i="4"/>
  <c r="O1794" i="4"/>
  <c r="N1794" i="4"/>
  <c r="R1793" i="4"/>
  <c r="Q1793" i="4"/>
  <c r="P1793" i="4"/>
  <c r="O1793" i="4"/>
  <c r="N1793" i="4"/>
  <c r="R1792" i="4"/>
  <c r="Q1792" i="4"/>
  <c r="P1792" i="4"/>
  <c r="O1792" i="4"/>
  <c r="N1792" i="4"/>
  <c r="R1791" i="4"/>
  <c r="Q1791" i="4"/>
  <c r="P1791" i="4"/>
  <c r="O1791" i="4"/>
  <c r="N1791" i="4"/>
  <c r="R1790" i="4"/>
  <c r="Q1790" i="4"/>
  <c r="P1790" i="4"/>
  <c r="O1790" i="4"/>
  <c r="N1790" i="4"/>
  <c r="R1789" i="4"/>
  <c r="Q1789" i="4"/>
  <c r="P1789" i="4"/>
  <c r="O1789" i="4"/>
  <c r="N1789" i="4"/>
  <c r="R1788" i="4"/>
  <c r="Q1788" i="4"/>
  <c r="P1788" i="4"/>
  <c r="O1788" i="4"/>
  <c r="N1788" i="4"/>
  <c r="R1787" i="4"/>
  <c r="Q1787" i="4"/>
  <c r="P1787" i="4"/>
  <c r="O1787" i="4"/>
  <c r="N1787" i="4"/>
  <c r="R1786" i="4"/>
  <c r="Q1786" i="4"/>
  <c r="P1786" i="4"/>
  <c r="O1786" i="4"/>
  <c r="N1786" i="4"/>
  <c r="R1785" i="4"/>
  <c r="Q1785" i="4"/>
  <c r="P1785" i="4"/>
  <c r="O1785" i="4"/>
  <c r="N1785" i="4"/>
  <c r="R1784" i="4"/>
  <c r="Q1784" i="4"/>
  <c r="P1784" i="4"/>
  <c r="O1784" i="4"/>
  <c r="N1784" i="4"/>
  <c r="R1783" i="4"/>
  <c r="Q1783" i="4"/>
  <c r="P1783" i="4"/>
  <c r="O1783" i="4"/>
  <c r="N1783" i="4"/>
  <c r="R1782" i="4"/>
  <c r="Q1782" i="4"/>
  <c r="P1782" i="4"/>
  <c r="O1782" i="4"/>
  <c r="N1782" i="4"/>
  <c r="R1781" i="4"/>
  <c r="Q1781" i="4"/>
  <c r="P1781" i="4"/>
  <c r="O1781" i="4"/>
  <c r="N1781" i="4"/>
  <c r="R1780" i="4"/>
  <c r="Q1780" i="4"/>
  <c r="P1780" i="4"/>
  <c r="O1780" i="4"/>
  <c r="N1780" i="4"/>
  <c r="R1779" i="4"/>
  <c r="Q1779" i="4"/>
  <c r="P1779" i="4"/>
  <c r="O1779" i="4"/>
  <c r="N1779" i="4"/>
  <c r="R1778" i="4"/>
  <c r="Q1778" i="4"/>
  <c r="P1778" i="4"/>
  <c r="O1778" i="4"/>
  <c r="N1778" i="4"/>
  <c r="R1777" i="4"/>
  <c r="Q1777" i="4"/>
  <c r="P1777" i="4"/>
  <c r="O1777" i="4"/>
  <c r="N1777" i="4"/>
  <c r="R1776" i="4"/>
  <c r="Q1776" i="4"/>
  <c r="P1776" i="4"/>
  <c r="O1776" i="4"/>
  <c r="N1776" i="4"/>
  <c r="R1775" i="4"/>
  <c r="Q1775" i="4"/>
  <c r="P1775" i="4"/>
  <c r="O1775" i="4"/>
  <c r="N1775" i="4"/>
  <c r="R1774" i="4"/>
  <c r="Q1774" i="4"/>
  <c r="P1774" i="4"/>
  <c r="O1774" i="4"/>
  <c r="N1774" i="4"/>
  <c r="R1773" i="4"/>
  <c r="Q1773" i="4"/>
  <c r="P1773" i="4"/>
  <c r="O1773" i="4"/>
  <c r="N1773" i="4"/>
  <c r="R1772" i="4"/>
  <c r="Q1772" i="4"/>
  <c r="P1772" i="4"/>
  <c r="O1772" i="4"/>
  <c r="N1772" i="4"/>
  <c r="R1771" i="4"/>
  <c r="Q1771" i="4"/>
  <c r="P1771" i="4"/>
  <c r="O1771" i="4"/>
  <c r="N1771" i="4"/>
  <c r="R1770" i="4"/>
  <c r="Q1770" i="4"/>
  <c r="P1770" i="4"/>
  <c r="O1770" i="4"/>
  <c r="N1770" i="4"/>
  <c r="R1769" i="4"/>
  <c r="Q1769" i="4"/>
  <c r="P1769" i="4"/>
  <c r="O1769" i="4"/>
  <c r="N1769" i="4"/>
  <c r="R1768" i="4"/>
  <c r="Q1768" i="4"/>
  <c r="P1768" i="4"/>
  <c r="O1768" i="4"/>
  <c r="N1768" i="4"/>
  <c r="R1767" i="4"/>
  <c r="Q1767" i="4"/>
  <c r="P1767" i="4"/>
  <c r="O1767" i="4"/>
  <c r="N1767" i="4"/>
  <c r="R1766" i="4"/>
  <c r="Q1766" i="4"/>
  <c r="P1766" i="4"/>
  <c r="O1766" i="4"/>
  <c r="N1766" i="4"/>
  <c r="R1765" i="4"/>
  <c r="Q1765" i="4"/>
  <c r="P1765" i="4"/>
  <c r="O1765" i="4"/>
  <c r="N1765" i="4"/>
  <c r="R1764" i="4"/>
  <c r="Q1764" i="4"/>
  <c r="P1764" i="4"/>
  <c r="O1764" i="4"/>
  <c r="N1764" i="4"/>
  <c r="R1763" i="4"/>
  <c r="Q1763" i="4"/>
  <c r="P1763" i="4"/>
  <c r="O1763" i="4"/>
  <c r="N1763" i="4"/>
  <c r="R1762" i="4"/>
  <c r="Q1762" i="4"/>
  <c r="P1762" i="4"/>
  <c r="O1762" i="4"/>
  <c r="N1762" i="4"/>
  <c r="R1761" i="4"/>
  <c r="Q1761" i="4"/>
  <c r="P1761" i="4"/>
  <c r="O1761" i="4"/>
  <c r="N1761" i="4"/>
  <c r="R1760" i="4"/>
  <c r="Q1760" i="4"/>
  <c r="P1760" i="4"/>
  <c r="O1760" i="4"/>
  <c r="N1760" i="4"/>
  <c r="R1759" i="4"/>
  <c r="Q1759" i="4"/>
  <c r="P1759" i="4"/>
  <c r="O1759" i="4"/>
  <c r="N1759" i="4"/>
  <c r="R1758" i="4"/>
  <c r="Q1758" i="4"/>
  <c r="P1758" i="4"/>
  <c r="O1758" i="4"/>
  <c r="N1758" i="4"/>
  <c r="R1757" i="4"/>
  <c r="Q1757" i="4"/>
  <c r="P1757" i="4"/>
  <c r="O1757" i="4"/>
  <c r="N1757" i="4"/>
  <c r="R1756" i="4"/>
  <c r="Q1756" i="4"/>
  <c r="P1756" i="4"/>
  <c r="O1756" i="4"/>
  <c r="N1756" i="4"/>
  <c r="R1755" i="4"/>
  <c r="Q1755" i="4"/>
  <c r="P1755" i="4"/>
  <c r="O1755" i="4"/>
  <c r="N1755" i="4"/>
  <c r="R1754" i="4"/>
  <c r="Q1754" i="4"/>
  <c r="P1754" i="4"/>
  <c r="O1754" i="4"/>
  <c r="N1754" i="4"/>
  <c r="R1753" i="4"/>
  <c r="Q1753" i="4"/>
  <c r="P1753" i="4"/>
  <c r="O1753" i="4"/>
  <c r="N1753" i="4"/>
  <c r="R1752" i="4"/>
  <c r="Q1752" i="4"/>
  <c r="P1752" i="4"/>
  <c r="O1752" i="4"/>
  <c r="N1752" i="4"/>
  <c r="R1751" i="4"/>
  <c r="Q1751" i="4"/>
  <c r="P1751" i="4"/>
  <c r="O1751" i="4"/>
  <c r="N1751" i="4"/>
  <c r="R1750" i="4"/>
  <c r="Q1750" i="4"/>
  <c r="P1750" i="4"/>
  <c r="O1750" i="4"/>
  <c r="N1750" i="4"/>
  <c r="R1749" i="4"/>
  <c r="Q1749" i="4"/>
  <c r="P1749" i="4"/>
  <c r="O1749" i="4"/>
  <c r="N1749" i="4"/>
  <c r="R1748" i="4"/>
  <c r="Q1748" i="4"/>
  <c r="P1748" i="4"/>
  <c r="O1748" i="4"/>
  <c r="N1748" i="4"/>
  <c r="R1747" i="4"/>
  <c r="Q1747" i="4"/>
  <c r="P1747" i="4"/>
  <c r="O1747" i="4"/>
  <c r="N1747" i="4"/>
  <c r="R1746" i="4"/>
  <c r="Q1746" i="4"/>
  <c r="P1746" i="4"/>
  <c r="O1746" i="4"/>
  <c r="N1746" i="4"/>
  <c r="R1745" i="4"/>
  <c r="Q1745" i="4"/>
  <c r="P1745" i="4"/>
  <c r="O1745" i="4"/>
  <c r="N1745" i="4"/>
  <c r="R1744" i="4"/>
  <c r="Q1744" i="4"/>
  <c r="P1744" i="4"/>
  <c r="O1744" i="4"/>
  <c r="N1744" i="4"/>
  <c r="R1743" i="4"/>
  <c r="Q1743" i="4"/>
  <c r="P1743" i="4"/>
  <c r="O1743" i="4"/>
  <c r="N1743" i="4"/>
  <c r="R1742" i="4"/>
  <c r="Q1742" i="4"/>
  <c r="P1742" i="4"/>
  <c r="O1742" i="4"/>
  <c r="N1742" i="4"/>
  <c r="R1741" i="4"/>
  <c r="Q1741" i="4"/>
  <c r="P1741" i="4"/>
  <c r="O1741" i="4"/>
  <c r="N1741" i="4"/>
  <c r="R1740" i="4"/>
  <c r="Q1740" i="4"/>
  <c r="P1740" i="4"/>
  <c r="O1740" i="4"/>
  <c r="N1740" i="4"/>
  <c r="R1739" i="4"/>
  <c r="Q1739" i="4"/>
  <c r="P1739" i="4"/>
  <c r="O1739" i="4"/>
  <c r="N1739" i="4"/>
  <c r="R1738" i="4"/>
  <c r="Q1738" i="4"/>
  <c r="P1738" i="4"/>
  <c r="O1738" i="4"/>
  <c r="N1738" i="4"/>
  <c r="R1737" i="4"/>
  <c r="Q1737" i="4"/>
  <c r="P1737" i="4"/>
  <c r="O1737" i="4"/>
  <c r="N1737" i="4"/>
  <c r="R1736" i="4"/>
  <c r="Q1736" i="4"/>
  <c r="P1736" i="4"/>
  <c r="O1736" i="4"/>
  <c r="N1736" i="4"/>
  <c r="R1735" i="4"/>
  <c r="Q1735" i="4"/>
  <c r="P1735" i="4"/>
  <c r="O1735" i="4"/>
  <c r="N1735" i="4"/>
  <c r="R1734" i="4"/>
  <c r="Q1734" i="4"/>
  <c r="P1734" i="4"/>
  <c r="O1734" i="4"/>
  <c r="N1734" i="4"/>
  <c r="R1733" i="4"/>
  <c r="Q1733" i="4"/>
  <c r="P1733" i="4"/>
  <c r="O1733" i="4"/>
  <c r="N1733" i="4"/>
  <c r="R1732" i="4"/>
  <c r="Q1732" i="4"/>
  <c r="P1732" i="4"/>
  <c r="O1732" i="4"/>
  <c r="N1732" i="4"/>
  <c r="R1731" i="4"/>
  <c r="Q1731" i="4"/>
  <c r="P1731" i="4"/>
  <c r="O1731" i="4"/>
  <c r="N1731" i="4"/>
  <c r="R1730" i="4"/>
  <c r="Q1730" i="4"/>
  <c r="P1730" i="4"/>
  <c r="O1730" i="4"/>
  <c r="N1730" i="4"/>
  <c r="R1729" i="4"/>
  <c r="Q1729" i="4"/>
  <c r="P1729" i="4"/>
  <c r="O1729" i="4"/>
  <c r="N1729" i="4"/>
  <c r="R1728" i="4"/>
  <c r="Q1728" i="4"/>
  <c r="P1728" i="4"/>
  <c r="O1728" i="4"/>
  <c r="N1728" i="4"/>
  <c r="R1727" i="4"/>
  <c r="Q1727" i="4"/>
  <c r="P1727" i="4"/>
  <c r="O1727" i="4"/>
  <c r="N1727" i="4"/>
  <c r="R1726" i="4"/>
  <c r="Q1726" i="4"/>
  <c r="P1726" i="4"/>
  <c r="O1726" i="4"/>
  <c r="N1726" i="4"/>
  <c r="R1725" i="4"/>
  <c r="Q1725" i="4"/>
  <c r="P1725" i="4"/>
  <c r="O1725" i="4"/>
  <c r="N1725" i="4"/>
  <c r="R1724" i="4"/>
  <c r="Q1724" i="4"/>
  <c r="P1724" i="4"/>
  <c r="O1724" i="4"/>
  <c r="N1724" i="4"/>
  <c r="R1723" i="4"/>
  <c r="Q1723" i="4"/>
  <c r="P1723" i="4"/>
  <c r="O1723" i="4"/>
  <c r="N1723" i="4"/>
  <c r="R1722" i="4"/>
  <c r="Q1722" i="4"/>
  <c r="P1722" i="4"/>
  <c r="O1722" i="4"/>
  <c r="N1722" i="4"/>
  <c r="R1721" i="4"/>
  <c r="Q1721" i="4"/>
  <c r="P1721" i="4"/>
  <c r="O1721" i="4"/>
  <c r="N1721" i="4"/>
  <c r="R1720" i="4"/>
  <c r="Q1720" i="4"/>
  <c r="P1720" i="4"/>
  <c r="O1720" i="4"/>
  <c r="N1720" i="4"/>
  <c r="R1719" i="4"/>
  <c r="Q1719" i="4"/>
  <c r="P1719" i="4"/>
  <c r="O1719" i="4"/>
  <c r="N1719" i="4"/>
  <c r="R1718" i="4"/>
  <c r="Q1718" i="4"/>
  <c r="P1718" i="4"/>
  <c r="O1718" i="4"/>
  <c r="N1718" i="4"/>
  <c r="R1717" i="4"/>
  <c r="Q1717" i="4"/>
  <c r="P1717" i="4"/>
  <c r="O1717" i="4"/>
  <c r="N1717" i="4"/>
  <c r="R1716" i="4"/>
  <c r="Q1716" i="4"/>
  <c r="P1716" i="4"/>
  <c r="O1716" i="4"/>
  <c r="N1716" i="4"/>
  <c r="R1715" i="4"/>
  <c r="Q1715" i="4"/>
  <c r="P1715" i="4"/>
  <c r="O1715" i="4"/>
  <c r="N1715" i="4"/>
  <c r="R1714" i="4"/>
  <c r="Q1714" i="4"/>
  <c r="P1714" i="4"/>
  <c r="O1714" i="4"/>
  <c r="N1714" i="4"/>
  <c r="R1713" i="4"/>
  <c r="Q1713" i="4"/>
  <c r="P1713" i="4"/>
  <c r="O1713" i="4"/>
  <c r="N1713" i="4"/>
  <c r="R1712" i="4"/>
  <c r="Q1712" i="4"/>
  <c r="P1712" i="4"/>
  <c r="O1712" i="4"/>
  <c r="N1712" i="4"/>
  <c r="R1711" i="4"/>
  <c r="Q1711" i="4"/>
  <c r="P1711" i="4"/>
  <c r="O1711" i="4"/>
  <c r="N1711" i="4"/>
  <c r="R1710" i="4"/>
  <c r="Q1710" i="4"/>
  <c r="P1710" i="4"/>
  <c r="O1710" i="4"/>
  <c r="N1710" i="4"/>
  <c r="R1709" i="4"/>
  <c r="Q1709" i="4"/>
  <c r="P1709" i="4"/>
  <c r="O1709" i="4"/>
  <c r="N1709" i="4"/>
  <c r="R1708" i="4"/>
  <c r="Q1708" i="4"/>
  <c r="P1708" i="4"/>
  <c r="O1708" i="4"/>
  <c r="N1708" i="4"/>
  <c r="R1707" i="4"/>
  <c r="Q1707" i="4"/>
  <c r="P1707" i="4"/>
  <c r="O1707" i="4"/>
  <c r="N1707" i="4"/>
  <c r="R1706" i="4"/>
  <c r="Q1706" i="4"/>
  <c r="P1706" i="4"/>
  <c r="O1706" i="4"/>
  <c r="N1706" i="4"/>
  <c r="R1705" i="4"/>
  <c r="Q1705" i="4"/>
  <c r="P1705" i="4"/>
  <c r="O1705" i="4"/>
  <c r="N1705" i="4"/>
  <c r="R1704" i="4"/>
  <c r="Q1704" i="4"/>
  <c r="P1704" i="4"/>
  <c r="O1704" i="4"/>
  <c r="N1704" i="4"/>
  <c r="R1703" i="4"/>
  <c r="Q1703" i="4"/>
  <c r="P1703" i="4"/>
  <c r="O1703" i="4"/>
  <c r="N1703" i="4"/>
  <c r="R1702" i="4"/>
  <c r="Q1702" i="4"/>
  <c r="P1702" i="4"/>
  <c r="O1702" i="4"/>
  <c r="N1702" i="4"/>
  <c r="R1701" i="4"/>
  <c r="Q1701" i="4"/>
  <c r="P1701" i="4"/>
  <c r="O1701" i="4"/>
  <c r="N1701" i="4"/>
  <c r="R1700" i="4"/>
  <c r="Q1700" i="4"/>
  <c r="P1700" i="4"/>
  <c r="O1700" i="4"/>
  <c r="N1700" i="4"/>
  <c r="R1699" i="4"/>
  <c r="Q1699" i="4"/>
  <c r="P1699" i="4"/>
  <c r="O1699" i="4"/>
  <c r="N1699" i="4"/>
  <c r="R1698" i="4"/>
  <c r="Q1698" i="4"/>
  <c r="P1698" i="4"/>
  <c r="O1698" i="4"/>
  <c r="N1698" i="4"/>
  <c r="R1697" i="4"/>
  <c r="Q1697" i="4"/>
  <c r="P1697" i="4"/>
  <c r="O1697" i="4"/>
  <c r="N1697" i="4"/>
  <c r="R1696" i="4"/>
  <c r="Q1696" i="4"/>
  <c r="P1696" i="4"/>
  <c r="O1696" i="4"/>
  <c r="N1696" i="4"/>
  <c r="R1695" i="4"/>
  <c r="Q1695" i="4"/>
  <c r="P1695" i="4"/>
  <c r="O1695" i="4"/>
  <c r="N1695" i="4"/>
  <c r="R1694" i="4"/>
  <c r="Q1694" i="4"/>
  <c r="P1694" i="4"/>
  <c r="O1694" i="4"/>
  <c r="N1694" i="4"/>
  <c r="R1693" i="4"/>
  <c r="Q1693" i="4"/>
  <c r="P1693" i="4"/>
  <c r="O1693" i="4"/>
  <c r="N1693" i="4"/>
  <c r="R1692" i="4"/>
  <c r="Q1692" i="4"/>
  <c r="P1692" i="4"/>
  <c r="O1692" i="4"/>
  <c r="N1692" i="4"/>
  <c r="R1691" i="4"/>
  <c r="Q1691" i="4"/>
  <c r="P1691" i="4"/>
  <c r="O1691" i="4"/>
  <c r="N1691" i="4"/>
  <c r="R1690" i="4"/>
  <c r="Q1690" i="4"/>
  <c r="P1690" i="4"/>
  <c r="O1690" i="4"/>
  <c r="N1690" i="4"/>
  <c r="R1689" i="4"/>
  <c r="Q1689" i="4"/>
  <c r="P1689" i="4"/>
  <c r="O1689" i="4"/>
  <c r="N1689" i="4"/>
  <c r="R1688" i="4"/>
  <c r="Q1688" i="4"/>
  <c r="P1688" i="4"/>
  <c r="O1688" i="4"/>
  <c r="N1688" i="4"/>
  <c r="R1687" i="4"/>
  <c r="Q1687" i="4"/>
  <c r="P1687" i="4"/>
  <c r="O1687" i="4"/>
  <c r="N1687" i="4"/>
  <c r="R1686" i="4"/>
  <c r="Q1686" i="4"/>
  <c r="P1686" i="4"/>
  <c r="O1686" i="4"/>
  <c r="N1686" i="4"/>
  <c r="R1685" i="4"/>
  <c r="Q1685" i="4"/>
  <c r="P1685" i="4"/>
  <c r="O1685" i="4"/>
  <c r="N1685" i="4"/>
  <c r="R1684" i="4"/>
  <c r="Q1684" i="4"/>
  <c r="P1684" i="4"/>
  <c r="O1684" i="4"/>
  <c r="N1684" i="4"/>
  <c r="R1683" i="4"/>
  <c r="Q1683" i="4"/>
  <c r="P1683" i="4"/>
  <c r="O1683" i="4"/>
  <c r="N1683" i="4"/>
  <c r="R1682" i="4"/>
  <c r="Q1682" i="4"/>
  <c r="P1682" i="4"/>
  <c r="O1682" i="4"/>
  <c r="N1682" i="4"/>
  <c r="R1681" i="4"/>
  <c r="Q1681" i="4"/>
  <c r="P1681" i="4"/>
  <c r="O1681" i="4"/>
  <c r="N1681" i="4"/>
  <c r="R1680" i="4"/>
  <c r="Q1680" i="4"/>
  <c r="P1680" i="4"/>
  <c r="O1680" i="4"/>
  <c r="N1680" i="4"/>
  <c r="R1679" i="4"/>
  <c r="Q1679" i="4"/>
  <c r="P1679" i="4"/>
  <c r="O1679" i="4"/>
  <c r="N1679" i="4"/>
  <c r="R1678" i="4"/>
  <c r="Q1678" i="4"/>
  <c r="P1678" i="4"/>
  <c r="O1678" i="4"/>
  <c r="N1678" i="4"/>
  <c r="R1677" i="4"/>
  <c r="Q1677" i="4"/>
  <c r="P1677" i="4"/>
  <c r="O1677" i="4"/>
  <c r="N1677" i="4"/>
  <c r="R1676" i="4"/>
  <c r="Q1676" i="4"/>
  <c r="P1676" i="4"/>
  <c r="O1676" i="4"/>
  <c r="N1676" i="4"/>
  <c r="R1675" i="4"/>
  <c r="Q1675" i="4"/>
  <c r="P1675" i="4"/>
  <c r="O1675" i="4"/>
  <c r="N1675" i="4"/>
  <c r="R1674" i="4"/>
  <c r="Q1674" i="4"/>
  <c r="P1674" i="4"/>
  <c r="O1674" i="4"/>
  <c r="N1674" i="4"/>
  <c r="R1673" i="4"/>
  <c r="Q1673" i="4"/>
  <c r="P1673" i="4"/>
  <c r="O1673" i="4"/>
  <c r="N1673" i="4"/>
  <c r="R1672" i="4"/>
  <c r="Q1672" i="4"/>
  <c r="P1672" i="4"/>
  <c r="O1672" i="4"/>
  <c r="N1672" i="4"/>
  <c r="R1671" i="4"/>
  <c r="Q1671" i="4"/>
  <c r="P1671" i="4"/>
  <c r="O1671" i="4"/>
  <c r="N1671" i="4"/>
  <c r="R1670" i="4"/>
  <c r="Q1670" i="4"/>
  <c r="P1670" i="4"/>
  <c r="O1670" i="4"/>
  <c r="N1670" i="4"/>
  <c r="R1669" i="4"/>
  <c r="Q1669" i="4"/>
  <c r="P1669" i="4"/>
  <c r="O1669" i="4"/>
  <c r="N1669" i="4"/>
  <c r="R1668" i="4"/>
  <c r="Q1668" i="4"/>
  <c r="P1668" i="4"/>
  <c r="O1668" i="4"/>
  <c r="N1668" i="4"/>
  <c r="R1667" i="4"/>
  <c r="Q1667" i="4"/>
  <c r="P1667" i="4"/>
  <c r="O1667" i="4"/>
  <c r="N1667" i="4"/>
  <c r="R1666" i="4"/>
  <c r="Q1666" i="4"/>
  <c r="P1666" i="4"/>
  <c r="O1666" i="4"/>
  <c r="N1666" i="4"/>
  <c r="R1665" i="4"/>
  <c r="Q1665" i="4"/>
  <c r="P1665" i="4"/>
  <c r="O1665" i="4"/>
  <c r="N1665" i="4"/>
  <c r="R1664" i="4"/>
  <c r="Q1664" i="4"/>
  <c r="P1664" i="4"/>
  <c r="O1664" i="4"/>
  <c r="N1664" i="4"/>
  <c r="S1664" i="4" s="1"/>
  <c r="R1663" i="4"/>
  <c r="Q1663" i="4"/>
  <c r="P1663" i="4"/>
  <c r="O1663" i="4"/>
  <c r="N1663" i="4"/>
  <c r="R1662" i="4"/>
  <c r="Q1662" i="4"/>
  <c r="P1662" i="4"/>
  <c r="O1662" i="4"/>
  <c r="N1662" i="4"/>
  <c r="R1661" i="4"/>
  <c r="Q1661" i="4"/>
  <c r="P1661" i="4"/>
  <c r="O1661" i="4"/>
  <c r="N1661" i="4"/>
  <c r="R1660" i="4"/>
  <c r="Q1660" i="4"/>
  <c r="P1660" i="4"/>
  <c r="O1660" i="4"/>
  <c r="N1660" i="4"/>
  <c r="R1659" i="4"/>
  <c r="Q1659" i="4"/>
  <c r="P1659" i="4"/>
  <c r="O1659" i="4"/>
  <c r="N1659" i="4"/>
  <c r="R1658" i="4"/>
  <c r="Q1658" i="4"/>
  <c r="P1658" i="4"/>
  <c r="O1658" i="4"/>
  <c r="N1658" i="4"/>
  <c r="R1657" i="4"/>
  <c r="Q1657" i="4"/>
  <c r="P1657" i="4"/>
  <c r="O1657" i="4"/>
  <c r="N1657" i="4"/>
  <c r="R1656" i="4"/>
  <c r="Q1656" i="4"/>
  <c r="P1656" i="4"/>
  <c r="O1656" i="4"/>
  <c r="N1656" i="4"/>
  <c r="R1655" i="4"/>
  <c r="Q1655" i="4"/>
  <c r="P1655" i="4"/>
  <c r="O1655" i="4"/>
  <c r="N1655" i="4"/>
  <c r="R1654" i="4"/>
  <c r="Q1654" i="4"/>
  <c r="P1654" i="4"/>
  <c r="O1654" i="4"/>
  <c r="N1654" i="4"/>
  <c r="R1653" i="4"/>
  <c r="Q1653" i="4"/>
  <c r="P1653" i="4"/>
  <c r="O1653" i="4"/>
  <c r="N1653" i="4"/>
  <c r="R1652" i="4"/>
  <c r="Q1652" i="4"/>
  <c r="P1652" i="4"/>
  <c r="O1652" i="4"/>
  <c r="N1652" i="4"/>
  <c r="S1652" i="4" s="1"/>
  <c r="T1652" i="4" s="1"/>
  <c r="Q689" i="5" s="1"/>
  <c r="R1651" i="4"/>
  <c r="Q1651" i="4"/>
  <c r="P1651" i="4"/>
  <c r="O1651" i="4"/>
  <c r="N1651" i="4"/>
  <c r="R1650" i="4"/>
  <c r="Q1650" i="4"/>
  <c r="P1650" i="4"/>
  <c r="O1650" i="4"/>
  <c r="N1650" i="4"/>
  <c r="R1649" i="4"/>
  <c r="Q1649" i="4"/>
  <c r="P1649" i="4"/>
  <c r="O1649" i="4"/>
  <c r="N1649" i="4"/>
  <c r="R1648" i="4"/>
  <c r="Q1648" i="4"/>
  <c r="P1648" i="4"/>
  <c r="O1648" i="4"/>
  <c r="N1648" i="4"/>
  <c r="R1647" i="4"/>
  <c r="Q1647" i="4"/>
  <c r="P1647" i="4"/>
  <c r="O1647" i="4"/>
  <c r="N1647" i="4"/>
  <c r="R1646" i="4"/>
  <c r="Q1646" i="4"/>
  <c r="P1646" i="4"/>
  <c r="O1646" i="4"/>
  <c r="N1646" i="4"/>
  <c r="R1645" i="4"/>
  <c r="Q1645" i="4"/>
  <c r="P1645" i="4"/>
  <c r="O1645" i="4"/>
  <c r="N1645" i="4"/>
  <c r="R1644" i="4"/>
  <c r="Q1644" i="4"/>
  <c r="P1644" i="4"/>
  <c r="O1644" i="4"/>
  <c r="N1644" i="4"/>
  <c r="R1643" i="4"/>
  <c r="Q1643" i="4"/>
  <c r="P1643" i="4"/>
  <c r="O1643" i="4"/>
  <c r="N1643" i="4"/>
  <c r="R1642" i="4"/>
  <c r="Q1642" i="4"/>
  <c r="P1642" i="4"/>
  <c r="O1642" i="4"/>
  <c r="N1642" i="4"/>
  <c r="R1641" i="4"/>
  <c r="Q1641" i="4"/>
  <c r="P1641" i="4"/>
  <c r="O1641" i="4"/>
  <c r="N1641" i="4"/>
  <c r="R1640" i="4"/>
  <c r="Q1640" i="4"/>
  <c r="P1640" i="4"/>
  <c r="O1640" i="4"/>
  <c r="N1640" i="4"/>
  <c r="R1639" i="4"/>
  <c r="Q1639" i="4"/>
  <c r="P1639" i="4"/>
  <c r="O1639" i="4"/>
  <c r="N1639" i="4"/>
  <c r="R1638" i="4"/>
  <c r="Q1638" i="4"/>
  <c r="P1638" i="4"/>
  <c r="O1638" i="4"/>
  <c r="N1638" i="4"/>
  <c r="R1637" i="4"/>
  <c r="Q1637" i="4"/>
  <c r="P1637" i="4"/>
  <c r="O1637" i="4"/>
  <c r="N1637" i="4"/>
  <c r="R1636" i="4"/>
  <c r="Q1636" i="4"/>
  <c r="P1636" i="4"/>
  <c r="O1636" i="4"/>
  <c r="N1636" i="4"/>
  <c r="R1635" i="4"/>
  <c r="Q1635" i="4"/>
  <c r="P1635" i="4"/>
  <c r="O1635" i="4"/>
  <c r="N1635" i="4"/>
  <c r="R1634" i="4"/>
  <c r="Q1634" i="4"/>
  <c r="P1634" i="4"/>
  <c r="O1634" i="4"/>
  <c r="N1634" i="4"/>
  <c r="R1633" i="4"/>
  <c r="Q1633" i="4"/>
  <c r="P1633" i="4"/>
  <c r="O1633" i="4"/>
  <c r="N1633" i="4"/>
  <c r="R1632" i="4"/>
  <c r="Q1632" i="4"/>
  <c r="P1632" i="4"/>
  <c r="O1632" i="4"/>
  <c r="N1632" i="4"/>
  <c r="R1631" i="4"/>
  <c r="Q1631" i="4"/>
  <c r="P1631" i="4"/>
  <c r="O1631" i="4"/>
  <c r="N1631" i="4"/>
  <c r="R1630" i="4"/>
  <c r="Q1630" i="4"/>
  <c r="P1630" i="4"/>
  <c r="O1630" i="4"/>
  <c r="N1630" i="4"/>
  <c r="R1629" i="4"/>
  <c r="Q1629" i="4"/>
  <c r="P1629" i="4"/>
  <c r="O1629" i="4"/>
  <c r="N1629" i="4"/>
  <c r="R1628" i="4"/>
  <c r="Q1628" i="4"/>
  <c r="P1628" i="4"/>
  <c r="O1628" i="4"/>
  <c r="N1628" i="4"/>
  <c r="R1627" i="4"/>
  <c r="Q1627" i="4"/>
  <c r="P1627" i="4"/>
  <c r="O1627" i="4"/>
  <c r="N1627" i="4"/>
  <c r="R1626" i="4"/>
  <c r="Q1626" i="4"/>
  <c r="P1626" i="4"/>
  <c r="O1626" i="4"/>
  <c r="N1626" i="4"/>
  <c r="R1625" i="4"/>
  <c r="Q1625" i="4"/>
  <c r="P1625" i="4"/>
  <c r="O1625" i="4"/>
  <c r="N1625" i="4"/>
  <c r="R1624" i="4"/>
  <c r="Q1624" i="4"/>
  <c r="P1624" i="4"/>
  <c r="O1624" i="4"/>
  <c r="N1624" i="4"/>
  <c r="R1623" i="4"/>
  <c r="Q1623" i="4"/>
  <c r="P1623" i="4"/>
  <c r="O1623" i="4"/>
  <c r="N1623" i="4"/>
  <c r="R1622" i="4"/>
  <c r="Q1622" i="4"/>
  <c r="P1622" i="4"/>
  <c r="O1622" i="4"/>
  <c r="N1622" i="4"/>
  <c r="R1621" i="4"/>
  <c r="Q1621" i="4"/>
  <c r="P1621" i="4"/>
  <c r="O1621" i="4"/>
  <c r="N1621" i="4"/>
  <c r="R1620" i="4"/>
  <c r="Q1620" i="4"/>
  <c r="P1620" i="4"/>
  <c r="O1620" i="4"/>
  <c r="N1620" i="4"/>
  <c r="R1619" i="4"/>
  <c r="Q1619" i="4"/>
  <c r="P1619" i="4"/>
  <c r="O1619" i="4"/>
  <c r="N1619" i="4"/>
  <c r="R1618" i="4"/>
  <c r="Q1618" i="4"/>
  <c r="P1618" i="4"/>
  <c r="O1618" i="4"/>
  <c r="N1618" i="4"/>
  <c r="R1617" i="4"/>
  <c r="Q1617" i="4"/>
  <c r="P1617" i="4"/>
  <c r="O1617" i="4"/>
  <c r="N1617" i="4"/>
  <c r="R1616" i="4"/>
  <c r="Q1616" i="4"/>
  <c r="P1616" i="4"/>
  <c r="O1616" i="4"/>
  <c r="N1616" i="4"/>
  <c r="R1615" i="4"/>
  <c r="Q1615" i="4"/>
  <c r="P1615" i="4"/>
  <c r="O1615" i="4"/>
  <c r="N1615" i="4"/>
  <c r="R1614" i="4"/>
  <c r="Q1614" i="4"/>
  <c r="P1614" i="4"/>
  <c r="O1614" i="4"/>
  <c r="N1614" i="4"/>
  <c r="R1613" i="4"/>
  <c r="Q1613" i="4"/>
  <c r="P1613" i="4"/>
  <c r="O1613" i="4"/>
  <c r="N1613" i="4"/>
  <c r="R1612" i="4"/>
  <c r="Q1612" i="4"/>
  <c r="P1612" i="4"/>
  <c r="O1612" i="4"/>
  <c r="N1612" i="4"/>
  <c r="R1611" i="4"/>
  <c r="Q1611" i="4"/>
  <c r="P1611" i="4"/>
  <c r="O1611" i="4"/>
  <c r="N1611" i="4"/>
  <c r="R1610" i="4"/>
  <c r="Q1610" i="4"/>
  <c r="P1610" i="4"/>
  <c r="O1610" i="4"/>
  <c r="N1610" i="4"/>
  <c r="R1609" i="4"/>
  <c r="Q1609" i="4"/>
  <c r="P1609" i="4"/>
  <c r="O1609" i="4"/>
  <c r="N1609" i="4"/>
  <c r="R1608" i="4"/>
  <c r="Q1608" i="4"/>
  <c r="P1608" i="4"/>
  <c r="O1608" i="4"/>
  <c r="N1608" i="4"/>
  <c r="R1607" i="4"/>
  <c r="Q1607" i="4"/>
  <c r="P1607" i="4"/>
  <c r="O1607" i="4"/>
  <c r="N1607" i="4"/>
  <c r="R1606" i="4"/>
  <c r="Q1606" i="4"/>
  <c r="P1606" i="4"/>
  <c r="O1606" i="4"/>
  <c r="N1606" i="4"/>
  <c r="R1605" i="4"/>
  <c r="Q1605" i="4"/>
  <c r="P1605" i="4"/>
  <c r="O1605" i="4"/>
  <c r="N1605" i="4"/>
  <c r="R1604" i="4"/>
  <c r="Q1604" i="4"/>
  <c r="P1604" i="4"/>
  <c r="O1604" i="4"/>
  <c r="N1604" i="4"/>
  <c r="R1603" i="4"/>
  <c r="Q1603" i="4"/>
  <c r="P1603" i="4"/>
  <c r="O1603" i="4"/>
  <c r="N1603" i="4"/>
  <c r="R1602" i="4"/>
  <c r="Q1602" i="4"/>
  <c r="P1602" i="4"/>
  <c r="O1602" i="4"/>
  <c r="N1602" i="4"/>
  <c r="R1601" i="4"/>
  <c r="Q1601" i="4"/>
  <c r="P1601" i="4"/>
  <c r="O1601" i="4"/>
  <c r="N1601" i="4"/>
  <c r="R1600" i="4"/>
  <c r="Q1600" i="4"/>
  <c r="P1600" i="4"/>
  <c r="O1600" i="4"/>
  <c r="N1600" i="4"/>
  <c r="R1599" i="4"/>
  <c r="Q1599" i="4"/>
  <c r="P1599" i="4"/>
  <c r="O1599" i="4"/>
  <c r="N1599" i="4"/>
  <c r="R1598" i="4"/>
  <c r="Q1598" i="4"/>
  <c r="P1598" i="4"/>
  <c r="O1598" i="4"/>
  <c r="N1598" i="4"/>
  <c r="S1598" i="4" s="1"/>
  <c r="T1598" i="4" s="1"/>
  <c r="R1597" i="4"/>
  <c r="Q1597" i="4"/>
  <c r="P1597" i="4"/>
  <c r="O1597" i="4"/>
  <c r="N1597" i="4"/>
  <c r="R1596" i="4"/>
  <c r="Q1596" i="4"/>
  <c r="P1596" i="4"/>
  <c r="O1596" i="4"/>
  <c r="N1596" i="4"/>
  <c r="R1595" i="4"/>
  <c r="Q1595" i="4"/>
  <c r="P1595" i="4"/>
  <c r="O1595" i="4"/>
  <c r="N1595" i="4"/>
  <c r="R1594" i="4"/>
  <c r="Q1594" i="4"/>
  <c r="P1594" i="4"/>
  <c r="O1594" i="4"/>
  <c r="N1594" i="4"/>
  <c r="R1593" i="4"/>
  <c r="Q1593" i="4"/>
  <c r="P1593" i="4"/>
  <c r="O1593" i="4"/>
  <c r="N1593" i="4"/>
  <c r="R1592" i="4"/>
  <c r="Q1592" i="4"/>
  <c r="P1592" i="4"/>
  <c r="O1592" i="4"/>
  <c r="N1592" i="4"/>
  <c r="S1592" i="4" s="1"/>
  <c r="R1591" i="4"/>
  <c r="Q1591" i="4"/>
  <c r="P1591" i="4"/>
  <c r="O1591" i="4"/>
  <c r="N1591" i="4"/>
  <c r="R1590" i="4"/>
  <c r="Q1590" i="4"/>
  <c r="P1590" i="4"/>
  <c r="O1590" i="4"/>
  <c r="N1590" i="4"/>
  <c r="R1589" i="4"/>
  <c r="Q1589" i="4"/>
  <c r="P1589" i="4"/>
  <c r="O1589" i="4"/>
  <c r="N1589" i="4"/>
  <c r="R1588" i="4"/>
  <c r="Q1588" i="4"/>
  <c r="P1588" i="4"/>
  <c r="O1588" i="4"/>
  <c r="N1588" i="4"/>
  <c r="R1587" i="4"/>
  <c r="Q1587" i="4"/>
  <c r="P1587" i="4"/>
  <c r="O1587" i="4"/>
  <c r="N1587" i="4"/>
  <c r="R1586" i="4"/>
  <c r="Q1586" i="4"/>
  <c r="P1586" i="4"/>
  <c r="O1586" i="4"/>
  <c r="N1586" i="4"/>
  <c r="R1585" i="4"/>
  <c r="Q1585" i="4"/>
  <c r="P1585" i="4"/>
  <c r="O1585" i="4"/>
  <c r="N1585" i="4"/>
  <c r="R1584" i="4"/>
  <c r="Q1584" i="4"/>
  <c r="P1584" i="4"/>
  <c r="O1584" i="4"/>
  <c r="N1584" i="4"/>
  <c r="R1583" i="4"/>
  <c r="Q1583" i="4"/>
  <c r="P1583" i="4"/>
  <c r="O1583" i="4"/>
  <c r="N1583" i="4"/>
  <c r="R1582" i="4"/>
  <c r="Q1582" i="4"/>
  <c r="P1582" i="4"/>
  <c r="O1582" i="4"/>
  <c r="N1582" i="4"/>
  <c r="R1581" i="4"/>
  <c r="Q1581" i="4"/>
  <c r="P1581" i="4"/>
  <c r="O1581" i="4"/>
  <c r="N1581" i="4"/>
  <c r="R1580" i="4"/>
  <c r="Q1580" i="4"/>
  <c r="P1580" i="4"/>
  <c r="O1580" i="4"/>
  <c r="N1580" i="4"/>
  <c r="R1579" i="4"/>
  <c r="Q1579" i="4"/>
  <c r="P1579" i="4"/>
  <c r="O1579" i="4"/>
  <c r="N1579" i="4"/>
  <c r="R1578" i="4"/>
  <c r="Q1578" i="4"/>
  <c r="P1578" i="4"/>
  <c r="O1578" i="4"/>
  <c r="N1578" i="4"/>
  <c r="R1577" i="4"/>
  <c r="Q1577" i="4"/>
  <c r="P1577" i="4"/>
  <c r="O1577" i="4"/>
  <c r="N1577" i="4"/>
  <c r="R1576" i="4"/>
  <c r="Q1576" i="4"/>
  <c r="P1576" i="4"/>
  <c r="O1576" i="4"/>
  <c r="N1576" i="4"/>
  <c r="R1575" i="4"/>
  <c r="Q1575" i="4"/>
  <c r="P1575" i="4"/>
  <c r="O1575" i="4"/>
  <c r="N1575" i="4"/>
  <c r="R1574" i="4"/>
  <c r="Q1574" i="4"/>
  <c r="P1574" i="4"/>
  <c r="O1574" i="4"/>
  <c r="N1574" i="4"/>
  <c r="R1573" i="4"/>
  <c r="Q1573" i="4"/>
  <c r="P1573" i="4"/>
  <c r="O1573" i="4"/>
  <c r="N1573" i="4"/>
  <c r="R1572" i="4"/>
  <c r="Q1572" i="4"/>
  <c r="P1572" i="4"/>
  <c r="O1572" i="4"/>
  <c r="N1572" i="4"/>
  <c r="R1571" i="4"/>
  <c r="Q1571" i="4"/>
  <c r="P1571" i="4"/>
  <c r="O1571" i="4"/>
  <c r="N1571" i="4"/>
  <c r="R1570" i="4"/>
  <c r="Q1570" i="4"/>
  <c r="P1570" i="4"/>
  <c r="O1570" i="4"/>
  <c r="N1570" i="4"/>
  <c r="R1569" i="4"/>
  <c r="Q1569" i="4"/>
  <c r="P1569" i="4"/>
  <c r="O1569" i="4"/>
  <c r="N1569" i="4"/>
  <c r="R1568" i="4"/>
  <c r="Q1568" i="4"/>
  <c r="P1568" i="4"/>
  <c r="O1568" i="4"/>
  <c r="N1568" i="4"/>
  <c r="R1567" i="4"/>
  <c r="Q1567" i="4"/>
  <c r="P1567" i="4"/>
  <c r="O1567" i="4"/>
  <c r="N1567" i="4"/>
  <c r="R1566" i="4"/>
  <c r="Q1566" i="4"/>
  <c r="P1566" i="4"/>
  <c r="O1566" i="4"/>
  <c r="N1566" i="4"/>
  <c r="R1565" i="4"/>
  <c r="Q1565" i="4"/>
  <c r="P1565" i="4"/>
  <c r="O1565" i="4"/>
  <c r="N1565" i="4"/>
  <c r="R1564" i="4"/>
  <c r="Q1564" i="4"/>
  <c r="P1564" i="4"/>
  <c r="O1564" i="4"/>
  <c r="N1564" i="4"/>
  <c r="R1563" i="4"/>
  <c r="Q1563" i="4"/>
  <c r="P1563" i="4"/>
  <c r="O1563" i="4"/>
  <c r="N1563" i="4"/>
  <c r="R1562" i="4"/>
  <c r="Q1562" i="4"/>
  <c r="P1562" i="4"/>
  <c r="O1562" i="4"/>
  <c r="N1562" i="4"/>
  <c r="R1561" i="4"/>
  <c r="Q1561" i="4"/>
  <c r="P1561" i="4"/>
  <c r="O1561" i="4"/>
  <c r="N1561" i="4"/>
  <c r="R1560" i="4"/>
  <c r="Q1560" i="4"/>
  <c r="P1560" i="4"/>
  <c r="O1560" i="4"/>
  <c r="N1560" i="4"/>
  <c r="R1559" i="4"/>
  <c r="Q1559" i="4"/>
  <c r="P1559" i="4"/>
  <c r="O1559" i="4"/>
  <c r="N1559" i="4"/>
  <c r="R1558" i="4"/>
  <c r="Q1558" i="4"/>
  <c r="P1558" i="4"/>
  <c r="O1558" i="4"/>
  <c r="N1558" i="4"/>
  <c r="R1557" i="4"/>
  <c r="Q1557" i="4"/>
  <c r="P1557" i="4"/>
  <c r="O1557" i="4"/>
  <c r="N1557" i="4"/>
  <c r="R1556" i="4"/>
  <c r="Q1556" i="4"/>
  <c r="P1556" i="4"/>
  <c r="O1556" i="4"/>
  <c r="N1556" i="4"/>
  <c r="S1556" i="4" s="1"/>
  <c r="R1555" i="4"/>
  <c r="Q1555" i="4"/>
  <c r="P1555" i="4"/>
  <c r="O1555" i="4"/>
  <c r="N1555" i="4"/>
  <c r="R1554" i="4"/>
  <c r="Q1554" i="4"/>
  <c r="P1554" i="4"/>
  <c r="O1554" i="4"/>
  <c r="N1554" i="4"/>
  <c r="R1553" i="4"/>
  <c r="Q1553" i="4"/>
  <c r="P1553" i="4"/>
  <c r="O1553" i="4"/>
  <c r="N1553" i="4"/>
  <c r="R1552" i="4"/>
  <c r="Q1552" i="4"/>
  <c r="P1552" i="4"/>
  <c r="O1552" i="4"/>
  <c r="N1552" i="4"/>
  <c r="R1551" i="4"/>
  <c r="Q1551" i="4"/>
  <c r="P1551" i="4"/>
  <c r="O1551" i="4"/>
  <c r="N1551" i="4"/>
  <c r="R1550" i="4"/>
  <c r="Q1550" i="4"/>
  <c r="P1550" i="4"/>
  <c r="O1550" i="4"/>
  <c r="N1550" i="4"/>
  <c r="R1549" i="4"/>
  <c r="Q1549" i="4"/>
  <c r="P1549" i="4"/>
  <c r="O1549" i="4"/>
  <c r="N1549" i="4"/>
  <c r="R1548" i="4"/>
  <c r="Q1548" i="4"/>
  <c r="P1548" i="4"/>
  <c r="O1548" i="4"/>
  <c r="N1548" i="4"/>
  <c r="R1547" i="4"/>
  <c r="Q1547" i="4"/>
  <c r="P1547" i="4"/>
  <c r="O1547" i="4"/>
  <c r="N1547" i="4"/>
  <c r="R1546" i="4"/>
  <c r="Q1546" i="4"/>
  <c r="P1546" i="4"/>
  <c r="O1546" i="4"/>
  <c r="N1546" i="4"/>
  <c r="R1545" i="4"/>
  <c r="Q1545" i="4"/>
  <c r="P1545" i="4"/>
  <c r="O1545" i="4"/>
  <c r="N1545" i="4"/>
  <c r="R1544" i="4"/>
  <c r="Q1544" i="4"/>
  <c r="P1544" i="4"/>
  <c r="O1544" i="4"/>
  <c r="N1544" i="4"/>
  <c r="R1543" i="4"/>
  <c r="Q1543" i="4"/>
  <c r="P1543" i="4"/>
  <c r="O1543" i="4"/>
  <c r="N1543" i="4"/>
  <c r="R1542" i="4"/>
  <c r="Q1542" i="4"/>
  <c r="P1542" i="4"/>
  <c r="O1542" i="4"/>
  <c r="N1542" i="4"/>
  <c r="R1541" i="4"/>
  <c r="Q1541" i="4"/>
  <c r="P1541" i="4"/>
  <c r="O1541" i="4"/>
  <c r="N1541" i="4"/>
  <c r="R1540" i="4"/>
  <c r="Q1540" i="4"/>
  <c r="P1540" i="4"/>
  <c r="O1540" i="4"/>
  <c r="N1540" i="4"/>
  <c r="R1539" i="4"/>
  <c r="Q1539" i="4"/>
  <c r="P1539" i="4"/>
  <c r="O1539" i="4"/>
  <c r="N1539" i="4"/>
  <c r="R1538" i="4"/>
  <c r="Q1538" i="4"/>
  <c r="P1538" i="4"/>
  <c r="O1538" i="4"/>
  <c r="N1538" i="4"/>
  <c r="R1537" i="4"/>
  <c r="Q1537" i="4"/>
  <c r="P1537" i="4"/>
  <c r="O1537" i="4"/>
  <c r="N1537" i="4"/>
  <c r="R1536" i="4"/>
  <c r="Q1536" i="4"/>
  <c r="P1536" i="4"/>
  <c r="O1536" i="4"/>
  <c r="N1536" i="4"/>
  <c r="R1535" i="4"/>
  <c r="Q1535" i="4"/>
  <c r="P1535" i="4"/>
  <c r="O1535" i="4"/>
  <c r="N1535" i="4"/>
  <c r="R1534" i="4"/>
  <c r="Q1534" i="4"/>
  <c r="P1534" i="4"/>
  <c r="O1534" i="4"/>
  <c r="N1534" i="4"/>
  <c r="R1533" i="4"/>
  <c r="Q1533" i="4"/>
  <c r="P1533" i="4"/>
  <c r="O1533" i="4"/>
  <c r="N1533" i="4"/>
  <c r="R1532" i="4"/>
  <c r="Q1532" i="4"/>
  <c r="P1532" i="4"/>
  <c r="O1532" i="4"/>
  <c r="N1532" i="4"/>
  <c r="R1531" i="4"/>
  <c r="Q1531" i="4"/>
  <c r="P1531" i="4"/>
  <c r="O1531" i="4"/>
  <c r="N1531" i="4"/>
  <c r="R1530" i="4"/>
  <c r="Q1530" i="4"/>
  <c r="P1530" i="4"/>
  <c r="O1530" i="4"/>
  <c r="N1530" i="4"/>
  <c r="R1529" i="4"/>
  <c r="Q1529" i="4"/>
  <c r="P1529" i="4"/>
  <c r="O1529" i="4"/>
  <c r="N1529" i="4"/>
  <c r="R1528" i="4"/>
  <c r="Q1528" i="4"/>
  <c r="P1528" i="4"/>
  <c r="O1528" i="4"/>
  <c r="N1528" i="4"/>
  <c r="R1527" i="4"/>
  <c r="Q1527" i="4"/>
  <c r="P1527" i="4"/>
  <c r="O1527" i="4"/>
  <c r="N1527" i="4"/>
  <c r="R1526" i="4"/>
  <c r="Q1526" i="4"/>
  <c r="P1526" i="4"/>
  <c r="O1526" i="4"/>
  <c r="N1526" i="4"/>
  <c r="R1525" i="4"/>
  <c r="Q1525" i="4"/>
  <c r="P1525" i="4"/>
  <c r="O1525" i="4"/>
  <c r="N1525" i="4"/>
  <c r="R1524" i="4"/>
  <c r="Q1524" i="4"/>
  <c r="P1524" i="4"/>
  <c r="O1524" i="4"/>
  <c r="N1524" i="4"/>
  <c r="R1523" i="4"/>
  <c r="Q1523" i="4"/>
  <c r="P1523" i="4"/>
  <c r="O1523" i="4"/>
  <c r="N1523" i="4"/>
  <c r="R1522" i="4"/>
  <c r="Q1522" i="4"/>
  <c r="P1522" i="4"/>
  <c r="O1522" i="4"/>
  <c r="N1522" i="4"/>
  <c r="R1521" i="4"/>
  <c r="Q1521" i="4"/>
  <c r="P1521" i="4"/>
  <c r="O1521" i="4"/>
  <c r="N1521" i="4"/>
  <c r="R1520" i="4"/>
  <c r="Q1520" i="4"/>
  <c r="P1520" i="4"/>
  <c r="O1520" i="4"/>
  <c r="N1520" i="4"/>
  <c r="R1519" i="4"/>
  <c r="Q1519" i="4"/>
  <c r="P1519" i="4"/>
  <c r="O1519" i="4"/>
  <c r="N1519" i="4"/>
  <c r="R1518" i="4"/>
  <c r="Q1518" i="4"/>
  <c r="P1518" i="4"/>
  <c r="O1518" i="4"/>
  <c r="N1518" i="4"/>
  <c r="R1517" i="4"/>
  <c r="Q1517" i="4"/>
  <c r="P1517" i="4"/>
  <c r="O1517" i="4"/>
  <c r="N1517" i="4"/>
  <c r="R1516" i="4"/>
  <c r="Q1516" i="4"/>
  <c r="P1516" i="4"/>
  <c r="O1516" i="4"/>
  <c r="N1516" i="4"/>
  <c r="R1515" i="4"/>
  <c r="Q1515" i="4"/>
  <c r="P1515" i="4"/>
  <c r="O1515" i="4"/>
  <c r="N1515" i="4"/>
  <c r="R1514" i="4"/>
  <c r="Q1514" i="4"/>
  <c r="P1514" i="4"/>
  <c r="O1514" i="4"/>
  <c r="N1514" i="4"/>
  <c r="R1513" i="4"/>
  <c r="Q1513" i="4"/>
  <c r="P1513" i="4"/>
  <c r="O1513" i="4"/>
  <c r="N1513" i="4"/>
  <c r="R1512" i="4"/>
  <c r="Q1512" i="4"/>
  <c r="P1512" i="4"/>
  <c r="O1512" i="4"/>
  <c r="N1512" i="4"/>
  <c r="R1511" i="4"/>
  <c r="Q1511" i="4"/>
  <c r="P1511" i="4"/>
  <c r="O1511" i="4"/>
  <c r="N1511" i="4"/>
  <c r="R1510" i="4"/>
  <c r="Q1510" i="4"/>
  <c r="P1510" i="4"/>
  <c r="O1510" i="4"/>
  <c r="N1510" i="4"/>
  <c r="R1509" i="4"/>
  <c r="Q1509" i="4"/>
  <c r="P1509" i="4"/>
  <c r="O1509" i="4"/>
  <c r="N1509" i="4"/>
  <c r="R1508" i="4"/>
  <c r="Q1508" i="4"/>
  <c r="P1508" i="4"/>
  <c r="O1508" i="4"/>
  <c r="N1508" i="4"/>
  <c r="R1507" i="4"/>
  <c r="Q1507" i="4"/>
  <c r="P1507" i="4"/>
  <c r="O1507" i="4"/>
  <c r="N1507" i="4"/>
  <c r="R1506" i="4"/>
  <c r="Q1506" i="4"/>
  <c r="P1506" i="4"/>
  <c r="O1506" i="4"/>
  <c r="N1506" i="4"/>
  <c r="R1505" i="4"/>
  <c r="Q1505" i="4"/>
  <c r="P1505" i="4"/>
  <c r="O1505" i="4"/>
  <c r="N1505" i="4"/>
  <c r="R1504" i="4"/>
  <c r="Q1504" i="4"/>
  <c r="P1504" i="4"/>
  <c r="O1504" i="4"/>
  <c r="N1504" i="4"/>
  <c r="R1503" i="4"/>
  <c r="Q1503" i="4"/>
  <c r="P1503" i="4"/>
  <c r="O1503" i="4"/>
  <c r="N1503" i="4"/>
  <c r="R1502" i="4"/>
  <c r="Q1502" i="4"/>
  <c r="P1502" i="4"/>
  <c r="O1502" i="4"/>
  <c r="N1502" i="4"/>
  <c r="R1501" i="4"/>
  <c r="Q1501" i="4"/>
  <c r="P1501" i="4"/>
  <c r="O1501" i="4"/>
  <c r="N1501" i="4"/>
  <c r="R1500" i="4"/>
  <c r="Q1500" i="4"/>
  <c r="P1500" i="4"/>
  <c r="O1500" i="4"/>
  <c r="N1500" i="4"/>
  <c r="R1499" i="4"/>
  <c r="Q1499" i="4"/>
  <c r="P1499" i="4"/>
  <c r="O1499" i="4"/>
  <c r="N1499" i="4"/>
  <c r="R1498" i="4"/>
  <c r="Q1498" i="4"/>
  <c r="P1498" i="4"/>
  <c r="O1498" i="4"/>
  <c r="N1498" i="4"/>
  <c r="R1497" i="4"/>
  <c r="Q1497" i="4"/>
  <c r="P1497" i="4"/>
  <c r="O1497" i="4"/>
  <c r="N1497" i="4"/>
  <c r="R1496" i="4"/>
  <c r="Q1496" i="4"/>
  <c r="P1496" i="4"/>
  <c r="O1496" i="4"/>
  <c r="N1496" i="4"/>
  <c r="R1495" i="4"/>
  <c r="Q1495" i="4"/>
  <c r="P1495" i="4"/>
  <c r="O1495" i="4"/>
  <c r="N1495" i="4"/>
  <c r="R1494" i="4"/>
  <c r="Q1494" i="4"/>
  <c r="P1494" i="4"/>
  <c r="O1494" i="4"/>
  <c r="N1494" i="4"/>
  <c r="R1493" i="4"/>
  <c r="Q1493" i="4"/>
  <c r="P1493" i="4"/>
  <c r="O1493" i="4"/>
  <c r="N1493" i="4"/>
  <c r="R1492" i="4"/>
  <c r="Q1492" i="4"/>
  <c r="P1492" i="4"/>
  <c r="O1492" i="4"/>
  <c r="N1492" i="4"/>
  <c r="R1491" i="4"/>
  <c r="Q1491" i="4"/>
  <c r="P1491" i="4"/>
  <c r="O1491" i="4"/>
  <c r="N1491" i="4"/>
  <c r="R1490" i="4"/>
  <c r="Q1490" i="4"/>
  <c r="P1490" i="4"/>
  <c r="O1490" i="4"/>
  <c r="N1490" i="4"/>
  <c r="R1489" i="4"/>
  <c r="Q1489" i="4"/>
  <c r="P1489" i="4"/>
  <c r="O1489" i="4"/>
  <c r="N1489" i="4"/>
  <c r="R1488" i="4"/>
  <c r="Q1488" i="4"/>
  <c r="P1488" i="4"/>
  <c r="O1488" i="4"/>
  <c r="N1488" i="4"/>
  <c r="R1487" i="4"/>
  <c r="Q1487" i="4"/>
  <c r="P1487" i="4"/>
  <c r="O1487" i="4"/>
  <c r="N1487" i="4"/>
  <c r="R1486" i="4"/>
  <c r="Q1486" i="4"/>
  <c r="P1486" i="4"/>
  <c r="O1486" i="4"/>
  <c r="N1486" i="4"/>
  <c r="R1485" i="4"/>
  <c r="Q1485" i="4"/>
  <c r="P1485" i="4"/>
  <c r="O1485" i="4"/>
  <c r="N1485" i="4"/>
  <c r="R1484" i="4"/>
  <c r="Q1484" i="4"/>
  <c r="P1484" i="4"/>
  <c r="O1484" i="4"/>
  <c r="N1484" i="4"/>
  <c r="R1483" i="4"/>
  <c r="Q1483" i="4"/>
  <c r="P1483" i="4"/>
  <c r="O1483" i="4"/>
  <c r="N1483" i="4"/>
  <c r="R1482" i="4"/>
  <c r="Q1482" i="4"/>
  <c r="P1482" i="4"/>
  <c r="O1482" i="4"/>
  <c r="N1482" i="4"/>
  <c r="R1481" i="4"/>
  <c r="Q1481" i="4"/>
  <c r="P1481" i="4"/>
  <c r="O1481" i="4"/>
  <c r="N1481" i="4"/>
  <c r="R1480" i="4"/>
  <c r="Q1480" i="4"/>
  <c r="P1480" i="4"/>
  <c r="O1480" i="4"/>
  <c r="N1480" i="4"/>
  <c r="R1479" i="4"/>
  <c r="Q1479" i="4"/>
  <c r="P1479" i="4"/>
  <c r="O1479" i="4"/>
  <c r="N1479" i="4"/>
  <c r="R1478" i="4"/>
  <c r="Q1478" i="4"/>
  <c r="P1478" i="4"/>
  <c r="O1478" i="4"/>
  <c r="N1478" i="4"/>
  <c r="R1477" i="4"/>
  <c r="Q1477" i="4"/>
  <c r="P1477" i="4"/>
  <c r="O1477" i="4"/>
  <c r="N1477" i="4"/>
  <c r="R1476" i="4"/>
  <c r="Q1476" i="4"/>
  <c r="P1476" i="4"/>
  <c r="O1476" i="4"/>
  <c r="N1476" i="4"/>
  <c r="R1475" i="4"/>
  <c r="Q1475" i="4"/>
  <c r="P1475" i="4"/>
  <c r="O1475" i="4"/>
  <c r="N1475" i="4"/>
  <c r="R1474" i="4"/>
  <c r="Q1474" i="4"/>
  <c r="P1474" i="4"/>
  <c r="O1474" i="4"/>
  <c r="N1474" i="4"/>
  <c r="R1473" i="4"/>
  <c r="Q1473" i="4"/>
  <c r="P1473" i="4"/>
  <c r="O1473" i="4"/>
  <c r="N1473" i="4"/>
  <c r="R1472" i="4"/>
  <c r="Q1472" i="4"/>
  <c r="P1472" i="4"/>
  <c r="O1472" i="4"/>
  <c r="N1472" i="4"/>
  <c r="R1471" i="4"/>
  <c r="Q1471" i="4"/>
  <c r="P1471" i="4"/>
  <c r="O1471" i="4"/>
  <c r="N1471" i="4"/>
  <c r="R1470" i="4"/>
  <c r="Q1470" i="4"/>
  <c r="P1470" i="4"/>
  <c r="O1470" i="4"/>
  <c r="N1470" i="4"/>
  <c r="R1469" i="4"/>
  <c r="Q1469" i="4"/>
  <c r="P1469" i="4"/>
  <c r="O1469" i="4"/>
  <c r="N1469" i="4"/>
  <c r="R1468" i="4"/>
  <c r="Q1468" i="4"/>
  <c r="P1468" i="4"/>
  <c r="O1468" i="4"/>
  <c r="N1468" i="4"/>
  <c r="R1467" i="4"/>
  <c r="Q1467" i="4"/>
  <c r="P1467" i="4"/>
  <c r="O1467" i="4"/>
  <c r="N1467" i="4"/>
  <c r="R1466" i="4"/>
  <c r="Q1466" i="4"/>
  <c r="P1466" i="4"/>
  <c r="O1466" i="4"/>
  <c r="N1466" i="4"/>
  <c r="R1465" i="4"/>
  <c r="Q1465" i="4"/>
  <c r="P1465" i="4"/>
  <c r="O1465" i="4"/>
  <c r="N1465" i="4"/>
  <c r="R1464" i="4"/>
  <c r="Q1464" i="4"/>
  <c r="P1464" i="4"/>
  <c r="O1464" i="4"/>
  <c r="N1464" i="4"/>
  <c r="R1463" i="4"/>
  <c r="Q1463" i="4"/>
  <c r="P1463" i="4"/>
  <c r="O1463" i="4"/>
  <c r="N1463" i="4"/>
  <c r="R1462" i="4"/>
  <c r="Q1462" i="4"/>
  <c r="P1462" i="4"/>
  <c r="O1462" i="4"/>
  <c r="N1462" i="4"/>
  <c r="R1461" i="4"/>
  <c r="Q1461" i="4"/>
  <c r="P1461" i="4"/>
  <c r="O1461" i="4"/>
  <c r="N1461" i="4"/>
  <c r="R1460" i="4"/>
  <c r="Q1460" i="4"/>
  <c r="P1460" i="4"/>
  <c r="O1460" i="4"/>
  <c r="N1460" i="4"/>
  <c r="R1459" i="4"/>
  <c r="Q1459" i="4"/>
  <c r="P1459" i="4"/>
  <c r="O1459" i="4"/>
  <c r="N1459" i="4"/>
  <c r="R1458" i="4"/>
  <c r="Q1458" i="4"/>
  <c r="P1458" i="4"/>
  <c r="O1458" i="4"/>
  <c r="N1458" i="4"/>
  <c r="R1457" i="4"/>
  <c r="Q1457" i="4"/>
  <c r="P1457" i="4"/>
  <c r="O1457" i="4"/>
  <c r="N1457" i="4"/>
  <c r="R1456" i="4"/>
  <c r="Q1456" i="4"/>
  <c r="P1456" i="4"/>
  <c r="O1456" i="4"/>
  <c r="N1456" i="4"/>
  <c r="R1455" i="4"/>
  <c r="Q1455" i="4"/>
  <c r="P1455" i="4"/>
  <c r="O1455" i="4"/>
  <c r="N1455" i="4"/>
  <c r="R1454" i="4"/>
  <c r="Q1454" i="4"/>
  <c r="P1454" i="4"/>
  <c r="O1454" i="4"/>
  <c r="N1454" i="4"/>
  <c r="R1453" i="4"/>
  <c r="Q1453" i="4"/>
  <c r="P1453" i="4"/>
  <c r="O1453" i="4"/>
  <c r="N1453" i="4"/>
  <c r="R1452" i="4"/>
  <c r="Q1452" i="4"/>
  <c r="P1452" i="4"/>
  <c r="O1452" i="4"/>
  <c r="N1452" i="4"/>
  <c r="R1451" i="4"/>
  <c r="Q1451" i="4"/>
  <c r="P1451" i="4"/>
  <c r="O1451" i="4"/>
  <c r="N1451" i="4"/>
  <c r="R1450" i="4"/>
  <c r="Q1450" i="4"/>
  <c r="P1450" i="4"/>
  <c r="O1450" i="4"/>
  <c r="N1450" i="4"/>
  <c r="R1449" i="4"/>
  <c r="Q1449" i="4"/>
  <c r="P1449" i="4"/>
  <c r="O1449" i="4"/>
  <c r="N1449" i="4"/>
  <c r="R1448" i="4"/>
  <c r="Q1448" i="4"/>
  <c r="P1448" i="4"/>
  <c r="O1448" i="4"/>
  <c r="N1448" i="4"/>
  <c r="R1447" i="4"/>
  <c r="Q1447" i="4"/>
  <c r="P1447" i="4"/>
  <c r="O1447" i="4"/>
  <c r="N1447" i="4"/>
  <c r="R1446" i="4"/>
  <c r="Q1446" i="4"/>
  <c r="P1446" i="4"/>
  <c r="O1446" i="4"/>
  <c r="N1446" i="4"/>
  <c r="R1445" i="4"/>
  <c r="Q1445" i="4"/>
  <c r="P1445" i="4"/>
  <c r="O1445" i="4"/>
  <c r="N1445" i="4"/>
  <c r="R1444" i="4"/>
  <c r="Q1444" i="4"/>
  <c r="P1444" i="4"/>
  <c r="O1444" i="4"/>
  <c r="N1444" i="4"/>
  <c r="R1443" i="4"/>
  <c r="Q1443" i="4"/>
  <c r="P1443" i="4"/>
  <c r="O1443" i="4"/>
  <c r="N1443" i="4"/>
  <c r="R1442" i="4"/>
  <c r="Q1442" i="4"/>
  <c r="P1442" i="4"/>
  <c r="O1442" i="4"/>
  <c r="N1442" i="4"/>
  <c r="R1441" i="4"/>
  <c r="Q1441" i="4"/>
  <c r="P1441" i="4"/>
  <c r="O1441" i="4"/>
  <c r="N1441" i="4"/>
  <c r="R1440" i="4"/>
  <c r="Q1440" i="4"/>
  <c r="P1440" i="4"/>
  <c r="O1440" i="4"/>
  <c r="N1440" i="4"/>
  <c r="R1439" i="4"/>
  <c r="Q1439" i="4"/>
  <c r="P1439" i="4"/>
  <c r="O1439" i="4"/>
  <c r="N1439" i="4"/>
  <c r="R1438" i="4"/>
  <c r="Q1438" i="4"/>
  <c r="P1438" i="4"/>
  <c r="O1438" i="4"/>
  <c r="N1438" i="4"/>
  <c r="R1437" i="4"/>
  <c r="Q1437" i="4"/>
  <c r="P1437" i="4"/>
  <c r="O1437" i="4"/>
  <c r="N1437" i="4"/>
  <c r="R1436" i="4"/>
  <c r="Q1436" i="4"/>
  <c r="P1436" i="4"/>
  <c r="O1436" i="4"/>
  <c r="N1436" i="4"/>
  <c r="R1435" i="4"/>
  <c r="Q1435" i="4"/>
  <c r="P1435" i="4"/>
  <c r="O1435" i="4"/>
  <c r="N1435" i="4"/>
  <c r="R1434" i="4"/>
  <c r="Q1434" i="4"/>
  <c r="P1434" i="4"/>
  <c r="O1434" i="4"/>
  <c r="N1434" i="4"/>
  <c r="R1433" i="4"/>
  <c r="Q1433" i="4"/>
  <c r="P1433" i="4"/>
  <c r="O1433" i="4"/>
  <c r="N1433" i="4"/>
  <c r="R1432" i="4"/>
  <c r="Q1432" i="4"/>
  <c r="P1432" i="4"/>
  <c r="O1432" i="4"/>
  <c r="N1432" i="4"/>
  <c r="R1431" i="4"/>
  <c r="Q1431" i="4"/>
  <c r="P1431" i="4"/>
  <c r="O1431" i="4"/>
  <c r="N1431" i="4"/>
  <c r="R1430" i="4"/>
  <c r="Q1430" i="4"/>
  <c r="P1430" i="4"/>
  <c r="O1430" i="4"/>
  <c r="N1430" i="4"/>
  <c r="R1429" i="4"/>
  <c r="Q1429" i="4"/>
  <c r="P1429" i="4"/>
  <c r="O1429" i="4"/>
  <c r="N1429" i="4"/>
  <c r="R1428" i="4"/>
  <c r="Q1428" i="4"/>
  <c r="P1428" i="4"/>
  <c r="O1428" i="4"/>
  <c r="N1428" i="4"/>
  <c r="R1427" i="4"/>
  <c r="Q1427" i="4"/>
  <c r="P1427" i="4"/>
  <c r="O1427" i="4"/>
  <c r="N1427" i="4"/>
  <c r="R1426" i="4"/>
  <c r="Q1426" i="4"/>
  <c r="P1426" i="4"/>
  <c r="O1426" i="4"/>
  <c r="N1426" i="4"/>
  <c r="R1425" i="4"/>
  <c r="Q1425" i="4"/>
  <c r="P1425" i="4"/>
  <c r="O1425" i="4"/>
  <c r="N1425" i="4"/>
  <c r="R1424" i="4"/>
  <c r="Q1424" i="4"/>
  <c r="P1424" i="4"/>
  <c r="O1424" i="4"/>
  <c r="N1424" i="4"/>
  <c r="R1423" i="4"/>
  <c r="Q1423" i="4"/>
  <c r="P1423" i="4"/>
  <c r="O1423" i="4"/>
  <c r="N1423" i="4"/>
  <c r="R1422" i="4"/>
  <c r="Q1422" i="4"/>
  <c r="P1422" i="4"/>
  <c r="O1422" i="4"/>
  <c r="N1422" i="4"/>
  <c r="R1421" i="4"/>
  <c r="Q1421" i="4"/>
  <c r="P1421" i="4"/>
  <c r="O1421" i="4"/>
  <c r="N1421" i="4"/>
  <c r="R1420" i="4"/>
  <c r="Q1420" i="4"/>
  <c r="P1420" i="4"/>
  <c r="O1420" i="4"/>
  <c r="N1420" i="4"/>
  <c r="R1419" i="4"/>
  <c r="Q1419" i="4"/>
  <c r="P1419" i="4"/>
  <c r="O1419" i="4"/>
  <c r="N1419" i="4"/>
  <c r="R1418" i="4"/>
  <c r="Q1418" i="4"/>
  <c r="P1418" i="4"/>
  <c r="O1418" i="4"/>
  <c r="N1418" i="4"/>
  <c r="R1417" i="4"/>
  <c r="Q1417" i="4"/>
  <c r="P1417" i="4"/>
  <c r="O1417" i="4"/>
  <c r="N1417" i="4"/>
  <c r="R1416" i="4"/>
  <c r="Q1416" i="4"/>
  <c r="P1416" i="4"/>
  <c r="O1416" i="4"/>
  <c r="N1416" i="4"/>
  <c r="R1415" i="4"/>
  <c r="Q1415" i="4"/>
  <c r="P1415" i="4"/>
  <c r="O1415" i="4"/>
  <c r="N1415" i="4"/>
  <c r="R1414" i="4"/>
  <c r="Q1414" i="4"/>
  <c r="P1414" i="4"/>
  <c r="O1414" i="4"/>
  <c r="N1414" i="4"/>
  <c r="R1413" i="4"/>
  <c r="Q1413" i="4"/>
  <c r="P1413" i="4"/>
  <c r="O1413" i="4"/>
  <c r="N1413" i="4"/>
  <c r="R1412" i="4"/>
  <c r="Q1412" i="4"/>
  <c r="P1412" i="4"/>
  <c r="O1412" i="4"/>
  <c r="N1412" i="4"/>
  <c r="R1411" i="4"/>
  <c r="Q1411" i="4"/>
  <c r="P1411" i="4"/>
  <c r="O1411" i="4"/>
  <c r="N1411" i="4"/>
  <c r="R1410" i="4"/>
  <c r="Q1410" i="4"/>
  <c r="P1410" i="4"/>
  <c r="O1410" i="4"/>
  <c r="N1410" i="4"/>
  <c r="R1409" i="4"/>
  <c r="Q1409" i="4"/>
  <c r="P1409" i="4"/>
  <c r="O1409" i="4"/>
  <c r="N1409" i="4"/>
  <c r="R1408" i="4"/>
  <c r="Q1408" i="4"/>
  <c r="P1408" i="4"/>
  <c r="O1408" i="4"/>
  <c r="N1408" i="4"/>
  <c r="R1407" i="4"/>
  <c r="Q1407" i="4"/>
  <c r="P1407" i="4"/>
  <c r="O1407" i="4"/>
  <c r="N1407" i="4"/>
  <c r="R1406" i="4"/>
  <c r="Q1406" i="4"/>
  <c r="P1406" i="4"/>
  <c r="O1406" i="4"/>
  <c r="N1406" i="4"/>
  <c r="R1405" i="4"/>
  <c r="Q1405" i="4"/>
  <c r="P1405" i="4"/>
  <c r="O1405" i="4"/>
  <c r="N1405" i="4"/>
  <c r="R1404" i="4"/>
  <c r="Q1404" i="4"/>
  <c r="P1404" i="4"/>
  <c r="O1404" i="4"/>
  <c r="N1404" i="4"/>
  <c r="R1403" i="4"/>
  <c r="Q1403" i="4"/>
  <c r="P1403" i="4"/>
  <c r="O1403" i="4"/>
  <c r="N1403" i="4"/>
  <c r="R1402" i="4"/>
  <c r="Q1402" i="4"/>
  <c r="P1402" i="4"/>
  <c r="O1402" i="4"/>
  <c r="N1402" i="4"/>
  <c r="R1401" i="4"/>
  <c r="Q1401" i="4"/>
  <c r="P1401" i="4"/>
  <c r="O1401" i="4"/>
  <c r="N1401" i="4"/>
  <c r="R1400" i="4"/>
  <c r="Q1400" i="4"/>
  <c r="P1400" i="4"/>
  <c r="O1400" i="4"/>
  <c r="N1400" i="4"/>
  <c r="R1399" i="4"/>
  <c r="Q1399" i="4"/>
  <c r="P1399" i="4"/>
  <c r="O1399" i="4"/>
  <c r="N1399" i="4"/>
  <c r="R1398" i="4"/>
  <c r="Q1398" i="4"/>
  <c r="P1398" i="4"/>
  <c r="O1398" i="4"/>
  <c r="N1398" i="4"/>
  <c r="R1397" i="4"/>
  <c r="Q1397" i="4"/>
  <c r="P1397" i="4"/>
  <c r="O1397" i="4"/>
  <c r="N1397" i="4"/>
  <c r="R1396" i="4"/>
  <c r="Q1396" i="4"/>
  <c r="P1396" i="4"/>
  <c r="O1396" i="4"/>
  <c r="N1396" i="4"/>
  <c r="R1395" i="4"/>
  <c r="Q1395" i="4"/>
  <c r="P1395" i="4"/>
  <c r="O1395" i="4"/>
  <c r="N1395" i="4"/>
  <c r="R1394" i="4"/>
  <c r="Q1394" i="4"/>
  <c r="P1394" i="4"/>
  <c r="O1394" i="4"/>
  <c r="N1394" i="4"/>
  <c r="R1393" i="4"/>
  <c r="Q1393" i="4"/>
  <c r="P1393" i="4"/>
  <c r="O1393" i="4"/>
  <c r="N1393" i="4"/>
  <c r="R1392" i="4"/>
  <c r="Q1392" i="4"/>
  <c r="P1392" i="4"/>
  <c r="O1392" i="4"/>
  <c r="N1392" i="4"/>
  <c r="R1391" i="4"/>
  <c r="Q1391" i="4"/>
  <c r="P1391" i="4"/>
  <c r="O1391" i="4"/>
  <c r="N1391" i="4"/>
  <c r="R1390" i="4"/>
  <c r="Q1390" i="4"/>
  <c r="P1390" i="4"/>
  <c r="O1390" i="4"/>
  <c r="N1390" i="4"/>
  <c r="R1389" i="4"/>
  <c r="Q1389" i="4"/>
  <c r="P1389" i="4"/>
  <c r="O1389" i="4"/>
  <c r="N1389" i="4"/>
  <c r="R1388" i="4"/>
  <c r="Q1388" i="4"/>
  <c r="P1388" i="4"/>
  <c r="O1388" i="4"/>
  <c r="N1388" i="4"/>
  <c r="R1387" i="4"/>
  <c r="Q1387" i="4"/>
  <c r="P1387" i="4"/>
  <c r="O1387" i="4"/>
  <c r="N1387" i="4"/>
  <c r="R1386" i="4"/>
  <c r="Q1386" i="4"/>
  <c r="P1386" i="4"/>
  <c r="O1386" i="4"/>
  <c r="N1386" i="4"/>
  <c r="R1385" i="4"/>
  <c r="Q1385" i="4"/>
  <c r="P1385" i="4"/>
  <c r="O1385" i="4"/>
  <c r="N1385" i="4"/>
  <c r="R1384" i="4"/>
  <c r="Q1384" i="4"/>
  <c r="P1384" i="4"/>
  <c r="O1384" i="4"/>
  <c r="N1384" i="4"/>
  <c r="R1383" i="4"/>
  <c r="Q1383" i="4"/>
  <c r="P1383" i="4"/>
  <c r="O1383" i="4"/>
  <c r="N1383" i="4"/>
  <c r="R1382" i="4"/>
  <c r="Q1382" i="4"/>
  <c r="P1382" i="4"/>
  <c r="O1382" i="4"/>
  <c r="N1382" i="4"/>
  <c r="R1381" i="4"/>
  <c r="Q1381" i="4"/>
  <c r="P1381" i="4"/>
  <c r="O1381" i="4"/>
  <c r="N1381" i="4"/>
  <c r="R1380" i="4"/>
  <c r="Q1380" i="4"/>
  <c r="P1380" i="4"/>
  <c r="O1380" i="4"/>
  <c r="N1380" i="4"/>
  <c r="R1379" i="4"/>
  <c r="Q1379" i="4"/>
  <c r="P1379" i="4"/>
  <c r="O1379" i="4"/>
  <c r="N1379" i="4"/>
  <c r="R1378" i="4"/>
  <c r="Q1378" i="4"/>
  <c r="P1378" i="4"/>
  <c r="O1378" i="4"/>
  <c r="N1378" i="4"/>
  <c r="R1377" i="4"/>
  <c r="Q1377" i="4"/>
  <c r="P1377" i="4"/>
  <c r="O1377" i="4"/>
  <c r="N1377" i="4"/>
  <c r="R1376" i="4"/>
  <c r="Q1376" i="4"/>
  <c r="P1376" i="4"/>
  <c r="O1376" i="4"/>
  <c r="N1376" i="4"/>
  <c r="R1375" i="4"/>
  <c r="Q1375" i="4"/>
  <c r="P1375" i="4"/>
  <c r="O1375" i="4"/>
  <c r="N1375" i="4"/>
  <c r="R1374" i="4"/>
  <c r="Q1374" i="4"/>
  <c r="P1374" i="4"/>
  <c r="O1374" i="4"/>
  <c r="N1374" i="4"/>
  <c r="R1373" i="4"/>
  <c r="Q1373" i="4"/>
  <c r="P1373" i="4"/>
  <c r="O1373" i="4"/>
  <c r="N1373" i="4"/>
  <c r="R1372" i="4"/>
  <c r="Q1372" i="4"/>
  <c r="P1372" i="4"/>
  <c r="O1372" i="4"/>
  <c r="N1372" i="4"/>
  <c r="R1371" i="4"/>
  <c r="Q1371" i="4"/>
  <c r="P1371" i="4"/>
  <c r="O1371" i="4"/>
  <c r="N1371" i="4"/>
  <c r="R1370" i="4"/>
  <c r="Q1370" i="4"/>
  <c r="P1370" i="4"/>
  <c r="O1370" i="4"/>
  <c r="N1370" i="4"/>
  <c r="R1369" i="4"/>
  <c r="Q1369" i="4"/>
  <c r="P1369" i="4"/>
  <c r="O1369" i="4"/>
  <c r="N1369" i="4"/>
  <c r="R1368" i="4"/>
  <c r="Q1368" i="4"/>
  <c r="P1368" i="4"/>
  <c r="O1368" i="4"/>
  <c r="N1368" i="4"/>
  <c r="R1367" i="4"/>
  <c r="Q1367" i="4"/>
  <c r="P1367" i="4"/>
  <c r="O1367" i="4"/>
  <c r="N1367" i="4"/>
  <c r="R1366" i="4"/>
  <c r="Q1366" i="4"/>
  <c r="P1366" i="4"/>
  <c r="O1366" i="4"/>
  <c r="N1366" i="4"/>
  <c r="R1365" i="4"/>
  <c r="Q1365" i="4"/>
  <c r="P1365" i="4"/>
  <c r="O1365" i="4"/>
  <c r="N1365" i="4"/>
  <c r="R1364" i="4"/>
  <c r="Q1364" i="4"/>
  <c r="P1364" i="4"/>
  <c r="O1364" i="4"/>
  <c r="N1364" i="4"/>
  <c r="R1363" i="4"/>
  <c r="Q1363" i="4"/>
  <c r="P1363" i="4"/>
  <c r="O1363" i="4"/>
  <c r="N1363" i="4"/>
  <c r="R1362" i="4"/>
  <c r="Q1362" i="4"/>
  <c r="P1362" i="4"/>
  <c r="O1362" i="4"/>
  <c r="N1362" i="4"/>
  <c r="R1361" i="4"/>
  <c r="Q1361" i="4"/>
  <c r="P1361" i="4"/>
  <c r="O1361" i="4"/>
  <c r="N1361" i="4"/>
  <c r="R1360" i="4"/>
  <c r="Q1360" i="4"/>
  <c r="P1360" i="4"/>
  <c r="O1360" i="4"/>
  <c r="N1360" i="4"/>
  <c r="R1359" i="4"/>
  <c r="Q1359" i="4"/>
  <c r="P1359" i="4"/>
  <c r="O1359" i="4"/>
  <c r="N1359" i="4"/>
  <c r="R1358" i="4"/>
  <c r="Q1358" i="4"/>
  <c r="P1358" i="4"/>
  <c r="O1358" i="4"/>
  <c r="N1358" i="4"/>
  <c r="R1357" i="4"/>
  <c r="Q1357" i="4"/>
  <c r="P1357" i="4"/>
  <c r="O1357" i="4"/>
  <c r="N1357" i="4"/>
  <c r="R1356" i="4"/>
  <c r="Q1356" i="4"/>
  <c r="P1356" i="4"/>
  <c r="O1356" i="4"/>
  <c r="N1356" i="4"/>
  <c r="R1355" i="4"/>
  <c r="Q1355" i="4"/>
  <c r="P1355" i="4"/>
  <c r="O1355" i="4"/>
  <c r="N1355" i="4"/>
  <c r="R1354" i="4"/>
  <c r="Q1354" i="4"/>
  <c r="P1354" i="4"/>
  <c r="O1354" i="4"/>
  <c r="N1354" i="4"/>
  <c r="R1353" i="4"/>
  <c r="Q1353" i="4"/>
  <c r="P1353" i="4"/>
  <c r="O1353" i="4"/>
  <c r="N1353" i="4"/>
  <c r="R1352" i="4"/>
  <c r="Q1352" i="4"/>
  <c r="P1352" i="4"/>
  <c r="O1352" i="4"/>
  <c r="N1352" i="4"/>
  <c r="R1351" i="4"/>
  <c r="Q1351" i="4"/>
  <c r="P1351" i="4"/>
  <c r="O1351" i="4"/>
  <c r="N1351" i="4"/>
  <c r="R1350" i="4"/>
  <c r="Q1350" i="4"/>
  <c r="P1350" i="4"/>
  <c r="O1350" i="4"/>
  <c r="N1350" i="4"/>
  <c r="R1349" i="4"/>
  <c r="Q1349" i="4"/>
  <c r="P1349" i="4"/>
  <c r="O1349" i="4"/>
  <c r="N1349" i="4"/>
  <c r="R1348" i="4"/>
  <c r="Q1348" i="4"/>
  <c r="P1348" i="4"/>
  <c r="O1348" i="4"/>
  <c r="N1348" i="4"/>
  <c r="R1347" i="4"/>
  <c r="Q1347" i="4"/>
  <c r="P1347" i="4"/>
  <c r="O1347" i="4"/>
  <c r="N1347" i="4"/>
  <c r="R1346" i="4"/>
  <c r="Q1346" i="4"/>
  <c r="P1346" i="4"/>
  <c r="O1346" i="4"/>
  <c r="N1346" i="4"/>
  <c r="R1345" i="4"/>
  <c r="Q1345" i="4"/>
  <c r="P1345" i="4"/>
  <c r="O1345" i="4"/>
  <c r="N1345" i="4"/>
  <c r="R1344" i="4"/>
  <c r="Q1344" i="4"/>
  <c r="P1344" i="4"/>
  <c r="O1344" i="4"/>
  <c r="N1344" i="4"/>
  <c r="R1343" i="4"/>
  <c r="Q1343" i="4"/>
  <c r="P1343" i="4"/>
  <c r="O1343" i="4"/>
  <c r="N1343" i="4"/>
  <c r="R1342" i="4"/>
  <c r="Q1342" i="4"/>
  <c r="P1342" i="4"/>
  <c r="O1342" i="4"/>
  <c r="N1342" i="4"/>
  <c r="R1341" i="4"/>
  <c r="Q1341" i="4"/>
  <c r="P1341" i="4"/>
  <c r="O1341" i="4"/>
  <c r="N1341" i="4"/>
  <c r="R1340" i="4"/>
  <c r="Q1340" i="4"/>
  <c r="P1340" i="4"/>
  <c r="O1340" i="4"/>
  <c r="N1340" i="4"/>
  <c r="R1339" i="4"/>
  <c r="Q1339" i="4"/>
  <c r="P1339" i="4"/>
  <c r="O1339" i="4"/>
  <c r="N1339" i="4"/>
  <c r="R1338" i="4"/>
  <c r="Q1338" i="4"/>
  <c r="P1338" i="4"/>
  <c r="O1338" i="4"/>
  <c r="N1338" i="4"/>
  <c r="R1337" i="4"/>
  <c r="Q1337" i="4"/>
  <c r="P1337" i="4"/>
  <c r="O1337" i="4"/>
  <c r="N1337" i="4"/>
  <c r="R1336" i="4"/>
  <c r="Q1336" i="4"/>
  <c r="P1336" i="4"/>
  <c r="O1336" i="4"/>
  <c r="N1336" i="4"/>
  <c r="R1335" i="4"/>
  <c r="Q1335" i="4"/>
  <c r="P1335" i="4"/>
  <c r="O1335" i="4"/>
  <c r="N1335" i="4"/>
  <c r="R1334" i="4"/>
  <c r="Q1334" i="4"/>
  <c r="P1334" i="4"/>
  <c r="O1334" i="4"/>
  <c r="N1334" i="4"/>
  <c r="R1333" i="4"/>
  <c r="Q1333" i="4"/>
  <c r="P1333" i="4"/>
  <c r="O1333" i="4"/>
  <c r="N1333" i="4"/>
  <c r="R1332" i="4"/>
  <c r="Q1332" i="4"/>
  <c r="P1332" i="4"/>
  <c r="O1332" i="4"/>
  <c r="N1332" i="4"/>
  <c r="R1331" i="4"/>
  <c r="Q1331" i="4"/>
  <c r="P1331" i="4"/>
  <c r="O1331" i="4"/>
  <c r="N1331" i="4"/>
  <c r="R1330" i="4"/>
  <c r="Q1330" i="4"/>
  <c r="P1330" i="4"/>
  <c r="O1330" i="4"/>
  <c r="N1330" i="4"/>
  <c r="R1329" i="4"/>
  <c r="Q1329" i="4"/>
  <c r="P1329" i="4"/>
  <c r="O1329" i="4"/>
  <c r="N1329" i="4"/>
  <c r="R1328" i="4"/>
  <c r="Q1328" i="4"/>
  <c r="P1328" i="4"/>
  <c r="O1328" i="4"/>
  <c r="N1328" i="4"/>
  <c r="R1327" i="4"/>
  <c r="Q1327" i="4"/>
  <c r="P1327" i="4"/>
  <c r="O1327" i="4"/>
  <c r="N1327" i="4"/>
  <c r="R1326" i="4"/>
  <c r="Q1326" i="4"/>
  <c r="P1326" i="4"/>
  <c r="O1326" i="4"/>
  <c r="N1326" i="4"/>
  <c r="R1325" i="4"/>
  <c r="Q1325" i="4"/>
  <c r="P1325" i="4"/>
  <c r="O1325" i="4"/>
  <c r="N1325" i="4"/>
  <c r="R1324" i="4"/>
  <c r="Q1324" i="4"/>
  <c r="P1324" i="4"/>
  <c r="O1324" i="4"/>
  <c r="N1324" i="4"/>
  <c r="R1323" i="4"/>
  <c r="Q1323" i="4"/>
  <c r="P1323" i="4"/>
  <c r="O1323" i="4"/>
  <c r="N1323" i="4"/>
  <c r="R1322" i="4"/>
  <c r="Q1322" i="4"/>
  <c r="P1322" i="4"/>
  <c r="O1322" i="4"/>
  <c r="N1322" i="4"/>
  <c r="R1321" i="4"/>
  <c r="Q1321" i="4"/>
  <c r="P1321" i="4"/>
  <c r="O1321" i="4"/>
  <c r="N1321" i="4"/>
  <c r="R1320" i="4"/>
  <c r="Q1320" i="4"/>
  <c r="P1320" i="4"/>
  <c r="O1320" i="4"/>
  <c r="N1320" i="4"/>
  <c r="R1319" i="4"/>
  <c r="Q1319" i="4"/>
  <c r="P1319" i="4"/>
  <c r="O1319" i="4"/>
  <c r="N1319" i="4"/>
  <c r="R1318" i="4"/>
  <c r="Q1318" i="4"/>
  <c r="P1318" i="4"/>
  <c r="O1318" i="4"/>
  <c r="N1318" i="4"/>
  <c r="R1317" i="4"/>
  <c r="Q1317" i="4"/>
  <c r="P1317" i="4"/>
  <c r="O1317" i="4"/>
  <c r="N1317" i="4"/>
  <c r="R1316" i="4"/>
  <c r="Q1316" i="4"/>
  <c r="P1316" i="4"/>
  <c r="O1316" i="4"/>
  <c r="N1316" i="4"/>
  <c r="R1315" i="4"/>
  <c r="Q1315" i="4"/>
  <c r="P1315" i="4"/>
  <c r="O1315" i="4"/>
  <c r="N1315" i="4"/>
  <c r="R1314" i="4"/>
  <c r="Q1314" i="4"/>
  <c r="P1314" i="4"/>
  <c r="O1314" i="4"/>
  <c r="N1314" i="4"/>
  <c r="R1313" i="4"/>
  <c r="Q1313" i="4"/>
  <c r="P1313" i="4"/>
  <c r="O1313" i="4"/>
  <c r="N1313" i="4"/>
  <c r="R1312" i="4"/>
  <c r="Q1312" i="4"/>
  <c r="P1312" i="4"/>
  <c r="O1312" i="4"/>
  <c r="N1312" i="4"/>
  <c r="R1311" i="4"/>
  <c r="Q1311" i="4"/>
  <c r="P1311" i="4"/>
  <c r="O1311" i="4"/>
  <c r="N1311" i="4"/>
  <c r="R1310" i="4"/>
  <c r="Q1310" i="4"/>
  <c r="P1310" i="4"/>
  <c r="O1310" i="4"/>
  <c r="N1310" i="4"/>
  <c r="R1309" i="4"/>
  <c r="Q1309" i="4"/>
  <c r="P1309" i="4"/>
  <c r="O1309" i="4"/>
  <c r="N1309" i="4"/>
  <c r="R1308" i="4"/>
  <c r="Q1308" i="4"/>
  <c r="P1308" i="4"/>
  <c r="O1308" i="4"/>
  <c r="N1308" i="4"/>
  <c r="R1307" i="4"/>
  <c r="Q1307" i="4"/>
  <c r="P1307" i="4"/>
  <c r="O1307" i="4"/>
  <c r="N1307" i="4"/>
  <c r="R1306" i="4"/>
  <c r="Q1306" i="4"/>
  <c r="P1306" i="4"/>
  <c r="O1306" i="4"/>
  <c r="N1306" i="4"/>
  <c r="R1305" i="4"/>
  <c r="Q1305" i="4"/>
  <c r="P1305" i="4"/>
  <c r="O1305" i="4"/>
  <c r="N1305" i="4"/>
  <c r="R1304" i="4"/>
  <c r="Q1304" i="4"/>
  <c r="P1304" i="4"/>
  <c r="O1304" i="4"/>
  <c r="N1304" i="4"/>
  <c r="R1303" i="4"/>
  <c r="Q1303" i="4"/>
  <c r="P1303" i="4"/>
  <c r="O1303" i="4"/>
  <c r="N1303" i="4"/>
  <c r="R1302" i="4"/>
  <c r="Q1302" i="4"/>
  <c r="P1302" i="4"/>
  <c r="O1302" i="4"/>
  <c r="N1302" i="4"/>
  <c r="R1301" i="4"/>
  <c r="Q1301" i="4"/>
  <c r="P1301" i="4"/>
  <c r="O1301" i="4"/>
  <c r="N1301" i="4"/>
  <c r="R1300" i="4"/>
  <c r="Q1300" i="4"/>
  <c r="P1300" i="4"/>
  <c r="O1300" i="4"/>
  <c r="N1300" i="4"/>
  <c r="R1299" i="4"/>
  <c r="Q1299" i="4"/>
  <c r="P1299" i="4"/>
  <c r="O1299" i="4"/>
  <c r="N1299" i="4"/>
  <c r="R1298" i="4"/>
  <c r="Q1298" i="4"/>
  <c r="P1298" i="4"/>
  <c r="O1298" i="4"/>
  <c r="N1298" i="4"/>
  <c r="R1297" i="4"/>
  <c r="Q1297" i="4"/>
  <c r="P1297" i="4"/>
  <c r="O1297" i="4"/>
  <c r="N1297" i="4"/>
  <c r="R1296" i="4"/>
  <c r="Q1296" i="4"/>
  <c r="P1296" i="4"/>
  <c r="O1296" i="4"/>
  <c r="N1296" i="4"/>
  <c r="R1295" i="4"/>
  <c r="Q1295" i="4"/>
  <c r="P1295" i="4"/>
  <c r="O1295" i="4"/>
  <c r="N1295" i="4"/>
  <c r="R1294" i="4"/>
  <c r="Q1294" i="4"/>
  <c r="P1294" i="4"/>
  <c r="O1294" i="4"/>
  <c r="N1294" i="4"/>
  <c r="R1293" i="4"/>
  <c r="Q1293" i="4"/>
  <c r="P1293" i="4"/>
  <c r="O1293" i="4"/>
  <c r="N1293" i="4"/>
  <c r="R1292" i="4"/>
  <c r="Q1292" i="4"/>
  <c r="P1292" i="4"/>
  <c r="O1292" i="4"/>
  <c r="N1292" i="4"/>
  <c r="R1291" i="4"/>
  <c r="Q1291" i="4"/>
  <c r="P1291" i="4"/>
  <c r="O1291" i="4"/>
  <c r="N1291" i="4"/>
  <c r="R1290" i="4"/>
  <c r="Q1290" i="4"/>
  <c r="P1290" i="4"/>
  <c r="O1290" i="4"/>
  <c r="N1290" i="4"/>
  <c r="R1289" i="4"/>
  <c r="Q1289" i="4"/>
  <c r="P1289" i="4"/>
  <c r="O1289" i="4"/>
  <c r="N1289" i="4"/>
  <c r="R1288" i="4"/>
  <c r="Q1288" i="4"/>
  <c r="P1288" i="4"/>
  <c r="O1288" i="4"/>
  <c r="N1288" i="4"/>
  <c r="R1287" i="4"/>
  <c r="Q1287" i="4"/>
  <c r="P1287" i="4"/>
  <c r="O1287" i="4"/>
  <c r="N1287" i="4"/>
  <c r="R1286" i="4"/>
  <c r="Q1286" i="4"/>
  <c r="P1286" i="4"/>
  <c r="O1286" i="4"/>
  <c r="N1286" i="4"/>
  <c r="R1285" i="4"/>
  <c r="Q1285" i="4"/>
  <c r="P1285" i="4"/>
  <c r="O1285" i="4"/>
  <c r="N1285" i="4"/>
  <c r="R1284" i="4"/>
  <c r="Q1284" i="4"/>
  <c r="P1284" i="4"/>
  <c r="O1284" i="4"/>
  <c r="N1284" i="4"/>
  <c r="R1283" i="4"/>
  <c r="Q1283" i="4"/>
  <c r="P1283" i="4"/>
  <c r="O1283" i="4"/>
  <c r="N1283" i="4"/>
  <c r="R1282" i="4"/>
  <c r="Q1282" i="4"/>
  <c r="P1282" i="4"/>
  <c r="O1282" i="4"/>
  <c r="N1282" i="4"/>
  <c r="R1281" i="4"/>
  <c r="Q1281" i="4"/>
  <c r="P1281" i="4"/>
  <c r="O1281" i="4"/>
  <c r="N1281" i="4"/>
  <c r="R1280" i="4"/>
  <c r="Q1280" i="4"/>
  <c r="P1280" i="4"/>
  <c r="O1280" i="4"/>
  <c r="N1280" i="4"/>
  <c r="R1279" i="4"/>
  <c r="Q1279" i="4"/>
  <c r="P1279" i="4"/>
  <c r="O1279" i="4"/>
  <c r="N1279" i="4"/>
  <c r="R1278" i="4"/>
  <c r="Q1278" i="4"/>
  <c r="P1278" i="4"/>
  <c r="O1278" i="4"/>
  <c r="N1278" i="4"/>
  <c r="R1277" i="4"/>
  <c r="Q1277" i="4"/>
  <c r="P1277" i="4"/>
  <c r="O1277" i="4"/>
  <c r="N1277" i="4"/>
  <c r="R1276" i="4"/>
  <c r="Q1276" i="4"/>
  <c r="P1276" i="4"/>
  <c r="O1276" i="4"/>
  <c r="N1276" i="4"/>
  <c r="R1275" i="4"/>
  <c r="Q1275" i="4"/>
  <c r="P1275" i="4"/>
  <c r="O1275" i="4"/>
  <c r="N1275" i="4"/>
  <c r="R1274" i="4"/>
  <c r="Q1274" i="4"/>
  <c r="P1274" i="4"/>
  <c r="O1274" i="4"/>
  <c r="N1274" i="4"/>
  <c r="R1273" i="4"/>
  <c r="Q1273" i="4"/>
  <c r="P1273" i="4"/>
  <c r="O1273" i="4"/>
  <c r="N1273" i="4"/>
  <c r="R1272" i="4"/>
  <c r="Q1272" i="4"/>
  <c r="P1272" i="4"/>
  <c r="O1272" i="4"/>
  <c r="N1272" i="4"/>
  <c r="R1271" i="4"/>
  <c r="Q1271" i="4"/>
  <c r="P1271" i="4"/>
  <c r="O1271" i="4"/>
  <c r="N1271" i="4"/>
  <c r="R1270" i="4"/>
  <c r="Q1270" i="4"/>
  <c r="P1270" i="4"/>
  <c r="O1270" i="4"/>
  <c r="N1270" i="4"/>
  <c r="R1269" i="4"/>
  <c r="Q1269" i="4"/>
  <c r="P1269" i="4"/>
  <c r="O1269" i="4"/>
  <c r="N1269" i="4"/>
  <c r="R1268" i="4"/>
  <c r="Q1268" i="4"/>
  <c r="P1268" i="4"/>
  <c r="O1268" i="4"/>
  <c r="N1268" i="4"/>
  <c r="R1267" i="4"/>
  <c r="Q1267" i="4"/>
  <c r="P1267" i="4"/>
  <c r="O1267" i="4"/>
  <c r="N1267" i="4"/>
  <c r="R1266" i="4"/>
  <c r="Q1266" i="4"/>
  <c r="P1266" i="4"/>
  <c r="O1266" i="4"/>
  <c r="N1266" i="4"/>
  <c r="R1265" i="4"/>
  <c r="Q1265" i="4"/>
  <c r="P1265" i="4"/>
  <c r="O1265" i="4"/>
  <c r="N1265" i="4"/>
  <c r="R1264" i="4"/>
  <c r="Q1264" i="4"/>
  <c r="P1264" i="4"/>
  <c r="O1264" i="4"/>
  <c r="N1264" i="4"/>
  <c r="R1263" i="4"/>
  <c r="Q1263" i="4"/>
  <c r="P1263" i="4"/>
  <c r="O1263" i="4"/>
  <c r="N1263" i="4"/>
  <c r="R1262" i="4"/>
  <c r="Q1262" i="4"/>
  <c r="P1262" i="4"/>
  <c r="O1262" i="4"/>
  <c r="N1262" i="4"/>
  <c r="R1261" i="4"/>
  <c r="Q1261" i="4"/>
  <c r="P1261" i="4"/>
  <c r="O1261" i="4"/>
  <c r="N1261" i="4"/>
  <c r="R1260" i="4"/>
  <c r="Q1260" i="4"/>
  <c r="P1260" i="4"/>
  <c r="O1260" i="4"/>
  <c r="N1260" i="4"/>
  <c r="R1259" i="4"/>
  <c r="Q1259" i="4"/>
  <c r="P1259" i="4"/>
  <c r="O1259" i="4"/>
  <c r="N1259" i="4"/>
  <c r="R1258" i="4"/>
  <c r="Q1258" i="4"/>
  <c r="P1258" i="4"/>
  <c r="O1258" i="4"/>
  <c r="N1258" i="4"/>
  <c r="R1257" i="4"/>
  <c r="Q1257" i="4"/>
  <c r="P1257" i="4"/>
  <c r="O1257" i="4"/>
  <c r="N1257" i="4"/>
  <c r="R1256" i="4"/>
  <c r="Q1256" i="4"/>
  <c r="P1256" i="4"/>
  <c r="O1256" i="4"/>
  <c r="N1256" i="4"/>
  <c r="R1255" i="4"/>
  <c r="Q1255" i="4"/>
  <c r="P1255" i="4"/>
  <c r="O1255" i="4"/>
  <c r="N1255" i="4"/>
  <c r="R1254" i="4"/>
  <c r="Q1254" i="4"/>
  <c r="P1254" i="4"/>
  <c r="O1254" i="4"/>
  <c r="N1254" i="4"/>
  <c r="R1253" i="4"/>
  <c r="Q1253" i="4"/>
  <c r="P1253" i="4"/>
  <c r="O1253" i="4"/>
  <c r="N1253" i="4"/>
  <c r="R1252" i="4"/>
  <c r="Q1252" i="4"/>
  <c r="P1252" i="4"/>
  <c r="O1252" i="4"/>
  <c r="N1252" i="4"/>
  <c r="R1251" i="4"/>
  <c r="Q1251" i="4"/>
  <c r="P1251" i="4"/>
  <c r="O1251" i="4"/>
  <c r="N1251" i="4"/>
  <c r="R1250" i="4"/>
  <c r="Q1250" i="4"/>
  <c r="P1250" i="4"/>
  <c r="O1250" i="4"/>
  <c r="N1250" i="4"/>
  <c r="R1249" i="4"/>
  <c r="Q1249" i="4"/>
  <c r="P1249" i="4"/>
  <c r="O1249" i="4"/>
  <c r="N1249" i="4"/>
  <c r="R1248" i="4"/>
  <c r="Q1248" i="4"/>
  <c r="P1248" i="4"/>
  <c r="O1248" i="4"/>
  <c r="N1248" i="4"/>
  <c r="R1247" i="4"/>
  <c r="Q1247" i="4"/>
  <c r="P1247" i="4"/>
  <c r="O1247" i="4"/>
  <c r="N1247" i="4"/>
  <c r="R1246" i="4"/>
  <c r="Q1246" i="4"/>
  <c r="P1246" i="4"/>
  <c r="O1246" i="4"/>
  <c r="N1246" i="4"/>
  <c r="R1245" i="4"/>
  <c r="Q1245" i="4"/>
  <c r="P1245" i="4"/>
  <c r="O1245" i="4"/>
  <c r="N1245" i="4"/>
  <c r="R1244" i="4"/>
  <c r="Q1244" i="4"/>
  <c r="P1244" i="4"/>
  <c r="O1244" i="4"/>
  <c r="N1244" i="4"/>
  <c r="R1243" i="4"/>
  <c r="Q1243" i="4"/>
  <c r="P1243" i="4"/>
  <c r="O1243" i="4"/>
  <c r="N1243" i="4"/>
  <c r="R1242" i="4"/>
  <c r="Q1242" i="4"/>
  <c r="P1242" i="4"/>
  <c r="O1242" i="4"/>
  <c r="N1242" i="4"/>
  <c r="R1241" i="4"/>
  <c r="Q1241" i="4"/>
  <c r="P1241" i="4"/>
  <c r="O1241" i="4"/>
  <c r="N1241" i="4"/>
  <c r="R1240" i="4"/>
  <c r="Q1240" i="4"/>
  <c r="P1240" i="4"/>
  <c r="O1240" i="4"/>
  <c r="N1240" i="4"/>
  <c r="R1239" i="4"/>
  <c r="Q1239" i="4"/>
  <c r="P1239" i="4"/>
  <c r="O1239" i="4"/>
  <c r="N1239" i="4"/>
  <c r="R1238" i="4"/>
  <c r="Q1238" i="4"/>
  <c r="P1238" i="4"/>
  <c r="O1238" i="4"/>
  <c r="N1238" i="4"/>
  <c r="R1237" i="4"/>
  <c r="Q1237" i="4"/>
  <c r="P1237" i="4"/>
  <c r="O1237" i="4"/>
  <c r="N1237" i="4"/>
  <c r="R1236" i="4"/>
  <c r="Q1236" i="4"/>
  <c r="P1236" i="4"/>
  <c r="O1236" i="4"/>
  <c r="N1236" i="4"/>
  <c r="R1235" i="4"/>
  <c r="Q1235" i="4"/>
  <c r="P1235" i="4"/>
  <c r="O1235" i="4"/>
  <c r="N1235" i="4"/>
  <c r="R1234" i="4"/>
  <c r="Q1234" i="4"/>
  <c r="P1234" i="4"/>
  <c r="O1234" i="4"/>
  <c r="N1234" i="4"/>
  <c r="R1233" i="4"/>
  <c r="Q1233" i="4"/>
  <c r="P1233" i="4"/>
  <c r="O1233" i="4"/>
  <c r="N1233" i="4"/>
  <c r="R1232" i="4"/>
  <c r="Q1232" i="4"/>
  <c r="P1232" i="4"/>
  <c r="O1232" i="4"/>
  <c r="N1232" i="4"/>
  <c r="R1231" i="4"/>
  <c r="Q1231" i="4"/>
  <c r="P1231" i="4"/>
  <c r="O1231" i="4"/>
  <c r="N1231" i="4"/>
  <c r="R1230" i="4"/>
  <c r="Q1230" i="4"/>
  <c r="P1230" i="4"/>
  <c r="O1230" i="4"/>
  <c r="N1230" i="4"/>
  <c r="R1229" i="4"/>
  <c r="Q1229" i="4"/>
  <c r="P1229" i="4"/>
  <c r="O1229" i="4"/>
  <c r="N1229" i="4"/>
  <c r="R1228" i="4"/>
  <c r="Q1228" i="4"/>
  <c r="P1228" i="4"/>
  <c r="O1228" i="4"/>
  <c r="N1228" i="4"/>
  <c r="R1227" i="4"/>
  <c r="Q1227" i="4"/>
  <c r="P1227" i="4"/>
  <c r="O1227" i="4"/>
  <c r="N1227" i="4"/>
  <c r="R1226" i="4"/>
  <c r="Q1226" i="4"/>
  <c r="P1226" i="4"/>
  <c r="O1226" i="4"/>
  <c r="N1226" i="4"/>
  <c r="R1225" i="4"/>
  <c r="Q1225" i="4"/>
  <c r="P1225" i="4"/>
  <c r="O1225" i="4"/>
  <c r="N1225" i="4"/>
  <c r="R1224" i="4"/>
  <c r="Q1224" i="4"/>
  <c r="P1224" i="4"/>
  <c r="O1224" i="4"/>
  <c r="N1224" i="4"/>
  <c r="R1223" i="4"/>
  <c r="Q1223" i="4"/>
  <c r="P1223" i="4"/>
  <c r="O1223" i="4"/>
  <c r="N1223" i="4"/>
  <c r="R1222" i="4"/>
  <c r="Q1222" i="4"/>
  <c r="P1222" i="4"/>
  <c r="O1222" i="4"/>
  <c r="N1222" i="4"/>
  <c r="R1221" i="4"/>
  <c r="Q1221" i="4"/>
  <c r="P1221" i="4"/>
  <c r="O1221" i="4"/>
  <c r="N1221" i="4"/>
  <c r="R1220" i="4"/>
  <c r="Q1220" i="4"/>
  <c r="P1220" i="4"/>
  <c r="O1220" i="4"/>
  <c r="N1220" i="4"/>
  <c r="R1219" i="4"/>
  <c r="Q1219" i="4"/>
  <c r="P1219" i="4"/>
  <c r="O1219" i="4"/>
  <c r="N1219" i="4"/>
  <c r="R1218" i="4"/>
  <c r="Q1218" i="4"/>
  <c r="P1218" i="4"/>
  <c r="O1218" i="4"/>
  <c r="N1218" i="4"/>
  <c r="R1217" i="4"/>
  <c r="Q1217" i="4"/>
  <c r="P1217" i="4"/>
  <c r="O1217" i="4"/>
  <c r="N1217" i="4"/>
  <c r="R1216" i="4"/>
  <c r="Q1216" i="4"/>
  <c r="P1216" i="4"/>
  <c r="O1216" i="4"/>
  <c r="N1216" i="4"/>
  <c r="R1215" i="4"/>
  <c r="Q1215" i="4"/>
  <c r="P1215" i="4"/>
  <c r="O1215" i="4"/>
  <c r="N1215" i="4"/>
  <c r="R1214" i="4"/>
  <c r="Q1214" i="4"/>
  <c r="P1214" i="4"/>
  <c r="O1214" i="4"/>
  <c r="N1214" i="4"/>
  <c r="R1213" i="4"/>
  <c r="Q1213" i="4"/>
  <c r="P1213" i="4"/>
  <c r="O1213" i="4"/>
  <c r="N1213" i="4"/>
  <c r="R1212" i="4"/>
  <c r="Q1212" i="4"/>
  <c r="P1212" i="4"/>
  <c r="O1212" i="4"/>
  <c r="N1212" i="4"/>
  <c r="R1211" i="4"/>
  <c r="Q1211" i="4"/>
  <c r="P1211" i="4"/>
  <c r="O1211" i="4"/>
  <c r="N1211" i="4"/>
  <c r="R1210" i="4"/>
  <c r="Q1210" i="4"/>
  <c r="P1210" i="4"/>
  <c r="O1210" i="4"/>
  <c r="N1210" i="4"/>
  <c r="R1209" i="4"/>
  <c r="Q1209" i="4"/>
  <c r="P1209" i="4"/>
  <c r="O1209" i="4"/>
  <c r="N1209" i="4"/>
  <c r="R1208" i="4"/>
  <c r="Q1208" i="4"/>
  <c r="P1208" i="4"/>
  <c r="O1208" i="4"/>
  <c r="N1208" i="4"/>
  <c r="R1207" i="4"/>
  <c r="Q1207" i="4"/>
  <c r="P1207" i="4"/>
  <c r="O1207" i="4"/>
  <c r="N1207" i="4"/>
  <c r="R1206" i="4"/>
  <c r="Q1206" i="4"/>
  <c r="P1206" i="4"/>
  <c r="O1206" i="4"/>
  <c r="N1206" i="4"/>
  <c r="R1205" i="4"/>
  <c r="Q1205" i="4"/>
  <c r="P1205" i="4"/>
  <c r="O1205" i="4"/>
  <c r="N1205" i="4"/>
  <c r="R1204" i="4"/>
  <c r="Q1204" i="4"/>
  <c r="P1204" i="4"/>
  <c r="O1204" i="4"/>
  <c r="N1204" i="4"/>
  <c r="R1203" i="4"/>
  <c r="Q1203" i="4"/>
  <c r="P1203" i="4"/>
  <c r="O1203" i="4"/>
  <c r="N1203" i="4"/>
  <c r="R1202" i="4"/>
  <c r="Q1202" i="4"/>
  <c r="P1202" i="4"/>
  <c r="O1202" i="4"/>
  <c r="N1202" i="4"/>
  <c r="R1201" i="4"/>
  <c r="Q1201" i="4"/>
  <c r="P1201" i="4"/>
  <c r="O1201" i="4"/>
  <c r="N1201" i="4"/>
  <c r="R1200" i="4"/>
  <c r="Q1200" i="4"/>
  <c r="P1200" i="4"/>
  <c r="O1200" i="4"/>
  <c r="N1200" i="4"/>
  <c r="R1199" i="4"/>
  <c r="Q1199" i="4"/>
  <c r="P1199" i="4"/>
  <c r="O1199" i="4"/>
  <c r="N1199" i="4"/>
  <c r="R1198" i="4"/>
  <c r="Q1198" i="4"/>
  <c r="P1198" i="4"/>
  <c r="O1198" i="4"/>
  <c r="N1198" i="4"/>
  <c r="R1197" i="4"/>
  <c r="Q1197" i="4"/>
  <c r="P1197" i="4"/>
  <c r="O1197" i="4"/>
  <c r="N1197" i="4"/>
  <c r="R1196" i="4"/>
  <c r="Q1196" i="4"/>
  <c r="P1196" i="4"/>
  <c r="O1196" i="4"/>
  <c r="N1196" i="4"/>
  <c r="R1195" i="4"/>
  <c r="Q1195" i="4"/>
  <c r="P1195" i="4"/>
  <c r="O1195" i="4"/>
  <c r="N1195" i="4"/>
  <c r="R1194" i="4"/>
  <c r="Q1194" i="4"/>
  <c r="P1194" i="4"/>
  <c r="O1194" i="4"/>
  <c r="N1194" i="4"/>
  <c r="R1193" i="4"/>
  <c r="Q1193" i="4"/>
  <c r="P1193" i="4"/>
  <c r="O1193" i="4"/>
  <c r="N1193" i="4"/>
  <c r="R1192" i="4"/>
  <c r="Q1192" i="4"/>
  <c r="P1192" i="4"/>
  <c r="O1192" i="4"/>
  <c r="N1192" i="4"/>
  <c r="R1191" i="4"/>
  <c r="Q1191" i="4"/>
  <c r="P1191" i="4"/>
  <c r="O1191" i="4"/>
  <c r="N1191" i="4"/>
  <c r="R1190" i="4"/>
  <c r="Q1190" i="4"/>
  <c r="P1190" i="4"/>
  <c r="O1190" i="4"/>
  <c r="N1190" i="4"/>
  <c r="R1189" i="4"/>
  <c r="Q1189" i="4"/>
  <c r="P1189" i="4"/>
  <c r="O1189" i="4"/>
  <c r="N1189" i="4"/>
  <c r="R1188" i="4"/>
  <c r="Q1188" i="4"/>
  <c r="P1188" i="4"/>
  <c r="O1188" i="4"/>
  <c r="N1188" i="4"/>
  <c r="R1187" i="4"/>
  <c r="Q1187" i="4"/>
  <c r="P1187" i="4"/>
  <c r="O1187" i="4"/>
  <c r="N1187" i="4"/>
  <c r="R1186" i="4"/>
  <c r="Q1186" i="4"/>
  <c r="P1186" i="4"/>
  <c r="O1186" i="4"/>
  <c r="N1186" i="4"/>
  <c r="R1185" i="4"/>
  <c r="Q1185" i="4"/>
  <c r="P1185" i="4"/>
  <c r="O1185" i="4"/>
  <c r="N1185" i="4"/>
  <c r="R1184" i="4"/>
  <c r="Q1184" i="4"/>
  <c r="P1184" i="4"/>
  <c r="O1184" i="4"/>
  <c r="N1184" i="4"/>
  <c r="R1183" i="4"/>
  <c r="Q1183" i="4"/>
  <c r="P1183" i="4"/>
  <c r="O1183" i="4"/>
  <c r="N1183" i="4"/>
  <c r="R1182" i="4"/>
  <c r="Q1182" i="4"/>
  <c r="P1182" i="4"/>
  <c r="O1182" i="4"/>
  <c r="N1182" i="4"/>
  <c r="R1181" i="4"/>
  <c r="Q1181" i="4"/>
  <c r="P1181" i="4"/>
  <c r="O1181" i="4"/>
  <c r="N1181" i="4"/>
  <c r="R1180" i="4"/>
  <c r="Q1180" i="4"/>
  <c r="P1180" i="4"/>
  <c r="O1180" i="4"/>
  <c r="N1180" i="4"/>
  <c r="R1179" i="4"/>
  <c r="Q1179" i="4"/>
  <c r="P1179" i="4"/>
  <c r="O1179" i="4"/>
  <c r="N1179" i="4"/>
  <c r="R1178" i="4"/>
  <c r="Q1178" i="4"/>
  <c r="P1178" i="4"/>
  <c r="O1178" i="4"/>
  <c r="N1178" i="4"/>
  <c r="R1177" i="4"/>
  <c r="Q1177" i="4"/>
  <c r="P1177" i="4"/>
  <c r="O1177" i="4"/>
  <c r="N1177" i="4"/>
  <c r="R1176" i="4"/>
  <c r="Q1176" i="4"/>
  <c r="P1176" i="4"/>
  <c r="O1176" i="4"/>
  <c r="N1176" i="4"/>
  <c r="R1175" i="4"/>
  <c r="Q1175" i="4"/>
  <c r="P1175" i="4"/>
  <c r="O1175" i="4"/>
  <c r="N1175" i="4"/>
  <c r="R1174" i="4"/>
  <c r="Q1174" i="4"/>
  <c r="P1174" i="4"/>
  <c r="O1174" i="4"/>
  <c r="N1174" i="4"/>
  <c r="R1173" i="4"/>
  <c r="Q1173" i="4"/>
  <c r="P1173" i="4"/>
  <c r="O1173" i="4"/>
  <c r="N1173" i="4"/>
  <c r="R1172" i="4"/>
  <c r="Q1172" i="4"/>
  <c r="P1172" i="4"/>
  <c r="O1172" i="4"/>
  <c r="N1172" i="4"/>
  <c r="R1171" i="4"/>
  <c r="Q1171" i="4"/>
  <c r="P1171" i="4"/>
  <c r="O1171" i="4"/>
  <c r="N1171" i="4"/>
  <c r="R1170" i="4"/>
  <c r="Q1170" i="4"/>
  <c r="P1170" i="4"/>
  <c r="O1170" i="4"/>
  <c r="N1170" i="4"/>
  <c r="R1169" i="4"/>
  <c r="Q1169" i="4"/>
  <c r="P1169" i="4"/>
  <c r="O1169" i="4"/>
  <c r="N1169" i="4"/>
  <c r="R1168" i="4"/>
  <c r="Q1168" i="4"/>
  <c r="P1168" i="4"/>
  <c r="O1168" i="4"/>
  <c r="N1168" i="4"/>
  <c r="R1167" i="4"/>
  <c r="Q1167" i="4"/>
  <c r="P1167" i="4"/>
  <c r="O1167" i="4"/>
  <c r="N1167" i="4"/>
  <c r="R1166" i="4"/>
  <c r="Q1166" i="4"/>
  <c r="P1166" i="4"/>
  <c r="O1166" i="4"/>
  <c r="N1166" i="4"/>
  <c r="R1165" i="4"/>
  <c r="Q1165" i="4"/>
  <c r="P1165" i="4"/>
  <c r="O1165" i="4"/>
  <c r="N1165" i="4"/>
  <c r="R1164" i="4"/>
  <c r="Q1164" i="4"/>
  <c r="P1164" i="4"/>
  <c r="O1164" i="4"/>
  <c r="N1164" i="4"/>
  <c r="R1163" i="4"/>
  <c r="Q1163" i="4"/>
  <c r="P1163" i="4"/>
  <c r="O1163" i="4"/>
  <c r="N1163" i="4"/>
  <c r="R1162" i="4"/>
  <c r="Q1162" i="4"/>
  <c r="P1162" i="4"/>
  <c r="O1162" i="4"/>
  <c r="N1162" i="4"/>
  <c r="R1161" i="4"/>
  <c r="Q1161" i="4"/>
  <c r="P1161" i="4"/>
  <c r="O1161" i="4"/>
  <c r="N1161" i="4"/>
  <c r="R1160" i="4"/>
  <c r="Q1160" i="4"/>
  <c r="P1160" i="4"/>
  <c r="O1160" i="4"/>
  <c r="N1160" i="4"/>
  <c r="R1159" i="4"/>
  <c r="Q1159" i="4"/>
  <c r="P1159" i="4"/>
  <c r="O1159" i="4"/>
  <c r="N1159" i="4"/>
  <c r="R1158" i="4"/>
  <c r="Q1158" i="4"/>
  <c r="P1158" i="4"/>
  <c r="O1158" i="4"/>
  <c r="N1158" i="4"/>
  <c r="R1157" i="4"/>
  <c r="Q1157" i="4"/>
  <c r="P1157" i="4"/>
  <c r="O1157" i="4"/>
  <c r="N1157" i="4"/>
  <c r="R1156" i="4"/>
  <c r="Q1156" i="4"/>
  <c r="P1156" i="4"/>
  <c r="O1156" i="4"/>
  <c r="N1156" i="4"/>
  <c r="R1155" i="4"/>
  <c r="Q1155" i="4"/>
  <c r="P1155" i="4"/>
  <c r="O1155" i="4"/>
  <c r="N1155" i="4"/>
  <c r="R1154" i="4"/>
  <c r="Q1154" i="4"/>
  <c r="P1154" i="4"/>
  <c r="O1154" i="4"/>
  <c r="N1154" i="4"/>
  <c r="R1153" i="4"/>
  <c r="Q1153" i="4"/>
  <c r="P1153" i="4"/>
  <c r="O1153" i="4"/>
  <c r="N1153" i="4"/>
  <c r="R1152" i="4"/>
  <c r="Q1152" i="4"/>
  <c r="P1152" i="4"/>
  <c r="O1152" i="4"/>
  <c r="N1152" i="4"/>
  <c r="R1151" i="4"/>
  <c r="Q1151" i="4"/>
  <c r="P1151" i="4"/>
  <c r="O1151" i="4"/>
  <c r="N1151" i="4"/>
  <c r="R1150" i="4"/>
  <c r="Q1150" i="4"/>
  <c r="P1150" i="4"/>
  <c r="O1150" i="4"/>
  <c r="N1150" i="4"/>
  <c r="R1149" i="4"/>
  <c r="Q1149" i="4"/>
  <c r="P1149" i="4"/>
  <c r="O1149" i="4"/>
  <c r="N1149" i="4"/>
  <c r="R1148" i="4"/>
  <c r="Q1148" i="4"/>
  <c r="P1148" i="4"/>
  <c r="O1148" i="4"/>
  <c r="N1148" i="4"/>
  <c r="R1147" i="4"/>
  <c r="Q1147" i="4"/>
  <c r="P1147" i="4"/>
  <c r="O1147" i="4"/>
  <c r="N1147" i="4"/>
  <c r="R1146" i="4"/>
  <c r="Q1146" i="4"/>
  <c r="P1146" i="4"/>
  <c r="O1146" i="4"/>
  <c r="N1146" i="4"/>
  <c r="R1145" i="4"/>
  <c r="Q1145" i="4"/>
  <c r="P1145" i="4"/>
  <c r="O1145" i="4"/>
  <c r="N1145" i="4"/>
  <c r="R1144" i="4"/>
  <c r="Q1144" i="4"/>
  <c r="P1144" i="4"/>
  <c r="O1144" i="4"/>
  <c r="N1144" i="4"/>
  <c r="R1143" i="4"/>
  <c r="Q1143" i="4"/>
  <c r="P1143" i="4"/>
  <c r="O1143" i="4"/>
  <c r="N1143" i="4"/>
  <c r="R1142" i="4"/>
  <c r="Q1142" i="4"/>
  <c r="P1142" i="4"/>
  <c r="O1142" i="4"/>
  <c r="N1142" i="4"/>
  <c r="R1141" i="4"/>
  <c r="Q1141" i="4"/>
  <c r="P1141" i="4"/>
  <c r="O1141" i="4"/>
  <c r="N1141" i="4"/>
  <c r="R1140" i="4"/>
  <c r="Q1140" i="4"/>
  <c r="P1140" i="4"/>
  <c r="O1140" i="4"/>
  <c r="N1140" i="4"/>
  <c r="R1139" i="4"/>
  <c r="Q1139" i="4"/>
  <c r="P1139" i="4"/>
  <c r="O1139" i="4"/>
  <c r="N1139" i="4"/>
  <c r="R1138" i="4"/>
  <c r="Q1138" i="4"/>
  <c r="P1138" i="4"/>
  <c r="O1138" i="4"/>
  <c r="N1138" i="4"/>
  <c r="R1137" i="4"/>
  <c r="Q1137" i="4"/>
  <c r="P1137" i="4"/>
  <c r="O1137" i="4"/>
  <c r="N1137" i="4"/>
  <c r="R1136" i="4"/>
  <c r="Q1136" i="4"/>
  <c r="P1136" i="4"/>
  <c r="O1136" i="4"/>
  <c r="N1136" i="4"/>
  <c r="R1135" i="4"/>
  <c r="Q1135" i="4"/>
  <c r="P1135" i="4"/>
  <c r="O1135" i="4"/>
  <c r="N1135" i="4"/>
  <c r="R1134" i="4"/>
  <c r="Q1134" i="4"/>
  <c r="P1134" i="4"/>
  <c r="O1134" i="4"/>
  <c r="N1134" i="4"/>
  <c r="R1133" i="4"/>
  <c r="Q1133" i="4"/>
  <c r="P1133" i="4"/>
  <c r="O1133" i="4"/>
  <c r="N1133" i="4"/>
  <c r="R1132" i="4"/>
  <c r="Q1132" i="4"/>
  <c r="P1132" i="4"/>
  <c r="O1132" i="4"/>
  <c r="N1132" i="4"/>
  <c r="R1131" i="4"/>
  <c r="Q1131" i="4"/>
  <c r="P1131" i="4"/>
  <c r="O1131" i="4"/>
  <c r="N1131" i="4"/>
  <c r="R1130" i="4"/>
  <c r="Q1130" i="4"/>
  <c r="P1130" i="4"/>
  <c r="O1130" i="4"/>
  <c r="N1130" i="4"/>
  <c r="R1129" i="4"/>
  <c r="Q1129" i="4"/>
  <c r="P1129" i="4"/>
  <c r="O1129" i="4"/>
  <c r="N1129" i="4"/>
  <c r="R1128" i="4"/>
  <c r="Q1128" i="4"/>
  <c r="P1128" i="4"/>
  <c r="O1128" i="4"/>
  <c r="N1128" i="4"/>
  <c r="R1127" i="4"/>
  <c r="Q1127" i="4"/>
  <c r="P1127" i="4"/>
  <c r="O1127" i="4"/>
  <c r="N1127" i="4"/>
  <c r="R1126" i="4"/>
  <c r="Q1126" i="4"/>
  <c r="P1126" i="4"/>
  <c r="O1126" i="4"/>
  <c r="N1126" i="4"/>
  <c r="R1125" i="4"/>
  <c r="Q1125" i="4"/>
  <c r="P1125" i="4"/>
  <c r="O1125" i="4"/>
  <c r="N1125" i="4"/>
  <c r="R1124" i="4"/>
  <c r="Q1124" i="4"/>
  <c r="P1124" i="4"/>
  <c r="O1124" i="4"/>
  <c r="N1124" i="4"/>
  <c r="R1123" i="4"/>
  <c r="Q1123" i="4"/>
  <c r="P1123" i="4"/>
  <c r="O1123" i="4"/>
  <c r="N1123" i="4"/>
  <c r="R1122" i="4"/>
  <c r="Q1122" i="4"/>
  <c r="P1122" i="4"/>
  <c r="O1122" i="4"/>
  <c r="N1122" i="4"/>
  <c r="R1121" i="4"/>
  <c r="Q1121" i="4"/>
  <c r="P1121" i="4"/>
  <c r="O1121" i="4"/>
  <c r="N1121" i="4"/>
  <c r="R1120" i="4"/>
  <c r="Q1120" i="4"/>
  <c r="P1120" i="4"/>
  <c r="O1120" i="4"/>
  <c r="N1120" i="4"/>
  <c r="R1119" i="4"/>
  <c r="Q1119" i="4"/>
  <c r="P1119" i="4"/>
  <c r="O1119" i="4"/>
  <c r="N1119" i="4"/>
  <c r="R1118" i="4"/>
  <c r="Q1118" i="4"/>
  <c r="P1118" i="4"/>
  <c r="O1118" i="4"/>
  <c r="N1118" i="4"/>
  <c r="R1117" i="4"/>
  <c r="Q1117" i="4"/>
  <c r="P1117" i="4"/>
  <c r="O1117" i="4"/>
  <c r="N1117" i="4"/>
  <c r="R1116" i="4"/>
  <c r="Q1116" i="4"/>
  <c r="P1116" i="4"/>
  <c r="O1116" i="4"/>
  <c r="N1116" i="4"/>
  <c r="R1115" i="4"/>
  <c r="Q1115" i="4"/>
  <c r="P1115" i="4"/>
  <c r="O1115" i="4"/>
  <c r="N1115" i="4"/>
  <c r="R1114" i="4"/>
  <c r="Q1114" i="4"/>
  <c r="P1114" i="4"/>
  <c r="O1114" i="4"/>
  <c r="N1114" i="4"/>
  <c r="R1113" i="4"/>
  <c r="Q1113" i="4"/>
  <c r="P1113" i="4"/>
  <c r="O1113" i="4"/>
  <c r="N1113" i="4"/>
  <c r="R1112" i="4"/>
  <c r="Q1112" i="4"/>
  <c r="P1112" i="4"/>
  <c r="O1112" i="4"/>
  <c r="N1112" i="4"/>
  <c r="R1111" i="4"/>
  <c r="Q1111" i="4"/>
  <c r="P1111" i="4"/>
  <c r="O1111" i="4"/>
  <c r="N1111" i="4"/>
  <c r="R1110" i="4"/>
  <c r="Q1110" i="4"/>
  <c r="P1110" i="4"/>
  <c r="O1110" i="4"/>
  <c r="N1110" i="4"/>
  <c r="R1109" i="4"/>
  <c r="Q1109" i="4"/>
  <c r="P1109" i="4"/>
  <c r="O1109" i="4"/>
  <c r="N1109" i="4"/>
  <c r="R1108" i="4"/>
  <c r="Q1108" i="4"/>
  <c r="P1108" i="4"/>
  <c r="O1108" i="4"/>
  <c r="N1108" i="4"/>
  <c r="R1107" i="4"/>
  <c r="Q1107" i="4"/>
  <c r="P1107" i="4"/>
  <c r="O1107" i="4"/>
  <c r="N1107" i="4"/>
  <c r="R1106" i="4"/>
  <c r="Q1106" i="4"/>
  <c r="P1106" i="4"/>
  <c r="O1106" i="4"/>
  <c r="N1106" i="4"/>
  <c r="R1105" i="4"/>
  <c r="Q1105" i="4"/>
  <c r="P1105" i="4"/>
  <c r="O1105" i="4"/>
  <c r="N1105" i="4"/>
  <c r="R1104" i="4"/>
  <c r="Q1104" i="4"/>
  <c r="P1104" i="4"/>
  <c r="O1104" i="4"/>
  <c r="N1104" i="4"/>
  <c r="R1103" i="4"/>
  <c r="Q1103" i="4"/>
  <c r="P1103" i="4"/>
  <c r="O1103" i="4"/>
  <c r="N1103" i="4"/>
  <c r="R1102" i="4"/>
  <c r="Q1102" i="4"/>
  <c r="P1102" i="4"/>
  <c r="O1102" i="4"/>
  <c r="N1102" i="4"/>
  <c r="R1101" i="4"/>
  <c r="Q1101" i="4"/>
  <c r="P1101" i="4"/>
  <c r="O1101" i="4"/>
  <c r="N1101" i="4"/>
  <c r="R1100" i="4"/>
  <c r="Q1100" i="4"/>
  <c r="P1100" i="4"/>
  <c r="O1100" i="4"/>
  <c r="N1100" i="4"/>
  <c r="R1099" i="4"/>
  <c r="Q1099" i="4"/>
  <c r="P1099" i="4"/>
  <c r="O1099" i="4"/>
  <c r="N1099" i="4"/>
  <c r="R1098" i="4"/>
  <c r="Q1098" i="4"/>
  <c r="P1098" i="4"/>
  <c r="O1098" i="4"/>
  <c r="N1098" i="4"/>
  <c r="R1097" i="4"/>
  <c r="Q1097" i="4"/>
  <c r="P1097" i="4"/>
  <c r="O1097" i="4"/>
  <c r="N1097" i="4"/>
  <c r="R1096" i="4"/>
  <c r="Q1096" i="4"/>
  <c r="P1096" i="4"/>
  <c r="O1096" i="4"/>
  <c r="N1096" i="4"/>
  <c r="R1095" i="4"/>
  <c r="Q1095" i="4"/>
  <c r="P1095" i="4"/>
  <c r="O1095" i="4"/>
  <c r="N1095" i="4"/>
  <c r="R1094" i="4"/>
  <c r="Q1094" i="4"/>
  <c r="P1094" i="4"/>
  <c r="O1094" i="4"/>
  <c r="N1094" i="4"/>
  <c r="R1093" i="4"/>
  <c r="Q1093" i="4"/>
  <c r="P1093" i="4"/>
  <c r="O1093" i="4"/>
  <c r="N1093" i="4"/>
  <c r="R1092" i="4"/>
  <c r="Q1092" i="4"/>
  <c r="P1092" i="4"/>
  <c r="O1092" i="4"/>
  <c r="N1092" i="4"/>
  <c r="R1091" i="4"/>
  <c r="Q1091" i="4"/>
  <c r="P1091" i="4"/>
  <c r="O1091" i="4"/>
  <c r="N1091" i="4"/>
  <c r="R1090" i="4"/>
  <c r="Q1090" i="4"/>
  <c r="P1090" i="4"/>
  <c r="O1090" i="4"/>
  <c r="N1090" i="4"/>
  <c r="R1089" i="4"/>
  <c r="Q1089" i="4"/>
  <c r="P1089" i="4"/>
  <c r="O1089" i="4"/>
  <c r="N1089" i="4"/>
  <c r="R1088" i="4"/>
  <c r="Q1088" i="4"/>
  <c r="P1088" i="4"/>
  <c r="O1088" i="4"/>
  <c r="N1088" i="4"/>
  <c r="R1087" i="4"/>
  <c r="Q1087" i="4"/>
  <c r="P1087" i="4"/>
  <c r="O1087" i="4"/>
  <c r="N1087" i="4"/>
  <c r="R1086" i="4"/>
  <c r="Q1086" i="4"/>
  <c r="P1086" i="4"/>
  <c r="O1086" i="4"/>
  <c r="N1086" i="4"/>
  <c r="R1085" i="4"/>
  <c r="Q1085" i="4"/>
  <c r="P1085" i="4"/>
  <c r="O1085" i="4"/>
  <c r="N1085" i="4"/>
  <c r="R1084" i="4"/>
  <c r="Q1084" i="4"/>
  <c r="P1084" i="4"/>
  <c r="O1084" i="4"/>
  <c r="N1084" i="4"/>
  <c r="R1083" i="4"/>
  <c r="Q1083" i="4"/>
  <c r="P1083" i="4"/>
  <c r="O1083" i="4"/>
  <c r="N1083" i="4"/>
  <c r="R1082" i="4"/>
  <c r="Q1082" i="4"/>
  <c r="P1082" i="4"/>
  <c r="O1082" i="4"/>
  <c r="N1082" i="4"/>
  <c r="R1081" i="4"/>
  <c r="Q1081" i="4"/>
  <c r="P1081" i="4"/>
  <c r="O1081" i="4"/>
  <c r="N1081" i="4"/>
  <c r="R1080" i="4"/>
  <c r="Q1080" i="4"/>
  <c r="P1080" i="4"/>
  <c r="O1080" i="4"/>
  <c r="N1080" i="4"/>
  <c r="R1079" i="4"/>
  <c r="Q1079" i="4"/>
  <c r="P1079" i="4"/>
  <c r="O1079" i="4"/>
  <c r="N1079" i="4"/>
  <c r="R1078" i="4"/>
  <c r="Q1078" i="4"/>
  <c r="P1078" i="4"/>
  <c r="O1078" i="4"/>
  <c r="N1078" i="4"/>
  <c r="R1077" i="4"/>
  <c r="Q1077" i="4"/>
  <c r="P1077" i="4"/>
  <c r="O1077" i="4"/>
  <c r="N1077" i="4"/>
  <c r="R1076" i="4"/>
  <c r="Q1076" i="4"/>
  <c r="P1076" i="4"/>
  <c r="O1076" i="4"/>
  <c r="N1076" i="4"/>
  <c r="R1075" i="4"/>
  <c r="Q1075" i="4"/>
  <c r="P1075" i="4"/>
  <c r="O1075" i="4"/>
  <c r="N1075" i="4"/>
  <c r="R1074" i="4"/>
  <c r="Q1074" i="4"/>
  <c r="P1074" i="4"/>
  <c r="O1074" i="4"/>
  <c r="N1074" i="4"/>
  <c r="R1073" i="4"/>
  <c r="Q1073" i="4"/>
  <c r="P1073" i="4"/>
  <c r="O1073" i="4"/>
  <c r="N1073" i="4"/>
  <c r="R1072" i="4"/>
  <c r="Q1072" i="4"/>
  <c r="P1072" i="4"/>
  <c r="O1072" i="4"/>
  <c r="N1072" i="4"/>
  <c r="R1071" i="4"/>
  <c r="Q1071" i="4"/>
  <c r="P1071" i="4"/>
  <c r="O1071" i="4"/>
  <c r="N1071" i="4"/>
  <c r="R1070" i="4"/>
  <c r="Q1070" i="4"/>
  <c r="P1070" i="4"/>
  <c r="O1070" i="4"/>
  <c r="N1070" i="4"/>
  <c r="R1069" i="4"/>
  <c r="Q1069" i="4"/>
  <c r="P1069" i="4"/>
  <c r="O1069" i="4"/>
  <c r="N1069" i="4"/>
  <c r="R1068" i="4"/>
  <c r="Q1068" i="4"/>
  <c r="P1068" i="4"/>
  <c r="O1068" i="4"/>
  <c r="N1068" i="4"/>
  <c r="R1067" i="4"/>
  <c r="Q1067" i="4"/>
  <c r="P1067" i="4"/>
  <c r="O1067" i="4"/>
  <c r="N1067" i="4"/>
  <c r="R1066" i="4"/>
  <c r="Q1066" i="4"/>
  <c r="P1066" i="4"/>
  <c r="O1066" i="4"/>
  <c r="N1066" i="4"/>
  <c r="R1065" i="4"/>
  <c r="Q1065" i="4"/>
  <c r="P1065" i="4"/>
  <c r="O1065" i="4"/>
  <c r="N1065" i="4"/>
  <c r="R1064" i="4"/>
  <c r="Q1064" i="4"/>
  <c r="P1064" i="4"/>
  <c r="O1064" i="4"/>
  <c r="N1064" i="4"/>
  <c r="R1063" i="4"/>
  <c r="Q1063" i="4"/>
  <c r="P1063" i="4"/>
  <c r="O1063" i="4"/>
  <c r="N1063" i="4"/>
  <c r="R1062" i="4"/>
  <c r="Q1062" i="4"/>
  <c r="P1062" i="4"/>
  <c r="O1062" i="4"/>
  <c r="N1062" i="4"/>
  <c r="R1061" i="4"/>
  <c r="Q1061" i="4"/>
  <c r="P1061" i="4"/>
  <c r="O1061" i="4"/>
  <c r="N1061" i="4"/>
  <c r="R1060" i="4"/>
  <c r="Q1060" i="4"/>
  <c r="P1060" i="4"/>
  <c r="O1060" i="4"/>
  <c r="N1060" i="4"/>
  <c r="R1059" i="4"/>
  <c r="Q1059" i="4"/>
  <c r="P1059" i="4"/>
  <c r="O1059" i="4"/>
  <c r="N1059" i="4"/>
  <c r="R1058" i="4"/>
  <c r="Q1058" i="4"/>
  <c r="P1058" i="4"/>
  <c r="O1058" i="4"/>
  <c r="N1058" i="4"/>
  <c r="R1057" i="4"/>
  <c r="Q1057" i="4"/>
  <c r="P1057" i="4"/>
  <c r="O1057" i="4"/>
  <c r="N1057" i="4"/>
  <c r="R1056" i="4"/>
  <c r="Q1056" i="4"/>
  <c r="P1056" i="4"/>
  <c r="O1056" i="4"/>
  <c r="N1056" i="4"/>
  <c r="R1055" i="4"/>
  <c r="Q1055" i="4"/>
  <c r="P1055" i="4"/>
  <c r="O1055" i="4"/>
  <c r="N1055" i="4"/>
  <c r="R1054" i="4"/>
  <c r="Q1054" i="4"/>
  <c r="P1054" i="4"/>
  <c r="O1054" i="4"/>
  <c r="N1054" i="4"/>
  <c r="R1053" i="4"/>
  <c r="Q1053" i="4"/>
  <c r="P1053" i="4"/>
  <c r="O1053" i="4"/>
  <c r="N1053" i="4"/>
  <c r="R1052" i="4"/>
  <c r="Q1052" i="4"/>
  <c r="P1052" i="4"/>
  <c r="O1052" i="4"/>
  <c r="N1052" i="4"/>
  <c r="R1051" i="4"/>
  <c r="Q1051" i="4"/>
  <c r="P1051" i="4"/>
  <c r="O1051" i="4"/>
  <c r="N1051" i="4"/>
  <c r="R1050" i="4"/>
  <c r="Q1050" i="4"/>
  <c r="P1050" i="4"/>
  <c r="O1050" i="4"/>
  <c r="N1050" i="4"/>
  <c r="R1049" i="4"/>
  <c r="Q1049" i="4"/>
  <c r="P1049" i="4"/>
  <c r="O1049" i="4"/>
  <c r="N1049" i="4"/>
  <c r="R1048" i="4"/>
  <c r="Q1048" i="4"/>
  <c r="P1048" i="4"/>
  <c r="O1048" i="4"/>
  <c r="N1048" i="4"/>
  <c r="R1047" i="4"/>
  <c r="Q1047" i="4"/>
  <c r="P1047" i="4"/>
  <c r="O1047" i="4"/>
  <c r="N1047" i="4"/>
  <c r="R1046" i="4"/>
  <c r="Q1046" i="4"/>
  <c r="P1046" i="4"/>
  <c r="O1046" i="4"/>
  <c r="N1046" i="4"/>
  <c r="R1045" i="4"/>
  <c r="Q1045" i="4"/>
  <c r="P1045" i="4"/>
  <c r="O1045" i="4"/>
  <c r="N1045" i="4"/>
  <c r="R1044" i="4"/>
  <c r="Q1044" i="4"/>
  <c r="P1044" i="4"/>
  <c r="O1044" i="4"/>
  <c r="N1044" i="4"/>
  <c r="R1043" i="4"/>
  <c r="Q1043" i="4"/>
  <c r="P1043" i="4"/>
  <c r="O1043" i="4"/>
  <c r="N1043" i="4"/>
  <c r="R1042" i="4"/>
  <c r="Q1042" i="4"/>
  <c r="P1042" i="4"/>
  <c r="O1042" i="4"/>
  <c r="N1042" i="4"/>
  <c r="R1041" i="4"/>
  <c r="Q1041" i="4"/>
  <c r="P1041" i="4"/>
  <c r="O1041" i="4"/>
  <c r="N1041" i="4"/>
  <c r="R1040" i="4"/>
  <c r="Q1040" i="4"/>
  <c r="P1040" i="4"/>
  <c r="O1040" i="4"/>
  <c r="N1040" i="4"/>
  <c r="R1039" i="4"/>
  <c r="Q1039" i="4"/>
  <c r="P1039" i="4"/>
  <c r="O1039" i="4"/>
  <c r="N1039" i="4"/>
  <c r="R1038" i="4"/>
  <c r="Q1038" i="4"/>
  <c r="P1038" i="4"/>
  <c r="O1038" i="4"/>
  <c r="N1038" i="4"/>
  <c r="R1037" i="4"/>
  <c r="Q1037" i="4"/>
  <c r="P1037" i="4"/>
  <c r="O1037" i="4"/>
  <c r="N1037" i="4"/>
  <c r="R1036" i="4"/>
  <c r="Q1036" i="4"/>
  <c r="P1036" i="4"/>
  <c r="O1036" i="4"/>
  <c r="N1036" i="4"/>
  <c r="R1035" i="4"/>
  <c r="Q1035" i="4"/>
  <c r="P1035" i="4"/>
  <c r="O1035" i="4"/>
  <c r="N1035" i="4"/>
  <c r="R1034" i="4"/>
  <c r="Q1034" i="4"/>
  <c r="P1034" i="4"/>
  <c r="O1034" i="4"/>
  <c r="N1034" i="4"/>
  <c r="R1033" i="4"/>
  <c r="Q1033" i="4"/>
  <c r="P1033" i="4"/>
  <c r="O1033" i="4"/>
  <c r="N1033" i="4"/>
  <c r="R1032" i="4"/>
  <c r="Q1032" i="4"/>
  <c r="P1032" i="4"/>
  <c r="O1032" i="4"/>
  <c r="N1032" i="4"/>
  <c r="R1031" i="4"/>
  <c r="Q1031" i="4"/>
  <c r="P1031" i="4"/>
  <c r="O1031" i="4"/>
  <c r="N1031" i="4"/>
  <c r="R1030" i="4"/>
  <c r="Q1030" i="4"/>
  <c r="P1030" i="4"/>
  <c r="O1030" i="4"/>
  <c r="N1030" i="4"/>
  <c r="R1029" i="4"/>
  <c r="Q1029" i="4"/>
  <c r="P1029" i="4"/>
  <c r="O1029" i="4"/>
  <c r="N1029" i="4"/>
  <c r="R1028" i="4"/>
  <c r="Q1028" i="4"/>
  <c r="P1028" i="4"/>
  <c r="O1028" i="4"/>
  <c r="N1028" i="4"/>
  <c r="R1027" i="4"/>
  <c r="Q1027" i="4"/>
  <c r="P1027" i="4"/>
  <c r="O1027" i="4"/>
  <c r="N1027" i="4"/>
  <c r="R1026" i="4"/>
  <c r="Q1026" i="4"/>
  <c r="P1026" i="4"/>
  <c r="O1026" i="4"/>
  <c r="N1026" i="4"/>
  <c r="R1025" i="4"/>
  <c r="Q1025" i="4"/>
  <c r="P1025" i="4"/>
  <c r="O1025" i="4"/>
  <c r="N1025" i="4"/>
  <c r="R1024" i="4"/>
  <c r="Q1024" i="4"/>
  <c r="P1024" i="4"/>
  <c r="O1024" i="4"/>
  <c r="N1024" i="4"/>
  <c r="R1023" i="4"/>
  <c r="Q1023" i="4"/>
  <c r="P1023" i="4"/>
  <c r="O1023" i="4"/>
  <c r="N1023" i="4"/>
  <c r="R1022" i="4"/>
  <c r="Q1022" i="4"/>
  <c r="P1022" i="4"/>
  <c r="O1022" i="4"/>
  <c r="N1022" i="4"/>
  <c r="R1021" i="4"/>
  <c r="Q1021" i="4"/>
  <c r="P1021" i="4"/>
  <c r="O1021" i="4"/>
  <c r="N1021" i="4"/>
  <c r="R1020" i="4"/>
  <c r="Q1020" i="4"/>
  <c r="P1020" i="4"/>
  <c r="O1020" i="4"/>
  <c r="N1020" i="4"/>
  <c r="R1019" i="4"/>
  <c r="Q1019" i="4"/>
  <c r="P1019" i="4"/>
  <c r="O1019" i="4"/>
  <c r="N1019" i="4"/>
  <c r="R1018" i="4"/>
  <c r="Q1018" i="4"/>
  <c r="P1018" i="4"/>
  <c r="O1018" i="4"/>
  <c r="N1018" i="4"/>
  <c r="R1017" i="4"/>
  <c r="Q1017" i="4"/>
  <c r="P1017" i="4"/>
  <c r="O1017" i="4"/>
  <c r="N1017" i="4"/>
  <c r="R1016" i="4"/>
  <c r="Q1016" i="4"/>
  <c r="P1016" i="4"/>
  <c r="O1016" i="4"/>
  <c r="N1016" i="4"/>
  <c r="R1015" i="4"/>
  <c r="Q1015" i="4"/>
  <c r="P1015" i="4"/>
  <c r="O1015" i="4"/>
  <c r="N1015" i="4"/>
  <c r="R1014" i="4"/>
  <c r="Q1014" i="4"/>
  <c r="P1014" i="4"/>
  <c r="O1014" i="4"/>
  <c r="N1014" i="4"/>
  <c r="R1013" i="4"/>
  <c r="Q1013" i="4"/>
  <c r="P1013" i="4"/>
  <c r="O1013" i="4"/>
  <c r="N1013" i="4"/>
  <c r="R1012" i="4"/>
  <c r="Q1012" i="4"/>
  <c r="P1012" i="4"/>
  <c r="O1012" i="4"/>
  <c r="N1012" i="4"/>
  <c r="R1011" i="4"/>
  <c r="Q1011" i="4"/>
  <c r="P1011" i="4"/>
  <c r="O1011" i="4"/>
  <c r="N1011" i="4"/>
  <c r="R1010" i="4"/>
  <c r="Q1010" i="4"/>
  <c r="P1010" i="4"/>
  <c r="O1010" i="4"/>
  <c r="N1010" i="4"/>
  <c r="R1009" i="4"/>
  <c r="Q1009" i="4"/>
  <c r="P1009" i="4"/>
  <c r="O1009" i="4"/>
  <c r="N1009" i="4"/>
  <c r="R1008" i="4"/>
  <c r="Q1008" i="4"/>
  <c r="P1008" i="4"/>
  <c r="O1008" i="4"/>
  <c r="N1008" i="4"/>
  <c r="R1007" i="4"/>
  <c r="Q1007" i="4"/>
  <c r="P1007" i="4"/>
  <c r="O1007" i="4"/>
  <c r="N1007" i="4"/>
  <c r="R1006" i="4"/>
  <c r="Q1006" i="4"/>
  <c r="P1006" i="4"/>
  <c r="O1006" i="4"/>
  <c r="N1006" i="4"/>
  <c r="R1005" i="4"/>
  <c r="Q1005" i="4"/>
  <c r="P1005" i="4"/>
  <c r="O1005" i="4"/>
  <c r="N1005" i="4"/>
  <c r="R1004" i="4"/>
  <c r="Q1004" i="4"/>
  <c r="P1004" i="4"/>
  <c r="O1004" i="4"/>
  <c r="N1004" i="4"/>
  <c r="R1003" i="4"/>
  <c r="Q1003" i="4"/>
  <c r="P1003" i="4"/>
  <c r="O1003" i="4"/>
  <c r="N1003" i="4"/>
  <c r="R1002" i="4"/>
  <c r="Q1002" i="4"/>
  <c r="P1002" i="4"/>
  <c r="O1002" i="4"/>
  <c r="N1002" i="4"/>
  <c r="R1001" i="4"/>
  <c r="Q1001" i="4"/>
  <c r="P1001" i="4"/>
  <c r="O1001" i="4"/>
  <c r="N1001" i="4"/>
  <c r="R1000" i="4"/>
  <c r="Q1000" i="4"/>
  <c r="P1000" i="4"/>
  <c r="O1000" i="4"/>
  <c r="N1000" i="4"/>
  <c r="R999" i="4"/>
  <c r="Q999" i="4"/>
  <c r="P999" i="4"/>
  <c r="O999" i="4"/>
  <c r="N999" i="4"/>
  <c r="R998" i="4"/>
  <c r="Q998" i="4"/>
  <c r="P998" i="4"/>
  <c r="O998" i="4"/>
  <c r="N998" i="4"/>
  <c r="R997" i="4"/>
  <c r="Q997" i="4"/>
  <c r="P997" i="4"/>
  <c r="O997" i="4"/>
  <c r="N997" i="4"/>
  <c r="R996" i="4"/>
  <c r="Q996" i="4"/>
  <c r="P996" i="4"/>
  <c r="O996" i="4"/>
  <c r="N996" i="4"/>
  <c r="R995" i="4"/>
  <c r="Q995" i="4"/>
  <c r="P995" i="4"/>
  <c r="O995" i="4"/>
  <c r="N995" i="4"/>
  <c r="R994" i="4"/>
  <c r="Q994" i="4"/>
  <c r="P994" i="4"/>
  <c r="O994" i="4"/>
  <c r="N994" i="4"/>
  <c r="R993" i="4"/>
  <c r="Q993" i="4"/>
  <c r="P993" i="4"/>
  <c r="O993" i="4"/>
  <c r="N993" i="4"/>
  <c r="R992" i="4"/>
  <c r="Q992" i="4"/>
  <c r="P992" i="4"/>
  <c r="O992" i="4"/>
  <c r="N992" i="4"/>
  <c r="R991" i="4"/>
  <c r="Q991" i="4"/>
  <c r="P991" i="4"/>
  <c r="O991" i="4"/>
  <c r="N991" i="4"/>
  <c r="R990" i="4"/>
  <c r="Q990" i="4"/>
  <c r="P990" i="4"/>
  <c r="O990" i="4"/>
  <c r="N990" i="4"/>
  <c r="R989" i="4"/>
  <c r="Q989" i="4"/>
  <c r="P989" i="4"/>
  <c r="O989" i="4"/>
  <c r="N989" i="4"/>
  <c r="R988" i="4"/>
  <c r="Q988" i="4"/>
  <c r="P988" i="4"/>
  <c r="O988" i="4"/>
  <c r="N988" i="4"/>
  <c r="R987" i="4"/>
  <c r="Q987" i="4"/>
  <c r="P987" i="4"/>
  <c r="O987" i="4"/>
  <c r="N987" i="4"/>
  <c r="R986" i="4"/>
  <c r="Q986" i="4"/>
  <c r="P986" i="4"/>
  <c r="O986" i="4"/>
  <c r="N986" i="4"/>
  <c r="R985" i="4"/>
  <c r="Q985" i="4"/>
  <c r="P985" i="4"/>
  <c r="O985" i="4"/>
  <c r="N985" i="4"/>
  <c r="R984" i="4"/>
  <c r="Q984" i="4"/>
  <c r="P984" i="4"/>
  <c r="O984" i="4"/>
  <c r="N984" i="4"/>
  <c r="R983" i="4"/>
  <c r="Q983" i="4"/>
  <c r="P983" i="4"/>
  <c r="O983" i="4"/>
  <c r="N983" i="4"/>
  <c r="R982" i="4"/>
  <c r="Q982" i="4"/>
  <c r="P982" i="4"/>
  <c r="O982" i="4"/>
  <c r="N982" i="4"/>
  <c r="R981" i="4"/>
  <c r="Q981" i="4"/>
  <c r="P981" i="4"/>
  <c r="O981" i="4"/>
  <c r="N981" i="4"/>
  <c r="R980" i="4"/>
  <c r="Q980" i="4"/>
  <c r="P980" i="4"/>
  <c r="O980" i="4"/>
  <c r="N980" i="4"/>
  <c r="R979" i="4"/>
  <c r="Q979" i="4"/>
  <c r="P979" i="4"/>
  <c r="O979" i="4"/>
  <c r="N979" i="4"/>
  <c r="R978" i="4"/>
  <c r="Q978" i="4"/>
  <c r="P978" i="4"/>
  <c r="O978" i="4"/>
  <c r="N978" i="4"/>
  <c r="R977" i="4"/>
  <c r="Q977" i="4"/>
  <c r="P977" i="4"/>
  <c r="O977" i="4"/>
  <c r="N977" i="4"/>
  <c r="R976" i="4"/>
  <c r="Q976" i="4"/>
  <c r="P976" i="4"/>
  <c r="O976" i="4"/>
  <c r="N976" i="4"/>
  <c r="R975" i="4"/>
  <c r="Q975" i="4"/>
  <c r="P975" i="4"/>
  <c r="O975" i="4"/>
  <c r="N975" i="4"/>
  <c r="R974" i="4"/>
  <c r="Q974" i="4"/>
  <c r="P974" i="4"/>
  <c r="O974" i="4"/>
  <c r="N974" i="4"/>
  <c r="R973" i="4"/>
  <c r="Q973" i="4"/>
  <c r="P973" i="4"/>
  <c r="O973" i="4"/>
  <c r="N973" i="4"/>
  <c r="R972" i="4"/>
  <c r="Q972" i="4"/>
  <c r="P972" i="4"/>
  <c r="O972" i="4"/>
  <c r="N972" i="4"/>
  <c r="R971" i="4"/>
  <c r="Q971" i="4"/>
  <c r="P971" i="4"/>
  <c r="O971" i="4"/>
  <c r="N971" i="4"/>
  <c r="R970" i="4"/>
  <c r="Q970" i="4"/>
  <c r="P970" i="4"/>
  <c r="O970" i="4"/>
  <c r="N970" i="4"/>
  <c r="R969" i="4"/>
  <c r="Q969" i="4"/>
  <c r="P969" i="4"/>
  <c r="O969" i="4"/>
  <c r="N969" i="4"/>
  <c r="R968" i="4"/>
  <c r="Q968" i="4"/>
  <c r="P968" i="4"/>
  <c r="O968" i="4"/>
  <c r="N968" i="4"/>
  <c r="R967" i="4"/>
  <c r="Q967" i="4"/>
  <c r="P967" i="4"/>
  <c r="O967" i="4"/>
  <c r="N967" i="4"/>
  <c r="R966" i="4"/>
  <c r="Q966" i="4"/>
  <c r="P966" i="4"/>
  <c r="O966" i="4"/>
  <c r="N966" i="4"/>
  <c r="R965" i="4"/>
  <c r="Q965" i="4"/>
  <c r="P965" i="4"/>
  <c r="O965" i="4"/>
  <c r="N965" i="4"/>
  <c r="R964" i="4"/>
  <c r="Q964" i="4"/>
  <c r="P964" i="4"/>
  <c r="O964" i="4"/>
  <c r="N964" i="4"/>
  <c r="R963" i="4"/>
  <c r="Q963" i="4"/>
  <c r="P963" i="4"/>
  <c r="O963" i="4"/>
  <c r="N963" i="4"/>
  <c r="R962" i="4"/>
  <c r="Q962" i="4"/>
  <c r="P962" i="4"/>
  <c r="O962" i="4"/>
  <c r="N962" i="4"/>
  <c r="R961" i="4"/>
  <c r="Q961" i="4"/>
  <c r="P961" i="4"/>
  <c r="O961" i="4"/>
  <c r="N961" i="4"/>
  <c r="R960" i="4"/>
  <c r="Q960" i="4"/>
  <c r="P960" i="4"/>
  <c r="O960" i="4"/>
  <c r="N960" i="4"/>
  <c r="R959" i="4"/>
  <c r="Q959" i="4"/>
  <c r="P959" i="4"/>
  <c r="O959" i="4"/>
  <c r="N959" i="4"/>
  <c r="R958" i="4"/>
  <c r="Q958" i="4"/>
  <c r="P958" i="4"/>
  <c r="O958" i="4"/>
  <c r="N958" i="4"/>
  <c r="R957" i="4"/>
  <c r="Q957" i="4"/>
  <c r="P957" i="4"/>
  <c r="O957" i="4"/>
  <c r="N957" i="4"/>
  <c r="R956" i="4"/>
  <c r="Q956" i="4"/>
  <c r="P956" i="4"/>
  <c r="O956" i="4"/>
  <c r="N956" i="4"/>
  <c r="R955" i="4"/>
  <c r="Q955" i="4"/>
  <c r="P955" i="4"/>
  <c r="O955" i="4"/>
  <c r="N955" i="4"/>
  <c r="R954" i="4"/>
  <c r="Q954" i="4"/>
  <c r="P954" i="4"/>
  <c r="O954" i="4"/>
  <c r="N954" i="4"/>
  <c r="R953" i="4"/>
  <c r="Q953" i="4"/>
  <c r="P953" i="4"/>
  <c r="O953" i="4"/>
  <c r="N953" i="4"/>
  <c r="R952" i="4"/>
  <c r="Q952" i="4"/>
  <c r="P952" i="4"/>
  <c r="O952" i="4"/>
  <c r="N952" i="4"/>
  <c r="R951" i="4"/>
  <c r="Q951" i="4"/>
  <c r="P951" i="4"/>
  <c r="O951" i="4"/>
  <c r="N951" i="4"/>
  <c r="R950" i="4"/>
  <c r="Q950" i="4"/>
  <c r="P950" i="4"/>
  <c r="O950" i="4"/>
  <c r="N950" i="4"/>
  <c r="R949" i="4"/>
  <c r="Q949" i="4"/>
  <c r="P949" i="4"/>
  <c r="O949" i="4"/>
  <c r="N949" i="4"/>
  <c r="R948" i="4"/>
  <c r="Q948" i="4"/>
  <c r="P948" i="4"/>
  <c r="O948" i="4"/>
  <c r="N948" i="4"/>
  <c r="R947" i="4"/>
  <c r="Q947" i="4"/>
  <c r="P947" i="4"/>
  <c r="O947" i="4"/>
  <c r="N947" i="4"/>
  <c r="R946" i="4"/>
  <c r="Q946" i="4"/>
  <c r="P946" i="4"/>
  <c r="O946" i="4"/>
  <c r="N946" i="4"/>
  <c r="R945" i="4"/>
  <c r="Q945" i="4"/>
  <c r="P945" i="4"/>
  <c r="O945" i="4"/>
  <c r="N945" i="4"/>
  <c r="R944" i="4"/>
  <c r="Q944" i="4"/>
  <c r="P944" i="4"/>
  <c r="O944" i="4"/>
  <c r="N944" i="4"/>
  <c r="R943" i="4"/>
  <c r="Q943" i="4"/>
  <c r="P943" i="4"/>
  <c r="O943" i="4"/>
  <c r="N943" i="4"/>
  <c r="R942" i="4"/>
  <c r="Q942" i="4"/>
  <c r="P942" i="4"/>
  <c r="O942" i="4"/>
  <c r="N942" i="4"/>
  <c r="R941" i="4"/>
  <c r="Q941" i="4"/>
  <c r="P941" i="4"/>
  <c r="O941" i="4"/>
  <c r="N941" i="4"/>
  <c r="R940" i="4"/>
  <c r="Q940" i="4"/>
  <c r="P940" i="4"/>
  <c r="O940" i="4"/>
  <c r="N940" i="4"/>
  <c r="R939" i="4"/>
  <c r="Q939" i="4"/>
  <c r="P939" i="4"/>
  <c r="O939" i="4"/>
  <c r="N939" i="4"/>
  <c r="R938" i="4"/>
  <c r="Q938" i="4"/>
  <c r="P938" i="4"/>
  <c r="O938" i="4"/>
  <c r="N938" i="4"/>
  <c r="R937" i="4"/>
  <c r="Q937" i="4"/>
  <c r="P937" i="4"/>
  <c r="O937" i="4"/>
  <c r="N937" i="4"/>
  <c r="R936" i="4"/>
  <c r="Q936" i="4"/>
  <c r="P936" i="4"/>
  <c r="O936" i="4"/>
  <c r="N936" i="4"/>
  <c r="R935" i="4"/>
  <c r="Q935" i="4"/>
  <c r="P935" i="4"/>
  <c r="O935" i="4"/>
  <c r="N935" i="4"/>
  <c r="R934" i="4"/>
  <c r="Q934" i="4"/>
  <c r="P934" i="4"/>
  <c r="O934" i="4"/>
  <c r="N934" i="4"/>
  <c r="R933" i="4"/>
  <c r="Q933" i="4"/>
  <c r="P933" i="4"/>
  <c r="O933" i="4"/>
  <c r="N933" i="4"/>
  <c r="R932" i="4"/>
  <c r="Q932" i="4"/>
  <c r="P932" i="4"/>
  <c r="O932" i="4"/>
  <c r="N932" i="4"/>
  <c r="R931" i="4"/>
  <c r="Q931" i="4"/>
  <c r="P931" i="4"/>
  <c r="O931" i="4"/>
  <c r="N931" i="4"/>
  <c r="R930" i="4"/>
  <c r="Q930" i="4"/>
  <c r="P930" i="4"/>
  <c r="O930" i="4"/>
  <c r="N930" i="4"/>
  <c r="R929" i="4"/>
  <c r="Q929" i="4"/>
  <c r="P929" i="4"/>
  <c r="O929" i="4"/>
  <c r="N929" i="4"/>
  <c r="R928" i="4"/>
  <c r="Q928" i="4"/>
  <c r="P928" i="4"/>
  <c r="O928" i="4"/>
  <c r="N928" i="4"/>
  <c r="R927" i="4"/>
  <c r="Q927" i="4"/>
  <c r="P927" i="4"/>
  <c r="O927" i="4"/>
  <c r="N927" i="4"/>
  <c r="R926" i="4"/>
  <c r="Q926" i="4"/>
  <c r="P926" i="4"/>
  <c r="O926" i="4"/>
  <c r="N926" i="4"/>
  <c r="R925" i="4"/>
  <c r="Q925" i="4"/>
  <c r="P925" i="4"/>
  <c r="O925" i="4"/>
  <c r="N925" i="4"/>
  <c r="R924" i="4"/>
  <c r="Q924" i="4"/>
  <c r="P924" i="4"/>
  <c r="O924" i="4"/>
  <c r="N924" i="4"/>
  <c r="R923" i="4"/>
  <c r="Q923" i="4"/>
  <c r="P923" i="4"/>
  <c r="O923" i="4"/>
  <c r="N923" i="4"/>
  <c r="R922" i="4"/>
  <c r="Q922" i="4"/>
  <c r="P922" i="4"/>
  <c r="O922" i="4"/>
  <c r="N922" i="4"/>
  <c r="R921" i="4"/>
  <c r="Q921" i="4"/>
  <c r="P921" i="4"/>
  <c r="O921" i="4"/>
  <c r="N921" i="4"/>
  <c r="R920" i="4"/>
  <c r="Q920" i="4"/>
  <c r="P920" i="4"/>
  <c r="O920" i="4"/>
  <c r="N920" i="4"/>
  <c r="R919" i="4"/>
  <c r="Q919" i="4"/>
  <c r="P919" i="4"/>
  <c r="O919" i="4"/>
  <c r="N919" i="4"/>
  <c r="R918" i="4"/>
  <c r="Q918" i="4"/>
  <c r="P918" i="4"/>
  <c r="O918" i="4"/>
  <c r="N918" i="4"/>
  <c r="R917" i="4"/>
  <c r="Q917" i="4"/>
  <c r="P917" i="4"/>
  <c r="O917" i="4"/>
  <c r="N917" i="4"/>
  <c r="R916" i="4"/>
  <c r="Q916" i="4"/>
  <c r="P916" i="4"/>
  <c r="O916" i="4"/>
  <c r="N916" i="4"/>
  <c r="R915" i="4"/>
  <c r="Q915" i="4"/>
  <c r="P915" i="4"/>
  <c r="O915" i="4"/>
  <c r="N915" i="4"/>
  <c r="R914" i="4"/>
  <c r="Q914" i="4"/>
  <c r="P914" i="4"/>
  <c r="O914" i="4"/>
  <c r="N914" i="4"/>
  <c r="R913" i="4"/>
  <c r="Q913" i="4"/>
  <c r="P913" i="4"/>
  <c r="O913" i="4"/>
  <c r="N913" i="4"/>
  <c r="R912" i="4"/>
  <c r="Q912" i="4"/>
  <c r="P912" i="4"/>
  <c r="O912" i="4"/>
  <c r="N912" i="4"/>
  <c r="R911" i="4"/>
  <c r="Q911" i="4"/>
  <c r="P911" i="4"/>
  <c r="O911" i="4"/>
  <c r="N911" i="4"/>
  <c r="R910" i="4"/>
  <c r="Q910" i="4"/>
  <c r="P910" i="4"/>
  <c r="O910" i="4"/>
  <c r="N910" i="4"/>
  <c r="R909" i="4"/>
  <c r="Q909" i="4"/>
  <c r="P909" i="4"/>
  <c r="O909" i="4"/>
  <c r="N909" i="4"/>
  <c r="R908" i="4"/>
  <c r="Q908" i="4"/>
  <c r="P908" i="4"/>
  <c r="O908" i="4"/>
  <c r="N908" i="4"/>
  <c r="R907" i="4"/>
  <c r="Q907" i="4"/>
  <c r="P907" i="4"/>
  <c r="O907" i="4"/>
  <c r="N907" i="4"/>
  <c r="R906" i="4"/>
  <c r="Q906" i="4"/>
  <c r="P906" i="4"/>
  <c r="O906" i="4"/>
  <c r="N906" i="4"/>
  <c r="R905" i="4"/>
  <c r="Q905" i="4"/>
  <c r="P905" i="4"/>
  <c r="O905" i="4"/>
  <c r="N905" i="4"/>
  <c r="R904" i="4"/>
  <c r="Q904" i="4"/>
  <c r="P904" i="4"/>
  <c r="O904" i="4"/>
  <c r="N904" i="4"/>
  <c r="R903" i="4"/>
  <c r="Q903" i="4"/>
  <c r="P903" i="4"/>
  <c r="O903" i="4"/>
  <c r="N903" i="4"/>
  <c r="R902" i="4"/>
  <c r="Q902" i="4"/>
  <c r="P902" i="4"/>
  <c r="O902" i="4"/>
  <c r="N902" i="4"/>
  <c r="R901" i="4"/>
  <c r="Q901" i="4"/>
  <c r="P901" i="4"/>
  <c r="O901" i="4"/>
  <c r="N901" i="4"/>
  <c r="R900" i="4"/>
  <c r="Q900" i="4"/>
  <c r="P900" i="4"/>
  <c r="O900" i="4"/>
  <c r="N900" i="4"/>
  <c r="R899" i="4"/>
  <c r="Q899" i="4"/>
  <c r="P899" i="4"/>
  <c r="O899" i="4"/>
  <c r="N899" i="4"/>
  <c r="R898" i="4"/>
  <c r="Q898" i="4"/>
  <c r="P898" i="4"/>
  <c r="O898" i="4"/>
  <c r="N898" i="4"/>
  <c r="R897" i="4"/>
  <c r="Q897" i="4"/>
  <c r="P897" i="4"/>
  <c r="O897" i="4"/>
  <c r="N897" i="4"/>
  <c r="R896" i="4"/>
  <c r="Q896" i="4"/>
  <c r="P896" i="4"/>
  <c r="O896" i="4"/>
  <c r="N896" i="4"/>
  <c r="R895" i="4"/>
  <c r="Q895" i="4"/>
  <c r="P895" i="4"/>
  <c r="O895" i="4"/>
  <c r="N895" i="4"/>
  <c r="R894" i="4"/>
  <c r="Q894" i="4"/>
  <c r="P894" i="4"/>
  <c r="O894" i="4"/>
  <c r="N894" i="4"/>
  <c r="R893" i="4"/>
  <c r="Q893" i="4"/>
  <c r="P893" i="4"/>
  <c r="O893" i="4"/>
  <c r="N893" i="4"/>
  <c r="R892" i="4"/>
  <c r="Q892" i="4"/>
  <c r="P892" i="4"/>
  <c r="O892" i="4"/>
  <c r="N892" i="4"/>
  <c r="R891" i="4"/>
  <c r="Q891" i="4"/>
  <c r="P891" i="4"/>
  <c r="O891" i="4"/>
  <c r="N891" i="4"/>
  <c r="R890" i="4"/>
  <c r="Q890" i="4"/>
  <c r="P890" i="4"/>
  <c r="O890" i="4"/>
  <c r="N890" i="4"/>
  <c r="R889" i="4"/>
  <c r="Q889" i="4"/>
  <c r="P889" i="4"/>
  <c r="O889" i="4"/>
  <c r="N889" i="4"/>
  <c r="R888" i="4"/>
  <c r="Q888" i="4"/>
  <c r="P888" i="4"/>
  <c r="O888" i="4"/>
  <c r="N888" i="4"/>
  <c r="R887" i="4"/>
  <c r="Q887" i="4"/>
  <c r="P887" i="4"/>
  <c r="O887" i="4"/>
  <c r="N887" i="4"/>
  <c r="R886" i="4"/>
  <c r="Q886" i="4"/>
  <c r="P886" i="4"/>
  <c r="O886" i="4"/>
  <c r="N886" i="4"/>
  <c r="R885" i="4"/>
  <c r="Q885" i="4"/>
  <c r="P885" i="4"/>
  <c r="O885" i="4"/>
  <c r="N885" i="4"/>
  <c r="R884" i="4"/>
  <c r="Q884" i="4"/>
  <c r="P884" i="4"/>
  <c r="O884" i="4"/>
  <c r="N884" i="4"/>
  <c r="R883" i="4"/>
  <c r="Q883" i="4"/>
  <c r="P883" i="4"/>
  <c r="O883" i="4"/>
  <c r="N883" i="4"/>
  <c r="R882" i="4"/>
  <c r="Q882" i="4"/>
  <c r="P882" i="4"/>
  <c r="O882" i="4"/>
  <c r="N882" i="4"/>
  <c r="R881" i="4"/>
  <c r="Q881" i="4"/>
  <c r="P881" i="4"/>
  <c r="O881" i="4"/>
  <c r="N881" i="4"/>
  <c r="R880" i="4"/>
  <c r="Q880" i="4"/>
  <c r="P880" i="4"/>
  <c r="O880" i="4"/>
  <c r="N880" i="4"/>
  <c r="R879" i="4"/>
  <c r="Q879" i="4"/>
  <c r="P879" i="4"/>
  <c r="O879" i="4"/>
  <c r="N879" i="4"/>
  <c r="R878" i="4"/>
  <c r="Q878" i="4"/>
  <c r="P878" i="4"/>
  <c r="O878" i="4"/>
  <c r="N878" i="4"/>
  <c r="R877" i="4"/>
  <c r="Q877" i="4"/>
  <c r="P877" i="4"/>
  <c r="O877" i="4"/>
  <c r="N877" i="4"/>
  <c r="R876" i="4"/>
  <c r="Q876" i="4"/>
  <c r="P876" i="4"/>
  <c r="O876" i="4"/>
  <c r="N876" i="4"/>
  <c r="R875" i="4"/>
  <c r="Q875" i="4"/>
  <c r="P875" i="4"/>
  <c r="O875" i="4"/>
  <c r="N875" i="4"/>
  <c r="R874" i="4"/>
  <c r="Q874" i="4"/>
  <c r="P874" i="4"/>
  <c r="O874" i="4"/>
  <c r="N874" i="4"/>
  <c r="R873" i="4"/>
  <c r="Q873" i="4"/>
  <c r="P873" i="4"/>
  <c r="O873" i="4"/>
  <c r="N873" i="4"/>
  <c r="R872" i="4"/>
  <c r="Q872" i="4"/>
  <c r="P872" i="4"/>
  <c r="O872" i="4"/>
  <c r="N872" i="4"/>
  <c r="R871" i="4"/>
  <c r="Q871" i="4"/>
  <c r="P871" i="4"/>
  <c r="O871" i="4"/>
  <c r="N871" i="4"/>
  <c r="R870" i="4"/>
  <c r="Q870" i="4"/>
  <c r="P870" i="4"/>
  <c r="O870" i="4"/>
  <c r="N870" i="4"/>
  <c r="R869" i="4"/>
  <c r="Q869" i="4"/>
  <c r="P869" i="4"/>
  <c r="O869" i="4"/>
  <c r="N869" i="4"/>
  <c r="R868" i="4"/>
  <c r="Q868" i="4"/>
  <c r="P868" i="4"/>
  <c r="O868" i="4"/>
  <c r="N868" i="4"/>
  <c r="R867" i="4"/>
  <c r="Q867" i="4"/>
  <c r="P867" i="4"/>
  <c r="O867" i="4"/>
  <c r="N867" i="4"/>
  <c r="R866" i="4"/>
  <c r="Q866" i="4"/>
  <c r="P866" i="4"/>
  <c r="O866" i="4"/>
  <c r="N866" i="4"/>
  <c r="R865" i="4"/>
  <c r="Q865" i="4"/>
  <c r="P865" i="4"/>
  <c r="O865" i="4"/>
  <c r="N865" i="4"/>
  <c r="R864" i="4"/>
  <c r="Q864" i="4"/>
  <c r="P864" i="4"/>
  <c r="O864" i="4"/>
  <c r="N864" i="4"/>
  <c r="R863" i="4"/>
  <c r="Q863" i="4"/>
  <c r="P863" i="4"/>
  <c r="O863" i="4"/>
  <c r="N863" i="4"/>
  <c r="R862" i="4"/>
  <c r="Q862" i="4"/>
  <c r="P862" i="4"/>
  <c r="O862" i="4"/>
  <c r="N862" i="4"/>
  <c r="R861" i="4"/>
  <c r="Q861" i="4"/>
  <c r="P861" i="4"/>
  <c r="O861" i="4"/>
  <c r="N861" i="4"/>
  <c r="R860" i="4"/>
  <c r="Q860" i="4"/>
  <c r="P860" i="4"/>
  <c r="O860" i="4"/>
  <c r="N860" i="4"/>
  <c r="R859" i="4"/>
  <c r="Q859" i="4"/>
  <c r="P859" i="4"/>
  <c r="O859" i="4"/>
  <c r="N859" i="4"/>
  <c r="R858" i="4"/>
  <c r="Q858" i="4"/>
  <c r="P858" i="4"/>
  <c r="O858" i="4"/>
  <c r="N858" i="4"/>
  <c r="R857" i="4"/>
  <c r="Q857" i="4"/>
  <c r="P857" i="4"/>
  <c r="O857" i="4"/>
  <c r="N857" i="4"/>
  <c r="R856" i="4"/>
  <c r="Q856" i="4"/>
  <c r="P856" i="4"/>
  <c r="O856" i="4"/>
  <c r="N856" i="4"/>
  <c r="R855" i="4"/>
  <c r="Q855" i="4"/>
  <c r="P855" i="4"/>
  <c r="O855" i="4"/>
  <c r="N855" i="4"/>
  <c r="R854" i="4"/>
  <c r="Q854" i="4"/>
  <c r="P854" i="4"/>
  <c r="O854" i="4"/>
  <c r="N854" i="4"/>
  <c r="R853" i="4"/>
  <c r="Q853" i="4"/>
  <c r="P853" i="4"/>
  <c r="O853" i="4"/>
  <c r="N853" i="4"/>
  <c r="R852" i="4"/>
  <c r="Q852" i="4"/>
  <c r="P852" i="4"/>
  <c r="O852" i="4"/>
  <c r="N852" i="4"/>
  <c r="R851" i="4"/>
  <c r="Q851" i="4"/>
  <c r="P851" i="4"/>
  <c r="O851" i="4"/>
  <c r="N851" i="4"/>
  <c r="R850" i="4"/>
  <c r="Q850" i="4"/>
  <c r="P850" i="4"/>
  <c r="O850" i="4"/>
  <c r="N850" i="4"/>
  <c r="R849" i="4"/>
  <c r="Q849" i="4"/>
  <c r="P849" i="4"/>
  <c r="O849" i="4"/>
  <c r="N849" i="4"/>
  <c r="R848" i="4"/>
  <c r="Q848" i="4"/>
  <c r="P848" i="4"/>
  <c r="O848" i="4"/>
  <c r="N848" i="4"/>
  <c r="R847" i="4"/>
  <c r="Q847" i="4"/>
  <c r="P847" i="4"/>
  <c r="O847" i="4"/>
  <c r="N847" i="4"/>
  <c r="R846" i="4"/>
  <c r="Q846" i="4"/>
  <c r="P846" i="4"/>
  <c r="O846" i="4"/>
  <c r="N846" i="4"/>
  <c r="R845" i="4"/>
  <c r="Q845" i="4"/>
  <c r="P845" i="4"/>
  <c r="O845" i="4"/>
  <c r="N845" i="4"/>
  <c r="R844" i="4"/>
  <c r="Q844" i="4"/>
  <c r="P844" i="4"/>
  <c r="O844" i="4"/>
  <c r="N844" i="4"/>
  <c r="R843" i="4"/>
  <c r="Q843" i="4"/>
  <c r="P843" i="4"/>
  <c r="O843" i="4"/>
  <c r="N843" i="4"/>
  <c r="R842" i="4"/>
  <c r="Q842" i="4"/>
  <c r="P842" i="4"/>
  <c r="O842" i="4"/>
  <c r="N842" i="4"/>
  <c r="R841" i="4"/>
  <c r="Q841" i="4"/>
  <c r="P841" i="4"/>
  <c r="O841" i="4"/>
  <c r="N841" i="4"/>
  <c r="R840" i="4"/>
  <c r="Q840" i="4"/>
  <c r="P840" i="4"/>
  <c r="O840" i="4"/>
  <c r="N840" i="4"/>
  <c r="R839" i="4"/>
  <c r="Q839" i="4"/>
  <c r="P839" i="4"/>
  <c r="O839" i="4"/>
  <c r="N839" i="4"/>
  <c r="R838" i="4"/>
  <c r="Q838" i="4"/>
  <c r="P838" i="4"/>
  <c r="O838" i="4"/>
  <c r="N838" i="4"/>
  <c r="R837" i="4"/>
  <c r="Q837" i="4"/>
  <c r="P837" i="4"/>
  <c r="O837" i="4"/>
  <c r="N837" i="4"/>
  <c r="R836" i="4"/>
  <c r="Q836" i="4"/>
  <c r="P836" i="4"/>
  <c r="O836" i="4"/>
  <c r="N836" i="4"/>
  <c r="R835" i="4"/>
  <c r="Q835" i="4"/>
  <c r="P835" i="4"/>
  <c r="O835" i="4"/>
  <c r="N835" i="4"/>
  <c r="R834" i="4"/>
  <c r="Q834" i="4"/>
  <c r="P834" i="4"/>
  <c r="O834" i="4"/>
  <c r="N834" i="4"/>
  <c r="R833" i="4"/>
  <c r="Q833" i="4"/>
  <c r="P833" i="4"/>
  <c r="O833" i="4"/>
  <c r="N833" i="4"/>
  <c r="R832" i="4"/>
  <c r="Q832" i="4"/>
  <c r="P832" i="4"/>
  <c r="O832" i="4"/>
  <c r="N832" i="4"/>
  <c r="R831" i="4"/>
  <c r="Q831" i="4"/>
  <c r="P831" i="4"/>
  <c r="O831" i="4"/>
  <c r="N831" i="4"/>
  <c r="R830" i="4"/>
  <c r="Q830" i="4"/>
  <c r="P830" i="4"/>
  <c r="O830" i="4"/>
  <c r="N830" i="4"/>
  <c r="R829" i="4"/>
  <c r="Q829" i="4"/>
  <c r="P829" i="4"/>
  <c r="O829" i="4"/>
  <c r="N829" i="4"/>
  <c r="R828" i="4"/>
  <c r="Q828" i="4"/>
  <c r="P828" i="4"/>
  <c r="O828" i="4"/>
  <c r="N828" i="4"/>
  <c r="R827" i="4"/>
  <c r="Q827" i="4"/>
  <c r="P827" i="4"/>
  <c r="O827" i="4"/>
  <c r="N827" i="4"/>
  <c r="R826" i="4"/>
  <c r="Q826" i="4"/>
  <c r="P826" i="4"/>
  <c r="O826" i="4"/>
  <c r="N826" i="4"/>
  <c r="R825" i="4"/>
  <c r="Q825" i="4"/>
  <c r="P825" i="4"/>
  <c r="O825" i="4"/>
  <c r="N825" i="4"/>
  <c r="R824" i="4"/>
  <c r="Q824" i="4"/>
  <c r="P824" i="4"/>
  <c r="O824" i="4"/>
  <c r="N824" i="4"/>
  <c r="R823" i="4"/>
  <c r="Q823" i="4"/>
  <c r="P823" i="4"/>
  <c r="O823" i="4"/>
  <c r="N823" i="4"/>
  <c r="R822" i="4"/>
  <c r="Q822" i="4"/>
  <c r="P822" i="4"/>
  <c r="O822" i="4"/>
  <c r="N822" i="4"/>
  <c r="R821" i="4"/>
  <c r="Q821" i="4"/>
  <c r="P821" i="4"/>
  <c r="O821" i="4"/>
  <c r="N821" i="4"/>
  <c r="R820" i="4"/>
  <c r="Q820" i="4"/>
  <c r="P820" i="4"/>
  <c r="O820" i="4"/>
  <c r="N820" i="4"/>
  <c r="R819" i="4"/>
  <c r="Q819" i="4"/>
  <c r="P819" i="4"/>
  <c r="O819" i="4"/>
  <c r="N819" i="4"/>
  <c r="R818" i="4"/>
  <c r="Q818" i="4"/>
  <c r="P818" i="4"/>
  <c r="O818" i="4"/>
  <c r="N818" i="4"/>
  <c r="R817" i="4"/>
  <c r="Q817" i="4"/>
  <c r="P817" i="4"/>
  <c r="O817" i="4"/>
  <c r="N817" i="4"/>
  <c r="R816" i="4"/>
  <c r="Q816" i="4"/>
  <c r="P816" i="4"/>
  <c r="O816" i="4"/>
  <c r="N816" i="4"/>
  <c r="R815" i="4"/>
  <c r="Q815" i="4"/>
  <c r="P815" i="4"/>
  <c r="O815" i="4"/>
  <c r="N815" i="4"/>
  <c r="R814" i="4"/>
  <c r="Q814" i="4"/>
  <c r="P814" i="4"/>
  <c r="O814" i="4"/>
  <c r="N814" i="4"/>
  <c r="R813" i="4"/>
  <c r="Q813" i="4"/>
  <c r="P813" i="4"/>
  <c r="O813" i="4"/>
  <c r="N813" i="4"/>
  <c r="R812" i="4"/>
  <c r="Q812" i="4"/>
  <c r="P812" i="4"/>
  <c r="O812" i="4"/>
  <c r="N812" i="4"/>
  <c r="R811" i="4"/>
  <c r="Q811" i="4"/>
  <c r="P811" i="4"/>
  <c r="O811" i="4"/>
  <c r="N811" i="4"/>
  <c r="R810" i="4"/>
  <c r="Q810" i="4"/>
  <c r="P810" i="4"/>
  <c r="O810" i="4"/>
  <c r="N810" i="4"/>
  <c r="R809" i="4"/>
  <c r="Q809" i="4"/>
  <c r="P809" i="4"/>
  <c r="O809" i="4"/>
  <c r="N809" i="4"/>
  <c r="R808" i="4"/>
  <c r="Q808" i="4"/>
  <c r="P808" i="4"/>
  <c r="O808" i="4"/>
  <c r="N808" i="4"/>
  <c r="R807" i="4"/>
  <c r="Q807" i="4"/>
  <c r="P807" i="4"/>
  <c r="O807" i="4"/>
  <c r="N807" i="4"/>
  <c r="R806" i="4"/>
  <c r="Q806" i="4"/>
  <c r="P806" i="4"/>
  <c r="O806" i="4"/>
  <c r="N806" i="4"/>
  <c r="R805" i="4"/>
  <c r="Q805" i="4"/>
  <c r="P805" i="4"/>
  <c r="O805" i="4"/>
  <c r="N805" i="4"/>
  <c r="R804" i="4"/>
  <c r="Q804" i="4"/>
  <c r="P804" i="4"/>
  <c r="O804" i="4"/>
  <c r="N804" i="4"/>
  <c r="R803" i="4"/>
  <c r="Q803" i="4"/>
  <c r="P803" i="4"/>
  <c r="O803" i="4"/>
  <c r="N803" i="4"/>
  <c r="R802" i="4"/>
  <c r="Q802" i="4"/>
  <c r="P802" i="4"/>
  <c r="O802" i="4"/>
  <c r="N802" i="4"/>
  <c r="R801" i="4"/>
  <c r="Q801" i="4"/>
  <c r="P801" i="4"/>
  <c r="O801" i="4"/>
  <c r="N801" i="4"/>
  <c r="R800" i="4"/>
  <c r="Q800" i="4"/>
  <c r="P800" i="4"/>
  <c r="O800" i="4"/>
  <c r="N800" i="4"/>
  <c r="R799" i="4"/>
  <c r="Q799" i="4"/>
  <c r="P799" i="4"/>
  <c r="O799" i="4"/>
  <c r="N799" i="4"/>
  <c r="R798" i="4"/>
  <c r="Q798" i="4"/>
  <c r="P798" i="4"/>
  <c r="O798" i="4"/>
  <c r="N798" i="4"/>
  <c r="R797" i="4"/>
  <c r="Q797" i="4"/>
  <c r="P797" i="4"/>
  <c r="O797" i="4"/>
  <c r="N797" i="4"/>
  <c r="R796" i="4"/>
  <c r="Q796" i="4"/>
  <c r="P796" i="4"/>
  <c r="O796" i="4"/>
  <c r="N796" i="4"/>
  <c r="R795" i="4"/>
  <c r="Q795" i="4"/>
  <c r="P795" i="4"/>
  <c r="O795" i="4"/>
  <c r="N795" i="4"/>
  <c r="R794" i="4"/>
  <c r="Q794" i="4"/>
  <c r="P794" i="4"/>
  <c r="O794" i="4"/>
  <c r="N794" i="4"/>
  <c r="R793" i="4"/>
  <c r="Q793" i="4"/>
  <c r="P793" i="4"/>
  <c r="O793" i="4"/>
  <c r="N793" i="4"/>
  <c r="R792" i="4"/>
  <c r="Q792" i="4"/>
  <c r="P792" i="4"/>
  <c r="O792" i="4"/>
  <c r="N792" i="4"/>
  <c r="R791" i="4"/>
  <c r="Q791" i="4"/>
  <c r="P791" i="4"/>
  <c r="O791" i="4"/>
  <c r="N791" i="4"/>
  <c r="R790" i="4"/>
  <c r="Q790" i="4"/>
  <c r="P790" i="4"/>
  <c r="O790" i="4"/>
  <c r="N790" i="4"/>
  <c r="R789" i="4"/>
  <c r="Q789" i="4"/>
  <c r="P789" i="4"/>
  <c r="O789" i="4"/>
  <c r="N789" i="4"/>
  <c r="R788" i="4"/>
  <c r="Q788" i="4"/>
  <c r="P788" i="4"/>
  <c r="O788" i="4"/>
  <c r="N788" i="4"/>
  <c r="R787" i="4"/>
  <c r="Q787" i="4"/>
  <c r="P787" i="4"/>
  <c r="O787" i="4"/>
  <c r="N787" i="4"/>
  <c r="R786" i="4"/>
  <c r="Q786" i="4"/>
  <c r="P786" i="4"/>
  <c r="O786" i="4"/>
  <c r="N786" i="4"/>
  <c r="R785" i="4"/>
  <c r="Q785" i="4"/>
  <c r="P785" i="4"/>
  <c r="O785" i="4"/>
  <c r="N785" i="4"/>
  <c r="R784" i="4"/>
  <c r="Q784" i="4"/>
  <c r="P784" i="4"/>
  <c r="O784" i="4"/>
  <c r="N784" i="4"/>
  <c r="R783" i="4"/>
  <c r="Q783" i="4"/>
  <c r="P783" i="4"/>
  <c r="O783" i="4"/>
  <c r="N783" i="4"/>
  <c r="R782" i="4"/>
  <c r="Q782" i="4"/>
  <c r="P782" i="4"/>
  <c r="O782" i="4"/>
  <c r="N782" i="4"/>
  <c r="R781" i="4"/>
  <c r="Q781" i="4"/>
  <c r="P781" i="4"/>
  <c r="O781" i="4"/>
  <c r="N781" i="4"/>
  <c r="R780" i="4"/>
  <c r="Q780" i="4"/>
  <c r="P780" i="4"/>
  <c r="O780" i="4"/>
  <c r="N780" i="4"/>
  <c r="R779" i="4"/>
  <c r="Q779" i="4"/>
  <c r="P779" i="4"/>
  <c r="O779" i="4"/>
  <c r="N779" i="4"/>
  <c r="R778" i="4"/>
  <c r="Q778" i="4"/>
  <c r="P778" i="4"/>
  <c r="O778" i="4"/>
  <c r="N778" i="4"/>
  <c r="R777" i="4"/>
  <c r="Q777" i="4"/>
  <c r="P777" i="4"/>
  <c r="O777" i="4"/>
  <c r="N777" i="4"/>
  <c r="R776" i="4"/>
  <c r="Q776" i="4"/>
  <c r="P776" i="4"/>
  <c r="O776" i="4"/>
  <c r="N776" i="4"/>
  <c r="R775" i="4"/>
  <c r="Q775" i="4"/>
  <c r="P775" i="4"/>
  <c r="O775" i="4"/>
  <c r="N775" i="4"/>
  <c r="R774" i="4"/>
  <c r="Q774" i="4"/>
  <c r="P774" i="4"/>
  <c r="O774" i="4"/>
  <c r="N774" i="4"/>
  <c r="R773" i="4"/>
  <c r="Q773" i="4"/>
  <c r="P773" i="4"/>
  <c r="O773" i="4"/>
  <c r="N773" i="4"/>
  <c r="R772" i="4"/>
  <c r="Q772" i="4"/>
  <c r="P772" i="4"/>
  <c r="O772" i="4"/>
  <c r="N772" i="4"/>
  <c r="R771" i="4"/>
  <c r="Q771" i="4"/>
  <c r="P771" i="4"/>
  <c r="O771" i="4"/>
  <c r="N771" i="4"/>
  <c r="R770" i="4"/>
  <c r="Q770" i="4"/>
  <c r="P770" i="4"/>
  <c r="O770" i="4"/>
  <c r="N770" i="4"/>
  <c r="R769" i="4"/>
  <c r="Q769" i="4"/>
  <c r="P769" i="4"/>
  <c r="O769" i="4"/>
  <c r="S769" i="4" s="1"/>
  <c r="T769" i="4" s="1"/>
  <c r="Q1572" i="5" s="1"/>
  <c r="N769" i="4"/>
  <c r="R768" i="4"/>
  <c r="Q768" i="4"/>
  <c r="P768" i="4"/>
  <c r="O768" i="4"/>
  <c r="N768" i="4"/>
  <c r="R767" i="4"/>
  <c r="Q767" i="4"/>
  <c r="P767" i="4"/>
  <c r="O767" i="4"/>
  <c r="N767" i="4"/>
  <c r="R766" i="4"/>
  <c r="Q766" i="4"/>
  <c r="P766" i="4"/>
  <c r="O766" i="4"/>
  <c r="N766" i="4"/>
  <c r="R765" i="4"/>
  <c r="Q765" i="4"/>
  <c r="P765" i="4"/>
  <c r="O765" i="4"/>
  <c r="N765" i="4"/>
  <c r="R764" i="4"/>
  <c r="Q764" i="4"/>
  <c r="P764" i="4"/>
  <c r="O764" i="4"/>
  <c r="N764" i="4"/>
  <c r="R763" i="4"/>
  <c r="Q763" i="4"/>
  <c r="P763" i="4"/>
  <c r="O763" i="4"/>
  <c r="N763" i="4"/>
  <c r="R762" i="4"/>
  <c r="Q762" i="4"/>
  <c r="P762" i="4"/>
  <c r="O762" i="4"/>
  <c r="N762" i="4"/>
  <c r="R761" i="4"/>
  <c r="Q761" i="4"/>
  <c r="P761" i="4"/>
  <c r="O761" i="4"/>
  <c r="N761" i="4"/>
  <c r="R760" i="4"/>
  <c r="Q760" i="4"/>
  <c r="P760" i="4"/>
  <c r="O760" i="4"/>
  <c r="N760" i="4"/>
  <c r="R759" i="4"/>
  <c r="Q759" i="4"/>
  <c r="P759" i="4"/>
  <c r="O759" i="4"/>
  <c r="N759" i="4"/>
  <c r="R758" i="4"/>
  <c r="Q758" i="4"/>
  <c r="P758" i="4"/>
  <c r="O758" i="4"/>
  <c r="N758" i="4"/>
  <c r="R757" i="4"/>
  <c r="Q757" i="4"/>
  <c r="P757" i="4"/>
  <c r="O757" i="4"/>
  <c r="N757" i="4"/>
  <c r="R756" i="4"/>
  <c r="Q756" i="4"/>
  <c r="P756" i="4"/>
  <c r="O756" i="4"/>
  <c r="N756" i="4"/>
  <c r="R755" i="4"/>
  <c r="Q755" i="4"/>
  <c r="P755" i="4"/>
  <c r="O755" i="4"/>
  <c r="N755" i="4"/>
  <c r="R754" i="4"/>
  <c r="Q754" i="4"/>
  <c r="P754" i="4"/>
  <c r="O754" i="4"/>
  <c r="N754" i="4"/>
  <c r="R753" i="4"/>
  <c r="Q753" i="4"/>
  <c r="P753" i="4"/>
  <c r="O753" i="4"/>
  <c r="N753" i="4"/>
  <c r="R752" i="4"/>
  <c r="Q752" i="4"/>
  <c r="P752" i="4"/>
  <c r="O752" i="4"/>
  <c r="N752" i="4"/>
  <c r="R751" i="4"/>
  <c r="Q751" i="4"/>
  <c r="P751" i="4"/>
  <c r="O751" i="4"/>
  <c r="N751" i="4"/>
  <c r="R750" i="4"/>
  <c r="Q750" i="4"/>
  <c r="P750" i="4"/>
  <c r="O750" i="4"/>
  <c r="N750" i="4"/>
  <c r="R749" i="4"/>
  <c r="Q749" i="4"/>
  <c r="P749" i="4"/>
  <c r="O749" i="4"/>
  <c r="N749" i="4"/>
  <c r="R748" i="4"/>
  <c r="Q748" i="4"/>
  <c r="P748" i="4"/>
  <c r="O748" i="4"/>
  <c r="N748" i="4"/>
  <c r="R747" i="4"/>
  <c r="Q747" i="4"/>
  <c r="P747" i="4"/>
  <c r="O747" i="4"/>
  <c r="N747" i="4"/>
  <c r="R746" i="4"/>
  <c r="Q746" i="4"/>
  <c r="P746" i="4"/>
  <c r="O746" i="4"/>
  <c r="N746" i="4"/>
  <c r="R745" i="4"/>
  <c r="Q745" i="4"/>
  <c r="P745" i="4"/>
  <c r="O745" i="4"/>
  <c r="N745" i="4"/>
  <c r="R744" i="4"/>
  <c r="Q744" i="4"/>
  <c r="P744" i="4"/>
  <c r="O744" i="4"/>
  <c r="N744" i="4"/>
  <c r="R743" i="4"/>
  <c r="Q743" i="4"/>
  <c r="P743" i="4"/>
  <c r="O743" i="4"/>
  <c r="N743" i="4"/>
  <c r="R742" i="4"/>
  <c r="Q742" i="4"/>
  <c r="P742" i="4"/>
  <c r="O742" i="4"/>
  <c r="N742" i="4"/>
  <c r="R741" i="4"/>
  <c r="Q741" i="4"/>
  <c r="P741" i="4"/>
  <c r="O741" i="4"/>
  <c r="N741" i="4"/>
  <c r="R740" i="4"/>
  <c r="Q740" i="4"/>
  <c r="P740" i="4"/>
  <c r="O740" i="4"/>
  <c r="N740" i="4"/>
  <c r="R739" i="4"/>
  <c r="Q739" i="4"/>
  <c r="P739" i="4"/>
  <c r="O739" i="4"/>
  <c r="N739" i="4"/>
  <c r="R738" i="4"/>
  <c r="Q738" i="4"/>
  <c r="P738" i="4"/>
  <c r="O738" i="4"/>
  <c r="N738" i="4"/>
  <c r="R737" i="4"/>
  <c r="Q737" i="4"/>
  <c r="P737" i="4"/>
  <c r="O737" i="4"/>
  <c r="N737" i="4"/>
  <c r="R736" i="4"/>
  <c r="Q736" i="4"/>
  <c r="P736" i="4"/>
  <c r="O736" i="4"/>
  <c r="N736" i="4"/>
  <c r="R735" i="4"/>
  <c r="Q735" i="4"/>
  <c r="P735" i="4"/>
  <c r="O735" i="4"/>
  <c r="N735" i="4"/>
  <c r="R734" i="4"/>
  <c r="Q734" i="4"/>
  <c r="P734" i="4"/>
  <c r="O734" i="4"/>
  <c r="N734" i="4"/>
  <c r="R733" i="4"/>
  <c r="Q733" i="4"/>
  <c r="P733" i="4"/>
  <c r="O733" i="4"/>
  <c r="N733" i="4"/>
  <c r="R732" i="4"/>
  <c r="Q732" i="4"/>
  <c r="P732" i="4"/>
  <c r="O732" i="4"/>
  <c r="N732" i="4"/>
  <c r="R731" i="4"/>
  <c r="Q731" i="4"/>
  <c r="P731" i="4"/>
  <c r="O731" i="4"/>
  <c r="N731" i="4"/>
  <c r="R730" i="4"/>
  <c r="Q730" i="4"/>
  <c r="P730" i="4"/>
  <c r="O730" i="4"/>
  <c r="N730" i="4"/>
  <c r="R729" i="4"/>
  <c r="Q729" i="4"/>
  <c r="P729" i="4"/>
  <c r="O729" i="4"/>
  <c r="N729" i="4"/>
  <c r="R728" i="4"/>
  <c r="Q728" i="4"/>
  <c r="P728" i="4"/>
  <c r="O728" i="4"/>
  <c r="N728" i="4"/>
  <c r="R727" i="4"/>
  <c r="Q727" i="4"/>
  <c r="P727" i="4"/>
  <c r="O727" i="4"/>
  <c r="N727" i="4"/>
  <c r="R726" i="4"/>
  <c r="Q726" i="4"/>
  <c r="P726" i="4"/>
  <c r="O726" i="4"/>
  <c r="N726" i="4"/>
  <c r="R725" i="4"/>
  <c r="Q725" i="4"/>
  <c r="P725" i="4"/>
  <c r="O725" i="4"/>
  <c r="N725" i="4"/>
  <c r="R724" i="4"/>
  <c r="Q724" i="4"/>
  <c r="P724" i="4"/>
  <c r="O724" i="4"/>
  <c r="N724" i="4"/>
  <c r="R723" i="4"/>
  <c r="Q723" i="4"/>
  <c r="P723" i="4"/>
  <c r="O723" i="4"/>
  <c r="N723" i="4"/>
  <c r="R722" i="4"/>
  <c r="Q722" i="4"/>
  <c r="P722" i="4"/>
  <c r="O722" i="4"/>
  <c r="N722" i="4"/>
  <c r="R721" i="4"/>
  <c r="Q721" i="4"/>
  <c r="P721" i="4"/>
  <c r="O721" i="4"/>
  <c r="N721" i="4"/>
  <c r="R720" i="4"/>
  <c r="Q720" i="4"/>
  <c r="P720" i="4"/>
  <c r="O720" i="4"/>
  <c r="N720" i="4"/>
  <c r="R719" i="4"/>
  <c r="Q719" i="4"/>
  <c r="P719" i="4"/>
  <c r="O719" i="4"/>
  <c r="N719" i="4"/>
  <c r="R718" i="4"/>
  <c r="Q718" i="4"/>
  <c r="P718" i="4"/>
  <c r="O718" i="4"/>
  <c r="N718" i="4"/>
  <c r="R717" i="4"/>
  <c r="Q717" i="4"/>
  <c r="P717" i="4"/>
  <c r="O717" i="4"/>
  <c r="N717" i="4"/>
  <c r="R716" i="4"/>
  <c r="Q716" i="4"/>
  <c r="P716" i="4"/>
  <c r="O716" i="4"/>
  <c r="N716" i="4"/>
  <c r="R715" i="4"/>
  <c r="Q715" i="4"/>
  <c r="P715" i="4"/>
  <c r="O715" i="4"/>
  <c r="N715" i="4"/>
  <c r="R714" i="4"/>
  <c r="Q714" i="4"/>
  <c r="P714" i="4"/>
  <c r="O714" i="4"/>
  <c r="N714" i="4"/>
  <c r="R713" i="4"/>
  <c r="Q713" i="4"/>
  <c r="P713" i="4"/>
  <c r="O713" i="4"/>
  <c r="N713" i="4"/>
  <c r="R712" i="4"/>
  <c r="Q712" i="4"/>
  <c r="P712" i="4"/>
  <c r="O712" i="4"/>
  <c r="N712" i="4"/>
  <c r="R711" i="4"/>
  <c r="Q711" i="4"/>
  <c r="P711" i="4"/>
  <c r="O711" i="4"/>
  <c r="N711" i="4"/>
  <c r="R710" i="4"/>
  <c r="Q710" i="4"/>
  <c r="P710" i="4"/>
  <c r="O710" i="4"/>
  <c r="N710" i="4"/>
  <c r="R709" i="4"/>
  <c r="Q709" i="4"/>
  <c r="P709" i="4"/>
  <c r="O709" i="4"/>
  <c r="N709" i="4"/>
  <c r="R708" i="4"/>
  <c r="Q708" i="4"/>
  <c r="P708" i="4"/>
  <c r="O708" i="4"/>
  <c r="N708" i="4"/>
  <c r="R707" i="4"/>
  <c r="Q707" i="4"/>
  <c r="P707" i="4"/>
  <c r="O707" i="4"/>
  <c r="N707" i="4"/>
  <c r="R706" i="4"/>
  <c r="Q706" i="4"/>
  <c r="P706" i="4"/>
  <c r="O706" i="4"/>
  <c r="N706" i="4"/>
  <c r="R705" i="4"/>
  <c r="Q705" i="4"/>
  <c r="P705" i="4"/>
  <c r="O705" i="4"/>
  <c r="N705" i="4"/>
  <c r="R704" i="4"/>
  <c r="Q704" i="4"/>
  <c r="P704" i="4"/>
  <c r="O704" i="4"/>
  <c r="N704" i="4"/>
  <c r="R703" i="4"/>
  <c r="Q703" i="4"/>
  <c r="P703" i="4"/>
  <c r="O703" i="4"/>
  <c r="N703" i="4"/>
  <c r="R702" i="4"/>
  <c r="Q702" i="4"/>
  <c r="P702" i="4"/>
  <c r="O702" i="4"/>
  <c r="N702" i="4"/>
  <c r="R701" i="4"/>
  <c r="Q701" i="4"/>
  <c r="P701" i="4"/>
  <c r="O701" i="4"/>
  <c r="N701" i="4"/>
  <c r="R700" i="4"/>
  <c r="Q700" i="4"/>
  <c r="P700" i="4"/>
  <c r="O700" i="4"/>
  <c r="N700" i="4"/>
  <c r="R699" i="4"/>
  <c r="Q699" i="4"/>
  <c r="P699" i="4"/>
  <c r="O699" i="4"/>
  <c r="N699" i="4"/>
  <c r="R698" i="4"/>
  <c r="Q698" i="4"/>
  <c r="P698" i="4"/>
  <c r="O698" i="4"/>
  <c r="N698" i="4"/>
  <c r="R697" i="4"/>
  <c r="Q697" i="4"/>
  <c r="P697" i="4"/>
  <c r="O697" i="4"/>
  <c r="N697" i="4"/>
  <c r="R696" i="4"/>
  <c r="Q696" i="4"/>
  <c r="P696" i="4"/>
  <c r="O696" i="4"/>
  <c r="N696" i="4"/>
  <c r="R695" i="4"/>
  <c r="Q695" i="4"/>
  <c r="P695" i="4"/>
  <c r="O695" i="4"/>
  <c r="N695" i="4"/>
  <c r="R694" i="4"/>
  <c r="Q694" i="4"/>
  <c r="P694" i="4"/>
  <c r="O694" i="4"/>
  <c r="N694" i="4"/>
  <c r="R693" i="4"/>
  <c r="Q693" i="4"/>
  <c r="P693" i="4"/>
  <c r="O693" i="4"/>
  <c r="N693" i="4"/>
  <c r="R692" i="4"/>
  <c r="Q692" i="4"/>
  <c r="P692" i="4"/>
  <c r="O692" i="4"/>
  <c r="N692" i="4"/>
  <c r="R691" i="4"/>
  <c r="Q691" i="4"/>
  <c r="P691" i="4"/>
  <c r="O691" i="4"/>
  <c r="N691" i="4"/>
  <c r="R690" i="4"/>
  <c r="Q690" i="4"/>
  <c r="P690" i="4"/>
  <c r="O690" i="4"/>
  <c r="N690" i="4"/>
  <c r="R689" i="4"/>
  <c r="Q689" i="4"/>
  <c r="P689" i="4"/>
  <c r="O689" i="4"/>
  <c r="N689" i="4"/>
  <c r="R688" i="4"/>
  <c r="Q688" i="4"/>
  <c r="P688" i="4"/>
  <c r="O688" i="4"/>
  <c r="N688" i="4"/>
  <c r="R687" i="4"/>
  <c r="Q687" i="4"/>
  <c r="P687" i="4"/>
  <c r="O687" i="4"/>
  <c r="N687" i="4"/>
  <c r="R686" i="4"/>
  <c r="Q686" i="4"/>
  <c r="P686" i="4"/>
  <c r="O686" i="4"/>
  <c r="N686" i="4"/>
  <c r="R685" i="4"/>
  <c r="Q685" i="4"/>
  <c r="P685" i="4"/>
  <c r="O685" i="4"/>
  <c r="N685" i="4"/>
  <c r="R684" i="4"/>
  <c r="Q684" i="4"/>
  <c r="P684" i="4"/>
  <c r="O684" i="4"/>
  <c r="N684" i="4"/>
  <c r="R683" i="4"/>
  <c r="Q683" i="4"/>
  <c r="P683" i="4"/>
  <c r="O683" i="4"/>
  <c r="N683" i="4"/>
  <c r="R682" i="4"/>
  <c r="Q682" i="4"/>
  <c r="P682" i="4"/>
  <c r="O682" i="4"/>
  <c r="N682" i="4"/>
  <c r="R681" i="4"/>
  <c r="Q681" i="4"/>
  <c r="P681" i="4"/>
  <c r="O681" i="4"/>
  <c r="N681" i="4"/>
  <c r="R680" i="4"/>
  <c r="Q680" i="4"/>
  <c r="P680" i="4"/>
  <c r="O680" i="4"/>
  <c r="N680" i="4"/>
  <c r="R679" i="4"/>
  <c r="Q679" i="4"/>
  <c r="P679" i="4"/>
  <c r="O679" i="4"/>
  <c r="N679" i="4"/>
  <c r="R678" i="4"/>
  <c r="Q678" i="4"/>
  <c r="P678" i="4"/>
  <c r="O678" i="4"/>
  <c r="N678" i="4"/>
  <c r="R677" i="4"/>
  <c r="Q677" i="4"/>
  <c r="P677" i="4"/>
  <c r="O677" i="4"/>
  <c r="N677" i="4"/>
  <c r="R676" i="4"/>
  <c r="Q676" i="4"/>
  <c r="P676" i="4"/>
  <c r="O676" i="4"/>
  <c r="N676" i="4"/>
  <c r="R675" i="4"/>
  <c r="Q675" i="4"/>
  <c r="P675" i="4"/>
  <c r="O675" i="4"/>
  <c r="N675" i="4"/>
  <c r="R674" i="4"/>
  <c r="Q674" i="4"/>
  <c r="P674" i="4"/>
  <c r="O674" i="4"/>
  <c r="N674" i="4"/>
  <c r="R673" i="4"/>
  <c r="Q673" i="4"/>
  <c r="P673" i="4"/>
  <c r="O673" i="4"/>
  <c r="N673" i="4"/>
  <c r="R672" i="4"/>
  <c r="Q672" i="4"/>
  <c r="P672" i="4"/>
  <c r="O672" i="4"/>
  <c r="N672" i="4"/>
  <c r="R671" i="4"/>
  <c r="Q671" i="4"/>
  <c r="P671" i="4"/>
  <c r="O671" i="4"/>
  <c r="N671" i="4"/>
  <c r="R670" i="4"/>
  <c r="Q670" i="4"/>
  <c r="P670" i="4"/>
  <c r="O670" i="4"/>
  <c r="N670" i="4"/>
  <c r="R669" i="4"/>
  <c r="Q669" i="4"/>
  <c r="P669" i="4"/>
  <c r="O669" i="4"/>
  <c r="N669" i="4"/>
  <c r="R668" i="4"/>
  <c r="Q668" i="4"/>
  <c r="P668" i="4"/>
  <c r="O668" i="4"/>
  <c r="N668" i="4"/>
  <c r="R667" i="4"/>
  <c r="Q667" i="4"/>
  <c r="P667" i="4"/>
  <c r="O667" i="4"/>
  <c r="N667" i="4"/>
  <c r="R666" i="4"/>
  <c r="Q666" i="4"/>
  <c r="P666" i="4"/>
  <c r="O666" i="4"/>
  <c r="N666" i="4"/>
  <c r="R665" i="4"/>
  <c r="Q665" i="4"/>
  <c r="P665" i="4"/>
  <c r="O665" i="4"/>
  <c r="N665" i="4"/>
  <c r="R664" i="4"/>
  <c r="Q664" i="4"/>
  <c r="P664" i="4"/>
  <c r="O664" i="4"/>
  <c r="N664" i="4"/>
  <c r="R663" i="4"/>
  <c r="Q663" i="4"/>
  <c r="P663" i="4"/>
  <c r="O663" i="4"/>
  <c r="N663" i="4"/>
  <c r="R662" i="4"/>
  <c r="Q662" i="4"/>
  <c r="P662" i="4"/>
  <c r="O662" i="4"/>
  <c r="N662" i="4"/>
  <c r="R661" i="4"/>
  <c r="Q661" i="4"/>
  <c r="P661" i="4"/>
  <c r="O661" i="4"/>
  <c r="N661" i="4"/>
  <c r="R660" i="4"/>
  <c r="Q660" i="4"/>
  <c r="P660" i="4"/>
  <c r="O660" i="4"/>
  <c r="N660" i="4"/>
  <c r="R659" i="4"/>
  <c r="Q659" i="4"/>
  <c r="P659" i="4"/>
  <c r="O659" i="4"/>
  <c r="N659" i="4"/>
  <c r="R658" i="4"/>
  <c r="Q658" i="4"/>
  <c r="P658" i="4"/>
  <c r="O658" i="4"/>
  <c r="N658" i="4"/>
  <c r="R657" i="4"/>
  <c r="Q657" i="4"/>
  <c r="P657" i="4"/>
  <c r="O657" i="4"/>
  <c r="N657" i="4"/>
  <c r="R656" i="4"/>
  <c r="Q656" i="4"/>
  <c r="P656" i="4"/>
  <c r="O656" i="4"/>
  <c r="N656" i="4"/>
  <c r="R655" i="4"/>
  <c r="Q655" i="4"/>
  <c r="P655" i="4"/>
  <c r="O655" i="4"/>
  <c r="N655" i="4"/>
  <c r="R654" i="4"/>
  <c r="Q654" i="4"/>
  <c r="P654" i="4"/>
  <c r="O654" i="4"/>
  <c r="N654" i="4"/>
  <c r="R653" i="4"/>
  <c r="Q653" i="4"/>
  <c r="P653" i="4"/>
  <c r="O653" i="4"/>
  <c r="N653" i="4"/>
  <c r="R652" i="4"/>
  <c r="Q652" i="4"/>
  <c r="P652" i="4"/>
  <c r="O652" i="4"/>
  <c r="N652" i="4"/>
  <c r="R651" i="4"/>
  <c r="Q651" i="4"/>
  <c r="P651" i="4"/>
  <c r="O651" i="4"/>
  <c r="N651" i="4"/>
  <c r="R650" i="4"/>
  <c r="Q650" i="4"/>
  <c r="P650" i="4"/>
  <c r="O650" i="4"/>
  <c r="N650" i="4"/>
  <c r="R649" i="4"/>
  <c r="Q649" i="4"/>
  <c r="P649" i="4"/>
  <c r="O649" i="4"/>
  <c r="N649" i="4"/>
  <c r="R648" i="4"/>
  <c r="Q648" i="4"/>
  <c r="P648" i="4"/>
  <c r="O648" i="4"/>
  <c r="N648" i="4"/>
  <c r="R647" i="4"/>
  <c r="Q647" i="4"/>
  <c r="P647" i="4"/>
  <c r="O647" i="4"/>
  <c r="N647" i="4"/>
  <c r="R646" i="4"/>
  <c r="Q646" i="4"/>
  <c r="P646" i="4"/>
  <c r="O646" i="4"/>
  <c r="N646" i="4"/>
  <c r="R645" i="4"/>
  <c r="Q645" i="4"/>
  <c r="P645" i="4"/>
  <c r="O645" i="4"/>
  <c r="N645" i="4"/>
  <c r="R644" i="4"/>
  <c r="Q644" i="4"/>
  <c r="P644" i="4"/>
  <c r="O644" i="4"/>
  <c r="N644" i="4"/>
  <c r="R643" i="4"/>
  <c r="Q643" i="4"/>
  <c r="P643" i="4"/>
  <c r="O643" i="4"/>
  <c r="N643" i="4"/>
  <c r="R642" i="4"/>
  <c r="Q642" i="4"/>
  <c r="P642" i="4"/>
  <c r="O642" i="4"/>
  <c r="N642" i="4"/>
  <c r="R641" i="4"/>
  <c r="Q641" i="4"/>
  <c r="P641" i="4"/>
  <c r="O641" i="4"/>
  <c r="N641" i="4"/>
  <c r="R640" i="4"/>
  <c r="Q640" i="4"/>
  <c r="P640" i="4"/>
  <c r="O640" i="4"/>
  <c r="N640" i="4"/>
  <c r="R639" i="4"/>
  <c r="Q639" i="4"/>
  <c r="P639" i="4"/>
  <c r="O639" i="4"/>
  <c r="N639" i="4"/>
  <c r="R638" i="4"/>
  <c r="Q638" i="4"/>
  <c r="P638" i="4"/>
  <c r="O638" i="4"/>
  <c r="N638" i="4"/>
  <c r="R637" i="4"/>
  <c r="Q637" i="4"/>
  <c r="P637" i="4"/>
  <c r="O637" i="4"/>
  <c r="N637" i="4"/>
  <c r="R636" i="4"/>
  <c r="Q636" i="4"/>
  <c r="P636" i="4"/>
  <c r="O636" i="4"/>
  <c r="N636" i="4"/>
  <c r="R635" i="4"/>
  <c r="Q635" i="4"/>
  <c r="P635" i="4"/>
  <c r="O635" i="4"/>
  <c r="N635" i="4"/>
  <c r="R634" i="4"/>
  <c r="Q634" i="4"/>
  <c r="P634" i="4"/>
  <c r="O634" i="4"/>
  <c r="N634" i="4"/>
  <c r="R633" i="4"/>
  <c r="Q633" i="4"/>
  <c r="P633" i="4"/>
  <c r="O633" i="4"/>
  <c r="N633" i="4"/>
  <c r="R632" i="4"/>
  <c r="Q632" i="4"/>
  <c r="P632" i="4"/>
  <c r="O632" i="4"/>
  <c r="N632" i="4"/>
  <c r="R631" i="4"/>
  <c r="Q631" i="4"/>
  <c r="P631" i="4"/>
  <c r="O631" i="4"/>
  <c r="N631" i="4"/>
  <c r="R630" i="4"/>
  <c r="Q630" i="4"/>
  <c r="P630" i="4"/>
  <c r="O630" i="4"/>
  <c r="N630" i="4"/>
  <c r="R629" i="4"/>
  <c r="Q629" i="4"/>
  <c r="P629" i="4"/>
  <c r="O629" i="4"/>
  <c r="N629" i="4"/>
  <c r="R628" i="4"/>
  <c r="Q628" i="4"/>
  <c r="P628" i="4"/>
  <c r="O628" i="4"/>
  <c r="N628" i="4"/>
  <c r="R627" i="4"/>
  <c r="Q627" i="4"/>
  <c r="P627" i="4"/>
  <c r="O627" i="4"/>
  <c r="N627" i="4"/>
  <c r="R626" i="4"/>
  <c r="Q626" i="4"/>
  <c r="P626" i="4"/>
  <c r="O626" i="4"/>
  <c r="N626" i="4"/>
  <c r="R625" i="4"/>
  <c r="Q625" i="4"/>
  <c r="P625" i="4"/>
  <c r="O625" i="4"/>
  <c r="N625" i="4"/>
  <c r="R624" i="4"/>
  <c r="Q624" i="4"/>
  <c r="P624" i="4"/>
  <c r="O624" i="4"/>
  <c r="N624" i="4"/>
  <c r="R623" i="4"/>
  <c r="Q623" i="4"/>
  <c r="P623" i="4"/>
  <c r="O623" i="4"/>
  <c r="N623" i="4"/>
  <c r="R622" i="4"/>
  <c r="Q622" i="4"/>
  <c r="P622" i="4"/>
  <c r="O622" i="4"/>
  <c r="N622" i="4"/>
  <c r="R621" i="4"/>
  <c r="Q621" i="4"/>
  <c r="P621" i="4"/>
  <c r="O621" i="4"/>
  <c r="N621" i="4"/>
  <c r="R620" i="4"/>
  <c r="Q620" i="4"/>
  <c r="P620" i="4"/>
  <c r="O620" i="4"/>
  <c r="N620" i="4"/>
  <c r="R619" i="4"/>
  <c r="Q619" i="4"/>
  <c r="P619" i="4"/>
  <c r="O619" i="4"/>
  <c r="N619" i="4"/>
  <c r="R618" i="4"/>
  <c r="Q618" i="4"/>
  <c r="P618" i="4"/>
  <c r="O618" i="4"/>
  <c r="N618" i="4"/>
  <c r="R617" i="4"/>
  <c r="Q617" i="4"/>
  <c r="P617" i="4"/>
  <c r="O617" i="4"/>
  <c r="N617" i="4"/>
  <c r="R616" i="4"/>
  <c r="Q616" i="4"/>
  <c r="P616" i="4"/>
  <c r="O616" i="4"/>
  <c r="N616" i="4"/>
  <c r="R615" i="4"/>
  <c r="Q615" i="4"/>
  <c r="P615" i="4"/>
  <c r="O615" i="4"/>
  <c r="N615" i="4"/>
  <c r="R614" i="4"/>
  <c r="Q614" i="4"/>
  <c r="P614" i="4"/>
  <c r="O614" i="4"/>
  <c r="N614" i="4"/>
  <c r="R613" i="4"/>
  <c r="Q613" i="4"/>
  <c r="P613" i="4"/>
  <c r="O613" i="4"/>
  <c r="N613" i="4"/>
  <c r="R612" i="4"/>
  <c r="Q612" i="4"/>
  <c r="P612" i="4"/>
  <c r="O612" i="4"/>
  <c r="N612" i="4"/>
  <c r="R611" i="4"/>
  <c r="Q611" i="4"/>
  <c r="P611" i="4"/>
  <c r="O611" i="4"/>
  <c r="N611" i="4"/>
  <c r="R610" i="4"/>
  <c r="Q610" i="4"/>
  <c r="P610" i="4"/>
  <c r="O610" i="4"/>
  <c r="N610" i="4"/>
  <c r="R609" i="4"/>
  <c r="Q609" i="4"/>
  <c r="P609" i="4"/>
  <c r="O609" i="4"/>
  <c r="N609" i="4"/>
  <c r="R608" i="4"/>
  <c r="Q608" i="4"/>
  <c r="P608" i="4"/>
  <c r="O608" i="4"/>
  <c r="N608" i="4"/>
  <c r="R607" i="4"/>
  <c r="Q607" i="4"/>
  <c r="P607" i="4"/>
  <c r="O607" i="4"/>
  <c r="N607" i="4"/>
  <c r="R606" i="4"/>
  <c r="Q606" i="4"/>
  <c r="P606" i="4"/>
  <c r="O606" i="4"/>
  <c r="N606" i="4"/>
  <c r="R605" i="4"/>
  <c r="Q605" i="4"/>
  <c r="P605" i="4"/>
  <c r="O605" i="4"/>
  <c r="N605" i="4"/>
  <c r="R604" i="4"/>
  <c r="Q604" i="4"/>
  <c r="P604" i="4"/>
  <c r="O604" i="4"/>
  <c r="N604" i="4"/>
  <c r="R603" i="4"/>
  <c r="Q603" i="4"/>
  <c r="P603" i="4"/>
  <c r="O603" i="4"/>
  <c r="N603" i="4"/>
  <c r="R602" i="4"/>
  <c r="Q602" i="4"/>
  <c r="P602" i="4"/>
  <c r="O602" i="4"/>
  <c r="N602" i="4"/>
  <c r="R601" i="4"/>
  <c r="Q601" i="4"/>
  <c r="P601" i="4"/>
  <c r="O601" i="4"/>
  <c r="N601" i="4"/>
  <c r="R600" i="4"/>
  <c r="Q600" i="4"/>
  <c r="P600" i="4"/>
  <c r="O600" i="4"/>
  <c r="N600" i="4"/>
  <c r="R599" i="4"/>
  <c r="Q599" i="4"/>
  <c r="P599" i="4"/>
  <c r="O599" i="4"/>
  <c r="N599" i="4"/>
  <c r="R598" i="4"/>
  <c r="Q598" i="4"/>
  <c r="P598" i="4"/>
  <c r="O598" i="4"/>
  <c r="N598" i="4"/>
  <c r="R597" i="4"/>
  <c r="Q597" i="4"/>
  <c r="P597" i="4"/>
  <c r="O597" i="4"/>
  <c r="N597" i="4"/>
  <c r="R596" i="4"/>
  <c r="Q596" i="4"/>
  <c r="P596" i="4"/>
  <c r="O596" i="4"/>
  <c r="N596" i="4"/>
  <c r="R595" i="4"/>
  <c r="Q595" i="4"/>
  <c r="P595" i="4"/>
  <c r="O595" i="4"/>
  <c r="N595" i="4"/>
  <c r="R594" i="4"/>
  <c r="Q594" i="4"/>
  <c r="P594" i="4"/>
  <c r="O594" i="4"/>
  <c r="N594" i="4"/>
  <c r="R593" i="4"/>
  <c r="Q593" i="4"/>
  <c r="P593" i="4"/>
  <c r="O593" i="4"/>
  <c r="N593" i="4"/>
  <c r="R592" i="4"/>
  <c r="Q592" i="4"/>
  <c r="P592" i="4"/>
  <c r="O592" i="4"/>
  <c r="N592" i="4"/>
  <c r="R591" i="4"/>
  <c r="Q591" i="4"/>
  <c r="P591" i="4"/>
  <c r="O591" i="4"/>
  <c r="N591" i="4"/>
  <c r="R590" i="4"/>
  <c r="Q590" i="4"/>
  <c r="P590" i="4"/>
  <c r="O590" i="4"/>
  <c r="N590" i="4"/>
  <c r="R589" i="4"/>
  <c r="Q589" i="4"/>
  <c r="P589" i="4"/>
  <c r="O589" i="4"/>
  <c r="N589" i="4"/>
  <c r="R588" i="4"/>
  <c r="Q588" i="4"/>
  <c r="P588" i="4"/>
  <c r="O588" i="4"/>
  <c r="N588" i="4"/>
  <c r="R587" i="4"/>
  <c r="Q587" i="4"/>
  <c r="P587" i="4"/>
  <c r="O587" i="4"/>
  <c r="N587" i="4"/>
  <c r="R586" i="4"/>
  <c r="Q586" i="4"/>
  <c r="P586" i="4"/>
  <c r="O586" i="4"/>
  <c r="N586" i="4"/>
  <c r="R585" i="4"/>
  <c r="Q585" i="4"/>
  <c r="P585" i="4"/>
  <c r="O585" i="4"/>
  <c r="N585" i="4"/>
  <c r="R584" i="4"/>
  <c r="Q584" i="4"/>
  <c r="P584" i="4"/>
  <c r="O584" i="4"/>
  <c r="N584" i="4"/>
  <c r="R583" i="4"/>
  <c r="Q583" i="4"/>
  <c r="P583" i="4"/>
  <c r="O583" i="4"/>
  <c r="N583" i="4"/>
  <c r="R582" i="4"/>
  <c r="Q582" i="4"/>
  <c r="P582" i="4"/>
  <c r="O582" i="4"/>
  <c r="N582" i="4"/>
  <c r="R581" i="4"/>
  <c r="Q581" i="4"/>
  <c r="P581" i="4"/>
  <c r="O581" i="4"/>
  <c r="N581" i="4"/>
  <c r="R580" i="4"/>
  <c r="Q580" i="4"/>
  <c r="P580" i="4"/>
  <c r="O580" i="4"/>
  <c r="N580" i="4"/>
  <c r="R579" i="4"/>
  <c r="Q579" i="4"/>
  <c r="P579" i="4"/>
  <c r="O579" i="4"/>
  <c r="N579" i="4"/>
  <c r="R578" i="4"/>
  <c r="Q578" i="4"/>
  <c r="P578" i="4"/>
  <c r="O578" i="4"/>
  <c r="N578" i="4"/>
  <c r="R577" i="4"/>
  <c r="Q577" i="4"/>
  <c r="P577" i="4"/>
  <c r="O577" i="4"/>
  <c r="N577" i="4"/>
  <c r="R576" i="4"/>
  <c r="Q576" i="4"/>
  <c r="P576" i="4"/>
  <c r="O576" i="4"/>
  <c r="N576" i="4"/>
  <c r="R575" i="4"/>
  <c r="Q575" i="4"/>
  <c r="P575" i="4"/>
  <c r="O575" i="4"/>
  <c r="N575" i="4"/>
  <c r="R574" i="4"/>
  <c r="Q574" i="4"/>
  <c r="P574" i="4"/>
  <c r="O574" i="4"/>
  <c r="N574" i="4"/>
  <c r="R573" i="4"/>
  <c r="Q573" i="4"/>
  <c r="P573" i="4"/>
  <c r="O573" i="4"/>
  <c r="N573" i="4"/>
  <c r="R572" i="4"/>
  <c r="Q572" i="4"/>
  <c r="P572" i="4"/>
  <c r="O572" i="4"/>
  <c r="N572" i="4"/>
  <c r="R571" i="4"/>
  <c r="Q571" i="4"/>
  <c r="P571" i="4"/>
  <c r="O571" i="4"/>
  <c r="N571" i="4"/>
  <c r="R570" i="4"/>
  <c r="Q570" i="4"/>
  <c r="P570" i="4"/>
  <c r="O570" i="4"/>
  <c r="N570" i="4"/>
  <c r="R569" i="4"/>
  <c r="Q569" i="4"/>
  <c r="P569" i="4"/>
  <c r="O569" i="4"/>
  <c r="N569" i="4"/>
  <c r="R568" i="4"/>
  <c r="Q568" i="4"/>
  <c r="P568" i="4"/>
  <c r="O568" i="4"/>
  <c r="N568" i="4"/>
  <c r="R567" i="4"/>
  <c r="Q567" i="4"/>
  <c r="P567" i="4"/>
  <c r="O567" i="4"/>
  <c r="N567" i="4"/>
  <c r="R566" i="4"/>
  <c r="Q566" i="4"/>
  <c r="P566" i="4"/>
  <c r="O566" i="4"/>
  <c r="N566" i="4"/>
  <c r="R565" i="4"/>
  <c r="Q565" i="4"/>
  <c r="P565" i="4"/>
  <c r="O565" i="4"/>
  <c r="N565" i="4"/>
  <c r="R564" i="4"/>
  <c r="Q564" i="4"/>
  <c r="P564" i="4"/>
  <c r="O564" i="4"/>
  <c r="N564" i="4"/>
  <c r="R563" i="4"/>
  <c r="Q563" i="4"/>
  <c r="P563" i="4"/>
  <c r="O563" i="4"/>
  <c r="N563" i="4"/>
  <c r="R562" i="4"/>
  <c r="Q562" i="4"/>
  <c r="P562" i="4"/>
  <c r="O562" i="4"/>
  <c r="N562" i="4"/>
  <c r="R561" i="4"/>
  <c r="Q561" i="4"/>
  <c r="P561" i="4"/>
  <c r="O561" i="4"/>
  <c r="N561" i="4"/>
  <c r="R560" i="4"/>
  <c r="Q560" i="4"/>
  <c r="P560" i="4"/>
  <c r="O560" i="4"/>
  <c r="N560" i="4"/>
  <c r="R559" i="4"/>
  <c r="Q559" i="4"/>
  <c r="P559" i="4"/>
  <c r="O559" i="4"/>
  <c r="N559" i="4"/>
  <c r="R558" i="4"/>
  <c r="Q558" i="4"/>
  <c r="P558" i="4"/>
  <c r="O558" i="4"/>
  <c r="N558" i="4"/>
  <c r="R557" i="4"/>
  <c r="Q557" i="4"/>
  <c r="P557" i="4"/>
  <c r="O557" i="4"/>
  <c r="N557" i="4"/>
  <c r="R556" i="4"/>
  <c r="Q556" i="4"/>
  <c r="P556" i="4"/>
  <c r="O556" i="4"/>
  <c r="N556" i="4"/>
  <c r="R555" i="4"/>
  <c r="Q555" i="4"/>
  <c r="P555" i="4"/>
  <c r="O555" i="4"/>
  <c r="N555" i="4"/>
  <c r="R554" i="4"/>
  <c r="Q554" i="4"/>
  <c r="P554" i="4"/>
  <c r="O554" i="4"/>
  <c r="N554" i="4"/>
  <c r="R553" i="4"/>
  <c r="Q553" i="4"/>
  <c r="P553" i="4"/>
  <c r="O553" i="4"/>
  <c r="N553" i="4"/>
  <c r="R552" i="4"/>
  <c r="Q552" i="4"/>
  <c r="P552" i="4"/>
  <c r="O552" i="4"/>
  <c r="N552" i="4"/>
  <c r="R551" i="4"/>
  <c r="Q551" i="4"/>
  <c r="P551" i="4"/>
  <c r="O551" i="4"/>
  <c r="N551" i="4"/>
  <c r="R550" i="4"/>
  <c r="Q550" i="4"/>
  <c r="P550" i="4"/>
  <c r="O550" i="4"/>
  <c r="N550" i="4"/>
  <c r="R549" i="4"/>
  <c r="Q549" i="4"/>
  <c r="P549" i="4"/>
  <c r="O549" i="4"/>
  <c r="N549" i="4"/>
  <c r="R548" i="4"/>
  <c r="Q548" i="4"/>
  <c r="P548" i="4"/>
  <c r="O548" i="4"/>
  <c r="N548" i="4"/>
  <c r="R547" i="4"/>
  <c r="Q547" i="4"/>
  <c r="P547" i="4"/>
  <c r="O547" i="4"/>
  <c r="N547" i="4"/>
  <c r="R546" i="4"/>
  <c r="Q546" i="4"/>
  <c r="P546" i="4"/>
  <c r="O546" i="4"/>
  <c r="N546" i="4"/>
  <c r="R545" i="4"/>
  <c r="Q545" i="4"/>
  <c r="P545" i="4"/>
  <c r="O545" i="4"/>
  <c r="N545" i="4"/>
  <c r="R544" i="4"/>
  <c r="Q544" i="4"/>
  <c r="P544" i="4"/>
  <c r="O544" i="4"/>
  <c r="N544" i="4"/>
  <c r="R543" i="4"/>
  <c r="Q543" i="4"/>
  <c r="P543" i="4"/>
  <c r="O543" i="4"/>
  <c r="N543" i="4"/>
  <c r="R542" i="4"/>
  <c r="Q542" i="4"/>
  <c r="P542" i="4"/>
  <c r="O542" i="4"/>
  <c r="N542" i="4"/>
  <c r="S542" i="4" s="1"/>
  <c r="T542" i="4" s="1"/>
  <c r="Q1798" i="5" s="1"/>
  <c r="R541" i="4"/>
  <c r="Q541" i="4"/>
  <c r="P541" i="4"/>
  <c r="O541" i="4"/>
  <c r="N541" i="4"/>
  <c r="R540" i="4"/>
  <c r="Q540" i="4"/>
  <c r="P540" i="4"/>
  <c r="O540" i="4"/>
  <c r="N540" i="4"/>
  <c r="R539" i="4"/>
  <c r="Q539" i="4"/>
  <c r="P539" i="4"/>
  <c r="O539" i="4"/>
  <c r="N539" i="4"/>
  <c r="R538" i="4"/>
  <c r="Q538" i="4"/>
  <c r="P538" i="4"/>
  <c r="O538" i="4"/>
  <c r="N538" i="4"/>
  <c r="R537" i="4"/>
  <c r="Q537" i="4"/>
  <c r="P537" i="4"/>
  <c r="O537" i="4"/>
  <c r="N537" i="4"/>
  <c r="R536" i="4"/>
  <c r="Q536" i="4"/>
  <c r="P536" i="4"/>
  <c r="O536" i="4"/>
  <c r="N536" i="4"/>
  <c r="R535" i="4"/>
  <c r="Q535" i="4"/>
  <c r="P535" i="4"/>
  <c r="O535" i="4"/>
  <c r="N535" i="4"/>
  <c r="R534" i="4"/>
  <c r="Q534" i="4"/>
  <c r="P534" i="4"/>
  <c r="O534" i="4"/>
  <c r="N534" i="4"/>
  <c r="R533" i="4"/>
  <c r="Q533" i="4"/>
  <c r="P533" i="4"/>
  <c r="O533" i="4"/>
  <c r="N533" i="4"/>
  <c r="R532" i="4"/>
  <c r="Q532" i="4"/>
  <c r="P532" i="4"/>
  <c r="O532" i="4"/>
  <c r="N532" i="4"/>
  <c r="R531" i="4"/>
  <c r="Q531" i="4"/>
  <c r="P531" i="4"/>
  <c r="O531" i="4"/>
  <c r="N531" i="4"/>
  <c r="R530" i="4"/>
  <c r="Q530" i="4"/>
  <c r="P530" i="4"/>
  <c r="O530" i="4"/>
  <c r="N530" i="4"/>
  <c r="R529" i="4"/>
  <c r="Q529" i="4"/>
  <c r="P529" i="4"/>
  <c r="O529" i="4"/>
  <c r="N529" i="4"/>
  <c r="R528" i="4"/>
  <c r="Q528" i="4"/>
  <c r="P528" i="4"/>
  <c r="O528" i="4"/>
  <c r="N528" i="4"/>
  <c r="R527" i="4"/>
  <c r="Q527" i="4"/>
  <c r="P527" i="4"/>
  <c r="O527" i="4"/>
  <c r="N527" i="4"/>
  <c r="R526" i="4"/>
  <c r="Q526" i="4"/>
  <c r="P526" i="4"/>
  <c r="O526" i="4"/>
  <c r="N526" i="4"/>
  <c r="R525" i="4"/>
  <c r="Q525" i="4"/>
  <c r="P525" i="4"/>
  <c r="O525" i="4"/>
  <c r="N525" i="4"/>
  <c r="R524" i="4"/>
  <c r="Q524" i="4"/>
  <c r="P524" i="4"/>
  <c r="O524" i="4"/>
  <c r="N524" i="4"/>
  <c r="R523" i="4"/>
  <c r="Q523" i="4"/>
  <c r="P523" i="4"/>
  <c r="O523" i="4"/>
  <c r="N523" i="4"/>
  <c r="R522" i="4"/>
  <c r="Q522" i="4"/>
  <c r="P522" i="4"/>
  <c r="O522" i="4"/>
  <c r="N522" i="4"/>
  <c r="R521" i="4"/>
  <c r="Q521" i="4"/>
  <c r="P521" i="4"/>
  <c r="O521" i="4"/>
  <c r="N521" i="4"/>
  <c r="R520" i="4"/>
  <c r="Q520" i="4"/>
  <c r="P520" i="4"/>
  <c r="O520" i="4"/>
  <c r="N520" i="4"/>
  <c r="R519" i="4"/>
  <c r="Q519" i="4"/>
  <c r="P519" i="4"/>
  <c r="O519" i="4"/>
  <c r="N519" i="4"/>
  <c r="R518" i="4"/>
  <c r="Q518" i="4"/>
  <c r="P518" i="4"/>
  <c r="O518" i="4"/>
  <c r="N518" i="4"/>
  <c r="R517" i="4"/>
  <c r="Q517" i="4"/>
  <c r="P517" i="4"/>
  <c r="O517" i="4"/>
  <c r="N517" i="4"/>
  <c r="R516" i="4"/>
  <c r="Q516" i="4"/>
  <c r="P516" i="4"/>
  <c r="O516" i="4"/>
  <c r="N516" i="4"/>
  <c r="R515" i="4"/>
  <c r="Q515" i="4"/>
  <c r="P515" i="4"/>
  <c r="O515" i="4"/>
  <c r="N515" i="4"/>
  <c r="R514" i="4"/>
  <c r="Q514" i="4"/>
  <c r="P514" i="4"/>
  <c r="O514" i="4"/>
  <c r="N514" i="4"/>
  <c r="R513" i="4"/>
  <c r="Q513" i="4"/>
  <c r="P513" i="4"/>
  <c r="O513" i="4"/>
  <c r="N513" i="4"/>
  <c r="R512" i="4"/>
  <c r="Q512" i="4"/>
  <c r="P512" i="4"/>
  <c r="O512" i="4"/>
  <c r="N512" i="4"/>
  <c r="R511" i="4"/>
  <c r="Q511" i="4"/>
  <c r="P511" i="4"/>
  <c r="O511" i="4"/>
  <c r="N511" i="4"/>
  <c r="R510" i="4"/>
  <c r="Q510" i="4"/>
  <c r="P510" i="4"/>
  <c r="O510" i="4"/>
  <c r="N510" i="4"/>
  <c r="R509" i="4"/>
  <c r="Q509" i="4"/>
  <c r="P509" i="4"/>
  <c r="O509" i="4"/>
  <c r="N509" i="4"/>
  <c r="R508" i="4"/>
  <c r="Q508" i="4"/>
  <c r="P508" i="4"/>
  <c r="O508" i="4"/>
  <c r="N508" i="4"/>
  <c r="R507" i="4"/>
  <c r="Q507" i="4"/>
  <c r="P507" i="4"/>
  <c r="O507" i="4"/>
  <c r="N507" i="4"/>
  <c r="R506" i="4"/>
  <c r="Q506" i="4"/>
  <c r="P506" i="4"/>
  <c r="O506" i="4"/>
  <c r="N506" i="4"/>
  <c r="R505" i="4"/>
  <c r="Q505" i="4"/>
  <c r="P505" i="4"/>
  <c r="O505" i="4"/>
  <c r="N505" i="4"/>
  <c r="R504" i="4"/>
  <c r="Q504" i="4"/>
  <c r="P504" i="4"/>
  <c r="O504" i="4"/>
  <c r="N504" i="4"/>
  <c r="R503" i="4"/>
  <c r="Q503" i="4"/>
  <c r="P503" i="4"/>
  <c r="O503" i="4"/>
  <c r="N503" i="4"/>
  <c r="R502" i="4"/>
  <c r="Q502" i="4"/>
  <c r="P502" i="4"/>
  <c r="O502" i="4"/>
  <c r="N502" i="4"/>
  <c r="R501" i="4"/>
  <c r="Q501" i="4"/>
  <c r="P501" i="4"/>
  <c r="O501" i="4"/>
  <c r="N501" i="4"/>
  <c r="R500" i="4"/>
  <c r="Q500" i="4"/>
  <c r="P500" i="4"/>
  <c r="O500" i="4"/>
  <c r="N500" i="4"/>
  <c r="R499" i="4"/>
  <c r="Q499" i="4"/>
  <c r="P499" i="4"/>
  <c r="O499" i="4"/>
  <c r="N499" i="4"/>
  <c r="R498" i="4"/>
  <c r="Q498" i="4"/>
  <c r="P498" i="4"/>
  <c r="O498" i="4"/>
  <c r="N498" i="4"/>
  <c r="R497" i="4"/>
  <c r="Q497" i="4"/>
  <c r="P497" i="4"/>
  <c r="O497" i="4"/>
  <c r="N497" i="4"/>
  <c r="R496" i="4"/>
  <c r="Q496" i="4"/>
  <c r="P496" i="4"/>
  <c r="O496" i="4"/>
  <c r="N496" i="4"/>
  <c r="R495" i="4"/>
  <c r="Q495" i="4"/>
  <c r="P495" i="4"/>
  <c r="O495" i="4"/>
  <c r="N495" i="4"/>
  <c r="R494" i="4"/>
  <c r="Q494" i="4"/>
  <c r="P494" i="4"/>
  <c r="O494" i="4"/>
  <c r="N494" i="4"/>
  <c r="R493" i="4"/>
  <c r="Q493" i="4"/>
  <c r="P493" i="4"/>
  <c r="O493" i="4"/>
  <c r="N493" i="4"/>
  <c r="R492" i="4"/>
  <c r="Q492" i="4"/>
  <c r="P492" i="4"/>
  <c r="O492" i="4"/>
  <c r="N492" i="4"/>
  <c r="R491" i="4"/>
  <c r="Q491" i="4"/>
  <c r="P491" i="4"/>
  <c r="O491" i="4"/>
  <c r="N491" i="4"/>
  <c r="R490" i="4"/>
  <c r="Q490" i="4"/>
  <c r="P490" i="4"/>
  <c r="O490" i="4"/>
  <c r="N490" i="4"/>
  <c r="R489" i="4"/>
  <c r="Q489" i="4"/>
  <c r="P489" i="4"/>
  <c r="O489" i="4"/>
  <c r="N489" i="4"/>
  <c r="R488" i="4"/>
  <c r="Q488" i="4"/>
  <c r="P488" i="4"/>
  <c r="O488" i="4"/>
  <c r="N488" i="4"/>
  <c r="R487" i="4"/>
  <c r="Q487" i="4"/>
  <c r="P487" i="4"/>
  <c r="O487" i="4"/>
  <c r="N487" i="4"/>
  <c r="R486" i="4"/>
  <c r="Q486" i="4"/>
  <c r="P486" i="4"/>
  <c r="O486" i="4"/>
  <c r="N486" i="4"/>
  <c r="R485" i="4"/>
  <c r="Q485" i="4"/>
  <c r="P485" i="4"/>
  <c r="O485" i="4"/>
  <c r="N485" i="4"/>
  <c r="R484" i="4"/>
  <c r="Q484" i="4"/>
  <c r="P484" i="4"/>
  <c r="O484" i="4"/>
  <c r="N484" i="4"/>
  <c r="R483" i="4"/>
  <c r="Q483" i="4"/>
  <c r="P483" i="4"/>
  <c r="O483" i="4"/>
  <c r="N483" i="4"/>
  <c r="R482" i="4"/>
  <c r="Q482" i="4"/>
  <c r="P482" i="4"/>
  <c r="O482" i="4"/>
  <c r="N482" i="4"/>
  <c r="R481" i="4"/>
  <c r="Q481" i="4"/>
  <c r="P481" i="4"/>
  <c r="O481" i="4"/>
  <c r="N481" i="4"/>
  <c r="R480" i="4"/>
  <c r="Q480" i="4"/>
  <c r="P480" i="4"/>
  <c r="O480" i="4"/>
  <c r="N480" i="4"/>
  <c r="R479" i="4"/>
  <c r="Q479" i="4"/>
  <c r="P479" i="4"/>
  <c r="O479" i="4"/>
  <c r="N479" i="4"/>
  <c r="R478" i="4"/>
  <c r="Q478" i="4"/>
  <c r="P478" i="4"/>
  <c r="O478" i="4"/>
  <c r="N478" i="4"/>
  <c r="R477" i="4"/>
  <c r="Q477" i="4"/>
  <c r="P477" i="4"/>
  <c r="O477" i="4"/>
  <c r="N477" i="4"/>
  <c r="R476" i="4"/>
  <c r="Q476" i="4"/>
  <c r="P476" i="4"/>
  <c r="O476" i="4"/>
  <c r="N476" i="4"/>
  <c r="R475" i="4"/>
  <c r="Q475" i="4"/>
  <c r="P475" i="4"/>
  <c r="O475" i="4"/>
  <c r="N475" i="4"/>
  <c r="R474" i="4"/>
  <c r="Q474" i="4"/>
  <c r="P474" i="4"/>
  <c r="O474" i="4"/>
  <c r="N474" i="4"/>
  <c r="R473" i="4"/>
  <c r="Q473" i="4"/>
  <c r="P473" i="4"/>
  <c r="O473" i="4"/>
  <c r="N473" i="4"/>
  <c r="R472" i="4"/>
  <c r="Q472" i="4"/>
  <c r="P472" i="4"/>
  <c r="O472" i="4"/>
  <c r="N472" i="4"/>
  <c r="R471" i="4"/>
  <c r="Q471" i="4"/>
  <c r="P471" i="4"/>
  <c r="O471" i="4"/>
  <c r="N471" i="4"/>
  <c r="R470" i="4"/>
  <c r="Q470" i="4"/>
  <c r="P470" i="4"/>
  <c r="O470" i="4"/>
  <c r="N470" i="4"/>
  <c r="R469" i="4"/>
  <c r="Q469" i="4"/>
  <c r="P469" i="4"/>
  <c r="O469" i="4"/>
  <c r="N469" i="4"/>
  <c r="R468" i="4"/>
  <c r="Q468" i="4"/>
  <c r="P468" i="4"/>
  <c r="O468" i="4"/>
  <c r="N468" i="4"/>
  <c r="R467" i="4"/>
  <c r="Q467" i="4"/>
  <c r="P467" i="4"/>
  <c r="O467" i="4"/>
  <c r="N467" i="4"/>
  <c r="R466" i="4"/>
  <c r="Q466" i="4"/>
  <c r="P466" i="4"/>
  <c r="O466" i="4"/>
  <c r="N466" i="4"/>
  <c r="R465" i="4"/>
  <c r="Q465" i="4"/>
  <c r="P465" i="4"/>
  <c r="O465" i="4"/>
  <c r="N465" i="4"/>
  <c r="R464" i="4"/>
  <c r="Q464" i="4"/>
  <c r="P464" i="4"/>
  <c r="O464" i="4"/>
  <c r="N464" i="4"/>
  <c r="R463" i="4"/>
  <c r="Q463" i="4"/>
  <c r="P463" i="4"/>
  <c r="O463" i="4"/>
  <c r="N463" i="4"/>
  <c r="R462" i="4"/>
  <c r="Q462" i="4"/>
  <c r="P462" i="4"/>
  <c r="O462" i="4"/>
  <c r="N462" i="4"/>
  <c r="R461" i="4"/>
  <c r="Q461" i="4"/>
  <c r="P461" i="4"/>
  <c r="O461" i="4"/>
  <c r="N461" i="4"/>
  <c r="R460" i="4"/>
  <c r="Q460" i="4"/>
  <c r="P460" i="4"/>
  <c r="O460" i="4"/>
  <c r="N460" i="4"/>
  <c r="R459" i="4"/>
  <c r="Q459" i="4"/>
  <c r="P459" i="4"/>
  <c r="O459" i="4"/>
  <c r="N459" i="4"/>
  <c r="R458" i="4"/>
  <c r="Q458" i="4"/>
  <c r="P458" i="4"/>
  <c r="O458" i="4"/>
  <c r="N458" i="4"/>
  <c r="R457" i="4"/>
  <c r="Q457" i="4"/>
  <c r="P457" i="4"/>
  <c r="O457" i="4"/>
  <c r="N457" i="4"/>
  <c r="R456" i="4"/>
  <c r="Q456" i="4"/>
  <c r="P456" i="4"/>
  <c r="O456" i="4"/>
  <c r="N456" i="4"/>
  <c r="R455" i="4"/>
  <c r="Q455" i="4"/>
  <c r="P455" i="4"/>
  <c r="O455" i="4"/>
  <c r="N455" i="4"/>
  <c r="R454" i="4"/>
  <c r="Q454" i="4"/>
  <c r="P454" i="4"/>
  <c r="O454" i="4"/>
  <c r="N454" i="4"/>
  <c r="R453" i="4"/>
  <c r="Q453" i="4"/>
  <c r="P453" i="4"/>
  <c r="O453" i="4"/>
  <c r="N453" i="4"/>
  <c r="R452" i="4"/>
  <c r="Q452" i="4"/>
  <c r="P452" i="4"/>
  <c r="O452" i="4"/>
  <c r="N452" i="4"/>
  <c r="R451" i="4"/>
  <c r="Q451" i="4"/>
  <c r="P451" i="4"/>
  <c r="O451" i="4"/>
  <c r="N451" i="4"/>
  <c r="R450" i="4"/>
  <c r="Q450" i="4"/>
  <c r="P450" i="4"/>
  <c r="O450" i="4"/>
  <c r="N450" i="4"/>
  <c r="R449" i="4"/>
  <c r="Q449" i="4"/>
  <c r="P449" i="4"/>
  <c r="O449" i="4"/>
  <c r="N449" i="4"/>
  <c r="R448" i="4"/>
  <c r="Q448" i="4"/>
  <c r="P448" i="4"/>
  <c r="O448" i="4"/>
  <c r="N448" i="4"/>
  <c r="R447" i="4"/>
  <c r="Q447" i="4"/>
  <c r="P447" i="4"/>
  <c r="O447" i="4"/>
  <c r="N447" i="4"/>
  <c r="R446" i="4"/>
  <c r="Q446" i="4"/>
  <c r="P446" i="4"/>
  <c r="O446" i="4"/>
  <c r="N446" i="4"/>
  <c r="R445" i="4"/>
  <c r="Q445" i="4"/>
  <c r="P445" i="4"/>
  <c r="O445" i="4"/>
  <c r="N445" i="4"/>
  <c r="R444" i="4"/>
  <c r="Q444" i="4"/>
  <c r="P444" i="4"/>
  <c r="O444" i="4"/>
  <c r="N444" i="4"/>
  <c r="R443" i="4"/>
  <c r="Q443" i="4"/>
  <c r="P443" i="4"/>
  <c r="O443" i="4"/>
  <c r="N443" i="4"/>
  <c r="R442" i="4"/>
  <c r="Q442" i="4"/>
  <c r="P442" i="4"/>
  <c r="O442" i="4"/>
  <c r="N442" i="4"/>
  <c r="R441" i="4"/>
  <c r="Q441" i="4"/>
  <c r="P441" i="4"/>
  <c r="O441" i="4"/>
  <c r="N441" i="4"/>
  <c r="R440" i="4"/>
  <c r="Q440" i="4"/>
  <c r="P440" i="4"/>
  <c r="O440" i="4"/>
  <c r="N440" i="4"/>
  <c r="R439" i="4"/>
  <c r="Q439" i="4"/>
  <c r="P439" i="4"/>
  <c r="O439" i="4"/>
  <c r="N439" i="4"/>
  <c r="R438" i="4"/>
  <c r="Q438" i="4"/>
  <c r="P438" i="4"/>
  <c r="O438" i="4"/>
  <c r="N438" i="4"/>
  <c r="R437" i="4"/>
  <c r="Q437" i="4"/>
  <c r="P437" i="4"/>
  <c r="O437" i="4"/>
  <c r="N437" i="4"/>
  <c r="R436" i="4"/>
  <c r="Q436" i="4"/>
  <c r="P436" i="4"/>
  <c r="O436" i="4"/>
  <c r="N436" i="4"/>
  <c r="R435" i="4"/>
  <c r="Q435" i="4"/>
  <c r="P435" i="4"/>
  <c r="O435" i="4"/>
  <c r="N435" i="4"/>
  <c r="R434" i="4"/>
  <c r="Q434" i="4"/>
  <c r="P434" i="4"/>
  <c r="O434" i="4"/>
  <c r="N434" i="4"/>
  <c r="R433" i="4"/>
  <c r="Q433" i="4"/>
  <c r="P433" i="4"/>
  <c r="O433" i="4"/>
  <c r="N433" i="4"/>
  <c r="R432" i="4"/>
  <c r="Q432" i="4"/>
  <c r="P432" i="4"/>
  <c r="O432" i="4"/>
  <c r="N432" i="4"/>
  <c r="R431" i="4"/>
  <c r="Q431" i="4"/>
  <c r="P431" i="4"/>
  <c r="O431" i="4"/>
  <c r="N431" i="4"/>
  <c r="R430" i="4"/>
  <c r="Q430" i="4"/>
  <c r="P430" i="4"/>
  <c r="O430" i="4"/>
  <c r="N430" i="4"/>
  <c r="R429" i="4"/>
  <c r="Q429" i="4"/>
  <c r="P429" i="4"/>
  <c r="O429" i="4"/>
  <c r="N429" i="4"/>
  <c r="R428" i="4"/>
  <c r="Q428" i="4"/>
  <c r="P428" i="4"/>
  <c r="O428" i="4"/>
  <c r="N428" i="4"/>
  <c r="R427" i="4"/>
  <c r="Q427" i="4"/>
  <c r="P427" i="4"/>
  <c r="O427" i="4"/>
  <c r="N427" i="4"/>
  <c r="R426" i="4"/>
  <c r="Q426" i="4"/>
  <c r="P426" i="4"/>
  <c r="O426" i="4"/>
  <c r="N426" i="4"/>
  <c r="R425" i="4"/>
  <c r="Q425" i="4"/>
  <c r="P425" i="4"/>
  <c r="O425" i="4"/>
  <c r="N425" i="4"/>
  <c r="R424" i="4"/>
  <c r="Q424" i="4"/>
  <c r="P424" i="4"/>
  <c r="O424" i="4"/>
  <c r="N424" i="4"/>
  <c r="R423" i="4"/>
  <c r="Q423" i="4"/>
  <c r="P423" i="4"/>
  <c r="O423" i="4"/>
  <c r="N423" i="4"/>
  <c r="R422" i="4"/>
  <c r="Q422" i="4"/>
  <c r="P422" i="4"/>
  <c r="O422" i="4"/>
  <c r="N422" i="4"/>
  <c r="R421" i="4"/>
  <c r="Q421" i="4"/>
  <c r="P421" i="4"/>
  <c r="O421" i="4"/>
  <c r="N421" i="4"/>
  <c r="R420" i="4"/>
  <c r="Q420" i="4"/>
  <c r="P420" i="4"/>
  <c r="O420" i="4"/>
  <c r="N420" i="4"/>
  <c r="R419" i="4"/>
  <c r="Q419" i="4"/>
  <c r="P419" i="4"/>
  <c r="O419" i="4"/>
  <c r="N419" i="4"/>
  <c r="R418" i="4"/>
  <c r="Q418" i="4"/>
  <c r="P418" i="4"/>
  <c r="O418" i="4"/>
  <c r="N418" i="4"/>
  <c r="R417" i="4"/>
  <c r="Q417" i="4"/>
  <c r="P417" i="4"/>
  <c r="O417" i="4"/>
  <c r="N417" i="4"/>
  <c r="R416" i="4"/>
  <c r="Q416" i="4"/>
  <c r="P416" i="4"/>
  <c r="O416" i="4"/>
  <c r="N416" i="4"/>
  <c r="R415" i="4"/>
  <c r="Q415" i="4"/>
  <c r="P415" i="4"/>
  <c r="O415" i="4"/>
  <c r="N415" i="4"/>
  <c r="R414" i="4"/>
  <c r="Q414" i="4"/>
  <c r="P414" i="4"/>
  <c r="O414" i="4"/>
  <c r="N414" i="4"/>
  <c r="R413" i="4"/>
  <c r="Q413" i="4"/>
  <c r="P413" i="4"/>
  <c r="O413" i="4"/>
  <c r="N413" i="4"/>
  <c r="R412" i="4"/>
  <c r="Q412" i="4"/>
  <c r="P412" i="4"/>
  <c r="O412" i="4"/>
  <c r="N412" i="4"/>
  <c r="R411" i="4"/>
  <c r="Q411" i="4"/>
  <c r="P411" i="4"/>
  <c r="O411" i="4"/>
  <c r="N411" i="4"/>
  <c r="R410" i="4"/>
  <c r="Q410" i="4"/>
  <c r="P410" i="4"/>
  <c r="O410" i="4"/>
  <c r="N410" i="4"/>
  <c r="R409" i="4"/>
  <c r="Q409" i="4"/>
  <c r="P409" i="4"/>
  <c r="O409" i="4"/>
  <c r="N409" i="4"/>
  <c r="R408" i="4"/>
  <c r="Q408" i="4"/>
  <c r="P408" i="4"/>
  <c r="O408" i="4"/>
  <c r="N408" i="4"/>
  <c r="R407" i="4"/>
  <c r="Q407" i="4"/>
  <c r="P407" i="4"/>
  <c r="O407" i="4"/>
  <c r="N407" i="4"/>
  <c r="R406" i="4"/>
  <c r="Q406" i="4"/>
  <c r="P406" i="4"/>
  <c r="O406" i="4"/>
  <c r="N406" i="4"/>
  <c r="R405" i="4"/>
  <c r="Q405" i="4"/>
  <c r="P405" i="4"/>
  <c r="O405" i="4"/>
  <c r="N405" i="4"/>
  <c r="R404" i="4"/>
  <c r="Q404" i="4"/>
  <c r="P404" i="4"/>
  <c r="O404" i="4"/>
  <c r="N404" i="4"/>
  <c r="R403" i="4"/>
  <c r="Q403" i="4"/>
  <c r="P403" i="4"/>
  <c r="O403" i="4"/>
  <c r="N403" i="4"/>
  <c r="R402" i="4"/>
  <c r="Q402" i="4"/>
  <c r="P402" i="4"/>
  <c r="O402" i="4"/>
  <c r="N402" i="4"/>
  <c r="R401" i="4"/>
  <c r="Q401" i="4"/>
  <c r="P401" i="4"/>
  <c r="O401" i="4"/>
  <c r="N401" i="4"/>
  <c r="R400" i="4"/>
  <c r="Q400" i="4"/>
  <c r="P400" i="4"/>
  <c r="O400" i="4"/>
  <c r="N400" i="4"/>
  <c r="R399" i="4"/>
  <c r="Q399" i="4"/>
  <c r="P399" i="4"/>
  <c r="O399" i="4"/>
  <c r="N399" i="4"/>
  <c r="R398" i="4"/>
  <c r="Q398" i="4"/>
  <c r="P398" i="4"/>
  <c r="O398" i="4"/>
  <c r="N398" i="4"/>
  <c r="R397" i="4"/>
  <c r="Q397" i="4"/>
  <c r="P397" i="4"/>
  <c r="O397" i="4"/>
  <c r="N397" i="4"/>
  <c r="R396" i="4"/>
  <c r="Q396" i="4"/>
  <c r="P396" i="4"/>
  <c r="O396" i="4"/>
  <c r="N396" i="4"/>
  <c r="R395" i="4"/>
  <c r="Q395" i="4"/>
  <c r="P395" i="4"/>
  <c r="O395" i="4"/>
  <c r="N395" i="4"/>
  <c r="R394" i="4"/>
  <c r="Q394" i="4"/>
  <c r="P394" i="4"/>
  <c r="O394" i="4"/>
  <c r="N394" i="4"/>
  <c r="R393" i="4"/>
  <c r="Q393" i="4"/>
  <c r="P393" i="4"/>
  <c r="O393" i="4"/>
  <c r="N393" i="4"/>
  <c r="R392" i="4"/>
  <c r="Q392" i="4"/>
  <c r="P392" i="4"/>
  <c r="O392" i="4"/>
  <c r="N392" i="4"/>
  <c r="R391" i="4"/>
  <c r="Q391" i="4"/>
  <c r="P391" i="4"/>
  <c r="O391" i="4"/>
  <c r="N391" i="4"/>
  <c r="R390" i="4"/>
  <c r="Q390" i="4"/>
  <c r="P390" i="4"/>
  <c r="O390" i="4"/>
  <c r="N390" i="4"/>
  <c r="R389" i="4"/>
  <c r="Q389" i="4"/>
  <c r="P389" i="4"/>
  <c r="O389" i="4"/>
  <c r="N389" i="4"/>
  <c r="R388" i="4"/>
  <c r="Q388" i="4"/>
  <c r="P388" i="4"/>
  <c r="O388" i="4"/>
  <c r="N388" i="4"/>
  <c r="R387" i="4"/>
  <c r="Q387" i="4"/>
  <c r="P387" i="4"/>
  <c r="O387" i="4"/>
  <c r="N387" i="4"/>
  <c r="R386" i="4"/>
  <c r="Q386" i="4"/>
  <c r="P386" i="4"/>
  <c r="O386" i="4"/>
  <c r="N386" i="4"/>
  <c r="R385" i="4"/>
  <c r="Q385" i="4"/>
  <c r="P385" i="4"/>
  <c r="O385" i="4"/>
  <c r="N385" i="4"/>
  <c r="R384" i="4"/>
  <c r="Q384" i="4"/>
  <c r="P384" i="4"/>
  <c r="O384" i="4"/>
  <c r="N384" i="4"/>
  <c r="R383" i="4"/>
  <c r="Q383" i="4"/>
  <c r="P383" i="4"/>
  <c r="O383" i="4"/>
  <c r="N383" i="4"/>
  <c r="R382" i="4"/>
  <c r="Q382" i="4"/>
  <c r="P382" i="4"/>
  <c r="O382" i="4"/>
  <c r="N382" i="4"/>
  <c r="R381" i="4"/>
  <c r="Q381" i="4"/>
  <c r="P381" i="4"/>
  <c r="O381" i="4"/>
  <c r="N381" i="4"/>
  <c r="R380" i="4"/>
  <c r="Q380" i="4"/>
  <c r="P380" i="4"/>
  <c r="O380" i="4"/>
  <c r="N380" i="4"/>
  <c r="R379" i="4"/>
  <c r="Q379" i="4"/>
  <c r="P379" i="4"/>
  <c r="O379" i="4"/>
  <c r="N379" i="4"/>
  <c r="R378" i="4"/>
  <c r="Q378" i="4"/>
  <c r="P378" i="4"/>
  <c r="O378" i="4"/>
  <c r="N378" i="4"/>
  <c r="R377" i="4"/>
  <c r="Q377" i="4"/>
  <c r="P377" i="4"/>
  <c r="O377" i="4"/>
  <c r="N377" i="4"/>
  <c r="R376" i="4"/>
  <c r="Q376" i="4"/>
  <c r="P376" i="4"/>
  <c r="O376" i="4"/>
  <c r="N376" i="4"/>
  <c r="R375" i="4"/>
  <c r="Q375" i="4"/>
  <c r="P375" i="4"/>
  <c r="O375" i="4"/>
  <c r="N375" i="4"/>
  <c r="R374" i="4"/>
  <c r="Q374" i="4"/>
  <c r="P374" i="4"/>
  <c r="O374" i="4"/>
  <c r="N374" i="4"/>
  <c r="R373" i="4"/>
  <c r="Q373" i="4"/>
  <c r="P373" i="4"/>
  <c r="O373" i="4"/>
  <c r="N373" i="4"/>
  <c r="R372" i="4"/>
  <c r="Q372" i="4"/>
  <c r="P372" i="4"/>
  <c r="O372" i="4"/>
  <c r="N372" i="4"/>
  <c r="R371" i="4"/>
  <c r="Q371" i="4"/>
  <c r="P371" i="4"/>
  <c r="O371" i="4"/>
  <c r="N371" i="4"/>
  <c r="R370" i="4"/>
  <c r="Q370" i="4"/>
  <c r="P370" i="4"/>
  <c r="O370" i="4"/>
  <c r="N370" i="4"/>
  <c r="R369" i="4"/>
  <c r="Q369" i="4"/>
  <c r="P369" i="4"/>
  <c r="O369" i="4"/>
  <c r="N369" i="4"/>
  <c r="R368" i="4"/>
  <c r="Q368" i="4"/>
  <c r="P368" i="4"/>
  <c r="O368" i="4"/>
  <c r="N368" i="4"/>
  <c r="R367" i="4"/>
  <c r="Q367" i="4"/>
  <c r="P367" i="4"/>
  <c r="O367" i="4"/>
  <c r="N367" i="4"/>
  <c r="R366" i="4"/>
  <c r="Q366" i="4"/>
  <c r="P366" i="4"/>
  <c r="O366" i="4"/>
  <c r="N366" i="4"/>
  <c r="R365" i="4"/>
  <c r="Q365" i="4"/>
  <c r="P365" i="4"/>
  <c r="O365" i="4"/>
  <c r="N365" i="4"/>
  <c r="R364" i="4"/>
  <c r="Q364" i="4"/>
  <c r="P364" i="4"/>
  <c r="O364" i="4"/>
  <c r="N364" i="4"/>
  <c r="R363" i="4"/>
  <c r="Q363" i="4"/>
  <c r="P363" i="4"/>
  <c r="O363" i="4"/>
  <c r="N363" i="4"/>
  <c r="R362" i="4"/>
  <c r="Q362" i="4"/>
  <c r="P362" i="4"/>
  <c r="O362" i="4"/>
  <c r="N362" i="4"/>
  <c r="R361" i="4"/>
  <c r="Q361" i="4"/>
  <c r="P361" i="4"/>
  <c r="O361" i="4"/>
  <c r="N361" i="4"/>
  <c r="R360" i="4"/>
  <c r="Q360" i="4"/>
  <c r="P360" i="4"/>
  <c r="O360" i="4"/>
  <c r="N360" i="4"/>
  <c r="R359" i="4"/>
  <c r="Q359" i="4"/>
  <c r="P359" i="4"/>
  <c r="O359" i="4"/>
  <c r="N359" i="4"/>
  <c r="R358" i="4"/>
  <c r="Q358" i="4"/>
  <c r="P358" i="4"/>
  <c r="O358" i="4"/>
  <c r="N358" i="4"/>
  <c r="R357" i="4"/>
  <c r="Q357" i="4"/>
  <c r="P357" i="4"/>
  <c r="O357" i="4"/>
  <c r="N357" i="4"/>
  <c r="R356" i="4"/>
  <c r="Q356" i="4"/>
  <c r="P356" i="4"/>
  <c r="O356" i="4"/>
  <c r="N356" i="4"/>
  <c r="R355" i="4"/>
  <c r="Q355" i="4"/>
  <c r="P355" i="4"/>
  <c r="O355" i="4"/>
  <c r="N355" i="4"/>
  <c r="R354" i="4"/>
  <c r="Q354" i="4"/>
  <c r="P354" i="4"/>
  <c r="O354" i="4"/>
  <c r="N354" i="4"/>
  <c r="R353" i="4"/>
  <c r="Q353" i="4"/>
  <c r="P353" i="4"/>
  <c r="O353" i="4"/>
  <c r="N353" i="4"/>
  <c r="R352" i="4"/>
  <c r="Q352" i="4"/>
  <c r="P352" i="4"/>
  <c r="O352" i="4"/>
  <c r="N352" i="4"/>
  <c r="R351" i="4"/>
  <c r="Q351" i="4"/>
  <c r="P351" i="4"/>
  <c r="O351" i="4"/>
  <c r="N351" i="4"/>
  <c r="R350" i="4"/>
  <c r="Q350" i="4"/>
  <c r="P350" i="4"/>
  <c r="O350" i="4"/>
  <c r="N350" i="4"/>
  <c r="R349" i="4"/>
  <c r="Q349" i="4"/>
  <c r="P349" i="4"/>
  <c r="O349" i="4"/>
  <c r="N349" i="4"/>
  <c r="R348" i="4"/>
  <c r="Q348" i="4"/>
  <c r="P348" i="4"/>
  <c r="O348" i="4"/>
  <c r="N348" i="4"/>
  <c r="R347" i="4"/>
  <c r="Q347" i="4"/>
  <c r="P347" i="4"/>
  <c r="O347" i="4"/>
  <c r="N347" i="4"/>
  <c r="R346" i="4"/>
  <c r="Q346" i="4"/>
  <c r="P346" i="4"/>
  <c r="O346" i="4"/>
  <c r="N346" i="4"/>
  <c r="R345" i="4"/>
  <c r="Q345" i="4"/>
  <c r="P345" i="4"/>
  <c r="O345" i="4"/>
  <c r="N345" i="4"/>
  <c r="R344" i="4"/>
  <c r="Q344" i="4"/>
  <c r="P344" i="4"/>
  <c r="O344" i="4"/>
  <c r="N344" i="4"/>
  <c r="R343" i="4"/>
  <c r="Q343" i="4"/>
  <c r="P343" i="4"/>
  <c r="O343" i="4"/>
  <c r="N343" i="4"/>
  <c r="R342" i="4"/>
  <c r="Q342" i="4"/>
  <c r="P342" i="4"/>
  <c r="O342" i="4"/>
  <c r="N342" i="4"/>
  <c r="R341" i="4"/>
  <c r="Q341" i="4"/>
  <c r="P341" i="4"/>
  <c r="O341" i="4"/>
  <c r="N341" i="4"/>
  <c r="R340" i="4"/>
  <c r="Q340" i="4"/>
  <c r="P340" i="4"/>
  <c r="O340" i="4"/>
  <c r="N340" i="4"/>
  <c r="R339" i="4"/>
  <c r="Q339" i="4"/>
  <c r="P339" i="4"/>
  <c r="O339" i="4"/>
  <c r="N339" i="4"/>
  <c r="R338" i="4"/>
  <c r="Q338" i="4"/>
  <c r="P338" i="4"/>
  <c r="O338" i="4"/>
  <c r="N338" i="4"/>
  <c r="R337" i="4"/>
  <c r="Q337" i="4"/>
  <c r="P337" i="4"/>
  <c r="O337" i="4"/>
  <c r="N337" i="4"/>
  <c r="R336" i="4"/>
  <c r="Q336" i="4"/>
  <c r="P336" i="4"/>
  <c r="O336" i="4"/>
  <c r="N336" i="4"/>
  <c r="R335" i="4"/>
  <c r="Q335" i="4"/>
  <c r="P335" i="4"/>
  <c r="O335" i="4"/>
  <c r="N335" i="4"/>
  <c r="R334" i="4"/>
  <c r="Q334" i="4"/>
  <c r="P334" i="4"/>
  <c r="O334" i="4"/>
  <c r="N334" i="4"/>
  <c r="R333" i="4"/>
  <c r="Q333" i="4"/>
  <c r="P333" i="4"/>
  <c r="O333" i="4"/>
  <c r="N333" i="4"/>
  <c r="R332" i="4"/>
  <c r="Q332" i="4"/>
  <c r="P332" i="4"/>
  <c r="O332" i="4"/>
  <c r="N332" i="4"/>
  <c r="R331" i="4"/>
  <c r="Q331" i="4"/>
  <c r="P331" i="4"/>
  <c r="O331" i="4"/>
  <c r="N331" i="4"/>
  <c r="R330" i="4"/>
  <c r="Q330" i="4"/>
  <c r="P330" i="4"/>
  <c r="O330" i="4"/>
  <c r="N330" i="4"/>
  <c r="R329" i="4"/>
  <c r="Q329" i="4"/>
  <c r="P329" i="4"/>
  <c r="O329" i="4"/>
  <c r="N329" i="4"/>
  <c r="R328" i="4"/>
  <c r="Q328" i="4"/>
  <c r="P328" i="4"/>
  <c r="O328" i="4"/>
  <c r="N328" i="4"/>
  <c r="R327" i="4"/>
  <c r="Q327" i="4"/>
  <c r="P327" i="4"/>
  <c r="O327" i="4"/>
  <c r="N327" i="4"/>
  <c r="R326" i="4"/>
  <c r="Q326" i="4"/>
  <c r="P326" i="4"/>
  <c r="O326" i="4"/>
  <c r="N326" i="4"/>
  <c r="R325" i="4"/>
  <c r="Q325" i="4"/>
  <c r="P325" i="4"/>
  <c r="O325" i="4"/>
  <c r="N325" i="4"/>
  <c r="R324" i="4"/>
  <c r="Q324" i="4"/>
  <c r="P324" i="4"/>
  <c r="O324" i="4"/>
  <c r="N324" i="4"/>
  <c r="R323" i="4"/>
  <c r="Q323" i="4"/>
  <c r="P323" i="4"/>
  <c r="O323" i="4"/>
  <c r="N323" i="4"/>
  <c r="R322" i="4"/>
  <c r="Q322" i="4"/>
  <c r="P322" i="4"/>
  <c r="O322" i="4"/>
  <c r="N322" i="4"/>
  <c r="R321" i="4"/>
  <c r="Q321" i="4"/>
  <c r="P321" i="4"/>
  <c r="O321" i="4"/>
  <c r="N321" i="4"/>
  <c r="R320" i="4"/>
  <c r="Q320" i="4"/>
  <c r="P320" i="4"/>
  <c r="O320" i="4"/>
  <c r="N320" i="4"/>
  <c r="R319" i="4"/>
  <c r="Q319" i="4"/>
  <c r="P319" i="4"/>
  <c r="O319" i="4"/>
  <c r="N319" i="4"/>
  <c r="R318" i="4"/>
  <c r="Q318" i="4"/>
  <c r="P318" i="4"/>
  <c r="O318" i="4"/>
  <c r="N318" i="4"/>
  <c r="R317" i="4"/>
  <c r="Q317" i="4"/>
  <c r="P317" i="4"/>
  <c r="O317" i="4"/>
  <c r="N317" i="4"/>
  <c r="R316" i="4"/>
  <c r="Q316" i="4"/>
  <c r="P316" i="4"/>
  <c r="O316" i="4"/>
  <c r="N316" i="4"/>
  <c r="R315" i="4"/>
  <c r="Q315" i="4"/>
  <c r="P315" i="4"/>
  <c r="O315" i="4"/>
  <c r="N315" i="4"/>
  <c r="R314" i="4"/>
  <c r="Q314" i="4"/>
  <c r="P314" i="4"/>
  <c r="O314" i="4"/>
  <c r="N314" i="4"/>
  <c r="R313" i="4"/>
  <c r="Q313" i="4"/>
  <c r="P313" i="4"/>
  <c r="O313" i="4"/>
  <c r="N313" i="4"/>
  <c r="R312" i="4"/>
  <c r="Q312" i="4"/>
  <c r="P312" i="4"/>
  <c r="O312" i="4"/>
  <c r="N312" i="4"/>
  <c r="R311" i="4"/>
  <c r="Q311" i="4"/>
  <c r="P311" i="4"/>
  <c r="O311" i="4"/>
  <c r="N311" i="4"/>
  <c r="R310" i="4"/>
  <c r="Q310" i="4"/>
  <c r="P310" i="4"/>
  <c r="O310" i="4"/>
  <c r="N310" i="4"/>
  <c r="R309" i="4"/>
  <c r="Q309" i="4"/>
  <c r="P309" i="4"/>
  <c r="O309" i="4"/>
  <c r="N309" i="4"/>
  <c r="R308" i="4"/>
  <c r="Q308" i="4"/>
  <c r="P308" i="4"/>
  <c r="O308" i="4"/>
  <c r="N308" i="4"/>
  <c r="R307" i="4"/>
  <c r="Q307" i="4"/>
  <c r="P307" i="4"/>
  <c r="O307" i="4"/>
  <c r="N307" i="4"/>
  <c r="R306" i="4"/>
  <c r="Q306" i="4"/>
  <c r="P306" i="4"/>
  <c r="O306" i="4"/>
  <c r="N306" i="4"/>
  <c r="R305" i="4"/>
  <c r="Q305" i="4"/>
  <c r="P305" i="4"/>
  <c r="O305" i="4"/>
  <c r="N305" i="4"/>
  <c r="R304" i="4"/>
  <c r="Q304" i="4"/>
  <c r="P304" i="4"/>
  <c r="O304" i="4"/>
  <c r="N304" i="4"/>
  <c r="R303" i="4"/>
  <c r="Q303" i="4"/>
  <c r="P303" i="4"/>
  <c r="O303" i="4"/>
  <c r="N303" i="4"/>
  <c r="R302" i="4"/>
  <c r="Q302" i="4"/>
  <c r="P302" i="4"/>
  <c r="O302" i="4"/>
  <c r="N302" i="4"/>
  <c r="R301" i="4"/>
  <c r="Q301" i="4"/>
  <c r="P301" i="4"/>
  <c r="O301" i="4"/>
  <c r="N301" i="4"/>
  <c r="R300" i="4"/>
  <c r="Q300" i="4"/>
  <c r="P300" i="4"/>
  <c r="O300" i="4"/>
  <c r="N300" i="4"/>
  <c r="R299" i="4"/>
  <c r="Q299" i="4"/>
  <c r="P299" i="4"/>
  <c r="O299" i="4"/>
  <c r="N299" i="4"/>
  <c r="R298" i="4"/>
  <c r="Q298" i="4"/>
  <c r="P298" i="4"/>
  <c r="O298" i="4"/>
  <c r="N298" i="4"/>
  <c r="R297" i="4"/>
  <c r="Q297" i="4"/>
  <c r="P297" i="4"/>
  <c r="O297" i="4"/>
  <c r="N297" i="4"/>
  <c r="R296" i="4"/>
  <c r="Q296" i="4"/>
  <c r="P296" i="4"/>
  <c r="O296" i="4"/>
  <c r="N296" i="4"/>
  <c r="R295" i="4"/>
  <c r="Q295" i="4"/>
  <c r="P295" i="4"/>
  <c r="O295" i="4"/>
  <c r="N295" i="4"/>
  <c r="R294" i="4"/>
  <c r="Q294" i="4"/>
  <c r="P294" i="4"/>
  <c r="O294" i="4"/>
  <c r="N294" i="4"/>
  <c r="R293" i="4"/>
  <c r="Q293" i="4"/>
  <c r="P293" i="4"/>
  <c r="O293" i="4"/>
  <c r="N293" i="4"/>
  <c r="R292" i="4"/>
  <c r="Q292" i="4"/>
  <c r="P292" i="4"/>
  <c r="O292" i="4"/>
  <c r="N292" i="4"/>
  <c r="R291" i="4"/>
  <c r="Q291" i="4"/>
  <c r="P291" i="4"/>
  <c r="O291" i="4"/>
  <c r="N291" i="4"/>
  <c r="R290" i="4"/>
  <c r="Q290" i="4"/>
  <c r="P290" i="4"/>
  <c r="O290" i="4"/>
  <c r="N290" i="4"/>
  <c r="R289" i="4"/>
  <c r="Q289" i="4"/>
  <c r="P289" i="4"/>
  <c r="O289" i="4"/>
  <c r="N289" i="4"/>
  <c r="R288" i="4"/>
  <c r="Q288" i="4"/>
  <c r="P288" i="4"/>
  <c r="O288" i="4"/>
  <c r="N288" i="4"/>
  <c r="R287" i="4"/>
  <c r="Q287" i="4"/>
  <c r="P287" i="4"/>
  <c r="O287" i="4"/>
  <c r="N287" i="4"/>
  <c r="R286" i="4"/>
  <c r="Q286" i="4"/>
  <c r="P286" i="4"/>
  <c r="O286" i="4"/>
  <c r="N286" i="4"/>
  <c r="R285" i="4"/>
  <c r="Q285" i="4"/>
  <c r="P285" i="4"/>
  <c r="O285" i="4"/>
  <c r="N285" i="4"/>
  <c r="R284" i="4"/>
  <c r="Q284" i="4"/>
  <c r="P284" i="4"/>
  <c r="O284" i="4"/>
  <c r="N284" i="4"/>
  <c r="R283" i="4"/>
  <c r="Q283" i="4"/>
  <c r="P283" i="4"/>
  <c r="O283" i="4"/>
  <c r="N283" i="4"/>
  <c r="R282" i="4"/>
  <c r="Q282" i="4"/>
  <c r="P282" i="4"/>
  <c r="O282" i="4"/>
  <c r="N282" i="4"/>
  <c r="R281" i="4"/>
  <c r="Q281" i="4"/>
  <c r="P281" i="4"/>
  <c r="O281" i="4"/>
  <c r="N281" i="4"/>
  <c r="R280" i="4"/>
  <c r="Q280" i="4"/>
  <c r="P280" i="4"/>
  <c r="O280" i="4"/>
  <c r="N280" i="4"/>
  <c r="R279" i="4"/>
  <c r="Q279" i="4"/>
  <c r="P279" i="4"/>
  <c r="O279" i="4"/>
  <c r="N279" i="4"/>
  <c r="R278" i="4"/>
  <c r="Q278" i="4"/>
  <c r="P278" i="4"/>
  <c r="O278" i="4"/>
  <c r="N278" i="4"/>
  <c r="R277" i="4"/>
  <c r="Q277" i="4"/>
  <c r="P277" i="4"/>
  <c r="O277" i="4"/>
  <c r="N277" i="4"/>
  <c r="R276" i="4"/>
  <c r="Q276" i="4"/>
  <c r="P276" i="4"/>
  <c r="O276" i="4"/>
  <c r="N276" i="4"/>
  <c r="R275" i="4"/>
  <c r="Q275" i="4"/>
  <c r="P275" i="4"/>
  <c r="O275" i="4"/>
  <c r="N275" i="4"/>
  <c r="R274" i="4"/>
  <c r="Q274" i="4"/>
  <c r="P274" i="4"/>
  <c r="O274" i="4"/>
  <c r="N274" i="4"/>
  <c r="R273" i="4"/>
  <c r="Q273" i="4"/>
  <c r="P273" i="4"/>
  <c r="O273" i="4"/>
  <c r="N273" i="4"/>
  <c r="R272" i="4"/>
  <c r="Q272" i="4"/>
  <c r="P272" i="4"/>
  <c r="O272" i="4"/>
  <c r="N272" i="4"/>
  <c r="R271" i="4"/>
  <c r="Q271" i="4"/>
  <c r="P271" i="4"/>
  <c r="O271" i="4"/>
  <c r="N271" i="4"/>
  <c r="R270" i="4"/>
  <c r="Q270" i="4"/>
  <c r="P270" i="4"/>
  <c r="O270" i="4"/>
  <c r="N270" i="4"/>
  <c r="R269" i="4"/>
  <c r="Q269" i="4"/>
  <c r="P269" i="4"/>
  <c r="O269" i="4"/>
  <c r="N269" i="4"/>
  <c r="R268" i="4"/>
  <c r="Q268" i="4"/>
  <c r="P268" i="4"/>
  <c r="O268" i="4"/>
  <c r="N268" i="4"/>
  <c r="R267" i="4"/>
  <c r="Q267" i="4"/>
  <c r="P267" i="4"/>
  <c r="O267" i="4"/>
  <c r="N267" i="4"/>
  <c r="R266" i="4"/>
  <c r="Q266" i="4"/>
  <c r="P266" i="4"/>
  <c r="O266" i="4"/>
  <c r="N266" i="4"/>
  <c r="R265" i="4"/>
  <c r="Q265" i="4"/>
  <c r="P265" i="4"/>
  <c r="O265" i="4"/>
  <c r="N265" i="4"/>
  <c r="R264" i="4"/>
  <c r="Q264" i="4"/>
  <c r="P264" i="4"/>
  <c r="O264" i="4"/>
  <c r="N264" i="4"/>
  <c r="R263" i="4"/>
  <c r="Q263" i="4"/>
  <c r="P263" i="4"/>
  <c r="O263" i="4"/>
  <c r="N263" i="4"/>
  <c r="R262" i="4"/>
  <c r="Q262" i="4"/>
  <c r="P262" i="4"/>
  <c r="O262" i="4"/>
  <c r="N262" i="4"/>
  <c r="R261" i="4"/>
  <c r="Q261" i="4"/>
  <c r="P261" i="4"/>
  <c r="O261" i="4"/>
  <c r="N261" i="4"/>
  <c r="R260" i="4"/>
  <c r="Q260" i="4"/>
  <c r="P260" i="4"/>
  <c r="O260" i="4"/>
  <c r="N260" i="4"/>
  <c r="R259" i="4"/>
  <c r="Q259" i="4"/>
  <c r="P259" i="4"/>
  <c r="O259" i="4"/>
  <c r="N259" i="4"/>
  <c r="R258" i="4"/>
  <c r="Q258" i="4"/>
  <c r="P258" i="4"/>
  <c r="O258" i="4"/>
  <c r="N258" i="4"/>
  <c r="R257" i="4"/>
  <c r="Q257" i="4"/>
  <c r="P257" i="4"/>
  <c r="O257" i="4"/>
  <c r="N257" i="4"/>
  <c r="R256" i="4"/>
  <c r="Q256" i="4"/>
  <c r="P256" i="4"/>
  <c r="O256" i="4"/>
  <c r="N256" i="4"/>
  <c r="R255" i="4"/>
  <c r="Q255" i="4"/>
  <c r="P255" i="4"/>
  <c r="O255" i="4"/>
  <c r="N255" i="4"/>
  <c r="R254" i="4"/>
  <c r="Q254" i="4"/>
  <c r="P254" i="4"/>
  <c r="O254" i="4"/>
  <c r="N254" i="4"/>
  <c r="R253" i="4"/>
  <c r="Q253" i="4"/>
  <c r="P253" i="4"/>
  <c r="O253" i="4"/>
  <c r="N253" i="4"/>
  <c r="R252" i="4"/>
  <c r="Q252" i="4"/>
  <c r="P252" i="4"/>
  <c r="O252" i="4"/>
  <c r="N252" i="4"/>
  <c r="R251" i="4"/>
  <c r="Q251" i="4"/>
  <c r="P251" i="4"/>
  <c r="O251" i="4"/>
  <c r="N251" i="4"/>
  <c r="R250" i="4"/>
  <c r="Q250" i="4"/>
  <c r="P250" i="4"/>
  <c r="O250" i="4"/>
  <c r="N250" i="4"/>
  <c r="R249" i="4"/>
  <c r="Q249" i="4"/>
  <c r="P249" i="4"/>
  <c r="O249" i="4"/>
  <c r="N249" i="4"/>
  <c r="R248" i="4"/>
  <c r="Q248" i="4"/>
  <c r="P248" i="4"/>
  <c r="O248" i="4"/>
  <c r="N248" i="4"/>
  <c r="R247" i="4"/>
  <c r="Q247" i="4"/>
  <c r="P247" i="4"/>
  <c r="O247" i="4"/>
  <c r="N247" i="4"/>
  <c r="R246" i="4"/>
  <c r="Q246" i="4"/>
  <c r="P246" i="4"/>
  <c r="O246" i="4"/>
  <c r="N246" i="4"/>
  <c r="R245" i="4"/>
  <c r="Q245" i="4"/>
  <c r="P245" i="4"/>
  <c r="O245" i="4"/>
  <c r="N245" i="4"/>
  <c r="R244" i="4"/>
  <c r="Q244" i="4"/>
  <c r="P244" i="4"/>
  <c r="O244" i="4"/>
  <c r="N244" i="4"/>
  <c r="R243" i="4"/>
  <c r="Q243" i="4"/>
  <c r="P243" i="4"/>
  <c r="O243" i="4"/>
  <c r="N243" i="4"/>
  <c r="R242" i="4"/>
  <c r="Q242" i="4"/>
  <c r="P242" i="4"/>
  <c r="O242" i="4"/>
  <c r="N242" i="4"/>
  <c r="R241" i="4"/>
  <c r="Q241" i="4"/>
  <c r="P241" i="4"/>
  <c r="O241" i="4"/>
  <c r="N241" i="4"/>
  <c r="R240" i="4"/>
  <c r="Q240" i="4"/>
  <c r="P240" i="4"/>
  <c r="O240" i="4"/>
  <c r="N240" i="4"/>
  <c r="R239" i="4"/>
  <c r="Q239" i="4"/>
  <c r="P239" i="4"/>
  <c r="O239" i="4"/>
  <c r="N239" i="4"/>
  <c r="R238" i="4"/>
  <c r="Q238" i="4"/>
  <c r="P238" i="4"/>
  <c r="O238" i="4"/>
  <c r="N238" i="4"/>
  <c r="R237" i="4"/>
  <c r="Q237" i="4"/>
  <c r="P237" i="4"/>
  <c r="O237" i="4"/>
  <c r="N237" i="4"/>
  <c r="R236" i="4"/>
  <c r="Q236" i="4"/>
  <c r="P236" i="4"/>
  <c r="O236" i="4"/>
  <c r="N236" i="4"/>
  <c r="R235" i="4"/>
  <c r="Q235" i="4"/>
  <c r="P235" i="4"/>
  <c r="O235" i="4"/>
  <c r="N235" i="4"/>
  <c r="R234" i="4"/>
  <c r="Q234" i="4"/>
  <c r="P234" i="4"/>
  <c r="O234" i="4"/>
  <c r="N234" i="4"/>
  <c r="R233" i="4"/>
  <c r="Q233" i="4"/>
  <c r="P233" i="4"/>
  <c r="O233" i="4"/>
  <c r="N233" i="4"/>
  <c r="R232" i="4"/>
  <c r="Q232" i="4"/>
  <c r="P232" i="4"/>
  <c r="O232" i="4"/>
  <c r="N232" i="4"/>
  <c r="R231" i="4"/>
  <c r="Q231" i="4"/>
  <c r="P231" i="4"/>
  <c r="O231" i="4"/>
  <c r="N231" i="4"/>
  <c r="S231" i="4" s="1"/>
  <c r="T231" i="4" s="1"/>
  <c r="R230" i="4"/>
  <c r="Q230" i="4"/>
  <c r="P230" i="4"/>
  <c r="O230" i="4"/>
  <c r="N230" i="4"/>
  <c r="R229" i="4"/>
  <c r="Q229" i="4"/>
  <c r="P229" i="4"/>
  <c r="O229" i="4"/>
  <c r="N229" i="4"/>
  <c r="R228" i="4"/>
  <c r="Q228" i="4"/>
  <c r="P228" i="4"/>
  <c r="O228" i="4"/>
  <c r="N228" i="4"/>
  <c r="R227" i="4"/>
  <c r="Q227" i="4"/>
  <c r="P227" i="4"/>
  <c r="O227" i="4"/>
  <c r="N227" i="4"/>
  <c r="R226" i="4"/>
  <c r="Q226" i="4"/>
  <c r="P226" i="4"/>
  <c r="O226" i="4"/>
  <c r="N226" i="4"/>
  <c r="R225" i="4"/>
  <c r="Q225" i="4"/>
  <c r="P225" i="4"/>
  <c r="O225" i="4"/>
  <c r="N225" i="4"/>
  <c r="R224" i="4"/>
  <c r="Q224" i="4"/>
  <c r="P224" i="4"/>
  <c r="O224" i="4"/>
  <c r="N224" i="4"/>
  <c r="R223" i="4"/>
  <c r="Q223" i="4"/>
  <c r="P223" i="4"/>
  <c r="O223" i="4"/>
  <c r="N223" i="4"/>
  <c r="R222" i="4"/>
  <c r="Q222" i="4"/>
  <c r="P222" i="4"/>
  <c r="O222" i="4"/>
  <c r="N222" i="4"/>
  <c r="R221" i="4"/>
  <c r="Q221" i="4"/>
  <c r="P221" i="4"/>
  <c r="O221" i="4"/>
  <c r="N221" i="4"/>
  <c r="R220" i="4"/>
  <c r="Q220" i="4"/>
  <c r="P220" i="4"/>
  <c r="O220" i="4"/>
  <c r="N220" i="4"/>
  <c r="R219" i="4"/>
  <c r="Q219" i="4"/>
  <c r="P219" i="4"/>
  <c r="O219" i="4"/>
  <c r="N219" i="4"/>
  <c r="R218" i="4"/>
  <c r="Q218" i="4"/>
  <c r="P218" i="4"/>
  <c r="O218" i="4"/>
  <c r="N218" i="4"/>
  <c r="R217" i="4"/>
  <c r="Q217" i="4"/>
  <c r="P217" i="4"/>
  <c r="O217" i="4"/>
  <c r="N217" i="4"/>
  <c r="R216" i="4"/>
  <c r="Q216" i="4"/>
  <c r="P216" i="4"/>
  <c r="O216" i="4"/>
  <c r="N216" i="4"/>
  <c r="R215" i="4"/>
  <c r="Q215" i="4"/>
  <c r="P215" i="4"/>
  <c r="O215" i="4"/>
  <c r="N215" i="4"/>
  <c r="R214" i="4"/>
  <c r="Q214" i="4"/>
  <c r="P214" i="4"/>
  <c r="O214" i="4"/>
  <c r="N214" i="4"/>
  <c r="R213" i="4"/>
  <c r="Q213" i="4"/>
  <c r="P213" i="4"/>
  <c r="O213" i="4"/>
  <c r="N213" i="4"/>
  <c r="R212" i="4"/>
  <c r="Q212" i="4"/>
  <c r="P212" i="4"/>
  <c r="O212" i="4"/>
  <c r="N212" i="4"/>
  <c r="R211" i="4"/>
  <c r="Q211" i="4"/>
  <c r="P211" i="4"/>
  <c r="O211" i="4"/>
  <c r="N211" i="4"/>
  <c r="R210" i="4"/>
  <c r="Q210" i="4"/>
  <c r="P210" i="4"/>
  <c r="O210" i="4"/>
  <c r="N210" i="4"/>
  <c r="R209" i="4"/>
  <c r="Q209" i="4"/>
  <c r="P209" i="4"/>
  <c r="O209" i="4"/>
  <c r="N209" i="4"/>
  <c r="R208" i="4"/>
  <c r="Q208" i="4"/>
  <c r="P208" i="4"/>
  <c r="O208" i="4"/>
  <c r="N208" i="4"/>
  <c r="R207" i="4"/>
  <c r="Q207" i="4"/>
  <c r="P207" i="4"/>
  <c r="O207" i="4"/>
  <c r="N207" i="4"/>
  <c r="S207" i="4" s="1"/>
  <c r="R206" i="4"/>
  <c r="Q206" i="4"/>
  <c r="P206" i="4"/>
  <c r="O206" i="4"/>
  <c r="N206" i="4"/>
  <c r="R205" i="4"/>
  <c r="Q205" i="4"/>
  <c r="P205" i="4"/>
  <c r="O205" i="4"/>
  <c r="N205" i="4"/>
  <c r="R204" i="4"/>
  <c r="Q204" i="4"/>
  <c r="P204" i="4"/>
  <c r="O204" i="4"/>
  <c r="N204" i="4"/>
  <c r="R203" i="4"/>
  <c r="Q203" i="4"/>
  <c r="P203" i="4"/>
  <c r="O203" i="4"/>
  <c r="N203" i="4"/>
  <c r="R202" i="4"/>
  <c r="Q202" i="4"/>
  <c r="P202" i="4"/>
  <c r="O202" i="4"/>
  <c r="N202" i="4"/>
  <c r="R201" i="4"/>
  <c r="Q201" i="4"/>
  <c r="P201" i="4"/>
  <c r="O201" i="4"/>
  <c r="N201" i="4"/>
  <c r="R200" i="4"/>
  <c r="Q200" i="4"/>
  <c r="P200" i="4"/>
  <c r="O200" i="4"/>
  <c r="N200" i="4"/>
  <c r="R199" i="4"/>
  <c r="Q199" i="4"/>
  <c r="P199" i="4"/>
  <c r="O199" i="4"/>
  <c r="N199" i="4"/>
  <c r="R198" i="4"/>
  <c r="Q198" i="4"/>
  <c r="P198" i="4"/>
  <c r="O198" i="4"/>
  <c r="N198" i="4"/>
  <c r="R197" i="4"/>
  <c r="Q197" i="4"/>
  <c r="P197" i="4"/>
  <c r="O197" i="4"/>
  <c r="N197" i="4"/>
  <c r="R196" i="4"/>
  <c r="Q196" i="4"/>
  <c r="P196" i="4"/>
  <c r="O196" i="4"/>
  <c r="N196" i="4"/>
  <c r="R195" i="4"/>
  <c r="Q195" i="4"/>
  <c r="P195" i="4"/>
  <c r="O195" i="4"/>
  <c r="N195" i="4"/>
  <c r="S195" i="4" s="1"/>
  <c r="R194" i="4"/>
  <c r="Q194" i="4"/>
  <c r="P194" i="4"/>
  <c r="O194" i="4"/>
  <c r="N194" i="4"/>
  <c r="R193" i="4"/>
  <c r="Q193" i="4"/>
  <c r="P193" i="4"/>
  <c r="O193" i="4"/>
  <c r="N193" i="4"/>
  <c r="R192" i="4"/>
  <c r="Q192" i="4"/>
  <c r="P192" i="4"/>
  <c r="O192" i="4"/>
  <c r="N192" i="4"/>
  <c r="R191" i="4"/>
  <c r="Q191" i="4"/>
  <c r="P191" i="4"/>
  <c r="O191" i="4"/>
  <c r="N191" i="4"/>
  <c r="R190" i="4"/>
  <c r="Q190" i="4"/>
  <c r="P190" i="4"/>
  <c r="O190" i="4"/>
  <c r="N190" i="4"/>
  <c r="R189" i="4"/>
  <c r="Q189" i="4"/>
  <c r="P189" i="4"/>
  <c r="O189" i="4"/>
  <c r="N189" i="4"/>
  <c r="R188" i="4"/>
  <c r="Q188" i="4"/>
  <c r="P188" i="4"/>
  <c r="O188" i="4"/>
  <c r="N188" i="4"/>
  <c r="R187" i="4"/>
  <c r="Q187" i="4"/>
  <c r="P187" i="4"/>
  <c r="O187" i="4"/>
  <c r="N187" i="4"/>
  <c r="R186" i="4"/>
  <c r="Q186" i="4"/>
  <c r="P186" i="4"/>
  <c r="O186" i="4"/>
  <c r="N186" i="4"/>
  <c r="R185" i="4"/>
  <c r="Q185" i="4"/>
  <c r="P185" i="4"/>
  <c r="O185" i="4"/>
  <c r="N185" i="4"/>
  <c r="R184" i="4"/>
  <c r="Q184" i="4"/>
  <c r="P184" i="4"/>
  <c r="O184" i="4"/>
  <c r="N184" i="4"/>
  <c r="R183" i="4"/>
  <c r="Q183" i="4"/>
  <c r="P183" i="4"/>
  <c r="O183" i="4"/>
  <c r="N183" i="4"/>
  <c r="R182" i="4"/>
  <c r="Q182" i="4"/>
  <c r="P182" i="4"/>
  <c r="O182" i="4"/>
  <c r="N182" i="4"/>
  <c r="R181" i="4"/>
  <c r="Q181" i="4"/>
  <c r="P181" i="4"/>
  <c r="O181" i="4"/>
  <c r="N181" i="4"/>
  <c r="R180" i="4"/>
  <c r="Q180" i="4"/>
  <c r="P180" i="4"/>
  <c r="O180" i="4"/>
  <c r="N180" i="4"/>
  <c r="R179" i="4"/>
  <c r="Q179" i="4"/>
  <c r="P179" i="4"/>
  <c r="O179" i="4"/>
  <c r="N179" i="4"/>
  <c r="R178" i="4"/>
  <c r="Q178" i="4"/>
  <c r="P178" i="4"/>
  <c r="O178" i="4"/>
  <c r="N178" i="4"/>
  <c r="R177" i="4"/>
  <c r="Q177" i="4"/>
  <c r="P177" i="4"/>
  <c r="O177" i="4"/>
  <c r="N177" i="4"/>
  <c r="R176" i="4"/>
  <c r="Q176" i="4"/>
  <c r="P176" i="4"/>
  <c r="O176" i="4"/>
  <c r="N176" i="4"/>
  <c r="R175" i="4"/>
  <c r="Q175" i="4"/>
  <c r="P175" i="4"/>
  <c r="O175" i="4"/>
  <c r="N175" i="4"/>
  <c r="R174" i="4"/>
  <c r="Q174" i="4"/>
  <c r="P174" i="4"/>
  <c r="O174" i="4"/>
  <c r="N174" i="4"/>
  <c r="R173" i="4"/>
  <c r="Q173" i="4"/>
  <c r="P173" i="4"/>
  <c r="O173" i="4"/>
  <c r="N173" i="4"/>
  <c r="R172" i="4"/>
  <c r="Q172" i="4"/>
  <c r="P172" i="4"/>
  <c r="O172" i="4"/>
  <c r="N172" i="4"/>
  <c r="R171" i="4"/>
  <c r="Q171" i="4"/>
  <c r="P171" i="4"/>
  <c r="O171" i="4"/>
  <c r="N171" i="4"/>
  <c r="R170" i="4"/>
  <c r="Q170" i="4"/>
  <c r="P170" i="4"/>
  <c r="O170" i="4"/>
  <c r="N170" i="4"/>
  <c r="S170" i="4" s="1"/>
  <c r="R169" i="4"/>
  <c r="Q169" i="4"/>
  <c r="P169" i="4"/>
  <c r="O169" i="4"/>
  <c r="N169" i="4"/>
  <c r="R168" i="4"/>
  <c r="Q168" i="4"/>
  <c r="P168" i="4"/>
  <c r="O168" i="4"/>
  <c r="N168" i="4"/>
  <c r="R167" i="4"/>
  <c r="Q167" i="4"/>
  <c r="P167" i="4"/>
  <c r="O167" i="4"/>
  <c r="N167" i="4"/>
  <c r="R166" i="4"/>
  <c r="Q166" i="4"/>
  <c r="P166" i="4"/>
  <c r="O166" i="4"/>
  <c r="N166" i="4"/>
  <c r="R165" i="4"/>
  <c r="Q165" i="4"/>
  <c r="P165" i="4"/>
  <c r="O165" i="4"/>
  <c r="N165" i="4"/>
  <c r="R164" i="4"/>
  <c r="Q164" i="4"/>
  <c r="P164" i="4"/>
  <c r="O164" i="4"/>
  <c r="N164" i="4"/>
  <c r="R163" i="4"/>
  <c r="Q163" i="4"/>
  <c r="P163" i="4"/>
  <c r="O163" i="4"/>
  <c r="N163" i="4"/>
  <c r="R162" i="4"/>
  <c r="Q162" i="4"/>
  <c r="P162" i="4"/>
  <c r="O162" i="4"/>
  <c r="N162" i="4"/>
  <c r="R161" i="4"/>
  <c r="Q161" i="4"/>
  <c r="P161" i="4"/>
  <c r="O161" i="4"/>
  <c r="N161" i="4"/>
  <c r="R160" i="4"/>
  <c r="Q160" i="4"/>
  <c r="P160" i="4"/>
  <c r="O160" i="4"/>
  <c r="N160" i="4"/>
  <c r="R159" i="4"/>
  <c r="Q159" i="4"/>
  <c r="P159" i="4"/>
  <c r="O159" i="4"/>
  <c r="N159" i="4"/>
  <c r="R158" i="4"/>
  <c r="Q158" i="4"/>
  <c r="P158" i="4"/>
  <c r="O158" i="4"/>
  <c r="N158" i="4"/>
  <c r="R157" i="4"/>
  <c r="Q157" i="4"/>
  <c r="P157" i="4"/>
  <c r="O157" i="4"/>
  <c r="N157" i="4"/>
  <c r="R156" i="4"/>
  <c r="Q156" i="4"/>
  <c r="P156" i="4"/>
  <c r="O156" i="4"/>
  <c r="N156" i="4"/>
  <c r="R155" i="4"/>
  <c r="Q155" i="4"/>
  <c r="P155" i="4"/>
  <c r="O155" i="4"/>
  <c r="N155" i="4"/>
  <c r="R154" i="4"/>
  <c r="Q154" i="4"/>
  <c r="P154" i="4"/>
  <c r="O154" i="4"/>
  <c r="N154" i="4"/>
  <c r="R153" i="4"/>
  <c r="Q153" i="4"/>
  <c r="P153" i="4"/>
  <c r="O153" i="4"/>
  <c r="N153" i="4"/>
  <c r="R152" i="4"/>
  <c r="Q152" i="4"/>
  <c r="P152" i="4"/>
  <c r="O152" i="4"/>
  <c r="N152" i="4"/>
  <c r="R151" i="4"/>
  <c r="Q151" i="4"/>
  <c r="P151" i="4"/>
  <c r="O151" i="4"/>
  <c r="N151" i="4"/>
  <c r="R150" i="4"/>
  <c r="Q150" i="4"/>
  <c r="P150" i="4"/>
  <c r="O150" i="4"/>
  <c r="N150" i="4"/>
  <c r="R149" i="4"/>
  <c r="Q149" i="4"/>
  <c r="P149" i="4"/>
  <c r="O149" i="4"/>
  <c r="N149" i="4"/>
  <c r="R148" i="4"/>
  <c r="Q148" i="4"/>
  <c r="P148" i="4"/>
  <c r="O148" i="4"/>
  <c r="N148" i="4"/>
  <c r="R147" i="4"/>
  <c r="Q147" i="4"/>
  <c r="P147" i="4"/>
  <c r="O147" i="4"/>
  <c r="N147" i="4"/>
  <c r="R146" i="4"/>
  <c r="Q146" i="4"/>
  <c r="P146" i="4"/>
  <c r="O146" i="4"/>
  <c r="N146" i="4"/>
  <c r="R145" i="4"/>
  <c r="Q145" i="4"/>
  <c r="P145" i="4"/>
  <c r="O145" i="4"/>
  <c r="N145" i="4"/>
  <c r="R144" i="4"/>
  <c r="Q144" i="4"/>
  <c r="P144" i="4"/>
  <c r="O144" i="4"/>
  <c r="N144" i="4"/>
  <c r="R143" i="4"/>
  <c r="Q143" i="4"/>
  <c r="P143" i="4"/>
  <c r="O143" i="4"/>
  <c r="N143" i="4"/>
  <c r="R142" i="4"/>
  <c r="Q142" i="4"/>
  <c r="P142" i="4"/>
  <c r="O142" i="4"/>
  <c r="N142" i="4"/>
  <c r="R141" i="4"/>
  <c r="Q141" i="4"/>
  <c r="P141" i="4"/>
  <c r="O141" i="4"/>
  <c r="N141" i="4"/>
  <c r="R140" i="4"/>
  <c r="Q140" i="4"/>
  <c r="P140" i="4"/>
  <c r="O140" i="4"/>
  <c r="N140" i="4"/>
  <c r="R139" i="4"/>
  <c r="Q139" i="4"/>
  <c r="P139" i="4"/>
  <c r="O139" i="4"/>
  <c r="N139" i="4"/>
  <c r="R138" i="4"/>
  <c r="Q138" i="4"/>
  <c r="P138" i="4"/>
  <c r="O138" i="4"/>
  <c r="N138" i="4"/>
  <c r="R137" i="4"/>
  <c r="Q137" i="4"/>
  <c r="P137" i="4"/>
  <c r="O137" i="4"/>
  <c r="N137" i="4"/>
  <c r="R136" i="4"/>
  <c r="Q136" i="4"/>
  <c r="P136" i="4"/>
  <c r="O136" i="4"/>
  <c r="N136" i="4"/>
  <c r="R135" i="4"/>
  <c r="Q135" i="4"/>
  <c r="P135" i="4"/>
  <c r="O135" i="4"/>
  <c r="N135" i="4"/>
  <c r="R134" i="4"/>
  <c r="Q134" i="4"/>
  <c r="P134" i="4"/>
  <c r="O134" i="4"/>
  <c r="N134" i="4"/>
  <c r="R133" i="4"/>
  <c r="Q133" i="4"/>
  <c r="P133" i="4"/>
  <c r="O133" i="4"/>
  <c r="N133" i="4"/>
  <c r="R132" i="4"/>
  <c r="Q132" i="4"/>
  <c r="P132" i="4"/>
  <c r="O132" i="4"/>
  <c r="N132" i="4"/>
  <c r="R131" i="4"/>
  <c r="Q131" i="4"/>
  <c r="P131" i="4"/>
  <c r="O131" i="4"/>
  <c r="N131" i="4"/>
  <c r="R130" i="4"/>
  <c r="Q130" i="4"/>
  <c r="P130" i="4"/>
  <c r="O130" i="4"/>
  <c r="N130" i="4"/>
  <c r="R129" i="4"/>
  <c r="Q129" i="4"/>
  <c r="P129" i="4"/>
  <c r="O129" i="4"/>
  <c r="N129" i="4"/>
  <c r="R128" i="4"/>
  <c r="Q128" i="4"/>
  <c r="P128" i="4"/>
  <c r="O128" i="4"/>
  <c r="N128" i="4"/>
  <c r="R127" i="4"/>
  <c r="Q127" i="4"/>
  <c r="P127" i="4"/>
  <c r="O127" i="4"/>
  <c r="N127" i="4"/>
  <c r="R126" i="4"/>
  <c r="Q126" i="4"/>
  <c r="P126" i="4"/>
  <c r="O126" i="4"/>
  <c r="N126" i="4"/>
  <c r="R125" i="4"/>
  <c r="Q125" i="4"/>
  <c r="P125" i="4"/>
  <c r="O125" i="4"/>
  <c r="N125" i="4"/>
  <c r="R124" i="4"/>
  <c r="Q124" i="4"/>
  <c r="P124" i="4"/>
  <c r="O124" i="4"/>
  <c r="N124" i="4"/>
  <c r="R123" i="4"/>
  <c r="Q123" i="4"/>
  <c r="P123" i="4"/>
  <c r="O123" i="4"/>
  <c r="N123" i="4"/>
  <c r="R122" i="4"/>
  <c r="Q122" i="4"/>
  <c r="P122" i="4"/>
  <c r="O122" i="4"/>
  <c r="N122" i="4"/>
  <c r="S122" i="4" s="1"/>
  <c r="T122" i="4" s="1"/>
  <c r="R121" i="4"/>
  <c r="Q121" i="4"/>
  <c r="P121" i="4"/>
  <c r="O121" i="4"/>
  <c r="N121" i="4"/>
  <c r="R120" i="4"/>
  <c r="Q120" i="4"/>
  <c r="P120" i="4"/>
  <c r="O120" i="4"/>
  <c r="N120" i="4"/>
  <c r="R119" i="4"/>
  <c r="Q119" i="4"/>
  <c r="P119" i="4"/>
  <c r="O119" i="4"/>
  <c r="N119" i="4"/>
  <c r="R118" i="4"/>
  <c r="Q118" i="4"/>
  <c r="P118" i="4"/>
  <c r="O118" i="4"/>
  <c r="N118" i="4"/>
  <c r="R117" i="4"/>
  <c r="Q117" i="4"/>
  <c r="P117" i="4"/>
  <c r="O117" i="4"/>
  <c r="N117" i="4"/>
  <c r="R116" i="4"/>
  <c r="Q116" i="4"/>
  <c r="P116" i="4"/>
  <c r="O116" i="4"/>
  <c r="N116" i="4"/>
  <c r="R115" i="4"/>
  <c r="Q115" i="4"/>
  <c r="P115" i="4"/>
  <c r="O115" i="4"/>
  <c r="N115" i="4"/>
  <c r="R114" i="4"/>
  <c r="Q114" i="4"/>
  <c r="P114" i="4"/>
  <c r="O114" i="4"/>
  <c r="N114" i="4"/>
  <c r="R113" i="4"/>
  <c r="Q113" i="4"/>
  <c r="P113" i="4"/>
  <c r="O113" i="4"/>
  <c r="N113" i="4"/>
  <c r="R112" i="4"/>
  <c r="Q112" i="4"/>
  <c r="P112" i="4"/>
  <c r="O112" i="4"/>
  <c r="N112" i="4"/>
  <c r="R111" i="4"/>
  <c r="Q111" i="4"/>
  <c r="P111" i="4"/>
  <c r="O111" i="4"/>
  <c r="N111" i="4"/>
  <c r="R110" i="4"/>
  <c r="Q110" i="4"/>
  <c r="P110" i="4"/>
  <c r="O110" i="4"/>
  <c r="N110" i="4"/>
  <c r="R109" i="4"/>
  <c r="Q109" i="4"/>
  <c r="P109" i="4"/>
  <c r="O109" i="4"/>
  <c r="N109" i="4"/>
  <c r="R108" i="4"/>
  <c r="Q108" i="4"/>
  <c r="P108" i="4"/>
  <c r="O108" i="4"/>
  <c r="N108" i="4"/>
  <c r="R107" i="4"/>
  <c r="Q107" i="4"/>
  <c r="P107" i="4"/>
  <c r="O107" i="4"/>
  <c r="N107" i="4"/>
  <c r="R106" i="4"/>
  <c r="Q106" i="4"/>
  <c r="P106" i="4"/>
  <c r="O106" i="4"/>
  <c r="N106" i="4"/>
  <c r="R105" i="4"/>
  <c r="Q105" i="4"/>
  <c r="P105" i="4"/>
  <c r="O105" i="4"/>
  <c r="N105" i="4"/>
  <c r="R104" i="4"/>
  <c r="Q104" i="4"/>
  <c r="P104" i="4"/>
  <c r="O104" i="4"/>
  <c r="N104" i="4"/>
  <c r="R103" i="4"/>
  <c r="Q103" i="4"/>
  <c r="P103" i="4"/>
  <c r="O103" i="4"/>
  <c r="N103" i="4"/>
  <c r="R102" i="4"/>
  <c r="Q102" i="4"/>
  <c r="P102" i="4"/>
  <c r="O102" i="4"/>
  <c r="N102" i="4"/>
  <c r="R101" i="4"/>
  <c r="Q101" i="4"/>
  <c r="P101" i="4"/>
  <c r="O101" i="4"/>
  <c r="N101" i="4"/>
  <c r="R100" i="4"/>
  <c r="Q100" i="4"/>
  <c r="P100" i="4"/>
  <c r="O100" i="4"/>
  <c r="N100" i="4"/>
  <c r="R99" i="4"/>
  <c r="Q99" i="4"/>
  <c r="P99" i="4"/>
  <c r="O99" i="4"/>
  <c r="N99" i="4"/>
  <c r="R98" i="4"/>
  <c r="Q98" i="4"/>
  <c r="P98" i="4"/>
  <c r="O98" i="4"/>
  <c r="N98" i="4"/>
  <c r="R97" i="4"/>
  <c r="Q97" i="4"/>
  <c r="P97" i="4"/>
  <c r="O97" i="4"/>
  <c r="N97" i="4"/>
  <c r="R96" i="4"/>
  <c r="Q96" i="4"/>
  <c r="P96" i="4"/>
  <c r="O96" i="4"/>
  <c r="N96" i="4"/>
  <c r="R95" i="4"/>
  <c r="Q95" i="4"/>
  <c r="P95" i="4"/>
  <c r="O95" i="4"/>
  <c r="N95" i="4"/>
  <c r="R94" i="4"/>
  <c r="Q94" i="4"/>
  <c r="P94" i="4"/>
  <c r="O94" i="4"/>
  <c r="N94" i="4"/>
  <c r="R93" i="4"/>
  <c r="Q93" i="4"/>
  <c r="P93" i="4"/>
  <c r="O93" i="4"/>
  <c r="N93" i="4"/>
  <c r="R92" i="4"/>
  <c r="Q92" i="4"/>
  <c r="P92" i="4"/>
  <c r="O92" i="4"/>
  <c r="N92" i="4"/>
  <c r="R91" i="4"/>
  <c r="Q91" i="4"/>
  <c r="P91" i="4"/>
  <c r="O91" i="4"/>
  <c r="N91" i="4"/>
  <c r="R90" i="4"/>
  <c r="Q90" i="4"/>
  <c r="P90" i="4"/>
  <c r="O90" i="4"/>
  <c r="N90" i="4"/>
  <c r="R89" i="4"/>
  <c r="Q89" i="4"/>
  <c r="P89" i="4"/>
  <c r="O89" i="4"/>
  <c r="N89" i="4"/>
  <c r="R88" i="4"/>
  <c r="Q88" i="4"/>
  <c r="P88" i="4"/>
  <c r="O88" i="4"/>
  <c r="N88" i="4"/>
  <c r="R87" i="4"/>
  <c r="Q87" i="4"/>
  <c r="P87" i="4"/>
  <c r="O87" i="4"/>
  <c r="N87" i="4"/>
  <c r="R86" i="4"/>
  <c r="Q86" i="4"/>
  <c r="P86" i="4"/>
  <c r="O86" i="4"/>
  <c r="N86" i="4"/>
  <c r="R85" i="4"/>
  <c r="Q85" i="4"/>
  <c r="P85" i="4"/>
  <c r="O85" i="4"/>
  <c r="N85" i="4"/>
  <c r="R84" i="4"/>
  <c r="Q84" i="4"/>
  <c r="P84" i="4"/>
  <c r="O84" i="4"/>
  <c r="N84" i="4"/>
  <c r="R83" i="4"/>
  <c r="Q83" i="4"/>
  <c r="P83" i="4"/>
  <c r="O83" i="4"/>
  <c r="N83" i="4"/>
  <c r="R82" i="4"/>
  <c r="Q82" i="4"/>
  <c r="P82" i="4"/>
  <c r="O82" i="4"/>
  <c r="N82" i="4"/>
  <c r="R81" i="4"/>
  <c r="Q81" i="4"/>
  <c r="P81" i="4"/>
  <c r="O81" i="4"/>
  <c r="N81" i="4"/>
  <c r="R80" i="4"/>
  <c r="Q80" i="4"/>
  <c r="P80" i="4"/>
  <c r="O80" i="4"/>
  <c r="N80" i="4"/>
  <c r="R79" i="4"/>
  <c r="Q79" i="4"/>
  <c r="P79" i="4"/>
  <c r="O79" i="4"/>
  <c r="N79" i="4"/>
  <c r="R78" i="4"/>
  <c r="Q78" i="4"/>
  <c r="P78" i="4"/>
  <c r="O78" i="4"/>
  <c r="N78" i="4"/>
  <c r="R77" i="4"/>
  <c r="Q77" i="4"/>
  <c r="P77" i="4"/>
  <c r="O77" i="4"/>
  <c r="N77" i="4"/>
  <c r="R76" i="4"/>
  <c r="Q76" i="4"/>
  <c r="P76" i="4"/>
  <c r="O76" i="4"/>
  <c r="N76" i="4"/>
  <c r="R75" i="4"/>
  <c r="Q75" i="4"/>
  <c r="P75" i="4"/>
  <c r="O75" i="4"/>
  <c r="N75" i="4"/>
  <c r="R74" i="4"/>
  <c r="Q74" i="4"/>
  <c r="P74" i="4"/>
  <c r="O74" i="4"/>
  <c r="N74" i="4"/>
  <c r="R73" i="4"/>
  <c r="Q73" i="4"/>
  <c r="P73" i="4"/>
  <c r="O73" i="4"/>
  <c r="N73" i="4"/>
  <c r="R72" i="4"/>
  <c r="Q72" i="4"/>
  <c r="P72" i="4"/>
  <c r="O72" i="4"/>
  <c r="N72" i="4"/>
  <c r="R71" i="4"/>
  <c r="Q71" i="4"/>
  <c r="P71" i="4"/>
  <c r="O71" i="4"/>
  <c r="N71" i="4"/>
  <c r="R70" i="4"/>
  <c r="Q70" i="4"/>
  <c r="P70" i="4"/>
  <c r="O70" i="4"/>
  <c r="N70" i="4"/>
  <c r="R69" i="4"/>
  <c r="Q69" i="4"/>
  <c r="P69" i="4"/>
  <c r="O69" i="4"/>
  <c r="N69" i="4"/>
  <c r="R68" i="4"/>
  <c r="Q68" i="4"/>
  <c r="P68" i="4"/>
  <c r="O68" i="4"/>
  <c r="N68" i="4"/>
  <c r="R67" i="4"/>
  <c r="Q67" i="4"/>
  <c r="P67" i="4"/>
  <c r="O67" i="4"/>
  <c r="N67" i="4"/>
  <c r="R66" i="4"/>
  <c r="Q66" i="4"/>
  <c r="P66" i="4"/>
  <c r="O66" i="4"/>
  <c r="N66" i="4"/>
  <c r="R65" i="4"/>
  <c r="Q65" i="4"/>
  <c r="P65" i="4"/>
  <c r="O65" i="4"/>
  <c r="N65" i="4"/>
  <c r="R64" i="4"/>
  <c r="Q64" i="4"/>
  <c r="P64" i="4"/>
  <c r="O64" i="4"/>
  <c r="N64" i="4"/>
  <c r="R63" i="4"/>
  <c r="Q63" i="4"/>
  <c r="P63" i="4"/>
  <c r="O63" i="4"/>
  <c r="N63" i="4"/>
  <c r="R62" i="4"/>
  <c r="Q62" i="4"/>
  <c r="P62" i="4"/>
  <c r="O62" i="4"/>
  <c r="N62" i="4"/>
  <c r="R61" i="4"/>
  <c r="Q61" i="4"/>
  <c r="P61" i="4"/>
  <c r="O61" i="4"/>
  <c r="N61" i="4"/>
  <c r="R60" i="4"/>
  <c r="Q60" i="4"/>
  <c r="P60" i="4"/>
  <c r="O60" i="4"/>
  <c r="N60" i="4"/>
  <c r="R59" i="4"/>
  <c r="Q59" i="4"/>
  <c r="P59" i="4"/>
  <c r="O59" i="4"/>
  <c r="N59" i="4"/>
  <c r="R58" i="4"/>
  <c r="Q58" i="4"/>
  <c r="P58" i="4"/>
  <c r="O58" i="4"/>
  <c r="N58" i="4"/>
  <c r="R57" i="4"/>
  <c r="Q57" i="4"/>
  <c r="P57" i="4"/>
  <c r="O57" i="4"/>
  <c r="N57" i="4"/>
  <c r="R56" i="4"/>
  <c r="Q56" i="4"/>
  <c r="P56" i="4"/>
  <c r="O56" i="4"/>
  <c r="N56" i="4"/>
  <c r="R55" i="4"/>
  <c r="Q55" i="4"/>
  <c r="P55" i="4"/>
  <c r="O55" i="4"/>
  <c r="N55" i="4"/>
  <c r="R54" i="4"/>
  <c r="Q54" i="4"/>
  <c r="P54" i="4"/>
  <c r="O54" i="4"/>
  <c r="N54" i="4"/>
  <c r="R53" i="4"/>
  <c r="Q53" i="4"/>
  <c r="P53" i="4"/>
  <c r="O53" i="4"/>
  <c r="N53" i="4"/>
  <c r="R52" i="4"/>
  <c r="Q52" i="4"/>
  <c r="P52" i="4"/>
  <c r="O52" i="4"/>
  <c r="N52" i="4"/>
  <c r="R51" i="4"/>
  <c r="Q51" i="4"/>
  <c r="P51" i="4"/>
  <c r="O51" i="4"/>
  <c r="N51" i="4"/>
  <c r="R50" i="4"/>
  <c r="Q50" i="4"/>
  <c r="P50" i="4"/>
  <c r="O50" i="4"/>
  <c r="N50" i="4"/>
  <c r="R49" i="4"/>
  <c r="Q49" i="4"/>
  <c r="P49" i="4"/>
  <c r="O49" i="4"/>
  <c r="N49" i="4"/>
  <c r="R48" i="4"/>
  <c r="Q48" i="4"/>
  <c r="P48" i="4"/>
  <c r="O48" i="4"/>
  <c r="N48" i="4"/>
  <c r="R47" i="4"/>
  <c r="Q47" i="4"/>
  <c r="P47" i="4"/>
  <c r="O47" i="4"/>
  <c r="N47" i="4"/>
  <c r="R46" i="4"/>
  <c r="Q46" i="4"/>
  <c r="P46" i="4"/>
  <c r="O46" i="4"/>
  <c r="N46" i="4"/>
  <c r="R45" i="4"/>
  <c r="Q45" i="4"/>
  <c r="P45" i="4"/>
  <c r="O45" i="4"/>
  <c r="N45" i="4"/>
  <c r="R44" i="4"/>
  <c r="Q44" i="4"/>
  <c r="P44" i="4"/>
  <c r="O44" i="4"/>
  <c r="N44" i="4"/>
  <c r="R43" i="4"/>
  <c r="Q43" i="4"/>
  <c r="P43" i="4"/>
  <c r="O43" i="4"/>
  <c r="N43" i="4"/>
  <c r="R42" i="4"/>
  <c r="Q42" i="4"/>
  <c r="P42" i="4"/>
  <c r="O42" i="4"/>
  <c r="N42" i="4"/>
  <c r="R41" i="4"/>
  <c r="Q41" i="4"/>
  <c r="P41" i="4"/>
  <c r="O41" i="4"/>
  <c r="N41" i="4"/>
  <c r="R40" i="4"/>
  <c r="Q40" i="4"/>
  <c r="P40" i="4"/>
  <c r="O40" i="4"/>
  <c r="N40" i="4"/>
  <c r="R39" i="4"/>
  <c r="Q39" i="4"/>
  <c r="P39" i="4"/>
  <c r="O39" i="4"/>
  <c r="N39" i="4"/>
  <c r="R38" i="4"/>
  <c r="Q38" i="4"/>
  <c r="P38" i="4"/>
  <c r="O38" i="4"/>
  <c r="N38" i="4"/>
  <c r="R37" i="4"/>
  <c r="Q37" i="4"/>
  <c r="P37" i="4"/>
  <c r="O37" i="4"/>
  <c r="N37" i="4"/>
  <c r="R36" i="4"/>
  <c r="Q36" i="4"/>
  <c r="P36" i="4"/>
  <c r="O36" i="4"/>
  <c r="N36" i="4"/>
  <c r="R35" i="4"/>
  <c r="Q35" i="4"/>
  <c r="P35" i="4"/>
  <c r="O35" i="4"/>
  <c r="N35" i="4"/>
  <c r="R34" i="4"/>
  <c r="Q34" i="4"/>
  <c r="P34" i="4"/>
  <c r="O34" i="4"/>
  <c r="N34" i="4"/>
  <c r="R33" i="4"/>
  <c r="Q33" i="4"/>
  <c r="P33" i="4"/>
  <c r="O33" i="4"/>
  <c r="N33" i="4"/>
  <c r="R32" i="4"/>
  <c r="Q32" i="4"/>
  <c r="P32" i="4"/>
  <c r="O32" i="4"/>
  <c r="N32" i="4"/>
  <c r="R31" i="4"/>
  <c r="Q31" i="4"/>
  <c r="P31" i="4"/>
  <c r="O31" i="4"/>
  <c r="N31" i="4"/>
  <c r="R30" i="4"/>
  <c r="Q30" i="4"/>
  <c r="P30" i="4"/>
  <c r="O30" i="4"/>
  <c r="N30" i="4"/>
  <c r="R29" i="4"/>
  <c r="Q29" i="4"/>
  <c r="P29" i="4"/>
  <c r="O29" i="4"/>
  <c r="N29" i="4"/>
  <c r="R28" i="4"/>
  <c r="Q28" i="4"/>
  <c r="P28" i="4"/>
  <c r="O28" i="4"/>
  <c r="N28" i="4"/>
  <c r="R27" i="4"/>
  <c r="Q27" i="4"/>
  <c r="P27" i="4"/>
  <c r="O27" i="4"/>
  <c r="N27" i="4"/>
  <c r="R26" i="4"/>
  <c r="Q26" i="4"/>
  <c r="P26" i="4"/>
  <c r="O26" i="4"/>
  <c r="N26" i="4"/>
  <c r="R25" i="4"/>
  <c r="Q25" i="4"/>
  <c r="P25" i="4"/>
  <c r="O25" i="4"/>
  <c r="N25" i="4"/>
  <c r="R24" i="4"/>
  <c r="Q24" i="4"/>
  <c r="P24" i="4"/>
  <c r="O24" i="4"/>
  <c r="N24" i="4"/>
  <c r="R23" i="4"/>
  <c r="Q23" i="4"/>
  <c r="P23" i="4"/>
  <c r="O23" i="4"/>
  <c r="N23" i="4"/>
  <c r="R22" i="4"/>
  <c r="Q22" i="4"/>
  <c r="P22" i="4"/>
  <c r="O22" i="4"/>
  <c r="N22" i="4"/>
  <c r="R21" i="4"/>
  <c r="Q21" i="4"/>
  <c r="P21" i="4"/>
  <c r="O21" i="4"/>
  <c r="N21" i="4"/>
  <c r="R20" i="4"/>
  <c r="Q20" i="4"/>
  <c r="P20" i="4"/>
  <c r="O20" i="4"/>
  <c r="N20" i="4"/>
  <c r="R19" i="4"/>
  <c r="P19" i="4"/>
  <c r="O19" i="4"/>
  <c r="N19" i="4"/>
  <c r="R18" i="4"/>
  <c r="Q18" i="4"/>
  <c r="P18" i="4"/>
  <c r="O18" i="4"/>
  <c r="N18" i="4"/>
  <c r="R17" i="4"/>
  <c r="Q17" i="4"/>
  <c r="P17" i="4"/>
  <c r="O17" i="4"/>
  <c r="N17" i="4"/>
  <c r="R16" i="4"/>
  <c r="Q16" i="4"/>
  <c r="P16" i="4"/>
  <c r="O16" i="4"/>
  <c r="N16" i="4"/>
  <c r="R15" i="4"/>
  <c r="Q15" i="4"/>
  <c r="P15" i="4"/>
  <c r="O15" i="4"/>
  <c r="N15" i="4"/>
  <c r="R14" i="4"/>
  <c r="Q14" i="4"/>
  <c r="P14" i="4"/>
  <c r="O14" i="4"/>
  <c r="N14" i="4"/>
  <c r="R13" i="4"/>
  <c r="Q13" i="4"/>
  <c r="O13" i="4"/>
  <c r="N13" i="4"/>
  <c r="R12" i="4"/>
  <c r="Q12" i="4"/>
  <c r="P12" i="4"/>
  <c r="O12" i="4"/>
  <c r="N12" i="4"/>
  <c r="R11" i="4"/>
  <c r="Q11" i="4"/>
  <c r="P11" i="4"/>
  <c r="O11" i="4"/>
  <c r="N11" i="4"/>
  <c r="R10" i="4"/>
  <c r="Q10" i="4"/>
  <c r="P10" i="4"/>
  <c r="O10" i="4"/>
  <c r="N10" i="4"/>
  <c r="R9" i="4"/>
  <c r="Q9" i="4"/>
  <c r="P9" i="4"/>
  <c r="O9" i="4"/>
  <c r="N9" i="4"/>
  <c r="R8" i="4"/>
  <c r="Q8" i="4"/>
  <c r="P8" i="4"/>
  <c r="O8" i="4"/>
  <c r="N8" i="4"/>
  <c r="R7" i="4"/>
  <c r="Q7" i="4"/>
  <c r="P7" i="4"/>
  <c r="O7" i="4"/>
  <c r="N7" i="4"/>
  <c r="R6" i="4"/>
  <c r="Q6" i="4"/>
  <c r="P6" i="4"/>
  <c r="O6" i="4"/>
  <c r="N6" i="4"/>
  <c r="R5" i="4"/>
  <c r="Q5" i="4"/>
  <c r="P5" i="4"/>
  <c r="O5" i="4"/>
  <c r="N5" i="4"/>
  <c r="R4" i="4"/>
  <c r="Q4" i="4"/>
  <c r="P4" i="4"/>
  <c r="O4" i="4"/>
  <c r="N4" i="4"/>
  <c r="M4" i="4"/>
  <c r="K4" i="4"/>
  <c r="R3" i="4"/>
  <c r="Q3" i="4"/>
  <c r="P3" i="4"/>
  <c r="O3" i="4"/>
  <c r="N3" i="4"/>
  <c r="M3" i="4"/>
  <c r="K3" i="4"/>
  <c r="R2" i="4"/>
  <c r="Q2" i="4"/>
  <c r="P2" i="4"/>
  <c r="O2" i="4"/>
  <c r="N2" i="4"/>
  <c r="M2" i="4"/>
  <c r="K2" i="4"/>
  <c r="F2336" i="2"/>
  <c r="C2336" i="2" s="1"/>
  <c r="E2336" i="2"/>
  <c r="D2336" i="2"/>
  <c r="F2335" i="2"/>
  <c r="D2335" i="2" s="1"/>
  <c r="E2335" i="2"/>
  <c r="C2335" i="2"/>
  <c r="F2334" i="2"/>
  <c r="C2334" i="2" s="1"/>
  <c r="E2334" i="2"/>
  <c r="F2333" i="2"/>
  <c r="D2333" i="2" s="1"/>
  <c r="E2333" i="2"/>
  <c r="F2332" i="2"/>
  <c r="D2332" i="2" s="1"/>
  <c r="E2332" i="2"/>
  <c r="F2331" i="2"/>
  <c r="C2331" i="2" s="1"/>
  <c r="E2331" i="2"/>
  <c r="F2330" i="2"/>
  <c r="E2330" i="2"/>
  <c r="F2329" i="2"/>
  <c r="D2329" i="2" s="1"/>
  <c r="E2329" i="2"/>
  <c r="C2329" i="2"/>
  <c r="F2328" i="2"/>
  <c r="C2328" i="2" s="1"/>
  <c r="E2328" i="2"/>
  <c r="D2328" i="2"/>
  <c r="F2327" i="2"/>
  <c r="C2327" i="2" s="1"/>
  <c r="E2327" i="2"/>
  <c r="D2327" i="2"/>
  <c r="F2326" i="2"/>
  <c r="D2326" i="2" s="1"/>
  <c r="B2326" i="5" s="1"/>
  <c r="E2326" i="2"/>
  <c r="F2325" i="2"/>
  <c r="C2325" i="2" s="1"/>
  <c r="E2325" i="2"/>
  <c r="F2324" i="2"/>
  <c r="E2324" i="2"/>
  <c r="D2324" i="2"/>
  <c r="B2324" i="5" s="1"/>
  <c r="C2324" i="2"/>
  <c r="F2323" i="2"/>
  <c r="E2323" i="2"/>
  <c r="F2322" i="2"/>
  <c r="C2322" i="2" s="1"/>
  <c r="E2322" i="2"/>
  <c r="F2321" i="2"/>
  <c r="D2321" i="2" s="1"/>
  <c r="B2321" i="5" s="1"/>
  <c r="E2321" i="2"/>
  <c r="F2320" i="2"/>
  <c r="D2320" i="2" s="1"/>
  <c r="B2320" i="5" s="1"/>
  <c r="E2320" i="2"/>
  <c r="C2320" i="2"/>
  <c r="F2319" i="2"/>
  <c r="C2319" i="2" s="1"/>
  <c r="E2319" i="2"/>
  <c r="D2319" i="2"/>
  <c r="F2318" i="2"/>
  <c r="C2318" i="2" s="1"/>
  <c r="E2318" i="2"/>
  <c r="D2318" i="2"/>
  <c r="B2318" i="5" s="1"/>
  <c r="F2317" i="2"/>
  <c r="D2317" i="2" s="1"/>
  <c r="E2317" i="2"/>
  <c r="C2317" i="2"/>
  <c r="F2316" i="2"/>
  <c r="C2316" i="2" s="1"/>
  <c r="E2316" i="2"/>
  <c r="F2315" i="2"/>
  <c r="D2315" i="2" s="1"/>
  <c r="B2315" i="5" s="1"/>
  <c r="E2315" i="2"/>
  <c r="F2314" i="2"/>
  <c r="D2314" i="2" s="1"/>
  <c r="B2314" i="5" s="1"/>
  <c r="E2314" i="2"/>
  <c r="F2313" i="2"/>
  <c r="C2313" i="2" s="1"/>
  <c r="E2313" i="2"/>
  <c r="F2312" i="2"/>
  <c r="E2312" i="2"/>
  <c r="F2311" i="2"/>
  <c r="D2311" i="2" s="1"/>
  <c r="B2311" i="5" s="1"/>
  <c r="E2311" i="2"/>
  <c r="C2311" i="2"/>
  <c r="F2310" i="2"/>
  <c r="C2310" i="2" s="1"/>
  <c r="E2310" i="2"/>
  <c r="D2310" i="2"/>
  <c r="B2310" i="5" s="1"/>
  <c r="F2309" i="2"/>
  <c r="C2309" i="2" s="1"/>
  <c r="E2309" i="2"/>
  <c r="D2309" i="2"/>
  <c r="F2308" i="2"/>
  <c r="D2308" i="2" s="1"/>
  <c r="B2308" i="5" s="1"/>
  <c r="E2308" i="2"/>
  <c r="F2307" i="2"/>
  <c r="C2307" i="2" s="1"/>
  <c r="E2307" i="2"/>
  <c r="F2306" i="2"/>
  <c r="E2306" i="2"/>
  <c r="D2306" i="2"/>
  <c r="C2306" i="2"/>
  <c r="F2305" i="2"/>
  <c r="E2305" i="2"/>
  <c r="F2304" i="2"/>
  <c r="C2304" i="2" s="1"/>
  <c r="E2304" i="2"/>
  <c r="F2303" i="2"/>
  <c r="D2303" i="2" s="1"/>
  <c r="B2303" i="5" s="1"/>
  <c r="E2303" i="2"/>
  <c r="F2302" i="2"/>
  <c r="D2302" i="2" s="1"/>
  <c r="E2302" i="2"/>
  <c r="C2302" i="2"/>
  <c r="F2301" i="2"/>
  <c r="C2301" i="2" s="1"/>
  <c r="E2301" i="2"/>
  <c r="D2301" i="2"/>
  <c r="B2301" i="5" s="1"/>
  <c r="F2300" i="2"/>
  <c r="C2300" i="2" s="1"/>
  <c r="E2300" i="2"/>
  <c r="D2300" i="2"/>
  <c r="B2300" i="5" s="1"/>
  <c r="F2299" i="2"/>
  <c r="D2299" i="2" s="1"/>
  <c r="B2299" i="5" s="1"/>
  <c r="E2299" i="2"/>
  <c r="C2299" i="2"/>
  <c r="F2298" i="2"/>
  <c r="C2298" i="2" s="1"/>
  <c r="E2298" i="2"/>
  <c r="F2297" i="2"/>
  <c r="D2297" i="2" s="1"/>
  <c r="E2297" i="2"/>
  <c r="F2296" i="2"/>
  <c r="D2296" i="2" s="1"/>
  <c r="B2296" i="5" s="1"/>
  <c r="E2296" i="2"/>
  <c r="F2295" i="2"/>
  <c r="C2295" i="2" s="1"/>
  <c r="E2295" i="2"/>
  <c r="F2294" i="2"/>
  <c r="D2294" i="2" s="1"/>
  <c r="E2294" i="2"/>
  <c r="F2293" i="2"/>
  <c r="D2293" i="2" s="1"/>
  <c r="E2293" i="2"/>
  <c r="C2293" i="2"/>
  <c r="F2292" i="2"/>
  <c r="C2292" i="2" s="1"/>
  <c r="E2292" i="2"/>
  <c r="D2292" i="2"/>
  <c r="F2291" i="2"/>
  <c r="C2291" i="2" s="1"/>
  <c r="E2291" i="2"/>
  <c r="D2291" i="2"/>
  <c r="F2290" i="2"/>
  <c r="D2290" i="2" s="1"/>
  <c r="E2290" i="2"/>
  <c r="F2289" i="2"/>
  <c r="C2289" i="2" s="1"/>
  <c r="E2289" i="2"/>
  <c r="F2288" i="2"/>
  <c r="E2288" i="2"/>
  <c r="D2288" i="2"/>
  <c r="C2288" i="2"/>
  <c r="F2287" i="2"/>
  <c r="E2287" i="2"/>
  <c r="F2286" i="2"/>
  <c r="E2286" i="2"/>
  <c r="F2285" i="2"/>
  <c r="D2285" i="2" s="1"/>
  <c r="E2285" i="2"/>
  <c r="F2284" i="2"/>
  <c r="D2284" i="2" s="1"/>
  <c r="E2284" i="2"/>
  <c r="C2284" i="2"/>
  <c r="F2283" i="2"/>
  <c r="C2283" i="2" s="1"/>
  <c r="E2283" i="2"/>
  <c r="D2283" i="2"/>
  <c r="F2282" i="2"/>
  <c r="C2282" i="2" s="1"/>
  <c r="E2282" i="2"/>
  <c r="D2282" i="2"/>
  <c r="B2282" i="5" s="1"/>
  <c r="F2281" i="2"/>
  <c r="D2281" i="2" s="1"/>
  <c r="E2281" i="2"/>
  <c r="C2281" i="2"/>
  <c r="F2280" i="2"/>
  <c r="C2280" i="2" s="1"/>
  <c r="E2280" i="2"/>
  <c r="F2279" i="2"/>
  <c r="D2279" i="2" s="1"/>
  <c r="E2279" i="2"/>
  <c r="F2278" i="2"/>
  <c r="D2278" i="2" s="1"/>
  <c r="B2278" i="5" s="1"/>
  <c r="E2278" i="2"/>
  <c r="F2277" i="2"/>
  <c r="C2277" i="2" s="1"/>
  <c r="E2277" i="2"/>
  <c r="F2276" i="2"/>
  <c r="D2276" i="2" s="1"/>
  <c r="B2276" i="5" s="1"/>
  <c r="E2276" i="2"/>
  <c r="F2275" i="2"/>
  <c r="D2275" i="2" s="1"/>
  <c r="E2275" i="2"/>
  <c r="C2275" i="2"/>
  <c r="F2274" i="2"/>
  <c r="C2274" i="2" s="1"/>
  <c r="E2274" i="2"/>
  <c r="D2274" i="2"/>
  <c r="B2274" i="5" s="1"/>
  <c r="F2273" i="2"/>
  <c r="C2273" i="2" s="1"/>
  <c r="E2273" i="2"/>
  <c r="D2273" i="2"/>
  <c r="F2272" i="2"/>
  <c r="D2272" i="2" s="1"/>
  <c r="B2272" i="5" s="1"/>
  <c r="E2272" i="2"/>
  <c r="F2271" i="2"/>
  <c r="C2271" i="2" s="1"/>
  <c r="E2271" i="2"/>
  <c r="F2270" i="2"/>
  <c r="E2270" i="2"/>
  <c r="D2270" i="2"/>
  <c r="C2270" i="2"/>
  <c r="F2269" i="2"/>
  <c r="E2269" i="2"/>
  <c r="F2268" i="2"/>
  <c r="E2268" i="2"/>
  <c r="F2267" i="2"/>
  <c r="D2267" i="2" s="1"/>
  <c r="E2267" i="2"/>
  <c r="F2266" i="2"/>
  <c r="D2266" i="2" s="1"/>
  <c r="E2266" i="2"/>
  <c r="C2266" i="2"/>
  <c r="F2265" i="2"/>
  <c r="C2265" i="2" s="1"/>
  <c r="E2265" i="2"/>
  <c r="D2265" i="2"/>
  <c r="F2264" i="2"/>
  <c r="C2264" i="2" s="1"/>
  <c r="E2264" i="2"/>
  <c r="D2264" i="2"/>
  <c r="B2264" i="5" s="1"/>
  <c r="F2263" i="2"/>
  <c r="D2263" i="2" s="1"/>
  <c r="E2263" i="2"/>
  <c r="C2263" i="2"/>
  <c r="F2262" i="2"/>
  <c r="C2262" i="2" s="1"/>
  <c r="E2262" i="2"/>
  <c r="F2261" i="2"/>
  <c r="D2261" i="2" s="1"/>
  <c r="E2261" i="2"/>
  <c r="F2260" i="2"/>
  <c r="D2260" i="2" s="1"/>
  <c r="E2260" i="2"/>
  <c r="F2259" i="2"/>
  <c r="C2259" i="2" s="1"/>
  <c r="E2259" i="2"/>
  <c r="F2258" i="2"/>
  <c r="D2258" i="2" s="1"/>
  <c r="B2258" i="5" s="1"/>
  <c r="E2258" i="2"/>
  <c r="C2258" i="2"/>
  <c r="F2257" i="2"/>
  <c r="D2257" i="2" s="1"/>
  <c r="E2257" i="2"/>
  <c r="C2257" i="2"/>
  <c r="F2256" i="2"/>
  <c r="C2256" i="2" s="1"/>
  <c r="E2256" i="2"/>
  <c r="D2256" i="2"/>
  <c r="B2256" i="5" s="1"/>
  <c r="F2255" i="2"/>
  <c r="C2255" i="2" s="1"/>
  <c r="E2255" i="2"/>
  <c r="D2255" i="2"/>
  <c r="F2254" i="2"/>
  <c r="D2254" i="2" s="1"/>
  <c r="E2254" i="2"/>
  <c r="F2253" i="2"/>
  <c r="C2253" i="2" s="1"/>
  <c r="E2253" i="2"/>
  <c r="F2252" i="2"/>
  <c r="E2252" i="2"/>
  <c r="D2252" i="2"/>
  <c r="C2252" i="2"/>
  <c r="F2251" i="2"/>
  <c r="E2251" i="2"/>
  <c r="F2250" i="2"/>
  <c r="E2250" i="2"/>
  <c r="F2249" i="2"/>
  <c r="D2249" i="2" s="1"/>
  <c r="E2249" i="2"/>
  <c r="F2248" i="2"/>
  <c r="D2248" i="2" s="1"/>
  <c r="B2248" i="5" s="1"/>
  <c r="E2248" i="2"/>
  <c r="C2248" i="2"/>
  <c r="F2247" i="2"/>
  <c r="C2247" i="2" s="1"/>
  <c r="E2247" i="2"/>
  <c r="D2247" i="2"/>
  <c r="F2246" i="2"/>
  <c r="C2246" i="2" s="1"/>
  <c r="E2246" i="2"/>
  <c r="D2246" i="2"/>
  <c r="B2246" i="5" s="1"/>
  <c r="F2245" i="2"/>
  <c r="D2245" i="2" s="1"/>
  <c r="E2245" i="2"/>
  <c r="C2245" i="2"/>
  <c r="F2244" i="2"/>
  <c r="C2244" i="2" s="1"/>
  <c r="E2244" i="2"/>
  <c r="F2243" i="2"/>
  <c r="D2243" i="2" s="1"/>
  <c r="E2243" i="2"/>
  <c r="F2242" i="2"/>
  <c r="D2242" i="2" s="1"/>
  <c r="E2242" i="2"/>
  <c r="F2241" i="2"/>
  <c r="C2241" i="2" s="1"/>
  <c r="E2241" i="2"/>
  <c r="F2240" i="2"/>
  <c r="D2240" i="2" s="1"/>
  <c r="B2240" i="5" s="1"/>
  <c r="E2240" i="2"/>
  <c r="C2240" i="2"/>
  <c r="F2239" i="2"/>
  <c r="D2239" i="2" s="1"/>
  <c r="E2239" i="2"/>
  <c r="C2239" i="2"/>
  <c r="F2238" i="2"/>
  <c r="C2238" i="2" s="1"/>
  <c r="E2238" i="2"/>
  <c r="D2238" i="2"/>
  <c r="B2238" i="5" s="1"/>
  <c r="F2237" i="2"/>
  <c r="C2237" i="2" s="1"/>
  <c r="E2237" i="2"/>
  <c r="D2237" i="2"/>
  <c r="B2237" i="5" s="1"/>
  <c r="F2236" i="2"/>
  <c r="D2236" i="2" s="1"/>
  <c r="E2236" i="2"/>
  <c r="F2235" i="2"/>
  <c r="C2235" i="2" s="1"/>
  <c r="E2235" i="2"/>
  <c r="F2234" i="2"/>
  <c r="E2234" i="2"/>
  <c r="D2234" i="2"/>
  <c r="C2234" i="2"/>
  <c r="F2233" i="2"/>
  <c r="E2233" i="2"/>
  <c r="F2232" i="2"/>
  <c r="E2232" i="2"/>
  <c r="F2231" i="2"/>
  <c r="D2231" i="2" s="1"/>
  <c r="B2231" i="5" s="1"/>
  <c r="E2231" i="2"/>
  <c r="F2230" i="2"/>
  <c r="D2230" i="2" s="1"/>
  <c r="E2230" i="2"/>
  <c r="C2230" i="2"/>
  <c r="F2229" i="2"/>
  <c r="C2229" i="2" s="1"/>
  <c r="E2229" i="2"/>
  <c r="D2229" i="2"/>
  <c r="F2228" i="2"/>
  <c r="C2228" i="2" s="1"/>
  <c r="E2228" i="2"/>
  <c r="D2228" i="2"/>
  <c r="F2227" i="2"/>
  <c r="D2227" i="2" s="1"/>
  <c r="E2227" i="2"/>
  <c r="C2227" i="2"/>
  <c r="F2226" i="2"/>
  <c r="C2226" i="2" s="1"/>
  <c r="E2226" i="2"/>
  <c r="F2225" i="2"/>
  <c r="D2225" i="2" s="1"/>
  <c r="E2225" i="2"/>
  <c r="F2224" i="2"/>
  <c r="D2224" i="2" s="1"/>
  <c r="E2224" i="2"/>
  <c r="F2223" i="2"/>
  <c r="C2223" i="2" s="1"/>
  <c r="E2223" i="2"/>
  <c r="F2222" i="2"/>
  <c r="D2222" i="2" s="1"/>
  <c r="E2222" i="2"/>
  <c r="C2222" i="2"/>
  <c r="F2221" i="2"/>
  <c r="D2221" i="2" s="1"/>
  <c r="E2221" i="2"/>
  <c r="C2221" i="2"/>
  <c r="F2220" i="2"/>
  <c r="C2220" i="2" s="1"/>
  <c r="E2220" i="2"/>
  <c r="D2220" i="2"/>
  <c r="B2220" i="5" s="1"/>
  <c r="F2219" i="2"/>
  <c r="C2219" i="2" s="1"/>
  <c r="E2219" i="2"/>
  <c r="D2219" i="2"/>
  <c r="F2218" i="2"/>
  <c r="D2218" i="2" s="1"/>
  <c r="B2218" i="5" s="1"/>
  <c r="E2218" i="2"/>
  <c r="F2217" i="2"/>
  <c r="C2217" i="2" s="1"/>
  <c r="E2217" i="2"/>
  <c r="F2216" i="2"/>
  <c r="E2216" i="2"/>
  <c r="D2216" i="2"/>
  <c r="B2216" i="5" s="1"/>
  <c r="C2216" i="2"/>
  <c r="F2215" i="2"/>
  <c r="E2215" i="2"/>
  <c r="F2214" i="2"/>
  <c r="E2214" i="2"/>
  <c r="F2213" i="2"/>
  <c r="D2213" i="2" s="1"/>
  <c r="B2213" i="5" s="1"/>
  <c r="E2213" i="2"/>
  <c r="F2212" i="2"/>
  <c r="D2212" i="2" s="1"/>
  <c r="B2212" i="5" s="1"/>
  <c r="E2212" i="2"/>
  <c r="C2212" i="2"/>
  <c r="F2211" i="2"/>
  <c r="C2211" i="2" s="1"/>
  <c r="E2211" i="2"/>
  <c r="D2211" i="2"/>
  <c r="B2211" i="5" s="1"/>
  <c r="F2210" i="2"/>
  <c r="C2210" i="2" s="1"/>
  <c r="E2210" i="2"/>
  <c r="D2210" i="2"/>
  <c r="F2209" i="2"/>
  <c r="D2209" i="2" s="1"/>
  <c r="E2209" i="2"/>
  <c r="C2209" i="2"/>
  <c r="F2208" i="2"/>
  <c r="C2208" i="2" s="1"/>
  <c r="E2208" i="2"/>
  <c r="F2207" i="2"/>
  <c r="D2207" i="2" s="1"/>
  <c r="B2207" i="5" s="1"/>
  <c r="E2207" i="2"/>
  <c r="F2206" i="2"/>
  <c r="D2206" i="2" s="1"/>
  <c r="E2206" i="2"/>
  <c r="F2205" i="2"/>
  <c r="C2205" i="2" s="1"/>
  <c r="E2205" i="2"/>
  <c r="F2204" i="2"/>
  <c r="D2204" i="2" s="1"/>
  <c r="B2204" i="5" s="1"/>
  <c r="E2204" i="2"/>
  <c r="C2204" i="2"/>
  <c r="F2203" i="2"/>
  <c r="D2203" i="2" s="1"/>
  <c r="B2203" i="5" s="1"/>
  <c r="E2203" i="2"/>
  <c r="C2203" i="2"/>
  <c r="F2202" i="2"/>
  <c r="C2202" i="2" s="1"/>
  <c r="E2202" i="2"/>
  <c r="D2202" i="2"/>
  <c r="B2202" i="5" s="1"/>
  <c r="F2201" i="2"/>
  <c r="C2201" i="2" s="1"/>
  <c r="E2201" i="2"/>
  <c r="D2201" i="2"/>
  <c r="B2201" i="5" s="1"/>
  <c r="F2200" i="2"/>
  <c r="D2200" i="2" s="1"/>
  <c r="B2200" i="5" s="1"/>
  <c r="E2200" i="2"/>
  <c r="F2199" i="2"/>
  <c r="C2199" i="2" s="1"/>
  <c r="E2199" i="2"/>
  <c r="F2198" i="2"/>
  <c r="E2198" i="2"/>
  <c r="D2198" i="2"/>
  <c r="C2198" i="2"/>
  <c r="F2197" i="2"/>
  <c r="E2197" i="2"/>
  <c r="F2196" i="2"/>
  <c r="E2196" i="2"/>
  <c r="F2195" i="2"/>
  <c r="D2195" i="2" s="1"/>
  <c r="E2195" i="2"/>
  <c r="F2194" i="2"/>
  <c r="D2194" i="2" s="1"/>
  <c r="E2194" i="2"/>
  <c r="C2194" i="2"/>
  <c r="F2193" i="2"/>
  <c r="C2193" i="2" s="1"/>
  <c r="E2193" i="2"/>
  <c r="D2193" i="2"/>
  <c r="F2192" i="2"/>
  <c r="C2192" i="2" s="1"/>
  <c r="E2192" i="2"/>
  <c r="D2192" i="2"/>
  <c r="B2192" i="5" s="1"/>
  <c r="F2191" i="2"/>
  <c r="D2191" i="2" s="1"/>
  <c r="E2191" i="2"/>
  <c r="C2191" i="2"/>
  <c r="F2190" i="2"/>
  <c r="C2190" i="2" s="1"/>
  <c r="E2190" i="2"/>
  <c r="F2189" i="2"/>
  <c r="D2189" i="2" s="1"/>
  <c r="E2189" i="2"/>
  <c r="F2188" i="2"/>
  <c r="D2188" i="2" s="1"/>
  <c r="B2188" i="5" s="1"/>
  <c r="E2188" i="2"/>
  <c r="F2187" i="2"/>
  <c r="C2187" i="2" s="1"/>
  <c r="E2187" i="2"/>
  <c r="F2186" i="2"/>
  <c r="D2186" i="2" s="1"/>
  <c r="E2186" i="2"/>
  <c r="F2185" i="2"/>
  <c r="D2185" i="2" s="1"/>
  <c r="E2185" i="2"/>
  <c r="C2185" i="2"/>
  <c r="F2184" i="2"/>
  <c r="C2184" i="2" s="1"/>
  <c r="E2184" i="2"/>
  <c r="D2184" i="2"/>
  <c r="B2184" i="5" s="1"/>
  <c r="F2183" i="2"/>
  <c r="C2183" i="2" s="1"/>
  <c r="E2183" i="2"/>
  <c r="D2183" i="2"/>
  <c r="F2182" i="2"/>
  <c r="D2182" i="2" s="1"/>
  <c r="B2182" i="5" s="1"/>
  <c r="E2182" i="2"/>
  <c r="F2181" i="2"/>
  <c r="C2181" i="2" s="1"/>
  <c r="E2181" i="2"/>
  <c r="F2180" i="2"/>
  <c r="E2180" i="2"/>
  <c r="D2180" i="2"/>
  <c r="B2180" i="5" s="1"/>
  <c r="C2180" i="2"/>
  <c r="F2179" i="2"/>
  <c r="E2179" i="2"/>
  <c r="F2178" i="2"/>
  <c r="E2178" i="2"/>
  <c r="F2177" i="2"/>
  <c r="D2177" i="2" s="1"/>
  <c r="E2177" i="2"/>
  <c r="F2176" i="2"/>
  <c r="D2176" i="2" s="1"/>
  <c r="E2176" i="2"/>
  <c r="C2176" i="2"/>
  <c r="F2175" i="2"/>
  <c r="C2175" i="2" s="1"/>
  <c r="E2175" i="2"/>
  <c r="D2175" i="2"/>
  <c r="F2174" i="2"/>
  <c r="C2174" i="2" s="1"/>
  <c r="E2174" i="2"/>
  <c r="D2174" i="2"/>
  <c r="F2173" i="2"/>
  <c r="D2173" i="2" s="1"/>
  <c r="E2173" i="2"/>
  <c r="C2173" i="2"/>
  <c r="F2172" i="2"/>
  <c r="C2172" i="2" s="1"/>
  <c r="E2172" i="2"/>
  <c r="F2171" i="2"/>
  <c r="D2171" i="2" s="1"/>
  <c r="B2171" i="5" s="1"/>
  <c r="E2171" i="2"/>
  <c r="F2170" i="2"/>
  <c r="D2170" i="2" s="1"/>
  <c r="E2170" i="2"/>
  <c r="F2169" i="2"/>
  <c r="C2169" i="2" s="1"/>
  <c r="E2169" i="2"/>
  <c r="F2168" i="2"/>
  <c r="D2168" i="2" s="1"/>
  <c r="E2168" i="2"/>
  <c r="F2167" i="2"/>
  <c r="D2167" i="2" s="1"/>
  <c r="B2167" i="5" s="1"/>
  <c r="E2167" i="2"/>
  <c r="C2167" i="2"/>
  <c r="F2166" i="2"/>
  <c r="C2166" i="2" s="1"/>
  <c r="E2166" i="2"/>
  <c r="D2166" i="2"/>
  <c r="B2166" i="5" s="1"/>
  <c r="F2165" i="2"/>
  <c r="C2165" i="2" s="1"/>
  <c r="E2165" i="2"/>
  <c r="D2165" i="2"/>
  <c r="B2165" i="5" s="1"/>
  <c r="F2164" i="2"/>
  <c r="D2164" i="2" s="1"/>
  <c r="E2164" i="2"/>
  <c r="F2163" i="2"/>
  <c r="C2163" i="2" s="1"/>
  <c r="E2163" i="2"/>
  <c r="F2162" i="2"/>
  <c r="E2162" i="2"/>
  <c r="D2162" i="2"/>
  <c r="B2162" i="5" s="1"/>
  <c r="C2162" i="2"/>
  <c r="F2161" i="2"/>
  <c r="E2161" i="2"/>
  <c r="F2160" i="2"/>
  <c r="E2160" i="2"/>
  <c r="F2159" i="2"/>
  <c r="D2159" i="2" s="1"/>
  <c r="E2159" i="2"/>
  <c r="F2158" i="2"/>
  <c r="D2158" i="2" s="1"/>
  <c r="B2158" i="5" s="1"/>
  <c r="E2158" i="2"/>
  <c r="C2158" i="2"/>
  <c r="F2157" i="2"/>
  <c r="C2157" i="2" s="1"/>
  <c r="E2157" i="2"/>
  <c r="D2157" i="2"/>
  <c r="F2156" i="2"/>
  <c r="C2156" i="2" s="1"/>
  <c r="E2156" i="2"/>
  <c r="D2156" i="2"/>
  <c r="B2156" i="5" s="1"/>
  <c r="F2155" i="2"/>
  <c r="D2155" i="2" s="1"/>
  <c r="B2155" i="5" s="1"/>
  <c r="E2155" i="2"/>
  <c r="C2155" i="2"/>
  <c r="F2154" i="2"/>
  <c r="C2154" i="2" s="1"/>
  <c r="E2154" i="2"/>
  <c r="F2153" i="2"/>
  <c r="D2153" i="2" s="1"/>
  <c r="E2153" i="2"/>
  <c r="F2152" i="2"/>
  <c r="D2152" i="2" s="1"/>
  <c r="B2152" i="5" s="1"/>
  <c r="E2152" i="2"/>
  <c r="F2151" i="2"/>
  <c r="C2151" i="2" s="1"/>
  <c r="E2151" i="2"/>
  <c r="F2150" i="2"/>
  <c r="D2150" i="2" s="1"/>
  <c r="B2150" i="5" s="1"/>
  <c r="E2150" i="2"/>
  <c r="C2150" i="2"/>
  <c r="F2149" i="2"/>
  <c r="D2149" i="2" s="1"/>
  <c r="E2149" i="2"/>
  <c r="C2149" i="2"/>
  <c r="F2148" i="2"/>
  <c r="C2148" i="2" s="1"/>
  <c r="E2148" i="2"/>
  <c r="D2148" i="2"/>
  <c r="F2147" i="2"/>
  <c r="C2147" i="2" s="1"/>
  <c r="E2147" i="2"/>
  <c r="D2147" i="2"/>
  <c r="F2146" i="2"/>
  <c r="D2146" i="2" s="1"/>
  <c r="E2146" i="2"/>
  <c r="F2145" i="2"/>
  <c r="C2145" i="2" s="1"/>
  <c r="E2145" i="2"/>
  <c r="F2144" i="2"/>
  <c r="E2144" i="2"/>
  <c r="D2144" i="2"/>
  <c r="C2144" i="2"/>
  <c r="F2143" i="2"/>
  <c r="E2143" i="2"/>
  <c r="F2142" i="2"/>
  <c r="E2142" i="2"/>
  <c r="F2141" i="2"/>
  <c r="D2141" i="2" s="1"/>
  <c r="E2141" i="2"/>
  <c r="F2140" i="2"/>
  <c r="D2140" i="2" s="1"/>
  <c r="B2140" i="5" s="1"/>
  <c r="E2140" i="2"/>
  <c r="C2140" i="2"/>
  <c r="F2139" i="2"/>
  <c r="C2139" i="2" s="1"/>
  <c r="E2139" i="2"/>
  <c r="D2139" i="2"/>
  <c r="B2139" i="5" s="1"/>
  <c r="F2138" i="2"/>
  <c r="C2138" i="2" s="1"/>
  <c r="E2138" i="2"/>
  <c r="D2138" i="2"/>
  <c r="F2137" i="2"/>
  <c r="D2137" i="2" s="1"/>
  <c r="E2137" i="2"/>
  <c r="C2137" i="2"/>
  <c r="F2136" i="2"/>
  <c r="C2136" i="2" s="1"/>
  <c r="E2136" i="2"/>
  <c r="F2135" i="2"/>
  <c r="D2135" i="2" s="1"/>
  <c r="E2135" i="2"/>
  <c r="F2134" i="2"/>
  <c r="D2134" i="2" s="1"/>
  <c r="E2134" i="2"/>
  <c r="F2133" i="2"/>
  <c r="C2133" i="2" s="1"/>
  <c r="E2133" i="2"/>
  <c r="F2132" i="2"/>
  <c r="D2132" i="2" s="1"/>
  <c r="B2132" i="5" s="1"/>
  <c r="E2132" i="2"/>
  <c r="C2132" i="2"/>
  <c r="F2131" i="2"/>
  <c r="D2131" i="2" s="1"/>
  <c r="B2131" i="5" s="1"/>
  <c r="E2131" i="2"/>
  <c r="C2131" i="2"/>
  <c r="F2130" i="2"/>
  <c r="C2130" i="2" s="1"/>
  <c r="E2130" i="2"/>
  <c r="D2130" i="2"/>
  <c r="B2130" i="5" s="1"/>
  <c r="F2129" i="2"/>
  <c r="C2129" i="2" s="1"/>
  <c r="E2129" i="2"/>
  <c r="D2129" i="2"/>
  <c r="B2129" i="5" s="1"/>
  <c r="F2128" i="2"/>
  <c r="D2128" i="2" s="1"/>
  <c r="B2128" i="5" s="1"/>
  <c r="E2128" i="2"/>
  <c r="F2127" i="2"/>
  <c r="C2127" i="2" s="1"/>
  <c r="E2127" i="2"/>
  <c r="F2126" i="2"/>
  <c r="E2126" i="2"/>
  <c r="D2126" i="2"/>
  <c r="C2126" i="2"/>
  <c r="F2125" i="2"/>
  <c r="E2125" i="2"/>
  <c r="F2124" i="2"/>
  <c r="E2124" i="2"/>
  <c r="F2123" i="2"/>
  <c r="D2123" i="2" s="1"/>
  <c r="B2123" i="5" s="1"/>
  <c r="E2123" i="2"/>
  <c r="F2122" i="2"/>
  <c r="D2122" i="2" s="1"/>
  <c r="E2122" i="2"/>
  <c r="C2122" i="2"/>
  <c r="F2121" i="2"/>
  <c r="C2121" i="2" s="1"/>
  <c r="E2121" i="2"/>
  <c r="D2121" i="2"/>
  <c r="B2121" i="5" s="1"/>
  <c r="F2120" i="2"/>
  <c r="C2120" i="2" s="1"/>
  <c r="E2120" i="2"/>
  <c r="D2120" i="2"/>
  <c r="F2119" i="2"/>
  <c r="D2119" i="2" s="1"/>
  <c r="B2119" i="5" s="1"/>
  <c r="E2119" i="2"/>
  <c r="C2119" i="2"/>
  <c r="F2118" i="2"/>
  <c r="C2118" i="2" s="1"/>
  <c r="E2118" i="2"/>
  <c r="F2117" i="2"/>
  <c r="D2117" i="2" s="1"/>
  <c r="E2117" i="2"/>
  <c r="F2116" i="2"/>
  <c r="D2116" i="2" s="1"/>
  <c r="B2116" i="5" s="1"/>
  <c r="E2116" i="2"/>
  <c r="F2115" i="2"/>
  <c r="C2115" i="2" s="1"/>
  <c r="E2115" i="2"/>
  <c r="F2114" i="2"/>
  <c r="D2114" i="2" s="1"/>
  <c r="E2114" i="2"/>
  <c r="C2114" i="2"/>
  <c r="F2113" i="2"/>
  <c r="D2113" i="2" s="1"/>
  <c r="E2113" i="2"/>
  <c r="C2113" i="2"/>
  <c r="F2112" i="2"/>
  <c r="C2112" i="2" s="1"/>
  <c r="E2112" i="2"/>
  <c r="D2112" i="2"/>
  <c r="B2112" i="5" s="1"/>
  <c r="F2111" i="2"/>
  <c r="C2111" i="2" s="1"/>
  <c r="E2111" i="2"/>
  <c r="D2111" i="2"/>
  <c r="B2111" i="5" s="1"/>
  <c r="F2110" i="2"/>
  <c r="D2110" i="2" s="1"/>
  <c r="E2110" i="2"/>
  <c r="F2109" i="2"/>
  <c r="C2109" i="2" s="1"/>
  <c r="E2109" i="2"/>
  <c r="F2108" i="2"/>
  <c r="E2108" i="2"/>
  <c r="D2108" i="2"/>
  <c r="C2108" i="2"/>
  <c r="F2107" i="2"/>
  <c r="E2107" i="2"/>
  <c r="F2106" i="2"/>
  <c r="E2106" i="2"/>
  <c r="F2105" i="2"/>
  <c r="D2105" i="2" s="1"/>
  <c r="E2105" i="2"/>
  <c r="F2104" i="2"/>
  <c r="D2104" i="2" s="1"/>
  <c r="E2104" i="2"/>
  <c r="C2104" i="2"/>
  <c r="F2103" i="2"/>
  <c r="C2103" i="2" s="1"/>
  <c r="E2103" i="2"/>
  <c r="D2103" i="2"/>
  <c r="F2102" i="2"/>
  <c r="C2102" i="2" s="1"/>
  <c r="E2102" i="2"/>
  <c r="D2102" i="2"/>
  <c r="F2101" i="2"/>
  <c r="D2101" i="2" s="1"/>
  <c r="E2101" i="2"/>
  <c r="C2101" i="2"/>
  <c r="F2100" i="2"/>
  <c r="C2100" i="2" s="1"/>
  <c r="E2100" i="2"/>
  <c r="F2099" i="2"/>
  <c r="D2099" i="2" s="1"/>
  <c r="B2099" i="5" s="1"/>
  <c r="E2099" i="2"/>
  <c r="F2098" i="2"/>
  <c r="D2098" i="2" s="1"/>
  <c r="B2098" i="5" s="1"/>
  <c r="E2098" i="2"/>
  <c r="F2097" i="2"/>
  <c r="C2097" i="2" s="1"/>
  <c r="E2097" i="2"/>
  <c r="F2096" i="2"/>
  <c r="D2096" i="2" s="1"/>
  <c r="E2096" i="2"/>
  <c r="C2096" i="2"/>
  <c r="F2095" i="2"/>
  <c r="D2095" i="2" s="1"/>
  <c r="B2095" i="5" s="1"/>
  <c r="E2095" i="2"/>
  <c r="C2095" i="2"/>
  <c r="F2094" i="2"/>
  <c r="C2094" i="2" s="1"/>
  <c r="E2094" i="2"/>
  <c r="D2094" i="2"/>
  <c r="F2093" i="2"/>
  <c r="C2093" i="2" s="1"/>
  <c r="E2093" i="2"/>
  <c r="D2093" i="2"/>
  <c r="F2092" i="2"/>
  <c r="D2092" i="2" s="1"/>
  <c r="B2092" i="5" s="1"/>
  <c r="E2092" i="2"/>
  <c r="F2091" i="2"/>
  <c r="C2091" i="2" s="1"/>
  <c r="E2091" i="2"/>
  <c r="F2090" i="2"/>
  <c r="E2090" i="2"/>
  <c r="D2090" i="2"/>
  <c r="C2090" i="2"/>
  <c r="F2089" i="2"/>
  <c r="E2089" i="2"/>
  <c r="F2088" i="2"/>
  <c r="E2088" i="2"/>
  <c r="F2087" i="2"/>
  <c r="D2087" i="2" s="1"/>
  <c r="B2087" i="5" s="1"/>
  <c r="E2087" i="2"/>
  <c r="F2086" i="2"/>
  <c r="D2086" i="2" s="1"/>
  <c r="E2086" i="2"/>
  <c r="C2086" i="2"/>
  <c r="F2085" i="2"/>
  <c r="C2085" i="2" s="1"/>
  <c r="E2085" i="2"/>
  <c r="D2085" i="2"/>
  <c r="B2085" i="5" s="1"/>
  <c r="F2084" i="2"/>
  <c r="C2084" i="2" s="1"/>
  <c r="E2084" i="2"/>
  <c r="D2084" i="2"/>
  <c r="F2083" i="2"/>
  <c r="D2083" i="2" s="1"/>
  <c r="B2083" i="5" s="1"/>
  <c r="E2083" i="2"/>
  <c r="C2083" i="2"/>
  <c r="F2082" i="2"/>
  <c r="C2082" i="2" s="1"/>
  <c r="E2082" i="2"/>
  <c r="F2081" i="2"/>
  <c r="D2081" i="2" s="1"/>
  <c r="E2081" i="2"/>
  <c r="F2080" i="2"/>
  <c r="D2080" i="2" s="1"/>
  <c r="B2080" i="5" s="1"/>
  <c r="E2080" i="2"/>
  <c r="F2079" i="2"/>
  <c r="C2079" i="2" s="1"/>
  <c r="E2079" i="2"/>
  <c r="F2078" i="2"/>
  <c r="D2078" i="2" s="1"/>
  <c r="E2078" i="2"/>
  <c r="F2077" i="2"/>
  <c r="D2077" i="2" s="1"/>
  <c r="E2077" i="2"/>
  <c r="C2077" i="2"/>
  <c r="F2076" i="2"/>
  <c r="C2076" i="2" s="1"/>
  <c r="E2076" i="2"/>
  <c r="D2076" i="2"/>
  <c r="F2075" i="2"/>
  <c r="C2075" i="2" s="1"/>
  <c r="E2075" i="2"/>
  <c r="D2075" i="2"/>
  <c r="F2074" i="2"/>
  <c r="D2074" i="2" s="1"/>
  <c r="B2074" i="5" s="1"/>
  <c r="E2074" i="2"/>
  <c r="F2073" i="2"/>
  <c r="C2073" i="2" s="1"/>
  <c r="E2073" i="2"/>
  <c r="F2072" i="2"/>
  <c r="E2072" i="2"/>
  <c r="D2072" i="2"/>
  <c r="C2072" i="2"/>
  <c r="F2071" i="2"/>
  <c r="E2071" i="2"/>
  <c r="F2070" i="2"/>
  <c r="E2070" i="2"/>
  <c r="F2069" i="2"/>
  <c r="D2069" i="2" s="1"/>
  <c r="E2069" i="2"/>
  <c r="F2068" i="2"/>
  <c r="D2068" i="2" s="1"/>
  <c r="E2068" i="2"/>
  <c r="C2068" i="2"/>
  <c r="F2067" i="2"/>
  <c r="C2067" i="2" s="1"/>
  <c r="E2067" i="2"/>
  <c r="D2067" i="2"/>
  <c r="B2067" i="5" s="1"/>
  <c r="F2066" i="2"/>
  <c r="C2066" i="2" s="1"/>
  <c r="E2066" i="2"/>
  <c r="D2066" i="2"/>
  <c r="F2065" i="2"/>
  <c r="D2065" i="2" s="1"/>
  <c r="B2065" i="5" s="1"/>
  <c r="E2065" i="2"/>
  <c r="C2065" i="2"/>
  <c r="F2064" i="2"/>
  <c r="C2064" i="2" s="1"/>
  <c r="E2064" i="2"/>
  <c r="F2063" i="2"/>
  <c r="D2063" i="2" s="1"/>
  <c r="E2063" i="2"/>
  <c r="F2062" i="2"/>
  <c r="E2062" i="2"/>
  <c r="F2061" i="2"/>
  <c r="C2061" i="2" s="1"/>
  <c r="E2061" i="2"/>
  <c r="F2060" i="2"/>
  <c r="D2060" i="2" s="1"/>
  <c r="B2060" i="5" s="1"/>
  <c r="E2060" i="2"/>
  <c r="F2059" i="2"/>
  <c r="D2059" i="2" s="1"/>
  <c r="B2059" i="5" s="1"/>
  <c r="E2059" i="2"/>
  <c r="C2059" i="2"/>
  <c r="F2058" i="2"/>
  <c r="C2058" i="2" s="1"/>
  <c r="E2058" i="2"/>
  <c r="D2058" i="2"/>
  <c r="F2057" i="2"/>
  <c r="C2057" i="2" s="1"/>
  <c r="E2057" i="2"/>
  <c r="D2057" i="2"/>
  <c r="B2057" i="5" s="1"/>
  <c r="F2056" i="2"/>
  <c r="D2056" i="2" s="1"/>
  <c r="E2056" i="2"/>
  <c r="F2055" i="2"/>
  <c r="C2055" i="2" s="1"/>
  <c r="E2055" i="2"/>
  <c r="F2054" i="2"/>
  <c r="E2054" i="2"/>
  <c r="D2054" i="2"/>
  <c r="C2054" i="2"/>
  <c r="F2053" i="2"/>
  <c r="E2053" i="2"/>
  <c r="F2052" i="2"/>
  <c r="E2052" i="2"/>
  <c r="F2051" i="2"/>
  <c r="E2051" i="2"/>
  <c r="F2050" i="2"/>
  <c r="D2050" i="2" s="1"/>
  <c r="E2050" i="2"/>
  <c r="C2050" i="2"/>
  <c r="F2049" i="2"/>
  <c r="C2049" i="2" s="1"/>
  <c r="E2049" i="2"/>
  <c r="D2049" i="2"/>
  <c r="F2048" i="2"/>
  <c r="C2048" i="2" s="1"/>
  <c r="E2048" i="2"/>
  <c r="D2048" i="2"/>
  <c r="B2048" i="5" s="1"/>
  <c r="F2047" i="2"/>
  <c r="D2047" i="2" s="1"/>
  <c r="B2047" i="5" s="1"/>
  <c r="E2047" i="2"/>
  <c r="C2047" i="2"/>
  <c r="F2046" i="2"/>
  <c r="C2046" i="2" s="1"/>
  <c r="E2046" i="2"/>
  <c r="F2045" i="2"/>
  <c r="D2045" i="2" s="1"/>
  <c r="B2045" i="5" s="1"/>
  <c r="E2045" i="2"/>
  <c r="F2044" i="2"/>
  <c r="E2044" i="2"/>
  <c r="F2043" i="2"/>
  <c r="C2043" i="2" s="1"/>
  <c r="E2043" i="2"/>
  <c r="F2042" i="2"/>
  <c r="D2042" i="2" s="1"/>
  <c r="E2042" i="2"/>
  <c r="C2042" i="2"/>
  <c r="F2041" i="2"/>
  <c r="D2041" i="2" s="1"/>
  <c r="B2041" i="5" s="1"/>
  <c r="E2041" i="2"/>
  <c r="C2041" i="2"/>
  <c r="F2040" i="2"/>
  <c r="C2040" i="2" s="1"/>
  <c r="E2040" i="2"/>
  <c r="D2040" i="2"/>
  <c r="B2040" i="5" s="1"/>
  <c r="F2039" i="2"/>
  <c r="C2039" i="2" s="1"/>
  <c r="E2039" i="2"/>
  <c r="D2039" i="2"/>
  <c r="B2039" i="5" s="1"/>
  <c r="F2038" i="2"/>
  <c r="D2038" i="2" s="1"/>
  <c r="B2038" i="5" s="1"/>
  <c r="E2038" i="2"/>
  <c r="F2037" i="2"/>
  <c r="C2037" i="2" s="1"/>
  <c r="E2037" i="2"/>
  <c r="F2036" i="2"/>
  <c r="E2036" i="2"/>
  <c r="D2036" i="2"/>
  <c r="B2036" i="5" s="1"/>
  <c r="C2036" i="2"/>
  <c r="F2035" i="2"/>
  <c r="E2035" i="2"/>
  <c r="F2034" i="2"/>
  <c r="E2034" i="2"/>
  <c r="F2033" i="2"/>
  <c r="E2033" i="2"/>
  <c r="F2032" i="2"/>
  <c r="D2032" i="2" s="1"/>
  <c r="B2032" i="5" s="1"/>
  <c r="E2032" i="2"/>
  <c r="C2032" i="2"/>
  <c r="F2031" i="2"/>
  <c r="C2031" i="2" s="1"/>
  <c r="E2031" i="2"/>
  <c r="D2031" i="2"/>
  <c r="B2031" i="5" s="1"/>
  <c r="F2030" i="2"/>
  <c r="C2030" i="2" s="1"/>
  <c r="E2030" i="2"/>
  <c r="D2030" i="2"/>
  <c r="F2029" i="2"/>
  <c r="D2029" i="2" s="1"/>
  <c r="B2029" i="5" s="1"/>
  <c r="E2029" i="2"/>
  <c r="C2029" i="2"/>
  <c r="F2028" i="2"/>
  <c r="C2028" i="2" s="1"/>
  <c r="E2028" i="2"/>
  <c r="F2027" i="2"/>
  <c r="D2027" i="2" s="1"/>
  <c r="B2027" i="5" s="1"/>
  <c r="E2027" i="2"/>
  <c r="F2026" i="2"/>
  <c r="E2026" i="2"/>
  <c r="F2025" i="2"/>
  <c r="C2025" i="2" s="1"/>
  <c r="E2025" i="2"/>
  <c r="F2024" i="2"/>
  <c r="D2024" i="2" s="1"/>
  <c r="E2024" i="2"/>
  <c r="C2024" i="2"/>
  <c r="F2023" i="2"/>
  <c r="D2023" i="2" s="1"/>
  <c r="B2023" i="5" s="1"/>
  <c r="E2023" i="2"/>
  <c r="C2023" i="2"/>
  <c r="F2022" i="2"/>
  <c r="C2022" i="2" s="1"/>
  <c r="E2022" i="2"/>
  <c r="D2022" i="2"/>
  <c r="F2021" i="2"/>
  <c r="C2021" i="2" s="1"/>
  <c r="E2021" i="2"/>
  <c r="D2021" i="2"/>
  <c r="B2021" i="5" s="1"/>
  <c r="F2020" i="2"/>
  <c r="D2020" i="2" s="1"/>
  <c r="E2020" i="2"/>
  <c r="F2019" i="2"/>
  <c r="C2019" i="2" s="1"/>
  <c r="E2019" i="2"/>
  <c r="F2018" i="2"/>
  <c r="E2018" i="2"/>
  <c r="D2018" i="2"/>
  <c r="C2018" i="2"/>
  <c r="F2017" i="2"/>
  <c r="E2017" i="2"/>
  <c r="F2016" i="2"/>
  <c r="E2016" i="2"/>
  <c r="F2015" i="2"/>
  <c r="E2015" i="2"/>
  <c r="F2014" i="2"/>
  <c r="D2014" i="2" s="1"/>
  <c r="B2014" i="5" s="1"/>
  <c r="E2014" i="2"/>
  <c r="C2014" i="2"/>
  <c r="F2013" i="2"/>
  <c r="C2013" i="2" s="1"/>
  <c r="E2013" i="2"/>
  <c r="D2013" i="2"/>
  <c r="B2013" i="5" s="1"/>
  <c r="F2012" i="2"/>
  <c r="C2012" i="2" s="1"/>
  <c r="E2012" i="2"/>
  <c r="D2012" i="2"/>
  <c r="F2011" i="2"/>
  <c r="D2011" i="2" s="1"/>
  <c r="B2011" i="5" s="1"/>
  <c r="E2011" i="2"/>
  <c r="C2011" i="2"/>
  <c r="F2010" i="2"/>
  <c r="C2010" i="2" s="1"/>
  <c r="E2010" i="2"/>
  <c r="F2009" i="2"/>
  <c r="D2009" i="2" s="1"/>
  <c r="E2009" i="2"/>
  <c r="F2008" i="2"/>
  <c r="E2008" i="2"/>
  <c r="F2007" i="2"/>
  <c r="C2007" i="2" s="1"/>
  <c r="E2007" i="2"/>
  <c r="F2006" i="2"/>
  <c r="D2006" i="2" s="1"/>
  <c r="E2006" i="2"/>
  <c r="C2006" i="2"/>
  <c r="F2005" i="2"/>
  <c r="D2005" i="2" s="1"/>
  <c r="E2005" i="2"/>
  <c r="C2005" i="2"/>
  <c r="F2004" i="2"/>
  <c r="C2004" i="2" s="1"/>
  <c r="E2004" i="2"/>
  <c r="D2004" i="2"/>
  <c r="B2004" i="5" s="1"/>
  <c r="F2003" i="2"/>
  <c r="C2003" i="2" s="1"/>
  <c r="E2003" i="2"/>
  <c r="D2003" i="2"/>
  <c r="B2003" i="5" s="1"/>
  <c r="F2002" i="2"/>
  <c r="D2002" i="2" s="1"/>
  <c r="B2002" i="5" s="1"/>
  <c r="E2002" i="2"/>
  <c r="F2001" i="2"/>
  <c r="C2001" i="2" s="1"/>
  <c r="E2001" i="2"/>
  <c r="F2000" i="2"/>
  <c r="E2000" i="2"/>
  <c r="D2000" i="2"/>
  <c r="B2000" i="5" s="1"/>
  <c r="C2000" i="2"/>
  <c r="F1999" i="2"/>
  <c r="E1999" i="2"/>
  <c r="F1998" i="2"/>
  <c r="E1998" i="2"/>
  <c r="F1997" i="2"/>
  <c r="E1997" i="2"/>
  <c r="F1996" i="2"/>
  <c r="D1996" i="2" s="1"/>
  <c r="E1996" i="2"/>
  <c r="C1996" i="2"/>
  <c r="F1995" i="2"/>
  <c r="C1995" i="2" s="1"/>
  <c r="E1995" i="2"/>
  <c r="D1995" i="2"/>
  <c r="B1995" i="5" s="1"/>
  <c r="F1994" i="2"/>
  <c r="C1994" i="2" s="1"/>
  <c r="E1994" i="2"/>
  <c r="D1994" i="2"/>
  <c r="B1994" i="5" s="1"/>
  <c r="F1993" i="2"/>
  <c r="D1993" i="2" s="1"/>
  <c r="B1993" i="5" s="1"/>
  <c r="E1993" i="2"/>
  <c r="C1993" i="2"/>
  <c r="F1992" i="2"/>
  <c r="C1992" i="2" s="1"/>
  <c r="E1992" i="2"/>
  <c r="F1991" i="2"/>
  <c r="D1991" i="2" s="1"/>
  <c r="B1991" i="5" s="1"/>
  <c r="E1991" i="2"/>
  <c r="F1990" i="2"/>
  <c r="E1990" i="2"/>
  <c r="F1989" i="2"/>
  <c r="C1989" i="2" s="1"/>
  <c r="E1989" i="2"/>
  <c r="F1988" i="2"/>
  <c r="D1988" i="2" s="1"/>
  <c r="B1988" i="5" s="1"/>
  <c r="E1988" i="2"/>
  <c r="C1988" i="2"/>
  <c r="F1987" i="2"/>
  <c r="D1987" i="2" s="1"/>
  <c r="B1987" i="5" s="1"/>
  <c r="E1987" i="2"/>
  <c r="C1987" i="2"/>
  <c r="F1986" i="2"/>
  <c r="C1986" i="2" s="1"/>
  <c r="E1986" i="2"/>
  <c r="D1986" i="2"/>
  <c r="B1986" i="5" s="1"/>
  <c r="F1985" i="2"/>
  <c r="C1985" i="2" s="1"/>
  <c r="E1985" i="2"/>
  <c r="D1985" i="2"/>
  <c r="F1984" i="2"/>
  <c r="D1984" i="2" s="1"/>
  <c r="E1984" i="2"/>
  <c r="F1983" i="2"/>
  <c r="C1983" i="2" s="1"/>
  <c r="E1983" i="2"/>
  <c r="F1982" i="2"/>
  <c r="E1982" i="2"/>
  <c r="D1982" i="2"/>
  <c r="B1982" i="5" s="1"/>
  <c r="C1982" i="2"/>
  <c r="F1981" i="2"/>
  <c r="E1981" i="2"/>
  <c r="F1980" i="2"/>
  <c r="E1980" i="2"/>
  <c r="F1979" i="2"/>
  <c r="E1979" i="2"/>
  <c r="F1978" i="2"/>
  <c r="D1978" i="2" s="1"/>
  <c r="B1978" i="5" s="1"/>
  <c r="E1978" i="2"/>
  <c r="C1978" i="2"/>
  <c r="F1977" i="2"/>
  <c r="C1977" i="2" s="1"/>
  <c r="E1977" i="2"/>
  <c r="D1977" i="2"/>
  <c r="F1976" i="2"/>
  <c r="C1976" i="2" s="1"/>
  <c r="E1976" i="2"/>
  <c r="D1976" i="2"/>
  <c r="F1975" i="2"/>
  <c r="D1975" i="2" s="1"/>
  <c r="B1975" i="5" s="1"/>
  <c r="E1975" i="2"/>
  <c r="C1975" i="2"/>
  <c r="F1974" i="2"/>
  <c r="C1974" i="2" s="1"/>
  <c r="E1974" i="2"/>
  <c r="F1973" i="2"/>
  <c r="D1973" i="2" s="1"/>
  <c r="E1973" i="2"/>
  <c r="F1972" i="2"/>
  <c r="E1972" i="2"/>
  <c r="F1971" i="2"/>
  <c r="C1971" i="2" s="1"/>
  <c r="E1971" i="2"/>
  <c r="F1970" i="2"/>
  <c r="D1970" i="2" s="1"/>
  <c r="B1970" i="5" s="1"/>
  <c r="E1970" i="2"/>
  <c r="F1969" i="2"/>
  <c r="D1969" i="2" s="1"/>
  <c r="E1969" i="2"/>
  <c r="C1969" i="2"/>
  <c r="F1968" i="2"/>
  <c r="C1968" i="2" s="1"/>
  <c r="E1968" i="2"/>
  <c r="D1968" i="2"/>
  <c r="F1967" i="2"/>
  <c r="C1967" i="2" s="1"/>
  <c r="E1967" i="2"/>
  <c r="D1967" i="2"/>
  <c r="F1966" i="2"/>
  <c r="D1966" i="2" s="1"/>
  <c r="B1966" i="5" s="1"/>
  <c r="E1966" i="2"/>
  <c r="F1965" i="2"/>
  <c r="C1965" i="2" s="1"/>
  <c r="E1965" i="2"/>
  <c r="F1964" i="2"/>
  <c r="E1964" i="2"/>
  <c r="D1964" i="2"/>
  <c r="C1964" i="2"/>
  <c r="F1963" i="2"/>
  <c r="E1963" i="2"/>
  <c r="F1962" i="2"/>
  <c r="E1962" i="2"/>
  <c r="F1961" i="2"/>
  <c r="E1961" i="2"/>
  <c r="F1960" i="2"/>
  <c r="D1960" i="2" s="1"/>
  <c r="E1960" i="2"/>
  <c r="C1960" i="2"/>
  <c r="F1959" i="2"/>
  <c r="C1959" i="2" s="1"/>
  <c r="E1959" i="2"/>
  <c r="D1959" i="2"/>
  <c r="F1958" i="2"/>
  <c r="C1958" i="2" s="1"/>
  <c r="E1958" i="2"/>
  <c r="D1958" i="2"/>
  <c r="B1958" i="5" s="1"/>
  <c r="F1957" i="2"/>
  <c r="D1957" i="2" s="1"/>
  <c r="E1957" i="2"/>
  <c r="C1957" i="2"/>
  <c r="F1956" i="2"/>
  <c r="C1956" i="2" s="1"/>
  <c r="E1956" i="2"/>
  <c r="F1955" i="2"/>
  <c r="D1955" i="2" s="1"/>
  <c r="B1955" i="5" s="1"/>
  <c r="E1955" i="2"/>
  <c r="F1954" i="2"/>
  <c r="E1954" i="2"/>
  <c r="F1953" i="2"/>
  <c r="C1953" i="2" s="1"/>
  <c r="E1953" i="2"/>
  <c r="F1952" i="2"/>
  <c r="D1952" i="2" s="1"/>
  <c r="E1952" i="2"/>
  <c r="F1951" i="2"/>
  <c r="D1951" i="2" s="1"/>
  <c r="B1951" i="5" s="1"/>
  <c r="E1951" i="2"/>
  <c r="C1951" i="2"/>
  <c r="F1950" i="2"/>
  <c r="C1950" i="2" s="1"/>
  <c r="E1950" i="2"/>
  <c r="D1950" i="2"/>
  <c r="F1949" i="2"/>
  <c r="C1949" i="2" s="1"/>
  <c r="E1949" i="2"/>
  <c r="D1949" i="2"/>
  <c r="B1949" i="5" s="1"/>
  <c r="F1948" i="2"/>
  <c r="D1948" i="2" s="1"/>
  <c r="E1948" i="2"/>
  <c r="F1947" i="2"/>
  <c r="C1947" i="2" s="1"/>
  <c r="E1947" i="2"/>
  <c r="F1946" i="2"/>
  <c r="E1946" i="2"/>
  <c r="D1946" i="2"/>
  <c r="B1946" i="5" s="1"/>
  <c r="C1946" i="2"/>
  <c r="F1945" i="2"/>
  <c r="E1945" i="2"/>
  <c r="F1944" i="2"/>
  <c r="E1944" i="2"/>
  <c r="F1943" i="2"/>
  <c r="E1943" i="2"/>
  <c r="F1942" i="2"/>
  <c r="D1942" i="2" s="1"/>
  <c r="E1942" i="2"/>
  <c r="C1942" i="2"/>
  <c r="F1941" i="2"/>
  <c r="C1941" i="2" s="1"/>
  <c r="E1941" i="2"/>
  <c r="D1941" i="2"/>
  <c r="F1940" i="2"/>
  <c r="C1940" i="2" s="1"/>
  <c r="E1940" i="2"/>
  <c r="D1940" i="2"/>
  <c r="F1939" i="2"/>
  <c r="D1939" i="2" s="1"/>
  <c r="E1939" i="2"/>
  <c r="C1939" i="2"/>
  <c r="F1938" i="2"/>
  <c r="C1938" i="2" s="1"/>
  <c r="E1938" i="2"/>
  <c r="F1937" i="2"/>
  <c r="D1937" i="2" s="1"/>
  <c r="B1937" i="5" s="1"/>
  <c r="E1937" i="2"/>
  <c r="F1936" i="2"/>
  <c r="E1936" i="2"/>
  <c r="F1935" i="2"/>
  <c r="C1935" i="2" s="1"/>
  <c r="E1935" i="2"/>
  <c r="F1934" i="2"/>
  <c r="D1934" i="2" s="1"/>
  <c r="B1934" i="5" s="1"/>
  <c r="E1934" i="2"/>
  <c r="C1934" i="2"/>
  <c r="F1933" i="2"/>
  <c r="D1933" i="2" s="1"/>
  <c r="B1933" i="5" s="1"/>
  <c r="E1933" i="2"/>
  <c r="C1933" i="2"/>
  <c r="F1932" i="2"/>
  <c r="C1932" i="2" s="1"/>
  <c r="E1932" i="2"/>
  <c r="D1932" i="2"/>
  <c r="B1932" i="5" s="1"/>
  <c r="F1931" i="2"/>
  <c r="C1931" i="2" s="1"/>
  <c r="E1931" i="2"/>
  <c r="D1931" i="2"/>
  <c r="F1930" i="2"/>
  <c r="D1930" i="2" s="1"/>
  <c r="B1930" i="5" s="1"/>
  <c r="E1930" i="2"/>
  <c r="F1929" i="2"/>
  <c r="C1929" i="2" s="1"/>
  <c r="E1929" i="2"/>
  <c r="F1928" i="2"/>
  <c r="E1928" i="2"/>
  <c r="D1928" i="2"/>
  <c r="C1928" i="2"/>
  <c r="F1927" i="2"/>
  <c r="E1927" i="2"/>
  <c r="F1926" i="2"/>
  <c r="E1926" i="2"/>
  <c r="F1925" i="2"/>
  <c r="D1925" i="2" s="1"/>
  <c r="B1925" i="5" s="1"/>
  <c r="E1925" i="2"/>
  <c r="C1925" i="2"/>
  <c r="F1924" i="2"/>
  <c r="D1924" i="2" s="1"/>
  <c r="B1924" i="5" s="1"/>
  <c r="E1924" i="2"/>
  <c r="C1924" i="2"/>
  <c r="F1923" i="2"/>
  <c r="C1923" i="2" s="1"/>
  <c r="E1923" i="2"/>
  <c r="D1923" i="2"/>
  <c r="F1922" i="2"/>
  <c r="C1922" i="2" s="1"/>
  <c r="E1922" i="2"/>
  <c r="D1922" i="2"/>
  <c r="B1922" i="5" s="1"/>
  <c r="F1921" i="2"/>
  <c r="D1921" i="2" s="1"/>
  <c r="B1921" i="5" s="1"/>
  <c r="E1921" i="2"/>
  <c r="C1921" i="2"/>
  <c r="F1920" i="2"/>
  <c r="C1920" i="2" s="1"/>
  <c r="E1920" i="2"/>
  <c r="F1919" i="2"/>
  <c r="D1919" i="2" s="1"/>
  <c r="B1919" i="5" s="1"/>
  <c r="E1919" i="2"/>
  <c r="F1918" i="2"/>
  <c r="E1918" i="2"/>
  <c r="F1917" i="2"/>
  <c r="E1917" i="2"/>
  <c r="F1916" i="2"/>
  <c r="D1916" i="2" s="1"/>
  <c r="E1916" i="2"/>
  <c r="C1916" i="2"/>
  <c r="F1915" i="2"/>
  <c r="D1915" i="2" s="1"/>
  <c r="B1915" i="5" s="1"/>
  <c r="E1915" i="2"/>
  <c r="C1915" i="2"/>
  <c r="F1914" i="2"/>
  <c r="C1914" i="2" s="1"/>
  <c r="E1914" i="2"/>
  <c r="D1914" i="2"/>
  <c r="F1913" i="2"/>
  <c r="C1913" i="2" s="1"/>
  <c r="E1913" i="2"/>
  <c r="D1913" i="2"/>
  <c r="F1912" i="2"/>
  <c r="D1912" i="2" s="1"/>
  <c r="E1912" i="2"/>
  <c r="F1911" i="2"/>
  <c r="C1911" i="2" s="1"/>
  <c r="E1911" i="2"/>
  <c r="F1910" i="2"/>
  <c r="E1910" i="2"/>
  <c r="D1910" i="2"/>
  <c r="C1910" i="2"/>
  <c r="F1909" i="2"/>
  <c r="E1909" i="2"/>
  <c r="F1908" i="2"/>
  <c r="E1908" i="2"/>
  <c r="F1907" i="2"/>
  <c r="D1907" i="2" s="1"/>
  <c r="E1907" i="2"/>
  <c r="F1906" i="2"/>
  <c r="D1906" i="2" s="1"/>
  <c r="E1906" i="2"/>
  <c r="C1906" i="2"/>
  <c r="F1905" i="2"/>
  <c r="C1905" i="2" s="1"/>
  <c r="E1905" i="2"/>
  <c r="D1905" i="2"/>
  <c r="B1905" i="5" s="1"/>
  <c r="F1904" i="2"/>
  <c r="C1904" i="2" s="1"/>
  <c r="E1904" i="2"/>
  <c r="D1904" i="2"/>
  <c r="F1903" i="2"/>
  <c r="D1903" i="2" s="1"/>
  <c r="E1903" i="2"/>
  <c r="C1903" i="2"/>
  <c r="F1902" i="2"/>
  <c r="C1902" i="2" s="1"/>
  <c r="E1902" i="2"/>
  <c r="F1901" i="2"/>
  <c r="D1901" i="2" s="1"/>
  <c r="B1901" i="5" s="1"/>
  <c r="E1901" i="2"/>
  <c r="F1900" i="2"/>
  <c r="E1900" i="2"/>
  <c r="F1899" i="2"/>
  <c r="E1899" i="2"/>
  <c r="F1898" i="2"/>
  <c r="D1898" i="2" s="1"/>
  <c r="E1898" i="2"/>
  <c r="C1898" i="2"/>
  <c r="F1897" i="2"/>
  <c r="D1897" i="2" s="1"/>
  <c r="B1897" i="5" s="1"/>
  <c r="E1897" i="2"/>
  <c r="C1897" i="2"/>
  <c r="F1896" i="2"/>
  <c r="C1896" i="2" s="1"/>
  <c r="E1896" i="2"/>
  <c r="D1896" i="2"/>
  <c r="F1895" i="2"/>
  <c r="C1895" i="2" s="1"/>
  <c r="E1895" i="2"/>
  <c r="D1895" i="2"/>
  <c r="B1895" i="5" s="1"/>
  <c r="F1894" i="2"/>
  <c r="D1894" i="2" s="1"/>
  <c r="B1894" i="5" s="1"/>
  <c r="E1894" i="2"/>
  <c r="F1893" i="2"/>
  <c r="C1893" i="2" s="1"/>
  <c r="E1893" i="2"/>
  <c r="F1892" i="2"/>
  <c r="E1892" i="2"/>
  <c r="D1892" i="2"/>
  <c r="C1892" i="2"/>
  <c r="F1891" i="2"/>
  <c r="E1891" i="2"/>
  <c r="F1890" i="2"/>
  <c r="E1890" i="2"/>
  <c r="F1889" i="2"/>
  <c r="D1889" i="2" s="1"/>
  <c r="E1889" i="2"/>
  <c r="C1889" i="2"/>
  <c r="F1888" i="2"/>
  <c r="D1888" i="2" s="1"/>
  <c r="E1888" i="2"/>
  <c r="C1888" i="2"/>
  <c r="F1887" i="2"/>
  <c r="C1887" i="2" s="1"/>
  <c r="E1887" i="2"/>
  <c r="D1887" i="2"/>
  <c r="F1886" i="2"/>
  <c r="C1886" i="2" s="1"/>
  <c r="E1886" i="2"/>
  <c r="D1886" i="2"/>
  <c r="F1885" i="2"/>
  <c r="D1885" i="2" s="1"/>
  <c r="B1885" i="5" s="1"/>
  <c r="E1885" i="2"/>
  <c r="C1885" i="2"/>
  <c r="F1884" i="2"/>
  <c r="C1884" i="2" s="1"/>
  <c r="E1884" i="2"/>
  <c r="F1883" i="2"/>
  <c r="D1883" i="2" s="1"/>
  <c r="E1883" i="2"/>
  <c r="F1882" i="2"/>
  <c r="E1882" i="2"/>
  <c r="F1881" i="2"/>
  <c r="E1881" i="2"/>
  <c r="F1880" i="2"/>
  <c r="D1880" i="2" s="1"/>
  <c r="E1880" i="2"/>
  <c r="F1879" i="2"/>
  <c r="D1879" i="2" s="1"/>
  <c r="B1879" i="5" s="1"/>
  <c r="E1879" i="2"/>
  <c r="C1879" i="2"/>
  <c r="F1878" i="2"/>
  <c r="C1878" i="2" s="1"/>
  <c r="E1878" i="2"/>
  <c r="D1878" i="2"/>
  <c r="F1877" i="2"/>
  <c r="C1877" i="2" s="1"/>
  <c r="E1877" i="2"/>
  <c r="D1877" i="2"/>
  <c r="F1876" i="2"/>
  <c r="D1876" i="2" s="1"/>
  <c r="E1876" i="2"/>
  <c r="F1875" i="2"/>
  <c r="C1875" i="2" s="1"/>
  <c r="E1875" i="2"/>
  <c r="F1874" i="2"/>
  <c r="E1874" i="2"/>
  <c r="D1874" i="2"/>
  <c r="B1874" i="5" s="1"/>
  <c r="C1874" i="2"/>
  <c r="F1873" i="2"/>
  <c r="E1873" i="2"/>
  <c r="F1872" i="2"/>
  <c r="E1872" i="2"/>
  <c r="F1871" i="2"/>
  <c r="D1871" i="2" s="1"/>
  <c r="E1871" i="2"/>
  <c r="F1870" i="2"/>
  <c r="D1870" i="2" s="1"/>
  <c r="E1870" i="2"/>
  <c r="C1870" i="2"/>
  <c r="F1869" i="2"/>
  <c r="C1869" i="2" s="1"/>
  <c r="E1869" i="2"/>
  <c r="D1869" i="2"/>
  <c r="B1869" i="5" s="1"/>
  <c r="F1868" i="2"/>
  <c r="C1868" i="2" s="1"/>
  <c r="E1868" i="2"/>
  <c r="D1868" i="2"/>
  <c r="B1868" i="5" s="1"/>
  <c r="F1867" i="2"/>
  <c r="D1867" i="2" s="1"/>
  <c r="E1867" i="2"/>
  <c r="C1867" i="2"/>
  <c r="F1866" i="2"/>
  <c r="D1866" i="2" s="1"/>
  <c r="E1866" i="2"/>
  <c r="C1866" i="2"/>
  <c r="F1865" i="2"/>
  <c r="D1865" i="2" s="1"/>
  <c r="B1865" i="5" s="1"/>
  <c r="E1865" i="2"/>
  <c r="C1865" i="2"/>
  <c r="F1864" i="2"/>
  <c r="D1864" i="2" s="1"/>
  <c r="E1864" i="2"/>
  <c r="C1864" i="2"/>
  <c r="F1863" i="2"/>
  <c r="C1863" i="2" s="1"/>
  <c r="E1863" i="2"/>
  <c r="D1863" i="2"/>
  <c r="B1863" i="5" s="1"/>
  <c r="F1862" i="2"/>
  <c r="D1862" i="2" s="1"/>
  <c r="E1862" i="2"/>
  <c r="F1861" i="2"/>
  <c r="E1861" i="2"/>
  <c r="F1860" i="2"/>
  <c r="D1860" i="2" s="1"/>
  <c r="B1860" i="5" s="1"/>
  <c r="E1860" i="2"/>
  <c r="F1859" i="2"/>
  <c r="E1859" i="2"/>
  <c r="D1859" i="2"/>
  <c r="C1859" i="2"/>
  <c r="F1858" i="2"/>
  <c r="D1858" i="2" s="1"/>
  <c r="B1858" i="5" s="1"/>
  <c r="E1858" i="2"/>
  <c r="F1857" i="2"/>
  <c r="E1857" i="2"/>
  <c r="D1857" i="2"/>
  <c r="C1857" i="2"/>
  <c r="F1856" i="2"/>
  <c r="D1856" i="2" s="1"/>
  <c r="B1856" i="5" s="1"/>
  <c r="E1856" i="2"/>
  <c r="F1855" i="2"/>
  <c r="D1855" i="2" s="1"/>
  <c r="E1855" i="2"/>
  <c r="C1855" i="2"/>
  <c r="F1854" i="2"/>
  <c r="E1854" i="2"/>
  <c r="D1854" i="2"/>
  <c r="C1854" i="2"/>
  <c r="F1853" i="2"/>
  <c r="D1853" i="2" s="1"/>
  <c r="E1853" i="2"/>
  <c r="C1853" i="2"/>
  <c r="F1852" i="2"/>
  <c r="E1852" i="2"/>
  <c r="F1851" i="2"/>
  <c r="D1851" i="2" s="1"/>
  <c r="E1851" i="2"/>
  <c r="C1851" i="2"/>
  <c r="F1850" i="2"/>
  <c r="C1850" i="2" s="1"/>
  <c r="E1850" i="2"/>
  <c r="D1850" i="2"/>
  <c r="F1849" i="2"/>
  <c r="D1849" i="2" s="1"/>
  <c r="E1849" i="2"/>
  <c r="F1848" i="2"/>
  <c r="D1848" i="2" s="1"/>
  <c r="B1848" i="5" s="1"/>
  <c r="E1848" i="2"/>
  <c r="F1847" i="2"/>
  <c r="D1847" i="2" s="1"/>
  <c r="E1847" i="2"/>
  <c r="C1847" i="2"/>
  <c r="F1846" i="2"/>
  <c r="D1846" i="2" s="1"/>
  <c r="E1846" i="2"/>
  <c r="C1846" i="2"/>
  <c r="F1845" i="2"/>
  <c r="C1845" i="2" s="1"/>
  <c r="E1845" i="2"/>
  <c r="D1845" i="2"/>
  <c r="F1844" i="2"/>
  <c r="E1844" i="2"/>
  <c r="D1844" i="2"/>
  <c r="C1844" i="2"/>
  <c r="F1843" i="2"/>
  <c r="E1843" i="2"/>
  <c r="F1842" i="2"/>
  <c r="D1842" i="2" s="1"/>
  <c r="E1842" i="2"/>
  <c r="F1841" i="2"/>
  <c r="E1841" i="2"/>
  <c r="D1841" i="2"/>
  <c r="C1841" i="2"/>
  <c r="F1840" i="2"/>
  <c r="D1840" i="2" s="1"/>
  <c r="B1840" i="5" s="1"/>
  <c r="E1840" i="2"/>
  <c r="F1839" i="2"/>
  <c r="D1839" i="2" s="1"/>
  <c r="E1839" i="2"/>
  <c r="F1838" i="2"/>
  <c r="D1838" i="2" s="1"/>
  <c r="B1838" i="5" s="1"/>
  <c r="E1838" i="2"/>
  <c r="C1838" i="2"/>
  <c r="F1837" i="2"/>
  <c r="D1837" i="2" s="1"/>
  <c r="E1837" i="2"/>
  <c r="C1837" i="2"/>
  <c r="F1836" i="2"/>
  <c r="E1836" i="2"/>
  <c r="D1836" i="2"/>
  <c r="B1836" i="5" s="1"/>
  <c r="C1836" i="2"/>
  <c r="F1835" i="2"/>
  <c r="D1835" i="2" s="1"/>
  <c r="B1835" i="5" s="1"/>
  <c r="E1835" i="2"/>
  <c r="F1834" i="2"/>
  <c r="E1834" i="2"/>
  <c r="F1833" i="2"/>
  <c r="D1833" i="2" s="1"/>
  <c r="B1833" i="5" s="1"/>
  <c r="E1833" i="2"/>
  <c r="C1833" i="2"/>
  <c r="F1832" i="2"/>
  <c r="C1832" i="2" s="1"/>
  <c r="E1832" i="2"/>
  <c r="D1832" i="2"/>
  <c r="B1832" i="5" s="1"/>
  <c r="F1831" i="2"/>
  <c r="D1831" i="2" s="1"/>
  <c r="E1831" i="2"/>
  <c r="C1831" i="2"/>
  <c r="F1830" i="2"/>
  <c r="D1830" i="2" s="1"/>
  <c r="E1830" i="2"/>
  <c r="C1830" i="2"/>
  <c r="F1829" i="2"/>
  <c r="D1829" i="2" s="1"/>
  <c r="B1829" i="5" s="1"/>
  <c r="E1829" i="2"/>
  <c r="C1829" i="2"/>
  <c r="F1828" i="2"/>
  <c r="D1828" i="2" s="1"/>
  <c r="E1828" i="2"/>
  <c r="C1828" i="2"/>
  <c r="F1827" i="2"/>
  <c r="C1827" i="2" s="1"/>
  <c r="E1827" i="2"/>
  <c r="D1827" i="2"/>
  <c r="B1827" i="5" s="1"/>
  <c r="F1826" i="2"/>
  <c r="D1826" i="2" s="1"/>
  <c r="E1826" i="2"/>
  <c r="F1825" i="2"/>
  <c r="E1825" i="2"/>
  <c r="F1824" i="2"/>
  <c r="D1824" i="2" s="1"/>
  <c r="B1824" i="5" s="1"/>
  <c r="E1824" i="2"/>
  <c r="F1823" i="2"/>
  <c r="E1823" i="2"/>
  <c r="D1823" i="2"/>
  <c r="C1823" i="2"/>
  <c r="F1822" i="2"/>
  <c r="D1822" i="2" s="1"/>
  <c r="B1822" i="5" s="1"/>
  <c r="E1822" i="2"/>
  <c r="F1821" i="2"/>
  <c r="E1821" i="2"/>
  <c r="D1821" i="2"/>
  <c r="C1821" i="2"/>
  <c r="F1820" i="2"/>
  <c r="D1820" i="2" s="1"/>
  <c r="B1820" i="5" s="1"/>
  <c r="E1820" i="2"/>
  <c r="C1820" i="2"/>
  <c r="F1819" i="2"/>
  <c r="D1819" i="2" s="1"/>
  <c r="E1819" i="2"/>
  <c r="C1819" i="2"/>
  <c r="F1818" i="2"/>
  <c r="E1818" i="2"/>
  <c r="D1818" i="2"/>
  <c r="C1818" i="2"/>
  <c r="F1817" i="2"/>
  <c r="D1817" i="2" s="1"/>
  <c r="E1817" i="2"/>
  <c r="C1817" i="2"/>
  <c r="F1816" i="2"/>
  <c r="E1816" i="2"/>
  <c r="F1815" i="2"/>
  <c r="D1815" i="2" s="1"/>
  <c r="E1815" i="2"/>
  <c r="C1815" i="2"/>
  <c r="F1814" i="2"/>
  <c r="C1814" i="2" s="1"/>
  <c r="E1814" i="2"/>
  <c r="D1814" i="2"/>
  <c r="B1814" i="5" s="1"/>
  <c r="F1813" i="2"/>
  <c r="D1813" i="2" s="1"/>
  <c r="B1813" i="5" s="1"/>
  <c r="E1813" i="2"/>
  <c r="F1812" i="2"/>
  <c r="D1812" i="2" s="1"/>
  <c r="B1812" i="5" s="1"/>
  <c r="E1812" i="2"/>
  <c r="F1811" i="2"/>
  <c r="D1811" i="2" s="1"/>
  <c r="E1811" i="2"/>
  <c r="F1810" i="2"/>
  <c r="D1810" i="2" s="1"/>
  <c r="B1810" i="5" s="1"/>
  <c r="E1810" i="2"/>
  <c r="C1810" i="2"/>
  <c r="F1809" i="2"/>
  <c r="C1809" i="2" s="1"/>
  <c r="E1809" i="2"/>
  <c r="D1809" i="2"/>
  <c r="F1808" i="2"/>
  <c r="E1808" i="2"/>
  <c r="D1808" i="2"/>
  <c r="C1808" i="2"/>
  <c r="F1807" i="2"/>
  <c r="E1807" i="2"/>
  <c r="F1806" i="2"/>
  <c r="D1806" i="2" s="1"/>
  <c r="B1806" i="5" s="1"/>
  <c r="E1806" i="2"/>
  <c r="F1805" i="2"/>
  <c r="E1805" i="2"/>
  <c r="D1805" i="2"/>
  <c r="B1805" i="5" s="1"/>
  <c r="C1805" i="2"/>
  <c r="F1804" i="2"/>
  <c r="D1804" i="2" s="1"/>
  <c r="B1804" i="5" s="1"/>
  <c r="E1804" i="2"/>
  <c r="F1803" i="2"/>
  <c r="D1803" i="2" s="1"/>
  <c r="E1803" i="2"/>
  <c r="F1802" i="2"/>
  <c r="D1802" i="2" s="1"/>
  <c r="B1802" i="5" s="1"/>
  <c r="E1802" i="2"/>
  <c r="C1802" i="2"/>
  <c r="F1801" i="2"/>
  <c r="D1801" i="2" s="1"/>
  <c r="E1801" i="2"/>
  <c r="C1801" i="2"/>
  <c r="F1800" i="2"/>
  <c r="E1800" i="2"/>
  <c r="D1800" i="2"/>
  <c r="B1800" i="5" s="1"/>
  <c r="C1800" i="2"/>
  <c r="F1799" i="2"/>
  <c r="D1799" i="2" s="1"/>
  <c r="B1799" i="5" s="1"/>
  <c r="E1799" i="2"/>
  <c r="F1798" i="2"/>
  <c r="E1798" i="2"/>
  <c r="F1797" i="2"/>
  <c r="D1797" i="2" s="1"/>
  <c r="B1797" i="5" s="1"/>
  <c r="E1797" i="2"/>
  <c r="F1796" i="2"/>
  <c r="C1796" i="2" s="1"/>
  <c r="E1796" i="2"/>
  <c r="D1796" i="2"/>
  <c r="B1796" i="5" s="1"/>
  <c r="F1795" i="2"/>
  <c r="D1795" i="2" s="1"/>
  <c r="E1795" i="2"/>
  <c r="C1795" i="2"/>
  <c r="F1794" i="2"/>
  <c r="D1794" i="2" s="1"/>
  <c r="E1794" i="2"/>
  <c r="C1794" i="2"/>
  <c r="F1793" i="2"/>
  <c r="D1793" i="2" s="1"/>
  <c r="B1793" i="5" s="1"/>
  <c r="E1793" i="2"/>
  <c r="F1792" i="2"/>
  <c r="D1792" i="2" s="1"/>
  <c r="E1792" i="2"/>
  <c r="C1792" i="2"/>
  <c r="F1791" i="2"/>
  <c r="C1791" i="2" s="1"/>
  <c r="E1791" i="2"/>
  <c r="D1791" i="2"/>
  <c r="B1791" i="5" s="1"/>
  <c r="F1790" i="2"/>
  <c r="D1790" i="2" s="1"/>
  <c r="B1790" i="5" s="1"/>
  <c r="E1790" i="2"/>
  <c r="F1789" i="2"/>
  <c r="E1789" i="2"/>
  <c r="F1788" i="2"/>
  <c r="D1788" i="2" s="1"/>
  <c r="B1788" i="5" s="1"/>
  <c r="E1788" i="2"/>
  <c r="C1788" i="2"/>
  <c r="F1787" i="2"/>
  <c r="E1787" i="2"/>
  <c r="D1787" i="2"/>
  <c r="B1787" i="5" s="1"/>
  <c r="C1787" i="2"/>
  <c r="F1786" i="2"/>
  <c r="D1786" i="2" s="1"/>
  <c r="B1786" i="5" s="1"/>
  <c r="E1786" i="2"/>
  <c r="F1785" i="2"/>
  <c r="E1785" i="2"/>
  <c r="D1785" i="2"/>
  <c r="C1785" i="2"/>
  <c r="F1784" i="2"/>
  <c r="D1784" i="2" s="1"/>
  <c r="B1784" i="5" s="1"/>
  <c r="E1784" i="2"/>
  <c r="C1784" i="2"/>
  <c r="F1783" i="2"/>
  <c r="D1783" i="2" s="1"/>
  <c r="E1783" i="2"/>
  <c r="C1783" i="2"/>
  <c r="F1782" i="2"/>
  <c r="E1782" i="2"/>
  <c r="D1782" i="2"/>
  <c r="C1782" i="2"/>
  <c r="F1781" i="2"/>
  <c r="D1781" i="2" s="1"/>
  <c r="E1781" i="2"/>
  <c r="C1781" i="2"/>
  <c r="F1780" i="2"/>
  <c r="E1780" i="2"/>
  <c r="F1779" i="2"/>
  <c r="D1779" i="2" s="1"/>
  <c r="E1779" i="2"/>
  <c r="C1779" i="2"/>
  <c r="F1778" i="2"/>
  <c r="C1778" i="2" s="1"/>
  <c r="E1778" i="2"/>
  <c r="D1778" i="2"/>
  <c r="B1778" i="5" s="1"/>
  <c r="F1777" i="2"/>
  <c r="D1777" i="2" s="1"/>
  <c r="B1777" i="5" s="1"/>
  <c r="E1777" i="2"/>
  <c r="F1776" i="2"/>
  <c r="D1776" i="2" s="1"/>
  <c r="B1776" i="5" s="1"/>
  <c r="E1776" i="2"/>
  <c r="F1775" i="2"/>
  <c r="D1775" i="2" s="1"/>
  <c r="E1775" i="2"/>
  <c r="C1775" i="2"/>
  <c r="F1774" i="2"/>
  <c r="D1774" i="2" s="1"/>
  <c r="E1774" i="2"/>
  <c r="C1774" i="2"/>
  <c r="F1773" i="2"/>
  <c r="C1773" i="2" s="1"/>
  <c r="E1773" i="2"/>
  <c r="D1773" i="2"/>
  <c r="F1772" i="2"/>
  <c r="E1772" i="2"/>
  <c r="D1772" i="2"/>
  <c r="B1772" i="5" s="1"/>
  <c r="C1772" i="2"/>
  <c r="F1771" i="2"/>
  <c r="E1771" i="2"/>
  <c r="F1770" i="2"/>
  <c r="D1770" i="2" s="1"/>
  <c r="E1770" i="2"/>
  <c r="F1769" i="2"/>
  <c r="E1769" i="2"/>
  <c r="D1769" i="2"/>
  <c r="B1769" i="5" s="1"/>
  <c r="C1769" i="2"/>
  <c r="F1768" i="2"/>
  <c r="D1768" i="2" s="1"/>
  <c r="E1768" i="2"/>
  <c r="F1767" i="2"/>
  <c r="D1767" i="2" s="1"/>
  <c r="B1767" i="5" s="1"/>
  <c r="E1767" i="2"/>
  <c r="F1766" i="2"/>
  <c r="D1766" i="2" s="1"/>
  <c r="B1766" i="5" s="1"/>
  <c r="E1766" i="2"/>
  <c r="C1766" i="2"/>
  <c r="F1765" i="2"/>
  <c r="D1765" i="2" s="1"/>
  <c r="E1765" i="2"/>
  <c r="C1765" i="2"/>
  <c r="F1764" i="2"/>
  <c r="E1764" i="2"/>
  <c r="D1764" i="2"/>
  <c r="B1764" i="5" s="1"/>
  <c r="C1764" i="2"/>
  <c r="F1763" i="2"/>
  <c r="D1763" i="2" s="1"/>
  <c r="B1763" i="5" s="1"/>
  <c r="E1763" i="2"/>
  <c r="F1762" i="2"/>
  <c r="E1762" i="2"/>
  <c r="F1761" i="2"/>
  <c r="D1761" i="2" s="1"/>
  <c r="B1761" i="5" s="1"/>
  <c r="E1761" i="2"/>
  <c r="C1761" i="2"/>
  <c r="F1760" i="2"/>
  <c r="C1760" i="2" s="1"/>
  <c r="E1760" i="2"/>
  <c r="D1760" i="2"/>
  <c r="F1759" i="2"/>
  <c r="D1759" i="2" s="1"/>
  <c r="E1759" i="2"/>
  <c r="C1759" i="2"/>
  <c r="F1758" i="2"/>
  <c r="D1758" i="2" s="1"/>
  <c r="B1758" i="5" s="1"/>
  <c r="E1758" i="2"/>
  <c r="C1758" i="2"/>
  <c r="F1757" i="2"/>
  <c r="D1757" i="2" s="1"/>
  <c r="E1757" i="2"/>
  <c r="C1757" i="2"/>
  <c r="F1756" i="2"/>
  <c r="D1756" i="2" s="1"/>
  <c r="E1756" i="2"/>
  <c r="C1756" i="2"/>
  <c r="F1755" i="2"/>
  <c r="C1755" i="2" s="1"/>
  <c r="E1755" i="2"/>
  <c r="D1755" i="2"/>
  <c r="B1755" i="5" s="1"/>
  <c r="F1754" i="2"/>
  <c r="D1754" i="2" s="1"/>
  <c r="B1754" i="5" s="1"/>
  <c r="E1754" i="2"/>
  <c r="F1753" i="2"/>
  <c r="E1753" i="2"/>
  <c r="F1752" i="2"/>
  <c r="D1752" i="2" s="1"/>
  <c r="B1752" i="5" s="1"/>
  <c r="E1752" i="2"/>
  <c r="F1751" i="2"/>
  <c r="E1751" i="2"/>
  <c r="D1751" i="2"/>
  <c r="C1751" i="2"/>
  <c r="F1750" i="2"/>
  <c r="D1750" i="2" s="1"/>
  <c r="B1750" i="5" s="1"/>
  <c r="E1750" i="2"/>
  <c r="F1749" i="2"/>
  <c r="E1749" i="2"/>
  <c r="D1749" i="2"/>
  <c r="B1749" i="5" s="1"/>
  <c r="C1749" i="2"/>
  <c r="F1748" i="2"/>
  <c r="D1748" i="2" s="1"/>
  <c r="B1748" i="5" s="1"/>
  <c r="E1748" i="2"/>
  <c r="F1747" i="2"/>
  <c r="D1747" i="2" s="1"/>
  <c r="E1747" i="2"/>
  <c r="C1747" i="2"/>
  <c r="F1746" i="2"/>
  <c r="E1746" i="2"/>
  <c r="D1746" i="2"/>
  <c r="C1746" i="2"/>
  <c r="F1745" i="2"/>
  <c r="D1745" i="2" s="1"/>
  <c r="B1745" i="5" s="1"/>
  <c r="E1745" i="2"/>
  <c r="C1745" i="2"/>
  <c r="F1744" i="2"/>
  <c r="E1744" i="2"/>
  <c r="F1743" i="2"/>
  <c r="D1743" i="2" s="1"/>
  <c r="E1743" i="2"/>
  <c r="F1742" i="2"/>
  <c r="C1742" i="2" s="1"/>
  <c r="E1742" i="2"/>
  <c r="D1742" i="2"/>
  <c r="F1741" i="2"/>
  <c r="D1741" i="2" s="1"/>
  <c r="E1741" i="2"/>
  <c r="F1740" i="2"/>
  <c r="D1740" i="2" s="1"/>
  <c r="B1740" i="5" s="1"/>
  <c r="E1740" i="2"/>
  <c r="F1739" i="2"/>
  <c r="D1739" i="2" s="1"/>
  <c r="B1739" i="5" s="1"/>
  <c r="E1739" i="2"/>
  <c r="C1739" i="2"/>
  <c r="F1738" i="2"/>
  <c r="D1738" i="2" s="1"/>
  <c r="B1738" i="5" s="1"/>
  <c r="E1738" i="2"/>
  <c r="C1738" i="2"/>
  <c r="F1737" i="2"/>
  <c r="C1737" i="2" s="1"/>
  <c r="E1737" i="2"/>
  <c r="D1737" i="2"/>
  <c r="B1737" i="5" s="1"/>
  <c r="F1736" i="2"/>
  <c r="E1736" i="2"/>
  <c r="D1736" i="2"/>
  <c r="B1736" i="5" s="1"/>
  <c r="C1736" i="2"/>
  <c r="F1735" i="2"/>
  <c r="E1735" i="2"/>
  <c r="F1734" i="2"/>
  <c r="D1734" i="2" s="1"/>
  <c r="B1734" i="5" s="1"/>
  <c r="E1734" i="2"/>
  <c r="C1734" i="2"/>
  <c r="F1733" i="2"/>
  <c r="E1733" i="2"/>
  <c r="D1733" i="2"/>
  <c r="B1733" i="5" s="1"/>
  <c r="C1733" i="2"/>
  <c r="F1732" i="2"/>
  <c r="D1732" i="2" s="1"/>
  <c r="B1732" i="5" s="1"/>
  <c r="E1732" i="2"/>
  <c r="F1731" i="2"/>
  <c r="D1731" i="2" s="1"/>
  <c r="E1731" i="2"/>
  <c r="F1730" i="2"/>
  <c r="D1730" i="2" s="1"/>
  <c r="E1730" i="2"/>
  <c r="F1729" i="2"/>
  <c r="D1729" i="2" s="1"/>
  <c r="B1729" i="5" s="1"/>
  <c r="E1729" i="2"/>
  <c r="C1729" i="2"/>
  <c r="F1728" i="2"/>
  <c r="E1728" i="2"/>
  <c r="D1728" i="2"/>
  <c r="B1728" i="5" s="1"/>
  <c r="C1728" i="2"/>
  <c r="F1727" i="2"/>
  <c r="D1727" i="2" s="1"/>
  <c r="E1727" i="2"/>
  <c r="F1726" i="2"/>
  <c r="E1726" i="2"/>
  <c r="F1725" i="2"/>
  <c r="D1725" i="2" s="1"/>
  <c r="E1725" i="2"/>
  <c r="C1725" i="2"/>
  <c r="F1724" i="2"/>
  <c r="C1724" i="2" s="1"/>
  <c r="E1724" i="2"/>
  <c r="D1724" i="2"/>
  <c r="B1724" i="5" s="1"/>
  <c r="F1723" i="2"/>
  <c r="D1723" i="2" s="1"/>
  <c r="E1723" i="2"/>
  <c r="C1723" i="2"/>
  <c r="F1722" i="2"/>
  <c r="D1722" i="2" s="1"/>
  <c r="E1722" i="2"/>
  <c r="C1722" i="2"/>
  <c r="F1721" i="2"/>
  <c r="D1721" i="2" s="1"/>
  <c r="E1721" i="2"/>
  <c r="C1721" i="2"/>
  <c r="F1720" i="2"/>
  <c r="D1720" i="2" s="1"/>
  <c r="E1720" i="2"/>
  <c r="C1720" i="2"/>
  <c r="F1719" i="2"/>
  <c r="C1719" i="2" s="1"/>
  <c r="E1719" i="2"/>
  <c r="D1719" i="2"/>
  <c r="B1719" i="5" s="1"/>
  <c r="F1718" i="2"/>
  <c r="D1718" i="2" s="1"/>
  <c r="B1718" i="5" s="1"/>
  <c r="E1718" i="2"/>
  <c r="F1717" i="2"/>
  <c r="E1717" i="2"/>
  <c r="F1716" i="2"/>
  <c r="D1716" i="2" s="1"/>
  <c r="B1716" i="5" s="1"/>
  <c r="E1716" i="2"/>
  <c r="C1716" i="2"/>
  <c r="F1715" i="2"/>
  <c r="E1715" i="2"/>
  <c r="D1715" i="2"/>
  <c r="B1715" i="5" s="1"/>
  <c r="C1715" i="2"/>
  <c r="F1714" i="2"/>
  <c r="D1714" i="2" s="1"/>
  <c r="E1714" i="2"/>
  <c r="F1713" i="2"/>
  <c r="E1713" i="2"/>
  <c r="D1713" i="2"/>
  <c r="C1713" i="2"/>
  <c r="F1712" i="2"/>
  <c r="D1712" i="2" s="1"/>
  <c r="E1712" i="2"/>
  <c r="F1711" i="2"/>
  <c r="D1711" i="2" s="1"/>
  <c r="E1711" i="2"/>
  <c r="C1711" i="2"/>
  <c r="F1710" i="2"/>
  <c r="E1710" i="2"/>
  <c r="D1710" i="2"/>
  <c r="C1710" i="2"/>
  <c r="F1709" i="2"/>
  <c r="D1709" i="2" s="1"/>
  <c r="E1709" i="2"/>
  <c r="C1709" i="2"/>
  <c r="F1708" i="2"/>
  <c r="E1708" i="2"/>
  <c r="F1707" i="2"/>
  <c r="D1707" i="2" s="1"/>
  <c r="E1707" i="2"/>
  <c r="C1707" i="2"/>
  <c r="F1706" i="2"/>
  <c r="C1706" i="2" s="1"/>
  <c r="E1706" i="2"/>
  <c r="D1706" i="2"/>
  <c r="B1706" i="5" s="1"/>
  <c r="F1705" i="2"/>
  <c r="D1705" i="2" s="1"/>
  <c r="B1705" i="5" s="1"/>
  <c r="E1705" i="2"/>
  <c r="F1704" i="2"/>
  <c r="D1704" i="2" s="1"/>
  <c r="B1704" i="5" s="1"/>
  <c r="E1704" i="2"/>
  <c r="F1703" i="2"/>
  <c r="D1703" i="2" s="1"/>
  <c r="B1703" i="5" s="1"/>
  <c r="E1703" i="2"/>
  <c r="C1703" i="2"/>
  <c r="F1702" i="2"/>
  <c r="D1702" i="2" s="1"/>
  <c r="B1702" i="5" s="1"/>
  <c r="E1702" i="2"/>
  <c r="C1702" i="2"/>
  <c r="F1701" i="2"/>
  <c r="C1701" i="2" s="1"/>
  <c r="E1701" i="2"/>
  <c r="D1701" i="2"/>
  <c r="B1701" i="5" s="1"/>
  <c r="F1700" i="2"/>
  <c r="E1700" i="2"/>
  <c r="D1700" i="2"/>
  <c r="B1700" i="5" s="1"/>
  <c r="C1700" i="2"/>
  <c r="F1699" i="2"/>
  <c r="E1699" i="2"/>
  <c r="F1698" i="2"/>
  <c r="D1698" i="2" s="1"/>
  <c r="E1698" i="2"/>
  <c r="F1697" i="2"/>
  <c r="E1697" i="2"/>
  <c r="D1697" i="2"/>
  <c r="B1697" i="5" s="1"/>
  <c r="C1697" i="2"/>
  <c r="F1696" i="2"/>
  <c r="D1696" i="2" s="1"/>
  <c r="B1696" i="5" s="1"/>
  <c r="E1696" i="2"/>
  <c r="F1695" i="2"/>
  <c r="D1695" i="2" s="1"/>
  <c r="E1695" i="2"/>
  <c r="F1694" i="2"/>
  <c r="D1694" i="2" s="1"/>
  <c r="E1694" i="2"/>
  <c r="C1694" i="2"/>
  <c r="F1693" i="2"/>
  <c r="D1693" i="2" s="1"/>
  <c r="E1693" i="2"/>
  <c r="C1693" i="2"/>
  <c r="F1692" i="2"/>
  <c r="E1692" i="2"/>
  <c r="D1692" i="2"/>
  <c r="B1692" i="5" s="1"/>
  <c r="C1692" i="2"/>
  <c r="F1691" i="2"/>
  <c r="D1691" i="2" s="1"/>
  <c r="E1691" i="2"/>
  <c r="F1690" i="2"/>
  <c r="E1690" i="2"/>
  <c r="F1689" i="2"/>
  <c r="D1689" i="2" s="1"/>
  <c r="E1689" i="2"/>
  <c r="F1688" i="2"/>
  <c r="C1688" i="2" s="1"/>
  <c r="E1688" i="2"/>
  <c r="D1688" i="2"/>
  <c r="B1688" i="5" s="1"/>
  <c r="F1687" i="2"/>
  <c r="D1687" i="2" s="1"/>
  <c r="B1687" i="5" s="1"/>
  <c r="E1687" i="2"/>
  <c r="C1687" i="2"/>
  <c r="F1686" i="2"/>
  <c r="D1686" i="2" s="1"/>
  <c r="E1686" i="2"/>
  <c r="C1686" i="2"/>
  <c r="F1685" i="2"/>
  <c r="D1685" i="2" s="1"/>
  <c r="B1685" i="5" s="1"/>
  <c r="E1685" i="2"/>
  <c r="F1684" i="2"/>
  <c r="D1684" i="2" s="1"/>
  <c r="E1684" i="2"/>
  <c r="C1684" i="2"/>
  <c r="F1683" i="2"/>
  <c r="C1683" i="2" s="1"/>
  <c r="E1683" i="2"/>
  <c r="D1683" i="2"/>
  <c r="F1682" i="2"/>
  <c r="D1682" i="2" s="1"/>
  <c r="B1682" i="5" s="1"/>
  <c r="E1682" i="2"/>
  <c r="F1681" i="2"/>
  <c r="E1681" i="2"/>
  <c r="F1680" i="2"/>
  <c r="D1680" i="2" s="1"/>
  <c r="E1680" i="2"/>
  <c r="C1680" i="2"/>
  <c r="F1679" i="2"/>
  <c r="E1679" i="2"/>
  <c r="D1679" i="2"/>
  <c r="B1679" i="5" s="1"/>
  <c r="C1679" i="2"/>
  <c r="F1678" i="2"/>
  <c r="D1678" i="2" s="1"/>
  <c r="B1678" i="5" s="1"/>
  <c r="E1678" i="2"/>
  <c r="F1677" i="2"/>
  <c r="E1677" i="2"/>
  <c r="D1677" i="2"/>
  <c r="C1677" i="2"/>
  <c r="F1676" i="2"/>
  <c r="D1676" i="2" s="1"/>
  <c r="E1676" i="2"/>
  <c r="F1675" i="2"/>
  <c r="D1675" i="2" s="1"/>
  <c r="B1675" i="5" s="1"/>
  <c r="E1675" i="2"/>
  <c r="C1675" i="2"/>
  <c r="F1674" i="2"/>
  <c r="E1674" i="2"/>
  <c r="D1674" i="2"/>
  <c r="C1674" i="2"/>
  <c r="F1673" i="2"/>
  <c r="D1673" i="2" s="1"/>
  <c r="B1673" i="5" s="1"/>
  <c r="E1673" i="2"/>
  <c r="C1673" i="2"/>
  <c r="F1672" i="2"/>
  <c r="E1672" i="2"/>
  <c r="F1671" i="2"/>
  <c r="D1671" i="2" s="1"/>
  <c r="E1671" i="2"/>
  <c r="C1671" i="2"/>
  <c r="F1670" i="2"/>
  <c r="C1670" i="2" s="1"/>
  <c r="E1670" i="2"/>
  <c r="D1670" i="2"/>
  <c r="B1670" i="5" s="1"/>
  <c r="F1669" i="2"/>
  <c r="D1669" i="2" s="1"/>
  <c r="B1669" i="5" s="1"/>
  <c r="E1669" i="2"/>
  <c r="F1668" i="2"/>
  <c r="D1668" i="2" s="1"/>
  <c r="E1668" i="2"/>
  <c r="F1667" i="2"/>
  <c r="D1667" i="2" s="1"/>
  <c r="E1667" i="2"/>
  <c r="F1666" i="2"/>
  <c r="D1666" i="2" s="1"/>
  <c r="B1666" i="5" s="1"/>
  <c r="E1666" i="2"/>
  <c r="C1666" i="2"/>
  <c r="F1665" i="2"/>
  <c r="C1665" i="2" s="1"/>
  <c r="E1665" i="2"/>
  <c r="D1665" i="2"/>
  <c r="F1664" i="2"/>
  <c r="E1664" i="2"/>
  <c r="D1664" i="2"/>
  <c r="B1664" i="5" s="1"/>
  <c r="C1664" i="2"/>
  <c r="F1663" i="2"/>
  <c r="E1663" i="2"/>
  <c r="F1662" i="2"/>
  <c r="D1662" i="2" s="1"/>
  <c r="B1662" i="5" s="1"/>
  <c r="E1662" i="2"/>
  <c r="C1662" i="2"/>
  <c r="F1661" i="2"/>
  <c r="E1661" i="2"/>
  <c r="D1661" i="2"/>
  <c r="C1661" i="2"/>
  <c r="F1660" i="2"/>
  <c r="D1660" i="2" s="1"/>
  <c r="B1660" i="5" s="1"/>
  <c r="E1660" i="2"/>
  <c r="F1659" i="2"/>
  <c r="D1659" i="2" s="1"/>
  <c r="B1659" i="5" s="1"/>
  <c r="E1659" i="2"/>
  <c r="F1658" i="2"/>
  <c r="D1658" i="2" s="1"/>
  <c r="B1658" i="5" s="1"/>
  <c r="E1658" i="2"/>
  <c r="C1658" i="2"/>
  <c r="F1657" i="2"/>
  <c r="D1657" i="2" s="1"/>
  <c r="B1657" i="5" s="1"/>
  <c r="E1657" i="2"/>
  <c r="C1657" i="2"/>
  <c r="F1656" i="2"/>
  <c r="E1656" i="2"/>
  <c r="D1656" i="2"/>
  <c r="B1656" i="5" s="1"/>
  <c r="C1656" i="2"/>
  <c r="F1655" i="2"/>
  <c r="D1655" i="2" s="1"/>
  <c r="B1655" i="5" s="1"/>
  <c r="E1655" i="2"/>
  <c r="F1654" i="2"/>
  <c r="E1654" i="2"/>
  <c r="F1653" i="2"/>
  <c r="D1653" i="2" s="1"/>
  <c r="E1653" i="2"/>
  <c r="F1652" i="2"/>
  <c r="C1652" i="2" s="1"/>
  <c r="E1652" i="2"/>
  <c r="D1652" i="2"/>
  <c r="B1652" i="5" s="1"/>
  <c r="F1651" i="2"/>
  <c r="D1651" i="2" s="1"/>
  <c r="B1651" i="5" s="1"/>
  <c r="E1651" i="2"/>
  <c r="C1651" i="2"/>
  <c r="F1650" i="2"/>
  <c r="D1650" i="2" s="1"/>
  <c r="E1650" i="2"/>
  <c r="C1650" i="2"/>
  <c r="F1649" i="2"/>
  <c r="D1649" i="2" s="1"/>
  <c r="E1649" i="2"/>
  <c r="F1648" i="2"/>
  <c r="D1648" i="2" s="1"/>
  <c r="E1648" i="2"/>
  <c r="C1648" i="2"/>
  <c r="F1647" i="2"/>
  <c r="C1647" i="2" s="1"/>
  <c r="E1647" i="2"/>
  <c r="D1647" i="2"/>
  <c r="B1647" i="5" s="1"/>
  <c r="F1646" i="2"/>
  <c r="D1646" i="2" s="1"/>
  <c r="B1646" i="5" s="1"/>
  <c r="E1646" i="2"/>
  <c r="F1645" i="2"/>
  <c r="E1645" i="2"/>
  <c r="F1644" i="2"/>
  <c r="D1644" i="2" s="1"/>
  <c r="E1644" i="2"/>
  <c r="C1644" i="2"/>
  <c r="F1643" i="2"/>
  <c r="E1643" i="2"/>
  <c r="D1643" i="2"/>
  <c r="C1643" i="2"/>
  <c r="F1642" i="2"/>
  <c r="D1642" i="2" s="1"/>
  <c r="B1642" i="5" s="1"/>
  <c r="E1642" i="2"/>
  <c r="F1641" i="2"/>
  <c r="E1641" i="2"/>
  <c r="D1641" i="2"/>
  <c r="C1641" i="2"/>
  <c r="F1640" i="2"/>
  <c r="D1640" i="2" s="1"/>
  <c r="E1640" i="2"/>
  <c r="F1639" i="2"/>
  <c r="D1639" i="2" s="1"/>
  <c r="B1639" i="5" s="1"/>
  <c r="E1639" i="2"/>
  <c r="C1639" i="2"/>
  <c r="F1638" i="2"/>
  <c r="E1638" i="2"/>
  <c r="D1638" i="2"/>
  <c r="B1638" i="5" s="1"/>
  <c r="C1638" i="2"/>
  <c r="F1637" i="2"/>
  <c r="D1637" i="2" s="1"/>
  <c r="B1637" i="5" s="1"/>
  <c r="E1637" i="2"/>
  <c r="C1637" i="2"/>
  <c r="F1636" i="2"/>
  <c r="E1636" i="2"/>
  <c r="F1635" i="2"/>
  <c r="D1635" i="2" s="1"/>
  <c r="E1635" i="2"/>
  <c r="F1634" i="2"/>
  <c r="C1634" i="2" s="1"/>
  <c r="E1634" i="2"/>
  <c r="D1634" i="2"/>
  <c r="B1634" i="5" s="1"/>
  <c r="F1633" i="2"/>
  <c r="D1633" i="2" s="1"/>
  <c r="E1633" i="2"/>
  <c r="F1632" i="2"/>
  <c r="D1632" i="2" s="1"/>
  <c r="E1632" i="2"/>
  <c r="F1631" i="2"/>
  <c r="D1631" i="2" s="1"/>
  <c r="E1631" i="2"/>
  <c r="C1631" i="2"/>
  <c r="F1630" i="2"/>
  <c r="D1630" i="2" s="1"/>
  <c r="E1630" i="2"/>
  <c r="C1630" i="2"/>
  <c r="F1629" i="2"/>
  <c r="C1629" i="2" s="1"/>
  <c r="E1629" i="2"/>
  <c r="D1629" i="2"/>
  <c r="F1628" i="2"/>
  <c r="E1628" i="2"/>
  <c r="D1628" i="2"/>
  <c r="B1628" i="5" s="1"/>
  <c r="C1628" i="2"/>
  <c r="F1627" i="2"/>
  <c r="E1627" i="2"/>
  <c r="F1626" i="2"/>
  <c r="D1626" i="2" s="1"/>
  <c r="E1626" i="2"/>
  <c r="C1626" i="2"/>
  <c r="F1625" i="2"/>
  <c r="E1625" i="2"/>
  <c r="D1625" i="2"/>
  <c r="C1625" i="2"/>
  <c r="F1624" i="2"/>
  <c r="D1624" i="2" s="1"/>
  <c r="B1624" i="5" s="1"/>
  <c r="E1624" i="2"/>
  <c r="F1623" i="2"/>
  <c r="D1623" i="2" s="1"/>
  <c r="B1623" i="5" s="1"/>
  <c r="E1623" i="2"/>
  <c r="F1622" i="2"/>
  <c r="D1622" i="2" s="1"/>
  <c r="E1622" i="2"/>
  <c r="F1621" i="2"/>
  <c r="D1621" i="2" s="1"/>
  <c r="B1621" i="5" s="1"/>
  <c r="E1621" i="2"/>
  <c r="C1621" i="2"/>
  <c r="F1620" i="2"/>
  <c r="E1620" i="2"/>
  <c r="D1620" i="2"/>
  <c r="C1620" i="2"/>
  <c r="F1619" i="2"/>
  <c r="D1619" i="2" s="1"/>
  <c r="B1619" i="5" s="1"/>
  <c r="E1619" i="2"/>
  <c r="F1618" i="2"/>
  <c r="E1618" i="2"/>
  <c r="F1617" i="2"/>
  <c r="D1617" i="2" s="1"/>
  <c r="E1617" i="2"/>
  <c r="F1616" i="2"/>
  <c r="C1616" i="2" s="1"/>
  <c r="E1616" i="2"/>
  <c r="D1616" i="2"/>
  <c r="B1616" i="5" s="1"/>
  <c r="F1615" i="2"/>
  <c r="D1615" i="2" s="1"/>
  <c r="B1615" i="5" s="1"/>
  <c r="E1615" i="2"/>
  <c r="C1615" i="2"/>
  <c r="F1614" i="2"/>
  <c r="D1614" i="2" s="1"/>
  <c r="E1614" i="2"/>
  <c r="C1614" i="2"/>
  <c r="F1613" i="2"/>
  <c r="D1613" i="2" s="1"/>
  <c r="E1613" i="2"/>
  <c r="F1612" i="2"/>
  <c r="D1612" i="2" s="1"/>
  <c r="B1612" i="5" s="1"/>
  <c r="E1612" i="2"/>
  <c r="C1612" i="2"/>
  <c r="F1611" i="2"/>
  <c r="C1611" i="2" s="1"/>
  <c r="E1611" i="2"/>
  <c r="D1611" i="2"/>
  <c r="F1610" i="2"/>
  <c r="D1610" i="2" s="1"/>
  <c r="E1610" i="2"/>
  <c r="F1609" i="2"/>
  <c r="E1609" i="2"/>
  <c r="F1608" i="2"/>
  <c r="D1608" i="2" s="1"/>
  <c r="B1608" i="5" s="1"/>
  <c r="E1608" i="2"/>
  <c r="F1607" i="2"/>
  <c r="E1607" i="2"/>
  <c r="D1607" i="2"/>
  <c r="B1607" i="5" s="1"/>
  <c r="C1607" i="2"/>
  <c r="F1606" i="2"/>
  <c r="D1606" i="2" s="1"/>
  <c r="B1606" i="5" s="1"/>
  <c r="E1606" i="2"/>
  <c r="F1605" i="2"/>
  <c r="E1605" i="2"/>
  <c r="D1605" i="2"/>
  <c r="C1605" i="2"/>
  <c r="F1604" i="2"/>
  <c r="D1604" i="2" s="1"/>
  <c r="E1604" i="2"/>
  <c r="C1604" i="2"/>
  <c r="F1603" i="2"/>
  <c r="D1603" i="2" s="1"/>
  <c r="B1603" i="5" s="1"/>
  <c r="E1603" i="2"/>
  <c r="C1603" i="2"/>
  <c r="F1602" i="2"/>
  <c r="E1602" i="2"/>
  <c r="D1602" i="2"/>
  <c r="C1602" i="2"/>
  <c r="F1601" i="2"/>
  <c r="D1601" i="2" s="1"/>
  <c r="E1601" i="2"/>
  <c r="C1601" i="2"/>
  <c r="F1600" i="2"/>
  <c r="E1600" i="2"/>
  <c r="F1599" i="2"/>
  <c r="D1599" i="2" s="1"/>
  <c r="E1599" i="2"/>
  <c r="F1598" i="2"/>
  <c r="C1598" i="2" s="1"/>
  <c r="E1598" i="2"/>
  <c r="D1598" i="2"/>
  <c r="F1597" i="2"/>
  <c r="D1597" i="2" s="1"/>
  <c r="E1597" i="2"/>
  <c r="F1596" i="2"/>
  <c r="D1596" i="2" s="1"/>
  <c r="E1596" i="2"/>
  <c r="F1595" i="2"/>
  <c r="D1595" i="2" s="1"/>
  <c r="B1595" i="5" s="1"/>
  <c r="E1595" i="2"/>
  <c r="C1595" i="2"/>
  <c r="F1594" i="2"/>
  <c r="D1594" i="2" s="1"/>
  <c r="B1594" i="5" s="1"/>
  <c r="E1594" i="2"/>
  <c r="C1594" i="2"/>
  <c r="F1593" i="2"/>
  <c r="C1593" i="2" s="1"/>
  <c r="E1593" i="2"/>
  <c r="D1593" i="2"/>
  <c r="F1592" i="2"/>
  <c r="E1592" i="2"/>
  <c r="D1592" i="2"/>
  <c r="C1592" i="2"/>
  <c r="F1591" i="2"/>
  <c r="E1591" i="2"/>
  <c r="F1590" i="2"/>
  <c r="D1590" i="2" s="1"/>
  <c r="B1590" i="5" s="1"/>
  <c r="E1590" i="2"/>
  <c r="C1590" i="2"/>
  <c r="F1589" i="2"/>
  <c r="E1589" i="2"/>
  <c r="D1589" i="2"/>
  <c r="B1589" i="5" s="1"/>
  <c r="C1589" i="2"/>
  <c r="F1588" i="2"/>
  <c r="D1588" i="2" s="1"/>
  <c r="E1588" i="2"/>
  <c r="F1587" i="2"/>
  <c r="D1587" i="2" s="1"/>
  <c r="B1587" i="5" s="1"/>
  <c r="E1587" i="2"/>
  <c r="F1586" i="2"/>
  <c r="D1586" i="2" s="1"/>
  <c r="E1586" i="2"/>
  <c r="F1585" i="2"/>
  <c r="D1585" i="2" s="1"/>
  <c r="B1585" i="5" s="1"/>
  <c r="E1585" i="2"/>
  <c r="C1585" i="2"/>
  <c r="F1584" i="2"/>
  <c r="E1584" i="2"/>
  <c r="D1584" i="2"/>
  <c r="C1584" i="2"/>
  <c r="F1583" i="2"/>
  <c r="D1583" i="2" s="1"/>
  <c r="B1583" i="5" s="1"/>
  <c r="E1583" i="2"/>
  <c r="F1582" i="2"/>
  <c r="E1582" i="2"/>
  <c r="F1581" i="2"/>
  <c r="D1581" i="2" s="1"/>
  <c r="E1581" i="2"/>
  <c r="F1580" i="2"/>
  <c r="C1580" i="2" s="1"/>
  <c r="E1580" i="2"/>
  <c r="D1580" i="2"/>
  <c r="F1579" i="2"/>
  <c r="D1579" i="2" s="1"/>
  <c r="B1579" i="5" s="1"/>
  <c r="E1579" i="2"/>
  <c r="C1579" i="2"/>
  <c r="F1578" i="2"/>
  <c r="D1578" i="2" s="1"/>
  <c r="B1578" i="5" s="1"/>
  <c r="E1578" i="2"/>
  <c r="C1578" i="2"/>
  <c r="F1577" i="2"/>
  <c r="D1577" i="2" s="1"/>
  <c r="B1577" i="5" s="1"/>
  <c r="E1577" i="2"/>
  <c r="F1576" i="2"/>
  <c r="D1576" i="2" s="1"/>
  <c r="E1576" i="2"/>
  <c r="C1576" i="2"/>
  <c r="F1575" i="2"/>
  <c r="C1575" i="2" s="1"/>
  <c r="E1575" i="2"/>
  <c r="D1575" i="2"/>
  <c r="F1574" i="2"/>
  <c r="D1574" i="2" s="1"/>
  <c r="E1574" i="2"/>
  <c r="F1573" i="2"/>
  <c r="E1573" i="2"/>
  <c r="F1572" i="2"/>
  <c r="D1572" i="2" s="1"/>
  <c r="B1572" i="5" s="1"/>
  <c r="E1572" i="2"/>
  <c r="C1572" i="2"/>
  <c r="F1571" i="2"/>
  <c r="E1571" i="2"/>
  <c r="D1571" i="2"/>
  <c r="B1571" i="5" s="1"/>
  <c r="C1571" i="2"/>
  <c r="F1570" i="2"/>
  <c r="D1570" i="2" s="1"/>
  <c r="E1570" i="2"/>
  <c r="F1569" i="2"/>
  <c r="E1569" i="2"/>
  <c r="D1569" i="2"/>
  <c r="B1569" i="5" s="1"/>
  <c r="C1569" i="2"/>
  <c r="F1568" i="2"/>
  <c r="D1568" i="2" s="1"/>
  <c r="B1568" i="5" s="1"/>
  <c r="E1568" i="2"/>
  <c r="F1567" i="2"/>
  <c r="D1567" i="2" s="1"/>
  <c r="B1567" i="5" s="1"/>
  <c r="E1567" i="2"/>
  <c r="C1567" i="2"/>
  <c r="F1566" i="2"/>
  <c r="E1566" i="2"/>
  <c r="D1566" i="2"/>
  <c r="B1566" i="5" s="1"/>
  <c r="C1566" i="2"/>
  <c r="F1565" i="2"/>
  <c r="D1565" i="2" s="1"/>
  <c r="B1565" i="5" s="1"/>
  <c r="E1565" i="2"/>
  <c r="C1565" i="2"/>
  <c r="F1564" i="2"/>
  <c r="E1564" i="2"/>
  <c r="F1563" i="2"/>
  <c r="D1563" i="2" s="1"/>
  <c r="E1563" i="2"/>
  <c r="F1562" i="2"/>
  <c r="C1562" i="2" s="1"/>
  <c r="E1562" i="2"/>
  <c r="D1562" i="2"/>
  <c r="F1561" i="2"/>
  <c r="D1561" i="2" s="1"/>
  <c r="E1561" i="2"/>
  <c r="F1560" i="2"/>
  <c r="D1560" i="2" s="1"/>
  <c r="B1560" i="5" s="1"/>
  <c r="E1560" i="2"/>
  <c r="F1559" i="2"/>
  <c r="D1559" i="2" s="1"/>
  <c r="E1559" i="2"/>
  <c r="F1558" i="2"/>
  <c r="D1558" i="2" s="1"/>
  <c r="E1558" i="2"/>
  <c r="C1558" i="2"/>
  <c r="F1557" i="2"/>
  <c r="C1557" i="2" s="1"/>
  <c r="E1557" i="2"/>
  <c r="D1557" i="2"/>
  <c r="F1556" i="2"/>
  <c r="E1556" i="2"/>
  <c r="D1556" i="2"/>
  <c r="C1556" i="2"/>
  <c r="F1555" i="2"/>
  <c r="E1555" i="2"/>
  <c r="F1554" i="2"/>
  <c r="D1554" i="2" s="1"/>
  <c r="E1554" i="2"/>
  <c r="F1553" i="2"/>
  <c r="E1553" i="2"/>
  <c r="D1553" i="2"/>
  <c r="C1553" i="2"/>
  <c r="F1552" i="2"/>
  <c r="D1552" i="2" s="1"/>
  <c r="E1552" i="2"/>
  <c r="F1551" i="2"/>
  <c r="D1551" i="2" s="1"/>
  <c r="B1551" i="5" s="1"/>
  <c r="E1551" i="2"/>
  <c r="F1550" i="2"/>
  <c r="D1550" i="2" s="1"/>
  <c r="E1550" i="2"/>
  <c r="F1549" i="2"/>
  <c r="D1549" i="2" s="1"/>
  <c r="B1549" i="5" s="1"/>
  <c r="E1549" i="2"/>
  <c r="C1549" i="2"/>
  <c r="F1548" i="2"/>
  <c r="E1548" i="2"/>
  <c r="D1548" i="2"/>
  <c r="B1548" i="5" s="1"/>
  <c r="C1548" i="2"/>
  <c r="F1547" i="2"/>
  <c r="D1547" i="2" s="1"/>
  <c r="E1547" i="2"/>
  <c r="F1546" i="2"/>
  <c r="E1546" i="2"/>
  <c r="F1545" i="2"/>
  <c r="D1545" i="2" s="1"/>
  <c r="B1545" i="5" s="1"/>
  <c r="E1545" i="2"/>
  <c r="C1545" i="2"/>
  <c r="F1544" i="2"/>
  <c r="C1544" i="2" s="1"/>
  <c r="E1544" i="2"/>
  <c r="D1544" i="2"/>
  <c r="F1543" i="2"/>
  <c r="D1543" i="2" s="1"/>
  <c r="B1543" i="5" s="1"/>
  <c r="E1543" i="2"/>
  <c r="C1543" i="2"/>
  <c r="F1542" i="2"/>
  <c r="D1542" i="2" s="1"/>
  <c r="E1542" i="2"/>
  <c r="C1542" i="2"/>
  <c r="F1541" i="2"/>
  <c r="D1541" i="2" s="1"/>
  <c r="E1541" i="2"/>
  <c r="C1541" i="2"/>
  <c r="F1540" i="2"/>
  <c r="D1540" i="2" s="1"/>
  <c r="B1540" i="5" s="1"/>
  <c r="E1540" i="2"/>
  <c r="C1540" i="2"/>
  <c r="F1539" i="2"/>
  <c r="C1539" i="2" s="1"/>
  <c r="E1539" i="2"/>
  <c r="D1539" i="2"/>
  <c r="F1538" i="2"/>
  <c r="D1538" i="2" s="1"/>
  <c r="E1538" i="2"/>
  <c r="F1537" i="2"/>
  <c r="E1537" i="2"/>
  <c r="F1536" i="2"/>
  <c r="D1536" i="2" s="1"/>
  <c r="B1536" i="5" s="1"/>
  <c r="E1536" i="2"/>
  <c r="C1536" i="2"/>
  <c r="F1535" i="2"/>
  <c r="E1535" i="2"/>
  <c r="D1535" i="2"/>
  <c r="B1535" i="5" s="1"/>
  <c r="C1535" i="2"/>
  <c r="F1534" i="2"/>
  <c r="D1534" i="2" s="1"/>
  <c r="B1534" i="5" s="1"/>
  <c r="E1534" i="2"/>
  <c r="F1533" i="2"/>
  <c r="E1533" i="2"/>
  <c r="D1533" i="2"/>
  <c r="C1533" i="2"/>
  <c r="F1532" i="2"/>
  <c r="D1532" i="2" s="1"/>
  <c r="E1532" i="2"/>
  <c r="C1532" i="2"/>
  <c r="F1531" i="2"/>
  <c r="D1531" i="2" s="1"/>
  <c r="B1531" i="5" s="1"/>
  <c r="E1531" i="2"/>
  <c r="C1531" i="2"/>
  <c r="F1530" i="2"/>
  <c r="E1530" i="2"/>
  <c r="D1530" i="2"/>
  <c r="C1530" i="2"/>
  <c r="F1529" i="2"/>
  <c r="D1529" i="2" s="1"/>
  <c r="E1529" i="2"/>
  <c r="C1529" i="2"/>
  <c r="F1528" i="2"/>
  <c r="E1528" i="2"/>
  <c r="F1527" i="2"/>
  <c r="D1527" i="2" s="1"/>
  <c r="B1527" i="5" s="1"/>
  <c r="E1527" i="2"/>
  <c r="F1526" i="2"/>
  <c r="C1526" i="2" s="1"/>
  <c r="E1526" i="2"/>
  <c r="D1526" i="2"/>
  <c r="F1525" i="2"/>
  <c r="D1525" i="2" s="1"/>
  <c r="B1525" i="5" s="1"/>
  <c r="E1525" i="2"/>
  <c r="F1524" i="2"/>
  <c r="D1524" i="2" s="1"/>
  <c r="B1524" i="5" s="1"/>
  <c r="E1524" i="2"/>
  <c r="F1523" i="2"/>
  <c r="D1523" i="2" s="1"/>
  <c r="E1523" i="2"/>
  <c r="F1522" i="2"/>
  <c r="D1522" i="2" s="1"/>
  <c r="E1522" i="2"/>
  <c r="C1522" i="2"/>
  <c r="F1521" i="2"/>
  <c r="C1521" i="2" s="1"/>
  <c r="E1521" i="2"/>
  <c r="D1521" i="2"/>
  <c r="B1521" i="5" s="1"/>
  <c r="F1520" i="2"/>
  <c r="E1520" i="2"/>
  <c r="D1520" i="2"/>
  <c r="B1520" i="5" s="1"/>
  <c r="C1520" i="2"/>
  <c r="F1519" i="2"/>
  <c r="E1519" i="2"/>
  <c r="F1518" i="2"/>
  <c r="D1518" i="2" s="1"/>
  <c r="E1518" i="2"/>
  <c r="C1518" i="2"/>
  <c r="F1517" i="2"/>
  <c r="E1517" i="2"/>
  <c r="D1517" i="2"/>
  <c r="C1517" i="2"/>
  <c r="F1516" i="2"/>
  <c r="D1516" i="2" s="1"/>
  <c r="E1516" i="2"/>
  <c r="F1515" i="2"/>
  <c r="D1515" i="2" s="1"/>
  <c r="E1515" i="2"/>
  <c r="F1514" i="2"/>
  <c r="D1514" i="2" s="1"/>
  <c r="E1514" i="2"/>
  <c r="F1513" i="2"/>
  <c r="D1513" i="2" s="1"/>
  <c r="E1513" i="2"/>
  <c r="C1513" i="2"/>
  <c r="F1512" i="2"/>
  <c r="E1512" i="2"/>
  <c r="D1512" i="2"/>
  <c r="C1512" i="2"/>
  <c r="F1511" i="2"/>
  <c r="D1511" i="2" s="1"/>
  <c r="E1511" i="2"/>
  <c r="F1510" i="2"/>
  <c r="E1510" i="2"/>
  <c r="F1509" i="2"/>
  <c r="D1509" i="2" s="1"/>
  <c r="E1509" i="2"/>
  <c r="F1508" i="2"/>
  <c r="C1508" i="2" s="1"/>
  <c r="E1508" i="2"/>
  <c r="D1508" i="2"/>
  <c r="B1508" i="5" s="1"/>
  <c r="F1507" i="2"/>
  <c r="D1507" i="2" s="1"/>
  <c r="B1507" i="5" s="1"/>
  <c r="E1507" i="2"/>
  <c r="C1507" i="2"/>
  <c r="F1506" i="2"/>
  <c r="D1506" i="2" s="1"/>
  <c r="E1506" i="2"/>
  <c r="C1506" i="2"/>
  <c r="F1505" i="2"/>
  <c r="D1505" i="2" s="1"/>
  <c r="E1505" i="2"/>
  <c r="F1504" i="2"/>
  <c r="D1504" i="2" s="1"/>
  <c r="B1504" i="5" s="1"/>
  <c r="E1504" i="2"/>
  <c r="C1504" i="2"/>
  <c r="F1503" i="2"/>
  <c r="C1503" i="2" s="1"/>
  <c r="E1503" i="2"/>
  <c r="D1503" i="2"/>
  <c r="F1502" i="2"/>
  <c r="D1502" i="2" s="1"/>
  <c r="E1502" i="2"/>
  <c r="F1501" i="2"/>
  <c r="E1501" i="2"/>
  <c r="F1500" i="2"/>
  <c r="D1500" i="2" s="1"/>
  <c r="E1500" i="2"/>
  <c r="F1499" i="2"/>
  <c r="E1499" i="2"/>
  <c r="D1499" i="2"/>
  <c r="B1499" i="5" s="1"/>
  <c r="C1499" i="2"/>
  <c r="F1498" i="2"/>
  <c r="D1498" i="2" s="1"/>
  <c r="B1498" i="5" s="1"/>
  <c r="E1498" i="2"/>
  <c r="F1497" i="2"/>
  <c r="E1497" i="2"/>
  <c r="D1497" i="2"/>
  <c r="C1497" i="2"/>
  <c r="F1496" i="2"/>
  <c r="D1496" i="2" s="1"/>
  <c r="B1496" i="5" s="1"/>
  <c r="E1496" i="2"/>
  <c r="C1496" i="2"/>
  <c r="F1495" i="2"/>
  <c r="D1495" i="2" s="1"/>
  <c r="E1495" i="2"/>
  <c r="C1495" i="2"/>
  <c r="F1494" i="2"/>
  <c r="E1494" i="2"/>
  <c r="D1494" i="2"/>
  <c r="B1494" i="5" s="1"/>
  <c r="C1494" i="2"/>
  <c r="F1493" i="2"/>
  <c r="D1493" i="2" s="1"/>
  <c r="E1493" i="2"/>
  <c r="C1493" i="2"/>
  <c r="F1492" i="2"/>
  <c r="E1492" i="2"/>
  <c r="F1491" i="2"/>
  <c r="D1491" i="2" s="1"/>
  <c r="E1491" i="2"/>
  <c r="C1491" i="2"/>
  <c r="F1490" i="2"/>
  <c r="C1490" i="2" s="1"/>
  <c r="E1490" i="2"/>
  <c r="D1490" i="2"/>
  <c r="B1490" i="5" s="1"/>
  <c r="F1489" i="2"/>
  <c r="D1489" i="2" s="1"/>
  <c r="E1489" i="2"/>
  <c r="F1488" i="2"/>
  <c r="D1488" i="2" s="1"/>
  <c r="B1488" i="5" s="1"/>
  <c r="E1488" i="2"/>
  <c r="F1487" i="2"/>
  <c r="D1487" i="2" s="1"/>
  <c r="E1487" i="2"/>
  <c r="F1486" i="2"/>
  <c r="D1486" i="2" s="1"/>
  <c r="B1486" i="5" s="1"/>
  <c r="E1486" i="2"/>
  <c r="C1486" i="2"/>
  <c r="F1485" i="2"/>
  <c r="C1485" i="2" s="1"/>
  <c r="E1485" i="2"/>
  <c r="D1485" i="2"/>
  <c r="F1484" i="2"/>
  <c r="E1484" i="2"/>
  <c r="D1484" i="2"/>
  <c r="C1484" i="2"/>
  <c r="F1483" i="2"/>
  <c r="E1483" i="2"/>
  <c r="F1482" i="2"/>
  <c r="D1482" i="2" s="1"/>
  <c r="B1482" i="5" s="1"/>
  <c r="E1482" i="2"/>
  <c r="C1482" i="2"/>
  <c r="F1481" i="2"/>
  <c r="E1481" i="2"/>
  <c r="D1481" i="2"/>
  <c r="C1481" i="2"/>
  <c r="F1480" i="2"/>
  <c r="D1480" i="2" s="1"/>
  <c r="B1480" i="5" s="1"/>
  <c r="E1480" i="2"/>
  <c r="F1479" i="2"/>
  <c r="D1479" i="2" s="1"/>
  <c r="E1479" i="2"/>
  <c r="F1478" i="2"/>
  <c r="D1478" i="2" s="1"/>
  <c r="E1478" i="2"/>
  <c r="C1478" i="2"/>
  <c r="F1477" i="2"/>
  <c r="D1477" i="2" s="1"/>
  <c r="E1477" i="2"/>
  <c r="C1477" i="2"/>
  <c r="F1476" i="2"/>
  <c r="E1476" i="2"/>
  <c r="D1476" i="2"/>
  <c r="C1476" i="2"/>
  <c r="F1475" i="2"/>
  <c r="D1475" i="2" s="1"/>
  <c r="E1475" i="2"/>
  <c r="F1474" i="2"/>
  <c r="E1474" i="2"/>
  <c r="F1473" i="2"/>
  <c r="D1473" i="2" s="1"/>
  <c r="E1473" i="2"/>
  <c r="C1473" i="2"/>
  <c r="F1472" i="2"/>
  <c r="C1472" i="2" s="1"/>
  <c r="E1472" i="2"/>
  <c r="D1472" i="2"/>
  <c r="F1471" i="2"/>
  <c r="D1471" i="2" s="1"/>
  <c r="E1471" i="2"/>
  <c r="C1471" i="2"/>
  <c r="F1470" i="2"/>
  <c r="D1470" i="2" s="1"/>
  <c r="B1470" i="5" s="1"/>
  <c r="E1470" i="2"/>
  <c r="C1470" i="2"/>
  <c r="F1469" i="2"/>
  <c r="D1469" i="2" s="1"/>
  <c r="E1469" i="2"/>
  <c r="C1469" i="2"/>
  <c r="F1468" i="2"/>
  <c r="D1468" i="2" s="1"/>
  <c r="E1468" i="2"/>
  <c r="C1468" i="2"/>
  <c r="F1467" i="2"/>
  <c r="C1467" i="2" s="1"/>
  <c r="E1467" i="2"/>
  <c r="D1467" i="2"/>
  <c r="F1466" i="2"/>
  <c r="D1466" i="2" s="1"/>
  <c r="B1466" i="5" s="1"/>
  <c r="E1466" i="2"/>
  <c r="F1465" i="2"/>
  <c r="E1465" i="2"/>
  <c r="F1464" i="2"/>
  <c r="D1464" i="2" s="1"/>
  <c r="B1464" i="5" s="1"/>
  <c r="E1464" i="2"/>
  <c r="F1463" i="2"/>
  <c r="E1463" i="2"/>
  <c r="D1463" i="2"/>
  <c r="B1463" i="5" s="1"/>
  <c r="C1463" i="2"/>
  <c r="F1462" i="2"/>
  <c r="D1462" i="2" s="1"/>
  <c r="B1462" i="5" s="1"/>
  <c r="E1462" i="2"/>
  <c r="F1461" i="2"/>
  <c r="E1461" i="2"/>
  <c r="D1461" i="2"/>
  <c r="C1461" i="2"/>
  <c r="F1460" i="2"/>
  <c r="D1460" i="2" s="1"/>
  <c r="E1460" i="2"/>
  <c r="C1460" i="2"/>
  <c r="F1459" i="2"/>
  <c r="D1459" i="2" s="1"/>
  <c r="E1459" i="2"/>
  <c r="C1459" i="2"/>
  <c r="F1458" i="2"/>
  <c r="E1458" i="2"/>
  <c r="D1458" i="2"/>
  <c r="B1458" i="5" s="1"/>
  <c r="C1458" i="2"/>
  <c r="F1457" i="2"/>
  <c r="D1457" i="2" s="1"/>
  <c r="E1457" i="2"/>
  <c r="C1457" i="2"/>
  <c r="F1456" i="2"/>
  <c r="E1456" i="2"/>
  <c r="F1455" i="2"/>
  <c r="D1455" i="2" s="1"/>
  <c r="E1455" i="2"/>
  <c r="F1454" i="2"/>
  <c r="C1454" i="2" s="1"/>
  <c r="E1454" i="2"/>
  <c r="D1454" i="2"/>
  <c r="B1454" i="5" s="1"/>
  <c r="F1453" i="2"/>
  <c r="D1453" i="2" s="1"/>
  <c r="B1453" i="5" s="1"/>
  <c r="E1453" i="2"/>
  <c r="F1452" i="2"/>
  <c r="D1452" i="2" s="1"/>
  <c r="E1452" i="2"/>
  <c r="F1451" i="2"/>
  <c r="D1451" i="2" s="1"/>
  <c r="E1451" i="2"/>
  <c r="F1450" i="2"/>
  <c r="D1450" i="2" s="1"/>
  <c r="B1450" i="5" s="1"/>
  <c r="E1450" i="2"/>
  <c r="C1450" i="2"/>
  <c r="F1449" i="2"/>
  <c r="C1449" i="2" s="1"/>
  <c r="E1449" i="2"/>
  <c r="D1449" i="2"/>
  <c r="B1449" i="5" s="1"/>
  <c r="F1448" i="2"/>
  <c r="E1448" i="2"/>
  <c r="D1448" i="2"/>
  <c r="B1448" i="5" s="1"/>
  <c r="C1448" i="2"/>
  <c r="F1447" i="2"/>
  <c r="E1447" i="2"/>
  <c r="F1446" i="2"/>
  <c r="D1446" i="2" s="1"/>
  <c r="B1446" i="5" s="1"/>
  <c r="E1446" i="2"/>
  <c r="F1445" i="2"/>
  <c r="E1445" i="2"/>
  <c r="D1445" i="2"/>
  <c r="C1445" i="2"/>
  <c r="F1444" i="2"/>
  <c r="D1444" i="2" s="1"/>
  <c r="E1444" i="2"/>
  <c r="F1443" i="2"/>
  <c r="D1443" i="2" s="1"/>
  <c r="E1443" i="2"/>
  <c r="F1442" i="2"/>
  <c r="D1442" i="2" s="1"/>
  <c r="E1442" i="2"/>
  <c r="F1441" i="2"/>
  <c r="D1441" i="2" s="1"/>
  <c r="E1441" i="2"/>
  <c r="C1441" i="2"/>
  <c r="F1440" i="2"/>
  <c r="E1440" i="2"/>
  <c r="D1440" i="2"/>
  <c r="B1440" i="5" s="1"/>
  <c r="C1440" i="2"/>
  <c r="F1439" i="2"/>
  <c r="D1439" i="2" s="1"/>
  <c r="B1439" i="5" s="1"/>
  <c r="E1439" i="2"/>
  <c r="F1438" i="2"/>
  <c r="E1438" i="2"/>
  <c r="F1437" i="2"/>
  <c r="D1437" i="2" s="1"/>
  <c r="B1437" i="5" s="1"/>
  <c r="E1437" i="2"/>
  <c r="C1437" i="2"/>
  <c r="F1436" i="2"/>
  <c r="C1436" i="2" s="1"/>
  <c r="E1436" i="2"/>
  <c r="D1436" i="2"/>
  <c r="B1436" i="5" s="1"/>
  <c r="F1435" i="2"/>
  <c r="D1435" i="2" s="1"/>
  <c r="E1435" i="2"/>
  <c r="C1435" i="2"/>
  <c r="F1434" i="2"/>
  <c r="D1434" i="2" s="1"/>
  <c r="E1434" i="2"/>
  <c r="C1434" i="2"/>
  <c r="F1433" i="2"/>
  <c r="D1433" i="2" s="1"/>
  <c r="E1433" i="2"/>
  <c r="C1433" i="2"/>
  <c r="F1432" i="2"/>
  <c r="D1432" i="2" s="1"/>
  <c r="E1432" i="2"/>
  <c r="C1432" i="2"/>
  <c r="F1431" i="2"/>
  <c r="C1431" i="2" s="1"/>
  <c r="E1431" i="2"/>
  <c r="D1431" i="2"/>
  <c r="F1430" i="2"/>
  <c r="D1430" i="2" s="1"/>
  <c r="E1430" i="2"/>
  <c r="F1429" i="2"/>
  <c r="E1429" i="2"/>
  <c r="F1428" i="2"/>
  <c r="D1428" i="2" s="1"/>
  <c r="B1428" i="5" s="1"/>
  <c r="E1428" i="2"/>
  <c r="F1427" i="2"/>
  <c r="E1427" i="2"/>
  <c r="D1427" i="2"/>
  <c r="B1427" i="5" s="1"/>
  <c r="C1427" i="2"/>
  <c r="F1426" i="2"/>
  <c r="D1426" i="2" s="1"/>
  <c r="B1426" i="5" s="1"/>
  <c r="E1426" i="2"/>
  <c r="F1425" i="2"/>
  <c r="E1425" i="2"/>
  <c r="D1425" i="2"/>
  <c r="B1425" i="5" s="1"/>
  <c r="C1425" i="2"/>
  <c r="F1424" i="2"/>
  <c r="D1424" i="2" s="1"/>
  <c r="B1424" i="5" s="1"/>
  <c r="E1424" i="2"/>
  <c r="F1423" i="2"/>
  <c r="D1423" i="2" s="1"/>
  <c r="B1423" i="5" s="1"/>
  <c r="E1423" i="2"/>
  <c r="C1423" i="2"/>
  <c r="F1422" i="2"/>
  <c r="E1422" i="2"/>
  <c r="D1422" i="2"/>
  <c r="C1422" i="2"/>
  <c r="F1421" i="2"/>
  <c r="D1421" i="2" s="1"/>
  <c r="E1421" i="2"/>
  <c r="C1421" i="2"/>
  <c r="F1420" i="2"/>
  <c r="E1420" i="2"/>
  <c r="F1419" i="2"/>
  <c r="D1419" i="2" s="1"/>
  <c r="E1419" i="2"/>
  <c r="C1419" i="2"/>
  <c r="F1418" i="2"/>
  <c r="C1418" i="2" s="1"/>
  <c r="E1418" i="2"/>
  <c r="D1418" i="2"/>
  <c r="F1417" i="2"/>
  <c r="D1417" i="2" s="1"/>
  <c r="E1417" i="2"/>
  <c r="F1416" i="2"/>
  <c r="D1416" i="2" s="1"/>
  <c r="B1416" i="5" s="1"/>
  <c r="E1416" i="2"/>
  <c r="F1415" i="2"/>
  <c r="D1415" i="2" s="1"/>
  <c r="B1415" i="5" s="1"/>
  <c r="E1415" i="2"/>
  <c r="C1415" i="2"/>
  <c r="F1414" i="2"/>
  <c r="D1414" i="2" s="1"/>
  <c r="B1414" i="5" s="1"/>
  <c r="E1414" i="2"/>
  <c r="C1414" i="2"/>
  <c r="F1413" i="2"/>
  <c r="C1413" i="2" s="1"/>
  <c r="E1413" i="2"/>
  <c r="D1413" i="2"/>
  <c r="B1413" i="5" s="1"/>
  <c r="F1412" i="2"/>
  <c r="E1412" i="2"/>
  <c r="D1412" i="2"/>
  <c r="B1412" i="5" s="1"/>
  <c r="C1412" i="2"/>
  <c r="F1411" i="2"/>
  <c r="E1411" i="2"/>
  <c r="F1410" i="2"/>
  <c r="D1410" i="2" s="1"/>
  <c r="E1410" i="2"/>
  <c r="F1409" i="2"/>
  <c r="E1409" i="2"/>
  <c r="D1409" i="2"/>
  <c r="C1409" i="2"/>
  <c r="F1408" i="2"/>
  <c r="D1408" i="2" s="1"/>
  <c r="E1408" i="2"/>
  <c r="F1407" i="2"/>
  <c r="D1407" i="2" s="1"/>
  <c r="E1407" i="2"/>
  <c r="F1406" i="2"/>
  <c r="D1406" i="2" s="1"/>
  <c r="E1406" i="2"/>
  <c r="C1406" i="2"/>
  <c r="F1405" i="2"/>
  <c r="D1405" i="2" s="1"/>
  <c r="E1405" i="2"/>
  <c r="C1405" i="2"/>
  <c r="F1404" i="2"/>
  <c r="E1404" i="2"/>
  <c r="D1404" i="2"/>
  <c r="B1404" i="5" s="1"/>
  <c r="C1404" i="2"/>
  <c r="F1403" i="2"/>
  <c r="D1403" i="2" s="1"/>
  <c r="E1403" i="2"/>
  <c r="F1402" i="2"/>
  <c r="E1402" i="2"/>
  <c r="F1401" i="2"/>
  <c r="D1401" i="2" s="1"/>
  <c r="B1401" i="5" s="1"/>
  <c r="E1401" i="2"/>
  <c r="C1401" i="2"/>
  <c r="F1400" i="2"/>
  <c r="C1400" i="2" s="1"/>
  <c r="E1400" i="2"/>
  <c r="D1400" i="2"/>
  <c r="B1400" i="5" s="1"/>
  <c r="F1399" i="2"/>
  <c r="D1399" i="2" s="1"/>
  <c r="E1399" i="2"/>
  <c r="C1399" i="2"/>
  <c r="F1398" i="2"/>
  <c r="D1398" i="2" s="1"/>
  <c r="E1398" i="2"/>
  <c r="C1398" i="2"/>
  <c r="F1397" i="2"/>
  <c r="D1397" i="2" s="1"/>
  <c r="E1397" i="2"/>
  <c r="C1397" i="2"/>
  <c r="F1396" i="2"/>
  <c r="D1396" i="2" s="1"/>
  <c r="B1396" i="5" s="1"/>
  <c r="E1396" i="2"/>
  <c r="C1396" i="2"/>
  <c r="F1395" i="2"/>
  <c r="C1395" i="2" s="1"/>
  <c r="E1395" i="2"/>
  <c r="D1395" i="2"/>
  <c r="F1394" i="2"/>
  <c r="D1394" i="2" s="1"/>
  <c r="E1394" i="2"/>
  <c r="F1393" i="2"/>
  <c r="E1393" i="2"/>
  <c r="F1392" i="2"/>
  <c r="D1392" i="2" s="1"/>
  <c r="B1392" i="5" s="1"/>
  <c r="E1392" i="2"/>
  <c r="F1391" i="2"/>
  <c r="E1391" i="2"/>
  <c r="D1391" i="2"/>
  <c r="C1391" i="2"/>
  <c r="F1390" i="2"/>
  <c r="D1390" i="2" s="1"/>
  <c r="E1390" i="2"/>
  <c r="F1389" i="2"/>
  <c r="E1389" i="2"/>
  <c r="D1389" i="2"/>
  <c r="B1389" i="5" s="1"/>
  <c r="C1389" i="2"/>
  <c r="F1388" i="2"/>
  <c r="D1388" i="2" s="1"/>
  <c r="B1388" i="5" s="1"/>
  <c r="E1388" i="2"/>
  <c r="C1388" i="2"/>
  <c r="F1387" i="2"/>
  <c r="D1387" i="2" s="1"/>
  <c r="E1387" i="2"/>
  <c r="C1387" i="2"/>
  <c r="F1386" i="2"/>
  <c r="E1386" i="2"/>
  <c r="D1386" i="2"/>
  <c r="C1386" i="2"/>
  <c r="F1385" i="2"/>
  <c r="D1385" i="2" s="1"/>
  <c r="E1385" i="2"/>
  <c r="C1385" i="2"/>
  <c r="F1384" i="2"/>
  <c r="E1384" i="2"/>
  <c r="F1383" i="2"/>
  <c r="D1383" i="2" s="1"/>
  <c r="E1383" i="2"/>
  <c r="C1383" i="2"/>
  <c r="F1382" i="2"/>
  <c r="C1382" i="2" s="1"/>
  <c r="E1382" i="2"/>
  <c r="D1382" i="2"/>
  <c r="F1381" i="2"/>
  <c r="D1381" i="2" s="1"/>
  <c r="B1381" i="5" s="1"/>
  <c r="E1381" i="2"/>
  <c r="F1380" i="2"/>
  <c r="D1380" i="2" s="1"/>
  <c r="B1380" i="5" s="1"/>
  <c r="E1380" i="2"/>
  <c r="F1379" i="2"/>
  <c r="D1379" i="2" s="1"/>
  <c r="E1379" i="2"/>
  <c r="F1378" i="2"/>
  <c r="D1378" i="2" s="1"/>
  <c r="E1378" i="2"/>
  <c r="C1378" i="2"/>
  <c r="F1377" i="2"/>
  <c r="C1377" i="2" s="1"/>
  <c r="E1377" i="2"/>
  <c r="D1377" i="2"/>
  <c r="B1377" i="5" s="1"/>
  <c r="F1376" i="2"/>
  <c r="E1376" i="2"/>
  <c r="D1376" i="2"/>
  <c r="B1376" i="5" s="1"/>
  <c r="C1376" i="2"/>
  <c r="F1375" i="2"/>
  <c r="D1375" i="2" s="1"/>
  <c r="E1375" i="2"/>
  <c r="F1374" i="2"/>
  <c r="D1374" i="2" s="1"/>
  <c r="E1374" i="2"/>
  <c r="F1373" i="2"/>
  <c r="E1373" i="2"/>
  <c r="D1373" i="2"/>
  <c r="C1373" i="2"/>
  <c r="F1372" i="2"/>
  <c r="D1372" i="2" s="1"/>
  <c r="B1372" i="5" s="1"/>
  <c r="E1372" i="2"/>
  <c r="F1371" i="2"/>
  <c r="E1371" i="2"/>
  <c r="F1370" i="2"/>
  <c r="D1370" i="2" s="1"/>
  <c r="E1370" i="2"/>
  <c r="F1369" i="2"/>
  <c r="D1369" i="2" s="1"/>
  <c r="B1369" i="5" s="1"/>
  <c r="E1369" i="2"/>
  <c r="C1369" i="2"/>
  <c r="F1368" i="2"/>
  <c r="E1368" i="2"/>
  <c r="D1368" i="2"/>
  <c r="B1368" i="5" s="1"/>
  <c r="C1368" i="2"/>
  <c r="F1367" i="2"/>
  <c r="D1367" i="2" s="1"/>
  <c r="E1367" i="2"/>
  <c r="F1366" i="2"/>
  <c r="E1366" i="2"/>
  <c r="F1365" i="2"/>
  <c r="E1365" i="2"/>
  <c r="D1365" i="2"/>
  <c r="B1365" i="5" s="1"/>
  <c r="C1365" i="2"/>
  <c r="F1364" i="2"/>
  <c r="C1364" i="2" s="1"/>
  <c r="E1364" i="2"/>
  <c r="D1364" i="2"/>
  <c r="F1363" i="2"/>
  <c r="D1363" i="2" s="1"/>
  <c r="E1363" i="2"/>
  <c r="C1363" i="2"/>
  <c r="F1362" i="2"/>
  <c r="D1362" i="2" s="1"/>
  <c r="B1362" i="5" s="1"/>
  <c r="E1362" i="2"/>
  <c r="C1362" i="2"/>
  <c r="F1361" i="2"/>
  <c r="D1361" i="2" s="1"/>
  <c r="E1361" i="2"/>
  <c r="C1361" i="2"/>
  <c r="F1360" i="2"/>
  <c r="D1360" i="2" s="1"/>
  <c r="B1360" i="5" s="1"/>
  <c r="E1360" i="2"/>
  <c r="C1360" i="2"/>
  <c r="F1359" i="2"/>
  <c r="C1359" i="2" s="1"/>
  <c r="E1359" i="2"/>
  <c r="D1359" i="2"/>
  <c r="F1358" i="2"/>
  <c r="E1358" i="2"/>
  <c r="F1357" i="2"/>
  <c r="E1357" i="2"/>
  <c r="F1356" i="2"/>
  <c r="D1356" i="2" s="1"/>
  <c r="B1356" i="5" s="1"/>
  <c r="E1356" i="2"/>
  <c r="C1356" i="2"/>
  <c r="F1355" i="2"/>
  <c r="E1355" i="2"/>
  <c r="D1355" i="2"/>
  <c r="C1355" i="2"/>
  <c r="F1354" i="2"/>
  <c r="D1354" i="2" s="1"/>
  <c r="E1354" i="2"/>
  <c r="F1353" i="2"/>
  <c r="E1353" i="2"/>
  <c r="D1353" i="2"/>
  <c r="C1353" i="2"/>
  <c r="F1352" i="2"/>
  <c r="D1352" i="2" s="1"/>
  <c r="E1352" i="2"/>
  <c r="F1351" i="2"/>
  <c r="D1351" i="2" s="1"/>
  <c r="E1351" i="2"/>
  <c r="C1351" i="2"/>
  <c r="F1350" i="2"/>
  <c r="E1350" i="2"/>
  <c r="D1350" i="2"/>
  <c r="C1350" i="2"/>
  <c r="F1349" i="2"/>
  <c r="D1349" i="2" s="1"/>
  <c r="B1349" i="5" s="1"/>
  <c r="E1349" i="2"/>
  <c r="C1349" i="2"/>
  <c r="F1348" i="2"/>
  <c r="E1348" i="2"/>
  <c r="F1347" i="2"/>
  <c r="D1347" i="2" s="1"/>
  <c r="B1347" i="5" s="1"/>
  <c r="E1347" i="2"/>
  <c r="F1346" i="2"/>
  <c r="C1346" i="2" s="1"/>
  <c r="E1346" i="2"/>
  <c r="D1346" i="2"/>
  <c r="B1346" i="5" s="1"/>
  <c r="F1345" i="2"/>
  <c r="E1345" i="2"/>
  <c r="F1344" i="2"/>
  <c r="D1344" i="2" s="1"/>
  <c r="B1344" i="5" s="1"/>
  <c r="E1344" i="2"/>
  <c r="F1343" i="2"/>
  <c r="D1343" i="2" s="1"/>
  <c r="E1343" i="2"/>
  <c r="F1342" i="2"/>
  <c r="D1342" i="2" s="1"/>
  <c r="B1342" i="5" s="1"/>
  <c r="E1342" i="2"/>
  <c r="C1342" i="2"/>
  <c r="F1341" i="2"/>
  <c r="C1341" i="2" s="1"/>
  <c r="E1341" i="2"/>
  <c r="D1341" i="2"/>
  <c r="B1341" i="5" s="1"/>
  <c r="F1340" i="2"/>
  <c r="E1340" i="2"/>
  <c r="D1340" i="2"/>
  <c r="C1340" i="2"/>
  <c r="F1339" i="2"/>
  <c r="D1339" i="2" s="1"/>
  <c r="E1339" i="2"/>
  <c r="C1339" i="2"/>
  <c r="F1338" i="2"/>
  <c r="D1338" i="2" s="1"/>
  <c r="E1338" i="2"/>
  <c r="C1338" i="2"/>
  <c r="F1337" i="2"/>
  <c r="E1337" i="2"/>
  <c r="D1337" i="2"/>
  <c r="C1337" i="2"/>
  <c r="F1336" i="2"/>
  <c r="D1336" i="2" s="1"/>
  <c r="B1336" i="5" s="1"/>
  <c r="E1336" i="2"/>
  <c r="F1335" i="2"/>
  <c r="E1335" i="2"/>
  <c r="F1334" i="2"/>
  <c r="D1334" i="2" s="1"/>
  <c r="E1334" i="2"/>
  <c r="F1333" i="2"/>
  <c r="D1333" i="2" s="1"/>
  <c r="E1333" i="2"/>
  <c r="C1333" i="2"/>
  <c r="F1332" i="2"/>
  <c r="E1332" i="2"/>
  <c r="D1332" i="2"/>
  <c r="B1332" i="5" s="1"/>
  <c r="C1332" i="2"/>
  <c r="F1331" i="2"/>
  <c r="D1331" i="2" s="1"/>
  <c r="E1331" i="2"/>
  <c r="F1330" i="2"/>
  <c r="E1330" i="2"/>
  <c r="F1329" i="2"/>
  <c r="D1329" i="2" s="1"/>
  <c r="E1329" i="2"/>
  <c r="F1328" i="2"/>
  <c r="C1328" i="2" s="1"/>
  <c r="E1328" i="2"/>
  <c r="D1328" i="2"/>
  <c r="F1327" i="2"/>
  <c r="D1327" i="2" s="1"/>
  <c r="E1327" i="2"/>
  <c r="C1327" i="2"/>
  <c r="F1326" i="2"/>
  <c r="D1326" i="2" s="1"/>
  <c r="E1326" i="2"/>
  <c r="C1326" i="2"/>
  <c r="F1325" i="2"/>
  <c r="D1325" i="2" s="1"/>
  <c r="E1325" i="2"/>
  <c r="F1324" i="2"/>
  <c r="D1324" i="2" s="1"/>
  <c r="B1324" i="5" s="1"/>
  <c r="E1324" i="2"/>
  <c r="C1324" i="2"/>
  <c r="F1323" i="2"/>
  <c r="C1323" i="2" s="1"/>
  <c r="E1323" i="2"/>
  <c r="D1323" i="2"/>
  <c r="F1322" i="2"/>
  <c r="E1322" i="2"/>
  <c r="F1321" i="2"/>
  <c r="E1321" i="2"/>
  <c r="F1320" i="2"/>
  <c r="D1320" i="2" s="1"/>
  <c r="B1320" i="5" s="1"/>
  <c r="E1320" i="2"/>
  <c r="C1320" i="2"/>
  <c r="F1319" i="2"/>
  <c r="E1319" i="2"/>
  <c r="D1319" i="2"/>
  <c r="C1319" i="2"/>
  <c r="F1318" i="2"/>
  <c r="D1318" i="2" s="1"/>
  <c r="E1318" i="2"/>
  <c r="F1317" i="2"/>
  <c r="E1317" i="2"/>
  <c r="D1317" i="2"/>
  <c r="C1317" i="2"/>
  <c r="F1316" i="2"/>
  <c r="E1316" i="2"/>
  <c r="D1316" i="2"/>
  <c r="B1316" i="5" s="1"/>
  <c r="C1316" i="2"/>
  <c r="F1315" i="2"/>
  <c r="D1315" i="2" s="1"/>
  <c r="E1315" i="2"/>
  <c r="C1315" i="2"/>
  <c r="F1314" i="2"/>
  <c r="E1314" i="2"/>
  <c r="D1314" i="2"/>
  <c r="C1314" i="2"/>
  <c r="F1313" i="2"/>
  <c r="D1313" i="2" s="1"/>
  <c r="B1313" i="5" s="1"/>
  <c r="E1313" i="2"/>
  <c r="C1313" i="2"/>
  <c r="F1312" i="2"/>
  <c r="E1312" i="2"/>
  <c r="F1311" i="2"/>
  <c r="D1311" i="2" s="1"/>
  <c r="B1311" i="5" s="1"/>
  <c r="E1311" i="2"/>
  <c r="F1310" i="2"/>
  <c r="C1310" i="2" s="1"/>
  <c r="E1310" i="2"/>
  <c r="D1310" i="2"/>
  <c r="B1310" i="5" s="1"/>
  <c r="F1309" i="2"/>
  <c r="E1309" i="2"/>
  <c r="F1308" i="2"/>
  <c r="D1308" i="2" s="1"/>
  <c r="B1308" i="5" s="1"/>
  <c r="E1308" i="2"/>
  <c r="F1307" i="2"/>
  <c r="D1307" i="2" s="1"/>
  <c r="E1307" i="2"/>
  <c r="F1306" i="2"/>
  <c r="D1306" i="2" s="1"/>
  <c r="E1306" i="2"/>
  <c r="C1306" i="2"/>
  <c r="F1305" i="2"/>
  <c r="C1305" i="2" s="1"/>
  <c r="E1305" i="2"/>
  <c r="D1305" i="2"/>
  <c r="B1305" i="5" s="1"/>
  <c r="F1304" i="2"/>
  <c r="E1304" i="2"/>
  <c r="D1304" i="2"/>
  <c r="B1304" i="5" s="1"/>
  <c r="C1304" i="2"/>
  <c r="F1303" i="2"/>
  <c r="D1303" i="2" s="1"/>
  <c r="E1303" i="2"/>
  <c r="C1303" i="2"/>
  <c r="F1302" i="2"/>
  <c r="D1302" i="2" s="1"/>
  <c r="E1302" i="2"/>
  <c r="F1301" i="2"/>
  <c r="E1301" i="2"/>
  <c r="D1301" i="2"/>
  <c r="B1301" i="5" s="1"/>
  <c r="C1301" i="2"/>
  <c r="F1300" i="2"/>
  <c r="D1300" i="2" s="1"/>
  <c r="B1300" i="5" s="1"/>
  <c r="E1300" i="2"/>
  <c r="F1299" i="2"/>
  <c r="E1299" i="2"/>
  <c r="F1298" i="2"/>
  <c r="D1298" i="2" s="1"/>
  <c r="B1298" i="5" s="1"/>
  <c r="E1298" i="2"/>
  <c r="C1298" i="2"/>
  <c r="F1297" i="2"/>
  <c r="D1297" i="2" s="1"/>
  <c r="E1297" i="2"/>
  <c r="C1297" i="2"/>
  <c r="F1296" i="2"/>
  <c r="E1296" i="2"/>
  <c r="D1296" i="2"/>
  <c r="B1296" i="5" s="1"/>
  <c r="C1296" i="2"/>
  <c r="F1295" i="2"/>
  <c r="D1295" i="2" s="1"/>
  <c r="E1295" i="2"/>
  <c r="F1294" i="2"/>
  <c r="E1294" i="2"/>
  <c r="F1293" i="2"/>
  <c r="D1293" i="2" s="1"/>
  <c r="B1293" i="5" s="1"/>
  <c r="E1293" i="2"/>
  <c r="F1292" i="2"/>
  <c r="C1292" i="2" s="1"/>
  <c r="E1292" i="2"/>
  <c r="D1292" i="2"/>
  <c r="F1291" i="2"/>
  <c r="D1291" i="2" s="1"/>
  <c r="E1291" i="2"/>
  <c r="C1291" i="2"/>
  <c r="F1290" i="2"/>
  <c r="D1290" i="2" s="1"/>
  <c r="E1290" i="2"/>
  <c r="C1290" i="2"/>
  <c r="F1289" i="2"/>
  <c r="D1289" i="2" s="1"/>
  <c r="E1289" i="2"/>
  <c r="C1289" i="2"/>
  <c r="F1288" i="2"/>
  <c r="D1288" i="2" s="1"/>
  <c r="B1288" i="5" s="1"/>
  <c r="E1288" i="2"/>
  <c r="C1288" i="2"/>
  <c r="F1287" i="2"/>
  <c r="C1287" i="2" s="1"/>
  <c r="E1287" i="2"/>
  <c r="D1287" i="2"/>
  <c r="B1287" i="5" s="1"/>
  <c r="F1286" i="2"/>
  <c r="E1286" i="2"/>
  <c r="F1285" i="2"/>
  <c r="E1285" i="2"/>
  <c r="F1284" i="2"/>
  <c r="D1284" i="2" s="1"/>
  <c r="B1284" i="5" s="1"/>
  <c r="E1284" i="2"/>
  <c r="F1283" i="2"/>
  <c r="E1283" i="2"/>
  <c r="D1283" i="2"/>
  <c r="C1283" i="2"/>
  <c r="F1282" i="2"/>
  <c r="D1282" i="2" s="1"/>
  <c r="E1282" i="2"/>
  <c r="F1281" i="2"/>
  <c r="E1281" i="2"/>
  <c r="D1281" i="2"/>
  <c r="C1281" i="2"/>
  <c r="F1280" i="2"/>
  <c r="D1280" i="2" s="1"/>
  <c r="B1280" i="5" s="1"/>
  <c r="E1280" i="2"/>
  <c r="C1280" i="2"/>
  <c r="F1279" i="2"/>
  <c r="D1279" i="2" s="1"/>
  <c r="E1279" i="2"/>
  <c r="C1279" i="2"/>
  <c r="F1278" i="2"/>
  <c r="E1278" i="2"/>
  <c r="D1278" i="2"/>
  <c r="C1278" i="2"/>
  <c r="F1277" i="2"/>
  <c r="D1277" i="2" s="1"/>
  <c r="B1277" i="5" s="1"/>
  <c r="E1277" i="2"/>
  <c r="C1277" i="2"/>
  <c r="F1276" i="2"/>
  <c r="E1276" i="2"/>
  <c r="F1275" i="2"/>
  <c r="D1275" i="2" s="1"/>
  <c r="B1275" i="5" s="1"/>
  <c r="E1275" i="2"/>
  <c r="F1274" i="2"/>
  <c r="C1274" i="2" s="1"/>
  <c r="E1274" i="2"/>
  <c r="D1274" i="2"/>
  <c r="F1273" i="2"/>
  <c r="E1273" i="2"/>
  <c r="F1272" i="2"/>
  <c r="D1272" i="2" s="1"/>
  <c r="B1272" i="5" s="1"/>
  <c r="E1272" i="2"/>
  <c r="F1271" i="2"/>
  <c r="D1271" i="2" s="1"/>
  <c r="B1271" i="5" s="1"/>
  <c r="E1271" i="2"/>
  <c r="C1271" i="2"/>
  <c r="F1270" i="2"/>
  <c r="D1270" i="2" s="1"/>
  <c r="E1270" i="2"/>
  <c r="C1270" i="2"/>
  <c r="F1269" i="2"/>
  <c r="C1269" i="2" s="1"/>
  <c r="E1269" i="2"/>
  <c r="D1269" i="2"/>
  <c r="F1268" i="2"/>
  <c r="E1268" i="2"/>
  <c r="D1268" i="2"/>
  <c r="B1268" i="5" s="1"/>
  <c r="C1268" i="2"/>
  <c r="F1267" i="2"/>
  <c r="D1267" i="2" s="1"/>
  <c r="E1267" i="2"/>
  <c r="C1267" i="2"/>
  <c r="F1266" i="2"/>
  <c r="D1266" i="2" s="1"/>
  <c r="B1266" i="5" s="1"/>
  <c r="E1266" i="2"/>
  <c r="F1265" i="2"/>
  <c r="E1265" i="2"/>
  <c r="D1265" i="2"/>
  <c r="C1265" i="2"/>
  <c r="F1264" i="2"/>
  <c r="D1264" i="2" s="1"/>
  <c r="E1264" i="2"/>
  <c r="F1263" i="2"/>
  <c r="E1263" i="2"/>
  <c r="F1262" i="2"/>
  <c r="D1262" i="2" s="1"/>
  <c r="B1262" i="5" s="1"/>
  <c r="E1262" i="2"/>
  <c r="C1262" i="2"/>
  <c r="F1261" i="2"/>
  <c r="D1261" i="2" s="1"/>
  <c r="B1261" i="5" s="1"/>
  <c r="E1261" i="2"/>
  <c r="F1260" i="2"/>
  <c r="E1260" i="2"/>
  <c r="D1260" i="2"/>
  <c r="B1260" i="5" s="1"/>
  <c r="C1260" i="2"/>
  <c r="F1259" i="2"/>
  <c r="D1259" i="2" s="1"/>
  <c r="E1259" i="2"/>
  <c r="F1258" i="2"/>
  <c r="E1258" i="2"/>
  <c r="F1257" i="2"/>
  <c r="C1257" i="2" s="1"/>
  <c r="E1257" i="2"/>
  <c r="D1257" i="2"/>
  <c r="B1257" i="5" s="1"/>
  <c r="F1256" i="2"/>
  <c r="C1256" i="2" s="1"/>
  <c r="E1256" i="2"/>
  <c r="D1256" i="2"/>
  <c r="F1255" i="2"/>
  <c r="D1255" i="2" s="1"/>
  <c r="E1255" i="2"/>
  <c r="C1255" i="2"/>
  <c r="F1254" i="2"/>
  <c r="D1254" i="2" s="1"/>
  <c r="E1254" i="2"/>
  <c r="C1254" i="2"/>
  <c r="F1253" i="2"/>
  <c r="D1253" i="2" s="1"/>
  <c r="B1253" i="5" s="1"/>
  <c r="E1253" i="2"/>
  <c r="F1252" i="2"/>
  <c r="D1252" i="2" s="1"/>
  <c r="B1252" i="5" s="1"/>
  <c r="E1252" i="2"/>
  <c r="C1252" i="2"/>
  <c r="F1251" i="2"/>
  <c r="C1251" i="2" s="1"/>
  <c r="E1251" i="2"/>
  <c r="D1251" i="2"/>
  <c r="B1251" i="5" s="1"/>
  <c r="F1250" i="2"/>
  <c r="E1250" i="2"/>
  <c r="F1249" i="2"/>
  <c r="E1249" i="2"/>
  <c r="F1248" i="2"/>
  <c r="D1248" i="2" s="1"/>
  <c r="B1248" i="5" s="1"/>
  <c r="E1248" i="2"/>
  <c r="F1247" i="2"/>
  <c r="E1247" i="2"/>
  <c r="D1247" i="2"/>
  <c r="B1247" i="5" s="1"/>
  <c r="C1247" i="2"/>
  <c r="F1246" i="2"/>
  <c r="D1246" i="2" s="1"/>
  <c r="E1246" i="2"/>
  <c r="F1245" i="2"/>
  <c r="E1245" i="2"/>
  <c r="D1245" i="2"/>
  <c r="B1245" i="5" s="1"/>
  <c r="C1245" i="2"/>
  <c r="F1244" i="2"/>
  <c r="E1244" i="2"/>
  <c r="D1244" i="2"/>
  <c r="B1244" i="5" s="1"/>
  <c r="C1244" i="2"/>
  <c r="F1243" i="2"/>
  <c r="D1243" i="2" s="1"/>
  <c r="E1243" i="2"/>
  <c r="C1243" i="2"/>
  <c r="F1242" i="2"/>
  <c r="E1242" i="2"/>
  <c r="D1242" i="2"/>
  <c r="B1242" i="5" s="1"/>
  <c r="C1242" i="2"/>
  <c r="F1241" i="2"/>
  <c r="D1241" i="2" s="1"/>
  <c r="E1241" i="2"/>
  <c r="C1241" i="2"/>
  <c r="F1240" i="2"/>
  <c r="E1240" i="2"/>
  <c r="F1239" i="2"/>
  <c r="D1239" i="2" s="1"/>
  <c r="B1239" i="5" s="1"/>
  <c r="E1239" i="2"/>
  <c r="C1239" i="2"/>
  <c r="F1238" i="2"/>
  <c r="C1238" i="2" s="1"/>
  <c r="E1238" i="2"/>
  <c r="D1238" i="2"/>
  <c r="F1237" i="2"/>
  <c r="E1237" i="2"/>
  <c r="F1236" i="2"/>
  <c r="D1236" i="2" s="1"/>
  <c r="B1236" i="5" s="1"/>
  <c r="E1236" i="2"/>
  <c r="F1235" i="2"/>
  <c r="D1235" i="2" s="1"/>
  <c r="E1235" i="2"/>
  <c r="F1234" i="2"/>
  <c r="D1234" i="2" s="1"/>
  <c r="B1234" i="5" s="1"/>
  <c r="E1234" i="2"/>
  <c r="C1234" i="2"/>
  <c r="F1233" i="2"/>
  <c r="C1233" i="2" s="1"/>
  <c r="E1233" i="2"/>
  <c r="D1233" i="2"/>
  <c r="F1232" i="2"/>
  <c r="E1232" i="2"/>
  <c r="D1232" i="2"/>
  <c r="B1232" i="5" s="1"/>
  <c r="C1232" i="2"/>
  <c r="F1231" i="2"/>
  <c r="D1231" i="2" s="1"/>
  <c r="E1231" i="2"/>
  <c r="F1230" i="2"/>
  <c r="D1230" i="2" s="1"/>
  <c r="B1230" i="5" s="1"/>
  <c r="E1230" i="2"/>
  <c r="F1229" i="2"/>
  <c r="E1229" i="2"/>
  <c r="D1229" i="2"/>
  <c r="B1229" i="5" s="1"/>
  <c r="C1229" i="2"/>
  <c r="F1228" i="2"/>
  <c r="D1228" i="2" s="1"/>
  <c r="B1228" i="5" s="1"/>
  <c r="E1228" i="2"/>
  <c r="F1227" i="2"/>
  <c r="E1227" i="2"/>
  <c r="F1226" i="2"/>
  <c r="D1226" i="2" s="1"/>
  <c r="B1226" i="5" s="1"/>
  <c r="E1226" i="2"/>
  <c r="C1226" i="2"/>
  <c r="F1225" i="2"/>
  <c r="D1225" i="2" s="1"/>
  <c r="B1225" i="5" s="1"/>
  <c r="E1225" i="2"/>
  <c r="F1224" i="2"/>
  <c r="E1224" i="2"/>
  <c r="D1224" i="2"/>
  <c r="B1224" i="5" s="1"/>
  <c r="C1224" i="2"/>
  <c r="F1223" i="2"/>
  <c r="D1223" i="2" s="1"/>
  <c r="B1223" i="5" s="1"/>
  <c r="E1223" i="2"/>
  <c r="F1222" i="2"/>
  <c r="E1222" i="2"/>
  <c r="F1221" i="2"/>
  <c r="C1221" i="2" s="1"/>
  <c r="E1221" i="2"/>
  <c r="D1221" i="2"/>
  <c r="B1221" i="5" s="1"/>
  <c r="F1220" i="2"/>
  <c r="C1220" i="2" s="1"/>
  <c r="E1220" i="2"/>
  <c r="D1220" i="2"/>
  <c r="B1220" i="5" s="1"/>
  <c r="F1219" i="2"/>
  <c r="D1219" i="2" s="1"/>
  <c r="B1219" i="5" s="1"/>
  <c r="E1219" i="2"/>
  <c r="C1219" i="2"/>
  <c r="F1218" i="2"/>
  <c r="D1218" i="2" s="1"/>
  <c r="E1218" i="2"/>
  <c r="C1218" i="2"/>
  <c r="F1217" i="2"/>
  <c r="D1217" i="2" s="1"/>
  <c r="E1217" i="2"/>
  <c r="F1216" i="2"/>
  <c r="D1216" i="2" s="1"/>
  <c r="E1216" i="2"/>
  <c r="C1216" i="2"/>
  <c r="F1215" i="2"/>
  <c r="C1215" i="2" s="1"/>
  <c r="E1215" i="2"/>
  <c r="F1214" i="2"/>
  <c r="E1214" i="2"/>
  <c r="F1213" i="2"/>
  <c r="E1213" i="2"/>
  <c r="F1212" i="2"/>
  <c r="D1212" i="2" s="1"/>
  <c r="E1212" i="2"/>
  <c r="C1212" i="2"/>
  <c r="F1211" i="2"/>
  <c r="E1211" i="2"/>
  <c r="D1211" i="2"/>
  <c r="B1211" i="5" s="1"/>
  <c r="C1211" i="2"/>
  <c r="F1210" i="2"/>
  <c r="D1210" i="2" s="1"/>
  <c r="E1210" i="2"/>
  <c r="F1209" i="2"/>
  <c r="E1209" i="2"/>
  <c r="D1209" i="2"/>
  <c r="B1209" i="5" s="1"/>
  <c r="C1209" i="2"/>
  <c r="F1208" i="2"/>
  <c r="D1208" i="2" s="1"/>
  <c r="B1208" i="5" s="1"/>
  <c r="E1208" i="2"/>
  <c r="C1208" i="2"/>
  <c r="F1207" i="2"/>
  <c r="D1207" i="2" s="1"/>
  <c r="B1207" i="5" s="1"/>
  <c r="E1207" i="2"/>
  <c r="C1207" i="2"/>
  <c r="F1206" i="2"/>
  <c r="E1206" i="2"/>
  <c r="D1206" i="2"/>
  <c r="C1206" i="2"/>
  <c r="F1205" i="2"/>
  <c r="D1205" i="2" s="1"/>
  <c r="B1205" i="5" s="1"/>
  <c r="E1205" i="2"/>
  <c r="C1205" i="2"/>
  <c r="F1204" i="2"/>
  <c r="E1204" i="2"/>
  <c r="F1203" i="2"/>
  <c r="D1203" i="2" s="1"/>
  <c r="E1203" i="2"/>
  <c r="F1202" i="2"/>
  <c r="C1202" i="2" s="1"/>
  <c r="E1202" i="2"/>
  <c r="D1202" i="2"/>
  <c r="B1202" i="5" s="1"/>
  <c r="F1201" i="2"/>
  <c r="E1201" i="2"/>
  <c r="F1200" i="2"/>
  <c r="D1200" i="2" s="1"/>
  <c r="B1200" i="5" s="1"/>
  <c r="E1200" i="2"/>
  <c r="F1199" i="2"/>
  <c r="D1199" i="2" s="1"/>
  <c r="B1199" i="5" s="1"/>
  <c r="E1199" i="2"/>
  <c r="C1199" i="2"/>
  <c r="F1198" i="2"/>
  <c r="D1198" i="2" s="1"/>
  <c r="B1198" i="5" s="1"/>
  <c r="E1198" i="2"/>
  <c r="C1198" i="2"/>
  <c r="F1197" i="2"/>
  <c r="C1197" i="2" s="1"/>
  <c r="E1197" i="2"/>
  <c r="D1197" i="2"/>
  <c r="B1197" i="5" s="1"/>
  <c r="F1196" i="2"/>
  <c r="E1196" i="2"/>
  <c r="D1196" i="2"/>
  <c r="C1196" i="2"/>
  <c r="F1195" i="2"/>
  <c r="D1195" i="2" s="1"/>
  <c r="B1195" i="5" s="1"/>
  <c r="E1195" i="2"/>
  <c r="F1194" i="2"/>
  <c r="D1194" i="2" s="1"/>
  <c r="E1194" i="2"/>
  <c r="C1194" i="2"/>
  <c r="F1193" i="2"/>
  <c r="E1193" i="2"/>
  <c r="D1193" i="2"/>
  <c r="C1193" i="2"/>
  <c r="F1192" i="2"/>
  <c r="D1192" i="2" s="1"/>
  <c r="E1192" i="2"/>
  <c r="F1191" i="2"/>
  <c r="E1191" i="2"/>
  <c r="F1190" i="2"/>
  <c r="D1190" i="2" s="1"/>
  <c r="B1190" i="5" s="1"/>
  <c r="E1190" i="2"/>
  <c r="C1190" i="2"/>
  <c r="F1189" i="2"/>
  <c r="D1189" i="2" s="1"/>
  <c r="E1189" i="2"/>
  <c r="F1188" i="2"/>
  <c r="E1188" i="2"/>
  <c r="D1188" i="2"/>
  <c r="B1188" i="5" s="1"/>
  <c r="C1188" i="2"/>
  <c r="F1187" i="2"/>
  <c r="D1187" i="2" s="1"/>
  <c r="B1187" i="5" s="1"/>
  <c r="E1187" i="2"/>
  <c r="F1186" i="2"/>
  <c r="E1186" i="2"/>
  <c r="F1185" i="2"/>
  <c r="C1185" i="2" s="1"/>
  <c r="E1185" i="2"/>
  <c r="D1185" i="2"/>
  <c r="B1185" i="5" s="1"/>
  <c r="F1184" i="2"/>
  <c r="C1184" i="2" s="1"/>
  <c r="E1184" i="2"/>
  <c r="D1184" i="2"/>
  <c r="B1184" i="5" s="1"/>
  <c r="F1183" i="2"/>
  <c r="D1183" i="2" s="1"/>
  <c r="B1183" i="5" s="1"/>
  <c r="E1183" i="2"/>
  <c r="C1183" i="2"/>
  <c r="F1182" i="2"/>
  <c r="D1182" i="2" s="1"/>
  <c r="E1182" i="2"/>
  <c r="C1182" i="2"/>
  <c r="F1181" i="2"/>
  <c r="D1181" i="2" s="1"/>
  <c r="E1181" i="2"/>
  <c r="F1180" i="2"/>
  <c r="D1180" i="2" s="1"/>
  <c r="E1180" i="2"/>
  <c r="C1180" i="2"/>
  <c r="F1179" i="2"/>
  <c r="C1179" i="2" s="1"/>
  <c r="E1179" i="2"/>
  <c r="D1179" i="2"/>
  <c r="F1178" i="2"/>
  <c r="E1178" i="2"/>
  <c r="F1177" i="2"/>
  <c r="E1177" i="2"/>
  <c r="F1176" i="2"/>
  <c r="D1176" i="2" s="1"/>
  <c r="B1176" i="5" s="1"/>
  <c r="E1176" i="2"/>
  <c r="C1176" i="2"/>
  <c r="F1175" i="2"/>
  <c r="E1175" i="2"/>
  <c r="D1175" i="2"/>
  <c r="B1175" i="5" s="1"/>
  <c r="C1175" i="2"/>
  <c r="F1174" i="2"/>
  <c r="D1174" i="2" s="1"/>
  <c r="E1174" i="2"/>
  <c r="F1173" i="2"/>
  <c r="E1173" i="2"/>
  <c r="D1173" i="2"/>
  <c r="B1173" i="5" s="1"/>
  <c r="C1173" i="2"/>
  <c r="F1172" i="2"/>
  <c r="D1172" i="2" s="1"/>
  <c r="E1172" i="2"/>
  <c r="C1172" i="2"/>
  <c r="F1171" i="2"/>
  <c r="D1171" i="2" s="1"/>
  <c r="E1171" i="2"/>
  <c r="C1171" i="2"/>
  <c r="F1170" i="2"/>
  <c r="E1170" i="2"/>
  <c r="D1170" i="2"/>
  <c r="C1170" i="2"/>
  <c r="F1169" i="2"/>
  <c r="D1169" i="2" s="1"/>
  <c r="E1169" i="2"/>
  <c r="C1169" i="2"/>
  <c r="F1168" i="2"/>
  <c r="E1168" i="2"/>
  <c r="F1167" i="2"/>
  <c r="D1167" i="2" s="1"/>
  <c r="B1167" i="5" s="1"/>
  <c r="E1167" i="2"/>
  <c r="C1167" i="2"/>
  <c r="F1166" i="2"/>
  <c r="C1166" i="2" s="1"/>
  <c r="E1166" i="2"/>
  <c r="D1166" i="2"/>
  <c r="B1166" i="5" s="1"/>
  <c r="F1165" i="2"/>
  <c r="E1165" i="2"/>
  <c r="F1164" i="2"/>
  <c r="D1164" i="2" s="1"/>
  <c r="E1164" i="2"/>
  <c r="F1163" i="2"/>
  <c r="D1163" i="2" s="1"/>
  <c r="B1163" i="5" s="1"/>
  <c r="E1163" i="2"/>
  <c r="F1162" i="2"/>
  <c r="D1162" i="2" s="1"/>
  <c r="B1162" i="5" s="1"/>
  <c r="E1162" i="2"/>
  <c r="C1162" i="2"/>
  <c r="F1161" i="2"/>
  <c r="C1161" i="2" s="1"/>
  <c r="E1161" i="2"/>
  <c r="D1161" i="2"/>
  <c r="B1161" i="5" s="1"/>
  <c r="F1160" i="2"/>
  <c r="E1160" i="2"/>
  <c r="D1160" i="2"/>
  <c r="B1160" i="5" s="1"/>
  <c r="C1160" i="2"/>
  <c r="F1159" i="2"/>
  <c r="D1159" i="2" s="1"/>
  <c r="B1159" i="5" s="1"/>
  <c r="E1159" i="2"/>
  <c r="F1158" i="2"/>
  <c r="D1158" i="2" s="1"/>
  <c r="B1158" i="5" s="1"/>
  <c r="E1158" i="2"/>
  <c r="F1157" i="2"/>
  <c r="E1157" i="2"/>
  <c r="D1157" i="2"/>
  <c r="C1157" i="2"/>
  <c r="F1156" i="2"/>
  <c r="D1156" i="2" s="1"/>
  <c r="E1156" i="2"/>
  <c r="F1155" i="2"/>
  <c r="E1155" i="2"/>
  <c r="F1154" i="2"/>
  <c r="D1154" i="2" s="1"/>
  <c r="B1154" i="5" s="1"/>
  <c r="E1154" i="2"/>
  <c r="F1153" i="2"/>
  <c r="D1153" i="2" s="1"/>
  <c r="B1153" i="5" s="1"/>
  <c r="E1153" i="2"/>
  <c r="C1153" i="2"/>
  <c r="F1152" i="2"/>
  <c r="E1152" i="2"/>
  <c r="D1152" i="2"/>
  <c r="C1152" i="2"/>
  <c r="F1151" i="2"/>
  <c r="D1151" i="2" s="1"/>
  <c r="E1151" i="2"/>
  <c r="F1150" i="2"/>
  <c r="E1150" i="2"/>
  <c r="F1149" i="2"/>
  <c r="E1149" i="2"/>
  <c r="D1149" i="2"/>
  <c r="B1149" i="5" s="1"/>
  <c r="C1149" i="2"/>
  <c r="F1148" i="2"/>
  <c r="C1148" i="2" s="1"/>
  <c r="E1148" i="2"/>
  <c r="D1148" i="2"/>
  <c r="F1147" i="2"/>
  <c r="D1147" i="2" s="1"/>
  <c r="B1147" i="5" s="1"/>
  <c r="E1147" i="2"/>
  <c r="C1147" i="2"/>
  <c r="F1146" i="2"/>
  <c r="D1146" i="2" s="1"/>
  <c r="B1146" i="5" s="1"/>
  <c r="E1146" i="2"/>
  <c r="C1146" i="2"/>
  <c r="F1145" i="2"/>
  <c r="D1145" i="2" s="1"/>
  <c r="B1145" i="5" s="1"/>
  <c r="E1145" i="2"/>
  <c r="C1145" i="2"/>
  <c r="F1144" i="2"/>
  <c r="D1144" i="2" s="1"/>
  <c r="E1144" i="2"/>
  <c r="C1144" i="2"/>
  <c r="F1143" i="2"/>
  <c r="C1143" i="2" s="1"/>
  <c r="E1143" i="2"/>
  <c r="F1142" i="2"/>
  <c r="E1142" i="2"/>
  <c r="F1141" i="2"/>
  <c r="E1141" i="2"/>
  <c r="F1140" i="2"/>
  <c r="D1140" i="2" s="1"/>
  <c r="B1140" i="5" s="1"/>
  <c r="E1140" i="2"/>
  <c r="C1140" i="2"/>
  <c r="F1139" i="2"/>
  <c r="E1139" i="2"/>
  <c r="D1139" i="2"/>
  <c r="B1139" i="5" s="1"/>
  <c r="C1139" i="2"/>
  <c r="F1138" i="2"/>
  <c r="D1138" i="2" s="1"/>
  <c r="E1138" i="2"/>
  <c r="F1137" i="2"/>
  <c r="E1137" i="2"/>
  <c r="D1137" i="2"/>
  <c r="B1137" i="5" s="1"/>
  <c r="C1137" i="2"/>
  <c r="F1136" i="2"/>
  <c r="D1136" i="2" s="1"/>
  <c r="B1136" i="5" s="1"/>
  <c r="E1136" i="2"/>
  <c r="F1135" i="2"/>
  <c r="D1135" i="2" s="1"/>
  <c r="E1135" i="2"/>
  <c r="C1135" i="2"/>
  <c r="F1134" i="2"/>
  <c r="E1134" i="2"/>
  <c r="D1134" i="2"/>
  <c r="C1134" i="2"/>
  <c r="F1133" i="2"/>
  <c r="D1133" i="2" s="1"/>
  <c r="B1133" i="5" s="1"/>
  <c r="E1133" i="2"/>
  <c r="C1133" i="2"/>
  <c r="F1132" i="2"/>
  <c r="E1132" i="2"/>
  <c r="F1131" i="2"/>
  <c r="D1131" i="2" s="1"/>
  <c r="B1131" i="5" s="1"/>
  <c r="E1131" i="2"/>
  <c r="F1130" i="2"/>
  <c r="C1130" i="2" s="1"/>
  <c r="E1130" i="2"/>
  <c r="F1129" i="2"/>
  <c r="E1129" i="2"/>
  <c r="F1128" i="2"/>
  <c r="D1128" i="2" s="1"/>
  <c r="E1128" i="2"/>
  <c r="F1127" i="2"/>
  <c r="D1127" i="2" s="1"/>
  <c r="E1127" i="2"/>
  <c r="F1126" i="2"/>
  <c r="D1126" i="2" s="1"/>
  <c r="B1126" i="5" s="1"/>
  <c r="E1126" i="2"/>
  <c r="C1126" i="2"/>
  <c r="F1125" i="2"/>
  <c r="C1125" i="2" s="1"/>
  <c r="E1125" i="2"/>
  <c r="D1125" i="2"/>
  <c r="B1125" i="5" s="1"/>
  <c r="F1124" i="2"/>
  <c r="E1124" i="2"/>
  <c r="D1124" i="2"/>
  <c r="C1124" i="2"/>
  <c r="F1123" i="2"/>
  <c r="D1123" i="2" s="1"/>
  <c r="B1123" i="5" s="1"/>
  <c r="E1123" i="2"/>
  <c r="C1123" i="2"/>
  <c r="F1122" i="2"/>
  <c r="D1122" i="2" s="1"/>
  <c r="B1122" i="5" s="1"/>
  <c r="E1122" i="2"/>
  <c r="C1122" i="2"/>
  <c r="F1121" i="2"/>
  <c r="E1121" i="2"/>
  <c r="D1121" i="2"/>
  <c r="B1121" i="5" s="1"/>
  <c r="C1121" i="2"/>
  <c r="F1120" i="2"/>
  <c r="D1120" i="2" s="1"/>
  <c r="E1120" i="2"/>
  <c r="F1119" i="2"/>
  <c r="E1119" i="2"/>
  <c r="F1118" i="2"/>
  <c r="D1118" i="2" s="1"/>
  <c r="E1118" i="2"/>
  <c r="F1117" i="2"/>
  <c r="D1117" i="2" s="1"/>
  <c r="B1117" i="5" s="1"/>
  <c r="E1117" i="2"/>
  <c r="F1116" i="2"/>
  <c r="E1116" i="2"/>
  <c r="D1116" i="2"/>
  <c r="C1116" i="2"/>
  <c r="F1115" i="2"/>
  <c r="D1115" i="2" s="1"/>
  <c r="E1115" i="2"/>
  <c r="F1114" i="2"/>
  <c r="E1114" i="2"/>
  <c r="F1113" i="2"/>
  <c r="D1113" i="2" s="1"/>
  <c r="B1113" i="5" s="1"/>
  <c r="E1113" i="2"/>
  <c r="F1112" i="2"/>
  <c r="C1112" i="2" s="1"/>
  <c r="E1112" i="2"/>
  <c r="D1112" i="2"/>
  <c r="F1111" i="2"/>
  <c r="D1111" i="2" s="1"/>
  <c r="B1111" i="5" s="1"/>
  <c r="E1111" i="2"/>
  <c r="C1111" i="2"/>
  <c r="F1110" i="2"/>
  <c r="D1110" i="2" s="1"/>
  <c r="B1110" i="5" s="1"/>
  <c r="E1110" i="2"/>
  <c r="C1110" i="2"/>
  <c r="F1109" i="2"/>
  <c r="D1109" i="2" s="1"/>
  <c r="B1109" i="5" s="1"/>
  <c r="E1109" i="2"/>
  <c r="F1108" i="2"/>
  <c r="D1108" i="2" s="1"/>
  <c r="E1108" i="2"/>
  <c r="C1108" i="2"/>
  <c r="F1107" i="2"/>
  <c r="C1107" i="2" s="1"/>
  <c r="E1107" i="2"/>
  <c r="F1106" i="2"/>
  <c r="E1106" i="2"/>
  <c r="F1105" i="2"/>
  <c r="E1105" i="2"/>
  <c r="F1104" i="2"/>
  <c r="D1104" i="2" s="1"/>
  <c r="B1104" i="5" s="1"/>
  <c r="E1104" i="2"/>
  <c r="C1104" i="2"/>
  <c r="F1103" i="2"/>
  <c r="E1103" i="2"/>
  <c r="D1103" i="2"/>
  <c r="B1103" i="5" s="1"/>
  <c r="C1103" i="2"/>
  <c r="F1102" i="2"/>
  <c r="D1102" i="2" s="1"/>
  <c r="E1102" i="2"/>
  <c r="F1101" i="2"/>
  <c r="E1101" i="2"/>
  <c r="D1101" i="2"/>
  <c r="B1101" i="5" s="1"/>
  <c r="C1101" i="2"/>
  <c r="F1100" i="2"/>
  <c r="E1100" i="2"/>
  <c r="D1100" i="2"/>
  <c r="B1100" i="5" s="1"/>
  <c r="C1100" i="2"/>
  <c r="F1099" i="2"/>
  <c r="D1099" i="2" s="1"/>
  <c r="E1099" i="2"/>
  <c r="C1099" i="2"/>
  <c r="F1098" i="2"/>
  <c r="E1098" i="2"/>
  <c r="D1098" i="2"/>
  <c r="B1098" i="5" s="1"/>
  <c r="C1098" i="2"/>
  <c r="F1097" i="2"/>
  <c r="D1097" i="2" s="1"/>
  <c r="B1097" i="5" s="1"/>
  <c r="E1097" i="2"/>
  <c r="C1097" i="2"/>
  <c r="F1096" i="2"/>
  <c r="E1096" i="2"/>
  <c r="F1095" i="2"/>
  <c r="D1095" i="2" s="1"/>
  <c r="B1095" i="5" s="1"/>
  <c r="E1095" i="2"/>
  <c r="F1094" i="2"/>
  <c r="C1094" i="2" s="1"/>
  <c r="E1094" i="2"/>
  <c r="F1093" i="2"/>
  <c r="E1093" i="2"/>
  <c r="F1092" i="2"/>
  <c r="D1092" i="2" s="1"/>
  <c r="E1092" i="2"/>
  <c r="F1091" i="2"/>
  <c r="D1091" i="2" s="1"/>
  <c r="B1091" i="5" s="1"/>
  <c r="E1091" i="2"/>
  <c r="F1090" i="2"/>
  <c r="D1090" i="2" s="1"/>
  <c r="B1090" i="5" s="1"/>
  <c r="E1090" i="2"/>
  <c r="C1090" i="2"/>
  <c r="F1089" i="2"/>
  <c r="C1089" i="2" s="1"/>
  <c r="E1089" i="2"/>
  <c r="D1089" i="2"/>
  <c r="B1089" i="5" s="1"/>
  <c r="F1088" i="2"/>
  <c r="E1088" i="2"/>
  <c r="D1088" i="2"/>
  <c r="B1088" i="5" s="1"/>
  <c r="C1088" i="2"/>
  <c r="F1087" i="2"/>
  <c r="D1087" i="2" s="1"/>
  <c r="B1087" i="5" s="1"/>
  <c r="E1087" i="2"/>
  <c r="C1087" i="2"/>
  <c r="F1086" i="2"/>
  <c r="D1086" i="2" s="1"/>
  <c r="B1086" i="5" s="1"/>
  <c r="E1086" i="2"/>
  <c r="F1085" i="2"/>
  <c r="E1085" i="2"/>
  <c r="D1085" i="2"/>
  <c r="B1085" i="5" s="1"/>
  <c r="C1085" i="2"/>
  <c r="F1084" i="2"/>
  <c r="D1084" i="2" s="1"/>
  <c r="E1084" i="2"/>
  <c r="F1083" i="2"/>
  <c r="E1083" i="2"/>
  <c r="F1082" i="2"/>
  <c r="D1082" i="2" s="1"/>
  <c r="E1082" i="2"/>
  <c r="C1082" i="2"/>
  <c r="F1081" i="2"/>
  <c r="D1081" i="2" s="1"/>
  <c r="E1081" i="2"/>
  <c r="C1081" i="2"/>
  <c r="F1080" i="2"/>
  <c r="E1080" i="2"/>
  <c r="D1080" i="2"/>
  <c r="C1080" i="2"/>
  <c r="F1079" i="2"/>
  <c r="D1079" i="2" s="1"/>
  <c r="E1079" i="2"/>
  <c r="F1078" i="2"/>
  <c r="E1078" i="2"/>
  <c r="F1077" i="2"/>
  <c r="D1077" i="2" s="1"/>
  <c r="B1077" i="5" s="1"/>
  <c r="E1077" i="2"/>
  <c r="F1076" i="2"/>
  <c r="C1076" i="2" s="1"/>
  <c r="E1076" i="2"/>
  <c r="D1076" i="2"/>
  <c r="F1075" i="2"/>
  <c r="D1075" i="2" s="1"/>
  <c r="E1075" i="2"/>
  <c r="C1075" i="2"/>
  <c r="F1074" i="2"/>
  <c r="D1074" i="2" s="1"/>
  <c r="B1074" i="5" s="1"/>
  <c r="E1074" i="2"/>
  <c r="C1074" i="2"/>
  <c r="F1073" i="2"/>
  <c r="D1073" i="2" s="1"/>
  <c r="B1073" i="5" s="1"/>
  <c r="E1073" i="2"/>
  <c r="C1073" i="2"/>
  <c r="F1072" i="2"/>
  <c r="D1072" i="2" s="1"/>
  <c r="E1072" i="2"/>
  <c r="C1072" i="2"/>
  <c r="F1071" i="2"/>
  <c r="C1071" i="2" s="1"/>
  <c r="E1071" i="2"/>
  <c r="F1070" i="2"/>
  <c r="E1070" i="2"/>
  <c r="F1069" i="2"/>
  <c r="E1069" i="2"/>
  <c r="F1068" i="2"/>
  <c r="D1068" i="2" s="1"/>
  <c r="E1068" i="2"/>
  <c r="F1067" i="2"/>
  <c r="E1067" i="2"/>
  <c r="D1067" i="2"/>
  <c r="B1067" i="5" s="1"/>
  <c r="C1067" i="2"/>
  <c r="F1066" i="2"/>
  <c r="D1066" i="2" s="1"/>
  <c r="B1066" i="5" s="1"/>
  <c r="E1066" i="2"/>
  <c r="F1065" i="2"/>
  <c r="E1065" i="2"/>
  <c r="D1065" i="2"/>
  <c r="C1065" i="2"/>
  <c r="F1064" i="2"/>
  <c r="D1064" i="2" s="1"/>
  <c r="B1064" i="5" s="1"/>
  <c r="E1064" i="2"/>
  <c r="C1064" i="2"/>
  <c r="F1063" i="2"/>
  <c r="D1063" i="2" s="1"/>
  <c r="E1063" i="2"/>
  <c r="C1063" i="2"/>
  <c r="F1062" i="2"/>
  <c r="E1062" i="2"/>
  <c r="D1062" i="2"/>
  <c r="C1062" i="2"/>
  <c r="F1061" i="2"/>
  <c r="D1061" i="2" s="1"/>
  <c r="E1061" i="2"/>
  <c r="C1061" i="2"/>
  <c r="F1060" i="2"/>
  <c r="E1060" i="2"/>
  <c r="F1059" i="2"/>
  <c r="D1059" i="2" s="1"/>
  <c r="B1059" i="5" s="1"/>
  <c r="E1059" i="2"/>
  <c r="F1058" i="2"/>
  <c r="C1058" i="2" s="1"/>
  <c r="E1058" i="2"/>
  <c r="D1058" i="2"/>
  <c r="B1058" i="5" s="1"/>
  <c r="F1057" i="2"/>
  <c r="E1057" i="2"/>
  <c r="F1056" i="2"/>
  <c r="D1056" i="2" s="1"/>
  <c r="E1056" i="2"/>
  <c r="F1055" i="2"/>
  <c r="D1055" i="2" s="1"/>
  <c r="B1055" i="5" s="1"/>
  <c r="E1055" i="2"/>
  <c r="C1055" i="2"/>
  <c r="F1054" i="2"/>
  <c r="D1054" i="2" s="1"/>
  <c r="B1054" i="5" s="1"/>
  <c r="E1054" i="2"/>
  <c r="C1054" i="2"/>
  <c r="F1053" i="2"/>
  <c r="C1053" i="2" s="1"/>
  <c r="E1053" i="2"/>
  <c r="D1053" i="2"/>
  <c r="F1052" i="2"/>
  <c r="E1052" i="2"/>
  <c r="D1052" i="2"/>
  <c r="B1052" i="5" s="1"/>
  <c r="C1052" i="2"/>
  <c r="F1051" i="2"/>
  <c r="D1051" i="2" s="1"/>
  <c r="E1051" i="2"/>
  <c r="F1050" i="2"/>
  <c r="D1050" i="2" s="1"/>
  <c r="E1050" i="2"/>
  <c r="F1049" i="2"/>
  <c r="E1049" i="2"/>
  <c r="D1049" i="2"/>
  <c r="B1049" i="5" s="1"/>
  <c r="C1049" i="2"/>
  <c r="F1048" i="2"/>
  <c r="D1048" i="2" s="1"/>
  <c r="E1048" i="2"/>
  <c r="F1047" i="2"/>
  <c r="E1047" i="2"/>
  <c r="F1046" i="2"/>
  <c r="D1046" i="2" s="1"/>
  <c r="B1046" i="5" s="1"/>
  <c r="E1046" i="2"/>
  <c r="C1046" i="2"/>
  <c r="F1045" i="2"/>
  <c r="D1045" i="2" s="1"/>
  <c r="B1045" i="5" s="1"/>
  <c r="E1045" i="2"/>
  <c r="F1044" i="2"/>
  <c r="E1044" i="2"/>
  <c r="D1044" i="2"/>
  <c r="B1044" i="5" s="1"/>
  <c r="C1044" i="2"/>
  <c r="F1043" i="2"/>
  <c r="D1043" i="2" s="1"/>
  <c r="B1043" i="5" s="1"/>
  <c r="E1043" i="2"/>
  <c r="F1042" i="2"/>
  <c r="E1042" i="2"/>
  <c r="F1041" i="2"/>
  <c r="C1041" i="2" s="1"/>
  <c r="E1041" i="2"/>
  <c r="D1041" i="2"/>
  <c r="F1040" i="2"/>
  <c r="C1040" i="2" s="1"/>
  <c r="E1040" i="2"/>
  <c r="D1040" i="2"/>
  <c r="B1040" i="5" s="1"/>
  <c r="F1039" i="2"/>
  <c r="D1039" i="2" s="1"/>
  <c r="B1039" i="5" s="1"/>
  <c r="E1039" i="2"/>
  <c r="C1039" i="2"/>
  <c r="F1038" i="2"/>
  <c r="D1038" i="2" s="1"/>
  <c r="E1038" i="2"/>
  <c r="C1038" i="2"/>
  <c r="F1037" i="2"/>
  <c r="D1037" i="2" s="1"/>
  <c r="E1037" i="2"/>
  <c r="F1036" i="2"/>
  <c r="D1036" i="2" s="1"/>
  <c r="B1036" i="5" s="1"/>
  <c r="E1036" i="2"/>
  <c r="C1036" i="2"/>
  <c r="F1035" i="2"/>
  <c r="C1035" i="2" s="1"/>
  <c r="E1035" i="2"/>
  <c r="D1035" i="2"/>
  <c r="F1034" i="2"/>
  <c r="E1034" i="2"/>
  <c r="F1033" i="2"/>
  <c r="E1033" i="2"/>
  <c r="F1032" i="2"/>
  <c r="D1032" i="2" s="1"/>
  <c r="E1032" i="2"/>
  <c r="F1031" i="2"/>
  <c r="E1031" i="2"/>
  <c r="D1031" i="2"/>
  <c r="B1031" i="5" s="1"/>
  <c r="C1031" i="2"/>
  <c r="F1030" i="2"/>
  <c r="D1030" i="2" s="1"/>
  <c r="B1030" i="5" s="1"/>
  <c r="E1030" i="2"/>
  <c r="F1029" i="2"/>
  <c r="E1029" i="2"/>
  <c r="D1029" i="2"/>
  <c r="C1029" i="2"/>
  <c r="F1028" i="2"/>
  <c r="E1028" i="2"/>
  <c r="D1028" i="2"/>
  <c r="B1028" i="5" s="1"/>
  <c r="C1028" i="2"/>
  <c r="F1027" i="2"/>
  <c r="D1027" i="2" s="1"/>
  <c r="E1027" i="2"/>
  <c r="C1027" i="2"/>
  <c r="F1026" i="2"/>
  <c r="E1026" i="2"/>
  <c r="D1026" i="2"/>
  <c r="C1026" i="2"/>
  <c r="F1025" i="2"/>
  <c r="D1025" i="2" s="1"/>
  <c r="E1025" i="2"/>
  <c r="C1025" i="2"/>
  <c r="F1024" i="2"/>
  <c r="E1024" i="2"/>
  <c r="F1023" i="2"/>
  <c r="D1023" i="2" s="1"/>
  <c r="B1023" i="5" s="1"/>
  <c r="E1023" i="2"/>
  <c r="C1023" i="2"/>
  <c r="F1022" i="2"/>
  <c r="C1022" i="2" s="1"/>
  <c r="E1022" i="2"/>
  <c r="D1022" i="2"/>
  <c r="B1022" i="5" s="1"/>
  <c r="F1021" i="2"/>
  <c r="E1021" i="2"/>
  <c r="F1020" i="2"/>
  <c r="D1020" i="2" s="1"/>
  <c r="E1020" i="2"/>
  <c r="F1019" i="2"/>
  <c r="D1019" i="2" s="1"/>
  <c r="B1019" i="5" s="1"/>
  <c r="E1019" i="2"/>
  <c r="F1018" i="2"/>
  <c r="D1018" i="2" s="1"/>
  <c r="B1018" i="5" s="1"/>
  <c r="E1018" i="2"/>
  <c r="C1018" i="2"/>
  <c r="F1017" i="2"/>
  <c r="C1017" i="2" s="1"/>
  <c r="E1017" i="2"/>
  <c r="D1017" i="2"/>
  <c r="F1016" i="2"/>
  <c r="E1016" i="2"/>
  <c r="D1016" i="2"/>
  <c r="B1016" i="5" s="1"/>
  <c r="C1016" i="2"/>
  <c r="F1015" i="2"/>
  <c r="D1015" i="2" s="1"/>
  <c r="E1015" i="2"/>
  <c r="C1015" i="2"/>
  <c r="F1014" i="2"/>
  <c r="D1014" i="2" s="1"/>
  <c r="E1014" i="2"/>
  <c r="F1013" i="2"/>
  <c r="E1013" i="2"/>
  <c r="D1013" i="2"/>
  <c r="B1013" i="5" s="1"/>
  <c r="C1013" i="2"/>
  <c r="F1012" i="2"/>
  <c r="D1012" i="2" s="1"/>
  <c r="E1012" i="2"/>
  <c r="F1011" i="2"/>
  <c r="C1011" i="2" s="1"/>
  <c r="E1011" i="2"/>
  <c r="D1011" i="2"/>
  <c r="F1010" i="2"/>
  <c r="D1010" i="2" s="1"/>
  <c r="B1010" i="5" s="1"/>
  <c r="E1010" i="2"/>
  <c r="F1009" i="2"/>
  <c r="D1009" i="2" s="1"/>
  <c r="B1009" i="5" s="1"/>
  <c r="E1009" i="2"/>
  <c r="C1009" i="2"/>
  <c r="F1008" i="2"/>
  <c r="E1008" i="2"/>
  <c r="D1008" i="2"/>
  <c r="B1008" i="5" s="1"/>
  <c r="C1008" i="2"/>
  <c r="F1007" i="2"/>
  <c r="D1007" i="2" s="1"/>
  <c r="B1007" i="5" s="1"/>
  <c r="E1007" i="2"/>
  <c r="F1006" i="2"/>
  <c r="D1006" i="2" s="1"/>
  <c r="B1006" i="5" s="1"/>
  <c r="E1006" i="2"/>
  <c r="F1005" i="2"/>
  <c r="C1005" i="2" s="1"/>
  <c r="E1005" i="2"/>
  <c r="D1005" i="2"/>
  <c r="F1004" i="2"/>
  <c r="C1004" i="2" s="1"/>
  <c r="E1004" i="2"/>
  <c r="F1003" i="2"/>
  <c r="D1003" i="2" s="1"/>
  <c r="B1003" i="5" s="1"/>
  <c r="E1003" i="2"/>
  <c r="C1003" i="2"/>
  <c r="F1002" i="2"/>
  <c r="D1002" i="2" s="1"/>
  <c r="E1002" i="2"/>
  <c r="C1002" i="2"/>
  <c r="F1001" i="2"/>
  <c r="D1001" i="2" s="1"/>
  <c r="E1001" i="2"/>
  <c r="F1000" i="2"/>
  <c r="D1000" i="2" s="1"/>
  <c r="B1000" i="5" s="1"/>
  <c r="E1000" i="2"/>
  <c r="C1000" i="2"/>
  <c r="F999" i="2"/>
  <c r="C999" i="2" s="1"/>
  <c r="E999" i="2"/>
  <c r="D999" i="2"/>
  <c r="F998" i="2"/>
  <c r="C998" i="2" s="1"/>
  <c r="E998" i="2"/>
  <c r="D998" i="2"/>
  <c r="B998" i="5" s="1"/>
  <c r="F997" i="2"/>
  <c r="E997" i="2"/>
  <c r="F996" i="2"/>
  <c r="E996" i="2"/>
  <c r="D996" i="2"/>
  <c r="C996" i="2"/>
  <c r="F995" i="2"/>
  <c r="E995" i="2"/>
  <c r="D995" i="2"/>
  <c r="B995" i="5" s="1"/>
  <c r="C995" i="2"/>
  <c r="F994" i="2"/>
  <c r="D994" i="2" s="1"/>
  <c r="B994" i="5" s="1"/>
  <c r="E994" i="2"/>
  <c r="F993" i="2"/>
  <c r="E993" i="2"/>
  <c r="D993" i="2"/>
  <c r="C993" i="2"/>
  <c r="F992" i="2"/>
  <c r="D992" i="2" s="1"/>
  <c r="B992" i="5" s="1"/>
  <c r="E992" i="2"/>
  <c r="C992" i="2"/>
  <c r="F991" i="2"/>
  <c r="D991" i="2" s="1"/>
  <c r="E991" i="2"/>
  <c r="F990" i="2"/>
  <c r="E990" i="2"/>
  <c r="D990" i="2"/>
  <c r="C990" i="2"/>
  <c r="F989" i="2"/>
  <c r="D989" i="2" s="1"/>
  <c r="E989" i="2"/>
  <c r="F988" i="2"/>
  <c r="E988" i="2"/>
  <c r="F987" i="2"/>
  <c r="D987" i="2" s="1"/>
  <c r="E987" i="2"/>
  <c r="F986" i="2"/>
  <c r="C986" i="2" s="1"/>
  <c r="E986" i="2"/>
  <c r="D986" i="2"/>
  <c r="B986" i="5" s="1"/>
  <c r="F985" i="2"/>
  <c r="D985" i="2" s="1"/>
  <c r="E985" i="2"/>
  <c r="C985" i="2"/>
  <c r="F984" i="2"/>
  <c r="D984" i="2" s="1"/>
  <c r="E984" i="2"/>
  <c r="F983" i="2"/>
  <c r="D983" i="2" s="1"/>
  <c r="B983" i="5" s="1"/>
  <c r="E983" i="2"/>
  <c r="F982" i="2"/>
  <c r="D982" i="2" s="1"/>
  <c r="B982" i="5" s="1"/>
  <c r="E982" i="2"/>
  <c r="C982" i="2"/>
  <c r="F981" i="2"/>
  <c r="C981" i="2" s="1"/>
  <c r="E981" i="2"/>
  <c r="D981" i="2"/>
  <c r="F980" i="2"/>
  <c r="E980" i="2"/>
  <c r="D980" i="2"/>
  <c r="B980" i="5" s="1"/>
  <c r="C980" i="2"/>
  <c r="F979" i="2"/>
  <c r="D979" i="2" s="1"/>
  <c r="E979" i="2"/>
  <c r="C979" i="2"/>
  <c r="F978" i="2"/>
  <c r="D978" i="2" s="1"/>
  <c r="E978" i="2"/>
  <c r="F977" i="2"/>
  <c r="E977" i="2"/>
  <c r="D977" i="2"/>
  <c r="B977" i="5" s="1"/>
  <c r="C977" i="2"/>
  <c r="F976" i="2"/>
  <c r="E976" i="2"/>
  <c r="F975" i="2"/>
  <c r="C975" i="2" s="1"/>
  <c r="E975" i="2"/>
  <c r="D975" i="2"/>
  <c r="F974" i="2"/>
  <c r="D974" i="2" s="1"/>
  <c r="B974" i="5" s="1"/>
  <c r="E974" i="2"/>
  <c r="F973" i="2"/>
  <c r="D973" i="2" s="1"/>
  <c r="E973" i="2"/>
  <c r="F972" i="2"/>
  <c r="E972" i="2"/>
  <c r="D972" i="2"/>
  <c r="B972" i="5" s="1"/>
  <c r="C972" i="2"/>
  <c r="F971" i="2"/>
  <c r="D971" i="2" s="1"/>
  <c r="B971" i="5" s="1"/>
  <c r="E971" i="2"/>
  <c r="F970" i="2"/>
  <c r="D970" i="2" s="1"/>
  <c r="B970" i="5" s="1"/>
  <c r="E970" i="2"/>
  <c r="F969" i="2"/>
  <c r="D969" i="2" s="1"/>
  <c r="E969" i="2"/>
  <c r="F968" i="2"/>
  <c r="C968" i="2" s="1"/>
  <c r="E968" i="2"/>
  <c r="F967" i="2"/>
  <c r="D967" i="2" s="1"/>
  <c r="B967" i="5" s="1"/>
  <c r="E967" i="2"/>
  <c r="C967" i="2"/>
  <c r="F966" i="2"/>
  <c r="D966" i="2" s="1"/>
  <c r="E966" i="2"/>
  <c r="F965" i="2"/>
  <c r="D965" i="2" s="1"/>
  <c r="E965" i="2"/>
  <c r="F964" i="2"/>
  <c r="D964" i="2" s="1"/>
  <c r="B964" i="5" s="1"/>
  <c r="E964" i="2"/>
  <c r="C964" i="2"/>
  <c r="F963" i="2"/>
  <c r="C963" i="2" s="1"/>
  <c r="E963" i="2"/>
  <c r="F962" i="2"/>
  <c r="C962" i="2" s="1"/>
  <c r="E962" i="2"/>
  <c r="F961" i="2"/>
  <c r="E961" i="2"/>
  <c r="F960" i="2"/>
  <c r="E960" i="2"/>
  <c r="D960" i="2"/>
  <c r="C960" i="2"/>
  <c r="F959" i="2"/>
  <c r="E959" i="2"/>
  <c r="D959" i="2"/>
  <c r="C959" i="2"/>
  <c r="F958" i="2"/>
  <c r="D958" i="2" s="1"/>
  <c r="E958" i="2"/>
  <c r="F957" i="2"/>
  <c r="E957" i="2"/>
  <c r="D957" i="2"/>
  <c r="C957" i="2"/>
  <c r="F956" i="2"/>
  <c r="D956" i="2" s="1"/>
  <c r="B956" i="5" s="1"/>
  <c r="E956" i="2"/>
  <c r="F955" i="2"/>
  <c r="D955" i="2" s="1"/>
  <c r="E955" i="2"/>
  <c r="F954" i="2"/>
  <c r="E954" i="2"/>
  <c r="D954" i="2"/>
  <c r="C954" i="2"/>
  <c r="F953" i="2"/>
  <c r="D953" i="2" s="1"/>
  <c r="E953" i="2"/>
  <c r="F952" i="2"/>
  <c r="E952" i="2"/>
  <c r="F951" i="2"/>
  <c r="D951" i="2" s="1"/>
  <c r="B951" i="5" s="1"/>
  <c r="E951" i="2"/>
  <c r="F950" i="2"/>
  <c r="C950" i="2" s="1"/>
  <c r="E950" i="2"/>
  <c r="F949" i="2"/>
  <c r="D949" i="2" s="1"/>
  <c r="B949" i="5" s="1"/>
  <c r="E949" i="2"/>
  <c r="C949" i="2"/>
  <c r="F948" i="2"/>
  <c r="D948" i="2" s="1"/>
  <c r="B948" i="5" s="1"/>
  <c r="E948" i="2"/>
  <c r="F947" i="2"/>
  <c r="C947" i="2" s="1"/>
  <c r="E947" i="2"/>
  <c r="D947" i="2"/>
  <c r="B947" i="5" s="1"/>
  <c r="F946" i="2"/>
  <c r="D946" i="2" s="1"/>
  <c r="E946" i="2"/>
  <c r="C946" i="2"/>
  <c r="F945" i="2"/>
  <c r="C945" i="2" s="1"/>
  <c r="E945" i="2"/>
  <c r="D945" i="2"/>
  <c r="F944" i="2"/>
  <c r="E944" i="2"/>
  <c r="D944" i="2"/>
  <c r="B944" i="5" s="1"/>
  <c r="C944" i="2"/>
  <c r="F943" i="2"/>
  <c r="D943" i="2" s="1"/>
  <c r="B943" i="5" s="1"/>
  <c r="E943" i="2"/>
  <c r="F942" i="2"/>
  <c r="D942" i="2" s="1"/>
  <c r="E942" i="2"/>
  <c r="F941" i="2"/>
  <c r="E941" i="2"/>
  <c r="D941" i="2"/>
  <c r="C941" i="2"/>
  <c r="F940" i="2"/>
  <c r="E940" i="2"/>
  <c r="F939" i="2"/>
  <c r="C939" i="2" s="1"/>
  <c r="E939" i="2"/>
  <c r="F938" i="2"/>
  <c r="D938" i="2" s="1"/>
  <c r="B938" i="5" s="1"/>
  <c r="E938" i="2"/>
  <c r="F937" i="2"/>
  <c r="D937" i="2" s="1"/>
  <c r="E937" i="2"/>
  <c r="F936" i="2"/>
  <c r="E936" i="2"/>
  <c r="D936" i="2"/>
  <c r="C936" i="2"/>
  <c r="F935" i="2"/>
  <c r="D935" i="2" s="1"/>
  <c r="E935" i="2"/>
  <c r="F934" i="2"/>
  <c r="D934" i="2" s="1"/>
  <c r="B934" i="5" s="1"/>
  <c r="E934" i="2"/>
  <c r="F933" i="2"/>
  <c r="D933" i="2" s="1"/>
  <c r="E933" i="2"/>
  <c r="F932" i="2"/>
  <c r="C932" i="2" s="1"/>
  <c r="E932" i="2"/>
  <c r="D932" i="2"/>
  <c r="B932" i="5" s="1"/>
  <c r="F931" i="2"/>
  <c r="D931" i="2" s="1"/>
  <c r="B931" i="5" s="1"/>
  <c r="E931" i="2"/>
  <c r="C931" i="2"/>
  <c r="F930" i="2"/>
  <c r="D930" i="2" s="1"/>
  <c r="B930" i="5" s="1"/>
  <c r="E930" i="2"/>
  <c r="C930" i="2"/>
  <c r="F929" i="2"/>
  <c r="D929" i="2" s="1"/>
  <c r="B929" i="5" s="1"/>
  <c r="E929" i="2"/>
  <c r="F928" i="2"/>
  <c r="D928" i="2" s="1"/>
  <c r="B928" i="5" s="1"/>
  <c r="E928" i="2"/>
  <c r="C928" i="2"/>
  <c r="F927" i="2"/>
  <c r="C927" i="2" s="1"/>
  <c r="E927" i="2"/>
  <c r="D927" i="2"/>
  <c r="F926" i="2"/>
  <c r="C926" i="2" s="1"/>
  <c r="E926" i="2"/>
  <c r="D926" i="2"/>
  <c r="B926" i="5" s="1"/>
  <c r="F925" i="2"/>
  <c r="E925" i="2"/>
  <c r="F924" i="2"/>
  <c r="E924" i="2"/>
  <c r="D924" i="2"/>
  <c r="C924" i="2"/>
  <c r="F923" i="2"/>
  <c r="E923" i="2"/>
  <c r="D923" i="2"/>
  <c r="C923" i="2"/>
  <c r="F922" i="2"/>
  <c r="D922" i="2" s="1"/>
  <c r="B922" i="5" s="1"/>
  <c r="E922" i="2"/>
  <c r="F921" i="2"/>
  <c r="E921" i="2"/>
  <c r="D921" i="2"/>
  <c r="C921" i="2"/>
  <c r="F920" i="2"/>
  <c r="D920" i="2" s="1"/>
  <c r="B920" i="5" s="1"/>
  <c r="E920" i="2"/>
  <c r="C920" i="2"/>
  <c r="F919" i="2"/>
  <c r="D919" i="2" s="1"/>
  <c r="E919" i="2"/>
  <c r="F918" i="2"/>
  <c r="E918" i="2"/>
  <c r="D918" i="2"/>
  <c r="C918" i="2"/>
  <c r="F917" i="2"/>
  <c r="D917" i="2" s="1"/>
  <c r="B917" i="5" s="1"/>
  <c r="E917" i="2"/>
  <c r="C917" i="2"/>
  <c r="F916" i="2"/>
  <c r="E916" i="2"/>
  <c r="F915" i="2"/>
  <c r="D915" i="2" s="1"/>
  <c r="B915" i="5" s="1"/>
  <c r="E915" i="2"/>
  <c r="F914" i="2"/>
  <c r="C914" i="2" s="1"/>
  <c r="E914" i="2"/>
  <c r="F913" i="2"/>
  <c r="D913" i="2" s="1"/>
  <c r="B913" i="5" s="1"/>
  <c r="E913" i="2"/>
  <c r="C913" i="2"/>
  <c r="F912" i="2"/>
  <c r="D912" i="2" s="1"/>
  <c r="E912" i="2"/>
  <c r="F911" i="2"/>
  <c r="D911" i="2" s="1"/>
  <c r="E911" i="2"/>
  <c r="F910" i="2"/>
  <c r="D910" i="2" s="1"/>
  <c r="E910" i="2"/>
  <c r="C910" i="2"/>
  <c r="F909" i="2"/>
  <c r="C909" i="2" s="1"/>
  <c r="E909" i="2"/>
  <c r="F908" i="2"/>
  <c r="E908" i="2"/>
  <c r="D908" i="2"/>
  <c r="B908" i="5" s="1"/>
  <c r="C908" i="2"/>
  <c r="F907" i="2"/>
  <c r="D907" i="2" s="1"/>
  <c r="B907" i="5" s="1"/>
  <c r="E907" i="2"/>
  <c r="C907" i="2"/>
  <c r="F906" i="2"/>
  <c r="D906" i="2" s="1"/>
  <c r="B906" i="5" s="1"/>
  <c r="E906" i="2"/>
  <c r="F905" i="2"/>
  <c r="E905" i="2"/>
  <c r="D905" i="2"/>
  <c r="C905" i="2"/>
  <c r="F904" i="2"/>
  <c r="E904" i="2"/>
  <c r="F903" i="2"/>
  <c r="C903" i="2" s="1"/>
  <c r="E903" i="2"/>
  <c r="D903" i="2"/>
  <c r="B903" i="5" s="1"/>
  <c r="F902" i="2"/>
  <c r="D902" i="2" s="1"/>
  <c r="B902" i="5" s="1"/>
  <c r="E902" i="2"/>
  <c r="F901" i="2"/>
  <c r="D901" i="2" s="1"/>
  <c r="B901" i="5" s="1"/>
  <c r="E901" i="2"/>
  <c r="C901" i="2"/>
  <c r="F900" i="2"/>
  <c r="E900" i="2"/>
  <c r="D900" i="2"/>
  <c r="C900" i="2"/>
  <c r="F899" i="2"/>
  <c r="D899" i="2" s="1"/>
  <c r="B899" i="5" s="1"/>
  <c r="E899" i="2"/>
  <c r="F898" i="2"/>
  <c r="D898" i="2" s="1"/>
  <c r="E898" i="2"/>
  <c r="F897" i="2"/>
  <c r="C897" i="2" s="1"/>
  <c r="E897" i="2"/>
  <c r="D897" i="2"/>
  <c r="F896" i="2"/>
  <c r="C896" i="2" s="1"/>
  <c r="E896" i="2"/>
  <c r="F895" i="2"/>
  <c r="D895" i="2" s="1"/>
  <c r="B895" i="5" s="1"/>
  <c r="E895" i="2"/>
  <c r="C895" i="2"/>
  <c r="F894" i="2"/>
  <c r="D894" i="2" s="1"/>
  <c r="E894" i="2"/>
  <c r="C894" i="2"/>
  <c r="F893" i="2"/>
  <c r="D893" i="2" s="1"/>
  <c r="B893" i="5" s="1"/>
  <c r="E893" i="2"/>
  <c r="F892" i="2"/>
  <c r="D892" i="2" s="1"/>
  <c r="B892" i="5" s="1"/>
  <c r="E892" i="2"/>
  <c r="C892" i="2"/>
  <c r="F891" i="2"/>
  <c r="C891" i="2" s="1"/>
  <c r="E891" i="2"/>
  <c r="D891" i="2"/>
  <c r="F890" i="2"/>
  <c r="C890" i="2" s="1"/>
  <c r="E890" i="2"/>
  <c r="D890" i="2"/>
  <c r="F889" i="2"/>
  <c r="E889" i="2"/>
  <c r="F888" i="2"/>
  <c r="E888" i="2"/>
  <c r="D888" i="2"/>
  <c r="B888" i="5" s="1"/>
  <c r="C888" i="2"/>
  <c r="F887" i="2"/>
  <c r="E887" i="2"/>
  <c r="D887" i="2"/>
  <c r="C887" i="2"/>
  <c r="F886" i="2"/>
  <c r="D886" i="2" s="1"/>
  <c r="E886" i="2"/>
  <c r="F885" i="2"/>
  <c r="E885" i="2"/>
  <c r="D885" i="2"/>
  <c r="C885" i="2"/>
  <c r="F884" i="2"/>
  <c r="D884" i="2" s="1"/>
  <c r="B884" i="5" s="1"/>
  <c r="E884" i="2"/>
  <c r="F883" i="2"/>
  <c r="D883" i="2" s="1"/>
  <c r="B883" i="5" s="1"/>
  <c r="E883" i="2"/>
  <c r="F882" i="2"/>
  <c r="E882" i="2"/>
  <c r="D882" i="2"/>
  <c r="B882" i="5" s="1"/>
  <c r="C882" i="2"/>
  <c r="F881" i="2"/>
  <c r="D881" i="2" s="1"/>
  <c r="E881" i="2"/>
  <c r="F880" i="2"/>
  <c r="E880" i="2"/>
  <c r="F879" i="2"/>
  <c r="D879" i="2" s="1"/>
  <c r="B879" i="5" s="1"/>
  <c r="E879" i="2"/>
  <c r="F878" i="2"/>
  <c r="C878" i="2" s="1"/>
  <c r="E878" i="2"/>
  <c r="D878" i="2"/>
  <c r="F877" i="2"/>
  <c r="D877" i="2" s="1"/>
  <c r="B877" i="5" s="1"/>
  <c r="E877" i="2"/>
  <c r="C877" i="2"/>
  <c r="F876" i="2"/>
  <c r="D876" i="2" s="1"/>
  <c r="E876" i="2"/>
  <c r="F875" i="2"/>
  <c r="D875" i="2" s="1"/>
  <c r="E875" i="2"/>
  <c r="F874" i="2"/>
  <c r="D874" i="2" s="1"/>
  <c r="E874" i="2"/>
  <c r="C874" i="2"/>
  <c r="F873" i="2"/>
  <c r="C873" i="2" s="1"/>
  <c r="E873" i="2"/>
  <c r="D873" i="2"/>
  <c r="F872" i="2"/>
  <c r="E872" i="2"/>
  <c r="D872" i="2"/>
  <c r="B872" i="5" s="1"/>
  <c r="C872" i="2"/>
  <c r="F871" i="2"/>
  <c r="D871" i="2" s="1"/>
  <c r="E871" i="2"/>
  <c r="C871" i="2"/>
  <c r="F870" i="2"/>
  <c r="D870" i="2" s="1"/>
  <c r="B870" i="5" s="1"/>
  <c r="E870" i="2"/>
  <c r="F869" i="2"/>
  <c r="E869" i="2"/>
  <c r="D869" i="2"/>
  <c r="B869" i="5" s="1"/>
  <c r="C869" i="2"/>
  <c r="F868" i="2"/>
  <c r="E868" i="2"/>
  <c r="F867" i="2"/>
  <c r="C867" i="2" s="1"/>
  <c r="E867" i="2"/>
  <c r="D867" i="2"/>
  <c r="F866" i="2"/>
  <c r="D866" i="2" s="1"/>
  <c r="B866" i="5" s="1"/>
  <c r="E866" i="2"/>
  <c r="F865" i="2"/>
  <c r="D865" i="2" s="1"/>
  <c r="B865" i="5" s="1"/>
  <c r="E865" i="2"/>
  <c r="F864" i="2"/>
  <c r="E864" i="2"/>
  <c r="D864" i="2"/>
  <c r="C864" i="2"/>
  <c r="F863" i="2"/>
  <c r="D863" i="2" s="1"/>
  <c r="E863" i="2"/>
  <c r="F862" i="2"/>
  <c r="D862" i="2" s="1"/>
  <c r="E862" i="2"/>
  <c r="F861" i="2"/>
  <c r="D861" i="2" s="1"/>
  <c r="E861" i="2"/>
  <c r="F860" i="2"/>
  <c r="C860" i="2" s="1"/>
  <c r="E860" i="2"/>
  <c r="F859" i="2"/>
  <c r="D859" i="2" s="1"/>
  <c r="B859" i="5" s="1"/>
  <c r="E859" i="2"/>
  <c r="C859" i="2"/>
  <c r="F858" i="2"/>
  <c r="D858" i="2" s="1"/>
  <c r="E858" i="2"/>
  <c r="F857" i="2"/>
  <c r="D857" i="2" s="1"/>
  <c r="E857" i="2"/>
  <c r="F856" i="2"/>
  <c r="D856" i="2" s="1"/>
  <c r="B856" i="5" s="1"/>
  <c r="E856" i="2"/>
  <c r="C856" i="2"/>
  <c r="F855" i="2"/>
  <c r="C855" i="2" s="1"/>
  <c r="E855" i="2"/>
  <c r="D855" i="2"/>
  <c r="F854" i="2"/>
  <c r="C854" i="2" s="1"/>
  <c r="E854" i="2"/>
  <c r="F853" i="2"/>
  <c r="E853" i="2"/>
  <c r="F852" i="2"/>
  <c r="E852" i="2"/>
  <c r="D852" i="2"/>
  <c r="B852" i="5" s="1"/>
  <c r="C852" i="2"/>
  <c r="F851" i="2"/>
  <c r="E851" i="2"/>
  <c r="D851" i="2"/>
  <c r="C851" i="2"/>
  <c r="F850" i="2"/>
  <c r="D850" i="2" s="1"/>
  <c r="E850" i="2"/>
  <c r="F849" i="2"/>
  <c r="E849" i="2"/>
  <c r="D849" i="2"/>
  <c r="C849" i="2"/>
  <c r="F848" i="2"/>
  <c r="D848" i="2" s="1"/>
  <c r="E848" i="2"/>
  <c r="F847" i="2"/>
  <c r="D847" i="2" s="1"/>
  <c r="B847" i="5" s="1"/>
  <c r="E847" i="2"/>
  <c r="F846" i="2"/>
  <c r="E846" i="2"/>
  <c r="D846" i="2"/>
  <c r="B846" i="5" s="1"/>
  <c r="C846" i="2"/>
  <c r="F845" i="2"/>
  <c r="D845" i="2" s="1"/>
  <c r="B845" i="5" s="1"/>
  <c r="E845" i="2"/>
  <c r="F844" i="2"/>
  <c r="E844" i="2"/>
  <c r="F843" i="2"/>
  <c r="D843" i="2" s="1"/>
  <c r="B843" i="5" s="1"/>
  <c r="E843" i="2"/>
  <c r="F842" i="2"/>
  <c r="C842" i="2" s="1"/>
  <c r="E842" i="2"/>
  <c r="F841" i="2"/>
  <c r="D841" i="2" s="1"/>
  <c r="B841" i="5" s="1"/>
  <c r="E841" i="2"/>
  <c r="C841" i="2"/>
  <c r="F840" i="2"/>
  <c r="D840" i="2" s="1"/>
  <c r="E840" i="2"/>
  <c r="F839" i="2"/>
  <c r="C839" i="2" s="1"/>
  <c r="E839" i="2"/>
  <c r="D839" i="2"/>
  <c r="F838" i="2"/>
  <c r="D838" i="2" s="1"/>
  <c r="E838" i="2"/>
  <c r="C838" i="2"/>
  <c r="F837" i="2"/>
  <c r="C837" i="2" s="1"/>
  <c r="E837" i="2"/>
  <c r="D837" i="2"/>
  <c r="F836" i="2"/>
  <c r="E836" i="2"/>
  <c r="D836" i="2"/>
  <c r="B836" i="5" s="1"/>
  <c r="C836" i="2"/>
  <c r="F835" i="2"/>
  <c r="D835" i="2" s="1"/>
  <c r="E835" i="2"/>
  <c r="F834" i="2"/>
  <c r="D834" i="2" s="1"/>
  <c r="E834" i="2"/>
  <c r="F833" i="2"/>
  <c r="E833" i="2"/>
  <c r="D833" i="2"/>
  <c r="B833" i="5" s="1"/>
  <c r="C833" i="2"/>
  <c r="F832" i="2"/>
  <c r="E832" i="2"/>
  <c r="F831" i="2"/>
  <c r="C831" i="2" s="1"/>
  <c r="E831" i="2"/>
  <c r="F830" i="2"/>
  <c r="D830" i="2" s="1"/>
  <c r="E830" i="2"/>
  <c r="F829" i="2"/>
  <c r="D829" i="2" s="1"/>
  <c r="E829" i="2"/>
  <c r="F828" i="2"/>
  <c r="E828" i="2"/>
  <c r="D828" i="2"/>
  <c r="C828" i="2"/>
  <c r="F827" i="2"/>
  <c r="D827" i="2" s="1"/>
  <c r="E827" i="2"/>
  <c r="F826" i="2"/>
  <c r="D826" i="2" s="1"/>
  <c r="E826" i="2"/>
  <c r="F825" i="2"/>
  <c r="D825" i="2" s="1"/>
  <c r="E825" i="2"/>
  <c r="F824" i="2"/>
  <c r="C824" i="2" s="1"/>
  <c r="E824" i="2"/>
  <c r="D824" i="2"/>
  <c r="B824" i="5" s="1"/>
  <c r="F823" i="2"/>
  <c r="D823" i="2" s="1"/>
  <c r="B823" i="5" s="1"/>
  <c r="E823" i="2"/>
  <c r="C823" i="2"/>
  <c r="F822" i="2"/>
  <c r="D822" i="2" s="1"/>
  <c r="B822" i="5" s="1"/>
  <c r="E822" i="2"/>
  <c r="C822" i="2"/>
  <c r="F821" i="2"/>
  <c r="D821" i="2" s="1"/>
  <c r="E821" i="2"/>
  <c r="F820" i="2"/>
  <c r="D820" i="2" s="1"/>
  <c r="E820" i="2"/>
  <c r="C820" i="2"/>
  <c r="F819" i="2"/>
  <c r="C819" i="2" s="1"/>
  <c r="E819" i="2"/>
  <c r="D819" i="2"/>
  <c r="B819" i="5" s="1"/>
  <c r="F818" i="2"/>
  <c r="C818" i="2" s="1"/>
  <c r="E818" i="2"/>
  <c r="D818" i="2"/>
  <c r="B818" i="5" s="1"/>
  <c r="F817" i="2"/>
  <c r="E817" i="2"/>
  <c r="F816" i="2"/>
  <c r="E816" i="2"/>
  <c r="D816" i="2"/>
  <c r="C816" i="2"/>
  <c r="F815" i="2"/>
  <c r="E815" i="2"/>
  <c r="D815" i="2"/>
  <c r="C815" i="2"/>
  <c r="F814" i="2"/>
  <c r="D814" i="2" s="1"/>
  <c r="B814" i="5" s="1"/>
  <c r="E814" i="2"/>
  <c r="F813" i="2"/>
  <c r="E813" i="2"/>
  <c r="D813" i="2"/>
  <c r="C813" i="2"/>
  <c r="F812" i="2"/>
  <c r="D812" i="2" s="1"/>
  <c r="E812" i="2"/>
  <c r="C812" i="2"/>
  <c r="F811" i="2"/>
  <c r="D811" i="2" s="1"/>
  <c r="B811" i="5" s="1"/>
  <c r="E811" i="2"/>
  <c r="F810" i="2"/>
  <c r="E810" i="2"/>
  <c r="D810" i="2"/>
  <c r="B810" i="5" s="1"/>
  <c r="C810" i="2"/>
  <c r="F809" i="2"/>
  <c r="D809" i="2" s="1"/>
  <c r="B809" i="5" s="1"/>
  <c r="E809" i="2"/>
  <c r="C809" i="2"/>
  <c r="F808" i="2"/>
  <c r="E808" i="2"/>
  <c r="F807" i="2"/>
  <c r="D807" i="2" s="1"/>
  <c r="E807" i="2"/>
  <c r="F806" i="2"/>
  <c r="C806" i="2" s="1"/>
  <c r="E806" i="2"/>
  <c r="F805" i="2"/>
  <c r="D805" i="2" s="1"/>
  <c r="E805" i="2"/>
  <c r="C805" i="2"/>
  <c r="F804" i="2"/>
  <c r="D804" i="2" s="1"/>
  <c r="B804" i="5" s="1"/>
  <c r="E804" i="2"/>
  <c r="F803" i="2"/>
  <c r="D803" i="2" s="1"/>
  <c r="B803" i="5" s="1"/>
  <c r="E803" i="2"/>
  <c r="F802" i="2"/>
  <c r="D802" i="2" s="1"/>
  <c r="E802" i="2"/>
  <c r="C802" i="2"/>
  <c r="F801" i="2"/>
  <c r="C801" i="2" s="1"/>
  <c r="E801" i="2"/>
  <c r="D801" i="2"/>
  <c r="F800" i="2"/>
  <c r="E800" i="2"/>
  <c r="D800" i="2"/>
  <c r="C800" i="2"/>
  <c r="F799" i="2"/>
  <c r="D799" i="2" s="1"/>
  <c r="E799" i="2"/>
  <c r="C799" i="2"/>
  <c r="F798" i="2"/>
  <c r="D798" i="2" s="1"/>
  <c r="B798" i="5" s="1"/>
  <c r="E798" i="2"/>
  <c r="F797" i="2"/>
  <c r="E797" i="2"/>
  <c r="D797" i="2"/>
  <c r="C797" i="2"/>
  <c r="F796" i="2"/>
  <c r="E796" i="2"/>
  <c r="F795" i="2"/>
  <c r="C795" i="2" s="1"/>
  <c r="E795" i="2"/>
  <c r="D795" i="2"/>
  <c r="F794" i="2"/>
  <c r="D794" i="2" s="1"/>
  <c r="B794" i="5" s="1"/>
  <c r="E794" i="2"/>
  <c r="F793" i="2"/>
  <c r="D793" i="2" s="1"/>
  <c r="E793" i="2"/>
  <c r="C793" i="2"/>
  <c r="F792" i="2"/>
  <c r="E792" i="2"/>
  <c r="D792" i="2"/>
  <c r="C792" i="2"/>
  <c r="F791" i="2"/>
  <c r="D791" i="2" s="1"/>
  <c r="E791" i="2"/>
  <c r="F790" i="2"/>
  <c r="D790" i="2" s="1"/>
  <c r="E790" i="2"/>
  <c r="F789" i="2"/>
  <c r="C789" i="2" s="1"/>
  <c r="E789" i="2"/>
  <c r="D789" i="2"/>
  <c r="F788" i="2"/>
  <c r="C788" i="2" s="1"/>
  <c r="E788" i="2"/>
  <c r="F787" i="2"/>
  <c r="D787" i="2" s="1"/>
  <c r="B787" i="5" s="1"/>
  <c r="E787" i="2"/>
  <c r="C787" i="2"/>
  <c r="F786" i="2"/>
  <c r="D786" i="2" s="1"/>
  <c r="B786" i="5" s="1"/>
  <c r="E786" i="2"/>
  <c r="C786" i="2"/>
  <c r="F785" i="2"/>
  <c r="D785" i="2" s="1"/>
  <c r="E785" i="2"/>
  <c r="F784" i="2"/>
  <c r="D784" i="2" s="1"/>
  <c r="E784" i="2"/>
  <c r="C784" i="2"/>
  <c r="F783" i="2"/>
  <c r="C783" i="2" s="1"/>
  <c r="E783" i="2"/>
  <c r="D783" i="2"/>
  <c r="B783" i="5" s="1"/>
  <c r="F782" i="2"/>
  <c r="C782" i="2" s="1"/>
  <c r="E782" i="2"/>
  <c r="D782" i="2"/>
  <c r="B782" i="5" s="1"/>
  <c r="F781" i="2"/>
  <c r="E781" i="2"/>
  <c r="F780" i="2"/>
  <c r="E780" i="2"/>
  <c r="D780" i="2"/>
  <c r="C780" i="2"/>
  <c r="F779" i="2"/>
  <c r="E779" i="2"/>
  <c r="D779" i="2"/>
  <c r="C779" i="2"/>
  <c r="F778" i="2"/>
  <c r="D778" i="2" s="1"/>
  <c r="B778" i="5" s="1"/>
  <c r="E778" i="2"/>
  <c r="F777" i="2"/>
  <c r="E777" i="2"/>
  <c r="D777" i="2"/>
  <c r="C777" i="2"/>
  <c r="F776" i="2"/>
  <c r="D776" i="2" s="1"/>
  <c r="E776" i="2"/>
  <c r="C776" i="2"/>
  <c r="F775" i="2"/>
  <c r="D775" i="2" s="1"/>
  <c r="B775" i="5" s="1"/>
  <c r="E775" i="2"/>
  <c r="F774" i="2"/>
  <c r="E774" i="2"/>
  <c r="D774" i="2"/>
  <c r="B774" i="5" s="1"/>
  <c r="C774" i="2"/>
  <c r="F773" i="2"/>
  <c r="D773" i="2" s="1"/>
  <c r="B773" i="5" s="1"/>
  <c r="E773" i="2"/>
  <c r="F772" i="2"/>
  <c r="E772" i="2"/>
  <c r="F771" i="2"/>
  <c r="D771" i="2" s="1"/>
  <c r="E771" i="2"/>
  <c r="F770" i="2"/>
  <c r="C770" i="2" s="1"/>
  <c r="E770" i="2"/>
  <c r="D770" i="2"/>
  <c r="B770" i="5" s="1"/>
  <c r="F769" i="2"/>
  <c r="D769" i="2" s="1"/>
  <c r="E769" i="2"/>
  <c r="C769" i="2"/>
  <c r="F768" i="2"/>
  <c r="D768" i="2" s="1"/>
  <c r="B768" i="5" s="1"/>
  <c r="E768" i="2"/>
  <c r="F767" i="2"/>
  <c r="D767" i="2" s="1"/>
  <c r="E767" i="2"/>
  <c r="F766" i="2"/>
  <c r="D766" i="2" s="1"/>
  <c r="E766" i="2"/>
  <c r="C766" i="2"/>
  <c r="F765" i="2"/>
  <c r="C765" i="2" s="1"/>
  <c r="E765" i="2"/>
  <c r="D765" i="2"/>
  <c r="F764" i="2"/>
  <c r="E764" i="2"/>
  <c r="D764" i="2"/>
  <c r="C764" i="2"/>
  <c r="F763" i="2"/>
  <c r="D763" i="2" s="1"/>
  <c r="E763" i="2"/>
  <c r="C763" i="2"/>
  <c r="F762" i="2"/>
  <c r="D762" i="2" s="1"/>
  <c r="B762" i="5" s="1"/>
  <c r="E762" i="2"/>
  <c r="F761" i="2"/>
  <c r="E761" i="2"/>
  <c r="D761" i="2"/>
  <c r="C761" i="2"/>
  <c r="F760" i="2"/>
  <c r="E760" i="2"/>
  <c r="F759" i="2"/>
  <c r="C759" i="2" s="1"/>
  <c r="E759" i="2"/>
  <c r="D759" i="2"/>
  <c r="F758" i="2"/>
  <c r="D758" i="2" s="1"/>
  <c r="B758" i="5" s="1"/>
  <c r="E758" i="2"/>
  <c r="F757" i="2"/>
  <c r="D757" i="2" s="1"/>
  <c r="E757" i="2"/>
  <c r="F756" i="2"/>
  <c r="E756" i="2"/>
  <c r="D756" i="2"/>
  <c r="C756" i="2"/>
  <c r="F755" i="2"/>
  <c r="D755" i="2" s="1"/>
  <c r="E755" i="2"/>
  <c r="F754" i="2"/>
  <c r="D754" i="2" s="1"/>
  <c r="E754" i="2"/>
  <c r="F753" i="2"/>
  <c r="D753" i="2" s="1"/>
  <c r="E753" i="2"/>
  <c r="F752" i="2"/>
  <c r="C752" i="2" s="1"/>
  <c r="E752" i="2"/>
  <c r="F751" i="2"/>
  <c r="D751" i="2" s="1"/>
  <c r="B751" i="5" s="1"/>
  <c r="E751" i="2"/>
  <c r="C751" i="2"/>
  <c r="F750" i="2"/>
  <c r="D750" i="2" s="1"/>
  <c r="B750" i="5" s="1"/>
  <c r="E750" i="2"/>
  <c r="F749" i="2"/>
  <c r="D749" i="2" s="1"/>
  <c r="E749" i="2"/>
  <c r="F748" i="2"/>
  <c r="D748" i="2" s="1"/>
  <c r="E748" i="2"/>
  <c r="C748" i="2"/>
  <c r="F747" i="2"/>
  <c r="C747" i="2" s="1"/>
  <c r="E747" i="2"/>
  <c r="D747" i="2"/>
  <c r="B747" i="5" s="1"/>
  <c r="F746" i="2"/>
  <c r="C746" i="2" s="1"/>
  <c r="E746" i="2"/>
  <c r="F745" i="2"/>
  <c r="E745" i="2"/>
  <c r="F744" i="2"/>
  <c r="E744" i="2"/>
  <c r="D744" i="2"/>
  <c r="C744" i="2"/>
  <c r="F743" i="2"/>
  <c r="E743" i="2"/>
  <c r="D743" i="2"/>
  <c r="C743" i="2"/>
  <c r="F742" i="2"/>
  <c r="D742" i="2" s="1"/>
  <c r="B742" i="5" s="1"/>
  <c r="E742" i="2"/>
  <c r="F741" i="2"/>
  <c r="E741" i="2"/>
  <c r="D741" i="2"/>
  <c r="C741" i="2"/>
  <c r="F740" i="2"/>
  <c r="D740" i="2" s="1"/>
  <c r="E740" i="2"/>
  <c r="F739" i="2"/>
  <c r="D739" i="2" s="1"/>
  <c r="B739" i="5" s="1"/>
  <c r="E739" i="2"/>
  <c r="F738" i="2"/>
  <c r="E738" i="2"/>
  <c r="D738" i="2"/>
  <c r="B738" i="5" s="1"/>
  <c r="C738" i="2"/>
  <c r="F737" i="2"/>
  <c r="D737" i="2" s="1"/>
  <c r="B737" i="5" s="1"/>
  <c r="E737" i="2"/>
  <c r="F736" i="2"/>
  <c r="E736" i="2"/>
  <c r="F735" i="2"/>
  <c r="D735" i="2" s="1"/>
  <c r="E735" i="2"/>
  <c r="F734" i="2"/>
  <c r="C734" i="2" s="1"/>
  <c r="E734" i="2"/>
  <c r="F733" i="2"/>
  <c r="D733" i="2" s="1"/>
  <c r="E733" i="2"/>
  <c r="C733" i="2"/>
  <c r="F732" i="2"/>
  <c r="D732" i="2" s="1"/>
  <c r="B732" i="5" s="1"/>
  <c r="E732" i="2"/>
  <c r="F731" i="2"/>
  <c r="C731" i="2" s="1"/>
  <c r="E731" i="2"/>
  <c r="D731" i="2"/>
  <c r="F730" i="2"/>
  <c r="D730" i="2" s="1"/>
  <c r="E730" i="2"/>
  <c r="C730" i="2"/>
  <c r="F729" i="2"/>
  <c r="C729" i="2" s="1"/>
  <c r="E729" i="2"/>
  <c r="D729" i="2"/>
  <c r="F728" i="2"/>
  <c r="E728" i="2"/>
  <c r="D728" i="2"/>
  <c r="C728" i="2"/>
  <c r="F727" i="2"/>
  <c r="D727" i="2" s="1"/>
  <c r="E727" i="2"/>
  <c r="F726" i="2"/>
  <c r="D726" i="2" s="1"/>
  <c r="B726" i="5" s="1"/>
  <c r="E726" i="2"/>
  <c r="F725" i="2"/>
  <c r="E725" i="2"/>
  <c r="D725" i="2"/>
  <c r="C725" i="2"/>
  <c r="F724" i="2"/>
  <c r="E724" i="2"/>
  <c r="F723" i="2"/>
  <c r="C723" i="2" s="1"/>
  <c r="E723" i="2"/>
  <c r="F722" i="2"/>
  <c r="D722" i="2" s="1"/>
  <c r="B722" i="5" s="1"/>
  <c r="E722" i="2"/>
  <c r="F721" i="2"/>
  <c r="D721" i="2" s="1"/>
  <c r="E721" i="2"/>
  <c r="F720" i="2"/>
  <c r="E720" i="2"/>
  <c r="D720" i="2"/>
  <c r="C720" i="2"/>
  <c r="F719" i="2"/>
  <c r="D719" i="2" s="1"/>
  <c r="E719" i="2"/>
  <c r="F718" i="2"/>
  <c r="D718" i="2" s="1"/>
  <c r="E718" i="2"/>
  <c r="F717" i="2"/>
  <c r="D717" i="2" s="1"/>
  <c r="E717" i="2"/>
  <c r="F716" i="2"/>
  <c r="C716" i="2" s="1"/>
  <c r="E716" i="2"/>
  <c r="D716" i="2"/>
  <c r="B716" i="5" s="1"/>
  <c r="F715" i="2"/>
  <c r="D715" i="2" s="1"/>
  <c r="B715" i="5" s="1"/>
  <c r="E715" i="2"/>
  <c r="C715" i="2"/>
  <c r="F714" i="2"/>
  <c r="D714" i="2" s="1"/>
  <c r="B714" i="5" s="1"/>
  <c r="E714" i="2"/>
  <c r="C714" i="2"/>
  <c r="F713" i="2"/>
  <c r="D713" i="2" s="1"/>
  <c r="E713" i="2"/>
  <c r="F712" i="2"/>
  <c r="D712" i="2" s="1"/>
  <c r="E712" i="2"/>
  <c r="C712" i="2"/>
  <c r="F711" i="2"/>
  <c r="C711" i="2" s="1"/>
  <c r="E711" i="2"/>
  <c r="F710" i="2"/>
  <c r="E710" i="2"/>
  <c r="D710" i="2"/>
  <c r="B710" i="5" s="1"/>
  <c r="C710" i="2"/>
  <c r="F709" i="2"/>
  <c r="E709" i="2"/>
  <c r="F708" i="2"/>
  <c r="D708" i="2" s="1"/>
  <c r="E708" i="2"/>
  <c r="C708" i="2"/>
  <c r="F707" i="2"/>
  <c r="E707" i="2"/>
  <c r="D707" i="2"/>
  <c r="C707" i="2"/>
  <c r="F706" i="2"/>
  <c r="E706" i="2"/>
  <c r="F705" i="2"/>
  <c r="E705" i="2"/>
  <c r="D705" i="2"/>
  <c r="C705" i="2"/>
  <c r="F704" i="2"/>
  <c r="E704" i="2"/>
  <c r="D704" i="2"/>
  <c r="C704" i="2"/>
  <c r="F703" i="2"/>
  <c r="D703" i="2" s="1"/>
  <c r="B703" i="5" s="1"/>
  <c r="E703" i="2"/>
  <c r="C703" i="2"/>
  <c r="F702" i="2"/>
  <c r="E702" i="2"/>
  <c r="D702" i="2"/>
  <c r="B702" i="5" s="1"/>
  <c r="C702" i="2"/>
  <c r="F701" i="2"/>
  <c r="D701" i="2" s="1"/>
  <c r="B701" i="5" s="1"/>
  <c r="E701" i="2"/>
  <c r="F700" i="2"/>
  <c r="D700" i="2" s="1"/>
  <c r="E700" i="2"/>
  <c r="F699" i="2"/>
  <c r="D699" i="2" s="1"/>
  <c r="E699" i="2"/>
  <c r="F698" i="2"/>
  <c r="C698" i="2" s="1"/>
  <c r="E698" i="2"/>
  <c r="D698" i="2"/>
  <c r="B698" i="5" s="1"/>
  <c r="F697" i="2"/>
  <c r="D697" i="2" s="1"/>
  <c r="E697" i="2"/>
  <c r="F696" i="2"/>
  <c r="E696" i="2"/>
  <c r="F695" i="2"/>
  <c r="E695" i="2"/>
  <c r="D695" i="2"/>
  <c r="C695" i="2"/>
  <c r="F694" i="2"/>
  <c r="D694" i="2" s="1"/>
  <c r="E694" i="2"/>
  <c r="C694" i="2"/>
  <c r="F693" i="2"/>
  <c r="C693" i="2" s="1"/>
  <c r="E693" i="2"/>
  <c r="F692" i="2"/>
  <c r="E692" i="2"/>
  <c r="D692" i="2"/>
  <c r="C692" i="2"/>
  <c r="F691" i="2"/>
  <c r="D691" i="2" s="1"/>
  <c r="E691" i="2"/>
  <c r="F690" i="2"/>
  <c r="C690" i="2" s="1"/>
  <c r="E690" i="2"/>
  <c r="D690" i="2"/>
  <c r="B690" i="5" s="1"/>
  <c r="F689" i="2"/>
  <c r="E689" i="2"/>
  <c r="D689" i="2"/>
  <c r="C689" i="2"/>
  <c r="F688" i="2"/>
  <c r="E688" i="2"/>
  <c r="F687" i="2"/>
  <c r="E687" i="2"/>
  <c r="D687" i="2"/>
  <c r="C687" i="2"/>
  <c r="F686" i="2"/>
  <c r="D686" i="2" s="1"/>
  <c r="B686" i="5" s="1"/>
  <c r="E686" i="2"/>
  <c r="F685" i="2"/>
  <c r="D685" i="2" s="1"/>
  <c r="E685" i="2"/>
  <c r="F684" i="2"/>
  <c r="E684" i="2"/>
  <c r="D684" i="2"/>
  <c r="C684" i="2"/>
  <c r="F683" i="2"/>
  <c r="E683" i="2"/>
  <c r="F682" i="2"/>
  <c r="D682" i="2" s="1"/>
  <c r="E682" i="2"/>
  <c r="F681" i="2"/>
  <c r="D681" i="2" s="1"/>
  <c r="E681" i="2"/>
  <c r="C681" i="2"/>
  <c r="F680" i="2"/>
  <c r="C680" i="2" s="1"/>
  <c r="E680" i="2"/>
  <c r="F679" i="2"/>
  <c r="D679" i="2" s="1"/>
  <c r="B679" i="5" s="1"/>
  <c r="E679" i="2"/>
  <c r="C679" i="2"/>
  <c r="F678" i="2"/>
  <c r="D678" i="2" s="1"/>
  <c r="B678" i="5" s="1"/>
  <c r="E678" i="2"/>
  <c r="C678" i="2"/>
  <c r="F677" i="2"/>
  <c r="E677" i="2"/>
  <c r="D677" i="2"/>
  <c r="C677" i="2"/>
  <c r="F676" i="2"/>
  <c r="D676" i="2" s="1"/>
  <c r="E676" i="2"/>
  <c r="C676" i="2"/>
  <c r="F675" i="2"/>
  <c r="C675" i="2" s="1"/>
  <c r="E675" i="2"/>
  <c r="F674" i="2"/>
  <c r="C674" i="2" s="1"/>
  <c r="E674" i="2"/>
  <c r="D674" i="2"/>
  <c r="B674" i="5" s="1"/>
  <c r="F673" i="2"/>
  <c r="E673" i="2"/>
  <c r="F672" i="2"/>
  <c r="E672" i="2"/>
  <c r="D672" i="2"/>
  <c r="C672" i="2"/>
  <c r="F671" i="2"/>
  <c r="E671" i="2"/>
  <c r="D671" i="2"/>
  <c r="C671" i="2"/>
  <c r="F670" i="2"/>
  <c r="E670" i="2"/>
  <c r="F669" i="2"/>
  <c r="E669" i="2"/>
  <c r="D669" i="2"/>
  <c r="C669" i="2"/>
  <c r="F668" i="2"/>
  <c r="C668" i="2" s="1"/>
  <c r="E668" i="2"/>
  <c r="D668" i="2"/>
  <c r="F667" i="2"/>
  <c r="D667" i="2" s="1"/>
  <c r="B667" i="5" s="1"/>
  <c r="E667" i="2"/>
  <c r="C667" i="2"/>
  <c r="F666" i="2"/>
  <c r="E666" i="2"/>
  <c r="D666" i="2"/>
  <c r="B666" i="5" s="1"/>
  <c r="C666" i="2"/>
  <c r="F665" i="2"/>
  <c r="D665" i="2" s="1"/>
  <c r="B665" i="5" s="1"/>
  <c r="E665" i="2"/>
  <c r="C665" i="2"/>
  <c r="F664" i="2"/>
  <c r="D664" i="2" s="1"/>
  <c r="E664" i="2"/>
  <c r="F663" i="2"/>
  <c r="D663" i="2" s="1"/>
  <c r="E663" i="2"/>
  <c r="F662" i="2"/>
  <c r="C662" i="2" s="1"/>
  <c r="E662" i="2"/>
  <c r="F661" i="2"/>
  <c r="D661" i="2" s="1"/>
  <c r="E661" i="2"/>
  <c r="C661" i="2"/>
  <c r="F660" i="2"/>
  <c r="E660" i="2"/>
  <c r="F659" i="2"/>
  <c r="C659" i="2" s="1"/>
  <c r="E659" i="2"/>
  <c r="D659" i="2"/>
  <c r="F658" i="2"/>
  <c r="D658" i="2" s="1"/>
  <c r="E658" i="2"/>
  <c r="C658" i="2"/>
  <c r="F657" i="2"/>
  <c r="C657" i="2" s="1"/>
  <c r="E657" i="2"/>
  <c r="D657" i="2"/>
  <c r="F656" i="2"/>
  <c r="E656" i="2"/>
  <c r="D656" i="2"/>
  <c r="C656" i="2"/>
  <c r="F655" i="2"/>
  <c r="D655" i="2" s="1"/>
  <c r="E655" i="2"/>
  <c r="C655" i="2"/>
  <c r="F654" i="2"/>
  <c r="D654" i="2" s="1"/>
  <c r="B654" i="5" s="1"/>
  <c r="E654" i="2"/>
  <c r="F653" i="2"/>
  <c r="E653" i="2"/>
  <c r="D653" i="2"/>
  <c r="C653" i="2"/>
  <c r="F652" i="2"/>
  <c r="E652" i="2"/>
  <c r="F651" i="2"/>
  <c r="E651" i="2"/>
  <c r="D651" i="2"/>
  <c r="C651" i="2"/>
  <c r="F650" i="2"/>
  <c r="D650" i="2" s="1"/>
  <c r="B650" i="5" s="1"/>
  <c r="E650" i="2"/>
  <c r="C650" i="2"/>
  <c r="F649" i="2"/>
  <c r="D649" i="2" s="1"/>
  <c r="E649" i="2"/>
  <c r="F648" i="2"/>
  <c r="E648" i="2"/>
  <c r="D648" i="2"/>
  <c r="C648" i="2"/>
  <c r="F647" i="2"/>
  <c r="E647" i="2"/>
  <c r="F646" i="2"/>
  <c r="D646" i="2" s="1"/>
  <c r="E646" i="2"/>
  <c r="C646" i="2"/>
  <c r="F645" i="2"/>
  <c r="D645" i="2" s="1"/>
  <c r="E645" i="2"/>
  <c r="F644" i="2"/>
  <c r="C644" i="2" s="1"/>
  <c r="E644" i="2"/>
  <c r="D644" i="2"/>
  <c r="B644" i="5" s="1"/>
  <c r="F643" i="2"/>
  <c r="D643" i="2" s="1"/>
  <c r="B643" i="5" s="1"/>
  <c r="E643" i="2"/>
  <c r="C643" i="2"/>
  <c r="F642" i="2"/>
  <c r="D642" i="2" s="1"/>
  <c r="B642" i="5" s="1"/>
  <c r="E642" i="2"/>
  <c r="C642" i="2"/>
  <c r="F641" i="2"/>
  <c r="E641" i="2"/>
  <c r="D641" i="2"/>
  <c r="C641" i="2"/>
  <c r="F640" i="2"/>
  <c r="D640" i="2" s="1"/>
  <c r="E640" i="2"/>
  <c r="C640" i="2"/>
  <c r="F639" i="2"/>
  <c r="C639" i="2" s="1"/>
  <c r="E639" i="2"/>
  <c r="D639" i="2"/>
  <c r="B639" i="5" s="1"/>
  <c r="F638" i="2"/>
  <c r="D638" i="2" s="1"/>
  <c r="B638" i="5" s="1"/>
  <c r="E638" i="2"/>
  <c r="C638" i="2"/>
  <c r="F637" i="2"/>
  <c r="E637" i="2"/>
  <c r="F636" i="2"/>
  <c r="E636" i="2"/>
  <c r="D636" i="2"/>
  <c r="C636" i="2"/>
  <c r="F635" i="2"/>
  <c r="E635" i="2"/>
  <c r="D635" i="2"/>
  <c r="C635" i="2"/>
  <c r="F634" i="2"/>
  <c r="E634" i="2"/>
  <c r="F633" i="2"/>
  <c r="E633" i="2"/>
  <c r="D633" i="2"/>
  <c r="C633" i="2"/>
  <c r="F632" i="2"/>
  <c r="D632" i="2" s="1"/>
  <c r="E632" i="2"/>
  <c r="F631" i="2"/>
  <c r="D631" i="2" s="1"/>
  <c r="B631" i="5" s="1"/>
  <c r="E631" i="2"/>
  <c r="F630" i="2"/>
  <c r="E630" i="2"/>
  <c r="D630" i="2"/>
  <c r="B630" i="5" s="1"/>
  <c r="C630" i="2"/>
  <c r="F629" i="2"/>
  <c r="D629" i="2" s="1"/>
  <c r="E629" i="2"/>
  <c r="F628" i="2"/>
  <c r="D628" i="2" s="1"/>
  <c r="B628" i="5" s="1"/>
  <c r="E628" i="2"/>
  <c r="C628" i="2"/>
  <c r="F627" i="2"/>
  <c r="D627" i="2" s="1"/>
  <c r="E627" i="2"/>
  <c r="F626" i="2"/>
  <c r="C626" i="2" s="1"/>
  <c r="E626" i="2"/>
  <c r="F625" i="2"/>
  <c r="D625" i="2" s="1"/>
  <c r="E625" i="2"/>
  <c r="F624" i="2"/>
  <c r="E624" i="2"/>
  <c r="F623" i="2"/>
  <c r="D623" i="2" s="1"/>
  <c r="E623" i="2"/>
  <c r="C623" i="2"/>
  <c r="F622" i="2"/>
  <c r="D622" i="2" s="1"/>
  <c r="E622" i="2"/>
  <c r="C622" i="2"/>
  <c r="F621" i="2"/>
  <c r="C621" i="2" s="1"/>
  <c r="E621" i="2"/>
  <c r="F620" i="2"/>
  <c r="E620" i="2"/>
  <c r="D620" i="2"/>
  <c r="C620" i="2"/>
  <c r="F619" i="2"/>
  <c r="D619" i="2" s="1"/>
  <c r="B619" i="5" s="1"/>
  <c r="E619" i="2"/>
  <c r="C619" i="2"/>
  <c r="F618" i="2"/>
  <c r="E618" i="2"/>
  <c r="D618" i="2"/>
  <c r="B618" i="5" s="1"/>
  <c r="C618" i="2"/>
  <c r="F617" i="2"/>
  <c r="E617" i="2"/>
  <c r="D617" i="2"/>
  <c r="C617" i="2"/>
  <c r="F616" i="2"/>
  <c r="E616" i="2"/>
  <c r="F615" i="2"/>
  <c r="C615" i="2" s="1"/>
  <c r="E615" i="2"/>
  <c r="D615" i="2"/>
  <c r="F614" i="2"/>
  <c r="D614" i="2" s="1"/>
  <c r="B614" i="5" s="1"/>
  <c r="E614" i="2"/>
  <c r="F613" i="2"/>
  <c r="D613" i="2" s="1"/>
  <c r="E613" i="2"/>
  <c r="C613" i="2"/>
  <c r="F612" i="2"/>
  <c r="E612" i="2"/>
  <c r="D612" i="2"/>
  <c r="C612" i="2"/>
  <c r="F611" i="2"/>
  <c r="E611" i="2"/>
  <c r="F610" i="2"/>
  <c r="D610" i="2" s="1"/>
  <c r="E610" i="2"/>
  <c r="F609" i="2"/>
  <c r="E609" i="2"/>
  <c r="D609" i="2"/>
  <c r="C609" i="2"/>
  <c r="F608" i="2"/>
  <c r="C608" i="2" s="1"/>
  <c r="E608" i="2"/>
  <c r="D608" i="2"/>
  <c r="B608" i="5" s="1"/>
  <c r="F607" i="2"/>
  <c r="D607" i="2" s="1"/>
  <c r="B607" i="5" s="1"/>
  <c r="E607" i="2"/>
  <c r="C607" i="2"/>
  <c r="F606" i="2"/>
  <c r="D606" i="2" s="1"/>
  <c r="B606" i="5" s="1"/>
  <c r="E606" i="2"/>
  <c r="F605" i="2"/>
  <c r="C605" i="2" s="1"/>
  <c r="E605" i="2"/>
  <c r="D605" i="2"/>
  <c r="F604" i="2"/>
  <c r="D604" i="2" s="1"/>
  <c r="E604" i="2"/>
  <c r="C604" i="2"/>
  <c r="F603" i="2"/>
  <c r="C603" i="2" s="1"/>
  <c r="E603" i="2"/>
  <c r="D603" i="2"/>
  <c r="F602" i="2"/>
  <c r="E602" i="2"/>
  <c r="D602" i="2"/>
  <c r="B602" i="5" s="1"/>
  <c r="C602" i="2"/>
  <c r="F601" i="2"/>
  <c r="E601" i="2"/>
  <c r="F600" i="2"/>
  <c r="C600" i="2" s="1"/>
  <c r="E600" i="2"/>
  <c r="D600" i="2"/>
  <c r="F599" i="2"/>
  <c r="E599" i="2"/>
  <c r="D599" i="2"/>
  <c r="C599" i="2"/>
  <c r="F598" i="2"/>
  <c r="E598" i="2"/>
  <c r="F597" i="2"/>
  <c r="E597" i="2"/>
  <c r="D597" i="2"/>
  <c r="C597" i="2"/>
  <c r="F596" i="2"/>
  <c r="E596" i="2"/>
  <c r="D596" i="2"/>
  <c r="C596" i="2"/>
  <c r="F595" i="2"/>
  <c r="D595" i="2" s="1"/>
  <c r="B595" i="5" s="1"/>
  <c r="E595" i="2"/>
  <c r="C595" i="2"/>
  <c r="F594" i="2"/>
  <c r="E594" i="2"/>
  <c r="D594" i="2"/>
  <c r="B594" i="5" s="1"/>
  <c r="C594" i="2"/>
  <c r="F593" i="2"/>
  <c r="D593" i="2" s="1"/>
  <c r="B593" i="5" s="1"/>
  <c r="E593" i="2"/>
  <c r="F592" i="2"/>
  <c r="D592" i="2" s="1"/>
  <c r="E592" i="2"/>
  <c r="F591" i="2"/>
  <c r="D591" i="2" s="1"/>
  <c r="E591" i="2"/>
  <c r="C591" i="2"/>
  <c r="F590" i="2"/>
  <c r="C590" i="2" s="1"/>
  <c r="E590" i="2"/>
  <c r="F589" i="2"/>
  <c r="D589" i="2" s="1"/>
  <c r="E589" i="2"/>
  <c r="F588" i="2"/>
  <c r="E588" i="2"/>
  <c r="F587" i="2"/>
  <c r="E587" i="2"/>
  <c r="D587" i="2"/>
  <c r="B587" i="5" s="1"/>
  <c r="C587" i="2"/>
  <c r="F586" i="2"/>
  <c r="D586" i="2" s="1"/>
  <c r="B586" i="5" s="1"/>
  <c r="E586" i="2"/>
  <c r="C586" i="2"/>
  <c r="F585" i="2"/>
  <c r="C585" i="2" s="1"/>
  <c r="E585" i="2"/>
  <c r="F584" i="2"/>
  <c r="E584" i="2"/>
  <c r="D584" i="2"/>
  <c r="B584" i="5" s="1"/>
  <c r="C584" i="2"/>
  <c r="F583" i="2"/>
  <c r="D583" i="2" s="1"/>
  <c r="B583" i="5" s="1"/>
  <c r="E583" i="2"/>
  <c r="C583" i="2"/>
  <c r="F582" i="2"/>
  <c r="E582" i="2"/>
  <c r="D582" i="2"/>
  <c r="B582" i="5" s="1"/>
  <c r="C582" i="2"/>
  <c r="F581" i="2"/>
  <c r="E581" i="2"/>
  <c r="D581" i="2"/>
  <c r="B581" i="5" s="1"/>
  <c r="C581" i="2"/>
  <c r="F580" i="2"/>
  <c r="E580" i="2"/>
  <c r="F579" i="2"/>
  <c r="D579" i="2" s="1"/>
  <c r="E579" i="2"/>
  <c r="C579" i="2"/>
  <c r="F578" i="2"/>
  <c r="D578" i="2" s="1"/>
  <c r="B578" i="5" s="1"/>
  <c r="E578" i="2"/>
  <c r="F577" i="2"/>
  <c r="D577" i="2" s="1"/>
  <c r="E577" i="2"/>
  <c r="F576" i="2"/>
  <c r="E576" i="2"/>
  <c r="D576" i="2"/>
  <c r="C576" i="2"/>
  <c r="F575" i="2"/>
  <c r="E575" i="2"/>
  <c r="F574" i="2"/>
  <c r="D574" i="2" s="1"/>
  <c r="B574" i="5" s="1"/>
  <c r="E574" i="2"/>
  <c r="F573" i="2"/>
  <c r="D573" i="2" s="1"/>
  <c r="E573" i="2"/>
  <c r="F572" i="2"/>
  <c r="C572" i="2" s="1"/>
  <c r="E572" i="2"/>
  <c r="D572" i="2"/>
  <c r="F571" i="2"/>
  <c r="D571" i="2" s="1"/>
  <c r="E571" i="2"/>
  <c r="C571" i="2"/>
  <c r="F570" i="2"/>
  <c r="D570" i="2" s="1"/>
  <c r="E570" i="2"/>
  <c r="C570" i="2"/>
  <c r="F569" i="2"/>
  <c r="D569" i="2" s="1"/>
  <c r="E569" i="2"/>
  <c r="F568" i="2"/>
  <c r="D568" i="2" s="1"/>
  <c r="B568" i="5" s="1"/>
  <c r="E568" i="2"/>
  <c r="C568" i="2"/>
  <c r="F567" i="2"/>
  <c r="C567" i="2" s="1"/>
  <c r="E567" i="2"/>
  <c r="D567" i="2"/>
  <c r="F566" i="2"/>
  <c r="E566" i="2"/>
  <c r="D566" i="2"/>
  <c r="B566" i="5" s="1"/>
  <c r="C566" i="2"/>
  <c r="F565" i="2"/>
  <c r="E565" i="2"/>
  <c r="F564" i="2"/>
  <c r="D564" i="2" s="1"/>
  <c r="E564" i="2"/>
  <c r="C564" i="2"/>
  <c r="F563" i="2"/>
  <c r="E563" i="2"/>
  <c r="D563" i="2"/>
  <c r="B563" i="5" s="1"/>
  <c r="C563" i="2"/>
  <c r="F562" i="2"/>
  <c r="E562" i="2"/>
  <c r="F561" i="2"/>
  <c r="E561" i="2"/>
  <c r="D561" i="2"/>
  <c r="C561" i="2"/>
  <c r="F560" i="2"/>
  <c r="E560" i="2"/>
  <c r="D560" i="2"/>
  <c r="B560" i="5" s="1"/>
  <c r="C560" i="2"/>
  <c r="F559" i="2"/>
  <c r="D559" i="2" s="1"/>
  <c r="E559" i="2"/>
  <c r="C559" i="2"/>
  <c r="F558" i="2"/>
  <c r="E558" i="2"/>
  <c r="D558" i="2"/>
  <c r="B558" i="5" s="1"/>
  <c r="C558" i="2"/>
  <c r="F557" i="2"/>
  <c r="D557" i="2" s="1"/>
  <c r="B557" i="5" s="1"/>
  <c r="E557" i="2"/>
  <c r="F556" i="2"/>
  <c r="D556" i="2" s="1"/>
  <c r="E556" i="2"/>
  <c r="F555" i="2"/>
  <c r="D555" i="2" s="1"/>
  <c r="B555" i="5" s="1"/>
  <c r="E555" i="2"/>
  <c r="F554" i="2"/>
  <c r="C554" i="2" s="1"/>
  <c r="E554" i="2"/>
  <c r="D554" i="2"/>
  <c r="B554" i="5" s="1"/>
  <c r="F553" i="2"/>
  <c r="D553" i="2" s="1"/>
  <c r="E553" i="2"/>
  <c r="F552" i="2"/>
  <c r="E552" i="2"/>
  <c r="F551" i="2"/>
  <c r="E551" i="2"/>
  <c r="D551" i="2"/>
  <c r="B551" i="5" s="1"/>
  <c r="C551" i="2"/>
  <c r="F550" i="2"/>
  <c r="D550" i="2" s="1"/>
  <c r="B550" i="5" s="1"/>
  <c r="E550" i="2"/>
  <c r="C550" i="2"/>
  <c r="F549" i="2"/>
  <c r="C549" i="2" s="1"/>
  <c r="E549" i="2"/>
  <c r="F548" i="2"/>
  <c r="E548" i="2"/>
  <c r="D548" i="2"/>
  <c r="C548" i="2"/>
  <c r="F547" i="2"/>
  <c r="D547" i="2" s="1"/>
  <c r="B547" i="5" s="1"/>
  <c r="E547" i="2"/>
  <c r="F546" i="2"/>
  <c r="C546" i="2" s="1"/>
  <c r="E546" i="2"/>
  <c r="D546" i="2"/>
  <c r="F545" i="2"/>
  <c r="E545" i="2"/>
  <c r="D545" i="2"/>
  <c r="B545" i="5" s="1"/>
  <c r="C545" i="2"/>
  <c r="F544" i="2"/>
  <c r="E544" i="2"/>
  <c r="F543" i="2"/>
  <c r="E543" i="2"/>
  <c r="D543" i="2"/>
  <c r="C543" i="2"/>
  <c r="F542" i="2"/>
  <c r="D542" i="2" s="1"/>
  <c r="B542" i="5" s="1"/>
  <c r="E542" i="2"/>
  <c r="F541" i="2"/>
  <c r="D541" i="2" s="1"/>
  <c r="B541" i="5" s="1"/>
  <c r="E541" i="2"/>
  <c r="F540" i="2"/>
  <c r="E540" i="2"/>
  <c r="D540" i="2"/>
  <c r="C540" i="2"/>
  <c r="F539" i="2"/>
  <c r="E539" i="2"/>
  <c r="F538" i="2"/>
  <c r="D538" i="2" s="1"/>
  <c r="E538" i="2"/>
  <c r="F537" i="2"/>
  <c r="D537" i="2" s="1"/>
  <c r="E537" i="2"/>
  <c r="F536" i="2"/>
  <c r="C536" i="2" s="1"/>
  <c r="E536" i="2"/>
  <c r="F535" i="2"/>
  <c r="D535" i="2" s="1"/>
  <c r="B535" i="5" s="1"/>
  <c r="E535" i="2"/>
  <c r="C535" i="2"/>
  <c r="F534" i="2"/>
  <c r="D534" i="2" s="1"/>
  <c r="B534" i="5" s="1"/>
  <c r="E534" i="2"/>
  <c r="C534" i="2"/>
  <c r="F533" i="2"/>
  <c r="E533" i="2"/>
  <c r="D533" i="2"/>
  <c r="B533" i="5" s="1"/>
  <c r="C533" i="2"/>
  <c r="F532" i="2"/>
  <c r="D532" i="2" s="1"/>
  <c r="B532" i="5" s="1"/>
  <c r="E532" i="2"/>
  <c r="C532" i="2"/>
  <c r="F531" i="2"/>
  <c r="C531" i="2" s="1"/>
  <c r="E531" i="2"/>
  <c r="F530" i="2"/>
  <c r="C530" i="2" s="1"/>
  <c r="E530" i="2"/>
  <c r="D530" i="2"/>
  <c r="B530" i="5" s="1"/>
  <c r="F529" i="2"/>
  <c r="E529" i="2"/>
  <c r="F528" i="2"/>
  <c r="E528" i="2"/>
  <c r="D528" i="2"/>
  <c r="C528" i="2"/>
  <c r="F527" i="2"/>
  <c r="E527" i="2"/>
  <c r="D527" i="2"/>
  <c r="B527" i="5" s="1"/>
  <c r="C527" i="2"/>
  <c r="F526" i="2"/>
  <c r="E526" i="2"/>
  <c r="F525" i="2"/>
  <c r="E525" i="2"/>
  <c r="D525" i="2"/>
  <c r="C525" i="2"/>
  <c r="F524" i="2"/>
  <c r="C524" i="2" s="1"/>
  <c r="E524" i="2"/>
  <c r="D524" i="2"/>
  <c r="F523" i="2"/>
  <c r="D523" i="2" s="1"/>
  <c r="E523" i="2"/>
  <c r="C523" i="2"/>
  <c r="F522" i="2"/>
  <c r="E522" i="2"/>
  <c r="D522" i="2"/>
  <c r="C522" i="2"/>
  <c r="F521" i="2"/>
  <c r="D521" i="2" s="1"/>
  <c r="B521" i="5" s="1"/>
  <c r="E521" i="2"/>
  <c r="C521" i="2"/>
  <c r="F520" i="2"/>
  <c r="D520" i="2" s="1"/>
  <c r="E520" i="2"/>
  <c r="F519" i="2"/>
  <c r="D519" i="2" s="1"/>
  <c r="B519" i="5" s="1"/>
  <c r="E519" i="2"/>
  <c r="F518" i="2"/>
  <c r="C518" i="2" s="1"/>
  <c r="E518" i="2"/>
  <c r="F517" i="2"/>
  <c r="D517" i="2" s="1"/>
  <c r="E517" i="2"/>
  <c r="C517" i="2"/>
  <c r="F516" i="2"/>
  <c r="E516" i="2"/>
  <c r="F515" i="2"/>
  <c r="C515" i="2" s="1"/>
  <c r="E515" i="2"/>
  <c r="D515" i="2"/>
  <c r="B515" i="5" s="1"/>
  <c r="F514" i="2"/>
  <c r="D514" i="2" s="1"/>
  <c r="B514" i="5" s="1"/>
  <c r="E514" i="2"/>
  <c r="C514" i="2"/>
  <c r="F513" i="2"/>
  <c r="C513" i="2" s="1"/>
  <c r="E513" i="2"/>
  <c r="D513" i="2"/>
  <c r="F512" i="2"/>
  <c r="E512" i="2"/>
  <c r="D512" i="2"/>
  <c r="C512" i="2"/>
  <c r="F511" i="2"/>
  <c r="D511" i="2" s="1"/>
  <c r="E511" i="2"/>
  <c r="C511" i="2"/>
  <c r="F510" i="2"/>
  <c r="D510" i="2" s="1"/>
  <c r="B510" i="5" s="1"/>
  <c r="E510" i="2"/>
  <c r="F509" i="2"/>
  <c r="E509" i="2"/>
  <c r="D509" i="2"/>
  <c r="C509" i="2"/>
  <c r="F508" i="2"/>
  <c r="E508" i="2"/>
  <c r="F507" i="2"/>
  <c r="E507" i="2"/>
  <c r="D507" i="2"/>
  <c r="C507" i="2"/>
  <c r="F506" i="2"/>
  <c r="D506" i="2" s="1"/>
  <c r="B506" i="5" s="1"/>
  <c r="E506" i="2"/>
  <c r="C506" i="2"/>
  <c r="F505" i="2"/>
  <c r="D505" i="2" s="1"/>
  <c r="E505" i="2"/>
  <c r="F504" i="2"/>
  <c r="E504" i="2"/>
  <c r="D504" i="2"/>
  <c r="C504" i="2"/>
  <c r="F503" i="2"/>
  <c r="E503" i="2"/>
  <c r="F502" i="2"/>
  <c r="D502" i="2" s="1"/>
  <c r="E502" i="2"/>
  <c r="C502" i="2"/>
  <c r="F501" i="2"/>
  <c r="D501" i="2" s="1"/>
  <c r="E501" i="2"/>
  <c r="F500" i="2"/>
  <c r="C500" i="2" s="1"/>
  <c r="E500" i="2"/>
  <c r="D500" i="2"/>
  <c r="B500" i="5" s="1"/>
  <c r="F499" i="2"/>
  <c r="D499" i="2" s="1"/>
  <c r="E499" i="2"/>
  <c r="C499" i="2"/>
  <c r="F498" i="2"/>
  <c r="D498" i="2" s="1"/>
  <c r="E498" i="2"/>
  <c r="C498" i="2"/>
  <c r="F497" i="2"/>
  <c r="E497" i="2"/>
  <c r="D497" i="2"/>
  <c r="B497" i="5" s="1"/>
  <c r="C497" i="2"/>
  <c r="F496" i="2"/>
  <c r="D496" i="2" s="1"/>
  <c r="B496" i="5" s="1"/>
  <c r="E496" i="2"/>
  <c r="C496" i="2"/>
  <c r="F495" i="2"/>
  <c r="C495" i="2" s="1"/>
  <c r="E495" i="2"/>
  <c r="D495" i="2"/>
  <c r="B495" i="5" s="1"/>
  <c r="F494" i="2"/>
  <c r="D494" i="2" s="1"/>
  <c r="B494" i="5" s="1"/>
  <c r="E494" i="2"/>
  <c r="C494" i="2"/>
  <c r="F493" i="2"/>
  <c r="E493" i="2"/>
  <c r="F492" i="2"/>
  <c r="E492" i="2"/>
  <c r="D492" i="2"/>
  <c r="B492" i="5" s="1"/>
  <c r="C492" i="2"/>
  <c r="F491" i="2"/>
  <c r="E491" i="2"/>
  <c r="D491" i="2"/>
  <c r="B491" i="5" s="1"/>
  <c r="C491" i="2"/>
  <c r="F490" i="2"/>
  <c r="E490" i="2"/>
  <c r="F489" i="2"/>
  <c r="E489" i="2"/>
  <c r="D489" i="2"/>
  <c r="C489" i="2"/>
  <c r="F488" i="2"/>
  <c r="D488" i="2" s="1"/>
  <c r="E488" i="2"/>
  <c r="F487" i="2"/>
  <c r="D487" i="2" s="1"/>
  <c r="B487" i="5" s="1"/>
  <c r="E487" i="2"/>
  <c r="F486" i="2"/>
  <c r="E486" i="2"/>
  <c r="D486" i="2"/>
  <c r="B486" i="5" s="1"/>
  <c r="C486" i="2"/>
  <c r="F485" i="2"/>
  <c r="D485" i="2" s="1"/>
  <c r="E485" i="2"/>
  <c r="F484" i="2"/>
  <c r="D484" i="2" s="1"/>
  <c r="E484" i="2"/>
  <c r="C484" i="2"/>
  <c r="F483" i="2"/>
  <c r="D483" i="2" s="1"/>
  <c r="E483" i="2"/>
  <c r="F482" i="2"/>
  <c r="C482" i="2" s="1"/>
  <c r="E482" i="2"/>
  <c r="F481" i="2"/>
  <c r="D481" i="2" s="1"/>
  <c r="E481" i="2"/>
  <c r="F480" i="2"/>
  <c r="E480" i="2"/>
  <c r="F479" i="2"/>
  <c r="D479" i="2" s="1"/>
  <c r="E479" i="2"/>
  <c r="C479" i="2"/>
  <c r="F478" i="2"/>
  <c r="D478" i="2" s="1"/>
  <c r="B478" i="5" s="1"/>
  <c r="E478" i="2"/>
  <c r="C478" i="2"/>
  <c r="F477" i="2"/>
  <c r="C477" i="2" s="1"/>
  <c r="E477" i="2"/>
  <c r="F476" i="2"/>
  <c r="E476" i="2"/>
  <c r="D476" i="2"/>
  <c r="C476" i="2"/>
  <c r="F475" i="2"/>
  <c r="D475" i="2" s="1"/>
  <c r="B475" i="5" s="1"/>
  <c r="E475" i="2"/>
  <c r="C475" i="2"/>
  <c r="F474" i="2"/>
  <c r="E474" i="2"/>
  <c r="D474" i="2"/>
  <c r="C474" i="2"/>
  <c r="F473" i="2"/>
  <c r="E473" i="2"/>
  <c r="D473" i="2"/>
  <c r="B473" i="5" s="1"/>
  <c r="C473" i="2"/>
  <c r="F472" i="2"/>
  <c r="D472" i="2" s="1"/>
  <c r="E472" i="2"/>
  <c r="F471" i="2"/>
  <c r="D471" i="2" s="1"/>
  <c r="E471" i="2"/>
  <c r="C471" i="2"/>
  <c r="F470" i="2"/>
  <c r="D470" i="2" s="1"/>
  <c r="B470" i="5" s="1"/>
  <c r="E470" i="2"/>
  <c r="F469" i="2"/>
  <c r="D469" i="2" s="1"/>
  <c r="B469" i="5" s="1"/>
  <c r="E469" i="2"/>
  <c r="C469" i="2"/>
  <c r="F468" i="2"/>
  <c r="E468" i="2"/>
  <c r="D468" i="2"/>
  <c r="C468" i="2"/>
  <c r="F467" i="2"/>
  <c r="E467" i="2"/>
  <c r="F466" i="2"/>
  <c r="D466" i="2" s="1"/>
  <c r="E466" i="2"/>
  <c r="F465" i="2"/>
  <c r="C465" i="2" s="1"/>
  <c r="E465" i="2"/>
  <c r="D465" i="2"/>
  <c r="F464" i="2"/>
  <c r="C464" i="2" s="1"/>
  <c r="E464" i="2"/>
  <c r="D464" i="2"/>
  <c r="F463" i="2"/>
  <c r="D463" i="2" s="1"/>
  <c r="E463" i="2"/>
  <c r="C463" i="2"/>
  <c r="F462" i="2"/>
  <c r="E462" i="2"/>
  <c r="D462" i="2"/>
  <c r="B462" i="5" s="1"/>
  <c r="C462" i="2"/>
  <c r="F461" i="2"/>
  <c r="D461" i="2" s="1"/>
  <c r="B461" i="5" s="1"/>
  <c r="E461" i="2"/>
  <c r="F460" i="2"/>
  <c r="D460" i="2" s="1"/>
  <c r="B460" i="5" s="1"/>
  <c r="E460" i="2"/>
  <c r="C460" i="2"/>
  <c r="F459" i="2"/>
  <c r="D459" i="2" s="1"/>
  <c r="E459" i="2"/>
  <c r="F458" i="2"/>
  <c r="D458" i="2" s="1"/>
  <c r="B458" i="5" s="1"/>
  <c r="E458" i="2"/>
  <c r="C458" i="2"/>
  <c r="F457" i="2"/>
  <c r="E457" i="2"/>
  <c r="F456" i="2"/>
  <c r="E456" i="2"/>
  <c r="D456" i="2"/>
  <c r="B456" i="5" s="1"/>
  <c r="C456" i="2"/>
  <c r="F455" i="2"/>
  <c r="E455" i="2"/>
  <c r="D455" i="2"/>
  <c r="C455" i="2"/>
  <c r="F454" i="2"/>
  <c r="E454" i="2"/>
  <c r="F453" i="2"/>
  <c r="E453" i="2"/>
  <c r="D453" i="2"/>
  <c r="C453" i="2"/>
  <c r="F452" i="2"/>
  <c r="D452" i="2" s="1"/>
  <c r="B452" i="5" s="1"/>
  <c r="E452" i="2"/>
  <c r="F451" i="2"/>
  <c r="D451" i="2" s="1"/>
  <c r="B451" i="5" s="1"/>
  <c r="E451" i="2"/>
  <c r="F450" i="2"/>
  <c r="E450" i="2"/>
  <c r="D450" i="2"/>
  <c r="C450" i="2"/>
  <c r="F449" i="2"/>
  <c r="D449" i="2" s="1"/>
  <c r="E449" i="2"/>
  <c r="F448" i="2"/>
  <c r="D448" i="2" s="1"/>
  <c r="E448" i="2"/>
  <c r="C448" i="2"/>
  <c r="F447" i="2"/>
  <c r="D447" i="2" s="1"/>
  <c r="B447" i="5" s="1"/>
  <c r="E447" i="2"/>
  <c r="C447" i="2"/>
  <c r="F446" i="2"/>
  <c r="E446" i="2"/>
  <c r="D446" i="2"/>
  <c r="C446" i="2"/>
  <c r="F445" i="2"/>
  <c r="D445" i="2" s="1"/>
  <c r="E445" i="2"/>
  <c r="C445" i="2"/>
  <c r="F444" i="2"/>
  <c r="E444" i="2"/>
  <c r="F443" i="2"/>
  <c r="E443" i="2"/>
  <c r="D443" i="2"/>
  <c r="C443" i="2"/>
  <c r="F442" i="2"/>
  <c r="D442" i="2" s="1"/>
  <c r="E442" i="2"/>
  <c r="C442" i="2"/>
  <c r="F441" i="2"/>
  <c r="C441" i="2" s="1"/>
  <c r="E441" i="2"/>
  <c r="D441" i="2"/>
  <c r="F440" i="2"/>
  <c r="E440" i="2"/>
  <c r="D440" i="2"/>
  <c r="B440" i="5" s="1"/>
  <c r="C440" i="2"/>
  <c r="F439" i="2"/>
  <c r="D439" i="2" s="1"/>
  <c r="B439" i="5" s="1"/>
  <c r="E439" i="2"/>
  <c r="F438" i="2"/>
  <c r="D438" i="2" s="1"/>
  <c r="E438" i="2"/>
  <c r="F437" i="2"/>
  <c r="E437" i="2"/>
  <c r="D437" i="2"/>
  <c r="C437" i="2"/>
  <c r="F436" i="2"/>
  <c r="D436" i="2" s="1"/>
  <c r="E436" i="2"/>
  <c r="C436" i="2"/>
  <c r="F435" i="2"/>
  <c r="E435" i="2"/>
  <c r="D435" i="2"/>
  <c r="B435" i="5" s="1"/>
  <c r="C435" i="2"/>
  <c r="F434" i="2"/>
  <c r="D434" i="2" s="1"/>
  <c r="E434" i="2"/>
  <c r="C434" i="2"/>
  <c r="F433" i="2"/>
  <c r="D433" i="2" s="1"/>
  <c r="E433" i="2"/>
  <c r="F432" i="2"/>
  <c r="D432" i="2" s="1"/>
  <c r="E432" i="2"/>
  <c r="C432" i="2"/>
  <c r="F431" i="2"/>
  <c r="E431" i="2"/>
  <c r="F430" i="2"/>
  <c r="D430" i="2" s="1"/>
  <c r="E430" i="2"/>
  <c r="C430" i="2"/>
  <c r="F429" i="2"/>
  <c r="D429" i="2" s="1"/>
  <c r="E429" i="2"/>
  <c r="F428" i="2"/>
  <c r="C428" i="2" s="1"/>
  <c r="E428" i="2"/>
  <c r="D428" i="2"/>
  <c r="F427" i="2"/>
  <c r="D427" i="2" s="1"/>
  <c r="B427" i="5" s="1"/>
  <c r="E427" i="2"/>
  <c r="C427" i="2"/>
  <c r="F426" i="2"/>
  <c r="C426" i="2" s="1"/>
  <c r="E426" i="2"/>
  <c r="D426" i="2"/>
  <c r="F425" i="2"/>
  <c r="C425" i="2" s="1"/>
  <c r="E425" i="2"/>
  <c r="D425" i="2"/>
  <c r="F424" i="2"/>
  <c r="D424" i="2" s="1"/>
  <c r="E424" i="2"/>
  <c r="C424" i="2"/>
  <c r="F423" i="2"/>
  <c r="E423" i="2"/>
  <c r="D423" i="2"/>
  <c r="B423" i="5" s="1"/>
  <c r="C423" i="2"/>
  <c r="F422" i="2"/>
  <c r="E422" i="2"/>
  <c r="D422" i="2"/>
  <c r="C422" i="2"/>
  <c r="F421" i="2"/>
  <c r="E421" i="2"/>
  <c r="F420" i="2"/>
  <c r="D420" i="2" s="1"/>
  <c r="E420" i="2"/>
  <c r="F419" i="2"/>
  <c r="D419" i="2" s="1"/>
  <c r="E419" i="2"/>
  <c r="F418" i="2"/>
  <c r="E418" i="2"/>
  <c r="F417" i="2"/>
  <c r="E417" i="2"/>
  <c r="D417" i="2"/>
  <c r="B417" i="5" s="1"/>
  <c r="C417" i="2"/>
  <c r="F416" i="2"/>
  <c r="E416" i="2"/>
  <c r="D416" i="2"/>
  <c r="B416" i="5" s="1"/>
  <c r="C416" i="2"/>
  <c r="F415" i="2"/>
  <c r="D415" i="2" s="1"/>
  <c r="B415" i="5" s="1"/>
  <c r="E415" i="2"/>
  <c r="C415" i="2"/>
  <c r="F414" i="2"/>
  <c r="E414" i="2"/>
  <c r="D414" i="2"/>
  <c r="C414" i="2"/>
  <c r="F413" i="2"/>
  <c r="E413" i="2"/>
  <c r="D413" i="2"/>
  <c r="C413" i="2"/>
  <c r="F412" i="2"/>
  <c r="D412" i="2" s="1"/>
  <c r="E412" i="2"/>
  <c r="F411" i="2"/>
  <c r="D411" i="2" s="1"/>
  <c r="B411" i="5" s="1"/>
  <c r="E411" i="2"/>
  <c r="F410" i="2"/>
  <c r="D410" i="2" s="1"/>
  <c r="E410" i="2"/>
  <c r="F409" i="2"/>
  <c r="D409" i="2" s="1"/>
  <c r="E409" i="2"/>
  <c r="C409" i="2"/>
  <c r="F408" i="2"/>
  <c r="E408" i="2"/>
  <c r="F407" i="2"/>
  <c r="D407" i="2" s="1"/>
  <c r="E407" i="2"/>
  <c r="F406" i="2"/>
  <c r="D406" i="2" s="1"/>
  <c r="E406" i="2"/>
  <c r="F405" i="2"/>
  <c r="C405" i="2" s="1"/>
  <c r="E405" i="2"/>
  <c r="D405" i="2"/>
  <c r="F404" i="2"/>
  <c r="E404" i="2"/>
  <c r="D404" i="2"/>
  <c r="B404" i="5" s="1"/>
  <c r="C404" i="2"/>
  <c r="F403" i="2"/>
  <c r="D403" i="2" s="1"/>
  <c r="B403" i="5" s="1"/>
  <c r="E403" i="2"/>
  <c r="C403" i="2"/>
  <c r="F402" i="2"/>
  <c r="E402" i="2"/>
  <c r="D402" i="2"/>
  <c r="C402" i="2"/>
  <c r="F401" i="2"/>
  <c r="E401" i="2"/>
  <c r="D401" i="2"/>
  <c r="C401" i="2"/>
  <c r="F400" i="2"/>
  <c r="D400" i="2" s="1"/>
  <c r="E400" i="2"/>
  <c r="C400" i="2"/>
  <c r="F399" i="2"/>
  <c r="D399" i="2" s="1"/>
  <c r="B399" i="5" s="1"/>
  <c r="E399" i="2"/>
  <c r="F398" i="2"/>
  <c r="D398" i="2" s="1"/>
  <c r="E398" i="2"/>
  <c r="F397" i="2"/>
  <c r="D397" i="2" s="1"/>
  <c r="B397" i="5" s="1"/>
  <c r="E397" i="2"/>
  <c r="C397" i="2"/>
  <c r="F396" i="2"/>
  <c r="E396" i="2"/>
  <c r="D396" i="2"/>
  <c r="C396" i="2"/>
  <c r="F395" i="2"/>
  <c r="E395" i="2"/>
  <c r="F394" i="2"/>
  <c r="D394" i="2" s="1"/>
  <c r="E394" i="2"/>
  <c r="F393" i="2"/>
  <c r="C393" i="2" s="1"/>
  <c r="E393" i="2"/>
  <c r="D393" i="2"/>
  <c r="F392" i="2"/>
  <c r="C392" i="2" s="1"/>
  <c r="E392" i="2"/>
  <c r="F391" i="2"/>
  <c r="D391" i="2" s="1"/>
  <c r="B391" i="5" s="1"/>
  <c r="E391" i="2"/>
  <c r="C391" i="2"/>
  <c r="F390" i="2"/>
  <c r="D390" i="2" s="1"/>
  <c r="E390" i="2"/>
  <c r="F389" i="2"/>
  <c r="E389" i="2"/>
  <c r="D389" i="2"/>
  <c r="C389" i="2"/>
  <c r="F388" i="2"/>
  <c r="D388" i="2" s="1"/>
  <c r="E388" i="2"/>
  <c r="C388" i="2"/>
  <c r="F387" i="2"/>
  <c r="D387" i="2" s="1"/>
  <c r="B387" i="5" s="1"/>
  <c r="E387" i="2"/>
  <c r="F386" i="2"/>
  <c r="D386" i="2" s="1"/>
  <c r="E386" i="2"/>
  <c r="F385" i="2"/>
  <c r="E385" i="2"/>
  <c r="F384" i="2"/>
  <c r="E384" i="2"/>
  <c r="D384" i="2"/>
  <c r="C384" i="2"/>
  <c r="F383" i="2"/>
  <c r="E383" i="2"/>
  <c r="D383" i="2"/>
  <c r="C383" i="2"/>
  <c r="F382" i="2"/>
  <c r="E382" i="2"/>
  <c r="F381" i="2"/>
  <c r="E381" i="2"/>
  <c r="D381" i="2"/>
  <c r="C381" i="2"/>
  <c r="F380" i="2"/>
  <c r="D380" i="2" s="1"/>
  <c r="B380" i="5" s="1"/>
  <c r="E380" i="2"/>
  <c r="F379" i="2"/>
  <c r="D379" i="2" s="1"/>
  <c r="B379" i="5" s="1"/>
  <c r="E379" i="2"/>
  <c r="F378" i="2"/>
  <c r="E378" i="2"/>
  <c r="D378" i="2"/>
  <c r="C378" i="2"/>
  <c r="F377" i="2"/>
  <c r="C377" i="2" s="1"/>
  <c r="E377" i="2"/>
  <c r="D377" i="2"/>
  <c r="F376" i="2"/>
  <c r="D376" i="2" s="1"/>
  <c r="B376" i="5" s="1"/>
  <c r="E376" i="2"/>
  <c r="C376" i="2"/>
  <c r="F375" i="2"/>
  <c r="D375" i="2" s="1"/>
  <c r="B375" i="5" s="1"/>
  <c r="E375" i="2"/>
  <c r="C375" i="2"/>
  <c r="F374" i="2"/>
  <c r="E374" i="2"/>
  <c r="D374" i="2"/>
  <c r="C374" i="2"/>
  <c r="F373" i="2"/>
  <c r="D373" i="2" s="1"/>
  <c r="E373" i="2"/>
  <c r="F372" i="2"/>
  <c r="E372" i="2"/>
  <c r="F371" i="2"/>
  <c r="E371" i="2"/>
  <c r="D371" i="2"/>
  <c r="B371" i="5" s="1"/>
  <c r="C371" i="2"/>
  <c r="F370" i="2"/>
  <c r="D370" i="2" s="1"/>
  <c r="E370" i="2"/>
  <c r="C370" i="2"/>
  <c r="F369" i="2"/>
  <c r="C369" i="2" s="1"/>
  <c r="E369" i="2"/>
  <c r="F368" i="2"/>
  <c r="E368" i="2"/>
  <c r="D368" i="2"/>
  <c r="B368" i="5" s="1"/>
  <c r="C368" i="2"/>
  <c r="F367" i="2"/>
  <c r="D367" i="2" s="1"/>
  <c r="B367" i="5" s="1"/>
  <c r="E367" i="2"/>
  <c r="F366" i="2"/>
  <c r="C366" i="2" s="1"/>
  <c r="E366" i="2"/>
  <c r="D366" i="2"/>
  <c r="F365" i="2"/>
  <c r="E365" i="2"/>
  <c r="D365" i="2"/>
  <c r="C365" i="2"/>
  <c r="F364" i="2"/>
  <c r="D364" i="2" s="1"/>
  <c r="E364" i="2"/>
  <c r="F363" i="2"/>
  <c r="E363" i="2"/>
  <c r="D363" i="2"/>
  <c r="B363" i="5" s="1"/>
  <c r="C363" i="2"/>
  <c r="F362" i="2"/>
  <c r="D362" i="2" s="1"/>
  <c r="E362" i="2"/>
  <c r="C362" i="2"/>
  <c r="F361" i="2"/>
  <c r="D361" i="2" s="1"/>
  <c r="B361" i="5" s="1"/>
  <c r="E361" i="2"/>
  <c r="C361" i="2"/>
  <c r="F360" i="2"/>
  <c r="D360" i="2" s="1"/>
  <c r="E360" i="2"/>
  <c r="F359" i="2"/>
  <c r="E359" i="2"/>
  <c r="F358" i="2"/>
  <c r="D358" i="2" s="1"/>
  <c r="E358" i="2"/>
  <c r="C358" i="2"/>
  <c r="F357" i="2"/>
  <c r="E357" i="2"/>
  <c r="D357" i="2"/>
  <c r="C357" i="2"/>
  <c r="F356" i="2"/>
  <c r="C356" i="2" s="1"/>
  <c r="E356" i="2"/>
  <c r="D356" i="2"/>
  <c r="F355" i="2"/>
  <c r="D355" i="2" s="1"/>
  <c r="B355" i="5" s="1"/>
  <c r="E355" i="2"/>
  <c r="C355" i="2"/>
  <c r="F354" i="2"/>
  <c r="C354" i="2" s="1"/>
  <c r="E354" i="2"/>
  <c r="D354" i="2"/>
  <c r="F353" i="2"/>
  <c r="D353" i="2" s="1"/>
  <c r="E353" i="2"/>
  <c r="F352" i="2"/>
  <c r="D352" i="2" s="1"/>
  <c r="E352" i="2"/>
  <c r="C352" i="2"/>
  <c r="F351" i="2"/>
  <c r="E351" i="2"/>
  <c r="D351" i="2"/>
  <c r="B351" i="5" s="1"/>
  <c r="C351" i="2"/>
  <c r="F350" i="2"/>
  <c r="E350" i="2"/>
  <c r="D350" i="2"/>
  <c r="C350" i="2"/>
  <c r="F349" i="2"/>
  <c r="E349" i="2"/>
  <c r="F348" i="2"/>
  <c r="D348" i="2" s="1"/>
  <c r="E348" i="2"/>
  <c r="F347" i="2"/>
  <c r="D347" i="2" s="1"/>
  <c r="E347" i="2"/>
  <c r="F346" i="2"/>
  <c r="E346" i="2"/>
  <c r="F345" i="2"/>
  <c r="E345" i="2"/>
  <c r="D345" i="2"/>
  <c r="C345" i="2"/>
  <c r="F344" i="2"/>
  <c r="E344" i="2"/>
  <c r="D344" i="2"/>
  <c r="B344" i="5" s="1"/>
  <c r="C344" i="2"/>
  <c r="F343" i="2"/>
  <c r="D343" i="2" s="1"/>
  <c r="B343" i="5" s="1"/>
  <c r="E343" i="2"/>
  <c r="C343" i="2"/>
  <c r="F342" i="2"/>
  <c r="E342" i="2"/>
  <c r="D342" i="2"/>
  <c r="C342" i="2"/>
  <c r="F341" i="2"/>
  <c r="D341" i="2" s="1"/>
  <c r="E341" i="2"/>
  <c r="F340" i="2"/>
  <c r="D340" i="2" s="1"/>
  <c r="E340" i="2"/>
  <c r="C340" i="2"/>
  <c r="F339" i="2"/>
  <c r="D339" i="2" s="1"/>
  <c r="B339" i="5" s="1"/>
  <c r="E339" i="2"/>
  <c r="F338" i="2"/>
  <c r="C338" i="2" s="1"/>
  <c r="E338" i="2"/>
  <c r="D338" i="2"/>
  <c r="F337" i="2"/>
  <c r="D337" i="2" s="1"/>
  <c r="E337" i="2"/>
  <c r="C337" i="2"/>
  <c r="F336" i="2"/>
  <c r="E336" i="2"/>
  <c r="F335" i="2"/>
  <c r="D335" i="2" s="1"/>
  <c r="B335" i="5" s="1"/>
  <c r="E335" i="2"/>
  <c r="F334" i="2"/>
  <c r="D334" i="2" s="1"/>
  <c r="E334" i="2"/>
  <c r="F333" i="2"/>
  <c r="C333" i="2" s="1"/>
  <c r="E333" i="2"/>
  <c r="D333" i="2"/>
  <c r="F332" i="2"/>
  <c r="E332" i="2"/>
  <c r="D332" i="2"/>
  <c r="B332" i="5" s="1"/>
  <c r="C332" i="2"/>
  <c r="F331" i="2"/>
  <c r="D331" i="2" s="1"/>
  <c r="B331" i="5" s="1"/>
  <c r="E331" i="2"/>
  <c r="C331" i="2"/>
  <c r="F330" i="2"/>
  <c r="D330" i="2" s="1"/>
  <c r="E330" i="2"/>
  <c r="F329" i="2"/>
  <c r="E329" i="2"/>
  <c r="D329" i="2"/>
  <c r="C329" i="2"/>
  <c r="F328" i="2"/>
  <c r="D328" i="2" s="1"/>
  <c r="E328" i="2"/>
  <c r="C328" i="2"/>
  <c r="F327" i="2"/>
  <c r="D327" i="2" s="1"/>
  <c r="B327" i="5" s="1"/>
  <c r="E327" i="2"/>
  <c r="F326" i="2"/>
  <c r="D326" i="2" s="1"/>
  <c r="E326" i="2"/>
  <c r="F325" i="2"/>
  <c r="D325" i="2" s="1"/>
  <c r="E325" i="2"/>
  <c r="F324" i="2"/>
  <c r="E324" i="2"/>
  <c r="D324" i="2"/>
  <c r="C324" i="2"/>
  <c r="F323" i="2"/>
  <c r="E323" i="2"/>
  <c r="F322" i="2"/>
  <c r="D322" i="2" s="1"/>
  <c r="E322" i="2"/>
  <c r="F321" i="2"/>
  <c r="D321" i="2" s="1"/>
  <c r="E321" i="2"/>
  <c r="F320" i="2"/>
  <c r="C320" i="2" s="1"/>
  <c r="E320" i="2"/>
  <c r="D320" i="2"/>
  <c r="B320" i="5" s="1"/>
  <c r="F319" i="2"/>
  <c r="D319" i="2" s="1"/>
  <c r="B319" i="5" s="1"/>
  <c r="E319" i="2"/>
  <c r="C319" i="2"/>
  <c r="F318" i="2"/>
  <c r="E318" i="2"/>
  <c r="D318" i="2"/>
  <c r="C318" i="2"/>
  <c r="F317" i="2"/>
  <c r="E317" i="2"/>
  <c r="D317" i="2"/>
  <c r="C317" i="2"/>
  <c r="F316" i="2"/>
  <c r="D316" i="2" s="1"/>
  <c r="E316" i="2"/>
  <c r="C316" i="2"/>
  <c r="F315" i="2"/>
  <c r="D315" i="2" s="1"/>
  <c r="B315" i="5" s="1"/>
  <c r="E315" i="2"/>
  <c r="F314" i="2"/>
  <c r="D314" i="2" s="1"/>
  <c r="E314" i="2"/>
  <c r="F313" i="2"/>
  <c r="E313" i="2"/>
  <c r="F312" i="2"/>
  <c r="E312" i="2"/>
  <c r="D312" i="2"/>
  <c r="C312" i="2"/>
  <c r="F311" i="2"/>
  <c r="E311" i="2"/>
  <c r="D311" i="2"/>
  <c r="C311" i="2"/>
  <c r="F310" i="2"/>
  <c r="E310" i="2"/>
  <c r="F309" i="2"/>
  <c r="E309" i="2"/>
  <c r="D309" i="2"/>
  <c r="C309" i="2"/>
  <c r="F308" i="2"/>
  <c r="D308" i="2" s="1"/>
  <c r="B308" i="5" s="1"/>
  <c r="E308" i="2"/>
  <c r="F307" i="2"/>
  <c r="D307" i="2" s="1"/>
  <c r="B307" i="5" s="1"/>
  <c r="E307" i="2"/>
  <c r="F306" i="2"/>
  <c r="E306" i="2"/>
  <c r="D306" i="2"/>
  <c r="C306" i="2"/>
  <c r="F305" i="2"/>
  <c r="C305" i="2" s="1"/>
  <c r="E305" i="2"/>
  <c r="D305" i="2"/>
  <c r="B305" i="5" s="1"/>
  <c r="F304" i="2"/>
  <c r="D304" i="2" s="1"/>
  <c r="E304" i="2"/>
  <c r="F303" i="2"/>
  <c r="D303" i="2" s="1"/>
  <c r="B303" i="5" s="1"/>
  <c r="E303" i="2"/>
  <c r="C303" i="2"/>
  <c r="F302" i="2"/>
  <c r="D302" i="2" s="1"/>
  <c r="E302" i="2"/>
  <c r="F301" i="2"/>
  <c r="D301" i="2" s="1"/>
  <c r="E301" i="2"/>
  <c r="C301" i="2"/>
  <c r="F300" i="2"/>
  <c r="E300" i="2"/>
  <c r="F299" i="2"/>
  <c r="E299" i="2"/>
  <c r="D299" i="2"/>
  <c r="B299" i="5" s="1"/>
  <c r="C299" i="2"/>
  <c r="F298" i="2"/>
  <c r="D298" i="2" s="1"/>
  <c r="E298" i="2"/>
  <c r="C298" i="2"/>
  <c r="F297" i="2"/>
  <c r="C297" i="2" s="1"/>
  <c r="E297" i="2"/>
  <c r="D297" i="2"/>
  <c r="F296" i="2"/>
  <c r="E296" i="2"/>
  <c r="D296" i="2"/>
  <c r="B296" i="5" s="1"/>
  <c r="C296" i="2"/>
  <c r="F295" i="2"/>
  <c r="D295" i="2" s="1"/>
  <c r="B295" i="5" s="1"/>
  <c r="E295" i="2"/>
  <c r="F294" i="2"/>
  <c r="C294" i="2" s="1"/>
  <c r="E294" i="2"/>
  <c r="D294" i="2"/>
  <c r="B294" i="5" s="1"/>
  <c r="F293" i="2"/>
  <c r="E293" i="2"/>
  <c r="D293" i="2"/>
  <c r="C293" i="2"/>
  <c r="F292" i="2"/>
  <c r="D292" i="2" s="1"/>
  <c r="E292" i="2"/>
  <c r="C292" i="2"/>
  <c r="F291" i="2"/>
  <c r="E291" i="2"/>
  <c r="D291" i="2"/>
  <c r="B291" i="5" s="1"/>
  <c r="C291" i="2"/>
  <c r="F290" i="2"/>
  <c r="D290" i="2" s="1"/>
  <c r="E290" i="2"/>
  <c r="C290" i="2"/>
  <c r="F289" i="2"/>
  <c r="D289" i="2" s="1"/>
  <c r="B289" i="5" s="1"/>
  <c r="E289" i="2"/>
  <c r="C289" i="2"/>
  <c r="F288" i="2"/>
  <c r="D288" i="2" s="1"/>
  <c r="E288" i="2"/>
  <c r="F287" i="2"/>
  <c r="E287" i="2"/>
  <c r="F286" i="2"/>
  <c r="D286" i="2" s="1"/>
  <c r="E286" i="2"/>
  <c r="C286" i="2"/>
  <c r="F285" i="2"/>
  <c r="E285" i="2"/>
  <c r="D285" i="2"/>
  <c r="C285" i="2"/>
  <c r="F284" i="2"/>
  <c r="C284" i="2" s="1"/>
  <c r="E284" i="2"/>
  <c r="F283" i="2"/>
  <c r="D283" i="2" s="1"/>
  <c r="B283" i="5" s="1"/>
  <c r="E283" i="2"/>
  <c r="C283" i="2"/>
  <c r="F282" i="2"/>
  <c r="D282" i="2" s="1"/>
  <c r="E282" i="2"/>
  <c r="F281" i="2"/>
  <c r="C281" i="2" s="1"/>
  <c r="E281" i="2"/>
  <c r="D281" i="2"/>
  <c r="F280" i="2"/>
  <c r="D280" i="2" s="1"/>
  <c r="E280" i="2"/>
  <c r="C280" i="2"/>
  <c r="F279" i="2"/>
  <c r="E279" i="2"/>
  <c r="D279" i="2"/>
  <c r="B279" i="5" s="1"/>
  <c r="C279" i="2"/>
  <c r="F278" i="2"/>
  <c r="E278" i="2"/>
  <c r="D278" i="2"/>
  <c r="C278" i="2"/>
  <c r="F277" i="2"/>
  <c r="E277" i="2"/>
  <c r="F276" i="2"/>
  <c r="D276" i="2" s="1"/>
  <c r="E276" i="2"/>
  <c r="F275" i="2"/>
  <c r="D275" i="2" s="1"/>
  <c r="E275" i="2"/>
  <c r="F274" i="2"/>
  <c r="E274" i="2"/>
  <c r="F273" i="2"/>
  <c r="E273" i="2"/>
  <c r="D273" i="2"/>
  <c r="B273" i="5" s="1"/>
  <c r="C273" i="2"/>
  <c r="F272" i="2"/>
  <c r="E272" i="2"/>
  <c r="D272" i="2"/>
  <c r="B272" i="5" s="1"/>
  <c r="C272" i="2"/>
  <c r="F271" i="2"/>
  <c r="D271" i="2" s="1"/>
  <c r="B271" i="5" s="1"/>
  <c r="E271" i="2"/>
  <c r="C271" i="2"/>
  <c r="F270" i="2"/>
  <c r="E270" i="2"/>
  <c r="D270" i="2"/>
  <c r="C270" i="2"/>
  <c r="F269" i="2"/>
  <c r="E269" i="2"/>
  <c r="D269" i="2"/>
  <c r="B269" i="5" s="1"/>
  <c r="C269" i="2"/>
  <c r="F268" i="2"/>
  <c r="D268" i="2" s="1"/>
  <c r="B268" i="5" s="1"/>
  <c r="E268" i="2"/>
  <c r="C268" i="2"/>
  <c r="F267" i="2"/>
  <c r="D267" i="2" s="1"/>
  <c r="B267" i="5" s="1"/>
  <c r="E267" i="2"/>
  <c r="F266" i="2"/>
  <c r="C266" i="2" s="1"/>
  <c r="E266" i="2"/>
  <c r="D266" i="2"/>
  <c r="F265" i="2"/>
  <c r="D265" i="2" s="1"/>
  <c r="E265" i="2"/>
  <c r="F264" i="2"/>
  <c r="E264" i="2"/>
  <c r="F263" i="2"/>
  <c r="D263" i="2" s="1"/>
  <c r="E263" i="2"/>
  <c r="F262" i="2"/>
  <c r="D262" i="2" s="1"/>
  <c r="E262" i="2"/>
  <c r="F261" i="2"/>
  <c r="C261" i="2" s="1"/>
  <c r="E261" i="2"/>
  <c r="F260" i="2"/>
  <c r="E260" i="2"/>
  <c r="D260" i="2"/>
  <c r="B260" i="5" s="1"/>
  <c r="C260" i="2"/>
  <c r="F259" i="2"/>
  <c r="D259" i="2" s="1"/>
  <c r="B259" i="5" s="1"/>
  <c r="E259" i="2"/>
  <c r="C259" i="2"/>
  <c r="F258" i="2"/>
  <c r="E258" i="2"/>
  <c r="D258" i="2"/>
  <c r="B258" i="5" s="1"/>
  <c r="C258" i="2"/>
  <c r="F257" i="2"/>
  <c r="E257" i="2"/>
  <c r="D257" i="2"/>
  <c r="C257" i="2"/>
  <c r="F256" i="2"/>
  <c r="D256" i="2" s="1"/>
  <c r="E256" i="2"/>
  <c r="F255" i="2"/>
  <c r="D255" i="2" s="1"/>
  <c r="B255" i="5" s="1"/>
  <c r="E255" i="2"/>
  <c r="F254" i="2"/>
  <c r="D254" i="2" s="1"/>
  <c r="E254" i="2"/>
  <c r="F253" i="2"/>
  <c r="D253" i="2" s="1"/>
  <c r="B253" i="5" s="1"/>
  <c r="E253" i="2"/>
  <c r="C253" i="2"/>
  <c r="F252" i="2"/>
  <c r="E252" i="2"/>
  <c r="D252" i="2"/>
  <c r="C252" i="2"/>
  <c r="F251" i="2"/>
  <c r="C251" i="2" s="1"/>
  <c r="E251" i="2"/>
  <c r="D251" i="2"/>
  <c r="F250" i="2"/>
  <c r="D250" i="2" s="1"/>
  <c r="E250" i="2"/>
  <c r="C250" i="2"/>
  <c r="F249" i="2"/>
  <c r="D249" i="2" s="1"/>
  <c r="E249" i="2"/>
  <c r="F248" i="2"/>
  <c r="D248" i="2" s="1"/>
  <c r="E248" i="2"/>
  <c r="F247" i="2"/>
  <c r="D247" i="2" s="1"/>
  <c r="B247" i="5" s="1"/>
  <c r="E247" i="2"/>
  <c r="C247" i="2"/>
  <c r="F246" i="2"/>
  <c r="C246" i="2" s="1"/>
  <c r="E246" i="2"/>
  <c r="D246" i="2"/>
  <c r="F245" i="2"/>
  <c r="C245" i="2" s="1"/>
  <c r="E245" i="2"/>
  <c r="D245" i="2"/>
  <c r="F244" i="2"/>
  <c r="D244" i="2" s="1"/>
  <c r="E244" i="2"/>
  <c r="F243" i="2"/>
  <c r="E243" i="2"/>
  <c r="D243" i="2"/>
  <c r="B243" i="5" s="1"/>
  <c r="C243" i="2"/>
  <c r="F242" i="2"/>
  <c r="E242" i="2"/>
  <c r="D242" i="2"/>
  <c r="C242" i="2"/>
  <c r="F241" i="2"/>
  <c r="E241" i="2"/>
  <c r="F240" i="2"/>
  <c r="D240" i="2" s="1"/>
  <c r="B240" i="5" s="1"/>
  <c r="E240" i="2"/>
  <c r="F239" i="2"/>
  <c r="D239" i="2" s="1"/>
  <c r="E239" i="2"/>
  <c r="F238" i="2"/>
  <c r="D238" i="2" s="1"/>
  <c r="E238" i="2"/>
  <c r="F237" i="2"/>
  <c r="E237" i="2"/>
  <c r="D237" i="2"/>
  <c r="B237" i="5" s="1"/>
  <c r="C237" i="2"/>
  <c r="F236" i="2"/>
  <c r="C236" i="2" s="1"/>
  <c r="E236" i="2"/>
  <c r="D236" i="2"/>
  <c r="B236" i="5" s="1"/>
  <c r="F235" i="2"/>
  <c r="D235" i="2" s="1"/>
  <c r="B235" i="5" s="1"/>
  <c r="E235" i="2"/>
  <c r="C235" i="2"/>
  <c r="F234" i="2"/>
  <c r="E234" i="2"/>
  <c r="D234" i="2"/>
  <c r="C234" i="2"/>
  <c r="F233" i="2"/>
  <c r="E233" i="2"/>
  <c r="D233" i="2"/>
  <c r="B233" i="5" s="1"/>
  <c r="C233" i="2"/>
  <c r="F232" i="2"/>
  <c r="D232" i="2" s="1"/>
  <c r="E232" i="2"/>
  <c r="C232" i="2"/>
  <c r="F231" i="2"/>
  <c r="D231" i="2" s="1"/>
  <c r="B231" i="5" s="1"/>
  <c r="E231" i="2"/>
  <c r="C231" i="2"/>
  <c r="F230" i="2"/>
  <c r="D230" i="2" s="1"/>
  <c r="B230" i="5" s="1"/>
  <c r="E230" i="2"/>
  <c r="F229" i="2"/>
  <c r="D229" i="2" s="1"/>
  <c r="B229" i="5" s="1"/>
  <c r="E229" i="2"/>
  <c r="F228" i="2"/>
  <c r="C228" i="2" s="1"/>
  <c r="E228" i="2"/>
  <c r="D228" i="2"/>
  <c r="F227" i="2"/>
  <c r="E227" i="2"/>
  <c r="D227" i="2"/>
  <c r="C227" i="2"/>
  <c r="F226" i="2"/>
  <c r="D226" i="2" s="1"/>
  <c r="E226" i="2"/>
  <c r="C226" i="2"/>
  <c r="F225" i="2"/>
  <c r="D225" i="2" s="1"/>
  <c r="B225" i="5" s="1"/>
  <c r="E225" i="2"/>
  <c r="F224" i="2"/>
  <c r="E224" i="2"/>
  <c r="D224" i="2"/>
  <c r="B224" i="5" s="1"/>
  <c r="C224" i="2"/>
  <c r="F223" i="2"/>
  <c r="D223" i="2" s="1"/>
  <c r="E223" i="2"/>
  <c r="C223" i="2"/>
  <c r="F222" i="2"/>
  <c r="D222" i="2" s="1"/>
  <c r="B222" i="5" s="1"/>
  <c r="E222" i="2"/>
  <c r="F221" i="2"/>
  <c r="D221" i="2" s="1"/>
  <c r="B221" i="5" s="1"/>
  <c r="E221" i="2"/>
  <c r="F220" i="2"/>
  <c r="D220" i="2" s="1"/>
  <c r="B220" i="5" s="1"/>
  <c r="E220" i="2"/>
  <c r="F219" i="2"/>
  <c r="C219" i="2" s="1"/>
  <c r="E219" i="2"/>
  <c r="D219" i="2"/>
  <c r="B219" i="5" s="1"/>
  <c r="F218" i="2"/>
  <c r="D218" i="2" s="1"/>
  <c r="B218" i="5" s="1"/>
  <c r="E218" i="2"/>
  <c r="C218" i="2"/>
  <c r="F217" i="2"/>
  <c r="D217" i="2" s="1"/>
  <c r="B217" i="5" s="1"/>
  <c r="E217" i="2"/>
  <c r="C217" i="2"/>
  <c r="F216" i="2"/>
  <c r="E216" i="2"/>
  <c r="D216" i="2"/>
  <c r="C216" i="2"/>
  <c r="F215" i="2"/>
  <c r="C215" i="2" s="1"/>
  <c r="E215" i="2"/>
  <c r="F214" i="2"/>
  <c r="D214" i="2" s="1"/>
  <c r="E214" i="2"/>
  <c r="F213" i="2"/>
  <c r="D213" i="2" s="1"/>
  <c r="E213" i="2"/>
  <c r="F212" i="2"/>
  <c r="C212" i="2" s="1"/>
  <c r="E212" i="2"/>
  <c r="D212" i="2"/>
  <c r="B212" i="5" s="1"/>
  <c r="F211" i="2"/>
  <c r="D211" i="2" s="1"/>
  <c r="B211" i="5" s="1"/>
  <c r="E211" i="2"/>
  <c r="C211" i="2"/>
  <c r="F210" i="2"/>
  <c r="E210" i="2"/>
  <c r="D210" i="2"/>
  <c r="B210" i="5" s="1"/>
  <c r="C210" i="2"/>
  <c r="F209" i="2"/>
  <c r="E209" i="2"/>
  <c r="D209" i="2"/>
  <c r="B209" i="5" s="1"/>
  <c r="C209" i="2"/>
  <c r="F208" i="2"/>
  <c r="D208" i="2" s="1"/>
  <c r="E208" i="2"/>
  <c r="C208" i="2"/>
  <c r="F207" i="2"/>
  <c r="E207" i="2"/>
  <c r="D207" i="2"/>
  <c r="B207" i="5" s="1"/>
  <c r="C207" i="2"/>
  <c r="F206" i="2"/>
  <c r="E206" i="2"/>
  <c r="D206" i="2"/>
  <c r="C206" i="2"/>
  <c r="F205" i="2"/>
  <c r="E205" i="2"/>
  <c r="F204" i="2"/>
  <c r="C204" i="2" s="1"/>
  <c r="E204" i="2"/>
  <c r="D204" i="2"/>
  <c r="B204" i="5" s="1"/>
  <c r="F203" i="2"/>
  <c r="D203" i="2" s="1"/>
  <c r="B203" i="5" s="1"/>
  <c r="E203" i="2"/>
  <c r="F202" i="2"/>
  <c r="D202" i="2" s="1"/>
  <c r="E202" i="2"/>
  <c r="C202" i="2"/>
  <c r="F201" i="2"/>
  <c r="E201" i="2"/>
  <c r="D201" i="2"/>
  <c r="C201" i="2"/>
  <c r="F200" i="2"/>
  <c r="E200" i="2"/>
  <c r="D200" i="2"/>
  <c r="B200" i="5" s="1"/>
  <c r="C200" i="2"/>
  <c r="F199" i="2"/>
  <c r="D199" i="2" s="1"/>
  <c r="E199" i="2"/>
  <c r="C199" i="2"/>
  <c r="F198" i="2"/>
  <c r="D198" i="2" s="1"/>
  <c r="B198" i="5" s="1"/>
  <c r="E198" i="2"/>
  <c r="F197" i="2"/>
  <c r="E197" i="2"/>
  <c r="D197" i="2"/>
  <c r="C197" i="2"/>
  <c r="F196" i="2"/>
  <c r="D196" i="2" s="1"/>
  <c r="E196" i="2"/>
  <c r="C196" i="2"/>
  <c r="F195" i="2"/>
  <c r="D195" i="2" s="1"/>
  <c r="B195" i="5" s="1"/>
  <c r="E195" i="2"/>
  <c r="F194" i="2"/>
  <c r="C194" i="2" s="1"/>
  <c r="E194" i="2"/>
  <c r="D194" i="2"/>
  <c r="B194" i="5" s="1"/>
  <c r="F193" i="2"/>
  <c r="D193" i="2" s="1"/>
  <c r="E193" i="2"/>
  <c r="F192" i="2"/>
  <c r="C192" i="2" s="1"/>
  <c r="E192" i="2"/>
  <c r="D192" i="2"/>
  <c r="F191" i="2"/>
  <c r="D191" i="2" s="1"/>
  <c r="B191" i="5" s="1"/>
  <c r="E191" i="2"/>
  <c r="F190" i="2"/>
  <c r="D190" i="2" s="1"/>
  <c r="E190" i="2"/>
  <c r="C190" i="2"/>
  <c r="F189" i="2"/>
  <c r="D189" i="2" s="1"/>
  <c r="B189" i="5" s="1"/>
  <c r="E189" i="2"/>
  <c r="F188" i="2"/>
  <c r="D188" i="2" s="1"/>
  <c r="E188" i="2"/>
  <c r="F187" i="2"/>
  <c r="D187" i="2" s="1"/>
  <c r="B187" i="5" s="1"/>
  <c r="E187" i="2"/>
  <c r="F186" i="2"/>
  <c r="D186" i="2" s="1"/>
  <c r="E186" i="2"/>
  <c r="F185" i="2"/>
  <c r="C185" i="2" s="1"/>
  <c r="E185" i="2"/>
  <c r="D185" i="2"/>
  <c r="B185" i="5" s="1"/>
  <c r="F184" i="2"/>
  <c r="D184" i="2" s="1"/>
  <c r="E184" i="2"/>
  <c r="C184" i="2"/>
  <c r="F183" i="2"/>
  <c r="E183" i="2"/>
  <c r="D183" i="2"/>
  <c r="B183" i="5" s="1"/>
  <c r="C183" i="2"/>
  <c r="F182" i="2"/>
  <c r="E182" i="2"/>
  <c r="D182" i="2"/>
  <c r="B182" i="5" s="1"/>
  <c r="C182" i="2"/>
  <c r="F181" i="2"/>
  <c r="D181" i="2" s="1"/>
  <c r="E181" i="2"/>
  <c r="C181" i="2"/>
  <c r="F180" i="2"/>
  <c r="E180" i="2"/>
  <c r="D180" i="2"/>
  <c r="C180" i="2"/>
  <c r="F179" i="2"/>
  <c r="E179" i="2"/>
  <c r="D179" i="2"/>
  <c r="C179" i="2"/>
  <c r="F178" i="2"/>
  <c r="D178" i="2" s="1"/>
  <c r="E178" i="2"/>
  <c r="F177" i="2"/>
  <c r="D177" i="2" s="1"/>
  <c r="E177" i="2"/>
  <c r="F176" i="2"/>
  <c r="D176" i="2" s="1"/>
  <c r="E176" i="2"/>
  <c r="F175" i="2"/>
  <c r="D175" i="2" s="1"/>
  <c r="B175" i="5" s="1"/>
  <c r="E175" i="2"/>
  <c r="F174" i="2"/>
  <c r="C174" i="2" s="1"/>
  <c r="E174" i="2"/>
  <c r="D174" i="2"/>
  <c r="B174" i="5" s="1"/>
  <c r="F173" i="2"/>
  <c r="D173" i="2" s="1"/>
  <c r="E173" i="2"/>
  <c r="F172" i="2"/>
  <c r="D172" i="2" s="1"/>
  <c r="B172" i="5" s="1"/>
  <c r="E172" i="2"/>
  <c r="C172" i="2"/>
  <c r="F171" i="2"/>
  <c r="E171" i="2"/>
  <c r="D171" i="2"/>
  <c r="B171" i="5" s="1"/>
  <c r="C171" i="2"/>
  <c r="F170" i="2"/>
  <c r="E170" i="2"/>
  <c r="D170" i="2"/>
  <c r="C170" i="2"/>
  <c r="F169" i="2"/>
  <c r="D169" i="2" s="1"/>
  <c r="B169" i="5" s="1"/>
  <c r="E169" i="2"/>
  <c r="C169" i="2"/>
  <c r="F168" i="2"/>
  <c r="D168" i="2" s="1"/>
  <c r="B168" i="5" s="1"/>
  <c r="E168" i="2"/>
  <c r="F167" i="2"/>
  <c r="D167" i="2" s="1"/>
  <c r="E167" i="2"/>
  <c r="C167" i="2"/>
  <c r="F166" i="2"/>
  <c r="D166" i="2" s="1"/>
  <c r="E166" i="2"/>
  <c r="C166" i="2"/>
  <c r="F165" i="2"/>
  <c r="D165" i="2" s="1"/>
  <c r="E165" i="2"/>
  <c r="F164" i="2"/>
  <c r="D164" i="2" s="1"/>
  <c r="B164" i="5" s="1"/>
  <c r="E164" i="2"/>
  <c r="F163" i="2"/>
  <c r="D163" i="2" s="1"/>
  <c r="B163" i="5" s="1"/>
  <c r="E163" i="2"/>
  <c r="F162" i="2"/>
  <c r="C162" i="2" s="1"/>
  <c r="E162" i="2"/>
  <c r="D162" i="2"/>
  <c r="B162" i="5" s="1"/>
  <c r="F161" i="2"/>
  <c r="C161" i="2" s="1"/>
  <c r="E161" i="2"/>
  <c r="D161" i="2"/>
  <c r="F160" i="2"/>
  <c r="D160" i="2" s="1"/>
  <c r="B160" i="5" s="1"/>
  <c r="E160" i="2"/>
  <c r="F159" i="2"/>
  <c r="E159" i="2"/>
  <c r="D159" i="2"/>
  <c r="B159" i="5" s="1"/>
  <c r="C159" i="2"/>
  <c r="F158" i="2"/>
  <c r="E158" i="2"/>
  <c r="D158" i="2"/>
  <c r="C158" i="2"/>
  <c r="F157" i="2"/>
  <c r="D157" i="2" s="1"/>
  <c r="E157" i="2"/>
  <c r="C157" i="2"/>
  <c r="F156" i="2"/>
  <c r="E156" i="2"/>
  <c r="D156" i="2"/>
  <c r="C156" i="2"/>
  <c r="F155" i="2"/>
  <c r="D155" i="2" s="1"/>
  <c r="B155" i="5" s="1"/>
  <c r="E155" i="2"/>
  <c r="F154" i="2"/>
  <c r="D154" i="2" s="1"/>
  <c r="E154" i="2"/>
  <c r="C154" i="2"/>
  <c r="F153" i="2"/>
  <c r="D153" i="2" s="1"/>
  <c r="E153" i="2"/>
  <c r="F152" i="2"/>
  <c r="D152" i="2" s="1"/>
  <c r="E152" i="2"/>
  <c r="F151" i="2"/>
  <c r="D151" i="2" s="1"/>
  <c r="B151" i="5" s="1"/>
  <c r="E151" i="2"/>
  <c r="F150" i="2"/>
  <c r="D150" i="2" s="1"/>
  <c r="B150" i="5" s="1"/>
  <c r="E150" i="2"/>
  <c r="F149" i="2"/>
  <c r="C149" i="2" s="1"/>
  <c r="E149" i="2"/>
  <c r="D149" i="2"/>
  <c r="B149" i="5" s="1"/>
  <c r="F148" i="2"/>
  <c r="D148" i="2" s="1"/>
  <c r="E148" i="2"/>
  <c r="C148" i="2"/>
  <c r="F147" i="2"/>
  <c r="E147" i="2"/>
  <c r="D147" i="2"/>
  <c r="B147" i="5" s="1"/>
  <c r="C147" i="2"/>
  <c r="F146" i="2"/>
  <c r="E146" i="2"/>
  <c r="D146" i="2"/>
  <c r="B146" i="5" s="1"/>
  <c r="C146" i="2"/>
  <c r="F145" i="2"/>
  <c r="D145" i="2" s="1"/>
  <c r="E145" i="2"/>
  <c r="C145" i="2"/>
  <c r="F144" i="2"/>
  <c r="E144" i="2"/>
  <c r="D144" i="2"/>
  <c r="C144" i="2"/>
  <c r="F143" i="2"/>
  <c r="E143" i="2"/>
  <c r="D143" i="2"/>
  <c r="C143" i="2"/>
  <c r="F142" i="2"/>
  <c r="D142" i="2" s="1"/>
  <c r="E142" i="2"/>
  <c r="F141" i="2"/>
  <c r="D141" i="2" s="1"/>
  <c r="B141" i="5" s="1"/>
  <c r="E141" i="2"/>
  <c r="F140" i="2"/>
  <c r="D140" i="2" s="1"/>
  <c r="E140" i="2"/>
  <c r="F139" i="2"/>
  <c r="D139" i="2" s="1"/>
  <c r="B139" i="5" s="1"/>
  <c r="E139" i="2"/>
  <c r="F138" i="2"/>
  <c r="C138" i="2" s="1"/>
  <c r="E138" i="2"/>
  <c r="D138" i="2"/>
  <c r="B138" i="5" s="1"/>
  <c r="F137" i="2"/>
  <c r="D137" i="2" s="1"/>
  <c r="E137" i="2"/>
  <c r="F136" i="2"/>
  <c r="D136" i="2" s="1"/>
  <c r="B136" i="5" s="1"/>
  <c r="E136" i="2"/>
  <c r="C136" i="2"/>
  <c r="F135" i="2"/>
  <c r="E135" i="2"/>
  <c r="D135" i="2"/>
  <c r="B135" i="5" s="1"/>
  <c r="C135" i="2"/>
  <c r="F134" i="2"/>
  <c r="E134" i="2"/>
  <c r="D134" i="2"/>
  <c r="B134" i="5" s="1"/>
  <c r="C134" i="2"/>
  <c r="F133" i="2"/>
  <c r="D133" i="2" s="1"/>
  <c r="B133" i="5" s="1"/>
  <c r="E133" i="2"/>
  <c r="C133" i="2"/>
  <c r="F132" i="2"/>
  <c r="D132" i="2" s="1"/>
  <c r="B132" i="5" s="1"/>
  <c r="E132" i="2"/>
  <c r="F131" i="2"/>
  <c r="D131" i="2" s="1"/>
  <c r="E131" i="2"/>
  <c r="C131" i="2"/>
  <c r="F130" i="2"/>
  <c r="D130" i="2" s="1"/>
  <c r="E130" i="2"/>
  <c r="C130" i="2"/>
  <c r="F129" i="2"/>
  <c r="D129" i="2" s="1"/>
  <c r="E129" i="2"/>
  <c r="F128" i="2"/>
  <c r="D128" i="2" s="1"/>
  <c r="B128" i="5" s="1"/>
  <c r="E128" i="2"/>
  <c r="F127" i="2"/>
  <c r="D127" i="2" s="1"/>
  <c r="B127" i="5" s="1"/>
  <c r="E127" i="2"/>
  <c r="F126" i="2"/>
  <c r="C126" i="2" s="1"/>
  <c r="E126" i="2"/>
  <c r="D126" i="2"/>
  <c r="F125" i="2"/>
  <c r="C125" i="2" s="1"/>
  <c r="E125" i="2"/>
  <c r="D125" i="2"/>
  <c r="F124" i="2"/>
  <c r="D124" i="2" s="1"/>
  <c r="E124" i="2"/>
  <c r="F123" i="2"/>
  <c r="E123" i="2"/>
  <c r="D123" i="2"/>
  <c r="B123" i="5" s="1"/>
  <c r="C123" i="2"/>
  <c r="F122" i="2"/>
  <c r="E122" i="2"/>
  <c r="D122" i="2"/>
  <c r="C122" i="2"/>
  <c r="F121" i="2"/>
  <c r="D121" i="2" s="1"/>
  <c r="B121" i="5" s="1"/>
  <c r="E121" i="2"/>
  <c r="C121" i="2"/>
  <c r="F120" i="2"/>
  <c r="E120" i="2"/>
  <c r="D120" i="2"/>
  <c r="C120" i="2"/>
  <c r="F119" i="2"/>
  <c r="D119" i="2" s="1"/>
  <c r="B119" i="5" s="1"/>
  <c r="E119" i="2"/>
  <c r="F118" i="2"/>
  <c r="D118" i="2" s="1"/>
  <c r="E118" i="2"/>
  <c r="F117" i="2"/>
  <c r="D117" i="2" s="1"/>
  <c r="E117" i="2"/>
  <c r="F116" i="2"/>
  <c r="D116" i="2" s="1"/>
  <c r="E116" i="2"/>
  <c r="F115" i="2"/>
  <c r="D115" i="2" s="1"/>
  <c r="B115" i="5" s="1"/>
  <c r="E115" i="2"/>
  <c r="F114" i="2"/>
  <c r="D114" i="2" s="1"/>
  <c r="E114" i="2"/>
  <c r="F113" i="2"/>
  <c r="C113" i="2" s="1"/>
  <c r="E113" i="2"/>
  <c r="D113" i="2"/>
  <c r="F112" i="2"/>
  <c r="D112" i="2" s="1"/>
  <c r="B112" i="5" s="1"/>
  <c r="E112" i="2"/>
  <c r="C112" i="2"/>
  <c r="F111" i="2"/>
  <c r="E111" i="2"/>
  <c r="D111" i="2"/>
  <c r="C111" i="2"/>
  <c r="F110" i="2"/>
  <c r="E110" i="2"/>
  <c r="D110" i="2"/>
  <c r="C110" i="2"/>
  <c r="F109" i="2"/>
  <c r="D109" i="2" s="1"/>
  <c r="B109" i="5" s="1"/>
  <c r="E109" i="2"/>
  <c r="C109" i="2"/>
  <c r="F108" i="2"/>
  <c r="D108" i="2" s="1"/>
  <c r="B108" i="5" s="1"/>
  <c r="E108" i="2"/>
  <c r="C108" i="2"/>
  <c r="F107" i="2"/>
  <c r="E107" i="2"/>
  <c r="D107" i="2"/>
  <c r="C107" i="2"/>
  <c r="F106" i="2"/>
  <c r="D106" i="2" s="1"/>
  <c r="B106" i="5" s="1"/>
  <c r="E106" i="2"/>
  <c r="F105" i="2"/>
  <c r="D105" i="2" s="1"/>
  <c r="E105" i="2"/>
  <c r="F104" i="2"/>
  <c r="D104" i="2" s="1"/>
  <c r="E104" i="2"/>
  <c r="F103" i="2"/>
  <c r="D103" i="2" s="1"/>
  <c r="B103" i="5" s="1"/>
  <c r="E103" i="2"/>
  <c r="F102" i="2"/>
  <c r="C102" i="2" s="1"/>
  <c r="E102" i="2"/>
  <c r="D102" i="2"/>
  <c r="B102" i="5" s="1"/>
  <c r="F101" i="2"/>
  <c r="D101" i="2" s="1"/>
  <c r="E101" i="2"/>
  <c r="F100" i="2"/>
  <c r="D100" i="2" s="1"/>
  <c r="B100" i="5" s="1"/>
  <c r="E100" i="2"/>
  <c r="C100" i="2"/>
  <c r="F99" i="2"/>
  <c r="E99" i="2"/>
  <c r="D99" i="2"/>
  <c r="C99" i="2"/>
  <c r="F98" i="2"/>
  <c r="E98" i="2"/>
  <c r="D98" i="2"/>
  <c r="C98" i="2"/>
  <c r="F97" i="2"/>
  <c r="D97" i="2" s="1"/>
  <c r="B97" i="5" s="1"/>
  <c r="E97" i="2"/>
  <c r="C97" i="2"/>
  <c r="F96" i="2"/>
  <c r="D96" i="2" s="1"/>
  <c r="B96" i="5" s="1"/>
  <c r="E96" i="2"/>
  <c r="F95" i="2"/>
  <c r="D95" i="2" s="1"/>
  <c r="E95" i="2"/>
  <c r="C95" i="2"/>
  <c r="F94" i="2"/>
  <c r="D94" i="2" s="1"/>
  <c r="B94" i="5" s="1"/>
  <c r="E94" i="2"/>
  <c r="C94" i="2"/>
  <c r="F93" i="2"/>
  <c r="D93" i="2" s="1"/>
  <c r="E93" i="2"/>
  <c r="F92" i="2"/>
  <c r="D92" i="2" s="1"/>
  <c r="E92" i="2"/>
  <c r="F91" i="2"/>
  <c r="D91" i="2" s="1"/>
  <c r="B91" i="5" s="1"/>
  <c r="E91" i="2"/>
  <c r="F90" i="2"/>
  <c r="C90" i="2" s="1"/>
  <c r="E90" i="2"/>
  <c r="D90" i="2"/>
  <c r="F89" i="2"/>
  <c r="C89" i="2" s="1"/>
  <c r="E89" i="2"/>
  <c r="D89" i="2"/>
  <c r="F88" i="2"/>
  <c r="D88" i="2" s="1"/>
  <c r="B88" i="5" s="1"/>
  <c r="E88" i="2"/>
  <c r="F87" i="2"/>
  <c r="E87" i="2"/>
  <c r="D87" i="2"/>
  <c r="C87" i="2"/>
  <c r="F86" i="2"/>
  <c r="E86" i="2"/>
  <c r="D86" i="2"/>
  <c r="C86" i="2"/>
  <c r="F85" i="2"/>
  <c r="D85" i="2" s="1"/>
  <c r="B85" i="5" s="1"/>
  <c r="E85" i="2"/>
  <c r="C85" i="2"/>
  <c r="F84" i="2"/>
  <c r="E84" i="2"/>
  <c r="D84" i="2"/>
  <c r="C84" i="2"/>
  <c r="F83" i="2"/>
  <c r="D83" i="2" s="1"/>
  <c r="E83" i="2"/>
  <c r="F82" i="2"/>
  <c r="D82" i="2" s="1"/>
  <c r="B82" i="5" s="1"/>
  <c r="E82" i="2"/>
  <c r="F81" i="2"/>
  <c r="D81" i="2" s="1"/>
  <c r="E81" i="2"/>
  <c r="F80" i="2"/>
  <c r="D80" i="2" s="1"/>
  <c r="E80" i="2"/>
  <c r="F79" i="2"/>
  <c r="D79" i="2" s="1"/>
  <c r="B79" i="5" s="1"/>
  <c r="E79" i="2"/>
  <c r="F78" i="2"/>
  <c r="D78" i="2" s="1"/>
  <c r="E78" i="2"/>
  <c r="F77" i="2"/>
  <c r="C77" i="2" s="1"/>
  <c r="E77" i="2"/>
  <c r="D77" i="2"/>
  <c r="F76" i="2"/>
  <c r="D76" i="2" s="1"/>
  <c r="B76" i="5" s="1"/>
  <c r="E76" i="2"/>
  <c r="C76" i="2"/>
  <c r="F75" i="2"/>
  <c r="E75" i="2"/>
  <c r="D75" i="2"/>
  <c r="C75" i="2"/>
  <c r="F74" i="2"/>
  <c r="E74" i="2"/>
  <c r="D74" i="2"/>
  <c r="C74" i="2"/>
  <c r="F73" i="2"/>
  <c r="D73" i="2" s="1"/>
  <c r="B73" i="5" s="1"/>
  <c r="E73" i="2"/>
  <c r="C73" i="2"/>
  <c r="F72" i="2"/>
  <c r="D72" i="2" s="1"/>
  <c r="E72" i="2"/>
  <c r="C72" i="2"/>
  <c r="F71" i="2"/>
  <c r="E71" i="2"/>
  <c r="D71" i="2"/>
  <c r="C71" i="2"/>
  <c r="F70" i="2"/>
  <c r="D70" i="2" s="1"/>
  <c r="B70" i="5" s="1"/>
  <c r="E70" i="2"/>
  <c r="F69" i="2"/>
  <c r="D69" i="2" s="1"/>
  <c r="B69" i="5" s="1"/>
  <c r="E69" i="2"/>
  <c r="F68" i="2"/>
  <c r="D68" i="2" s="1"/>
  <c r="E68" i="2"/>
  <c r="F67" i="2"/>
  <c r="D67" i="2" s="1"/>
  <c r="B67" i="5" s="1"/>
  <c r="E67" i="2"/>
  <c r="F66" i="2"/>
  <c r="C66" i="2" s="1"/>
  <c r="E66" i="2"/>
  <c r="D66" i="2"/>
  <c r="F65" i="2"/>
  <c r="D65" i="2" s="1"/>
  <c r="E65" i="2"/>
  <c r="F64" i="2"/>
  <c r="D64" i="2" s="1"/>
  <c r="B64" i="5" s="1"/>
  <c r="E64" i="2"/>
  <c r="C64" i="2"/>
  <c r="F63" i="2"/>
  <c r="E63" i="2"/>
  <c r="D63" i="2"/>
  <c r="B63" i="5" s="1"/>
  <c r="C63" i="2"/>
  <c r="F62" i="2"/>
  <c r="E62" i="2"/>
  <c r="D62" i="2"/>
  <c r="C62" i="2"/>
  <c r="F61" i="2"/>
  <c r="D61" i="2" s="1"/>
  <c r="B61" i="5" s="1"/>
  <c r="E61" i="2"/>
  <c r="C61" i="2"/>
  <c r="F60" i="2"/>
  <c r="D60" i="2" s="1"/>
  <c r="E60" i="2"/>
  <c r="F59" i="2"/>
  <c r="D59" i="2" s="1"/>
  <c r="E59" i="2"/>
  <c r="C59" i="2"/>
  <c r="F58" i="2"/>
  <c r="D58" i="2" s="1"/>
  <c r="B58" i="5" s="1"/>
  <c r="E58" i="2"/>
  <c r="C58" i="2"/>
  <c r="F57" i="2"/>
  <c r="D57" i="2" s="1"/>
  <c r="B57" i="5" s="1"/>
  <c r="E57" i="2"/>
  <c r="F56" i="2"/>
  <c r="D56" i="2" s="1"/>
  <c r="E56" i="2"/>
  <c r="F55" i="2"/>
  <c r="D55" i="2" s="1"/>
  <c r="E55" i="2"/>
  <c r="F54" i="2"/>
  <c r="C54" i="2" s="1"/>
  <c r="E54" i="2"/>
  <c r="D54" i="2"/>
  <c r="B54" i="5" s="1"/>
  <c r="F53" i="2"/>
  <c r="C53" i="2" s="1"/>
  <c r="E53" i="2"/>
  <c r="D53" i="2"/>
  <c r="F52" i="2"/>
  <c r="D52" i="2" s="1"/>
  <c r="B52" i="5" s="1"/>
  <c r="E52" i="2"/>
  <c r="F51" i="2"/>
  <c r="E51" i="2"/>
  <c r="D51" i="2"/>
  <c r="B51" i="5" s="1"/>
  <c r="C51" i="2"/>
  <c r="F50" i="2"/>
  <c r="E50" i="2"/>
  <c r="D50" i="2"/>
  <c r="C50" i="2"/>
  <c r="F49" i="2"/>
  <c r="D49" i="2" s="1"/>
  <c r="B49" i="5" s="1"/>
  <c r="E49" i="2"/>
  <c r="C49" i="2"/>
  <c r="F48" i="2"/>
  <c r="E48" i="2"/>
  <c r="D48" i="2"/>
  <c r="C48" i="2"/>
  <c r="F47" i="2"/>
  <c r="D47" i="2" s="1"/>
  <c r="E47" i="2"/>
  <c r="F46" i="2"/>
  <c r="D46" i="2" s="1"/>
  <c r="B46" i="5" s="1"/>
  <c r="E46" i="2"/>
  <c r="F45" i="2"/>
  <c r="D45" i="2" s="1"/>
  <c r="B45" i="5" s="1"/>
  <c r="E45" i="2"/>
  <c r="F44" i="2"/>
  <c r="D44" i="2" s="1"/>
  <c r="E44" i="2"/>
  <c r="F43" i="2"/>
  <c r="D43" i="2" s="1"/>
  <c r="B43" i="5" s="1"/>
  <c r="E43" i="2"/>
  <c r="F42" i="2"/>
  <c r="D42" i="2" s="1"/>
  <c r="E42" i="2"/>
  <c r="F41" i="2"/>
  <c r="C41" i="2" s="1"/>
  <c r="E41" i="2"/>
  <c r="D41" i="2"/>
  <c r="F40" i="2"/>
  <c r="D40" i="2" s="1"/>
  <c r="B40" i="5" s="1"/>
  <c r="E40" i="2"/>
  <c r="C40" i="2"/>
  <c r="F39" i="2"/>
  <c r="E39" i="2"/>
  <c r="D39" i="2"/>
  <c r="C39" i="2"/>
  <c r="F38" i="2"/>
  <c r="E38" i="2"/>
  <c r="D38" i="2"/>
  <c r="B38" i="5" s="1"/>
  <c r="C38" i="2"/>
  <c r="F37" i="2"/>
  <c r="D37" i="2" s="1"/>
  <c r="B37" i="5" s="1"/>
  <c r="E37" i="2"/>
  <c r="C37" i="2"/>
  <c r="F36" i="2"/>
  <c r="D36" i="2" s="1"/>
  <c r="B36" i="5" s="1"/>
  <c r="E36" i="2"/>
  <c r="C36" i="2"/>
  <c r="F35" i="2"/>
  <c r="E35" i="2"/>
  <c r="D35" i="2"/>
  <c r="C35" i="2"/>
  <c r="F34" i="2"/>
  <c r="D34" i="2" s="1"/>
  <c r="B34" i="5" s="1"/>
  <c r="E34" i="2"/>
  <c r="F33" i="2"/>
  <c r="D33" i="2" s="1"/>
  <c r="B33" i="5" s="1"/>
  <c r="E33" i="2"/>
  <c r="F32" i="2"/>
  <c r="D32" i="2" s="1"/>
  <c r="B32" i="5" s="1"/>
  <c r="E32" i="2"/>
  <c r="F31" i="2"/>
  <c r="D31" i="2" s="1"/>
  <c r="B31" i="5" s="1"/>
  <c r="E31" i="2"/>
  <c r="F30" i="2"/>
  <c r="C30" i="2" s="1"/>
  <c r="E30" i="2"/>
  <c r="D30" i="2"/>
  <c r="F29" i="2"/>
  <c r="D29" i="2" s="1"/>
  <c r="E29" i="2"/>
  <c r="F28" i="2"/>
  <c r="D28" i="2" s="1"/>
  <c r="B28" i="5" s="1"/>
  <c r="E28" i="2"/>
  <c r="C28" i="2"/>
  <c r="F27" i="2"/>
  <c r="E27" i="2"/>
  <c r="D27" i="2"/>
  <c r="C27" i="2"/>
  <c r="F26" i="2"/>
  <c r="E26" i="2"/>
  <c r="D26" i="2"/>
  <c r="B26" i="5" s="1"/>
  <c r="C26" i="2"/>
  <c r="F25" i="2"/>
  <c r="D25" i="2" s="1"/>
  <c r="E25" i="2"/>
  <c r="C25" i="2"/>
  <c r="F24" i="2"/>
  <c r="D24" i="2" s="1"/>
  <c r="E24" i="2"/>
  <c r="F23" i="2"/>
  <c r="D23" i="2" s="1"/>
  <c r="E23" i="2"/>
  <c r="C23" i="2"/>
  <c r="F22" i="2"/>
  <c r="D22" i="2" s="1"/>
  <c r="B22" i="5" s="1"/>
  <c r="E22" i="2"/>
  <c r="C22" i="2"/>
  <c r="F21" i="2"/>
  <c r="D21" i="2" s="1"/>
  <c r="B21" i="5" s="1"/>
  <c r="E21" i="2"/>
  <c r="F20" i="2"/>
  <c r="D20" i="2" s="1"/>
  <c r="E20" i="2"/>
  <c r="F19" i="2"/>
  <c r="D19" i="2" s="1"/>
  <c r="E19" i="2"/>
  <c r="F18" i="2"/>
  <c r="C18" i="2" s="1"/>
  <c r="E18" i="2"/>
  <c r="D18" i="2"/>
  <c r="F17" i="2"/>
  <c r="C17" i="2" s="1"/>
  <c r="E17" i="2"/>
  <c r="D17" i="2"/>
  <c r="F16" i="2"/>
  <c r="D16" i="2" s="1"/>
  <c r="B16" i="5" s="1"/>
  <c r="E16" i="2"/>
  <c r="F15" i="2"/>
  <c r="E15" i="2"/>
  <c r="D15" i="2"/>
  <c r="B15" i="5" s="1"/>
  <c r="C15" i="2"/>
  <c r="F14" i="2"/>
  <c r="E14" i="2"/>
  <c r="D14" i="2"/>
  <c r="C14" i="2"/>
  <c r="F13" i="2"/>
  <c r="D13" i="2" s="1"/>
  <c r="B13" i="5" s="1"/>
  <c r="E13" i="2"/>
  <c r="C13" i="2"/>
  <c r="F12" i="2"/>
  <c r="E12" i="2"/>
  <c r="D12" i="2"/>
  <c r="B12" i="5" s="1"/>
  <c r="C12" i="2"/>
  <c r="F11" i="2"/>
  <c r="D11" i="2" s="1"/>
  <c r="E11" i="2"/>
  <c r="F10" i="2"/>
  <c r="D10" i="2" s="1"/>
  <c r="B10" i="5" s="1"/>
  <c r="E10" i="2"/>
  <c r="F9" i="2"/>
  <c r="D9" i="2" s="1"/>
  <c r="E9" i="2"/>
  <c r="F8" i="2"/>
  <c r="D8" i="2" s="1"/>
  <c r="B8" i="5" s="1"/>
  <c r="E8" i="2"/>
  <c r="F7" i="2"/>
  <c r="D7" i="2" s="1"/>
  <c r="B7" i="5" s="1"/>
  <c r="E7" i="2"/>
  <c r="F6" i="2"/>
  <c r="D6" i="2" s="1"/>
  <c r="B6" i="5" s="1"/>
  <c r="E6" i="2"/>
  <c r="F5" i="2"/>
  <c r="C5" i="2" s="1"/>
  <c r="E5" i="2"/>
  <c r="D5" i="2"/>
  <c r="F4" i="2"/>
  <c r="D4" i="2" s="1"/>
  <c r="B4" i="5" s="1"/>
  <c r="E4" i="2"/>
  <c r="C4" i="2"/>
  <c r="F3" i="2"/>
  <c r="E3" i="2"/>
  <c r="D3" i="2"/>
  <c r="C3" i="2"/>
  <c r="F2" i="2"/>
  <c r="E2" i="2"/>
  <c r="D2" i="2"/>
  <c r="C2" i="2"/>
  <c r="N2336" i="3"/>
  <c r="M2336" i="3"/>
  <c r="L2336" i="3"/>
  <c r="K2336" i="3"/>
  <c r="J2336" i="3"/>
  <c r="I2336" i="3"/>
  <c r="N2335" i="3"/>
  <c r="M2335" i="3"/>
  <c r="L2335" i="3"/>
  <c r="K2335" i="3"/>
  <c r="J2335" i="3"/>
  <c r="I2335" i="3"/>
  <c r="N2334" i="3"/>
  <c r="K2334" i="5" s="1"/>
  <c r="M2334" i="3"/>
  <c r="J2334" i="5" s="1"/>
  <c r="L2334" i="3"/>
  <c r="H2334" i="5" s="1"/>
  <c r="K2334" i="3"/>
  <c r="I2334" i="5" s="1"/>
  <c r="J2334" i="3"/>
  <c r="F2334" i="5" s="1"/>
  <c r="I2334" i="3"/>
  <c r="E2334" i="5" s="1"/>
  <c r="N2333" i="3"/>
  <c r="M2333" i="3"/>
  <c r="L2333" i="3"/>
  <c r="H2333" i="5" s="1"/>
  <c r="K2333" i="3"/>
  <c r="I2333" i="5" s="1"/>
  <c r="J2333" i="3"/>
  <c r="I2333" i="3"/>
  <c r="N2332" i="3"/>
  <c r="M2332" i="3"/>
  <c r="J2332" i="5" s="1"/>
  <c r="L2332" i="3"/>
  <c r="K2332" i="3"/>
  <c r="J2332" i="3"/>
  <c r="I2332" i="3"/>
  <c r="E2332" i="5" s="1"/>
  <c r="N2331" i="3"/>
  <c r="M2331" i="3"/>
  <c r="L2331" i="3"/>
  <c r="K2331" i="3"/>
  <c r="I2331" i="5" s="1"/>
  <c r="J2331" i="3"/>
  <c r="I2331" i="3"/>
  <c r="N2330" i="3"/>
  <c r="M2330" i="3"/>
  <c r="L2330" i="3"/>
  <c r="H2330" i="5" s="1"/>
  <c r="K2330" i="3"/>
  <c r="J2330" i="3"/>
  <c r="F2330" i="5" s="1"/>
  <c r="I2330" i="3"/>
  <c r="E2330" i="5" s="1"/>
  <c r="N2329" i="3"/>
  <c r="K2329" i="5" s="1"/>
  <c r="M2329" i="3"/>
  <c r="J2329" i="5" s="1"/>
  <c r="L2329" i="3"/>
  <c r="H2329" i="5" s="1"/>
  <c r="K2329" i="3"/>
  <c r="I2329" i="5" s="1"/>
  <c r="J2329" i="3"/>
  <c r="F2329" i="5" s="1"/>
  <c r="I2329" i="3"/>
  <c r="E2329" i="5" s="1"/>
  <c r="N2328" i="3"/>
  <c r="M2328" i="3"/>
  <c r="L2328" i="3"/>
  <c r="K2328" i="3"/>
  <c r="J2328" i="3"/>
  <c r="I2328" i="3"/>
  <c r="N2327" i="3"/>
  <c r="K2327" i="5" s="1"/>
  <c r="M2327" i="3"/>
  <c r="J2327" i="5" s="1"/>
  <c r="L2327" i="3"/>
  <c r="K2327" i="3"/>
  <c r="J2327" i="3"/>
  <c r="F2327" i="5" s="1"/>
  <c r="I2327" i="3"/>
  <c r="E2327" i="5" s="1"/>
  <c r="N2326" i="3"/>
  <c r="K2326" i="5" s="1"/>
  <c r="M2326" i="3"/>
  <c r="J2326" i="5" s="1"/>
  <c r="L2326" i="3"/>
  <c r="H2326" i="5" s="1"/>
  <c r="K2326" i="3"/>
  <c r="I2326" i="5" s="1"/>
  <c r="J2326" i="3"/>
  <c r="I2326" i="3"/>
  <c r="N2325" i="3"/>
  <c r="M2325" i="3"/>
  <c r="L2325" i="3"/>
  <c r="K2325" i="3"/>
  <c r="J2325" i="3"/>
  <c r="I2325" i="3"/>
  <c r="N2324" i="3"/>
  <c r="K2324" i="5" s="1"/>
  <c r="M2324" i="3"/>
  <c r="J2324" i="5" s="1"/>
  <c r="L2324" i="3"/>
  <c r="K2324" i="3"/>
  <c r="I2324" i="5" s="1"/>
  <c r="J2324" i="3"/>
  <c r="F2324" i="5" s="1"/>
  <c r="I2324" i="3"/>
  <c r="E2324" i="5" s="1"/>
  <c r="N2323" i="3"/>
  <c r="M2323" i="3"/>
  <c r="L2323" i="3"/>
  <c r="K2323" i="3"/>
  <c r="I2323" i="5" s="1"/>
  <c r="J2323" i="3"/>
  <c r="I2323" i="3"/>
  <c r="N2322" i="3"/>
  <c r="K2322" i="5" s="1"/>
  <c r="M2322" i="3"/>
  <c r="J2322" i="5" s="1"/>
  <c r="L2322" i="3"/>
  <c r="H2322" i="5" s="1"/>
  <c r="K2322" i="3"/>
  <c r="I2322" i="5" s="1"/>
  <c r="J2322" i="3"/>
  <c r="F2322" i="5" s="1"/>
  <c r="I2322" i="3"/>
  <c r="E2322" i="5" s="1"/>
  <c r="N2321" i="3"/>
  <c r="K2321" i="5" s="1"/>
  <c r="M2321" i="3"/>
  <c r="J2321" i="5" s="1"/>
  <c r="L2321" i="3"/>
  <c r="K2321" i="3"/>
  <c r="I2321" i="5" s="1"/>
  <c r="J2321" i="3"/>
  <c r="I2321" i="3"/>
  <c r="E2321" i="5" s="1"/>
  <c r="N2320" i="3"/>
  <c r="M2320" i="3"/>
  <c r="L2320" i="3"/>
  <c r="H2320" i="5" s="1"/>
  <c r="K2320" i="3"/>
  <c r="J2320" i="3"/>
  <c r="F2320" i="5" s="1"/>
  <c r="I2320" i="3"/>
  <c r="N2319" i="3"/>
  <c r="K2319" i="5" s="1"/>
  <c r="M2319" i="3"/>
  <c r="J2319" i="5" s="1"/>
  <c r="L2319" i="3"/>
  <c r="K2319" i="3"/>
  <c r="I2319" i="5" s="1"/>
  <c r="J2319" i="3"/>
  <c r="F2319" i="5" s="1"/>
  <c r="I2319" i="3"/>
  <c r="E2319" i="5" s="1"/>
  <c r="N2318" i="3"/>
  <c r="M2318" i="3"/>
  <c r="J2318" i="5" s="1"/>
  <c r="L2318" i="3"/>
  <c r="K2318" i="3"/>
  <c r="J2318" i="3"/>
  <c r="I2318" i="3"/>
  <c r="N2317" i="3"/>
  <c r="K2317" i="5" s="1"/>
  <c r="M2317" i="3"/>
  <c r="L2317" i="3"/>
  <c r="H2317" i="5" s="1"/>
  <c r="K2317" i="3"/>
  <c r="J2317" i="3"/>
  <c r="F2317" i="5" s="1"/>
  <c r="I2317" i="3"/>
  <c r="E2317" i="5" s="1"/>
  <c r="N2316" i="3"/>
  <c r="K2316" i="5" s="1"/>
  <c r="M2316" i="3"/>
  <c r="J2316" i="5" s="1"/>
  <c r="L2316" i="3"/>
  <c r="H2316" i="5" s="1"/>
  <c r="K2316" i="3"/>
  <c r="I2316" i="5" s="1"/>
  <c r="J2316" i="3"/>
  <c r="I2316" i="3"/>
  <c r="E2316" i="5" s="1"/>
  <c r="N2315" i="3"/>
  <c r="K2315" i="5" s="1"/>
  <c r="M2315" i="3"/>
  <c r="L2315" i="3"/>
  <c r="H2315" i="5" s="1"/>
  <c r="K2315" i="3"/>
  <c r="J2315" i="3"/>
  <c r="I2315" i="3"/>
  <c r="N2314" i="3"/>
  <c r="K2314" i="5" s="1"/>
  <c r="M2314" i="3"/>
  <c r="J2314" i="5" s="1"/>
  <c r="L2314" i="3"/>
  <c r="H2314" i="5" s="1"/>
  <c r="K2314" i="3"/>
  <c r="I2314" i="5" s="1"/>
  <c r="J2314" i="3"/>
  <c r="F2314" i="5" s="1"/>
  <c r="I2314" i="3"/>
  <c r="N2313" i="3"/>
  <c r="K2313" i="5" s="1"/>
  <c r="M2313" i="3"/>
  <c r="L2313" i="3"/>
  <c r="H2313" i="5" s="1"/>
  <c r="K2313" i="3"/>
  <c r="J2313" i="3"/>
  <c r="F2313" i="5" s="1"/>
  <c r="I2313" i="3"/>
  <c r="N2312" i="3"/>
  <c r="K2312" i="5" s="1"/>
  <c r="M2312" i="3"/>
  <c r="L2312" i="3"/>
  <c r="H2312" i="5" s="1"/>
  <c r="K2312" i="3"/>
  <c r="J2312" i="3"/>
  <c r="I2312" i="3"/>
  <c r="E2312" i="5" s="1"/>
  <c r="N2311" i="3"/>
  <c r="K2311" i="5" s="1"/>
  <c r="M2311" i="3"/>
  <c r="L2311" i="3"/>
  <c r="K2311" i="3"/>
  <c r="J2311" i="3"/>
  <c r="I2311" i="3"/>
  <c r="E2311" i="5" s="1"/>
  <c r="N2310" i="3"/>
  <c r="K2310" i="5" s="1"/>
  <c r="M2310" i="3"/>
  <c r="J2310" i="5" s="1"/>
  <c r="L2310" i="3"/>
  <c r="H2310" i="5" s="1"/>
  <c r="K2310" i="3"/>
  <c r="I2310" i="5" s="1"/>
  <c r="J2310" i="3"/>
  <c r="F2310" i="5" s="1"/>
  <c r="I2310" i="3"/>
  <c r="E2310" i="5" s="1"/>
  <c r="N2309" i="3"/>
  <c r="M2309" i="3"/>
  <c r="J2309" i="5" s="1"/>
  <c r="L2309" i="3"/>
  <c r="K2309" i="3"/>
  <c r="J2309" i="3"/>
  <c r="I2309" i="3"/>
  <c r="N2308" i="3"/>
  <c r="M2308" i="3"/>
  <c r="J2308" i="5" s="1"/>
  <c r="L2308" i="3"/>
  <c r="H2308" i="5" s="1"/>
  <c r="K2308" i="3"/>
  <c r="I2308" i="5" s="1"/>
  <c r="J2308" i="3"/>
  <c r="I2308" i="3"/>
  <c r="E2308" i="5" s="1"/>
  <c r="N2307" i="3"/>
  <c r="M2307" i="3"/>
  <c r="L2307" i="3"/>
  <c r="K2307" i="3"/>
  <c r="J2307" i="3"/>
  <c r="I2307" i="3"/>
  <c r="E2307" i="5" s="1"/>
  <c r="N2306" i="3"/>
  <c r="K2306" i="5" s="1"/>
  <c r="M2306" i="3"/>
  <c r="J2306" i="5" s="1"/>
  <c r="L2306" i="3"/>
  <c r="H2306" i="5" s="1"/>
  <c r="K2306" i="3"/>
  <c r="J2306" i="3"/>
  <c r="F2306" i="5" s="1"/>
  <c r="I2306" i="3"/>
  <c r="E2306" i="5" s="1"/>
  <c r="N2305" i="3"/>
  <c r="M2305" i="3"/>
  <c r="J2305" i="5" s="1"/>
  <c r="L2305" i="3"/>
  <c r="H2305" i="5" s="1"/>
  <c r="K2305" i="3"/>
  <c r="I2305" i="5" s="1"/>
  <c r="J2305" i="3"/>
  <c r="I2305" i="3"/>
  <c r="E2305" i="5" s="1"/>
  <c r="N2304" i="3"/>
  <c r="K2304" i="5" s="1"/>
  <c r="M2304" i="3"/>
  <c r="L2304" i="3"/>
  <c r="H2304" i="5" s="1"/>
  <c r="K2304" i="3"/>
  <c r="I2304" i="5" s="1"/>
  <c r="J2304" i="3"/>
  <c r="F2304" i="5" s="1"/>
  <c r="I2304" i="3"/>
  <c r="E2304" i="5" s="1"/>
  <c r="N2303" i="3"/>
  <c r="K2303" i="5" s="1"/>
  <c r="M2303" i="3"/>
  <c r="J2303" i="5" s="1"/>
  <c r="L2303" i="3"/>
  <c r="H2303" i="5" s="1"/>
  <c r="K2303" i="3"/>
  <c r="I2303" i="5" s="1"/>
  <c r="J2303" i="3"/>
  <c r="I2303" i="3"/>
  <c r="E2303" i="5" s="1"/>
  <c r="N2302" i="3"/>
  <c r="K2302" i="5" s="1"/>
  <c r="M2302" i="3"/>
  <c r="L2302" i="3"/>
  <c r="K2302" i="3"/>
  <c r="I2302" i="5" s="1"/>
  <c r="J2302" i="3"/>
  <c r="I2302" i="3"/>
  <c r="N2301" i="3"/>
  <c r="K2301" i="5" s="1"/>
  <c r="M2301" i="3"/>
  <c r="L2301" i="3"/>
  <c r="H2301" i="5" s="1"/>
  <c r="K2301" i="3"/>
  <c r="I2301" i="5" s="1"/>
  <c r="J2301" i="3"/>
  <c r="F2301" i="5" s="1"/>
  <c r="I2301" i="3"/>
  <c r="E2301" i="5" s="1"/>
  <c r="N2300" i="3"/>
  <c r="M2300" i="3"/>
  <c r="L2300" i="3"/>
  <c r="K2300" i="3"/>
  <c r="J2300" i="3"/>
  <c r="F2300" i="5" s="1"/>
  <c r="I2300" i="3"/>
  <c r="N2299" i="3"/>
  <c r="M2299" i="3"/>
  <c r="J2299" i="5" s="1"/>
  <c r="L2299" i="3"/>
  <c r="K2299" i="3"/>
  <c r="J2299" i="3"/>
  <c r="I2299" i="3"/>
  <c r="N2298" i="3"/>
  <c r="K2298" i="5" s="1"/>
  <c r="M2298" i="3"/>
  <c r="J2298" i="5" s="1"/>
  <c r="L2298" i="3"/>
  <c r="H2298" i="5" s="1"/>
  <c r="K2298" i="3"/>
  <c r="I2298" i="5" s="1"/>
  <c r="J2298" i="3"/>
  <c r="F2298" i="5" s="1"/>
  <c r="I2298" i="3"/>
  <c r="E2298" i="5" s="1"/>
  <c r="N2297" i="3"/>
  <c r="K2297" i="5" s="1"/>
  <c r="M2297" i="3"/>
  <c r="L2297" i="3"/>
  <c r="K2297" i="3"/>
  <c r="J2297" i="3"/>
  <c r="I2297" i="3"/>
  <c r="E2297" i="5" s="1"/>
  <c r="N2296" i="3"/>
  <c r="M2296" i="3"/>
  <c r="L2296" i="3"/>
  <c r="K2296" i="3"/>
  <c r="J2296" i="3"/>
  <c r="I2296" i="3"/>
  <c r="N2295" i="3"/>
  <c r="M2295" i="3"/>
  <c r="L2295" i="3"/>
  <c r="K2295" i="3"/>
  <c r="J2295" i="3"/>
  <c r="I2295" i="3"/>
  <c r="N2294" i="3"/>
  <c r="M2294" i="3"/>
  <c r="L2294" i="3"/>
  <c r="K2294" i="3"/>
  <c r="J2294" i="3"/>
  <c r="I2294" i="3"/>
  <c r="N2293" i="3"/>
  <c r="M2293" i="3"/>
  <c r="L2293" i="3"/>
  <c r="K2293" i="3"/>
  <c r="J2293" i="3"/>
  <c r="I2293" i="3"/>
  <c r="N2292" i="3"/>
  <c r="M2292" i="3"/>
  <c r="L2292" i="3"/>
  <c r="K2292" i="3"/>
  <c r="J2292" i="3"/>
  <c r="I2292" i="3"/>
  <c r="N2291" i="3"/>
  <c r="K2291" i="5" s="1"/>
  <c r="M2291" i="3"/>
  <c r="J2291" i="5" s="1"/>
  <c r="L2291" i="3"/>
  <c r="K2291" i="3"/>
  <c r="J2291" i="3"/>
  <c r="I2291" i="3"/>
  <c r="N2290" i="3"/>
  <c r="M2290" i="3"/>
  <c r="L2290" i="3"/>
  <c r="K2290" i="3"/>
  <c r="J2290" i="3"/>
  <c r="I2290" i="3"/>
  <c r="N2289" i="3"/>
  <c r="M2289" i="3"/>
  <c r="L2289" i="3"/>
  <c r="K2289" i="3"/>
  <c r="J2289" i="3"/>
  <c r="I2289" i="3"/>
  <c r="N2288" i="3"/>
  <c r="M2288" i="3"/>
  <c r="L2288" i="3"/>
  <c r="K2288" i="3"/>
  <c r="J2288" i="3"/>
  <c r="I2288" i="3"/>
  <c r="N2287" i="3"/>
  <c r="K2287" i="5" s="1"/>
  <c r="M2287" i="3"/>
  <c r="J2287" i="5" s="1"/>
  <c r="L2287" i="3"/>
  <c r="K2287" i="3"/>
  <c r="I2287" i="5" s="1"/>
  <c r="J2287" i="3"/>
  <c r="F2287" i="5" s="1"/>
  <c r="I2287" i="3"/>
  <c r="E2287" i="5" s="1"/>
  <c r="N2286" i="3"/>
  <c r="K2286" i="5" s="1"/>
  <c r="M2286" i="3"/>
  <c r="J2286" i="5" s="1"/>
  <c r="L2286" i="3"/>
  <c r="H2286" i="5" s="1"/>
  <c r="K2286" i="3"/>
  <c r="I2286" i="5" s="1"/>
  <c r="J2286" i="3"/>
  <c r="F2286" i="5" s="1"/>
  <c r="I2286" i="3"/>
  <c r="E2286" i="5" s="1"/>
  <c r="N2285" i="3"/>
  <c r="M2285" i="3"/>
  <c r="J2285" i="5" s="1"/>
  <c r="L2285" i="3"/>
  <c r="H2285" i="5" s="1"/>
  <c r="K2285" i="3"/>
  <c r="J2285" i="3"/>
  <c r="I2285" i="3"/>
  <c r="E2285" i="5" s="1"/>
  <c r="N2284" i="3"/>
  <c r="M2284" i="3"/>
  <c r="J2284" i="5" s="1"/>
  <c r="L2284" i="3"/>
  <c r="H2284" i="5" s="1"/>
  <c r="K2284" i="3"/>
  <c r="I2284" i="5" s="1"/>
  <c r="J2284" i="3"/>
  <c r="I2284" i="3"/>
  <c r="N2283" i="3"/>
  <c r="M2283" i="3"/>
  <c r="L2283" i="3"/>
  <c r="K2283" i="3"/>
  <c r="J2283" i="3"/>
  <c r="I2283" i="3"/>
  <c r="N2282" i="3"/>
  <c r="K2282" i="5" s="1"/>
  <c r="M2282" i="3"/>
  <c r="J2282" i="5" s="1"/>
  <c r="L2282" i="3"/>
  <c r="H2282" i="5" s="1"/>
  <c r="K2282" i="3"/>
  <c r="J2282" i="3"/>
  <c r="F2282" i="5" s="1"/>
  <c r="I2282" i="3"/>
  <c r="E2282" i="5" s="1"/>
  <c r="N2281" i="3"/>
  <c r="K2281" i="5" s="1"/>
  <c r="M2281" i="3"/>
  <c r="J2281" i="5" s="1"/>
  <c r="L2281" i="3"/>
  <c r="H2281" i="5" s="1"/>
  <c r="K2281" i="3"/>
  <c r="I2281" i="5" s="1"/>
  <c r="J2281" i="3"/>
  <c r="I2281" i="3"/>
  <c r="E2281" i="5" s="1"/>
  <c r="N2280" i="3"/>
  <c r="M2280" i="3"/>
  <c r="L2280" i="3"/>
  <c r="K2280" i="3"/>
  <c r="J2280" i="3"/>
  <c r="I2280" i="3"/>
  <c r="N2279" i="3"/>
  <c r="M2279" i="3"/>
  <c r="L2279" i="3"/>
  <c r="K2279" i="3"/>
  <c r="J2279" i="3"/>
  <c r="I2279" i="3"/>
  <c r="N2278" i="3"/>
  <c r="K2278" i="5" s="1"/>
  <c r="M2278" i="3"/>
  <c r="J2278" i="5" s="1"/>
  <c r="L2278" i="3"/>
  <c r="H2278" i="5" s="1"/>
  <c r="K2278" i="3"/>
  <c r="I2278" i="5" s="1"/>
  <c r="J2278" i="3"/>
  <c r="F2278" i="5" s="1"/>
  <c r="I2278" i="3"/>
  <c r="N2277" i="3"/>
  <c r="M2277" i="3"/>
  <c r="L2277" i="3"/>
  <c r="H2277" i="5" s="1"/>
  <c r="K2277" i="3"/>
  <c r="J2277" i="3"/>
  <c r="F2277" i="5" s="1"/>
  <c r="I2277" i="3"/>
  <c r="N2276" i="3"/>
  <c r="K2276" i="5" s="1"/>
  <c r="M2276" i="3"/>
  <c r="J2276" i="5" s="1"/>
  <c r="L2276" i="3"/>
  <c r="H2276" i="5" s="1"/>
  <c r="K2276" i="3"/>
  <c r="J2276" i="3"/>
  <c r="I2276" i="3"/>
  <c r="E2276" i="5" s="1"/>
  <c r="N2275" i="3"/>
  <c r="K2275" i="5" s="1"/>
  <c r="M2275" i="3"/>
  <c r="J2275" i="5" s="1"/>
  <c r="L2275" i="3"/>
  <c r="K2275" i="3"/>
  <c r="J2275" i="3"/>
  <c r="F2275" i="5" s="1"/>
  <c r="I2275" i="3"/>
  <c r="N2274" i="3"/>
  <c r="K2274" i="5" s="1"/>
  <c r="M2274" i="3"/>
  <c r="J2274" i="5" s="1"/>
  <c r="L2274" i="3"/>
  <c r="H2274" i="5" s="1"/>
  <c r="K2274" i="3"/>
  <c r="I2274" i="5" s="1"/>
  <c r="J2274" i="3"/>
  <c r="F2274" i="5" s="1"/>
  <c r="I2274" i="3"/>
  <c r="N2273" i="3"/>
  <c r="M2273" i="3"/>
  <c r="L2273" i="3"/>
  <c r="K2273" i="3"/>
  <c r="J2273" i="3"/>
  <c r="I2273" i="3"/>
  <c r="N2272" i="3"/>
  <c r="M2272" i="3"/>
  <c r="L2272" i="3"/>
  <c r="H2272" i="5" s="1"/>
  <c r="K2272" i="3"/>
  <c r="I2272" i="5" s="1"/>
  <c r="J2272" i="3"/>
  <c r="I2272" i="3"/>
  <c r="E2272" i="5" s="1"/>
  <c r="N2271" i="3"/>
  <c r="M2271" i="3"/>
  <c r="L2271" i="3"/>
  <c r="K2271" i="3"/>
  <c r="J2271" i="3"/>
  <c r="F2271" i="5" s="1"/>
  <c r="I2271" i="3"/>
  <c r="E2271" i="5" s="1"/>
  <c r="N2270" i="3"/>
  <c r="M2270" i="3"/>
  <c r="L2270" i="3"/>
  <c r="K2270" i="3"/>
  <c r="J2270" i="3"/>
  <c r="F2270" i="5" s="1"/>
  <c r="I2270" i="3"/>
  <c r="E2270" i="5" s="1"/>
  <c r="N2269" i="3"/>
  <c r="M2269" i="3"/>
  <c r="L2269" i="3"/>
  <c r="K2269" i="3"/>
  <c r="J2269" i="3"/>
  <c r="I2269" i="3"/>
  <c r="N2268" i="3"/>
  <c r="K2268" i="5" s="1"/>
  <c r="M2268" i="3"/>
  <c r="J2268" i="5" s="1"/>
  <c r="L2268" i="3"/>
  <c r="H2268" i="5" s="1"/>
  <c r="K2268" i="3"/>
  <c r="I2268" i="5" s="1"/>
  <c r="J2268" i="3"/>
  <c r="F2268" i="5" s="1"/>
  <c r="I2268" i="3"/>
  <c r="E2268" i="5" s="1"/>
  <c r="N2267" i="3"/>
  <c r="M2267" i="3"/>
  <c r="L2267" i="3"/>
  <c r="H2267" i="5" s="1"/>
  <c r="K2267" i="3"/>
  <c r="J2267" i="3"/>
  <c r="I2267" i="3"/>
  <c r="E2267" i="5" s="1"/>
  <c r="N2266" i="3"/>
  <c r="M2266" i="3"/>
  <c r="J2266" i="5" s="1"/>
  <c r="L2266" i="3"/>
  <c r="H2266" i="5" s="1"/>
  <c r="K2266" i="3"/>
  <c r="J2266" i="3"/>
  <c r="I2266" i="3"/>
  <c r="N2265" i="3"/>
  <c r="K2265" i="5" s="1"/>
  <c r="M2265" i="3"/>
  <c r="L2265" i="3"/>
  <c r="H2265" i="5" s="1"/>
  <c r="K2265" i="3"/>
  <c r="I2265" i="5" s="1"/>
  <c r="J2265" i="3"/>
  <c r="F2265" i="5" s="1"/>
  <c r="I2265" i="3"/>
  <c r="N2264" i="3"/>
  <c r="M2264" i="3"/>
  <c r="J2264" i="5" s="1"/>
  <c r="L2264" i="3"/>
  <c r="H2264" i="5" s="1"/>
  <c r="K2264" i="3"/>
  <c r="J2264" i="3"/>
  <c r="F2264" i="5" s="1"/>
  <c r="I2264" i="3"/>
  <c r="E2264" i="5" s="1"/>
  <c r="N2263" i="3"/>
  <c r="K2263" i="5" s="1"/>
  <c r="M2263" i="3"/>
  <c r="J2263" i="5" s="1"/>
  <c r="L2263" i="3"/>
  <c r="H2263" i="5" s="1"/>
  <c r="K2263" i="3"/>
  <c r="I2263" i="5" s="1"/>
  <c r="J2263" i="3"/>
  <c r="F2263" i="5" s="1"/>
  <c r="I2263" i="3"/>
  <c r="E2263" i="5" s="1"/>
  <c r="N2262" i="3"/>
  <c r="M2262" i="3"/>
  <c r="J2262" i="5" s="1"/>
  <c r="L2262" i="3"/>
  <c r="H2262" i="5" s="1"/>
  <c r="K2262" i="3"/>
  <c r="J2262" i="3"/>
  <c r="F2262" i="5" s="1"/>
  <c r="I2262" i="3"/>
  <c r="N2261" i="3"/>
  <c r="M2261" i="3"/>
  <c r="L2261" i="3"/>
  <c r="K2261" i="3"/>
  <c r="J2261" i="3"/>
  <c r="I2261" i="3"/>
  <c r="N2260" i="3"/>
  <c r="M2260" i="3"/>
  <c r="L2260" i="3"/>
  <c r="K2260" i="3"/>
  <c r="J2260" i="3"/>
  <c r="I2260" i="3"/>
  <c r="N2259" i="3"/>
  <c r="K2259" i="5" s="1"/>
  <c r="M2259" i="3"/>
  <c r="L2259" i="3"/>
  <c r="K2259" i="3"/>
  <c r="J2259" i="3"/>
  <c r="I2259" i="3"/>
  <c r="E2259" i="5" s="1"/>
  <c r="N2258" i="3"/>
  <c r="M2258" i="3"/>
  <c r="L2258" i="3"/>
  <c r="K2258" i="3"/>
  <c r="J2258" i="3"/>
  <c r="F2258" i="5" s="1"/>
  <c r="I2258" i="3"/>
  <c r="E2258" i="5" s="1"/>
  <c r="N2257" i="3"/>
  <c r="M2257" i="3"/>
  <c r="L2257" i="3"/>
  <c r="K2257" i="3"/>
  <c r="I2257" i="5" s="1"/>
  <c r="J2257" i="3"/>
  <c r="F2257" i="5" s="1"/>
  <c r="I2257" i="3"/>
  <c r="E2257" i="5" s="1"/>
  <c r="N2256" i="3"/>
  <c r="K2256" i="5" s="1"/>
  <c r="M2256" i="3"/>
  <c r="J2256" i="5" s="1"/>
  <c r="L2256" i="3"/>
  <c r="H2256" i="5" s="1"/>
  <c r="K2256" i="3"/>
  <c r="I2256" i="5" s="1"/>
  <c r="J2256" i="3"/>
  <c r="F2256" i="5" s="1"/>
  <c r="I2256" i="3"/>
  <c r="E2256" i="5" s="1"/>
  <c r="N2255" i="3"/>
  <c r="M2255" i="3"/>
  <c r="J2255" i="5" s="1"/>
  <c r="L2255" i="3"/>
  <c r="H2255" i="5" s="1"/>
  <c r="K2255" i="3"/>
  <c r="I2255" i="5" s="1"/>
  <c r="J2255" i="3"/>
  <c r="I2255" i="3"/>
  <c r="E2255" i="5" s="1"/>
  <c r="N2254" i="3"/>
  <c r="M2254" i="3"/>
  <c r="L2254" i="3"/>
  <c r="H2254" i="5" s="1"/>
  <c r="K2254" i="3"/>
  <c r="J2254" i="3"/>
  <c r="F2254" i="5" s="1"/>
  <c r="I2254" i="3"/>
  <c r="N2253" i="3"/>
  <c r="K2253" i="5" s="1"/>
  <c r="M2253" i="3"/>
  <c r="L2253" i="3"/>
  <c r="K2253" i="3"/>
  <c r="J2253" i="3"/>
  <c r="I2253" i="3"/>
  <c r="N2252" i="3"/>
  <c r="M2252" i="3"/>
  <c r="L2252" i="3"/>
  <c r="K2252" i="3"/>
  <c r="J2252" i="3"/>
  <c r="I2252" i="3"/>
  <c r="N2251" i="3"/>
  <c r="M2251" i="3"/>
  <c r="L2251" i="3"/>
  <c r="K2251" i="3"/>
  <c r="J2251" i="3"/>
  <c r="I2251" i="3"/>
  <c r="N2250" i="3"/>
  <c r="K2250" i="5" s="1"/>
  <c r="M2250" i="3"/>
  <c r="J2250" i="5" s="1"/>
  <c r="L2250" i="3"/>
  <c r="H2250" i="5" s="1"/>
  <c r="K2250" i="3"/>
  <c r="I2250" i="5" s="1"/>
  <c r="J2250" i="3"/>
  <c r="F2250" i="5" s="1"/>
  <c r="I2250" i="3"/>
  <c r="E2250" i="5" s="1"/>
  <c r="N2249" i="3"/>
  <c r="K2249" i="5" s="1"/>
  <c r="M2249" i="3"/>
  <c r="L2249" i="3"/>
  <c r="K2249" i="3"/>
  <c r="J2249" i="3"/>
  <c r="I2249" i="3"/>
  <c r="E2249" i="5" s="1"/>
  <c r="N2248" i="3"/>
  <c r="K2248" i="5" s="1"/>
  <c r="M2248" i="3"/>
  <c r="J2248" i="5" s="1"/>
  <c r="L2248" i="3"/>
  <c r="K2248" i="3"/>
  <c r="I2248" i="5" s="1"/>
  <c r="J2248" i="3"/>
  <c r="I2248" i="3"/>
  <c r="N2247" i="3"/>
  <c r="M2247" i="3"/>
  <c r="L2247" i="3"/>
  <c r="K2247" i="3"/>
  <c r="J2247" i="3"/>
  <c r="I2247" i="3"/>
  <c r="E2247" i="5" s="1"/>
  <c r="N2246" i="3"/>
  <c r="K2246" i="5" s="1"/>
  <c r="M2246" i="3"/>
  <c r="J2246" i="5" s="1"/>
  <c r="L2246" i="3"/>
  <c r="H2246" i="5" s="1"/>
  <c r="K2246" i="3"/>
  <c r="J2246" i="3"/>
  <c r="F2246" i="5" s="1"/>
  <c r="I2246" i="3"/>
  <c r="E2246" i="5" s="1"/>
  <c r="N2245" i="3"/>
  <c r="K2245" i="5" s="1"/>
  <c r="M2245" i="3"/>
  <c r="L2245" i="3"/>
  <c r="K2245" i="3"/>
  <c r="I2245" i="5" s="1"/>
  <c r="J2245" i="3"/>
  <c r="I2245" i="3"/>
  <c r="N2244" i="3"/>
  <c r="K2244" i="5" s="1"/>
  <c r="M2244" i="3"/>
  <c r="J2244" i="5" s="1"/>
  <c r="L2244" i="3"/>
  <c r="K2244" i="3"/>
  <c r="J2244" i="3"/>
  <c r="F2244" i="5" s="1"/>
  <c r="I2244" i="3"/>
  <c r="E2244" i="5" s="1"/>
  <c r="N2243" i="3"/>
  <c r="M2243" i="3"/>
  <c r="L2243" i="3"/>
  <c r="K2243" i="3"/>
  <c r="J2243" i="3"/>
  <c r="I2243" i="3"/>
  <c r="N2242" i="3"/>
  <c r="M2242" i="3"/>
  <c r="L2242" i="3"/>
  <c r="K2242" i="3"/>
  <c r="J2242" i="3"/>
  <c r="I2242" i="3"/>
  <c r="N2241" i="3"/>
  <c r="K2241" i="5" s="1"/>
  <c r="M2241" i="3"/>
  <c r="L2241" i="3"/>
  <c r="K2241" i="3"/>
  <c r="I2241" i="5" s="1"/>
  <c r="J2241" i="3"/>
  <c r="I2241" i="3"/>
  <c r="E2241" i="5" s="1"/>
  <c r="N2240" i="3"/>
  <c r="M2240" i="3"/>
  <c r="L2240" i="3"/>
  <c r="H2240" i="5" s="1"/>
  <c r="K2240" i="3"/>
  <c r="J2240" i="3"/>
  <c r="I2240" i="3"/>
  <c r="N2239" i="3"/>
  <c r="K2239" i="5" s="1"/>
  <c r="M2239" i="3"/>
  <c r="J2239" i="5" s="1"/>
  <c r="L2239" i="3"/>
  <c r="K2239" i="3"/>
  <c r="I2239" i="5" s="1"/>
  <c r="J2239" i="3"/>
  <c r="F2239" i="5" s="1"/>
  <c r="I2239" i="3"/>
  <c r="E2239" i="5" s="1"/>
  <c r="N2238" i="3"/>
  <c r="K2238" i="5" s="1"/>
  <c r="M2238" i="3"/>
  <c r="J2238" i="5" s="1"/>
  <c r="L2238" i="3"/>
  <c r="H2238" i="5" s="1"/>
  <c r="K2238" i="3"/>
  <c r="I2238" i="5" s="1"/>
  <c r="J2238" i="3"/>
  <c r="F2238" i="5" s="1"/>
  <c r="I2238" i="3"/>
  <c r="E2238" i="5" s="1"/>
  <c r="N2237" i="3"/>
  <c r="M2237" i="3"/>
  <c r="L2237" i="3"/>
  <c r="K2237" i="3"/>
  <c r="J2237" i="3"/>
  <c r="I2237" i="3"/>
  <c r="N2236" i="3"/>
  <c r="M2236" i="3"/>
  <c r="J2236" i="5" s="1"/>
  <c r="L2236" i="3"/>
  <c r="H2236" i="5" s="1"/>
  <c r="K2236" i="3"/>
  <c r="I2236" i="5" s="1"/>
  <c r="J2236" i="3"/>
  <c r="F2236" i="5" s="1"/>
  <c r="I2236" i="3"/>
  <c r="E2236" i="5" s="1"/>
  <c r="N2235" i="3"/>
  <c r="K2235" i="5" s="1"/>
  <c r="M2235" i="3"/>
  <c r="L2235" i="3"/>
  <c r="K2235" i="3"/>
  <c r="I2235" i="5" s="1"/>
  <c r="J2235" i="3"/>
  <c r="I2235" i="3"/>
  <c r="N2234" i="3"/>
  <c r="M2234" i="3"/>
  <c r="L2234" i="3"/>
  <c r="K2234" i="3"/>
  <c r="J2234" i="3"/>
  <c r="I2234" i="3"/>
  <c r="N2233" i="3"/>
  <c r="K2233" i="5" s="1"/>
  <c r="M2233" i="3"/>
  <c r="J2233" i="5" s="1"/>
  <c r="L2233" i="3"/>
  <c r="H2233" i="5" s="1"/>
  <c r="K2233" i="3"/>
  <c r="I2233" i="5" s="1"/>
  <c r="J2233" i="3"/>
  <c r="F2233" i="5" s="1"/>
  <c r="I2233" i="3"/>
  <c r="E2233" i="5" s="1"/>
  <c r="N2232" i="3"/>
  <c r="K2232" i="5" s="1"/>
  <c r="M2232" i="3"/>
  <c r="J2232" i="5" s="1"/>
  <c r="L2232" i="3"/>
  <c r="K2232" i="3"/>
  <c r="J2232" i="3"/>
  <c r="I2232" i="3"/>
  <c r="N2231" i="3"/>
  <c r="M2231" i="3"/>
  <c r="L2231" i="3"/>
  <c r="K2231" i="3"/>
  <c r="I2231" i="5" s="1"/>
  <c r="J2231" i="3"/>
  <c r="F2231" i="5" s="1"/>
  <c r="I2231" i="3"/>
  <c r="N2230" i="3"/>
  <c r="M2230" i="3"/>
  <c r="L2230" i="3"/>
  <c r="K2230" i="3"/>
  <c r="I2230" i="5" s="1"/>
  <c r="J2230" i="3"/>
  <c r="F2230" i="5" s="1"/>
  <c r="I2230" i="3"/>
  <c r="N2229" i="3"/>
  <c r="M2229" i="3"/>
  <c r="L2229" i="3"/>
  <c r="H2229" i="5" s="1"/>
  <c r="K2229" i="3"/>
  <c r="J2229" i="3"/>
  <c r="F2229" i="5" s="1"/>
  <c r="I2229" i="3"/>
  <c r="E2229" i="5" s="1"/>
  <c r="N2228" i="3"/>
  <c r="K2228" i="5" s="1"/>
  <c r="M2228" i="3"/>
  <c r="J2228" i="5" s="1"/>
  <c r="L2228" i="3"/>
  <c r="H2228" i="5" s="1"/>
  <c r="K2228" i="3"/>
  <c r="I2228" i="5" s="1"/>
  <c r="J2228" i="3"/>
  <c r="F2228" i="5" s="1"/>
  <c r="I2228" i="3"/>
  <c r="N2227" i="3"/>
  <c r="M2227" i="3"/>
  <c r="L2227" i="3"/>
  <c r="K2227" i="3"/>
  <c r="J2227" i="3"/>
  <c r="I2227" i="3"/>
  <c r="N2226" i="3"/>
  <c r="K2226" i="5" s="1"/>
  <c r="M2226" i="3"/>
  <c r="J2226" i="5" s="1"/>
  <c r="L2226" i="3"/>
  <c r="H2226" i="5" s="1"/>
  <c r="K2226" i="3"/>
  <c r="I2226" i="5" s="1"/>
  <c r="J2226" i="3"/>
  <c r="F2226" i="5" s="1"/>
  <c r="I2226" i="3"/>
  <c r="E2226" i="5" s="1"/>
  <c r="N2225" i="3"/>
  <c r="M2225" i="3"/>
  <c r="L2225" i="3"/>
  <c r="H2225" i="5" s="1"/>
  <c r="K2225" i="3"/>
  <c r="J2225" i="3"/>
  <c r="I2225" i="3"/>
  <c r="N2224" i="3"/>
  <c r="M2224" i="3"/>
  <c r="L2224" i="3"/>
  <c r="K2224" i="3"/>
  <c r="J2224" i="3"/>
  <c r="F2224" i="5" s="1"/>
  <c r="I2224" i="3"/>
  <c r="N2223" i="3"/>
  <c r="K2223" i="5" s="1"/>
  <c r="M2223" i="3"/>
  <c r="J2223" i="5" s="1"/>
  <c r="L2223" i="3"/>
  <c r="H2223" i="5" s="1"/>
  <c r="K2223" i="3"/>
  <c r="I2223" i="5" s="1"/>
  <c r="J2223" i="3"/>
  <c r="F2223" i="5" s="1"/>
  <c r="I2223" i="3"/>
  <c r="N2222" i="3"/>
  <c r="M2222" i="3"/>
  <c r="L2222" i="3"/>
  <c r="K2222" i="3"/>
  <c r="J2222" i="3"/>
  <c r="I2222" i="3"/>
  <c r="N2221" i="3"/>
  <c r="M2221" i="3"/>
  <c r="L2221" i="3"/>
  <c r="K2221" i="3"/>
  <c r="I2221" i="5" s="1"/>
  <c r="J2221" i="3"/>
  <c r="F2221" i="5" s="1"/>
  <c r="I2221" i="3"/>
  <c r="E2221" i="5" s="1"/>
  <c r="N2220" i="3"/>
  <c r="K2220" i="5" s="1"/>
  <c r="M2220" i="3"/>
  <c r="J2220" i="5" s="1"/>
  <c r="L2220" i="3"/>
  <c r="H2220" i="5" s="1"/>
  <c r="K2220" i="3"/>
  <c r="I2220" i="5" s="1"/>
  <c r="J2220" i="3"/>
  <c r="F2220" i="5" s="1"/>
  <c r="I2220" i="3"/>
  <c r="E2220" i="5" s="1"/>
  <c r="N2219" i="3"/>
  <c r="K2219" i="5" s="1"/>
  <c r="M2219" i="3"/>
  <c r="J2219" i="5" s="1"/>
  <c r="L2219" i="3"/>
  <c r="K2219" i="3"/>
  <c r="I2219" i="5" s="1"/>
  <c r="J2219" i="3"/>
  <c r="I2219" i="3"/>
  <c r="N2218" i="3"/>
  <c r="K2218" i="5" s="1"/>
  <c r="M2218" i="3"/>
  <c r="J2218" i="5" s="1"/>
  <c r="L2218" i="3"/>
  <c r="H2218" i="5" s="1"/>
  <c r="K2218" i="3"/>
  <c r="J2218" i="3"/>
  <c r="F2218" i="5" s="1"/>
  <c r="I2218" i="3"/>
  <c r="N2217" i="3"/>
  <c r="M2217" i="3"/>
  <c r="L2217" i="3"/>
  <c r="K2217" i="3"/>
  <c r="J2217" i="3"/>
  <c r="I2217" i="3"/>
  <c r="N2216" i="3"/>
  <c r="K2216" i="5" s="1"/>
  <c r="M2216" i="3"/>
  <c r="J2216" i="5" s="1"/>
  <c r="L2216" i="3"/>
  <c r="H2216" i="5" s="1"/>
  <c r="K2216" i="3"/>
  <c r="I2216" i="5" s="1"/>
  <c r="J2216" i="3"/>
  <c r="F2216" i="5" s="1"/>
  <c r="I2216" i="3"/>
  <c r="E2216" i="5" s="1"/>
  <c r="N2215" i="3"/>
  <c r="M2215" i="3"/>
  <c r="L2215" i="3"/>
  <c r="K2215" i="3"/>
  <c r="I2215" i="5" s="1"/>
  <c r="J2215" i="3"/>
  <c r="I2215" i="3"/>
  <c r="N2214" i="3"/>
  <c r="K2214" i="5" s="1"/>
  <c r="M2214" i="3"/>
  <c r="J2214" i="5" s="1"/>
  <c r="L2214" i="3"/>
  <c r="H2214" i="5" s="1"/>
  <c r="K2214" i="3"/>
  <c r="I2214" i="5" s="1"/>
  <c r="J2214" i="3"/>
  <c r="F2214" i="5" s="1"/>
  <c r="I2214" i="3"/>
  <c r="E2214" i="5" s="1"/>
  <c r="N2213" i="3"/>
  <c r="K2213" i="5" s="1"/>
  <c r="M2213" i="3"/>
  <c r="J2213" i="5" s="1"/>
  <c r="L2213" i="3"/>
  <c r="H2213" i="5" s="1"/>
  <c r="K2213" i="3"/>
  <c r="I2213" i="5" s="1"/>
  <c r="J2213" i="3"/>
  <c r="I2213" i="3"/>
  <c r="E2213" i="5" s="1"/>
  <c r="N2212" i="3"/>
  <c r="M2212" i="3"/>
  <c r="J2212" i="5" s="1"/>
  <c r="L2212" i="3"/>
  <c r="H2212" i="5" s="1"/>
  <c r="K2212" i="3"/>
  <c r="I2212" i="5" s="1"/>
  <c r="J2212" i="3"/>
  <c r="F2212" i="5" s="1"/>
  <c r="I2212" i="3"/>
  <c r="N2211" i="3"/>
  <c r="M2211" i="3"/>
  <c r="J2211" i="5" s="1"/>
  <c r="L2211" i="3"/>
  <c r="H2211" i="5" s="1"/>
  <c r="K2211" i="3"/>
  <c r="J2211" i="3"/>
  <c r="F2211" i="5" s="1"/>
  <c r="I2211" i="3"/>
  <c r="E2211" i="5" s="1"/>
  <c r="N2210" i="3"/>
  <c r="M2210" i="3"/>
  <c r="L2210" i="3"/>
  <c r="H2210" i="5" s="1"/>
  <c r="K2210" i="3"/>
  <c r="J2210" i="3"/>
  <c r="I2210" i="3"/>
  <c r="E2210" i="5" s="1"/>
  <c r="N2209" i="3"/>
  <c r="M2209" i="3"/>
  <c r="L2209" i="3"/>
  <c r="K2209" i="3"/>
  <c r="J2209" i="3"/>
  <c r="I2209" i="3"/>
  <c r="N2208" i="3"/>
  <c r="K2208" i="5" s="1"/>
  <c r="M2208" i="3"/>
  <c r="L2208" i="3"/>
  <c r="K2208" i="3"/>
  <c r="I2208" i="5" s="1"/>
  <c r="J2208" i="3"/>
  <c r="F2208" i="5" s="1"/>
  <c r="I2208" i="3"/>
  <c r="E2208" i="5" s="1"/>
  <c r="N2207" i="3"/>
  <c r="K2207" i="5" s="1"/>
  <c r="M2207" i="3"/>
  <c r="J2207" i="5" s="1"/>
  <c r="L2207" i="3"/>
  <c r="H2207" i="5" s="1"/>
  <c r="K2207" i="3"/>
  <c r="I2207" i="5" s="1"/>
  <c r="J2207" i="3"/>
  <c r="F2207" i="5" s="1"/>
  <c r="I2207" i="3"/>
  <c r="E2207" i="5" s="1"/>
  <c r="N2206" i="3"/>
  <c r="M2206" i="3"/>
  <c r="L2206" i="3"/>
  <c r="H2206" i="5" s="1"/>
  <c r="K2206" i="3"/>
  <c r="J2206" i="3"/>
  <c r="I2206" i="3"/>
  <c r="N2205" i="3"/>
  <c r="M2205" i="3"/>
  <c r="L2205" i="3"/>
  <c r="K2205" i="3"/>
  <c r="J2205" i="3"/>
  <c r="I2205" i="3"/>
  <c r="N2204" i="3"/>
  <c r="M2204" i="3"/>
  <c r="L2204" i="3"/>
  <c r="K2204" i="3"/>
  <c r="I2204" i="5" s="1"/>
  <c r="J2204" i="3"/>
  <c r="F2204" i="5" s="1"/>
  <c r="I2204" i="3"/>
  <c r="E2204" i="5" s="1"/>
  <c r="N2203" i="3"/>
  <c r="K2203" i="5" s="1"/>
  <c r="M2203" i="3"/>
  <c r="J2203" i="5" s="1"/>
  <c r="L2203" i="3"/>
  <c r="K2203" i="3"/>
  <c r="I2203" i="5" s="1"/>
  <c r="J2203" i="3"/>
  <c r="F2203" i="5" s="1"/>
  <c r="I2203" i="3"/>
  <c r="E2203" i="5" s="1"/>
  <c r="N2202" i="3"/>
  <c r="K2202" i="5" s="1"/>
  <c r="M2202" i="3"/>
  <c r="J2202" i="5" s="1"/>
  <c r="L2202" i="3"/>
  <c r="H2202" i="5" s="1"/>
  <c r="K2202" i="3"/>
  <c r="I2202" i="5" s="1"/>
  <c r="J2202" i="3"/>
  <c r="F2202" i="5" s="1"/>
  <c r="I2202" i="3"/>
  <c r="E2202" i="5" s="1"/>
  <c r="N2201" i="3"/>
  <c r="K2201" i="5" s="1"/>
  <c r="M2201" i="3"/>
  <c r="L2201" i="3"/>
  <c r="H2201" i="5" s="1"/>
  <c r="K2201" i="3"/>
  <c r="I2201" i="5" s="1"/>
  <c r="J2201" i="3"/>
  <c r="I2201" i="3"/>
  <c r="E2201" i="5" s="1"/>
  <c r="N2200" i="3"/>
  <c r="M2200" i="3"/>
  <c r="J2200" i="5" s="1"/>
  <c r="L2200" i="3"/>
  <c r="H2200" i="5" s="1"/>
  <c r="K2200" i="3"/>
  <c r="I2200" i="5" s="1"/>
  <c r="J2200" i="3"/>
  <c r="F2200" i="5" s="1"/>
  <c r="I2200" i="3"/>
  <c r="E2200" i="5" s="1"/>
  <c r="N2199" i="3"/>
  <c r="K2199" i="5" s="1"/>
  <c r="M2199" i="3"/>
  <c r="J2199" i="5" s="1"/>
  <c r="L2199" i="3"/>
  <c r="K2199" i="3"/>
  <c r="J2199" i="3"/>
  <c r="F2199" i="5" s="1"/>
  <c r="I2199" i="3"/>
  <c r="N2198" i="3"/>
  <c r="M2198" i="3"/>
  <c r="J2198" i="5" s="1"/>
  <c r="L2198" i="3"/>
  <c r="K2198" i="3"/>
  <c r="J2198" i="3"/>
  <c r="F2198" i="5" s="1"/>
  <c r="I2198" i="3"/>
  <c r="N2197" i="3"/>
  <c r="K2197" i="5" s="1"/>
  <c r="M2197" i="3"/>
  <c r="J2197" i="5" s="1"/>
  <c r="L2197" i="3"/>
  <c r="H2197" i="5" s="1"/>
  <c r="K2197" i="3"/>
  <c r="I2197" i="5" s="1"/>
  <c r="J2197" i="3"/>
  <c r="F2197" i="5" s="1"/>
  <c r="I2197" i="3"/>
  <c r="E2197" i="5" s="1"/>
  <c r="N2196" i="3"/>
  <c r="K2196" i="5" s="1"/>
  <c r="M2196" i="3"/>
  <c r="J2196" i="5" s="1"/>
  <c r="L2196" i="3"/>
  <c r="H2196" i="5" s="1"/>
  <c r="K2196" i="3"/>
  <c r="I2196" i="5" s="1"/>
  <c r="J2196" i="3"/>
  <c r="F2196" i="5" s="1"/>
  <c r="I2196" i="3"/>
  <c r="N2195" i="3"/>
  <c r="M2195" i="3"/>
  <c r="J2195" i="5" s="1"/>
  <c r="L2195" i="3"/>
  <c r="K2195" i="3"/>
  <c r="J2195" i="3"/>
  <c r="F2195" i="5" s="1"/>
  <c r="I2195" i="3"/>
  <c r="E2195" i="5" s="1"/>
  <c r="N2194" i="3"/>
  <c r="M2194" i="3"/>
  <c r="L2194" i="3"/>
  <c r="K2194" i="3"/>
  <c r="I2194" i="5" s="1"/>
  <c r="J2194" i="3"/>
  <c r="F2194" i="5" s="1"/>
  <c r="I2194" i="3"/>
  <c r="N2193" i="3"/>
  <c r="K2193" i="5" s="1"/>
  <c r="M2193" i="3"/>
  <c r="L2193" i="3"/>
  <c r="H2193" i="5" s="1"/>
  <c r="K2193" i="3"/>
  <c r="I2193" i="5" s="1"/>
  <c r="J2193" i="3"/>
  <c r="F2193" i="5" s="1"/>
  <c r="I2193" i="3"/>
  <c r="E2193" i="5" s="1"/>
  <c r="N2192" i="3"/>
  <c r="K2192" i="5" s="1"/>
  <c r="M2192" i="3"/>
  <c r="J2192" i="5" s="1"/>
  <c r="L2192" i="3"/>
  <c r="K2192" i="3"/>
  <c r="I2192" i="5" s="1"/>
  <c r="J2192" i="3"/>
  <c r="I2192" i="3"/>
  <c r="E2192" i="5" s="1"/>
  <c r="N2191" i="3"/>
  <c r="K2191" i="5" s="1"/>
  <c r="M2191" i="3"/>
  <c r="L2191" i="3"/>
  <c r="K2191" i="3"/>
  <c r="J2191" i="3"/>
  <c r="F2191" i="5" s="1"/>
  <c r="I2191" i="3"/>
  <c r="N2190" i="3"/>
  <c r="K2190" i="5" s="1"/>
  <c r="M2190" i="3"/>
  <c r="J2190" i="5" s="1"/>
  <c r="L2190" i="3"/>
  <c r="H2190" i="5" s="1"/>
  <c r="K2190" i="3"/>
  <c r="I2190" i="5" s="1"/>
  <c r="J2190" i="3"/>
  <c r="F2190" i="5" s="1"/>
  <c r="I2190" i="3"/>
  <c r="E2190" i="5" s="1"/>
  <c r="N2189" i="3"/>
  <c r="K2189" i="5" s="1"/>
  <c r="M2189" i="3"/>
  <c r="L2189" i="3"/>
  <c r="K2189" i="3"/>
  <c r="J2189" i="3"/>
  <c r="I2189" i="3"/>
  <c r="N2188" i="3"/>
  <c r="M2188" i="3"/>
  <c r="L2188" i="3"/>
  <c r="H2188" i="5" s="1"/>
  <c r="K2188" i="3"/>
  <c r="J2188" i="3"/>
  <c r="F2188" i="5" s="1"/>
  <c r="I2188" i="3"/>
  <c r="N2187" i="3"/>
  <c r="M2187" i="3"/>
  <c r="J2187" i="5" s="1"/>
  <c r="L2187" i="3"/>
  <c r="K2187" i="3"/>
  <c r="J2187" i="3"/>
  <c r="I2187" i="3"/>
  <c r="E2187" i="5" s="1"/>
  <c r="N2186" i="3"/>
  <c r="M2186" i="3"/>
  <c r="L2186" i="3"/>
  <c r="K2186" i="3"/>
  <c r="J2186" i="3"/>
  <c r="I2186" i="3"/>
  <c r="N2185" i="3"/>
  <c r="K2185" i="5" s="1"/>
  <c r="M2185" i="3"/>
  <c r="L2185" i="3"/>
  <c r="K2185" i="3"/>
  <c r="J2185" i="3"/>
  <c r="F2185" i="5" s="1"/>
  <c r="I2185" i="3"/>
  <c r="N2184" i="3"/>
  <c r="K2184" i="5" s="1"/>
  <c r="M2184" i="3"/>
  <c r="J2184" i="5" s="1"/>
  <c r="L2184" i="3"/>
  <c r="H2184" i="5" s="1"/>
  <c r="K2184" i="3"/>
  <c r="I2184" i="5" s="1"/>
  <c r="J2184" i="3"/>
  <c r="F2184" i="5" s="1"/>
  <c r="I2184" i="3"/>
  <c r="E2184" i="5" s="1"/>
  <c r="N2183" i="3"/>
  <c r="M2183" i="3"/>
  <c r="L2183" i="3"/>
  <c r="H2183" i="5" s="1"/>
  <c r="K2183" i="3"/>
  <c r="J2183" i="3"/>
  <c r="I2183" i="3"/>
  <c r="N2182" i="3"/>
  <c r="M2182" i="3"/>
  <c r="J2182" i="5" s="1"/>
  <c r="L2182" i="3"/>
  <c r="H2182" i="5" s="1"/>
  <c r="K2182" i="3"/>
  <c r="J2182" i="3"/>
  <c r="F2182" i="5" s="1"/>
  <c r="I2182" i="3"/>
  <c r="N2181" i="3"/>
  <c r="M2181" i="3"/>
  <c r="L2181" i="3"/>
  <c r="K2181" i="3"/>
  <c r="J2181" i="3"/>
  <c r="I2181" i="3"/>
  <c r="N2180" i="3"/>
  <c r="K2180" i="5" s="1"/>
  <c r="M2180" i="3"/>
  <c r="L2180" i="3"/>
  <c r="K2180" i="3"/>
  <c r="I2180" i="5" s="1"/>
  <c r="J2180" i="3"/>
  <c r="I2180" i="3"/>
  <c r="N2179" i="3"/>
  <c r="K2179" i="5" s="1"/>
  <c r="M2179" i="3"/>
  <c r="J2179" i="5" s="1"/>
  <c r="L2179" i="3"/>
  <c r="K2179" i="3"/>
  <c r="I2179" i="5" s="1"/>
  <c r="J2179" i="3"/>
  <c r="F2179" i="5" s="1"/>
  <c r="I2179" i="3"/>
  <c r="E2179" i="5" s="1"/>
  <c r="N2178" i="3"/>
  <c r="K2178" i="5" s="1"/>
  <c r="M2178" i="3"/>
  <c r="J2178" i="5" s="1"/>
  <c r="L2178" i="3"/>
  <c r="H2178" i="5" s="1"/>
  <c r="K2178" i="3"/>
  <c r="I2178" i="5" s="1"/>
  <c r="J2178" i="3"/>
  <c r="F2178" i="5" s="1"/>
  <c r="I2178" i="3"/>
  <c r="E2178" i="5" s="1"/>
  <c r="N2177" i="3"/>
  <c r="K2177" i="5" s="1"/>
  <c r="M2177" i="3"/>
  <c r="J2177" i="5" s="1"/>
  <c r="L2177" i="3"/>
  <c r="K2177" i="3"/>
  <c r="J2177" i="3"/>
  <c r="I2177" i="3"/>
  <c r="N2176" i="3"/>
  <c r="M2176" i="3"/>
  <c r="L2176" i="3"/>
  <c r="H2176" i="5" s="1"/>
  <c r="K2176" i="3"/>
  <c r="I2176" i="5" s="1"/>
  <c r="J2176" i="3"/>
  <c r="I2176" i="3"/>
  <c r="E2176" i="5" s="1"/>
  <c r="N2175" i="3"/>
  <c r="M2175" i="3"/>
  <c r="L2175" i="3"/>
  <c r="K2175" i="3"/>
  <c r="I2175" i="5" s="1"/>
  <c r="J2175" i="3"/>
  <c r="I2175" i="3"/>
  <c r="E2175" i="5" s="1"/>
  <c r="N2174" i="3"/>
  <c r="K2174" i="5" s="1"/>
  <c r="M2174" i="3"/>
  <c r="J2174" i="5" s="1"/>
  <c r="L2174" i="3"/>
  <c r="H2174" i="5" s="1"/>
  <c r="K2174" i="3"/>
  <c r="J2174" i="3"/>
  <c r="F2174" i="5" s="1"/>
  <c r="I2174" i="3"/>
  <c r="E2174" i="5" s="1"/>
  <c r="N2173" i="3"/>
  <c r="K2173" i="5" s="1"/>
  <c r="M2173" i="3"/>
  <c r="L2173" i="3"/>
  <c r="K2173" i="3"/>
  <c r="J2173" i="3"/>
  <c r="I2173" i="3"/>
  <c r="E2173" i="5" s="1"/>
  <c r="N2172" i="3"/>
  <c r="K2172" i="5" s="1"/>
  <c r="M2172" i="3"/>
  <c r="L2172" i="3"/>
  <c r="K2172" i="3"/>
  <c r="J2172" i="3"/>
  <c r="I2172" i="3"/>
  <c r="E2172" i="5" s="1"/>
  <c r="N2171" i="3"/>
  <c r="K2171" i="5" s="1"/>
  <c r="M2171" i="3"/>
  <c r="J2171" i="5" s="1"/>
  <c r="L2171" i="3"/>
  <c r="H2171" i="5" s="1"/>
  <c r="K2171" i="3"/>
  <c r="I2171" i="5" s="1"/>
  <c r="J2171" i="3"/>
  <c r="F2171" i="5" s="1"/>
  <c r="I2171" i="3"/>
  <c r="E2171" i="5" s="1"/>
  <c r="N2170" i="3"/>
  <c r="M2170" i="3"/>
  <c r="L2170" i="3"/>
  <c r="H2170" i="5" s="1"/>
  <c r="K2170" i="3"/>
  <c r="J2170" i="3"/>
  <c r="I2170" i="3"/>
  <c r="N2169" i="3"/>
  <c r="M2169" i="3"/>
  <c r="L2169" i="3"/>
  <c r="K2169" i="3"/>
  <c r="I2169" i="5" s="1"/>
  <c r="J2169" i="3"/>
  <c r="F2169" i="5" s="1"/>
  <c r="I2169" i="3"/>
  <c r="E2169" i="5" s="1"/>
  <c r="N2168" i="3"/>
  <c r="M2168" i="3"/>
  <c r="J2168" i="5" s="1"/>
  <c r="L2168" i="3"/>
  <c r="H2168" i="5" s="1"/>
  <c r="K2168" i="3"/>
  <c r="I2168" i="5" s="1"/>
  <c r="J2168" i="3"/>
  <c r="I2168" i="3"/>
  <c r="N2167" i="3"/>
  <c r="K2167" i="5" s="1"/>
  <c r="M2167" i="3"/>
  <c r="J2167" i="5" s="1"/>
  <c r="L2167" i="3"/>
  <c r="K2167" i="3"/>
  <c r="I2167" i="5" s="1"/>
  <c r="J2167" i="3"/>
  <c r="I2167" i="3"/>
  <c r="E2167" i="5" s="1"/>
  <c r="N2166" i="3"/>
  <c r="K2166" i="5" s="1"/>
  <c r="M2166" i="3"/>
  <c r="J2166" i="5" s="1"/>
  <c r="L2166" i="3"/>
  <c r="H2166" i="5" s="1"/>
  <c r="K2166" i="3"/>
  <c r="I2166" i="5" s="1"/>
  <c r="J2166" i="3"/>
  <c r="F2166" i="5" s="1"/>
  <c r="I2166" i="3"/>
  <c r="E2166" i="5" s="1"/>
  <c r="N2165" i="3"/>
  <c r="K2165" i="5" s="1"/>
  <c r="M2165" i="3"/>
  <c r="J2165" i="5" s="1"/>
  <c r="L2165" i="3"/>
  <c r="H2165" i="5" s="1"/>
  <c r="K2165" i="3"/>
  <c r="I2165" i="5" s="1"/>
  <c r="J2165" i="3"/>
  <c r="I2165" i="3"/>
  <c r="E2165" i="5" s="1"/>
  <c r="N2164" i="3"/>
  <c r="M2164" i="3"/>
  <c r="L2164" i="3"/>
  <c r="K2164" i="3"/>
  <c r="J2164" i="3"/>
  <c r="I2164" i="3"/>
  <c r="N2163" i="3"/>
  <c r="M2163" i="3"/>
  <c r="L2163" i="3"/>
  <c r="K2163" i="3"/>
  <c r="I2163" i="5" s="1"/>
  <c r="J2163" i="3"/>
  <c r="I2163" i="3"/>
  <c r="E2163" i="5" s="1"/>
  <c r="N2162" i="3"/>
  <c r="M2162" i="3"/>
  <c r="J2162" i="5" s="1"/>
  <c r="L2162" i="3"/>
  <c r="K2162" i="3"/>
  <c r="J2162" i="3"/>
  <c r="F2162" i="5" s="1"/>
  <c r="I2162" i="3"/>
  <c r="E2162" i="5" s="1"/>
  <c r="N2161" i="3"/>
  <c r="K2161" i="5" s="1"/>
  <c r="M2161" i="3"/>
  <c r="J2161" i="5" s="1"/>
  <c r="L2161" i="3"/>
  <c r="H2161" i="5" s="1"/>
  <c r="K2161" i="3"/>
  <c r="I2161" i="5" s="1"/>
  <c r="J2161" i="3"/>
  <c r="F2161" i="5" s="1"/>
  <c r="I2161" i="3"/>
  <c r="E2161" i="5" s="1"/>
  <c r="N2160" i="3"/>
  <c r="K2160" i="5" s="1"/>
  <c r="M2160" i="3"/>
  <c r="L2160" i="3"/>
  <c r="H2160" i="5" s="1"/>
  <c r="K2160" i="3"/>
  <c r="I2160" i="5" s="1"/>
  <c r="J2160" i="3"/>
  <c r="F2160" i="5" s="1"/>
  <c r="I2160" i="3"/>
  <c r="N2159" i="3"/>
  <c r="K2159" i="5" s="1"/>
  <c r="M2159" i="3"/>
  <c r="L2159" i="3"/>
  <c r="K2159" i="3"/>
  <c r="J2159" i="3"/>
  <c r="I2159" i="3"/>
  <c r="N2158" i="3"/>
  <c r="K2158" i="5" s="1"/>
  <c r="M2158" i="3"/>
  <c r="J2158" i="5" s="1"/>
  <c r="L2158" i="3"/>
  <c r="H2158" i="5" s="1"/>
  <c r="K2158" i="3"/>
  <c r="I2158" i="5" s="1"/>
  <c r="J2158" i="3"/>
  <c r="F2158" i="5" s="1"/>
  <c r="I2158" i="3"/>
  <c r="N2157" i="3"/>
  <c r="M2157" i="3"/>
  <c r="L2157" i="3"/>
  <c r="H2157" i="5" s="1"/>
  <c r="K2157" i="3"/>
  <c r="J2157" i="3"/>
  <c r="F2157" i="5" s="1"/>
  <c r="I2157" i="3"/>
  <c r="E2157" i="5" s="1"/>
  <c r="N2156" i="3"/>
  <c r="K2156" i="5" s="1"/>
  <c r="M2156" i="3"/>
  <c r="J2156" i="5" s="1"/>
  <c r="L2156" i="3"/>
  <c r="K2156" i="3"/>
  <c r="I2156" i="5" s="1"/>
  <c r="J2156" i="3"/>
  <c r="I2156" i="3"/>
  <c r="E2156" i="5" s="1"/>
  <c r="N2155" i="3"/>
  <c r="K2155" i="5" s="1"/>
  <c r="M2155" i="3"/>
  <c r="J2155" i="5" s="1"/>
  <c r="L2155" i="3"/>
  <c r="K2155" i="3"/>
  <c r="J2155" i="3"/>
  <c r="F2155" i="5" s="1"/>
  <c r="I2155" i="3"/>
  <c r="E2155" i="5" s="1"/>
  <c r="N2154" i="3"/>
  <c r="K2154" i="5" s="1"/>
  <c r="M2154" i="3"/>
  <c r="J2154" i="5" s="1"/>
  <c r="L2154" i="3"/>
  <c r="H2154" i="5" s="1"/>
  <c r="K2154" i="3"/>
  <c r="I2154" i="5" s="1"/>
  <c r="J2154" i="3"/>
  <c r="F2154" i="5" s="1"/>
  <c r="I2154" i="3"/>
  <c r="E2154" i="5" s="1"/>
  <c r="N2153" i="3"/>
  <c r="M2153" i="3"/>
  <c r="J2153" i="5" s="1"/>
  <c r="L2153" i="3"/>
  <c r="K2153" i="3"/>
  <c r="J2153" i="3"/>
  <c r="I2153" i="3"/>
  <c r="E2153" i="5" s="1"/>
  <c r="N2152" i="3"/>
  <c r="M2152" i="3"/>
  <c r="J2152" i="5" s="1"/>
  <c r="L2152" i="3"/>
  <c r="H2152" i="5" s="1"/>
  <c r="K2152" i="3"/>
  <c r="I2152" i="5" s="1"/>
  <c r="J2152" i="3"/>
  <c r="F2152" i="5" s="1"/>
  <c r="I2152" i="3"/>
  <c r="N2151" i="3"/>
  <c r="K2151" i="5" s="1"/>
  <c r="M2151" i="3"/>
  <c r="J2151" i="5" s="1"/>
  <c r="L2151" i="3"/>
  <c r="H2151" i="5" s="1"/>
  <c r="K2151" i="3"/>
  <c r="J2151" i="3"/>
  <c r="F2151" i="5" s="1"/>
  <c r="I2151" i="3"/>
  <c r="N2150" i="3"/>
  <c r="K2150" i="5" s="1"/>
  <c r="M2150" i="3"/>
  <c r="J2150" i="5" s="1"/>
  <c r="L2150" i="3"/>
  <c r="K2150" i="3"/>
  <c r="J2150" i="3"/>
  <c r="F2150" i="5" s="1"/>
  <c r="I2150" i="3"/>
  <c r="N2149" i="3"/>
  <c r="M2149" i="3"/>
  <c r="L2149" i="3"/>
  <c r="H2149" i="5" s="1"/>
  <c r="K2149" i="3"/>
  <c r="J2149" i="3"/>
  <c r="I2149" i="3"/>
  <c r="E2149" i="5" s="1"/>
  <c r="N2148" i="3"/>
  <c r="M2148" i="3"/>
  <c r="L2148" i="3"/>
  <c r="K2148" i="3"/>
  <c r="I2148" i="5" s="1"/>
  <c r="J2148" i="3"/>
  <c r="F2148" i="5" s="1"/>
  <c r="I2148" i="3"/>
  <c r="N2147" i="3"/>
  <c r="M2147" i="3"/>
  <c r="L2147" i="3"/>
  <c r="H2147" i="5" s="1"/>
  <c r="K2147" i="3"/>
  <c r="J2147" i="3"/>
  <c r="F2147" i="5" s="1"/>
  <c r="I2147" i="3"/>
  <c r="N2146" i="3"/>
  <c r="M2146" i="3"/>
  <c r="L2146" i="3"/>
  <c r="K2146" i="3"/>
  <c r="I2146" i="5" s="1"/>
  <c r="J2146" i="3"/>
  <c r="F2146" i="5" s="1"/>
  <c r="I2146" i="3"/>
  <c r="N2145" i="3"/>
  <c r="M2145" i="3"/>
  <c r="L2145" i="3"/>
  <c r="H2145" i="5" s="1"/>
  <c r="K2145" i="3"/>
  <c r="J2145" i="3"/>
  <c r="I2145" i="3"/>
  <c r="E2145" i="5" s="1"/>
  <c r="N2144" i="3"/>
  <c r="M2144" i="3"/>
  <c r="L2144" i="3"/>
  <c r="K2144" i="3"/>
  <c r="J2144" i="3"/>
  <c r="I2144" i="3"/>
  <c r="E2144" i="5" s="1"/>
  <c r="N2143" i="3"/>
  <c r="K2143" i="5" s="1"/>
  <c r="M2143" i="3"/>
  <c r="J2143" i="5" s="1"/>
  <c r="L2143" i="3"/>
  <c r="K2143" i="3"/>
  <c r="I2143" i="5" s="1"/>
  <c r="J2143" i="3"/>
  <c r="F2143" i="5" s="1"/>
  <c r="I2143" i="3"/>
  <c r="E2143" i="5" s="1"/>
  <c r="N2142" i="3"/>
  <c r="K2142" i="5" s="1"/>
  <c r="M2142" i="3"/>
  <c r="J2142" i="5" s="1"/>
  <c r="L2142" i="3"/>
  <c r="H2142" i="5" s="1"/>
  <c r="K2142" i="3"/>
  <c r="I2142" i="5" s="1"/>
  <c r="J2142" i="3"/>
  <c r="F2142" i="5" s="1"/>
  <c r="I2142" i="3"/>
  <c r="E2142" i="5" s="1"/>
  <c r="N2141" i="3"/>
  <c r="M2141" i="3"/>
  <c r="L2141" i="3"/>
  <c r="K2141" i="3"/>
  <c r="J2141" i="3"/>
  <c r="I2141" i="3"/>
  <c r="N2140" i="3"/>
  <c r="M2140" i="3"/>
  <c r="J2140" i="5" s="1"/>
  <c r="L2140" i="3"/>
  <c r="H2140" i="5" s="1"/>
  <c r="K2140" i="3"/>
  <c r="I2140" i="5" s="1"/>
  <c r="J2140" i="3"/>
  <c r="F2140" i="5" s="1"/>
  <c r="I2140" i="3"/>
  <c r="E2140" i="5" s="1"/>
  <c r="N2139" i="3"/>
  <c r="K2139" i="5" s="1"/>
  <c r="M2139" i="3"/>
  <c r="J2139" i="5" s="1"/>
  <c r="L2139" i="3"/>
  <c r="H2139" i="5" s="1"/>
  <c r="K2139" i="3"/>
  <c r="I2139" i="5" s="1"/>
  <c r="J2139" i="3"/>
  <c r="F2139" i="5" s="1"/>
  <c r="I2139" i="3"/>
  <c r="N2138" i="3"/>
  <c r="M2138" i="3"/>
  <c r="L2138" i="3"/>
  <c r="K2138" i="3"/>
  <c r="J2138" i="3"/>
  <c r="I2138" i="3"/>
  <c r="E2138" i="5" s="1"/>
  <c r="N2137" i="3"/>
  <c r="K2137" i="5" s="1"/>
  <c r="M2137" i="3"/>
  <c r="J2137" i="5" s="1"/>
  <c r="L2137" i="3"/>
  <c r="K2137" i="3"/>
  <c r="I2137" i="5" s="1"/>
  <c r="J2137" i="3"/>
  <c r="F2137" i="5" s="1"/>
  <c r="I2137" i="3"/>
  <c r="E2137" i="5" s="1"/>
  <c r="N2136" i="3"/>
  <c r="K2136" i="5" s="1"/>
  <c r="M2136" i="3"/>
  <c r="J2136" i="5" s="1"/>
  <c r="L2136" i="3"/>
  <c r="H2136" i="5" s="1"/>
  <c r="K2136" i="3"/>
  <c r="I2136" i="5" s="1"/>
  <c r="J2136" i="3"/>
  <c r="F2136" i="5" s="1"/>
  <c r="I2136" i="3"/>
  <c r="E2136" i="5" s="1"/>
  <c r="N2135" i="3"/>
  <c r="K2135" i="5" s="1"/>
  <c r="M2135" i="3"/>
  <c r="J2135" i="5" s="1"/>
  <c r="L2135" i="3"/>
  <c r="H2135" i="5" s="1"/>
  <c r="K2135" i="3"/>
  <c r="I2135" i="5" s="1"/>
  <c r="J2135" i="3"/>
  <c r="I2135" i="3"/>
  <c r="E2135" i="5" s="1"/>
  <c r="N2134" i="3"/>
  <c r="M2134" i="3"/>
  <c r="L2134" i="3"/>
  <c r="K2134" i="3"/>
  <c r="J2134" i="3"/>
  <c r="F2134" i="5" s="1"/>
  <c r="I2134" i="3"/>
  <c r="N2133" i="3"/>
  <c r="M2133" i="3"/>
  <c r="L2133" i="3"/>
  <c r="K2133" i="3"/>
  <c r="J2133" i="3"/>
  <c r="I2133" i="3"/>
  <c r="N2132" i="3"/>
  <c r="K2132" i="5" s="1"/>
  <c r="M2132" i="3"/>
  <c r="J2132" i="5" s="1"/>
  <c r="L2132" i="3"/>
  <c r="H2132" i="5" s="1"/>
  <c r="K2132" i="3"/>
  <c r="I2132" i="5" s="1"/>
  <c r="J2132" i="3"/>
  <c r="I2132" i="3"/>
  <c r="E2132" i="5" s="1"/>
  <c r="N2131" i="3"/>
  <c r="M2131" i="3"/>
  <c r="L2131" i="3"/>
  <c r="K2131" i="3"/>
  <c r="J2131" i="3"/>
  <c r="F2131" i="5" s="1"/>
  <c r="I2131" i="3"/>
  <c r="N2130" i="3"/>
  <c r="K2130" i="5" s="1"/>
  <c r="M2130" i="3"/>
  <c r="J2130" i="5" s="1"/>
  <c r="L2130" i="3"/>
  <c r="H2130" i="5" s="1"/>
  <c r="K2130" i="3"/>
  <c r="I2130" i="5" s="1"/>
  <c r="J2130" i="3"/>
  <c r="F2130" i="5" s="1"/>
  <c r="I2130" i="3"/>
  <c r="E2130" i="5" s="1"/>
  <c r="N2129" i="3"/>
  <c r="K2129" i="5" s="1"/>
  <c r="M2129" i="3"/>
  <c r="J2129" i="5" s="1"/>
  <c r="L2129" i="3"/>
  <c r="H2129" i="5" s="1"/>
  <c r="K2129" i="3"/>
  <c r="I2129" i="5" s="1"/>
  <c r="J2129" i="3"/>
  <c r="I2129" i="3"/>
  <c r="N2128" i="3"/>
  <c r="M2128" i="3"/>
  <c r="J2128" i="5" s="1"/>
  <c r="L2128" i="3"/>
  <c r="H2128" i="5" s="1"/>
  <c r="K2128" i="3"/>
  <c r="J2128" i="3"/>
  <c r="F2128" i="5" s="1"/>
  <c r="I2128" i="3"/>
  <c r="N2127" i="3"/>
  <c r="K2127" i="5" s="1"/>
  <c r="M2127" i="3"/>
  <c r="J2127" i="5" s="1"/>
  <c r="L2127" i="3"/>
  <c r="H2127" i="5" s="1"/>
  <c r="K2127" i="3"/>
  <c r="J2127" i="3"/>
  <c r="I2127" i="3"/>
  <c r="E2127" i="5" s="1"/>
  <c r="N2126" i="3"/>
  <c r="M2126" i="3"/>
  <c r="J2126" i="5" s="1"/>
  <c r="L2126" i="3"/>
  <c r="H2126" i="5" s="1"/>
  <c r="K2126" i="3"/>
  <c r="J2126" i="3"/>
  <c r="F2126" i="5" s="1"/>
  <c r="I2126" i="3"/>
  <c r="E2126" i="5" s="1"/>
  <c r="N2125" i="3"/>
  <c r="M2125" i="3"/>
  <c r="L2125" i="3"/>
  <c r="K2125" i="3"/>
  <c r="J2125" i="3"/>
  <c r="F2125" i="5" s="1"/>
  <c r="I2125" i="3"/>
  <c r="N2124" i="3"/>
  <c r="M2124" i="3"/>
  <c r="L2124" i="3"/>
  <c r="K2124" i="3"/>
  <c r="J2124" i="3"/>
  <c r="I2124" i="3"/>
  <c r="N2123" i="3"/>
  <c r="K2123" i="5" s="1"/>
  <c r="M2123" i="3"/>
  <c r="J2123" i="5" s="1"/>
  <c r="L2123" i="3"/>
  <c r="H2123" i="5" s="1"/>
  <c r="K2123" i="3"/>
  <c r="I2123" i="5" s="1"/>
  <c r="J2123" i="3"/>
  <c r="F2123" i="5" s="1"/>
  <c r="I2123" i="3"/>
  <c r="N2122" i="3"/>
  <c r="K2122" i="5" s="1"/>
  <c r="M2122" i="3"/>
  <c r="L2122" i="3"/>
  <c r="H2122" i="5" s="1"/>
  <c r="K2122" i="3"/>
  <c r="I2122" i="5" s="1"/>
  <c r="J2122" i="3"/>
  <c r="I2122" i="3"/>
  <c r="E2122" i="5" s="1"/>
  <c r="N2121" i="3"/>
  <c r="M2121" i="3"/>
  <c r="J2121" i="5" s="1"/>
  <c r="L2121" i="3"/>
  <c r="H2121" i="5" s="1"/>
  <c r="K2121" i="3"/>
  <c r="I2121" i="5" s="1"/>
  <c r="J2121" i="3"/>
  <c r="F2121" i="5" s="1"/>
  <c r="I2121" i="3"/>
  <c r="E2121" i="5" s="1"/>
  <c r="N2120" i="3"/>
  <c r="K2120" i="5" s="1"/>
  <c r="M2120" i="3"/>
  <c r="J2120" i="5" s="1"/>
  <c r="L2120" i="3"/>
  <c r="K2120" i="3"/>
  <c r="I2120" i="5" s="1"/>
  <c r="J2120" i="3"/>
  <c r="F2120" i="5" s="1"/>
  <c r="I2120" i="3"/>
  <c r="E2120" i="5" s="1"/>
  <c r="N2119" i="3"/>
  <c r="K2119" i="5" s="1"/>
  <c r="M2119" i="3"/>
  <c r="J2119" i="5" s="1"/>
  <c r="L2119" i="3"/>
  <c r="H2119" i="5" s="1"/>
  <c r="K2119" i="3"/>
  <c r="I2119" i="5" s="1"/>
  <c r="J2119" i="3"/>
  <c r="F2119" i="5" s="1"/>
  <c r="I2119" i="3"/>
  <c r="E2119" i="5" s="1"/>
  <c r="N2118" i="3"/>
  <c r="K2118" i="5" s="1"/>
  <c r="M2118" i="3"/>
  <c r="L2118" i="3"/>
  <c r="H2118" i="5" s="1"/>
  <c r="K2118" i="3"/>
  <c r="J2118" i="3"/>
  <c r="I2118" i="3"/>
  <c r="E2118" i="5" s="1"/>
  <c r="N2117" i="3"/>
  <c r="M2117" i="3"/>
  <c r="L2117" i="3"/>
  <c r="H2117" i="5" s="1"/>
  <c r="K2117" i="3"/>
  <c r="J2117" i="3"/>
  <c r="I2117" i="3"/>
  <c r="N2116" i="3"/>
  <c r="K2116" i="5" s="1"/>
  <c r="M2116" i="3"/>
  <c r="J2116" i="5" s="1"/>
  <c r="L2116" i="3"/>
  <c r="H2116" i="5" s="1"/>
  <c r="K2116" i="3"/>
  <c r="I2116" i="5" s="1"/>
  <c r="J2116" i="3"/>
  <c r="F2116" i="5" s="1"/>
  <c r="I2116" i="3"/>
  <c r="E2116" i="5" s="1"/>
  <c r="N2115" i="3"/>
  <c r="K2115" i="5" s="1"/>
  <c r="M2115" i="3"/>
  <c r="L2115" i="3"/>
  <c r="K2115" i="3"/>
  <c r="J2115" i="3"/>
  <c r="F2115" i="5" s="1"/>
  <c r="I2115" i="3"/>
  <c r="N2114" i="3"/>
  <c r="M2114" i="3"/>
  <c r="L2114" i="3"/>
  <c r="K2114" i="3"/>
  <c r="J2114" i="3"/>
  <c r="I2114" i="3"/>
  <c r="N2113" i="3"/>
  <c r="K2113" i="5" s="1"/>
  <c r="M2113" i="3"/>
  <c r="L2113" i="3"/>
  <c r="K2113" i="3"/>
  <c r="J2113" i="3"/>
  <c r="F2113" i="5" s="1"/>
  <c r="I2113" i="3"/>
  <c r="E2113" i="5" s="1"/>
  <c r="N2112" i="3"/>
  <c r="M2112" i="3"/>
  <c r="J2112" i="5" s="1"/>
  <c r="L2112" i="3"/>
  <c r="K2112" i="3"/>
  <c r="I2112" i="5" s="1"/>
  <c r="J2112" i="3"/>
  <c r="F2112" i="5" s="1"/>
  <c r="I2112" i="3"/>
  <c r="E2112" i="5" s="1"/>
  <c r="N2111" i="3"/>
  <c r="K2111" i="5" s="1"/>
  <c r="M2111" i="3"/>
  <c r="J2111" i="5" s="1"/>
  <c r="L2111" i="3"/>
  <c r="H2111" i="5" s="1"/>
  <c r="K2111" i="3"/>
  <c r="I2111" i="5" s="1"/>
  <c r="J2111" i="3"/>
  <c r="F2111" i="5" s="1"/>
  <c r="I2111" i="3"/>
  <c r="N2110" i="3"/>
  <c r="K2110" i="5" s="1"/>
  <c r="M2110" i="3"/>
  <c r="L2110" i="3"/>
  <c r="H2110" i="5" s="1"/>
  <c r="K2110" i="3"/>
  <c r="I2110" i="5" s="1"/>
  <c r="J2110" i="3"/>
  <c r="I2110" i="3"/>
  <c r="E2110" i="5" s="1"/>
  <c r="N2109" i="3"/>
  <c r="M2109" i="3"/>
  <c r="L2109" i="3"/>
  <c r="K2109" i="3"/>
  <c r="J2109" i="3"/>
  <c r="I2109" i="3"/>
  <c r="N2108" i="3"/>
  <c r="K2108" i="5" s="1"/>
  <c r="M2108" i="3"/>
  <c r="J2108" i="5" s="1"/>
  <c r="L2108" i="3"/>
  <c r="K2108" i="3"/>
  <c r="J2108" i="3"/>
  <c r="F2108" i="5" s="1"/>
  <c r="I2108" i="3"/>
  <c r="N2107" i="3"/>
  <c r="K2107" i="5" s="1"/>
  <c r="M2107" i="3"/>
  <c r="J2107" i="5" s="1"/>
  <c r="L2107" i="3"/>
  <c r="H2107" i="5" s="1"/>
  <c r="K2107" i="3"/>
  <c r="I2107" i="5" s="1"/>
  <c r="J2107" i="3"/>
  <c r="F2107" i="5" s="1"/>
  <c r="I2107" i="3"/>
  <c r="E2107" i="5" s="1"/>
  <c r="N2106" i="3"/>
  <c r="M2106" i="3"/>
  <c r="L2106" i="3"/>
  <c r="K2106" i="3"/>
  <c r="J2106" i="3"/>
  <c r="I2106" i="3"/>
  <c r="N2105" i="3"/>
  <c r="M2105" i="3"/>
  <c r="L2105" i="3"/>
  <c r="K2105" i="3"/>
  <c r="J2105" i="3"/>
  <c r="I2105" i="3"/>
  <c r="N2104" i="3"/>
  <c r="M2104" i="3"/>
  <c r="L2104" i="3"/>
  <c r="K2104" i="3"/>
  <c r="J2104" i="3"/>
  <c r="I2104" i="3"/>
  <c r="N2103" i="3"/>
  <c r="K2103" i="5" s="1"/>
  <c r="M2103" i="3"/>
  <c r="L2103" i="3"/>
  <c r="K2103" i="3"/>
  <c r="J2103" i="3"/>
  <c r="F2103" i="5" s="1"/>
  <c r="I2103" i="3"/>
  <c r="N2102" i="3"/>
  <c r="M2102" i="3"/>
  <c r="L2102" i="3"/>
  <c r="H2102" i="5" s="1"/>
  <c r="K2102" i="3"/>
  <c r="J2102" i="3"/>
  <c r="F2102" i="5" s="1"/>
  <c r="I2102" i="3"/>
  <c r="E2102" i="5" s="1"/>
  <c r="N2101" i="3"/>
  <c r="K2101" i="5" s="1"/>
  <c r="M2101" i="3"/>
  <c r="J2101" i="5" s="1"/>
  <c r="L2101" i="3"/>
  <c r="K2101" i="3"/>
  <c r="I2101" i="5" s="1"/>
  <c r="J2101" i="3"/>
  <c r="F2101" i="5" s="1"/>
  <c r="I2101" i="3"/>
  <c r="E2101" i="5" s="1"/>
  <c r="N2100" i="3"/>
  <c r="M2100" i="3"/>
  <c r="L2100" i="3"/>
  <c r="K2100" i="3"/>
  <c r="I2100" i="5" s="1"/>
  <c r="J2100" i="3"/>
  <c r="I2100" i="3"/>
  <c r="N2099" i="3"/>
  <c r="K2099" i="5" s="1"/>
  <c r="M2099" i="3"/>
  <c r="J2099" i="5" s="1"/>
  <c r="L2099" i="3"/>
  <c r="H2099" i="5" s="1"/>
  <c r="K2099" i="3"/>
  <c r="I2099" i="5" s="1"/>
  <c r="J2099" i="3"/>
  <c r="F2099" i="5" s="1"/>
  <c r="I2099" i="3"/>
  <c r="N2098" i="3"/>
  <c r="K2098" i="5" s="1"/>
  <c r="M2098" i="3"/>
  <c r="L2098" i="3"/>
  <c r="K2098" i="3"/>
  <c r="J2098" i="3"/>
  <c r="I2098" i="3"/>
  <c r="N2097" i="3"/>
  <c r="M2097" i="3"/>
  <c r="L2097" i="3"/>
  <c r="K2097" i="3"/>
  <c r="I2097" i="5" s="1"/>
  <c r="J2097" i="3"/>
  <c r="F2097" i="5" s="1"/>
  <c r="I2097" i="3"/>
  <c r="N2096" i="3"/>
  <c r="M2096" i="3"/>
  <c r="L2096" i="3"/>
  <c r="K2096" i="3"/>
  <c r="J2096" i="3"/>
  <c r="I2096" i="3"/>
  <c r="N2095" i="3"/>
  <c r="K2095" i="5" s="1"/>
  <c r="M2095" i="3"/>
  <c r="J2095" i="5" s="1"/>
  <c r="L2095" i="3"/>
  <c r="H2095" i="5" s="1"/>
  <c r="K2095" i="3"/>
  <c r="I2095" i="5" s="1"/>
  <c r="J2095" i="3"/>
  <c r="F2095" i="5" s="1"/>
  <c r="I2095" i="3"/>
  <c r="E2095" i="5" s="1"/>
  <c r="N2094" i="3"/>
  <c r="M2094" i="3"/>
  <c r="L2094" i="3"/>
  <c r="K2094" i="3"/>
  <c r="J2094" i="3"/>
  <c r="I2094" i="3"/>
  <c r="N2093" i="3"/>
  <c r="M2093" i="3"/>
  <c r="L2093" i="3"/>
  <c r="K2093" i="3"/>
  <c r="J2093" i="3"/>
  <c r="I2093" i="3"/>
  <c r="N2092" i="3"/>
  <c r="K2092" i="5" s="1"/>
  <c r="M2092" i="3"/>
  <c r="L2092" i="3"/>
  <c r="K2092" i="3"/>
  <c r="J2092" i="3"/>
  <c r="I2092" i="3"/>
  <c r="E2092" i="5" s="1"/>
  <c r="N2091" i="3"/>
  <c r="M2091" i="3"/>
  <c r="L2091" i="3"/>
  <c r="K2091" i="3"/>
  <c r="J2091" i="3"/>
  <c r="I2091" i="3"/>
  <c r="N2090" i="3"/>
  <c r="K2090" i="5" s="1"/>
  <c r="M2090" i="3"/>
  <c r="L2090" i="3"/>
  <c r="H2090" i="5" s="1"/>
  <c r="K2090" i="3"/>
  <c r="I2090" i="5" s="1"/>
  <c r="J2090" i="3"/>
  <c r="F2090" i="5" s="1"/>
  <c r="I2090" i="3"/>
  <c r="E2090" i="5" s="1"/>
  <c r="N2089" i="3"/>
  <c r="K2089" i="5" s="1"/>
  <c r="M2089" i="3"/>
  <c r="L2089" i="3"/>
  <c r="K2089" i="3"/>
  <c r="I2089" i="5" s="1"/>
  <c r="J2089" i="3"/>
  <c r="F2089" i="5" s="1"/>
  <c r="I2089" i="3"/>
  <c r="N2088" i="3"/>
  <c r="M2088" i="3"/>
  <c r="L2088" i="3"/>
  <c r="K2088" i="3"/>
  <c r="J2088" i="3"/>
  <c r="I2088" i="3"/>
  <c r="E2088" i="5" s="1"/>
  <c r="N2087" i="3"/>
  <c r="K2087" i="5" s="1"/>
  <c r="M2087" i="3"/>
  <c r="J2087" i="5" s="1"/>
  <c r="L2087" i="3"/>
  <c r="H2087" i="5" s="1"/>
  <c r="K2087" i="3"/>
  <c r="I2087" i="5" s="1"/>
  <c r="J2087" i="3"/>
  <c r="F2087" i="5" s="1"/>
  <c r="I2087" i="3"/>
  <c r="N2086" i="3"/>
  <c r="K2086" i="5" s="1"/>
  <c r="M2086" i="3"/>
  <c r="L2086" i="3"/>
  <c r="H2086" i="5" s="1"/>
  <c r="K2086" i="3"/>
  <c r="J2086" i="3"/>
  <c r="I2086" i="3"/>
  <c r="E2086" i="5" s="1"/>
  <c r="N2085" i="3"/>
  <c r="M2085" i="3"/>
  <c r="J2085" i="5" s="1"/>
  <c r="L2085" i="3"/>
  <c r="H2085" i="5" s="1"/>
  <c r="K2085" i="3"/>
  <c r="I2085" i="5" s="1"/>
  <c r="J2085" i="3"/>
  <c r="F2085" i="5" s="1"/>
  <c r="I2085" i="3"/>
  <c r="E2085" i="5" s="1"/>
  <c r="N2084" i="3"/>
  <c r="M2084" i="3"/>
  <c r="J2084" i="5" s="1"/>
  <c r="L2084" i="3"/>
  <c r="K2084" i="3"/>
  <c r="J2084" i="3"/>
  <c r="F2084" i="5" s="1"/>
  <c r="I2084" i="3"/>
  <c r="N2083" i="3"/>
  <c r="K2083" i="5" s="1"/>
  <c r="M2083" i="3"/>
  <c r="J2083" i="5" s="1"/>
  <c r="L2083" i="3"/>
  <c r="H2083" i="5" s="1"/>
  <c r="K2083" i="3"/>
  <c r="I2083" i="5" s="1"/>
  <c r="J2083" i="3"/>
  <c r="F2083" i="5" s="1"/>
  <c r="I2083" i="3"/>
  <c r="E2083" i="5" s="1"/>
  <c r="N2082" i="3"/>
  <c r="M2082" i="3"/>
  <c r="L2082" i="3"/>
  <c r="K2082" i="3"/>
  <c r="J2082" i="3"/>
  <c r="I2082" i="3"/>
  <c r="N2081" i="3"/>
  <c r="M2081" i="3"/>
  <c r="L2081" i="3"/>
  <c r="H2081" i="5" s="1"/>
  <c r="K2081" i="3"/>
  <c r="I2081" i="5" s="1"/>
  <c r="J2081" i="3"/>
  <c r="F2081" i="5" s="1"/>
  <c r="I2081" i="3"/>
  <c r="E2081" i="5" s="1"/>
  <c r="N2080" i="3"/>
  <c r="K2080" i="5" s="1"/>
  <c r="M2080" i="3"/>
  <c r="J2080" i="5" s="1"/>
  <c r="L2080" i="3"/>
  <c r="H2080" i="5" s="1"/>
  <c r="K2080" i="3"/>
  <c r="I2080" i="5" s="1"/>
  <c r="J2080" i="3"/>
  <c r="F2080" i="5" s="1"/>
  <c r="I2080" i="3"/>
  <c r="E2080" i="5" s="1"/>
  <c r="N2079" i="3"/>
  <c r="M2079" i="3"/>
  <c r="L2079" i="3"/>
  <c r="K2079" i="3"/>
  <c r="J2079" i="3"/>
  <c r="F2079" i="5" s="1"/>
  <c r="I2079" i="3"/>
  <c r="N2078" i="3"/>
  <c r="K2078" i="5" s="1"/>
  <c r="M2078" i="3"/>
  <c r="L2078" i="3"/>
  <c r="K2078" i="3"/>
  <c r="J2078" i="3"/>
  <c r="I2078" i="3"/>
  <c r="N2077" i="3"/>
  <c r="M2077" i="3"/>
  <c r="L2077" i="3"/>
  <c r="K2077" i="3"/>
  <c r="J2077" i="3"/>
  <c r="I2077" i="3"/>
  <c r="N2076" i="3"/>
  <c r="M2076" i="3"/>
  <c r="L2076" i="3"/>
  <c r="H2076" i="5" s="1"/>
  <c r="K2076" i="3"/>
  <c r="I2076" i="5" s="1"/>
  <c r="J2076" i="3"/>
  <c r="F2076" i="5" s="1"/>
  <c r="I2076" i="3"/>
  <c r="N2075" i="3"/>
  <c r="M2075" i="3"/>
  <c r="L2075" i="3"/>
  <c r="K2075" i="3"/>
  <c r="J2075" i="3"/>
  <c r="I2075" i="3"/>
  <c r="N2074" i="3"/>
  <c r="M2074" i="3"/>
  <c r="L2074" i="3"/>
  <c r="H2074" i="5" s="1"/>
  <c r="K2074" i="3"/>
  <c r="I2074" i="5" s="1"/>
  <c r="J2074" i="3"/>
  <c r="I2074" i="3"/>
  <c r="E2074" i="5" s="1"/>
  <c r="N2073" i="3"/>
  <c r="M2073" i="3"/>
  <c r="J2073" i="5" s="1"/>
  <c r="L2073" i="3"/>
  <c r="H2073" i="5" s="1"/>
  <c r="K2073" i="3"/>
  <c r="I2073" i="5" s="1"/>
  <c r="J2073" i="3"/>
  <c r="F2073" i="5" s="1"/>
  <c r="I2073" i="3"/>
  <c r="E2073" i="5" s="1"/>
  <c r="N2072" i="3"/>
  <c r="K2072" i="5" s="1"/>
  <c r="M2072" i="3"/>
  <c r="L2072" i="3"/>
  <c r="K2072" i="3"/>
  <c r="J2072" i="3"/>
  <c r="I2072" i="3"/>
  <c r="N2071" i="3"/>
  <c r="K2071" i="5" s="1"/>
  <c r="M2071" i="3"/>
  <c r="J2071" i="5" s="1"/>
  <c r="L2071" i="3"/>
  <c r="H2071" i="5" s="1"/>
  <c r="K2071" i="3"/>
  <c r="I2071" i="5" s="1"/>
  <c r="J2071" i="3"/>
  <c r="F2071" i="5" s="1"/>
  <c r="I2071" i="3"/>
  <c r="E2071" i="5" s="1"/>
  <c r="N2070" i="3"/>
  <c r="M2070" i="3"/>
  <c r="J2070" i="5" s="1"/>
  <c r="L2070" i="3"/>
  <c r="H2070" i="5" s="1"/>
  <c r="K2070" i="3"/>
  <c r="I2070" i="5" s="1"/>
  <c r="J2070" i="3"/>
  <c r="I2070" i="3"/>
  <c r="E2070" i="5" s="1"/>
  <c r="N2069" i="3"/>
  <c r="M2069" i="3"/>
  <c r="L2069" i="3"/>
  <c r="K2069" i="3"/>
  <c r="J2069" i="3"/>
  <c r="I2069" i="3"/>
  <c r="N2068" i="3"/>
  <c r="M2068" i="3"/>
  <c r="L2068" i="3"/>
  <c r="K2068" i="3"/>
  <c r="J2068" i="3"/>
  <c r="I2068" i="3"/>
  <c r="N2067" i="3"/>
  <c r="M2067" i="3"/>
  <c r="L2067" i="3"/>
  <c r="H2067" i="5" s="1"/>
  <c r="K2067" i="3"/>
  <c r="J2067" i="3"/>
  <c r="F2067" i="5" s="1"/>
  <c r="I2067" i="3"/>
  <c r="E2067" i="5" s="1"/>
  <c r="N2066" i="3"/>
  <c r="M2066" i="3"/>
  <c r="L2066" i="3"/>
  <c r="K2066" i="3"/>
  <c r="J2066" i="3"/>
  <c r="I2066" i="3"/>
  <c r="N2065" i="3"/>
  <c r="M2065" i="3"/>
  <c r="J2065" i="5" s="1"/>
  <c r="L2065" i="3"/>
  <c r="K2065" i="3"/>
  <c r="I2065" i="5" s="1"/>
  <c r="J2065" i="3"/>
  <c r="F2065" i="5" s="1"/>
  <c r="I2065" i="3"/>
  <c r="N2064" i="3"/>
  <c r="M2064" i="3"/>
  <c r="J2064" i="5" s="1"/>
  <c r="L2064" i="3"/>
  <c r="K2064" i="3"/>
  <c r="I2064" i="5" s="1"/>
  <c r="J2064" i="3"/>
  <c r="F2064" i="5" s="1"/>
  <c r="I2064" i="3"/>
  <c r="E2064" i="5" s="1"/>
  <c r="N2063" i="3"/>
  <c r="K2063" i="5" s="1"/>
  <c r="M2063" i="3"/>
  <c r="J2063" i="5" s="1"/>
  <c r="L2063" i="3"/>
  <c r="H2063" i="5" s="1"/>
  <c r="K2063" i="3"/>
  <c r="I2063" i="5" s="1"/>
  <c r="J2063" i="3"/>
  <c r="F2063" i="5" s="1"/>
  <c r="I2063" i="3"/>
  <c r="N2062" i="3"/>
  <c r="M2062" i="3"/>
  <c r="L2062" i="3"/>
  <c r="K2062" i="3"/>
  <c r="J2062" i="3"/>
  <c r="I2062" i="3"/>
  <c r="N2061" i="3"/>
  <c r="K2061" i="5" s="1"/>
  <c r="M2061" i="3"/>
  <c r="L2061" i="3"/>
  <c r="H2061" i="5" s="1"/>
  <c r="K2061" i="3"/>
  <c r="I2061" i="5" s="1"/>
  <c r="J2061" i="3"/>
  <c r="F2061" i="5" s="1"/>
  <c r="I2061" i="3"/>
  <c r="N2060" i="3"/>
  <c r="M2060" i="3"/>
  <c r="J2060" i="5" s="1"/>
  <c r="L2060" i="3"/>
  <c r="K2060" i="3"/>
  <c r="I2060" i="5" s="1"/>
  <c r="J2060" i="3"/>
  <c r="F2060" i="5" s="1"/>
  <c r="I2060" i="3"/>
  <c r="E2060" i="5" s="1"/>
  <c r="N2059" i="3"/>
  <c r="K2059" i="5" s="1"/>
  <c r="M2059" i="3"/>
  <c r="J2059" i="5" s="1"/>
  <c r="L2059" i="3"/>
  <c r="H2059" i="5" s="1"/>
  <c r="K2059" i="3"/>
  <c r="I2059" i="5" s="1"/>
  <c r="J2059" i="3"/>
  <c r="F2059" i="5" s="1"/>
  <c r="I2059" i="3"/>
  <c r="E2059" i="5" s="1"/>
  <c r="N2058" i="3"/>
  <c r="M2058" i="3"/>
  <c r="L2058" i="3"/>
  <c r="K2058" i="3"/>
  <c r="I2058" i="5" s="1"/>
  <c r="J2058" i="3"/>
  <c r="I2058" i="3"/>
  <c r="E2058" i="5" s="1"/>
  <c r="N2057" i="3"/>
  <c r="M2057" i="3"/>
  <c r="J2057" i="5" s="1"/>
  <c r="L2057" i="3"/>
  <c r="H2057" i="5" s="1"/>
  <c r="K2057" i="3"/>
  <c r="I2057" i="5" s="1"/>
  <c r="J2057" i="3"/>
  <c r="F2057" i="5" s="1"/>
  <c r="I2057" i="3"/>
  <c r="E2057" i="5" s="1"/>
  <c r="N2056" i="3"/>
  <c r="K2056" i="5" s="1"/>
  <c r="M2056" i="3"/>
  <c r="L2056" i="3"/>
  <c r="K2056" i="3"/>
  <c r="J2056" i="3"/>
  <c r="I2056" i="3"/>
  <c r="N2055" i="3"/>
  <c r="K2055" i="5" s="1"/>
  <c r="M2055" i="3"/>
  <c r="L2055" i="3"/>
  <c r="K2055" i="3"/>
  <c r="J2055" i="3"/>
  <c r="F2055" i="5" s="1"/>
  <c r="I2055" i="3"/>
  <c r="N2054" i="3"/>
  <c r="K2054" i="5" s="1"/>
  <c r="M2054" i="3"/>
  <c r="L2054" i="3"/>
  <c r="K2054" i="3"/>
  <c r="I2054" i="5" s="1"/>
  <c r="J2054" i="3"/>
  <c r="F2054" i="5" s="1"/>
  <c r="I2054" i="3"/>
  <c r="E2054" i="5" s="1"/>
  <c r="N2053" i="3"/>
  <c r="M2053" i="3"/>
  <c r="J2053" i="5" s="1"/>
  <c r="L2053" i="3"/>
  <c r="H2053" i="5" s="1"/>
  <c r="K2053" i="3"/>
  <c r="I2053" i="5" s="1"/>
  <c r="J2053" i="3"/>
  <c r="F2053" i="5" s="1"/>
  <c r="I2053" i="3"/>
  <c r="E2053" i="5" s="1"/>
  <c r="N2052" i="3"/>
  <c r="K2052" i="5" s="1"/>
  <c r="M2052" i="3"/>
  <c r="J2052" i="5" s="1"/>
  <c r="L2052" i="3"/>
  <c r="K2052" i="3"/>
  <c r="J2052" i="3"/>
  <c r="F2052" i="5" s="1"/>
  <c r="I2052" i="3"/>
  <c r="N2051" i="3"/>
  <c r="M2051" i="3"/>
  <c r="J2051" i="5" s="1"/>
  <c r="L2051" i="3"/>
  <c r="H2051" i="5" s="1"/>
  <c r="K2051" i="3"/>
  <c r="I2051" i="5" s="1"/>
  <c r="J2051" i="3"/>
  <c r="F2051" i="5" s="1"/>
  <c r="I2051" i="3"/>
  <c r="N2050" i="3"/>
  <c r="K2050" i="5" s="1"/>
  <c r="M2050" i="3"/>
  <c r="L2050" i="3"/>
  <c r="H2050" i="5" s="1"/>
  <c r="K2050" i="3"/>
  <c r="I2050" i="5" s="1"/>
  <c r="J2050" i="3"/>
  <c r="F2050" i="5" s="1"/>
  <c r="I2050" i="3"/>
  <c r="N2049" i="3"/>
  <c r="K2049" i="5" s="1"/>
  <c r="M2049" i="3"/>
  <c r="J2049" i="5" s="1"/>
  <c r="L2049" i="3"/>
  <c r="H2049" i="5" s="1"/>
  <c r="K2049" i="3"/>
  <c r="I2049" i="5" s="1"/>
  <c r="J2049" i="3"/>
  <c r="I2049" i="3"/>
  <c r="E2049" i="5" s="1"/>
  <c r="N2048" i="3"/>
  <c r="K2048" i="5" s="1"/>
  <c r="M2048" i="3"/>
  <c r="L2048" i="3"/>
  <c r="K2048" i="3"/>
  <c r="I2048" i="5" s="1"/>
  <c r="J2048" i="3"/>
  <c r="F2048" i="5" s="1"/>
  <c r="I2048" i="3"/>
  <c r="N2047" i="3"/>
  <c r="K2047" i="5" s="1"/>
  <c r="M2047" i="3"/>
  <c r="J2047" i="5" s="1"/>
  <c r="L2047" i="3"/>
  <c r="H2047" i="5" s="1"/>
  <c r="K2047" i="3"/>
  <c r="I2047" i="5" s="1"/>
  <c r="J2047" i="3"/>
  <c r="F2047" i="5" s="1"/>
  <c r="I2047" i="3"/>
  <c r="E2047" i="5" s="1"/>
  <c r="N2046" i="3"/>
  <c r="K2046" i="5" s="1"/>
  <c r="M2046" i="3"/>
  <c r="J2046" i="5" s="1"/>
  <c r="L2046" i="3"/>
  <c r="H2046" i="5" s="1"/>
  <c r="K2046" i="3"/>
  <c r="J2046" i="3"/>
  <c r="I2046" i="3"/>
  <c r="E2046" i="5" s="1"/>
  <c r="N2045" i="3"/>
  <c r="M2045" i="3"/>
  <c r="J2045" i="5" s="1"/>
  <c r="L2045" i="3"/>
  <c r="H2045" i="5" s="1"/>
  <c r="K2045" i="3"/>
  <c r="J2045" i="3"/>
  <c r="F2045" i="5" s="1"/>
  <c r="I2045" i="3"/>
  <c r="E2045" i="5" s="1"/>
  <c r="N2044" i="3"/>
  <c r="K2044" i="5" s="1"/>
  <c r="M2044" i="3"/>
  <c r="J2044" i="5" s="1"/>
  <c r="L2044" i="3"/>
  <c r="K2044" i="3"/>
  <c r="I2044" i="5" s="1"/>
  <c r="J2044" i="3"/>
  <c r="I2044" i="3"/>
  <c r="E2044" i="5" s="1"/>
  <c r="N2043" i="3"/>
  <c r="K2043" i="5" s="1"/>
  <c r="M2043" i="3"/>
  <c r="J2043" i="5" s="1"/>
  <c r="L2043" i="3"/>
  <c r="H2043" i="5" s="1"/>
  <c r="K2043" i="3"/>
  <c r="J2043" i="3"/>
  <c r="F2043" i="5" s="1"/>
  <c r="I2043" i="3"/>
  <c r="E2043" i="5" s="1"/>
  <c r="N2042" i="3"/>
  <c r="M2042" i="3"/>
  <c r="J2042" i="5" s="1"/>
  <c r="L2042" i="3"/>
  <c r="K2042" i="3"/>
  <c r="J2042" i="3"/>
  <c r="I2042" i="3"/>
  <c r="E2042" i="5" s="1"/>
  <c r="N2041" i="3"/>
  <c r="M2041" i="3"/>
  <c r="L2041" i="3"/>
  <c r="K2041" i="3"/>
  <c r="J2041" i="3"/>
  <c r="I2041" i="3"/>
  <c r="N2040" i="3"/>
  <c r="M2040" i="3"/>
  <c r="L2040" i="3"/>
  <c r="K2040" i="3"/>
  <c r="I2040" i="5" s="1"/>
  <c r="J2040" i="3"/>
  <c r="F2040" i="5" s="1"/>
  <c r="I2040" i="3"/>
  <c r="E2040" i="5" s="1"/>
  <c r="N2039" i="3"/>
  <c r="K2039" i="5" s="1"/>
  <c r="M2039" i="3"/>
  <c r="J2039" i="5" s="1"/>
  <c r="L2039" i="3"/>
  <c r="H2039" i="5" s="1"/>
  <c r="K2039" i="3"/>
  <c r="I2039" i="5" s="1"/>
  <c r="J2039" i="3"/>
  <c r="F2039" i="5" s="1"/>
  <c r="I2039" i="3"/>
  <c r="N2038" i="3"/>
  <c r="K2038" i="5" s="1"/>
  <c r="M2038" i="3"/>
  <c r="L2038" i="3"/>
  <c r="H2038" i="5" s="1"/>
  <c r="K2038" i="3"/>
  <c r="I2038" i="5" s="1"/>
  <c r="J2038" i="3"/>
  <c r="F2038" i="5" s="1"/>
  <c r="I2038" i="3"/>
  <c r="N2037" i="3"/>
  <c r="M2037" i="3"/>
  <c r="L2037" i="3"/>
  <c r="K2037" i="3"/>
  <c r="J2037" i="3"/>
  <c r="I2037" i="3"/>
  <c r="N2036" i="3"/>
  <c r="M2036" i="3"/>
  <c r="J2036" i="5" s="1"/>
  <c r="L2036" i="3"/>
  <c r="K2036" i="3"/>
  <c r="J2036" i="3"/>
  <c r="F2036" i="5" s="1"/>
  <c r="I2036" i="3"/>
  <c r="E2036" i="5" s="1"/>
  <c r="N2035" i="3"/>
  <c r="K2035" i="5" s="1"/>
  <c r="M2035" i="3"/>
  <c r="J2035" i="5" s="1"/>
  <c r="L2035" i="3"/>
  <c r="H2035" i="5" s="1"/>
  <c r="K2035" i="3"/>
  <c r="I2035" i="5" s="1"/>
  <c r="J2035" i="3"/>
  <c r="F2035" i="5" s="1"/>
  <c r="I2035" i="3"/>
  <c r="E2035" i="5" s="1"/>
  <c r="N2034" i="3"/>
  <c r="K2034" i="5" s="1"/>
  <c r="M2034" i="3"/>
  <c r="L2034" i="3"/>
  <c r="H2034" i="5" s="1"/>
  <c r="K2034" i="3"/>
  <c r="I2034" i="5" s="1"/>
  <c r="J2034" i="3"/>
  <c r="I2034" i="3"/>
  <c r="N2033" i="3"/>
  <c r="M2033" i="3"/>
  <c r="J2033" i="5" s="1"/>
  <c r="L2033" i="3"/>
  <c r="K2033" i="3"/>
  <c r="I2033" i="5" s="1"/>
  <c r="J2033" i="3"/>
  <c r="F2033" i="5" s="1"/>
  <c r="I2033" i="3"/>
  <c r="E2033" i="5" s="1"/>
  <c r="N2032" i="3"/>
  <c r="K2032" i="5" s="1"/>
  <c r="M2032" i="3"/>
  <c r="J2032" i="5" s="1"/>
  <c r="L2032" i="3"/>
  <c r="H2032" i="5" s="1"/>
  <c r="K2032" i="3"/>
  <c r="I2032" i="5" s="1"/>
  <c r="J2032" i="3"/>
  <c r="I2032" i="3"/>
  <c r="N2031" i="3"/>
  <c r="M2031" i="3"/>
  <c r="J2031" i="5" s="1"/>
  <c r="L2031" i="3"/>
  <c r="K2031" i="3"/>
  <c r="J2031" i="3"/>
  <c r="F2031" i="5" s="1"/>
  <c r="I2031" i="3"/>
  <c r="N2030" i="3"/>
  <c r="K2030" i="5" s="1"/>
  <c r="M2030" i="3"/>
  <c r="J2030" i="5" s="1"/>
  <c r="L2030" i="3"/>
  <c r="H2030" i="5" s="1"/>
  <c r="K2030" i="3"/>
  <c r="I2030" i="5" s="1"/>
  <c r="J2030" i="3"/>
  <c r="F2030" i="5" s="1"/>
  <c r="I2030" i="3"/>
  <c r="E2030" i="5" s="1"/>
  <c r="N2029" i="3"/>
  <c r="M2029" i="3"/>
  <c r="J2029" i="5" s="1"/>
  <c r="L2029" i="3"/>
  <c r="K2029" i="3"/>
  <c r="I2029" i="5" s="1"/>
  <c r="J2029" i="3"/>
  <c r="I2029" i="3"/>
  <c r="N2028" i="3"/>
  <c r="M2028" i="3"/>
  <c r="J2028" i="5" s="1"/>
  <c r="L2028" i="3"/>
  <c r="K2028" i="3"/>
  <c r="J2028" i="3"/>
  <c r="I2028" i="3"/>
  <c r="N2027" i="3"/>
  <c r="M2027" i="3"/>
  <c r="L2027" i="3"/>
  <c r="H2027" i="5" s="1"/>
  <c r="K2027" i="3"/>
  <c r="J2027" i="3"/>
  <c r="I2027" i="3"/>
  <c r="N2026" i="3"/>
  <c r="M2026" i="3"/>
  <c r="L2026" i="3"/>
  <c r="H2026" i="5" s="1"/>
  <c r="K2026" i="3"/>
  <c r="J2026" i="3"/>
  <c r="I2026" i="3"/>
  <c r="N2025" i="3"/>
  <c r="M2025" i="3"/>
  <c r="J2025" i="5" s="1"/>
  <c r="L2025" i="3"/>
  <c r="K2025" i="3"/>
  <c r="J2025" i="3"/>
  <c r="I2025" i="3"/>
  <c r="E2025" i="5" s="1"/>
  <c r="N2024" i="3"/>
  <c r="K2024" i="5" s="1"/>
  <c r="M2024" i="3"/>
  <c r="L2024" i="3"/>
  <c r="K2024" i="3"/>
  <c r="J2024" i="3"/>
  <c r="F2024" i="5" s="1"/>
  <c r="I2024" i="3"/>
  <c r="E2024" i="5" s="1"/>
  <c r="N2023" i="3"/>
  <c r="K2023" i="5" s="1"/>
  <c r="M2023" i="3"/>
  <c r="J2023" i="5" s="1"/>
  <c r="L2023" i="3"/>
  <c r="H2023" i="5" s="1"/>
  <c r="K2023" i="3"/>
  <c r="I2023" i="5" s="1"/>
  <c r="J2023" i="3"/>
  <c r="F2023" i="5" s="1"/>
  <c r="I2023" i="3"/>
  <c r="E2023" i="5" s="1"/>
  <c r="N2022" i="3"/>
  <c r="K2022" i="5" s="1"/>
  <c r="M2022" i="3"/>
  <c r="J2022" i="5" s="1"/>
  <c r="L2022" i="3"/>
  <c r="K2022" i="3"/>
  <c r="I2022" i="5" s="1"/>
  <c r="J2022" i="3"/>
  <c r="I2022" i="3"/>
  <c r="E2022" i="5" s="1"/>
  <c r="N2021" i="3"/>
  <c r="M2021" i="3"/>
  <c r="J2021" i="5" s="1"/>
  <c r="L2021" i="3"/>
  <c r="H2021" i="5" s="1"/>
  <c r="K2021" i="3"/>
  <c r="I2021" i="5" s="1"/>
  <c r="J2021" i="3"/>
  <c r="F2021" i="5" s="1"/>
  <c r="I2021" i="3"/>
  <c r="N2020" i="3"/>
  <c r="K2020" i="5" s="1"/>
  <c r="M2020" i="3"/>
  <c r="J2020" i="5" s="1"/>
  <c r="L2020" i="3"/>
  <c r="K2020" i="3"/>
  <c r="I2020" i="5" s="1"/>
  <c r="J2020" i="3"/>
  <c r="I2020" i="3"/>
  <c r="N2019" i="3"/>
  <c r="K2019" i="5" s="1"/>
  <c r="M2019" i="3"/>
  <c r="J2019" i="5" s="1"/>
  <c r="L2019" i="3"/>
  <c r="H2019" i="5" s="1"/>
  <c r="K2019" i="3"/>
  <c r="J2019" i="3"/>
  <c r="I2019" i="3"/>
  <c r="N2018" i="3"/>
  <c r="K2018" i="5" s="1"/>
  <c r="M2018" i="3"/>
  <c r="L2018" i="3"/>
  <c r="H2018" i="5" s="1"/>
  <c r="K2018" i="3"/>
  <c r="I2018" i="5" s="1"/>
  <c r="J2018" i="3"/>
  <c r="F2018" i="5" s="1"/>
  <c r="I2018" i="3"/>
  <c r="E2018" i="5" s="1"/>
  <c r="N2017" i="3"/>
  <c r="K2017" i="5" s="1"/>
  <c r="M2017" i="3"/>
  <c r="J2017" i="5" s="1"/>
  <c r="L2017" i="3"/>
  <c r="H2017" i="5" s="1"/>
  <c r="K2017" i="3"/>
  <c r="I2017" i="5" s="1"/>
  <c r="J2017" i="3"/>
  <c r="I2017" i="3"/>
  <c r="E2017" i="5" s="1"/>
  <c r="N2016" i="3"/>
  <c r="M2016" i="3"/>
  <c r="L2016" i="3"/>
  <c r="K2016" i="3"/>
  <c r="I2016" i="5" s="1"/>
  <c r="J2016" i="3"/>
  <c r="I2016" i="3"/>
  <c r="N2015" i="3"/>
  <c r="K2015" i="5" s="1"/>
  <c r="M2015" i="3"/>
  <c r="J2015" i="5" s="1"/>
  <c r="L2015" i="3"/>
  <c r="H2015" i="5" s="1"/>
  <c r="K2015" i="3"/>
  <c r="I2015" i="5" s="1"/>
  <c r="J2015" i="3"/>
  <c r="F2015" i="5" s="1"/>
  <c r="I2015" i="3"/>
  <c r="N2014" i="3"/>
  <c r="K2014" i="5" s="1"/>
  <c r="M2014" i="3"/>
  <c r="L2014" i="3"/>
  <c r="H2014" i="5" s="1"/>
  <c r="K2014" i="3"/>
  <c r="J2014" i="3"/>
  <c r="F2014" i="5" s="1"/>
  <c r="I2014" i="3"/>
  <c r="N2013" i="3"/>
  <c r="M2013" i="3"/>
  <c r="J2013" i="5" s="1"/>
  <c r="L2013" i="3"/>
  <c r="H2013" i="5" s="1"/>
  <c r="K2013" i="3"/>
  <c r="J2013" i="3"/>
  <c r="F2013" i="5" s="1"/>
  <c r="I2013" i="3"/>
  <c r="E2013" i="5" s="1"/>
  <c r="N2012" i="3"/>
  <c r="K2012" i="5" s="1"/>
  <c r="M2012" i="3"/>
  <c r="J2012" i="5" s="1"/>
  <c r="L2012" i="3"/>
  <c r="K2012" i="3"/>
  <c r="I2012" i="5" s="1"/>
  <c r="J2012" i="3"/>
  <c r="F2012" i="5" s="1"/>
  <c r="I2012" i="3"/>
  <c r="E2012" i="5" s="1"/>
  <c r="N2011" i="3"/>
  <c r="K2011" i="5" s="1"/>
  <c r="M2011" i="3"/>
  <c r="J2011" i="5" s="1"/>
  <c r="L2011" i="3"/>
  <c r="H2011" i="5" s="1"/>
  <c r="K2011" i="3"/>
  <c r="I2011" i="5" s="1"/>
  <c r="J2011" i="3"/>
  <c r="F2011" i="5" s="1"/>
  <c r="I2011" i="3"/>
  <c r="E2011" i="5" s="1"/>
  <c r="N2010" i="3"/>
  <c r="K2010" i="5" s="1"/>
  <c r="M2010" i="3"/>
  <c r="J2010" i="5" s="1"/>
  <c r="L2010" i="3"/>
  <c r="H2010" i="5" s="1"/>
  <c r="K2010" i="3"/>
  <c r="J2010" i="3"/>
  <c r="I2010" i="3"/>
  <c r="E2010" i="5" s="1"/>
  <c r="N2009" i="3"/>
  <c r="M2009" i="3"/>
  <c r="L2009" i="3"/>
  <c r="K2009" i="3"/>
  <c r="J2009" i="3"/>
  <c r="I2009" i="3"/>
  <c r="N2008" i="3"/>
  <c r="M2008" i="3"/>
  <c r="L2008" i="3"/>
  <c r="K2008" i="3"/>
  <c r="J2008" i="3"/>
  <c r="F2008" i="5" s="1"/>
  <c r="I2008" i="3"/>
  <c r="N2007" i="3"/>
  <c r="M2007" i="3"/>
  <c r="L2007" i="3"/>
  <c r="K2007" i="3"/>
  <c r="J2007" i="3"/>
  <c r="I2007" i="3"/>
  <c r="N2006" i="3"/>
  <c r="M2006" i="3"/>
  <c r="J2006" i="5" s="1"/>
  <c r="L2006" i="3"/>
  <c r="H2006" i="5" s="1"/>
  <c r="K2006" i="3"/>
  <c r="I2006" i="5" s="1"/>
  <c r="J2006" i="3"/>
  <c r="I2006" i="3"/>
  <c r="E2006" i="5" s="1"/>
  <c r="N2005" i="3"/>
  <c r="K2005" i="5" s="1"/>
  <c r="M2005" i="3"/>
  <c r="L2005" i="3"/>
  <c r="K2005" i="3"/>
  <c r="I2005" i="5" s="1"/>
  <c r="J2005" i="3"/>
  <c r="F2005" i="5" s="1"/>
  <c r="I2005" i="3"/>
  <c r="E2005" i="5" s="1"/>
  <c r="N2004" i="3"/>
  <c r="K2004" i="5" s="1"/>
  <c r="M2004" i="3"/>
  <c r="J2004" i="5" s="1"/>
  <c r="L2004" i="3"/>
  <c r="H2004" i="5" s="1"/>
  <c r="K2004" i="3"/>
  <c r="I2004" i="5" s="1"/>
  <c r="J2004" i="3"/>
  <c r="I2004" i="3"/>
  <c r="E2004" i="5" s="1"/>
  <c r="N2003" i="3"/>
  <c r="K2003" i="5" s="1"/>
  <c r="M2003" i="3"/>
  <c r="L2003" i="3"/>
  <c r="H2003" i="5" s="1"/>
  <c r="K2003" i="3"/>
  <c r="I2003" i="5" s="1"/>
  <c r="J2003" i="3"/>
  <c r="F2003" i="5" s="1"/>
  <c r="I2003" i="3"/>
  <c r="N2002" i="3"/>
  <c r="K2002" i="5" s="1"/>
  <c r="M2002" i="3"/>
  <c r="L2002" i="3"/>
  <c r="H2002" i="5" s="1"/>
  <c r="K2002" i="3"/>
  <c r="I2002" i="5" s="1"/>
  <c r="J2002" i="3"/>
  <c r="F2002" i="5" s="1"/>
  <c r="I2002" i="3"/>
  <c r="E2002" i="5" s="1"/>
  <c r="N2001" i="3"/>
  <c r="M2001" i="3"/>
  <c r="L2001" i="3"/>
  <c r="K2001" i="3"/>
  <c r="J2001" i="3"/>
  <c r="I2001" i="3"/>
  <c r="N2000" i="3"/>
  <c r="K2000" i="5" s="1"/>
  <c r="M2000" i="3"/>
  <c r="J2000" i="5" s="1"/>
  <c r="L2000" i="3"/>
  <c r="K2000" i="3"/>
  <c r="J2000" i="3"/>
  <c r="I2000" i="3"/>
  <c r="E2000" i="5" s="1"/>
  <c r="N1999" i="3"/>
  <c r="K1999" i="5" s="1"/>
  <c r="M1999" i="3"/>
  <c r="J1999" i="5" s="1"/>
  <c r="L1999" i="3"/>
  <c r="H1999" i="5" s="1"/>
  <c r="K1999" i="3"/>
  <c r="I1999" i="5" s="1"/>
  <c r="J1999" i="3"/>
  <c r="F1999" i="5" s="1"/>
  <c r="I1999" i="3"/>
  <c r="E1999" i="5" s="1"/>
  <c r="N1998" i="3"/>
  <c r="M1998" i="3"/>
  <c r="L1998" i="3"/>
  <c r="H1998" i="5" s="1"/>
  <c r="K1998" i="3"/>
  <c r="J1998" i="3"/>
  <c r="I1998" i="3"/>
  <c r="N1997" i="3"/>
  <c r="K1997" i="5" s="1"/>
  <c r="M1997" i="3"/>
  <c r="L1997" i="3"/>
  <c r="H1997" i="5" s="1"/>
  <c r="K1997" i="3"/>
  <c r="J1997" i="3"/>
  <c r="F1997" i="5" s="1"/>
  <c r="I1997" i="3"/>
  <c r="N1996" i="3"/>
  <c r="K1996" i="5" s="1"/>
  <c r="M1996" i="3"/>
  <c r="L1996" i="3"/>
  <c r="K1996" i="3"/>
  <c r="I1996" i="5" s="1"/>
  <c r="J1996" i="3"/>
  <c r="I1996" i="3"/>
  <c r="E1996" i="5" s="1"/>
  <c r="N1995" i="3"/>
  <c r="M1995" i="3"/>
  <c r="L1995" i="3"/>
  <c r="K1995" i="3"/>
  <c r="J1995" i="3"/>
  <c r="I1995" i="3"/>
  <c r="N1994" i="3"/>
  <c r="K1994" i="5" s="1"/>
  <c r="M1994" i="3"/>
  <c r="J1994" i="5" s="1"/>
  <c r="L1994" i="3"/>
  <c r="H1994" i="5" s="1"/>
  <c r="K1994" i="3"/>
  <c r="I1994" i="5" s="1"/>
  <c r="J1994" i="3"/>
  <c r="F1994" i="5" s="1"/>
  <c r="I1994" i="3"/>
  <c r="E1994" i="5" s="1"/>
  <c r="N1993" i="3"/>
  <c r="K1993" i="5" s="1"/>
  <c r="M1993" i="3"/>
  <c r="J1993" i="5" s="1"/>
  <c r="L1993" i="3"/>
  <c r="H1993" i="5" s="1"/>
  <c r="K1993" i="3"/>
  <c r="I1993" i="5" s="1"/>
  <c r="J1993" i="3"/>
  <c r="I1993" i="3"/>
  <c r="E1993" i="5" s="1"/>
  <c r="N1992" i="3"/>
  <c r="M1992" i="3"/>
  <c r="L1992" i="3"/>
  <c r="H1992" i="5" s="1"/>
  <c r="K1992" i="3"/>
  <c r="J1992" i="3"/>
  <c r="I1992" i="3"/>
  <c r="N1991" i="3"/>
  <c r="K1991" i="5" s="1"/>
  <c r="M1991" i="3"/>
  <c r="J1991" i="5" s="1"/>
  <c r="L1991" i="3"/>
  <c r="H1991" i="5" s="1"/>
  <c r="K1991" i="3"/>
  <c r="I1991" i="5" s="1"/>
  <c r="J1991" i="3"/>
  <c r="I1991" i="3"/>
  <c r="E1991" i="5" s="1"/>
  <c r="N1990" i="3"/>
  <c r="M1990" i="3"/>
  <c r="L1990" i="3"/>
  <c r="K1990" i="3"/>
  <c r="J1990" i="3"/>
  <c r="F1990" i="5" s="1"/>
  <c r="I1990" i="3"/>
  <c r="N1989" i="3"/>
  <c r="K1989" i="5" s="1"/>
  <c r="M1989" i="3"/>
  <c r="J1989" i="5" s="1"/>
  <c r="L1989" i="3"/>
  <c r="H1989" i="5" s="1"/>
  <c r="K1989" i="3"/>
  <c r="J1989" i="3"/>
  <c r="F1989" i="5" s="1"/>
  <c r="I1989" i="3"/>
  <c r="E1989" i="5" s="1"/>
  <c r="N1988" i="3"/>
  <c r="K1988" i="5" s="1"/>
  <c r="M1988" i="3"/>
  <c r="L1988" i="3"/>
  <c r="H1988" i="5" s="1"/>
  <c r="K1988" i="3"/>
  <c r="J1988" i="3"/>
  <c r="F1988" i="5" s="1"/>
  <c r="I1988" i="3"/>
  <c r="N1987" i="3"/>
  <c r="M1987" i="3"/>
  <c r="L1987" i="3"/>
  <c r="K1987" i="3"/>
  <c r="J1987" i="3"/>
  <c r="F1987" i="5" s="1"/>
  <c r="I1987" i="3"/>
  <c r="E1987" i="5" s="1"/>
  <c r="N1986" i="3"/>
  <c r="M1986" i="3"/>
  <c r="L1986" i="3"/>
  <c r="K1986" i="3"/>
  <c r="J1986" i="3"/>
  <c r="I1986" i="3"/>
  <c r="N1985" i="3"/>
  <c r="M1985" i="3"/>
  <c r="L1985" i="3"/>
  <c r="K1985" i="3"/>
  <c r="J1985" i="3"/>
  <c r="I1985" i="3"/>
  <c r="N1984" i="3"/>
  <c r="K1984" i="5" s="1"/>
  <c r="M1984" i="3"/>
  <c r="J1984" i="5" s="1"/>
  <c r="L1984" i="3"/>
  <c r="K1984" i="3"/>
  <c r="J1984" i="3"/>
  <c r="I1984" i="3"/>
  <c r="N1983" i="3"/>
  <c r="M1983" i="3"/>
  <c r="J1983" i="5" s="1"/>
  <c r="L1983" i="3"/>
  <c r="K1983" i="3"/>
  <c r="I1983" i="5" s="1"/>
  <c r="J1983" i="3"/>
  <c r="I1983" i="3"/>
  <c r="N1982" i="3"/>
  <c r="K1982" i="5" s="1"/>
  <c r="M1982" i="3"/>
  <c r="J1982" i="5" s="1"/>
  <c r="L1982" i="3"/>
  <c r="H1982" i="5" s="1"/>
  <c r="K1982" i="3"/>
  <c r="I1982" i="5" s="1"/>
  <c r="J1982" i="3"/>
  <c r="F1982" i="5" s="1"/>
  <c r="I1982" i="3"/>
  <c r="E1982" i="5" s="1"/>
  <c r="N1981" i="3"/>
  <c r="M1981" i="3"/>
  <c r="L1981" i="3"/>
  <c r="K1981" i="3"/>
  <c r="J1981" i="3"/>
  <c r="I1981" i="3"/>
  <c r="N1980" i="3"/>
  <c r="M1980" i="3"/>
  <c r="L1980" i="3"/>
  <c r="K1980" i="3"/>
  <c r="J1980" i="3"/>
  <c r="I1980" i="3"/>
  <c r="E1980" i="5" s="1"/>
  <c r="N1979" i="3"/>
  <c r="K1979" i="5" s="1"/>
  <c r="M1979" i="3"/>
  <c r="J1979" i="5" s="1"/>
  <c r="L1979" i="3"/>
  <c r="H1979" i="5" s="1"/>
  <c r="K1979" i="3"/>
  <c r="I1979" i="5" s="1"/>
  <c r="J1979" i="3"/>
  <c r="F1979" i="5" s="1"/>
  <c r="I1979" i="3"/>
  <c r="E1979" i="5" s="1"/>
  <c r="N1978" i="3"/>
  <c r="K1978" i="5" s="1"/>
  <c r="M1978" i="3"/>
  <c r="J1978" i="5" s="1"/>
  <c r="L1978" i="3"/>
  <c r="H1978" i="5" s="1"/>
  <c r="K1978" i="3"/>
  <c r="J1978" i="3"/>
  <c r="F1978" i="5" s="1"/>
  <c r="I1978" i="3"/>
  <c r="N1977" i="3"/>
  <c r="K1977" i="5" s="1"/>
  <c r="M1977" i="3"/>
  <c r="J1977" i="5" s="1"/>
  <c r="L1977" i="3"/>
  <c r="H1977" i="5" s="1"/>
  <c r="K1977" i="3"/>
  <c r="J1977" i="3"/>
  <c r="F1977" i="5" s="1"/>
  <c r="I1977" i="3"/>
  <c r="N1976" i="3"/>
  <c r="M1976" i="3"/>
  <c r="L1976" i="3"/>
  <c r="K1976" i="3"/>
  <c r="J1976" i="3"/>
  <c r="F1976" i="5" s="1"/>
  <c r="I1976" i="3"/>
  <c r="N1975" i="3"/>
  <c r="M1975" i="3"/>
  <c r="L1975" i="3"/>
  <c r="K1975" i="3"/>
  <c r="J1975" i="3"/>
  <c r="F1975" i="5" s="1"/>
  <c r="I1975" i="3"/>
  <c r="N1974" i="3"/>
  <c r="M1974" i="3"/>
  <c r="L1974" i="3"/>
  <c r="K1974" i="3"/>
  <c r="J1974" i="3"/>
  <c r="I1974" i="3"/>
  <c r="N1973" i="3"/>
  <c r="M1973" i="3"/>
  <c r="L1973" i="3"/>
  <c r="K1973" i="3"/>
  <c r="J1973" i="3"/>
  <c r="I1973" i="3"/>
  <c r="N1972" i="3"/>
  <c r="M1972" i="3"/>
  <c r="J1972" i="5" s="1"/>
  <c r="L1972" i="3"/>
  <c r="K1972" i="3"/>
  <c r="J1972" i="3"/>
  <c r="I1972" i="3"/>
  <c r="N1971" i="3"/>
  <c r="K1971" i="5" s="1"/>
  <c r="M1971" i="3"/>
  <c r="L1971" i="3"/>
  <c r="K1971" i="3"/>
  <c r="J1971" i="3"/>
  <c r="I1971" i="3"/>
  <c r="E1971" i="5" s="1"/>
  <c r="N1970" i="3"/>
  <c r="K1970" i="5" s="1"/>
  <c r="M1970" i="3"/>
  <c r="J1970" i="5" s="1"/>
  <c r="L1970" i="3"/>
  <c r="H1970" i="5" s="1"/>
  <c r="K1970" i="3"/>
  <c r="I1970" i="5" s="1"/>
  <c r="J1970" i="3"/>
  <c r="F1970" i="5" s="1"/>
  <c r="I1970" i="3"/>
  <c r="E1970" i="5" s="1"/>
  <c r="N1969" i="3"/>
  <c r="M1969" i="3"/>
  <c r="J1969" i="5" s="1"/>
  <c r="L1969" i="3"/>
  <c r="H1969" i="5" s="1"/>
  <c r="K1969" i="3"/>
  <c r="I1969" i="5" s="1"/>
  <c r="J1969" i="3"/>
  <c r="I1969" i="3"/>
  <c r="E1969" i="5" s="1"/>
  <c r="N1968" i="3"/>
  <c r="M1968" i="3"/>
  <c r="J1968" i="5" s="1"/>
  <c r="L1968" i="3"/>
  <c r="H1968" i="5" s="1"/>
  <c r="K1968" i="3"/>
  <c r="I1968" i="5" s="1"/>
  <c r="J1968" i="3"/>
  <c r="I1968" i="3"/>
  <c r="E1968" i="5" s="1"/>
  <c r="N1967" i="3"/>
  <c r="K1967" i="5" s="1"/>
  <c r="M1967" i="3"/>
  <c r="L1967" i="3"/>
  <c r="H1967" i="5" s="1"/>
  <c r="K1967" i="3"/>
  <c r="I1967" i="5" s="1"/>
  <c r="J1967" i="3"/>
  <c r="F1967" i="5" s="1"/>
  <c r="I1967" i="3"/>
  <c r="E1967" i="5" s="1"/>
  <c r="N1966" i="3"/>
  <c r="K1966" i="5" s="1"/>
  <c r="M1966" i="3"/>
  <c r="J1966" i="5" s="1"/>
  <c r="L1966" i="3"/>
  <c r="H1966" i="5" s="1"/>
  <c r="K1966" i="3"/>
  <c r="J1966" i="3"/>
  <c r="F1966" i="5" s="1"/>
  <c r="I1966" i="3"/>
  <c r="E1966" i="5" s="1"/>
  <c r="N1965" i="3"/>
  <c r="K1965" i="5" s="1"/>
  <c r="M1965" i="3"/>
  <c r="J1965" i="5" s="1"/>
  <c r="L1965" i="3"/>
  <c r="K1965" i="3"/>
  <c r="J1965" i="3"/>
  <c r="F1965" i="5" s="1"/>
  <c r="I1965" i="3"/>
  <c r="N1964" i="3"/>
  <c r="M1964" i="3"/>
  <c r="L1964" i="3"/>
  <c r="K1964" i="3"/>
  <c r="J1964" i="3"/>
  <c r="I1964" i="3"/>
  <c r="N1963" i="3"/>
  <c r="K1963" i="5" s="1"/>
  <c r="M1963" i="3"/>
  <c r="J1963" i="5" s="1"/>
  <c r="L1963" i="3"/>
  <c r="H1963" i="5" s="1"/>
  <c r="K1963" i="3"/>
  <c r="I1963" i="5" s="1"/>
  <c r="J1963" i="3"/>
  <c r="F1963" i="5" s="1"/>
  <c r="I1963" i="3"/>
  <c r="E1963" i="5" s="1"/>
  <c r="N1962" i="3"/>
  <c r="K1962" i="5" s="1"/>
  <c r="M1962" i="3"/>
  <c r="J1962" i="5" s="1"/>
  <c r="L1962" i="3"/>
  <c r="H1962" i="5" s="1"/>
  <c r="K1962" i="3"/>
  <c r="I1962" i="5" s="1"/>
  <c r="J1962" i="3"/>
  <c r="F1962" i="5" s="1"/>
  <c r="I1962" i="3"/>
  <c r="N1961" i="3"/>
  <c r="M1961" i="3"/>
  <c r="L1961" i="3"/>
  <c r="K1961" i="3"/>
  <c r="J1961" i="3"/>
  <c r="I1961" i="3"/>
  <c r="N1960" i="3"/>
  <c r="M1960" i="3"/>
  <c r="L1960" i="3"/>
  <c r="K1960" i="3"/>
  <c r="J1960" i="3"/>
  <c r="I1960" i="3"/>
  <c r="N1959" i="3"/>
  <c r="M1959" i="3"/>
  <c r="L1959" i="3"/>
  <c r="K1959" i="3"/>
  <c r="J1959" i="3"/>
  <c r="I1959" i="3"/>
  <c r="N1958" i="3"/>
  <c r="K1958" i="5" s="1"/>
  <c r="M1958" i="3"/>
  <c r="J1958" i="5" s="1"/>
  <c r="L1958" i="3"/>
  <c r="H1958" i="5" s="1"/>
  <c r="K1958" i="3"/>
  <c r="I1958" i="5" s="1"/>
  <c r="J1958" i="3"/>
  <c r="F1958" i="5" s="1"/>
  <c r="I1958" i="3"/>
  <c r="E1958" i="5" s="1"/>
  <c r="N1957" i="3"/>
  <c r="M1957" i="3"/>
  <c r="J1957" i="5" s="1"/>
  <c r="L1957" i="3"/>
  <c r="K1957" i="3"/>
  <c r="J1957" i="3"/>
  <c r="I1957" i="3"/>
  <c r="N1956" i="3"/>
  <c r="M1956" i="3"/>
  <c r="L1956" i="3"/>
  <c r="K1956" i="3"/>
  <c r="J1956" i="3"/>
  <c r="I1956" i="3"/>
  <c r="N1955" i="3"/>
  <c r="K1955" i="5" s="1"/>
  <c r="M1955" i="3"/>
  <c r="L1955" i="3"/>
  <c r="K1955" i="3"/>
  <c r="J1955" i="3"/>
  <c r="I1955" i="3"/>
  <c r="N1954" i="3"/>
  <c r="M1954" i="3"/>
  <c r="L1954" i="3"/>
  <c r="H1954" i="5" s="1"/>
  <c r="K1954" i="3"/>
  <c r="J1954" i="3"/>
  <c r="I1954" i="3"/>
  <c r="N1953" i="3"/>
  <c r="M1953" i="3"/>
  <c r="L1953" i="3"/>
  <c r="K1953" i="3"/>
  <c r="J1953" i="3"/>
  <c r="I1953" i="3"/>
  <c r="N1952" i="3"/>
  <c r="K1952" i="5" s="1"/>
  <c r="M1952" i="3"/>
  <c r="L1952" i="3"/>
  <c r="K1952" i="3"/>
  <c r="J1952" i="3"/>
  <c r="I1952" i="3"/>
  <c r="E1952" i="5" s="1"/>
  <c r="N1951" i="3"/>
  <c r="M1951" i="3"/>
  <c r="L1951" i="3"/>
  <c r="K1951" i="3"/>
  <c r="J1951" i="3"/>
  <c r="I1951" i="3"/>
  <c r="N1950" i="3"/>
  <c r="M1950" i="3"/>
  <c r="L1950" i="3"/>
  <c r="H1950" i="5" s="1"/>
  <c r="K1950" i="3"/>
  <c r="J1950" i="3"/>
  <c r="I1950" i="3"/>
  <c r="N1949" i="3"/>
  <c r="K1949" i="5" s="1"/>
  <c r="M1949" i="3"/>
  <c r="L1949" i="3"/>
  <c r="H1949" i="5" s="1"/>
  <c r="K1949" i="3"/>
  <c r="I1949" i="5" s="1"/>
  <c r="J1949" i="3"/>
  <c r="F1949" i="5" s="1"/>
  <c r="I1949" i="3"/>
  <c r="E1949" i="5" s="1"/>
  <c r="N1948" i="3"/>
  <c r="K1948" i="5" s="1"/>
  <c r="M1948" i="3"/>
  <c r="J1948" i="5" s="1"/>
  <c r="L1948" i="3"/>
  <c r="H1948" i="5" s="1"/>
  <c r="K1948" i="3"/>
  <c r="I1948" i="5" s="1"/>
  <c r="J1948" i="3"/>
  <c r="F1948" i="5" s="1"/>
  <c r="I1948" i="3"/>
  <c r="E1948" i="5" s="1"/>
  <c r="N1947" i="3"/>
  <c r="K1947" i="5" s="1"/>
  <c r="M1947" i="3"/>
  <c r="L1947" i="3"/>
  <c r="K1947" i="3"/>
  <c r="J1947" i="3"/>
  <c r="I1947" i="3"/>
  <c r="N1946" i="3"/>
  <c r="K1946" i="5" s="1"/>
  <c r="M1946" i="3"/>
  <c r="J1946" i="5" s="1"/>
  <c r="L1946" i="3"/>
  <c r="H1946" i="5" s="1"/>
  <c r="K1946" i="3"/>
  <c r="I1946" i="5" s="1"/>
  <c r="J1946" i="3"/>
  <c r="F1946" i="5" s="1"/>
  <c r="I1946" i="3"/>
  <c r="E1946" i="5" s="1"/>
  <c r="N1945" i="3"/>
  <c r="M1945" i="3"/>
  <c r="L1945" i="3"/>
  <c r="H1945" i="5" s="1"/>
  <c r="K1945" i="3"/>
  <c r="I1945" i="5" s="1"/>
  <c r="J1945" i="3"/>
  <c r="I1945" i="3"/>
  <c r="N1944" i="3"/>
  <c r="M1944" i="3"/>
  <c r="J1944" i="5" s="1"/>
  <c r="L1944" i="3"/>
  <c r="H1944" i="5" s="1"/>
  <c r="K1944" i="3"/>
  <c r="I1944" i="5" s="1"/>
  <c r="J1944" i="3"/>
  <c r="F1944" i="5" s="1"/>
  <c r="I1944" i="3"/>
  <c r="E1944" i="5" s="1"/>
  <c r="N1943" i="3"/>
  <c r="M1943" i="3"/>
  <c r="J1943" i="5" s="1"/>
  <c r="L1943" i="3"/>
  <c r="H1943" i="5" s="1"/>
  <c r="K1943" i="3"/>
  <c r="I1943" i="5" s="1"/>
  <c r="J1943" i="3"/>
  <c r="I1943" i="3"/>
  <c r="N1942" i="3"/>
  <c r="K1942" i="5" s="1"/>
  <c r="M1942" i="3"/>
  <c r="J1942" i="5" s="1"/>
  <c r="L1942" i="3"/>
  <c r="K1942" i="3"/>
  <c r="I1942" i="5" s="1"/>
  <c r="J1942" i="3"/>
  <c r="I1942" i="3"/>
  <c r="E1942" i="5" s="1"/>
  <c r="N1941" i="3"/>
  <c r="M1941" i="3"/>
  <c r="L1941" i="3"/>
  <c r="K1941" i="3"/>
  <c r="J1941" i="3"/>
  <c r="F1941" i="5" s="1"/>
  <c r="I1941" i="3"/>
  <c r="N1940" i="3"/>
  <c r="K1940" i="5" s="1"/>
  <c r="M1940" i="3"/>
  <c r="J1940" i="5" s="1"/>
  <c r="L1940" i="3"/>
  <c r="H1940" i="5" s="1"/>
  <c r="K1940" i="3"/>
  <c r="I1940" i="5" s="1"/>
  <c r="J1940" i="3"/>
  <c r="F1940" i="5" s="1"/>
  <c r="I1940" i="3"/>
  <c r="E1940" i="5" s="1"/>
  <c r="N1939" i="3"/>
  <c r="K1939" i="5" s="1"/>
  <c r="M1939" i="3"/>
  <c r="J1939" i="5" s="1"/>
  <c r="L1939" i="3"/>
  <c r="H1939" i="5" s="1"/>
  <c r="K1939" i="3"/>
  <c r="I1939" i="5" s="1"/>
  <c r="J1939" i="3"/>
  <c r="I1939" i="3"/>
  <c r="N1938" i="3"/>
  <c r="M1938" i="3"/>
  <c r="L1938" i="3"/>
  <c r="K1938" i="3"/>
  <c r="J1938" i="3"/>
  <c r="I1938" i="3"/>
  <c r="N1937" i="3"/>
  <c r="K1937" i="5" s="1"/>
  <c r="M1937" i="3"/>
  <c r="J1937" i="5" s="1"/>
  <c r="L1937" i="3"/>
  <c r="H1937" i="5" s="1"/>
  <c r="K1937" i="3"/>
  <c r="I1937" i="5" s="1"/>
  <c r="J1937" i="3"/>
  <c r="F1937" i="5" s="1"/>
  <c r="I1937" i="3"/>
  <c r="N1936" i="3"/>
  <c r="K1936" i="5" s="1"/>
  <c r="M1936" i="3"/>
  <c r="L1936" i="3"/>
  <c r="K1936" i="3"/>
  <c r="I1936" i="5" s="1"/>
  <c r="J1936" i="3"/>
  <c r="I1936" i="3"/>
  <c r="N1935" i="3"/>
  <c r="M1935" i="3"/>
  <c r="L1935" i="3"/>
  <c r="K1935" i="3"/>
  <c r="J1935" i="3"/>
  <c r="I1935" i="3"/>
  <c r="E1935" i="5" s="1"/>
  <c r="N1934" i="3"/>
  <c r="M1934" i="3"/>
  <c r="L1934" i="3"/>
  <c r="K1934" i="3"/>
  <c r="J1934" i="3"/>
  <c r="F1934" i="5" s="1"/>
  <c r="I1934" i="3"/>
  <c r="N1933" i="3"/>
  <c r="K1933" i="5" s="1"/>
  <c r="M1933" i="3"/>
  <c r="J1933" i="5" s="1"/>
  <c r="L1933" i="3"/>
  <c r="H1933" i="5" s="1"/>
  <c r="K1933" i="3"/>
  <c r="I1933" i="5" s="1"/>
  <c r="J1933" i="3"/>
  <c r="F1933" i="5" s="1"/>
  <c r="I1933" i="3"/>
  <c r="E1933" i="5" s="1"/>
  <c r="N1932" i="3"/>
  <c r="M1932" i="3"/>
  <c r="L1932" i="3"/>
  <c r="H1932" i="5" s="1"/>
  <c r="K1932" i="3"/>
  <c r="J1932" i="3"/>
  <c r="I1932" i="3"/>
  <c r="E1932" i="5" s="1"/>
  <c r="N1931" i="3"/>
  <c r="M1931" i="3"/>
  <c r="L1931" i="3"/>
  <c r="H1931" i="5" s="1"/>
  <c r="K1931" i="3"/>
  <c r="I1931" i="5" s="1"/>
  <c r="J1931" i="3"/>
  <c r="F1931" i="5" s="1"/>
  <c r="I1931" i="3"/>
  <c r="E1931" i="5" s="1"/>
  <c r="N1930" i="3"/>
  <c r="K1930" i="5" s="1"/>
  <c r="M1930" i="3"/>
  <c r="J1930" i="5" s="1"/>
  <c r="L1930" i="3"/>
  <c r="H1930" i="5" s="1"/>
  <c r="K1930" i="3"/>
  <c r="I1930" i="5" s="1"/>
  <c r="J1930" i="3"/>
  <c r="F1930" i="5" s="1"/>
  <c r="I1930" i="3"/>
  <c r="E1930" i="5" s="1"/>
  <c r="N1929" i="3"/>
  <c r="K1929" i="5" s="1"/>
  <c r="M1929" i="3"/>
  <c r="J1929" i="5" s="1"/>
  <c r="L1929" i="3"/>
  <c r="H1929" i="5" s="1"/>
  <c r="K1929" i="3"/>
  <c r="J1929" i="3"/>
  <c r="I1929" i="3"/>
  <c r="N1928" i="3"/>
  <c r="M1928" i="3"/>
  <c r="J1928" i="5" s="1"/>
  <c r="L1928" i="3"/>
  <c r="H1928" i="5" s="1"/>
  <c r="K1928" i="3"/>
  <c r="J1928" i="3"/>
  <c r="I1928" i="3"/>
  <c r="N1927" i="3"/>
  <c r="M1927" i="3"/>
  <c r="L1927" i="3"/>
  <c r="K1927" i="3"/>
  <c r="J1927" i="3"/>
  <c r="I1927" i="3"/>
  <c r="N1926" i="3"/>
  <c r="K1926" i="5" s="1"/>
  <c r="M1926" i="3"/>
  <c r="L1926" i="3"/>
  <c r="K1926" i="3"/>
  <c r="J1926" i="3"/>
  <c r="I1926" i="3"/>
  <c r="N1925" i="3"/>
  <c r="M1925" i="3"/>
  <c r="L1925" i="3"/>
  <c r="K1925" i="3"/>
  <c r="J1925" i="3"/>
  <c r="I1925" i="3"/>
  <c r="N1924" i="3"/>
  <c r="K1924" i="5" s="1"/>
  <c r="M1924" i="3"/>
  <c r="L1924" i="3"/>
  <c r="H1924" i="5" s="1"/>
  <c r="K1924" i="3"/>
  <c r="I1924" i="5" s="1"/>
  <c r="J1924" i="3"/>
  <c r="F1924" i="5" s="1"/>
  <c r="I1924" i="3"/>
  <c r="E1924" i="5" s="1"/>
  <c r="N1923" i="3"/>
  <c r="K1923" i="5" s="1"/>
  <c r="M1923" i="3"/>
  <c r="L1923" i="3"/>
  <c r="H1923" i="5" s="1"/>
  <c r="K1923" i="3"/>
  <c r="I1923" i="5" s="1"/>
  <c r="J1923" i="3"/>
  <c r="I1923" i="3"/>
  <c r="N1922" i="3"/>
  <c r="K1922" i="5" s="1"/>
  <c r="M1922" i="3"/>
  <c r="J1922" i="5" s="1"/>
  <c r="L1922" i="3"/>
  <c r="K1922" i="3"/>
  <c r="J1922" i="3"/>
  <c r="I1922" i="3"/>
  <c r="E1922" i="5" s="1"/>
  <c r="N1921" i="3"/>
  <c r="K1921" i="5" s="1"/>
  <c r="M1921" i="3"/>
  <c r="J1921" i="5" s="1"/>
  <c r="L1921" i="3"/>
  <c r="H1921" i="5" s="1"/>
  <c r="K1921" i="3"/>
  <c r="I1921" i="5" s="1"/>
  <c r="J1921" i="3"/>
  <c r="F1921" i="5" s="1"/>
  <c r="I1921" i="3"/>
  <c r="E1921" i="5" s="1"/>
  <c r="N1920" i="3"/>
  <c r="K1920" i="5" s="1"/>
  <c r="M1920" i="3"/>
  <c r="J1920" i="5" s="1"/>
  <c r="L1920" i="3"/>
  <c r="H1920" i="5" s="1"/>
  <c r="K1920" i="3"/>
  <c r="I1920" i="5" s="1"/>
  <c r="J1920" i="3"/>
  <c r="I1920" i="3"/>
  <c r="N1919" i="3"/>
  <c r="M1919" i="3"/>
  <c r="J1919" i="5" s="1"/>
  <c r="L1919" i="3"/>
  <c r="K1919" i="3"/>
  <c r="J1919" i="3"/>
  <c r="I1919" i="3"/>
  <c r="N1918" i="3"/>
  <c r="K1918" i="5" s="1"/>
  <c r="M1918" i="3"/>
  <c r="L1918" i="3"/>
  <c r="H1918" i="5" s="1"/>
  <c r="K1918" i="3"/>
  <c r="I1918" i="5" s="1"/>
  <c r="J1918" i="3"/>
  <c r="I1918" i="3"/>
  <c r="N1917" i="3"/>
  <c r="K1917" i="5" s="1"/>
  <c r="M1917" i="3"/>
  <c r="J1917" i="5" s="1"/>
  <c r="L1917" i="3"/>
  <c r="H1917" i="5" s="1"/>
  <c r="K1917" i="3"/>
  <c r="J1917" i="3"/>
  <c r="F1917" i="5" s="1"/>
  <c r="I1917" i="3"/>
  <c r="E1917" i="5" s="1"/>
  <c r="N1916" i="3"/>
  <c r="M1916" i="3"/>
  <c r="L1916" i="3"/>
  <c r="K1916" i="3"/>
  <c r="J1916" i="3"/>
  <c r="I1916" i="3"/>
  <c r="N1915" i="3"/>
  <c r="K1915" i="5" s="1"/>
  <c r="M1915" i="3"/>
  <c r="J1915" i="5" s="1"/>
  <c r="L1915" i="3"/>
  <c r="H1915" i="5" s="1"/>
  <c r="K1915" i="3"/>
  <c r="J1915" i="3"/>
  <c r="F1915" i="5" s="1"/>
  <c r="I1915" i="3"/>
  <c r="E1915" i="5" s="1"/>
  <c r="N1914" i="3"/>
  <c r="K1914" i="5" s="1"/>
  <c r="M1914" i="3"/>
  <c r="J1914" i="5" s="1"/>
  <c r="L1914" i="3"/>
  <c r="K1914" i="3"/>
  <c r="I1914" i="5" s="1"/>
  <c r="J1914" i="3"/>
  <c r="I1914" i="3"/>
  <c r="N1913" i="3"/>
  <c r="K1913" i="5" s="1"/>
  <c r="M1913" i="3"/>
  <c r="J1913" i="5" s="1"/>
  <c r="L1913" i="3"/>
  <c r="K1913" i="3"/>
  <c r="I1913" i="5" s="1"/>
  <c r="J1913" i="3"/>
  <c r="I1913" i="3"/>
  <c r="N1912" i="3"/>
  <c r="K1912" i="5" s="1"/>
  <c r="M1912" i="3"/>
  <c r="L1912" i="3"/>
  <c r="K1912" i="3"/>
  <c r="J1912" i="3"/>
  <c r="I1912" i="3"/>
  <c r="E1912" i="5" s="1"/>
  <c r="N1911" i="3"/>
  <c r="M1911" i="3"/>
  <c r="L1911" i="3"/>
  <c r="H1911" i="5" s="1"/>
  <c r="K1911" i="3"/>
  <c r="J1911" i="3"/>
  <c r="F1911" i="5" s="1"/>
  <c r="I1911" i="3"/>
  <c r="E1911" i="5" s="1"/>
  <c r="N1910" i="3"/>
  <c r="M1910" i="3"/>
  <c r="L1910" i="3"/>
  <c r="K1910" i="3"/>
  <c r="J1910" i="3"/>
  <c r="I1910" i="3"/>
  <c r="N1909" i="3"/>
  <c r="K1909" i="5" s="1"/>
  <c r="M1909" i="3"/>
  <c r="J1909" i="5" s="1"/>
  <c r="L1909" i="3"/>
  <c r="H1909" i="5" s="1"/>
  <c r="K1909" i="3"/>
  <c r="I1909" i="5" s="1"/>
  <c r="J1909" i="3"/>
  <c r="F1909" i="5" s="1"/>
  <c r="I1909" i="3"/>
  <c r="E1909" i="5" s="1"/>
  <c r="N1908" i="3"/>
  <c r="M1908" i="3"/>
  <c r="L1908" i="3"/>
  <c r="K1908" i="3"/>
  <c r="J1908" i="3"/>
  <c r="I1908" i="3"/>
  <c r="N1907" i="3"/>
  <c r="M1907" i="3"/>
  <c r="J1907" i="5" s="1"/>
  <c r="L1907" i="3"/>
  <c r="K1907" i="3"/>
  <c r="J1907" i="3"/>
  <c r="I1907" i="3"/>
  <c r="N1906" i="3"/>
  <c r="M1906" i="3"/>
  <c r="L1906" i="3"/>
  <c r="K1906" i="3"/>
  <c r="J1906" i="3"/>
  <c r="I1906" i="3"/>
  <c r="N1905" i="3"/>
  <c r="K1905" i="5" s="1"/>
  <c r="M1905" i="3"/>
  <c r="L1905" i="3"/>
  <c r="H1905" i="5" s="1"/>
  <c r="K1905" i="3"/>
  <c r="J1905" i="3"/>
  <c r="F1905" i="5" s="1"/>
  <c r="I1905" i="3"/>
  <c r="E1905" i="5" s="1"/>
  <c r="N1904" i="3"/>
  <c r="K1904" i="5" s="1"/>
  <c r="M1904" i="3"/>
  <c r="J1904" i="5" s="1"/>
  <c r="L1904" i="3"/>
  <c r="H1904" i="5" s="1"/>
  <c r="K1904" i="3"/>
  <c r="I1904" i="5" s="1"/>
  <c r="J1904" i="3"/>
  <c r="F1904" i="5" s="1"/>
  <c r="I1904" i="3"/>
  <c r="E1904" i="5" s="1"/>
  <c r="N1903" i="3"/>
  <c r="M1903" i="3"/>
  <c r="L1903" i="3"/>
  <c r="H1903" i="5" s="1"/>
  <c r="K1903" i="3"/>
  <c r="J1903" i="3"/>
  <c r="I1903" i="3"/>
  <c r="N1902" i="3"/>
  <c r="M1902" i="3"/>
  <c r="L1902" i="3"/>
  <c r="K1902" i="3"/>
  <c r="J1902" i="3"/>
  <c r="I1902" i="3"/>
  <c r="N1901" i="3"/>
  <c r="M1901" i="3"/>
  <c r="L1901" i="3"/>
  <c r="H1901" i="5" s="1"/>
  <c r="K1901" i="3"/>
  <c r="J1901" i="3"/>
  <c r="F1901" i="5" s="1"/>
  <c r="I1901" i="3"/>
  <c r="N1900" i="3"/>
  <c r="M1900" i="3"/>
  <c r="L1900" i="3"/>
  <c r="H1900" i="5" s="1"/>
  <c r="K1900" i="3"/>
  <c r="J1900" i="3"/>
  <c r="I1900" i="3"/>
  <c r="N1899" i="3"/>
  <c r="K1899" i="5" s="1"/>
  <c r="M1899" i="3"/>
  <c r="J1899" i="5" s="1"/>
  <c r="L1899" i="3"/>
  <c r="H1899" i="5" s="1"/>
  <c r="K1899" i="3"/>
  <c r="I1899" i="5" s="1"/>
  <c r="J1899" i="3"/>
  <c r="F1899" i="5" s="1"/>
  <c r="I1899" i="3"/>
  <c r="E1899" i="5" s="1"/>
  <c r="N1898" i="3"/>
  <c r="M1898" i="3"/>
  <c r="J1898" i="5" s="1"/>
  <c r="L1898" i="3"/>
  <c r="K1898" i="3"/>
  <c r="I1898" i="5" s="1"/>
  <c r="J1898" i="3"/>
  <c r="F1898" i="5" s="1"/>
  <c r="I1898" i="3"/>
  <c r="N1897" i="3"/>
  <c r="K1897" i="5" s="1"/>
  <c r="M1897" i="3"/>
  <c r="J1897" i="5" s="1"/>
  <c r="L1897" i="3"/>
  <c r="H1897" i="5" s="1"/>
  <c r="K1897" i="3"/>
  <c r="I1897" i="5" s="1"/>
  <c r="J1897" i="3"/>
  <c r="F1897" i="5" s="1"/>
  <c r="I1897" i="3"/>
  <c r="E1897" i="5" s="1"/>
  <c r="N1896" i="3"/>
  <c r="M1896" i="3"/>
  <c r="L1896" i="3"/>
  <c r="H1896" i="5" s="1"/>
  <c r="K1896" i="3"/>
  <c r="I1896" i="5" s="1"/>
  <c r="J1896" i="3"/>
  <c r="I1896" i="3"/>
  <c r="E1896" i="5" s="1"/>
  <c r="N1895" i="3"/>
  <c r="M1895" i="3"/>
  <c r="L1895" i="3"/>
  <c r="H1895" i="5" s="1"/>
  <c r="K1895" i="3"/>
  <c r="I1895" i="5" s="1"/>
  <c r="J1895" i="3"/>
  <c r="F1895" i="5" s="1"/>
  <c r="I1895" i="3"/>
  <c r="E1895" i="5" s="1"/>
  <c r="N1894" i="3"/>
  <c r="K1894" i="5" s="1"/>
  <c r="M1894" i="3"/>
  <c r="J1894" i="5" s="1"/>
  <c r="L1894" i="3"/>
  <c r="H1894" i="5" s="1"/>
  <c r="K1894" i="3"/>
  <c r="I1894" i="5" s="1"/>
  <c r="J1894" i="3"/>
  <c r="F1894" i="5" s="1"/>
  <c r="I1894" i="3"/>
  <c r="E1894" i="5" s="1"/>
  <c r="N1893" i="3"/>
  <c r="K1893" i="5" s="1"/>
  <c r="M1893" i="3"/>
  <c r="J1893" i="5" s="1"/>
  <c r="L1893" i="3"/>
  <c r="H1893" i="5" s="1"/>
  <c r="K1893" i="3"/>
  <c r="J1893" i="3"/>
  <c r="I1893" i="3"/>
  <c r="N1892" i="3"/>
  <c r="K1892" i="5" s="1"/>
  <c r="M1892" i="3"/>
  <c r="L1892" i="3"/>
  <c r="K1892" i="3"/>
  <c r="J1892" i="3"/>
  <c r="F1892" i="5" s="1"/>
  <c r="I1892" i="3"/>
  <c r="E1892" i="5" s="1"/>
  <c r="N1891" i="3"/>
  <c r="M1891" i="3"/>
  <c r="L1891" i="3"/>
  <c r="H1891" i="5" s="1"/>
  <c r="K1891" i="3"/>
  <c r="I1891" i="5" s="1"/>
  <c r="J1891" i="3"/>
  <c r="F1891" i="5" s="1"/>
  <c r="I1891" i="3"/>
  <c r="E1891" i="5" s="1"/>
  <c r="N1890" i="3"/>
  <c r="K1890" i="5" s="1"/>
  <c r="M1890" i="3"/>
  <c r="J1890" i="5" s="1"/>
  <c r="L1890" i="3"/>
  <c r="H1890" i="5" s="1"/>
  <c r="K1890" i="3"/>
  <c r="I1890" i="5" s="1"/>
  <c r="J1890" i="3"/>
  <c r="F1890" i="5" s="1"/>
  <c r="I1890" i="3"/>
  <c r="E1890" i="5" s="1"/>
  <c r="N1889" i="3"/>
  <c r="K1889" i="5" s="1"/>
  <c r="M1889" i="3"/>
  <c r="J1889" i="5" s="1"/>
  <c r="L1889" i="3"/>
  <c r="K1889" i="3"/>
  <c r="I1889" i="5" s="1"/>
  <c r="J1889" i="3"/>
  <c r="I1889" i="3"/>
  <c r="N1888" i="3"/>
  <c r="K1888" i="5" s="1"/>
  <c r="M1888" i="3"/>
  <c r="L1888" i="3"/>
  <c r="H1888" i="5" s="1"/>
  <c r="K1888" i="3"/>
  <c r="I1888" i="5" s="1"/>
  <c r="J1888" i="3"/>
  <c r="I1888" i="3"/>
  <c r="N1887" i="3"/>
  <c r="K1887" i="5" s="1"/>
  <c r="M1887" i="3"/>
  <c r="J1887" i="5" s="1"/>
  <c r="L1887" i="3"/>
  <c r="K1887" i="3"/>
  <c r="J1887" i="3"/>
  <c r="F1887" i="5" s="1"/>
  <c r="I1887" i="3"/>
  <c r="N1886" i="3"/>
  <c r="M1886" i="3"/>
  <c r="J1886" i="5" s="1"/>
  <c r="L1886" i="3"/>
  <c r="K1886" i="3"/>
  <c r="I1886" i="5" s="1"/>
  <c r="J1886" i="3"/>
  <c r="I1886" i="3"/>
  <c r="E1886" i="5" s="1"/>
  <c r="N1885" i="3"/>
  <c r="K1885" i="5" s="1"/>
  <c r="M1885" i="3"/>
  <c r="J1885" i="5" s="1"/>
  <c r="L1885" i="3"/>
  <c r="H1885" i="5" s="1"/>
  <c r="K1885" i="3"/>
  <c r="I1885" i="5" s="1"/>
  <c r="J1885" i="3"/>
  <c r="F1885" i="5" s="1"/>
  <c r="I1885" i="3"/>
  <c r="E1885" i="5" s="1"/>
  <c r="N1884" i="3"/>
  <c r="K1884" i="5" s="1"/>
  <c r="M1884" i="3"/>
  <c r="J1884" i="5" s="1"/>
  <c r="L1884" i="3"/>
  <c r="K1884" i="3"/>
  <c r="I1884" i="5" s="1"/>
  <c r="J1884" i="3"/>
  <c r="I1884" i="3"/>
  <c r="N1883" i="3"/>
  <c r="M1883" i="3"/>
  <c r="J1883" i="5" s="1"/>
  <c r="L1883" i="3"/>
  <c r="K1883" i="3"/>
  <c r="J1883" i="3"/>
  <c r="I1883" i="3"/>
  <c r="N1882" i="3"/>
  <c r="M1882" i="3"/>
  <c r="L1882" i="3"/>
  <c r="K1882" i="3"/>
  <c r="J1882" i="3"/>
  <c r="I1882" i="3"/>
  <c r="N1881" i="3"/>
  <c r="K1881" i="5" s="1"/>
  <c r="M1881" i="3"/>
  <c r="J1881" i="5" s="1"/>
  <c r="L1881" i="3"/>
  <c r="H1881" i="5" s="1"/>
  <c r="K1881" i="3"/>
  <c r="J1881" i="3"/>
  <c r="F1881" i="5" s="1"/>
  <c r="I1881" i="3"/>
  <c r="E1881" i="5" s="1"/>
  <c r="N1880" i="3"/>
  <c r="K1880" i="5" s="1"/>
  <c r="M1880" i="3"/>
  <c r="J1880" i="5" s="1"/>
  <c r="L1880" i="3"/>
  <c r="K1880" i="3"/>
  <c r="J1880" i="3"/>
  <c r="I1880" i="3"/>
  <c r="E1880" i="5" s="1"/>
  <c r="N1879" i="3"/>
  <c r="M1879" i="3"/>
  <c r="L1879" i="3"/>
  <c r="K1879" i="3"/>
  <c r="J1879" i="3"/>
  <c r="I1879" i="3"/>
  <c r="N1878" i="3"/>
  <c r="M1878" i="3"/>
  <c r="L1878" i="3"/>
  <c r="K1878" i="3"/>
  <c r="J1878" i="3"/>
  <c r="F1878" i="5" s="1"/>
  <c r="I1878" i="3"/>
  <c r="N1877" i="3"/>
  <c r="K1877" i="5" s="1"/>
  <c r="M1877" i="3"/>
  <c r="J1877" i="5" s="1"/>
  <c r="L1877" i="3"/>
  <c r="H1877" i="5" s="1"/>
  <c r="K1877" i="3"/>
  <c r="J1877" i="3"/>
  <c r="F1877" i="5" s="1"/>
  <c r="I1877" i="3"/>
  <c r="E1877" i="5" s="1"/>
  <c r="N1876" i="3"/>
  <c r="M1876" i="3"/>
  <c r="J1876" i="5" s="1"/>
  <c r="L1876" i="3"/>
  <c r="K1876" i="3"/>
  <c r="J1876" i="3"/>
  <c r="I1876" i="3"/>
  <c r="N1875" i="3"/>
  <c r="K1875" i="5" s="1"/>
  <c r="M1875" i="3"/>
  <c r="L1875" i="3"/>
  <c r="H1875" i="5" s="1"/>
  <c r="K1875" i="3"/>
  <c r="J1875" i="3"/>
  <c r="F1875" i="5" s="1"/>
  <c r="I1875" i="3"/>
  <c r="E1875" i="5" s="1"/>
  <c r="N1874" i="3"/>
  <c r="K1874" i="5" s="1"/>
  <c r="M1874" i="3"/>
  <c r="J1874" i="5" s="1"/>
  <c r="L1874" i="3"/>
  <c r="H1874" i="5" s="1"/>
  <c r="K1874" i="3"/>
  <c r="I1874" i="5" s="1"/>
  <c r="J1874" i="3"/>
  <c r="F1874" i="5" s="1"/>
  <c r="I1874" i="3"/>
  <c r="E1874" i="5" s="1"/>
  <c r="N1873" i="3"/>
  <c r="K1873" i="5" s="1"/>
  <c r="M1873" i="3"/>
  <c r="J1873" i="5" s="1"/>
  <c r="L1873" i="3"/>
  <c r="H1873" i="5" s="1"/>
  <c r="K1873" i="3"/>
  <c r="I1873" i="5" s="1"/>
  <c r="J1873" i="3"/>
  <c r="I1873" i="3"/>
  <c r="N1872" i="3"/>
  <c r="K1872" i="5" s="1"/>
  <c r="M1872" i="3"/>
  <c r="L1872" i="3"/>
  <c r="K1872" i="3"/>
  <c r="I1872" i="5" s="1"/>
  <c r="J1872" i="3"/>
  <c r="I1872" i="3"/>
  <c r="E1872" i="5" s="1"/>
  <c r="N1871" i="3"/>
  <c r="M1871" i="3"/>
  <c r="J1871" i="5" s="1"/>
  <c r="L1871" i="3"/>
  <c r="K1871" i="3"/>
  <c r="I1871" i="5" s="1"/>
  <c r="J1871" i="3"/>
  <c r="I1871" i="3"/>
  <c r="N1870" i="3"/>
  <c r="K1870" i="5" s="1"/>
  <c r="M1870" i="3"/>
  <c r="L1870" i="3"/>
  <c r="K1870" i="3"/>
  <c r="J1870" i="3"/>
  <c r="I1870" i="3"/>
  <c r="E1870" i="5" s="1"/>
  <c r="N1869" i="3"/>
  <c r="K1869" i="5" s="1"/>
  <c r="M1869" i="3"/>
  <c r="J1869" i="5" s="1"/>
  <c r="L1869" i="3"/>
  <c r="H1869" i="5" s="1"/>
  <c r="K1869" i="3"/>
  <c r="I1869" i="5" s="1"/>
  <c r="J1869" i="3"/>
  <c r="F1869" i="5" s="1"/>
  <c r="I1869" i="3"/>
  <c r="E1869" i="5" s="1"/>
  <c r="N1868" i="3"/>
  <c r="K1868" i="5" s="1"/>
  <c r="M1868" i="3"/>
  <c r="J1868" i="5" s="1"/>
  <c r="L1868" i="3"/>
  <c r="H1868" i="5" s="1"/>
  <c r="K1868" i="3"/>
  <c r="I1868" i="5" s="1"/>
  <c r="J1868" i="3"/>
  <c r="I1868" i="3"/>
  <c r="E1868" i="5" s="1"/>
  <c r="N1867" i="3"/>
  <c r="M1867" i="3"/>
  <c r="J1867" i="5" s="1"/>
  <c r="L1867" i="3"/>
  <c r="H1867" i="5" s="1"/>
  <c r="K1867" i="3"/>
  <c r="I1867" i="5" s="1"/>
  <c r="J1867" i="3"/>
  <c r="F1867" i="5" s="1"/>
  <c r="I1867" i="3"/>
  <c r="E1867" i="5" s="1"/>
  <c r="N1866" i="3"/>
  <c r="M1866" i="3"/>
  <c r="L1866" i="3"/>
  <c r="K1866" i="3"/>
  <c r="I1866" i="5" s="1"/>
  <c r="J1866" i="3"/>
  <c r="I1866" i="3"/>
  <c r="N1865" i="3"/>
  <c r="M1865" i="3"/>
  <c r="J1865" i="5" s="1"/>
  <c r="L1865" i="3"/>
  <c r="K1865" i="3"/>
  <c r="J1865" i="3"/>
  <c r="I1865" i="3"/>
  <c r="E1865" i="5" s="1"/>
  <c r="N1864" i="3"/>
  <c r="K1864" i="5" s="1"/>
  <c r="M1864" i="3"/>
  <c r="J1864" i="5" s="1"/>
  <c r="L1864" i="3"/>
  <c r="H1864" i="5" s="1"/>
  <c r="K1864" i="3"/>
  <c r="I1864" i="5" s="1"/>
  <c r="J1864" i="3"/>
  <c r="F1864" i="5" s="1"/>
  <c r="I1864" i="3"/>
  <c r="E1864" i="5" s="1"/>
  <c r="N1863" i="3"/>
  <c r="K1863" i="5" s="1"/>
  <c r="M1863" i="3"/>
  <c r="J1863" i="5" s="1"/>
  <c r="L1863" i="3"/>
  <c r="H1863" i="5" s="1"/>
  <c r="K1863" i="3"/>
  <c r="I1863" i="5" s="1"/>
  <c r="J1863" i="3"/>
  <c r="F1863" i="5" s="1"/>
  <c r="I1863" i="3"/>
  <c r="N1862" i="3"/>
  <c r="K1862" i="5" s="1"/>
  <c r="M1862" i="3"/>
  <c r="L1862" i="3"/>
  <c r="H1862" i="5" s="1"/>
  <c r="K1862" i="3"/>
  <c r="J1862" i="3"/>
  <c r="F1862" i="5" s="1"/>
  <c r="I1862" i="3"/>
  <c r="E1862" i="5" s="1"/>
  <c r="N1861" i="3"/>
  <c r="K1861" i="5" s="1"/>
  <c r="M1861" i="3"/>
  <c r="J1861" i="5" s="1"/>
  <c r="L1861" i="3"/>
  <c r="H1861" i="5" s="1"/>
  <c r="K1861" i="3"/>
  <c r="I1861" i="5" s="1"/>
  <c r="J1861" i="3"/>
  <c r="F1861" i="5" s="1"/>
  <c r="I1861" i="3"/>
  <c r="N1860" i="3"/>
  <c r="K1860" i="5" s="1"/>
  <c r="M1860" i="3"/>
  <c r="L1860" i="3"/>
  <c r="K1860" i="3"/>
  <c r="J1860" i="3"/>
  <c r="F1860" i="5" s="1"/>
  <c r="I1860" i="3"/>
  <c r="E1860" i="5" s="1"/>
  <c r="N1859" i="3"/>
  <c r="M1859" i="3"/>
  <c r="L1859" i="3"/>
  <c r="K1859" i="3"/>
  <c r="J1859" i="3"/>
  <c r="I1859" i="3"/>
  <c r="N1858" i="3"/>
  <c r="K1858" i="5" s="1"/>
  <c r="M1858" i="3"/>
  <c r="J1858" i="5" s="1"/>
  <c r="L1858" i="3"/>
  <c r="K1858" i="3"/>
  <c r="I1858" i="5" s="1"/>
  <c r="J1858" i="3"/>
  <c r="F1858" i="5" s="1"/>
  <c r="I1858" i="3"/>
  <c r="E1858" i="5" s="1"/>
  <c r="N1857" i="3"/>
  <c r="K1857" i="5" s="1"/>
  <c r="M1857" i="3"/>
  <c r="L1857" i="3"/>
  <c r="H1857" i="5" s="1"/>
  <c r="K1857" i="3"/>
  <c r="I1857" i="5" s="1"/>
  <c r="J1857" i="3"/>
  <c r="F1857" i="5" s="1"/>
  <c r="I1857" i="3"/>
  <c r="N1856" i="3"/>
  <c r="K1856" i="5" s="1"/>
  <c r="M1856" i="3"/>
  <c r="J1856" i="5" s="1"/>
  <c r="L1856" i="3"/>
  <c r="K1856" i="3"/>
  <c r="J1856" i="3"/>
  <c r="I1856" i="3"/>
  <c r="E1856" i="5" s="1"/>
  <c r="N1855" i="3"/>
  <c r="M1855" i="3"/>
  <c r="L1855" i="3"/>
  <c r="K1855" i="3"/>
  <c r="J1855" i="3"/>
  <c r="I1855" i="3"/>
  <c r="N1854" i="3"/>
  <c r="M1854" i="3"/>
  <c r="J1854" i="5" s="1"/>
  <c r="L1854" i="3"/>
  <c r="H1854" i="5" s="1"/>
  <c r="K1854" i="3"/>
  <c r="I1854" i="5" s="1"/>
  <c r="J1854" i="3"/>
  <c r="F1854" i="5" s="1"/>
  <c r="I1854" i="3"/>
  <c r="E1854" i="5" s="1"/>
  <c r="N1853" i="3"/>
  <c r="K1853" i="5" s="1"/>
  <c r="M1853" i="3"/>
  <c r="J1853" i="5" s="1"/>
  <c r="L1853" i="3"/>
  <c r="H1853" i="5" s="1"/>
  <c r="K1853" i="3"/>
  <c r="I1853" i="5" s="1"/>
  <c r="J1853" i="3"/>
  <c r="I1853" i="3"/>
  <c r="N1852" i="3"/>
  <c r="M1852" i="3"/>
  <c r="L1852" i="3"/>
  <c r="K1852" i="3"/>
  <c r="J1852" i="3"/>
  <c r="I1852" i="3"/>
  <c r="N1851" i="3"/>
  <c r="K1851" i="5" s="1"/>
  <c r="M1851" i="3"/>
  <c r="L1851" i="3"/>
  <c r="H1851" i="5" s="1"/>
  <c r="K1851" i="3"/>
  <c r="J1851" i="3"/>
  <c r="F1851" i="5" s="1"/>
  <c r="I1851" i="3"/>
  <c r="E1851" i="5" s="1"/>
  <c r="N1850" i="3"/>
  <c r="M1850" i="3"/>
  <c r="L1850" i="3"/>
  <c r="K1850" i="3"/>
  <c r="J1850" i="3"/>
  <c r="I1850" i="3"/>
  <c r="N1849" i="3"/>
  <c r="K1849" i="5" s="1"/>
  <c r="M1849" i="3"/>
  <c r="L1849" i="3"/>
  <c r="K1849" i="3"/>
  <c r="J1849" i="3"/>
  <c r="I1849" i="3"/>
  <c r="E1849" i="5" s="1"/>
  <c r="N1848" i="3"/>
  <c r="K1848" i="5" s="1"/>
  <c r="M1848" i="3"/>
  <c r="J1848" i="5" s="1"/>
  <c r="L1848" i="3"/>
  <c r="H1848" i="5" s="1"/>
  <c r="K1848" i="3"/>
  <c r="I1848" i="5" s="1"/>
  <c r="J1848" i="3"/>
  <c r="F1848" i="5" s="1"/>
  <c r="I1848" i="3"/>
  <c r="E1848" i="5" s="1"/>
  <c r="N1847" i="3"/>
  <c r="M1847" i="3"/>
  <c r="L1847" i="3"/>
  <c r="K1847" i="3"/>
  <c r="J1847" i="3"/>
  <c r="I1847" i="3"/>
  <c r="N1846" i="3"/>
  <c r="M1846" i="3"/>
  <c r="L1846" i="3"/>
  <c r="K1846" i="3"/>
  <c r="J1846" i="3"/>
  <c r="I1846" i="3"/>
  <c r="E1846" i="5" s="1"/>
  <c r="N1845" i="3"/>
  <c r="M1845" i="3"/>
  <c r="L1845" i="3"/>
  <c r="K1845" i="3"/>
  <c r="I1845" i="5" s="1"/>
  <c r="J1845" i="3"/>
  <c r="I1845" i="3"/>
  <c r="N1844" i="3"/>
  <c r="K1844" i="5" s="1"/>
  <c r="M1844" i="3"/>
  <c r="L1844" i="3"/>
  <c r="H1844" i="5" s="1"/>
  <c r="K1844" i="3"/>
  <c r="J1844" i="3"/>
  <c r="F1844" i="5" s="1"/>
  <c r="I1844" i="3"/>
  <c r="E1844" i="5" s="1"/>
  <c r="N1843" i="3"/>
  <c r="M1843" i="3"/>
  <c r="L1843" i="3"/>
  <c r="K1843" i="3"/>
  <c r="I1843" i="5" s="1"/>
  <c r="J1843" i="3"/>
  <c r="I1843" i="3"/>
  <c r="N1842" i="3"/>
  <c r="M1842" i="3"/>
  <c r="L1842" i="3"/>
  <c r="H1842" i="5" s="1"/>
  <c r="K1842" i="3"/>
  <c r="J1842" i="3"/>
  <c r="I1842" i="3"/>
  <c r="N1841" i="3"/>
  <c r="K1841" i="5" s="1"/>
  <c r="M1841" i="3"/>
  <c r="L1841" i="3"/>
  <c r="H1841" i="5" s="1"/>
  <c r="K1841" i="3"/>
  <c r="I1841" i="5" s="1"/>
  <c r="J1841" i="3"/>
  <c r="F1841" i="5" s="1"/>
  <c r="I1841" i="3"/>
  <c r="E1841" i="5" s="1"/>
  <c r="N1840" i="3"/>
  <c r="K1840" i="5" s="1"/>
  <c r="M1840" i="3"/>
  <c r="J1840" i="5" s="1"/>
  <c r="L1840" i="3"/>
  <c r="H1840" i="5" s="1"/>
  <c r="K1840" i="3"/>
  <c r="I1840" i="5" s="1"/>
  <c r="J1840" i="3"/>
  <c r="F1840" i="5" s="1"/>
  <c r="I1840" i="3"/>
  <c r="N1839" i="3"/>
  <c r="M1839" i="3"/>
  <c r="L1839" i="3"/>
  <c r="K1839" i="3"/>
  <c r="J1839" i="3"/>
  <c r="F1839" i="5" s="1"/>
  <c r="I1839" i="3"/>
  <c r="N1838" i="3"/>
  <c r="K1838" i="5" s="1"/>
  <c r="M1838" i="3"/>
  <c r="J1838" i="5" s="1"/>
  <c r="L1838" i="3"/>
  <c r="H1838" i="5" s="1"/>
  <c r="K1838" i="3"/>
  <c r="I1838" i="5" s="1"/>
  <c r="J1838" i="3"/>
  <c r="F1838" i="5" s="1"/>
  <c r="I1838" i="3"/>
  <c r="E1838" i="5" s="1"/>
  <c r="N1837" i="3"/>
  <c r="M1837" i="3"/>
  <c r="J1837" i="5" s="1"/>
  <c r="L1837" i="3"/>
  <c r="K1837" i="3"/>
  <c r="I1837" i="5" s="1"/>
  <c r="J1837" i="3"/>
  <c r="F1837" i="5" s="1"/>
  <c r="I1837" i="3"/>
  <c r="N1836" i="3"/>
  <c r="K1836" i="5" s="1"/>
  <c r="M1836" i="3"/>
  <c r="J1836" i="5" s="1"/>
  <c r="L1836" i="3"/>
  <c r="H1836" i="5" s="1"/>
  <c r="K1836" i="3"/>
  <c r="I1836" i="5" s="1"/>
  <c r="J1836" i="3"/>
  <c r="F1836" i="5" s="1"/>
  <c r="I1836" i="3"/>
  <c r="E1836" i="5" s="1"/>
  <c r="N1835" i="3"/>
  <c r="K1835" i="5" s="1"/>
  <c r="M1835" i="3"/>
  <c r="J1835" i="5" s="1"/>
  <c r="L1835" i="3"/>
  <c r="H1835" i="5" s="1"/>
  <c r="K1835" i="3"/>
  <c r="I1835" i="5" s="1"/>
  <c r="J1835" i="3"/>
  <c r="I1835" i="3"/>
  <c r="E1835" i="5" s="1"/>
  <c r="N1834" i="3"/>
  <c r="M1834" i="3"/>
  <c r="L1834" i="3"/>
  <c r="K1834" i="3"/>
  <c r="J1834" i="3"/>
  <c r="I1834" i="3"/>
  <c r="N1833" i="3"/>
  <c r="K1833" i="5" s="1"/>
  <c r="M1833" i="3"/>
  <c r="J1833" i="5" s="1"/>
  <c r="L1833" i="3"/>
  <c r="K1833" i="3"/>
  <c r="J1833" i="3"/>
  <c r="I1833" i="3"/>
  <c r="E1833" i="5" s="1"/>
  <c r="N1832" i="3"/>
  <c r="M1832" i="3"/>
  <c r="L1832" i="3"/>
  <c r="H1832" i="5" s="1"/>
  <c r="K1832" i="3"/>
  <c r="J1832" i="3"/>
  <c r="F1832" i="5" s="1"/>
  <c r="I1832" i="3"/>
  <c r="N1831" i="3"/>
  <c r="M1831" i="3"/>
  <c r="J1831" i="5" s="1"/>
  <c r="L1831" i="3"/>
  <c r="H1831" i="5" s="1"/>
  <c r="K1831" i="3"/>
  <c r="I1831" i="5" s="1"/>
  <c r="J1831" i="3"/>
  <c r="F1831" i="5" s="1"/>
  <c r="I1831" i="3"/>
  <c r="E1831" i="5" s="1"/>
  <c r="N1830" i="3"/>
  <c r="M1830" i="3"/>
  <c r="L1830" i="3"/>
  <c r="K1830" i="3"/>
  <c r="J1830" i="3"/>
  <c r="I1830" i="3"/>
  <c r="N1829" i="3"/>
  <c r="M1829" i="3"/>
  <c r="L1829" i="3"/>
  <c r="K1829" i="3"/>
  <c r="J1829" i="3"/>
  <c r="I1829" i="3"/>
  <c r="E1829" i="5" s="1"/>
  <c r="N1828" i="3"/>
  <c r="K1828" i="5" s="1"/>
  <c r="M1828" i="3"/>
  <c r="L1828" i="3"/>
  <c r="H1828" i="5" s="1"/>
  <c r="K1828" i="3"/>
  <c r="I1828" i="5" s="1"/>
  <c r="J1828" i="3"/>
  <c r="F1828" i="5" s="1"/>
  <c r="I1828" i="3"/>
  <c r="N1827" i="3"/>
  <c r="K1827" i="5" s="1"/>
  <c r="M1827" i="3"/>
  <c r="L1827" i="3"/>
  <c r="H1827" i="5" s="1"/>
  <c r="K1827" i="3"/>
  <c r="I1827" i="5" s="1"/>
  <c r="J1827" i="3"/>
  <c r="I1827" i="3"/>
  <c r="E1827" i="5" s="1"/>
  <c r="N1826" i="3"/>
  <c r="M1826" i="3"/>
  <c r="L1826" i="3"/>
  <c r="K1826" i="3"/>
  <c r="J1826" i="3"/>
  <c r="I1826" i="3"/>
  <c r="N1825" i="3"/>
  <c r="K1825" i="5" s="1"/>
  <c r="M1825" i="3"/>
  <c r="J1825" i="5" s="1"/>
  <c r="L1825" i="3"/>
  <c r="K1825" i="3"/>
  <c r="I1825" i="5" s="1"/>
  <c r="J1825" i="3"/>
  <c r="F1825" i="5" s="1"/>
  <c r="I1825" i="3"/>
  <c r="E1825" i="5" s="1"/>
  <c r="N1824" i="3"/>
  <c r="K1824" i="5" s="1"/>
  <c r="M1824" i="3"/>
  <c r="J1824" i="5" s="1"/>
  <c r="L1824" i="3"/>
  <c r="H1824" i="5" s="1"/>
  <c r="K1824" i="3"/>
  <c r="I1824" i="5" s="1"/>
  <c r="J1824" i="3"/>
  <c r="F1824" i="5" s="1"/>
  <c r="I1824" i="3"/>
  <c r="E1824" i="5" s="1"/>
  <c r="N1823" i="3"/>
  <c r="K1823" i="5" s="1"/>
  <c r="M1823" i="3"/>
  <c r="L1823" i="3"/>
  <c r="H1823" i="5" s="1"/>
  <c r="K1823" i="3"/>
  <c r="I1823" i="5" s="1"/>
  <c r="J1823" i="3"/>
  <c r="I1823" i="3"/>
  <c r="E1823" i="5" s="1"/>
  <c r="N1822" i="3"/>
  <c r="M1822" i="3"/>
  <c r="J1822" i="5" s="1"/>
  <c r="L1822" i="3"/>
  <c r="H1822" i="5" s="1"/>
  <c r="K1822" i="3"/>
  <c r="I1822" i="5" s="1"/>
  <c r="J1822" i="3"/>
  <c r="F1822" i="5" s="1"/>
  <c r="I1822" i="3"/>
  <c r="E1822" i="5" s="1"/>
  <c r="N1821" i="3"/>
  <c r="M1821" i="3"/>
  <c r="L1821" i="3"/>
  <c r="K1821" i="3"/>
  <c r="J1821" i="3"/>
  <c r="I1821" i="3"/>
  <c r="N1820" i="3"/>
  <c r="M1820" i="3"/>
  <c r="L1820" i="3"/>
  <c r="K1820" i="3"/>
  <c r="J1820" i="3"/>
  <c r="I1820" i="3"/>
  <c r="E1820" i="5" s="1"/>
  <c r="N1819" i="3"/>
  <c r="M1819" i="3"/>
  <c r="L1819" i="3"/>
  <c r="K1819" i="3"/>
  <c r="J1819" i="3"/>
  <c r="F1819" i="5" s="1"/>
  <c r="I1819" i="3"/>
  <c r="N1818" i="3"/>
  <c r="M1818" i="3"/>
  <c r="L1818" i="3"/>
  <c r="K1818" i="3"/>
  <c r="J1818" i="3"/>
  <c r="I1818" i="3"/>
  <c r="E1818" i="5" s="1"/>
  <c r="N1817" i="3"/>
  <c r="M1817" i="3"/>
  <c r="L1817" i="3"/>
  <c r="K1817" i="3"/>
  <c r="I1817" i="5" s="1"/>
  <c r="J1817" i="3"/>
  <c r="F1817" i="5" s="1"/>
  <c r="I1817" i="3"/>
  <c r="N1816" i="3"/>
  <c r="M1816" i="3"/>
  <c r="L1816" i="3"/>
  <c r="H1816" i="5" s="1"/>
  <c r="K1816" i="3"/>
  <c r="J1816" i="3"/>
  <c r="I1816" i="3"/>
  <c r="N1815" i="3"/>
  <c r="M1815" i="3"/>
  <c r="L1815" i="3"/>
  <c r="H1815" i="5" s="1"/>
  <c r="K1815" i="3"/>
  <c r="J1815" i="3"/>
  <c r="F1815" i="5" s="1"/>
  <c r="I1815" i="3"/>
  <c r="E1815" i="5" s="1"/>
  <c r="N1814" i="3"/>
  <c r="M1814" i="3"/>
  <c r="J1814" i="5" s="1"/>
  <c r="L1814" i="3"/>
  <c r="H1814" i="5" s="1"/>
  <c r="K1814" i="3"/>
  <c r="I1814" i="5" s="1"/>
  <c r="J1814" i="3"/>
  <c r="I1814" i="3"/>
  <c r="E1814" i="5" s="1"/>
  <c r="N1813" i="3"/>
  <c r="K1813" i="5" s="1"/>
  <c r="M1813" i="3"/>
  <c r="L1813" i="3"/>
  <c r="K1813" i="3"/>
  <c r="I1813" i="5" s="1"/>
  <c r="J1813" i="3"/>
  <c r="F1813" i="5" s="1"/>
  <c r="I1813" i="3"/>
  <c r="E1813" i="5" s="1"/>
  <c r="N1812" i="3"/>
  <c r="K1812" i="5" s="1"/>
  <c r="M1812" i="3"/>
  <c r="J1812" i="5" s="1"/>
  <c r="L1812" i="3"/>
  <c r="H1812" i="5" s="1"/>
  <c r="K1812" i="3"/>
  <c r="I1812" i="5" s="1"/>
  <c r="J1812" i="3"/>
  <c r="F1812" i="5" s="1"/>
  <c r="I1812" i="3"/>
  <c r="E1812" i="5" s="1"/>
  <c r="N1811" i="3"/>
  <c r="M1811" i="3"/>
  <c r="L1811" i="3"/>
  <c r="K1811" i="3"/>
  <c r="J1811" i="3"/>
  <c r="I1811" i="3"/>
  <c r="N1810" i="3"/>
  <c r="M1810" i="3"/>
  <c r="L1810" i="3"/>
  <c r="K1810" i="3"/>
  <c r="J1810" i="3"/>
  <c r="I1810" i="3"/>
  <c r="E1810" i="5" s="1"/>
  <c r="N1809" i="3"/>
  <c r="M1809" i="3"/>
  <c r="L1809" i="3"/>
  <c r="K1809" i="3"/>
  <c r="J1809" i="3"/>
  <c r="F1809" i="5" s="1"/>
  <c r="I1809" i="3"/>
  <c r="N1808" i="3"/>
  <c r="M1808" i="3"/>
  <c r="L1808" i="3"/>
  <c r="K1808" i="3"/>
  <c r="J1808" i="3"/>
  <c r="I1808" i="3"/>
  <c r="N1807" i="3"/>
  <c r="M1807" i="3"/>
  <c r="L1807" i="3"/>
  <c r="K1807" i="3"/>
  <c r="I1807" i="5" s="1"/>
  <c r="J1807" i="3"/>
  <c r="F1807" i="5" s="1"/>
  <c r="I1807" i="3"/>
  <c r="N1806" i="3"/>
  <c r="M1806" i="3"/>
  <c r="L1806" i="3"/>
  <c r="K1806" i="3"/>
  <c r="J1806" i="3"/>
  <c r="I1806" i="3"/>
  <c r="N1805" i="3"/>
  <c r="K1805" i="5" s="1"/>
  <c r="M1805" i="3"/>
  <c r="L1805" i="3"/>
  <c r="H1805" i="5" s="1"/>
  <c r="K1805" i="3"/>
  <c r="J1805" i="3"/>
  <c r="F1805" i="5" s="1"/>
  <c r="I1805" i="3"/>
  <c r="E1805" i="5" s="1"/>
  <c r="N1804" i="3"/>
  <c r="K1804" i="5" s="1"/>
  <c r="M1804" i="3"/>
  <c r="J1804" i="5" s="1"/>
  <c r="L1804" i="3"/>
  <c r="H1804" i="5" s="1"/>
  <c r="K1804" i="3"/>
  <c r="I1804" i="5" s="1"/>
  <c r="J1804" i="3"/>
  <c r="F1804" i="5" s="1"/>
  <c r="I1804" i="3"/>
  <c r="N1803" i="3"/>
  <c r="M1803" i="3"/>
  <c r="L1803" i="3"/>
  <c r="H1803" i="5" s="1"/>
  <c r="K1803" i="3"/>
  <c r="I1803" i="5" s="1"/>
  <c r="J1803" i="3"/>
  <c r="F1803" i="5" s="1"/>
  <c r="I1803" i="3"/>
  <c r="N1802" i="3"/>
  <c r="K1802" i="5" s="1"/>
  <c r="M1802" i="3"/>
  <c r="J1802" i="5" s="1"/>
  <c r="L1802" i="3"/>
  <c r="H1802" i="5" s="1"/>
  <c r="K1802" i="3"/>
  <c r="I1802" i="5" s="1"/>
  <c r="J1802" i="3"/>
  <c r="F1802" i="5" s="1"/>
  <c r="I1802" i="3"/>
  <c r="E1802" i="5" s="1"/>
  <c r="N1801" i="3"/>
  <c r="K1801" i="5" s="1"/>
  <c r="M1801" i="3"/>
  <c r="J1801" i="5" s="1"/>
  <c r="L1801" i="3"/>
  <c r="K1801" i="3"/>
  <c r="J1801" i="3"/>
  <c r="I1801" i="3"/>
  <c r="N1800" i="3"/>
  <c r="K1800" i="5" s="1"/>
  <c r="M1800" i="3"/>
  <c r="J1800" i="5" s="1"/>
  <c r="L1800" i="3"/>
  <c r="H1800" i="5" s="1"/>
  <c r="K1800" i="3"/>
  <c r="I1800" i="5" s="1"/>
  <c r="J1800" i="3"/>
  <c r="F1800" i="5" s="1"/>
  <c r="I1800" i="3"/>
  <c r="E1800" i="5" s="1"/>
  <c r="N1799" i="3"/>
  <c r="K1799" i="5" s="1"/>
  <c r="M1799" i="3"/>
  <c r="J1799" i="5" s="1"/>
  <c r="L1799" i="3"/>
  <c r="H1799" i="5" s="1"/>
  <c r="K1799" i="3"/>
  <c r="I1799" i="5" s="1"/>
  <c r="J1799" i="3"/>
  <c r="I1799" i="3"/>
  <c r="E1799" i="5" s="1"/>
  <c r="N1798" i="3"/>
  <c r="M1798" i="3"/>
  <c r="J1798" i="5" s="1"/>
  <c r="L1798" i="3"/>
  <c r="H1798" i="5" s="1"/>
  <c r="K1798" i="3"/>
  <c r="J1798" i="3"/>
  <c r="F1798" i="5" s="1"/>
  <c r="I1798" i="3"/>
  <c r="N1797" i="3"/>
  <c r="M1797" i="3"/>
  <c r="J1797" i="5" s="1"/>
  <c r="L1797" i="3"/>
  <c r="H1797" i="5" s="1"/>
  <c r="K1797" i="3"/>
  <c r="J1797" i="3"/>
  <c r="F1797" i="5" s="1"/>
  <c r="I1797" i="3"/>
  <c r="E1797" i="5" s="1"/>
  <c r="N1796" i="3"/>
  <c r="K1796" i="5" s="1"/>
  <c r="M1796" i="3"/>
  <c r="J1796" i="5" s="1"/>
  <c r="L1796" i="3"/>
  <c r="H1796" i="5" s="1"/>
  <c r="K1796" i="3"/>
  <c r="J1796" i="3"/>
  <c r="F1796" i="5" s="1"/>
  <c r="I1796" i="3"/>
  <c r="E1796" i="5" s="1"/>
  <c r="N1795" i="3"/>
  <c r="M1795" i="3"/>
  <c r="J1795" i="5" s="1"/>
  <c r="L1795" i="3"/>
  <c r="H1795" i="5" s="1"/>
  <c r="K1795" i="3"/>
  <c r="I1795" i="5" s="1"/>
  <c r="J1795" i="3"/>
  <c r="F1795" i="5" s="1"/>
  <c r="I1795" i="3"/>
  <c r="E1795" i="5" s="1"/>
  <c r="N1794" i="3"/>
  <c r="K1794" i="5" s="1"/>
  <c r="M1794" i="3"/>
  <c r="J1794" i="5" s="1"/>
  <c r="L1794" i="3"/>
  <c r="K1794" i="3"/>
  <c r="I1794" i="5" s="1"/>
  <c r="J1794" i="3"/>
  <c r="F1794" i="5" s="1"/>
  <c r="I1794" i="3"/>
  <c r="N1793" i="3"/>
  <c r="M1793" i="3"/>
  <c r="J1793" i="5" s="1"/>
  <c r="L1793" i="3"/>
  <c r="H1793" i="5" s="1"/>
  <c r="K1793" i="3"/>
  <c r="I1793" i="5" s="1"/>
  <c r="J1793" i="3"/>
  <c r="I1793" i="3"/>
  <c r="E1793" i="5" s="1"/>
  <c r="N1792" i="3"/>
  <c r="K1792" i="5" s="1"/>
  <c r="M1792" i="3"/>
  <c r="L1792" i="3"/>
  <c r="H1792" i="5" s="1"/>
  <c r="K1792" i="3"/>
  <c r="I1792" i="5" s="1"/>
  <c r="J1792" i="3"/>
  <c r="F1792" i="5" s="1"/>
  <c r="I1792" i="3"/>
  <c r="N1791" i="3"/>
  <c r="K1791" i="5" s="1"/>
  <c r="M1791" i="3"/>
  <c r="L1791" i="3"/>
  <c r="H1791" i="5" s="1"/>
  <c r="K1791" i="3"/>
  <c r="I1791" i="5" s="1"/>
  <c r="J1791" i="3"/>
  <c r="I1791" i="3"/>
  <c r="E1791" i="5" s="1"/>
  <c r="N1790" i="3"/>
  <c r="M1790" i="3"/>
  <c r="L1790" i="3"/>
  <c r="K1790" i="3"/>
  <c r="J1790" i="3"/>
  <c r="I1790" i="3"/>
  <c r="N1789" i="3"/>
  <c r="K1789" i="5" s="1"/>
  <c r="M1789" i="3"/>
  <c r="J1789" i="5" s="1"/>
  <c r="L1789" i="3"/>
  <c r="K1789" i="3"/>
  <c r="I1789" i="5" s="1"/>
  <c r="J1789" i="3"/>
  <c r="F1789" i="5" s="1"/>
  <c r="I1789" i="3"/>
  <c r="E1789" i="5" s="1"/>
  <c r="N1788" i="3"/>
  <c r="K1788" i="5" s="1"/>
  <c r="M1788" i="3"/>
  <c r="J1788" i="5" s="1"/>
  <c r="L1788" i="3"/>
  <c r="H1788" i="5" s="1"/>
  <c r="K1788" i="3"/>
  <c r="I1788" i="5" s="1"/>
  <c r="J1788" i="3"/>
  <c r="F1788" i="5" s="1"/>
  <c r="I1788" i="3"/>
  <c r="E1788" i="5" s="1"/>
  <c r="N1787" i="3"/>
  <c r="K1787" i="5" s="1"/>
  <c r="M1787" i="3"/>
  <c r="L1787" i="3"/>
  <c r="H1787" i="5" s="1"/>
  <c r="K1787" i="3"/>
  <c r="I1787" i="5" s="1"/>
  <c r="J1787" i="3"/>
  <c r="I1787" i="3"/>
  <c r="E1787" i="5" s="1"/>
  <c r="N1786" i="3"/>
  <c r="M1786" i="3"/>
  <c r="J1786" i="5" s="1"/>
  <c r="L1786" i="3"/>
  <c r="H1786" i="5" s="1"/>
  <c r="K1786" i="3"/>
  <c r="I1786" i="5" s="1"/>
  <c r="J1786" i="3"/>
  <c r="F1786" i="5" s="1"/>
  <c r="I1786" i="3"/>
  <c r="E1786" i="5" s="1"/>
  <c r="N1785" i="3"/>
  <c r="M1785" i="3"/>
  <c r="J1785" i="5" s="1"/>
  <c r="L1785" i="3"/>
  <c r="K1785" i="3"/>
  <c r="J1785" i="3"/>
  <c r="I1785" i="3"/>
  <c r="N1784" i="3"/>
  <c r="K1784" i="5" s="1"/>
  <c r="M1784" i="3"/>
  <c r="J1784" i="5" s="1"/>
  <c r="L1784" i="3"/>
  <c r="K1784" i="3"/>
  <c r="J1784" i="3"/>
  <c r="F1784" i="5" s="1"/>
  <c r="I1784" i="3"/>
  <c r="E1784" i="5" s="1"/>
  <c r="N1783" i="3"/>
  <c r="K1783" i="5" s="1"/>
  <c r="M1783" i="3"/>
  <c r="J1783" i="5" s="1"/>
  <c r="L1783" i="3"/>
  <c r="K1783" i="3"/>
  <c r="J1783" i="3"/>
  <c r="I1783" i="3"/>
  <c r="N1782" i="3"/>
  <c r="M1782" i="3"/>
  <c r="L1782" i="3"/>
  <c r="K1782" i="3"/>
  <c r="J1782" i="3"/>
  <c r="I1782" i="3"/>
  <c r="N1781" i="3"/>
  <c r="M1781" i="3"/>
  <c r="L1781" i="3"/>
  <c r="K1781" i="3"/>
  <c r="J1781" i="3"/>
  <c r="I1781" i="3"/>
  <c r="N1780" i="3"/>
  <c r="M1780" i="3"/>
  <c r="L1780" i="3"/>
  <c r="H1780" i="5" s="1"/>
  <c r="K1780" i="3"/>
  <c r="J1780" i="3"/>
  <c r="I1780" i="3"/>
  <c r="N1779" i="3"/>
  <c r="M1779" i="3"/>
  <c r="L1779" i="3"/>
  <c r="K1779" i="3"/>
  <c r="J1779" i="3"/>
  <c r="I1779" i="3"/>
  <c r="N1778" i="3"/>
  <c r="M1778" i="3"/>
  <c r="J1778" i="5" s="1"/>
  <c r="L1778" i="3"/>
  <c r="H1778" i="5" s="1"/>
  <c r="K1778" i="3"/>
  <c r="J1778" i="3"/>
  <c r="I1778" i="3"/>
  <c r="N1777" i="3"/>
  <c r="M1777" i="3"/>
  <c r="L1777" i="3"/>
  <c r="K1777" i="3"/>
  <c r="I1777" i="5" s="1"/>
  <c r="J1777" i="3"/>
  <c r="F1777" i="5" s="1"/>
  <c r="I1777" i="3"/>
  <c r="E1777" i="5" s="1"/>
  <c r="N1776" i="3"/>
  <c r="K1776" i="5" s="1"/>
  <c r="M1776" i="3"/>
  <c r="J1776" i="5" s="1"/>
  <c r="L1776" i="3"/>
  <c r="H1776" i="5" s="1"/>
  <c r="K1776" i="3"/>
  <c r="I1776" i="5" s="1"/>
  <c r="J1776" i="3"/>
  <c r="F1776" i="5" s="1"/>
  <c r="I1776" i="3"/>
  <c r="E1776" i="5" s="1"/>
  <c r="N1775" i="3"/>
  <c r="M1775" i="3"/>
  <c r="L1775" i="3"/>
  <c r="K1775" i="3"/>
  <c r="J1775" i="3"/>
  <c r="I1775" i="3"/>
  <c r="N1774" i="3"/>
  <c r="M1774" i="3"/>
  <c r="L1774" i="3"/>
  <c r="K1774" i="3"/>
  <c r="J1774" i="3"/>
  <c r="I1774" i="3"/>
  <c r="N1773" i="3"/>
  <c r="M1773" i="3"/>
  <c r="L1773" i="3"/>
  <c r="K1773" i="3"/>
  <c r="I1773" i="5" s="1"/>
  <c r="J1773" i="3"/>
  <c r="F1773" i="5" s="1"/>
  <c r="I1773" i="3"/>
  <c r="E1773" i="5" s="1"/>
  <c r="N1772" i="3"/>
  <c r="M1772" i="3"/>
  <c r="J1772" i="5" s="1"/>
  <c r="L1772" i="3"/>
  <c r="H1772" i="5" s="1"/>
  <c r="K1772" i="3"/>
  <c r="J1772" i="3"/>
  <c r="F1772" i="5" s="1"/>
  <c r="I1772" i="3"/>
  <c r="E1772" i="5" s="1"/>
  <c r="N1771" i="3"/>
  <c r="K1771" i="5" s="1"/>
  <c r="M1771" i="3"/>
  <c r="J1771" i="5" s="1"/>
  <c r="L1771" i="3"/>
  <c r="K1771" i="3"/>
  <c r="I1771" i="5" s="1"/>
  <c r="J1771" i="3"/>
  <c r="F1771" i="5" s="1"/>
  <c r="I1771" i="3"/>
  <c r="N1770" i="3"/>
  <c r="M1770" i="3"/>
  <c r="L1770" i="3"/>
  <c r="K1770" i="3"/>
  <c r="J1770" i="3"/>
  <c r="I1770" i="3"/>
  <c r="N1769" i="3"/>
  <c r="K1769" i="5" s="1"/>
  <c r="M1769" i="3"/>
  <c r="L1769" i="3"/>
  <c r="K1769" i="3"/>
  <c r="J1769" i="3"/>
  <c r="F1769" i="5" s="1"/>
  <c r="I1769" i="3"/>
  <c r="N1768" i="3"/>
  <c r="M1768" i="3"/>
  <c r="L1768" i="3"/>
  <c r="K1768" i="3"/>
  <c r="J1768" i="3"/>
  <c r="I1768" i="3"/>
  <c r="N1767" i="3"/>
  <c r="M1767" i="3"/>
  <c r="L1767" i="3"/>
  <c r="H1767" i="5" s="1"/>
  <c r="K1767" i="3"/>
  <c r="J1767" i="3"/>
  <c r="F1767" i="5" s="1"/>
  <c r="I1767" i="3"/>
  <c r="E1767" i="5" s="1"/>
  <c r="N1766" i="3"/>
  <c r="K1766" i="5" s="1"/>
  <c r="M1766" i="3"/>
  <c r="J1766" i="5" s="1"/>
  <c r="L1766" i="3"/>
  <c r="H1766" i="5" s="1"/>
  <c r="K1766" i="3"/>
  <c r="I1766" i="5" s="1"/>
  <c r="J1766" i="3"/>
  <c r="F1766" i="5" s="1"/>
  <c r="I1766" i="3"/>
  <c r="E1766" i="5" s="1"/>
  <c r="N1765" i="3"/>
  <c r="K1765" i="5" s="1"/>
  <c r="M1765" i="3"/>
  <c r="L1765" i="3"/>
  <c r="K1765" i="3"/>
  <c r="J1765" i="3"/>
  <c r="I1765" i="3"/>
  <c r="N1764" i="3"/>
  <c r="K1764" i="5" s="1"/>
  <c r="M1764" i="3"/>
  <c r="J1764" i="5" s="1"/>
  <c r="L1764" i="3"/>
  <c r="H1764" i="5" s="1"/>
  <c r="K1764" i="3"/>
  <c r="I1764" i="5" s="1"/>
  <c r="J1764" i="3"/>
  <c r="F1764" i="5" s="1"/>
  <c r="I1764" i="3"/>
  <c r="E1764" i="5" s="1"/>
  <c r="N1763" i="3"/>
  <c r="K1763" i="5" s="1"/>
  <c r="M1763" i="3"/>
  <c r="J1763" i="5" s="1"/>
  <c r="L1763" i="3"/>
  <c r="H1763" i="5" s="1"/>
  <c r="K1763" i="3"/>
  <c r="I1763" i="5" s="1"/>
  <c r="J1763" i="3"/>
  <c r="I1763" i="3"/>
  <c r="E1763" i="5" s="1"/>
  <c r="N1762" i="3"/>
  <c r="M1762" i="3"/>
  <c r="J1762" i="5" s="1"/>
  <c r="L1762" i="3"/>
  <c r="H1762" i="5" s="1"/>
  <c r="K1762" i="3"/>
  <c r="I1762" i="5" s="1"/>
  <c r="J1762" i="3"/>
  <c r="F1762" i="5" s="1"/>
  <c r="I1762" i="3"/>
  <c r="N1761" i="3"/>
  <c r="K1761" i="5" s="1"/>
  <c r="M1761" i="3"/>
  <c r="J1761" i="5" s="1"/>
  <c r="L1761" i="3"/>
  <c r="H1761" i="5" s="1"/>
  <c r="K1761" i="3"/>
  <c r="J1761" i="3"/>
  <c r="F1761" i="5" s="1"/>
  <c r="I1761" i="3"/>
  <c r="E1761" i="5" s="1"/>
  <c r="N1760" i="3"/>
  <c r="M1760" i="3"/>
  <c r="L1760" i="3"/>
  <c r="K1760" i="3"/>
  <c r="J1760" i="3"/>
  <c r="I1760" i="3"/>
  <c r="N1759" i="3"/>
  <c r="M1759" i="3"/>
  <c r="L1759" i="3"/>
  <c r="H1759" i="5" s="1"/>
  <c r="K1759" i="3"/>
  <c r="J1759" i="3"/>
  <c r="F1759" i="5" s="1"/>
  <c r="I1759" i="3"/>
  <c r="E1759" i="5" s="1"/>
  <c r="N1758" i="3"/>
  <c r="K1758" i="5" s="1"/>
  <c r="M1758" i="3"/>
  <c r="L1758" i="3"/>
  <c r="K1758" i="3"/>
  <c r="I1758" i="5" s="1"/>
  <c r="J1758" i="3"/>
  <c r="F1758" i="5" s="1"/>
  <c r="I1758" i="3"/>
  <c r="E1758" i="5" s="1"/>
  <c r="N1757" i="3"/>
  <c r="M1757" i="3"/>
  <c r="J1757" i="5" s="1"/>
  <c r="L1757" i="3"/>
  <c r="H1757" i="5" s="1"/>
  <c r="K1757" i="3"/>
  <c r="I1757" i="5" s="1"/>
  <c r="J1757" i="3"/>
  <c r="F1757" i="5" s="1"/>
  <c r="I1757" i="3"/>
  <c r="E1757" i="5" s="1"/>
  <c r="N1756" i="3"/>
  <c r="M1756" i="3"/>
  <c r="L1756" i="3"/>
  <c r="K1756" i="3"/>
  <c r="J1756" i="3"/>
  <c r="I1756" i="3"/>
  <c r="N1755" i="3"/>
  <c r="K1755" i="5" s="1"/>
  <c r="M1755" i="3"/>
  <c r="L1755" i="3"/>
  <c r="K1755" i="3"/>
  <c r="J1755" i="3"/>
  <c r="I1755" i="3"/>
  <c r="N1754" i="3"/>
  <c r="M1754" i="3"/>
  <c r="L1754" i="3"/>
  <c r="K1754" i="3"/>
  <c r="J1754" i="3"/>
  <c r="I1754" i="3"/>
  <c r="E1754" i="5" s="1"/>
  <c r="N1753" i="3"/>
  <c r="K1753" i="5" s="1"/>
  <c r="M1753" i="3"/>
  <c r="J1753" i="5" s="1"/>
  <c r="L1753" i="3"/>
  <c r="K1753" i="3"/>
  <c r="I1753" i="5" s="1"/>
  <c r="J1753" i="3"/>
  <c r="F1753" i="5" s="1"/>
  <c r="I1753" i="3"/>
  <c r="E1753" i="5" s="1"/>
  <c r="N1752" i="3"/>
  <c r="K1752" i="5" s="1"/>
  <c r="M1752" i="3"/>
  <c r="J1752" i="5" s="1"/>
  <c r="L1752" i="3"/>
  <c r="H1752" i="5" s="1"/>
  <c r="K1752" i="3"/>
  <c r="I1752" i="5" s="1"/>
  <c r="J1752" i="3"/>
  <c r="F1752" i="5" s="1"/>
  <c r="I1752" i="3"/>
  <c r="E1752" i="5" s="1"/>
  <c r="N1751" i="3"/>
  <c r="M1751" i="3"/>
  <c r="L1751" i="3"/>
  <c r="K1751" i="3"/>
  <c r="J1751" i="3"/>
  <c r="I1751" i="3"/>
  <c r="N1750" i="3"/>
  <c r="M1750" i="3"/>
  <c r="J1750" i="5" s="1"/>
  <c r="L1750" i="3"/>
  <c r="H1750" i="5" s="1"/>
  <c r="K1750" i="3"/>
  <c r="I1750" i="5" s="1"/>
  <c r="J1750" i="3"/>
  <c r="F1750" i="5" s="1"/>
  <c r="I1750" i="3"/>
  <c r="E1750" i="5" s="1"/>
  <c r="N1749" i="3"/>
  <c r="M1749" i="3"/>
  <c r="J1749" i="5" s="1"/>
  <c r="L1749" i="3"/>
  <c r="H1749" i="5" s="1"/>
  <c r="K1749" i="3"/>
  <c r="J1749" i="3"/>
  <c r="F1749" i="5" s="1"/>
  <c r="I1749" i="3"/>
  <c r="N1748" i="3"/>
  <c r="K1748" i="5" s="1"/>
  <c r="M1748" i="3"/>
  <c r="J1748" i="5" s="1"/>
  <c r="L1748" i="3"/>
  <c r="K1748" i="3"/>
  <c r="J1748" i="3"/>
  <c r="F1748" i="5" s="1"/>
  <c r="I1748" i="3"/>
  <c r="E1748" i="5" s="1"/>
  <c r="N1747" i="3"/>
  <c r="K1747" i="5" s="1"/>
  <c r="M1747" i="3"/>
  <c r="L1747" i="3"/>
  <c r="H1747" i="5" s="1"/>
  <c r="K1747" i="3"/>
  <c r="J1747" i="3"/>
  <c r="I1747" i="3"/>
  <c r="N1746" i="3"/>
  <c r="K1746" i="5" s="1"/>
  <c r="M1746" i="3"/>
  <c r="J1746" i="5" s="1"/>
  <c r="L1746" i="3"/>
  <c r="K1746" i="3"/>
  <c r="J1746" i="3"/>
  <c r="I1746" i="3"/>
  <c r="N1745" i="3"/>
  <c r="M1745" i="3"/>
  <c r="L1745" i="3"/>
  <c r="K1745" i="3"/>
  <c r="J1745" i="3"/>
  <c r="I1745" i="3"/>
  <c r="N1744" i="3"/>
  <c r="M1744" i="3"/>
  <c r="L1744" i="3"/>
  <c r="K1744" i="3"/>
  <c r="J1744" i="3"/>
  <c r="F1744" i="5" s="1"/>
  <c r="I1744" i="3"/>
  <c r="N1743" i="3"/>
  <c r="M1743" i="3"/>
  <c r="L1743" i="3"/>
  <c r="H1743" i="5" s="1"/>
  <c r="K1743" i="3"/>
  <c r="I1743" i="5" s="1"/>
  <c r="J1743" i="3"/>
  <c r="F1743" i="5" s="1"/>
  <c r="I1743" i="3"/>
  <c r="E1743" i="5" s="1"/>
  <c r="N1742" i="3"/>
  <c r="K1742" i="5" s="1"/>
  <c r="M1742" i="3"/>
  <c r="J1742" i="5" s="1"/>
  <c r="L1742" i="3"/>
  <c r="H1742" i="5" s="1"/>
  <c r="K1742" i="3"/>
  <c r="I1742" i="5" s="1"/>
  <c r="J1742" i="3"/>
  <c r="I1742" i="3"/>
  <c r="N1741" i="3"/>
  <c r="M1741" i="3"/>
  <c r="L1741" i="3"/>
  <c r="K1741" i="3"/>
  <c r="J1741" i="3"/>
  <c r="I1741" i="3"/>
  <c r="N1740" i="3"/>
  <c r="K1740" i="5" s="1"/>
  <c r="M1740" i="3"/>
  <c r="J1740" i="5" s="1"/>
  <c r="L1740" i="3"/>
  <c r="H1740" i="5" s="1"/>
  <c r="K1740" i="3"/>
  <c r="I1740" i="5" s="1"/>
  <c r="J1740" i="3"/>
  <c r="F1740" i="5" s="1"/>
  <c r="I1740" i="3"/>
  <c r="E1740" i="5" s="1"/>
  <c r="N1739" i="3"/>
  <c r="K1739" i="5" s="1"/>
  <c r="M1739" i="3"/>
  <c r="L1739" i="3"/>
  <c r="H1739" i="5" s="1"/>
  <c r="K1739" i="3"/>
  <c r="I1739" i="5" s="1"/>
  <c r="J1739" i="3"/>
  <c r="I1739" i="3"/>
  <c r="E1739" i="5" s="1"/>
  <c r="N1738" i="3"/>
  <c r="M1738" i="3"/>
  <c r="J1738" i="5" s="1"/>
  <c r="L1738" i="3"/>
  <c r="H1738" i="5" s="1"/>
  <c r="K1738" i="3"/>
  <c r="I1738" i="5" s="1"/>
  <c r="J1738" i="3"/>
  <c r="F1738" i="5" s="1"/>
  <c r="I1738" i="3"/>
  <c r="E1738" i="5" s="1"/>
  <c r="N1737" i="3"/>
  <c r="K1737" i="5" s="1"/>
  <c r="M1737" i="3"/>
  <c r="L1737" i="3"/>
  <c r="K1737" i="3"/>
  <c r="J1737" i="3"/>
  <c r="F1737" i="5" s="1"/>
  <c r="I1737" i="3"/>
  <c r="N1736" i="3"/>
  <c r="K1736" i="5" s="1"/>
  <c r="M1736" i="3"/>
  <c r="J1736" i="5" s="1"/>
  <c r="L1736" i="3"/>
  <c r="K1736" i="3"/>
  <c r="J1736" i="3"/>
  <c r="F1736" i="5" s="1"/>
  <c r="I1736" i="3"/>
  <c r="E1736" i="5" s="1"/>
  <c r="N1735" i="3"/>
  <c r="K1735" i="5" s="1"/>
  <c r="M1735" i="3"/>
  <c r="J1735" i="5" s="1"/>
  <c r="L1735" i="3"/>
  <c r="H1735" i="5" s="1"/>
  <c r="K1735" i="3"/>
  <c r="I1735" i="5" s="1"/>
  <c r="J1735" i="3"/>
  <c r="F1735" i="5" s="1"/>
  <c r="I1735" i="3"/>
  <c r="N1734" i="3"/>
  <c r="M1734" i="3"/>
  <c r="L1734" i="3"/>
  <c r="K1734" i="3"/>
  <c r="J1734" i="3"/>
  <c r="I1734" i="3"/>
  <c r="E1734" i="5" s="1"/>
  <c r="N1733" i="3"/>
  <c r="M1733" i="3"/>
  <c r="L1733" i="3"/>
  <c r="K1733" i="3"/>
  <c r="J1733" i="3"/>
  <c r="I1733" i="3"/>
  <c r="N1732" i="3"/>
  <c r="M1732" i="3"/>
  <c r="J1732" i="5" s="1"/>
  <c r="L1732" i="3"/>
  <c r="H1732" i="5" s="1"/>
  <c r="K1732" i="3"/>
  <c r="I1732" i="5" s="1"/>
  <c r="J1732" i="3"/>
  <c r="F1732" i="5" s="1"/>
  <c r="I1732" i="3"/>
  <c r="N1731" i="3"/>
  <c r="M1731" i="3"/>
  <c r="L1731" i="3"/>
  <c r="K1731" i="3"/>
  <c r="J1731" i="3"/>
  <c r="I1731" i="3"/>
  <c r="N1730" i="3"/>
  <c r="M1730" i="3"/>
  <c r="L1730" i="3"/>
  <c r="K1730" i="3"/>
  <c r="J1730" i="3"/>
  <c r="I1730" i="3"/>
  <c r="E1730" i="5" s="1"/>
  <c r="N1729" i="3"/>
  <c r="K1729" i="5" s="1"/>
  <c r="M1729" i="3"/>
  <c r="L1729" i="3"/>
  <c r="K1729" i="3"/>
  <c r="I1729" i="5" s="1"/>
  <c r="J1729" i="3"/>
  <c r="F1729" i="5" s="1"/>
  <c r="I1729" i="3"/>
  <c r="E1729" i="5" s="1"/>
  <c r="N1728" i="3"/>
  <c r="K1728" i="5" s="1"/>
  <c r="M1728" i="3"/>
  <c r="J1728" i="5" s="1"/>
  <c r="L1728" i="3"/>
  <c r="H1728" i="5" s="1"/>
  <c r="K1728" i="3"/>
  <c r="I1728" i="5" s="1"/>
  <c r="J1728" i="3"/>
  <c r="F1728" i="5" s="1"/>
  <c r="I1728" i="3"/>
  <c r="E1728" i="5" s="1"/>
  <c r="N1727" i="3"/>
  <c r="M1727" i="3"/>
  <c r="L1727" i="3"/>
  <c r="K1727" i="3"/>
  <c r="J1727" i="3"/>
  <c r="I1727" i="3"/>
  <c r="N1726" i="3"/>
  <c r="M1726" i="3"/>
  <c r="J1726" i="5" s="1"/>
  <c r="L1726" i="3"/>
  <c r="H1726" i="5" s="1"/>
  <c r="K1726" i="3"/>
  <c r="J1726" i="3"/>
  <c r="F1726" i="5" s="1"/>
  <c r="I1726" i="3"/>
  <c r="E1726" i="5" s="1"/>
  <c r="N1725" i="3"/>
  <c r="K1725" i="5" s="1"/>
  <c r="M1725" i="3"/>
  <c r="J1725" i="5" s="1"/>
  <c r="L1725" i="3"/>
  <c r="H1725" i="5" s="1"/>
  <c r="K1725" i="3"/>
  <c r="I1725" i="5" s="1"/>
  <c r="J1725" i="3"/>
  <c r="I1725" i="3"/>
  <c r="N1724" i="3"/>
  <c r="K1724" i="5" s="1"/>
  <c r="M1724" i="3"/>
  <c r="L1724" i="3"/>
  <c r="K1724" i="3"/>
  <c r="J1724" i="3"/>
  <c r="F1724" i="5" s="1"/>
  <c r="I1724" i="3"/>
  <c r="E1724" i="5" s="1"/>
  <c r="N1723" i="3"/>
  <c r="M1723" i="3"/>
  <c r="J1723" i="5" s="1"/>
  <c r="L1723" i="3"/>
  <c r="K1723" i="3"/>
  <c r="I1723" i="5" s="1"/>
  <c r="J1723" i="3"/>
  <c r="F1723" i="5" s="1"/>
  <c r="I1723" i="3"/>
  <c r="E1723" i="5" s="1"/>
  <c r="N1722" i="3"/>
  <c r="K1722" i="5" s="1"/>
  <c r="M1722" i="3"/>
  <c r="L1722" i="3"/>
  <c r="K1722" i="3"/>
  <c r="J1722" i="3"/>
  <c r="F1722" i="5" s="1"/>
  <c r="I1722" i="3"/>
  <c r="E1722" i="5" s="1"/>
  <c r="N1721" i="3"/>
  <c r="M1721" i="3"/>
  <c r="L1721" i="3"/>
  <c r="K1721" i="3"/>
  <c r="J1721" i="3"/>
  <c r="I1721" i="3"/>
  <c r="N1720" i="3"/>
  <c r="M1720" i="3"/>
  <c r="L1720" i="3"/>
  <c r="K1720" i="3"/>
  <c r="J1720" i="3"/>
  <c r="F1720" i="5" s="1"/>
  <c r="I1720" i="3"/>
  <c r="N1719" i="3"/>
  <c r="M1719" i="3"/>
  <c r="L1719" i="3"/>
  <c r="H1719" i="5" s="1"/>
  <c r="K1719" i="3"/>
  <c r="I1719" i="5" s="1"/>
  <c r="J1719" i="3"/>
  <c r="F1719" i="5" s="1"/>
  <c r="I1719" i="3"/>
  <c r="E1719" i="5" s="1"/>
  <c r="N1718" i="3"/>
  <c r="K1718" i="5" s="1"/>
  <c r="M1718" i="3"/>
  <c r="J1718" i="5" s="1"/>
  <c r="L1718" i="3"/>
  <c r="H1718" i="5" s="1"/>
  <c r="K1718" i="3"/>
  <c r="I1718" i="5" s="1"/>
  <c r="J1718" i="3"/>
  <c r="F1718" i="5" s="1"/>
  <c r="I1718" i="3"/>
  <c r="E1718" i="5" s="1"/>
  <c r="N1717" i="3"/>
  <c r="M1717" i="3"/>
  <c r="L1717" i="3"/>
  <c r="K1717" i="3"/>
  <c r="J1717" i="3"/>
  <c r="I1717" i="3"/>
  <c r="N1716" i="3"/>
  <c r="K1716" i="5" s="1"/>
  <c r="M1716" i="3"/>
  <c r="J1716" i="5" s="1"/>
  <c r="L1716" i="3"/>
  <c r="H1716" i="5" s="1"/>
  <c r="K1716" i="3"/>
  <c r="I1716" i="5" s="1"/>
  <c r="J1716" i="3"/>
  <c r="F1716" i="5" s="1"/>
  <c r="I1716" i="3"/>
  <c r="E1716" i="5" s="1"/>
  <c r="N1715" i="3"/>
  <c r="K1715" i="5" s="1"/>
  <c r="M1715" i="3"/>
  <c r="J1715" i="5" s="1"/>
  <c r="L1715" i="3"/>
  <c r="H1715" i="5" s="1"/>
  <c r="K1715" i="3"/>
  <c r="I1715" i="5" s="1"/>
  <c r="J1715" i="3"/>
  <c r="I1715" i="3"/>
  <c r="E1715" i="5" s="1"/>
  <c r="N1714" i="3"/>
  <c r="M1714" i="3"/>
  <c r="L1714" i="3"/>
  <c r="K1714" i="3"/>
  <c r="J1714" i="3"/>
  <c r="I1714" i="3"/>
  <c r="N1713" i="3"/>
  <c r="M1713" i="3"/>
  <c r="L1713" i="3"/>
  <c r="K1713" i="3"/>
  <c r="J1713" i="3"/>
  <c r="I1713" i="3"/>
  <c r="N1712" i="3"/>
  <c r="M1712" i="3"/>
  <c r="L1712" i="3"/>
  <c r="K1712" i="3"/>
  <c r="J1712" i="3"/>
  <c r="I1712" i="3"/>
  <c r="N1711" i="3"/>
  <c r="M1711" i="3"/>
  <c r="L1711" i="3"/>
  <c r="K1711" i="3"/>
  <c r="J1711" i="3"/>
  <c r="I1711" i="3"/>
  <c r="N1710" i="3"/>
  <c r="M1710" i="3"/>
  <c r="L1710" i="3"/>
  <c r="K1710" i="3"/>
  <c r="J1710" i="3"/>
  <c r="I1710" i="3"/>
  <c r="N1709" i="3"/>
  <c r="M1709" i="3"/>
  <c r="L1709" i="3"/>
  <c r="K1709" i="3"/>
  <c r="J1709" i="3"/>
  <c r="I1709" i="3"/>
  <c r="N1708" i="3"/>
  <c r="M1708" i="3"/>
  <c r="L1708" i="3"/>
  <c r="K1708" i="3"/>
  <c r="J1708" i="3"/>
  <c r="I1708" i="3"/>
  <c r="N1707" i="3"/>
  <c r="M1707" i="3"/>
  <c r="L1707" i="3"/>
  <c r="K1707" i="3"/>
  <c r="J1707" i="3"/>
  <c r="I1707" i="3"/>
  <c r="N1706" i="3"/>
  <c r="K1706" i="5" s="1"/>
  <c r="M1706" i="3"/>
  <c r="L1706" i="3"/>
  <c r="H1706" i="5" s="1"/>
  <c r="K1706" i="3"/>
  <c r="I1706" i="5" s="1"/>
  <c r="J1706" i="3"/>
  <c r="F1706" i="5" s="1"/>
  <c r="I1706" i="3"/>
  <c r="E1706" i="5" s="1"/>
  <c r="N1705" i="3"/>
  <c r="K1705" i="5" s="1"/>
  <c r="M1705" i="3"/>
  <c r="J1705" i="5" s="1"/>
  <c r="L1705" i="3"/>
  <c r="K1705" i="3"/>
  <c r="I1705" i="5" s="1"/>
  <c r="J1705" i="3"/>
  <c r="F1705" i="5" s="1"/>
  <c r="I1705" i="3"/>
  <c r="E1705" i="5" s="1"/>
  <c r="N1704" i="3"/>
  <c r="K1704" i="5" s="1"/>
  <c r="M1704" i="3"/>
  <c r="J1704" i="5" s="1"/>
  <c r="L1704" i="3"/>
  <c r="H1704" i="5" s="1"/>
  <c r="K1704" i="3"/>
  <c r="I1704" i="5" s="1"/>
  <c r="J1704" i="3"/>
  <c r="F1704" i="5" s="1"/>
  <c r="I1704" i="3"/>
  <c r="E1704" i="5" s="1"/>
  <c r="N1703" i="3"/>
  <c r="K1703" i="5" s="1"/>
  <c r="M1703" i="3"/>
  <c r="L1703" i="3"/>
  <c r="H1703" i="5" s="1"/>
  <c r="K1703" i="3"/>
  <c r="I1703" i="5" s="1"/>
  <c r="J1703" i="3"/>
  <c r="I1703" i="3"/>
  <c r="E1703" i="5" s="1"/>
  <c r="N1702" i="3"/>
  <c r="M1702" i="3"/>
  <c r="J1702" i="5" s="1"/>
  <c r="L1702" i="3"/>
  <c r="H1702" i="5" s="1"/>
  <c r="K1702" i="3"/>
  <c r="I1702" i="5" s="1"/>
  <c r="J1702" i="3"/>
  <c r="F1702" i="5" s="1"/>
  <c r="I1702" i="3"/>
  <c r="E1702" i="5" s="1"/>
  <c r="N1701" i="3"/>
  <c r="M1701" i="3"/>
  <c r="J1701" i="5" s="1"/>
  <c r="L1701" i="3"/>
  <c r="K1701" i="3"/>
  <c r="I1701" i="5" s="1"/>
  <c r="J1701" i="3"/>
  <c r="F1701" i="5" s="1"/>
  <c r="I1701" i="3"/>
  <c r="N1700" i="3"/>
  <c r="K1700" i="5" s="1"/>
  <c r="M1700" i="3"/>
  <c r="J1700" i="5" s="1"/>
  <c r="L1700" i="3"/>
  <c r="K1700" i="3"/>
  <c r="J1700" i="3"/>
  <c r="F1700" i="5" s="1"/>
  <c r="I1700" i="3"/>
  <c r="E1700" i="5" s="1"/>
  <c r="N1699" i="3"/>
  <c r="K1699" i="5" s="1"/>
  <c r="M1699" i="3"/>
  <c r="J1699" i="5" s="1"/>
  <c r="L1699" i="3"/>
  <c r="H1699" i="5" s="1"/>
  <c r="K1699" i="3"/>
  <c r="I1699" i="5" s="1"/>
  <c r="J1699" i="3"/>
  <c r="F1699" i="5" s="1"/>
  <c r="I1699" i="3"/>
  <c r="E1699" i="5" s="1"/>
  <c r="N1698" i="3"/>
  <c r="K1698" i="5" s="1"/>
  <c r="M1698" i="3"/>
  <c r="J1698" i="5" s="1"/>
  <c r="L1698" i="3"/>
  <c r="H1698" i="5" s="1"/>
  <c r="K1698" i="3"/>
  <c r="I1698" i="5" s="1"/>
  <c r="J1698" i="3"/>
  <c r="I1698" i="3"/>
  <c r="N1697" i="3"/>
  <c r="K1697" i="5" s="1"/>
  <c r="M1697" i="3"/>
  <c r="L1697" i="3"/>
  <c r="H1697" i="5" s="1"/>
  <c r="K1697" i="3"/>
  <c r="I1697" i="5" s="1"/>
  <c r="J1697" i="3"/>
  <c r="F1697" i="5" s="1"/>
  <c r="I1697" i="3"/>
  <c r="E1697" i="5" s="1"/>
  <c r="N1696" i="3"/>
  <c r="M1696" i="3"/>
  <c r="J1696" i="5" s="1"/>
  <c r="L1696" i="3"/>
  <c r="H1696" i="5" s="1"/>
  <c r="K1696" i="3"/>
  <c r="I1696" i="5" s="1"/>
  <c r="J1696" i="3"/>
  <c r="F1696" i="5" s="1"/>
  <c r="I1696" i="3"/>
  <c r="N1695" i="3"/>
  <c r="M1695" i="3"/>
  <c r="L1695" i="3"/>
  <c r="K1695" i="3"/>
  <c r="J1695" i="3"/>
  <c r="I1695" i="3"/>
  <c r="N1694" i="3"/>
  <c r="M1694" i="3"/>
  <c r="L1694" i="3"/>
  <c r="K1694" i="3"/>
  <c r="J1694" i="3"/>
  <c r="I1694" i="3"/>
  <c r="N1693" i="3"/>
  <c r="M1693" i="3"/>
  <c r="L1693" i="3"/>
  <c r="K1693" i="3"/>
  <c r="J1693" i="3"/>
  <c r="I1693" i="3"/>
  <c r="E1693" i="5" s="1"/>
  <c r="N1692" i="3"/>
  <c r="K1692" i="5" s="1"/>
  <c r="M1692" i="3"/>
  <c r="J1692" i="5" s="1"/>
  <c r="L1692" i="3"/>
  <c r="H1692" i="5" s="1"/>
  <c r="K1692" i="3"/>
  <c r="I1692" i="5" s="1"/>
  <c r="J1692" i="3"/>
  <c r="F1692" i="5" s="1"/>
  <c r="I1692" i="3"/>
  <c r="E1692" i="5" s="1"/>
  <c r="N1691" i="3"/>
  <c r="K1691" i="5" s="1"/>
  <c r="M1691" i="3"/>
  <c r="J1691" i="5" s="1"/>
  <c r="L1691" i="3"/>
  <c r="H1691" i="5" s="1"/>
  <c r="K1691" i="3"/>
  <c r="I1691" i="5" s="1"/>
  <c r="J1691" i="3"/>
  <c r="I1691" i="3"/>
  <c r="N1690" i="3"/>
  <c r="M1690" i="3"/>
  <c r="L1690" i="3"/>
  <c r="H1690" i="5" s="1"/>
  <c r="K1690" i="3"/>
  <c r="J1690" i="3"/>
  <c r="I1690" i="3"/>
  <c r="N1689" i="3"/>
  <c r="M1689" i="3"/>
  <c r="L1689" i="3"/>
  <c r="K1689" i="3"/>
  <c r="J1689" i="3"/>
  <c r="I1689" i="3"/>
  <c r="E1689" i="5" s="1"/>
  <c r="N1688" i="3"/>
  <c r="K1688" i="5" s="1"/>
  <c r="M1688" i="3"/>
  <c r="L1688" i="3"/>
  <c r="H1688" i="5" s="1"/>
  <c r="K1688" i="3"/>
  <c r="I1688" i="5" s="1"/>
  <c r="J1688" i="3"/>
  <c r="F1688" i="5" s="1"/>
  <c r="I1688" i="3"/>
  <c r="E1688" i="5" s="1"/>
  <c r="N1687" i="3"/>
  <c r="K1687" i="5" s="1"/>
  <c r="M1687" i="3"/>
  <c r="J1687" i="5" s="1"/>
  <c r="L1687" i="3"/>
  <c r="H1687" i="5" s="1"/>
  <c r="K1687" i="3"/>
  <c r="I1687" i="5" s="1"/>
  <c r="J1687" i="3"/>
  <c r="F1687" i="5" s="1"/>
  <c r="I1687" i="3"/>
  <c r="E1687" i="5" s="1"/>
  <c r="N1686" i="3"/>
  <c r="M1686" i="3"/>
  <c r="L1686" i="3"/>
  <c r="K1686" i="3"/>
  <c r="J1686" i="3"/>
  <c r="I1686" i="3"/>
  <c r="N1685" i="3"/>
  <c r="K1685" i="5" s="1"/>
  <c r="M1685" i="3"/>
  <c r="L1685" i="3"/>
  <c r="K1685" i="3"/>
  <c r="I1685" i="5" s="1"/>
  <c r="J1685" i="3"/>
  <c r="F1685" i="5" s="1"/>
  <c r="I1685" i="3"/>
  <c r="E1685" i="5" s="1"/>
  <c r="N1684" i="3"/>
  <c r="K1684" i="5" s="1"/>
  <c r="M1684" i="3"/>
  <c r="J1684" i="5" s="1"/>
  <c r="L1684" i="3"/>
  <c r="H1684" i="5" s="1"/>
  <c r="K1684" i="3"/>
  <c r="I1684" i="5" s="1"/>
  <c r="J1684" i="3"/>
  <c r="F1684" i="5" s="1"/>
  <c r="I1684" i="3"/>
  <c r="N1683" i="3"/>
  <c r="K1683" i="5" s="1"/>
  <c r="M1683" i="3"/>
  <c r="J1683" i="5" s="1"/>
  <c r="L1683" i="3"/>
  <c r="K1683" i="3"/>
  <c r="J1683" i="3"/>
  <c r="I1683" i="3"/>
  <c r="N1682" i="3"/>
  <c r="K1682" i="5" s="1"/>
  <c r="M1682" i="3"/>
  <c r="J1682" i="5" s="1"/>
  <c r="L1682" i="3"/>
  <c r="H1682" i="5" s="1"/>
  <c r="K1682" i="3"/>
  <c r="I1682" i="5" s="1"/>
  <c r="J1682" i="3"/>
  <c r="F1682" i="5" s="1"/>
  <c r="I1682" i="3"/>
  <c r="E1682" i="5" s="1"/>
  <c r="N1681" i="3"/>
  <c r="K1681" i="5" s="1"/>
  <c r="M1681" i="3"/>
  <c r="J1681" i="5" s="1"/>
  <c r="L1681" i="3"/>
  <c r="H1681" i="5" s="1"/>
  <c r="K1681" i="3"/>
  <c r="I1681" i="5" s="1"/>
  <c r="J1681" i="3"/>
  <c r="I1681" i="3"/>
  <c r="E1681" i="5" s="1"/>
  <c r="N1680" i="3"/>
  <c r="M1680" i="3"/>
  <c r="L1680" i="3"/>
  <c r="K1680" i="3"/>
  <c r="I1680" i="5" s="1"/>
  <c r="J1680" i="3"/>
  <c r="I1680" i="3"/>
  <c r="N1679" i="3"/>
  <c r="M1679" i="3"/>
  <c r="L1679" i="3"/>
  <c r="K1679" i="3"/>
  <c r="J1679" i="3"/>
  <c r="I1679" i="3"/>
  <c r="E1679" i="5" s="1"/>
  <c r="N1678" i="3"/>
  <c r="M1678" i="3"/>
  <c r="J1678" i="5" s="1"/>
  <c r="L1678" i="3"/>
  <c r="H1678" i="5" s="1"/>
  <c r="K1678" i="3"/>
  <c r="J1678" i="3"/>
  <c r="F1678" i="5" s="1"/>
  <c r="I1678" i="3"/>
  <c r="E1678" i="5" s="1"/>
  <c r="N1677" i="3"/>
  <c r="K1677" i="5" s="1"/>
  <c r="M1677" i="3"/>
  <c r="J1677" i="5" s="1"/>
  <c r="L1677" i="3"/>
  <c r="H1677" i="5" s="1"/>
  <c r="K1677" i="3"/>
  <c r="I1677" i="5" s="1"/>
  <c r="J1677" i="3"/>
  <c r="F1677" i="5" s="1"/>
  <c r="I1677" i="3"/>
  <c r="E1677" i="5" s="1"/>
  <c r="N1676" i="3"/>
  <c r="M1676" i="3"/>
  <c r="L1676" i="3"/>
  <c r="K1676" i="3"/>
  <c r="J1676" i="3"/>
  <c r="F1676" i="5" s="1"/>
  <c r="I1676" i="3"/>
  <c r="N1675" i="3"/>
  <c r="K1675" i="5" s="1"/>
  <c r="M1675" i="3"/>
  <c r="J1675" i="5" s="1"/>
  <c r="L1675" i="3"/>
  <c r="H1675" i="5" s="1"/>
  <c r="K1675" i="3"/>
  <c r="J1675" i="3"/>
  <c r="F1675" i="5" s="1"/>
  <c r="I1675" i="3"/>
  <c r="E1675" i="5" s="1"/>
  <c r="N1674" i="3"/>
  <c r="M1674" i="3"/>
  <c r="L1674" i="3"/>
  <c r="K1674" i="3"/>
  <c r="J1674" i="3"/>
  <c r="I1674" i="3"/>
  <c r="N1673" i="3"/>
  <c r="K1673" i="5" s="1"/>
  <c r="M1673" i="3"/>
  <c r="L1673" i="3"/>
  <c r="K1673" i="3"/>
  <c r="J1673" i="3"/>
  <c r="I1673" i="3"/>
  <c r="N1672" i="3"/>
  <c r="M1672" i="3"/>
  <c r="L1672" i="3"/>
  <c r="K1672" i="3"/>
  <c r="I1672" i="5" s="1"/>
  <c r="J1672" i="3"/>
  <c r="I1672" i="3"/>
  <c r="N1671" i="3"/>
  <c r="K1671" i="5" s="1"/>
  <c r="M1671" i="3"/>
  <c r="J1671" i="5" s="1"/>
  <c r="L1671" i="3"/>
  <c r="K1671" i="3"/>
  <c r="I1671" i="5" s="1"/>
  <c r="J1671" i="3"/>
  <c r="F1671" i="5" s="1"/>
  <c r="I1671" i="3"/>
  <c r="E1671" i="5" s="1"/>
  <c r="N1670" i="3"/>
  <c r="K1670" i="5" s="1"/>
  <c r="M1670" i="3"/>
  <c r="J1670" i="5" s="1"/>
  <c r="L1670" i="3"/>
  <c r="H1670" i="5" s="1"/>
  <c r="K1670" i="3"/>
  <c r="I1670" i="5" s="1"/>
  <c r="J1670" i="3"/>
  <c r="F1670" i="5" s="1"/>
  <c r="I1670" i="3"/>
  <c r="E1670" i="5" s="1"/>
  <c r="N1669" i="3"/>
  <c r="M1669" i="3"/>
  <c r="L1669" i="3"/>
  <c r="K1669" i="3"/>
  <c r="I1669" i="5" s="1"/>
  <c r="J1669" i="3"/>
  <c r="I1669" i="3"/>
  <c r="E1669" i="5" s="1"/>
  <c r="N1668" i="3"/>
  <c r="M1668" i="3"/>
  <c r="J1668" i="5" s="1"/>
  <c r="L1668" i="3"/>
  <c r="H1668" i="5" s="1"/>
  <c r="K1668" i="3"/>
  <c r="I1668" i="5" s="1"/>
  <c r="J1668" i="3"/>
  <c r="F1668" i="5" s="1"/>
  <c r="I1668" i="3"/>
  <c r="E1668" i="5" s="1"/>
  <c r="N1667" i="3"/>
  <c r="K1667" i="5" s="1"/>
  <c r="M1667" i="3"/>
  <c r="L1667" i="3"/>
  <c r="H1667" i="5" s="1"/>
  <c r="K1667" i="3"/>
  <c r="I1667" i="5" s="1"/>
  <c r="J1667" i="3"/>
  <c r="I1667" i="3"/>
  <c r="N1666" i="3"/>
  <c r="M1666" i="3"/>
  <c r="L1666" i="3"/>
  <c r="K1666" i="3"/>
  <c r="J1666" i="3"/>
  <c r="I1666" i="3"/>
  <c r="N1665" i="3"/>
  <c r="K1665" i="5" s="1"/>
  <c r="M1665" i="3"/>
  <c r="L1665" i="3"/>
  <c r="H1665" i="5" s="1"/>
  <c r="K1665" i="3"/>
  <c r="I1665" i="5" s="1"/>
  <c r="J1665" i="3"/>
  <c r="F1665" i="5" s="1"/>
  <c r="I1665" i="3"/>
  <c r="E1665" i="5" s="1"/>
  <c r="N1664" i="3"/>
  <c r="K1664" i="5" s="1"/>
  <c r="M1664" i="3"/>
  <c r="J1664" i="5" s="1"/>
  <c r="L1664" i="3"/>
  <c r="H1664" i="5" s="1"/>
  <c r="K1664" i="3"/>
  <c r="I1664" i="5" s="1"/>
  <c r="J1664" i="3"/>
  <c r="F1664" i="5" s="1"/>
  <c r="I1664" i="3"/>
  <c r="E1664" i="5" s="1"/>
  <c r="N1663" i="3"/>
  <c r="M1663" i="3"/>
  <c r="L1663" i="3"/>
  <c r="K1663" i="3"/>
  <c r="J1663" i="3"/>
  <c r="F1663" i="5" s="1"/>
  <c r="I1663" i="3"/>
  <c r="N1662" i="3"/>
  <c r="M1662" i="3"/>
  <c r="J1662" i="5" s="1"/>
  <c r="L1662" i="3"/>
  <c r="H1662" i="5" s="1"/>
  <c r="K1662" i="3"/>
  <c r="J1662" i="3"/>
  <c r="I1662" i="3"/>
  <c r="N1661" i="3"/>
  <c r="K1661" i="5" s="1"/>
  <c r="M1661" i="3"/>
  <c r="L1661" i="3"/>
  <c r="H1661" i="5" s="1"/>
  <c r="K1661" i="3"/>
  <c r="I1661" i="5" s="1"/>
  <c r="J1661" i="3"/>
  <c r="I1661" i="3"/>
  <c r="N1660" i="3"/>
  <c r="K1660" i="5" s="1"/>
  <c r="M1660" i="3"/>
  <c r="J1660" i="5" s="1"/>
  <c r="L1660" i="3"/>
  <c r="K1660" i="3"/>
  <c r="I1660" i="5" s="1"/>
  <c r="J1660" i="3"/>
  <c r="I1660" i="3"/>
  <c r="E1660" i="5" s="1"/>
  <c r="N1659" i="3"/>
  <c r="M1659" i="3"/>
  <c r="L1659" i="3"/>
  <c r="K1659" i="3"/>
  <c r="I1659" i="5" s="1"/>
  <c r="J1659" i="3"/>
  <c r="F1659" i="5" s="1"/>
  <c r="I1659" i="3"/>
  <c r="E1659" i="5" s="1"/>
  <c r="N1658" i="3"/>
  <c r="K1658" i="5" s="1"/>
  <c r="M1658" i="3"/>
  <c r="J1658" i="5" s="1"/>
  <c r="L1658" i="3"/>
  <c r="H1658" i="5" s="1"/>
  <c r="K1658" i="3"/>
  <c r="I1658" i="5" s="1"/>
  <c r="J1658" i="3"/>
  <c r="F1658" i="5" s="1"/>
  <c r="I1658" i="3"/>
  <c r="E1658" i="5" s="1"/>
  <c r="N1657" i="3"/>
  <c r="M1657" i="3"/>
  <c r="L1657" i="3"/>
  <c r="K1657" i="3"/>
  <c r="J1657" i="3"/>
  <c r="I1657" i="3"/>
  <c r="E1657" i="5" s="1"/>
  <c r="N1656" i="3"/>
  <c r="M1656" i="3"/>
  <c r="L1656" i="3"/>
  <c r="H1656" i="5" s="1"/>
  <c r="K1656" i="3"/>
  <c r="I1656" i="5" s="1"/>
  <c r="J1656" i="3"/>
  <c r="F1656" i="5" s="1"/>
  <c r="I1656" i="3"/>
  <c r="E1656" i="5" s="1"/>
  <c r="N1655" i="3"/>
  <c r="M1655" i="3"/>
  <c r="J1655" i="5" s="1"/>
  <c r="L1655" i="3"/>
  <c r="H1655" i="5" s="1"/>
  <c r="K1655" i="3"/>
  <c r="I1655" i="5" s="1"/>
  <c r="J1655" i="3"/>
  <c r="F1655" i="5" s="1"/>
  <c r="I1655" i="3"/>
  <c r="E1655" i="5" s="1"/>
  <c r="N1654" i="3"/>
  <c r="M1654" i="3"/>
  <c r="L1654" i="3"/>
  <c r="K1654" i="3"/>
  <c r="J1654" i="3"/>
  <c r="I1654" i="3"/>
  <c r="N1653" i="3"/>
  <c r="M1653" i="3"/>
  <c r="L1653" i="3"/>
  <c r="K1653" i="3"/>
  <c r="J1653" i="3"/>
  <c r="I1653" i="3"/>
  <c r="E1653" i="5" s="1"/>
  <c r="N1652" i="3"/>
  <c r="K1652" i="5" s="1"/>
  <c r="M1652" i="3"/>
  <c r="L1652" i="3"/>
  <c r="H1652" i="5" s="1"/>
  <c r="K1652" i="3"/>
  <c r="I1652" i="5" s="1"/>
  <c r="J1652" i="3"/>
  <c r="F1652" i="5" s="1"/>
  <c r="I1652" i="3"/>
  <c r="E1652" i="5" s="1"/>
  <c r="N1651" i="3"/>
  <c r="K1651" i="5" s="1"/>
  <c r="M1651" i="3"/>
  <c r="J1651" i="5" s="1"/>
  <c r="L1651" i="3"/>
  <c r="H1651" i="5" s="1"/>
  <c r="K1651" i="3"/>
  <c r="I1651" i="5" s="1"/>
  <c r="J1651" i="3"/>
  <c r="F1651" i="5" s="1"/>
  <c r="I1651" i="3"/>
  <c r="E1651" i="5" s="1"/>
  <c r="N1650" i="3"/>
  <c r="K1650" i="5" s="1"/>
  <c r="M1650" i="3"/>
  <c r="J1650" i="5" s="1"/>
  <c r="L1650" i="3"/>
  <c r="K1650" i="3"/>
  <c r="J1650" i="3"/>
  <c r="F1650" i="5" s="1"/>
  <c r="I1650" i="3"/>
  <c r="N1649" i="3"/>
  <c r="M1649" i="3"/>
  <c r="L1649" i="3"/>
  <c r="K1649" i="3"/>
  <c r="J1649" i="3"/>
  <c r="F1649" i="5" s="1"/>
  <c r="I1649" i="3"/>
  <c r="E1649" i="5" s="1"/>
  <c r="N1648" i="3"/>
  <c r="K1648" i="5" s="1"/>
  <c r="M1648" i="3"/>
  <c r="J1648" i="5" s="1"/>
  <c r="L1648" i="3"/>
  <c r="H1648" i="5" s="1"/>
  <c r="K1648" i="3"/>
  <c r="I1648" i="5" s="1"/>
  <c r="J1648" i="3"/>
  <c r="F1648" i="5" s="1"/>
  <c r="I1648" i="3"/>
  <c r="E1648" i="5" s="1"/>
  <c r="N1647" i="3"/>
  <c r="K1647" i="5" s="1"/>
  <c r="M1647" i="3"/>
  <c r="J1647" i="5" s="1"/>
  <c r="L1647" i="3"/>
  <c r="K1647" i="3"/>
  <c r="I1647" i="5" s="1"/>
  <c r="J1647" i="3"/>
  <c r="I1647" i="3"/>
  <c r="E1647" i="5" s="1"/>
  <c r="N1646" i="3"/>
  <c r="K1646" i="5" s="1"/>
  <c r="M1646" i="3"/>
  <c r="J1646" i="5" s="1"/>
  <c r="L1646" i="3"/>
  <c r="H1646" i="5" s="1"/>
  <c r="K1646" i="3"/>
  <c r="I1646" i="5" s="1"/>
  <c r="J1646" i="3"/>
  <c r="F1646" i="5" s="1"/>
  <c r="I1646" i="3"/>
  <c r="E1646" i="5" s="1"/>
  <c r="N1645" i="3"/>
  <c r="K1645" i="5" s="1"/>
  <c r="M1645" i="3"/>
  <c r="J1645" i="5" s="1"/>
  <c r="L1645" i="3"/>
  <c r="H1645" i="5" s="1"/>
  <c r="K1645" i="3"/>
  <c r="I1645" i="5" s="1"/>
  <c r="J1645" i="3"/>
  <c r="I1645" i="3"/>
  <c r="E1645" i="5" s="1"/>
  <c r="N1644" i="3"/>
  <c r="M1644" i="3"/>
  <c r="J1644" i="5" s="1"/>
  <c r="L1644" i="3"/>
  <c r="H1644" i="5" s="1"/>
  <c r="K1644" i="3"/>
  <c r="I1644" i="5" s="1"/>
  <c r="J1644" i="3"/>
  <c r="I1644" i="3"/>
  <c r="E1644" i="5" s="1"/>
  <c r="N1643" i="3"/>
  <c r="M1643" i="3"/>
  <c r="L1643" i="3"/>
  <c r="H1643" i="5" s="1"/>
  <c r="K1643" i="3"/>
  <c r="I1643" i="5" s="1"/>
  <c r="J1643" i="3"/>
  <c r="F1643" i="5" s="1"/>
  <c r="I1643" i="3"/>
  <c r="E1643" i="5" s="1"/>
  <c r="N1642" i="3"/>
  <c r="M1642" i="3"/>
  <c r="J1642" i="5" s="1"/>
  <c r="L1642" i="3"/>
  <c r="H1642" i="5" s="1"/>
  <c r="K1642" i="3"/>
  <c r="J1642" i="3"/>
  <c r="F1642" i="5" s="1"/>
  <c r="I1642" i="3"/>
  <c r="E1642" i="5" s="1"/>
  <c r="N1641" i="3"/>
  <c r="K1641" i="5" s="1"/>
  <c r="M1641" i="3"/>
  <c r="J1641" i="5" s="1"/>
  <c r="L1641" i="3"/>
  <c r="H1641" i="5" s="1"/>
  <c r="K1641" i="3"/>
  <c r="I1641" i="5" s="1"/>
  <c r="J1641" i="3"/>
  <c r="F1641" i="5" s="1"/>
  <c r="I1641" i="3"/>
  <c r="E1641" i="5" s="1"/>
  <c r="N1640" i="3"/>
  <c r="K1640" i="5" s="1"/>
  <c r="M1640" i="3"/>
  <c r="J1640" i="5" s="1"/>
  <c r="L1640" i="3"/>
  <c r="K1640" i="3"/>
  <c r="J1640" i="3"/>
  <c r="I1640" i="3"/>
  <c r="N1639" i="3"/>
  <c r="K1639" i="5" s="1"/>
  <c r="M1639" i="3"/>
  <c r="J1639" i="5" s="1"/>
  <c r="L1639" i="3"/>
  <c r="H1639" i="5" s="1"/>
  <c r="K1639" i="3"/>
  <c r="J1639" i="3"/>
  <c r="I1639" i="3"/>
  <c r="E1639" i="5" s="1"/>
  <c r="N1638" i="3"/>
  <c r="K1638" i="5" s="1"/>
  <c r="M1638" i="3"/>
  <c r="J1638" i="5" s="1"/>
  <c r="L1638" i="3"/>
  <c r="K1638" i="3"/>
  <c r="J1638" i="3"/>
  <c r="I1638" i="3"/>
  <c r="N1637" i="3"/>
  <c r="M1637" i="3"/>
  <c r="L1637" i="3"/>
  <c r="H1637" i="5" s="1"/>
  <c r="K1637" i="3"/>
  <c r="J1637" i="3"/>
  <c r="I1637" i="3"/>
  <c r="E1637" i="5" s="1"/>
  <c r="N1636" i="3"/>
  <c r="M1636" i="3"/>
  <c r="L1636" i="3"/>
  <c r="K1636" i="3"/>
  <c r="J1636" i="3"/>
  <c r="I1636" i="3"/>
  <c r="N1635" i="3"/>
  <c r="M1635" i="3"/>
  <c r="L1635" i="3"/>
  <c r="K1635" i="3"/>
  <c r="J1635" i="3"/>
  <c r="I1635" i="3"/>
  <c r="N1634" i="3"/>
  <c r="K1634" i="5" s="1"/>
  <c r="M1634" i="3"/>
  <c r="J1634" i="5" s="1"/>
  <c r="L1634" i="3"/>
  <c r="H1634" i="5" s="1"/>
  <c r="K1634" i="3"/>
  <c r="I1634" i="5" s="1"/>
  <c r="J1634" i="3"/>
  <c r="F1634" i="5" s="1"/>
  <c r="I1634" i="3"/>
  <c r="E1634" i="5" s="1"/>
  <c r="N1633" i="3"/>
  <c r="M1633" i="3"/>
  <c r="J1633" i="5" s="1"/>
  <c r="L1633" i="3"/>
  <c r="K1633" i="3"/>
  <c r="J1633" i="3"/>
  <c r="I1633" i="3"/>
  <c r="E1633" i="5" s="1"/>
  <c r="N1632" i="3"/>
  <c r="M1632" i="3"/>
  <c r="L1632" i="3"/>
  <c r="H1632" i="5" s="1"/>
  <c r="K1632" i="3"/>
  <c r="J1632" i="3"/>
  <c r="F1632" i="5" s="1"/>
  <c r="I1632" i="3"/>
  <c r="E1632" i="5" s="1"/>
  <c r="N1631" i="3"/>
  <c r="M1631" i="3"/>
  <c r="J1631" i="5" s="1"/>
  <c r="L1631" i="3"/>
  <c r="H1631" i="5" s="1"/>
  <c r="K1631" i="3"/>
  <c r="I1631" i="5" s="1"/>
  <c r="J1631" i="3"/>
  <c r="I1631" i="3"/>
  <c r="N1630" i="3"/>
  <c r="K1630" i="5" s="1"/>
  <c r="M1630" i="3"/>
  <c r="L1630" i="3"/>
  <c r="H1630" i="5" s="1"/>
  <c r="K1630" i="3"/>
  <c r="J1630" i="3"/>
  <c r="I1630" i="3"/>
  <c r="N1629" i="3"/>
  <c r="K1629" i="5" s="1"/>
  <c r="M1629" i="3"/>
  <c r="L1629" i="3"/>
  <c r="H1629" i="5" s="1"/>
  <c r="K1629" i="3"/>
  <c r="I1629" i="5" s="1"/>
  <c r="J1629" i="3"/>
  <c r="I1629" i="3"/>
  <c r="E1629" i="5" s="1"/>
  <c r="N1628" i="3"/>
  <c r="K1628" i="5" s="1"/>
  <c r="M1628" i="3"/>
  <c r="J1628" i="5" s="1"/>
  <c r="L1628" i="3"/>
  <c r="H1628" i="5" s="1"/>
  <c r="K1628" i="3"/>
  <c r="I1628" i="5" s="1"/>
  <c r="J1628" i="3"/>
  <c r="F1628" i="5" s="1"/>
  <c r="I1628" i="3"/>
  <c r="E1628" i="5" s="1"/>
  <c r="N1627" i="3"/>
  <c r="M1627" i="3"/>
  <c r="L1627" i="3"/>
  <c r="K1627" i="3"/>
  <c r="J1627" i="3"/>
  <c r="I1627" i="3"/>
  <c r="N1626" i="3"/>
  <c r="M1626" i="3"/>
  <c r="L1626" i="3"/>
  <c r="H1626" i="5" s="1"/>
  <c r="K1626" i="3"/>
  <c r="J1626" i="3"/>
  <c r="I1626" i="3"/>
  <c r="N1625" i="3"/>
  <c r="M1625" i="3"/>
  <c r="L1625" i="3"/>
  <c r="K1625" i="3"/>
  <c r="I1625" i="5" s="1"/>
  <c r="J1625" i="3"/>
  <c r="I1625" i="3"/>
  <c r="N1624" i="3"/>
  <c r="K1624" i="5" s="1"/>
  <c r="M1624" i="3"/>
  <c r="J1624" i="5" s="1"/>
  <c r="L1624" i="3"/>
  <c r="H1624" i="5" s="1"/>
  <c r="K1624" i="3"/>
  <c r="I1624" i="5" s="1"/>
  <c r="J1624" i="3"/>
  <c r="F1624" i="5" s="1"/>
  <c r="I1624" i="3"/>
  <c r="E1624" i="5" s="1"/>
  <c r="N1623" i="3"/>
  <c r="K1623" i="5" s="1"/>
  <c r="M1623" i="3"/>
  <c r="J1623" i="5" s="1"/>
  <c r="L1623" i="3"/>
  <c r="H1623" i="5" s="1"/>
  <c r="K1623" i="3"/>
  <c r="J1623" i="3"/>
  <c r="F1623" i="5" s="1"/>
  <c r="I1623" i="3"/>
  <c r="E1623" i="5" s="1"/>
  <c r="N1622" i="3"/>
  <c r="K1622" i="5" s="1"/>
  <c r="M1622" i="3"/>
  <c r="J1622" i="5" s="1"/>
  <c r="L1622" i="3"/>
  <c r="H1622" i="5" s="1"/>
  <c r="K1622" i="3"/>
  <c r="I1622" i="5" s="1"/>
  <c r="J1622" i="3"/>
  <c r="I1622" i="3"/>
  <c r="N1621" i="3"/>
  <c r="K1621" i="5" s="1"/>
  <c r="M1621" i="3"/>
  <c r="L1621" i="3"/>
  <c r="K1621" i="3"/>
  <c r="J1621" i="3"/>
  <c r="F1621" i="5" s="1"/>
  <c r="I1621" i="3"/>
  <c r="N1620" i="3"/>
  <c r="M1620" i="3"/>
  <c r="L1620" i="3"/>
  <c r="K1620" i="3"/>
  <c r="J1620" i="3"/>
  <c r="I1620" i="3"/>
  <c r="N1619" i="3"/>
  <c r="M1619" i="3"/>
  <c r="L1619" i="3"/>
  <c r="K1619" i="3"/>
  <c r="I1619" i="5" s="1"/>
  <c r="J1619" i="3"/>
  <c r="I1619" i="3"/>
  <c r="N1618" i="3"/>
  <c r="K1618" i="5" s="1"/>
  <c r="M1618" i="3"/>
  <c r="L1618" i="3"/>
  <c r="H1618" i="5" s="1"/>
  <c r="K1618" i="3"/>
  <c r="I1618" i="5" s="1"/>
  <c r="J1618" i="3"/>
  <c r="F1618" i="5" s="1"/>
  <c r="I1618" i="3"/>
  <c r="E1618" i="5" s="1"/>
  <c r="N1617" i="3"/>
  <c r="M1617" i="3"/>
  <c r="L1617" i="3"/>
  <c r="K1617" i="3"/>
  <c r="J1617" i="3"/>
  <c r="I1617" i="3"/>
  <c r="N1616" i="3"/>
  <c r="M1616" i="3"/>
  <c r="J1616" i="5" s="1"/>
  <c r="L1616" i="3"/>
  <c r="K1616" i="3"/>
  <c r="J1616" i="3"/>
  <c r="F1616" i="5" s="1"/>
  <c r="I1616" i="3"/>
  <c r="N1615" i="3"/>
  <c r="K1615" i="5" s="1"/>
  <c r="M1615" i="3"/>
  <c r="J1615" i="5" s="1"/>
  <c r="L1615" i="3"/>
  <c r="H1615" i="5" s="1"/>
  <c r="K1615" i="3"/>
  <c r="I1615" i="5" s="1"/>
  <c r="J1615" i="3"/>
  <c r="F1615" i="5" s="1"/>
  <c r="I1615" i="3"/>
  <c r="E1615" i="5" s="1"/>
  <c r="N1614" i="3"/>
  <c r="K1614" i="5" s="1"/>
  <c r="M1614" i="3"/>
  <c r="L1614" i="3"/>
  <c r="K1614" i="3"/>
  <c r="J1614" i="3"/>
  <c r="I1614" i="3"/>
  <c r="N1613" i="3"/>
  <c r="M1613" i="3"/>
  <c r="J1613" i="5" s="1"/>
  <c r="L1613" i="3"/>
  <c r="H1613" i="5" s="1"/>
  <c r="K1613" i="3"/>
  <c r="I1613" i="5" s="1"/>
  <c r="J1613" i="3"/>
  <c r="I1613" i="3"/>
  <c r="E1613" i="5" s="1"/>
  <c r="N1612" i="3"/>
  <c r="M1612" i="3"/>
  <c r="L1612" i="3"/>
  <c r="K1612" i="3"/>
  <c r="I1612" i="5" s="1"/>
  <c r="J1612" i="3"/>
  <c r="F1612" i="5" s="1"/>
  <c r="I1612" i="3"/>
  <c r="E1612" i="5" s="1"/>
  <c r="N1611" i="3"/>
  <c r="K1611" i="5" s="1"/>
  <c r="M1611" i="3"/>
  <c r="J1611" i="5" s="1"/>
  <c r="L1611" i="3"/>
  <c r="H1611" i="5" s="1"/>
  <c r="K1611" i="3"/>
  <c r="J1611" i="3"/>
  <c r="F1611" i="5" s="1"/>
  <c r="I1611" i="3"/>
  <c r="E1611" i="5" s="1"/>
  <c r="N1610" i="3"/>
  <c r="M1610" i="3"/>
  <c r="L1610" i="3"/>
  <c r="K1610" i="3"/>
  <c r="J1610" i="3"/>
  <c r="I1610" i="3"/>
  <c r="N1609" i="3"/>
  <c r="M1609" i="3"/>
  <c r="L1609" i="3"/>
  <c r="K1609" i="3"/>
  <c r="J1609" i="3"/>
  <c r="I1609" i="3"/>
  <c r="N1608" i="3"/>
  <c r="K1608" i="5" s="1"/>
  <c r="M1608" i="3"/>
  <c r="J1608" i="5" s="1"/>
  <c r="L1608" i="3"/>
  <c r="H1608" i="5" s="1"/>
  <c r="K1608" i="3"/>
  <c r="I1608" i="5" s="1"/>
  <c r="J1608" i="3"/>
  <c r="F1608" i="5" s="1"/>
  <c r="I1608" i="3"/>
  <c r="E1608" i="5" s="1"/>
  <c r="N1607" i="3"/>
  <c r="K1607" i="5" s="1"/>
  <c r="M1607" i="3"/>
  <c r="J1607" i="5" s="1"/>
  <c r="L1607" i="3"/>
  <c r="H1607" i="5" s="1"/>
  <c r="K1607" i="3"/>
  <c r="I1607" i="5" s="1"/>
  <c r="J1607" i="3"/>
  <c r="F1607" i="5" s="1"/>
  <c r="I1607" i="3"/>
  <c r="N1606" i="3"/>
  <c r="K1606" i="5" s="1"/>
  <c r="M1606" i="3"/>
  <c r="L1606" i="3"/>
  <c r="K1606" i="3"/>
  <c r="I1606" i="5" s="1"/>
  <c r="J1606" i="3"/>
  <c r="F1606" i="5" s="1"/>
  <c r="I1606" i="3"/>
  <c r="N1605" i="3"/>
  <c r="M1605" i="3"/>
  <c r="L1605" i="3"/>
  <c r="K1605" i="3"/>
  <c r="J1605" i="3"/>
  <c r="I1605" i="3"/>
  <c r="N1604" i="3"/>
  <c r="M1604" i="3"/>
  <c r="L1604" i="3"/>
  <c r="K1604" i="3"/>
  <c r="J1604" i="3"/>
  <c r="F1604" i="5" s="1"/>
  <c r="I1604" i="3"/>
  <c r="E1604" i="5" s="1"/>
  <c r="N1603" i="3"/>
  <c r="K1603" i="5" s="1"/>
  <c r="M1603" i="3"/>
  <c r="J1603" i="5" s="1"/>
  <c r="L1603" i="3"/>
  <c r="H1603" i="5" s="1"/>
  <c r="K1603" i="3"/>
  <c r="I1603" i="5" s="1"/>
  <c r="J1603" i="3"/>
  <c r="F1603" i="5" s="1"/>
  <c r="I1603" i="3"/>
  <c r="E1603" i="5" s="1"/>
  <c r="N1602" i="3"/>
  <c r="M1602" i="3"/>
  <c r="L1602" i="3"/>
  <c r="K1602" i="3"/>
  <c r="J1602" i="3"/>
  <c r="I1602" i="3"/>
  <c r="E1602" i="5" s="1"/>
  <c r="N1601" i="3"/>
  <c r="M1601" i="3"/>
  <c r="J1601" i="5" s="1"/>
  <c r="L1601" i="3"/>
  <c r="K1601" i="3"/>
  <c r="J1601" i="3"/>
  <c r="I1601" i="3"/>
  <c r="N1600" i="3"/>
  <c r="K1600" i="5" s="1"/>
  <c r="M1600" i="3"/>
  <c r="J1600" i="5" s="1"/>
  <c r="L1600" i="3"/>
  <c r="H1600" i="5" s="1"/>
  <c r="K1600" i="3"/>
  <c r="I1600" i="5" s="1"/>
  <c r="J1600" i="3"/>
  <c r="I1600" i="3"/>
  <c r="N1599" i="3"/>
  <c r="M1599" i="3"/>
  <c r="L1599" i="3"/>
  <c r="H1599" i="5" s="1"/>
  <c r="K1599" i="3"/>
  <c r="J1599" i="3"/>
  <c r="F1599" i="5" s="1"/>
  <c r="I1599" i="3"/>
  <c r="E1599" i="5" s="1"/>
  <c r="N1598" i="3"/>
  <c r="K1598" i="5" s="1"/>
  <c r="M1598" i="3"/>
  <c r="J1598" i="5" s="1"/>
  <c r="L1598" i="3"/>
  <c r="H1598" i="5" s="1"/>
  <c r="K1598" i="3"/>
  <c r="I1598" i="5" s="1"/>
  <c r="J1598" i="3"/>
  <c r="F1598" i="5" s="1"/>
  <c r="I1598" i="3"/>
  <c r="E1598" i="5" s="1"/>
  <c r="N1597" i="3"/>
  <c r="M1597" i="3"/>
  <c r="J1597" i="5" s="1"/>
  <c r="L1597" i="3"/>
  <c r="H1597" i="5" s="1"/>
  <c r="K1597" i="3"/>
  <c r="I1597" i="5" s="1"/>
  <c r="J1597" i="3"/>
  <c r="F1597" i="5" s="1"/>
  <c r="I1597" i="3"/>
  <c r="N1596" i="3"/>
  <c r="M1596" i="3"/>
  <c r="J1596" i="5" s="1"/>
  <c r="L1596" i="3"/>
  <c r="K1596" i="3"/>
  <c r="J1596" i="3"/>
  <c r="I1596" i="3"/>
  <c r="E1596" i="5" s="1"/>
  <c r="N1595" i="3"/>
  <c r="K1595" i="5" s="1"/>
  <c r="M1595" i="3"/>
  <c r="L1595" i="3"/>
  <c r="K1595" i="3"/>
  <c r="J1595" i="3"/>
  <c r="I1595" i="3"/>
  <c r="N1594" i="3"/>
  <c r="K1594" i="5" s="1"/>
  <c r="M1594" i="3"/>
  <c r="L1594" i="3"/>
  <c r="H1594" i="5" s="1"/>
  <c r="K1594" i="3"/>
  <c r="I1594" i="5" s="1"/>
  <c r="J1594" i="3"/>
  <c r="F1594" i="5" s="1"/>
  <c r="I1594" i="3"/>
  <c r="E1594" i="5" s="1"/>
  <c r="N1593" i="3"/>
  <c r="M1593" i="3"/>
  <c r="L1593" i="3"/>
  <c r="K1593" i="3"/>
  <c r="J1593" i="3"/>
  <c r="I1593" i="3"/>
  <c r="N1592" i="3"/>
  <c r="M1592" i="3"/>
  <c r="L1592" i="3"/>
  <c r="K1592" i="3"/>
  <c r="J1592" i="3"/>
  <c r="F1592" i="5" s="1"/>
  <c r="I1592" i="3"/>
  <c r="N1591" i="3"/>
  <c r="K1591" i="5" s="1"/>
  <c r="M1591" i="3"/>
  <c r="J1591" i="5" s="1"/>
  <c r="L1591" i="3"/>
  <c r="H1591" i="5" s="1"/>
  <c r="K1591" i="3"/>
  <c r="I1591" i="5" s="1"/>
  <c r="J1591" i="3"/>
  <c r="F1591" i="5" s="1"/>
  <c r="I1591" i="3"/>
  <c r="E1591" i="5" s="1"/>
  <c r="N1590" i="3"/>
  <c r="K1590" i="5" s="1"/>
  <c r="M1590" i="3"/>
  <c r="J1590" i="5" s="1"/>
  <c r="L1590" i="3"/>
  <c r="K1590" i="3"/>
  <c r="I1590" i="5" s="1"/>
  <c r="J1590" i="3"/>
  <c r="I1590" i="3"/>
  <c r="E1590" i="5" s="1"/>
  <c r="N1589" i="3"/>
  <c r="M1589" i="3"/>
  <c r="L1589" i="3"/>
  <c r="K1589" i="3"/>
  <c r="I1589" i="5" s="1"/>
  <c r="J1589" i="3"/>
  <c r="I1589" i="3"/>
  <c r="N1588" i="3"/>
  <c r="K1588" i="5" s="1"/>
  <c r="M1588" i="3"/>
  <c r="J1588" i="5" s="1"/>
  <c r="L1588" i="3"/>
  <c r="K1588" i="3"/>
  <c r="I1588" i="5" s="1"/>
  <c r="J1588" i="3"/>
  <c r="F1588" i="5" s="1"/>
  <c r="I1588" i="3"/>
  <c r="E1588" i="5" s="1"/>
  <c r="N1587" i="3"/>
  <c r="K1587" i="5" s="1"/>
  <c r="M1587" i="3"/>
  <c r="J1587" i="5" s="1"/>
  <c r="L1587" i="3"/>
  <c r="H1587" i="5" s="1"/>
  <c r="K1587" i="3"/>
  <c r="J1587" i="3"/>
  <c r="I1587" i="3"/>
  <c r="E1587" i="5" s="1"/>
  <c r="N1586" i="3"/>
  <c r="K1586" i="5" s="1"/>
  <c r="M1586" i="3"/>
  <c r="L1586" i="3"/>
  <c r="H1586" i="5" s="1"/>
  <c r="K1586" i="3"/>
  <c r="I1586" i="5" s="1"/>
  <c r="J1586" i="3"/>
  <c r="F1586" i="5" s="1"/>
  <c r="I1586" i="3"/>
  <c r="E1586" i="5" s="1"/>
  <c r="N1585" i="3"/>
  <c r="K1585" i="5" s="1"/>
  <c r="M1585" i="3"/>
  <c r="J1585" i="5" s="1"/>
  <c r="L1585" i="3"/>
  <c r="H1585" i="5" s="1"/>
  <c r="K1585" i="3"/>
  <c r="I1585" i="5" s="1"/>
  <c r="J1585" i="3"/>
  <c r="F1585" i="5" s="1"/>
  <c r="I1585" i="3"/>
  <c r="E1585" i="5" s="1"/>
  <c r="N1584" i="3"/>
  <c r="K1584" i="5" s="1"/>
  <c r="M1584" i="3"/>
  <c r="J1584" i="5" s="1"/>
  <c r="L1584" i="3"/>
  <c r="K1584" i="3"/>
  <c r="I1584" i="5" s="1"/>
  <c r="J1584" i="3"/>
  <c r="I1584" i="3"/>
  <c r="N1583" i="3"/>
  <c r="K1583" i="5" s="1"/>
  <c r="M1583" i="3"/>
  <c r="J1583" i="5" s="1"/>
  <c r="L1583" i="3"/>
  <c r="H1583" i="5" s="1"/>
  <c r="K1583" i="3"/>
  <c r="J1583" i="3"/>
  <c r="I1583" i="3"/>
  <c r="N1582" i="3"/>
  <c r="M1582" i="3"/>
  <c r="L1582" i="3"/>
  <c r="K1582" i="3"/>
  <c r="J1582" i="3"/>
  <c r="I1582" i="3"/>
  <c r="E1582" i="5" s="1"/>
  <c r="N1581" i="3"/>
  <c r="M1581" i="3"/>
  <c r="L1581" i="3"/>
  <c r="K1581" i="3"/>
  <c r="J1581" i="3"/>
  <c r="I1581" i="3"/>
  <c r="N1580" i="3"/>
  <c r="M1580" i="3"/>
  <c r="L1580" i="3"/>
  <c r="K1580" i="3"/>
  <c r="J1580" i="3"/>
  <c r="I1580" i="3"/>
  <c r="N1579" i="3"/>
  <c r="K1579" i="5" s="1"/>
  <c r="M1579" i="3"/>
  <c r="J1579" i="5" s="1"/>
  <c r="L1579" i="3"/>
  <c r="H1579" i="5" s="1"/>
  <c r="K1579" i="3"/>
  <c r="I1579" i="5" s="1"/>
  <c r="J1579" i="3"/>
  <c r="F1579" i="5" s="1"/>
  <c r="I1579" i="3"/>
  <c r="E1579" i="5" s="1"/>
  <c r="N1578" i="3"/>
  <c r="K1578" i="5" s="1"/>
  <c r="M1578" i="3"/>
  <c r="J1578" i="5" s="1"/>
  <c r="L1578" i="3"/>
  <c r="H1578" i="5" s="1"/>
  <c r="K1578" i="3"/>
  <c r="J1578" i="3"/>
  <c r="I1578" i="3"/>
  <c r="E1578" i="5" s="1"/>
  <c r="N1577" i="3"/>
  <c r="M1577" i="3"/>
  <c r="L1577" i="3"/>
  <c r="H1577" i="5" s="1"/>
  <c r="K1577" i="3"/>
  <c r="I1577" i="5" s="1"/>
  <c r="J1577" i="3"/>
  <c r="F1577" i="5" s="1"/>
  <c r="I1577" i="3"/>
  <c r="E1577" i="5" s="1"/>
  <c r="N1576" i="3"/>
  <c r="M1576" i="3"/>
  <c r="L1576" i="3"/>
  <c r="K1576" i="3"/>
  <c r="J1576" i="3"/>
  <c r="F1576" i="5" s="1"/>
  <c r="I1576" i="3"/>
  <c r="E1576" i="5" s="1"/>
  <c r="N1575" i="3"/>
  <c r="K1575" i="5" s="1"/>
  <c r="M1575" i="3"/>
  <c r="J1575" i="5" s="1"/>
  <c r="L1575" i="3"/>
  <c r="H1575" i="5" s="1"/>
  <c r="K1575" i="3"/>
  <c r="J1575" i="3"/>
  <c r="F1575" i="5" s="1"/>
  <c r="I1575" i="3"/>
  <c r="E1575" i="5" s="1"/>
  <c r="N1574" i="3"/>
  <c r="K1574" i="5" s="1"/>
  <c r="M1574" i="3"/>
  <c r="J1574" i="5" s="1"/>
  <c r="L1574" i="3"/>
  <c r="H1574" i="5" s="1"/>
  <c r="K1574" i="3"/>
  <c r="I1574" i="5" s="1"/>
  <c r="J1574" i="3"/>
  <c r="I1574" i="3"/>
  <c r="N1573" i="3"/>
  <c r="K1573" i="5" s="1"/>
  <c r="M1573" i="3"/>
  <c r="L1573" i="3"/>
  <c r="K1573" i="3"/>
  <c r="I1573" i="5" s="1"/>
  <c r="J1573" i="3"/>
  <c r="I1573" i="3"/>
  <c r="N1572" i="3"/>
  <c r="K1572" i="5" s="1"/>
  <c r="M1572" i="3"/>
  <c r="J1572" i="5" s="1"/>
  <c r="L1572" i="3"/>
  <c r="H1572" i="5" s="1"/>
  <c r="K1572" i="3"/>
  <c r="I1572" i="5" s="1"/>
  <c r="J1572" i="3"/>
  <c r="F1572" i="5" s="1"/>
  <c r="I1572" i="3"/>
  <c r="E1572" i="5" s="1"/>
  <c r="N1571" i="3"/>
  <c r="K1571" i="5" s="1"/>
  <c r="M1571" i="3"/>
  <c r="J1571" i="5" s="1"/>
  <c r="L1571" i="3"/>
  <c r="H1571" i="5" s="1"/>
  <c r="K1571" i="3"/>
  <c r="I1571" i="5" s="1"/>
  <c r="J1571" i="3"/>
  <c r="F1571" i="5" s="1"/>
  <c r="I1571" i="3"/>
  <c r="N1570" i="3"/>
  <c r="M1570" i="3"/>
  <c r="L1570" i="3"/>
  <c r="K1570" i="3"/>
  <c r="J1570" i="3"/>
  <c r="I1570" i="3"/>
  <c r="N1569" i="3"/>
  <c r="M1569" i="3"/>
  <c r="J1569" i="5" s="1"/>
  <c r="L1569" i="3"/>
  <c r="K1569" i="3"/>
  <c r="J1569" i="3"/>
  <c r="I1569" i="3"/>
  <c r="N1568" i="3"/>
  <c r="K1568" i="5" s="1"/>
  <c r="M1568" i="3"/>
  <c r="J1568" i="5" s="1"/>
  <c r="L1568" i="3"/>
  <c r="K1568" i="3"/>
  <c r="J1568" i="3"/>
  <c r="F1568" i="5" s="1"/>
  <c r="I1568" i="3"/>
  <c r="E1568" i="5" s="1"/>
  <c r="N1567" i="3"/>
  <c r="K1567" i="5" s="1"/>
  <c r="M1567" i="3"/>
  <c r="J1567" i="5" s="1"/>
  <c r="L1567" i="3"/>
  <c r="H1567" i="5" s="1"/>
  <c r="K1567" i="3"/>
  <c r="I1567" i="5" s="1"/>
  <c r="J1567" i="3"/>
  <c r="F1567" i="5" s="1"/>
  <c r="I1567" i="3"/>
  <c r="E1567" i="5" s="1"/>
  <c r="N1566" i="3"/>
  <c r="K1566" i="5" s="1"/>
  <c r="M1566" i="3"/>
  <c r="J1566" i="5" s="1"/>
  <c r="L1566" i="3"/>
  <c r="H1566" i="5" s="1"/>
  <c r="K1566" i="3"/>
  <c r="J1566" i="3"/>
  <c r="I1566" i="3"/>
  <c r="N1565" i="3"/>
  <c r="M1565" i="3"/>
  <c r="J1565" i="5" s="1"/>
  <c r="L1565" i="3"/>
  <c r="H1565" i="5" s="1"/>
  <c r="K1565" i="3"/>
  <c r="I1565" i="5" s="1"/>
  <c r="J1565" i="3"/>
  <c r="F1565" i="5" s="1"/>
  <c r="I1565" i="3"/>
  <c r="E1565" i="5" s="1"/>
  <c r="N1564" i="3"/>
  <c r="K1564" i="5" s="1"/>
  <c r="M1564" i="3"/>
  <c r="J1564" i="5" s="1"/>
  <c r="L1564" i="3"/>
  <c r="H1564" i="5" s="1"/>
  <c r="K1564" i="3"/>
  <c r="I1564" i="5" s="1"/>
  <c r="J1564" i="3"/>
  <c r="F1564" i="5" s="1"/>
  <c r="I1564" i="3"/>
  <c r="E1564" i="5" s="1"/>
  <c r="N1563" i="3"/>
  <c r="M1563" i="3"/>
  <c r="L1563" i="3"/>
  <c r="K1563" i="3"/>
  <c r="J1563" i="3"/>
  <c r="I1563" i="3"/>
  <c r="N1562" i="3"/>
  <c r="K1562" i="5" s="1"/>
  <c r="M1562" i="3"/>
  <c r="J1562" i="5" s="1"/>
  <c r="L1562" i="3"/>
  <c r="H1562" i="5" s="1"/>
  <c r="K1562" i="3"/>
  <c r="I1562" i="5" s="1"/>
  <c r="J1562" i="3"/>
  <c r="F1562" i="5" s="1"/>
  <c r="I1562" i="3"/>
  <c r="E1562" i="5" s="1"/>
  <c r="N1561" i="3"/>
  <c r="M1561" i="3"/>
  <c r="L1561" i="3"/>
  <c r="H1561" i="5" s="1"/>
  <c r="K1561" i="3"/>
  <c r="J1561" i="3"/>
  <c r="F1561" i="5" s="1"/>
  <c r="I1561" i="3"/>
  <c r="N1560" i="3"/>
  <c r="K1560" i="5" s="1"/>
  <c r="M1560" i="3"/>
  <c r="J1560" i="5" s="1"/>
  <c r="L1560" i="3"/>
  <c r="H1560" i="5" s="1"/>
  <c r="K1560" i="3"/>
  <c r="J1560" i="3"/>
  <c r="I1560" i="3"/>
  <c r="N1559" i="3"/>
  <c r="K1559" i="5" s="1"/>
  <c r="M1559" i="3"/>
  <c r="J1559" i="5" s="1"/>
  <c r="L1559" i="3"/>
  <c r="K1559" i="3"/>
  <c r="J1559" i="3"/>
  <c r="I1559" i="3"/>
  <c r="N1558" i="3"/>
  <c r="M1558" i="3"/>
  <c r="L1558" i="3"/>
  <c r="K1558" i="3"/>
  <c r="J1558" i="3"/>
  <c r="I1558" i="3"/>
  <c r="N1557" i="3"/>
  <c r="M1557" i="3"/>
  <c r="L1557" i="3"/>
  <c r="K1557" i="3"/>
  <c r="J1557" i="3"/>
  <c r="I1557" i="3"/>
  <c r="N1556" i="3"/>
  <c r="M1556" i="3"/>
  <c r="L1556" i="3"/>
  <c r="K1556" i="3"/>
  <c r="J1556" i="3"/>
  <c r="F1556" i="5" s="1"/>
  <c r="I1556" i="3"/>
  <c r="E1556" i="5" s="1"/>
  <c r="N1555" i="3"/>
  <c r="K1555" i="5" s="1"/>
  <c r="M1555" i="3"/>
  <c r="J1555" i="5" s="1"/>
  <c r="L1555" i="3"/>
  <c r="H1555" i="5" s="1"/>
  <c r="K1555" i="3"/>
  <c r="I1555" i="5" s="1"/>
  <c r="J1555" i="3"/>
  <c r="F1555" i="5" s="1"/>
  <c r="I1555" i="3"/>
  <c r="E1555" i="5" s="1"/>
  <c r="N1554" i="3"/>
  <c r="M1554" i="3"/>
  <c r="L1554" i="3"/>
  <c r="K1554" i="3"/>
  <c r="I1554" i="5" s="1"/>
  <c r="J1554" i="3"/>
  <c r="I1554" i="3"/>
  <c r="E1554" i="5" s="1"/>
  <c r="N1553" i="3"/>
  <c r="M1553" i="3"/>
  <c r="L1553" i="3"/>
  <c r="K1553" i="3"/>
  <c r="J1553" i="3"/>
  <c r="I1553" i="3"/>
  <c r="N1552" i="3"/>
  <c r="K1552" i="5" s="1"/>
  <c r="M1552" i="3"/>
  <c r="J1552" i="5" s="1"/>
  <c r="L1552" i="3"/>
  <c r="H1552" i="5" s="1"/>
  <c r="K1552" i="3"/>
  <c r="I1552" i="5" s="1"/>
  <c r="J1552" i="3"/>
  <c r="F1552" i="5" s="1"/>
  <c r="I1552" i="3"/>
  <c r="E1552" i="5" s="1"/>
  <c r="N1551" i="3"/>
  <c r="K1551" i="5" s="1"/>
  <c r="M1551" i="3"/>
  <c r="J1551" i="5" s="1"/>
  <c r="L1551" i="3"/>
  <c r="H1551" i="5" s="1"/>
  <c r="K1551" i="3"/>
  <c r="J1551" i="3"/>
  <c r="I1551" i="3"/>
  <c r="E1551" i="5" s="1"/>
  <c r="N1550" i="3"/>
  <c r="M1550" i="3"/>
  <c r="L1550" i="3"/>
  <c r="K1550" i="3"/>
  <c r="J1550" i="3"/>
  <c r="I1550" i="3"/>
  <c r="N1549" i="3"/>
  <c r="K1549" i="5" s="1"/>
  <c r="M1549" i="3"/>
  <c r="J1549" i="5" s="1"/>
  <c r="L1549" i="3"/>
  <c r="H1549" i="5" s="1"/>
  <c r="K1549" i="3"/>
  <c r="I1549" i="5" s="1"/>
  <c r="J1549" i="3"/>
  <c r="F1549" i="5" s="1"/>
  <c r="I1549" i="3"/>
  <c r="E1549" i="5" s="1"/>
  <c r="N1548" i="3"/>
  <c r="M1548" i="3"/>
  <c r="L1548" i="3"/>
  <c r="H1548" i="5" s="1"/>
  <c r="K1548" i="3"/>
  <c r="J1548" i="3"/>
  <c r="F1548" i="5" s="1"/>
  <c r="I1548" i="3"/>
  <c r="N1547" i="3"/>
  <c r="K1547" i="5" s="1"/>
  <c r="M1547" i="3"/>
  <c r="L1547" i="3"/>
  <c r="H1547" i="5" s="1"/>
  <c r="K1547" i="3"/>
  <c r="J1547" i="3"/>
  <c r="F1547" i="5" s="1"/>
  <c r="I1547" i="3"/>
  <c r="N1546" i="3"/>
  <c r="M1546" i="3"/>
  <c r="L1546" i="3"/>
  <c r="H1546" i="5" s="1"/>
  <c r="K1546" i="3"/>
  <c r="J1546" i="3"/>
  <c r="I1546" i="3"/>
  <c r="N1545" i="3"/>
  <c r="M1545" i="3"/>
  <c r="L1545" i="3"/>
  <c r="K1545" i="3"/>
  <c r="J1545" i="3"/>
  <c r="I1545" i="3"/>
  <c r="N1544" i="3"/>
  <c r="M1544" i="3"/>
  <c r="L1544" i="3"/>
  <c r="K1544" i="3"/>
  <c r="I1544" i="5" s="1"/>
  <c r="J1544" i="3"/>
  <c r="I1544" i="3"/>
  <c r="E1544" i="5" s="1"/>
  <c r="N1543" i="3"/>
  <c r="K1543" i="5" s="1"/>
  <c r="M1543" i="3"/>
  <c r="J1543" i="5" s="1"/>
  <c r="L1543" i="3"/>
  <c r="H1543" i="5" s="1"/>
  <c r="K1543" i="3"/>
  <c r="I1543" i="5" s="1"/>
  <c r="J1543" i="3"/>
  <c r="F1543" i="5" s="1"/>
  <c r="I1543" i="3"/>
  <c r="E1543" i="5" s="1"/>
  <c r="N1542" i="3"/>
  <c r="K1542" i="5" s="1"/>
  <c r="M1542" i="3"/>
  <c r="L1542" i="3"/>
  <c r="H1542" i="5" s="1"/>
  <c r="K1542" i="3"/>
  <c r="I1542" i="5" s="1"/>
  <c r="J1542" i="3"/>
  <c r="I1542" i="3"/>
  <c r="E1542" i="5" s="1"/>
  <c r="N1541" i="3"/>
  <c r="M1541" i="3"/>
  <c r="J1541" i="5" s="1"/>
  <c r="L1541" i="3"/>
  <c r="K1541" i="3"/>
  <c r="I1541" i="5" s="1"/>
  <c r="J1541" i="3"/>
  <c r="I1541" i="3"/>
  <c r="N1540" i="3"/>
  <c r="M1540" i="3"/>
  <c r="J1540" i="5" s="1"/>
  <c r="L1540" i="3"/>
  <c r="K1540" i="3"/>
  <c r="I1540" i="5" s="1"/>
  <c r="J1540" i="3"/>
  <c r="F1540" i="5" s="1"/>
  <c r="I1540" i="3"/>
  <c r="N1539" i="3"/>
  <c r="M1539" i="3"/>
  <c r="L1539" i="3"/>
  <c r="H1539" i="5" s="1"/>
  <c r="K1539" i="3"/>
  <c r="J1539" i="3"/>
  <c r="F1539" i="5" s="1"/>
  <c r="I1539" i="3"/>
  <c r="E1539" i="5" s="1"/>
  <c r="N1538" i="3"/>
  <c r="M1538" i="3"/>
  <c r="L1538" i="3"/>
  <c r="K1538" i="3"/>
  <c r="J1538" i="3"/>
  <c r="I1538" i="3"/>
  <c r="N1537" i="3"/>
  <c r="K1537" i="5" s="1"/>
  <c r="M1537" i="3"/>
  <c r="L1537" i="3"/>
  <c r="H1537" i="5" s="1"/>
  <c r="K1537" i="3"/>
  <c r="J1537" i="3"/>
  <c r="F1537" i="5" s="1"/>
  <c r="I1537" i="3"/>
  <c r="E1537" i="5" s="1"/>
  <c r="N1536" i="3"/>
  <c r="K1536" i="5" s="1"/>
  <c r="M1536" i="3"/>
  <c r="J1536" i="5" s="1"/>
  <c r="L1536" i="3"/>
  <c r="H1536" i="5" s="1"/>
  <c r="K1536" i="3"/>
  <c r="I1536" i="5" s="1"/>
  <c r="J1536" i="3"/>
  <c r="F1536" i="5" s="1"/>
  <c r="I1536" i="3"/>
  <c r="E1536" i="5" s="1"/>
  <c r="N1535" i="3"/>
  <c r="K1535" i="5" s="1"/>
  <c r="M1535" i="3"/>
  <c r="J1535" i="5" s="1"/>
  <c r="L1535" i="3"/>
  <c r="H1535" i="5" s="1"/>
  <c r="K1535" i="3"/>
  <c r="J1535" i="3"/>
  <c r="F1535" i="5" s="1"/>
  <c r="I1535" i="3"/>
  <c r="N1534" i="3"/>
  <c r="M1534" i="3"/>
  <c r="L1534" i="3"/>
  <c r="K1534" i="3"/>
  <c r="I1534" i="5" s="1"/>
  <c r="J1534" i="3"/>
  <c r="F1534" i="5" s="1"/>
  <c r="I1534" i="3"/>
  <c r="E1534" i="5" s="1"/>
  <c r="N1533" i="3"/>
  <c r="M1533" i="3"/>
  <c r="L1533" i="3"/>
  <c r="K1533" i="3"/>
  <c r="J1533" i="3"/>
  <c r="F1533" i="5" s="1"/>
  <c r="I1533" i="3"/>
  <c r="E1533" i="5" s="1"/>
  <c r="N1532" i="3"/>
  <c r="K1532" i="5" s="1"/>
  <c r="M1532" i="3"/>
  <c r="L1532" i="3"/>
  <c r="K1532" i="3"/>
  <c r="I1532" i="5" s="1"/>
  <c r="J1532" i="3"/>
  <c r="F1532" i="5" s="1"/>
  <c r="I1532" i="3"/>
  <c r="E1532" i="5" s="1"/>
  <c r="N1531" i="3"/>
  <c r="K1531" i="5" s="1"/>
  <c r="M1531" i="3"/>
  <c r="J1531" i="5" s="1"/>
  <c r="L1531" i="3"/>
  <c r="H1531" i="5" s="1"/>
  <c r="K1531" i="3"/>
  <c r="I1531" i="5" s="1"/>
  <c r="J1531" i="3"/>
  <c r="F1531" i="5" s="1"/>
  <c r="I1531" i="3"/>
  <c r="E1531" i="5" s="1"/>
  <c r="N1530" i="3"/>
  <c r="M1530" i="3"/>
  <c r="L1530" i="3"/>
  <c r="K1530" i="3"/>
  <c r="J1530" i="3"/>
  <c r="I1530" i="3"/>
  <c r="N1529" i="3"/>
  <c r="M1529" i="3"/>
  <c r="L1529" i="3"/>
  <c r="K1529" i="3"/>
  <c r="J1529" i="3"/>
  <c r="I1529" i="3"/>
  <c r="N1528" i="3"/>
  <c r="K1528" i="5" s="1"/>
  <c r="M1528" i="3"/>
  <c r="J1528" i="5" s="1"/>
  <c r="L1528" i="3"/>
  <c r="H1528" i="5" s="1"/>
  <c r="K1528" i="3"/>
  <c r="I1528" i="5" s="1"/>
  <c r="J1528" i="3"/>
  <c r="F1528" i="5" s="1"/>
  <c r="I1528" i="3"/>
  <c r="E1528" i="5" s="1"/>
  <c r="N1527" i="3"/>
  <c r="M1527" i="3"/>
  <c r="J1527" i="5" s="1"/>
  <c r="L1527" i="3"/>
  <c r="H1527" i="5" s="1"/>
  <c r="K1527" i="3"/>
  <c r="J1527" i="3"/>
  <c r="F1527" i="5" s="1"/>
  <c r="I1527" i="3"/>
  <c r="E1527" i="5" s="1"/>
  <c r="N1526" i="3"/>
  <c r="K1526" i="5" s="1"/>
  <c r="M1526" i="3"/>
  <c r="J1526" i="5" s="1"/>
  <c r="L1526" i="3"/>
  <c r="H1526" i="5" s="1"/>
  <c r="K1526" i="3"/>
  <c r="I1526" i="5" s="1"/>
  <c r="J1526" i="3"/>
  <c r="F1526" i="5" s="1"/>
  <c r="I1526" i="3"/>
  <c r="E1526" i="5" s="1"/>
  <c r="N1525" i="3"/>
  <c r="M1525" i="3"/>
  <c r="L1525" i="3"/>
  <c r="K1525" i="3"/>
  <c r="I1525" i="5" s="1"/>
  <c r="J1525" i="3"/>
  <c r="F1525" i="5" s="1"/>
  <c r="I1525" i="3"/>
  <c r="N1524" i="3"/>
  <c r="K1524" i="5" s="1"/>
  <c r="M1524" i="3"/>
  <c r="J1524" i="5" s="1"/>
  <c r="L1524" i="3"/>
  <c r="H1524" i="5" s="1"/>
  <c r="K1524" i="3"/>
  <c r="J1524" i="3"/>
  <c r="I1524" i="3"/>
  <c r="N1523" i="3"/>
  <c r="K1523" i="5" s="1"/>
  <c r="M1523" i="3"/>
  <c r="J1523" i="5" s="1"/>
  <c r="L1523" i="3"/>
  <c r="H1523" i="5" s="1"/>
  <c r="K1523" i="3"/>
  <c r="J1523" i="3"/>
  <c r="F1523" i="5" s="1"/>
  <c r="I1523" i="3"/>
  <c r="N1522" i="3"/>
  <c r="M1522" i="3"/>
  <c r="L1522" i="3"/>
  <c r="K1522" i="3"/>
  <c r="J1522" i="3"/>
  <c r="I1522" i="3"/>
  <c r="N1521" i="3"/>
  <c r="K1521" i="5" s="1"/>
  <c r="M1521" i="3"/>
  <c r="J1521" i="5" s="1"/>
  <c r="L1521" i="3"/>
  <c r="K1521" i="3"/>
  <c r="I1521" i="5" s="1"/>
  <c r="J1521" i="3"/>
  <c r="I1521" i="3"/>
  <c r="E1521" i="5" s="1"/>
  <c r="N1520" i="3"/>
  <c r="M1520" i="3"/>
  <c r="L1520" i="3"/>
  <c r="K1520" i="3"/>
  <c r="J1520" i="3"/>
  <c r="F1520" i="5" s="1"/>
  <c r="I1520" i="3"/>
  <c r="N1519" i="3"/>
  <c r="K1519" i="5" s="1"/>
  <c r="M1519" i="3"/>
  <c r="J1519" i="5" s="1"/>
  <c r="L1519" i="3"/>
  <c r="H1519" i="5" s="1"/>
  <c r="K1519" i="3"/>
  <c r="I1519" i="5" s="1"/>
  <c r="J1519" i="3"/>
  <c r="F1519" i="5" s="1"/>
  <c r="I1519" i="3"/>
  <c r="E1519" i="5" s="1"/>
  <c r="N1518" i="3"/>
  <c r="M1518" i="3"/>
  <c r="L1518" i="3"/>
  <c r="H1518" i="5" s="1"/>
  <c r="K1518" i="3"/>
  <c r="J1518" i="3"/>
  <c r="I1518" i="3"/>
  <c r="N1517" i="3"/>
  <c r="M1517" i="3"/>
  <c r="L1517" i="3"/>
  <c r="K1517" i="3"/>
  <c r="J1517" i="3"/>
  <c r="F1517" i="5" s="1"/>
  <c r="I1517" i="3"/>
  <c r="E1517" i="5" s="1"/>
  <c r="N1516" i="3"/>
  <c r="M1516" i="3"/>
  <c r="L1516" i="3"/>
  <c r="K1516" i="3"/>
  <c r="J1516" i="3"/>
  <c r="I1516" i="3"/>
  <c r="E1516" i="5" s="1"/>
  <c r="N1515" i="3"/>
  <c r="M1515" i="3"/>
  <c r="L1515" i="3"/>
  <c r="K1515" i="3"/>
  <c r="J1515" i="3"/>
  <c r="F1515" i="5" s="1"/>
  <c r="I1515" i="3"/>
  <c r="E1515" i="5" s="1"/>
  <c r="N1514" i="3"/>
  <c r="K1514" i="5" s="1"/>
  <c r="M1514" i="3"/>
  <c r="L1514" i="3"/>
  <c r="K1514" i="3"/>
  <c r="J1514" i="3"/>
  <c r="I1514" i="3"/>
  <c r="E1514" i="5" s="1"/>
  <c r="N1513" i="3"/>
  <c r="M1513" i="3"/>
  <c r="L1513" i="3"/>
  <c r="K1513" i="3"/>
  <c r="J1513" i="3"/>
  <c r="I1513" i="3"/>
  <c r="E1513" i="5" s="1"/>
  <c r="N1512" i="3"/>
  <c r="K1512" i="5" s="1"/>
  <c r="M1512" i="3"/>
  <c r="J1512" i="5" s="1"/>
  <c r="L1512" i="3"/>
  <c r="K1512" i="3"/>
  <c r="I1512" i="5" s="1"/>
  <c r="J1512" i="3"/>
  <c r="F1512" i="5" s="1"/>
  <c r="I1512" i="3"/>
  <c r="E1512" i="5" s="1"/>
  <c r="N1511" i="3"/>
  <c r="K1511" i="5" s="1"/>
  <c r="M1511" i="3"/>
  <c r="L1511" i="3"/>
  <c r="K1511" i="3"/>
  <c r="J1511" i="3"/>
  <c r="I1511" i="3"/>
  <c r="N1510" i="3"/>
  <c r="M1510" i="3"/>
  <c r="L1510" i="3"/>
  <c r="K1510" i="3"/>
  <c r="J1510" i="3"/>
  <c r="I1510" i="3"/>
  <c r="E1510" i="5" s="1"/>
  <c r="N1509" i="3"/>
  <c r="K1509" i="5" s="1"/>
  <c r="M1509" i="3"/>
  <c r="J1509" i="5" s="1"/>
  <c r="L1509" i="3"/>
  <c r="K1509" i="3"/>
  <c r="J1509" i="3"/>
  <c r="I1509" i="3"/>
  <c r="E1509" i="5" s="1"/>
  <c r="N1508" i="3"/>
  <c r="M1508" i="3"/>
  <c r="J1508" i="5" s="1"/>
  <c r="L1508" i="3"/>
  <c r="K1508" i="3"/>
  <c r="I1508" i="5" s="1"/>
  <c r="J1508" i="3"/>
  <c r="F1508" i="5" s="1"/>
  <c r="I1508" i="3"/>
  <c r="E1508" i="5" s="1"/>
  <c r="N1507" i="3"/>
  <c r="K1507" i="5" s="1"/>
  <c r="M1507" i="3"/>
  <c r="J1507" i="5" s="1"/>
  <c r="L1507" i="3"/>
  <c r="H1507" i="5" s="1"/>
  <c r="K1507" i="3"/>
  <c r="I1507" i="5" s="1"/>
  <c r="J1507" i="3"/>
  <c r="F1507" i="5" s="1"/>
  <c r="I1507" i="3"/>
  <c r="E1507" i="5" s="1"/>
  <c r="N1506" i="3"/>
  <c r="K1506" i="5" s="1"/>
  <c r="M1506" i="3"/>
  <c r="L1506" i="3"/>
  <c r="K1506" i="3"/>
  <c r="J1506" i="3"/>
  <c r="I1506" i="3"/>
  <c r="E1506" i="5" s="1"/>
  <c r="N1505" i="3"/>
  <c r="M1505" i="3"/>
  <c r="L1505" i="3"/>
  <c r="K1505" i="3"/>
  <c r="J1505" i="3"/>
  <c r="F1505" i="5" s="1"/>
  <c r="I1505" i="3"/>
  <c r="E1505" i="5" s="1"/>
  <c r="N1504" i="3"/>
  <c r="K1504" i="5" s="1"/>
  <c r="M1504" i="3"/>
  <c r="J1504" i="5" s="1"/>
  <c r="L1504" i="3"/>
  <c r="K1504" i="3"/>
  <c r="I1504" i="5" s="1"/>
  <c r="J1504" i="3"/>
  <c r="F1504" i="5" s="1"/>
  <c r="I1504" i="3"/>
  <c r="E1504" i="5" s="1"/>
  <c r="N1503" i="3"/>
  <c r="M1503" i="3"/>
  <c r="L1503" i="3"/>
  <c r="K1503" i="3"/>
  <c r="J1503" i="3"/>
  <c r="I1503" i="3"/>
  <c r="N1502" i="3"/>
  <c r="K1502" i="5" s="1"/>
  <c r="M1502" i="3"/>
  <c r="J1502" i="5" s="1"/>
  <c r="L1502" i="3"/>
  <c r="H1502" i="5" s="1"/>
  <c r="K1502" i="3"/>
  <c r="J1502" i="3"/>
  <c r="F1502" i="5" s="1"/>
  <c r="I1502" i="3"/>
  <c r="E1502" i="5" s="1"/>
  <c r="N1501" i="3"/>
  <c r="M1501" i="3"/>
  <c r="L1501" i="3"/>
  <c r="H1501" i="5" s="1"/>
  <c r="K1501" i="3"/>
  <c r="I1501" i="5" s="1"/>
  <c r="J1501" i="3"/>
  <c r="I1501" i="3"/>
  <c r="N1500" i="3"/>
  <c r="M1500" i="3"/>
  <c r="L1500" i="3"/>
  <c r="K1500" i="3"/>
  <c r="J1500" i="3"/>
  <c r="I1500" i="3"/>
  <c r="N1499" i="3"/>
  <c r="K1499" i="5" s="1"/>
  <c r="M1499" i="3"/>
  <c r="J1499" i="5" s="1"/>
  <c r="L1499" i="3"/>
  <c r="H1499" i="5" s="1"/>
  <c r="K1499" i="3"/>
  <c r="I1499" i="5" s="1"/>
  <c r="J1499" i="3"/>
  <c r="F1499" i="5" s="1"/>
  <c r="I1499" i="3"/>
  <c r="N1498" i="3"/>
  <c r="K1498" i="5" s="1"/>
  <c r="M1498" i="3"/>
  <c r="L1498" i="3"/>
  <c r="H1498" i="5" s="1"/>
  <c r="K1498" i="3"/>
  <c r="I1498" i="5" s="1"/>
  <c r="J1498" i="3"/>
  <c r="F1498" i="5" s="1"/>
  <c r="I1498" i="3"/>
  <c r="N1497" i="3"/>
  <c r="M1497" i="3"/>
  <c r="J1497" i="5" s="1"/>
  <c r="L1497" i="3"/>
  <c r="K1497" i="3"/>
  <c r="J1497" i="3"/>
  <c r="I1497" i="3"/>
  <c r="N1496" i="3"/>
  <c r="K1496" i="5" s="1"/>
  <c r="M1496" i="3"/>
  <c r="J1496" i="5" s="1"/>
  <c r="L1496" i="3"/>
  <c r="K1496" i="3"/>
  <c r="I1496" i="5" s="1"/>
  <c r="J1496" i="3"/>
  <c r="I1496" i="3"/>
  <c r="E1496" i="5" s="1"/>
  <c r="N1495" i="3"/>
  <c r="M1495" i="3"/>
  <c r="L1495" i="3"/>
  <c r="K1495" i="3"/>
  <c r="J1495" i="3"/>
  <c r="I1495" i="3"/>
  <c r="N1494" i="3"/>
  <c r="K1494" i="5" s="1"/>
  <c r="M1494" i="3"/>
  <c r="J1494" i="5" s="1"/>
  <c r="L1494" i="3"/>
  <c r="K1494" i="3"/>
  <c r="J1494" i="3"/>
  <c r="F1494" i="5" s="1"/>
  <c r="I1494" i="3"/>
  <c r="E1494" i="5" s="1"/>
  <c r="N1493" i="3"/>
  <c r="K1493" i="5" s="1"/>
  <c r="M1493" i="3"/>
  <c r="J1493" i="5" s="1"/>
  <c r="L1493" i="3"/>
  <c r="K1493" i="3"/>
  <c r="I1493" i="5" s="1"/>
  <c r="J1493" i="3"/>
  <c r="F1493" i="5" s="1"/>
  <c r="I1493" i="3"/>
  <c r="E1493" i="5" s="1"/>
  <c r="N1492" i="3"/>
  <c r="K1492" i="5" s="1"/>
  <c r="M1492" i="3"/>
  <c r="J1492" i="5" s="1"/>
  <c r="L1492" i="3"/>
  <c r="H1492" i="5" s="1"/>
  <c r="K1492" i="3"/>
  <c r="I1492" i="5" s="1"/>
  <c r="J1492" i="3"/>
  <c r="F1492" i="5" s="1"/>
  <c r="I1492" i="3"/>
  <c r="E1492" i="5" s="1"/>
  <c r="N1491" i="3"/>
  <c r="M1491" i="3"/>
  <c r="L1491" i="3"/>
  <c r="K1491" i="3"/>
  <c r="I1491" i="5" s="1"/>
  <c r="J1491" i="3"/>
  <c r="I1491" i="3"/>
  <c r="E1491" i="5" s="1"/>
  <c r="N1490" i="3"/>
  <c r="M1490" i="3"/>
  <c r="L1490" i="3"/>
  <c r="H1490" i="5" s="1"/>
  <c r="K1490" i="3"/>
  <c r="I1490" i="5" s="1"/>
  <c r="J1490" i="3"/>
  <c r="I1490" i="3"/>
  <c r="N1489" i="3"/>
  <c r="M1489" i="3"/>
  <c r="L1489" i="3"/>
  <c r="K1489" i="3"/>
  <c r="J1489" i="3"/>
  <c r="I1489" i="3"/>
  <c r="N1488" i="3"/>
  <c r="K1488" i="5" s="1"/>
  <c r="M1488" i="3"/>
  <c r="J1488" i="5" s="1"/>
  <c r="L1488" i="3"/>
  <c r="H1488" i="5" s="1"/>
  <c r="K1488" i="3"/>
  <c r="J1488" i="3"/>
  <c r="F1488" i="5" s="1"/>
  <c r="I1488" i="3"/>
  <c r="E1488" i="5" s="1"/>
  <c r="N1487" i="3"/>
  <c r="M1487" i="3"/>
  <c r="J1487" i="5" s="1"/>
  <c r="L1487" i="3"/>
  <c r="K1487" i="3"/>
  <c r="J1487" i="3"/>
  <c r="F1487" i="5" s="1"/>
  <c r="I1487" i="3"/>
  <c r="E1487" i="5" s="1"/>
  <c r="N1486" i="3"/>
  <c r="K1486" i="5" s="1"/>
  <c r="M1486" i="3"/>
  <c r="J1486" i="5" s="1"/>
  <c r="L1486" i="3"/>
  <c r="H1486" i="5" s="1"/>
  <c r="K1486" i="3"/>
  <c r="I1486" i="5" s="1"/>
  <c r="J1486" i="3"/>
  <c r="F1486" i="5" s="1"/>
  <c r="I1486" i="3"/>
  <c r="E1486" i="5" s="1"/>
  <c r="N1485" i="3"/>
  <c r="M1485" i="3"/>
  <c r="J1485" i="5" s="1"/>
  <c r="L1485" i="3"/>
  <c r="H1485" i="5" s="1"/>
  <c r="K1485" i="3"/>
  <c r="I1485" i="5" s="1"/>
  <c r="J1485" i="3"/>
  <c r="I1485" i="3"/>
  <c r="N1484" i="3"/>
  <c r="M1484" i="3"/>
  <c r="J1484" i="5" s="1"/>
  <c r="L1484" i="3"/>
  <c r="K1484" i="3"/>
  <c r="J1484" i="3"/>
  <c r="I1484" i="3"/>
  <c r="N1483" i="3"/>
  <c r="M1483" i="3"/>
  <c r="L1483" i="3"/>
  <c r="H1483" i="5" s="1"/>
  <c r="K1483" i="3"/>
  <c r="I1483" i="5" s="1"/>
  <c r="J1483" i="3"/>
  <c r="I1483" i="3"/>
  <c r="N1482" i="3"/>
  <c r="M1482" i="3"/>
  <c r="L1482" i="3"/>
  <c r="K1482" i="3"/>
  <c r="J1482" i="3"/>
  <c r="I1482" i="3"/>
  <c r="N1481" i="3"/>
  <c r="K1481" i="5" s="1"/>
  <c r="M1481" i="3"/>
  <c r="J1481" i="5" s="1"/>
  <c r="L1481" i="3"/>
  <c r="K1481" i="3"/>
  <c r="I1481" i="5" s="1"/>
  <c r="J1481" i="3"/>
  <c r="F1481" i="5" s="1"/>
  <c r="I1481" i="3"/>
  <c r="E1481" i="5" s="1"/>
  <c r="N1480" i="3"/>
  <c r="K1480" i="5" s="1"/>
  <c r="M1480" i="3"/>
  <c r="J1480" i="5" s="1"/>
  <c r="L1480" i="3"/>
  <c r="H1480" i="5" s="1"/>
  <c r="K1480" i="3"/>
  <c r="I1480" i="5" s="1"/>
  <c r="J1480" i="3"/>
  <c r="F1480" i="5" s="1"/>
  <c r="I1480" i="3"/>
  <c r="E1480" i="5" s="1"/>
  <c r="N1479" i="3"/>
  <c r="K1479" i="5" s="1"/>
  <c r="M1479" i="3"/>
  <c r="L1479" i="3"/>
  <c r="K1479" i="3"/>
  <c r="J1479" i="3"/>
  <c r="I1479" i="3"/>
  <c r="E1479" i="5" s="1"/>
  <c r="N1478" i="3"/>
  <c r="M1478" i="3"/>
  <c r="L1478" i="3"/>
  <c r="H1478" i="5" s="1"/>
  <c r="K1478" i="3"/>
  <c r="I1478" i="5" s="1"/>
  <c r="J1478" i="3"/>
  <c r="F1478" i="5" s="1"/>
  <c r="I1478" i="3"/>
  <c r="N1477" i="3"/>
  <c r="M1477" i="3"/>
  <c r="L1477" i="3"/>
  <c r="K1477" i="3"/>
  <c r="J1477" i="3"/>
  <c r="I1477" i="3"/>
  <c r="N1476" i="3"/>
  <c r="K1476" i="5" s="1"/>
  <c r="M1476" i="3"/>
  <c r="J1476" i="5" s="1"/>
  <c r="L1476" i="3"/>
  <c r="H1476" i="5" s="1"/>
  <c r="K1476" i="3"/>
  <c r="J1476" i="3"/>
  <c r="F1476" i="5" s="1"/>
  <c r="I1476" i="3"/>
  <c r="E1476" i="5" s="1"/>
  <c r="N1475" i="3"/>
  <c r="K1475" i="5" s="1"/>
  <c r="M1475" i="3"/>
  <c r="L1475" i="3"/>
  <c r="K1475" i="3"/>
  <c r="J1475" i="3"/>
  <c r="F1475" i="5" s="1"/>
  <c r="I1475" i="3"/>
  <c r="N1474" i="3"/>
  <c r="K1474" i="5" s="1"/>
  <c r="M1474" i="3"/>
  <c r="J1474" i="5" s="1"/>
  <c r="L1474" i="3"/>
  <c r="H1474" i="5" s="1"/>
  <c r="K1474" i="3"/>
  <c r="I1474" i="5" s="1"/>
  <c r="J1474" i="3"/>
  <c r="F1474" i="5" s="1"/>
  <c r="I1474" i="3"/>
  <c r="E1474" i="5" s="1"/>
  <c r="N1473" i="3"/>
  <c r="K1473" i="5" s="1"/>
  <c r="M1473" i="3"/>
  <c r="J1473" i="5" s="1"/>
  <c r="L1473" i="3"/>
  <c r="K1473" i="3"/>
  <c r="J1473" i="3"/>
  <c r="I1473" i="3"/>
  <c r="N1472" i="3"/>
  <c r="M1472" i="3"/>
  <c r="J1472" i="5" s="1"/>
  <c r="L1472" i="3"/>
  <c r="K1472" i="3"/>
  <c r="J1472" i="3"/>
  <c r="F1472" i="5" s="1"/>
  <c r="I1472" i="3"/>
  <c r="N1471" i="3"/>
  <c r="K1471" i="5" s="1"/>
  <c r="M1471" i="3"/>
  <c r="L1471" i="3"/>
  <c r="K1471" i="3"/>
  <c r="J1471" i="3"/>
  <c r="I1471" i="3"/>
  <c r="N1470" i="3"/>
  <c r="M1470" i="3"/>
  <c r="J1470" i="5" s="1"/>
  <c r="L1470" i="3"/>
  <c r="H1470" i="5" s="1"/>
  <c r="K1470" i="3"/>
  <c r="J1470" i="3"/>
  <c r="I1470" i="3"/>
  <c r="E1470" i="5" s="1"/>
  <c r="N1469" i="3"/>
  <c r="K1469" i="5" s="1"/>
  <c r="M1469" i="3"/>
  <c r="J1469" i="5" s="1"/>
  <c r="L1469" i="3"/>
  <c r="K1469" i="3"/>
  <c r="I1469" i="5" s="1"/>
  <c r="J1469" i="3"/>
  <c r="F1469" i="5" s="1"/>
  <c r="I1469" i="3"/>
  <c r="E1469" i="5" s="1"/>
  <c r="N1468" i="3"/>
  <c r="M1468" i="3"/>
  <c r="L1468" i="3"/>
  <c r="K1468" i="3"/>
  <c r="J1468" i="3"/>
  <c r="I1468" i="3"/>
  <c r="N1467" i="3"/>
  <c r="M1467" i="3"/>
  <c r="L1467" i="3"/>
  <c r="K1467" i="3"/>
  <c r="J1467" i="3"/>
  <c r="F1467" i="5" s="1"/>
  <c r="I1467" i="3"/>
  <c r="N1466" i="3"/>
  <c r="K1466" i="5" s="1"/>
  <c r="M1466" i="3"/>
  <c r="J1466" i="5" s="1"/>
  <c r="L1466" i="3"/>
  <c r="H1466" i="5" s="1"/>
  <c r="K1466" i="3"/>
  <c r="I1466" i="5" s="1"/>
  <c r="J1466" i="3"/>
  <c r="I1466" i="3"/>
  <c r="N1465" i="3"/>
  <c r="K1465" i="5" s="1"/>
  <c r="M1465" i="3"/>
  <c r="L1465" i="3"/>
  <c r="K1465" i="3"/>
  <c r="J1465" i="3"/>
  <c r="I1465" i="3"/>
  <c r="N1464" i="3"/>
  <c r="K1464" i="5" s="1"/>
  <c r="M1464" i="3"/>
  <c r="L1464" i="3"/>
  <c r="H1464" i="5" s="1"/>
  <c r="K1464" i="3"/>
  <c r="J1464" i="3"/>
  <c r="F1464" i="5" s="1"/>
  <c r="I1464" i="3"/>
  <c r="N1463" i="3"/>
  <c r="K1463" i="5" s="1"/>
  <c r="M1463" i="3"/>
  <c r="J1463" i="5" s="1"/>
  <c r="L1463" i="3"/>
  <c r="K1463" i="3"/>
  <c r="I1463" i="5" s="1"/>
  <c r="J1463" i="3"/>
  <c r="I1463" i="3"/>
  <c r="E1463" i="5" s="1"/>
  <c r="N1462" i="3"/>
  <c r="K1462" i="5" s="1"/>
  <c r="M1462" i="3"/>
  <c r="J1462" i="5" s="1"/>
  <c r="L1462" i="3"/>
  <c r="H1462" i="5" s="1"/>
  <c r="K1462" i="3"/>
  <c r="I1462" i="5" s="1"/>
  <c r="J1462" i="3"/>
  <c r="F1462" i="5" s="1"/>
  <c r="I1462" i="3"/>
  <c r="E1462" i="5" s="1"/>
  <c r="N1461" i="3"/>
  <c r="M1461" i="3"/>
  <c r="L1461" i="3"/>
  <c r="K1461" i="3"/>
  <c r="I1461" i="5" s="1"/>
  <c r="J1461" i="3"/>
  <c r="I1461" i="3"/>
  <c r="N1460" i="3"/>
  <c r="M1460" i="3"/>
  <c r="L1460" i="3"/>
  <c r="K1460" i="3"/>
  <c r="J1460" i="3"/>
  <c r="I1460" i="3"/>
  <c r="N1459" i="3"/>
  <c r="K1459" i="5" s="1"/>
  <c r="M1459" i="3"/>
  <c r="J1459" i="5" s="1"/>
  <c r="L1459" i="3"/>
  <c r="K1459" i="3"/>
  <c r="I1459" i="5" s="1"/>
  <c r="J1459" i="3"/>
  <c r="F1459" i="5" s="1"/>
  <c r="I1459" i="3"/>
  <c r="E1459" i="5" s="1"/>
  <c r="N1458" i="3"/>
  <c r="K1458" i="5" s="1"/>
  <c r="M1458" i="3"/>
  <c r="J1458" i="5" s="1"/>
  <c r="L1458" i="3"/>
  <c r="H1458" i="5" s="1"/>
  <c r="K1458" i="3"/>
  <c r="J1458" i="3"/>
  <c r="F1458" i="5" s="1"/>
  <c r="I1458" i="3"/>
  <c r="N1457" i="3"/>
  <c r="K1457" i="5" s="1"/>
  <c r="M1457" i="3"/>
  <c r="J1457" i="5" s="1"/>
  <c r="L1457" i="3"/>
  <c r="K1457" i="3"/>
  <c r="I1457" i="5" s="1"/>
  <c r="J1457" i="3"/>
  <c r="F1457" i="5" s="1"/>
  <c r="I1457" i="3"/>
  <c r="E1457" i="5" s="1"/>
  <c r="N1456" i="3"/>
  <c r="M1456" i="3"/>
  <c r="J1456" i="5" s="1"/>
  <c r="L1456" i="3"/>
  <c r="H1456" i="5" s="1"/>
  <c r="K1456" i="3"/>
  <c r="I1456" i="5" s="1"/>
  <c r="J1456" i="3"/>
  <c r="I1456" i="3"/>
  <c r="N1455" i="3"/>
  <c r="M1455" i="3"/>
  <c r="L1455" i="3"/>
  <c r="K1455" i="3"/>
  <c r="J1455" i="3"/>
  <c r="I1455" i="3"/>
  <c r="N1454" i="3"/>
  <c r="K1454" i="5" s="1"/>
  <c r="M1454" i="3"/>
  <c r="J1454" i="5" s="1"/>
  <c r="L1454" i="3"/>
  <c r="H1454" i="5" s="1"/>
  <c r="K1454" i="3"/>
  <c r="I1454" i="5" s="1"/>
  <c r="J1454" i="3"/>
  <c r="F1454" i="5" s="1"/>
  <c r="I1454" i="3"/>
  <c r="N1453" i="3"/>
  <c r="K1453" i="5" s="1"/>
  <c r="M1453" i="3"/>
  <c r="L1453" i="3"/>
  <c r="H1453" i="5" s="1"/>
  <c r="K1453" i="3"/>
  <c r="I1453" i="5" s="1"/>
  <c r="J1453" i="3"/>
  <c r="I1453" i="3"/>
  <c r="N1452" i="3"/>
  <c r="M1452" i="3"/>
  <c r="J1452" i="5" s="1"/>
  <c r="L1452" i="3"/>
  <c r="K1452" i="3"/>
  <c r="J1452" i="3"/>
  <c r="F1452" i="5" s="1"/>
  <c r="I1452" i="3"/>
  <c r="N1451" i="3"/>
  <c r="M1451" i="3"/>
  <c r="L1451" i="3"/>
  <c r="K1451" i="3"/>
  <c r="I1451" i="5" s="1"/>
  <c r="J1451" i="3"/>
  <c r="I1451" i="3"/>
  <c r="N1450" i="3"/>
  <c r="K1450" i="5" s="1"/>
  <c r="M1450" i="3"/>
  <c r="J1450" i="5" s="1"/>
  <c r="L1450" i="3"/>
  <c r="H1450" i="5" s="1"/>
  <c r="K1450" i="3"/>
  <c r="I1450" i="5" s="1"/>
  <c r="J1450" i="3"/>
  <c r="F1450" i="5" s="1"/>
  <c r="I1450" i="3"/>
  <c r="E1450" i="5" s="1"/>
  <c r="N1449" i="3"/>
  <c r="K1449" i="5" s="1"/>
  <c r="M1449" i="3"/>
  <c r="J1449" i="5" s="1"/>
  <c r="L1449" i="3"/>
  <c r="H1449" i="5" s="1"/>
  <c r="K1449" i="3"/>
  <c r="I1449" i="5" s="1"/>
  <c r="J1449" i="3"/>
  <c r="I1449" i="3"/>
  <c r="N1448" i="3"/>
  <c r="M1448" i="3"/>
  <c r="J1448" i="5" s="1"/>
  <c r="L1448" i="3"/>
  <c r="H1448" i="5" s="1"/>
  <c r="K1448" i="3"/>
  <c r="J1448" i="3"/>
  <c r="F1448" i="5" s="1"/>
  <c r="I1448" i="3"/>
  <c r="N1447" i="3"/>
  <c r="M1447" i="3"/>
  <c r="L1447" i="3"/>
  <c r="K1447" i="3"/>
  <c r="J1447" i="3"/>
  <c r="I1447" i="3"/>
  <c r="N1446" i="3"/>
  <c r="K1446" i="5" s="1"/>
  <c r="M1446" i="3"/>
  <c r="J1446" i="5" s="1"/>
  <c r="L1446" i="3"/>
  <c r="K1446" i="3"/>
  <c r="J1446" i="3"/>
  <c r="F1446" i="5" s="1"/>
  <c r="I1446" i="3"/>
  <c r="E1446" i="5" s="1"/>
  <c r="N1445" i="3"/>
  <c r="M1445" i="3"/>
  <c r="L1445" i="3"/>
  <c r="K1445" i="3"/>
  <c r="I1445" i="5" s="1"/>
  <c r="J1445" i="3"/>
  <c r="F1445" i="5" s="1"/>
  <c r="I1445" i="3"/>
  <c r="N1444" i="3"/>
  <c r="M1444" i="3"/>
  <c r="J1444" i="5" s="1"/>
  <c r="L1444" i="3"/>
  <c r="K1444" i="3"/>
  <c r="J1444" i="3"/>
  <c r="I1444" i="3"/>
  <c r="E1444" i="5" s="1"/>
  <c r="N1443" i="3"/>
  <c r="M1443" i="3"/>
  <c r="L1443" i="3"/>
  <c r="H1443" i="5" s="1"/>
  <c r="K1443" i="3"/>
  <c r="J1443" i="3"/>
  <c r="I1443" i="3"/>
  <c r="N1442" i="3"/>
  <c r="M1442" i="3"/>
  <c r="J1442" i="5" s="1"/>
  <c r="L1442" i="3"/>
  <c r="H1442" i="5" s="1"/>
  <c r="K1442" i="3"/>
  <c r="I1442" i="5" s="1"/>
  <c r="J1442" i="3"/>
  <c r="I1442" i="3"/>
  <c r="N1441" i="3"/>
  <c r="M1441" i="3"/>
  <c r="L1441" i="3"/>
  <c r="H1441" i="5" s="1"/>
  <c r="K1441" i="3"/>
  <c r="J1441" i="3"/>
  <c r="I1441" i="3"/>
  <c r="N1440" i="3"/>
  <c r="K1440" i="5" s="1"/>
  <c r="M1440" i="3"/>
  <c r="J1440" i="5" s="1"/>
  <c r="L1440" i="3"/>
  <c r="H1440" i="5" s="1"/>
  <c r="K1440" i="3"/>
  <c r="I1440" i="5" s="1"/>
  <c r="J1440" i="3"/>
  <c r="F1440" i="5" s="1"/>
  <c r="I1440" i="3"/>
  <c r="E1440" i="5" s="1"/>
  <c r="N1439" i="3"/>
  <c r="K1439" i="5" s="1"/>
  <c r="M1439" i="3"/>
  <c r="J1439" i="5" s="1"/>
  <c r="L1439" i="3"/>
  <c r="K1439" i="3"/>
  <c r="I1439" i="5" s="1"/>
  <c r="J1439" i="3"/>
  <c r="F1439" i="5" s="1"/>
  <c r="I1439" i="3"/>
  <c r="N1438" i="3"/>
  <c r="K1438" i="5" s="1"/>
  <c r="M1438" i="3"/>
  <c r="J1438" i="5" s="1"/>
  <c r="L1438" i="3"/>
  <c r="H1438" i="5" s="1"/>
  <c r="K1438" i="3"/>
  <c r="I1438" i="5" s="1"/>
  <c r="J1438" i="3"/>
  <c r="F1438" i="5" s="1"/>
  <c r="I1438" i="3"/>
  <c r="E1438" i="5" s="1"/>
  <c r="N1437" i="3"/>
  <c r="K1437" i="5" s="1"/>
  <c r="M1437" i="3"/>
  <c r="J1437" i="5" s="1"/>
  <c r="L1437" i="3"/>
  <c r="H1437" i="5" s="1"/>
  <c r="K1437" i="3"/>
  <c r="I1437" i="5" s="1"/>
  <c r="J1437" i="3"/>
  <c r="I1437" i="3"/>
  <c r="E1437" i="5" s="1"/>
  <c r="N1436" i="3"/>
  <c r="M1436" i="3"/>
  <c r="J1436" i="5" s="1"/>
  <c r="L1436" i="3"/>
  <c r="H1436" i="5" s="1"/>
  <c r="K1436" i="3"/>
  <c r="I1436" i="5" s="1"/>
  <c r="J1436" i="3"/>
  <c r="F1436" i="5" s="1"/>
  <c r="I1436" i="3"/>
  <c r="N1435" i="3"/>
  <c r="M1435" i="3"/>
  <c r="L1435" i="3"/>
  <c r="K1435" i="3"/>
  <c r="J1435" i="3"/>
  <c r="I1435" i="3"/>
  <c r="N1434" i="3"/>
  <c r="K1434" i="5" s="1"/>
  <c r="M1434" i="3"/>
  <c r="L1434" i="3"/>
  <c r="K1434" i="3"/>
  <c r="J1434" i="3"/>
  <c r="F1434" i="5" s="1"/>
  <c r="I1434" i="3"/>
  <c r="E1434" i="5" s="1"/>
  <c r="N1433" i="3"/>
  <c r="M1433" i="3"/>
  <c r="J1433" i="5" s="1"/>
  <c r="L1433" i="3"/>
  <c r="K1433" i="3"/>
  <c r="I1433" i="5" s="1"/>
  <c r="J1433" i="3"/>
  <c r="I1433" i="3"/>
  <c r="N1432" i="3"/>
  <c r="M1432" i="3"/>
  <c r="L1432" i="3"/>
  <c r="K1432" i="3"/>
  <c r="I1432" i="5" s="1"/>
  <c r="J1432" i="3"/>
  <c r="I1432" i="3"/>
  <c r="E1432" i="5" s="1"/>
  <c r="N1431" i="3"/>
  <c r="M1431" i="3"/>
  <c r="L1431" i="3"/>
  <c r="H1431" i="5" s="1"/>
  <c r="K1431" i="3"/>
  <c r="I1431" i="5" s="1"/>
  <c r="J1431" i="3"/>
  <c r="I1431" i="3"/>
  <c r="E1431" i="5" s="1"/>
  <c r="N1430" i="3"/>
  <c r="M1430" i="3"/>
  <c r="L1430" i="3"/>
  <c r="H1430" i="5" s="1"/>
  <c r="K1430" i="3"/>
  <c r="I1430" i="5" s="1"/>
  <c r="J1430" i="3"/>
  <c r="I1430" i="3"/>
  <c r="N1429" i="3"/>
  <c r="M1429" i="3"/>
  <c r="L1429" i="3"/>
  <c r="H1429" i="5" s="1"/>
  <c r="K1429" i="3"/>
  <c r="I1429" i="5" s="1"/>
  <c r="J1429" i="3"/>
  <c r="I1429" i="3"/>
  <c r="E1429" i="5" s="1"/>
  <c r="N1428" i="3"/>
  <c r="K1428" i="5" s="1"/>
  <c r="M1428" i="3"/>
  <c r="L1428" i="3"/>
  <c r="H1428" i="5" s="1"/>
  <c r="K1428" i="3"/>
  <c r="I1428" i="5" s="1"/>
  <c r="J1428" i="3"/>
  <c r="I1428" i="3"/>
  <c r="E1428" i="5" s="1"/>
  <c r="N1427" i="3"/>
  <c r="K1427" i="5" s="1"/>
  <c r="M1427" i="3"/>
  <c r="J1427" i="5" s="1"/>
  <c r="L1427" i="3"/>
  <c r="K1427" i="3"/>
  <c r="I1427" i="5" s="1"/>
  <c r="J1427" i="3"/>
  <c r="F1427" i="5" s="1"/>
  <c r="I1427" i="3"/>
  <c r="E1427" i="5" s="1"/>
  <c r="N1426" i="3"/>
  <c r="K1426" i="5" s="1"/>
  <c r="M1426" i="3"/>
  <c r="J1426" i="5" s="1"/>
  <c r="L1426" i="3"/>
  <c r="H1426" i="5" s="1"/>
  <c r="K1426" i="3"/>
  <c r="I1426" i="5" s="1"/>
  <c r="J1426" i="3"/>
  <c r="F1426" i="5" s="1"/>
  <c r="I1426" i="3"/>
  <c r="E1426" i="5" s="1"/>
  <c r="N1425" i="3"/>
  <c r="K1425" i="5" s="1"/>
  <c r="M1425" i="3"/>
  <c r="L1425" i="3"/>
  <c r="H1425" i="5" s="1"/>
  <c r="K1425" i="3"/>
  <c r="I1425" i="5" s="1"/>
  <c r="J1425" i="3"/>
  <c r="I1425" i="3"/>
  <c r="N1424" i="3"/>
  <c r="M1424" i="3"/>
  <c r="J1424" i="5" s="1"/>
  <c r="L1424" i="3"/>
  <c r="H1424" i="5" s="1"/>
  <c r="K1424" i="3"/>
  <c r="I1424" i="5" s="1"/>
  <c r="J1424" i="3"/>
  <c r="F1424" i="5" s="1"/>
  <c r="I1424" i="3"/>
  <c r="E1424" i="5" s="1"/>
  <c r="N1423" i="3"/>
  <c r="K1423" i="5" s="1"/>
  <c r="M1423" i="3"/>
  <c r="J1423" i="5" s="1"/>
  <c r="L1423" i="3"/>
  <c r="K1423" i="3"/>
  <c r="J1423" i="3"/>
  <c r="I1423" i="3"/>
  <c r="N1422" i="3"/>
  <c r="M1422" i="3"/>
  <c r="J1422" i="5" s="1"/>
  <c r="L1422" i="3"/>
  <c r="K1422" i="3"/>
  <c r="J1422" i="3"/>
  <c r="I1422" i="3"/>
  <c r="N1421" i="3"/>
  <c r="K1421" i="5" s="1"/>
  <c r="M1421" i="3"/>
  <c r="L1421" i="3"/>
  <c r="K1421" i="3"/>
  <c r="I1421" i="5" s="1"/>
  <c r="J1421" i="3"/>
  <c r="F1421" i="5" s="1"/>
  <c r="I1421" i="3"/>
  <c r="E1421" i="5" s="1"/>
  <c r="N1420" i="3"/>
  <c r="M1420" i="3"/>
  <c r="L1420" i="3"/>
  <c r="K1420" i="3"/>
  <c r="J1420" i="3"/>
  <c r="I1420" i="3"/>
  <c r="N1419" i="3"/>
  <c r="M1419" i="3"/>
  <c r="J1419" i="5" s="1"/>
  <c r="L1419" i="3"/>
  <c r="K1419" i="3"/>
  <c r="J1419" i="3"/>
  <c r="I1419" i="3"/>
  <c r="N1418" i="3"/>
  <c r="M1418" i="3"/>
  <c r="J1418" i="5" s="1"/>
  <c r="L1418" i="3"/>
  <c r="H1418" i="5" s="1"/>
  <c r="K1418" i="3"/>
  <c r="I1418" i="5" s="1"/>
  <c r="J1418" i="3"/>
  <c r="I1418" i="3"/>
  <c r="N1417" i="3"/>
  <c r="M1417" i="3"/>
  <c r="L1417" i="3"/>
  <c r="K1417" i="3"/>
  <c r="J1417" i="3"/>
  <c r="I1417" i="3"/>
  <c r="E1417" i="5" s="1"/>
  <c r="N1416" i="3"/>
  <c r="K1416" i="5" s="1"/>
  <c r="M1416" i="3"/>
  <c r="J1416" i="5" s="1"/>
  <c r="L1416" i="3"/>
  <c r="H1416" i="5" s="1"/>
  <c r="K1416" i="3"/>
  <c r="I1416" i="5" s="1"/>
  <c r="J1416" i="3"/>
  <c r="I1416" i="3"/>
  <c r="E1416" i="5" s="1"/>
  <c r="N1415" i="3"/>
  <c r="K1415" i="5" s="1"/>
  <c r="M1415" i="3"/>
  <c r="L1415" i="3"/>
  <c r="K1415" i="3"/>
  <c r="I1415" i="5" s="1"/>
  <c r="J1415" i="3"/>
  <c r="F1415" i="5" s="1"/>
  <c r="I1415" i="3"/>
  <c r="N1414" i="3"/>
  <c r="K1414" i="5" s="1"/>
  <c r="M1414" i="3"/>
  <c r="J1414" i="5" s="1"/>
  <c r="L1414" i="3"/>
  <c r="H1414" i="5" s="1"/>
  <c r="K1414" i="3"/>
  <c r="I1414" i="5" s="1"/>
  <c r="J1414" i="3"/>
  <c r="F1414" i="5" s="1"/>
  <c r="I1414" i="3"/>
  <c r="E1414" i="5" s="1"/>
  <c r="N1413" i="3"/>
  <c r="K1413" i="5" s="1"/>
  <c r="M1413" i="3"/>
  <c r="J1413" i="5" s="1"/>
  <c r="L1413" i="3"/>
  <c r="H1413" i="5" s="1"/>
  <c r="K1413" i="3"/>
  <c r="I1413" i="5" s="1"/>
  <c r="J1413" i="3"/>
  <c r="I1413" i="3"/>
  <c r="N1412" i="3"/>
  <c r="M1412" i="3"/>
  <c r="J1412" i="5" s="1"/>
  <c r="L1412" i="3"/>
  <c r="H1412" i="5" s="1"/>
  <c r="K1412" i="3"/>
  <c r="J1412" i="3"/>
  <c r="F1412" i="5" s="1"/>
  <c r="I1412" i="3"/>
  <c r="N1411" i="3"/>
  <c r="K1411" i="5" s="1"/>
  <c r="M1411" i="3"/>
  <c r="L1411" i="3"/>
  <c r="K1411" i="3"/>
  <c r="J1411" i="3"/>
  <c r="I1411" i="3"/>
  <c r="N1410" i="3"/>
  <c r="K1410" i="5" s="1"/>
  <c r="M1410" i="3"/>
  <c r="L1410" i="3"/>
  <c r="K1410" i="3"/>
  <c r="J1410" i="3"/>
  <c r="I1410" i="3"/>
  <c r="N1409" i="3"/>
  <c r="M1409" i="3"/>
  <c r="J1409" i="5" s="1"/>
  <c r="L1409" i="3"/>
  <c r="K1409" i="3"/>
  <c r="J1409" i="3"/>
  <c r="I1409" i="3"/>
  <c r="N1408" i="3"/>
  <c r="M1408" i="3"/>
  <c r="J1408" i="5" s="1"/>
  <c r="L1408" i="3"/>
  <c r="K1408" i="3"/>
  <c r="J1408" i="3"/>
  <c r="I1408" i="3"/>
  <c r="N1407" i="3"/>
  <c r="M1407" i="3"/>
  <c r="L1407" i="3"/>
  <c r="K1407" i="3"/>
  <c r="I1407" i="5" s="1"/>
  <c r="J1407" i="3"/>
  <c r="I1407" i="3"/>
  <c r="N1406" i="3"/>
  <c r="M1406" i="3"/>
  <c r="L1406" i="3"/>
  <c r="H1406" i="5" s="1"/>
  <c r="K1406" i="3"/>
  <c r="I1406" i="5" s="1"/>
  <c r="J1406" i="3"/>
  <c r="I1406" i="3"/>
  <c r="N1405" i="3"/>
  <c r="M1405" i="3"/>
  <c r="L1405" i="3"/>
  <c r="H1405" i="5" s="1"/>
  <c r="K1405" i="3"/>
  <c r="J1405" i="3"/>
  <c r="I1405" i="3"/>
  <c r="N1404" i="3"/>
  <c r="K1404" i="5" s="1"/>
  <c r="M1404" i="3"/>
  <c r="J1404" i="5" s="1"/>
  <c r="L1404" i="3"/>
  <c r="H1404" i="5" s="1"/>
  <c r="K1404" i="3"/>
  <c r="I1404" i="5" s="1"/>
  <c r="J1404" i="3"/>
  <c r="F1404" i="5" s="1"/>
  <c r="I1404" i="3"/>
  <c r="E1404" i="5" s="1"/>
  <c r="N1403" i="3"/>
  <c r="M1403" i="3"/>
  <c r="L1403" i="3"/>
  <c r="K1403" i="3"/>
  <c r="I1403" i="5" s="1"/>
  <c r="J1403" i="3"/>
  <c r="I1403" i="3"/>
  <c r="N1402" i="3"/>
  <c r="M1402" i="3"/>
  <c r="J1402" i="5" s="1"/>
  <c r="L1402" i="3"/>
  <c r="K1402" i="3"/>
  <c r="J1402" i="3"/>
  <c r="I1402" i="3"/>
  <c r="N1401" i="3"/>
  <c r="K1401" i="5" s="1"/>
  <c r="M1401" i="3"/>
  <c r="L1401" i="3"/>
  <c r="K1401" i="3"/>
  <c r="J1401" i="3"/>
  <c r="I1401" i="3"/>
  <c r="N1400" i="3"/>
  <c r="K1400" i="5" s="1"/>
  <c r="M1400" i="3"/>
  <c r="J1400" i="5" s="1"/>
  <c r="L1400" i="3"/>
  <c r="H1400" i="5" s="1"/>
  <c r="K1400" i="3"/>
  <c r="J1400" i="3"/>
  <c r="F1400" i="5" s="1"/>
  <c r="I1400" i="3"/>
  <c r="N1399" i="3"/>
  <c r="K1399" i="5" s="1"/>
  <c r="M1399" i="3"/>
  <c r="L1399" i="3"/>
  <c r="H1399" i="5" s="1"/>
  <c r="K1399" i="3"/>
  <c r="J1399" i="3"/>
  <c r="I1399" i="3"/>
  <c r="E1399" i="5" s="1"/>
  <c r="N1398" i="3"/>
  <c r="M1398" i="3"/>
  <c r="L1398" i="3"/>
  <c r="H1398" i="5" s="1"/>
  <c r="K1398" i="3"/>
  <c r="J1398" i="3"/>
  <c r="F1398" i="5" s="1"/>
  <c r="I1398" i="3"/>
  <c r="E1398" i="5" s="1"/>
  <c r="N1397" i="3"/>
  <c r="M1397" i="3"/>
  <c r="L1397" i="3"/>
  <c r="K1397" i="3"/>
  <c r="J1397" i="3"/>
  <c r="I1397" i="3"/>
  <c r="N1396" i="3"/>
  <c r="K1396" i="5" s="1"/>
  <c r="M1396" i="3"/>
  <c r="J1396" i="5" s="1"/>
  <c r="L1396" i="3"/>
  <c r="H1396" i="5" s="1"/>
  <c r="K1396" i="3"/>
  <c r="I1396" i="5" s="1"/>
  <c r="J1396" i="3"/>
  <c r="F1396" i="5" s="1"/>
  <c r="I1396" i="3"/>
  <c r="N1395" i="3"/>
  <c r="K1395" i="5" s="1"/>
  <c r="M1395" i="3"/>
  <c r="L1395" i="3"/>
  <c r="H1395" i="5" s="1"/>
  <c r="K1395" i="3"/>
  <c r="I1395" i="5" s="1"/>
  <c r="J1395" i="3"/>
  <c r="I1395" i="3"/>
  <c r="E1395" i="5" s="1"/>
  <c r="N1394" i="3"/>
  <c r="M1394" i="3"/>
  <c r="J1394" i="5" s="1"/>
  <c r="L1394" i="3"/>
  <c r="K1394" i="3"/>
  <c r="J1394" i="3"/>
  <c r="I1394" i="3"/>
  <c r="E1394" i="5" s="1"/>
  <c r="N1393" i="3"/>
  <c r="K1393" i="5" s="1"/>
  <c r="M1393" i="3"/>
  <c r="L1393" i="3"/>
  <c r="K1393" i="3"/>
  <c r="J1393" i="3"/>
  <c r="F1393" i="5" s="1"/>
  <c r="I1393" i="3"/>
  <c r="E1393" i="5" s="1"/>
  <c r="N1392" i="3"/>
  <c r="K1392" i="5" s="1"/>
  <c r="M1392" i="3"/>
  <c r="J1392" i="5" s="1"/>
  <c r="L1392" i="3"/>
  <c r="H1392" i="5" s="1"/>
  <c r="K1392" i="3"/>
  <c r="I1392" i="5" s="1"/>
  <c r="J1392" i="3"/>
  <c r="F1392" i="5" s="1"/>
  <c r="I1392" i="3"/>
  <c r="E1392" i="5" s="1"/>
  <c r="N1391" i="3"/>
  <c r="M1391" i="3"/>
  <c r="L1391" i="3"/>
  <c r="K1391" i="3"/>
  <c r="I1391" i="5" s="1"/>
  <c r="J1391" i="3"/>
  <c r="I1391" i="3"/>
  <c r="N1390" i="3"/>
  <c r="M1390" i="3"/>
  <c r="J1390" i="5" s="1"/>
  <c r="L1390" i="3"/>
  <c r="K1390" i="3"/>
  <c r="J1390" i="3"/>
  <c r="I1390" i="3"/>
  <c r="N1389" i="3"/>
  <c r="K1389" i="5" s="1"/>
  <c r="M1389" i="3"/>
  <c r="L1389" i="3"/>
  <c r="K1389" i="3"/>
  <c r="J1389" i="3"/>
  <c r="I1389" i="3"/>
  <c r="N1388" i="3"/>
  <c r="K1388" i="5" s="1"/>
  <c r="M1388" i="3"/>
  <c r="J1388" i="5" s="1"/>
  <c r="L1388" i="3"/>
  <c r="H1388" i="5" s="1"/>
  <c r="K1388" i="3"/>
  <c r="J1388" i="3"/>
  <c r="F1388" i="5" s="1"/>
  <c r="I1388" i="3"/>
  <c r="N1387" i="3"/>
  <c r="K1387" i="5" s="1"/>
  <c r="M1387" i="3"/>
  <c r="L1387" i="3"/>
  <c r="H1387" i="5" s="1"/>
  <c r="K1387" i="3"/>
  <c r="I1387" i="5" s="1"/>
  <c r="J1387" i="3"/>
  <c r="I1387" i="3"/>
  <c r="E1387" i="5" s="1"/>
  <c r="N1386" i="3"/>
  <c r="M1386" i="3"/>
  <c r="L1386" i="3"/>
  <c r="H1386" i="5" s="1"/>
  <c r="K1386" i="3"/>
  <c r="J1386" i="3"/>
  <c r="F1386" i="5" s="1"/>
  <c r="I1386" i="3"/>
  <c r="N1385" i="3"/>
  <c r="M1385" i="3"/>
  <c r="L1385" i="3"/>
  <c r="K1385" i="3"/>
  <c r="J1385" i="3"/>
  <c r="I1385" i="3"/>
  <c r="N1384" i="3"/>
  <c r="K1384" i="5" s="1"/>
  <c r="M1384" i="3"/>
  <c r="J1384" i="5" s="1"/>
  <c r="L1384" i="3"/>
  <c r="H1384" i="5" s="1"/>
  <c r="K1384" i="3"/>
  <c r="I1384" i="5" s="1"/>
  <c r="J1384" i="3"/>
  <c r="F1384" i="5" s="1"/>
  <c r="I1384" i="3"/>
  <c r="N1383" i="3"/>
  <c r="K1383" i="5" s="1"/>
  <c r="M1383" i="3"/>
  <c r="L1383" i="3"/>
  <c r="H1383" i="5" s="1"/>
  <c r="K1383" i="3"/>
  <c r="I1383" i="5" s="1"/>
  <c r="J1383" i="3"/>
  <c r="I1383" i="3"/>
  <c r="E1383" i="5" s="1"/>
  <c r="N1382" i="3"/>
  <c r="M1382" i="3"/>
  <c r="J1382" i="5" s="1"/>
  <c r="L1382" i="3"/>
  <c r="K1382" i="3"/>
  <c r="J1382" i="3"/>
  <c r="F1382" i="5" s="1"/>
  <c r="I1382" i="3"/>
  <c r="E1382" i="5" s="1"/>
  <c r="N1381" i="3"/>
  <c r="K1381" i="5" s="1"/>
  <c r="M1381" i="3"/>
  <c r="L1381" i="3"/>
  <c r="K1381" i="3"/>
  <c r="J1381" i="3"/>
  <c r="F1381" i="5" s="1"/>
  <c r="I1381" i="3"/>
  <c r="E1381" i="5" s="1"/>
  <c r="N1380" i="3"/>
  <c r="K1380" i="5" s="1"/>
  <c r="M1380" i="3"/>
  <c r="J1380" i="5" s="1"/>
  <c r="L1380" i="3"/>
  <c r="H1380" i="5" s="1"/>
  <c r="K1380" i="3"/>
  <c r="I1380" i="5" s="1"/>
  <c r="J1380" i="3"/>
  <c r="F1380" i="5" s="1"/>
  <c r="I1380" i="3"/>
  <c r="E1380" i="5" s="1"/>
  <c r="N1379" i="3"/>
  <c r="M1379" i="3"/>
  <c r="L1379" i="3"/>
  <c r="K1379" i="3"/>
  <c r="I1379" i="5" s="1"/>
  <c r="J1379" i="3"/>
  <c r="I1379" i="3"/>
  <c r="N1378" i="3"/>
  <c r="M1378" i="3"/>
  <c r="J1378" i="5" s="1"/>
  <c r="L1378" i="3"/>
  <c r="K1378" i="3"/>
  <c r="J1378" i="3"/>
  <c r="I1378" i="3"/>
  <c r="N1377" i="3"/>
  <c r="K1377" i="5" s="1"/>
  <c r="M1377" i="3"/>
  <c r="J1377" i="5" s="1"/>
  <c r="L1377" i="3"/>
  <c r="K1377" i="3"/>
  <c r="J1377" i="3"/>
  <c r="I1377" i="3"/>
  <c r="N1376" i="3"/>
  <c r="K1376" i="5" s="1"/>
  <c r="M1376" i="3"/>
  <c r="J1376" i="5" s="1"/>
  <c r="L1376" i="3"/>
  <c r="H1376" i="5" s="1"/>
  <c r="K1376" i="3"/>
  <c r="J1376" i="3"/>
  <c r="F1376" i="5" s="1"/>
  <c r="I1376" i="3"/>
  <c r="N1375" i="3"/>
  <c r="K1375" i="5" s="1"/>
  <c r="M1375" i="3"/>
  <c r="L1375" i="3"/>
  <c r="H1375" i="5" s="1"/>
  <c r="K1375" i="3"/>
  <c r="I1375" i="5" s="1"/>
  <c r="J1375" i="3"/>
  <c r="I1375" i="3"/>
  <c r="E1375" i="5" s="1"/>
  <c r="N1374" i="3"/>
  <c r="M1374" i="3"/>
  <c r="L1374" i="3"/>
  <c r="H1374" i="5" s="1"/>
  <c r="K1374" i="3"/>
  <c r="J1374" i="3"/>
  <c r="F1374" i="5" s="1"/>
  <c r="I1374" i="3"/>
  <c r="E1374" i="5" s="1"/>
  <c r="N1373" i="3"/>
  <c r="M1373" i="3"/>
  <c r="L1373" i="3"/>
  <c r="K1373" i="3"/>
  <c r="J1373" i="3"/>
  <c r="I1373" i="3"/>
  <c r="N1372" i="3"/>
  <c r="K1372" i="5" s="1"/>
  <c r="M1372" i="3"/>
  <c r="J1372" i="5" s="1"/>
  <c r="L1372" i="3"/>
  <c r="H1372" i="5" s="1"/>
  <c r="K1372" i="3"/>
  <c r="I1372" i="5" s="1"/>
  <c r="J1372" i="3"/>
  <c r="F1372" i="5" s="1"/>
  <c r="I1372" i="3"/>
  <c r="N1371" i="3"/>
  <c r="K1371" i="5" s="1"/>
  <c r="M1371" i="3"/>
  <c r="L1371" i="3"/>
  <c r="H1371" i="5" s="1"/>
  <c r="K1371" i="3"/>
  <c r="I1371" i="5" s="1"/>
  <c r="J1371" i="3"/>
  <c r="I1371" i="3"/>
  <c r="E1371" i="5" s="1"/>
  <c r="N1370" i="3"/>
  <c r="M1370" i="3"/>
  <c r="J1370" i="5" s="1"/>
  <c r="L1370" i="3"/>
  <c r="K1370" i="3"/>
  <c r="J1370" i="3"/>
  <c r="F1370" i="5" s="1"/>
  <c r="I1370" i="3"/>
  <c r="E1370" i="5" s="1"/>
  <c r="N1369" i="3"/>
  <c r="K1369" i="5" s="1"/>
  <c r="M1369" i="3"/>
  <c r="L1369" i="3"/>
  <c r="K1369" i="3"/>
  <c r="J1369" i="3"/>
  <c r="F1369" i="5" s="1"/>
  <c r="I1369" i="3"/>
  <c r="E1369" i="5" s="1"/>
  <c r="N1368" i="3"/>
  <c r="K1368" i="5" s="1"/>
  <c r="M1368" i="3"/>
  <c r="J1368" i="5" s="1"/>
  <c r="L1368" i="3"/>
  <c r="H1368" i="5" s="1"/>
  <c r="K1368" i="3"/>
  <c r="I1368" i="5" s="1"/>
  <c r="J1368" i="3"/>
  <c r="F1368" i="5" s="1"/>
  <c r="I1368" i="3"/>
  <c r="E1368" i="5" s="1"/>
  <c r="N1367" i="3"/>
  <c r="K1367" i="5" s="1"/>
  <c r="M1367" i="3"/>
  <c r="J1367" i="5" s="1"/>
  <c r="L1367" i="3"/>
  <c r="K1367" i="3"/>
  <c r="J1367" i="3"/>
  <c r="I1367" i="3"/>
  <c r="N1366" i="3"/>
  <c r="M1366" i="3"/>
  <c r="L1366" i="3"/>
  <c r="K1366" i="3"/>
  <c r="J1366" i="3"/>
  <c r="F1366" i="5" s="1"/>
  <c r="I1366" i="3"/>
  <c r="E1366" i="5" s="1"/>
  <c r="N1365" i="3"/>
  <c r="M1365" i="3"/>
  <c r="L1365" i="3"/>
  <c r="K1365" i="3"/>
  <c r="J1365" i="3"/>
  <c r="I1365" i="3"/>
  <c r="N1364" i="3"/>
  <c r="K1364" i="5" s="1"/>
  <c r="M1364" i="3"/>
  <c r="J1364" i="5" s="1"/>
  <c r="L1364" i="3"/>
  <c r="K1364" i="3"/>
  <c r="J1364" i="3"/>
  <c r="F1364" i="5" s="1"/>
  <c r="I1364" i="3"/>
  <c r="N1363" i="3"/>
  <c r="M1363" i="3"/>
  <c r="L1363" i="3"/>
  <c r="H1363" i="5" s="1"/>
  <c r="K1363" i="3"/>
  <c r="J1363" i="3"/>
  <c r="F1363" i="5" s="1"/>
  <c r="I1363" i="3"/>
  <c r="N1362" i="3"/>
  <c r="M1362" i="3"/>
  <c r="J1362" i="5" s="1"/>
  <c r="L1362" i="3"/>
  <c r="K1362" i="3"/>
  <c r="I1362" i="5" s="1"/>
  <c r="J1362" i="3"/>
  <c r="I1362" i="3"/>
  <c r="N1361" i="3"/>
  <c r="K1361" i="5" s="1"/>
  <c r="M1361" i="3"/>
  <c r="L1361" i="3"/>
  <c r="K1361" i="3"/>
  <c r="I1361" i="5" s="1"/>
  <c r="J1361" i="3"/>
  <c r="F1361" i="5" s="1"/>
  <c r="I1361" i="3"/>
  <c r="E1361" i="5" s="1"/>
  <c r="N1360" i="3"/>
  <c r="K1360" i="5" s="1"/>
  <c r="M1360" i="3"/>
  <c r="J1360" i="5" s="1"/>
  <c r="L1360" i="3"/>
  <c r="H1360" i="5" s="1"/>
  <c r="K1360" i="3"/>
  <c r="I1360" i="5" s="1"/>
  <c r="J1360" i="3"/>
  <c r="F1360" i="5" s="1"/>
  <c r="I1360" i="3"/>
  <c r="N1359" i="3"/>
  <c r="K1359" i="5" s="1"/>
  <c r="M1359" i="3"/>
  <c r="L1359" i="3"/>
  <c r="K1359" i="3"/>
  <c r="I1359" i="5" s="1"/>
  <c r="J1359" i="3"/>
  <c r="I1359" i="3"/>
  <c r="E1359" i="5" s="1"/>
  <c r="N1358" i="3"/>
  <c r="M1358" i="3"/>
  <c r="L1358" i="3"/>
  <c r="H1358" i="5" s="1"/>
  <c r="K1358" i="3"/>
  <c r="J1358" i="3"/>
  <c r="F1358" i="5" s="1"/>
  <c r="I1358" i="3"/>
  <c r="N1357" i="3"/>
  <c r="M1357" i="3"/>
  <c r="J1357" i="5" s="1"/>
  <c r="L1357" i="3"/>
  <c r="K1357" i="3"/>
  <c r="I1357" i="5" s="1"/>
  <c r="J1357" i="3"/>
  <c r="I1357" i="3"/>
  <c r="N1356" i="3"/>
  <c r="K1356" i="5" s="1"/>
  <c r="M1356" i="3"/>
  <c r="J1356" i="5" s="1"/>
  <c r="L1356" i="3"/>
  <c r="H1356" i="5" s="1"/>
  <c r="K1356" i="3"/>
  <c r="I1356" i="5" s="1"/>
  <c r="J1356" i="3"/>
  <c r="F1356" i="5" s="1"/>
  <c r="I1356" i="3"/>
  <c r="E1356" i="5" s="1"/>
  <c r="N1355" i="3"/>
  <c r="M1355" i="3"/>
  <c r="L1355" i="3"/>
  <c r="K1355" i="3"/>
  <c r="I1355" i="5" s="1"/>
  <c r="J1355" i="3"/>
  <c r="I1355" i="3"/>
  <c r="N1354" i="3"/>
  <c r="M1354" i="3"/>
  <c r="J1354" i="5" s="1"/>
  <c r="L1354" i="3"/>
  <c r="K1354" i="3"/>
  <c r="I1354" i="5" s="1"/>
  <c r="J1354" i="3"/>
  <c r="I1354" i="3"/>
  <c r="E1354" i="5" s="1"/>
  <c r="N1353" i="3"/>
  <c r="K1353" i="5" s="1"/>
  <c r="M1353" i="3"/>
  <c r="L1353" i="3"/>
  <c r="H1353" i="5" s="1"/>
  <c r="K1353" i="3"/>
  <c r="J1353" i="3"/>
  <c r="F1353" i="5" s="1"/>
  <c r="I1353" i="3"/>
  <c r="N1352" i="3"/>
  <c r="M1352" i="3"/>
  <c r="L1352" i="3"/>
  <c r="K1352" i="3"/>
  <c r="J1352" i="3"/>
  <c r="I1352" i="3"/>
  <c r="N1351" i="3"/>
  <c r="K1351" i="5" s="1"/>
  <c r="M1351" i="3"/>
  <c r="L1351" i="3"/>
  <c r="H1351" i="5" s="1"/>
  <c r="K1351" i="3"/>
  <c r="J1351" i="3"/>
  <c r="F1351" i="5" s="1"/>
  <c r="I1351" i="3"/>
  <c r="E1351" i="5" s="1"/>
  <c r="N1350" i="3"/>
  <c r="M1350" i="3"/>
  <c r="L1350" i="3"/>
  <c r="H1350" i="5" s="1"/>
  <c r="K1350" i="3"/>
  <c r="J1350" i="3"/>
  <c r="F1350" i="5" s="1"/>
  <c r="I1350" i="3"/>
  <c r="E1350" i="5" s="1"/>
  <c r="N1349" i="3"/>
  <c r="K1349" i="5" s="1"/>
  <c r="M1349" i="3"/>
  <c r="J1349" i="5" s="1"/>
  <c r="L1349" i="3"/>
  <c r="K1349" i="3"/>
  <c r="I1349" i="5" s="1"/>
  <c r="J1349" i="3"/>
  <c r="F1349" i="5" s="1"/>
  <c r="I1349" i="3"/>
  <c r="E1349" i="5" s="1"/>
  <c r="N1348" i="3"/>
  <c r="K1348" i="5" s="1"/>
  <c r="M1348" i="3"/>
  <c r="J1348" i="5" s="1"/>
  <c r="L1348" i="3"/>
  <c r="H1348" i="5" s="1"/>
  <c r="K1348" i="3"/>
  <c r="I1348" i="5" s="1"/>
  <c r="J1348" i="3"/>
  <c r="F1348" i="5" s="1"/>
  <c r="I1348" i="3"/>
  <c r="N1347" i="3"/>
  <c r="M1347" i="3"/>
  <c r="L1347" i="3"/>
  <c r="H1347" i="5" s="1"/>
  <c r="K1347" i="3"/>
  <c r="J1347" i="3"/>
  <c r="I1347" i="3"/>
  <c r="N1346" i="3"/>
  <c r="M1346" i="3"/>
  <c r="J1346" i="5" s="1"/>
  <c r="L1346" i="3"/>
  <c r="H1346" i="5" s="1"/>
  <c r="K1346" i="3"/>
  <c r="J1346" i="3"/>
  <c r="F1346" i="5" s="1"/>
  <c r="I1346" i="3"/>
  <c r="E1346" i="5" s="1"/>
  <c r="N1345" i="3"/>
  <c r="M1345" i="3"/>
  <c r="L1345" i="3"/>
  <c r="K1345" i="3"/>
  <c r="I1345" i="5" s="1"/>
  <c r="J1345" i="3"/>
  <c r="I1345" i="3"/>
  <c r="E1345" i="5" s="1"/>
  <c r="N1344" i="3"/>
  <c r="K1344" i="5" s="1"/>
  <c r="M1344" i="3"/>
  <c r="J1344" i="5" s="1"/>
  <c r="L1344" i="3"/>
  <c r="H1344" i="5" s="1"/>
  <c r="K1344" i="3"/>
  <c r="I1344" i="5" s="1"/>
  <c r="J1344" i="3"/>
  <c r="F1344" i="5" s="1"/>
  <c r="I1344" i="3"/>
  <c r="E1344" i="5" s="1"/>
  <c r="N1343" i="3"/>
  <c r="K1343" i="5" s="1"/>
  <c r="M1343" i="3"/>
  <c r="L1343" i="3"/>
  <c r="H1343" i="5" s="1"/>
  <c r="K1343" i="3"/>
  <c r="J1343" i="3"/>
  <c r="I1343" i="3"/>
  <c r="E1343" i="5" s="1"/>
  <c r="N1342" i="3"/>
  <c r="M1342" i="3"/>
  <c r="J1342" i="5" s="1"/>
  <c r="L1342" i="3"/>
  <c r="H1342" i="5" s="1"/>
  <c r="K1342" i="3"/>
  <c r="I1342" i="5" s="1"/>
  <c r="J1342" i="3"/>
  <c r="I1342" i="3"/>
  <c r="N1341" i="3"/>
  <c r="K1341" i="5" s="1"/>
  <c r="M1341" i="3"/>
  <c r="J1341" i="5" s="1"/>
  <c r="L1341" i="3"/>
  <c r="H1341" i="5" s="1"/>
  <c r="K1341" i="3"/>
  <c r="I1341" i="5" s="1"/>
  <c r="J1341" i="3"/>
  <c r="F1341" i="5" s="1"/>
  <c r="I1341" i="3"/>
  <c r="E1341" i="5" s="1"/>
  <c r="N1340" i="3"/>
  <c r="M1340" i="3"/>
  <c r="L1340" i="3"/>
  <c r="K1340" i="3"/>
  <c r="J1340" i="3"/>
  <c r="I1340" i="3"/>
  <c r="N1339" i="3"/>
  <c r="K1339" i="5" s="1"/>
  <c r="M1339" i="3"/>
  <c r="L1339" i="3"/>
  <c r="H1339" i="5" s="1"/>
  <c r="K1339" i="3"/>
  <c r="J1339" i="3"/>
  <c r="I1339" i="3"/>
  <c r="N1338" i="3"/>
  <c r="K1338" i="5" s="1"/>
  <c r="M1338" i="3"/>
  <c r="J1338" i="5" s="1"/>
  <c r="L1338" i="3"/>
  <c r="K1338" i="3"/>
  <c r="J1338" i="3"/>
  <c r="F1338" i="5" s="1"/>
  <c r="I1338" i="3"/>
  <c r="E1338" i="5" s="1"/>
  <c r="N1337" i="3"/>
  <c r="M1337" i="3"/>
  <c r="L1337" i="3"/>
  <c r="K1337" i="3"/>
  <c r="J1337" i="3"/>
  <c r="F1337" i="5" s="1"/>
  <c r="I1337" i="3"/>
  <c r="N1336" i="3"/>
  <c r="K1336" i="5" s="1"/>
  <c r="M1336" i="3"/>
  <c r="J1336" i="5" s="1"/>
  <c r="L1336" i="3"/>
  <c r="H1336" i="5" s="1"/>
  <c r="K1336" i="3"/>
  <c r="I1336" i="5" s="1"/>
  <c r="J1336" i="3"/>
  <c r="F1336" i="5" s="1"/>
  <c r="I1336" i="3"/>
  <c r="N1335" i="3"/>
  <c r="M1335" i="3"/>
  <c r="L1335" i="3"/>
  <c r="K1335" i="3"/>
  <c r="J1335" i="3"/>
  <c r="I1335" i="3"/>
  <c r="N1334" i="3"/>
  <c r="M1334" i="3"/>
  <c r="L1334" i="3"/>
  <c r="K1334" i="3"/>
  <c r="J1334" i="3"/>
  <c r="I1334" i="3"/>
  <c r="N1333" i="3"/>
  <c r="K1333" i="5" s="1"/>
  <c r="M1333" i="3"/>
  <c r="J1333" i="5" s="1"/>
  <c r="L1333" i="3"/>
  <c r="K1333" i="3"/>
  <c r="J1333" i="3"/>
  <c r="F1333" i="5" s="1"/>
  <c r="I1333" i="3"/>
  <c r="E1333" i="5" s="1"/>
  <c r="N1332" i="3"/>
  <c r="K1332" i="5" s="1"/>
  <c r="M1332" i="3"/>
  <c r="J1332" i="5" s="1"/>
  <c r="L1332" i="3"/>
  <c r="H1332" i="5" s="1"/>
  <c r="K1332" i="3"/>
  <c r="I1332" i="5" s="1"/>
  <c r="J1332" i="3"/>
  <c r="F1332" i="5" s="1"/>
  <c r="I1332" i="3"/>
  <c r="E1332" i="5" s="1"/>
  <c r="N1331" i="3"/>
  <c r="M1331" i="3"/>
  <c r="J1331" i="5" s="1"/>
  <c r="L1331" i="3"/>
  <c r="K1331" i="3"/>
  <c r="J1331" i="3"/>
  <c r="I1331" i="3"/>
  <c r="N1330" i="3"/>
  <c r="M1330" i="3"/>
  <c r="L1330" i="3"/>
  <c r="K1330" i="3"/>
  <c r="J1330" i="3"/>
  <c r="I1330" i="3"/>
  <c r="N1329" i="3"/>
  <c r="M1329" i="3"/>
  <c r="J1329" i="5" s="1"/>
  <c r="L1329" i="3"/>
  <c r="K1329" i="3"/>
  <c r="J1329" i="3"/>
  <c r="I1329" i="3"/>
  <c r="N1328" i="3"/>
  <c r="K1328" i="5" s="1"/>
  <c r="M1328" i="3"/>
  <c r="J1328" i="5" s="1"/>
  <c r="L1328" i="3"/>
  <c r="K1328" i="3"/>
  <c r="J1328" i="3"/>
  <c r="F1328" i="5" s="1"/>
  <c r="I1328" i="3"/>
  <c r="N1327" i="3"/>
  <c r="M1327" i="3"/>
  <c r="L1327" i="3"/>
  <c r="H1327" i="5" s="1"/>
  <c r="K1327" i="3"/>
  <c r="J1327" i="3"/>
  <c r="F1327" i="5" s="1"/>
  <c r="I1327" i="3"/>
  <c r="N1326" i="3"/>
  <c r="M1326" i="3"/>
  <c r="L1326" i="3"/>
  <c r="K1326" i="3"/>
  <c r="J1326" i="3"/>
  <c r="I1326" i="3"/>
  <c r="N1325" i="3"/>
  <c r="K1325" i="5" s="1"/>
  <c r="M1325" i="3"/>
  <c r="L1325" i="3"/>
  <c r="K1325" i="3"/>
  <c r="I1325" i="5" s="1"/>
  <c r="J1325" i="3"/>
  <c r="F1325" i="5" s="1"/>
  <c r="I1325" i="3"/>
  <c r="E1325" i="5" s="1"/>
  <c r="N1324" i="3"/>
  <c r="K1324" i="5" s="1"/>
  <c r="M1324" i="3"/>
  <c r="J1324" i="5" s="1"/>
  <c r="L1324" i="3"/>
  <c r="H1324" i="5" s="1"/>
  <c r="K1324" i="3"/>
  <c r="I1324" i="5" s="1"/>
  <c r="J1324" i="3"/>
  <c r="F1324" i="5" s="1"/>
  <c r="I1324" i="3"/>
  <c r="N1323" i="3"/>
  <c r="M1323" i="3"/>
  <c r="L1323" i="3"/>
  <c r="K1323" i="3"/>
  <c r="J1323" i="3"/>
  <c r="I1323" i="3"/>
  <c r="N1322" i="3"/>
  <c r="M1322" i="3"/>
  <c r="L1322" i="3"/>
  <c r="H1322" i="5" s="1"/>
  <c r="K1322" i="3"/>
  <c r="J1322" i="3"/>
  <c r="F1322" i="5" s="1"/>
  <c r="I1322" i="3"/>
  <c r="N1321" i="3"/>
  <c r="K1321" i="5" s="1"/>
  <c r="M1321" i="3"/>
  <c r="J1321" i="5" s="1"/>
  <c r="L1321" i="3"/>
  <c r="K1321" i="3"/>
  <c r="I1321" i="5" s="1"/>
  <c r="J1321" i="3"/>
  <c r="I1321" i="3"/>
  <c r="N1320" i="3"/>
  <c r="K1320" i="5" s="1"/>
  <c r="M1320" i="3"/>
  <c r="J1320" i="5" s="1"/>
  <c r="L1320" i="3"/>
  <c r="H1320" i="5" s="1"/>
  <c r="K1320" i="3"/>
  <c r="I1320" i="5" s="1"/>
  <c r="J1320" i="3"/>
  <c r="F1320" i="5" s="1"/>
  <c r="I1320" i="3"/>
  <c r="E1320" i="5" s="1"/>
  <c r="N1319" i="3"/>
  <c r="M1319" i="3"/>
  <c r="L1319" i="3"/>
  <c r="H1319" i="5" s="1"/>
  <c r="K1319" i="3"/>
  <c r="I1319" i="5" s="1"/>
  <c r="J1319" i="3"/>
  <c r="I1319" i="3"/>
  <c r="N1318" i="3"/>
  <c r="M1318" i="3"/>
  <c r="L1318" i="3"/>
  <c r="K1318" i="3"/>
  <c r="I1318" i="5" s="1"/>
  <c r="J1318" i="3"/>
  <c r="I1318" i="3"/>
  <c r="N1317" i="3"/>
  <c r="K1317" i="5" s="1"/>
  <c r="M1317" i="3"/>
  <c r="L1317" i="3"/>
  <c r="H1317" i="5" s="1"/>
  <c r="K1317" i="3"/>
  <c r="J1317" i="3"/>
  <c r="I1317" i="3"/>
  <c r="N1316" i="3"/>
  <c r="K1316" i="5" s="1"/>
  <c r="M1316" i="3"/>
  <c r="J1316" i="5" s="1"/>
  <c r="L1316" i="3"/>
  <c r="H1316" i="5" s="1"/>
  <c r="K1316" i="3"/>
  <c r="J1316" i="3"/>
  <c r="F1316" i="5" s="1"/>
  <c r="I1316" i="3"/>
  <c r="N1315" i="3"/>
  <c r="K1315" i="5" s="1"/>
  <c r="M1315" i="3"/>
  <c r="L1315" i="3"/>
  <c r="H1315" i="5" s="1"/>
  <c r="K1315" i="3"/>
  <c r="I1315" i="5" s="1"/>
  <c r="J1315" i="3"/>
  <c r="F1315" i="5" s="1"/>
  <c r="I1315" i="3"/>
  <c r="E1315" i="5" s="1"/>
  <c r="N1314" i="3"/>
  <c r="K1314" i="5" s="1"/>
  <c r="M1314" i="3"/>
  <c r="L1314" i="3"/>
  <c r="K1314" i="3"/>
  <c r="I1314" i="5" s="1"/>
  <c r="J1314" i="3"/>
  <c r="F1314" i="5" s="1"/>
  <c r="I1314" i="3"/>
  <c r="N1313" i="3"/>
  <c r="K1313" i="5" s="1"/>
  <c r="M1313" i="3"/>
  <c r="J1313" i="5" s="1"/>
  <c r="L1313" i="3"/>
  <c r="K1313" i="3"/>
  <c r="I1313" i="5" s="1"/>
  <c r="J1313" i="3"/>
  <c r="I1313" i="3"/>
  <c r="E1313" i="5" s="1"/>
  <c r="N1312" i="3"/>
  <c r="K1312" i="5" s="1"/>
  <c r="M1312" i="3"/>
  <c r="J1312" i="5" s="1"/>
  <c r="L1312" i="3"/>
  <c r="H1312" i="5" s="1"/>
  <c r="K1312" i="3"/>
  <c r="I1312" i="5" s="1"/>
  <c r="J1312" i="3"/>
  <c r="F1312" i="5" s="1"/>
  <c r="I1312" i="3"/>
  <c r="N1311" i="3"/>
  <c r="M1311" i="3"/>
  <c r="L1311" i="3"/>
  <c r="K1311" i="3"/>
  <c r="I1311" i="5" s="1"/>
  <c r="J1311" i="3"/>
  <c r="I1311" i="3"/>
  <c r="E1311" i="5" s="1"/>
  <c r="N1310" i="3"/>
  <c r="M1310" i="3"/>
  <c r="J1310" i="5" s="1"/>
  <c r="L1310" i="3"/>
  <c r="H1310" i="5" s="1"/>
  <c r="K1310" i="3"/>
  <c r="I1310" i="5" s="1"/>
  <c r="J1310" i="3"/>
  <c r="F1310" i="5" s="1"/>
  <c r="I1310" i="3"/>
  <c r="E1310" i="5" s="1"/>
  <c r="N1309" i="3"/>
  <c r="M1309" i="3"/>
  <c r="L1309" i="3"/>
  <c r="K1309" i="3"/>
  <c r="J1309" i="3"/>
  <c r="I1309" i="3"/>
  <c r="N1308" i="3"/>
  <c r="K1308" i="5" s="1"/>
  <c r="M1308" i="3"/>
  <c r="J1308" i="5" s="1"/>
  <c r="L1308" i="3"/>
  <c r="H1308" i="5" s="1"/>
  <c r="K1308" i="3"/>
  <c r="I1308" i="5" s="1"/>
  <c r="J1308" i="3"/>
  <c r="F1308" i="5" s="1"/>
  <c r="I1308" i="3"/>
  <c r="E1308" i="5" s="1"/>
  <c r="N1307" i="3"/>
  <c r="M1307" i="3"/>
  <c r="L1307" i="3"/>
  <c r="K1307" i="3"/>
  <c r="J1307" i="3"/>
  <c r="I1307" i="3"/>
  <c r="E1307" i="5" s="1"/>
  <c r="N1306" i="3"/>
  <c r="M1306" i="3"/>
  <c r="L1306" i="3"/>
  <c r="K1306" i="3"/>
  <c r="I1306" i="5" s="1"/>
  <c r="J1306" i="3"/>
  <c r="I1306" i="3"/>
  <c r="N1305" i="3"/>
  <c r="K1305" i="5" s="1"/>
  <c r="M1305" i="3"/>
  <c r="J1305" i="5" s="1"/>
  <c r="L1305" i="3"/>
  <c r="H1305" i="5" s="1"/>
  <c r="K1305" i="3"/>
  <c r="I1305" i="5" s="1"/>
  <c r="J1305" i="3"/>
  <c r="F1305" i="5" s="1"/>
  <c r="I1305" i="3"/>
  <c r="E1305" i="5" s="1"/>
  <c r="N1304" i="3"/>
  <c r="K1304" i="5" s="1"/>
  <c r="M1304" i="3"/>
  <c r="J1304" i="5" s="1"/>
  <c r="L1304" i="3"/>
  <c r="H1304" i="5" s="1"/>
  <c r="K1304" i="3"/>
  <c r="J1304" i="3"/>
  <c r="F1304" i="5" s="1"/>
  <c r="I1304" i="3"/>
  <c r="N1303" i="3"/>
  <c r="K1303" i="5" s="1"/>
  <c r="M1303" i="3"/>
  <c r="L1303" i="3"/>
  <c r="H1303" i="5" s="1"/>
  <c r="K1303" i="3"/>
  <c r="I1303" i="5" s="1"/>
  <c r="J1303" i="3"/>
  <c r="I1303" i="3"/>
  <c r="E1303" i="5" s="1"/>
  <c r="N1302" i="3"/>
  <c r="M1302" i="3"/>
  <c r="L1302" i="3"/>
  <c r="K1302" i="3"/>
  <c r="J1302" i="3"/>
  <c r="I1302" i="3"/>
  <c r="N1301" i="3"/>
  <c r="M1301" i="3"/>
  <c r="J1301" i="5" s="1"/>
  <c r="L1301" i="3"/>
  <c r="K1301" i="3"/>
  <c r="I1301" i="5" s="1"/>
  <c r="J1301" i="3"/>
  <c r="F1301" i="5" s="1"/>
  <c r="I1301" i="3"/>
  <c r="N1300" i="3"/>
  <c r="K1300" i="5" s="1"/>
  <c r="M1300" i="3"/>
  <c r="J1300" i="5" s="1"/>
  <c r="L1300" i="3"/>
  <c r="H1300" i="5" s="1"/>
  <c r="K1300" i="3"/>
  <c r="I1300" i="5" s="1"/>
  <c r="J1300" i="3"/>
  <c r="F1300" i="5" s="1"/>
  <c r="I1300" i="3"/>
  <c r="N1299" i="3"/>
  <c r="K1299" i="5" s="1"/>
  <c r="M1299" i="3"/>
  <c r="L1299" i="3"/>
  <c r="H1299" i="5" s="1"/>
  <c r="K1299" i="3"/>
  <c r="I1299" i="5" s="1"/>
  <c r="J1299" i="3"/>
  <c r="I1299" i="3"/>
  <c r="E1299" i="5" s="1"/>
  <c r="N1298" i="3"/>
  <c r="M1298" i="3"/>
  <c r="J1298" i="5" s="1"/>
  <c r="L1298" i="3"/>
  <c r="H1298" i="5" s="1"/>
  <c r="K1298" i="3"/>
  <c r="I1298" i="5" s="1"/>
  <c r="J1298" i="3"/>
  <c r="I1298" i="3"/>
  <c r="E1298" i="5" s="1"/>
  <c r="N1297" i="3"/>
  <c r="M1297" i="3"/>
  <c r="L1297" i="3"/>
  <c r="K1297" i="3"/>
  <c r="J1297" i="3"/>
  <c r="I1297" i="3"/>
  <c r="N1296" i="3"/>
  <c r="K1296" i="5" s="1"/>
  <c r="M1296" i="3"/>
  <c r="J1296" i="5" s="1"/>
  <c r="L1296" i="3"/>
  <c r="H1296" i="5" s="1"/>
  <c r="K1296" i="3"/>
  <c r="I1296" i="5" s="1"/>
  <c r="J1296" i="3"/>
  <c r="F1296" i="5" s="1"/>
  <c r="I1296" i="3"/>
  <c r="E1296" i="5" s="1"/>
  <c r="N1295" i="3"/>
  <c r="K1295" i="5" s="1"/>
  <c r="M1295" i="3"/>
  <c r="J1295" i="5" s="1"/>
  <c r="L1295" i="3"/>
  <c r="H1295" i="5" s="1"/>
  <c r="K1295" i="3"/>
  <c r="J1295" i="3"/>
  <c r="I1295" i="3"/>
  <c r="E1295" i="5" s="1"/>
  <c r="N1294" i="3"/>
  <c r="M1294" i="3"/>
  <c r="J1294" i="5" s="1"/>
  <c r="L1294" i="3"/>
  <c r="H1294" i="5" s="1"/>
  <c r="K1294" i="3"/>
  <c r="I1294" i="5" s="1"/>
  <c r="J1294" i="3"/>
  <c r="F1294" i="5" s="1"/>
  <c r="I1294" i="3"/>
  <c r="E1294" i="5" s="1"/>
  <c r="N1293" i="3"/>
  <c r="K1293" i="5" s="1"/>
  <c r="M1293" i="3"/>
  <c r="J1293" i="5" s="1"/>
  <c r="L1293" i="3"/>
  <c r="H1293" i="5" s="1"/>
  <c r="K1293" i="3"/>
  <c r="I1293" i="5" s="1"/>
  <c r="J1293" i="3"/>
  <c r="I1293" i="3"/>
  <c r="E1293" i="5" s="1"/>
  <c r="N1292" i="3"/>
  <c r="M1292" i="3"/>
  <c r="L1292" i="3"/>
  <c r="K1292" i="3"/>
  <c r="J1292" i="3"/>
  <c r="I1292" i="3"/>
  <c r="N1291" i="3"/>
  <c r="M1291" i="3"/>
  <c r="L1291" i="3"/>
  <c r="K1291" i="3"/>
  <c r="J1291" i="3"/>
  <c r="I1291" i="3"/>
  <c r="N1290" i="3"/>
  <c r="K1290" i="5" s="1"/>
  <c r="M1290" i="3"/>
  <c r="L1290" i="3"/>
  <c r="K1290" i="3"/>
  <c r="J1290" i="3"/>
  <c r="I1290" i="3"/>
  <c r="N1289" i="3"/>
  <c r="K1289" i="5" s="1"/>
  <c r="M1289" i="3"/>
  <c r="L1289" i="3"/>
  <c r="K1289" i="3"/>
  <c r="J1289" i="3"/>
  <c r="I1289" i="3"/>
  <c r="N1288" i="3"/>
  <c r="K1288" i="5" s="1"/>
  <c r="M1288" i="3"/>
  <c r="J1288" i="5" s="1"/>
  <c r="L1288" i="3"/>
  <c r="H1288" i="5" s="1"/>
  <c r="K1288" i="3"/>
  <c r="I1288" i="5" s="1"/>
  <c r="J1288" i="3"/>
  <c r="F1288" i="5" s="1"/>
  <c r="I1288" i="3"/>
  <c r="N1287" i="3"/>
  <c r="K1287" i="5" s="1"/>
  <c r="M1287" i="3"/>
  <c r="L1287" i="3"/>
  <c r="K1287" i="3"/>
  <c r="J1287" i="3"/>
  <c r="I1287" i="3"/>
  <c r="E1287" i="5" s="1"/>
  <c r="N1286" i="3"/>
  <c r="K1286" i="5" s="1"/>
  <c r="M1286" i="3"/>
  <c r="L1286" i="3"/>
  <c r="H1286" i="5" s="1"/>
  <c r="K1286" i="3"/>
  <c r="J1286" i="3"/>
  <c r="F1286" i="5" s="1"/>
  <c r="I1286" i="3"/>
  <c r="E1286" i="5" s="1"/>
  <c r="N1285" i="3"/>
  <c r="K1285" i="5" s="1"/>
  <c r="M1285" i="3"/>
  <c r="L1285" i="3"/>
  <c r="K1285" i="3"/>
  <c r="J1285" i="3"/>
  <c r="I1285" i="3"/>
  <c r="E1285" i="5" s="1"/>
  <c r="N1284" i="3"/>
  <c r="K1284" i="5" s="1"/>
  <c r="M1284" i="3"/>
  <c r="J1284" i="5" s="1"/>
  <c r="L1284" i="3"/>
  <c r="H1284" i="5" s="1"/>
  <c r="K1284" i="3"/>
  <c r="I1284" i="5" s="1"/>
  <c r="J1284" i="3"/>
  <c r="F1284" i="5" s="1"/>
  <c r="I1284" i="3"/>
  <c r="E1284" i="5" s="1"/>
  <c r="N1283" i="3"/>
  <c r="M1283" i="3"/>
  <c r="L1283" i="3"/>
  <c r="K1283" i="3"/>
  <c r="I1283" i="5" s="1"/>
  <c r="J1283" i="3"/>
  <c r="I1283" i="3"/>
  <c r="N1282" i="3"/>
  <c r="M1282" i="3"/>
  <c r="L1282" i="3"/>
  <c r="K1282" i="3"/>
  <c r="J1282" i="3"/>
  <c r="I1282" i="3"/>
  <c r="N1281" i="3"/>
  <c r="M1281" i="3"/>
  <c r="J1281" i="5" s="1"/>
  <c r="L1281" i="3"/>
  <c r="H1281" i="5" s="1"/>
  <c r="K1281" i="3"/>
  <c r="I1281" i="5" s="1"/>
  <c r="J1281" i="3"/>
  <c r="F1281" i="5" s="1"/>
  <c r="I1281" i="3"/>
  <c r="E1281" i="5" s="1"/>
  <c r="N1280" i="3"/>
  <c r="M1280" i="3"/>
  <c r="J1280" i="5" s="1"/>
  <c r="L1280" i="3"/>
  <c r="H1280" i="5" s="1"/>
  <c r="K1280" i="3"/>
  <c r="J1280" i="3"/>
  <c r="F1280" i="5" s="1"/>
  <c r="I1280" i="3"/>
  <c r="E1280" i="5" s="1"/>
  <c r="N1279" i="3"/>
  <c r="K1279" i="5" s="1"/>
  <c r="M1279" i="3"/>
  <c r="J1279" i="5" s="1"/>
  <c r="L1279" i="3"/>
  <c r="H1279" i="5" s="1"/>
  <c r="K1279" i="3"/>
  <c r="I1279" i="5" s="1"/>
  <c r="J1279" i="3"/>
  <c r="F1279" i="5" s="1"/>
  <c r="I1279" i="3"/>
  <c r="E1279" i="5" s="1"/>
  <c r="N1278" i="3"/>
  <c r="M1278" i="3"/>
  <c r="J1278" i="5" s="1"/>
  <c r="L1278" i="3"/>
  <c r="K1278" i="3"/>
  <c r="J1278" i="3"/>
  <c r="I1278" i="3"/>
  <c r="N1277" i="3"/>
  <c r="K1277" i="5" s="1"/>
  <c r="M1277" i="3"/>
  <c r="L1277" i="3"/>
  <c r="H1277" i="5" s="1"/>
  <c r="K1277" i="3"/>
  <c r="J1277" i="3"/>
  <c r="F1277" i="5" s="1"/>
  <c r="I1277" i="3"/>
  <c r="E1277" i="5" s="1"/>
  <c r="N1276" i="3"/>
  <c r="M1276" i="3"/>
  <c r="J1276" i="5" s="1"/>
  <c r="L1276" i="3"/>
  <c r="K1276" i="3"/>
  <c r="J1276" i="3"/>
  <c r="I1276" i="3"/>
  <c r="N1275" i="3"/>
  <c r="K1275" i="5" s="1"/>
  <c r="M1275" i="3"/>
  <c r="L1275" i="3"/>
  <c r="H1275" i="5" s="1"/>
  <c r="K1275" i="3"/>
  <c r="I1275" i="5" s="1"/>
  <c r="J1275" i="3"/>
  <c r="F1275" i="5" s="1"/>
  <c r="I1275" i="3"/>
  <c r="E1275" i="5" s="1"/>
  <c r="N1274" i="3"/>
  <c r="M1274" i="3"/>
  <c r="J1274" i="5" s="1"/>
  <c r="L1274" i="3"/>
  <c r="K1274" i="3"/>
  <c r="J1274" i="3"/>
  <c r="I1274" i="3"/>
  <c r="N1273" i="3"/>
  <c r="M1273" i="3"/>
  <c r="L1273" i="3"/>
  <c r="K1273" i="3"/>
  <c r="I1273" i="5" s="1"/>
  <c r="J1273" i="3"/>
  <c r="I1273" i="3"/>
  <c r="N1272" i="3"/>
  <c r="K1272" i="5" s="1"/>
  <c r="M1272" i="3"/>
  <c r="J1272" i="5" s="1"/>
  <c r="L1272" i="3"/>
  <c r="H1272" i="5" s="1"/>
  <c r="K1272" i="3"/>
  <c r="I1272" i="5" s="1"/>
  <c r="J1272" i="3"/>
  <c r="F1272" i="5" s="1"/>
  <c r="I1272" i="3"/>
  <c r="E1272" i="5" s="1"/>
  <c r="N1271" i="3"/>
  <c r="M1271" i="3"/>
  <c r="L1271" i="3"/>
  <c r="K1271" i="3"/>
  <c r="I1271" i="5" s="1"/>
  <c r="J1271" i="3"/>
  <c r="I1271" i="3"/>
  <c r="E1271" i="5" s="1"/>
  <c r="N1270" i="3"/>
  <c r="M1270" i="3"/>
  <c r="L1270" i="3"/>
  <c r="K1270" i="3"/>
  <c r="J1270" i="3"/>
  <c r="I1270" i="3"/>
  <c r="N1269" i="3"/>
  <c r="K1269" i="5" s="1"/>
  <c r="M1269" i="3"/>
  <c r="J1269" i="5" s="1"/>
  <c r="L1269" i="3"/>
  <c r="H1269" i="5" s="1"/>
  <c r="K1269" i="3"/>
  <c r="J1269" i="3"/>
  <c r="I1269" i="3"/>
  <c r="N1268" i="3"/>
  <c r="K1268" i="5" s="1"/>
  <c r="M1268" i="3"/>
  <c r="L1268" i="3"/>
  <c r="K1268" i="3"/>
  <c r="J1268" i="3"/>
  <c r="I1268" i="3"/>
  <c r="E1268" i="5" s="1"/>
  <c r="N1267" i="3"/>
  <c r="M1267" i="3"/>
  <c r="L1267" i="3"/>
  <c r="H1267" i="5" s="1"/>
  <c r="K1267" i="3"/>
  <c r="J1267" i="3"/>
  <c r="F1267" i="5" s="1"/>
  <c r="I1267" i="3"/>
  <c r="E1267" i="5" s="1"/>
  <c r="N1266" i="3"/>
  <c r="K1266" i="5" s="1"/>
  <c r="M1266" i="3"/>
  <c r="J1266" i="5" s="1"/>
  <c r="L1266" i="3"/>
  <c r="H1266" i="5" s="1"/>
  <c r="K1266" i="3"/>
  <c r="I1266" i="5" s="1"/>
  <c r="J1266" i="3"/>
  <c r="F1266" i="5" s="1"/>
  <c r="I1266" i="3"/>
  <c r="E1266" i="5" s="1"/>
  <c r="N1265" i="3"/>
  <c r="M1265" i="3"/>
  <c r="L1265" i="3"/>
  <c r="K1265" i="3"/>
  <c r="J1265" i="3"/>
  <c r="F1265" i="5" s="1"/>
  <c r="I1265" i="3"/>
  <c r="N1264" i="3"/>
  <c r="M1264" i="3"/>
  <c r="L1264" i="3"/>
  <c r="H1264" i="5" s="1"/>
  <c r="K1264" i="3"/>
  <c r="J1264" i="3"/>
  <c r="I1264" i="3"/>
  <c r="N1263" i="3"/>
  <c r="M1263" i="3"/>
  <c r="L1263" i="3"/>
  <c r="K1263" i="3"/>
  <c r="J1263" i="3"/>
  <c r="I1263" i="3"/>
  <c r="N1262" i="3"/>
  <c r="M1262" i="3"/>
  <c r="L1262" i="3"/>
  <c r="K1262" i="3"/>
  <c r="I1262" i="5" s="1"/>
  <c r="J1262" i="3"/>
  <c r="F1262" i="5" s="1"/>
  <c r="I1262" i="3"/>
  <c r="E1262" i="5" s="1"/>
  <c r="N1261" i="3"/>
  <c r="M1261" i="3"/>
  <c r="J1261" i="5" s="1"/>
  <c r="L1261" i="3"/>
  <c r="K1261" i="3"/>
  <c r="I1261" i="5" s="1"/>
  <c r="J1261" i="3"/>
  <c r="F1261" i="5" s="1"/>
  <c r="I1261" i="3"/>
  <c r="E1261" i="5" s="1"/>
  <c r="N1260" i="3"/>
  <c r="K1260" i="5" s="1"/>
  <c r="M1260" i="3"/>
  <c r="J1260" i="5" s="1"/>
  <c r="L1260" i="3"/>
  <c r="H1260" i="5" s="1"/>
  <c r="K1260" i="3"/>
  <c r="I1260" i="5" s="1"/>
  <c r="J1260" i="3"/>
  <c r="F1260" i="5" s="1"/>
  <c r="I1260" i="3"/>
  <c r="E1260" i="5" s="1"/>
  <c r="N1259" i="3"/>
  <c r="M1259" i="3"/>
  <c r="L1259" i="3"/>
  <c r="K1259" i="3"/>
  <c r="I1259" i="5" s="1"/>
  <c r="J1259" i="3"/>
  <c r="I1259" i="3"/>
  <c r="N1258" i="3"/>
  <c r="M1258" i="3"/>
  <c r="L1258" i="3"/>
  <c r="K1258" i="3"/>
  <c r="J1258" i="3"/>
  <c r="F1258" i="5" s="1"/>
  <c r="I1258" i="3"/>
  <c r="N1257" i="3"/>
  <c r="M1257" i="3"/>
  <c r="L1257" i="3"/>
  <c r="K1257" i="3"/>
  <c r="I1257" i="5" s="1"/>
  <c r="J1257" i="3"/>
  <c r="F1257" i="5" s="1"/>
  <c r="I1257" i="3"/>
  <c r="E1257" i="5" s="1"/>
  <c r="N1256" i="3"/>
  <c r="M1256" i="3"/>
  <c r="J1256" i="5" s="1"/>
  <c r="L1256" i="3"/>
  <c r="H1256" i="5" s="1"/>
  <c r="K1256" i="3"/>
  <c r="J1256" i="3"/>
  <c r="F1256" i="5" s="1"/>
  <c r="I1256" i="3"/>
  <c r="N1255" i="3"/>
  <c r="K1255" i="5" s="1"/>
  <c r="M1255" i="3"/>
  <c r="J1255" i="5" s="1"/>
  <c r="L1255" i="3"/>
  <c r="H1255" i="5" s="1"/>
  <c r="K1255" i="3"/>
  <c r="I1255" i="5" s="1"/>
  <c r="J1255" i="3"/>
  <c r="I1255" i="3"/>
  <c r="E1255" i="5" s="1"/>
  <c r="N1254" i="3"/>
  <c r="M1254" i="3"/>
  <c r="L1254" i="3"/>
  <c r="H1254" i="5" s="1"/>
  <c r="K1254" i="3"/>
  <c r="J1254" i="3"/>
  <c r="I1254" i="3"/>
  <c r="N1253" i="3"/>
  <c r="K1253" i="5" s="1"/>
  <c r="M1253" i="3"/>
  <c r="J1253" i="5" s="1"/>
  <c r="L1253" i="3"/>
  <c r="K1253" i="3"/>
  <c r="J1253" i="3"/>
  <c r="I1253" i="3"/>
  <c r="E1253" i="5" s="1"/>
  <c r="N1252" i="3"/>
  <c r="K1252" i="5" s="1"/>
  <c r="M1252" i="3"/>
  <c r="L1252" i="3"/>
  <c r="H1252" i="5" s="1"/>
  <c r="K1252" i="3"/>
  <c r="I1252" i="5" s="1"/>
  <c r="J1252" i="3"/>
  <c r="F1252" i="5" s="1"/>
  <c r="I1252" i="3"/>
  <c r="N1251" i="3"/>
  <c r="K1251" i="5" s="1"/>
  <c r="M1251" i="3"/>
  <c r="L1251" i="3"/>
  <c r="H1251" i="5" s="1"/>
  <c r="K1251" i="3"/>
  <c r="I1251" i="5" s="1"/>
  <c r="J1251" i="3"/>
  <c r="F1251" i="5" s="1"/>
  <c r="I1251" i="3"/>
  <c r="E1251" i="5" s="1"/>
  <c r="N1250" i="3"/>
  <c r="M1250" i="3"/>
  <c r="J1250" i="5" s="1"/>
  <c r="L1250" i="3"/>
  <c r="K1250" i="3"/>
  <c r="J1250" i="3"/>
  <c r="I1250" i="3"/>
  <c r="N1249" i="3"/>
  <c r="M1249" i="3"/>
  <c r="L1249" i="3"/>
  <c r="K1249" i="3"/>
  <c r="J1249" i="3"/>
  <c r="I1249" i="3"/>
  <c r="N1248" i="3"/>
  <c r="K1248" i="5" s="1"/>
  <c r="M1248" i="3"/>
  <c r="J1248" i="5" s="1"/>
  <c r="L1248" i="3"/>
  <c r="H1248" i="5" s="1"/>
  <c r="K1248" i="3"/>
  <c r="I1248" i="5" s="1"/>
  <c r="J1248" i="3"/>
  <c r="F1248" i="5" s="1"/>
  <c r="I1248" i="3"/>
  <c r="E1248" i="5" s="1"/>
  <c r="N1247" i="3"/>
  <c r="M1247" i="3"/>
  <c r="J1247" i="5" s="1"/>
  <c r="L1247" i="3"/>
  <c r="K1247" i="3"/>
  <c r="J1247" i="3"/>
  <c r="I1247" i="3"/>
  <c r="E1247" i="5" s="1"/>
  <c r="N1246" i="3"/>
  <c r="M1246" i="3"/>
  <c r="L1246" i="3"/>
  <c r="K1246" i="3"/>
  <c r="J1246" i="3"/>
  <c r="I1246" i="3"/>
  <c r="N1245" i="3"/>
  <c r="K1245" i="5" s="1"/>
  <c r="M1245" i="3"/>
  <c r="J1245" i="5" s="1"/>
  <c r="L1245" i="3"/>
  <c r="H1245" i="5" s="1"/>
  <c r="K1245" i="3"/>
  <c r="I1245" i="5" s="1"/>
  <c r="J1245" i="3"/>
  <c r="F1245" i="5" s="1"/>
  <c r="I1245" i="3"/>
  <c r="E1245" i="5" s="1"/>
  <c r="N1244" i="3"/>
  <c r="M1244" i="3"/>
  <c r="L1244" i="3"/>
  <c r="H1244" i="5" s="1"/>
  <c r="K1244" i="3"/>
  <c r="J1244" i="3"/>
  <c r="I1244" i="3"/>
  <c r="N1243" i="3"/>
  <c r="K1243" i="5" s="1"/>
  <c r="M1243" i="3"/>
  <c r="L1243" i="3"/>
  <c r="H1243" i="5" s="1"/>
  <c r="K1243" i="3"/>
  <c r="J1243" i="3"/>
  <c r="F1243" i="5" s="1"/>
  <c r="I1243" i="3"/>
  <c r="E1243" i="5" s="1"/>
  <c r="N1242" i="3"/>
  <c r="K1242" i="5" s="1"/>
  <c r="M1242" i="3"/>
  <c r="J1242" i="5" s="1"/>
  <c r="L1242" i="3"/>
  <c r="H1242" i="5" s="1"/>
  <c r="K1242" i="3"/>
  <c r="I1242" i="5" s="1"/>
  <c r="J1242" i="3"/>
  <c r="F1242" i="5" s="1"/>
  <c r="I1242" i="3"/>
  <c r="E1242" i="5" s="1"/>
  <c r="N1241" i="3"/>
  <c r="M1241" i="3"/>
  <c r="J1241" i="5" s="1"/>
  <c r="L1241" i="3"/>
  <c r="K1241" i="3"/>
  <c r="J1241" i="3"/>
  <c r="I1241" i="3"/>
  <c r="N1240" i="3"/>
  <c r="M1240" i="3"/>
  <c r="L1240" i="3"/>
  <c r="K1240" i="3"/>
  <c r="J1240" i="3"/>
  <c r="I1240" i="3"/>
  <c r="N1239" i="3"/>
  <c r="K1239" i="5" s="1"/>
  <c r="M1239" i="3"/>
  <c r="L1239" i="3"/>
  <c r="H1239" i="5" s="1"/>
  <c r="K1239" i="3"/>
  <c r="J1239" i="3"/>
  <c r="F1239" i="5" s="1"/>
  <c r="I1239" i="3"/>
  <c r="E1239" i="5" s="1"/>
  <c r="N1238" i="3"/>
  <c r="M1238" i="3"/>
  <c r="J1238" i="5" s="1"/>
  <c r="L1238" i="3"/>
  <c r="K1238" i="3"/>
  <c r="J1238" i="3"/>
  <c r="I1238" i="3"/>
  <c r="N1237" i="3"/>
  <c r="M1237" i="3"/>
  <c r="L1237" i="3"/>
  <c r="K1237" i="3"/>
  <c r="J1237" i="3"/>
  <c r="I1237" i="3"/>
  <c r="N1236" i="3"/>
  <c r="K1236" i="5" s="1"/>
  <c r="M1236" i="3"/>
  <c r="J1236" i="5" s="1"/>
  <c r="L1236" i="3"/>
  <c r="H1236" i="5" s="1"/>
  <c r="K1236" i="3"/>
  <c r="I1236" i="5" s="1"/>
  <c r="J1236" i="3"/>
  <c r="F1236" i="5" s="1"/>
  <c r="I1236" i="3"/>
  <c r="E1236" i="5" s="1"/>
  <c r="N1235" i="3"/>
  <c r="K1235" i="5" s="1"/>
  <c r="M1235" i="3"/>
  <c r="L1235" i="3"/>
  <c r="K1235" i="3"/>
  <c r="I1235" i="5" s="1"/>
  <c r="J1235" i="3"/>
  <c r="I1235" i="3"/>
  <c r="E1235" i="5" s="1"/>
  <c r="N1234" i="3"/>
  <c r="M1234" i="3"/>
  <c r="L1234" i="3"/>
  <c r="H1234" i="5" s="1"/>
  <c r="K1234" i="3"/>
  <c r="J1234" i="3"/>
  <c r="I1234" i="3"/>
  <c r="N1233" i="3"/>
  <c r="M1233" i="3"/>
  <c r="L1233" i="3"/>
  <c r="K1233" i="3"/>
  <c r="I1233" i="5" s="1"/>
  <c r="J1233" i="3"/>
  <c r="F1233" i="5" s="1"/>
  <c r="I1233" i="3"/>
  <c r="E1233" i="5" s="1"/>
  <c r="N1232" i="3"/>
  <c r="K1232" i="5" s="1"/>
  <c r="M1232" i="3"/>
  <c r="J1232" i="5" s="1"/>
  <c r="L1232" i="3"/>
  <c r="H1232" i="5" s="1"/>
  <c r="K1232" i="3"/>
  <c r="J1232" i="3"/>
  <c r="F1232" i="5" s="1"/>
  <c r="I1232" i="3"/>
  <c r="E1232" i="5" s="1"/>
  <c r="N1231" i="3"/>
  <c r="K1231" i="5" s="1"/>
  <c r="M1231" i="3"/>
  <c r="L1231" i="3"/>
  <c r="K1231" i="3"/>
  <c r="J1231" i="3"/>
  <c r="I1231" i="3"/>
  <c r="N1230" i="3"/>
  <c r="K1230" i="5" s="1"/>
  <c r="M1230" i="3"/>
  <c r="L1230" i="3"/>
  <c r="H1230" i="5" s="1"/>
  <c r="K1230" i="3"/>
  <c r="J1230" i="3"/>
  <c r="I1230" i="3"/>
  <c r="E1230" i="5" s="1"/>
  <c r="N1229" i="3"/>
  <c r="K1229" i="5" s="1"/>
  <c r="M1229" i="3"/>
  <c r="J1229" i="5" s="1"/>
  <c r="L1229" i="3"/>
  <c r="H1229" i="5" s="1"/>
  <c r="K1229" i="3"/>
  <c r="I1229" i="5" s="1"/>
  <c r="J1229" i="3"/>
  <c r="F1229" i="5" s="1"/>
  <c r="I1229" i="3"/>
  <c r="E1229" i="5" s="1"/>
  <c r="N1228" i="3"/>
  <c r="K1228" i="5" s="1"/>
  <c r="M1228" i="3"/>
  <c r="J1228" i="5" s="1"/>
  <c r="L1228" i="3"/>
  <c r="H1228" i="5" s="1"/>
  <c r="K1228" i="3"/>
  <c r="I1228" i="5" s="1"/>
  <c r="J1228" i="3"/>
  <c r="F1228" i="5" s="1"/>
  <c r="I1228" i="3"/>
  <c r="N1227" i="3"/>
  <c r="K1227" i="5" s="1"/>
  <c r="M1227" i="3"/>
  <c r="L1227" i="3"/>
  <c r="K1227" i="3"/>
  <c r="I1227" i="5" s="1"/>
  <c r="J1227" i="3"/>
  <c r="F1227" i="5" s="1"/>
  <c r="I1227" i="3"/>
  <c r="N1226" i="3"/>
  <c r="K1226" i="5" s="1"/>
  <c r="M1226" i="3"/>
  <c r="J1226" i="5" s="1"/>
  <c r="L1226" i="3"/>
  <c r="H1226" i="5" s="1"/>
  <c r="K1226" i="3"/>
  <c r="I1226" i="5" s="1"/>
  <c r="J1226" i="3"/>
  <c r="F1226" i="5" s="1"/>
  <c r="I1226" i="3"/>
  <c r="E1226" i="5" s="1"/>
  <c r="N1225" i="3"/>
  <c r="K1225" i="5" s="1"/>
  <c r="M1225" i="3"/>
  <c r="L1225" i="3"/>
  <c r="H1225" i="5" s="1"/>
  <c r="K1225" i="3"/>
  <c r="J1225" i="3"/>
  <c r="I1225" i="3"/>
  <c r="N1224" i="3"/>
  <c r="M1224" i="3"/>
  <c r="L1224" i="3"/>
  <c r="K1224" i="3"/>
  <c r="I1224" i="5" s="1"/>
  <c r="J1224" i="3"/>
  <c r="F1224" i="5" s="1"/>
  <c r="I1224" i="3"/>
  <c r="N1223" i="3"/>
  <c r="K1223" i="5" s="1"/>
  <c r="M1223" i="3"/>
  <c r="J1223" i="5" s="1"/>
  <c r="L1223" i="3"/>
  <c r="H1223" i="5" s="1"/>
  <c r="K1223" i="3"/>
  <c r="I1223" i="5" s="1"/>
  <c r="J1223" i="3"/>
  <c r="F1223" i="5" s="1"/>
  <c r="I1223" i="3"/>
  <c r="E1223" i="5" s="1"/>
  <c r="N1222" i="3"/>
  <c r="K1222" i="5" s="1"/>
  <c r="M1222" i="3"/>
  <c r="J1222" i="5" s="1"/>
  <c r="L1222" i="3"/>
  <c r="K1222" i="3"/>
  <c r="J1222" i="3"/>
  <c r="I1222" i="3"/>
  <c r="E1222" i="5" s="1"/>
  <c r="N1221" i="3"/>
  <c r="K1221" i="5" s="1"/>
  <c r="M1221" i="3"/>
  <c r="J1221" i="5" s="1"/>
  <c r="L1221" i="3"/>
  <c r="H1221" i="5" s="1"/>
  <c r="K1221" i="3"/>
  <c r="I1221" i="5" s="1"/>
  <c r="J1221" i="3"/>
  <c r="F1221" i="5" s="1"/>
  <c r="I1221" i="3"/>
  <c r="E1221" i="5" s="1"/>
  <c r="N1220" i="3"/>
  <c r="M1220" i="3"/>
  <c r="J1220" i="5" s="1"/>
  <c r="L1220" i="3"/>
  <c r="H1220" i="5" s="1"/>
  <c r="K1220" i="3"/>
  <c r="J1220" i="3"/>
  <c r="I1220" i="3"/>
  <c r="N1219" i="3"/>
  <c r="M1219" i="3"/>
  <c r="J1219" i="5" s="1"/>
  <c r="L1219" i="3"/>
  <c r="H1219" i="5" s="1"/>
  <c r="K1219" i="3"/>
  <c r="J1219" i="3"/>
  <c r="F1219" i="5" s="1"/>
  <c r="I1219" i="3"/>
  <c r="N1218" i="3"/>
  <c r="K1218" i="5" s="1"/>
  <c r="M1218" i="3"/>
  <c r="J1218" i="5" s="1"/>
  <c r="L1218" i="3"/>
  <c r="H1218" i="5" s="1"/>
  <c r="K1218" i="3"/>
  <c r="J1218" i="3"/>
  <c r="F1218" i="5" s="1"/>
  <c r="I1218" i="3"/>
  <c r="N1217" i="3"/>
  <c r="K1217" i="5" s="1"/>
  <c r="M1217" i="3"/>
  <c r="L1217" i="3"/>
  <c r="H1217" i="5" s="1"/>
  <c r="K1217" i="3"/>
  <c r="J1217" i="3"/>
  <c r="F1217" i="5" s="1"/>
  <c r="I1217" i="3"/>
  <c r="E1217" i="5" s="1"/>
  <c r="N1216" i="3"/>
  <c r="K1216" i="5" s="1"/>
  <c r="M1216" i="3"/>
  <c r="J1216" i="5" s="1"/>
  <c r="L1216" i="3"/>
  <c r="H1216" i="5" s="1"/>
  <c r="K1216" i="3"/>
  <c r="I1216" i="5" s="1"/>
  <c r="J1216" i="3"/>
  <c r="F1216" i="5" s="1"/>
  <c r="I1216" i="3"/>
  <c r="E1216" i="5" s="1"/>
  <c r="N1215" i="3"/>
  <c r="K1215" i="5" s="1"/>
  <c r="M1215" i="3"/>
  <c r="J1215" i="5" s="1"/>
  <c r="L1215" i="3"/>
  <c r="K1215" i="3"/>
  <c r="I1215" i="5" s="1"/>
  <c r="J1215" i="3"/>
  <c r="F1215" i="5" s="1"/>
  <c r="I1215" i="3"/>
  <c r="N1214" i="3"/>
  <c r="K1214" i="5" s="1"/>
  <c r="M1214" i="3"/>
  <c r="J1214" i="5" s="1"/>
  <c r="L1214" i="3"/>
  <c r="H1214" i="5" s="1"/>
  <c r="K1214" i="3"/>
  <c r="I1214" i="5" s="1"/>
  <c r="J1214" i="3"/>
  <c r="F1214" i="5" s="1"/>
  <c r="I1214" i="3"/>
  <c r="E1214" i="5" s="1"/>
  <c r="N1213" i="3"/>
  <c r="M1213" i="3"/>
  <c r="L1213" i="3"/>
  <c r="K1213" i="3"/>
  <c r="J1213" i="3"/>
  <c r="I1213" i="3"/>
  <c r="N1212" i="3"/>
  <c r="M1212" i="3"/>
  <c r="L1212" i="3"/>
  <c r="K1212" i="3"/>
  <c r="J1212" i="3"/>
  <c r="I1212" i="3"/>
  <c r="N1211" i="3"/>
  <c r="K1211" i="5" s="1"/>
  <c r="M1211" i="3"/>
  <c r="J1211" i="5" s="1"/>
  <c r="L1211" i="3"/>
  <c r="H1211" i="5" s="1"/>
  <c r="K1211" i="3"/>
  <c r="I1211" i="5" s="1"/>
  <c r="J1211" i="3"/>
  <c r="F1211" i="5" s="1"/>
  <c r="I1211" i="3"/>
  <c r="E1211" i="5" s="1"/>
  <c r="N1210" i="3"/>
  <c r="M1210" i="3"/>
  <c r="L1210" i="3"/>
  <c r="K1210" i="3"/>
  <c r="J1210" i="3"/>
  <c r="I1210" i="3"/>
  <c r="N1209" i="3"/>
  <c r="K1209" i="5" s="1"/>
  <c r="M1209" i="3"/>
  <c r="J1209" i="5" s="1"/>
  <c r="L1209" i="3"/>
  <c r="H1209" i="5" s="1"/>
  <c r="K1209" i="3"/>
  <c r="I1209" i="5" s="1"/>
  <c r="J1209" i="3"/>
  <c r="F1209" i="5" s="1"/>
  <c r="I1209" i="3"/>
  <c r="E1209" i="5" s="1"/>
  <c r="N1208" i="3"/>
  <c r="K1208" i="5" s="1"/>
  <c r="M1208" i="3"/>
  <c r="J1208" i="5" s="1"/>
  <c r="L1208" i="3"/>
  <c r="H1208" i="5" s="1"/>
  <c r="K1208" i="3"/>
  <c r="I1208" i="5" s="1"/>
  <c r="J1208" i="3"/>
  <c r="I1208" i="3"/>
  <c r="E1208" i="5" s="1"/>
  <c r="N1207" i="3"/>
  <c r="M1207" i="3"/>
  <c r="L1207" i="3"/>
  <c r="H1207" i="5" s="1"/>
  <c r="K1207" i="3"/>
  <c r="J1207" i="3"/>
  <c r="I1207" i="3"/>
  <c r="E1207" i="5" s="1"/>
  <c r="N1206" i="3"/>
  <c r="M1206" i="3"/>
  <c r="L1206" i="3"/>
  <c r="K1206" i="3"/>
  <c r="J1206" i="3"/>
  <c r="I1206" i="3"/>
  <c r="N1205" i="3"/>
  <c r="K1205" i="5" s="1"/>
  <c r="M1205" i="3"/>
  <c r="L1205" i="3"/>
  <c r="H1205" i="5" s="1"/>
  <c r="K1205" i="3"/>
  <c r="J1205" i="3"/>
  <c r="F1205" i="5" s="1"/>
  <c r="I1205" i="3"/>
  <c r="E1205" i="5" s="1"/>
  <c r="N1204" i="3"/>
  <c r="K1204" i="5" s="1"/>
  <c r="M1204" i="3"/>
  <c r="J1204" i="5" s="1"/>
  <c r="L1204" i="3"/>
  <c r="H1204" i="5" s="1"/>
  <c r="K1204" i="3"/>
  <c r="I1204" i="5" s="1"/>
  <c r="J1204" i="3"/>
  <c r="I1204" i="3"/>
  <c r="E1204" i="5" s="1"/>
  <c r="N1203" i="3"/>
  <c r="M1203" i="3"/>
  <c r="J1203" i="5" s="1"/>
  <c r="L1203" i="3"/>
  <c r="K1203" i="3"/>
  <c r="J1203" i="3"/>
  <c r="I1203" i="3"/>
  <c r="N1202" i="3"/>
  <c r="K1202" i="5" s="1"/>
  <c r="M1202" i="3"/>
  <c r="L1202" i="3"/>
  <c r="H1202" i="5" s="1"/>
  <c r="K1202" i="3"/>
  <c r="I1202" i="5" s="1"/>
  <c r="J1202" i="3"/>
  <c r="F1202" i="5" s="1"/>
  <c r="I1202" i="3"/>
  <c r="E1202" i="5" s="1"/>
  <c r="N1201" i="3"/>
  <c r="M1201" i="3"/>
  <c r="L1201" i="3"/>
  <c r="H1201" i="5" s="1"/>
  <c r="K1201" i="3"/>
  <c r="I1201" i="5" s="1"/>
  <c r="J1201" i="3"/>
  <c r="I1201" i="3"/>
  <c r="N1200" i="3"/>
  <c r="M1200" i="3"/>
  <c r="L1200" i="3"/>
  <c r="K1200" i="3"/>
  <c r="I1200" i="5" s="1"/>
  <c r="J1200" i="3"/>
  <c r="I1200" i="3"/>
  <c r="N1199" i="3"/>
  <c r="K1199" i="5" s="1"/>
  <c r="M1199" i="3"/>
  <c r="J1199" i="5" s="1"/>
  <c r="L1199" i="3"/>
  <c r="H1199" i="5" s="1"/>
  <c r="K1199" i="3"/>
  <c r="I1199" i="5" s="1"/>
  <c r="J1199" i="3"/>
  <c r="F1199" i="5" s="1"/>
  <c r="I1199" i="3"/>
  <c r="E1199" i="5" s="1"/>
  <c r="N1198" i="3"/>
  <c r="K1198" i="5" s="1"/>
  <c r="M1198" i="3"/>
  <c r="J1198" i="5" s="1"/>
  <c r="L1198" i="3"/>
  <c r="K1198" i="3"/>
  <c r="J1198" i="3"/>
  <c r="I1198" i="3"/>
  <c r="E1198" i="5" s="1"/>
  <c r="N1197" i="3"/>
  <c r="K1197" i="5" s="1"/>
  <c r="M1197" i="3"/>
  <c r="J1197" i="5" s="1"/>
  <c r="L1197" i="3"/>
  <c r="H1197" i="5" s="1"/>
  <c r="K1197" i="3"/>
  <c r="I1197" i="5" s="1"/>
  <c r="J1197" i="3"/>
  <c r="F1197" i="5" s="1"/>
  <c r="I1197" i="3"/>
  <c r="E1197" i="5" s="1"/>
  <c r="N1196" i="3"/>
  <c r="M1196" i="3"/>
  <c r="L1196" i="3"/>
  <c r="K1196" i="3"/>
  <c r="J1196" i="3"/>
  <c r="I1196" i="3"/>
  <c r="E1196" i="5" s="1"/>
  <c r="N1195" i="3"/>
  <c r="M1195" i="3"/>
  <c r="J1195" i="5" s="1"/>
  <c r="L1195" i="3"/>
  <c r="H1195" i="5" s="1"/>
  <c r="K1195" i="3"/>
  <c r="J1195" i="3"/>
  <c r="F1195" i="5" s="1"/>
  <c r="I1195" i="3"/>
  <c r="E1195" i="5" s="1"/>
  <c r="N1194" i="3"/>
  <c r="K1194" i="5" s="1"/>
  <c r="M1194" i="3"/>
  <c r="L1194" i="3"/>
  <c r="H1194" i="5" s="1"/>
  <c r="K1194" i="3"/>
  <c r="J1194" i="3"/>
  <c r="I1194" i="3"/>
  <c r="N1193" i="3"/>
  <c r="M1193" i="3"/>
  <c r="L1193" i="3"/>
  <c r="H1193" i="5" s="1"/>
  <c r="K1193" i="3"/>
  <c r="J1193" i="3"/>
  <c r="I1193" i="3"/>
  <c r="N1192" i="3"/>
  <c r="K1192" i="5" s="1"/>
  <c r="M1192" i="3"/>
  <c r="L1192" i="3"/>
  <c r="K1192" i="3"/>
  <c r="I1192" i="5" s="1"/>
  <c r="J1192" i="3"/>
  <c r="F1192" i="5" s="1"/>
  <c r="I1192" i="3"/>
  <c r="E1192" i="5" s="1"/>
  <c r="N1191" i="3"/>
  <c r="K1191" i="5" s="1"/>
  <c r="M1191" i="3"/>
  <c r="L1191" i="3"/>
  <c r="K1191" i="3"/>
  <c r="J1191" i="3"/>
  <c r="I1191" i="3"/>
  <c r="N1190" i="3"/>
  <c r="K1190" i="5" s="1"/>
  <c r="M1190" i="3"/>
  <c r="L1190" i="3"/>
  <c r="H1190" i="5" s="1"/>
  <c r="K1190" i="3"/>
  <c r="I1190" i="5" s="1"/>
  <c r="J1190" i="3"/>
  <c r="F1190" i="5" s="1"/>
  <c r="I1190" i="3"/>
  <c r="E1190" i="5" s="1"/>
  <c r="N1189" i="3"/>
  <c r="M1189" i="3"/>
  <c r="L1189" i="3"/>
  <c r="K1189" i="3"/>
  <c r="J1189" i="3"/>
  <c r="I1189" i="3"/>
  <c r="N1188" i="3"/>
  <c r="M1188" i="3"/>
  <c r="L1188" i="3"/>
  <c r="K1188" i="3"/>
  <c r="I1188" i="5" s="1"/>
  <c r="J1188" i="3"/>
  <c r="I1188" i="3"/>
  <c r="E1188" i="5" s="1"/>
  <c r="N1187" i="3"/>
  <c r="K1187" i="5" s="1"/>
  <c r="M1187" i="3"/>
  <c r="J1187" i="5" s="1"/>
  <c r="L1187" i="3"/>
  <c r="H1187" i="5" s="1"/>
  <c r="K1187" i="3"/>
  <c r="I1187" i="5" s="1"/>
  <c r="J1187" i="3"/>
  <c r="F1187" i="5" s="1"/>
  <c r="I1187" i="3"/>
  <c r="E1187" i="5" s="1"/>
  <c r="N1186" i="3"/>
  <c r="K1186" i="5" s="1"/>
  <c r="M1186" i="3"/>
  <c r="L1186" i="3"/>
  <c r="K1186" i="3"/>
  <c r="I1186" i="5" s="1"/>
  <c r="J1186" i="3"/>
  <c r="I1186" i="3"/>
  <c r="N1185" i="3"/>
  <c r="K1185" i="5" s="1"/>
  <c r="M1185" i="3"/>
  <c r="J1185" i="5" s="1"/>
  <c r="L1185" i="3"/>
  <c r="H1185" i="5" s="1"/>
  <c r="K1185" i="3"/>
  <c r="I1185" i="5" s="1"/>
  <c r="J1185" i="3"/>
  <c r="F1185" i="5" s="1"/>
  <c r="I1185" i="3"/>
  <c r="E1185" i="5" s="1"/>
  <c r="N1184" i="3"/>
  <c r="K1184" i="5" s="1"/>
  <c r="M1184" i="3"/>
  <c r="L1184" i="3"/>
  <c r="H1184" i="5" s="1"/>
  <c r="K1184" i="3"/>
  <c r="J1184" i="3"/>
  <c r="I1184" i="3"/>
  <c r="N1183" i="3"/>
  <c r="M1183" i="3"/>
  <c r="J1183" i="5" s="1"/>
  <c r="L1183" i="3"/>
  <c r="H1183" i="5" s="1"/>
  <c r="K1183" i="3"/>
  <c r="J1183" i="3"/>
  <c r="F1183" i="5" s="1"/>
  <c r="I1183" i="3"/>
  <c r="E1183" i="5" s="1"/>
  <c r="N1182" i="3"/>
  <c r="M1182" i="3"/>
  <c r="L1182" i="3"/>
  <c r="K1182" i="3"/>
  <c r="J1182" i="3"/>
  <c r="I1182" i="3"/>
  <c r="N1181" i="3"/>
  <c r="K1181" i="5" s="1"/>
  <c r="M1181" i="3"/>
  <c r="L1181" i="3"/>
  <c r="H1181" i="5" s="1"/>
  <c r="K1181" i="3"/>
  <c r="J1181" i="3"/>
  <c r="I1181" i="3"/>
  <c r="N1180" i="3"/>
  <c r="K1180" i="5" s="1"/>
  <c r="M1180" i="3"/>
  <c r="J1180" i="5" s="1"/>
  <c r="L1180" i="3"/>
  <c r="H1180" i="5" s="1"/>
  <c r="K1180" i="3"/>
  <c r="I1180" i="5" s="1"/>
  <c r="J1180" i="3"/>
  <c r="F1180" i="5" s="1"/>
  <c r="I1180" i="3"/>
  <c r="N1179" i="3"/>
  <c r="M1179" i="3"/>
  <c r="J1179" i="5" s="1"/>
  <c r="L1179" i="3"/>
  <c r="K1179" i="3"/>
  <c r="J1179" i="3"/>
  <c r="I1179" i="3"/>
  <c r="N1178" i="3"/>
  <c r="M1178" i="3"/>
  <c r="L1178" i="3"/>
  <c r="H1178" i="5" s="1"/>
  <c r="K1178" i="3"/>
  <c r="J1178" i="3"/>
  <c r="I1178" i="3"/>
  <c r="N1177" i="3"/>
  <c r="K1177" i="5" s="1"/>
  <c r="M1177" i="3"/>
  <c r="J1177" i="5" s="1"/>
  <c r="L1177" i="3"/>
  <c r="H1177" i="5" s="1"/>
  <c r="K1177" i="3"/>
  <c r="J1177" i="3"/>
  <c r="F1177" i="5" s="1"/>
  <c r="I1177" i="3"/>
  <c r="N1176" i="3"/>
  <c r="K1176" i="5" s="1"/>
  <c r="M1176" i="3"/>
  <c r="L1176" i="3"/>
  <c r="K1176" i="3"/>
  <c r="I1176" i="5" s="1"/>
  <c r="J1176" i="3"/>
  <c r="F1176" i="5" s="1"/>
  <c r="I1176" i="3"/>
  <c r="E1176" i="5" s="1"/>
  <c r="N1175" i="3"/>
  <c r="K1175" i="5" s="1"/>
  <c r="M1175" i="3"/>
  <c r="J1175" i="5" s="1"/>
  <c r="L1175" i="3"/>
  <c r="H1175" i="5" s="1"/>
  <c r="K1175" i="3"/>
  <c r="I1175" i="5" s="1"/>
  <c r="J1175" i="3"/>
  <c r="F1175" i="5" s="1"/>
  <c r="I1175" i="3"/>
  <c r="E1175" i="5" s="1"/>
  <c r="N1174" i="3"/>
  <c r="M1174" i="3"/>
  <c r="J1174" i="5" s="1"/>
  <c r="L1174" i="3"/>
  <c r="K1174" i="3"/>
  <c r="J1174" i="3"/>
  <c r="I1174" i="3"/>
  <c r="N1173" i="3"/>
  <c r="K1173" i="5" s="1"/>
  <c r="M1173" i="3"/>
  <c r="J1173" i="5" s="1"/>
  <c r="L1173" i="3"/>
  <c r="H1173" i="5" s="1"/>
  <c r="K1173" i="3"/>
  <c r="I1173" i="5" s="1"/>
  <c r="J1173" i="3"/>
  <c r="F1173" i="5" s="1"/>
  <c r="I1173" i="3"/>
  <c r="E1173" i="5" s="1"/>
  <c r="N1172" i="3"/>
  <c r="M1172" i="3"/>
  <c r="L1172" i="3"/>
  <c r="K1172" i="3"/>
  <c r="J1172" i="3"/>
  <c r="I1172" i="3"/>
  <c r="N1171" i="3"/>
  <c r="M1171" i="3"/>
  <c r="J1171" i="5" s="1"/>
  <c r="L1171" i="3"/>
  <c r="K1171" i="3"/>
  <c r="J1171" i="3"/>
  <c r="I1171" i="3"/>
  <c r="N1170" i="3"/>
  <c r="M1170" i="3"/>
  <c r="L1170" i="3"/>
  <c r="K1170" i="3"/>
  <c r="J1170" i="3"/>
  <c r="I1170" i="3"/>
  <c r="N1169" i="3"/>
  <c r="M1169" i="3"/>
  <c r="J1169" i="5" s="1"/>
  <c r="L1169" i="3"/>
  <c r="K1169" i="3"/>
  <c r="J1169" i="3"/>
  <c r="I1169" i="3"/>
  <c r="N1168" i="3"/>
  <c r="K1168" i="5" s="1"/>
  <c r="M1168" i="3"/>
  <c r="L1168" i="3"/>
  <c r="H1168" i="5" s="1"/>
  <c r="K1168" i="3"/>
  <c r="J1168" i="3"/>
  <c r="I1168" i="3"/>
  <c r="N1167" i="3"/>
  <c r="K1167" i="5" s="1"/>
  <c r="M1167" i="3"/>
  <c r="J1167" i="5" s="1"/>
  <c r="L1167" i="3"/>
  <c r="H1167" i="5" s="1"/>
  <c r="K1167" i="3"/>
  <c r="J1167" i="3"/>
  <c r="F1167" i="5" s="1"/>
  <c r="I1167" i="3"/>
  <c r="N1166" i="3"/>
  <c r="K1166" i="5" s="1"/>
  <c r="M1166" i="3"/>
  <c r="L1166" i="3"/>
  <c r="H1166" i="5" s="1"/>
  <c r="K1166" i="3"/>
  <c r="I1166" i="5" s="1"/>
  <c r="J1166" i="3"/>
  <c r="F1166" i="5" s="1"/>
  <c r="I1166" i="3"/>
  <c r="E1166" i="5" s="1"/>
  <c r="N1165" i="3"/>
  <c r="K1165" i="5" s="1"/>
  <c r="M1165" i="3"/>
  <c r="L1165" i="3"/>
  <c r="K1165" i="3"/>
  <c r="J1165" i="3"/>
  <c r="F1165" i="5" s="1"/>
  <c r="I1165" i="3"/>
  <c r="N1164" i="3"/>
  <c r="M1164" i="3"/>
  <c r="L1164" i="3"/>
  <c r="K1164" i="3"/>
  <c r="J1164" i="3"/>
  <c r="I1164" i="3"/>
  <c r="N1163" i="3"/>
  <c r="M1163" i="3"/>
  <c r="L1163" i="3"/>
  <c r="H1163" i="5" s="1"/>
  <c r="K1163" i="3"/>
  <c r="I1163" i="5" s="1"/>
  <c r="J1163" i="3"/>
  <c r="I1163" i="3"/>
  <c r="E1163" i="5" s="1"/>
  <c r="N1162" i="3"/>
  <c r="K1162" i="5" s="1"/>
  <c r="M1162" i="3"/>
  <c r="J1162" i="5" s="1"/>
  <c r="L1162" i="3"/>
  <c r="K1162" i="3"/>
  <c r="I1162" i="5" s="1"/>
  <c r="J1162" i="3"/>
  <c r="F1162" i="5" s="1"/>
  <c r="I1162" i="3"/>
  <c r="E1162" i="5" s="1"/>
  <c r="N1161" i="3"/>
  <c r="K1161" i="5" s="1"/>
  <c r="M1161" i="3"/>
  <c r="J1161" i="5" s="1"/>
  <c r="L1161" i="3"/>
  <c r="H1161" i="5" s="1"/>
  <c r="K1161" i="3"/>
  <c r="I1161" i="5" s="1"/>
  <c r="J1161" i="3"/>
  <c r="F1161" i="5" s="1"/>
  <c r="I1161" i="3"/>
  <c r="E1161" i="5" s="1"/>
  <c r="N1160" i="3"/>
  <c r="M1160" i="3"/>
  <c r="L1160" i="3"/>
  <c r="H1160" i="5" s="1"/>
  <c r="K1160" i="3"/>
  <c r="I1160" i="5" s="1"/>
  <c r="J1160" i="3"/>
  <c r="I1160" i="3"/>
  <c r="N1159" i="3"/>
  <c r="M1159" i="3"/>
  <c r="J1159" i="5" s="1"/>
  <c r="L1159" i="3"/>
  <c r="H1159" i="5" s="1"/>
  <c r="K1159" i="3"/>
  <c r="I1159" i="5" s="1"/>
  <c r="J1159" i="3"/>
  <c r="F1159" i="5" s="1"/>
  <c r="I1159" i="3"/>
  <c r="E1159" i="5" s="1"/>
  <c r="N1158" i="3"/>
  <c r="K1158" i="5" s="1"/>
  <c r="M1158" i="3"/>
  <c r="J1158" i="5" s="1"/>
  <c r="L1158" i="3"/>
  <c r="H1158" i="5" s="1"/>
  <c r="K1158" i="3"/>
  <c r="I1158" i="5" s="1"/>
  <c r="J1158" i="3"/>
  <c r="F1158" i="5" s="1"/>
  <c r="I1158" i="3"/>
  <c r="N1157" i="3"/>
  <c r="K1157" i="5" s="1"/>
  <c r="M1157" i="3"/>
  <c r="L1157" i="3"/>
  <c r="K1157" i="3"/>
  <c r="J1157" i="3"/>
  <c r="I1157" i="3"/>
  <c r="N1156" i="3"/>
  <c r="M1156" i="3"/>
  <c r="L1156" i="3"/>
  <c r="K1156" i="3"/>
  <c r="J1156" i="3"/>
  <c r="I1156" i="3"/>
  <c r="N1155" i="3"/>
  <c r="K1155" i="5" s="1"/>
  <c r="M1155" i="3"/>
  <c r="L1155" i="3"/>
  <c r="K1155" i="3"/>
  <c r="I1155" i="5" s="1"/>
  <c r="J1155" i="3"/>
  <c r="I1155" i="3"/>
  <c r="E1155" i="5" s="1"/>
  <c r="N1154" i="3"/>
  <c r="M1154" i="3"/>
  <c r="L1154" i="3"/>
  <c r="K1154" i="3"/>
  <c r="I1154" i="5" s="1"/>
  <c r="J1154" i="3"/>
  <c r="F1154" i="5" s="1"/>
  <c r="I1154" i="3"/>
  <c r="E1154" i="5" s="1"/>
  <c r="N1153" i="3"/>
  <c r="M1153" i="3"/>
  <c r="J1153" i="5" s="1"/>
  <c r="L1153" i="3"/>
  <c r="K1153" i="3"/>
  <c r="I1153" i="5" s="1"/>
  <c r="J1153" i="3"/>
  <c r="F1153" i="5" s="1"/>
  <c r="I1153" i="3"/>
  <c r="N1152" i="3"/>
  <c r="M1152" i="3"/>
  <c r="L1152" i="3"/>
  <c r="K1152" i="3"/>
  <c r="I1152" i="5" s="1"/>
  <c r="J1152" i="3"/>
  <c r="I1152" i="3"/>
  <c r="N1151" i="3"/>
  <c r="K1151" i="5" s="1"/>
  <c r="M1151" i="3"/>
  <c r="J1151" i="5" s="1"/>
  <c r="L1151" i="3"/>
  <c r="H1151" i="5" s="1"/>
  <c r="K1151" i="3"/>
  <c r="J1151" i="3"/>
  <c r="I1151" i="3"/>
  <c r="E1151" i="5" s="1"/>
  <c r="N1150" i="3"/>
  <c r="M1150" i="3"/>
  <c r="L1150" i="3"/>
  <c r="K1150" i="3"/>
  <c r="I1150" i="5" s="1"/>
  <c r="J1150" i="3"/>
  <c r="I1150" i="3"/>
  <c r="N1149" i="3"/>
  <c r="K1149" i="5" s="1"/>
  <c r="M1149" i="3"/>
  <c r="J1149" i="5" s="1"/>
  <c r="L1149" i="3"/>
  <c r="H1149" i="5" s="1"/>
  <c r="K1149" i="3"/>
  <c r="I1149" i="5" s="1"/>
  <c r="J1149" i="3"/>
  <c r="F1149" i="5" s="1"/>
  <c r="I1149" i="3"/>
  <c r="E1149" i="5" s="1"/>
  <c r="N1148" i="3"/>
  <c r="K1148" i="5" s="1"/>
  <c r="M1148" i="3"/>
  <c r="J1148" i="5" s="1"/>
  <c r="L1148" i="3"/>
  <c r="H1148" i="5" s="1"/>
  <c r="K1148" i="3"/>
  <c r="J1148" i="3"/>
  <c r="I1148" i="3"/>
  <c r="N1147" i="3"/>
  <c r="M1147" i="3"/>
  <c r="L1147" i="3"/>
  <c r="H1147" i="5" s="1"/>
  <c r="K1147" i="3"/>
  <c r="J1147" i="3"/>
  <c r="I1147" i="3"/>
  <c r="N1146" i="3"/>
  <c r="K1146" i="5" s="1"/>
  <c r="M1146" i="3"/>
  <c r="L1146" i="3"/>
  <c r="H1146" i="5" s="1"/>
  <c r="K1146" i="3"/>
  <c r="I1146" i="5" s="1"/>
  <c r="J1146" i="3"/>
  <c r="F1146" i="5" s="1"/>
  <c r="I1146" i="3"/>
  <c r="E1146" i="5" s="1"/>
  <c r="N1145" i="3"/>
  <c r="K1145" i="5" s="1"/>
  <c r="M1145" i="3"/>
  <c r="J1145" i="5" s="1"/>
  <c r="L1145" i="3"/>
  <c r="H1145" i="5" s="1"/>
  <c r="K1145" i="3"/>
  <c r="J1145" i="3"/>
  <c r="F1145" i="5" s="1"/>
  <c r="I1145" i="3"/>
  <c r="E1145" i="5" s="1"/>
  <c r="N1144" i="3"/>
  <c r="M1144" i="3"/>
  <c r="J1144" i="5" s="1"/>
  <c r="L1144" i="3"/>
  <c r="K1144" i="3"/>
  <c r="J1144" i="3"/>
  <c r="F1144" i="5" s="1"/>
  <c r="I1144" i="3"/>
  <c r="N1143" i="3"/>
  <c r="M1143" i="3"/>
  <c r="L1143" i="3"/>
  <c r="K1143" i="3"/>
  <c r="J1143" i="3"/>
  <c r="I1143" i="3"/>
  <c r="N1142" i="3"/>
  <c r="M1142" i="3"/>
  <c r="J1142" i="5" s="1"/>
  <c r="L1142" i="3"/>
  <c r="H1142" i="5" s="1"/>
  <c r="K1142" i="3"/>
  <c r="J1142" i="3"/>
  <c r="I1142" i="3"/>
  <c r="E1142" i="5" s="1"/>
  <c r="N1141" i="3"/>
  <c r="M1141" i="3"/>
  <c r="L1141" i="3"/>
  <c r="K1141" i="3"/>
  <c r="I1141" i="5" s="1"/>
  <c r="J1141" i="3"/>
  <c r="I1141" i="3"/>
  <c r="N1140" i="3"/>
  <c r="M1140" i="3"/>
  <c r="L1140" i="3"/>
  <c r="H1140" i="5" s="1"/>
  <c r="K1140" i="3"/>
  <c r="I1140" i="5" s="1"/>
  <c r="J1140" i="3"/>
  <c r="F1140" i="5" s="1"/>
  <c r="I1140" i="3"/>
  <c r="E1140" i="5" s="1"/>
  <c r="N1139" i="3"/>
  <c r="K1139" i="5" s="1"/>
  <c r="M1139" i="3"/>
  <c r="J1139" i="5" s="1"/>
  <c r="L1139" i="3"/>
  <c r="H1139" i="5" s="1"/>
  <c r="K1139" i="3"/>
  <c r="I1139" i="5" s="1"/>
  <c r="J1139" i="3"/>
  <c r="F1139" i="5" s="1"/>
  <c r="I1139" i="3"/>
  <c r="E1139" i="5" s="1"/>
  <c r="N1138" i="3"/>
  <c r="K1138" i="5" s="1"/>
  <c r="M1138" i="3"/>
  <c r="J1138" i="5" s="1"/>
  <c r="L1138" i="3"/>
  <c r="K1138" i="3"/>
  <c r="J1138" i="3"/>
  <c r="I1138" i="3"/>
  <c r="N1137" i="3"/>
  <c r="K1137" i="5" s="1"/>
  <c r="M1137" i="3"/>
  <c r="J1137" i="5" s="1"/>
  <c r="L1137" i="3"/>
  <c r="H1137" i="5" s="1"/>
  <c r="K1137" i="3"/>
  <c r="I1137" i="5" s="1"/>
  <c r="J1137" i="3"/>
  <c r="F1137" i="5" s="1"/>
  <c r="I1137" i="3"/>
  <c r="E1137" i="5" s="1"/>
  <c r="N1136" i="3"/>
  <c r="K1136" i="5" s="1"/>
  <c r="M1136" i="3"/>
  <c r="J1136" i="5" s="1"/>
  <c r="L1136" i="3"/>
  <c r="H1136" i="5" s="1"/>
  <c r="K1136" i="3"/>
  <c r="I1136" i="5" s="1"/>
  <c r="J1136" i="3"/>
  <c r="I1136" i="3"/>
  <c r="E1136" i="5" s="1"/>
  <c r="N1135" i="3"/>
  <c r="M1135" i="3"/>
  <c r="J1135" i="5" s="1"/>
  <c r="L1135" i="3"/>
  <c r="K1135" i="3"/>
  <c r="I1135" i="5" s="1"/>
  <c r="J1135" i="3"/>
  <c r="I1135" i="3"/>
  <c r="N1134" i="3"/>
  <c r="M1134" i="3"/>
  <c r="L1134" i="3"/>
  <c r="K1134" i="3"/>
  <c r="J1134" i="3"/>
  <c r="I1134" i="3"/>
  <c r="N1133" i="3"/>
  <c r="K1133" i="5" s="1"/>
  <c r="M1133" i="3"/>
  <c r="L1133" i="3"/>
  <c r="H1133" i="5" s="1"/>
  <c r="K1133" i="3"/>
  <c r="J1133" i="3"/>
  <c r="F1133" i="5" s="1"/>
  <c r="I1133" i="3"/>
  <c r="E1133" i="5" s="1"/>
  <c r="N1132" i="3"/>
  <c r="M1132" i="3"/>
  <c r="L1132" i="3"/>
  <c r="H1132" i="5" s="1"/>
  <c r="K1132" i="3"/>
  <c r="J1132" i="3"/>
  <c r="I1132" i="3"/>
  <c r="N1131" i="3"/>
  <c r="M1131" i="3"/>
  <c r="J1131" i="5" s="1"/>
  <c r="L1131" i="3"/>
  <c r="K1131" i="3"/>
  <c r="J1131" i="3"/>
  <c r="F1131" i="5" s="1"/>
  <c r="I1131" i="3"/>
  <c r="E1131" i="5" s="1"/>
  <c r="N1130" i="3"/>
  <c r="M1130" i="3"/>
  <c r="L1130" i="3"/>
  <c r="K1130" i="3"/>
  <c r="I1130" i="5" s="1"/>
  <c r="J1130" i="3"/>
  <c r="F1130" i="5" s="1"/>
  <c r="I1130" i="3"/>
  <c r="N1129" i="3"/>
  <c r="M1129" i="3"/>
  <c r="L1129" i="3"/>
  <c r="H1129" i="5" s="1"/>
  <c r="K1129" i="3"/>
  <c r="J1129" i="3"/>
  <c r="I1129" i="3"/>
  <c r="N1128" i="3"/>
  <c r="K1128" i="5" s="1"/>
  <c r="M1128" i="3"/>
  <c r="L1128" i="3"/>
  <c r="H1128" i="5" s="1"/>
  <c r="K1128" i="3"/>
  <c r="J1128" i="3"/>
  <c r="I1128" i="3"/>
  <c r="E1128" i="5" s="1"/>
  <c r="N1127" i="3"/>
  <c r="M1127" i="3"/>
  <c r="L1127" i="3"/>
  <c r="H1127" i="5" s="1"/>
  <c r="K1127" i="3"/>
  <c r="J1127" i="3"/>
  <c r="I1127" i="3"/>
  <c r="N1126" i="3"/>
  <c r="K1126" i="5" s="1"/>
  <c r="M1126" i="3"/>
  <c r="J1126" i="5" s="1"/>
  <c r="L1126" i="3"/>
  <c r="K1126" i="3"/>
  <c r="I1126" i="5" s="1"/>
  <c r="J1126" i="3"/>
  <c r="F1126" i="5" s="1"/>
  <c r="I1126" i="3"/>
  <c r="E1126" i="5" s="1"/>
  <c r="N1125" i="3"/>
  <c r="K1125" i="5" s="1"/>
  <c r="M1125" i="3"/>
  <c r="J1125" i="5" s="1"/>
  <c r="L1125" i="3"/>
  <c r="H1125" i="5" s="1"/>
  <c r="K1125" i="3"/>
  <c r="I1125" i="5" s="1"/>
  <c r="J1125" i="3"/>
  <c r="F1125" i="5" s="1"/>
  <c r="I1125" i="3"/>
  <c r="E1125" i="5" s="1"/>
  <c r="N1124" i="3"/>
  <c r="M1124" i="3"/>
  <c r="L1124" i="3"/>
  <c r="H1124" i="5" s="1"/>
  <c r="K1124" i="3"/>
  <c r="I1124" i="5" s="1"/>
  <c r="J1124" i="3"/>
  <c r="I1124" i="3"/>
  <c r="N1123" i="3"/>
  <c r="M1123" i="3"/>
  <c r="J1123" i="5" s="1"/>
  <c r="L1123" i="3"/>
  <c r="H1123" i="5" s="1"/>
  <c r="K1123" i="3"/>
  <c r="I1123" i="5" s="1"/>
  <c r="J1123" i="3"/>
  <c r="F1123" i="5" s="1"/>
  <c r="I1123" i="3"/>
  <c r="E1123" i="5" s="1"/>
  <c r="N1122" i="3"/>
  <c r="K1122" i="5" s="1"/>
  <c r="M1122" i="3"/>
  <c r="J1122" i="5" s="1"/>
  <c r="L1122" i="3"/>
  <c r="H1122" i="5" s="1"/>
  <c r="K1122" i="3"/>
  <c r="I1122" i="5" s="1"/>
  <c r="J1122" i="3"/>
  <c r="F1122" i="5" s="1"/>
  <c r="I1122" i="3"/>
  <c r="N1121" i="3"/>
  <c r="M1121" i="3"/>
  <c r="L1121" i="3"/>
  <c r="K1121" i="3"/>
  <c r="J1121" i="3"/>
  <c r="I1121" i="3"/>
  <c r="N1120" i="3"/>
  <c r="K1120" i="5" s="1"/>
  <c r="M1120" i="3"/>
  <c r="L1120" i="3"/>
  <c r="K1120" i="3"/>
  <c r="J1120" i="3"/>
  <c r="F1120" i="5" s="1"/>
  <c r="I1120" i="3"/>
  <c r="N1119" i="3"/>
  <c r="M1119" i="3"/>
  <c r="J1119" i="5" s="1"/>
  <c r="L1119" i="3"/>
  <c r="H1119" i="5" s="1"/>
  <c r="K1119" i="3"/>
  <c r="J1119" i="3"/>
  <c r="I1119" i="3"/>
  <c r="N1118" i="3"/>
  <c r="M1118" i="3"/>
  <c r="L1118" i="3"/>
  <c r="K1118" i="3"/>
  <c r="J1118" i="3"/>
  <c r="I1118" i="3"/>
  <c r="N1117" i="3"/>
  <c r="M1117" i="3"/>
  <c r="J1117" i="5" s="1"/>
  <c r="L1117" i="3"/>
  <c r="K1117" i="3"/>
  <c r="I1117" i="5" s="1"/>
  <c r="J1117" i="3"/>
  <c r="F1117" i="5" s="1"/>
  <c r="I1117" i="3"/>
  <c r="N1116" i="3"/>
  <c r="M1116" i="3"/>
  <c r="L1116" i="3"/>
  <c r="K1116" i="3"/>
  <c r="J1116" i="3"/>
  <c r="I1116" i="3"/>
  <c r="N1115" i="3"/>
  <c r="K1115" i="5" s="1"/>
  <c r="M1115" i="3"/>
  <c r="J1115" i="5" s="1"/>
  <c r="L1115" i="3"/>
  <c r="H1115" i="5" s="1"/>
  <c r="K1115" i="3"/>
  <c r="J1115" i="3"/>
  <c r="I1115" i="3"/>
  <c r="E1115" i="5" s="1"/>
  <c r="N1114" i="3"/>
  <c r="M1114" i="3"/>
  <c r="L1114" i="3"/>
  <c r="K1114" i="3"/>
  <c r="I1114" i="5" s="1"/>
  <c r="J1114" i="3"/>
  <c r="I1114" i="3"/>
  <c r="N1113" i="3"/>
  <c r="K1113" i="5" s="1"/>
  <c r="M1113" i="3"/>
  <c r="J1113" i="5" s="1"/>
  <c r="L1113" i="3"/>
  <c r="H1113" i="5" s="1"/>
  <c r="K1113" i="3"/>
  <c r="I1113" i="5" s="1"/>
  <c r="J1113" i="3"/>
  <c r="F1113" i="5" s="1"/>
  <c r="I1113" i="3"/>
  <c r="E1113" i="5" s="1"/>
  <c r="N1112" i="3"/>
  <c r="K1112" i="5" s="1"/>
  <c r="M1112" i="3"/>
  <c r="J1112" i="5" s="1"/>
  <c r="L1112" i="3"/>
  <c r="H1112" i="5" s="1"/>
  <c r="K1112" i="3"/>
  <c r="J1112" i="3"/>
  <c r="I1112" i="3"/>
  <c r="N1111" i="3"/>
  <c r="M1111" i="3"/>
  <c r="L1111" i="3"/>
  <c r="K1111" i="3"/>
  <c r="J1111" i="3"/>
  <c r="I1111" i="3"/>
  <c r="N1110" i="3"/>
  <c r="K1110" i="5" s="1"/>
  <c r="M1110" i="3"/>
  <c r="L1110" i="3"/>
  <c r="H1110" i="5" s="1"/>
  <c r="K1110" i="3"/>
  <c r="I1110" i="5" s="1"/>
  <c r="J1110" i="3"/>
  <c r="F1110" i="5" s="1"/>
  <c r="I1110" i="3"/>
  <c r="E1110" i="5" s="1"/>
  <c r="N1109" i="3"/>
  <c r="K1109" i="5" s="1"/>
  <c r="M1109" i="3"/>
  <c r="J1109" i="5" s="1"/>
  <c r="L1109" i="3"/>
  <c r="H1109" i="5" s="1"/>
  <c r="K1109" i="3"/>
  <c r="J1109" i="3"/>
  <c r="F1109" i="5" s="1"/>
  <c r="I1109" i="3"/>
  <c r="E1109" i="5" s="1"/>
  <c r="N1108" i="3"/>
  <c r="M1108" i="3"/>
  <c r="L1108" i="3"/>
  <c r="K1108" i="3"/>
  <c r="J1108" i="3"/>
  <c r="I1108" i="3"/>
  <c r="N1107" i="3"/>
  <c r="K1107" i="5" s="1"/>
  <c r="M1107" i="3"/>
  <c r="J1107" i="5" s="1"/>
  <c r="L1107" i="3"/>
  <c r="K1107" i="3"/>
  <c r="J1107" i="3"/>
  <c r="F1107" i="5" s="1"/>
  <c r="I1107" i="3"/>
  <c r="E1107" i="5" s="1"/>
  <c r="N1106" i="3"/>
  <c r="M1106" i="3"/>
  <c r="J1106" i="5" s="1"/>
  <c r="L1106" i="3"/>
  <c r="K1106" i="3"/>
  <c r="J1106" i="3"/>
  <c r="I1106" i="3"/>
  <c r="N1105" i="3"/>
  <c r="M1105" i="3"/>
  <c r="L1105" i="3"/>
  <c r="K1105" i="3"/>
  <c r="J1105" i="3"/>
  <c r="F1105" i="5" s="1"/>
  <c r="I1105" i="3"/>
  <c r="N1104" i="3"/>
  <c r="M1104" i="3"/>
  <c r="L1104" i="3"/>
  <c r="H1104" i="5" s="1"/>
  <c r="K1104" i="3"/>
  <c r="I1104" i="5" s="1"/>
  <c r="J1104" i="3"/>
  <c r="F1104" i="5" s="1"/>
  <c r="I1104" i="3"/>
  <c r="E1104" i="5" s="1"/>
  <c r="N1103" i="3"/>
  <c r="K1103" i="5" s="1"/>
  <c r="M1103" i="3"/>
  <c r="J1103" i="5" s="1"/>
  <c r="L1103" i="3"/>
  <c r="H1103" i="5" s="1"/>
  <c r="K1103" i="3"/>
  <c r="I1103" i="5" s="1"/>
  <c r="J1103" i="3"/>
  <c r="F1103" i="5" s="1"/>
  <c r="I1103" i="3"/>
  <c r="E1103" i="5" s="1"/>
  <c r="N1102" i="3"/>
  <c r="K1102" i="5" s="1"/>
  <c r="M1102" i="3"/>
  <c r="J1102" i="5" s="1"/>
  <c r="L1102" i="3"/>
  <c r="K1102" i="3"/>
  <c r="J1102" i="3"/>
  <c r="I1102" i="3"/>
  <c r="N1101" i="3"/>
  <c r="K1101" i="5" s="1"/>
  <c r="M1101" i="3"/>
  <c r="J1101" i="5" s="1"/>
  <c r="L1101" i="3"/>
  <c r="H1101" i="5" s="1"/>
  <c r="K1101" i="3"/>
  <c r="I1101" i="5" s="1"/>
  <c r="J1101" i="3"/>
  <c r="F1101" i="5" s="1"/>
  <c r="I1101" i="3"/>
  <c r="E1101" i="5" s="1"/>
  <c r="N1100" i="3"/>
  <c r="K1100" i="5" s="1"/>
  <c r="M1100" i="3"/>
  <c r="J1100" i="5" s="1"/>
  <c r="L1100" i="3"/>
  <c r="H1100" i="5" s="1"/>
  <c r="K1100" i="3"/>
  <c r="I1100" i="5" s="1"/>
  <c r="J1100" i="3"/>
  <c r="I1100" i="3"/>
  <c r="E1100" i="5" s="1"/>
  <c r="N1099" i="3"/>
  <c r="M1099" i="3"/>
  <c r="J1099" i="5" s="1"/>
  <c r="L1099" i="3"/>
  <c r="H1099" i="5" s="1"/>
  <c r="K1099" i="3"/>
  <c r="I1099" i="5" s="1"/>
  <c r="J1099" i="3"/>
  <c r="I1099" i="3"/>
  <c r="N1098" i="3"/>
  <c r="M1098" i="3"/>
  <c r="L1098" i="3"/>
  <c r="H1098" i="5" s="1"/>
  <c r="K1098" i="3"/>
  <c r="J1098" i="3"/>
  <c r="I1098" i="3"/>
  <c r="N1097" i="3"/>
  <c r="K1097" i="5" s="1"/>
  <c r="M1097" i="3"/>
  <c r="L1097" i="3"/>
  <c r="H1097" i="5" s="1"/>
  <c r="K1097" i="3"/>
  <c r="J1097" i="3"/>
  <c r="F1097" i="5" s="1"/>
  <c r="I1097" i="3"/>
  <c r="E1097" i="5" s="1"/>
  <c r="N1096" i="3"/>
  <c r="M1096" i="3"/>
  <c r="L1096" i="3"/>
  <c r="K1096" i="3"/>
  <c r="J1096" i="3"/>
  <c r="I1096" i="3"/>
  <c r="N1095" i="3"/>
  <c r="M1095" i="3"/>
  <c r="L1095" i="3"/>
  <c r="K1095" i="3"/>
  <c r="J1095" i="3"/>
  <c r="I1095" i="3"/>
  <c r="N1094" i="3"/>
  <c r="M1094" i="3"/>
  <c r="L1094" i="3"/>
  <c r="K1094" i="3"/>
  <c r="J1094" i="3"/>
  <c r="F1094" i="5" s="1"/>
  <c r="I1094" i="3"/>
  <c r="E1094" i="5" s="1"/>
  <c r="N1093" i="3"/>
  <c r="M1093" i="3"/>
  <c r="L1093" i="3"/>
  <c r="H1093" i="5" s="1"/>
  <c r="K1093" i="3"/>
  <c r="J1093" i="3"/>
  <c r="I1093" i="3"/>
  <c r="N1092" i="3"/>
  <c r="K1092" i="5" s="1"/>
  <c r="M1092" i="3"/>
  <c r="L1092" i="3"/>
  <c r="K1092" i="3"/>
  <c r="J1092" i="3"/>
  <c r="I1092" i="3"/>
  <c r="N1091" i="3"/>
  <c r="M1091" i="3"/>
  <c r="L1091" i="3"/>
  <c r="H1091" i="5" s="1"/>
  <c r="K1091" i="3"/>
  <c r="I1091" i="5" s="1"/>
  <c r="J1091" i="3"/>
  <c r="I1091" i="3"/>
  <c r="E1091" i="5" s="1"/>
  <c r="N1090" i="3"/>
  <c r="K1090" i="5" s="1"/>
  <c r="M1090" i="3"/>
  <c r="J1090" i="5" s="1"/>
  <c r="L1090" i="3"/>
  <c r="K1090" i="3"/>
  <c r="I1090" i="5" s="1"/>
  <c r="J1090" i="3"/>
  <c r="F1090" i="5" s="1"/>
  <c r="I1090" i="3"/>
  <c r="E1090" i="5" s="1"/>
  <c r="N1089" i="3"/>
  <c r="K1089" i="5" s="1"/>
  <c r="M1089" i="3"/>
  <c r="J1089" i="5" s="1"/>
  <c r="L1089" i="3"/>
  <c r="H1089" i="5" s="1"/>
  <c r="K1089" i="3"/>
  <c r="I1089" i="5" s="1"/>
  <c r="J1089" i="3"/>
  <c r="F1089" i="5" s="1"/>
  <c r="I1089" i="3"/>
  <c r="E1089" i="5" s="1"/>
  <c r="N1088" i="3"/>
  <c r="M1088" i="3"/>
  <c r="L1088" i="3"/>
  <c r="K1088" i="3"/>
  <c r="I1088" i="5" s="1"/>
  <c r="J1088" i="3"/>
  <c r="I1088" i="3"/>
  <c r="N1087" i="3"/>
  <c r="M1087" i="3"/>
  <c r="J1087" i="5" s="1"/>
  <c r="L1087" i="3"/>
  <c r="H1087" i="5" s="1"/>
  <c r="K1087" i="3"/>
  <c r="I1087" i="5" s="1"/>
  <c r="J1087" i="3"/>
  <c r="F1087" i="5" s="1"/>
  <c r="I1087" i="3"/>
  <c r="E1087" i="5" s="1"/>
  <c r="N1086" i="3"/>
  <c r="K1086" i="5" s="1"/>
  <c r="M1086" i="3"/>
  <c r="J1086" i="5" s="1"/>
  <c r="L1086" i="3"/>
  <c r="H1086" i="5" s="1"/>
  <c r="K1086" i="3"/>
  <c r="I1086" i="5" s="1"/>
  <c r="J1086" i="3"/>
  <c r="F1086" i="5" s="1"/>
  <c r="I1086" i="3"/>
  <c r="N1085" i="3"/>
  <c r="M1085" i="3"/>
  <c r="L1085" i="3"/>
  <c r="K1085" i="3"/>
  <c r="J1085" i="3"/>
  <c r="F1085" i="5" s="1"/>
  <c r="I1085" i="3"/>
  <c r="N1084" i="3"/>
  <c r="K1084" i="5" s="1"/>
  <c r="M1084" i="3"/>
  <c r="J1084" i="5" s="1"/>
  <c r="L1084" i="3"/>
  <c r="K1084" i="3"/>
  <c r="J1084" i="3"/>
  <c r="F1084" i="5" s="1"/>
  <c r="I1084" i="3"/>
  <c r="N1083" i="3"/>
  <c r="K1083" i="5" s="1"/>
  <c r="M1083" i="3"/>
  <c r="L1083" i="3"/>
  <c r="K1083" i="3"/>
  <c r="J1083" i="3"/>
  <c r="F1083" i="5" s="1"/>
  <c r="I1083" i="3"/>
  <c r="N1082" i="3"/>
  <c r="K1082" i="5" s="1"/>
  <c r="M1082" i="3"/>
  <c r="L1082" i="3"/>
  <c r="K1082" i="3"/>
  <c r="J1082" i="3"/>
  <c r="I1082" i="3"/>
  <c r="E1082" i="5" s="1"/>
  <c r="N1081" i="3"/>
  <c r="M1081" i="3"/>
  <c r="J1081" i="5" s="1"/>
  <c r="L1081" i="3"/>
  <c r="K1081" i="3"/>
  <c r="J1081" i="3"/>
  <c r="I1081" i="3"/>
  <c r="N1080" i="3"/>
  <c r="K1080" i="5" s="1"/>
  <c r="M1080" i="3"/>
  <c r="L1080" i="3"/>
  <c r="H1080" i="5" s="1"/>
  <c r="K1080" i="3"/>
  <c r="I1080" i="5" s="1"/>
  <c r="J1080" i="3"/>
  <c r="F1080" i="5" s="1"/>
  <c r="I1080" i="3"/>
  <c r="E1080" i="5" s="1"/>
  <c r="N1079" i="3"/>
  <c r="K1079" i="5" s="1"/>
  <c r="M1079" i="3"/>
  <c r="J1079" i="5" s="1"/>
  <c r="L1079" i="3"/>
  <c r="H1079" i="5" s="1"/>
  <c r="K1079" i="3"/>
  <c r="I1079" i="5" s="1"/>
  <c r="J1079" i="3"/>
  <c r="I1079" i="3"/>
  <c r="E1079" i="5" s="1"/>
  <c r="N1078" i="3"/>
  <c r="M1078" i="3"/>
  <c r="L1078" i="3"/>
  <c r="K1078" i="3"/>
  <c r="I1078" i="5" s="1"/>
  <c r="J1078" i="3"/>
  <c r="I1078" i="3"/>
  <c r="E1078" i="5" s="1"/>
  <c r="N1077" i="3"/>
  <c r="K1077" i="5" s="1"/>
  <c r="M1077" i="3"/>
  <c r="J1077" i="5" s="1"/>
  <c r="L1077" i="3"/>
  <c r="H1077" i="5" s="1"/>
  <c r="K1077" i="3"/>
  <c r="I1077" i="5" s="1"/>
  <c r="J1077" i="3"/>
  <c r="F1077" i="5" s="1"/>
  <c r="I1077" i="3"/>
  <c r="E1077" i="5" s="1"/>
  <c r="N1076" i="3"/>
  <c r="K1076" i="5" s="1"/>
  <c r="M1076" i="3"/>
  <c r="J1076" i="5" s="1"/>
  <c r="L1076" i="3"/>
  <c r="H1076" i="5" s="1"/>
  <c r="K1076" i="3"/>
  <c r="I1076" i="5" s="1"/>
  <c r="J1076" i="3"/>
  <c r="I1076" i="3"/>
  <c r="N1075" i="3"/>
  <c r="M1075" i="3"/>
  <c r="L1075" i="3"/>
  <c r="K1075" i="3"/>
  <c r="J1075" i="3"/>
  <c r="I1075" i="3"/>
  <c r="N1074" i="3"/>
  <c r="K1074" i="5" s="1"/>
  <c r="M1074" i="3"/>
  <c r="L1074" i="3"/>
  <c r="H1074" i="5" s="1"/>
  <c r="K1074" i="3"/>
  <c r="I1074" i="5" s="1"/>
  <c r="J1074" i="3"/>
  <c r="F1074" i="5" s="1"/>
  <c r="I1074" i="3"/>
  <c r="E1074" i="5" s="1"/>
  <c r="N1073" i="3"/>
  <c r="K1073" i="5" s="1"/>
  <c r="M1073" i="3"/>
  <c r="J1073" i="5" s="1"/>
  <c r="L1073" i="3"/>
  <c r="H1073" i="5" s="1"/>
  <c r="K1073" i="3"/>
  <c r="J1073" i="3"/>
  <c r="F1073" i="5" s="1"/>
  <c r="I1073" i="3"/>
  <c r="E1073" i="5" s="1"/>
  <c r="N1072" i="3"/>
  <c r="M1072" i="3"/>
  <c r="L1072" i="3"/>
  <c r="K1072" i="3"/>
  <c r="J1072" i="3"/>
  <c r="F1072" i="5" s="1"/>
  <c r="I1072" i="3"/>
  <c r="N1071" i="3"/>
  <c r="K1071" i="5" s="1"/>
  <c r="M1071" i="3"/>
  <c r="L1071" i="3"/>
  <c r="K1071" i="3"/>
  <c r="J1071" i="3"/>
  <c r="I1071" i="3"/>
  <c r="E1071" i="5" s="1"/>
  <c r="N1070" i="3"/>
  <c r="K1070" i="5" s="1"/>
  <c r="M1070" i="3"/>
  <c r="J1070" i="5" s="1"/>
  <c r="L1070" i="3"/>
  <c r="H1070" i="5" s="1"/>
  <c r="K1070" i="3"/>
  <c r="J1070" i="3"/>
  <c r="I1070" i="3"/>
  <c r="N1069" i="3"/>
  <c r="M1069" i="3"/>
  <c r="J1069" i="5" s="1"/>
  <c r="L1069" i="3"/>
  <c r="K1069" i="3"/>
  <c r="I1069" i="5" s="1"/>
  <c r="J1069" i="3"/>
  <c r="I1069" i="3"/>
  <c r="N1068" i="3"/>
  <c r="M1068" i="3"/>
  <c r="J1068" i="5" s="1"/>
  <c r="L1068" i="3"/>
  <c r="K1068" i="3"/>
  <c r="J1068" i="3"/>
  <c r="I1068" i="3"/>
  <c r="N1067" i="3"/>
  <c r="K1067" i="5" s="1"/>
  <c r="M1067" i="3"/>
  <c r="J1067" i="5" s="1"/>
  <c r="L1067" i="3"/>
  <c r="H1067" i="5" s="1"/>
  <c r="K1067" i="3"/>
  <c r="I1067" i="5" s="1"/>
  <c r="J1067" i="3"/>
  <c r="F1067" i="5" s="1"/>
  <c r="I1067" i="3"/>
  <c r="E1067" i="5" s="1"/>
  <c r="N1066" i="3"/>
  <c r="K1066" i="5" s="1"/>
  <c r="M1066" i="3"/>
  <c r="J1066" i="5" s="1"/>
  <c r="L1066" i="3"/>
  <c r="H1066" i="5" s="1"/>
  <c r="K1066" i="3"/>
  <c r="J1066" i="3"/>
  <c r="I1066" i="3"/>
  <c r="E1066" i="5" s="1"/>
  <c r="N1065" i="3"/>
  <c r="M1065" i="3"/>
  <c r="L1065" i="3"/>
  <c r="K1065" i="3"/>
  <c r="I1065" i="5" s="1"/>
  <c r="J1065" i="3"/>
  <c r="I1065" i="3"/>
  <c r="E1065" i="5" s="1"/>
  <c r="N1064" i="3"/>
  <c r="K1064" i="5" s="1"/>
  <c r="M1064" i="3"/>
  <c r="L1064" i="3"/>
  <c r="H1064" i="5" s="1"/>
  <c r="K1064" i="3"/>
  <c r="I1064" i="5" s="1"/>
  <c r="J1064" i="3"/>
  <c r="I1064" i="3"/>
  <c r="N1063" i="3"/>
  <c r="M1063" i="3"/>
  <c r="L1063" i="3"/>
  <c r="K1063" i="3"/>
  <c r="J1063" i="3"/>
  <c r="I1063" i="3"/>
  <c r="N1062" i="3"/>
  <c r="M1062" i="3"/>
  <c r="L1062" i="3"/>
  <c r="H1062" i="5" s="1"/>
  <c r="K1062" i="3"/>
  <c r="I1062" i="5" s="1"/>
  <c r="J1062" i="3"/>
  <c r="I1062" i="3"/>
  <c r="N1061" i="3"/>
  <c r="M1061" i="3"/>
  <c r="L1061" i="3"/>
  <c r="K1061" i="3"/>
  <c r="J1061" i="3"/>
  <c r="I1061" i="3"/>
  <c r="E1061" i="5" s="1"/>
  <c r="N1060" i="3"/>
  <c r="K1060" i="5" s="1"/>
  <c r="M1060" i="3"/>
  <c r="J1060" i="5" s="1"/>
  <c r="L1060" i="3"/>
  <c r="H1060" i="5" s="1"/>
  <c r="K1060" i="3"/>
  <c r="I1060" i="5" s="1"/>
  <c r="J1060" i="3"/>
  <c r="F1060" i="5" s="1"/>
  <c r="I1060" i="3"/>
  <c r="E1060" i="5" s="1"/>
  <c r="N1059" i="3"/>
  <c r="K1059" i="5" s="1"/>
  <c r="M1059" i="3"/>
  <c r="L1059" i="3"/>
  <c r="K1059" i="3"/>
  <c r="J1059" i="3"/>
  <c r="F1059" i="5" s="1"/>
  <c r="I1059" i="3"/>
  <c r="N1058" i="3"/>
  <c r="K1058" i="5" s="1"/>
  <c r="M1058" i="3"/>
  <c r="J1058" i="5" s="1"/>
  <c r="L1058" i="3"/>
  <c r="H1058" i="5" s="1"/>
  <c r="K1058" i="3"/>
  <c r="I1058" i="5" s="1"/>
  <c r="J1058" i="3"/>
  <c r="F1058" i="5" s="1"/>
  <c r="I1058" i="3"/>
  <c r="E1058" i="5" s="1"/>
  <c r="N1057" i="3"/>
  <c r="M1057" i="3"/>
  <c r="L1057" i="3"/>
  <c r="H1057" i="5" s="1"/>
  <c r="K1057" i="3"/>
  <c r="I1057" i="5" s="1"/>
  <c r="J1057" i="3"/>
  <c r="I1057" i="3"/>
  <c r="N1056" i="3"/>
  <c r="M1056" i="3"/>
  <c r="L1056" i="3"/>
  <c r="K1056" i="3"/>
  <c r="J1056" i="3"/>
  <c r="I1056" i="3"/>
  <c r="N1055" i="3"/>
  <c r="K1055" i="5" s="1"/>
  <c r="M1055" i="3"/>
  <c r="J1055" i="5" s="1"/>
  <c r="L1055" i="3"/>
  <c r="H1055" i="5" s="1"/>
  <c r="K1055" i="3"/>
  <c r="I1055" i="5" s="1"/>
  <c r="J1055" i="3"/>
  <c r="F1055" i="5" s="1"/>
  <c r="I1055" i="3"/>
  <c r="E1055" i="5" s="1"/>
  <c r="N1054" i="3"/>
  <c r="K1054" i="5" s="1"/>
  <c r="M1054" i="3"/>
  <c r="L1054" i="3"/>
  <c r="H1054" i="5" s="1"/>
  <c r="K1054" i="3"/>
  <c r="J1054" i="3"/>
  <c r="I1054" i="3"/>
  <c r="N1053" i="3"/>
  <c r="M1053" i="3"/>
  <c r="L1053" i="3"/>
  <c r="K1053" i="3"/>
  <c r="I1053" i="5" s="1"/>
  <c r="J1053" i="3"/>
  <c r="F1053" i="5" s="1"/>
  <c r="I1053" i="3"/>
  <c r="E1053" i="5" s="1"/>
  <c r="N1052" i="3"/>
  <c r="M1052" i="3"/>
  <c r="L1052" i="3"/>
  <c r="H1052" i="5" s="1"/>
  <c r="K1052" i="3"/>
  <c r="I1052" i="5" s="1"/>
  <c r="J1052" i="3"/>
  <c r="I1052" i="3"/>
  <c r="E1052" i="5" s="1"/>
  <c r="N1051" i="3"/>
  <c r="K1051" i="5" s="1"/>
  <c r="M1051" i="3"/>
  <c r="L1051" i="3"/>
  <c r="K1051" i="3"/>
  <c r="J1051" i="3"/>
  <c r="I1051" i="3"/>
  <c r="E1051" i="5" s="1"/>
  <c r="N1050" i="3"/>
  <c r="K1050" i="5" s="1"/>
  <c r="M1050" i="3"/>
  <c r="J1050" i="5" s="1"/>
  <c r="L1050" i="3"/>
  <c r="H1050" i="5" s="1"/>
  <c r="K1050" i="3"/>
  <c r="I1050" i="5" s="1"/>
  <c r="J1050" i="3"/>
  <c r="F1050" i="5" s="1"/>
  <c r="I1050" i="3"/>
  <c r="N1049" i="3"/>
  <c r="K1049" i="5" s="1"/>
  <c r="M1049" i="3"/>
  <c r="L1049" i="3"/>
  <c r="K1049" i="3"/>
  <c r="J1049" i="3"/>
  <c r="I1049" i="3"/>
  <c r="E1049" i="5" s="1"/>
  <c r="N1048" i="3"/>
  <c r="M1048" i="3"/>
  <c r="L1048" i="3"/>
  <c r="H1048" i="5" s="1"/>
  <c r="K1048" i="3"/>
  <c r="J1048" i="3"/>
  <c r="I1048" i="3"/>
  <c r="E1048" i="5" s="1"/>
  <c r="N1047" i="3"/>
  <c r="K1047" i="5" s="1"/>
  <c r="M1047" i="3"/>
  <c r="L1047" i="3"/>
  <c r="K1047" i="3"/>
  <c r="J1047" i="3"/>
  <c r="I1047" i="3"/>
  <c r="N1046" i="3"/>
  <c r="K1046" i="5" s="1"/>
  <c r="M1046" i="3"/>
  <c r="J1046" i="5" s="1"/>
  <c r="L1046" i="3"/>
  <c r="H1046" i="5" s="1"/>
  <c r="K1046" i="3"/>
  <c r="I1046" i="5" s="1"/>
  <c r="J1046" i="3"/>
  <c r="F1046" i="5" s="1"/>
  <c r="I1046" i="3"/>
  <c r="E1046" i="5" s="1"/>
  <c r="N1045" i="3"/>
  <c r="K1045" i="5" s="1"/>
  <c r="M1045" i="3"/>
  <c r="J1045" i="5" s="1"/>
  <c r="L1045" i="3"/>
  <c r="H1045" i="5" s="1"/>
  <c r="K1045" i="3"/>
  <c r="I1045" i="5" s="1"/>
  <c r="J1045" i="3"/>
  <c r="I1045" i="3"/>
  <c r="E1045" i="5" s="1"/>
  <c r="N1044" i="3"/>
  <c r="M1044" i="3"/>
  <c r="J1044" i="5" s="1"/>
  <c r="L1044" i="3"/>
  <c r="K1044" i="3"/>
  <c r="J1044" i="3"/>
  <c r="I1044" i="3"/>
  <c r="E1044" i="5" s="1"/>
  <c r="N1043" i="3"/>
  <c r="K1043" i="5" s="1"/>
  <c r="M1043" i="3"/>
  <c r="J1043" i="5" s="1"/>
  <c r="L1043" i="3"/>
  <c r="H1043" i="5" s="1"/>
  <c r="K1043" i="3"/>
  <c r="I1043" i="5" s="1"/>
  <c r="J1043" i="3"/>
  <c r="F1043" i="5" s="1"/>
  <c r="I1043" i="3"/>
  <c r="E1043" i="5" s="1"/>
  <c r="N1042" i="3"/>
  <c r="M1042" i="3"/>
  <c r="L1042" i="3"/>
  <c r="H1042" i="5" s="1"/>
  <c r="K1042" i="3"/>
  <c r="J1042" i="3"/>
  <c r="I1042" i="3"/>
  <c r="N1041" i="3"/>
  <c r="M1041" i="3"/>
  <c r="J1041" i="5" s="1"/>
  <c r="L1041" i="3"/>
  <c r="K1041" i="3"/>
  <c r="I1041" i="5" s="1"/>
  <c r="J1041" i="3"/>
  <c r="F1041" i="5" s="1"/>
  <c r="I1041" i="3"/>
  <c r="E1041" i="5" s="1"/>
  <c r="N1040" i="3"/>
  <c r="K1040" i="5" s="1"/>
  <c r="M1040" i="3"/>
  <c r="J1040" i="5" s="1"/>
  <c r="L1040" i="3"/>
  <c r="H1040" i="5" s="1"/>
  <c r="K1040" i="3"/>
  <c r="I1040" i="5" s="1"/>
  <c r="J1040" i="3"/>
  <c r="F1040" i="5" s="1"/>
  <c r="I1040" i="3"/>
  <c r="E1040" i="5" s="1"/>
  <c r="N1039" i="3"/>
  <c r="M1039" i="3"/>
  <c r="J1039" i="5" s="1"/>
  <c r="L1039" i="3"/>
  <c r="K1039" i="3"/>
  <c r="J1039" i="3"/>
  <c r="I1039" i="3"/>
  <c r="E1039" i="5" s="1"/>
  <c r="N1038" i="3"/>
  <c r="K1038" i="5" s="1"/>
  <c r="M1038" i="3"/>
  <c r="L1038" i="3"/>
  <c r="H1038" i="5" s="1"/>
  <c r="K1038" i="3"/>
  <c r="I1038" i="5" s="1"/>
  <c r="J1038" i="3"/>
  <c r="I1038" i="3"/>
  <c r="N1037" i="3"/>
  <c r="K1037" i="5" s="1"/>
  <c r="M1037" i="3"/>
  <c r="L1037" i="3"/>
  <c r="K1037" i="3"/>
  <c r="J1037" i="3"/>
  <c r="I1037" i="3"/>
  <c r="N1036" i="3"/>
  <c r="M1036" i="3"/>
  <c r="J1036" i="5" s="1"/>
  <c r="L1036" i="3"/>
  <c r="H1036" i="5" s="1"/>
  <c r="K1036" i="3"/>
  <c r="I1036" i="5" s="1"/>
  <c r="J1036" i="3"/>
  <c r="F1036" i="5" s="1"/>
  <c r="I1036" i="3"/>
  <c r="E1036" i="5" s="1"/>
  <c r="N1035" i="3"/>
  <c r="M1035" i="3"/>
  <c r="L1035" i="3"/>
  <c r="K1035" i="3"/>
  <c r="J1035" i="3"/>
  <c r="F1035" i="5" s="1"/>
  <c r="I1035" i="3"/>
  <c r="N1034" i="3"/>
  <c r="K1034" i="5" s="1"/>
  <c r="M1034" i="3"/>
  <c r="J1034" i="5" s="1"/>
  <c r="L1034" i="3"/>
  <c r="H1034" i="5" s="1"/>
  <c r="K1034" i="3"/>
  <c r="I1034" i="5" s="1"/>
  <c r="J1034" i="3"/>
  <c r="F1034" i="5" s="1"/>
  <c r="I1034" i="3"/>
  <c r="E1034" i="5" s="1"/>
  <c r="N1033" i="3"/>
  <c r="K1033" i="5" s="1"/>
  <c r="M1033" i="3"/>
  <c r="L1033" i="3"/>
  <c r="H1033" i="5" s="1"/>
  <c r="K1033" i="3"/>
  <c r="I1033" i="5" s="1"/>
  <c r="J1033" i="3"/>
  <c r="I1033" i="3"/>
  <c r="N1032" i="3"/>
  <c r="M1032" i="3"/>
  <c r="J1032" i="5" s="1"/>
  <c r="L1032" i="3"/>
  <c r="K1032" i="3"/>
  <c r="J1032" i="3"/>
  <c r="I1032" i="3"/>
  <c r="N1031" i="3"/>
  <c r="K1031" i="5" s="1"/>
  <c r="M1031" i="3"/>
  <c r="J1031" i="5" s="1"/>
  <c r="L1031" i="3"/>
  <c r="H1031" i="5" s="1"/>
  <c r="K1031" i="3"/>
  <c r="I1031" i="5" s="1"/>
  <c r="J1031" i="3"/>
  <c r="F1031" i="5" s="1"/>
  <c r="I1031" i="3"/>
  <c r="E1031" i="5" s="1"/>
  <c r="N1030" i="3"/>
  <c r="K1030" i="5" s="1"/>
  <c r="M1030" i="3"/>
  <c r="J1030" i="5" s="1"/>
  <c r="L1030" i="3"/>
  <c r="H1030" i="5" s="1"/>
  <c r="K1030" i="3"/>
  <c r="J1030" i="3"/>
  <c r="I1030" i="3"/>
  <c r="E1030" i="5" s="1"/>
  <c r="N1029" i="3"/>
  <c r="M1029" i="3"/>
  <c r="L1029" i="3"/>
  <c r="K1029" i="3"/>
  <c r="J1029" i="3"/>
  <c r="I1029" i="3"/>
  <c r="N1028" i="3"/>
  <c r="K1028" i="5" s="1"/>
  <c r="M1028" i="3"/>
  <c r="L1028" i="3"/>
  <c r="H1028" i="5" s="1"/>
  <c r="K1028" i="3"/>
  <c r="I1028" i="5" s="1"/>
  <c r="J1028" i="3"/>
  <c r="I1028" i="3"/>
  <c r="N1027" i="3"/>
  <c r="M1027" i="3"/>
  <c r="L1027" i="3"/>
  <c r="K1027" i="3"/>
  <c r="J1027" i="3"/>
  <c r="I1027" i="3"/>
  <c r="N1026" i="3"/>
  <c r="M1026" i="3"/>
  <c r="L1026" i="3"/>
  <c r="H1026" i="5" s="1"/>
  <c r="K1026" i="3"/>
  <c r="I1026" i="5" s="1"/>
  <c r="J1026" i="3"/>
  <c r="I1026" i="3"/>
  <c r="N1025" i="3"/>
  <c r="M1025" i="3"/>
  <c r="L1025" i="3"/>
  <c r="K1025" i="3"/>
  <c r="J1025" i="3"/>
  <c r="I1025" i="3"/>
  <c r="E1025" i="5" s="1"/>
  <c r="N1024" i="3"/>
  <c r="K1024" i="5" s="1"/>
  <c r="M1024" i="3"/>
  <c r="J1024" i="5" s="1"/>
  <c r="L1024" i="3"/>
  <c r="H1024" i="5" s="1"/>
  <c r="K1024" i="3"/>
  <c r="I1024" i="5" s="1"/>
  <c r="J1024" i="3"/>
  <c r="F1024" i="5" s="1"/>
  <c r="I1024" i="3"/>
  <c r="E1024" i="5" s="1"/>
  <c r="N1023" i="3"/>
  <c r="K1023" i="5" s="1"/>
  <c r="M1023" i="3"/>
  <c r="L1023" i="3"/>
  <c r="K1023" i="3"/>
  <c r="J1023" i="3"/>
  <c r="F1023" i="5" s="1"/>
  <c r="I1023" i="3"/>
  <c r="N1022" i="3"/>
  <c r="K1022" i="5" s="1"/>
  <c r="M1022" i="3"/>
  <c r="J1022" i="5" s="1"/>
  <c r="L1022" i="3"/>
  <c r="H1022" i="5" s="1"/>
  <c r="K1022" i="3"/>
  <c r="I1022" i="5" s="1"/>
  <c r="J1022" i="3"/>
  <c r="F1022" i="5" s="1"/>
  <c r="I1022" i="3"/>
  <c r="E1022" i="5" s="1"/>
  <c r="N1021" i="3"/>
  <c r="M1021" i="3"/>
  <c r="L1021" i="3"/>
  <c r="H1021" i="5" s="1"/>
  <c r="K1021" i="3"/>
  <c r="I1021" i="5" s="1"/>
  <c r="J1021" i="3"/>
  <c r="I1021" i="3"/>
  <c r="E1021" i="5" s="1"/>
  <c r="N1020" i="3"/>
  <c r="M1020" i="3"/>
  <c r="L1020" i="3"/>
  <c r="K1020" i="3"/>
  <c r="J1020" i="3"/>
  <c r="I1020" i="3"/>
  <c r="N1019" i="3"/>
  <c r="K1019" i="5" s="1"/>
  <c r="M1019" i="3"/>
  <c r="J1019" i="5" s="1"/>
  <c r="L1019" i="3"/>
  <c r="H1019" i="5" s="1"/>
  <c r="K1019" i="3"/>
  <c r="I1019" i="5" s="1"/>
  <c r="J1019" i="3"/>
  <c r="F1019" i="5" s="1"/>
  <c r="I1019" i="3"/>
  <c r="E1019" i="5" s="1"/>
  <c r="N1018" i="3"/>
  <c r="K1018" i="5" s="1"/>
  <c r="M1018" i="3"/>
  <c r="L1018" i="3"/>
  <c r="H1018" i="5" s="1"/>
  <c r="K1018" i="3"/>
  <c r="J1018" i="3"/>
  <c r="I1018" i="3"/>
  <c r="N1017" i="3"/>
  <c r="M1017" i="3"/>
  <c r="L1017" i="3"/>
  <c r="K1017" i="3"/>
  <c r="I1017" i="5" s="1"/>
  <c r="J1017" i="3"/>
  <c r="F1017" i="5" s="1"/>
  <c r="I1017" i="3"/>
  <c r="E1017" i="5" s="1"/>
  <c r="N1016" i="3"/>
  <c r="M1016" i="3"/>
  <c r="L1016" i="3"/>
  <c r="H1016" i="5" s="1"/>
  <c r="K1016" i="3"/>
  <c r="I1016" i="5" s="1"/>
  <c r="J1016" i="3"/>
  <c r="I1016" i="3"/>
  <c r="E1016" i="5" s="1"/>
  <c r="N1015" i="3"/>
  <c r="M1015" i="3"/>
  <c r="J1015" i="5" s="1"/>
  <c r="L1015" i="3"/>
  <c r="K1015" i="3"/>
  <c r="J1015" i="3"/>
  <c r="I1015" i="3"/>
  <c r="N1014" i="3"/>
  <c r="K1014" i="5" s="1"/>
  <c r="M1014" i="3"/>
  <c r="J1014" i="5" s="1"/>
  <c r="L1014" i="3"/>
  <c r="H1014" i="5" s="1"/>
  <c r="K1014" i="3"/>
  <c r="I1014" i="5" s="1"/>
  <c r="J1014" i="3"/>
  <c r="F1014" i="5" s="1"/>
  <c r="I1014" i="3"/>
  <c r="N1013" i="3"/>
  <c r="K1013" i="5" s="1"/>
  <c r="M1013" i="3"/>
  <c r="L1013" i="3"/>
  <c r="K1013" i="3"/>
  <c r="J1013" i="3"/>
  <c r="I1013" i="3"/>
  <c r="E1013" i="5" s="1"/>
  <c r="N1012" i="3"/>
  <c r="M1012" i="3"/>
  <c r="L1012" i="3"/>
  <c r="H1012" i="5" s="1"/>
  <c r="K1012" i="3"/>
  <c r="J1012" i="3"/>
  <c r="I1012" i="3"/>
  <c r="E1012" i="5" s="1"/>
  <c r="N1011" i="3"/>
  <c r="M1011" i="3"/>
  <c r="L1011" i="3"/>
  <c r="K1011" i="3"/>
  <c r="J1011" i="3"/>
  <c r="F1011" i="5" s="1"/>
  <c r="I1011" i="3"/>
  <c r="N1010" i="3"/>
  <c r="K1010" i="5" s="1"/>
  <c r="M1010" i="3"/>
  <c r="J1010" i="5" s="1"/>
  <c r="L1010" i="3"/>
  <c r="H1010" i="5" s="1"/>
  <c r="K1010" i="3"/>
  <c r="I1010" i="5" s="1"/>
  <c r="J1010" i="3"/>
  <c r="F1010" i="5" s="1"/>
  <c r="I1010" i="3"/>
  <c r="E1010" i="5" s="1"/>
  <c r="N1009" i="3"/>
  <c r="K1009" i="5" s="1"/>
  <c r="M1009" i="3"/>
  <c r="J1009" i="5" s="1"/>
  <c r="L1009" i="3"/>
  <c r="H1009" i="5" s="1"/>
  <c r="K1009" i="3"/>
  <c r="I1009" i="5" s="1"/>
  <c r="J1009" i="3"/>
  <c r="I1009" i="3"/>
  <c r="E1009" i="5" s="1"/>
  <c r="N1008" i="3"/>
  <c r="M1008" i="3"/>
  <c r="J1008" i="5" s="1"/>
  <c r="L1008" i="3"/>
  <c r="K1008" i="3"/>
  <c r="J1008" i="3"/>
  <c r="I1008" i="3"/>
  <c r="E1008" i="5" s="1"/>
  <c r="N1007" i="3"/>
  <c r="K1007" i="5" s="1"/>
  <c r="M1007" i="3"/>
  <c r="J1007" i="5" s="1"/>
  <c r="L1007" i="3"/>
  <c r="H1007" i="5" s="1"/>
  <c r="K1007" i="3"/>
  <c r="I1007" i="5" s="1"/>
  <c r="J1007" i="3"/>
  <c r="F1007" i="5" s="1"/>
  <c r="I1007" i="3"/>
  <c r="E1007" i="5" s="1"/>
  <c r="N1006" i="3"/>
  <c r="M1006" i="3"/>
  <c r="L1006" i="3"/>
  <c r="H1006" i="5" s="1"/>
  <c r="K1006" i="3"/>
  <c r="J1006" i="3"/>
  <c r="I1006" i="3"/>
  <c r="N1005" i="3"/>
  <c r="M1005" i="3"/>
  <c r="J1005" i="5" s="1"/>
  <c r="L1005" i="3"/>
  <c r="K1005" i="3"/>
  <c r="I1005" i="5" s="1"/>
  <c r="J1005" i="3"/>
  <c r="F1005" i="5" s="1"/>
  <c r="I1005" i="3"/>
  <c r="E1005" i="5" s="1"/>
  <c r="N1004" i="3"/>
  <c r="K1004" i="5" s="1"/>
  <c r="M1004" i="3"/>
  <c r="J1004" i="5" s="1"/>
  <c r="L1004" i="3"/>
  <c r="H1004" i="5" s="1"/>
  <c r="K1004" i="3"/>
  <c r="I1004" i="5" s="1"/>
  <c r="J1004" i="3"/>
  <c r="F1004" i="5" s="1"/>
  <c r="I1004" i="3"/>
  <c r="E1004" i="5" s="1"/>
  <c r="N1003" i="3"/>
  <c r="M1003" i="3"/>
  <c r="L1003" i="3"/>
  <c r="K1003" i="3"/>
  <c r="J1003" i="3"/>
  <c r="I1003" i="3"/>
  <c r="N1002" i="3"/>
  <c r="K1002" i="5" s="1"/>
  <c r="M1002" i="3"/>
  <c r="L1002" i="3"/>
  <c r="H1002" i="5" s="1"/>
  <c r="K1002" i="3"/>
  <c r="I1002" i="5" s="1"/>
  <c r="J1002" i="3"/>
  <c r="I1002" i="3"/>
  <c r="N1001" i="3"/>
  <c r="M1001" i="3"/>
  <c r="L1001" i="3"/>
  <c r="K1001" i="3"/>
  <c r="J1001" i="3"/>
  <c r="I1001" i="3"/>
  <c r="N1000" i="3"/>
  <c r="M1000" i="3"/>
  <c r="J1000" i="5" s="1"/>
  <c r="L1000" i="3"/>
  <c r="H1000" i="5" s="1"/>
  <c r="K1000" i="3"/>
  <c r="I1000" i="5" s="1"/>
  <c r="J1000" i="3"/>
  <c r="F1000" i="5" s="1"/>
  <c r="I1000" i="3"/>
  <c r="E1000" i="5" s="1"/>
  <c r="N999" i="3"/>
  <c r="K999" i="5" s="1"/>
  <c r="M999" i="3"/>
  <c r="L999" i="3"/>
  <c r="K999" i="3"/>
  <c r="J999" i="3"/>
  <c r="F999" i="5" s="1"/>
  <c r="I999" i="3"/>
  <c r="N998" i="3"/>
  <c r="K998" i="5" s="1"/>
  <c r="M998" i="3"/>
  <c r="J998" i="5" s="1"/>
  <c r="L998" i="3"/>
  <c r="H998" i="5" s="1"/>
  <c r="K998" i="3"/>
  <c r="I998" i="5" s="1"/>
  <c r="J998" i="3"/>
  <c r="F998" i="5" s="1"/>
  <c r="I998" i="3"/>
  <c r="E998" i="5" s="1"/>
  <c r="N997" i="3"/>
  <c r="K997" i="5" s="1"/>
  <c r="M997" i="3"/>
  <c r="L997" i="3"/>
  <c r="H997" i="5" s="1"/>
  <c r="K997" i="3"/>
  <c r="I997" i="5" s="1"/>
  <c r="J997" i="3"/>
  <c r="I997" i="3"/>
  <c r="N996" i="3"/>
  <c r="M996" i="3"/>
  <c r="L996" i="3"/>
  <c r="K996" i="3"/>
  <c r="J996" i="3"/>
  <c r="F996" i="5" s="1"/>
  <c r="I996" i="3"/>
  <c r="E996" i="5" s="1"/>
  <c r="N995" i="3"/>
  <c r="K995" i="5" s="1"/>
  <c r="M995" i="3"/>
  <c r="J995" i="5" s="1"/>
  <c r="L995" i="3"/>
  <c r="H995" i="5" s="1"/>
  <c r="K995" i="3"/>
  <c r="I995" i="5" s="1"/>
  <c r="J995" i="3"/>
  <c r="F995" i="5" s="1"/>
  <c r="I995" i="3"/>
  <c r="E995" i="5" s="1"/>
  <c r="N994" i="3"/>
  <c r="M994" i="3"/>
  <c r="J994" i="5" s="1"/>
  <c r="L994" i="3"/>
  <c r="H994" i="5" s="1"/>
  <c r="K994" i="3"/>
  <c r="J994" i="3"/>
  <c r="I994" i="3"/>
  <c r="E994" i="5" s="1"/>
  <c r="N993" i="3"/>
  <c r="M993" i="3"/>
  <c r="L993" i="3"/>
  <c r="K993" i="3"/>
  <c r="I993" i="5" s="1"/>
  <c r="J993" i="3"/>
  <c r="I993" i="3"/>
  <c r="N992" i="3"/>
  <c r="K992" i="5" s="1"/>
  <c r="M992" i="3"/>
  <c r="L992" i="3"/>
  <c r="H992" i="5" s="1"/>
  <c r="K992" i="3"/>
  <c r="I992" i="5" s="1"/>
  <c r="J992" i="3"/>
  <c r="F992" i="5" s="1"/>
  <c r="I992" i="3"/>
  <c r="N991" i="3"/>
  <c r="M991" i="3"/>
  <c r="L991" i="3"/>
  <c r="K991" i="3"/>
  <c r="J991" i="3"/>
  <c r="I991" i="3"/>
  <c r="N990" i="3"/>
  <c r="M990" i="3"/>
  <c r="L990" i="3"/>
  <c r="H990" i="5" s="1"/>
  <c r="K990" i="3"/>
  <c r="I990" i="5" s="1"/>
  <c r="J990" i="3"/>
  <c r="F990" i="5" s="1"/>
  <c r="I990" i="3"/>
  <c r="N989" i="3"/>
  <c r="M989" i="3"/>
  <c r="L989" i="3"/>
  <c r="K989" i="3"/>
  <c r="J989" i="3"/>
  <c r="I989" i="3"/>
  <c r="N988" i="3"/>
  <c r="K988" i="5" s="1"/>
  <c r="M988" i="3"/>
  <c r="J988" i="5" s="1"/>
  <c r="L988" i="3"/>
  <c r="H988" i="5" s="1"/>
  <c r="K988" i="3"/>
  <c r="I988" i="5" s="1"/>
  <c r="J988" i="3"/>
  <c r="F988" i="5" s="1"/>
  <c r="I988" i="3"/>
  <c r="E988" i="5" s="1"/>
  <c r="N987" i="3"/>
  <c r="M987" i="3"/>
  <c r="L987" i="3"/>
  <c r="K987" i="3"/>
  <c r="J987" i="3"/>
  <c r="I987" i="3"/>
  <c r="N986" i="3"/>
  <c r="K986" i="5" s="1"/>
  <c r="M986" i="3"/>
  <c r="J986" i="5" s="1"/>
  <c r="L986" i="3"/>
  <c r="H986" i="5" s="1"/>
  <c r="K986" i="3"/>
  <c r="I986" i="5" s="1"/>
  <c r="J986" i="3"/>
  <c r="F986" i="5" s="1"/>
  <c r="I986" i="3"/>
  <c r="E986" i="5" s="1"/>
  <c r="N985" i="3"/>
  <c r="M985" i="3"/>
  <c r="L985" i="3"/>
  <c r="K985" i="3"/>
  <c r="J985" i="3"/>
  <c r="I985" i="3"/>
  <c r="N984" i="3"/>
  <c r="M984" i="3"/>
  <c r="J984" i="5" s="1"/>
  <c r="L984" i="3"/>
  <c r="K984" i="3"/>
  <c r="J984" i="3"/>
  <c r="F984" i="5" s="1"/>
  <c r="I984" i="3"/>
  <c r="E984" i="5" s="1"/>
  <c r="N983" i="3"/>
  <c r="K983" i="5" s="1"/>
  <c r="M983" i="3"/>
  <c r="J983" i="5" s="1"/>
  <c r="L983" i="3"/>
  <c r="H983" i="5" s="1"/>
  <c r="K983" i="3"/>
  <c r="I983" i="5" s="1"/>
  <c r="J983" i="3"/>
  <c r="F983" i="5" s="1"/>
  <c r="I983" i="3"/>
  <c r="E983" i="5" s="1"/>
  <c r="N982" i="3"/>
  <c r="K982" i="5" s="1"/>
  <c r="M982" i="3"/>
  <c r="L982" i="3"/>
  <c r="H982" i="5" s="1"/>
  <c r="K982" i="3"/>
  <c r="J982" i="3"/>
  <c r="I982" i="3"/>
  <c r="E982" i="5" s="1"/>
  <c r="N981" i="3"/>
  <c r="M981" i="3"/>
  <c r="L981" i="3"/>
  <c r="K981" i="3"/>
  <c r="J981" i="3"/>
  <c r="I981" i="3"/>
  <c r="E981" i="5" s="1"/>
  <c r="N980" i="3"/>
  <c r="M980" i="3"/>
  <c r="L980" i="3"/>
  <c r="H980" i="5" s="1"/>
  <c r="K980" i="3"/>
  <c r="I980" i="5" s="1"/>
  <c r="J980" i="3"/>
  <c r="I980" i="3"/>
  <c r="E980" i="5" s="1"/>
  <c r="N979" i="3"/>
  <c r="M979" i="3"/>
  <c r="L979" i="3"/>
  <c r="K979" i="3"/>
  <c r="J979" i="3"/>
  <c r="I979" i="3"/>
  <c r="E979" i="5" s="1"/>
  <c r="N978" i="3"/>
  <c r="M978" i="3"/>
  <c r="J978" i="5" s="1"/>
  <c r="L978" i="3"/>
  <c r="H978" i="5" s="1"/>
  <c r="K978" i="3"/>
  <c r="I978" i="5" s="1"/>
  <c r="J978" i="3"/>
  <c r="I978" i="3"/>
  <c r="N977" i="3"/>
  <c r="K977" i="5" s="1"/>
  <c r="M977" i="3"/>
  <c r="L977" i="3"/>
  <c r="K977" i="3"/>
  <c r="J977" i="3"/>
  <c r="I977" i="3"/>
  <c r="N976" i="3"/>
  <c r="K976" i="5" s="1"/>
  <c r="M976" i="3"/>
  <c r="L976" i="3"/>
  <c r="H976" i="5" s="1"/>
  <c r="K976" i="3"/>
  <c r="J976" i="3"/>
  <c r="I976" i="3"/>
  <c r="N975" i="3"/>
  <c r="M975" i="3"/>
  <c r="L975" i="3"/>
  <c r="K975" i="3"/>
  <c r="J975" i="3"/>
  <c r="I975" i="3"/>
  <c r="N974" i="3"/>
  <c r="K974" i="5" s="1"/>
  <c r="M974" i="3"/>
  <c r="J974" i="5" s="1"/>
  <c r="L974" i="3"/>
  <c r="H974" i="5" s="1"/>
  <c r="K974" i="3"/>
  <c r="I974" i="5" s="1"/>
  <c r="J974" i="3"/>
  <c r="F974" i="5" s="1"/>
  <c r="I974" i="3"/>
  <c r="E974" i="5" s="1"/>
  <c r="N973" i="3"/>
  <c r="K973" i="5" s="1"/>
  <c r="M973" i="3"/>
  <c r="J973" i="5" s="1"/>
  <c r="L973" i="3"/>
  <c r="K973" i="3"/>
  <c r="J973" i="3"/>
  <c r="I973" i="3"/>
  <c r="N972" i="3"/>
  <c r="M972" i="3"/>
  <c r="L972" i="3"/>
  <c r="H972" i="5" s="1"/>
  <c r="K972" i="3"/>
  <c r="J972" i="3"/>
  <c r="I972" i="3"/>
  <c r="E972" i="5" s="1"/>
  <c r="N971" i="3"/>
  <c r="M971" i="3"/>
  <c r="L971" i="3"/>
  <c r="H971" i="5" s="1"/>
  <c r="K971" i="3"/>
  <c r="I971" i="5" s="1"/>
  <c r="J971" i="3"/>
  <c r="F971" i="5" s="1"/>
  <c r="I971" i="3"/>
  <c r="E971" i="5" s="1"/>
  <c r="N970" i="3"/>
  <c r="K970" i="5" s="1"/>
  <c r="M970" i="3"/>
  <c r="J970" i="5" s="1"/>
  <c r="L970" i="3"/>
  <c r="H970" i="5" s="1"/>
  <c r="K970" i="3"/>
  <c r="J970" i="3"/>
  <c r="F970" i="5" s="1"/>
  <c r="I970" i="3"/>
  <c r="E970" i="5" s="1"/>
  <c r="N969" i="3"/>
  <c r="K969" i="5" s="1"/>
  <c r="M969" i="3"/>
  <c r="J969" i="5" s="1"/>
  <c r="L969" i="3"/>
  <c r="H969" i="5" s="1"/>
  <c r="K969" i="3"/>
  <c r="I969" i="5" s="1"/>
  <c r="J969" i="3"/>
  <c r="F969" i="5" s="1"/>
  <c r="I969" i="3"/>
  <c r="N968" i="3"/>
  <c r="M968" i="3"/>
  <c r="L968" i="3"/>
  <c r="K968" i="3"/>
  <c r="J968" i="3"/>
  <c r="I968" i="3"/>
  <c r="N967" i="3"/>
  <c r="K967" i="5" s="1"/>
  <c r="M967" i="3"/>
  <c r="J967" i="5" s="1"/>
  <c r="L967" i="3"/>
  <c r="H967" i="5" s="1"/>
  <c r="K967" i="3"/>
  <c r="J967" i="3"/>
  <c r="F967" i="5" s="1"/>
  <c r="I967" i="3"/>
  <c r="E967" i="5" s="1"/>
  <c r="N966" i="3"/>
  <c r="M966" i="3"/>
  <c r="L966" i="3"/>
  <c r="K966" i="3"/>
  <c r="J966" i="3"/>
  <c r="I966" i="3"/>
  <c r="N965" i="3"/>
  <c r="M965" i="3"/>
  <c r="L965" i="3"/>
  <c r="K965" i="3"/>
  <c r="I965" i="5" s="1"/>
  <c r="J965" i="3"/>
  <c r="I965" i="3"/>
  <c r="N964" i="3"/>
  <c r="M964" i="3"/>
  <c r="J964" i="5" s="1"/>
  <c r="L964" i="3"/>
  <c r="K964" i="3"/>
  <c r="I964" i="5" s="1"/>
  <c r="J964" i="3"/>
  <c r="F964" i="5" s="1"/>
  <c r="I964" i="3"/>
  <c r="E964" i="5" s="1"/>
  <c r="N963" i="3"/>
  <c r="K963" i="5" s="1"/>
  <c r="M963" i="3"/>
  <c r="J963" i="5" s="1"/>
  <c r="L963" i="3"/>
  <c r="K963" i="3"/>
  <c r="I963" i="5" s="1"/>
  <c r="J963" i="3"/>
  <c r="F963" i="5" s="1"/>
  <c r="I963" i="3"/>
  <c r="N962" i="3"/>
  <c r="K962" i="5" s="1"/>
  <c r="M962" i="3"/>
  <c r="J962" i="5" s="1"/>
  <c r="L962" i="3"/>
  <c r="H962" i="5" s="1"/>
  <c r="K962" i="3"/>
  <c r="I962" i="5" s="1"/>
  <c r="J962" i="3"/>
  <c r="F962" i="5" s="1"/>
  <c r="I962" i="3"/>
  <c r="E962" i="5" s="1"/>
  <c r="N961" i="3"/>
  <c r="M961" i="3"/>
  <c r="J961" i="5" s="1"/>
  <c r="L961" i="3"/>
  <c r="K961" i="3"/>
  <c r="I961" i="5" s="1"/>
  <c r="J961" i="3"/>
  <c r="I961" i="3"/>
  <c r="E961" i="5" s="1"/>
  <c r="N960" i="3"/>
  <c r="M960" i="3"/>
  <c r="L960" i="3"/>
  <c r="H960" i="5" s="1"/>
  <c r="K960" i="3"/>
  <c r="I960" i="5" s="1"/>
  <c r="J960" i="3"/>
  <c r="F960" i="5" s="1"/>
  <c r="I960" i="3"/>
  <c r="N959" i="3"/>
  <c r="M959" i="3"/>
  <c r="L959" i="3"/>
  <c r="K959" i="3"/>
  <c r="J959" i="3"/>
  <c r="I959" i="3"/>
  <c r="E959" i="5" s="1"/>
  <c r="N958" i="3"/>
  <c r="M958" i="3"/>
  <c r="L958" i="3"/>
  <c r="K958" i="3"/>
  <c r="J958" i="3"/>
  <c r="I958" i="3"/>
  <c r="N957" i="3"/>
  <c r="K957" i="5" s="1"/>
  <c r="M957" i="3"/>
  <c r="L957" i="3"/>
  <c r="H957" i="5" s="1"/>
  <c r="K957" i="3"/>
  <c r="I957" i="5" s="1"/>
  <c r="J957" i="3"/>
  <c r="F957" i="5" s="1"/>
  <c r="I957" i="3"/>
  <c r="E957" i="5" s="1"/>
  <c r="N956" i="3"/>
  <c r="K956" i="5" s="1"/>
  <c r="M956" i="3"/>
  <c r="J956" i="5" s="1"/>
  <c r="L956" i="3"/>
  <c r="H956" i="5" s="1"/>
  <c r="K956" i="3"/>
  <c r="I956" i="5" s="1"/>
  <c r="J956" i="3"/>
  <c r="F956" i="5" s="1"/>
  <c r="I956" i="3"/>
  <c r="E956" i="5" s="1"/>
  <c r="N955" i="3"/>
  <c r="M955" i="3"/>
  <c r="L955" i="3"/>
  <c r="K955" i="3"/>
  <c r="J955" i="3"/>
  <c r="I955" i="3"/>
  <c r="N954" i="3"/>
  <c r="K954" i="5" s="1"/>
  <c r="M954" i="3"/>
  <c r="J954" i="5" s="1"/>
  <c r="L954" i="3"/>
  <c r="K954" i="3"/>
  <c r="J954" i="3"/>
  <c r="F954" i="5" s="1"/>
  <c r="I954" i="3"/>
  <c r="N953" i="3"/>
  <c r="K953" i="5" s="1"/>
  <c r="M953" i="3"/>
  <c r="L953" i="3"/>
  <c r="K953" i="3"/>
  <c r="I953" i="5" s="1"/>
  <c r="J953" i="3"/>
  <c r="I953" i="3"/>
  <c r="E953" i="5" s="1"/>
  <c r="N952" i="3"/>
  <c r="M952" i="3"/>
  <c r="L952" i="3"/>
  <c r="K952" i="3"/>
  <c r="I952" i="5" s="1"/>
  <c r="J952" i="3"/>
  <c r="I952" i="3"/>
  <c r="N951" i="3"/>
  <c r="M951" i="3"/>
  <c r="J951" i="5" s="1"/>
  <c r="L951" i="3"/>
  <c r="K951" i="3"/>
  <c r="I951" i="5" s="1"/>
  <c r="J951" i="3"/>
  <c r="F951" i="5" s="1"/>
  <c r="I951" i="3"/>
  <c r="E951" i="5" s="1"/>
  <c r="N950" i="3"/>
  <c r="K950" i="5" s="1"/>
  <c r="M950" i="3"/>
  <c r="J950" i="5" s="1"/>
  <c r="L950" i="3"/>
  <c r="H950" i="5" s="1"/>
  <c r="K950" i="3"/>
  <c r="I950" i="5" s="1"/>
  <c r="J950" i="3"/>
  <c r="F950" i="5" s="1"/>
  <c r="I950" i="3"/>
  <c r="E950" i="5" s="1"/>
  <c r="N949" i="3"/>
  <c r="K949" i="5" s="1"/>
  <c r="M949" i="3"/>
  <c r="L949" i="3"/>
  <c r="K949" i="3"/>
  <c r="I949" i="5" s="1"/>
  <c r="J949" i="3"/>
  <c r="I949" i="3"/>
  <c r="E949" i="5" s="1"/>
  <c r="N948" i="3"/>
  <c r="M948" i="3"/>
  <c r="L948" i="3"/>
  <c r="H948" i="5" s="1"/>
  <c r="K948" i="3"/>
  <c r="I948" i="5" s="1"/>
  <c r="J948" i="3"/>
  <c r="F948" i="5" s="1"/>
  <c r="I948" i="3"/>
  <c r="E948" i="5" s="1"/>
  <c r="N947" i="3"/>
  <c r="K947" i="5" s="1"/>
  <c r="M947" i="3"/>
  <c r="J947" i="5" s="1"/>
  <c r="L947" i="3"/>
  <c r="H947" i="5" s="1"/>
  <c r="K947" i="3"/>
  <c r="I947" i="5" s="1"/>
  <c r="J947" i="3"/>
  <c r="F947" i="5" s="1"/>
  <c r="I947" i="3"/>
  <c r="E947" i="5" s="1"/>
  <c r="N946" i="3"/>
  <c r="M946" i="3"/>
  <c r="J946" i="5" s="1"/>
  <c r="L946" i="3"/>
  <c r="K946" i="3"/>
  <c r="J946" i="3"/>
  <c r="I946" i="3"/>
  <c r="N945" i="3"/>
  <c r="M945" i="3"/>
  <c r="L945" i="3"/>
  <c r="K945" i="3"/>
  <c r="J945" i="3"/>
  <c r="I945" i="3"/>
  <c r="N944" i="3"/>
  <c r="K944" i="5" s="1"/>
  <c r="M944" i="3"/>
  <c r="L944" i="3"/>
  <c r="H944" i="5" s="1"/>
  <c r="K944" i="3"/>
  <c r="I944" i="5" s="1"/>
  <c r="J944" i="3"/>
  <c r="F944" i="5" s="1"/>
  <c r="I944" i="3"/>
  <c r="E944" i="5" s="1"/>
  <c r="N943" i="3"/>
  <c r="K943" i="5" s="1"/>
  <c r="M943" i="3"/>
  <c r="J943" i="5" s="1"/>
  <c r="L943" i="3"/>
  <c r="H943" i="5" s="1"/>
  <c r="K943" i="3"/>
  <c r="I943" i="5" s="1"/>
  <c r="J943" i="3"/>
  <c r="F943" i="5" s="1"/>
  <c r="I943" i="3"/>
  <c r="E943" i="5" s="1"/>
  <c r="N942" i="3"/>
  <c r="M942" i="3"/>
  <c r="L942" i="3"/>
  <c r="K942" i="3"/>
  <c r="J942" i="3"/>
  <c r="I942" i="3"/>
  <c r="N941" i="3"/>
  <c r="K941" i="5" s="1"/>
  <c r="M941" i="3"/>
  <c r="L941" i="3"/>
  <c r="K941" i="3"/>
  <c r="J941" i="3"/>
  <c r="F941" i="5" s="1"/>
  <c r="I941" i="3"/>
  <c r="E941" i="5" s="1"/>
  <c r="N940" i="3"/>
  <c r="K940" i="5" s="1"/>
  <c r="M940" i="3"/>
  <c r="J940" i="5" s="1"/>
  <c r="L940" i="3"/>
  <c r="K940" i="3"/>
  <c r="I940" i="5" s="1"/>
  <c r="J940" i="3"/>
  <c r="I940" i="3"/>
  <c r="E940" i="5" s="1"/>
  <c r="N939" i="3"/>
  <c r="M939" i="3"/>
  <c r="L939" i="3"/>
  <c r="K939" i="3"/>
  <c r="I939" i="5" s="1"/>
  <c r="J939" i="3"/>
  <c r="I939" i="3"/>
  <c r="N938" i="3"/>
  <c r="K938" i="5" s="1"/>
  <c r="M938" i="3"/>
  <c r="J938" i="5" s="1"/>
  <c r="L938" i="3"/>
  <c r="H938" i="5" s="1"/>
  <c r="K938" i="3"/>
  <c r="I938" i="5" s="1"/>
  <c r="J938" i="3"/>
  <c r="F938" i="5" s="1"/>
  <c r="I938" i="3"/>
  <c r="E938" i="5" s="1"/>
  <c r="N937" i="3"/>
  <c r="K937" i="5" s="1"/>
  <c r="M937" i="3"/>
  <c r="J937" i="5" s="1"/>
  <c r="L937" i="3"/>
  <c r="H937" i="5" s="1"/>
  <c r="K937" i="3"/>
  <c r="J937" i="3"/>
  <c r="I937" i="3"/>
  <c r="N936" i="3"/>
  <c r="M936" i="3"/>
  <c r="J936" i="5" s="1"/>
  <c r="L936" i="3"/>
  <c r="H936" i="5" s="1"/>
  <c r="K936" i="3"/>
  <c r="J936" i="3"/>
  <c r="I936" i="3"/>
  <c r="N935" i="3"/>
  <c r="M935" i="3"/>
  <c r="L935" i="3"/>
  <c r="K935" i="3"/>
  <c r="I935" i="5" s="1"/>
  <c r="J935" i="3"/>
  <c r="F935" i="5" s="1"/>
  <c r="I935" i="3"/>
  <c r="N934" i="3"/>
  <c r="K934" i="5" s="1"/>
  <c r="M934" i="3"/>
  <c r="J934" i="5" s="1"/>
  <c r="L934" i="3"/>
  <c r="H934" i="5" s="1"/>
  <c r="K934" i="3"/>
  <c r="J934" i="3"/>
  <c r="F934" i="5" s="1"/>
  <c r="I934" i="3"/>
  <c r="E934" i="5" s="1"/>
  <c r="N933" i="3"/>
  <c r="K933" i="5" s="1"/>
  <c r="M933" i="3"/>
  <c r="J933" i="5" s="1"/>
  <c r="L933" i="3"/>
  <c r="H933" i="5" s="1"/>
  <c r="K933" i="3"/>
  <c r="I933" i="5" s="1"/>
  <c r="J933" i="3"/>
  <c r="F933" i="5" s="1"/>
  <c r="I933" i="3"/>
  <c r="N932" i="3"/>
  <c r="K932" i="5" s="1"/>
  <c r="M932" i="3"/>
  <c r="L932" i="3"/>
  <c r="H932" i="5" s="1"/>
  <c r="K932" i="3"/>
  <c r="J932" i="3"/>
  <c r="F932" i="5" s="1"/>
  <c r="I932" i="3"/>
  <c r="N931" i="3"/>
  <c r="K931" i="5" s="1"/>
  <c r="M931" i="3"/>
  <c r="J931" i="5" s="1"/>
  <c r="L931" i="3"/>
  <c r="H931" i="5" s="1"/>
  <c r="K931" i="3"/>
  <c r="J931" i="3"/>
  <c r="F931" i="5" s="1"/>
  <c r="I931" i="3"/>
  <c r="E931" i="5" s="1"/>
  <c r="N930" i="3"/>
  <c r="K930" i="5" s="1"/>
  <c r="M930" i="3"/>
  <c r="J930" i="5" s="1"/>
  <c r="L930" i="3"/>
  <c r="H930" i="5" s="1"/>
  <c r="K930" i="3"/>
  <c r="I930" i="5" s="1"/>
  <c r="J930" i="3"/>
  <c r="I930" i="3"/>
  <c r="N929" i="3"/>
  <c r="K929" i="5" s="1"/>
  <c r="M929" i="3"/>
  <c r="L929" i="3"/>
  <c r="K929" i="3"/>
  <c r="I929" i="5" s="1"/>
  <c r="J929" i="3"/>
  <c r="F929" i="5" s="1"/>
  <c r="I929" i="3"/>
  <c r="N928" i="3"/>
  <c r="M928" i="3"/>
  <c r="J928" i="5" s="1"/>
  <c r="L928" i="3"/>
  <c r="K928" i="3"/>
  <c r="I928" i="5" s="1"/>
  <c r="J928" i="3"/>
  <c r="F928" i="5" s="1"/>
  <c r="I928" i="3"/>
  <c r="N927" i="3"/>
  <c r="K927" i="5" s="1"/>
  <c r="M927" i="3"/>
  <c r="J927" i="5" s="1"/>
  <c r="L927" i="3"/>
  <c r="K927" i="3"/>
  <c r="J927" i="3"/>
  <c r="I927" i="3"/>
  <c r="N926" i="3"/>
  <c r="K926" i="5" s="1"/>
  <c r="M926" i="3"/>
  <c r="J926" i="5" s="1"/>
  <c r="L926" i="3"/>
  <c r="H926" i="5" s="1"/>
  <c r="K926" i="3"/>
  <c r="I926" i="5" s="1"/>
  <c r="J926" i="3"/>
  <c r="F926" i="5" s="1"/>
  <c r="I926" i="3"/>
  <c r="E926" i="5" s="1"/>
  <c r="N925" i="3"/>
  <c r="M925" i="3"/>
  <c r="J925" i="5" s="1"/>
  <c r="L925" i="3"/>
  <c r="K925" i="3"/>
  <c r="J925" i="3"/>
  <c r="I925" i="3"/>
  <c r="N924" i="3"/>
  <c r="M924" i="3"/>
  <c r="J924" i="5" s="1"/>
  <c r="L924" i="3"/>
  <c r="H924" i="5" s="1"/>
  <c r="K924" i="3"/>
  <c r="I924" i="5" s="1"/>
  <c r="J924" i="3"/>
  <c r="I924" i="3"/>
  <c r="E924" i="5" s="1"/>
  <c r="N923" i="3"/>
  <c r="K923" i="5" s="1"/>
  <c r="M923" i="3"/>
  <c r="J923" i="5" s="1"/>
  <c r="L923" i="3"/>
  <c r="K923" i="3"/>
  <c r="I923" i="5" s="1"/>
  <c r="J923" i="3"/>
  <c r="I923" i="3"/>
  <c r="N922" i="3"/>
  <c r="M922" i="3"/>
  <c r="L922" i="3"/>
  <c r="H922" i="5" s="1"/>
  <c r="K922" i="3"/>
  <c r="J922" i="3"/>
  <c r="I922" i="3"/>
  <c r="N921" i="3"/>
  <c r="K921" i="5" s="1"/>
  <c r="M921" i="3"/>
  <c r="L921" i="3"/>
  <c r="H921" i="5" s="1"/>
  <c r="K921" i="3"/>
  <c r="I921" i="5" s="1"/>
  <c r="J921" i="3"/>
  <c r="F921" i="5" s="1"/>
  <c r="I921" i="3"/>
  <c r="E921" i="5" s="1"/>
  <c r="N920" i="3"/>
  <c r="K920" i="5" s="1"/>
  <c r="M920" i="3"/>
  <c r="J920" i="5" s="1"/>
  <c r="L920" i="3"/>
  <c r="H920" i="5" s="1"/>
  <c r="K920" i="3"/>
  <c r="I920" i="5" s="1"/>
  <c r="J920" i="3"/>
  <c r="F920" i="5" s="1"/>
  <c r="I920" i="3"/>
  <c r="E920" i="5" s="1"/>
  <c r="N919" i="3"/>
  <c r="K919" i="5" s="1"/>
  <c r="M919" i="3"/>
  <c r="L919" i="3"/>
  <c r="K919" i="3"/>
  <c r="J919" i="3"/>
  <c r="I919" i="3"/>
  <c r="N918" i="3"/>
  <c r="M918" i="3"/>
  <c r="J918" i="5" s="1"/>
  <c r="L918" i="3"/>
  <c r="K918" i="3"/>
  <c r="J918" i="3"/>
  <c r="I918" i="3"/>
  <c r="N917" i="3"/>
  <c r="K917" i="5" s="1"/>
  <c r="M917" i="3"/>
  <c r="L917" i="3"/>
  <c r="H917" i="5" s="1"/>
  <c r="K917" i="3"/>
  <c r="I917" i="5" s="1"/>
  <c r="J917" i="3"/>
  <c r="I917" i="3"/>
  <c r="E917" i="5" s="1"/>
  <c r="N916" i="3"/>
  <c r="K916" i="5" s="1"/>
  <c r="M916" i="3"/>
  <c r="J916" i="5" s="1"/>
  <c r="L916" i="3"/>
  <c r="K916" i="3"/>
  <c r="I916" i="5" s="1"/>
  <c r="J916" i="3"/>
  <c r="I916" i="3"/>
  <c r="N915" i="3"/>
  <c r="M915" i="3"/>
  <c r="J915" i="5" s="1"/>
  <c r="L915" i="3"/>
  <c r="K915" i="3"/>
  <c r="I915" i="5" s="1"/>
  <c r="J915" i="3"/>
  <c r="F915" i="5" s="1"/>
  <c r="I915" i="3"/>
  <c r="N914" i="3"/>
  <c r="K914" i="5" s="1"/>
  <c r="M914" i="3"/>
  <c r="J914" i="5" s="1"/>
  <c r="L914" i="3"/>
  <c r="H914" i="5" s="1"/>
  <c r="K914" i="3"/>
  <c r="I914" i="5" s="1"/>
  <c r="J914" i="3"/>
  <c r="F914" i="5" s="1"/>
  <c r="I914" i="3"/>
  <c r="E914" i="5" s="1"/>
  <c r="N913" i="3"/>
  <c r="M913" i="3"/>
  <c r="L913" i="3"/>
  <c r="K913" i="3"/>
  <c r="J913" i="3"/>
  <c r="I913" i="3"/>
  <c r="N912" i="3"/>
  <c r="M912" i="3"/>
  <c r="L912" i="3"/>
  <c r="K912" i="3"/>
  <c r="J912" i="3"/>
  <c r="I912" i="3"/>
  <c r="N911" i="3"/>
  <c r="M911" i="3"/>
  <c r="L911" i="3"/>
  <c r="K911" i="3"/>
  <c r="J911" i="3"/>
  <c r="I911" i="3"/>
  <c r="N910" i="3"/>
  <c r="K910" i="5" s="1"/>
  <c r="M910" i="3"/>
  <c r="L910" i="3"/>
  <c r="K910" i="3"/>
  <c r="J910" i="3"/>
  <c r="I910" i="3"/>
  <c r="E910" i="5" s="1"/>
  <c r="N909" i="3"/>
  <c r="M909" i="3"/>
  <c r="L909" i="3"/>
  <c r="K909" i="3"/>
  <c r="J909" i="3"/>
  <c r="I909" i="3"/>
  <c r="N908" i="3"/>
  <c r="K908" i="5" s="1"/>
  <c r="M908" i="3"/>
  <c r="L908" i="3"/>
  <c r="H908" i="5" s="1"/>
  <c r="K908" i="3"/>
  <c r="I908" i="5" s="1"/>
  <c r="J908" i="3"/>
  <c r="F908" i="5" s="1"/>
  <c r="I908" i="3"/>
  <c r="E908" i="5" s="1"/>
  <c r="N907" i="3"/>
  <c r="K907" i="5" s="1"/>
  <c r="M907" i="3"/>
  <c r="J907" i="5" s="1"/>
  <c r="L907" i="3"/>
  <c r="H907" i="5" s="1"/>
  <c r="K907" i="3"/>
  <c r="I907" i="5" s="1"/>
  <c r="J907" i="3"/>
  <c r="F907" i="5" s="1"/>
  <c r="I907" i="3"/>
  <c r="E907" i="5" s="1"/>
  <c r="N906" i="3"/>
  <c r="K906" i="5" s="1"/>
  <c r="M906" i="3"/>
  <c r="J906" i="5" s="1"/>
  <c r="L906" i="3"/>
  <c r="H906" i="5" s="1"/>
  <c r="K906" i="3"/>
  <c r="J906" i="3"/>
  <c r="I906" i="3"/>
  <c r="N905" i="3"/>
  <c r="M905" i="3"/>
  <c r="L905" i="3"/>
  <c r="K905" i="3"/>
  <c r="I905" i="5" s="1"/>
  <c r="J905" i="3"/>
  <c r="I905" i="3"/>
  <c r="N904" i="3"/>
  <c r="M904" i="3"/>
  <c r="J904" i="5" s="1"/>
  <c r="L904" i="3"/>
  <c r="K904" i="3"/>
  <c r="J904" i="3"/>
  <c r="F904" i="5" s="1"/>
  <c r="I904" i="3"/>
  <c r="N903" i="3"/>
  <c r="M903" i="3"/>
  <c r="L903" i="3"/>
  <c r="K903" i="3"/>
  <c r="J903" i="3"/>
  <c r="F903" i="5" s="1"/>
  <c r="I903" i="3"/>
  <c r="N902" i="3"/>
  <c r="K902" i="5" s="1"/>
  <c r="M902" i="3"/>
  <c r="J902" i="5" s="1"/>
  <c r="L902" i="3"/>
  <c r="H902" i="5" s="1"/>
  <c r="K902" i="3"/>
  <c r="I902" i="5" s="1"/>
  <c r="J902" i="3"/>
  <c r="F902" i="5" s="1"/>
  <c r="I902" i="3"/>
  <c r="E902" i="5" s="1"/>
  <c r="N901" i="3"/>
  <c r="K901" i="5" s="1"/>
  <c r="M901" i="3"/>
  <c r="J901" i="5" s="1"/>
  <c r="L901" i="3"/>
  <c r="H901" i="5" s="1"/>
  <c r="K901" i="3"/>
  <c r="I901" i="5" s="1"/>
  <c r="J901" i="3"/>
  <c r="I901" i="3"/>
  <c r="E901" i="5" s="1"/>
  <c r="N900" i="3"/>
  <c r="M900" i="3"/>
  <c r="L900" i="3"/>
  <c r="K900" i="3"/>
  <c r="J900" i="3"/>
  <c r="I900" i="3"/>
  <c r="N899" i="3"/>
  <c r="K899" i="5" s="1"/>
  <c r="M899" i="3"/>
  <c r="J899" i="5" s="1"/>
  <c r="L899" i="3"/>
  <c r="H899" i="5" s="1"/>
  <c r="K899" i="3"/>
  <c r="I899" i="5" s="1"/>
  <c r="J899" i="3"/>
  <c r="I899" i="3"/>
  <c r="E899" i="5" s="1"/>
  <c r="N898" i="3"/>
  <c r="M898" i="3"/>
  <c r="L898" i="3"/>
  <c r="K898" i="3"/>
  <c r="J898" i="3"/>
  <c r="I898" i="3"/>
  <c r="N897" i="3"/>
  <c r="K897" i="5" s="1"/>
  <c r="M897" i="3"/>
  <c r="J897" i="5" s="1"/>
  <c r="L897" i="3"/>
  <c r="H897" i="5" s="1"/>
  <c r="K897" i="3"/>
  <c r="I897" i="5" s="1"/>
  <c r="J897" i="3"/>
  <c r="F897" i="5" s="1"/>
  <c r="I897" i="3"/>
  <c r="E897" i="5" s="1"/>
  <c r="N896" i="3"/>
  <c r="K896" i="5" s="1"/>
  <c r="M896" i="3"/>
  <c r="J896" i="5" s="1"/>
  <c r="L896" i="3"/>
  <c r="H896" i="5" s="1"/>
  <c r="K896" i="3"/>
  <c r="I896" i="5" s="1"/>
  <c r="J896" i="3"/>
  <c r="F896" i="5" s="1"/>
  <c r="I896" i="3"/>
  <c r="N895" i="3"/>
  <c r="K895" i="5" s="1"/>
  <c r="M895" i="3"/>
  <c r="L895" i="3"/>
  <c r="H895" i="5" s="1"/>
  <c r="K895" i="3"/>
  <c r="I895" i="5" s="1"/>
  <c r="J895" i="3"/>
  <c r="F895" i="5" s="1"/>
  <c r="I895" i="3"/>
  <c r="N894" i="3"/>
  <c r="K894" i="5" s="1"/>
  <c r="M894" i="3"/>
  <c r="J894" i="5" s="1"/>
  <c r="L894" i="3"/>
  <c r="K894" i="3"/>
  <c r="J894" i="3"/>
  <c r="I894" i="3"/>
  <c r="N893" i="3"/>
  <c r="M893" i="3"/>
  <c r="L893" i="3"/>
  <c r="K893" i="3"/>
  <c r="J893" i="3"/>
  <c r="I893" i="3"/>
  <c r="E893" i="5" s="1"/>
  <c r="N892" i="3"/>
  <c r="K892" i="5" s="1"/>
  <c r="M892" i="3"/>
  <c r="J892" i="5" s="1"/>
  <c r="L892" i="3"/>
  <c r="H892" i="5" s="1"/>
  <c r="K892" i="3"/>
  <c r="I892" i="5" s="1"/>
  <c r="J892" i="3"/>
  <c r="F892" i="5" s="1"/>
  <c r="I892" i="3"/>
  <c r="E892" i="5" s="1"/>
  <c r="N891" i="3"/>
  <c r="M891" i="3"/>
  <c r="L891" i="3"/>
  <c r="K891" i="3"/>
  <c r="J891" i="3"/>
  <c r="I891" i="3"/>
  <c r="N890" i="3"/>
  <c r="M890" i="3"/>
  <c r="L890" i="3"/>
  <c r="K890" i="3"/>
  <c r="J890" i="3"/>
  <c r="I890" i="3"/>
  <c r="N889" i="3"/>
  <c r="K889" i="5" s="1"/>
  <c r="M889" i="3"/>
  <c r="L889" i="3"/>
  <c r="H889" i="5" s="1"/>
  <c r="K889" i="3"/>
  <c r="I889" i="5" s="1"/>
  <c r="J889" i="3"/>
  <c r="I889" i="3"/>
  <c r="N888" i="3"/>
  <c r="K888" i="5" s="1"/>
  <c r="M888" i="3"/>
  <c r="J888" i="5" s="1"/>
  <c r="L888" i="3"/>
  <c r="H888" i="5" s="1"/>
  <c r="K888" i="3"/>
  <c r="J888" i="3"/>
  <c r="I888" i="3"/>
  <c r="E888" i="5" s="1"/>
  <c r="N887" i="3"/>
  <c r="M887" i="3"/>
  <c r="L887" i="3"/>
  <c r="K887" i="3"/>
  <c r="J887" i="3"/>
  <c r="I887" i="3"/>
  <c r="N886" i="3"/>
  <c r="M886" i="3"/>
  <c r="J886" i="5" s="1"/>
  <c r="L886" i="3"/>
  <c r="H886" i="5" s="1"/>
  <c r="K886" i="3"/>
  <c r="I886" i="5" s="1"/>
  <c r="J886" i="3"/>
  <c r="F886" i="5" s="1"/>
  <c r="I886" i="3"/>
  <c r="E886" i="5" s="1"/>
  <c r="N885" i="3"/>
  <c r="K885" i="5" s="1"/>
  <c r="M885" i="3"/>
  <c r="L885" i="3"/>
  <c r="K885" i="3"/>
  <c r="J885" i="3"/>
  <c r="I885" i="3"/>
  <c r="N884" i="3"/>
  <c r="K884" i="5" s="1"/>
  <c r="M884" i="3"/>
  <c r="L884" i="3"/>
  <c r="H884" i="5" s="1"/>
  <c r="K884" i="3"/>
  <c r="J884" i="3"/>
  <c r="I884" i="3"/>
  <c r="N883" i="3"/>
  <c r="K883" i="5" s="1"/>
  <c r="M883" i="3"/>
  <c r="L883" i="3"/>
  <c r="H883" i="5" s="1"/>
  <c r="K883" i="3"/>
  <c r="I883" i="5" s="1"/>
  <c r="J883" i="3"/>
  <c r="F883" i="5" s="1"/>
  <c r="I883" i="3"/>
  <c r="E883" i="5" s="1"/>
  <c r="N882" i="3"/>
  <c r="K882" i="5" s="1"/>
  <c r="M882" i="3"/>
  <c r="J882" i="5" s="1"/>
  <c r="L882" i="3"/>
  <c r="H882" i="5" s="1"/>
  <c r="K882" i="3"/>
  <c r="I882" i="5" s="1"/>
  <c r="J882" i="3"/>
  <c r="F882" i="5" s="1"/>
  <c r="I882" i="3"/>
  <c r="N881" i="3"/>
  <c r="M881" i="3"/>
  <c r="L881" i="3"/>
  <c r="K881" i="3"/>
  <c r="J881" i="3"/>
  <c r="I881" i="3"/>
  <c r="N880" i="3"/>
  <c r="K880" i="5" s="1"/>
  <c r="M880" i="3"/>
  <c r="J880" i="5" s="1"/>
  <c r="L880" i="3"/>
  <c r="H880" i="5" s="1"/>
  <c r="K880" i="3"/>
  <c r="I880" i="5" s="1"/>
  <c r="J880" i="3"/>
  <c r="F880" i="5" s="1"/>
  <c r="I880" i="3"/>
  <c r="E880" i="5" s="1"/>
  <c r="N879" i="3"/>
  <c r="K879" i="5" s="1"/>
  <c r="M879" i="3"/>
  <c r="J879" i="5" s="1"/>
  <c r="L879" i="3"/>
  <c r="H879" i="5" s="1"/>
  <c r="K879" i="3"/>
  <c r="I879" i="5" s="1"/>
  <c r="J879" i="3"/>
  <c r="I879" i="3"/>
  <c r="E879" i="5" s="1"/>
  <c r="N878" i="3"/>
  <c r="M878" i="3"/>
  <c r="J878" i="5" s="1"/>
  <c r="L878" i="3"/>
  <c r="K878" i="3"/>
  <c r="I878" i="5" s="1"/>
  <c r="J878" i="3"/>
  <c r="I878" i="3"/>
  <c r="N877" i="3"/>
  <c r="M877" i="3"/>
  <c r="J877" i="5" s="1"/>
  <c r="L877" i="3"/>
  <c r="K877" i="3"/>
  <c r="J877" i="3"/>
  <c r="I877" i="3"/>
  <c r="E877" i="5" s="1"/>
  <c r="N876" i="3"/>
  <c r="M876" i="3"/>
  <c r="L876" i="3"/>
  <c r="K876" i="3"/>
  <c r="J876" i="3"/>
  <c r="I876" i="3"/>
  <c r="N875" i="3"/>
  <c r="M875" i="3"/>
  <c r="L875" i="3"/>
  <c r="K875" i="3"/>
  <c r="J875" i="3"/>
  <c r="I875" i="3"/>
  <c r="N874" i="3"/>
  <c r="M874" i="3"/>
  <c r="L874" i="3"/>
  <c r="K874" i="3"/>
  <c r="J874" i="3"/>
  <c r="I874" i="3"/>
  <c r="N873" i="3"/>
  <c r="M873" i="3"/>
  <c r="L873" i="3"/>
  <c r="H873" i="5" s="1"/>
  <c r="K873" i="3"/>
  <c r="I873" i="5" s="1"/>
  <c r="J873" i="3"/>
  <c r="F873" i="5" s="1"/>
  <c r="I873" i="3"/>
  <c r="E873" i="5" s="1"/>
  <c r="N872" i="3"/>
  <c r="K872" i="5" s="1"/>
  <c r="M872" i="3"/>
  <c r="J872" i="5" s="1"/>
  <c r="L872" i="3"/>
  <c r="H872" i="5" s="1"/>
  <c r="K872" i="3"/>
  <c r="I872" i="5" s="1"/>
  <c r="J872" i="3"/>
  <c r="I872" i="3"/>
  <c r="N871" i="3"/>
  <c r="M871" i="3"/>
  <c r="L871" i="3"/>
  <c r="K871" i="3"/>
  <c r="J871" i="3"/>
  <c r="I871" i="3"/>
  <c r="N870" i="3"/>
  <c r="M870" i="3"/>
  <c r="L870" i="3"/>
  <c r="K870" i="3"/>
  <c r="J870" i="3"/>
  <c r="I870" i="3"/>
  <c r="N869" i="3"/>
  <c r="K869" i="5" s="1"/>
  <c r="M869" i="3"/>
  <c r="J869" i="5" s="1"/>
  <c r="L869" i="3"/>
  <c r="K869" i="3"/>
  <c r="I869" i="5" s="1"/>
  <c r="J869" i="3"/>
  <c r="F869" i="5" s="1"/>
  <c r="I869" i="3"/>
  <c r="E869" i="5" s="1"/>
  <c r="N868" i="3"/>
  <c r="K868" i="5" s="1"/>
  <c r="M868" i="3"/>
  <c r="J868" i="5" s="1"/>
  <c r="L868" i="3"/>
  <c r="H868" i="5" s="1"/>
  <c r="K868" i="3"/>
  <c r="I868" i="5" s="1"/>
  <c r="J868" i="3"/>
  <c r="F868" i="5" s="1"/>
  <c r="I868" i="3"/>
  <c r="E868" i="5" s="1"/>
  <c r="N867" i="3"/>
  <c r="K867" i="5" s="1"/>
  <c r="M867" i="3"/>
  <c r="L867" i="3"/>
  <c r="K867" i="3"/>
  <c r="J867" i="3"/>
  <c r="I867" i="3"/>
  <c r="N866" i="3"/>
  <c r="M866" i="3"/>
  <c r="J866" i="5" s="1"/>
  <c r="L866" i="3"/>
  <c r="H866" i="5" s="1"/>
  <c r="K866" i="3"/>
  <c r="I866" i="5" s="1"/>
  <c r="J866" i="3"/>
  <c r="F866" i="5" s="1"/>
  <c r="I866" i="3"/>
  <c r="E866" i="5" s="1"/>
  <c r="N865" i="3"/>
  <c r="K865" i="5" s="1"/>
  <c r="M865" i="3"/>
  <c r="J865" i="5" s="1"/>
  <c r="L865" i="3"/>
  <c r="K865" i="3"/>
  <c r="I865" i="5" s="1"/>
  <c r="J865" i="3"/>
  <c r="F865" i="5" s="1"/>
  <c r="I865" i="3"/>
  <c r="N864" i="3"/>
  <c r="M864" i="3"/>
  <c r="L864" i="3"/>
  <c r="K864" i="3"/>
  <c r="J864" i="3"/>
  <c r="I864" i="3"/>
  <c r="N863" i="3"/>
  <c r="M863" i="3"/>
  <c r="J863" i="5" s="1"/>
  <c r="L863" i="3"/>
  <c r="H863" i="5" s="1"/>
  <c r="K863" i="3"/>
  <c r="I863" i="5" s="1"/>
  <c r="J863" i="3"/>
  <c r="F863" i="5" s="1"/>
  <c r="I863" i="3"/>
  <c r="E863" i="5" s="1"/>
  <c r="N862" i="3"/>
  <c r="M862" i="3"/>
  <c r="L862" i="3"/>
  <c r="K862" i="3"/>
  <c r="J862" i="3"/>
  <c r="I862" i="3"/>
  <c r="N861" i="3"/>
  <c r="K861" i="5" s="1"/>
  <c r="M861" i="3"/>
  <c r="L861" i="3"/>
  <c r="H861" i="5" s="1"/>
  <c r="K861" i="3"/>
  <c r="J861" i="3"/>
  <c r="I861" i="3"/>
  <c r="N860" i="3"/>
  <c r="K860" i="5" s="1"/>
  <c r="M860" i="3"/>
  <c r="J860" i="5" s="1"/>
  <c r="L860" i="3"/>
  <c r="H860" i="5" s="1"/>
  <c r="K860" i="3"/>
  <c r="I860" i="5" s="1"/>
  <c r="J860" i="3"/>
  <c r="F860" i="5" s="1"/>
  <c r="I860" i="3"/>
  <c r="N859" i="3"/>
  <c r="K859" i="5" s="1"/>
  <c r="M859" i="3"/>
  <c r="L859" i="3"/>
  <c r="H859" i="5" s="1"/>
  <c r="K859" i="3"/>
  <c r="I859" i="5" s="1"/>
  <c r="J859" i="3"/>
  <c r="F859" i="5" s="1"/>
  <c r="I859" i="3"/>
  <c r="N858" i="3"/>
  <c r="M858" i="3"/>
  <c r="L858" i="3"/>
  <c r="K858" i="3"/>
  <c r="J858" i="3"/>
  <c r="I858" i="3"/>
  <c r="N857" i="3"/>
  <c r="M857" i="3"/>
  <c r="L857" i="3"/>
  <c r="K857" i="3"/>
  <c r="J857" i="3"/>
  <c r="I857" i="3"/>
  <c r="N856" i="3"/>
  <c r="K856" i="5" s="1"/>
  <c r="M856" i="3"/>
  <c r="J856" i="5" s="1"/>
  <c r="L856" i="3"/>
  <c r="H856" i="5" s="1"/>
  <c r="K856" i="3"/>
  <c r="I856" i="5" s="1"/>
  <c r="J856" i="3"/>
  <c r="F856" i="5" s="1"/>
  <c r="I856" i="3"/>
  <c r="E856" i="5" s="1"/>
  <c r="N855" i="3"/>
  <c r="M855" i="3"/>
  <c r="L855" i="3"/>
  <c r="K855" i="3"/>
  <c r="J855" i="3"/>
  <c r="I855" i="3"/>
  <c r="N854" i="3"/>
  <c r="M854" i="3"/>
  <c r="L854" i="3"/>
  <c r="K854" i="3"/>
  <c r="J854" i="3"/>
  <c r="I854" i="3"/>
  <c r="N853" i="3"/>
  <c r="K853" i="5" s="1"/>
  <c r="M853" i="3"/>
  <c r="L853" i="3"/>
  <c r="K853" i="3"/>
  <c r="I853" i="5" s="1"/>
  <c r="J853" i="3"/>
  <c r="F853" i="5" s="1"/>
  <c r="I853" i="3"/>
  <c r="E853" i="5" s="1"/>
  <c r="N852" i="3"/>
  <c r="K852" i="5" s="1"/>
  <c r="M852" i="3"/>
  <c r="J852" i="5" s="1"/>
  <c r="L852" i="3"/>
  <c r="H852" i="5" s="1"/>
  <c r="K852" i="3"/>
  <c r="J852" i="3"/>
  <c r="I852" i="3"/>
  <c r="E852" i="5" s="1"/>
  <c r="N851" i="3"/>
  <c r="M851" i="3"/>
  <c r="L851" i="3"/>
  <c r="K851" i="3"/>
  <c r="I851" i="5" s="1"/>
  <c r="J851" i="3"/>
  <c r="I851" i="3"/>
  <c r="N850" i="3"/>
  <c r="M850" i="3"/>
  <c r="J850" i="5" s="1"/>
  <c r="L850" i="3"/>
  <c r="H850" i="5" s="1"/>
  <c r="K850" i="3"/>
  <c r="I850" i="5" s="1"/>
  <c r="J850" i="3"/>
  <c r="F850" i="5" s="1"/>
  <c r="I850" i="3"/>
  <c r="E850" i="5" s="1"/>
  <c r="N849" i="3"/>
  <c r="K849" i="5" s="1"/>
  <c r="M849" i="3"/>
  <c r="J849" i="5" s="1"/>
  <c r="L849" i="3"/>
  <c r="K849" i="3"/>
  <c r="J849" i="3"/>
  <c r="I849" i="3"/>
  <c r="N848" i="3"/>
  <c r="K848" i="5" s="1"/>
  <c r="M848" i="3"/>
  <c r="L848" i="3"/>
  <c r="K848" i="3"/>
  <c r="J848" i="3"/>
  <c r="I848" i="3"/>
  <c r="N847" i="3"/>
  <c r="K847" i="5" s="1"/>
  <c r="M847" i="3"/>
  <c r="L847" i="3"/>
  <c r="H847" i="5" s="1"/>
  <c r="K847" i="3"/>
  <c r="I847" i="5" s="1"/>
  <c r="J847" i="3"/>
  <c r="F847" i="5" s="1"/>
  <c r="I847" i="3"/>
  <c r="E847" i="5" s="1"/>
  <c r="N846" i="3"/>
  <c r="K846" i="5" s="1"/>
  <c r="M846" i="3"/>
  <c r="J846" i="5" s="1"/>
  <c r="L846" i="3"/>
  <c r="K846" i="3"/>
  <c r="I846" i="5" s="1"/>
  <c r="J846" i="3"/>
  <c r="I846" i="3"/>
  <c r="N845" i="3"/>
  <c r="K845" i="5" s="1"/>
  <c r="M845" i="3"/>
  <c r="J845" i="5" s="1"/>
  <c r="L845" i="3"/>
  <c r="K845" i="3"/>
  <c r="J845" i="3"/>
  <c r="I845" i="3"/>
  <c r="E845" i="5" s="1"/>
  <c r="N844" i="3"/>
  <c r="K844" i="5" s="1"/>
  <c r="M844" i="3"/>
  <c r="J844" i="5" s="1"/>
  <c r="L844" i="3"/>
  <c r="H844" i="5" s="1"/>
  <c r="K844" i="3"/>
  <c r="I844" i="5" s="1"/>
  <c r="J844" i="3"/>
  <c r="F844" i="5" s="1"/>
  <c r="I844" i="3"/>
  <c r="E844" i="5" s="1"/>
  <c r="N843" i="3"/>
  <c r="K843" i="5" s="1"/>
  <c r="M843" i="3"/>
  <c r="J843" i="5" s="1"/>
  <c r="L843" i="3"/>
  <c r="K843" i="3"/>
  <c r="I843" i="5" s="1"/>
  <c r="J843" i="3"/>
  <c r="I843" i="3"/>
  <c r="N842" i="3"/>
  <c r="M842" i="3"/>
  <c r="J842" i="5" s="1"/>
  <c r="L842" i="3"/>
  <c r="K842" i="3"/>
  <c r="I842" i="5" s="1"/>
  <c r="J842" i="3"/>
  <c r="I842" i="3"/>
  <c r="E842" i="5" s="1"/>
  <c r="N841" i="3"/>
  <c r="M841" i="3"/>
  <c r="J841" i="5" s="1"/>
  <c r="L841" i="3"/>
  <c r="K841" i="3"/>
  <c r="I841" i="5" s="1"/>
  <c r="J841" i="3"/>
  <c r="I841" i="3"/>
  <c r="E841" i="5" s="1"/>
  <c r="N840" i="3"/>
  <c r="K840" i="5" s="1"/>
  <c r="M840" i="3"/>
  <c r="J840" i="5" s="1"/>
  <c r="L840" i="3"/>
  <c r="K840" i="3"/>
  <c r="J840" i="3"/>
  <c r="I840" i="3"/>
  <c r="N839" i="3"/>
  <c r="K839" i="5" s="1"/>
  <c r="M839" i="3"/>
  <c r="J839" i="5" s="1"/>
  <c r="L839" i="3"/>
  <c r="H839" i="5" s="1"/>
  <c r="K839" i="3"/>
  <c r="I839" i="5" s="1"/>
  <c r="J839" i="3"/>
  <c r="I839" i="3"/>
  <c r="N838" i="3"/>
  <c r="M838" i="3"/>
  <c r="L838" i="3"/>
  <c r="K838" i="3"/>
  <c r="I838" i="5" s="1"/>
  <c r="J838" i="3"/>
  <c r="I838" i="3"/>
  <c r="N837" i="3"/>
  <c r="K837" i="5" s="1"/>
  <c r="M837" i="3"/>
  <c r="L837" i="3"/>
  <c r="H837" i="5" s="1"/>
  <c r="K837" i="3"/>
  <c r="I837" i="5" s="1"/>
  <c r="J837" i="3"/>
  <c r="F837" i="5" s="1"/>
  <c r="I837" i="3"/>
  <c r="E837" i="5" s="1"/>
  <c r="N836" i="3"/>
  <c r="K836" i="5" s="1"/>
  <c r="M836" i="3"/>
  <c r="J836" i="5" s="1"/>
  <c r="L836" i="3"/>
  <c r="H836" i="5" s="1"/>
  <c r="K836" i="3"/>
  <c r="I836" i="5" s="1"/>
  <c r="J836" i="3"/>
  <c r="I836" i="3"/>
  <c r="N835" i="3"/>
  <c r="M835" i="3"/>
  <c r="L835" i="3"/>
  <c r="K835" i="3"/>
  <c r="J835" i="3"/>
  <c r="I835" i="3"/>
  <c r="N834" i="3"/>
  <c r="K834" i="5" s="1"/>
  <c r="M834" i="3"/>
  <c r="L834" i="3"/>
  <c r="K834" i="3"/>
  <c r="J834" i="3"/>
  <c r="I834" i="3"/>
  <c r="N833" i="3"/>
  <c r="K833" i="5" s="1"/>
  <c r="M833" i="3"/>
  <c r="J833" i="5" s="1"/>
  <c r="L833" i="3"/>
  <c r="K833" i="3"/>
  <c r="I833" i="5" s="1"/>
  <c r="J833" i="3"/>
  <c r="F833" i="5" s="1"/>
  <c r="I833" i="3"/>
  <c r="N832" i="3"/>
  <c r="K832" i="5" s="1"/>
  <c r="M832" i="3"/>
  <c r="J832" i="5" s="1"/>
  <c r="L832" i="3"/>
  <c r="H832" i="5" s="1"/>
  <c r="K832" i="3"/>
  <c r="I832" i="5" s="1"/>
  <c r="J832" i="3"/>
  <c r="F832" i="5" s="1"/>
  <c r="I832" i="3"/>
  <c r="E832" i="5" s="1"/>
  <c r="N831" i="3"/>
  <c r="M831" i="3"/>
  <c r="L831" i="3"/>
  <c r="K831" i="3"/>
  <c r="J831" i="3"/>
  <c r="I831" i="3"/>
  <c r="N830" i="3"/>
  <c r="M830" i="3"/>
  <c r="L830" i="3"/>
  <c r="K830" i="3"/>
  <c r="J830" i="3"/>
  <c r="I830" i="3"/>
  <c r="N829" i="3"/>
  <c r="M829" i="3"/>
  <c r="L829" i="3"/>
  <c r="K829" i="3"/>
  <c r="J829" i="3"/>
  <c r="I829" i="3"/>
  <c r="N828" i="3"/>
  <c r="K828" i="5" s="1"/>
  <c r="M828" i="3"/>
  <c r="L828" i="3"/>
  <c r="H828" i="5" s="1"/>
  <c r="K828" i="3"/>
  <c r="J828" i="3"/>
  <c r="F828" i="5" s="1"/>
  <c r="I828" i="3"/>
  <c r="E828" i="5" s="1"/>
  <c r="N827" i="3"/>
  <c r="M827" i="3"/>
  <c r="J827" i="5" s="1"/>
  <c r="L827" i="3"/>
  <c r="H827" i="5" s="1"/>
  <c r="K827" i="3"/>
  <c r="I827" i="5" s="1"/>
  <c r="J827" i="3"/>
  <c r="F827" i="5" s="1"/>
  <c r="I827" i="3"/>
  <c r="N826" i="3"/>
  <c r="K826" i="5" s="1"/>
  <c r="M826" i="3"/>
  <c r="J826" i="5" s="1"/>
  <c r="L826" i="3"/>
  <c r="H826" i="5" s="1"/>
  <c r="K826" i="3"/>
  <c r="J826" i="3"/>
  <c r="I826" i="3"/>
  <c r="N825" i="3"/>
  <c r="K825" i="5" s="1"/>
  <c r="M825" i="3"/>
  <c r="L825" i="3"/>
  <c r="K825" i="3"/>
  <c r="J825" i="3"/>
  <c r="I825" i="3"/>
  <c r="N824" i="3"/>
  <c r="M824" i="3"/>
  <c r="L824" i="3"/>
  <c r="K824" i="3"/>
  <c r="J824" i="3"/>
  <c r="I824" i="3"/>
  <c r="N823" i="3"/>
  <c r="K823" i="5" s="1"/>
  <c r="M823" i="3"/>
  <c r="L823" i="3"/>
  <c r="K823" i="3"/>
  <c r="I823" i="5" s="1"/>
  <c r="J823" i="3"/>
  <c r="F823" i="5" s="1"/>
  <c r="I823" i="3"/>
  <c r="E823" i="5" s="1"/>
  <c r="N822" i="3"/>
  <c r="K822" i="5" s="1"/>
  <c r="M822" i="3"/>
  <c r="J822" i="5" s="1"/>
  <c r="L822" i="3"/>
  <c r="H822" i="5" s="1"/>
  <c r="K822" i="3"/>
  <c r="I822" i="5" s="1"/>
  <c r="J822" i="3"/>
  <c r="F822" i="5" s="1"/>
  <c r="I822" i="3"/>
  <c r="N821" i="3"/>
  <c r="K821" i="5" s="1"/>
  <c r="M821" i="3"/>
  <c r="L821" i="3"/>
  <c r="H821" i="5" s="1"/>
  <c r="K821" i="3"/>
  <c r="I821" i="5" s="1"/>
  <c r="J821" i="3"/>
  <c r="I821" i="3"/>
  <c r="E821" i="5" s="1"/>
  <c r="N820" i="3"/>
  <c r="M820" i="3"/>
  <c r="J820" i="5" s="1"/>
  <c r="L820" i="3"/>
  <c r="H820" i="5" s="1"/>
  <c r="K820" i="3"/>
  <c r="J820" i="3"/>
  <c r="I820" i="3"/>
  <c r="N819" i="3"/>
  <c r="M819" i="3"/>
  <c r="L819" i="3"/>
  <c r="K819" i="3"/>
  <c r="J819" i="3"/>
  <c r="I819" i="3"/>
  <c r="N818" i="3"/>
  <c r="K818" i="5" s="1"/>
  <c r="M818" i="3"/>
  <c r="J818" i="5" s="1"/>
  <c r="L818" i="3"/>
  <c r="H818" i="5" s="1"/>
  <c r="K818" i="3"/>
  <c r="I818" i="5" s="1"/>
  <c r="J818" i="3"/>
  <c r="F818" i="5" s="1"/>
  <c r="I818" i="3"/>
  <c r="E818" i="5" s="1"/>
  <c r="N817" i="3"/>
  <c r="K817" i="5" s="1"/>
  <c r="M817" i="3"/>
  <c r="J817" i="5" s="1"/>
  <c r="L817" i="3"/>
  <c r="H817" i="5" s="1"/>
  <c r="K817" i="3"/>
  <c r="I817" i="5" s="1"/>
  <c r="J817" i="3"/>
  <c r="I817" i="3"/>
  <c r="E817" i="5" s="1"/>
  <c r="N816" i="3"/>
  <c r="M816" i="3"/>
  <c r="J816" i="5" s="1"/>
  <c r="L816" i="3"/>
  <c r="H816" i="5" s="1"/>
  <c r="K816" i="3"/>
  <c r="I816" i="5" s="1"/>
  <c r="J816" i="3"/>
  <c r="I816" i="3"/>
  <c r="E816" i="5" s="1"/>
  <c r="N815" i="3"/>
  <c r="K815" i="5" s="1"/>
  <c r="M815" i="3"/>
  <c r="J815" i="5" s="1"/>
  <c r="L815" i="3"/>
  <c r="H815" i="5" s="1"/>
  <c r="K815" i="3"/>
  <c r="J815" i="3"/>
  <c r="I815" i="3"/>
  <c r="N814" i="3"/>
  <c r="M814" i="3"/>
  <c r="L814" i="3"/>
  <c r="K814" i="3"/>
  <c r="J814" i="3"/>
  <c r="I814" i="3"/>
  <c r="N813" i="3"/>
  <c r="M813" i="3"/>
  <c r="L813" i="3"/>
  <c r="K813" i="3"/>
  <c r="J813" i="3"/>
  <c r="I813" i="3"/>
  <c r="N812" i="3"/>
  <c r="M812" i="3"/>
  <c r="L812" i="3"/>
  <c r="H812" i="5" s="1"/>
  <c r="K812" i="3"/>
  <c r="J812" i="3"/>
  <c r="F812" i="5" s="1"/>
  <c r="I812" i="3"/>
  <c r="E812" i="5" s="1"/>
  <c r="N811" i="3"/>
  <c r="K811" i="5" s="1"/>
  <c r="M811" i="3"/>
  <c r="J811" i="5" s="1"/>
  <c r="L811" i="3"/>
  <c r="K811" i="3"/>
  <c r="I811" i="5" s="1"/>
  <c r="J811" i="3"/>
  <c r="F811" i="5" s="1"/>
  <c r="I811" i="3"/>
  <c r="E811" i="5" s="1"/>
  <c r="N810" i="3"/>
  <c r="K810" i="5" s="1"/>
  <c r="M810" i="3"/>
  <c r="J810" i="5" s="1"/>
  <c r="L810" i="3"/>
  <c r="H810" i="5" s="1"/>
  <c r="K810" i="3"/>
  <c r="I810" i="5" s="1"/>
  <c r="J810" i="3"/>
  <c r="F810" i="5" s="1"/>
  <c r="I810" i="3"/>
  <c r="N809" i="3"/>
  <c r="M809" i="3"/>
  <c r="L809" i="3"/>
  <c r="K809" i="3"/>
  <c r="J809" i="3"/>
  <c r="I809" i="3"/>
  <c r="N808" i="3"/>
  <c r="M808" i="3"/>
  <c r="L808" i="3"/>
  <c r="K808" i="3"/>
  <c r="J808" i="3"/>
  <c r="I808" i="3"/>
  <c r="N807" i="3"/>
  <c r="M807" i="3"/>
  <c r="L807" i="3"/>
  <c r="K807" i="3"/>
  <c r="J807" i="3"/>
  <c r="F807" i="5" s="1"/>
  <c r="I807" i="3"/>
  <c r="E807" i="5" s="1"/>
  <c r="N806" i="3"/>
  <c r="K806" i="5" s="1"/>
  <c r="M806" i="3"/>
  <c r="J806" i="5" s="1"/>
  <c r="L806" i="3"/>
  <c r="H806" i="5" s="1"/>
  <c r="K806" i="3"/>
  <c r="I806" i="5" s="1"/>
  <c r="J806" i="3"/>
  <c r="F806" i="5" s="1"/>
  <c r="I806" i="3"/>
  <c r="E806" i="5" s="1"/>
  <c r="N805" i="3"/>
  <c r="K805" i="5" s="1"/>
  <c r="M805" i="3"/>
  <c r="J805" i="5" s="1"/>
  <c r="L805" i="3"/>
  <c r="H805" i="5" s="1"/>
  <c r="K805" i="3"/>
  <c r="I805" i="5" s="1"/>
  <c r="J805" i="3"/>
  <c r="I805" i="3"/>
  <c r="E805" i="5" s="1"/>
  <c r="N804" i="3"/>
  <c r="M804" i="3"/>
  <c r="L804" i="3"/>
  <c r="K804" i="3"/>
  <c r="J804" i="3"/>
  <c r="I804" i="3"/>
  <c r="N803" i="3"/>
  <c r="M803" i="3"/>
  <c r="L803" i="3"/>
  <c r="K803" i="3"/>
  <c r="J803" i="3"/>
  <c r="I803" i="3"/>
  <c r="N802" i="3"/>
  <c r="M802" i="3"/>
  <c r="L802" i="3"/>
  <c r="K802" i="3"/>
  <c r="J802" i="3"/>
  <c r="F802" i="5" s="1"/>
  <c r="I802" i="3"/>
  <c r="N801" i="3"/>
  <c r="K801" i="5" s="1"/>
  <c r="M801" i="3"/>
  <c r="L801" i="3"/>
  <c r="H801" i="5" s="1"/>
  <c r="K801" i="3"/>
  <c r="I801" i="5" s="1"/>
  <c r="J801" i="3"/>
  <c r="F801" i="5" s="1"/>
  <c r="I801" i="3"/>
  <c r="N800" i="3"/>
  <c r="K800" i="5" s="1"/>
  <c r="M800" i="3"/>
  <c r="J800" i="5" s="1"/>
  <c r="L800" i="3"/>
  <c r="K800" i="3"/>
  <c r="I800" i="5" s="1"/>
  <c r="J800" i="3"/>
  <c r="F800" i="5" s="1"/>
  <c r="I800" i="3"/>
  <c r="N799" i="3"/>
  <c r="K799" i="5" s="1"/>
  <c r="M799" i="3"/>
  <c r="L799" i="3"/>
  <c r="K799" i="3"/>
  <c r="J799" i="3"/>
  <c r="I799" i="3"/>
  <c r="N798" i="3"/>
  <c r="K798" i="5" s="1"/>
  <c r="M798" i="3"/>
  <c r="J798" i="5" s="1"/>
  <c r="L798" i="3"/>
  <c r="H798" i="5" s="1"/>
  <c r="K798" i="3"/>
  <c r="I798" i="5" s="1"/>
  <c r="J798" i="3"/>
  <c r="F798" i="5" s="1"/>
  <c r="I798" i="3"/>
  <c r="N797" i="3"/>
  <c r="M797" i="3"/>
  <c r="L797" i="3"/>
  <c r="K797" i="3"/>
  <c r="J797" i="3"/>
  <c r="I797" i="3"/>
  <c r="E797" i="5" s="1"/>
  <c r="N796" i="3"/>
  <c r="M796" i="3"/>
  <c r="J796" i="5" s="1"/>
  <c r="L796" i="3"/>
  <c r="H796" i="5" s="1"/>
  <c r="K796" i="3"/>
  <c r="I796" i="5" s="1"/>
  <c r="J796" i="3"/>
  <c r="F796" i="5" s="1"/>
  <c r="I796" i="3"/>
  <c r="N795" i="3"/>
  <c r="K795" i="5" s="1"/>
  <c r="M795" i="3"/>
  <c r="J795" i="5" s="1"/>
  <c r="L795" i="3"/>
  <c r="K795" i="3"/>
  <c r="I795" i="5" s="1"/>
  <c r="J795" i="3"/>
  <c r="F795" i="5" s="1"/>
  <c r="I795" i="3"/>
  <c r="N794" i="3"/>
  <c r="K794" i="5" s="1"/>
  <c r="M794" i="3"/>
  <c r="J794" i="5" s="1"/>
  <c r="L794" i="3"/>
  <c r="H794" i="5" s="1"/>
  <c r="K794" i="3"/>
  <c r="I794" i="5" s="1"/>
  <c r="J794" i="3"/>
  <c r="F794" i="5" s="1"/>
  <c r="I794" i="3"/>
  <c r="E794" i="5" s="1"/>
  <c r="N793" i="3"/>
  <c r="M793" i="3"/>
  <c r="L793" i="3"/>
  <c r="K793" i="3"/>
  <c r="J793" i="3"/>
  <c r="I793" i="3"/>
  <c r="N792" i="3"/>
  <c r="M792" i="3"/>
  <c r="L792" i="3"/>
  <c r="K792" i="3"/>
  <c r="J792" i="3"/>
  <c r="F792" i="5" s="1"/>
  <c r="I792" i="3"/>
  <c r="E792" i="5" s="1"/>
  <c r="N791" i="3"/>
  <c r="M791" i="3"/>
  <c r="J791" i="5" s="1"/>
  <c r="L791" i="3"/>
  <c r="H791" i="5" s="1"/>
  <c r="K791" i="3"/>
  <c r="I791" i="5" s="1"/>
  <c r="J791" i="3"/>
  <c r="F791" i="5" s="1"/>
  <c r="I791" i="3"/>
  <c r="N790" i="3"/>
  <c r="K790" i="5" s="1"/>
  <c r="M790" i="3"/>
  <c r="J790" i="5" s="1"/>
  <c r="L790" i="3"/>
  <c r="H790" i="5" s="1"/>
  <c r="K790" i="3"/>
  <c r="J790" i="3"/>
  <c r="F790" i="5" s="1"/>
  <c r="I790" i="3"/>
  <c r="N789" i="3"/>
  <c r="K789" i="5" s="1"/>
  <c r="M789" i="3"/>
  <c r="L789" i="3"/>
  <c r="H789" i="5" s="1"/>
  <c r="K789" i="3"/>
  <c r="J789" i="3"/>
  <c r="I789" i="3"/>
  <c r="N788" i="3"/>
  <c r="M788" i="3"/>
  <c r="L788" i="3"/>
  <c r="K788" i="3"/>
  <c r="J788" i="3"/>
  <c r="I788" i="3"/>
  <c r="N787" i="3"/>
  <c r="K787" i="5" s="1"/>
  <c r="M787" i="3"/>
  <c r="L787" i="3"/>
  <c r="K787" i="3"/>
  <c r="I787" i="5" s="1"/>
  <c r="J787" i="3"/>
  <c r="F787" i="5" s="1"/>
  <c r="I787" i="3"/>
  <c r="E787" i="5" s="1"/>
  <c r="N786" i="3"/>
  <c r="K786" i="5" s="1"/>
  <c r="M786" i="3"/>
  <c r="J786" i="5" s="1"/>
  <c r="L786" i="3"/>
  <c r="H786" i="5" s="1"/>
  <c r="K786" i="3"/>
  <c r="I786" i="5" s="1"/>
  <c r="J786" i="3"/>
  <c r="F786" i="5" s="1"/>
  <c r="I786" i="3"/>
  <c r="N785" i="3"/>
  <c r="K785" i="5" s="1"/>
  <c r="M785" i="3"/>
  <c r="L785" i="3"/>
  <c r="H785" i="5" s="1"/>
  <c r="K785" i="3"/>
  <c r="I785" i="5" s="1"/>
  <c r="J785" i="3"/>
  <c r="I785" i="3"/>
  <c r="E785" i="5" s="1"/>
  <c r="N784" i="3"/>
  <c r="M784" i="3"/>
  <c r="J784" i="5" s="1"/>
  <c r="L784" i="3"/>
  <c r="H784" i="5" s="1"/>
  <c r="K784" i="3"/>
  <c r="J784" i="3"/>
  <c r="I784" i="3"/>
  <c r="N783" i="3"/>
  <c r="M783" i="3"/>
  <c r="L783" i="3"/>
  <c r="K783" i="3"/>
  <c r="J783" i="3"/>
  <c r="I783" i="3"/>
  <c r="N782" i="3"/>
  <c r="K782" i="5" s="1"/>
  <c r="M782" i="3"/>
  <c r="J782" i="5" s="1"/>
  <c r="L782" i="3"/>
  <c r="H782" i="5" s="1"/>
  <c r="K782" i="3"/>
  <c r="I782" i="5" s="1"/>
  <c r="J782" i="3"/>
  <c r="F782" i="5" s="1"/>
  <c r="I782" i="3"/>
  <c r="E782" i="5" s="1"/>
  <c r="N781" i="3"/>
  <c r="K781" i="5" s="1"/>
  <c r="M781" i="3"/>
  <c r="J781" i="5" s="1"/>
  <c r="L781" i="3"/>
  <c r="H781" i="5" s="1"/>
  <c r="K781" i="3"/>
  <c r="I781" i="5" s="1"/>
  <c r="J781" i="3"/>
  <c r="I781" i="3"/>
  <c r="E781" i="5" s="1"/>
  <c r="N780" i="3"/>
  <c r="M780" i="3"/>
  <c r="J780" i="5" s="1"/>
  <c r="L780" i="3"/>
  <c r="H780" i="5" s="1"/>
  <c r="K780" i="3"/>
  <c r="I780" i="5" s="1"/>
  <c r="J780" i="3"/>
  <c r="I780" i="3"/>
  <c r="E780" i="5" s="1"/>
  <c r="N779" i="3"/>
  <c r="K779" i="5" s="1"/>
  <c r="M779" i="3"/>
  <c r="J779" i="5" s="1"/>
  <c r="L779" i="3"/>
  <c r="K779" i="3"/>
  <c r="J779" i="3"/>
  <c r="I779" i="3"/>
  <c r="N778" i="3"/>
  <c r="M778" i="3"/>
  <c r="L778" i="3"/>
  <c r="K778" i="3"/>
  <c r="J778" i="3"/>
  <c r="I778" i="3"/>
  <c r="N777" i="3"/>
  <c r="M777" i="3"/>
  <c r="L777" i="3"/>
  <c r="K777" i="3"/>
  <c r="J777" i="3"/>
  <c r="I777" i="3"/>
  <c r="N776" i="3"/>
  <c r="M776" i="3"/>
  <c r="L776" i="3"/>
  <c r="H776" i="5" s="1"/>
  <c r="K776" i="3"/>
  <c r="I776" i="5" s="1"/>
  <c r="J776" i="3"/>
  <c r="F776" i="5" s="1"/>
  <c r="I776" i="3"/>
  <c r="E776" i="5" s="1"/>
  <c r="N775" i="3"/>
  <c r="K775" i="5" s="1"/>
  <c r="M775" i="3"/>
  <c r="J775" i="5" s="1"/>
  <c r="L775" i="3"/>
  <c r="K775" i="3"/>
  <c r="I775" i="5" s="1"/>
  <c r="J775" i="3"/>
  <c r="F775" i="5" s="1"/>
  <c r="I775" i="3"/>
  <c r="E775" i="5" s="1"/>
  <c r="N774" i="3"/>
  <c r="K774" i="5" s="1"/>
  <c r="M774" i="3"/>
  <c r="J774" i="5" s="1"/>
  <c r="L774" i="3"/>
  <c r="H774" i="5" s="1"/>
  <c r="K774" i="3"/>
  <c r="I774" i="5" s="1"/>
  <c r="J774" i="3"/>
  <c r="F774" i="5" s="1"/>
  <c r="I774" i="3"/>
  <c r="N773" i="3"/>
  <c r="M773" i="3"/>
  <c r="L773" i="3"/>
  <c r="K773" i="3"/>
  <c r="J773" i="3"/>
  <c r="I773" i="3"/>
  <c r="N772" i="3"/>
  <c r="M772" i="3"/>
  <c r="L772" i="3"/>
  <c r="K772" i="3"/>
  <c r="J772" i="3"/>
  <c r="I772" i="3"/>
  <c r="N771" i="3"/>
  <c r="M771" i="3"/>
  <c r="L771" i="3"/>
  <c r="K771" i="3"/>
  <c r="I771" i="5" s="1"/>
  <c r="J771" i="3"/>
  <c r="F771" i="5" s="1"/>
  <c r="I771" i="3"/>
  <c r="E771" i="5" s="1"/>
  <c r="N770" i="3"/>
  <c r="K770" i="5" s="1"/>
  <c r="M770" i="3"/>
  <c r="J770" i="5" s="1"/>
  <c r="L770" i="3"/>
  <c r="H770" i="5" s="1"/>
  <c r="K770" i="3"/>
  <c r="I770" i="5" s="1"/>
  <c r="J770" i="3"/>
  <c r="F770" i="5" s="1"/>
  <c r="I770" i="3"/>
  <c r="E770" i="5" s="1"/>
  <c r="N769" i="3"/>
  <c r="K769" i="5" s="1"/>
  <c r="M769" i="3"/>
  <c r="J769" i="5" s="1"/>
  <c r="L769" i="3"/>
  <c r="H769" i="5" s="1"/>
  <c r="K769" i="3"/>
  <c r="J769" i="3"/>
  <c r="I769" i="3"/>
  <c r="E769" i="5" s="1"/>
  <c r="N768" i="3"/>
  <c r="M768" i="3"/>
  <c r="L768" i="3"/>
  <c r="K768" i="3"/>
  <c r="J768" i="3"/>
  <c r="I768" i="3"/>
  <c r="N767" i="3"/>
  <c r="M767" i="3"/>
  <c r="L767" i="3"/>
  <c r="K767" i="3"/>
  <c r="J767" i="3"/>
  <c r="I767" i="3"/>
  <c r="N766" i="3"/>
  <c r="K766" i="5" s="1"/>
  <c r="M766" i="3"/>
  <c r="L766" i="3"/>
  <c r="H766" i="5" s="1"/>
  <c r="K766" i="3"/>
  <c r="J766" i="3"/>
  <c r="F766" i="5" s="1"/>
  <c r="I766" i="3"/>
  <c r="N765" i="3"/>
  <c r="K765" i="5" s="1"/>
  <c r="M765" i="3"/>
  <c r="L765" i="3"/>
  <c r="H765" i="5" s="1"/>
  <c r="K765" i="3"/>
  <c r="I765" i="5" s="1"/>
  <c r="J765" i="3"/>
  <c r="F765" i="5" s="1"/>
  <c r="I765" i="3"/>
  <c r="N764" i="3"/>
  <c r="K764" i="5" s="1"/>
  <c r="M764" i="3"/>
  <c r="J764" i="5" s="1"/>
  <c r="L764" i="3"/>
  <c r="K764" i="3"/>
  <c r="I764" i="5" s="1"/>
  <c r="J764" i="3"/>
  <c r="I764" i="3"/>
  <c r="N763" i="3"/>
  <c r="K763" i="5" s="1"/>
  <c r="M763" i="3"/>
  <c r="L763" i="3"/>
  <c r="K763" i="3"/>
  <c r="J763" i="3"/>
  <c r="I763" i="3"/>
  <c r="N762" i="3"/>
  <c r="K762" i="5" s="1"/>
  <c r="M762" i="3"/>
  <c r="J762" i="5" s="1"/>
  <c r="L762" i="3"/>
  <c r="H762" i="5" s="1"/>
  <c r="K762" i="3"/>
  <c r="I762" i="5" s="1"/>
  <c r="J762" i="3"/>
  <c r="F762" i="5" s="1"/>
  <c r="I762" i="3"/>
  <c r="N761" i="3"/>
  <c r="K761" i="5" s="1"/>
  <c r="M761" i="3"/>
  <c r="L761" i="3"/>
  <c r="H761" i="5" s="1"/>
  <c r="K761" i="3"/>
  <c r="J761" i="3"/>
  <c r="I761" i="3"/>
  <c r="E761" i="5" s="1"/>
  <c r="N760" i="3"/>
  <c r="M760" i="3"/>
  <c r="J760" i="5" s="1"/>
  <c r="L760" i="3"/>
  <c r="H760" i="5" s="1"/>
  <c r="K760" i="3"/>
  <c r="I760" i="5" s="1"/>
  <c r="J760" i="3"/>
  <c r="F760" i="5" s="1"/>
  <c r="I760" i="3"/>
  <c r="N759" i="3"/>
  <c r="K759" i="5" s="1"/>
  <c r="M759" i="3"/>
  <c r="J759" i="5" s="1"/>
  <c r="L759" i="3"/>
  <c r="K759" i="3"/>
  <c r="I759" i="5" s="1"/>
  <c r="J759" i="3"/>
  <c r="I759" i="3"/>
  <c r="N758" i="3"/>
  <c r="K758" i="5" s="1"/>
  <c r="M758" i="3"/>
  <c r="J758" i="5" s="1"/>
  <c r="L758" i="3"/>
  <c r="H758" i="5" s="1"/>
  <c r="K758" i="3"/>
  <c r="I758" i="5" s="1"/>
  <c r="J758" i="3"/>
  <c r="F758" i="5" s="1"/>
  <c r="I758" i="3"/>
  <c r="E758" i="5" s="1"/>
  <c r="N757" i="3"/>
  <c r="M757" i="3"/>
  <c r="L757" i="3"/>
  <c r="K757" i="3"/>
  <c r="J757" i="3"/>
  <c r="I757" i="3"/>
  <c r="N756" i="3"/>
  <c r="M756" i="3"/>
  <c r="J756" i="5" s="1"/>
  <c r="L756" i="3"/>
  <c r="H756" i="5" s="1"/>
  <c r="K756" i="3"/>
  <c r="J756" i="3"/>
  <c r="F756" i="5" s="1"/>
  <c r="I756" i="3"/>
  <c r="E756" i="5" s="1"/>
  <c r="N755" i="3"/>
  <c r="M755" i="3"/>
  <c r="J755" i="5" s="1"/>
  <c r="L755" i="3"/>
  <c r="H755" i="5" s="1"/>
  <c r="K755" i="3"/>
  <c r="I755" i="5" s="1"/>
  <c r="J755" i="3"/>
  <c r="F755" i="5" s="1"/>
  <c r="I755" i="3"/>
  <c r="N754" i="3"/>
  <c r="K754" i="5" s="1"/>
  <c r="M754" i="3"/>
  <c r="J754" i="5" s="1"/>
  <c r="L754" i="3"/>
  <c r="H754" i="5" s="1"/>
  <c r="K754" i="3"/>
  <c r="J754" i="3"/>
  <c r="I754" i="3"/>
  <c r="N753" i="3"/>
  <c r="K753" i="5" s="1"/>
  <c r="M753" i="3"/>
  <c r="L753" i="3"/>
  <c r="K753" i="3"/>
  <c r="J753" i="3"/>
  <c r="I753" i="3"/>
  <c r="N752" i="3"/>
  <c r="M752" i="3"/>
  <c r="L752" i="3"/>
  <c r="K752" i="3"/>
  <c r="J752" i="3"/>
  <c r="I752" i="3"/>
  <c r="N751" i="3"/>
  <c r="K751" i="5" s="1"/>
  <c r="M751" i="3"/>
  <c r="L751" i="3"/>
  <c r="K751" i="3"/>
  <c r="I751" i="5" s="1"/>
  <c r="J751" i="3"/>
  <c r="F751" i="5" s="1"/>
  <c r="I751" i="3"/>
  <c r="E751" i="5" s="1"/>
  <c r="N750" i="3"/>
  <c r="K750" i="5" s="1"/>
  <c r="M750" i="3"/>
  <c r="J750" i="5" s="1"/>
  <c r="L750" i="3"/>
  <c r="H750" i="5" s="1"/>
  <c r="K750" i="3"/>
  <c r="I750" i="5" s="1"/>
  <c r="J750" i="3"/>
  <c r="F750" i="5" s="1"/>
  <c r="I750" i="3"/>
  <c r="N749" i="3"/>
  <c r="K749" i="5" s="1"/>
  <c r="M749" i="3"/>
  <c r="L749" i="3"/>
  <c r="H749" i="5" s="1"/>
  <c r="K749" i="3"/>
  <c r="I749" i="5" s="1"/>
  <c r="J749" i="3"/>
  <c r="I749" i="3"/>
  <c r="N748" i="3"/>
  <c r="M748" i="3"/>
  <c r="J748" i="5" s="1"/>
  <c r="L748" i="3"/>
  <c r="K748" i="3"/>
  <c r="J748" i="3"/>
  <c r="I748" i="3"/>
  <c r="N747" i="3"/>
  <c r="M747" i="3"/>
  <c r="L747" i="3"/>
  <c r="K747" i="3"/>
  <c r="J747" i="3"/>
  <c r="I747" i="3"/>
  <c r="N746" i="3"/>
  <c r="K746" i="5" s="1"/>
  <c r="M746" i="3"/>
  <c r="J746" i="5" s="1"/>
  <c r="L746" i="3"/>
  <c r="H746" i="5" s="1"/>
  <c r="K746" i="3"/>
  <c r="I746" i="5" s="1"/>
  <c r="J746" i="3"/>
  <c r="F746" i="5" s="1"/>
  <c r="I746" i="3"/>
  <c r="E746" i="5" s="1"/>
  <c r="N745" i="3"/>
  <c r="M745" i="3"/>
  <c r="J745" i="5" s="1"/>
  <c r="L745" i="3"/>
  <c r="H745" i="5" s="1"/>
  <c r="K745" i="3"/>
  <c r="I745" i="5" s="1"/>
  <c r="J745" i="3"/>
  <c r="I745" i="3"/>
  <c r="E745" i="5" s="1"/>
  <c r="N744" i="3"/>
  <c r="M744" i="3"/>
  <c r="J744" i="5" s="1"/>
  <c r="L744" i="3"/>
  <c r="H744" i="5" s="1"/>
  <c r="K744" i="3"/>
  <c r="I744" i="5" s="1"/>
  <c r="J744" i="3"/>
  <c r="I744" i="3"/>
  <c r="N743" i="3"/>
  <c r="K743" i="5" s="1"/>
  <c r="M743" i="3"/>
  <c r="J743" i="5" s="1"/>
  <c r="L743" i="3"/>
  <c r="K743" i="3"/>
  <c r="J743" i="3"/>
  <c r="I743" i="3"/>
  <c r="N742" i="3"/>
  <c r="M742" i="3"/>
  <c r="L742" i="3"/>
  <c r="K742" i="3"/>
  <c r="J742" i="3"/>
  <c r="I742" i="3"/>
  <c r="N741" i="3"/>
  <c r="M741" i="3"/>
  <c r="L741" i="3"/>
  <c r="K741" i="3"/>
  <c r="J741" i="3"/>
  <c r="I741" i="3"/>
  <c r="E741" i="5" s="1"/>
  <c r="N740" i="3"/>
  <c r="K740" i="5" s="1"/>
  <c r="M740" i="3"/>
  <c r="L740" i="3"/>
  <c r="H740" i="5" s="1"/>
  <c r="K740" i="3"/>
  <c r="I740" i="5" s="1"/>
  <c r="J740" i="3"/>
  <c r="F740" i="5" s="1"/>
  <c r="I740" i="3"/>
  <c r="E740" i="5" s="1"/>
  <c r="N739" i="3"/>
  <c r="K739" i="5" s="1"/>
  <c r="M739" i="3"/>
  <c r="J739" i="5" s="1"/>
  <c r="L739" i="3"/>
  <c r="K739" i="3"/>
  <c r="I739" i="5" s="1"/>
  <c r="J739" i="3"/>
  <c r="F739" i="5" s="1"/>
  <c r="I739" i="3"/>
  <c r="E739" i="5" s="1"/>
  <c r="N738" i="3"/>
  <c r="K738" i="5" s="1"/>
  <c r="M738" i="3"/>
  <c r="J738" i="5" s="1"/>
  <c r="L738" i="3"/>
  <c r="H738" i="5" s="1"/>
  <c r="K738" i="3"/>
  <c r="I738" i="5" s="1"/>
  <c r="J738" i="3"/>
  <c r="F738" i="5" s="1"/>
  <c r="I738" i="3"/>
  <c r="N737" i="3"/>
  <c r="M737" i="3"/>
  <c r="L737" i="3"/>
  <c r="K737" i="3"/>
  <c r="J737" i="3"/>
  <c r="I737" i="3"/>
  <c r="N736" i="3"/>
  <c r="M736" i="3"/>
  <c r="L736" i="3"/>
  <c r="K736" i="3"/>
  <c r="J736" i="3"/>
  <c r="I736" i="3"/>
  <c r="E736" i="5" s="1"/>
  <c r="N735" i="3"/>
  <c r="K735" i="5" s="1"/>
  <c r="M735" i="3"/>
  <c r="L735" i="3"/>
  <c r="K735" i="3"/>
  <c r="I735" i="5" s="1"/>
  <c r="J735" i="3"/>
  <c r="F735" i="5" s="1"/>
  <c r="I735" i="3"/>
  <c r="E735" i="5" s="1"/>
  <c r="N734" i="3"/>
  <c r="K734" i="5" s="1"/>
  <c r="M734" i="3"/>
  <c r="J734" i="5" s="1"/>
  <c r="L734" i="3"/>
  <c r="H734" i="5" s="1"/>
  <c r="K734" i="3"/>
  <c r="I734" i="5" s="1"/>
  <c r="J734" i="3"/>
  <c r="F734" i="5" s="1"/>
  <c r="I734" i="3"/>
  <c r="E734" i="5" s="1"/>
  <c r="N733" i="3"/>
  <c r="K733" i="5" s="1"/>
  <c r="M733" i="3"/>
  <c r="J733" i="5" s="1"/>
  <c r="L733" i="3"/>
  <c r="H733" i="5" s="1"/>
  <c r="K733" i="3"/>
  <c r="I733" i="5" s="1"/>
  <c r="J733" i="3"/>
  <c r="I733" i="3"/>
  <c r="E733" i="5" s="1"/>
  <c r="N732" i="3"/>
  <c r="M732" i="3"/>
  <c r="L732" i="3"/>
  <c r="K732" i="3"/>
  <c r="J732" i="3"/>
  <c r="I732" i="3"/>
  <c r="N731" i="3"/>
  <c r="M731" i="3"/>
  <c r="L731" i="3"/>
  <c r="K731" i="3"/>
  <c r="J731" i="3"/>
  <c r="I731" i="3"/>
  <c r="N730" i="3"/>
  <c r="K730" i="5" s="1"/>
  <c r="M730" i="3"/>
  <c r="L730" i="3"/>
  <c r="H730" i="5" s="1"/>
  <c r="K730" i="3"/>
  <c r="J730" i="3"/>
  <c r="F730" i="5" s="1"/>
  <c r="I730" i="3"/>
  <c r="N729" i="3"/>
  <c r="K729" i="5" s="1"/>
  <c r="M729" i="3"/>
  <c r="L729" i="3"/>
  <c r="H729" i="5" s="1"/>
  <c r="K729" i="3"/>
  <c r="I729" i="5" s="1"/>
  <c r="J729" i="3"/>
  <c r="F729" i="5" s="1"/>
  <c r="I729" i="3"/>
  <c r="N728" i="3"/>
  <c r="K728" i="5" s="1"/>
  <c r="M728" i="3"/>
  <c r="J728" i="5" s="1"/>
  <c r="L728" i="3"/>
  <c r="K728" i="3"/>
  <c r="I728" i="5" s="1"/>
  <c r="J728" i="3"/>
  <c r="I728" i="3"/>
  <c r="N727" i="3"/>
  <c r="M727" i="3"/>
  <c r="L727" i="3"/>
  <c r="K727" i="3"/>
  <c r="J727" i="3"/>
  <c r="I727" i="3"/>
  <c r="N726" i="3"/>
  <c r="K726" i="5" s="1"/>
  <c r="M726" i="3"/>
  <c r="J726" i="5" s="1"/>
  <c r="L726" i="3"/>
  <c r="H726" i="5" s="1"/>
  <c r="K726" i="3"/>
  <c r="I726" i="5" s="1"/>
  <c r="J726" i="3"/>
  <c r="F726" i="5" s="1"/>
  <c r="I726" i="3"/>
  <c r="N725" i="3"/>
  <c r="K725" i="5" s="1"/>
  <c r="M725" i="3"/>
  <c r="L725" i="3"/>
  <c r="H725" i="5" s="1"/>
  <c r="K725" i="3"/>
  <c r="J725" i="3"/>
  <c r="I725" i="3"/>
  <c r="E725" i="5" s="1"/>
  <c r="N724" i="3"/>
  <c r="M724" i="3"/>
  <c r="J724" i="5" s="1"/>
  <c r="L724" i="3"/>
  <c r="H724" i="5" s="1"/>
  <c r="K724" i="3"/>
  <c r="I724" i="5" s="1"/>
  <c r="J724" i="3"/>
  <c r="F724" i="5" s="1"/>
  <c r="I724" i="3"/>
  <c r="N723" i="3"/>
  <c r="K723" i="5" s="1"/>
  <c r="M723" i="3"/>
  <c r="J723" i="5" s="1"/>
  <c r="L723" i="3"/>
  <c r="K723" i="3"/>
  <c r="I723" i="5" s="1"/>
  <c r="J723" i="3"/>
  <c r="I723" i="3"/>
  <c r="N722" i="3"/>
  <c r="K722" i="5" s="1"/>
  <c r="M722" i="3"/>
  <c r="J722" i="5" s="1"/>
  <c r="L722" i="3"/>
  <c r="H722" i="5" s="1"/>
  <c r="K722" i="3"/>
  <c r="I722" i="5" s="1"/>
  <c r="J722" i="3"/>
  <c r="F722" i="5" s="1"/>
  <c r="I722" i="3"/>
  <c r="E722" i="5" s="1"/>
  <c r="N721" i="3"/>
  <c r="M721" i="3"/>
  <c r="L721" i="3"/>
  <c r="K721" i="3"/>
  <c r="J721" i="3"/>
  <c r="I721" i="3"/>
  <c r="N720" i="3"/>
  <c r="M720" i="3"/>
  <c r="J720" i="5" s="1"/>
  <c r="L720" i="3"/>
  <c r="H720" i="5" s="1"/>
  <c r="K720" i="3"/>
  <c r="J720" i="3"/>
  <c r="F720" i="5" s="1"/>
  <c r="I720" i="3"/>
  <c r="E720" i="5" s="1"/>
  <c r="N719" i="3"/>
  <c r="M719" i="3"/>
  <c r="J719" i="5" s="1"/>
  <c r="L719" i="3"/>
  <c r="H719" i="5" s="1"/>
  <c r="K719" i="3"/>
  <c r="I719" i="5" s="1"/>
  <c r="J719" i="3"/>
  <c r="F719" i="5" s="1"/>
  <c r="I719" i="3"/>
  <c r="N718" i="3"/>
  <c r="K718" i="5" s="1"/>
  <c r="M718" i="3"/>
  <c r="J718" i="5" s="1"/>
  <c r="L718" i="3"/>
  <c r="H718" i="5" s="1"/>
  <c r="K718" i="3"/>
  <c r="J718" i="3"/>
  <c r="I718" i="3"/>
  <c r="N717" i="3"/>
  <c r="K717" i="5" s="1"/>
  <c r="M717" i="3"/>
  <c r="L717" i="3"/>
  <c r="K717" i="3"/>
  <c r="J717" i="3"/>
  <c r="I717" i="3"/>
  <c r="N716" i="3"/>
  <c r="M716" i="3"/>
  <c r="L716" i="3"/>
  <c r="K716" i="3"/>
  <c r="J716" i="3"/>
  <c r="I716" i="3"/>
  <c r="N715" i="3"/>
  <c r="K715" i="5" s="1"/>
  <c r="M715" i="3"/>
  <c r="L715" i="3"/>
  <c r="K715" i="3"/>
  <c r="I715" i="5" s="1"/>
  <c r="J715" i="3"/>
  <c r="F715" i="5" s="1"/>
  <c r="I715" i="3"/>
  <c r="E715" i="5" s="1"/>
  <c r="N714" i="3"/>
  <c r="K714" i="5" s="1"/>
  <c r="M714" i="3"/>
  <c r="J714" i="5" s="1"/>
  <c r="L714" i="3"/>
  <c r="H714" i="5" s="1"/>
  <c r="K714" i="3"/>
  <c r="I714" i="5" s="1"/>
  <c r="J714" i="3"/>
  <c r="F714" i="5" s="1"/>
  <c r="I714" i="3"/>
  <c r="N713" i="3"/>
  <c r="K713" i="5" s="1"/>
  <c r="M713" i="3"/>
  <c r="L713" i="3"/>
  <c r="H713" i="5" s="1"/>
  <c r="K713" i="3"/>
  <c r="I713" i="5" s="1"/>
  <c r="J713" i="3"/>
  <c r="I713" i="3"/>
  <c r="N712" i="3"/>
  <c r="M712" i="3"/>
  <c r="J712" i="5" s="1"/>
  <c r="L712" i="3"/>
  <c r="K712" i="3"/>
  <c r="J712" i="3"/>
  <c r="I712" i="3"/>
  <c r="N711" i="3"/>
  <c r="M711" i="3"/>
  <c r="L711" i="3"/>
  <c r="K711" i="3"/>
  <c r="J711" i="3"/>
  <c r="I711" i="3"/>
  <c r="N710" i="3"/>
  <c r="K710" i="5" s="1"/>
  <c r="M710" i="3"/>
  <c r="J710" i="5" s="1"/>
  <c r="L710" i="3"/>
  <c r="H710" i="5" s="1"/>
  <c r="K710" i="3"/>
  <c r="I710" i="5" s="1"/>
  <c r="J710" i="3"/>
  <c r="F710" i="5" s="1"/>
  <c r="I710" i="3"/>
  <c r="E710" i="5" s="1"/>
  <c r="N709" i="3"/>
  <c r="K709" i="5" s="1"/>
  <c r="M709" i="3"/>
  <c r="J709" i="5" s="1"/>
  <c r="L709" i="3"/>
  <c r="H709" i="5" s="1"/>
  <c r="K709" i="3"/>
  <c r="I709" i="5" s="1"/>
  <c r="J709" i="3"/>
  <c r="I709" i="3"/>
  <c r="E709" i="5" s="1"/>
  <c r="N708" i="3"/>
  <c r="M708" i="3"/>
  <c r="J708" i="5" s="1"/>
  <c r="L708" i="3"/>
  <c r="H708" i="5" s="1"/>
  <c r="K708" i="3"/>
  <c r="I708" i="5" s="1"/>
  <c r="J708" i="3"/>
  <c r="I708" i="3"/>
  <c r="N707" i="3"/>
  <c r="K707" i="5" s="1"/>
  <c r="M707" i="3"/>
  <c r="J707" i="5" s="1"/>
  <c r="L707" i="3"/>
  <c r="K707" i="3"/>
  <c r="J707" i="3"/>
  <c r="I707" i="3"/>
  <c r="N706" i="3"/>
  <c r="M706" i="3"/>
  <c r="L706" i="3"/>
  <c r="K706" i="3"/>
  <c r="J706" i="3"/>
  <c r="I706" i="3"/>
  <c r="N705" i="3"/>
  <c r="M705" i="3"/>
  <c r="L705" i="3"/>
  <c r="K705" i="3"/>
  <c r="J705" i="3"/>
  <c r="I705" i="3"/>
  <c r="N704" i="3"/>
  <c r="K704" i="5" s="1"/>
  <c r="M704" i="3"/>
  <c r="L704" i="3"/>
  <c r="H704" i="5" s="1"/>
  <c r="K704" i="3"/>
  <c r="I704" i="5" s="1"/>
  <c r="J704" i="3"/>
  <c r="F704" i="5" s="1"/>
  <c r="I704" i="3"/>
  <c r="E704" i="5" s="1"/>
  <c r="N703" i="3"/>
  <c r="K703" i="5" s="1"/>
  <c r="M703" i="3"/>
  <c r="J703" i="5" s="1"/>
  <c r="L703" i="3"/>
  <c r="K703" i="3"/>
  <c r="I703" i="5" s="1"/>
  <c r="J703" i="3"/>
  <c r="F703" i="5" s="1"/>
  <c r="I703" i="3"/>
  <c r="E703" i="5" s="1"/>
  <c r="N702" i="3"/>
  <c r="K702" i="5" s="1"/>
  <c r="M702" i="3"/>
  <c r="J702" i="5" s="1"/>
  <c r="L702" i="3"/>
  <c r="H702" i="5" s="1"/>
  <c r="K702" i="3"/>
  <c r="I702" i="5" s="1"/>
  <c r="J702" i="3"/>
  <c r="F702" i="5" s="1"/>
  <c r="I702" i="3"/>
  <c r="N701" i="3"/>
  <c r="M701" i="3"/>
  <c r="L701" i="3"/>
  <c r="K701" i="3"/>
  <c r="J701" i="3"/>
  <c r="I701" i="3"/>
  <c r="N700" i="3"/>
  <c r="M700" i="3"/>
  <c r="L700" i="3"/>
  <c r="K700" i="3"/>
  <c r="J700" i="3"/>
  <c r="I700" i="3"/>
  <c r="E700" i="5" s="1"/>
  <c r="N699" i="3"/>
  <c r="K699" i="5" s="1"/>
  <c r="M699" i="3"/>
  <c r="L699" i="3"/>
  <c r="K699" i="3"/>
  <c r="I699" i="5" s="1"/>
  <c r="J699" i="3"/>
  <c r="F699" i="5" s="1"/>
  <c r="I699" i="3"/>
  <c r="E699" i="5" s="1"/>
  <c r="N698" i="3"/>
  <c r="K698" i="5" s="1"/>
  <c r="M698" i="3"/>
  <c r="J698" i="5" s="1"/>
  <c r="L698" i="3"/>
  <c r="H698" i="5" s="1"/>
  <c r="K698" i="3"/>
  <c r="I698" i="5" s="1"/>
  <c r="J698" i="3"/>
  <c r="F698" i="5" s="1"/>
  <c r="I698" i="3"/>
  <c r="E698" i="5" s="1"/>
  <c r="N697" i="3"/>
  <c r="K697" i="5" s="1"/>
  <c r="M697" i="3"/>
  <c r="J697" i="5" s="1"/>
  <c r="L697" i="3"/>
  <c r="H697" i="5" s="1"/>
  <c r="K697" i="3"/>
  <c r="J697" i="3"/>
  <c r="I697" i="3"/>
  <c r="E697" i="5" s="1"/>
  <c r="N696" i="3"/>
  <c r="M696" i="3"/>
  <c r="L696" i="3"/>
  <c r="K696" i="3"/>
  <c r="J696" i="3"/>
  <c r="I696" i="3"/>
  <c r="N695" i="3"/>
  <c r="M695" i="3"/>
  <c r="L695" i="3"/>
  <c r="K695" i="3"/>
  <c r="J695" i="3"/>
  <c r="I695" i="3"/>
  <c r="N694" i="3"/>
  <c r="K694" i="5" s="1"/>
  <c r="M694" i="3"/>
  <c r="L694" i="3"/>
  <c r="H694" i="5" s="1"/>
  <c r="K694" i="3"/>
  <c r="J694" i="3"/>
  <c r="F694" i="5" s="1"/>
  <c r="I694" i="3"/>
  <c r="N693" i="3"/>
  <c r="K693" i="5" s="1"/>
  <c r="M693" i="3"/>
  <c r="L693" i="3"/>
  <c r="H693" i="5" s="1"/>
  <c r="K693" i="3"/>
  <c r="I693" i="5" s="1"/>
  <c r="J693" i="3"/>
  <c r="F693" i="5" s="1"/>
  <c r="I693" i="3"/>
  <c r="N692" i="3"/>
  <c r="K692" i="5" s="1"/>
  <c r="M692" i="3"/>
  <c r="J692" i="5" s="1"/>
  <c r="L692" i="3"/>
  <c r="K692" i="3"/>
  <c r="I692" i="5" s="1"/>
  <c r="J692" i="3"/>
  <c r="I692" i="3"/>
  <c r="N691" i="3"/>
  <c r="M691" i="3"/>
  <c r="L691" i="3"/>
  <c r="K691" i="3"/>
  <c r="J691" i="3"/>
  <c r="I691" i="3"/>
  <c r="N690" i="3"/>
  <c r="K690" i="5" s="1"/>
  <c r="M690" i="3"/>
  <c r="J690" i="5" s="1"/>
  <c r="L690" i="3"/>
  <c r="H690" i="5" s="1"/>
  <c r="K690" i="3"/>
  <c r="I690" i="5" s="1"/>
  <c r="J690" i="3"/>
  <c r="F690" i="5" s="1"/>
  <c r="I690" i="3"/>
  <c r="N689" i="3"/>
  <c r="K689" i="5" s="1"/>
  <c r="M689" i="3"/>
  <c r="L689" i="3"/>
  <c r="H689" i="5" s="1"/>
  <c r="K689" i="3"/>
  <c r="J689" i="3"/>
  <c r="I689" i="3"/>
  <c r="E689" i="5" s="1"/>
  <c r="N688" i="3"/>
  <c r="M688" i="3"/>
  <c r="J688" i="5" s="1"/>
  <c r="L688" i="3"/>
  <c r="H688" i="5" s="1"/>
  <c r="K688" i="3"/>
  <c r="I688" i="5" s="1"/>
  <c r="J688" i="3"/>
  <c r="F688" i="5" s="1"/>
  <c r="I688" i="3"/>
  <c r="N687" i="3"/>
  <c r="K687" i="5" s="1"/>
  <c r="M687" i="3"/>
  <c r="J687" i="5" s="1"/>
  <c r="L687" i="3"/>
  <c r="K687" i="3"/>
  <c r="I687" i="5" s="1"/>
  <c r="J687" i="3"/>
  <c r="I687" i="3"/>
  <c r="N686" i="3"/>
  <c r="K686" i="5" s="1"/>
  <c r="M686" i="3"/>
  <c r="J686" i="5" s="1"/>
  <c r="L686" i="3"/>
  <c r="H686" i="5" s="1"/>
  <c r="K686" i="3"/>
  <c r="I686" i="5" s="1"/>
  <c r="J686" i="3"/>
  <c r="F686" i="5" s="1"/>
  <c r="I686" i="3"/>
  <c r="E686" i="5" s="1"/>
  <c r="N685" i="3"/>
  <c r="M685" i="3"/>
  <c r="L685" i="3"/>
  <c r="K685" i="3"/>
  <c r="J685" i="3"/>
  <c r="I685" i="3"/>
  <c r="N684" i="3"/>
  <c r="M684" i="3"/>
  <c r="J684" i="5" s="1"/>
  <c r="L684" i="3"/>
  <c r="H684" i="5" s="1"/>
  <c r="K684" i="3"/>
  <c r="J684" i="3"/>
  <c r="F684" i="5" s="1"/>
  <c r="I684" i="3"/>
  <c r="E684" i="5" s="1"/>
  <c r="N683" i="3"/>
  <c r="M683" i="3"/>
  <c r="J683" i="5" s="1"/>
  <c r="L683" i="3"/>
  <c r="H683" i="5" s="1"/>
  <c r="K683" i="3"/>
  <c r="I683" i="5" s="1"/>
  <c r="J683" i="3"/>
  <c r="F683" i="5" s="1"/>
  <c r="I683" i="3"/>
  <c r="N682" i="3"/>
  <c r="K682" i="5" s="1"/>
  <c r="M682" i="3"/>
  <c r="J682" i="5" s="1"/>
  <c r="L682" i="3"/>
  <c r="H682" i="5" s="1"/>
  <c r="K682" i="3"/>
  <c r="J682" i="3"/>
  <c r="I682" i="3"/>
  <c r="N681" i="3"/>
  <c r="K681" i="5" s="1"/>
  <c r="M681" i="3"/>
  <c r="L681" i="3"/>
  <c r="K681" i="3"/>
  <c r="J681" i="3"/>
  <c r="I681" i="3"/>
  <c r="N680" i="3"/>
  <c r="M680" i="3"/>
  <c r="L680" i="3"/>
  <c r="K680" i="3"/>
  <c r="J680" i="3"/>
  <c r="I680" i="3"/>
  <c r="N679" i="3"/>
  <c r="K679" i="5" s="1"/>
  <c r="M679" i="3"/>
  <c r="L679" i="3"/>
  <c r="K679" i="3"/>
  <c r="I679" i="5" s="1"/>
  <c r="J679" i="3"/>
  <c r="F679" i="5" s="1"/>
  <c r="I679" i="3"/>
  <c r="E679" i="5" s="1"/>
  <c r="N678" i="3"/>
  <c r="K678" i="5" s="1"/>
  <c r="M678" i="3"/>
  <c r="J678" i="5" s="1"/>
  <c r="L678" i="3"/>
  <c r="H678" i="5" s="1"/>
  <c r="K678" i="3"/>
  <c r="I678" i="5" s="1"/>
  <c r="J678" i="3"/>
  <c r="F678" i="5" s="1"/>
  <c r="I678" i="3"/>
  <c r="N677" i="3"/>
  <c r="K677" i="5" s="1"/>
  <c r="M677" i="3"/>
  <c r="L677" i="3"/>
  <c r="H677" i="5" s="1"/>
  <c r="K677" i="3"/>
  <c r="I677" i="5" s="1"/>
  <c r="J677" i="3"/>
  <c r="I677" i="3"/>
  <c r="N676" i="3"/>
  <c r="M676" i="3"/>
  <c r="J676" i="5" s="1"/>
  <c r="L676" i="3"/>
  <c r="K676" i="3"/>
  <c r="J676" i="3"/>
  <c r="I676" i="3"/>
  <c r="N675" i="3"/>
  <c r="M675" i="3"/>
  <c r="L675" i="3"/>
  <c r="K675" i="3"/>
  <c r="J675" i="3"/>
  <c r="I675" i="3"/>
  <c r="N674" i="3"/>
  <c r="K674" i="5" s="1"/>
  <c r="M674" i="3"/>
  <c r="J674" i="5" s="1"/>
  <c r="L674" i="3"/>
  <c r="H674" i="5" s="1"/>
  <c r="K674" i="3"/>
  <c r="I674" i="5" s="1"/>
  <c r="J674" i="3"/>
  <c r="F674" i="5" s="1"/>
  <c r="I674" i="3"/>
  <c r="E674" i="5" s="1"/>
  <c r="N673" i="3"/>
  <c r="K673" i="5" s="1"/>
  <c r="M673" i="3"/>
  <c r="J673" i="5" s="1"/>
  <c r="L673" i="3"/>
  <c r="H673" i="5" s="1"/>
  <c r="K673" i="3"/>
  <c r="I673" i="5" s="1"/>
  <c r="J673" i="3"/>
  <c r="I673" i="3"/>
  <c r="E673" i="5" s="1"/>
  <c r="N672" i="3"/>
  <c r="M672" i="3"/>
  <c r="J672" i="5" s="1"/>
  <c r="L672" i="3"/>
  <c r="H672" i="5" s="1"/>
  <c r="K672" i="3"/>
  <c r="I672" i="5" s="1"/>
  <c r="J672" i="3"/>
  <c r="I672" i="3"/>
  <c r="N671" i="3"/>
  <c r="M671" i="3"/>
  <c r="L671" i="3"/>
  <c r="K671" i="3"/>
  <c r="J671" i="3"/>
  <c r="I671" i="3"/>
  <c r="N670" i="3"/>
  <c r="M670" i="3"/>
  <c r="L670" i="3"/>
  <c r="K670" i="3"/>
  <c r="J670" i="3"/>
  <c r="I670" i="3"/>
  <c r="N669" i="3"/>
  <c r="M669" i="3"/>
  <c r="L669" i="3"/>
  <c r="K669" i="3"/>
  <c r="J669" i="3"/>
  <c r="F669" i="5" s="1"/>
  <c r="I669" i="3"/>
  <c r="E669" i="5" s="1"/>
  <c r="N668" i="3"/>
  <c r="K668" i="5" s="1"/>
  <c r="M668" i="3"/>
  <c r="L668" i="3"/>
  <c r="H668" i="5" s="1"/>
  <c r="K668" i="3"/>
  <c r="I668" i="5" s="1"/>
  <c r="J668" i="3"/>
  <c r="F668" i="5" s="1"/>
  <c r="I668" i="3"/>
  <c r="E668" i="5" s="1"/>
  <c r="N667" i="3"/>
  <c r="K667" i="5" s="1"/>
  <c r="M667" i="3"/>
  <c r="J667" i="5" s="1"/>
  <c r="L667" i="3"/>
  <c r="K667" i="3"/>
  <c r="I667" i="5" s="1"/>
  <c r="J667" i="3"/>
  <c r="F667" i="5" s="1"/>
  <c r="I667" i="3"/>
  <c r="E667" i="5" s="1"/>
  <c r="N666" i="3"/>
  <c r="K666" i="5" s="1"/>
  <c r="M666" i="3"/>
  <c r="J666" i="5" s="1"/>
  <c r="L666" i="3"/>
  <c r="H666" i="5" s="1"/>
  <c r="K666" i="3"/>
  <c r="I666" i="5" s="1"/>
  <c r="J666" i="3"/>
  <c r="F666" i="5" s="1"/>
  <c r="I666" i="3"/>
  <c r="N665" i="3"/>
  <c r="M665" i="3"/>
  <c r="L665" i="3"/>
  <c r="K665" i="3"/>
  <c r="J665" i="3"/>
  <c r="I665" i="3"/>
  <c r="N664" i="3"/>
  <c r="M664" i="3"/>
  <c r="L664" i="3"/>
  <c r="K664" i="3"/>
  <c r="J664" i="3"/>
  <c r="F664" i="5" s="1"/>
  <c r="I664" i="3"/>
  <c r="N663" i="3"/>
  <c r="K663" i="5" s="1"/>
  <c r="M663" i="3"/>
  <c r="L663" i="3"/>
  <c r="K663" i="3"/>
  <c r="I663" i="5" s="1"/>
  <c r="J663" i="3"/>
  <c r="F663" i="5" s="1"/>
  <c r="I663" i="3"/>
  <c r="E663" i="5" s="1"/>
  <c r="N662" i="3"/>
  <c r="K662" i="5" s="1"/>
  <c r="M662" i="3"/>
  <c r="J662" i="5" s="1"/>
  <c r="L662" i="3"/>
  <c r="H662" i="5" s="1"/>
  <c r="K662" i="3"/>
  <c r="I662" i="5" s="1"/>
  <c r="J662" i="3"/>
  <c r="F662" i="5" s="1"/>
  <c r="I662" i="3"/>
  <c r="E662" i="5" s="1"/>
  <c r="N661" i="3"/>
  <c r="K661" i="5" s="1"/>
  <c r="M661" i="3"/>
  <c r="J661" i="5" s="1"/>
  <c r="L661" i="3"/>
  <c r="H661" i="5" s="1"/>
  <c r="K661" i="3"/>
  <c r="J661" i="3"/>
  <c r="I661" i="3"/>
  <c r="E661" i="5" s="1"/>
  <c r="N660" i="3"/>
  <c r="M660" i="3"/>
  <c r="L660" i="3"/>
  <c r="K660" i="3"/>
  <c r="J660" i="3"/>
  <c r="I660" i="3"/>
  <c r="N659" i="3"/>
  <c r="M659" i="3"/>
  <c r="L659" i="3"/>
  <c r="K659" i="3"/>
  <c r="J659" i="3"/>
  <c r="F659" i="5" s="1"/>
  <c r="I659" i="3"/>
  <c r="N658" i="3"/>
  <c r="K658" i="5" s="1"/>
  <c r="M658" i="3"/>
  <c r="L658" i="3"/>
  <c r="H658" i="5" s="1"/>
  <c r="K658" i="3"/>
  <c r="J658" i="3"/>
  <c r="F658" i="5" s="1"/>
  <c r="I658" i="3"/>
  <c r="N657" i="3"/>
  <c r="K657" i="5" s="1"/>
  <c r="M657" i="3"/>
  <c r="L657" i="3"/>
  <c r="H657" i="5" s="1"/>
  <c r="K657" i="3"/>
  <c r="I657" i="5" s="1"/>
  <c r="J657" i="3"/>
  <c r="F657" i="5" s="1"/>
  <c r="I657" i="3"/>
  <c r="N656" i="3"/>
  <c r="K656" i="5" s="1"/>
  <c r="M656" i="3"/>
  <c r="J656" i="5" s="1"/>
  <c r="L656" i="3"/>
  <c r="K656" i="3"/>
  <c r="I656" i="5" s="1"/>
  <c r="J656" i="3"/>
  <c r="I656" i="3"/>
  <c r="N655" i="3"/>
  <c r="M655" i="3"/>
  <c r="L655" i="3"/>
  <c r="K655" i="3"/>
  <c r="J655" i="3"/>
  <c r="I655" i="3"/>
  <c r="N654" i="3"/>
  <c r="K654" i="5" s="1"/>
  <c r="M654" i="3"/>
  <c r="J654" i="5" s="1"/>
  <c r="L654" i="3"/>
  <c r="H654" i="5" s="1"/>
  <c r="K654" i="3"/>
  <c r="I654" i="5" s="1"/>
  <c r="J654" i="3"/>
  <c r="F654" i="5" s="1"/>
  <c r="I654" i="3"/>
  <c r="N653" i="3"/>
  <c r="K653" i="5" s="1"/>
  <c r="M653" i="3"/>
  <c r="L653" i="3"/>
  <c r="H653" i="5" s="1"/>
  <c r="K653" i="3"/>
  <c r="J653" i="3"/>
  <c r="I653" i="3"/>
  <c r="E653" i="5" s="1"/>
  <c r="N652" i="3"/>
  <c r="M652" i="3"/>
  <c r="J652" i="5" s="1"/>
  <c r="L652" i="3"/>
  <c r="H652" i="5" s="1"/>
  <c r="K652" i="3"/>
  <c r="I652" i="5" s="1"/>
  <c r="J652" i="3"/>
  <c r="F652" i="5" s="1"/>
  <c r="I652" i="3"/>
  <c r="N651" i="3"/>
  <c r="K651" i="5" s="1"/>
  <c r="M651" i="3"/>
  <c r="J651" i="5" s="1"/>
  <c r="L651" i="3"/>
  <c r="K651" i="3"/>
  <c r="I651" i="5" s="1"/>
  <c r="J651" i="3"/>
  <c r="I651" i="3"/>
  <c r="N650" i="3"/>
  <c r="K650" i="5" s="1"/>
  <c r="M650" i="3"/>
  <c r="J650" i="5" s="1"/>
  <c r="L650" i="3"/>
  <c r="H650" i="5" s="1"/>
  <c r="K650" i="3"/>
  <c r="I650" i="5" s="1"/>
  <c r="J650" i="3"/>
  <c r="F650" i="5" s="1"/>
  <c r="I650" i="3"/>
  <c r="E650" i="5" s="1"/>
  <c r="N649" i="3"/>
  <c r="M649" i="3"/>
  <c r="L649" i="3"/>
  <c r="K649" i="3"/>
  <c r="J649" i="3"/>
  <c r="I649" i="3"/>
  <c r="E649" i="5" s="1"/>
  <c r="N648" i="3"/>
  <c r="M648" i="3"/>
  <c r="J648" i="5" s="1"/>
  <c r="L648" i="3"/>
  <c r="H648" i="5" s="1"/>
  <c r="K648" i="3"/>
  <c r="J648" i="3"/>
  <c r="F648" i="5" s="1"/>
  <c r="I648" i="3"/>
  <c r="E648" i="5" s="1"/>
  <c r="N647" i="3"/>
  <c r="M647" i="3"/>
  <c r="J647" i="5" s="1"/>
  <c r="L647" i="3"/>
  <c r="H647" i="5" s="1"/>
  <c r="K647" i="3"/>
  <c r="I647" i="5" s="1"/>
  <c r="J647" i="3"/>
  <c r="F647" i="5" s="1"/>
  <c r="I647" i="3"/>
  <c r="N646" i="3"/>
  <c r="K646" i="5" s="1"/>
  <c r="M646" i="3"/>
  <c r="J646" i="5" s="1"/>
  <c r="L646" i="3"/>
  <c r="H646" i="5" s="1"/>
  <c r="K646" i="3"/>
  <c r="J646" i="3"/>
  <c r="I646" i="3"/>
  <c r="N645" i="3"/>
  <c r="M645" i="3"/>
  <c r="L645" i="3"/>
  <c r="K645" i="3"/>
  <c r="J645" i="3"/>
  <c r="I645" i="3"/>
  <c r="N644" i="3"/>
  <c r="M644" i="3"/>
  <c r="L644" i="3"/>
  <c r="K644" i="3"/>
  <c r="J644" i="3"/>
  <c r="I644" i="3"/>
  <c r="N643" i="3"/>
  <c r="K643" i="5" s="1"/>
  <c r="M643" i="3"/>
  <c r="L643" i="3"/>
  <c r="K643" i="3"/>
  <c r="I643" i="5" s="1"/>
  <c r="J643" i="3"/>
  <c r="F643" i="5" s="1"/>
  <c r="I643" i="3"/>
  <c r="E643" i="5" s="1"/>
  <c r="N642" i="3"/>
  <c r="K642" i="5" s="1"/>
  <c r="M642" i="3"/>
  <c r="J642" i="5" s="1"/>
  <c r="L642" i="3"/>
  <c r="H642" i="5" s="1"/>
  <c r="K642" i="3"/>
  <c r="I642" i="5" s="1"/>
  <c r="J642" i="3"/>
  <c r="F642" i="5" s="1"/>
  <c r="I642" i="3"/>
  <c r="N641" i="3"/>
  <c r="K641" i="5" s="1"/>
  <c r="M641" i="3"/>
  <c r="L641" i="3"/>
  <c r="H641" i="5" s="1"/>
  <c r="K641" i="3"/>
  <c r="I641" i="5" s="1"/>
  <c r="J641" i="3"/>
  <c r="I641" i="3"/>
  <c r="E641" i="5" s="1"/>
  <c r="N640" i="3"/>
  <c r="M640" i="3"/>
  <c r="L640" i="3"/>
  <c r="K640" i="3"/>
  <c r="J640" i="3"/>
  <c r="I640" i="3"/>
  <c r="N639" i="3"/>
  <c r="K639" i="5" s="1"/>
  <c r="M639" i="3"/>
  <c r="L639" i="3"/>
  <c r="K639" i="3"/>
  <c r="J639" i="3"/>
  <c r="I639" i="3"/>
  <c r="N638" i="3"/>
  <c r="K638" i="5" s="1"/>
  <c r="M638" i="3"/>
  <c r="J638" i="5" s="1"/>
  <c r="L638" i="3"/>
  <c r="H638" i="5" s="1"/>
  <c r="K638" i="3"/>
  <c r="I638" i="5" s="1"/>
  <c r="J638" i="3"/>
  <c r="F638" i="5" s="1"/>
  <c r="I638" i="3"/>
  <c r="E638" i="5" s="1"/>
  <c r="N637" i="3"/>
  <c r="K637" i="5" s="1"/>
  <c r="M637" i="3"/>
  <c r="J637" i="5" s="1"/>
  <c r="L637" i="3"/>
  <c r="H637" i="5" s="1"/>
  <c r="K637" i="3"/>
  <c r="I637" i="5" s="1"/>
  <c r="J637" i="3"/>
  <c r="I637" i="3"/>
  <c r="E637" i="5" s="1"/>
  <c r="N636" i="3"/>
  <c r="M636" i="3"/>
  <c r="L636" i="3"/>
  <c r="J636" i="3"/>
  <c r="I636" i="3"/>
  <c r="E636" i="5" s="1"/>
  <c r="N635" i="3"/>
  <c r="M635" i="3"/>
  <c r="J635" i="5" s="1"/>
  <c r="L635" i="3"/>
  <c r="H635" i="5" s="1"/>
  <c r="K635" i="3"/>
  <c r="J635" i="3"/>
  <c r="I635" i="3"/>
  <c r="N634" i="3"/>
  <c r="K634" i="5" s="1"/>
  <c r="M634" i="3"/>
  <c r="L634" i="3"/>
  <c r="K634" i="3"/>
  <c r="J634" i="3"/>
  <c r="F634" i="5" s="1"/>
  <c r="I634" i="3"/>
  <c r="N633" i="3"/>
  <c r="M633" i="3"/>
  <c r="L633" i="3"/>
  <c r="K633" i="3"/>
  <c r="J633" i="3"/>
  <c r="I633" i="3"/>
  <c r="N632" i="3"/>
  <c r="M632" i="3"/>
  <c r="L632" i="3"/>
  <c r="H632" i="5" s="1"/>
  <c r="K632" i="3"/>
  <c r="I632" i="5" s="1"/>
  <c r="J632" i="3"/>
  <c r="F632" i="5" s="1"/>
  <c r="I632" i="3"/>
  <c r="N631" i="3"/>
  <c r="K631" i="5" s="1"/>
  <c r="M631" i="3"/>
  <c r="J631" i="5" s="1"/>
  <c r="L631" i="3"/>
  <c r="K631" i="3"/>
  <c r="I631" i="5" s="1"/>
  <c r="J631" i="3"/>
  <c r="F631" i="5" s="1"/>
  <c r="I631" i="3"/>
  <c r="E631" i="5" s="1"/>
  <c r="N630" i="3"/>
  <c r="K630" i="5" s="1"/>
  <c r="M630" i="3"/>
  <c r="J630" i="5" s="1"/>
  <c r="L630" i="3"/>
  <c r="H630" i="5" s="1"/>
  <c r="K630" i="3"/>
  <c r="I630" i="5" s="1"/>
  <c r="J630" i="3"/>
  <c r="F630" i="5" s="1"/>
  <c r="I630" i="3"/>
  <c r="N629" i="3"/>
  <c r="K629" i="5" s="1"/>
  <c r="M629" i="3"/>
  <c r="L629" i="3"/>
  <c r="K629" i="3"/>
  <c r="J629" i="3"/>
  <c r="I629" i="3"/>
  <c r="E629" i="5" s="1"/>
  <c r="N628" i="3"/>
  <c r="M628" i="3"/>
  <c r="L628" i="3"/>
  <c r="K628" i="3"/>
  <c r="J628" i="3"/>
  <c r="I628" i="3"/>
  <c r="N627" i="3"/>
  <c r="M627" i="3"/>
  <c r="L627" i="3"/>
  <c r="K627" i="3"/>
  <c r="I627" i="5" s="1"/>
  <c r="J627" i="3"/>
  <c r="F627" i="5" s="1"/>
  <c r="I627" i="3"/>
  <c r="N626" i="3"/>
  <c r="K626" i="5" s="1"/>
  <c r="M626" i="3"/>
  <c r="J626" i="5" s="1"/>
  <c r="L626" i="3"/>
  <c r="H626" i="5" s="1"/>
  <c r="K626" i="3"/>
  <c r="I626" i="5" s="1"/>
  <c r="J626" i="3"/>
  <c r="F626" i="5" s="1"/>
  <c r="I626" i="3"/>
  <c r="E626" i="5" s="1"/>
  <c r="N625" i="3"/>
  <c r="K625" i="5" s="1"/>
  <c r="M625" i="3"/>
  <c r="J625" i="5" s="1"/>
  <c r="L625" i="3"/>
  <c r="H625" i="5" s="1"/>
  <c r="K625" i="3"/>
  <c r="J625" i="3"/>
  <c r="I625" i="3"/>
  <c r="E625" i="5" s="1"/>
  <c r="N624" i="3"/>
  <c r="M624" i="3"/>
  <c r="L624" i="3"/>
  <c r="K624" i="3"/>
  <c r="J624" i="3"/>
  <c r="I624" i="3"/>
  <c r="N623" i="3"/>
  <c r="M623" i="3"/>
  <c r="L623" i="3"/>
  <c r="K623" i="3"/>
  <c r="J623" i="3"/>
  <c r="I623" i="3"/>
  <c r="N622" i="3"/>
  <c r="K622" i="5" s="1"/>
  <c r="M622" i="3"/>
  <c r="L622" i="3"/>
  <c r="H622" i="5" s="1"/>
  <c r="K622" i="3"/>
  <c r="J622" i="3"/>
  <c r="I622" i="3"/>
  <c r="N621" i="3"/>
  <c r="K621" i="5" s="1"/>
  <c r="M621" i="3"/>
  <c r="L621" i="3"/>
  <c r="H621" i="5" s="1"/>
  <c r="K621" i="3"/>
  <c r="I621" i="5" s="1"/>
  <c r="J621" i="3"/>
  <c r="F621" i="5" s="1"/>
  <c r="I621" i="3"/>
  <c r="N620" i="3"/>
  <c r="M620" i="3"/>
  <c r="L620" i="3"/>
  <c r="K620" i="3"/>
  <c r="J620" i="3"/>
  <c r="I620" i="3"/>
  <c r="N619" i="3"/>
  <c r="M619" i="3"/>
  <c r="L619" i="3"/>
  <c r="K619" i="3"/>
  <c r="I619" i="5" s="1"/>
  <c r="J619" i="3"/>
  <c r="I619" i="3"/>
  <c r="N618" i="3"/>
  <c r="K618" i="5" s="1"/>
  <c r="M618" i="3"/>
  <c r="J618" i="5" s="1"/>
  <c r="L618" i="3"/>
  <c r="H618" i="5" s="1"/>
  <c r="K618" i="3"/>
  <c r="I618" i="5" s="1"/>
  <c r="J618" i="3"/>
  <c r="F618" i="5" s="1"/>
  <c r="I618" i="3"/>
  <c r="N617" i="3"/>
  <c r="M617" i="3"/>
  <c r="L617" i="3"/>
  <c r="K617" i="3"/>
  <c r="J617" i="3"/>
  <c r="I617" i="3"/>
  <c r="E617" i="5" s="1"/>
  <c r="N616" i="3"/>
  <c r="M616" i="3"/>
  <c r="J616" i="5" s="1"/>
  <c r="L616" i="3"/>
  <c r="H616" i="5" s="1"/>
  <c r="K616" i="3"/>
  <c r="I616" i="5" s="1"/>
  <c r="J616" i="3"/>
  <c r="F616" i="5" s="1"/>
  <c r="I616" i="3"/>
  <c r="N615" i="3"/>
  <c r="K615" i="5" s="1"/>
  <c r="M615" i="3"/>
  <c r="J615" i="5" s="1"/>
  <c r="L615" i="3"/>
  <c r="K615" i="3"/>
  <c r="J615" i="3"/>
  <c r="F615" i="5" s="1"/>
  <c r="I615" i="3"/>
  <c r="N614" i="3"/>
  <c r="K614" i="5" s="1"/>
  <c r="M614" i="3"/>
  <c r="J614" i="5" s="1"/>
  <c r="L614" i="3"/>
  <c r="H614" i="5" s="1"/>
  <c r="K614" i="3"/>
  <c r="I614" i="5" s="1"/>
  <c r="J614" i="3"/>
  <c r="F614" i="5" s="1"/>
  <c r="I614" i="3"/>
  <c r="E614" i="5" s="1"/>
  <c r="N613" i="3"/>
  <c r="M613" i="3"/>
  <c r="L613" i="3"/>
  <c r="K613" i="3"/>
  <c r="J613" i="3"/>
  <c r="I613" i="3"/>
  <c r="N612" i="3"/>
  <c r="M612" i="3"/>
  <c r="L612" i="3"/>
  <c r="K612" i="3"/>
  <c r="J612" i="3"/>
  <c r="I612" i="3"/>
  <c r="N611" i="3"/>
  <c r="M611" i="3"/>
  <c r="J611" i="5" s="1"/>
  <c r="L611" i="3"/>
  <c r="H611" i="5" s="1"/>
  <c r="K611" i="3"/>
  <c r="I611" i="5" s="1"/>
  <c r="J611" i="3"/>
  <c r="F611" i="5" s="1"/>
  <c r="I611" i="3"/>
  <c r="N610" i="3"/>
  <c r="M610" i="3"/>
  <c r="L610" i="3"/>
  <c r="K610" i="3"/>
  <c r="J610" i="3"/>
  <c r="I610" i="3"/>
  <c r="N609" i="3"/>
  <c r="M609" i="3"/>
  <c r="L609" i="3"/>
  <c r="K609" i="3"/>
  <c r="J609" i="3"/>
  <c r="I609" i="3"/>
  <c r="N608" i="3"/>
  <c r="M608" i="3"/>
  <c r="L608" i="3"/>
  <c r="K608" i="3"/>
  <c r="J608" i="3"/>
  <c r="F608" i="5" s="1"/>
  <c r="I608" i="3"/>
  <c r="N607" i="3"/>
  <c r="K607" i="5" s="1"/>
  <c r="M607" i="3"/>
  <c r="L607" i="3"/>
  <c r="K607" i="3"/>
  <c r="I607" i="5" s="1"/>
  <c r="J607" i="3"/>
  <c r="F607" i="5" s="1"/>
  <c r="I607" i="3"/>
  <c r="E607" i="5" s="1"/>
  <c r="N606" i="3"/>
  <c r="K606" i="5" s="1"/>
  <c r="M606" i="3"/>
  <c r="J606" i="5" s="1"/>
  <c r="L606" i="3"/>
  <c r="H606" i="5" s="1"/>
  <c r="K606" i="3"/>
  <c r="I606" i="5" s="1"/>
  <c r="J606" i="3"/>
  <c r="F606" i="5" s="1"/>
  <c r="I606" i="3"/>
  <c r="N605" i="3"/>
  <c r="M605" i="3"/>
  <c r="L605" i="3"/>
  <c r="K605" i="3"/>
  <c r="J605" i="3"/>
  <c r="I605" i="3"/>
  <c r="N604" i="3"/>
  <c r="M604" i="3"/>
  <c r="J604" i="5" s="1"/>
  <c r="L604" i="3"/>
  <c r="K604" i="3"/>
  <c r="J604" i="3"/>
  <c r="I604" i="3"/>
  <c r="N603" i="3"/>
  <c r="K603" i="5" s="1"/>
  <c r="M603" i="3"/>
  <c r="L603" i="3"/>
  <c r="K603" i="3"/>
  <c r="J603" i="3"/>
  <c r="I603" i="3"/>
  <c r="N602" i="3"/>
  <c r="K602" i="5" s="1"/>
  <c r="M602" i="3"/>
  <c r="J602" i="5" s="1"/>
  <c r="L602" i="3"/>
  <c r="H602" i="5" s="1"/>
  <c r="K602" i="3"/>
  <c r="I602" i="5" s="1"/>
  <c r="J602" i="3"/>
  <c r="F602" i="5" s="1"/>
  <c r="I602" i="3"/>
  <c r="E602" i="5" s="1"/>
  <c r="N601" i="3"/>
  <c r="M601" i="3"/>
  <c r="J601" i="5" s="1"/>
  <c r="L601" i="3"/>
  <c r="H601" i="5" s="1"/>
  <c r="K601" i="3"/>
  <c r="I601" i="5" s="1"/>
  <c r="J601" i="3"/>
  <c r="I601" i="3"/>
  <c r="E601" i="5" s="1"/>
  <c r="N600" i="3"/>
  <c r="M600" i="3"/>
  <c r="L600" i="3"/>
  <c r="K600" i="3"/>
  <c r="J600" i="3"/>
  <c r="I600" i="3"/>
  <c r="N599" i="3"/>
  <c r="K599" i="5" s="1"/>
  <c r="M599" i="3"/>
  <c r="L599" i="3"/>
  <c r="K599" i="3"/>
  <c r="J599" i="3"/>
  <c r="I599" i="3"/>
  <c r="N598" i="3"/>
  <c r="K598" i="5" s="1"/>
  <c r="M598" i="3"/>
  <c r="L598" i="3"/>
  <c r="K598" i="3"/>
  <c r="J598" i="3"/>
  <c r="F598" i="5" s="1"/>
  <c r="I598" i="3"/>
  <c r="N597" i="3"/>
  <c r="M597" i="3"/>
  <c r="L597" i="3"/>
  <c r="K597" i="3"/>
  <c r="J597" i="3"/>
  <c r="I597" i="3"/>
  <c r="N596" i="3"/>
  <c r="K596" i="5" s="1"/>
  <c r="M596" i="3"/>
  <c r="L596" i="3"/>
  <c r="K596" i="3"/>
  <c r="J596" i="3"/>
  <c r="I596" i="3"/>
  <c r="N595" i="3"/>
  <c r="K595" i="5" s="1"/>
  <c r="M595" i="3"/>
  <c r="J595" i="5" s="1"/>
  <c r="L595" i="3"/>
  <c r="K595" i="3"/>
  <c r="I595" i="5" s="1"/>
  <c r="J595" i="3"/>
  <c r="F595" i="5" s="1"/>
  <c r="I595" i="3"/>
  <c r="E595" i="5" s="1"/>
  <c r="N594" i="3"/>
  <c r="K594" i="5" s="1"/>
  <c r="M594" i="3"/>
  <c r="J594" i="5" s="1"/>
  <c r="L594" i="3"/>
  <c r="H594" i="5" s="1"/>
  <c r="K594" i="3"/>
  <c r="I594" i="5" s="1"/>
  <c r="J594" i="3"/>
  <c r="F594" i="5" s="1"/>
  <c r="I594" i="3"/>
  <c r="N593" i="3"/>
  <c r="K593" i="5" s="1"/>
  <c r="M593" i="3"/>
  <c r="L593" i="3"/>
  <c r="K593" i="3"/>
  <c r="J593" i="3"/>
  <c r="I593" i="3"/>
  <c r="E593" i="5" s="1"/>
  <c r="N592" i="3"/>
  <c r="M592" i="3"/>
  <c r="L592" i="3"/>
  <c r="K592" i="3"/>
  <c r="J592" i="3"/>
  <c r="I592" i="3"/>
  <c r="N591" i="3"/>
  <c r="K591" i="5" s="1"/>
  <c r="M591" i="3"/>
  <c r="L591" i="3"/>
  <c r="K591" i="3"/>
  <c r="J591" i="3"/>
  <c r="I591" i="3"/>
  <c r="N590" i="3"/>
  <c r="K590" i="5" s="1"/>
  <c r="M590" i="3"/>
  <c r="J590" i="5" s="1"/>
  <c r="L590" i="3"/>
  <c r="H590" i="5" s="1"/>
  <c r="K590" i="3"/>
  <c r="I590" i="5" s="1"/>
  <c r="J590" i="3"/>
  <c r="F590" i="5" s="1"/>
  <c r="I590" i="3"/>
  <c r="E590" i="5" s="1"/>
  <c r="N589" i="3"/>
  <c r="K589" i="5" s="1"/>
  <c r="M589" i="3"/>
  <c r="J589" i="5" s="1"/>
  <c r="L589" i="3"/>
  <c r="H589" i="5" s="1"/>
  <c r="K589" i="3"/>
  <c r="J589" i="3"/>
  <c r="I589" i="3"/>
  <c r="E589" i="5" s="1"/>
  <c r="N588" i="3"/>
  <c r="M588" i="3"/>
  <c r="L588" i="3"/>
  <c r="H588" i="5" s="1"/>
  <c r="K588" i="3"/>
  <c r="J588" i="3"/>
  <c r="I588" i="3"/>
  <c r="E588" i="5" s="1"/>
  <c r="N587" i="3"/>
  <c r="K587" i="5" s="1"/>
  <c r="M587" i="3"/>
  <c r="L587" i="3"/>
  <c r="H587" i="5" s="1"/>
  <c r="K587" i="3"/>
  <c r="I587" i="5" s="1"/>
  <c r="J587" i="3"/>
  <c r="F587" i="5" s="1"/>
  <c r="I587" i="3"/>
  <c r="E587" i="5" s="1"/>
  <c r="N586" i="3"/>
  <c r="K586" i="5" s="1"/>
  <c r="M586" i="3"/>
  <c r="J586" i="5" s="1"/>
  <c r="L586" i="3"/>
  <c r="H586" i="5" s="1"/>
  <c r="K586" i="3"/>
  <c r="J586" i="3"/>
  <c r="F586" i="5" s="1"/>
  <c r="I586" i="3"/>
  <c r="E586" i="5" s="1"/>
  <c r="N585" i="3"/>
  <c r="M585" i="3"/>
  <c r="L585" i="3"/>
  <c r="H585" i="5" s="1"/>
  <c r="K585" i="3"/>
  <c r="J585" i="3"/>
  <c r="F585" i="5" s="1"/>
  <c r="I585" i="3"/>
  <c r="N584" i="3"/>
  <c r="K584" i="5" s="1"/>
  <c r="M584" i="3"/>
  <c r="J584" i="5" s="1"/>
  <c r="L584" i="3"/>
  <c r="H584" i="5" s="1"/>
  <c r="K584" i="3"/>
  <c r="J584" i="3"/>
  <c r="I584" i="3"/>
  <c r="E584" i="5" s="1"/>
  <c r="N583" i="3"/>
  <c r="K583" i="5" s="1"/>
  <c r="M583" i="3"/>
  <c r="L583" i="3"/>
  <c r="H583" i="5" s="1"/>
  <c r="K583" i="3"/>
  <c r="I583" i="5" s="1"/>
  <c r="J583" i="3"/>
  <c r="F583" i="5" s="1"/>
  <c r="I583" i="3"/>
  <c r="E583" i="5" s="1"/>
  <c r="N582" i="3"/>
  <c r="K582" i="5" s="1"/>
  <c r="M582" i="3"/>
  <c r="J582" i="5" s="1"/>
  <c r="L582" i="3"/>
  <c r="K582" i="3"/>
  <c r="I582" i="5" s="1"/>
  <c r="J582" i="3"/>
  <c r="F582" i="5" s="1"/>
  <c r="I582" i="3"/>
  <c r="N581" i="3"/>
  <c r="K581" i="5" s="1"/>
  <c r="M581" i="3"/>
  <c r="L581" i="3"/>
  <c r="H581" i="5" s="1"/>
  <c r="K581" i="3"/>
  <c r="I581" i="5" s="1"/>
  <c r="J581" i="3"/>
  <c r="F581" i="5" s="1"/>
  <c r="I581" i="3"/>
  <c r="N580" i="3"/>
  <c r="M580" i="3"/>
  <c r="J580" i="5" s="1"/>
  <c r="L580" i="3"/>
  <c r="K580" i="3"/>
  <c r="J580" i="3"/>
  <c r="I580" i="3"/>
  <c r="N579" i="3"/>
  <c r="M579" i="3"/>
  <c r="L579" i="3"/>
  <c r="K579" i="3"/>
  <c r="J579" i="3"/>
  <c r="I579" i="3"/>
  <c r="N578" i="3"/>
  <c r="K578" i="5" s="1"/>
  <c r="M578" i="3"/>
  <c r="J578" i="5" s="1"/>
  <c r="L578" i="3"/>
  <c r="H578" i="5" s="1"/>
  <c r="K578" i="3"/>
  <c r="I578" i="5" s="1"/>
  <c r="J578" i="3"/>
  <c r="F578" i="5" s="1"/>
  <c r="I578" i="3"/>
  <c r="E578" i="5" s="1"/>
  <c r="N577" i="3"/>
  <c r="M577" i="3"/>
  <c r="L577" i="3"/>
  <c r="K577" i="3"/>
  <c r="I577" i="5" s="1"/>
  <c r="J577" i="3"/>
  <c r="I577" i="3"/>
  <c r="E577" i="5" s="1"/>
  <c r="N576" i="3"/>
  <c r="M576" i="3"/>
  <c r="J576" i="5" s="1"/>
  <c r="L576" i="3"/>
  <c r="H576" i="5" s="1"/>
  <c r="K576" i="3"/>
  <c r="I576" i="5" s="1"/>
  <c r="J576" i="3"/>
  <c r="I576" i="3"/>
  <c r="E576" i="5" s="1"/>
  <c r="N575" i="3"/>
  <c r="M575" i="3"/>
  <c r="L575" i="3"/>
  <c r="H575" i="5" s="1"/>
  <c r="K575" i="3"/>
  <c r="I575" i="5" s="1"/>
  <c r="J575" i="3"/>
  <c r="I575" i="3"/>
  <c r="N574" i="3"/>
  <c r="K574" i="5" s="1"/>
  <c r="M574" i="3"/>
  <c r="L574" i="3"/>
  <c r="H574" i="5" s="1"/>
  <c r="K574" i="3"/>
  <c r="J574" i="3"/>
  <c r="F574" i="5" s="1"/>
  <c r="I574" i="3"/>
  <c r="E574" i="5" s="1"/>
  <c r="N573" i="3"/>
  <c r="K573" i="5" s="1"/>
  <c r="M573" i="3"/>
  <c r="J573" i="5" s="1"/>
  <c r="L573" i="3"/>
  <c r="H573" i="5" s="1"/>
  <c r="K573" i="3"/>
  <c r="J573" i="3"/>
  <c r="F573" i="5" s="1"/>
  <c r="I573" i="3"/>
  <c r="N572" i="3"/>
  <c r="M572" i="3"/>
  <c r="L572" i="3"/>
  <c r="K572" i="3"/>
  <c r="J572" i="3"/>
  <c r="I572" i="3"/>
  <c r="N571" i="3"/>
  <c r="M571" i="3"/>
  <c r="L571" i="3"/>
  <c r="K571" i="3"/>
  <c r="J571" i="3"/>
  <c r="I571" i="3"/>
  <c r="E571" i="5" s="1"/>
  <c r="N570" i="3"/>
  <c r="M570" i="3"/>
  <c r="L570" i="3"/>
  <c r="K570" i="3"/>
  <c r="J570" i="3"/>
  <c r="I570" i="3"/>
  <c r="N569" i="3"/>
  <c r="M569" i="3"/>
  <c r="L569" i="3"/>
  <c r="K569" i="3"/>
  <c r="J569" i="3"/>
  <c r="I569" i="3"/>
  <c r="N568" i="3"/>
  <c r="M568" i="3"/>
  <c r="L568" i="3"/>
  <c r="K568" i="3"/>
  <c r="I568" i="5" s="1"/>
  <c r="J568" i="3"/>
  <c r="I568" i="3"/>
  <c r="N567" i="3"/>
  <c r="M567" i="3"/>
  <c r="J567" i="5" s="1"/>
  <c r="L567" i="3"/>
  <c r="K567" i="3"/>
  <c r="I567" i="5" s="1"/>
  <c r="J567" i="3"/>
  <c r="F567" i="5" s="1"/>
  <c r="I567" i="3"/>
  <c r="E567" i="5" s="1"/>
  <c r="N566" i="3"/>
  <c r="K566" i="5" s="1"/>
  <c r="M566" i="3"/>
  <c r="J566" i="5" s="1"/>
  <c r="L566" i="3"/>
  <c r="H566" i="5" s="1"/>
  <c r="K566" i="3"/>
  <c r="I566" i="5" s="1"/>
  <c r="J566" i="3"/>
  <c r="F566" i="5" s="1"/>
  <c r="I566" i="3"/>
  <c r="E566" i="5" s="1"/>
  <c r="N565" i="3"/>
  <c r="M565" i="3"/>
  <c r="J565" i="5" s="1"/>
  <c r="L565" i="3"/>
  <c r="H565" i="5" s="1"/>
  <c r="K565" i="3"/>
  <c r="I565" i="5" s="1"/>
  <c r="J565" i="3"/>
  <c r="I565" i="3"/>
  <c r="E565" i="5" s="1"/>
  <c r="N564" i="3"/>
  <c r="M564" i="3"/>
  <c r="L564" i="3"/>
  <c r="H564" i="5" s="1"/>
  <c r="K564" i="3"/>
  <c r="I564" i="5" s="1"/>
  <c r="J564" i="3"/>
  <c r="I564" i="3"/>
  <c r="E564" i="5" s="1"/>
  <c r="N563" i="3"/>
  <c r="K563" i="5" s="1"/>
  <c r="M563" i="3"/>
  <c r="J563" i="5" s="1"/>
  <c r="L563" i="3"/>
  <c r="H563" i="5" s="1"/>
  <c r="K563" i="3"/>
  <c r="I563" i="5" s="1"/>
  <c r="J563" i="3"/>
  <c r="F563" i="5" s="1"/>
  <c r="I563" i="3"/>
  <c r="E563" i="5" s="1"/>
  <c r="N562" i="3"/>
  <c r="M562" i="3"/>
  <c r="L562" i="3"/>
  <c r="K562" i="3"/>
  <c r="J562" i="3"/>
  <c r="I562" i="3"/>
  <c r="N561" i="3"/>
  <c r="M561" i="3"/>
  <c r="L561" i="3"/>
  <c r="J561" i="3"/>
  <c r="I561" i="3"/>
  <c r="E561" i="5" s="1"/>
  <c r="N560" i="3"/>
  <c r="M560" i="3"/>
  <c r="L560" i="3"/>
  <c r="K560" i="3"/>
  <c r="J560" i="3"/>
  <c r="I560" i="3"/>
  <c r="N559" i="3"/>
  <c r="M559" i="3"/>
  <c r="L559" i="3"/>
  <c r="K559" i="3"/>
  <c r="J559" i="3"/>
  <c r="I559" i="3"/>
  <c r="N558" i="3"/>
  <c r="M558" i="3"/>
  <c r="L558" i="3"/>
  <c r="K558" i="3"/>
  <c r="I558" i="5" s="1"/>
  <c r="J558" i="3"/>
  <c r="F558" i="5" s="1"/>
  <c r="I558" i="3"/>
  <c r="N557" i="3"/>
  <c r="K557" i="5" s="1"/>
  <c r="M557" i="3"/>
  <c r="L557" i="3"/>
  <c r="H557" i="5" s="1"/>
  <c r="K557" i="3"/>
  <c r="I557" i="5" s="1"/>
  <c r="J557" i="3"/>
  <c r="F557" i="5" s="1"/>
  <c r="I557" i="3"/>
  <c r="E557" i="5" s="1"/>
  <c r="N556" i="3"/>
  <c r="K556" i="5" s="1"/>
  <c r="M556" i="3"/>
  <c r="J556" i="5" s="1"/>
  <c r="L556" i="3"/>
  <c r="H556" i="5" s="1"/>
  <c r="K556" i="3"/>
  <c r="I556" i="5" s="1"/>
  <c r="J556" i="3"/>
  <c r="F556" i="5" s="1"/>
  <c r="I556" i="3"/>
  <c r="E556" i="5" s="1"/>
  <c r="N555" i="3"/>
  <c r="M555" i="3"/>
  <c r="J555" i="5" s="1"/>
  <c r="L555" i="3"/>
  <c r="K555" i="3"/>
  <c r="I555" i="5" s="1"/>
  <c r="J555" i="3"/>
  <c r="I555" i="3"/>
  <c r="E555" i="5" s="1"/>
  <c r="N554" i="3"/>
  <c r="K554" i="5" s="1"/>
  <c r="M554" i="3"/>
  <c r="J554" i="5" s="1"/>
  <c r="L554" i="3"/>
  <c r="H554" i="5" s="1"/>
  <c r="K554" i="3"/>
  <c r="I554" i="5" s="1"/>
  <c r="J554" i="3"/>
  <c r="F554" i="5" s="1"/>
  <c r="I554" i="3"/>
  <c r="E554" i="5" s="1"/>
  <c r="N553" i="3"/>
  <c r="K553" i="5" s="1"/>
  <c r="M553" i="3"/>
  <c r="J553" i="5" s="1"/>
  <c r="L553" i="3"/>
  <c r="H553" i="5" s="1"/>
  <c r="K553" i="3"/>
  <c r="J553" i="3"/>
  <c r="I553" i="3"/>
  <c r="E553" i="5" s="1"/>
  <c r="N552" i="3"/>
  <c r="M552" i="3"/>
  <c r="L552" i="3"/>
  <c r="K552" i="3"/>
  <c r="J552" i="3"/>
  <c r="I552" i="3"/>
  <c r="N551" i="3"/>
  <c r="M551" i="3"/>
  <c r="L551" i="3"/>
  <c r="H551" i="5" s="1"/>
  <c r="K551" i="3"/>
  <c r="J551" i="3"/>
  <c r="I551" i="3"/>
  <c r="N550" i="3"/>
  <c r="K550" i="5" s="1"/>
  <c r="M550" i="3"/>
  <c r="J550" i="5" s="1"/>
  <c r="L550" i="3"/>
  <c r="H550" i="5" s="1"/>
  <c r="K550" i="3"/>
  <c r="J550" i="3"/>
  <c r="F550" i="5" s="1"/>
  <c r="I550" i="3"/>
  <c r="E550" i="5" s="1"/>
  <c r="N549" i="3"/>
  <c r="K549" i="5" s="1"/>
  <c r="M549" i="3"/>
  <c r="J549" i="5" s="1"/>
  <c r="L549" i="3"/>
  <c r="H549" i="5" s="1"/>
  <c r="K549" i="3"/>
  <c r="I549" i="5" s="1"/>
  <c r="J549" i="3"/>
  <c r="F549" i="5" s="1"/>
  <c r="I549" i="3"/>
  <c r="N548" i="3"/>
  <c r="M548" i="3"/>
  <c r="L548" i="3"/>
  <c r="K548" i="3"/>
  <c r="J548" i="3"/>
  <c r="I548" i="3"/>
  <c r="N547" i="3"/>
  <c r="M547" i="3"/>
  <c r="L547" i="3"/>
  <c r="K547" i="3"/>
  <c r="J547" i="3"/>
  <c r="I547" i="3"/>
  <c r="N546" i="3"/>
  <c r="M546" i="3"/>
  <c r="L546" i="3"/>
  <c r="K546" i="3"/>
  <c r="J546" i="3"/>
  <c r="I546" i="3"/>
  <c r="N545" i="3"/>
  <c r="M545" i="3"/>
  <c r="L545" i="3"/>
  <c r="H545" i="5" s="1"/>
  <c r="K545" i="3"/>
  <c r="I545" i="5" s="1"/>
  <c r="J545" i="3"/>
  <c r="F545" i="5" s="1"/>
  <c r="I545" i="3"/>
  <c r="E545" i="5" s="1"/>
  <c r="N544" i="3"/>
  <c r="M544" i="3"/>
  <c r="J544" i="5" s="1"/>
  <c r="L544" i="3"/>
  <c r="H544" i="5" s="1"/>
  <c r="K544" i="3"/>
  <c r="I544" i="5" s="1"/>
  <c r="J544" i="3"/>
  <c r="I544" i="3"/>
  <c r="E544" i="5" s="1"/>
  <c r="N543" i="3"/>
  <c r="K543" i="5" s="1"/>
  <c r="M543" i="3"/>
  <c r="J543" i="5" s="1"/>
  <c r="L543" i="3"/>
  <c r="K543" i="3"/>
  <c r="J543" i="3"/>
  <c r="F543" i="5" s="1"/>
  <c r="I543" i="3"/>
  <c r="E543" i="5" s="1"/>
  <c r="N542" i="3"/>
  <c r="K542" i="5" s="1"/>
  <c r="M542" i="3"/>
  <c r="J542" i="5" s="1"/>
  <c r="L542" i="3"/>
  <c r="H542" i="5" s="1"/>
  <c r="K542" i="3"/>
  <c r="I542" i="5" s="1"/>
  <c r="J542" i="3"/>
  <c r="F542" i="5" s="1"/>
  <c r="I542" i="3"/>
  <c r="E542" i="5" s="1"/>
  <c r="N541" i="3"/>
  <c r="M541" i="3"/>
  <c r="J541" i="5" s="1"/>
  <c r="L541" i="3"/>
  <c r="H541" i="5" s="1"/>
  <c r="K541" i="3"/>
  <c r="I541" i="5" s="1"/>
  <c r="J541" i="3"/>
  <c r="I541" i="3"/>
  <c r="E541" i="5" s="1"/>
  <c r="N540" i="3"/>
  <c r="M540" i="3"/>
  <c r="L540" i="3"/>
  <c r="H540" i="5" s="1"/>
  <c r="K540" i="3"/>
  <c r="I540" i="5" s="1"/>
  <c r="J540" i="3"/>
  <c r="F540" i="5" s="1"/>
  <c r="I540" i="3"/>
  <c r="E540" i="5" s="1"/>
  <c r="N539" i="3"/>
  <c r="K539" i="5" s="1"/>
  <c r="M539" i="3"/>
  <c r="J539" i="5" s="1"/>
  <c r="L539" i="3"/>
  <c r="H539" i="5" s="1"/>
  <c r="K539" i="3"/>
  <c r="I539" i="5" s="1"/>
  <c r="J539" i="3"/>
  <c r="I539" i="3"/>
  <c r="E539" i="5" s="1"/>
  <c r="N538" i="3"/>
  <c r="M538" i="3"/>
  <c r="L538" i="3"/>
  <c r="K538" i="3"/>
  <c r="J538" i="3"/>
  <c r="I538" i="3"/>
  <c r="N537" i="3"/>
  <c r="M537" i="3"/>
  <c r="L537" i="3"/>
  <c r="K537" i="3"/>
  <c r="J537" i="3"/>
  <c r="F537" i="5" s="1"/>
  <c r="I537" i="3"/>
  <c r="N536" i="3"/>
  <c r="M536" i="3"/>
  <c r="L536" i="3"/>
  <c r="K536" i="3"/>
  <c r="I536" i="5" s="1"/>
  <c r="J536" i="3"/>
  <c r="F536" i="5" s="1"/>
  <c r="I536" i="3"/>
  <c r="E536" i="5" s="1"/>
  <c r="N535" i="3"/>
  <c r="K535" i="5" s="1"/>
  <c r="M535" i="3"/>
  <c r="L535" i="3"/>
  <c r="K535" i="3"/>
  <c r="I535" i="5" s="1"/>
  <c r="J535" i="3"/>
  <c r="F535" i="5" s="1"/>
  <c r="I535" i="3"/>
  <c r="E535" i="5" s="1"/>
  <c r="N534" i="3"/>
  <c r="K534" i="5" s="1"/>
  <c r="M534" i="3"/>
  <c r="J534" i="5" s="1"/>
  <c r="L534" i="3"/>
  <c r="H534" i="5" s="1"/>
  <c r="K534" i="3"/>
  <c r="I534" i="5" s="1"/>
  <c r="J534" i="3"/>
  <c r="I534" i="3"/>
  <c r="N533" i="3"/>
  <c r="K533" i="5" s="1"/>
  <c r="M533" i="3"/>
  <c r="L533" i="3"/>
  <c r="K533" i="3"/>
  <c r="I533" i="5" s="1"/>
  <c r="J533" i="3"/>
  <c r="F533" i="5" s="1"/>
  <c r="I533" i="3"/>
  <c r="E533" i="5" s="1"/>
  <c r="N532" i="3"/>
  <c r="M532" i="3"/>
  <c r="L532" i="3"/>
  <c r="K532" i="3"/>
  <c r="J532" i="3"/>
  <c r="I532" i="3"/>
  <c r="E532" i="5" s="1"/>
  <c r="N531" i="3"/>
  <c r="M531" i="3"/>
  <c r="L531" i="3"/>
  <c r="K531" i="3"/>
  <c r="J531" i="3"/>
  <c r="I531" i="3"/>
  <c r="N530" i="3"/>
  <c r="K530" i="5" s="1"/>
  <c r="M530" i="3"/>
  <c r="J530" i="5" s="1"/>
  <c r="L530" i="3"/>
  <c r="H530" i="5" s="1"/>
  <c r="K530" i="3"/>
  <c r="I530" i="5" s="1"/>
  <c r="J530" i="3"/>
  <c r="F530" i="5" s="1"/>
  <c r="I530" i="3"/>
  <c r="E530" i="5" s="1"/>
  <c r="N529" i="3"/>
  <c r="K529" i="5" s="1"/>
  <c r="M529" i="3"/>
  <c r="J529" i="5" s="1"/>
  <c r="L529" i="3"/>
  <c r="H529" i="5" s="1"/>
  <c r="K529" i="3"/>
  <c r="I529" i="5" s="1"/>
  <c r="J529" i="3"/>
  <c r="I529" i="3"/>
  <c r="N528" i="3"/>
  <c r="M528" i="3"/>
  <c r="L528" i="3"/>
  <c r="K528" i="3"/>
  <c r="J528" i="3"/>
  <c r="I528" i="3"/>
  <c r="N527" i="3"/>
  <c r="K527" i="5" s="1"/>
  <c r="M527" i="3"/>
  <c r="J527" i="5" s="1"/>
  <c r="L527" i="3"/>
  <c r="H527" i="5" s="1"/>
  <c r="K527" i="3"/>
  <c r="I527" i="5" s="1"/>
  <c r="J527" i="3"/>
  <c r="F527" i="5" s="1"/>
  <c r="I527" i="3"/>
  <c r="E527" i="5" s="1"/>
  <c r="N526" i="3"/>
  <c r="K526" i="5" s="1"/>
  <c r="M526" i="3"/>
  <c r="J526" i="5" s="1"/>
  <c r="L526" i="3"/>
  <c r="H526" i="5" s="1"/>
  <c r="K526" i="3"/>
  <c r="J526" i="3"/>
  <c r="F526" i="5" s="1"/>
  <c r="I526" i="3"/>
  <c r="N525" i="3"/>
  <c r="M525" i="3"/>
  <c r="J525" i="5" s="1"/>
  <c r="L525" i="3"/>
  <c r="H525" i="5" s="1"/>
  <c r="K525" i="3"/>
  <c r="J525" i="3"/>
  <c r="F525" i="5" s="1"/>
  <c r="I525" i="3"/>
  <c r="E525" i="5" s="1"/>
  <c r="N524" i="3"/>
  <c r="K524" i="5" s="1"/>
  <c r="M524" i="3"/>
  <c r="J524" i="5" s="1"/>
  <c r="L524" i="3"/>
  <c r="H524" i="5" s="1"/>
  <c r="K524" i="3"/>
  <c r="I524" i="5" s="1"/>
  <c r="J524" i="3"/>
  <c r="I524" i="3"/>
  <c r="E524" i="5" s="1"/>
  <c r="N523" i="3"/>
  <c r="M523" i="3"/>
  <c r="L523" i="3"/>
  <c r="K523" i="3"/>
  <c r="J523" i="3"/>
  <c r="I523" i="3"/>
  <c r="N522" i="3"/>
  <c r="K522" i="5" s="1"/>
  <c r="M522" i="3"/>
  <c r="L522" i="3"/>
  <c r="K522" i="3"/>
  <c r="J522" i="3"/>
  <c r="I522" i="3"/>
  <c r="N521" i="3"/>
  <c r="K521" i="5" s="1"/>
  <c r="M521" i="3"/>
  <c r="L521" i="3"/>
  <c r="H521" i="5" s="1"/>
  <c r="K521" i="3"/>
  <c r="I521" i="5" s="1"/>
  <c r="J521" i="3"/>
  <c r="F521" i="5" s="1"/>
  <c r="I521" i="3"/>
  <c r="E521" i="5" s="1"/>
  <c r="N520" i="3"/>
  <c r="K520" i="5" s="1"/>
  <c r="M520" i="3"/>
  <c r="L520" i="3"/>
  <c r="H520" i="5" s="1"/>
  <c r="K520" i="3"/>
  <c r="I520" i="5" s="1"/>
  <c r="J520" i="3"/>
  <c r="F520" i="5" s="1"/>
  <c r="I520" i="3"/>
  <c r="N519" i="3"/>
  <c r="K519" i="5" s="1"/>
  <c r="M519" i="3"/>
  <c r="J519" i="5" s="1"/>
  <c r="L519" i="3"/>
  <c r="K519" i="3"/>
  <c r="I519" i="5" s="1"/>
  <c r="J519" i="3"/>
  <c r="I519" i="3"/>
  <c r="N518" i="3"/>
  <c r="K518" i="5" s="1"/>
  <c r="M518" i="3"/>
  <c r="J518" i="5" s="1"/>
  <c r="L518" i="3"/>
  <c r="H518" i="5" s="1"/>
  <c r="K518" i="3"/>
  <c r="I518" i="5" s="1"/>
  <c r="J518" i="3"/>
  <c r="F518" i="5" s="1"/>
  <c r="I518" i="3"/>
  <c r="E518" i="5" s="1"/>
  <c r="N517" i="3"/>
  <c r="M517" i="3"/>
  <c r="L517" i="3"/>
  <c r="K517" i="3"/>
  <c r="J517" i="3"/>
  <c r="I517" i="3"/>
  <c r="N516" i="3"/>
  <c r="M516" i="3"/>
  <c r="J516" i="5" s="1"/>
  <c r="L516" i="3"/>
  <c r="H516" i="5" s="1"/>
  <c r="K516" i="3"/>
  <c r="I516" i="5" s="1"/>
  <c r="J516" i="3"/>
  <c r="I516" i="3"/>
  <c r="E516" i="5" s="1"/>
  <c r="N515" i="3"/>
  <c r="M515" i="3"/>
  <c r="L515" i="3"/>
  <c r="H515" i="5" s="1"/>
  <c r="K515" i="3"/>
  <c r="I515" i="5" s="1"/>
  <c r="J515" i="3"/>
  <c r="F515" i="5" s="1"/>
  <c r="I515" i="3"/>
  <c r="E515" i="5" s="1"/>
  <c r="N514" i="3"/>
  <c r="K514" i="5" s="1"/>
  <c r="M514" i="3"/>
  <c r="J514" i="5" s="1"/>
  <c r="L514" i="3"/>
  <c r="H514" i="5" s="1"/>
  <c r="K514" i="3"/>
  <c r="J514" i="3"/>
  <c r="F514" i="5" s="1"/>
  <c r="I514" i="3"/>
  <c r="E514" i="5" s="1"/>
  <c r="N513" i="3"/>
  <c r="K513" i="5" s="1"/>
  <c r="M513" i="3"/>
  <c r="L513" i="3"/>
  <c r="K513" i="3"/>
  <c r="I513" i="5" s="1"/>
  <c r="J513" i="3"/>
  <c r="I513" i="3"/>
  <c r="N512" i="3"/>
  <c r="M512" i="3"/>
  <c r="L512" i="3"/>
  <c r="K512" i="3"/>
  <c r="J512" i="3"/>
  <c r="F512" i="5" s="1"/>
  <c r="I512" i="3"/>
  <c r="N511" i="3"/>
  <c r="M511" i="3"/>
  <c r="L511" i="3"/>
  <c r="K511" i="3"/>
  <c r="J511" i="3"/>
  <c r="I511" i="3"/>
  <c r="N510" i="3"/>
  <c r="M510" i="3"/>
  <c r="J510" i="5" s="1"/>
  <c r="L510" i="3"/>
  <c r="H510" i="5" s="1"/>
  <c r="K510" i="3"/>
  <c r="I510" i="5" s="1"/>
  <c r="J510" i="3"/>
  <c r="F510" i="5" s="1"/>
  <c r="I510" i="3"/>
  <c r="N509" i="3"/>
  <c r="K509" i="5" s="1"/>
  <c r="M509" i="3"/>
  <c r="L509" i="3"/>
  <c r="H509" i="5" s="1"/>
  <c r="K509" i="3"/>
  <c r="J509" i="3"/>
  <c r="I509" i="3"/>
  <c r="N508" i="3"/>
  <c r="M508" i="3"/>
  <c r="J508" i="5" s="1"/>
  <c r="L508" i="3"/>
  <c r="H508" i="5" s="1"/>
  <c r="K508" i="3"/>
  <c r="J508" i="3"/>
  <c r="F508" i="5" s="1"/>
  <c r="I508" i="3"/>
  <c r="N507" i="3"/>
  <c r="M507" i="3"/>
  <c r="L507" i="3"/>
  <c r="K507" i="3"/>
  <c r="I507" i="5" s="1"/>
  <c r="J507" i="3"/>
  <c r="I507" i="3"/>
  <c r="N506" i="3"/>
  <c r="K506" i="5" s="1"/>
  <c r="M506" i="3"/>
  <c r="J506" i="5" s="1"/>
  <c r="L506" i="3"/>
  <c r="H506" i="5" s="1"/>
  <c r="K506" i="3"/>
  <c r="I506" i="5" s="1"/>
  <c r="J506" i="3"/>
  <c r="F506" i="5" s="1"/>
  <c r="I506" i="3"/>
  <c r="E506" i="5" s="1"/>
  <c r="N505" i="3"/>
  <c r="M505" i="3"/>
  <c r="L505" i="3"/>
  <c r="K505" i="3"/>
  <c r="J505" i="3"/>
  <c r="I505" i="3"/>
  <c r="N504" i="3"/>
  <c r="M504" i="3"/>
  <c r="L504" i="3"/>
  <c r="K504" i="3"/>
  <c r="I504" i="5" s="1"/>
  <c r="J504" i="3"/>
  <c r="F504" i="5" s="1"/>
  <c r="I504" i="3"/>
  <c r="N503" i="3"/>
  <c r="K503" i="5" s="1"/>
  <c r="M503" i="3"/>
  <c r="L503" i="3"/>
  <c r="K503" i="3"/>
  <c r="I503" i="5" s="1"/>
  <c r="J503" i="3"/>
  <c r="I503" i="3"/>
  <c r="N502" i="3"/>
  <c r="M502" i="3"/>
  <c r="L502" i="3"/>
  <c r="H502" i="5" s="1"/>
  <c r="K502" i="3"/>
  <c r="J502" i="3"/>
  <c r="F502" i="5" s="1"/>
  <c r="I502" i="3"/>
  <c r="N501" i="3"/>
  <c r="K501" i="5" s="1"/>
  <c r="M501" i="3"/>
  <c r="J501" i="5" s="1"/>
  <c r="L501" i="3"/>
  <c r="H501" i="5" s="1"/>
  <c r="K501" i="3"/>
  <c r="I501" i="5" s="1"/>
  <c r="J501" i="3"/>
  <c r="F501" i="5" s="1"/>
  <c r="I501" i="3"/>
  <c r="E501" i="5" s="1"/>
  <c r="N500" i="3"/>
  <c r="M500" i="3"/>
  <c r="J500" i="5" s="1"/>
  <c r="L500" i="3"/>
  <c r="H500" i="5" s="1"/>
  <c r="K500" i="3"/>
  <c r="I500" i="5" s="1"/>
  <c r="J500" i="3"/>
  <c r="F500" i="5" s="1"/>
  <c r="I500" i="3"/>
  <c r="E500" i="5" s="1"/>
  <c r="N499" i="3"/>
  <c r="M499" i="3"/>
  <c r="L499" i="3"/>
  <c r="K499" i="3"/>
  <c r="J499" i="3"/>
  <c r="I499" i="3"/>
  <c r="N498" i="3"/>
  <c r="K498" i="5" s="1"/>
  <c r="M498" i="3"/>
  <c r="L498" i="3"/>
  <c r="H498" i="5" s="1"/>
  <c r="K498" i="3"/>
  <c r="J498" i="3"/>
  <c r="I498" i="3"/>
  <c r="N497" i="3"/>
  <c r="K497" i="5" s="1"/>
  <c r="M497" i="3"/>
  <c r="L497" i="3"/>
  <c r="H497" i="5" s="1"/>
  <c r="K497" i="3"/>
  <c r="J497" i="3"/>
  <c r="F497" i="5" s="1"/>
  <c r="I497" i="3"/>
  <c r="N496" i="3"/>
  <c r="K496" i="5" s="1"/>
  <c r="M496" i="3"/>
  <c r="L496" i="3"/>
  <c r="K496" i="3"/>
  <c r="I496" i="5" s="1"/>
  <c r="J496" i="3"/>
  <c r="F496" i="5" s="1"/>
  <c r="I496" i="3"/>
  <c r="E496" i="5" s="1"/>
  <c r="N495" i="3"/>
  <c r="M495" i="3"/>
  <c r="L495" i="3"/>
  <c r="K495" i="3"/>
  <c r="I495" i="5" s="1"/>
  <c r="J495" i="3"/>
  <c r="F495" i="5" s="1"/>
  <c r="I495" i="3"/>
  <c r="E495" i="5" s="1"/>
  <c r="N494" i="3"/>
  <c r="K494" i="5" s="1"/>
  <c r="M494" i="3"/>
  <c r="J494" i="5" s="1"/>
  <c r="L494" i="3"/>
  <c r="H494" i="5" s="1"/>
  <c r="K494" i="3"/>
  <c r="I494" i="5" s="1"/>
  <c r="J494" i="3"/>
  <c r="F494" i="5" s="1"/>
  <c r="I494" i="3"/>
  <c r="E494" i="5" s="1"/>
  <c r="N493" i="3"/>
  <c r="M493" i="3"/>
  <c r="L493" i="3"/>
  <c r="K493" i="3"/>
  <c r="J493" i="3"/>
  <c r="I493" i="3"/>
  <c r="N492" i="3"/>
  <c r="M492" i="3"/>
  <c r="L492" i="3"/>
  <c r="H492" i="5" s="1"/>
  <c r="K492" i="3"/>
  <c r="J492" i="3"/>
  <c r="I492" i="3"/>
  <c r="N491" i="3"/>
  <c r="K491" i="5" s="1"/>
  <c r="M491" i="3"/>
  <c r="J491" i="5" s="1"/>
  <c r="L491" i="3"/>
  <c r="H491" i="5" s="1"/>
  <c r="K491" i="3"/>
  <c r="I491" i="5" s="1"/>
  <c r="J491" i="3"/>
  <c r="F491" i="5" s="1"/>
  <c r="I491" i="3"/>
  <c r="E491" i="5" s="1"/>
  <c r="N490" i="3"/>
  <c r="K490" i="5" s="1"/>
  <c r="M490" i="3"/>
  <c r="J490" i="5" s="1"/>
  <c r="L490" i="3"/>
  <c r="H490" i="5" s="1"/>
  <c r="K490" i="3"/>
  <c r="J490" i="3"/>
  <c r="F490" i="5" s="1"/>
  <c r="I490" i="3"/>
  <c r="N489" i="3"/>
  <c r="K489" i="5" s="1"/>
  <c r="M489" i="3"/>
  <c r="J489" i="5" s="1"/>
  <c r="L489" i="3"/>
  <c r="H489" i="5" s="1"/>
  <c r="K489" i="3"/>
  <c r="J489" i="3"/>
  <c r="F489" i="5" s="1"/>
  <c r="I489" i="3"/>
  <c r="N488" i="3"/>
  <c r="K488" i="5" s="1"/>
  <c r="M488" i="3"/>
  <c r="L488" i="3"/>
  <c r="H488" i="5" s="1"/>
  <c r="K488" i="3"/>
  <c r="I488" i="5" s="1"/>
  <c r="J488" i="3"/>
  <c r="F488" i="5" s="1"/>
  <c r="I488" i="3"/>
  <c r="N487" i="3"/>
  <c r="K487" i="5" s="1"/>
  <c r="M487" i="3"/>
  <c r="J487" i="5" s="1"/>
  <c r="L487" i="3"/>
  <c r="K487" i="3"/>
  <c r="I487" i="5" s="1"/>
  <c r="J487" i="3"/>
  <c r="I487" i="3"/>
  <c r="E487" i="5" s="1"/>
  <c r="N486" i="3"/>
  <c r="K486" i="5" s="1"/>
  <c r="M486" i="3"/>
  <c r="J486" i="5" s="1"/>
  <c r="L486" i="3"/>
  <c r="K486" i="3"/>
  <c r="I486" i="5" s="1"/>
  <c r="J486" i="3"/>
  <c r="F486" i="5" s="1"/>
  <c r="I486" i="3"/>
  <c r="N485" i="3"/>
  <c r="M485" i="3"/>
  <c r="L485" i="3"/>
  <c r="K485" i="3"/>
  <c r="J485" i="3"/>
  <c r="F485" i="5" s="1"/>
  <c r="I485" i="3"/>
  <c r="N484" i="3"/>
  <c r="K484" i="5" s="1"/>
  <c r="M484" i="3"/>
  <c r="J484" i="5" s="1"/>
  <c r="L484" i="3"/>
  <c r="H484" i="5" s="1"/>
  <c r="K484" i="3"/>
  <c r="I484" i="5" s="1"/>
  <c r="J484" i="3"/>
  <c r="F484" i="5" s="1"/>
  <c r="I484" i="3"/>
  <c r="E484" i="5" s="1"/>
  <c r="N483" i="3"/>
  <c r="M483" i="3"/>
  <c r="L483" i="3"/>
  <c r="K483" i="3"/>
  <c r="J483" i="3"/>
  <c r="I483" i="3"/>
  <c r="E483" i="5" s="1"/>
  <c r="N482" i="3"/>
  <c r="K482" i="5" s="1"/>
  <c r="M482" i="3"/>
  <c r="J482" i="5" s="1"/>
  <c r="L482" i="3"/>
  <c r="H482" i="5" s="1"/>
  <c r="K482" i="3"/>
  <c r="I482" i="5" s="1"/>
  <c r="J482" i="3"/>
  <c r="F482" i="5" s="1"/>
  <c r="I482" i="3"/>
  <c r="E482" i="5" s="1"/>
  <c r="N481" i="3"/>
  <c r="K481" i="5" s="1"/>
  <c r="M481" i="3"/>
  <c r="J481" i="5" s="1"/>
  <c r="L481" i="3"/>
  <c r="H481" i="5" s="1"/>
  <c r="K481" i="3"/>
  <c r="I481" i="5" s="1"/>
  <c r="J481" i="3"/>
  <c r="I481" i="3"/>
  <c r="E481" i="5" s="1"/>
  <c r="N480" i="3"/>
  <c r="M480" i="3"/>
  <c r="L480" i="3"/>
  <c r="K480" i="3"/>
  <c r="J480" i="3"/>
  <c r="I480" i="3"/>
  <c r="N479" i="3"/>
  <c r="M479" i="3"/>
  <c r="L479" i="3"/>
  <c r="K479" i="3"/>
  <c r="J479" i="3"/>
  <c r="I479" i="3"/>
  <c r="N478" i="3"/>
  <c r="K478" i="5" s="1"/>
  <c r="M478" i="3"/>
  <c r="J478" i="5" s="1"/>
  <c r="L478" i="3"/>
  <c r="H478" i="5" s="1"/>
  <c r="K478" i="3"/>
  <c r="J478" i="3"/>
  <c r="F478" i="5" s="1"/>
  <c r="I478" i="3"/>
  <c r="E478" i="5" s="1"/>
  <c r="N477" i="3"/>
  <c r="M477" i="3"/>
  <c r="J477" i="5" s="1"/>
  <c r="L477" i="3"/>
  <c r="H477" i="5" s="1"/>
  <c r="K477" i="3"/>
  <c r="J477" i="3"/>
  <c r="F477" i="5" s="1"/>
  <c r="I477" i="3"/>
  <c r="N476" i="3"/>
  <c r="K476" i="5" s="1"/>
  <c r="M476" i="3"/>
  <c r="L476" i="3"/>
  <c r="K476" i="3"/>
  <c r="J476" i="3"/>
  <c r="F476" i="5" s="1"/>
  <c r="I476" i="3"/>
  <c r="N475" i="3"/>
  <c r="K475" i="5" s="1"/>
  <c r="M475" i="3"/>
  <c r="J475" i="5" s="1"/>
  <c r="L475" i="3"/>
  <c r="H475" i="5" s="1"/>
  <c r="K475" i="3"/>
  <c r="I475" i="5" s="1"/>
  <c r="J475" i="3"/>
  <c r="F475" i="5" s="1"/>
  <c r="I475" i="3"/>
  <c r="N474" i="3"/>
  <c r="K474" i="5" s="1"/>
  <c r="M474" i="3"/>
  <c r="J474" i="5" s="1"/>
  <c r="L474" i="3"/>
  <c r="K474" i="3"/>
  <c r="I474" i="5" s="1"/>
  <c r="J474" i="3"/>
  <c r="F474" i="5" s="1"/>
  <c r="I474" i="3"/>
  <c r="N473" i="3"/>
  <c r="M473" i="3"/>
  <c r="L473" i="3"/>
  <c r="H473" i="5" s="1"/>
  <c r="K473" i="3"/>
  <c r="I473" i="5" s="1"/>
  <c r="J473" i="3"/>
  <c r="F473" i="5" s="1"/>
  <c r="I473" i="3"/>
  <c r="N472" i="3"/>
  <c r="M472" i="3"/>
  <c r="J472" i="5" s="1"/>
  <c r="L472" i="3"/>
  <c r="K472" i="3"/>
  <c r="I472" i="5" s="1"/>
  <c r="J472" i="3"/>
  <c r="I472" i="3"/>
  <c r="E472" i="5" s="1"/>
  <c r="N471" i="3"/>
  <c r="K471" i="5" s="1"/>
  <c r="M471" i="3"/>
  <c r="J471" i="5" s="1"/>
  <c r="L471" i="3"/>
  <c r="K471" i="3"/>
  <c r="I471" i="5" s="1"/>
  <c r="J471" i="3"/>
  <c r="F471" i="5" s="1"/>
  <c r="I471" i="3"/>
  <c r="E471" i="5" s="1"/>
  <c r="N470" i="3"/>
  <c r="K470" i="5" s="1"/>
  <c r="M470" i="3"/>
  <c r="J470" i="5" s="1"/>
  <c r="L470" i="3"/>
  <c r="H470" i="5" s="1"/>
  <c r="K470" i="3"/>
  <c r="I470" i="5" s="1"/>
  <c r="J470" i="3"/>
  <c r="F470" i="5" s="1"/>
  <c r="I470" i="3"/>
  <c r="E470" i="5" s="1"/>
  <c r="N469" i="3"/>
  <c r="M469" i="3"/>
  <c r="J469" i="5" s="1"/>
  <c r="L469" i="3"/>
  <c r="K469" i="3"/>
  <c r="I469" i="5" s="1"/>
  <c r="J469" i="3"/>
  <c r="I469" i="3"/>
  <c r="E469" i="5" s="1"/>
  <c r="N468" i="3"/>
  <c r="M468" i="3"/>
  <c r="L468" i="3"/>
  <c r="K468" i="3"/>
  <c r="J468" i="3"/>
  <c r="I468" i="3"/>
  <c r="N467" i="3"/>
  <c r="M467" i="3"/>
  <c r="L467" i="3"/>
  <c r="K467" i="3"/>
  <c r="J467" i="3"/>
  <c r="I467" i="3"/>
  <c r="E467" i="5" s="1"/>
  <c r="N466" i="3"/>
  <c r="M466" i="3"/>
  <c r="L466" i="3"/>
  <c r="K466" i="3"/>
  <c r="J466" i="3"/>
  <c r="I466" i="3"/>
  <c r="N465" i="3"/>
  <c r="M465" i="3"/>
  <c r="J465" i="5" s="1"/>
  <c r="L465" i="3"/>
  <c r="K465" i="3"/>
  <c r="J465" i="3"/>
  <c r="I465" i="3"/>
  <c r="N464" i="3"/>
  <c r="M464" i="3"/>
  <c r="J464" i="5" s="1"/>
  <c r="L464" i="3"/>
  <c r="K464" i="3"/>
  <c r="I464" i="5" s="1"/>
  <c r="J464" i="3"/>
  <c r="F464" i="5" s="1"/>
  <c r="I464" i="3"/>
  <c r="E464" i="5" s="1"/>
  <c r="N463" i="3"/>
  <c r="K463" i="5" s="1"/>
  <c r="M463" i="3"/>
  <c r="L463" i="3"/>
  <c r="K463" i="3"/>
  <c r="J463" i="3"/>
  <c r="I463" i="3"/>
  <c r="N462" i="3"/>
  <c r="K462" i="5" s="1"/>
  <c r="M462" i="3"/>
  <c r="J462" i="5" s="1"/>
  <c r="L462" i="3"/>
  <c r="K462" i="3"/>
  <c r="I462" i="5" s="1"/>
  <c r="J462" i="3"/>
  <c r="I462" i="3"/>
  <c r="N461" i="3"/>
  <c r="K461" i="5" s="1"/>
  <c r="M461" i="3"/>
  <c r="L461" i="3"/>
  <c r="H461" i="5" s="1"/>
  <c r="K461" i="3"/>
  <c r="I461" i="5" s="1"/>
  <c r="J461" i="3"/>
  <c r="F461" i="5" s="1"/>
  <c r="I461" i="3"/>
  <c r="E461" i="5" s="1"/>
  <c r="N460" i="3"/>
  <c r="M460" i="3"/>
  <c r="J460" i="5" s="1"/>
  <c r="L460" i="3"/>
  <c r="H460" i="5" s="1"/>
  <c r="K460" i="3"/>
  <c r="I460" i="5" s="1"/>
  <c r="J460" i="3"/>
  <c r="F460" i="5" s="1"/>
  <c r="I460" i="3"/>
  <c r="N459" i="3"/>
  <c r="M459" i="3"/>
  <c r="J459" i="5" s="1"/>
  <c r="L459" i="3"/>
  <c r="K459" i="3"/>
  <c r="J459" i="3"/>
  <c r="I459" i="3"/>
  <c r="E459" i="5" s="1"/>
  <c r="N458" i="3"/>
  <c r="K458" i="5" s="1"/>
  <c r="M458" i="3"/>
  <c r="J458" i="5" s="1"/>
  <c r="L458" i="3"/>
  <c r="H458" i="5" s="1"/>
  <c r="K458" i="3"/>
  <c r="I458" i="5" s="1"/>
  <c r="J458" i="3"/>
  <c r="F458" i="5" s="1"/>
  <c r="I458" i="3"/>
  <c r="E458" i="5" s="1"/>
  <c r="N457" i="3"/>
  <c r="K457" i="5" s="1"/>
  <c r="M457" i="3"/>
  <c r="J457" i="5" s="1"/>
  <c r="L457" i="3"/>
  <c r="H457" i="5" s="1"/>
  <c r="K457" i="3"/>
  <c r="I457" i="5" s="1"/>
  <c r="J457" i="3"/>
  <c r="I457" i="3"/>
  <c r="E457" i="5" s="1"/>
  <c r="N456" i="3"/>
  <c r="M456" i="3"/>
  <c r="J456" i="5" s="1"/>
  <c r="L456" i="3"/>
  <c r="H456" i="5" s="1"/>
  <c r="K456" i="3"/>
  <c r="I456" i="5" s="1"/>
  <c r="J456" i="3"/>
  <c r="F456" i="5" s="1"/>
  <c r="I456" i="3"/>
  <c r="N455" i="3"/>
  <c r="M455" i="3"/>
  <c r="L455" i="3"/>
  <c r="K455" i="3"/>
  <c r="J455" i="3"/>
  <c r="I455" i="3"/>
  <c r="N454" i="3"/>
  <c r="M454" i="3"/>
  <c r="L454" i="3"/>
  <c r="K454" i="3"/>
  <c r="J454" i="3"/>
  <c r="I454" i="3"/>
  <c r="N453" i="3"/>
  <c r="M453" i="3"/>
  <c r="L453" i="3"/>
  <c r="K453" i="3"/>
  <c r="J453" i="3"/>
  <c r="I453" i="3"/>
  <c r="N452" i="3"/>
  <c r="K452" i="5" s="1"/>
  <c r="M452" i="3"/>
  <c r="L452" i="3"/>
  <c r="K452" i="3"/>
  <c r="I452" i="5" s="1"/>
  <c r="J452" i="3"/>
  <c r="F452" i="5" s="1"/>
  <c r="I452" i="3"/>
  <c r="E452" i="5" s="1"/>
  <c r="N451" i="3"/>
  <c r="K451" i="5" s="1"/>
  <c r="M451" i="3"/>
  <c r="J451" i="5" s="1"/>
  <c r="L451" i="3"/>
  <c r="H451" i="5" s="1"/>
  <c r="K451" i="3"/>
  <c r="I451" i="5" s="1"/>
  <c r="J451" i="3"/>
  <c r="F451" i="5" s="1"/>
  <c r="I451" i="3"/>
  <c r="N450" i="3"/>
  <c r="M450" i="3"/>
  <c r="L450" i="3"/>
  <c r="K450" i="3"/>
  <c r="J450" i="3"/>
  <c r="I450" i="3"/>
  <c r="N449" i="3"/>
  <c r="M449" i="3"/>
  <c r="L449" i="3"/>
  <c r="K449" i="3"/>
  <c r="J449" i="3"/>
  <c r="I449" i="3"/>
  <c r="N448" i="3"/>
  <c r="M448" i="3"/>
  <c r="L448" i="3"/>
  <c r="K448" i="3"/>
  <c r="J448" i="3"/>
  <c r="I448" i="3"/>
  <c r="N447" i="3"/>
  <c r="K447" i="5" s="1"/>
  <c r="M447" i="3"/>
  <c r="J447" i="5" s="1"/>
  <c r="L447" i="3"/>
  <c r="H447" i="5" s="1"/>
  <c r="K447" i="3"/>
  <c r="I447" i="5" s="1"/>
  <c r="J447" i="3"/>
  <c r="F447" i="5" s="1"/>
  <c r="I447" i="3"/>
  <c r="E447" i="5" s="1"/>
  <c r="N446" i="3"/>
  <c r="K446" i="5" s="1"/>
  <c r="M446" i="3"/>
  <c r="J446" i="5" s="1"/>
  <c r="L446" i="3"/>
  <c r="H446" i="5" s="1"/>
  <c r="K446" i="3"/>
  <c r="I446" i="5" s="1"/>
  <c r="J446" i="3"/>
  <c r="I446" i="3"/>
  <c r="E446" i="5" s="1"/>
  <c r="N445" i="3"/>
  <c r="M445" i="3"/>
  <c r="L445" i="3"/>
  <c r="K445" i="3"/>
  <c r="J445" i="3"/>
  <c r="I445" i="3"/>
  <c r="N444" i="3"/>
  <c r="M444" i="3"/>
  <c r="L444" i="3"/>
  <c r="K444" i="3"/>
  <c r="J444" i="3"/>
  <c r="I444" i="3"/>
  <c r="N443" i="3"/>
  <c r="M443" i="3"/>
  <c r="L443" i="3"/>
  <c r="K443" i="3"/>
  <c r="J443" i="3"/>
  <c r="I443" i="3"/>
  <c r="N442" i="3"/>
  <c r="M442" i="3"/>
  <c r="L442" i="3"/>
  <c r="H442" i="5" s="1"/>
  <c r="K442" i="3"/>
  <c r="J442" i="3"/>
  <c r="F442" i="5" s="1"/>
  <c r="I442" i="3"/>
  <c r="E442" i="5" s="1"/>
  <c r="N441" i="3"/>
  <c r="K441" i="5" s="1"/>
  <c r="M441" i="3"/>
  <c r="J441" i="5" s="1"/>
  <c r="L441" i="3"/>
  <c r="H441" i="5" s="1"/>
  <c r="K441" i="3"/>
  <c r="I441" i="5" s="1"/>
  <c r="J441" i="3"/>
  <c r="F441" i="5" s="1"/>
  <c r="I441" i="3"/>
  <c r="N440" i="3"/>
  <c r="K440" i="5" s="1"/>
  <c r="M440" i="3"/>
  <c r="J440" i="5" s="1"/>
  <c r="L440" i="3"/>
  <c r="K440" i="3"/>
  <c r="I440" i="5" s="1"/>
  <c r="J440" i="3"/>
  <c r="F440" i="5" s="1"/>
  <c r="I440" i="3"/>
  <c r="E440" i="5" s="1"/>
  <c r="N439" i="3"/>
  <c r="K439" i="5" s="1"/>
  <c r="M439" i="3"/>
  <c r="J439" i="5" s="1"/>
  <c r="L439" i="3"/>
  <c r="H439" i="5" s="1"/>
  <c r="K439" i="3"/>
  <c r="I439" i="5" s="1"/>
  <c r="J439" i="3"/>
  <c r="F439" i="5" s="1"/>
  <c r="I439" i="3"/>
  <c r="N438" i="3"/>
  <c r="M438" i="3"/>
  <c r="L438" i="3"/>
  <c r="K438" i="3"/>
  <c r="J438" i="3"/>
  <c r="I438" i="3"/>
  <c r="N437" i="3"/>
  <c r="M437" i="3"/>
  <c r="L437" i="3"/>
  <c r="H437" i="5" s="1"/>
  <c r="K437" i="3"/>
  <c r="J437" i="3"/>
  <c r="F437" i="5" s="1"/>
  <c r="I437" i="3"/>
  <c r="E437" i="5" s="1"/>
  <c r="N436" i="3"/>
  <c r="K436" i="5" s="1"/>
  <c r="M436" i="3"/>
  <c r="J436" i="5" s="1"/>
  <c r="L436" i="3"/>
  <c r="K436" i="3"/>
  <c r="I436" i="5" s="1"/>
  <c r="J436" i="3"/>
  <c r="F436" i="5" s="1"/>
  <c r="I436" i="3"/>
  <c r="N435" i="3"/>
  <c r="K435" i="5" s="1"/>
  <c r="M435" i="3"/>
  <c r="J435" i="5" s="1"/>
  <c r="L435" i="3"/>
  <c r="H435" i="5" s="1"/>
  <c r="K435" i="3"/>
  <c r="I435" i="5" s="1"/>
  <c r="J435" i="3"/>
  <c r="F435" i="5" s="1"/>
  <c r="I435" i="3"/>
  <c r="E435" i="5" s="1"/>
  <c r="N434" i="3"/>
  <c r="M434" i="3"/>
  <c r="J434" i="5" s="1"/>
  <c r="L434" i="3"/>
  <c r="K434" i="3"/>
  <c r="J434" i="3"/>
  <c r="I434" i="3"/>
  <c r="N433" i="3"/>
  <c r="M433" i="3"/>
  <c r="L433" i="3"/>
  <c r="K433" i="3"/>
  <c r="J433" i="3"/>
  <c r="I433" i="3"/>
  <c r="N432" i="3"/>
  <c r="M432" i="3"/>
  <c r="L432" i="3"/>
  <c r="H432" i="5" s="1"/>
  <c r="K432" i="3"/>
  <c r="J432" i="3"/>
  <c r="F432" i="5" s="1"/>
  <c r="I432" i="3"/>
  <c r="E432" i="5" s="1"/>
  <c r="N431" i="3"/>
  <c r="K431" i="5" s="1"/>
  <c r="M431" i="3"/>
  <c r="J431" i="5" s="1"/>
  <c r="L431" i="3"/>
  <c r="H431" i="5" s="1"/>
  <c r="K431" i="3"/>
  <c r="J431" i="3"/>
  <c r="F431" i="5" s="1"/>
  <c r="I431" i="3"/>
  <c r="N430" i="3"/>
  <c r="K430" i="5" s="1"/>
  <c r="M430" i="3"/>
  <c r="L430" i="3"/>
  <c r="H430" i="5" s="1"/>
  <c r="K430" i="3"/>
  <c r="I430" i="5" s="1"/>
  <c r="J430" i="3"/>
  <c r="F430" i="5" s="1"/>
  <c r="I430" i="3"/>
  <c r="N429" i="3"/>
  <c r="M429" i="3"/>
  <c r="L429" i="3"/>
  <c r="K429" i="3"/>
  <c r="J429" i="3"/>
  <c r="I429" i="3"/>
  <c r="N428" i="3"/>
  <c r="M428" i="3"/>
  <c r="L428" i="3"/>
  <c r="K428" i="3"/>
  <c r="J428" i="3"/>
  <c r="I428" i="3"/>
  <c r="N427" i="3"/>
  <c r="K427" i="5" s="1"/>
  <c r="M427" i="3"/>
  <c r="J427" i="5" s="1"/>
  <c r="L427" i="3"/>
  <c r="H427" i="5" s="1"/>
  <c r="K427" i="3"/>
  <c r="I427" i="5" s="1"/>
  <c r="J427" i="3"/>
  <c r="F427" i="5" s="1"/>
  <c r="I427" i="3"/>
  <c r="N426" i="3"/>
  <c r="K426" i="5" s="1"/>
  <c r="M426" i="3"/>
  <c r="L426" i="3"/>
  <c r="H426" i="5" s="1"/>
  <c r="K426" i="3"/>
  <c r="I426" i="5" s="1"/>
  <c r="J426" i="3"/>
  <c r="I426" i="3"/>
  <c r="E426" i="5" s="1"/>
  <c r="N425" i="3"/>
  <c r="M425" i="3"/>
  <c r="J425" i="5" s="1"/>
  <c r="L425" i="3"/>
  <c r="H425" i="5" s="1"/>
  <c r="K425" i="3"/>
  <c r="I425" i="5" s="1"/>
  <c r="J425" i="3"/>
  <c r="F425" i="5" s="1"/>
  <c r="I425" i="3"/>
  <c r="N424" i="3"/>
  <c r="M424" i="3"/>
  <c r="L424" i="3"/>
  <c r="K424" i="3"/>
  <c r="J424" i="3"/>
  <c r="I424" i="3"/>
  <c r="N423" i="3"/>
  <c r="K423" i="5" s="1"/>
  <c r="M423" i="3"/>
  <c r="J423" i="5" s="1"/>
  <c r="L423" i="3"/>
  <c r="H423" i="5" s="1"/>
  <c r="K423" i="3"/>
  <c r="I423" i="5" s="1"/>
  <c r="J423" i="3"/>
  <c r="F423" i="5" s="1"/>
  <c r="I423" i="3"/>
  <c r="E423" i="5" s="1"/>
  <c r="N422" i="3"/>
  <c r="K422" i="5" s="1"/>
  <c r="M422" i="3"/>
  <c r="J422" i="5" s="1"/>
  <c r="L422" i="3"/>
  <c r="H422" i="5" s="1"/>
  <c r="K422" i="3"/>
  <c r="I422" i="5" s="1"/>
  <c r="J422" i="3"/>
  <c r="I422" i="3"/>
  <c r="E422" i="5" s="1"/>
  <c r="N421" i="3"/>
  <c r="M421" i="3"/>
  <c r="J421" i="5" s="1"/>
  <c r="L421" i="3"/>
  <c r="H421" i="5" s="1"/>
  <c r="K421" i="3"/>
  <c r="I421" i="5" s="1"/>
  <c r="J421" i="3"/>
  <c r="F421" i="5" s="1"/>
  <c r="I421" i="3"/>
  <c r="E421" i="5" s="1"/>
  <c r="N420" i="3"/>
  <c r="K420" i="5" s="1"/>
  <c r="M420" i="3"/>
  <c r="J420" i="5" s="1"/>
  <c r="L420" i="3"/>
  <c r="H420" i="5" s="1"/>
  <c r="K420" i="3"/>
  <c r="I420" i="5" s="1"/>
  <c r="J420" i="3"/>
  <c r="F420" i="5" s="1"/>
  <c r="I420" i="3"/>
  <c r="N419" i="3"/>
  <c r="K419" i="5" s="1"/>
  <c r="M419" i="3"/>
  <c r="L419" i="3"/>
  <c r="K419" i="3"/>
  <c r="J419" i="3"/>
  <c r="I419" i="3"/>
  <c r="N418" i="3"/>
  <c r="M418" i="3"/>
  <c r="L418" i="3"/>
  <c r="K418" i="3"/>
  <c r="J418" i="3"/>
  <c r="I418" i="3"/>
  <c r="N417" i="3"/>
  <c r="M417" i="3"/>
  <c r="L417" i="3"/>
  <c r="K417" i="3"/>
  <c r="J417" i="3"/>
  <c r="I417" i="3"/>
  <c r="N416" i="3"/>
  <c r="K416" i="5" s="1"/>
  <c r="M416" i="3"/>
  <c r="L416" i="3"/>
  <c r="K416" i="3"/>
  <c r="I416" i="5" s="1"/>
  <c r="J416" i="3"/>
  <c r="F416" i="5" s="1"/>
  <c r="I416" i="3"/>
  <c r="E416" i="5" s="1"/>
  <c r="N415" i="3"/>
  <c r="K415" i="5" s="1"/>
  <c r="M415" i="3"/>
  <c r="J415" i="5" s="1"/>
  <c r="L415" i="3"/>
  <c r="H415" i="5" s="1"/>
  <c r="K415" i="3"/>
  <c r="I415" i="5" s="1"/>
  <c r="J415" i="3"/>
  <c r="F415" i="5" s="1"/>
  <c r="I415" i="3"/>
  <c r="N414" i="3"/>
  <c r="K414" i="5" s="1"/>
  <c r="M414" i="3"/>
  <c r="L414" i="3"/>
  <c r="K414" i="3"/>
  <c r="J414" i="3"/>
  <c r="I414" i="3"/>
  <c r="N413" i="3"/>
  <c r="M413" i="3"/>
  <c r="L413" i="3"/>
  <c r="K413" i="3"/>
  <c r="J413" i="3"/>
  <c r="I413" i="3"/>
  <c r="N412" i="3"/>
  <c r="M412" i="3"/>
  <c r="L412" i="3"/>
  <c r="K412" i="3"/>
  <c r="J412" i="3"/>
  <c r="F412" i="5" s="1"/>
  <c r="I412" i="3"/>
  <c r="N411" i="3"/>
  <c r="K411" i="5" s="1"/>
  <c r="M411" i="3"/>
  <c r="J411" i="5" s="1"/>
  <c r="L411" i="3"/>
  <c r="H411" i="5" s="1"/>
  <c r="K411" i="3"/>
  <c r="I411" i="5" s="1"/>
  <c r="J411" i="3"/>
  <c r="F411" i="5" s="1"/>
  <c r="I411" i="3"/>
  <c r="E411" i="5" s="1"/>
  <c r="N410" i="3"/>
  <c r="K410" i="5" s="1"/>
  <c r="M410" i="3"/>
  <c r="J410" i="5" s="1"/>
  <c r="L410" i="3"/>
  <c r="H410" i="5" s="1"/>
  <c r="K410" i="3"/>
  <c r="I410" i="5" s="1"/>
  <c r="J410" i="3"/>
  <c r="I410" i="3"/>
  <c r="E410" i="5" s="1"/>
  <c r="N409" i="3"/>
  <c r="M409" i="3"/>
  <c r="L409" i="3"/>
  <c r="K409" i="3"/>
  <c r="J409" i="3"/>
  <c r="I409" i="3"/>
  <c r="N408" i="3"/>
  <c r="M408" i="3"/>
  <c r="L408" i="3"/>
  <c r="K408" i="3"/>
  <c r="J408" i="3"/>
  <c r="I408" i="3"/>
  <c r="N407" i="3"/>
  <c r="M407" i="3"/>
  <c r="L407" i="3"/>
  <c r="K407" i="3"/>
  <c r="J407" i="3"/>
  <c r="I407" i="3"/>
  <c r="N406" i="3"/>
  <c r="K406" i="5" s="1"/>
  <c r="M406" i="3"/>
  <c r="L406" i="3"/>
  <c r="H406" i="5" s="1"/>
  <c r="K406" i="3"/>
  <c r="J406" i="3"/>
  <c r="F406" i="5" s="1"/>
  <c r="I406" i="3"/>
  <c r="E406" i="5" s="1"/>
  <c r="N405" i="3"/>
  <c r="K405" i="5" s="1"/>
  <c r="M405" i="3"/>
  <c r="L405" i="3"/>
  <c r="H405" i="5" s="1"/>
  <c r="K405" i="3"/>
  <c r="I405" i="5" s="1"/>
  <c r="J405" i="3"/>
  <c r="F405" i="5" s="1"/>
  <c r="I405" i="3"/>
  <c r="N404" i="3"/>
  <c r="K404" i="5" s="1"/>
  <c r="M404" i="3"/>
  <c r="J404" i="5" s="1"/>
  <c r="L404" i="3"/>
  <c r="K404" i="3"/>
  <c r="I404" i="5" s="1"/>
  <c r="J404" i="3"/>
  <c r="F404" i="5" s="1"/>
  <c r="I404" i="3"/>
  <c r="E404" i="5" s="1"/>
  <c r="N403" i="3"/>
  <c r="K403" i="5" s="1"/>
  <c r="M403" i="3"/>
  <c r="J403" i="5" s="1"/>
  <c r="L403" i="3"/>
  <c r="H403" i="5" s="1"/>
  <c r="K403" i="3"/>
  <c r="I403" i="5" s="1"/>
  <c r="J403" i="3"/>
  <c r="F403" i="5" s="1"/>
  <c r="I403" i="3"/>
  <c r="N402" i="3"/>
  <c r="M402" i="3"/>
  <c r="L402" i="3"/>
  <c r="K402" i="3"/>
  <c r="J402" i="3"/>
  <c r="I402" i="3"/>
  <c r="N401" i="3"/>
  <c r="M401" i="3"/>
  <c r="J401" i="5" s="1"/>
  <c r="L401" i="3"/>
  <c r="H401" i="5" s="1"/>
  <c r="K401" i="3"/>
  <c r="J401" i="3"/>
  <c r="F401" i="5" s="1"/>
  <c r="I401" i="3"/>
  <c r="E401" i="5" s="1"/>
  <c r="N400" i="3"/>
  <c r="K400" i="5" s="1"/>
  <c r="M400" i="3"/>
  <c r="L400" i="3"/>
  <c r="K400" i="3"/>
  <c r="I400" i="5" s="1"/>
  <c r="J400" i="3"/>
  <c r="F400" i="5" s="1"/>
  <c r="I400" i="3"/>
  <c r="N399" i="3"/>
  <c r="K399" i="5" s="1"/>
  <c r="M399" i="3"/>
  <c r="J399" i="5" s="1"/>
  <c r="L399" i="3"/>
  <c r="H399" i="5" s="1"/>
  <c r="K399" i="3"/>
  <c r="I399" i="5" s="1"/>
  <c r="J399" i="3"/>
  <c r="F399" i="5" s="1"/>
  <c r="I399" i="3"/>
  <c r="E399" i="5" s="1"/>
  <c r="N398" i="3"/>
  <c r="M398" i="3"/>
  <c r="J398" i="5" s="1"/>
  <c r="L398" i="3"/>
  <c r="H398" i="5" s="1"/>
  <c r="K398" i="3"/>
  <c r="I398" i="5" s="1"/>
  <c r="J398" i="3"/>
  <c r="I398" i="3"/>
  <c r="E398" i="5" s="1"/>
  <c r="N397" i="3"/>
  <c r="M397" i="3"/>
  <c r="L397" i="3"/>
  <c r="K397" i="3"/>
  <c r="J397" i="3"/>
  <c r="I397" i="3"/>
  <c r="N396" i="3"/>
  <c r="M396" i="3"/>
  <c r="J396" i="5" s="1"/>
  <c r="L396" i="3"/>
  <c r="H396" i="5" s="1"/>
  <c r="K396" i="3"/>
  <c r="J396" i="3"/>
  <c r="F396" i="5" s="1"/>
  <c r="I396" i="3"/>
  <c r="E396" i="5" s="1"/>
  <c r="N395" i="3"/>
  <c r="K395" i="5" s="1"/>
  <c r="M395" i="3"/>
  <c r="L395" i="3"/>
  <c r="H395" i="5" s="1"/>
  <c r="K395" i="3"/>
  <c r="J395" i="3"/>
  <c r="F395" i="5" s="1"/>
  <c r="I395" i="3"/>
  <c r="N394" i="3"/>
  <c r="K394" i="5" s="1"/>
  <c r="M394" i="3"/>
  <c r="L394" i="3"/>
  <c r="H394" i="5" s="1"/>
  <c r="K394" i="3"/>
  <c r="I394" i="5" s="1"/>
  <c r="J394" i="3"/>
  <c r="I394" i="3"/>
  <c r="N393" i="3"/>
  <c r="K393" i="5" s="1"/>
  <c r="M393" i="3"/>
  <c r="L393" i="3"/>
  <c r="K393" i="3"/>
  <c r="J393" i="3"/>
  <c r="I393" i="3"/>
  <c r="N392" i="3"/>
  <c r="M392" i="3"/>
  <c r="L392" i="3"/>
  <c r="K392" i="3"/>
  <c r="J392" i="3"/>
  <c r="I392" i="3"/>
  <c r="N391" i="3"/>
  <c r="K391" i="5" s="1"/>
  <c r="M391" i="3"/>
  <c r="J391" i="5" s="1"/>
  <c r="L391" i="3"/>
  <c r="H391" i="5" s="1"/>
  <c r="K391" i="3"/>
  <c r="I391" i="5" s="1"/>
  <c r="J391" i="3"/>
  <c r="F391" i="5" s="1"/>
  <c r="I391" i="3"/>
  <c r="N390" i="3"/>
  <c r="K390" i="5" s="1"/>
  <c r="M390" i="3"/>
  <c r="L390" i="3"/>
  <c r="H390" i="5" s="1"/>
  <c r="K390" i="3"/>
  <c r="J390" i="3"/>
  <c r="I390" i="3"/>
  <c r="E390" i="5" s="1"/>
  <c r="N389" i="3"/>
  <c r="M389" i="3"/>
  <c r="J389" i="5" s="1"/>
  <c r="L389" i="3"/>
  <c r="H389" i="5" s="1"/>
  <c r="K389" i="3"/>
  <c r="I389" i="5" s="1"/>
  <c r="J389" i="3"/>
  <c r="I389" i="3"/>
  <c r="N388" i="3"/>
  <c r="M388" i="3"/>
  <c r="L388" i="3"/>
  <c r="K388" i="3"/>
  <c r="J388" i="3"/>
  <c r="I388" i="3"/>
  <c r="N387" i="3"/>
  <c r="K387" i="5" s="1"/>
  <c r="M387" i="3"/>
  <c r="J387" i="5" s="1"/>
  <c r="L387" i="3"/>
  <c r="H387" i="5" s="1"/>
  <c r="K387" i="3"/>
  <c r="I387" i="5" s="1"/>
  <c r="J387" i="3"/>
  <c r="F387" i="5" s="1"/>
  <c r="I387" i="3"/>
  <c r="E387" i="5" s="1"/>
  <c r="N386" i="3"/>
  <c r="K386" i="5" s="1"/>
  <c r="M386" i="3"/>
  <c r="J386" i="5" s="1"/>
  <c r="L386" i="3"/>
  <c r="H386" i="5" s="1"/>
  <c r="K386" i="3"/>
  <c r="I386" i="5" s="1"/>
  <c r="J386" i="3"/>
  <c r="I386" i="3"/>
  <c r="E386" i="5" s="1"/>
  <c r="N385" i="3"/>
  <c r="M385" i="3"/>
  <c r="J385" i="5" s="1"/>
  <c r="L385" i="3"/>
  <c r="H385" i="5" s="1"/>
  <c r="K385" i="3"/>
  <c r="I385" i="5" s="1"/>
  <c r="J385" i="3"/>
  <c r="F385" i="5" s="1"/>
  <c r="I385" i="3"/>
  <c r="E385" i="5" s="1"/>
  <c r="N384" i="3"/>
  <c r="K384" i="5" s="1"/>
  <c r="M384" i="3"/>
  <c r="J384" i="5" s="1"/>
  <c r="L384" i="3"/>
  <c r="H384" i="5" s="1"/>
  <c r="K384" i="3"/>
  <c r="I384" i="5" s="1"/>
  <c r="J384" i="3"/>
  <c r="I384" i="3"/>
  <c r="N383" i="3"/>
  <c r="K383" i="5" s="1"/>
  <c r="M383" i="3"/>
  <c r="L383" i="3"/>
  <c r="K383" i="3"/>
  <c r="J383" i="3"/>
  <c r="I383" i="3"/>
  <c r="N382" i="3"/>
  <c r="M382" i="3"/>
  <c r="L382" i="3"/>
  <c r="K382" i="3"/>
  <c r="J382" i="3"/>
  <c r="I382" i="3"/>
  <c r="N381" i="3"/>
  <c r="M381" i="3"/>
  <c r="L381" i="3"/>
  <c r="K381" i="3"/>
  <c r="J381" i="3"/>
  <c r="I381" i="3"/>
  <c r="N380" i="3"/>
  <c r="K380" i="5" s="1"/>
  <c r="M380" i="3"/>
  <c r="L380" i="3"/>
  <c r="K380" i="3"/>
  <c r="I380" i="5" s="1"/>
  <c r="J380" i="3"/>
  <c r="F380" i="5" s="1"/>
  <c r="I380" i="3"/>
  <c r="E380" i="5" s="1"/>
  <c r="N379" i="3"/>
  <c r="K379" i="5" s="1"/>
  <c r="M379" i="3"/>
  <c r="J379" i="5" s="1"/>
  <c r="L379" i="3"/>
  <c r="H379" i="5" s="1"/>
  <c r="K379" i="3"/>
  <c r="I379" i="5" s="1"/>
  <c r="J379" i="3"/>
  <c r="F379" i="5" s="1"/>
  <c r="I379" i="3"/>
  <c r="N378" i="3"/>
  <c r="M378" i="3"/>
  <c r="L378" i="3"/>
  <c r="K378" i="3"/>
  <c r="J378" i="3"/>
  <c r="I378" i="3"/>
  <c r="N377" i="3"/>
  <c r="M377" i="3"/>
  <c r="L377" i="3"/>
  <c r="K377" i="3"/>
  <c r="J377" i="3"/>
  <c r="I377" i="3"/>
  <c r="N376" i="3"/>
  <c r="M376" i="3"/>
  <c r="L376" i="3"/>
  <c r="K376" i="3"/>
  <c r="J376" i="3"/>
  <c r="F376" i="5" s="1"/>
  <c r="I376" i="3"/>
  <c r="N375" i="3"/>
  <c r="K375" i="5" s="1"/>
  <c r="M375" i="3"/>
  <c r="J375" i="5" s="1"/>
  <c r="L375" i="3"/>
  <c r="H375" i="5" s="1"/>
  <c r="K375" i="3"/>
  <c r="I375" i="5" s="1"/>
  <c r="J375" i="3"/>
  <c r="F375" i="5" s="1"/>
  <c r="I375" i="3"/>
  <c r="E375" i="5" s="1"/>
  <c r="N374" i="3"/>
  <c r="K374" i="5" s="1"/>
  <c r="M374" i="3"/>
  <c r="J374" i="5" s="1"/>
  <c r="L374" i="3"/>
  <c r="H374" i="5" s="1"/>
  <c r="K374" i="3"/>
  <c r="I374" i="5" s="1"/>
  <c r="J374" i="3"/>
  <c r="I374" i="3"/>
  <c r="E374" i="5" s="1"/>
  <c r="N373" i="3"/>
  <c r="M373" i="3"/>
  <c r="L373" i="3"/>
  <c r="K373" i="3"/>
  <c r="J373" i="3"/>
  <c r="I373" i="3"/>
  <c r="N372" i="3"/>
  <c r="M372" i="3"/>
  <c r="L372" i="3"/>
  <c r="K372" i="3"/>
  <c r="J372" i="3"/>
  <c r="I372" i="3"/>
  <c r="N371" i="3"/>
  <c r="M371" i="3"/>
  <c r="L371" i="3"/>
  <c r="K371" i="3"/>
  <c r="J371" i="3"/>
  <c r="F371" i="5" s="1"/>
  <c r="I371" i="3"/>
  <c r="N370" i="3"/>
  <c r="K370" i="5" s="1"/>
  <c r="M370" i="3"/>
  <c r="L370" i="3"/>
  <c r="H370" i="5" s="1"/>
  <c r="K370" i="3"/>
  <c r="J370" i="3"/>
  <c r="F370" i="5" s="1"/>
  <c r="I370" i="3"/>
  <c r="E370" i="5" s="1"/>
  <c r="N369" i="3"/>
  <c r="K369" i="5" s="1"/>
  <c r="M369" i="3"/>
  <c r="J369" i="5" s="1"/>
  <c r="L369" i="3"/>
  <c r="H369" i="5" s="1"/>
  <c r="K369" i="3"/>
  <c r="I369" i="5" s="1"/>
  <c r="J369" i="3"/>
  <c r="F369" i="5" s="1"/>
  <c r="I369" i="3"/>
  <c r="N368" i="3"/>
  <c r="K368" i="5" s="1"/>
  <c r="M368" i="3"/>
  <c r="J368" i="5" s="1"/>
  <c r="L368" i="3"/>
  <c r="K368" i="3"/>
  <c r="I368" i="5" s="1"/>
  <c r="J368" i="3"/>
  <c r="F368" i="5" s="1"/>
  <c r="I368" i="3"/>
  <c r="E368" i="5" s="1"/>
  <c r="N367" i="3"/>
  <c r="K367" i="5" s="1"/>
  <c r="M367" i="3"/>
  <c r="J367" i="5" s="1"/>
  <c r="L367" i="3"/>
  <c r="H367" i="5" s="1"/>
  <c r="K367" i="3"/>
  <c r="I367" i="5" s="1"/>
  <c r="J367" i="3"/>
  <c r="F367" i="5" s="1"/>
  <c r="I367" i="3"/>
  <c r="N366" i="3"/>
  <c r="M366" i="3"/>
  <c r="L366" i="3"/>
  <c r="K366" i="3"/>
  <c r="J366" i="3"/>
  <c r="I366" i="3"/>
  <c r="N365" i="3"/>
  <c r="M365" i="3"/>
  <c r="J365" i="5" s="1"/>
  <c r="L365" i="3"/>
  <c r="H365" i="5" s="1"/>
  <c r="K365" i="3"/>
  <c r="J365" i="3"/>
  <c r="F365" i="5" s="1"/>
  <c r="I365" i="3"/>
  <c r="E365" i="5" s="1"/>
  <c r="N364" i="3"/>
  <c r="K364" i="5" s="1"/>
  <c r="M364" i="3"/>
  <c r="J364" i="5" s="1"/>
  <c r="L364" i="3"/>
  <c r="K364" i="3"/>
  <c r="I364" i="5" s="1"/>
  <c r="J364" i="3"/>
  <c r="F364" i="5" s="1"/>
  <c r="I364" i="3"/>
  <c r="N363" i="3"/>
  <c r="K363" i="5" s="1"/>
  <c r="M363" i="3"/>
  <c r="J363" i="5" s="1"/>
  <c r="L363" i="3"/>
  <c r="H363" i="5" s="1"/>
  <c r="K363" i="3"/>
  <c r="I363" i="5" s="1"/>
  <c r="J363" i="3"/>
  <c r="F363" i="5" s="1"/>
  <c r="I363" i="3"/>
  <c r="E363" i="5" s="1"/>
  <c r="N362" i="3"/>
  <c r="M362" i="3"/>
  <c r="L362" i="3"/>
  <c r="K362" i="3"/>
  <c r="J362" i="3"/>
  <c r="I362" i="3"/>
  <c r="N361" i="3"/>
  <c r="M361" i="3"/>
  <c r="L361" i="3"/>
  <c r="K361" i="3"/>
  <c r="J361" i="3"/>
  <c r="I361" i="3"/>
  <c r="E361" i="5" s="1"/>
  <c r="N360" i="3"/>
  <c r="M360" i="3"/>
  <c r="J360" i="5" s="1"/>
  <c r="L360" i="3"/>
  <c r="H360" i="5" s="1"/>
  <c r="K360" i="3"/>
  <c r="J360" i="3"/>
  <c r="F360" i="5" s="1"/>
  <c r="I360" i="3"/>
  <c r="E360" i="5" s="1"/>
  <c r="N359" i="3"/>
  <c r="K359" i="5" s="1"/>
  <c r="M359" i="3"/>
  <c r="J359" i="5" s="1"/>
  <c r="L359" i="3"/>
  <c r="H359" i="5" s="1"/>
  <c r="K359" i="3"/>
  <c r="J359" i="3"/>
  <c r="F359" i="5" s="1"/>
  <c r="I359" i="3"/>
  <c r="N358" i="3"/>
  <c r="K358" i="5" s="1"/>
  <c r="M358" i="3"/>
  <c r="L358" i="3"/>
  <c r="H358" i="5" s="1"/>
  <c r="K358" i="3"/>
  <c r="I358" i="5" s="1"/>
  <c r="J358" i="3"/>
  <c r="I358" i="3"/>
  <c r="N357" i="3"/>
  <c r="K357" i="5" s="1"/>
  <c r="M357" i="3"/>
  <c r="L357" i="3"/>
  <c r="K357" i="3"/>
  <c r="J357" i="3"/>
  <c r="I357" i="3"/>
  <c r="N356" i="3"/>
  <c r="M356" i="3"/>
  <c r="L356" i="3"/>
  <c r="K356" i="3"/>
  <c r="J356" i="3"/>
  <c r="I356" i="3"/>
  <c r="N355" i="3"/>
  <c r="K355" i="5" s="1"/>
  <c r="M355" i="3"/>
  <c r="J355" i="5" s="1"/>
  <c r="L355" i="3"/>
  <c r="H355" i="5" s="1"/>
  <c r="K355" i="3"/>
  <c r="I355" i="5" s="1"/>
  <c r="J355" i="3"/>
  <c r="F355" i="5" s="1"/>
  <c r="I355" i="3"/>
  <c r="N354" i="3"/>
  <c r="K354" i="5" s="1"/>
  <c r="M354" i="3"/>
  <c r="L354" i="3"/>
  <c r="H354" i="5" s="1"/>
  <c r="K354" i="3"/>
  <c r="I354" i="5" s="1"/>
  <c r="J354" i="3"/>
  <c r="I354" i="3"/>
  <c r="E354" i="5" s="1"/>
  <c r="N353" i="3"/>
  <c r="M353" i="3"/>
  <c r="J353" i="5" s="1"/>
  <c r="L353" i="3"/>
  <c r="H353" i="5" s="1"/>
  <c r="K353" i="3"/>
  <c r="I353" i="5" s="1"/>
  <c r="J353" i="3"/>
  <c r="I353" i="3"/>
  <c r="N352" i="3"/>
  <c r="M352" i="3"/>
  <c r="L352" i="3"/>
  <c r="K352" i="3"/>
  <c r="J352" i="3"/>
  <c r="I352" i="3"/>
  <c r="N351" i="3"/>
  <c r="K351" i="5" s="1"/>
  <c r="M351" i="3"/>
  <c r="J351" i="5" s="1"/>
  <c r="L351" i="3"/>
  <c r="H351" i="5" s="1"/>
  <c r="K351" i="3"/>
  <c r="I351" i="5" s="1"/>
  <c r="J351" i="3"/>
  <c r="F351" i="5" s="1"/>
  <c r="I351" i="3"/>
  <c r="E351" i="5" s="1"/>
  <c r="N350" i="3"/>
  <c r="M350" i="3"/>
  <c r="J350" i="5" s="1"/>
  <c r="L350" i="3"/>
  <c r="H350" i="5" s="1"/>
  <c r="K350" i="3"/>
  <c r="I350" i="5" s="1"/>
  <c r="J350" i="3"/>
  <c r="I350" i="3"/>
  <c r="E350" i="5" s="1"/>
  <c r="N349" i="3"/>
  <c r="M349" i="3"/>
  <c r="J349" i="5" s="1"/>
  <c r="L349" i="3"/>
  <c r="H349" i="5" s="1"/>
  <c r="K349" i="3"/>
  <c r="I349" i="5" s="1"/>
  <c r="J349" i="3"/>
  <c r="F349" i="5" s="1"/>
  <c r="I349" i="3"/>
  <c r="E349" i="5" s="1"/>
  <c r="N348" i="3"/>
  <c r="K348" i="5" s="1"/>
  <c r="M348" i="3"/>
  <c r="J348" i="5" s="1"/>
  <c r="L348" i="3"/>
  <c r="H348" i="5" s="1"/>
  <c r="K348" i="3"/>
  <c r="I348" i="5" s="1"/>
  <c r="J348" i="3"/>
  <c r="I348" i="3"/>
  <c r="N347" i="3"/>
  <c r="M347" i="3"/>
  <c r="L347" i="3"/>
  <c r="K347" i="3"/>
  <c r="J347" i="3"/>
  <c r="I347" i="3"/>
  <c r="N346" i="3"/>
  <c r="M346" i="3"/>
  <c r="L346" i="3"/>
  <c r="K346" i="3"/>
  <c r="J346" i="3"/>
  <c r="I346" i="3"/>
  <c r="N345" i="3"/>
  <c r="M345" i="3"/>
  <c r="L345" i="3"/>
  <c r="K345" i="3"/>
  <c r="J345" i="3"/>
  <c r="I345" i="3"/>
  <c r="N344" i="3"/>
  <c r="K344" i="5" s="1"/>
  <c r="M344" i="3"/>
  <c r="L344" i="3"/>
  <c r="K344" i="3"/>
  <c r="I344" i="5" s="1"/>
  <c r="J344" i="3"/>
  <c r="F344" i="5" s="1"/>
  <c r="I344" i="3"/>
  <c r="E344" i="5" s="1"/>
  <c r="N343" i="3"/>
  <c r="K343" i="5" s="1"/>
  <c r="M343" i="3"/>
  <c r="J343" i="5" s="1"/>
  <c r="L343" i="3"/>
  <c r="H343" i="5" s="1"/>
  <c r="K343" i="3"/>
  <c r="I343" i="5" s="1"/>
  <c r="J343" i="3"/>
  <c r="F343" i="5" s="1"/>
  <c r="I343" i="3"/>
  <c r="N342" i="3"/>
  <c r="K342" i="5" s="1"/>
  <c r="M342" i="3"/>
  <c r="L342" i="3"/>
  <c r="K342" i="3"/>
  <c r="J342" i="3"/>
  <c r="I342" i="3"/>
  <c r="N341" i="3"/>
  <c r="M341" i="3"/>
  <c r="L341" i="3"/>
  <c r="K341" i="3"/>
  <c r="J341" i="3"/>
  <c r="I341" i="3"/>
  <c r="N340" i="3"/>
  <c r="M340" i="3"/>
  <c r="L340" i="3"/>
  <c r="K340" i="3"/>
  <c r="J340" i="3"/>
  <c r="F340" i="5" s="1"/>
  <c r="I340" i="3"/>
  <c r="E340" i="5" s="1"/>
  <c r="N339" i="3"/>
  <c r="K339" i="5" s="1"/>
  <c r="M339" i="3"/>
  <c r="J339" i="5" s="1"/>
  <c r="L339" i="3"/>
  <c r="H339" i="5" s="1"/>
  <c r="K339" i="3"/>
  <c r="I339" i="5" s="1"/>
  <c r="J339" i="3"/>
  <c r="F339" i="5" s="1"/>
  <c r="I339" i="3"/>
  <c r="E339" i="5" s="1"/>
  <c r="N338" i="3"/>
  <c r="K338" i="5" s="1"/>
  <c r="M338" i="3"/>
  <c r="J338" i="5" s="1"/>
  <c r="L338" i="3"/>
  <c r="H338" i="5" s="1"/>
  <c r="K338" i="3"/>
  <c r="I338" i="5" s="1"/>
  <c r="J338" i="3"/>
  <c r="I338" i="3"/>
  <c r="E338" i="5" s="1"/>
  <c r="N337" i="3"/>
  <c r="M337" i="3"/>
  <c r="L337" i="3"/>
  <c r="K337" i="3"/>
  <c r="J337" i="3"/>
  <c r="I337" i="3"/>
  <c r="N336" i="3"/>
  <c r="M336" i="3"/>
  <c r="L336" i="3"/>
  <c r="K336" i="3"/>
  <c r="J336" i="3"/>
  <c r="I336" i="3"/>
  <c r="N335" i="3"/>
  <c r="M335" i="3"/>
  <c r="L335" i="3"/>
  <c r="K335" i="3"/>
  <c r="J335" i="3"/>
  <c r="F335" i="5" s="1"/>
  <c r="I335" i="3"/>
  <c r="N334" i="3"/>
  <c r="K334" i="5" s="1"/>
  <c r="M334" i="3"/>
  <c r="L334" i="3"/>
  <c r="H334" i="5" s="1"/>
  <c r="K334" i="3"/>
  <c r="J334" i="3"/>
  <c r="F334" i="5" s="1"/>
  <c r="I334" i="3"/>
  <c r="E334" i="5" s="1"/>
  <c r="N333" i="3"/>
  <c r="K333" i="5" s="1"/>
  <c r="M333" i="3"/>
  <c r="J333" i="5" s="1"/>
  <c r="L333" i="3"/>
  <c r="H333" i="5" s="1"/>
  <c r="K333" i="3"/>
  <c r="I333" i="5" s="1"/>
  <c r="J333" i="3"/>
  <c r="F333" i="5" s="1"/>
  <c r="I333" i="3"/>
  <c r="N332" i="3"/>
  <c r="K332" i="5" s="1"/>
  <c r="M332" i="3"/>
  <c r="J332" i="5" s="1"/>
  <c r="L332" i="3"/>
  <c r="K332" i="3"/>
  <c r="I332" i="5" s="1"/>
  <c r="J332" i="3"/>
  <c r="F332" i="5" s="1"/>
  <c r="I332" i="3"/>
  <c r="E332" i="5" s="1"/>
  <c r="N331" i="3"/>
  <c r="K331" i="5" s="1"/>
  <c r="M331" i="3"/>
  <c r="J331" i="5" s="1"/>
  <c r="L331" i="3"/>
  <c r="H331" i="5" s="1"/>
  <c r="K331" i="3"/>
  <c r="I331" i="5" s="1"/>
  <c r="J331" i="3"/>
  <c r="F331" i="5" s="1"/>
  <c r="I331" i="3"/>
  <c r="N330" i="3"/>
  <c r="M330" i="3"/>
  <c r="L330" i="3"/>
  <c r="K330" i="3"/>
  <c r="J330" i="3"/>
  <c r="I330" i="3"/>
  <c r="N329" i="3"/>
  <c r="M329" i="3"/>
  <c r="J329" i="5" s="1"/>
  <c r="L329" i="3"/>
  <c r="H329" i="5" s="1"/>
  <c r="K329" i="3"/>
  <c r="J329" i="3"/>
  <c r="F329" i="5" s="1"/>
  <c r="I329" i="3"/>
  <c r="E329" i="5" s="1"/>
  <c r="N328" i="3"/>
  <c r="K328" i="5" s="1"/>
  <c r="M328" i="3"/>
  <c r="J328" i="5" s="1"/>
  <c r="L328" i="3"/>
  <c r="K328" i="3"/>
  <c r="I328" i="5" s="1"/>
  <c r="J328" i="3"/>
  <c r="F328" i="5" s="1"/>
  <c r="I328" i="3"/>
  <c r="N327" i="3"/>
  <c r="K327" i="5" s="1"/>
  <c r="M327" i="3"/>
  <c r="J327" i="5" s="1"/>
  <c r="L327" i="3"/>
  <c r="H327" i="5" s="1"/>
  <c r="K327" i="3"/>
  <c r="I327" i="5" s="1"/>
  <c r="J327" i="3"/>
  <c r="F327" i="5" s="1"/>
  <c r="I327" i="3"/>
  <c r="E327" i="5" s="1"/>
  <c r="N326" i="3"/>
  <c r="M326" i="3"/>
  <c r="L326" i="3"/>
  <c r="K326" i="3"/>
  <c r="J326" i="3"/>
  <c r="I326" i="3"/>
  <c r="E326" i="5" s="1"/>
  <c r="N325" i="3"/>
  <c r="M325" i="3"/>
  <c r="L325" i="3"/>
  <c r="K325" i="3"/>
  <c r="J325" i="3"/>
  <c r="I325" i="3"/>
  <c r="N324" i="3"/>
  <c r="M324" i="3"/>
  <c r="J324" i="5" s="1"/>
  <c r="L324" i="3"/>
  <c r="H324" i="5" s="1"/>
  <c r="K324" i="3"/>
  <c r="J324" i="3"/>
  <c r="F324" i="5" s="1"/>
  <c r="I324" i="3"/>
  <c r="E324" i="5" s="1"/>
  <c r="N323" i="3"/>
  <c r="K323" i="5" s="1"/>
  <c r="M323" i="3"/>
  <c r="J323" i="5" s="1"/>
  <c r="L323" i="3"/>
  <c r="H323" i="5" s="1"/>
  <c r="K323" i="3"/>
  <c r="J323" i="3"/>
  <c r="F323" i="5" s="1"/>
  <c r="I323" i="3"/>
  <c r="N322" i="3"/>
  <c r="K322" i="5" s="1"/>
  <c r="M322" i="3"/>
  <c r="L322" i="3"/>
  <c r="H322" i="5" s="1"/>
  <c r="K322" i="3"/>
  <c r="J322" i="3"/>
  <c r="I322" i="3"/>
  <c r="N321" i="3"/>
  <c r="K321" i="5" s="1"/>
  <c r="M321" i="3"/>
  <c r="L321" i="3"/>
  <c r="K321" i="3"/>
  <c r="J321" i="3"/>
  <c r="I321" i="3"/>
  <c r="N320" i="3"/>
  <c r="M320" i="3"/>
  <c r="L320" i="3"/>
  <c r="K320" i="3"/>
  <c r="J320" i="3"/>
  <c r="F320" i="5" s="1"/>
  <c r="I320" i="3"/>
  <c r="N319" i="3"/>
  <c r="K319" i="5" s="1"/>
  <c r="M319" i="3"/>
  <c r="J319" i="5" s="1"/>
  <c r="L319" i="3"/>
  <c r="H319" i="5" s="1"/>
  <c r="K319" i="3"/>
  <c r="I319" i="5" s="1"/>
  <c r="J319" i="3"/>
  <c r="F319" i="5" s="1"/>
  <c r="I319" i="3"/>
  <c r="N318" i="3"/>
  <c r="K318" i="5" s="1"/>
  <c r="M318" i="3"/>
  <c r="L318" i="3"/>
  <c r="H318" i="5" s="1"/>
  <c r="K318" i="3"/>
  <c r="I318" i="5" s="1"/>
  <c r="J318" i="3"/>
  <c r="I318" i="3"/>
  <c r="E318" i="5" s="1"/>
  <c r="N317" i="3"/>
  <c r="M317" i="3"/>
  <c r="L317" i="3"/>
  <c r="H317" i="5" s="1"/>
  <c r="K317" i="3"/>
  <c r="I317" i="5" s="1"/>
  <c r="J317" i="3"/>
  <c r="I317" i="3"/>
  <c r="N316" i="3"/>
  <c r="M316" i="3"/>
  <c r="L316" i="3"/>
  <c r="K316" i="3"/>
  <c r="I316" i="5" s="1"/>
  <c r="J316" i="3"/>
  <c r="I316" i="3"/>
  <c r="N315" i="3"/>
  <c r="K315" i="5" s="1"/>
  <c r="M315" i="3"/>
  <c r="J315" i="5" s="1"/>
  <c r="L315" i="3"/>
  <c r="H315" i="5" s="1"/>
  <c r="K315" i="3"/>
  <c r="I315" i="5" s="1"/>
  <c r="J315" i="3"/>
  <c r="F315" i="5" s="1"/>
  <c r="I315" i="3"/>
  <c r="E315" i="5" s="1"/>
  <c r="N314" i="3"/>
  <c r="K314" i="5" s="1"/>
  <c r="M314" i="3"/>
  <c r="J314" i="5" s="1"/>
  <c r="L314" i="3"/>
  <c r="H314" i="5" s="1"/>
  <c r="K314" i="3"/>
  <c r="I314" i="5" s="1"/>
  <c r="J314" i="3"/>
  <c r="I314" i="3"/>
  <c r="E314" i="5" s="1"/>
  <c r="N313" i="3"/>
  <c r="M313" i="3"/>
  <c r="J313" i="5" s="1"/>
  <c r="L313" i="3"/>
  <c r="H313" i="5" s="1"/>
  <c r="K313" i="3"/>
  <c r="I313" i="5" s="1"/>
  <c r="J313" i="3"/>
  <c r="F313" i="5" s="1"/>
  <c r="I313" i="3"/>
  <c r="E313" i="5" s="1"/>
  <c r="N312" i="3"/>
  <c r="M312" i="3"/>
  <c r="L312" i="3"/>
  <c r="K312" i="3"/>
  <c r="J312" i="3"/>
  <c r="I312" i="3"/>
  <c r="N311" i="3"/>
  <c r="M311" i="3"/>
  <c r="L311" i="3"/>
  <c r="K311" i="3"/>
  <c r="J311" i="3"/>
  <c r="I311" i="3"/>
  <c r="N310" i="3"/>
  <c r="M310" i="3"/>
  <c r="L310" i="3"/>
  <c r="K310" i="3"/>
  <c r="J310" i="3"/>
  <c r="I310" i="3"/>
  <c r="N309" i="3"/>
  <c r="M309" i="3"/>
  <c r="L309" i="3"/>
  <c r="K309" i="3"/>
  <c r="J309" i="3"/>
  <c r="I309" i="3"/>
  <c r="E309" i="5" s="1"/>
  <c r="N308" i="3"/>
  <c r="K308" i="5" s="1"/>
  <c r="M308" i="3"/>
  <c r="L308" i="3"/>
  <c r="K308" i="3"/>
  <c r="I308" i="5" s="1"/>
  <c r="J308" i="3"/>
  <c r="F308" i="5" s="1"/>
  <c r="I308" i="3"/>
  <c r="E308" i="5" s="1"/>
  <c r="N307" i="3"/>
  <c r="K307" i="5" s="1"/>
  <c r="M307" i="3"/>
  <c r="J307" i="5" s="1"/>
  <c r="L307" i="3"/>
  <c r="H307" i="5" s="1"/>
  <c r="K307" i="3"/>
  <c r="I307" i="5" s="1"/>
  <c r="J307" i="3"/>
  <c r="F307" i="5" s="1"/>
  <c r="I307" i="3"/>
  <c r="N306" i="3"/>
  <c r="M306" i="3"/>
  <c r="L306" i="3"/>
  <c r="K306" i="3"/>
  <c r="J306" i="3"/>
  <c r="I306" i="3"/>
  <c r="N305" i="3"/>
  <c r="M305" i="3"/>
  <c r="J305" i="5" s="1"/>
  <c r="L305" i="3"/>
  <c r="K305" i="3"/>
  <c r="J305" i="3"/>
  <c r="F305" i="5" s="1"/>
  <c r="I305" i="3"/>
  <c r="N304" i="3"/>
  <c r="M304" i="3"/>
  <c r="L304" i="3"/>
  <c r="K304" i="3"/>
  <c r="J304" i="3"/>
  <c r="I304" i="3"/>
  <c r="N303" i="3"/>
  <c r="K303" i="5" s="1"/>
  <c r="M303" i="3"/>
  <c r="J303" i="5" s="1"/>
  <c r="L303" i="3"/>
  <c r="H303" i="5" s="1"/>
  <c r="K303" i="3"/>
  <c r="I303" i="5" s="1"/>
  <c r="J303" i="3"/>
  <c r="F303" i="5" s="1"/>
  <c r="I303" i="3"/>
  <c r="E303" i="5" s="1"/>
  <c r="N302" i="3"/>
  <c r="K302" i="5" s="1"/>
  <c r="M302" i="3"/>
  <c r="J302" i="5" s="1"/>
  <c r="L302" i="3"/>
  <c r="H302" i="5" s="1"/>
  <c r="K302" i="3"/>
  <c r="I302" i="5" s="1"/>
  <c r="J302" i="3"/>
  <c r="I302" i="3"/>
  <c r="E302" i="5" s="1"/>
  <c r="N301" i="3"/>
  <c r="M301" i="3"/>
  <c r="L301" i="3"/>
  <c r="K301" i="3"/>
  <c r="J301" i="3"/>
  <c r="I301" i="3"/>
  <c r="N300" i="3"/>
  <c r="M300" i="3"/>
  <c r="L300" i="3"/>
  <c r="H300" i="5" s="1"/>
  <c r="K300" i="3"/>
  <c r="J300" i="3"/>
  <c r="F300" i="5" s="1"/>
  <c r="I300" i="3"/>
  <c r="N299" i="3"/>
  <c r="K299" i="5" s="1"/>
  <c r="M299" i="3"/>
  <c r="L299" i="3"/>
  <c r="H299" i="5" s="1"/>
  <c r="K299" i="3"/>
  <c r="J299" i="3"/>
  <c r="F299" i="5" s="1"/>
  <c r="I299" i="3"/>
  <c r="N298" i="3"/>
  <c r="M298" i="3"/>
  <c r="L298" i="3"/>
  <c r="H298" i="5" s="1"/>
  <c r="K298" i="3"/>
  <c r="J298" i="3"/>
  <c r="I298" i="3"/>
  <c r="E298" i="5" s="1"/>
  <c r="N297" i="3"/>
  <c r="M297" i="3"/>
  <c r="J297" i="5" s="1"/>
  <c r="L297" i="3"/>
  <c r="H297" i="5" s="1"/>
  <c r="K297" i="3"/>
  <c r="I297" i="5" s="1"/>
  <c r="J297" i="3"/>
  <c r="F297" i="5" s="1"/>
  <c r="I297" i="3"/>
  <c r="N296" i="3"/>
  <c r="K296" i="5" s="1"/>
  <c r="M296" i="3"/>
  <c r="J296" i="5" s="1"/>
  <c r="L296" i="3"/>
  <c r="K296" i="3"/>
  <c r="I296" i="5" s="1"/>
  <c r="J296" i="3"/>
  <c r="F296" i="5" s="1"/>
  <c r="I296" i="3"/>
  <c r="E296" i="5" s="1"/>
  <c r="N295" i="3"/>
  <c r="K295" i="5" s="1"/>
  <c r="M295" i="3"/>
  <c r="J295" i="5" s="1"/>
  <c r="L295" i="3"/>
  <c r="H295" i="5" s="1"/>
  <c r="K295" i="3"/>
  <c r="I295" i="5" s="1"/>
  <c r="J295" i="3"/>
  <c r="F295" i="5" s="1"/>
  <c r="I295" i="3"/>
  <c r="N294" i="3"/>
  <c r="K294" i="5" s="1"/>
  <c r="M294" i="3"/>
  <c r="L294" i="3"/>
  <c r="H294" i="5" s="1"/>
  <c r="K294" i="3"/>
  <c r="J294" i="3"/>
  <c r="I294" i="3"/>
  <c r="E294" i="5" s="1"/>
  <c r="N293" i="3"/>
  <c r="M293" i="3"/>
  <c r="J293" i="5" s="1"/>
  <c r="L293" i="3"/>
  <c r="H293" i="5" s="1"/>
  <c r="K293" i="3"/>
  <c r="J293" i="3"/>
  <c r="F293" i="5" s="1"/>
  <c r="I293" i="3"/>
  <c r="E293" i="5" s="1"/>
  <c r="N292" i="3"/>
  <c r="M292" i="3"/>
  <c r="J292" i="5" s="1"/>
  <c r="L292" i="3"/>
  <c r="K292" i="3"/>
  <c r="I292" i="5" s="1"/>
  <c r="J292" i="3"/>
  <c r="F292" i="5" s="1"/>
  <c r="I292" i="3"/>
  <c r="N291" i="3"/>
  <c r="K291" i="5" s="1"/>
  <c r="M291" i="3"/>
  <c r="J291" i="5" s="1"/>
  <c r="L291" i="3"/>
  <c r="H291" i="5" s="1"/>
  <c r="K291" i="3"/>
  <c r="I291" i="5" s="1"/>
  <c r="J291" i="3"/>
  <c r="F291" i="5" s="1"/>
  <c r="I291" i="3"/>
  <c r="E291" i="5" s="1"/>
  <c r="N290" i="3"/>
  <c r="M290" i="3"/>
  <c r="L290" i="3"/>
  <c r="K290" i="3"/>
  <c r="J290" i="3"/>
  <c r="I290" i="3"/>
  <c r="N289" i="3"/>
  <c r="M289" i="3"/>
  <c r="L289" i="3"/>
  <c r="H289" i="5" s="1"/>
  <c r="K289" i="3"/>
  <c r="J289" i="3"/>
  <c r="I289" i="3"/>
  <c r="E289" i="5" s="1"/>
  <c r="N288" i="3"/>
  <c r="M288" i="3"/>
  <c r="J288" i="5" s="1"/>
  <c r="L288" i="3"/>
  <c r="H288" i="5" s="1"/>
  <c r="K288" i="3"/>
  <c r="J288" i="3"/>
  <c r="I288" i="3"/>
  <c r="E288" i="5" s="1"/>
  <c r="N287" i="3"/>
  <c r="K287" i="5" s="1"/>
  <c r="M287" i="3"/>
  <c r="J287" i="5" s="1"/>
  <c r="L287" i="3"/>
  <c r="H287" i="5" s="1"/>
  <c r="K287" i="3"/>
  <c r="J287" i="3"/>
  <c r="F287" i="5" s="1"/>
  <c r="I287" i="3"/>
  <c r="N286" i="3"/>
  <c r="K286" i="5" s="1"/>
  <c r="M286" i="3"/>
  <c r="L286" i="3"/>
  <c r="K286" i="3"/>
  <c r="I286" i="5" s="1"/>
  <c r="J286" i="3"/>
  <c r="F286" i="5" s="1"/>
  <c r="I286" i="3"/>
  <c r="N285" i="3"/>
  <c r="K285" i="5" s="1"/>
  <c r="M285" i="3"/>
  <c r="L285" i="3"/>
  <c r="K285" i="3"/>
  <c r="I285" i="5" s="1"/>
  <c r="J285" i="3"/>
  <c r="F285" i="5" s="1"/>
  <c r="I285" i="3"/>
  <c r="N284" i="3"/>
  <c r="K284" i="5" s="1"/>
  <c r="M284" i="3"/>
  <c r="L284" i="3"/>
  <c r="K284" i="3"/>
  <c r="J284" i="3"/>
  <c r="I284" i="3"/>
  <c r="N283" i="3"/>
  <c r="K283" i="5" s="1"/>
  <c r="M283" i="3"/>
  <c r="J283" i="5" s="1"/>
  <c r="L283" i="3"/>
  <c r="H283" i="5" s="1"/>
  <c r="K283" i="3"/>
  <c r="I283" i="5" s="1"/>
  <c r="J283" i="3"/>
  <c r="F283" i="5" s="1"/>
  <c r="I283" i="3"/>
  <c r="N282" i="3"/>
  <c r="K282" i="5" s="1"/>
  <c r="M282" i="3"/>
  <c r="L282" i="3"/>
  <c r="K282" i="3"/>
  <c r="J282" i="3"/>
  <c r="I282" i="3"/>
  <c r="E282" i="5" s="1"/>
  <c r="N281" i="3"/>
  <c r="M281" i="3"/>
  <c r="L281" i="3"/>
  <c r="K281" i="3"/>
  <c r="J281" i="3"/>
  <c r="I281" i="3"/>
  <c r="N280" i="3"/>
  <c r="M280" i="3"/>
  <c r="L280" i="3"/>
  <c r="K280" i="3"/>
  <c r="J280" i="3"/>
  <c r="I280" i="3"/>
  <c r="N279" i="3"/>
  <c r="K279" i="5" s="1"/>
  <c r="M279" i="3"/>
  <c r="J279" i="5" s="1"/>
  <c r="L279" i="3"/>
  <c r="H279" i="5" s="1"/>
  <c r="K279" i="3"/>
  <c r="I279" i="5" s="1"/>
  <c r="J279" i="3"/>
  <c r="F279" i="5" s="1"/>
  <c r="I279" i="3"/>
  <c r="E279" i="5" s="1"/>
  <c r="N278" i="3"/>
  <c r="K278" i="5" s="1"/>
  <c r="M278" i="3"/>
  <c r="J278" i="5" s="1"/>
  <c r="L278" i="3"/>
  <c r="H278" i="5" s="1"/>
  <c r="K278" i="3"/>
  <c r="I278" i="5" s="1"/>
  <c r="J278" i="3"/>
  <c r="I278" i="3"/>
  <c r="E278" i="5" s="1"/>
  <c r="N277" i="3"/>
  <c r="M277" i="3"/>
  <c r="J277" i="5" s="1"/>
  <c r="L277" i="3"/>
  <c r="K277" i="3"/>
  <c r="J277" i="3"/>
  <c r="I277" i="3"/>
  <c r="N276" i="3"/>
  <c r="M276" i="3"/>
  <c r="J276" i="5" s="1"/>
  <c r="L276" i="3"/>
  <c r="K276" i="3"/>
  <c r="I276" i="5" s="1"/>
  <c r="J276" i="3"/>
  <c r="F276" i="5" s="1"/>
  <c r="I276" i="3"/>
  <c r="N275" i="3"/>
  <c r="K275" i="5" s="1"/>
  <c r="M275" i="3"/>
  <c r="L275" i="3"/>
  <c r="H275" i="5" s="1"/>
  <c r="K275" i="3"/>
  <c r="J275" i="3"/>
  <c r="F275" i="5" s="1"/>
  <c r="I275" i="3"/>
  <c r="N274" i="3"/>
  <c r="K274" i="5" s="1"/>
  <c r="M274" i="3"/>
  <c r="L274" i="3"/>
  <c r="K274" i="3"/>
  <c r="J274" i="3"/>
  <c r="F274" i="5" s="1"/>
  <c r="I274" i="3"/>
  <c r="N273" i="3"/>
  <c r="K273" i="5" s="1"/>
  <c r="M273" i="3"/>
  <c r="J273" i="5" s="1"/>
  <c r="L273" i="3"/>
  <c r="K273" i="3"/>
  <c r="I273" i="5" s="1"/>
  <c r="J273" i="3"/>
  <c r="F273" i="5" s="1"/>
  <c r="I273" i="3"/>
  <c r="E273" i="5" s="1"/>
  <c r="N272" i="3"/>
  <c r="K272" i="5" s="1"/>
  <c r="M272" i="3"/>
  <c r="L272" i="3"/>
  <c r="K272" i="3"/>
  <c r="I272" i="5" s="1"/>
  <c r="J272" i="3"/>
  <c r="F272" i="5" s="1"/>
  <c r="I272" i="3"/>
  <c r="E272" i="5" s="1"/>
  <c r="N271" i="3"/>
  <c r="K271" i="5" s="1"/>
  <c r="M271" i="3"/>
  <c r="J271" i="5" s="1"/>
  <c r="L271" i="3"/>
  <c r="H271" i="5" s="1"/>
  <c r="K271" i="3"/>
  <c r="I271" i="5" s="1"/>
  <c r="J271" i="3"/>
  <c r="F271" i="5" s="1"/>
  <c r="I271" i="3"/>
  <c r="N270" i="3"/>
  <c r="M270" i="3"/>
  <c r="L270" i="3"/>
  <c r="K270" i="3"/>
  <c r="J270" i="3"/>
  <c r="I270" i="3"/>
  <c r="N269" i="3"/>
  <c r="M269" i="3"/>
  <c r="L269" i="3"/>
  <c r="H269" i="5" s="1"/>
  <c r="K269" i="3"/>
  <c r="J269" i="3"/>
  <c r="I269" i="3"/>
  <c r="N268" i="3"/>
  <c r="K268" i="5" s="1"/>
  <c r="M268" i="3"/>
  <c r="L268" i="3"/>
  <c r="K268" i="3"/>
  <c r="J268" i="3"/>
  <c r="F268" i="5" s="1"/>
  <c r="I268" i="3"/>
  <c r="E268" i="5" s="1"/>
  <c r="N267" i="3"/>
  <c r="K267" i="5" s="1"/>
  <c r="M267" i="3"/>
  <c r="J267" i="5" s="1"/>
  <c r="L267" i="3"/>
  <c r="H267" i="5" s="1"/>
  <c r="K267" i="3"/>
  <c r="I267" i="5" s="1"/>
  <c r="J267" i="3"/>
  <c r="F267" i="5" s="1"/>
  <c r="I267" i="3"/>
  <c r="E267" i="5" s="1"/>
  <c r="N266" i="3"/>
  <c r="M266" i="3"/>
  <c r="L266" i="3"/>
  <c r="K266" i="3"/>
  <c r="J266" i="3"/>
  <c r="I266" i="3"/>
  <c r="N265" i="3"/>
  <c r="M265" i="3"/>
  <c r="J265" i="5" s="1"/>
  <c r="L265" i="3"/>
  <c r="H265" i="5" s="1"/>
  <c r="K265" i="3"/>
  <c r="J265" i="3"/>
  <c r="I265" i="3"/>
  <c r="E265" i="5" s="1"/>
  <c r="N264" i="3"/>
  <c r="M264" i="3"/>
  <c r="J264" i="5" s="1"/>
  <c r="L264" i="3"/>
  <c r="K264" i="3"/>
  <c r="J264" i="3"/>
  <c r="I264" i="3"/>
  <c r="N263" i="3"/>
  <c r="M263" i="3"/>
  <c r="J263" i="5" s="1"/>
  <c r="L263" i="3"/>
  <c r="H263" i="5" s="1"/>
  <c r="K263" i="3"/>
  <c r="J263" i="3"/>
  <c r="I263" i="3"/>
  <c r="N262" i="3"/>
  <c r="K262" i="5" s="1"/>
  <c r="M262" i="3"/>
  <c r="L262" i="3"/>
  <c r="K262" i="3"/>
  <c r="J262" i="3"/>
  <c r="F262" i="5" s="1"/>
  <c r="I262" i="3"/>
  <c r="N261" i="3"/>
  <c r="K261" i="5" s="1"/>
  <c r="M261" i="3"/>
  <c r="J261" i="5" s="1"/>
  <c r="L261" i="3"/>
  <c r="H261" i="5" s="1"/>
  <c r="K261" i="3"/>
  <c r="I261" i="5" s="1"/>
  <c r="J261" i="3"/>
  <c r="F261" i="5" s="1"/>
  <c r="I261" i="3"/>
  <c r="N260" i="3"/>
  <c r="K260" i="5" s="1"/>
  <c r="M260" i="3"/>
  <c r="J260" i="5" s="1"/>
  <c r="L260" i="3"/>
  <c r="K260" i="3"/>
  <c r="I260" i="5" s="1"/>
  <c r="J260" i="3"/>
  <c r="F260" i="5" s="1"/>
  <c r="I260" i="3"/>
  <c r="E260" i="5" s="1"/>
  <c r="N259" i="3"/>
  <c r="K259" i="5" s="1"/>
  <c r="M259" i="3"/>
  <c r="J259" i="5" s="1"/>
  <c r="L259" i="3"/>
  <c r="H259" i="5" s="1"/>
  <c r="K259" i="3"/>
  <c r="I259" i="5" s="1"/>
  <c r="J259" i="3"/>
  <c r="F259" i="5" s="1"/>
  <c r="I259" i="3"/>
  <c r="N258" i="3"/>
  <c r="K258" i="5" s="1"/>
  <c r="M258" i="3"/>
  <c r="L258" i="3"/>
  <c r="H258" i="5" s="1"/>
  <c r="K258" i="3"/>
  <c r="I258" i="5" s="1"/>
  <c r="J258" i="3"/>
  <c r="I258" i="3"/>
  <c r="E258" i="5" s="1"/>
  <c r="N257" i="3"/>
  <c r="M257" i="3"/>
  <c r="L257" i="3"/>
  <c r="K257" i="3"/>
  <c r="J257" i="3"/>
  <c r="I257" i="3"/>
  <c r="N256" i="3"/>
  <c r="K256" i="5" s="1"/>
  <c r="M256" i="3"/>
  <c r="L256" i="3"/>
  <c r="K256" i="3"/>
  <c r="I256" i="5" s="1"/>
  <c r="J256" i="3"/>
  <c r="I256" i="3"/>
  <c r="N255" i="3"/>
  <c r="K255" i="5" s="1"/>
  <c r="M255" i="3"/>
  <c r="J255" i="5" s="1"/>
  <c r="L255" i="3"/>
  <c r="H255" i="5" s="1"/>
  <c r="K255" i="3"/>
  <c r="I255" i="5" s="1"/>
  <c r="J255" i="3"/>
  <c r="F255" i="5" s="1"/>
  <c r="I255" i="3"/>
  <c r="E255" i="5" s="1"/>
  <c r="N254" i="3"/>
  <c r="M254" i="3"/>
  <c r="L254" i="3"/>
  <c r="H254" i="5" s="1"/>
  <c r="K254" i="3"/>
  <c r="J254" i="3"/>
  <c r="I254" i="3"/>
  <c r="N253" i="3"/>
  <c r="M253" i="3"/>
  <c r="J253" i="5" s="1"/>
  <c r="L253" i="3"/>
  <c r="K253" i="3"/>
  <c r="I253" i="5" s="1"/>
  <c r="J253" i="3"/>
  <c r="I253" i="3"/>
  <c r="E253" i="5" s="1"/>
  <c r="N252" i="3"/>
  <c r="K252" i="5" s="1"/>
  <c r="M252" i="3"/>
  <c r="L252" i="3"/>
  <c r="H252" i="5" s="1"/>
  <c r="K252" i="3"/>
  <c r="J252" i="3"/>
  <c r="F252" i="5" s="1"/>
  <c r="I252" i="3"/>
  <c r="E252" i="5" s="1"/>
  <c r="N251" i="3"/>
  <c r="K251" i="5" s="1"/>
  <c r="M251" i="3"/>
  <c r="J251" i="5" s="1"/>
  <c r="L251" i="3"/>
  <c r="K251" i="3"/>
  <c r="J251" i="3"/>
  <c r="I251" i="3"/>
  <c r="N250" i="3"/>
  <c r="K250" i="5" s="1"/>
  <c r="M250" i="3"/>
  <c r="L250" i="3"/>
  <c r="H250" i="5" s="1"/>
  <c r="K250" i="3"/>
  <c r="I250" i="5" s="1"/>
  <c r="J250" i="3"/>
  <c r="I250" i="3"/>
  <c r="N249" i="3"/>
  <c r="M249" i="3"/>
  <c r="L249" i="3"/>
  <c r="K249" i="3"/>
  <c r="J249" i="3"/>
  <c r="F249" i="5" s="1"/>
  <c r="I249" i="3"/>
  <c r="E249" i="5" s="1"/>
  <c r="N248" i="3"/>
  <c r="M248" i="3"/>
  <c r="L248" i="3"/>
  <c r="K248" i="3"/>
  <c r="I248" i="5" s="1"/>
  <c r="J248" i="3"/>
  <c r="I248" i="3"/>
  <c r="N247" i="3"/>
  <c r="K247" i="5" s="1"/>
  <c r="M247" i="3"/>
  <c r="J247" i="5" s="1"/>
  <c r="L247" i="3"/>
  <c r="H247" i="5" s="1"/>
  <c r="K247" i="3"/>
  <c r="I247" i="5" s="1"/>
  <c r="J247" i="3"/>
  <c r="F247" i="5" s="1"/>
  <c r="I247" i="3"/>
  <c r="N246" i="3"/>
  <c r="M246" i="3"/>
  <c r="L246" i="3"/>
  <c r="K246" i="3"/>
  <c r="J246" i="3"/>
  <c r="I246" i="3"/>
  <c r="N245" i="3"/>
  <c r="M245" i="3"/>
  <c r="L245" i="3"/>
  <c r="K245" i="3"/>
  <c r="J245" i="3"/>
  <c r="I245" i="3"/>
  <c r="N244" i="3"/>
  <c r="M244" i="3"/>
  <c r="L244" i="3"/>
  <c r="K244" i="3"/>
  <c r="I244" i="5" s="1"/>
  <c r="J244" i="3"/>
  <c r="F244" i="5" s="1"/>
  <c r="I244" i="3"/>
  <c r="N243" i="3"/>
  <c r="K243" i="5" s="1"/>
  <c r="M243" i="3"/>
  <c r="J243" i="5" s="1"/>
  <c r="L243" i="3"/>
  <c r="H243" i="5" s="1"/>
  <c r="K243" i="3"/>
  <c r="I243" i="5" s="1"/>
  <c r="J243" i="3"/>
  <c r="F243" i="5" s="1"/>
  <c r="I243" i="3"/>
  <c r="E243" i="5" s="1"/>
  <c r="N242" i="3"/>
  <c r="K242" i="5" s="1"/>
  <c r="M242" i="3"/>
  <c r="J242" i="5" s="1"/>
  <c r="L242" i="3"/>
  <c r="H242" i="5" s="1"/>
  <c r="K242" i="3"/>
  <c r="I242" i="5" s="1"/>
  <c r="J242" i="3"/>
  <c r="I242" i="3"/>
  <c r="E242" i="5" s="1"/>
  <c r="N241" i="3"/>
  <c r="M241" i="3"/>
  <c r="L241" i="3"/>
  <c r="K241" i="3"/>
  <c r="J241" i="3"/>
  <c r="I241" i="3"/>
  <c r="N240" i="3"/>
  <c r="K240" i="5" s="1"/>
  <c r="M240" i="3"/>
  <c r="L240" i="3"/>
  <c r="H240" i="5" s="1"/>
  <c r="K240" i="3"/>
  <c r="I240" i="5" s="1"/>
  <c r="J240" i="3"/>
  <c r="F240" i="5" s="1"/>
  <c r="I240" i="3"/>
  <c r="N239" i="3"/>
  <c r="K239" i="5" s="1"/>
  <c r="M239" i="3"/>
  <c r="L239" i="3"/>
  <c r="K239" i="3"/>
  <c r="J239" i="3"/>
  <c r="F239" i="5" s="1"/>
  <c r="I239" i="3"/>
  <c r="N238" i="3"/>
  <c r="K238" i="5" s="1"/>
  <c r="M238" i="3"/>
  <c r="L238" i="3"/>
  <c r="H238" i="5" s="1"/>
  <c r="K238" i="3"/>
  <c r="J238" i="3"/>
  <c r="I238" i="3"/>
  <c r="N237" i="3"/>
  <c r="K237" i="5" s="1"/>
  <c r="M237" i="3"/>
  <c r="L237" i="3"/>
  <c r="K237" i="3"/>
  <c r="J237" i="3"/>
  <c r="F237" i="5" s="1"/>
  <c r="I237" i="3"/>
  <c r="E237" i="5" s="1"/>
  <c r="N236" i="3"/>
  <c r="K236" i="5" s="1"/>
  <c r="M236" i="3"/>
  <c r="L236" i="3"/>
  <c r="K236" i="3"/>
  <c r="I236" i="5" s="1"/>
  <c r="J236" i="3"/>
  <c r="F236" i="5" s="1"/>
  <c r="I236" i="3"/>
  <c r="E236" i="5" s="1"/>
  <c r="N235" i="3"/>
  <c r="K235" i="5" s="1"/>
  <c r="M235" i="3"/>
  <c r="J235" i="5" s="1"/>
  <c r="L235" i="3"/>
  <c r="H235" i="5" s="1"/>
  <c r="K235" i="3"/>
  <c r="I235" i="5" s="1"/>
  <c r="J235" i="3"/>
  <c r="F235" i="5" s="1"/>
  <c r="I235" i="3"/>
  <c r="N234" i="3"/>
  <c r="K234" i="5" s="1"/>
  <c r="M234" i="3"/>
  <c r="L234" i="3"/>
  <c r="H234" i="5" s="1"/>
  <c r="K234" i="3"/>
  <c r="J234" i="3"/>
  <c r="I234" i="3"/>
  <c r="E234" i="5" s="1"/>
  <c r="N233" i="3"/>
  <c r="M233" i="3"/>
  <c r="L233" i="3"/>
  <c r="K233" i="3"/>
  <c r="J233" i="3"/>
  <c r="I233" i="3"/>
  <c r="N232" i="3"/>
  <c r="M232" i="3"/>
  <c r="L232" i="3"/>
  <c r="K232" i="3"/>
  <c r="J232" i="3"/>
  <c r="I232" i="3"/>
  <c r="N231" i="3"/>
  <c r="K231" i="5" s="1"/>
  <c r="M231" i="3"/>
  <c r="J231" i="5" s="1"/>
  <c r="L231" i="3"/>
  <c r="H231" i="5" s="1"/>
  <c r="K231" i="3"/>
  <c r="I231" i="5" s="1"/>
  <c r="J231" i="3"/>
  <c r="F231" i="5" s="1"/>
  <c r="I231" i="3"/>
  <c r="E231" i="5" s="1"/>
  <c r="N230" i="3"/>
  <c r="K230" i="5" s="1"/>
  <c r="M230" i="3"/>
  <c r="J230" i="5" s="1"/>
  <c r="L230" i="3"/>
  <c r="K230" i="3"/>
  <c r="I230" i="5" s="1"/>
  <c r="J230" i="3"/>
  <c r="I230" i="3"/>
  <c r="E230" i="5" s="1"/>
  <c r="N229" i="3"/>
  <c r="M229" i="3"/>
  <c r="J229" i="5" s="1"/>
  <c r="L229" i="3"/>
  <c r="H229" i="5" s="1"/>
  <c r="K229" i="3"/>
  <c r="I229" i="5" s="1"/>
  <c r="J229" i="3"/>
  <c r="F229" i="5" s="1"/>
  <c r="I229" i="3"/>
  <c r="N228" i="3"/>
  <c r="K228" i="5" s="1"/>
  <c r="M228" i="3"/>
  <c r="J228" i="5" s="1"/>
  <c r="L228" i="3"/>
  <c r="H228" i="5" s="1"/>
  <c r="K228" i="3"/>
  <c r="J228" i="3"/>
  <c r="I228" i="3"/>
  <c r="E228" i="5" s="1"/>
  <c r="N227" i="3"/>
  <c r="M227" i="3"/>
  <c r="J227" i="5" s="1"/>
  <c r="L227" i="3"/>
  <c r="H227" i="5" s="1"/>
  <c r="K227" i="3"/>
  <c r="J227" i="3"/>
  <c r="I227" i="3"/>
  <c r="E227" i="5" s="1"/>
  <c r="N226" i="3"/>
  <c r="K226" i="5" s="1"/>
  <c r="M226" i="3"/>
  <c r="L226" i="3"/>
  <c r="K226" i="3"/>
  <c r="I226" i="5" s="1"/>
  <c r="J226" i="3"/>
  <c r="I226" i="3"/>
  <c r="N225" i="3"/>
  <c r="K225" i="5" s="1"/>
  <c r="M225" i="3"/>
  <c r="J225" i="5" s="1"/>
  <c r="L225" i="3"/>
  <c r="H225" i="5" s="1"/>
  <c r="K225" i="3"/>
  <c r="I225" i="5" s="1"/>
  <c r="J225" i="3"/>
  <c r="F225" i="5" s="1"/>
  <c r="I225" i="3"/>
  <c r="E225" i="5" s="1"/>
  <c r="N224" i="3"/>
  <c r="M224" i="3"/>
  <c r="J224" i="5" s="1"/>
  <c r="L224" i="3"/>
  <c r="K224" i="3"/>
  <c r="I224" i="5" s="1"/>
  <c r="J224" i="3"/>
  <c r="F224" i="5" s="1"/>
  <c r="I224" i="3"/>
  <c r="N223" i="3"/>
  <c r="K223" i="5" s="1"/>
  <c r="M223" i="3"/>
  <c r="L223" i="3"/>
  <c r="H223" i="5" s="1"/>
  <c r="K223" i="3"/>
  <c r="J223" i="3"/>
  <c r="I223" i="3"/>
  <c r="N222" i="3"/>
  <c r="M222" i="3"/>
  <c r="L222" i="3"/>
  <c r="K222" i="3"/>
  <c r="J222" i="3"/>
  <c r="I222" i="3"/>
  <c r="N221" i="3"/>
  <c r="M221" i="3"/>
  <c r="L221" i="3"/>
  <c r="K221" i="3"/>
  <c r="J221" i="3"/>
  <c r="I221" i="3"/>
  <c r="N220" i="3"/>
  <c r="K220" i="5" s="1"/>
  <c r="M220" i="3"/>
  <c r="J220" i="5" s="1"/>
  <c r="L220" i="3"/>
  <c r="K220" i="3"/>
  <c r="I220" i="5" s="1"/>
  <c r="J220" i="3"/>
  <c r="F220" i="5" s="1"/>
  <c r="I220" i="3"/>
  <c r="E220" i="5" s="1"/>
  <c r="N219" i="3"/>
  <c r="K219" i="5" s="1"/>
  <c r="M219" i="3"/>
  <c r="J219" i="5" s="1"/>
  <c r="L219" i="3"/>
  <c r="H219" i="5" s="1"/>
  <c r="K219" i="3"/>
  <c r="I219" i="5" s="1"/>
  <c r="J219" i="3"/>
  <c r="F219" i="5" s="1"/>
  <c r="I219" i="3"/>
  <c r="E219" i="5" s="1"/>
  <c r="N218" i="3"/>
  <c r="M218" i="3"/>
  <c r="L218" i="3"/>
  <c r="H218" i="5" s="1"/>
  <c r="K218" i="3"/>
  <c r="I218" i="5" s="1"/>
  <c r="J218" i="3"/>
  <c r="I218" i="3"/>
  <c r="E218" i="5" s="1"/>
  <c r="N217" i="3"/>
  <c r="M217" i="3"/>
  <c r="J217" i="5" s="1"/>
  <c r="L217" i="3"/>
  <c r="H217" i="5" s="1"/>
  <c r="K217" i="3"/>
  <c r="I217" i="5" s="1"/>
  <c r="J217" i="3"/>
  <c r="F217" i="5" s="1"/>
  <c r="I217" i="3"/>
  <c r="E217" i="5" s="1"/>
  <c r="N216" i="3"/>
  <c r="M216" i="3"/>
  <c r="L216" i="3"/>
  <c r="K216" i="3"/>
  <c r="J216" i="3"/>
  <c r="I216" i="3"/>
  <c r="N215" i="3"/>
  <c r="K215" i="5" s="1"/>
  <c r="M215" i="3"/>
  <c r="J215" i="5" s="1"/>
  <c r="L215" i="3"/>
  <c r="K215" i="3"/>
  <c r="J215" i="3"/>
  <c r="F215" i="5" s="1"/>
  <c r="I215" i="3"/>
  <c r="E215" i="5" s="1"/>
  <c r="N214" i="3"/>
  <c r="K214" i="5" s="1"/>
  <c r="M214" i="3"/>
  <c r="J214" i="5" s="1"/>
  <c r="L214" i="3"/>
  <c r="H214" i="5" s="1"/>
  <c r="K214" i="3"/>
  <c r="I214" i="5" s="1"/>
  <c r="J214" i="3"/>
  <c r="I214" i="3"/>
  <c r="N213" i="3"/>
  <c r="M213" i="3"/>
  <c r="L213" i="3"/>
  <c r="K213" i="3"/>
  <c r="J213" i="3"/>
  <c r="I213" i="3"/>
  <c r="N212" i="3"/>
  <c r="K212" i="5" s="1"/>
  <c r="M212" i="3"/>
  <c r="J212" i="5" s="1"/>
  <c r="L212" i="3"/>
  <c r="H212" i="5" s="1"/>
  <c r="K212" i="3"/>
  <c r="I212" i="5" s="1"/>
  <c r="J212" i="3"/>
  <c r="F212" i="5" s="1"/>
  <c r="I212" i="3"/>
  <c r="E212" i="5" s="1"/>
  <c r="N211" i="3"/>
  <c r="K211" i="5" s="1"/>
  <c r="M211" i="3"/>
  <c r="L211" i="3"/>
  <c r="H211" i="5" s="1"/>
  <c r="K211" i="3"/>
  <c r="J211" i="3"/>
  <c r="I211" i="3"/>
  <c r="N210" i="3"/>
  <c r="K210" i="5" s="1"/>
  <c r="M210" i="3"/>
  <c r="L210" i="3"/>
  <c r="K210" i="3"/>
  <c r="I210" i="5" s="1"/>
  <c r="J210" i="3"/>
  <c r="F210" i="5" s="1"/>
  <c r="I210" i="3"/>
  <c r="E210" i="5" s="1"/>
  <c r="N209" i="3"/>
  <c r="K209" i="5" s="1"/>
  <c r="M209" i="3"/>
  <c r="L209" i="3"/>
  <c r="H209" i="5" s="1"/>
  <c r="K209" i="3"/>
  <c r="I209" i="5" s="1"/>
  <c r="J209" i="3"/>
  <c r="F209" i="5" s="1"/>
  <c r="I209" i="3"/>
  <c r="E209" i="5" s="1"/>
  <c r="N208" i="3"/>
  <c r="M208" i="3"/>
  <c r="L208" i="3"/>
  <c r="K208" i="3"/>
  <c r="J208" i="3"/>
  <c r="I208" i="3"/>
  <c r="N207" i="3"/>
  <c r="K207" i="5" s="1"/>
  <c r="M207" i="3"/>
  <c r="J207" i="5" s="1"/>
  <c r="L207" i="3"/>
  <c r="H207" i="5" s="1"/>
  <c r="K207" i="3"/>
  <c r="I207" i="5" s="1"/>
  <c r="J207" i="3"/>
  <c r="F207" i="5" s="1"/>
  <c r="I207" i="3"/>
  <c r="E207" i="5" s="1"/>
  <c r="N206" i="3"/>
  <c r="M206" i="3"/>
  <c r="L206" i="3"/>
  <c r="H206" i="5" s="1"/>
  <c r="K206" i="3"/>
  <c r="I206" i="5" s="1"/>
  <c r="J206" i="3"/>
  <c r="I206" i="3"/>
  <c r="N205" i="3"/>
  <c r="M205" i="3"/>
  <c r="J205" i="5" s="1"/>
  <c r="L205" i="3"/>
  <c r="K205" i="3"/>
  <c r="J205" i="3"/>
  <c r="I205" i="3"/>
  <c r="N204" i="3"/>
  <c r="K204" i="5" s="1"/>
  <c r="M204" i="3"/>
  <c r="J204" i="5" s="1"/>
  <c r="L204" i="3"/>
  <c r="H204" i="5" s="1"/>
  <c r="K204" i="3"/>
  <c r="I204" i="5" s="1"/>
  <c r="J204" i="3"/>
  <c r="F204" i="5" s="1"/>
  <c r="I204" i="3"/>
  <c r="N203" i="3"/>
  <c r="M203" i="3"/>
  <c r="J203" i="5" s="1"/>
  <c r="L203" i="3"/>
  <c r="H203" i="5" s="1"/>
  <c r="K203" i="3"/>
  <c r="J203" i="3"/>
  <c r="F203" i="5" s="1"/>
  <c r="I203" i="3"/>
  <c r="E203" i="5" s="1"/>
  <c r="N202" i="3"/>
  <c r="K202" i="5" s="1"/>
  <c r="M202" i="3"/>
  <c r="J202" i="5" s="1"/>
  <c r="L202" i="3"/>
  <c r="H202" i="5" s="1"/>
  <c r="K202" i="3"/>
  <c r="I202" i="5" s="1"/>
  <c r="J202" i="3"/>
  <c r="F202" i="5" s="1"/>
  <c r="I202" i="3"/>
  <c r="E202" i="5" s="1"/>
  <c r="N201" i="3"/>
  <c r="M201" i="3"/>
  <c r="J201" i="5" s="1"/>
  <c r="L201" i="3"/>
  <c r="K201" i="3"/>
  <c r="I201" i="5" s="1"/>
  <c r="J201" i="3"/>
  <c r="I201" i="3"/>
  <c r="N200" i="3"/>
  <c r="K200" i="5" s="1"/>
  <c r="M200" i="3"/>
  <c r="L200" i="3"/>
  <c r="H200" i="5" s="1"/>
  <c r="K200" i="3"/>
  <c r="J200" i="3"/>
  <c r="F200" i="5" s="1"/>
  <c r="I200" i="3"/>
  <c r="E200" i="5" s="1"/>
  <c r="N199" i="3"/>
  <c r="M199" i="3"/>
  <c r="L199" i="3"/>
  <c r="K199" i="3"/>
  <c r="J199" i="3"/>
  <c r="I199" i="3"/>
  <c r="N198" i="3"/>
  <c r="K198" i="5" s="1"/>
  <c r="M198" i="3"/>
  <c r="L198" i="3"/>
  <c r="H198" i="5" s="1"/>
  <c r="K198" i="3"/>
  <c r="I198" i="5" s="1"/>
  <c r="J198" i="3"/>
  <c r="F198" i="5" s="1"/>
  <c r="I198" i="3"/>
  <c r="E198" i="5" s="1"/>
  <c r="N197" i="3"/>
  <c r="M197" i="3"/>
  <c r="J197" i="5" s="1"/>
  <c r="L197" i="3"/>
  <c r="K197" i="3"/>
  <c r="J197" i="3"/>
  <c r="F197" i="5" s="1"/>
  <c r="I197" i="3"/>
  <c r="E197" i="5" s="1"/>
  <c r="N196" i="3"/>
  <c r="M196" i="3"/>
  <c r="L196" i="3"/>
  <c r="K196" i="3"/>
  <c r="I196" i="5" s="1"/>
  <c r="J196" i="3"/>
  <c r="I196" i="3"/>
  <c r="N195" i="3"/>
  <c r="K195" i="5" s="1"/>
  <c r="M195" i="3"/>
  <c r="J195" i="5" s="1"/>
  <c r="L195" i="3"/>
  <c r="H195" i="5" s="1"/>
  <c r="K195" i="3"/>
  <c r="I195" i="5" s="1"/>
  <c r="J195" i="3"/>
  <c r="F195" i="5" s="1"/>
  <c r="I195" i="3"/>
  <c r="E195" i="5" s="1"/>
  <c r="N194" i="3"/>
  <c r="M194" i="3"/>
  <c r="L194" i="3"/>
  <c r="K194" i="3"/>
  <c r="J194" i="3"/>
  <c r="I194" i="3"/>
  <c r="E194" i="5" s="1"/>
  <c r="N193" i="3"/>
  <c r="M193" i="3"/>
  <c r="J193" i="5" s="1"/>
  <c r="L193" i="3"/>
  <c r="H193" i="5" s="1"/>
  <c r="K193" i="3"/>
  <c r="J193" i="3"/>
  <c r="I193" i="3"/>
  <c r="E193" i="5" s="1"/>
  <c r="N192" i="3"/>
  <c r="K192" i="5" s="1"/>
  <c r="M192" i="3"/>
  <c r="L192" i="3"/>
  <c r="H192" i="5" s="1"/>
  <c r="K192" i="3"/>
  <c r="J192" i="3"/>
  <c r="I192" i="3"/>
  <c r="E192" i="5" s="1"/>
  <c r="N191" i="3"/>
  <c r="K191" i="5" s="1"/>
  <c r="M191" i="3"/>
  <c r="J191" i="5" s="1"/>
  <c r="L191" i="3"/>
  <c r="K191" i="3"/>
  <c r="J191" i="3"/>
  <c r="I191" i="3"/>
  <c r="E191" i="5" s="1"/>
  <c r="N190" i="3"/>
  <c r="M190" i="3"/>
  <c r="L190" i="3"/>
  <c r="H190" i="5" s="1"/>
  <c r="K190" i="3"/>
  <c r="I190" i="5" s="1"/>
  <c r="J190" i="3"/>
  <c r="F190" i="5" s="1"/>
  <c r="I190" i="3"/>
  <c r="E190" i="5" s="1"/>
  <c r="N189" i="3"/>
  <c r="K189" i="5" s="1"/>
  <c r="M189" i="3"/>
  <c r="J189" i="5" s="1"/>
  <c r="L189" i="3"/>
  <c r="H189" i="5" s="1"/>
  <c r="K189" i="3"/>
  <c r="I189" i="5" s="1"/>
  <c r="J189" i="3"/>
  <c r="F189" i="5" s="1"/>
  <c r="I189" i="3"/>
  <c r="E189" i="5" s="1"/>
  <c r="N188" i="3"/>
  <c r="K188" i="5" s="1"/>
  <c r="M188" i="3"/>
  <c r="L188" i="3"/>
  <c r="K188" i="3"/>
  <c r="I188" i="5" s="1"/>
  <c r="J188" i="3"/>
  <c r="F188" i="5" s="1"/>
  <c r="I188" i="3"/>
  <c r="N187" i="3"/>
  <c r="M187" i="3"/>
  <c r="J187" i="5" s="1"/>
  <c r="L187" i="3"/>
  <c r="H187" i="5" s="1"/>
  <c r="K187" i="3"/>
  <c r="J187" i="3"/>
  <c r="I187" i="3"/>
  <c r="N186" i="3"/>
  <c r="M186" i="3"/>
  <c r="L186" i="3"/>
  <c r="K186" i="3"/>
  <c r="J186" i="3"/>
  <c r="I186" i="3"/>
  <c r="N185" i="3"/>
  <c r="M185" i="3"/>
  <c r="J185" i="5" s="1"/>
  <c r="L185" i="3"/>
  <c r="H185" i="5" s="1"/>
  <c r="K185" i="3"/>
  <c r="I185" i="5" s="1"/>
  <c r="J185" i="3"/>
  <c r="F185" i="5" s="1"/>
  <c r="I185" i="3"/>
  <c r="E185" i="5" s="1"/>
  <c r="N184" i="3"/>
  <c r="M184" i="3"/>
  <c r="L184" i="3"/>
  <c r="K184" i="3"/>
  <c r="J184" i="3"/>
  <c r="I184" i="3"/>
  <c r="E184" i="5" s="1"/>
  <c r="N183" i="3"/>
  <c r="K183" i="5" s="1"/>
  <c r="M183" i="3"/>
  <c r="J183" i="5" s="1"/>
  <c r="L183" i="3"/>
  <c r="H183" i="5" s="1"/>
  <c r="K183" i="3"/>
  <c r="I183" i="5" s="1"/>
  <c r="J183" i="3"/>
  <c r="F183" i="5" s="1"/>
  <c r="I183" i="3"/>
  <c r="E183" i="5" s="1"/>
  <c r="N182" i="3"/>
  <c r="M182" i="3"/>
  <c r="J182" i="5" s="1"/>
  <c r="L182" i="3"/>
  <c r="H182" i="5" s="1"/>
  <c r="K182" i="3"/>
  <c r="I182" i="5" s="1"/>
  <c r="J182" i="3"/>
  <c r="I182" i="3"/>
  <c r="E182" i="5" s="1"/>
  <c r="N181" i="3"/>
  <c r="M181" i="3"/>
  <c r="J181" i="5" s="1"/>
  <c r="L181" i="3"/>
  <c r="K181" i="3"/>
  <c r="J181" i="3"/>
  <c r="I181" i="3"/>
  <c r="N180" i="3"/>
  <c r="M180" i="3"/>
  <c r="L180" i="3"/>
  <c r="K180" i="3"/>
  <c r="J180" i="3"/>
  <c r="I180" i="3"/>
  <c r="N179" i="3"/>
  <c r="K179" i="5" s="1"/>
  <c r="M179" i="3"/>
  <c r="L179" i="3"/>
  <c r="H179" i="5" s="1"/>
  <c r="K179" i="3"/>
  <c r="J179" i="3"/>
  <c r="I179" i="3"/>
  <c r="E179" i="5" s="1"/>
  <c r="N178" i="3"/>
  <c r="M178" i="3"/>
  <c r="L178" i="3"/>
  <c r="H178" i="5" s="1"/>
  <c r="K178" i="3"/>
  <c r="I178" i="5" s="1"/>
  <c r="J178" i="3"/>
  <c r="I178" i="3"/>
  <c r="N177" i="3"/>
  <c r="M177" i="3"/>
  <c r="L177" i="3"/>
  <c r="K177" i="3"/>
  <c r="I177" i="5" s="1"/>
  <c r="J177" i="3"/>
  <c r="I177" i="3"/>
  <c r="E177" i="5" s="1"/>
  <c r="N176" i="3"/>
  <c r="M176" i="3"/>
  <c r="L176" i="3"/>
  <c r="K176" i="3"/>
  <c r="I176" i="5" s="1"/>
  <c r="J176" i="3"/>
  <c r="I176" i="3"/>
  <c r="E176" i="5" s="1"/>
  <c r="N175" i="3"/>
  <c r="K175" i="5" s="1"/>
  <c r="M175" i="3"/>
  <c r="L175" i="3"/>
  <c r="H175" i="5" s="1"/>
  <c r="K175" i="3"/>
  <c r="I175" i="5" s="1"/>
  <c r="J175" i="3"/>
  <c r="I175" i="3"/>
  <c r="N174" i="3"/>
  <c r="K174" i="5" s="1"/>
  <c r="M174" i="3"/>
  <c r="L174" i="3"/>
  <c r="H174" i="5" s="1"/>
  <c r="K174" i="3"/>
  <c r="J174" i="3"/>
  <c r="F174" i="5" s="1"/>
  <c r="I174" i="3"/>
  <c r="E174" i="5" s="1"/>
  <c r="N173" i="3"/>
  <c r="M173" i="3"/>
  <c r="L173" i="3"/>
  <c r="K173" i="3"/>
  <c r="J173" i="3"/>
  <c r="I173" i="3"/>
  <c r="N172" i="3"/>
  <c r="M172" i="3"/>
  <c r="J172" i="5" s="1"/>
  <c r="L172" i="3"/>
  <c r="K172" i="3"/>
  <c r="J172" i="3"/>
  <c r="F172" i="5" s="1"/>
  <c r="I172" i="3"/>
  <c r="E172" i="5" s="1"/>
  <c r="N171" i="3"/>
  <c r="K171" i="5" s="1"/>
  <c r="M171" i="3"/>
  <c r="J171" i="5" s="1"/>
  <c r="L171" i="3"/>
  <c r="H171" i="5" s="1"/>
  <c r="K171" i="3"/>
  <c r="I171" i="5" s="1"/>
  <c r="J171" i="3"/>
  <c r="F171" i="5" s="1"/>
  <c r="I171" i="3"/>
  <c r="E171" i="5" s="1"/>
  <c r="N170" i="3"/>
  <c r="M170" i="3"/>
  <c r="L170" i="3"/>
  <c r="K170" i="3"/>
  <c r="J170" i="3"/>
  <c r="I170" i="3"/>
  <c r="E170" i="5" s="1"/>
  <c r="N169" i="3"/>
  <c r="M169" i="3"/>
  <c r="L169" i="3"/>
  <c r="H169" i="5" s="1"/>
  <c r="K169" i="3"/>
  <c r="I169" i="5" s="1"/>
  <c r="J169" i="3"/>
  <c r="F169" i="5" s="1"/>
  <c r="I169" i="3"/>
  <c r="E169" i="5" s="1"/>
  <c r="N168" i="3"/>
  <c r="K168" i="5" s="1"/>
  <c r="M168" i="3"/>
  <c r="J168" i="5" s="1"/>
  <c r="L168" i="3"/>
  <c r="K168" i="3"/>
  <c r="I168" i="5" s="1"/>
  <c r="J168" i="3"/>
  <c r="F168" i="5" s="1"/>
  <c r="I168" i="3"/>
  <c r="E168" i="5" s="1"/>
  <c r="N167" i="3"/>
  <c r="M167" i="3"/>
  <c r="L167" i="3"/>
  <c r="K167" i="3"/>
  <c r="J167" i="3"/>
  <c r="I167" i="3"/>
  <c r="N166" i="3"/>
  <c r="M166" i="3"/>
  <c r="J166" i="5" s="1"/>
  <c r="L166" i="3"/>
  <c r="H166" i="5" s="1"/>
  <c r="K166" i="3"/>
  <c r="J166" i="3"/>
  <c r="F166" i="5" s="1"/>
  <c r="I166" i="3"/>
  <c r="E166" i="5" s="1"/>
  <c r="N165" i="3"/>
  <c r="M165" i="3"/>
  <c r="L165" i="3"/>
  <c r="H165" i="5" s="1"/>
  <c r="K165" i="3"/>
  <c r="I165" i="5" s="1"/>
  <c r="J165" i="3"/>
  <c r="I165" i="3"/>
  <c r="N164" i="3"/>
  <c r="K164" i="5" s="1"/>
  <c r="M164" i="3"/>
  <c r="L164" i="3"/>
  <c r="H164" i="5" s="1"/>
  <c r="K164" i="3"/>
  <c r="J164" i="3"/>
  <c r="I164" i="3"/>
  <c r="E164" i="5" s="1"/>
  <c r="N163" i="3"/>
  <c r="K163" i="5" s="1"/>
  <c r="M163" i="3"/>
  <c r="J163" i="5" s="1"/>
  <c r="L163" i="3"/>
  <c r="H163" i="5" s="1"/>
  <c r="K163" i="3"/>
  <c r="I163" i="5" s="1"/>
  <c r="J163" i="3"/>
  <c r="F163" i="5" s="1"/>
  <c r="I163" i="3"/>
  <c r="N162" i="3"/>
  <c r="K162" i="5" s="1"/>
  <c r="M162" i="3"/>
  <c r="L162" i="3"/>
  <c r="H162" i="5" s="1"/>
  <c r="K162" i="3"/>
  <c r="I162" i="5" s="1"/>
  <c r="J162" i="3"/>
  <c r="F162" i="5" s="1"/>
  <c r="I162" i="3"/>
  <c r="N161" i="3"/>
  <c r="K161" i="5" s="1"/>
  <c r="M161" i="3"/>
  <c r="J161" i="5" s="1"/>
  <c r="L161" i="3"/>
  <c r="K161" i="3"/>
  <c r="J161" i="3"/>
  <c r="I161" i="3"/>
  <c r="N160" i="3"/>
  <c r="M160" i="3"/>
  <c r="L160" i="3"/>
  <c r="K160" i="3"/>
  <c r="J160" i="3"/>
  <c r="I160" i="3"/>
  <c r="E160" i="5" s="1"/>
  <c r="N159" i="3"/>
  <c r="K159" i="5" s="1"/>
  <c r="M159" i="3"/>
  <c r="J159" i="5" s="1"/>
  <c r="L159" i="3"/>
  <c r="H159" i="5" s="1"/>
  <c r="K159" i="3"/>
  <c r="I159" i="5" s="1"/>
  <c r="J159" i="3"/>
  <c r="F159" i="5" s="1"/>
  <c r="I159" i="3"/>
  <c r="E159" i="5" s="1"/>
  <c r="N158" i="3"/>
  <c r="M158" i="3"/>
  <c r="J158" i="5" s="1"/>
  <c r="L158" i="3"/>
  <c r="K158" i="3"/>
  <c r="J158" i="3"/>
  <c r="I158" i="3"/>
  <c r="N157" i="3"/>
  <c r="M157" i="3"/>
  <c r="L157" i="3"/>
  <c r="K157" i="3"/>
  <c r="J157" i="3"/>
  <c r="I157" i="3"/>
  <c r="E157" i="5" s="1"/>
  <c r="N156" i="3"/>
  <c r="K156" i="5" s="1"/>
  <c r="M156" i="3"/>
  <c r="L156" i="3"/>
  <c r="K156" i="3"/>
  <c r="I156" i="5" s="1"/>
  <c r="J156" i="3"/>
  <c r="F156" i="5" s="1"/>
  <c r="I156" i="3"/>
  <c r="E156" i="5" s="1"/>
  <c r="N155" i="3"/>
  <c r="K155" i="5" s="1"/>
  <c r="M155" i="3"/>
  <c r="J155" i="5" s="1"/>
  <c r="L155" i="3"/>
  <c r="H155" i="5" s="1"/>
  <c r="K155" i="3"/>
  <c r="J155" i="3"/>
  <c r="F155" i="5" s="1"/>
  <c r="I155" i="3"/>
  <c r="E155" i="5" s="1"/>
  <c r="N154" i="3"/>
  <c r="M154" i="3"/>
  <c r="J154" i="5" s="1"/>
  <c r="L154" i="3"/>
  <c r="K154" i="3"/>
  <c r="I154" i="5" s="1"/>
  <c r="J154" i="3"/>
  <c r="F154" i="5" s="1"/>
  <c r="I154" i="3"/>
  <c r="N153" i="3"/>
  <c r="M153" i="3"/>
  <c r="J153" i="5" s="1"/>
  <c r="L153" i="3"/>
  <c r="H153" i="5" s="1"/>
  <c r="K153" i="3"/>
  <c r="J153" i="3"/>
  <c r="F153" i="5" s="1"/>
  <c r="I153" i="3"/>
  <c r="N152" i="3"/>
  <c r="K152" i="5" s="1"/>
  <c r="M152" i="3"/>
  <c r="L152" i="3"/>
  <c r="H152" i="5" s="1"/>
  <c r="K152" i="3"/>
  <c r="J152" i="3"/>
  <c r="I152" i="3"/>
  <c r="N151" i="3"/>
  <c r="K151" i="5" s="1"/>
  <c r="M151" i="3"/>
  <c r="L151" i="3"/>
  <c r="H151" i="5" s="1"/>
  <c r="K151" i="3"/>
  <c r="J151" i="3"/>
  <c r="I151" i="3"/>
  <c r="N150" i="3"/>
  <c r="K150" i="5" s="1"/>
  <c r="M150" i="3"/>
  <c r="L150" i="3"/>
  <c r="H150" i="5" s="1"/>
  <c r="K150" i="3"/>
  <c r="J150" i="3"/>
  <c r="F150" i="5" s="1"/>
  <c r="I150" i="3"/>
  <c r="E150" i="5" s="1"/>
  <c r="N149" i="3"/>
  <c r="M149" i="3"/>
  <c r="J149" i="5" s="1"/>
  <c r="L149" i="3"/>
  <c r="H149" i="5" s="1"/>
  <c r="K149" i="3"/>
  <c r="I149" i="5" s="1"/>
  <c r="J149" i="3"/>
  <c r="F149" i="5" s="1"/>
  <c r="I149" i="3"/>
  <c r="N148" i="3"/>
  <c r="K148" i="5" s="1"/>
  <c r="M148" i="3"/>
  <c r="J148" i="5" s="1"/>
  <c r="L148" i="3"/>
  <c r="K148" i="3"/>
  <c r="J148" i="3"/>
  <c r="I148" i="3"/>
  <c r="N147" i="3"/>
  <c r="K147" i="5" s="1"/>
  <c r="M147" i="3"/>
  <c r="J147" i="5" s="1"/>
  <c r="L147" i="3"/>
  <c r="H147" i="5" s="1"/>
  <c r="K147" i="3"/>
  <c r="I147" i="5" s="1"/>
  <c r="J147" i="3"/>
  <c r="F147" i="5" s="1"/>
  <c r="I147" i="3"/>
  <c r="E147" i="5" s="1"/>
  <c r="N146" i="3"/>
  <c r="M146" i="3"/>
  <c r="J146" i="5" s="1"/>
  <c r="L146" i="3"/>
  <c r="H146" i="5" s="1"/>
  <c r="K146" i="3"/>
  <c r="I146" i="5" s="1"/>
  <c r="J146" i="3"/>
  <c r="I146" i="3"/>
  <c r="E146" i="5" s="1"/>
  <c r="N145" i="3"/>
  <c r="M145" i="3"/>
  <c r="J145" i="5" s="1"/>
  <c r="L145" i="3"/>
  <c r="K145" i="3"/>
  <c r="I145" i="5" s="1"/>
  <c r="J145" i="3"/>
  <c r="I145" i="3"/>
  <c r="N144" i="3"/>
  <c r="M144" i="3"/>
  <c r="L144" i="3"/>
  <c r="K144" i="3"/>
  <c r="J144" i="3"/>
  <c r="I144" i="3"/>
  <c r="N143" i="3"/>
  <c r="K143" i="5" s="1"/>
  <c r="M143" i="3"/>
  <c r="L143" i="3"/>
  <c r="H143" i="5" s="1"/>
  <c r="K143" i="3"/>
  <c r="J143" i="3"/>
  <c r="I143" i="3"/>
  <c r="E143" i="5" s="1"/>
  <c r="N142" i="3"/>
  <c r="M142" i="3"/>
  <c r="L142" i="3"/>
  <c r="H142" i="5" s="1"/>
  <c r="K142" i="3"/>
  <c r="I142" i="5" s="1"/>
  <c r="J142" i="3"/>
  <c r="I142" i="3"/>
  <c r="N141" i="3"/>
  <c r="M141" i="3"/>
  <c r="J141" i="5" s="1"/>
  <c r="L141" i="3"/>
  <c r="K141" i="3"/>
  <c r="I141" i="5" s="1"/>
  <c r="J141" i="3"/>
  <c r="I141" i="3"/>
  <c r="E141" i="5" s="1"/>
  <c r="N140" i="3"/>
  <c r="M140" i="3"/>
  <c r="L140" i="3"/>
  <c r="K140" i="3"/>
  <c r="I140" i="5" s="1"/>
  <c r="J140" i="3"/>
  <c r="I140" i="3"/>
  <c r="N139" i="3"/>
  <c r="K139" i="5" s="1"/>
  <c r="M139" i="3"/>
  <c r="J139" i="5" s="1"/>
  <c r="L139" i="3"/>
  <c r="H139" i="5" s="1"/>
  <c r="K139" i="3"/>
  <c r="I139" i="5" s="1"/>
  <c r="J139" i="3"/>
  <c r="F139" i="5" s="1"/>
  <c r="I139" i="3"/>
  <c r="N138" i="3"/>
  <c r="K138" i="5" s="1"/>
  <c r="M138" i="3"/>
  <c r="L138" i="3"/>
  <c r="H138" i="5" s="1"/>
  <c r="K138" i="3"/>
  <c r="J138" i="3"/>
  <c r="I138" i="3"/>
  <c r="N137" i="3"/>
  <c r="M137" i="3"/>
  <c r="L137" i="3"/>
  <c r="K137" i="3"/>
  <c r="J137" i="3"/>
  <c r="I137" i="3"/>
  <c r="N136" i="3"/>
  <c r="M136" i="3"/>
  <c r="J136" i="5" s="1"/>
  <c r="L136" i="3"/>
  <c r="K136" i="3"/>
  <c r="I136" i="5" s="1"/>
  <c r="J136" i="3"/>
  <c r="F136" i="5" s="1"/>
  <c r="I136" i="3"/>
  <c r="E136" i="5" s="1"/>
  <c r="N135" i="3"/>
  <c r="K135" i="5" s="1"/>
  <c r="M135" i="3"/>
  <c r="J135" i="5" s="1"/>
  <c r="L135" i="3"/>
  <c r="H135" i="5" s="1"/>
  <c r="K135" i="3"/>
  <c r="I135" i="5" s="1"/>
  <c r="J135" i="3"/>
  <c r="F135" i="5" s="1"/>
  <c r="I135" i="3"/>
  <c r="E135" i="5" s="1"/>
  <c r="N134" i="3"/>
  <c r="M134" i="3"/>
  <c r="L134" i="3"/>
  <c r="H134" i="5" s="1"/>
  <c r="K134" i="3"/>
  <c r="J134" i="3"/>
  <c r="I134" i="3"/>
  <c r="E134" i="5" s="1"/>
  <c r="N133" i="3"/>
  <c r="M133" i="3"/>
  <c r="L133" i="3"/>
  <c r="H133" i="5" s="1"/>
  <c r="K133" i="3"/>
  <c r="I133" i="5" s="1"/>
  <c r="J133" i="3"/>
  <c r="F133" i="5" s="1"/>
  <c r="I133" i="3"/>
  <c r="E133" i="5" s="1"/>
  <c r="N132" i="3"/>
  <c r="K132" i="5" s="1"/>
  <c r="M132" i="3"/>
  <c r="J132" i="5" s="1"/>
  <c r="L132" i="3"/>
  <c r="K132" i="3"/>
  <c r="I132" i="5" s="1"/>
  <c r="J132" i="3"/>
  <c r="F132" i="5" s="1"/>
  <c r="I132" i="3"/>
  <c r="E132" i="5" s="1"/>
  <c r="N131" i="3"/>
  <c r="M131" i="3"/>
  <c r="L131" i="3"/>
  <c r="K131" i="3"/>
  <c r="J131" i="3"/>
  <c r="I131" i="3"/>
  <c r="N130" i="3"/>
  <c r="M130" i="3"/>
  <c r="J130" i="5" s="1"/>
  <c r="L130" i="3"/>
  <c r="H130" i="5" s="1"/>
  <c r="K130" i="3"/>
  <c r="J130" i="3"/>
  <c r="I130" i="3"/>
  <c r="E130" i="5" s="1"/>
  <c r="N129" i="3"/>
  <c r="M129" i="3"/>
  <c r="L129" i="3"/>
  <c r="K129" i="3"/>
  <c r="J129" i="3"/>
  <c r="I129" i="3"/>
  <c r="N128" i="3"/>
  <c r="K128" i="5" s="1"/>
  <c r="M128" i="3"/>
  <c r="L128" i="3"/>
  <c r="H128" i="5" s="1"/>
  <c r="K128" i="3"/>
  <c r="I128" i="5" s="1"/>
  <c r="J128" i="3"/>
  <c r="F128" i="5" s="1"/>
  <c r="I128" i="3"/>
  <c r="E128" i="5" s="1"/>
  <c r="N127" i="3"/>
  <c r="K127" i="5" s="1"/>
  <c r="M127" i="3"/>
  <c r="J127" i="5" s="1"/>
  <c r="L127" i="3"/>
  <c r="H127" i="5" s="1"/>
  <c r="K127" i="3"/>
  <c r="I127" i="5" s="1"/>
  <c r="J127" i="3"/>
  <c r="F127" i="5" s="1"/>
  <c r="I127" i="3"/>
  <c r="N126" i="3"/>
  <c r="K126" i="5" s="1"/>
  <c r="M126" i="3"/>
  <c r="L126" i="3"/>
  <c r="K126" i="3"/>
  <c r="I126" i="5" s="1"/>
  <c r="J126" i="3"/>
  <c r="F126" i="5" s="1"/>
  <c r="I126" i="3"/>
  <c r="N125" i="3"/>
  <c r="M125" i="3"/>
  <c r="L125" i="3"/>
  <c r="K125" i="3"/>
  <c r="J125" i="3"/>
  <c r="I125" i="3"/>
  <c r="N124" i="3"/>
  <c r="M124" i="3"/>
  <c r="L124" i="3"/>
  <c r="K124" i="3"/>
  <c r="J124" i="3"/>
  <c r="I124" i="3"/>
  <c r="E124" i="5" s="1"/>
  <c r="N123" i="3"/>
  <c r="K123" i="5" s="1"/>
  <c r="M123" i="3"/>
  <c r="J123" i="5" s="1"/>
  <c r="L123" i="3"/>
  <c r="H123" i="5" s="1"/>
  <c r="K123" i="3"/>
  <c r="I123" i="5" s="1"/>
  <c r="J123" i="3"/>
  <c r="F123" i="5" s="1"/>
  <c r="I123" i="3"/>
  <c r="E123" i="5" s="1"/>
  <c r="N122" i="3"/>
  <c r="M122" i="3"/>
  <c r="L122" i="3"/>
  <c r="K122" i="3"/>
  <c r="J122" i="3"/>
  <c r="I122" i="3"/>
  <c r="N121" i="3"/>
  <c r="M121" i="3"/>
  <c r="L121" i="3"/>
  <c r="K121" i="3"/>
  <c r="J121" i="3"/>
  <c r="I121" i="3"/>
  <c r="E121" i="5" s="1"/>
  <c r="N120" i="3"/>
  <c r="K120" i="5" s="1"/>
  <c r="M120" i="3"/>
  <c r="L120" i="3"/>
  <c r="K120" i="3"/>
  <c r="I120" i="5" s="1"/>
  <c r="J120" i="3"/>
  <c r="F120" i="5" s="1"/>
  <c r="I120" i="3"/>
  <c r="E120" i="5" s="1"/>
  <c r="N119" i="3"/>
  <c r="K119" i="5" s="1"/>
  <c r="M119" i="3"/>
  <c r="J119" i="5" s="1"/>
  <c r="L119" i="3"/>
  <c r="H119" i="5" s="1"/>
  <c r="K119" i="3"/>
  <c r="J119" i="3"/>
  <c r="F119" i="5" s="1"/>
  <c r="I119" i="3"/>
  <c r="E119" i="5" s="1"/>
  <c r="N118" i="3"/>
  <c r="M118" i="3"/>
  <c r="J118" i="5" s="1"/>
  <c r="L118" i="3"/>
  <c r="K118" i="3"/>
  <c r="I118" i="5" s="1"/>
  <c r="J118" i="3"/>
  <c r="F118" i="5" s="1"/>
  <c r="I118" i="3"/>
  <c r="N117" i="3"/>
  <c r="M117" i="3"/>
  <c r="J117" i="5" s="1"/>
  <c r="L117" i="3"/>
  <c r="H117" i="5" s="1"/>
  <c r="K117" i="3"/>
  <c r="J117" i="3"/>
  <c r="I117" i="3"/>
  <c r="N116" i="3"/>
  <c r="K116" i="5" s="1"/>
  <c r="M116" i="3"/>
  <c r="L116" i="3"/>
  <c r="H116" i="5" s="1"/>
  <c r="K116" i="3"/>
  <c r="J116" i="3"/>
  <c r="I116" i="3"/>
  <c r="N115" i="3"/>
  <c r="K115" i="5" s="1"/>
  <c r="M115" i="3"/>
  <c r="L115" i="3"/>
  <c r="H115" i="5" s="1"/>
  <c r="K115" i="3"/>
  <c r="I115" i="5" s="1"/>
  <c r="J115" i="3"/>
  <c r="F115" i="5" s="1"/>
  <c r="I115" i="3"/>
  <c r="E115" i="5" s="1"/>
  <c r="N114" i="3"/>
  <c r="M114" i="3"/>
  <c r="J114" i="5" s="1"/>
  <c r="L114" i="3"/>
  <c r="K114" i="3"/>
  <c r="J114" i="3"/>
  <c r="I114" i="3"/>
  <c r="E114" i="5" s="1"/>
  <c r="N113" i="3"/>
  <c r="M113" i="3"/>
  <c r="J113" i="5" s="1"/>
  <c r="L113" i="3"/>
  <c r="K113" i="3"/>
  <c r="J113" i="3"/>
  <c r="I113" i="3"/>
  <c r="N112" i="3"/>
  <c r="K112" i="5" s="1"/>
  <c r="M112" i="3"/>
  <c r="J112" i="5" s="1"/>
  <c r="L112" i="3"/>
  <c r="H112" i="5" s="1"/>
  <c r="K112" i="3"/>
  <c r="I112" i="5" s="1"/>
  <c r="J112" i="3"/>
  <c r="F112" i="5" s="1"/>
  <c r="I112" i="3"/>
  <c r="E112" i="5" s="1"/>
  <c r="N111" i="3"/>
  <c r="K111" i="5" s="1"/>
  <c r="M111" i="3"/>
  <c r="L111" i="3"/>
  <c r="K111" i="3"/>
  <c r="J111" i="3"/>
  <c r="I111" i="3"/>
  <c r="N110" i="3"/>
  <c r="M110" i="3"/>
  <c r="L110" i="3"/>
  <c r="K110" i="3"/>
  <c r="J110" i="3"/>
  <c r="F110" i="5" s="1"/>
  <c r="I110" i="3"/>
  <c r="N109" i="3"/>
  <c r="K109" i="5" s="1"/>
  <c r="M109" i="3"/>
  <c r="L109" i="3"/>
  <c r="H109" i="5" s="1"/>
  <c r="K109" i="3"/>
  <c r="I109" i="5" s="1"/>
  <c r="J109" i="3"/>
  <c r="F109" i="5" s="1"/>
  <c r="I109" i="3"/>
  <c r="E109" i="5" s="1"/>
  <c r="N108" i="3"/>
  <c r="K108" i="5" s="1"/>
  <c r="M108" i="3"/>
  <c r="J108" i="5" s="1"/>
  <c r="L108" i="3"/>
  <c r="H108" i="5" s="1"/>
  <c r="K108" i="3"/>
  <c r="J108" i="3"/>
  <c r="I108" i="3"/>
  <c r="N107" i="3"/>
  <c r="M107" i="3"/>
  <c r="L107" i="3"/>
  <c r="K107" i="3"/>
  <c r="I107" i="5" s="1"/>
  <c r="J107" i="3"/>
  <c r="I107" i="3"/>
  <c r="N106" i="3"/>
  <c r="K106" i="5" s="1"/>
  <c r="M106" i="3"/>
  <c r="J106" i="5" s="1"/>
  <c r="L106" i="3"/>
  <c r="H106" i="5" s="1"/>
  <c r="K106" i="3"/>
  <c r="I106" i="5" s="1"/>
  <c r="J106" i="3"/>
  <c r="F106" i="5" s="1"/>
  <c r="I106" i="3"/>
  <c r="E106" i="5" s="1"/>
  <c r="N105" i="3"/>
  <c r="M105" i="3"/>
  <c r="L105" i="3"/>
  <c r="K105" i="3"/>
  <c r="J105" i="3"/>
  <c r="I105" i="3"/>
  <c r="N104" i="3"/>
  <c r="M104" i="3"/>
  <c r="J104" i="5" s="1"/>
  <c r="L104" i="3"/>
  <c r="K104" i="3"/>
  <c r="I104" i="5" s="1"/>
  <c r="J104" i="3"/>
  <c r="F104" i="5" s="1"/>
  <c r="I104" i="3"/>
  <c r="N103" i="3"/>
  <c r="K103" i="5" s="1"/>
  <c r="M103" i="3"/>
  <c r="L103" i="3"/>
  <c r="H103" i="5" s="1"/>
  <c r="K103" i="3"/>
  <c r="I103" i="5" s="1"/>
  <c r="J103" i="3"/>
  <c r="F103" i="5" s="1"/>
  <c r="I103" i="3"/>
  <c r="E103" i="5" s="1"/>
  <c r="N102" i="3"/>
  <c r="M102" i="3"/>
  <c r="J102" i="5" s="1"/>
  <c r="L102" i="3"/>
  <c r="H102" i="5" s="1"/>
  <c r="K102" i="3"/>
  <c r="J102" i="3"/>
  <c r="I102" i="3"/>
  <c r="E102" i="5" s="1"/>
  <c r="N101" i="3"/>
  <c r="M101" i="3"/>
  <c r="L101" i="3"/>
  <c r="K101" i="3"/>
  <c r="I101" i="5" s="1"/>
  <c r="J101" i="3"/>
  <c r="I101" i="3"/>
  <c r="N100" i="3"/>
  <c r="K100" i="5" s="1"/>
  <c r="M100" i="3"/>
  <c r="J100" i="5" s="1"/>
  <c r="L100" i="3"/>
  <c r="H100" i="5" s="1"/>
  <c r="K100" i="3"/>
  <c r="I100" i="5" s="1"/>
  <c r="J100" i="3"/>
  <c r="F100" i="5" s="1"/>
  <c r="I100" i="3"/>
  <c r="E100" i="5" s="1"/>
  <c r="N99" i="3"/>
  <c r="M99" i="3"/>
  <c r="L99" i="3"/>
  <c r="K99" i="3"/>
  <c r="J99" i="3"/>
  <c r="I99" i="3"/>
  <c r="N98" i="3"/>
  <c r="M98" i="3"/>
  <c r="J98" i="5" s="1"/>
  <c r="L98" i="3"/>
  <c r="K98" i="3"/>
  <c r="I98" i="5" s="1"/>
  <c r="J98" i="3"/>
  <c r="F98" i="5" s="1"/>
  <c r="I98" i="3"/>
  <c r="N97" i="3"/>
  <c r="K97" i="5" s="1"/>
  <c r="M97" i="3"/>
  <c r="L97" i="3"/>
  <c r="H97" i="5" s="1"/>
  <c r="K97" i="3"/>
  <c r="I97" i="5" s="1"/>
  <c r="J97" i="3"/>
  <c r="F97" i="5" s="1"/>
  <c r="I97" i="3"/>
  <c r="E97" i="5" s="1"/>
  <c r="N96" i="3"/>
  <c r="K96" i="5" s="1"/>
  <c r="M96" i="3"/>
  <c r="J96" i="5" s="1"/>
  <c r="L96" i="3"/>
  <c r="H96" i="5" s="1"/>
  <c r="K96" i="3"/>
  <c r="J96" i="3"/>
  <c r="I96" i="3"/>
  <c r="N95" i="3"/>
  <c r="M95" i="3"/>
  <c r="L95" i="3"/>
  <c r="K95" i="3"/>
  <c r="J95" i="3"/>
  <c r="I95" i="3"/>
  <c r="N94" i="3"/>
  <c r="K94" i="5" s="1"/>
  <c r="M94" i="3"/>
  <c r="J94" i="5" s="1"/>
  <c r="L94" i="3"/>
  <c r="H94" i="5" s="1"/>
  <c r="K94" i="3"/>
  <c r="I94" i="5" s="1"/>
  <c r="J94" i="3"/>
  <c r="F94" i="5" s="1"/>
  <c r="I94" i="3"/>
  <c r="E94" i="5" s="1"/>
  <c r="N93" i="3"/>
  <c r="K93" i="5" s="1"/>
  <c r="M93" i="3"/>
  <c r="J93" i="5" s="1"/>
  <c r="L93" i="3"/>
  <c r="K93" i="3"/>
  <c r="J93" i="3"/>
  <c r="I93" i="3"/>
  <c r="E93" i="5" s="1"/>
  <c r="N92" i="3"/>
  <c r="M92" i="3"/>
  <c r="J92" i="5" s="1"/>
  <c r="L92" i="3"/>
  <c r="K92" i="3"/>
  <c r="I92" i="5" s="1"/>
  <c r="J92" i="3"/>
  <c r="F92" i="5" s="1"/>
  <c r="I92" i="3"/>
  <c r="N91" i="3"/>
  <c r="K91" i="5" s="1"/>
  <c r="M91" i="3"/>
  <c r="L91" i="3"/>
  <c r="H91" i="5" s="1"/>
  <c r="K91" i="3"/>
  <c r="I91" i="5" s="1"/>
  <c r="J91" i="3"/>
  <c r="F91" i="5" s="1"/>
  <c r="I91" i="3"/>
  <c r="E91" i="5" s="1"/>
  <c r="N90" i="3"/>
  <c r="M90" i="3"/>
  <c r="J90" i="5" s="1"/>
  <c r="L90" i="3"/>
  <c r="K90" i="3"/>
  <c r="J90" i="3"/>
  <c r="I90" i="3"/>
  <c r="E90" i="5" s="1"/>
  <c r="N89" i="3"/>
  <c r="M89" i="3"/>
  <c r="L89" i="3"/>
  <c r="K89" i="3"/>
  <c r="J89" i="3"/>
  <c r="I89" i="3"/>
  <c r="N88" i="3"/>
  <c r="K88" i="5" s="1"/>
  <c r="M88" i="3"/>
  <c r="J88" i="5" s="1"/>
  <c r="L88" i="3"/>
  <c r="H88" i="5" s="1"/>
  <c r="K88" i="3"/>
  <c r="I88" i="5" s="1"/>
  <c r="J88" i="3"/>
  <c r="F88" i="5" s="1"/>
  <c r="I88" i="3"/>
  <c r="E88" i="5" s="1"/>
  <c r="N87" i="3"/>
  <c r="K87" i="5" s="1"/>
  <c r="M87" i="3"/>
  <c r="J87" i="5" s="1"/>
  <c r="L87" i="3"/>
  <c r="H87" i="5" s="1"/>
  <c r="K87" i="3"/>
  <c r="J87" i="3"/>
  <c r="I87" i="3"/>
  <c r="E87" i="5" s="1"/>
  <c r="N86" i="3"/>
  <c r="M86" i="3"/>
  <c r="J86" i="5" s="1"/>
  <c r="L86" i="3"/>
  <c r="K86" i="3"/>
  <c r="I86" i="5" s="1"/>
  <c r="J86" i="3"/>
  <c r="I86" i="3"/>
  <c r="N85" i="3"/>
  <c r="K85" i="5" s="1"/>
  <c r="M85" i="3"/>
  <c r="L85" i="3"/>
  <c r="H85" i="5" s="1"/>
  <c r="K85" i="3"/>
  <c r="I85" i="5" s="1"/>
  <c r="J85" i="3"/>
  <c r="F85" i="5" s="1"/>
  <c r="I85" i="3"/>
  <c r="E85" i="5" s="1"/>
  <c r="N84" i="3"/>
  <c r="K84" i="5" s="1"/>
  <c r="M84" i="3"/>
  <c r="L84" i="3"/>
  <c r="K84" i="3"/>
  <c r="J84" i="3"/>
  <c r="I84" i="3"/>
  <c r="N83" i="3"/>
  <c r="M83" i="3"/>
  <c r="L83" i="3"/>
  <c r="K83" i="3"/>
  <c r="J83" i="3"/>
  <c r="I83" i="3"/>
  <c r="N82" i="3"/>
  <c r="K82" i="5" s="1"/>
  <c r="M82" i="3"/>
  <c r="J82" i="5" s="1"/>
  <c r="L82" i="3"/>
  <c r="H82" i="5" s="1"/>
  <c r="K82" i="3"/>
  <c r="I82" i="5" s="1"/>
  <c r="J82" i="3"/>
  <c r="F82" i="5" s="1"/>
  <c r="I82" i="3"/>
  <c r="E82" i="5" s="1"/>
  <c r="N81" i="3"/>
  <c r="M81" i="3"/>
  <c r="L81" i="3"/>
  <c r="K81" i="3"/>
  <c r="J81" i="3"/>
  <c r="I81" i="3"/>
  <c r="E81" i="5" s="1"/>
  <c r="N80" i="3"/>
  <c r="M80" i="3"/>
  <c r="J80" i="5" s="1"/>
  <c r="L80" i="3"/>
  <c r="K80" i="3"/>
  <c r="I80" i="5" s="1"/>
  <c r="J80" i="3"/>
  <c r="F80" i="5" s="1"/>
  <c r="I80" i="3"/>
  <c r="N79" i="3"/>
  <c r="K79" i="5" s="1"/>
  <c r="M79" i="3"/>
  <c r="L79" i="3"/>
  <c r="H79" i="5" s="1"/>
  <c r="K79" i="3"/>
  <c r="I79" i="5" s="1"/>
  <c r="J79" i="3"/>
  <c r="F79" i="5" s="1"/>
  <c r="I79" i="3"/>
  <c r="E79" i="5" s="1"/>
  <c r="N78" i="3"/>
  <c r="M78" i="3"/>
  <c r="L78" i="3"/>
  <c r="K78" i="3"/>
  <c r="J78" i="3"/>
  <c r="I78" i="3"/>
  <c r="N77" i="3"/>
  <c r="M77" i="3"/>
  <c r="J77" i="5" s="1"/>
  <c r="L77" i="3"/>
  <c r="K77" i="3"/>
  <c r="I77" i="5" s="1"/>
  <c r="J77" i="3"/>
  <c r="F77" i="5" s="1"/>
  <c r="I77" i="3"/>
  <c r="N76" i="3"/>
  <c r="K76" i="5" s="1"/>
  <c r="M76" i="3"/>
  <c r="J76" i="5" s="1"/>
  <c r="L76" i="3"/>
  <c r="H76" i="5" s="1"/>
  <c r="K76" i="3"/>
  <c r="I76" i="5" s="1"/>
  <c r="J76" i="3"/>
  <c r="F76" i="5" s="1"/>
  <c r="I76" i="3"/>
  <c r="E76" i="5" s="1"/>
  <c r="N75" i="3"/>
  <c r="K75" i="5" s="1"/>
  <c r="M75" i="3"/>
  <c r="J75" i="5" s="1"/>
  <c r="L75" i="3"/>
  <c r="H75" i="5" s="1"/>
  <c r="K75" i="3"/>
  <c r="J75" i="3"/>
  <c r="I75" i="3"/>
  <c r="E75" i="5" s="1"/>
  <c r="N74" i="3"/>
  <c r="M74" i="3"/>
  <c r="J74" i="5" s="1"/>
  <c r="L74" i="3"/>
  <c r="K74" i="3"/>
  <c r="I74" i="5" s="1"/>
  <c r="J74" i="3"/>
  <c r="F74" i="5" s="1"/>
  <c r="I74" i="3"/>
  <c r="N73" i="3"/>
  <c r="K73" i="5" s="1"/>
  <c r="M73" i="3"/>
  <c r="L73" i="3"/>
  <c r="H73" i="5" s="1"/>
  <c r="K73" i="3"/>
  <c r="I73" i="5" s="1"/>
  <c r="J73" i="3"/>
  <c r="F73" i="5" s="1"/>
  <c r="I73" i="3"/>
  <c r="E73" i="5" s="1"/>
  <c r="N72" i="3"/>
  <c r="M72" i="3"/>
  <c r="L72" i="3"/>
  <c r="H72" i="5" s="1"/>
  <c r="K72" i="3"/>
  <c r="J72" i="3"/>
  <c r="I72" i="3"/>
  <c r="N71" i="3"/>
  <c r="M71" i="3"/>
  <c r="L71" i="3"/>
  <c r="K71" i="3"/>
  <c r="I71" i="5" s="1"/>
  <c r="J71" i="3"/>
  <c r="I71" i="3"/>
  <c r="N70" i="3"/>
  <c r="K70" i="5" s="1"/>
  <c r="M70" i="3"/>
  <c r="J70" i="5" s="1"/>
  <c r="L70" i="3"/>
  <c r="H70" i="5" s="1"/>
  <c r="K70" i="3"/>
  <c r="I70" i="5" s="1"/>
  <c r="J70" i="3"/>
  <c r="F70" i="5" s="1"/>
  <c r="I70" i="3"/>
  <c r="E70" i="5" s="1"/>
  <c r="N69" i="3"/>
  <c r="K69" i="5" s="1"/>
  <c r="M69" i="3"/>
  <c r="L69" i="3"/>
  <c r="H69" i="5" s="1"/>
  <c r="K69" i="3"/>
  <c r="J69" i="3"/>
  <c r="I69" i="3"/>
  <c r="N68" i="3"/>
  <c r="M68" i="3"/>
  <c r="L68" i="3"/>
  <c r="K68" i="3"/>
  <c r="J68" i="3"/>
  <c r="I68" i="3"/>
  <c r="N67" i="3"/>
  <c r="K67" i="5" s="1"/>
  <c r="M67" i="3"/>
  <c r="L67" i="3"/>
  <c r="H67" i="5" s="1"/>
  <c r="K67" i="3"/>
  <c r="I67" i="5" s="1"/>
  <c r="J67" i="3"/>
  <c r="F67" i="5" s="1"/>
  <c r="I67" i="3"/>
  <c r="E67" i="5" s="1"/>
  <c r="N66" i="3"/>
  <c r="M66" i="3"/>
  <c r="L66" i="3"/>
  <c r="K66" i="3"/>
  <c r="J66" i="3"/>
  <c r="I66" i="3"/>
  <c r="N65" i="3"/>
  <c r="M65" i="3"/>
  <c r="L65" i="3"/>
  <c r="K65" i="3"/>
  <c r="J65" i="3"/>
  <c r="I65" i="3"/>
  <c r="N64" i="3"/>
  <c r="K64" i="5" s="1"/>
  <c r="M64" i="3"/>
  <c r="J64" i="5" s="1"/>
  <c r="L64" i="3"/>
  <c r="H64" i="5" s="1"/>
  <c r="K64" i="3"/>
  <c r="I64" i="5" s="1"/>
  <c r="J64" i="3"/>
  <c r="F64" i="5" s="1"/>
  <c r="I64" i="3"/>
  <c r="E64" i="5" s="1"/>
  <c r="N63" i="3"/>
  <c r="K63" i="5" s="1"/>
  <c r="M63" i="3"/>
  <c r="L63" i="3"/>
  <c r="H63" i="5" s="1"/>
  <c r="K63" i="3"/>
  <c r="J63" i="3"/>
  <c r="I63" i="3"/>
  <c r="N62" i="3"/>
  <c r="M62" i="3"/>
  <c r="L62" i="3"/>
  <c r="K62" i="3"/>
  <c r="J62" i="3"/>
  <c r="I62" i="3"/>
  <c r="N61" i="3"/>
  <c r="K61" i="5" s="1"/>
  <c r="M61" i="3"/>
  <c r="L61" i="3"/>
  <c r="H61" i="5" s="1"/>
  <c r="K61" i="3"/>
  <c r="I61" i="5" s="1"/>
  <c r="J61" i="3"/>
  <c r="F61" i="5" s="1"/>
  <c r="I61" i="3"/>
  <c r="E61" i="5" s="1"/>
  <c r="N60" i="3"/>
  <c r="M60" i="3"/>
  <c r="J60" i="5" s="1"/>
  <c r="L60" i="3"/>
  <c r="K60" i="3"/>
  <c r="J60" i="3"/>
  <c r="I60" i="3"/>
  <c r="E60" i="5" s="1"/>
  <c r="N59" i="3"/>
  <c r="M59" i="3"/>
  <c r="L59" i="3"/>
  <c r="K59" i="3"/>
  <c r="J59" i="3"/>
  <c r="F59" i="5" s="1"/>
  <c r="I59" i="3"/>
  <c r="E59" i="5" s="1"/>
  <c r="N58" i="3"/>
  <c r="K58" i="5" s="1"/>
  <c r="M58" i="3"/>
  <c r="J58" i="5" s="1"/>
  <c r="L58" i="3"/>
  <c r="H58" i="5" s="1"/>
  <c r="K58" i="3"/>
  <c r="I58" i="5" s="1"/>
  <c r="J58" i="3"/>
  <c r="F58" i="5" s="1"/>
  <c r="I58" i="3"/>
  <c r="E58" i="5" s="1"/>
  <c r="N57" i="3"/>
  <c r="K57" i="5" s="1"/>
  <c r="M57" i="3"/>
  <c r="J57" i="5" s="1"/>
  <c r="L57" i="3"/>
  <c r="H57" i="5" s="1"/>
  <c r="K57" i="3"/>
  <c r="J57" i="3"/>
  <c r="I57" i="3"/>
  <c r="E57" i="5" s="1"/>
  <c r="N56" i="3"/>
  <c r="M56" i="3"/>
  <c r="J56" i="5" s="1"/>
  <c r="L56" i="3"/>
  <c r="H56" i="5" s="1"/>
  <c r="K56" i="3"/>
  <c r="I56" i="5" s="1"/>
  <c r="J56" i="3"/>
  <c r="F56" i="5" s="1"/>
  <c r="I56" i="3"/>
  <c r="N55" i="3"/>
  <c r="M55" i="3"/>
  <c r="L55" i="3"/>
  <c r="H55" i="5" s="1"/>
  <c r="K55" i="3"/>
  <c r="J55" i="3"/>
  <c r="F55" i="5" s="1"/>
  <c r="I55" i="3"/>
  <c r="N54" i="3"/>
  <c r="K54" i="5" s="1"/>
  <c r="M54" i="3"/>
  <c r="J54" i="5" s="1"/>
  <c r="L54" i="3"/>
  <c r="H54" i="5" s="1"/>
  <c r="K54" i="3"/>
  <c r="J54" i="3"/>
  <c r="I54" i="3"/>
  <c r="E54" i="5" s="1"/>
  <c r="N53" i="3"/>
  <c r="K53" i="5" s="1"/>
  <c r="M53" i="3"/>
  <c r="J53" i="5" s="1"/>
  <c r="L53" i="3"/>
  <c r="K53" i="3"/>
  <c r="I53" i="5" s="1"/>
  <c r="J53" i="3"/>
  <c r="F53" i="5" s="1"/>
  <c r="I53" i="3"/>
  <c r="N52" i="3"/>
  <c r="K52" i="5" s="1"/>
  <c r="M52" i="3"/>
  <c r="J52" i="5" s="1"/>
  <c r="L52" i="3"/>
  <c r="H52" i="5" s="1"/>
  <c r="K52" i="3"/>
  <c r="I52" i="5" s="1"/>
  <c r="J52" i="3"/>
  <c r="F52" i="5" s="1"/>
  <c r="I52" i="3"/>
  <c r="E52" i="5" s="1"/>
  <c r="N51" i="3"/>
  <c r="M51" i="3"/>
  <c r="J51" i="5" s="1"/>
  <c r="L51" i="3"/>
  <c r="H51" i="5" s="1"/>
  <c r="K51" i="3"/>
  <c r="J51" i="3"/>
  <c r="I51" i="3"/>
  <c r="N50" i="3"/>
  <c r="M50" i="3"/>
  <c r="L50" i="3"/>
  <c r="K50" i="3"/>
  <c r="I50" i="5" s="1"/>
  <c r="J50" i="3"/>
  <c r="I50" i="3"/>
  <c r="N49" i="3"/>
  <c r="K49" i="5" s="1"/>
  <c r="M49" i="3"/>
  <c r="L49" i="3"/>
  <c r="H49" i="5" s="1"/>
  <c r="K49" i="3"/>
  <c r="I49" i="5" s="1"/>
  <c r="J49" i="3"/>
  <c r="F49" i="5" s="1"/>
  <c r="I49" i="3"/>
  <c r="E49" i="5" s="1"/>
  <c r="N48" i="3"/>
  <c r="M48" i="3"/>
  <c r="L48" i="3"/>
  <c r="K48" i="3"/>
  <c r="J48" i="3"/>
  <c r="I48" i="3"/>
  <c r="N47" i="3"/>
  <c r="M47" i="3"/>
  <c r="L47" i="3"/>
  <c r="K47" i="3"/>
  <c r="I47" i="5" s="1"/>
  <c r="J47" i="3"/>
  <c r="F47" i="5" s="1"/>
  <c r="I47" i="3"/>
  <c r="E47" i="5" s="1"/>
  <c r="N46" i="3"/>
  <c r="K46" i="5" s="1"/>
  <c r="M46" i="3"/>
  <c r="J46" i="5" s="1"/>
  <c r="L46" i="3"/>
  <c r="H46" i="5" s="1"/>
  <c r="K46" i="3"/>
  <c r="I46" i="5" s="1"/>
  <c r="J46" i="3"/>
  <c r="F46" i="5" s="1"/>
  <c r="I46" i="3"/>
  <c r="E46" i="5" s="1"/>
  <c r="N45" i="3"/>
  <c r="K45" i="5" s="1"/>
  <c r="M45" i="3"/>
  <c r="J45" i="5" s="1"/>
  <c r="L45" i="3"/>
  <c r="H45" i="5" s="1"/>
  <c r="K45" i="3"/>
  <c r="J45" i="3"/>
  <c r="I45" i="3"/>
  <c r="N44" i="3"/>
  <c r="M44" i="3"/>
  <c r="J44" i="5" s="1"/>
  <c r="L44" i="3"/>
  <c r="H44" i="5" s="1"/>
  <c r="K44" i="3"/>
  <c r="I44" i="5" s="1"/>
  <c r="J44" i="3"/>
  <c r="F44" i="5" s="1"/>
  <c r="I44" i="3"/>
  <c r="N43" i="3"/>
  <c r="K43" i="5" s="1"/>
  <c r="M43" i="3"/>
  <c r="L43" i="3"/>
  <c r="H43" i="5" s="1"/>
  <c r="K43" i="3"/>
  <c r="I43" i="5" s="1"/>
  <c r="J43" i="3"/>
  <c r="F43" i="5" s="1"/>
  <c r="I43" i="3"/>
  <c r="E43" i="5" s="1"/>
  <c r="N42" i="3"/>
  <c r="M42" i="3"/>
  <c r="J42" i="5" s="1"/>
  <c r="L42" i="3"/>
  <c r="K42" i="3"/>
  <c r="J42" i="3"/>
  <c r="I42" i="3"/>
  <c r="N41" i="3"/>
  <c r="K41" i="5" s="1"/>
  <c r="M41" i="3"/>
  <c r="L41" i="3"/>
  <c r="K41" i="3"/>
  <c r="J41" i="3"/>
  <c r="I41" i="3"/>
  <c r="N40" i="3"/>
  <c r="K40" i="5" s="1"/>
  <c r="M40" i="3"/>
  <c r="J40" i="5" s="1"/>
  <c r="L40" i="3"/>
  <c r="H40" i="5" s="1"/>
  <c r="K40" i="3"/>
  <c r="I40" i="5" s="1"/>
  <c r="J40" i="3"/>
  <c r="F40" i="5" s="1"/>
  <c r="I40" i="3"/>
  <c r="E40" i="5" s="1"/>
  <c r="N39" i="3"/>
  <c r="M39" i="3"/>
  <c r="L39" i="3"/>
  <c r="K39" i="3"/>
  <c r="J39" i="3"/>
  <c r="I39" i="3"/>
  <c r="E39" i="5" s="1"/>
  <c r="N38" i="3"/>
  <c r="M38" i="3"/>
  <c r="J38" i="5" s="1"/>
  <c r="L38" i="3"/>
  <c r="H38" i="5" s="1"/>
  <c r="K38" i="3"/>
  <c r="J38" i="3"/>
  <c r="F38" i="5" s="1"/>
  <c r="I38" i="3"/>
  <c r="N37" i="3"/>
  <c r="K37" i="5" s="1"/>
  <c r="M37" i="3"/>
  <c r="L37" i="3"/>
  <c r="H37" i="5" s="1"/>
  <c r="K37" i="3"/>
  <c r="I37" i="5" s="1"/>
  <c r="J37" i="3"/>
  <c r="F37" i="5" s="1"/>
  <c r="I37" i="3"/>
  <c r="E37" i="5" s="1"/>
  <c r="N36" i="3"/>
  <c r="K36" i="5" s="1"/>
  <c r="M36" i="3"/>
  <c r="J36" i="5" s="1"/>
  <c r="L36" i="3"/>
  <c r="H36" i="5" s="1"/>
  <c r="K36" i="3"/>
  <c r="J36" i="3"/>
  <c r="I36" i="3"/>
  <c r="E36" i="5" s="1"/>
  <c r="N35" i="3"/>
  <c r="M35" i="3"/>
  <c r="J35" i="5" s="1"/>
  <c r="L35" i="3"/>
  <c r="K35" i="3"/>
  <c r="J35" i="3"/>
  <c r="I35" i="3"/>
  <c r="N34" i="3"/>
  <c r="K34" i="5" s="1"/>
  <c r="M34" i="3"/>
  <c r="J34" i="5" s="1"/>
  <c r="L34" i="3"/>
  <c r="H34" i="5" s="1"/>
  <c r="K34" i="3"/>
  <c r="I34" i="5" s="1"/>
  <c r="J34" i="3"/>
  <c r="F34" i="5" s="1"/>
  <c r="I34" i="3"/>
  <c r="E34" i="5" s="1"/>
  <c r="N33" i="3"/>
  <c r="K33" i="5" s="1"/>
  <c r="M33" i="3"/>
  <c r="J33" i="5" s="1"/>
  <c r="L33" i="3"/>
  <c r="H33" i="5" s="1"/>
  <c r="K33" i="3"/>
  <c r="J33" i="3"/>
  <c r="I33" i="3"/>
  <c r="E33" i="5" s="1"/>
  <c r="N32" i="3"/>
  <c r="M32" i="3"/>
  <c r="J32" i="5" s="1"/>
  <c r="L32" i="3"/>
  <c r="H32" i="5" s="1"/>
  <c r="K32" i="3"/>
  <c r="I32" i="5" s="1"/>
  <c r="J32" i="3"/>
  <c r="F32" i="5" s="1"/>
  <c r="I32" i="3"/>
  <c r="N31" i="3"/>
  <c r="K31" i="5" s="1"/>
  <c r="M31" i="3"/>
  <c r="L31" i="3"/>
  <c r="H31" i="5" s="1"/>
  <c r="K31" i="3"/>
  <c r="I31" i="5" s="1"/>
  <c r="J31" i="3"/>
  <c r="I31" i="3"/>
  <c r="E31" i="5" s="1"/>
  <c r="N30" i="3"/>
  <c r="M30" i="3"/>
  <c r="J30" i="5" s="1"/>
  <c r="L30" i="3"/>
  <c r="K30" i="3"/>
  <c r="J30" i="3"/>
  <c r="I30" i="3"/>
  <c r="N29" i="3"/>
  <c r="M29" i="3"/>
  <c r="J29" i="5" s="1"/>
  <c r="L29" i="3"/>
  <c r="K29" i="3"/>
  <c r="J29" i="3"/>
  <c r="I29" i="3"/>
  <c r="N28" i="3"/>
  <c r="K28" i="5" s="1"/>
  <c r="M28" i="3"/>
  <c r="J28" i="5" s="1"/>
  <c r="L28" i="3"/>
  <c r="H28" i="5" s="1"/>
  <c r="K28" i="3"/>
  <c r="I28" i="5" s="1"/>
  <c r="J28" i="3"/>
  <c r="F28" i="5" s="1"/>
  <c r="I28" i="3"/>
  <c r="E28" i="5" s="1"/>
  <c r="N27" i="3"/>
  <c r="K27" i="5" s="1"/>
  <c r="M27" i="3"/>
  <c r="J27" i="5" s="1"/>
  <c r="L27" i="3"/>
  <c r="K27" i="3"/>
  <c r="J27" i="3"/>
  <c r="I27" i="3"/>
  <c r="E27" i="5" s="1"/>
  <c r="N26" i="3"/>
  <c r="M26" i="3"/>
  <c r="J26" i="5" s="1"/>
  <c r="L26" i="3"/>
  <c r="H26" i="5" s="1"/>
  <c r="K26" i="3"/>
  <c r="I26" i="5" s="1"/>
  <c r="J26" i="3"/>
  <c r="F26" i="5" s="1"/>
  <c r="I26" i="3"/>
  <c r="N25" i="3"/>
  <c r="K25" i="5" s="1"/>
  <c r="M25" i="3"/>
  <c r="L25" i="3"/>
  <c r="K25" i="3"/>
  <c r="J25" i="3"/>
  <c r="I25" i="3"/>
  <c r="N24" i="3"/>
  <c r="K24" i="5" s="1"/>
  <c r="M24" i="3"/>
  <c r="L24" i="3"/>
  <c r="H24" i="5" s="1"/>
  <c r="K24" i="3"/>
  <c r="J24" i="3"/>
  <c r="I24" i="3"/>
  <c r="E24" i="5" s="1"/>
  <c r="N23" i="3"/>
  <c r="M23" i="3"/>
  <c r="L23" i="3"/>
  <c r="K23" i="3"/>
  <c r="J23" i="3"/>
  <c r="I23" i="3"/>
  <c r="N22" i="3"/>
  <c r="K22" i="5" s="1"/>
  <c r="M22" i="3"/>
  <c r="J22" i="5" s="1"/>
  <c r="L22" i="3"/>
  <c r="H22" i="5" s="1"/>
  <c r="K22" i="3"/>
  <c r="I22" i="5" s="1"/>
  <c r="J22" i="3"/>
  <c r="F22" i="5" s="1"/>
  <c r="I22" i="3"/>
  <c r="E22" i="5" s="1"/>
  <c r="N21" i="3"/>
  <c r="K21" i="5" s="1"/>
  <c r="M21" i="3"/>
  <c r="J21" i="5" s="1"/>
  <c r="L21" i="3"/>
  <c r="H21" i="5" s="1"/>
  <c r="K21" i="3"/>
  <c r="I21" i="5" s="1"/>
  <c r="J21" i="3"/>
  <c r="I21" i="3"/>
  <c r="E21" i="5" s="1"/>
  <c r="N20" i="3"/>
  <c r="M20" i="3"/>
  <c r="J20" i="5" s="1"/>
  <c r="L20" i="3"/>
  <c r="K20" i="3"/>
  <c r="J20" i="3"/>
  <c r="I20" i="3"/>
  <c r="N19" i="3"/>
  <c r="K19" i="5" s="1"/>
  <c r="M19" i="3"/>
  <c r="L19" i="3"/>
  <c r="H19" i="5" s="1"/>
  <c r="K19" i="3"/>
  <c r="J19" i="3"/>
  <c r="I19" i="3"/>
  <c r="E19" i="5" s="1"/>
  <c r="N18" i="3"/>
  <c r="M18" i="3"/>
  <c r="L18" i="3"/>
  <c r="K18" i="3"/>
  <c r="J18" i="3"/>
  <c r="I18" i="3"/>
  <c r="N17" i="3"/>
  <c r="M17" i="3"/>
  <c r="J17" i="5" s="1"/>
  <c r="L17" i="3"/>
  <c r="K17" i="3"/>
  <c r="I17" i="5" s="1"/>
  <c r="J17" i="3"/>
  <c r="I17" i="3"/>
  <c r="E17" i="5" s="1"/>
  <c r="N16" i="3"/>
  <c r="K16" i="5" s="1"/>
  <c r="M16" i="3"/>
  <c r="J16" i="5" s="1"/>
  <c r="L16" i="3"/>
  <c r="H16" i="5" s="1"/>
  <c r="K16" i="3"/>
  <c r="I16" i="5" s="1"/>
  <c r="J16" i="3"/>
  <c r="F16" i="5" s="1"/>
  <c r="I16" i="3"/>
  <c r="E16" i="5" s="1"/>
  <c r="N15" i="3"/>
  <c r="K15" i="5" s="1"/>
  <c r="M15" i="3"/>
  <c r="L15" i="3"/>
  <c r="K15" i="3"/>
  <c r="I15" i="5" s="1"/>
  <c r="J15" i="3"/>
  <c r="I15" i="3"/>
  <c r="N14" i="3"/>
  <c r="M14" i="3"/>
  <c r="L14" i="3"/>
  <c r="K14" i="3"/>
  <c r="J14" i="3"/>
  <c r="F14" i="5" s="1"/>
  <c r="I14" i="3"/>
  <c r="N13" i="3"/>
  <c r="K13" i="5" s="1"/>
  <c r="M13" i="3"/>
  <c r="L13" i="3"/>
  <c r="H13" i="5" s="1"/>
  <c r="K13" i="3"/>
  <c r="J13" i="3"/>
  <c r="F13" i="5" s="1"/>
  <c r="I13" i="3"/>
  <c r="E13" i="5" s="1"/>
  <c r="N12" i="3"/>
  <c r="K12" i="5" s="1"/>
  <c r="M12" i="3"/>
  <c r="J12" i="5" s="1"/>
  <c r="L12" i="3"/>
  <c r="H12" i="5" s="1"/>
  <c r="K12" i="3"/>
  <c r="J12" i="3"/>
  <c r="F12" i="5" s="1"/>
  <c r="I12" i="3"/>
  <c r="E12" i="5" s="1"/>
  <c r="N11" i="3"/>
  <c r="K11" i="5" s="1"/>
  <c r="M11" i="3"/>
  <c r="J11" i="5" s="1"/>
  <c r="L11" i="3"/>
  <c r="K11" i="3"/>
  <c r="I11" i="5" s="1"/>
  <c r="J11" i="3"/>
  <c r="I11" i="3"/>
  <c r="E11" i="5" s="1"/>
  <c r="N10" i="3"/>
  <c r="K10" i="5" s="1"/>
  <c r="M10" i="3"/>
  <c r="J10" i="5" s="1"/>
  <c r="L10" i="3"/>
  <c r="H10" i="5" s="1"/>
  <c r="K10" i="3"/>
  <c r="I10" i="5" s="1"/>
  <c r="J10" i="3"/>
  <c r="F10" i="5" s="1"/>
  <c r="I10" i="3"/>
  <c r="E10" i="5" s="1"/>
  <c r="N9" i="3"/>
  <c r="M9" i="3"/>
  <c r="L9" i="3"/>
  <c r="K9" i="3"/>
  <c r="J9" i="3"/>
  <c r="I9" i="3"/>
  <c r="E9" i="5" s="1"/>
  <c r="N8" i="3"/>
  <c r="M8" i="3"/>
  <c r="J8" i="5" s="1"/>
  <c r="L8" i="3"/>
  <c r="H8" i="5" s="1"/>
  <c r="K8" i="3"/>
  <c r="J8" i="3"/>
  <c r="F8" i="5" s="1"/>
  <c r="I8" i="3"/>
  <c r="N7" i="3"/>
  <c r="K7" i="5" s="1"/>
  <c r="M7" i="3"/>
  <c r="L7" i="3"/>
  <c r="H7" i="5" s="1"/>
  <c r="K7" i="3"/>
  <c r="I7" i="5" s="1"/>
  <c r="J7" i="3"/>
  <c r="F7" i="5" s="1"/>
  <c r="I7" i="3"/>
  <c r="E7" i="5" s="1"/>
  <c r="N6" i="3"/>
  <c r="K6" i="5" s="1"/>
  <c r="M6" i="3"/>
  <c r="J6" i="5" s="1"/>
  <c r="L6" i="3"/>
  <c r="H6" i="5" s="1"/>
  <c r="K6" i="3"/>
  <c r="J6" i="3"/>
  <c r="I6" i="3"/>
  <c r="E6" i="5" s="1"/>
  <c r="N5" i="3"/>
  <c r="M5" i="3"/>
  <c r="J5" i="5" s="1"/>
  <c r="L5" i="3"/>
  <c r="K5" i="3"/>
  <c r="J5" i="3"/>
  <c r="I5" i="3"/>
  <c r="N4" i="3"/>
  <c r="K4" i="5" s="1"/>
  <c r="M4" i="3"/>
  <c r="J4" i="5" s="1"/>
  <c r="L4" i="3"/>
  <c r="H4" i="5" s="1"/>
  <c r="K4" i="3"/>
  <c r="I4" i="5" s="1"/>
  <c r="J4" i="3"/>
  <c r="F4" i="5" s="1"/>
  <c r="I4" i="3"/>
  <c r="E4" i="5" s="1"/>
  <c r="N3" i="3"/>
  <c r="M3" i="3"/>
  <c r="L3" i="3"/>
  <c r="H3" i="5" s="1"/>
  <c r="K3" i="3"/>
  <c r="I3" i="5" s="1"/>
  <c r="J3" i="3"/>
  <c r="I3" i="3"/>
  <c r="N2" i="3"/>
  <c r="M2" i="3"/>
  <c r="J2" i="5" s="1"/>
  <c r="L2" i="3"/>
  <c r="K2" i="3"/>
  <c r="J2" i="3"/>
  <c r="F2" i="5" s="1"/>
  <c r="I2" i="3"/>
  <c r="S2095" i="4" l="1"/>
  <c r="S233" i="4"/>
  <c r="T233" i="4" s="1"/>
  <c r="S809" i="4"/>
  <c r="S857" i="4"/>
  <c r="T857" i="4" s="1"/>
  <c r="S1361" i="4"/>
  <c r="S1700" i="4"/>
  <c r="S1737" i="4"/>
  <c r="S144" i="4"/>
  <c r="T144" i="4" s="1"/>
  <c r="S192" i="4"/>
  <c r="T192" i="4" s="1"/>
  <c r="N1990" i="5"/>
  <c r="S663" i="4"/>
  <c r="T663" i="4" s="1"/>
  <c r="S675" i="4"/>
  <c r="S747" i="4"/>
  <c r="S771" i="4"/>
  <c r="T771" i="4" s="1"/>
  <c r="S1743" i="4"/>
  <c r="T1743" i="4" s="1"/>
  <c r="S656" i="4"/>
  <c r="T656" i="4" s="1"/>
  <c r="S731" i="4"/>
  <c r="T731" i="4" s="1"/>
  <c r="S959" i="4"/>
  <c r="S1079" i="4"/>
  <c r="S1187" i="4"/>
  <c r="T1187" i="4" s="1"/>
  <c r="S1199" i="4"/>
  <c r="T1199" i="4" s="1"/>
  <c r="S1211" i="4"/>
  <c r="T1211" i="4" s="1"/>
  <c r="Q1130" i="5" s="1"/>
  <c r="S1223" i="4"/>
  <c r="T1223" i="4" s="1"/>
  <c r="O1118" i="5" s="1"/>
  <c r="S1607" i="4"/>
  <c r="S1715" i="4"/>
  <c r="S1727" i="4"/>
  <c r="S1751" i="4"/>
  <c r="T1751" i="4" s="1"/>
  <c r="O590" i="5" s="1"/>
  <c r="S1799" i="4"/>
  <c r="S223" i="4"/>
  <c r="T223" i="4" s="1"/>
  <c r="Q2116" i="5" s="1"/>
  <c r="S262" i="4"/>
  <c r="T262" i="4" s="1"/>
  <c r="Q2077" i="5" s="1"/>
  <c r="S334" i="4"/>
  <c r="T334" i="4" s="1"/>
  <c r="Q2006" i="5" s="1"/>
  <c r="S406" i="4"/>
  <c r="T406" i="4" s="1"/>
  <c r="Q1934" i="5" s="1"/>
  <c r="S617" i="4"/>
  <c r="T617" i="4" s="1"/>
  <c r="Q1723" i="5" s="1"/>
  <c r="S653" i="4"/>
  <c r="T653" i="4" s="1"/>
  <c r="Q1687" i="5" s="1"/>
  <c r="S1104" i="4"/>
  <c r="T1104" i="4" s="1"/>
  <c r="S1116" i="4"/>
  <c r="S1788" i="4"/>
  <c r="S1968" i="4"/>
  <c r="T1968" i="4" s="1"/>
  <c r="S1992" i="4"/>
  <c r="S2064" i="4"/>
  <c r="T2064" i="4" s="1"/>
  <c r="Q278" i="5" s="1"/>
  <c r="S128" i="4"/>
  <c r="S176" i="4"/>
  <c r="S188" i="4"/>
  <c r="S572" i="4"/>
  <c r="T572" i="4" s="1"/>
  <c r="S2237" i="4"/>
  <c r="N285" i="5"/>
  <c r="S546" i="4"/>
  <c r="S1405" i="4"/>
  <c r="S1489" i="4"/>
  <c r="S1513" i="4"/>
  <c r="T1513" i="4" s="1"/>
  <c r="S1585" i="4"/>
  <c r="T1585" i="4" s="1"/>
  <c r="Q756" i="5" s="1"/>
  <c r="S2245" i="4"/>
  <c r="T2245" i="4" s="1"/>
  <c r="S352" i="4"/>
  <c r="S592" i="4"/>
  <c r="T592" i="4" s="1"/>
  <c r="Q1748" i="5" s="1"/>
  <c r="S604" i="4"/>
  <c r="T604" i="4" s="1"/>
  <c r="Q1736" i="5" s="1"/>
  <c r="N306" i="5"/>
  <c r="S2118" i="4"/>
  <c r="N225" i="5" s="1"/>
  <c r="S50" i="4"/>
  <c r="T50" i="4" s="1"/>
  <c r="Q2289" i="5" s="1"/>
  <c r="S417" i="4"/>
  <c r="T417" i="4" s="1"/>
  <c r="Q1923" i="5" s="1"/>
  <c r="S53" i="4"/>
  <c r="T53" i="4" s="1"/>
  <c r="Q2286" i="5" s="1"/>
  <c r="S89" i="4"/>
  <c r="T89" i="4" s="1"/>
  <c r="S113" i="4"/>
  <c r="S372" i="4"/>
  <c r="T372" i="4" s="1"/>
  <c r="S384" i="4"/>
  <c r="T384" i="4" s="1"/>
  <c r="Q1956" i="5" s="1"/>
  <c r="S1847" i="4"/>
  <c r="S2183" i="4"/>
  <c r="S2078" i="4"/>
  <c r="T2078" i="4" s="1"/>
  <c r="Q264" i="5" s="1"/>
  <c r="S435" i="4"/>
  <c r="S483" i="4"/>
  <c r="T483" i="4" s="1"/>
  <c r="O1857" i="5" s="1"/>
  <c r="S241" i="4"/>
  <c r="T241" i="4" s="1"/>
  <c r="Q2098" i="5" s="1"/>
  <c r="S253" i="4"/>
  <c r="S349" i="4"/>
  <c r="S457" i="4"/>
  <c r="T457" i="4" s="1"/>
  <c r="Q1883" i="5" s="1"/>
  <c r="S493" i="4"/>
  <c r="T493" i="4" s="1"/>
  <c r="S891" i="4"/>
  <c r="T891" i="4" s="1"/>
  <c r="O1450" i="5" s="1"/>
  <c r="S915" i="4"/>
  <c r="S1373" i="4"/>
  <c r="T1373" i="4" s="1"/>
  <c r="Q968" i="5" s="1"/>
  <c r="S1421" i="4"/>
  <c r="S1433" i="4"/>
  <c r="S1505" i="4"/>
  <c r="S1589" i="4"/>
  <c r="T1589" i="4" s="1"/>
  <c r="Q752" i="5" s="1"/>
  <c r="S1973" i="4"/>
  <c r="T1973" i="4" s="1"/>
  <c r="S1985" i="4"/>
  <c r="T1985" i="4" s="1"/>
  <c r="S1997" i="4"/>
  <c r="S2033" i="4"/>
  <c r="T2033" i="4" s="1"/>
  <c r="Q309" i="5" s="1"/>
  <c r="S2057" i="4"/>
  <c r="S2093" i="4"/>
  <c r="T2093" i="4" s="1"/>
  <c r="L249" i="5" s="1"/>
  <c r="S135" i="4"/>
  <c r="T135" i="4" s="1"/>
  <c r="M5" i="4"/>
  <c r="Q19" i="4" s="1"/>
  <c r="S131" i="4"/>
  <c r="S143" i="4"/>
  <c r="T143" i="4" s="1"/>
  <c r="Q2196" i="5" s="1"/>
  <c r="S155" i="4"/>
  <c r="S167" i="4"/>
  <c r="T167" i="4" s="1"/>
  <c r="O2172" i="5" s="1"/>
  <c r="S191" i="4"/>
  <c r="T191" i="4" s="1"/>
  <c r="S1153" i="4"/>
  <c r="S1165" i="4"/>
  <c r="S1177" i="4"/>
  <c r="T1177" i="4" s="1"/>
  <c r="P1164" i="5" s="1"/>
  <c r="S1201" i="4"/>
  <c r="T1201" i="4" s="1"/>
  <c r="Q1140" i="5" s="1"/>
  <c r="S1839" i="4"/>
  <c r="S2091" i="4"/>
  <c r="T2091" i="4" s="1"/>
  <c r="S1976" i="4"/>
  <c r="T1976" i="4" s="1"/>
  <c r="S2240" i="4"/>
  <c r="S441" i="4"/>
  <c r="S1530" i="4"/>
  <c r="T1530" i="4" s="1"/>
  <c r="Q811" i="5" s="1"/>
  <c r="S1981" i="4"/>
  <c r="T1981" i="4" s="1"/>
  <c r="Q361" i="5" s="1"/>
  <c r="S1427" i="4"/>
  <c r="S1487" i="4"/>
  <c r="T1487" i="4" s="1"/>
  <c r="Q854" i="5" s="1"/>
  <c r="S1602" i="4"/>
  <c r="T1602" i="4" s="1"/>
  <c r="Q739" i="5" s="1"/>
  <c r="S19" i="4"/>
  <c r="T19" i="4" s="1"/>
  <c r="S48" i="4"/>
  <c r="T48" i="4" s="1"/>
  <c r="Q2291" i="5" s="1"/>
  <c r="S67" i="4"/>
  <c r="T67" i="4" s="1"/>
  <c r="Q2272" i="5" s="1"/>
  <c r="S103" i="4"/>
  <c r="T103" i="4" s="1"/>
  <c r="Q2236" i="5" s="1"/>
  <c r="S297" i="4"/>
  <c r="T297" i="4" s="1"/>
  <c r="Q2043" i="5" s="1"/>
  <c r="S309" i="4"/>
  <c r="S642" i="4"/>
  <c r="S740" i="4"/>
  <c r="S872" i="4"/>
  <c r="T872" i="4" s="1"/>
  <c r="Q1469" i="5" s="1"/>
  <c r="S884" i="4"/>
  <c r="T884" i="4" s="1"/>
  <c r="S908" i="4"/>
  <c r="T908" i="4" s="1"/>
  <c r="S944" i="4"/>
  <c r="T944" i="4" s="1"/>
  <c r="Q1397" i="5" s="1"/>
  <c r="S968" i="4"/>
  <c r="T968" i="4" s="1"/>
  <c r="Q1373" i="5" s="1"/>
  <c r="S1179" i="4"/>
  <c r="S1203" i="4"/>
  <c r="S1268" i="4"/>
  <c r="S1347" i="4"/>
  <c r="S1371" i="4"/>
  <c r="S1407" i="4"/>
  <c r="S1431" i="4"/>
  <c r="T1431" i="4" s="1"/>
  <c r="S1572" i="4"/>
  <c r="T1572" i="4" s="1"/>
  <c r="Q769" i="5" s="1"/>
  <c r="S1584" i="4"/>
  <c r="T1584" i="4" s="1"/>
  <c r="S1886" i="4"/>
  <c r="S2001" i="4"/>
  <c r="T2001" i="4" s="1"/>
  <c r="S2097" i="4"/>
  <c r="T2097" i="4" s="1"/>
  <c r="P245" i="5" s="1"/>
  <c r="S2217" i="4"/>
  <c r="T2217" i="4" s="1"/>
  <c r="S120" i="4"/>
  <c r="T120" i="4" s="1"/>
  <c r="Q2219" i="5" s="1"/>
  <c r="S949" i="4"/>
  <c r="S961" i="4"/>
  <c r="S1057" i="4"/>
  <c r="T1057" i="4" s="1"/>
  <c r="Q1284" i="5" s="1"/>
  <c r="S1436" i="4"/>
  <c r="S1999" i="4"/>
  <c r="N343" i="5" s="1"/>
  <c r="S2035" i="4"/>
  <c r="T2035" i="4" s="1"/>
  <c r="Q307" i="5" s="1"/>
  <c r="S1625" i="4"/>
  <c r="T1625" i="4" s="1"/>
  <c r="S1661" i="4"/>
  <c r="T1661" i="4" s="1"/>
  <c r="S221" i="4"/>
  <c r="T221" i="4" s="1"/>
  <c r="S269" i="4"/>
  <c r="S293" i="4"/>
  <c r="S305" i="4"/>
  <c r="T305" i="4" s="1"/>
  <c r="O2035" i="5" s="1"/>
  <c r="S329" i="4"/>
  <c r="S365" i="4"/>
  <c r="T365" i="4" s="1"/>
  <c r="S473" i="4"/>
  <c r="T473" i="4" s="1"/>
  <c r="S485" i="4"/>
  <c r="T485" i="4" s="1"/>
  <c r="Q1855" i="5" s="1"/>
  <c r="S516" i="4"/>
  <c r="S540" i="4"/>
  <c r="N1800" i="5" s="1"/>
  <c r="S552" i="4"/>
  <c r="S564" i="4"/>
  <c r="S1446" i="4"/>
  <c r="S1537" i="4"/>
  <c r="T1537" i="4" s="1"/>
  <c r="P804" i="5" s="1"/>
  <c r="S1817" i="4"/>
  <c r="S1858" i="4"/>
  <c r="T1858" i="4" s="1"/>
  <c r="Q483" i="5" s="1"/>
  <c r="S1901" i="4"/>
  <c r="T1901" i="4" s="1"/>
  <c r="S1930" i="4"/>
  <c r="T1930" i="4" s="1"/>
  <c r="Q412" i="5" s="1"/>
  <c r="S1942" i="4"/>
  <c r="T1942" i="4" s="1"/>
  <c r="S2124" i="4"/>
  <c r="S2129" i="4"/>
  <c r="S2136" i="4"/>
  <c r="T2136" i="4" s="1"/>
  <c r="O208" i="5" s="1"/>
  <c r="S2141" i="4"/>
  <c r="S2148" i="4"/>
  <c r="T2148" i="4" s="1"/>
  <c r="S2165" i="4"/>
  <c r="T2165" i="4" s="1"/>
  <c r="S145" i="4"/>
  <c r="T145" i="4" s="1"/>
  <c r="S200" i="4"/>
  <c r="T200" i="4" s="1"/>
  <c r="S351" i="4"/>
  <c r="T351" i="4" s="1"/>
  <c r="N1788" i="5"/>
  <c r="S1173" i="4"/>
  <c r="T1173" i="4" s="1"/>
  <c r="S1197" i="4"/>
  <c r="S1322" i="4"/>
  <c r="S1346" i="4"/>
  <c r="S1353" i="4"/>
  <c r="T1353" i="4" s="1"/>
  <c r="Q988" i="5" s="1"/>
  <c r="S1705" i="4"/>
  <c r="S1741" i="4"/>
  <c r="T1741" i="4" s="1"/>
  <c r="S1820" i="4"/>
  <c r="T1820" i="4" s="1"/>
  <c r="Q521" i="5" s="1"/>
  <c r="S1832" i="4"/>
  <c r="T1832" i="4" s="1"/>
  <c r="S1856" i="4"/>
  <c r="T1856" i="4" s="1"/>
  <c r="S1928" i="4"/>
  <c r="T1928" i="4" s="1"/>
  <c r="S1952" i="4"/>
  <c r="T1952" i="4" s="1"/>
  <c r="N203" i="5"/>
  <c r="N180" i="5"/>
  <c r="S284" i="4"/>
  <c r="S320" i="4"/>
  <c r="T320" i="4" s="1"/>
  <c r="O2020" i="5" s="1"/>
  <c r="S332" i="4"/>
  <c r="T332" i="4" s="1"/>
  <c r="S344" i="4"/>
  <c r="T344" i="4" s="1"/>
  <c r="S392" i="4"/>
  <c r="S488" i="4"/>
  <c r="T488" i="4" s="1"/>
  <c r="S495" i="4"/>
  <c r="T495" i="4" s="1"/>
  <c r="Q1845" i="5" s="1"/>
  <c r="S531" i="4"/>
  <c r="T531" i="4" s="1"/>
  <c r="S622" i="4"/>
  <c r="S646" i="4"/>
  <c r="T646" i="4" s="1"/>
  <c r="Q1694" i="5" s="1"/>
  <c r="S720" i="4"/>
  <c r="T720" i="4" s="1"/>
  <c r="S756" i="4"/>
  <c r="S1478" i="4"/>
  <c r="T1478" i="4" s="1"/>
  <c r="Q863" i="5" s="1"/>
  <c r="S1583" i="4"/>
  <c r="S1957" i="4"/>
  <c r="T1957" i="4" s="1"/>
  <c r="S2120" i="4"/>
  <c r="S2132" i="4"/>
  <c r="T2132" i="4" s="1"/>
  <c r="Q212" i="5" s="1"/>
  <c r="S2168" i="4"/>
  <c r="S11" i="4"/>
  <c r="T11" i="4" s="1"/>
  <c r="Q2327" i="5" s="1"/>
  <c r="S354" i="4"/>
  <c r="T354" i="4" s="1"/>
  <c r="S481" i="4"/>
  <c r="T481" i="4" s="1"/>
  <c r="S500" i="4"/>
  <c r="S517" i="4"/>
  <c r="S603" i="4"/>
  <c r="T603" i="4" s="1"/>
  <c r="S651" i="4"/>
  <c r="S694" i="4"/>
  <c r="S737" i="4"/>
  <c r="T737" i="4" s="1"/>
  <c r="Q1604" i="5" s="1"/>
  <c r="S742" i="4"/>
  <c r="T742" i="4" s="1"/>
  <c r="P1599" i="5" s="1"/>
  <c r="S917" i="4"/>
  <c r="S989" i="4"/>
  <c r="T989" i="4" s="1"/>
  <c r="S1061" i="4"/>
  <c r="S1085" i="4"/>
  <c r="S1500" i="4"/>
  <c r="T1500" i="4" s="1"/>
  <c r="Q841" i="5" s="1"/>
  <c r="S1538" i="4"/>
  <c r="T1538" i="4" s="1"/>
  <c r="Q803" i="5" s="1"/>
  <c r="S1878" i="4"/>
  <c r="S1919" i="4"/>
  <c r="N423" i="5" s="1"/>
  <c r="S263" i="4"/>
  <c r="T263" i="4" s="1"/>
  <c r="S287" i="4"/>
  <c r="T287" i="4" s="1"/>
  <c r="Q2052" i="5" s="1"/>
  <c r="S922" i="4"/>
  <c r="T922" i="4" s="1"/>
  <c r="S934" i="4"/>
  <c r="T934" i="4" s="1"/>
  <c r="Q1407" i="5" s="1"/>
  <c r="S1018" i="4"/>
  <c r="S1042" i="4"/>
  <c r="T1042" i="4" s="1"/>
  <c r="P1299" i="5" s="1"/>
  <c r="S1888" i="4"/>
  <c r="T1888" i="4" s="1"/>
  <c r="S702" i="4"/>
  <c r="N1638" i="5" s="1"/>
  <c r="S781" i="4"/>
  <c r="T781" i="4" s="1"/>
  <c r="S903" i="4"/>
  <c r="S1025" i="4"/>
  <c r="T1025" i="4" s="1"/>
  <c r="S1037" i="4"/>
  <c r="T1037" i="4" s="1"/>
  <c r="O1304" i="5" s="1"/>
  <c r="S1401" i="4"/>
  <c r="T1401" i="4" s="1"/>
  <c r="S1461" i="4"/>
  <c r="S1473" i="4"/>
  <c r="S1509" i="4"/>
  <c r="T1509" i="4" s="1"/>
  <c r="O832" i="5" s="1"/>
  <c r="S1736" i="4"/>
  <c r="T1736" i="4" s="1"/>
  <c r="S1925" i="4"/>
  <c r="T1925" i="4" s="1"/>
  <c r="Q417" i="5" s="1"/>
  <c r="S2289" i="4"/>
  <c r="T2289" i="4" s="1"/>
  <c r="Q57" i="5" s="1"/>
  <c r="S317" i="4"/>
  <c r="S726" i="4"/>
  <c r="T726" i="4" s="1"/>
  <c r="S738" i="4"/>
  <c r="S83" i="4"/>
  <c r="S95" i="4"/>
  <c r="T95" i="4" s="1"/>
  <c r="O2244" i="5" s="1"/>
  <c r="S186" i="4"/>
  <c r="T186" i="4" s="1"/>
  <c r="S193" i="4"/>
  <c r="T193" i="4" s="1"/>
  <c r="S255" i="4"/>
  <c r="T255" i="4" s="1"/>
  <c r="S401" i="4"/>
  <c r="T401" i="4" s="1"/>
  <c r="O1939" i="5" s="1"/>
  <c r="S437" i="4"/>
  <c r="T437" i="4" s="1"/>
  <c r="S650" i="4"/>
  <c r="T650" i="4" s="1"/>
  <c r="S815" i="4"/>
  <c r="S827" i="4"/>
  <c r="S901" i="4"/>
  <c r="S987" i="4"/>
  <c r="S999" i="4"/>
  <c r="T999" i="4" s="1"/>
  <c r="Q1342" i="5" s="1"/>
  <c r="S1059" i="4"/>
  <c r="T1059" i="4" s="1"/>
  <c r="O1282" i="5" s="1"/>
  <c r="S1109" i="4"/>
  <c r="S1138" i="4"/>
  <c r="S1150" i="4"/>
  <c r="T1150" i="4" s="1"/>
  <c r="S1157" i="4"/>
  <c r="T1157" i="4" s="1"/>
  <c r="Q1184" i="5" s="1"/>
  <c r="S1217" i="4"/>
  <c r="S1296" i="4"/>
  <c r="T1296" i="4" s="1"/>
  <c r="P1045" i="5" s="1"/>
  <c r="S1308" i="4"/>
  <c r="S1320" i="4"/>
  <c r="N1019" i="5"/>
  <c r="S1435" i="4"/>
  <c r="N880" i="5"/>
  <c r="S1521" i="4"/>
  <c r="N820" i="5" s="1"/>
  <c r="P811" i="5"/>
  <c r="S1765" i="4"/>
  <c r="S1801" i="4"/>
  <c r="S1825" i="4"/>
  <c r="T1825" i="4" s="1"/>
  <c r="S1875" i="4"/>
  <c r="T1875" i="4" s="1"/>
  <c r="S1892" i="4"/>
  <c r="T1892" i="4" s="1"/>
  <c r="P450" i="5" s="1"/>
  <c r="S2014" i="4"/>
  <c r="T2014" i="4" s="1"/>
  <c r="S2038" i="4"/>
  <c r="T2038" i="4" s="1"/>
  <c r="S2282" i="4"/>
  <c r="S2335" i="4"/>
  <c r="S117" i="4"/>
  <c r="T117" i="4" s="1"/>
  <c r="S184" i="4"/>
  <c r="T184" i="4" s="1"/>
  <c r="Q2155" i="5" s="1"/>
  <c r="S203" i="4"/>
  <c r="T203" i="4" s="1"/>
  <c r="S313" i="4"/>
  <c r="S337" i="4"/>
  <c r="T337" i="4" s="1"/>
  <c r="S368" i="4"/>
  <c r="T368" i="4" s="1"/>
  <c r="P1956" i="5"/>
  <c r="S521" i="4"/>
  <c r="T521" i="4" s="1"/>
  <c r="P1736" i="5"/>
  <c r="S612" i="4"/>
  <c r="S648" i="4"/>
  <c r="N1692" i="5" s="1"/>
  <c r="S887" i="4"/>
  <c r="S925" i="4"/>
  <c r="S992" i="4"/>
  <c r="T992" i="4" s="1"/>
  <c r="Q1349" i="5" s="1"/>
  <c r="S1016" i="4"/>
  <c r="T1016" i="4" s="1"/>
  <c r="Q1325" i="5" s="1"/>
  <c r="S1045" i="4"/>
  <c r="S1069" i="4"/>
  <c r="T1069" i="4" s="1"/>
  <c r="Q1272" i="5" s="1"/>
  <c r="S1093" i="4"/>
  <c r="T1093" i="4" s="1"/>
  <c r="Q1248" i="5" s="1"/>
  <c r="S1100" i="4"/>
  <c r="T1100" i="4" s="1"/>
  <c r="S1148" i="4"/>
  <c r="T1148" i="4" s="1"/>
  <c r="S1155" i="4"/>
  <c r="T1155" i="4" s="1"/>
  <c r="S1227" i="4"/>
  <c r="S1270" i="4"/>
  <c r="T1270" i="4" s="1"/>
  <c r="S1294" i="4"/>
  <c r="T1294" i="4" s="1"/>
  <c r="S1301" i="4"/>
  <c r="S1409" i="4"/>
  <c r="N932" i="5" s="1"/>
  <c r="S1445" i="4"/>
  <c r="S1481" i="4"/>
  <c r="S1581" i="4"/>
  <c r="T1581" i="4" s="1"/>
  <c r="S1600" i="4"/>
  <c r="T1600" i="4" s="1"/>
  <c r="Q741" i="5" s="1"/>
  <c r="S1643" i="4"/>
  <c r="S1703" i="4"/>
  <c r="S1921" i="4"/>
  <c r="T1921" i="4" s="1"/>
  <c r="Q421" i="5" s="1"/>
  <c r="S1995" i="4"/>
  <c r="T1995" i="4" s="1"/>
  <c r="S2031" i="4"/>
  <c r="T2031" i="4" s="1"/>
  <c r="S2036" i="4"/>
  <c r="T2036" i="4" s="1"/>
  <c r="S2055" i="4"/>
  <c r="T2055" i="4" s="1"/>
  <c r="S2297" i="4"/>
  <c r="N49" i="5" s="1"/>
  <c r="S2309" i="4"/>
  <c r="T2309" i="4" s="1"/>
  <c r="Q37" i="5" s="1"/>
  <c r="S62" i="4"/>
  <c r="S74" i="4"/>
  <c r="T74" i="4" s="1"/>
  <c r="S141" i="4"/>
  <c r="T141" i="4" s="1"/>
  <c r="S196" i="4"/>
  <c r="T196" i="4" s="1"/>
  <c r="P2143" i="5" s="1"/>
  <c r="S306" i="4"/>
  <c r="T306" i="4" s="1"/>
  <c r="S318" i="4"/>
  <c r="T318" i="4" s="1"/>
  <c r="S440" i="4"/>
  <c r="T440" i="4" s="1"/>
  <c r="S459" i="4"/>
  <c r="S550" i="4"/>
  <c r="T550" i="4" s="1"/>
  <c r="S581" i="4"/>
  <c r="T581" i="4" s="1"/>
  <c r="O1759" i="5" s="1"/>
  <c r="S660" i="4"/>
  <c r="S794" i="4"/>
  <c r="S806" i="4"/>
  <c r="S1129" i="4"/>
  <c r="T1129" i="4" s="1"/>
  <c r="S1184" i="4"/>
  <c r="T1184" i="4" s="1"/>
  <c r="S1208" i="4"/>
  <c r="T1208" i="4" s="1"/>
  <c r="S1220" i="4"/>
  <c r="T1220" i="4" s="1"/>
  <c r="S1287" i="4"/>
  <c r="S1299" i="4"/>
  <c r="S1390" i="4"/>
  <c r="T1390" i="4" s="1"/>
  <c r="Q951" i="5" s="1"/>
  <c r="S1402" i="4"/>
  <c r="S1426" i="4"/>
  <c r="T1426" i="4" s="1"/>
  <c r="O915" i="5" s="1"/>
  <c r="S1474" i="4"/>
  <c r="T1474" i="4" s="1"/>
  <c r="Q867" i="5" s="1"/>
  <c r="S1517" i="4"/>
  <c r="T1517" i="4" s="1"/>
  <c r="Q824" i="5" s="1"/>
  <c r="S1804" i="4"/>
  <c r="T1804" i="4" s="1"/>
  <c r="Q537" i="5" s="1"/>
  <c r="S1895" i="4"/>
  <c r="T1895" i="4" s="1"/>
  <c r="Q447" i="5" s="1"/>
  <c r="S1907" i="4"/>
  <c r="S2077" i="4"/>
  <c r="T2077" i="4" s="1"/>
  <c r="Q265" i="5" s="1"/>
  <c r="S2096" i="4"/>
  <c r="T2096" i="4" s="1"/>
  <c r="S2108" i="4"/>
  <c r="S2182" i="4"/>
  <c r="S60" i="4"/>
  <c r="T60" i="4" s="1"/>
  <c r="S127" i="4"/>
  <c r="S194" i="4"/>
  <c r="T194" i="4" s="1"/>
  <c r="Q2145" i="5" s="1"/>
  <c r="S414" i="4"/>
  <c r="T414" i="4" s="1"/>
  <c r="S433" i="4"/>
  <c r="T433" i="4" s="1"/>
  <c r="Q1907" i="5" s="1"/>
  <c r="S445" i="4"/>
  <c r="S536" i="4"/>
  <c r="T536" i="4" s="1"/>
  <c r="P1804" i="5" s="1"/>
  <c r="S548" i="4"/>
  <c r="S560" i="4"/>
  <c r="T560" i="4" s="1"/>
  <c r="P1780" i="5" s="1"/>
  <c r="S658" i="4"/>
  <c r="S665" i="4"/>
  <c r="T665" i="4" s="1"/>
  <c r="Q1675" i="5" s="1"/>
  <c r="S677" i="4"/>
  <c r="T677" i="4" s="1"/>
  <c r="S689" i="4"/>
  <c r="T689" i="4" s="1"/>
  <c r="Q1651" i="5" s="1"/>
  <c r="S701" i="4"/>
  <c r="T701" i="4" s="1"/>
  <c r="Q1639" i="5" s="1"/>
  <c r="S713" i="4"/>
  <c r="T713" i="4" s="1"/>
  <c r="O1627" i="5" s="1"/>
  <c r="S749" i="4"/>
  <c r="T749" i="4" s="1"/>
  <c r="P1592" i="5" s="1"/>
  <c r="S761" i="4"/>
  <c r="T761" i="4" s="1"/>
  <c r="S780" i="4"/>
  <c r="T780" i="4" s="1"/>
  <c r="S840" i="4"/>
  <c r="T840" i="4" s="1"/>
  <c r="Q1501" i="5" s="1"/>
  <c r="S852" i="4"/>
  <c r="T852" i="4" s="1"/>
  <c r="S873" i="4"/>
  <c r="T873" i="4" s="1"/>
  <c r="P1468" i="5" s="1"/>
  <c r="S1000" i="4"/>
  <c r="T1000" i="4" s="1"/>
  <c r="Q1341" i="5" s="1"/>
  <c r="S1024" i="4"/>
  <c r="T1024" i="4" s="1"/>
  <c r="S1036" i="4"/>
  <c r="T1036" i="4" s="1"/>
  <c r="Q1305" i="5" s="1"/>
  <c r="S1048" i="4"/>
  <c r="T1048" i="4" s="1"/>
  <c r="Q1293" i="5" s="1"/>
  <c r="S1151" i="4"/>
  <c r="T1151" i="4" s="1"/>
  <c r="Q1190" i="5" s="1"/>
  <c r="S1273" i="4"/>
  <c r="T1273" i="4" s="1"/>
  <c r="S1292" i="4"/>
  <c r="T1292" i="4" s="1"/>
  <c r="S1395" i="4"/>
  <c r="T1395" i="4" s="1"/>
  <c r="S1400" i="4"/>
  <c r="T1400" i="4" s="1"/>
  <c r="Q941" i="5" s="1"/>
  <c r="S1412" i="4"/>
  <c r="T1412" i="4" s="1"/>
  <c r="S1479" i="4"/>
  <c r="S1515" i="4"/>
  <c r="T1515" i="4" s="1"/>
  <c r="Q826" i="5" s="1"/>
  <c r="S1723" i="4"/>
  <c r="N618" i="5" s="1"/>
  <c r="S1850" i="4"/>
  <c r="S1948" i="4"/>
  <c r="T1948" i="4" s="1"/>
  <c r="S1967" i="4"/>
  <c r="S1974" i="4"/>
  <c r="T1974" i="4" s="1"/>
  <c r="S1991" i="4"/>
  <c r="T1991" i="4" s="1"/>
  <c r="O351" i="5" s="1"/>
  <c r="S2003" i="4"/>
  <c r="S2039" i="4"/>
  <c r="S2247" i="4"/>
  <c r="T2247" i="4" s="1"/>
  <c r="S2300" i="4"/>
  <c r="N46" i="5" s="1"/>
  <c r="S2312" i="4"/>
  <c r="T2312" i="4" s="1"/>
  <c r="P34" i="5" s="1"/>
  <c r="S161" i="4"/>
  <c r="T161" i="4" s="1"/>
  <c r="Q2178" i="5" s="1"/>
  <c r="S326" i="4"/>
  <c r="S424" i="4"/>
  <c r="T424" i="4" s="1"/>
  <c r="S553" i="4"/>
  <c r="T553" i="4" s="1"/>
  <c r="S601" i="4"/>
  <c r="S625" i="4"/>
  <c r="T625" i="4" s="1"/>
  <c r="O1715" i="5" s="1"/>
  <c r="S637" i="4"/>
  <c r="S735" i="4"/>
  <c r="S778" i="4"/>
  <c r="T778" i="4" s="1"/>
  <c r="S797" i="4"/>
  <c r="T797" i="4" s="1"/>
  <c r="P1544" i="5" s="1"/>
  <c r="S838" i="4"/>
  <c r="T838" i="4" s="1"/>
  <c r="S845" i="4"/>
  <c r="T845" i="4" s="1"/>
  <c r="S850" i="4"/>
  <c r="T850" i="4" s="1"/>
  <c r="S869" i="4"/>
  <c r="S876" i="4"/>
  <c r="T876" i="4" s="1"/>
  <c r="S921" i="4"/>
  <c r="T921" i="4" s="1"/>
  <c r="S926" i="4"/>
  <c r="S933" i="4"/>
  <c r="T933" i="4" s="1"/>
  <c r="Q1408" i="5" s="1"/>
  <c r="S938" i="4"/>
  <c r="T938" i="4" s="1"/>
  <c r="S1010" i="4"/>
  <c r="S1046" i="4"/>
  <c r="S1082" i="4"/>
  <c r="T1082" i="4" s="1"/>
  <c r="S1156" i="4"/>
  <c r="T1156" i="4" s="1"/>
  <c r="Q1185" i="5" s="1"/>
  <c r="S1192" i="4"/>
  <c r="T1192" i="4" s="1"/>
  <c r="S1319" i="4"/>
  <c r="S1331" i="4"/>
  <c r="S1355" i="4"/>
  <c r="S1922" i="4"/>
  <c r="T1922" i="4" s="1"/>
  <c r="S2073" i="4"/>
  <c r="T2073" i="4" s="1"/>
  <c r="Q269" i="5" s="1"/>
  <c r="N223" i="5"/>
  <c r="S2123" i="4"/>
  <c r="S2130" i="4"/>
  <c r="T2130" i="4" s="1"/>
  <c r="S2135" i="4"/>
  <c r="T2135" i="4" s="1"/>
  <c r="Q209" i="5" s="1"/>
  <c r="S2226" i="4"/>
  <c r="T2226" i="4" s="1"/>
  <c r="S2233" i="4"/>
  <c r="T2233" i="4" s="1"/>
  <c r="P113" i="5" s="1"/>
  <c r="S2262" i="4"/>
  <c r="T2262" i="4" s="1"/>
  <c r="S10" i="4"/>
  <c r="T10" i="4" s="1"/>
  <c r="S20" i="4"/>
  <c r="T20" i="4" s="1"/>
  <c r="Q2318" i="5" s="1"/>
  <c r="S44" i="4"/>
  <c r="T44" i="4" s="1"/>
  <c r="S142" i="4"/>
  <c r="T142" i="4" s="1"/>
  <c r="Q2197" i="5" s="1"/>
  <c r="S197" i="4"/>
  <c r="N2142" i="5" s="1"/>
  <c r="S209" i="4"/>
  <c r="S252" i="4"/>
  <c r="S295" i="4"/>
  <c r="T295" i="4" s="1"/>
  <c r="Q2044" i="5" s="1"/>
  <c r="N2043" i="5"/>
  <c r="S319" i="4"/>
  <c r="T319" i="4" s="1"/>
  <c r="S350" i="4"/>
  <c r="T350" i="4" s="1"/>
  <c r="O1990" i="5" s="1"/>
  <c r="S484" i="4"/>
  <c r="S515" i="4"/>
  <c r="S680" i="4"/>
  <c r="T680" i="4" s="1"/>
  <c r="N1646" i="5"/>
  <c r="S716" i="4"/>
  <c r="S728" i="4"/>
  <c r="N1612" i="5" s="1"/>
  <c r="S764" i="4"/>
  <c r="N1577" i="5" s="1"/>
  <c r="S783" i="4"/>
  <c r="T783" i="4" s="1"/>
  <c r="S819" i="4"/>
  <c r="T819" i="4" s="1"/>
  <c r="S831" i="4"/>
  <c r="T831" i="4" s="1"/>
  <c r="S881" i="4"/>
  <c r="T881" i="4" s="1"/>
  <c r="S905" i="4"/>
  <c r="T905" i="4" s="1"/>
  <c r="O1436" i="5" s="1"/>
  <c r="N1420" i="5"/>
  <c r="S1142" i="4"/>
  <c r="S1276" i="4"/>
  <c r="T1276" i="4" s="1"/>
  <c r="S1288" i="4"/>
  <c r="T1288" i="4" s="1"/>
  <c r="Q1053" i="5" s="1"/>
  <c r="S1312" i="4"/>
  <c r="T1312" i="4" s="1"/>
  <c r="S1348" i="4"/>
  <c r="T1348" i="4" s="1"/>
  <c r="O993" i="5" s="1"/>
  <c r="S1367" i="4"/>
  <c r="S1379" i="4"/>
  <c r="S1439" i="4"/>
  <c r="S1451" i="4"/>
  <c r="T1451" i="4" s="1"/>
  <c r="Q890" i="5" s="1"/>
  <c r="S1463" i="4"/>
  <c r="S1475" i="4"/>
  <c r="S1678" i="4"/>
  <c r="T1678" i="4" s="1"/>
  <c r="S1726" i="4"/>
  <c r="S1762" i="4"/>
  <c r="T1762" i="4" s="1"/>
  <c r="S1951" i="4"/>
  <c r="S2030" i="4"/>
  <c r="T2030" i="4" s="1"/>
  <c r="S2042" i="4"/>
  <c r="T2042" i="4" s="1"/>
  <c r="Q300" i="5" s="1"/>
  <c r="S2054" i="4"/>
  <c r="T2054" i="4" s="1"/>
  <c r="N106" i="5"/>
  <c r="S2267" i="4"/>
  <c r="T2267" i="4" s="1"/>
  <c r="Q79" i="5" s="1"/>
  <c r="S2303" i="4"/>
  <c r="S2327" i="4"/>
  <c r="T2327" i="4" s="1"/>
  <c r="S2339" i="4"/>
  <c r="T2339" i="4" s="1"/>
  <c r="Q7" i="5" s="1"/>
  <c r="S80" i="4"/>
  <c r="S104" i="4"/>
  <c r="T104" i="4" s="1"/>
  <c r="Q2235" i="5" s="1"/>
  <c r="S116" i="4"/>
  <c r="S159" i="4"/>
  <c r="T159" i="4" s="1"/>
  <c r="S171" i="4"/>
  <c r="T171" i="4" s="1"/>
  <c r="Q2168" i="5" s="1"/>
  <c r="S214" i="4"/>
  <c r="T214" i="4" s="1"/>
  <c r="O2125" i="5" s="1"/>
  <c r="S245" i="4"/>
  <c r="T245" i="4" s="1"/>
  <c r="S257" i="4"/>
  <c r="T257" i="4" s="1"/>
  <c r="S288" i="4"/>
  <c r="S434" i="4"/>
  <c r="T434" i="4" s="1"/>
  <c r="Q1906" i="5" s="1"/>
  <c r="S446" i="4"/>
  <c r="S556" i="4"/>
  <c r="T556" i="4" s="1"/>
  <c r="P1784" i="5" s="1"/>
  <c r="S685" i="4"/>
  <c r="S697" i="4"/>
  <c r="S709" i="4"/>
  <c r="T709" i="4" s="1"/>
  <c r="S776" i="4"/>
  <c r="S824" i="4"/>
  <c r="T824" i="4" s="1"/>
  <c r="S836" i="4"/>
  <c r="N1505" i="5" s="1"/>
  <c r="S972" i="4"/>
  <c r="T972" i="4" s="1"/>
  <c r="S1008" i="4"/>
  <c r="S1178" i="4"/>
  <c r="S1384" i="4"/>
  <c r="T1384" i="4" s="1"/>
  <c r="S1396" i="4"/>
  <c r="T1396" i="4" s="1"/>
  <c r="Q945" i="5" s="1"/>
  <c r="S1456" i="4"/>
  <c r="T1456" i="4" s="1"/>
  <c r="Q885" i="5" s="1"/>
  <c r="S1468" i="4"/>
  <c r="T1468" i="4" s="1"/>
  <c r="Q873" i="5" s="1"/>
  <c r="S1504" i="4"/>
  <c r="T1504" i="4" s="1"/>
  <c r="Q837" i="5" s="1"/>
  <c r="S1523" i="4"/>
  <c r="S1561" i="4"/>
  <c r="S1659" i="4"/>
  <c r="S2059" i="4"/>
  <c r="N283" i="5" s="1"/>
  <c r="S2284" i="4"/>
  <c r="T2284" i="4" s="1"/>
  <c r="S2344" i="4"/>
  <c r="T2344" i="4" s="1"/>
  <c r="S1218" i="4"/>
  <c r="T1218" i="4" s="1"/>
  <c r="S25" i="4"/>
  <c r="T25" i="4" s="1"/>
  <c r="P2313" i="5" s="1"/>
  <c r="S37" i="4"/>
  <c r="T37" i="4" s="1"/>
  <c r="Q2301" i="5" s="1"/>
  <c r="S49" i="4"/>
  <c r="T49" i="4" s="1"/>
  <c r="S56" i="4"/>
  <c r="T56" i="4" s="1"/>
  <c r="S87" i="4"/>
  <c r="T87" i="4" s="1"/>
  <c r="N2226" i="5"/>
  <c r="N2212" i="5"/>
  <c r="S137" i="4"/>
  <c r="N2136" i="5"/>
  <c r="S215" i="4"/>
  <c r="T215" i="4" s="1"/>
  <c r="Q2124" i="5" s="1"/>
  <c r="S227" i="4"/>
  <c r="T227" i="4" s="1"/>
  <c r="Q2112" i="5" s="1"/>
  <c r="S258" i="4"/>
  <c r="S265" i="4"/>
  <c r="T265" i="4" s="1"/>
  <c r="S339" i="4"/>
  <c r="T339" i="4" s="1"/>
  <c r="S358" i="4"/>
  <c r="S432" i="4"/>
  <c r="S611" i="4"/>
  <c r="S623" i="4"/>
  <c r="T623" i="4" s="1"/>
  <c r="S635" i="4"/>
  <c r="N1705" i="5" s="1"/>
  <c r="S647" i="4"/>
  <c r="T647" i="4" s="1"/>
  <c r="Q1693" i="5" s="1"/>
  <c r="S704" i="4"/>
  <c r="T704" i="4" s="1"/>
  <c r="S773" i="4"/>
  <c r="T773" i="4" s="1"/>
  <c r="S1388" i="4"/>
  <c r="T1388" i="4" s="1"/>
  <c r="P953" i="5" s="1"/>
  <c r="S1163" i="4"/>
  <c r="T1163" i="4" s="1"/>
  <c r="O1185" i="5"/>
  <c r="O1142" i="5"/>
  <c r="S1314" i="4"/>
  <c r="T1314" i="4" s="1"/>
  <c r="N734" i="5"/>
  <c r="S13" i="4"/>
  <c r="T13" i="4" s="1"/>
  <c r="S54" i="4"/>
  <c r="T54" i="4" s="1"/>
  <c r="O2285" i="5" s="1"/>
  <c r="S73" i="4"/>
  <c r="T73" i="4" s="1"/>
  <c r="Q2266" i="5" s="1"/>
  <c r="S109" i="4"/>
  <c r="T109" i="4" s="1"/>
  <c r="S149" i="4"/>
  <c r="S190" i="4"/>
  <c r="T190" i="4" s="1"/>
  <c r="S213" i="4"/>
  <c r="T213" i="4" s="1"/>
  <c r="S218" i="4"/>
  <c r="S230" i="4"/>
  <c r="T230" i="4" s="1"/>
  <c r="N1982" i="5"/>
  <c r="S363" i="4"/>
  <c r="S375" i="4"/>
  <c r="S671" i="4"/>
  <c r="T671" i="4" s="1"/>
  <c r="Q1669" i="5" s="1"/>
  <c r="S707" i="4"/>
  <c r="N1633" i="5" s="1"/>
  <c r="S759" i="4"/>
  <c r="N1582" i="5" s="1"/>
  <c r="S1047" i="4"/>
  <c r="T1047" i="4" s="1"/>
  <c r="P1294" i="5" s="1"/>
  <c r="S1145" i="4"/>
  <c r="S1214" i="4"/>
  <c r="T1214" i="4" s="1"/>
  <c r="P1127" i="5" s="1"/>
  <c r="S1262" i="4"/>
  <c r="S1835" i="4"/>
  <c r="S248" i="4"/>
  <c r="T248" i="4" s="1"/>
  <c r="S589" i="4"/>
  <c r="T589" i="4" s="1"/>
  <c r="N2126" i="5"/>
  <c r="N1650" i="5"/>
  <c r="N1299" i="5"/>
  <c r="N1225" i="5"/>
  <c r="O867" i="5"/>
  <c r="N542" i="5"/>
  <c r="S121" i="4"/>
  <c r="N2204" i="5"/>
  <c r="S447" i="4"/>
  <c r="N1496" i="5"/>
  <c r="S893" i="4"/>
  <c r="T893" i="4" s="1"/>
  <c r="O1448" i="5" s="1"/>
  <c r="S1009" i="4"/>
  <c r="S1028" i="4"/>
  <c r="T1028" i="4" s="1"/>
  <c r="Q1313" i="5" s="1"/>
  <c r="S1064" i="4"/>
  <c r="T1064" i="4" s="1"/>
  <c r="Q1277" i="5" s="1"/>
  <c r="S1088" i="4"/>
  <c r="T1088" i="4" s="1"/>
  <c r="Q1253" i="5" s="1"/>
  <c r="S1095" i="4"/>
  <c r="T1095" i="4" s="1"/>
  <c r="Q1246" i="5" s="1"/>
  <c r="S1107" i="4"/>
  <c r="T1107" i="4" s="1"/>
  <c r="P1234" i="5" s="1"/>
  <c r="S1871" i="4"/>
  <c r="N1899" i="5"/>
  <c r="S9" i="4"/>
  <c r="S14" i="4"/>
  <c r="S26" i="4"/>
  <c r="T26" i="4" s="1"/>
  <c r="S38" i="4"/>
  <c r="T38" i="4" s="1"/>
  <c r="O2300" i="5" s="1"/>
  <c r="S88" i="4"/>
  <c r="T88" i="4" s="1"/>
  <c r="Q2251" i="5" s="1"/>
  <c r="S119" i="4"/>
  <c r="S169" i="4"/>
  <c r="T169" i="4" s="1"/>
  <c r="S228" i="4"/>
  <c r="T228" i="4" s="1"/>
  <c r="L2111" i="5" s="1"/>
  <c r="S340" i="4"/>
  <c r="S371" i="4"/>
  <c r="T371" i="4" s="1"/>
  <c r="Q1969" i="5" s="1"/>
  <c r="S397" i="4"/>
  <c r="S404" i="4"/>
  <c r="S421" i="4"/>
  <c r="T421" i="4" s="1"/>
  <c r="Q1919" i="5" s="1"/>
  <c r="S428" i="4"/>
  <c r="N1905" i="5"/>
  <c r="S502" i="4"/>
  <c r="N1838" i="5" s="1"/>
  <c r="S509" i="4"/>
  <c r="S557" i="4"/>
  <c r="T557" i="4" s="1"/>
  <c r="S600" i="4"/>
  <c r="N1690" i="5"/>
  <c r="N1565" i="5"/>
  <c r="S793" i="4"/>
  <c r="T793" i="4" s="1"/>
  <c r="P1548" i="5" s="1"/>
  <c r="S886" i="4"/>
  <c r="T886" i="4" s="1"/>
  <c r="S1752" i="4"/>
  <c r="S1802" i="4"/>
  <c r="S1826" i="4"/>
  <c r="N2194" i="5"/>
  <c r="S81" i="4"/>
  <c r="T81" i="4" s="1"/>
  <c r="O2258" i="5" s="1"/>
  <c r="S93" i="4"/>
  <c r="S333" i="4"/>
  <c r="T333" i="4" s="1"/>
  <c r="N2000" i="5"/>
  <c r="S345" i="4"/>
  <c r="T345" i="4" s="1"/>
  <c r="Q1995" i="5" s="1"/>
  <c r="S543" i="4"/>
  <c r="T543" i="4" s="1"/>
  <c r="S834" i="4"/>
  <c r="S879" i="4"/>
  <c r="S1709" i="4"/>
  <c r="T1709" i="4" s="1"/>
  <c r="S98" i="4"/>
  <c r="N2241" i="5" s="1"/>
  <c r="N2087" i="5"/>
  <c r="S276" i="4"/>
  <c r="T276" i="4" s="1"/>
  <c r="O2063" i="5" s="1"/>
  <c r="N1450" i="5"/>
  <c r="N1341" i="5"/>
  <c r="S1146" i="4"/>
  <c r="T1146" i="4" s="1"/>
  <c r="Q1195" i="5" s="1"/>
  <c r="S1196" i="4"/>
  <c r="S1239" i="4"/>
  <c r="S1251" i="4"/>
  <c r="S3" i="4"/>
  <c r="T3" i="4" s="1"/>
  <c r="S17" i="4"/>
  <c r="S22" i="4"/>
  <c r="S84" i="4"/>
  <c r="S96" i="4"/>
  <c r="T96" i="4" s="1"/>
  <c r="O2243" i="5" s="1"/>
  <c r="S108" i="4"/>
  <c r="T108" i="4" s="1"/>
  <c r="Q2231" i="5" s="1"/>
  <c r="S129" i="4"/>
  <c r="T129" i="4" s="1"/>
  <c r="S177" i="4"/>
  <c r="T177" i="4" s="1"/>
  <c r="S189" i="4"/>
  <c r="T189" i="4" s="1"/>
  <c r="S212" i="4"/>
  <c r="S217" i="4"/>
  <c r="S243" i="4"/>
  <c r="T243" i="4" s="1"/>
  <c r="S479" i="4"/>
  <c r="S498" i="4"/>
  <c r="T498" i="4" s="1"/>
  <c r="S529" i="4"/>
  <c r="T529" i="4" s="1"/>
  <c r="S620" i="4"/>
  <c r="T620" i="4" s="1"/>
  <c r="S632" i="4"/>
  <c r="T632" i="4" s="1"/>
  <c r="S644" i="4"/>
  <c r="S777" i="4"/>
  <c r="N1564" i="5" s="1"/>
  <c r="S965" i="4"/>
  <c r="T965" i="4" s="1"/>
  <c r="N1369" i="5"/>
  <c r="S1096" i="4"/>
  <c r="S1108" i="4"/>
  <c r="S1304" i="4"/>
  <c r="T1304" i="4" s="1"/>
  <c r="S1566" i="4"/>
  <c r="T1566" i="4" s="1"/>
  <c r="Q775" i="5" s="1"/>
  <c r="S1578" i="4"/>
  <c r="T1578" i="4" s="1"/>
  <c r="S310" i="4"/>
  <c r="S448" i="4"/>
  <c r="S469" i="4"/>
  <c r="T469" i="4" s="1"/>
  <c r="S476" i="4"/>
  <c r="S507" i="4"/>
  <c r="T507" i="4" s="1"/>
  <c r="P1833" i="5" s="1"/>
  <c r="S512" i="4"/>
  <c r="S524" i="4"/>
  <c r="T524" i="4" s="1"/>
  <c r="P1816" i="5" s="1"/>
  <c r="S538" i="4"/>
  <c r="S545" i="4"/>
  <c r="N1748" i="5"/>
  <c r="S597" i="4"/>
  <c r="S673" i="4"/>
  <c r="N1660" i="5"/>
  <c r="S782" i="4"/>
  <c r="S851" i="4"/>
  <c r="N1490" i="5" s="1"/>
  <c r="S877" i="4"/>
  <c r="T877" i="4" s="1"/>
  <c r="S986" i="4"/>
  <c r="T986" i="4" s="1"/>
  <c r="P1355" i="5" s="1"/>
  <c r="S1014" i="4"/>
  <c r="T1014" i="4" s="1"/>
  <c r="P1327" i="5" s="1"/>
  <c r="S1097" i="4"/>
  <c r="S1235" i="4"/>
  <c r="T1235" i="4" s="1"/>
  <c r="S1240" i="4"/>
  <c r="S1259" i="4"/>
  <c r="T1259" i="4" s="1"/>
  <c r="S1295" i="4"/>
  <c r="S1302" i="4"/>
  <c r="T1302" i="4" s="1"/>
  <c r="S1309" i="4"/>
  <c r="T1309" i="4" s="1"/>
  <c r="S1345" i="4"/>
  <c r="T1345" i="4" s="1"/>
  <c r="O996" i="5" s="1"/>
  <c r="S1357" i="4"/>
  <c r="S1376" i="4"/>
  <c r="S1452" i="4"/>
  <c r="T1452" i="4" s="1"/>
  <c r="S1516" i="4"/>
  <c r="T1516" i="4" s="1"/>
  <c r="P825" i="5" s="1"/>
  <c r="S1587" i="4"/>
  <c r="S1601" i="4"/>
  <c r="T1601" i="4" s="1"/>
  <c r="S1606" i="4"/>
  <c r="T1606" i="4" s="1"/>
  <c r="S1899" i="4"/>
  <c r="T1899" i="4" s="1"/>
  <c r="S1911" i="4"/>
  <c r="T1911" i="4" s="1"/>
  <c r="S1916" i="4"/>
  <c r="T1916" i="4" s="1"/>
  <c r="Q426" i="5" s="1"/>
  <c r="S1947" i="4"/>
  <c r="T1947" i="4" s="1"/>
  <c r="S1994" i="4"/>
  <c r="T1994" i="4" s="1"/>
  <c r="S2023" i="4"/>
  <c r="S2047" i="4"/>
  <c r="T2047" i="4" s="1"/>
  <c r="O295" i="5" s="1"/>
  <c r="S2066" i="4"/>
  <c r="T2066" i="4" s="1"/>
  <c r="S2109" i="4"/>
  <c r="T2109" i="4" s="1"/>
  <c r="P234" i="5" s="1"/>
  <c r="S2178" i="4"/>
  <c r="T2178" i="4" s="1"/>
  <c r="Q167" i="5" s="1"/>
  <c r="S2195" i="4"/>
  <c r="S2207" i="4"/>
  <c r="S2264" i="4"/>
  <c r="S2276" i="4"/>
  <c r="N295" i="5"/>
  <c r="S2121" i="4"/>
  <c r="T2121" i="4" s="1"/>
  <c r="S2133" i="4"/>
  <c r="T2133" i="4" s="1"/>
  <c r="P211" i="5" s="1"/>
  <c r="S2145" i="4"/>
  <c r="T2145" i="4" s="1"/>
  <c r="N82" i="5"/>
  <c r="S2295" i="4"/>
  <c r="T2295" i="4" s="1"/>
  <c r="S2307" i="4"/>
  <c r="T2307" i="4" s="1"/>
  <c r="O39" i="5" s="1"/>
  <c r="S1374" i="4"/>
  <c r="T1374" i="4" s="1"/>
  <c r="Q967" i="5" s="1"/>
  <c r="S1393" i="4"/>
  <c r="T1393" i="4" s="1"/>
  <c r="Q948" i="5" s="1"/>
  <c r="N775" i="5"/>
  <c r="S1571" i="4"/>
  <c r="S1597" i="4"/>
  <c r="S1623" i="4"/>
  <c r="T1623" i="4" s="1"/>
  <c r="S1671" i="4"/>
  <c r="T1671" i="4" s="1"/>
  <c r="S1695" i="4"/>
  <c r="S1745" i="4"/>
  <c r="T1745" i="4" s="1"/>
  <c r="S1845" i="4"/>
  <c r="T1845" i="4" s="1"/>
  <c r="Q496" i="5" s="1"/>
  <c r="S1883" i="4"/>
  <c r="T1883" i="4" s="1"/>
  <c r="S2076" i="4"/>
  <c r="S2107" i="4"/>
  <c r="T2107" i="4" s="1"/>
  <c r="S470" i="4"/>
  <c r="S555" i="4"/>
  <c r="T555" i="4" s="1"/>
  <c r="S567" i="4"/>
  <c r="T567" i="4" s="1"/>
  <c r="Q1773" i="5" s="1"/>
  <c r="S605" i="4"/>
  <c r="T605" i="4" s="1"/>
  <c r="O1735" i="5" s="1"/>
  <c r="S686" i="4"/>
  <c r="S710" i="4"/>
  <c r="T710" i="4" s="1"/>
  <c r="P1630" i="5" s="1"/>
  <c r="N1603" i="5"/>
  <c r="S743" i="4"/>
  <c r="T743" i="4" s="1"/>
  <c r="Q1598" i="5" s="1"/>
  <c r="N1568" i="5"/>
  <c r="N1535" i="5"/>
  <c r="S816" i="4"/>
  <c r="S913" i="4"/>
  <c r="S1041" i="4"/>
  <c r="S1112" i="4"/>
  <c r="T1112" i="4" s="1"/>
  <c r="Q1229" i="5" s="1"/>
  <c r="S1117" i="4"/>
  <c r="N1224" i="5" s="1"/>
  <c r="S1136" i="4"/>
  <c r="T1136" i="4" s="1"/>
  <c r="Q1205" i="5" s="1"/>
  <c r="S1224" i="4"/>
  <c r="T1224" i="4" s="1"/>
  <c r="P1117" i="5" s="1"/>
  <c r="S1248" i="4"/>
  <c r="T1248" i="4" s="1"/>
  <c r="S1291" i="4"/>
  <c r="T1291" i="4" s="1"/>
  <c r="S1386" i="4"/>
  <c r="T1386" i="4" s="1"/>
  <c r="S1391" i="4"/>
  <c r="S1429" i="4"/>
  <c r="T1429" i="4" s="1"/>
  <c r="Q912" i="5" s="1"/>
  <c r="S1448" i="4"/>
  <c r="T1448" i="4" s="1"/>
  <c r="S1460" i="4"/>
  <c r="T1460" i="4" s="1"/>
  <c r="S1524" i="4"/>
  <c r="S1588" i="4"/>
  <c r="N753" i="5" s="1"/>
  <c r="S1595" i="4"/>
  <c r="S1669" i="4"/>
  <c r="T1669" i="4" s="1"/>
  <c r="N670" i="5"/>
  <c r="S1681" i="4"/>
  <c r="T1681" i="4" s="1"/>
  <c r="Q660" i="5" s="1"/>
  <c r="S1719" i="4"/>
  <c r="T1719" i="4" s="1"/>
  <c r="S1724" i="4"/>
  <c r="T1724" i="4" s="1"/>
  <c r="N553" i="5"/>
  <c r="S1793" i="4"/>
  <c r="T1793" i="4" s="1"/>
  <c r="S1805" i="4"/>
  <c r="T1805" i="4" s="1"/>
  <c r="S1843" i="4"/>
  <c r="T1843" i="4" s="1"/>
  <c r="S1862" i="4"/>
  <c r="T1862" i="4" s="1"/>
  <c r="S1874" i="4"/>
  <c r="T1874" i="4" s="1"/>
  <c r="O468" i="5" s="1"/>
  <c r="S1938" i="4"/>
  <c r="T1938" i="4" s="1"/>
  <c r="Q404" i="5" s="1"/>
  <c r="S1955" i="4"/>
  <c r="S1969" i="4"/>
  <c r="T1969" i="4" s="1"/>
  <c r="S2143" i="4"/>
  <c r="T2143" i="4" s="1"/>
  <c r="S2191" i="4"/>
  <c r="S2305" i="4"/>
  <c r="T2305" i="4" s="1"/>
  <c r="S2329" i="4"/>
  <c r="T2329" i="4" s="1"/>
  <c r="S2343" i="4"/>
  <c r="T2343" i="4" s="1"/>
  <c r="Q3" i="5" s="1"/>
  <c r="S304" i="4"/>
  <c r="N2034" i="5"/>
  <c r="S311" i="4"/>
  <c r="S385" i="4"/>
  <c r="S411" i="4"/>
  <c r="S423" i="4"/>
  <c r="S442" i="4"/>
  <c r="T442" i="4" s="1"/>
  <c r="O1898" i="5" s="1"/>
  <c r="S494" i="4"/>
  <c r="T494" i="4" s="1"/>
  <c r="P1846" i="5" s="1"/>
  <c r="N1787" i="5"/>
  <c r="S565" i="4"/>
  <c r="S584" i="4"/>
  <c r="T584" i="4" s="1"/>
  <c r="S591" i="4"/>
  <c r="T591" i="4" s="1"/>
  <c r="Q1749" i="5" s="1"/>
  <c r="S639" i="4"/>
  <c r="S684" i="4"/>
  <c r="T684" i="4" s="1"/>
  <c r="P1656" i="5" s="1"/>
  <c r="S696" i="4"/>
  <c r="N1644" i="5" s="1"/>
  <c r="S708" i="4"/>
  <c r="T708" i="4" s="1"/>
  <c r="O1632" i="5" s="1"/>
  <c r="S767" i="4"/>
  <c r="T767" i="4" s="1"/>
  <c r="S795" i="4"/>
  <c r="T795" i="4" s="1"/>
  <c r="Q1546" i="5" s="1"/>
  <c r="S821" i="4"/>
  <c r="T821" i="4" s="1"/>
  <c r="P1520" i="5" s="1"/>
  <c r="S826" i="4"/>
  <c r="S937" i="4"/>
  <c r="S980" i="4"/>
  <c r="T980" i="4" s="1"/>
  <c r="Q1361" i="5" s="1"/>
  <c r="S985" i="4"/>
  <c r="T985" i="4" s="1"/>
  <c r="Q1356" i="5" s="1"/>
  <c r="S1013" i="4"/>
  <c r="O1272" i="5"/>
  <c r="S1072" i="4"/>
  <c r="N1269" i="5" s="1"/>
  <c r="S1084" i="4"/>
  <c r="T1084" i="4" s="1"/>
  <c r="Q1257" i="5" s="1"/>
  <c r="S1103" i="4"/>
  <c r="N1238" i="5" s="1"/>
  <c r="S1127" i="4"/>
  <c r="T1127" i="4" s="1"/>
  <c r="Q1214" i="5" s="1"/>
  <c r="S1160" i="4"/>
  <c r="T1160" i="4" s="1"/>
  <c r="P1181" i="5" s="1"/>
  <c r="S1191" i="4"/>
  <c r="S1234" i="4"/>
  <c r="T1234" i="4" s="1"/>
  <c r="Q1107" i="5" s="1"/>
  <c r="S1241" i="4"/>
  <c r="N1093" i="5"/>
  <c r="S1477" i="4"/>
  <c r="T1477" i="4" s="1"/>
  <c r="S1491" i="4"/>
  <c r="S1503" i="4"/>
  <c r="S1529" i="4"/>
  <c r="T1529" i="4" s="1"/>
  <c r="S1553" i="4"/>
  <c r="S1560" i="4"/>
  <c r="T1560" i="4" s="1"/>
  <c r="S1614" i="4"/>
  <c r="T1614" i="4" s="1"/>
  <c r="S1650" i="4"/>
  <c r="T1650" i="4" s="1"/>
  <c r="P691" i="5" s="1"/>
  <c r="S1662" i="4"/>
  <c r="T1662" i="4" s="1"/>
  <c r="Q679" i="5" s="1"/>
  <c r="S1679" i="4"/>
  <c r="S1691" i="4"/>
  <c r="S1717" i="4"/>
  <c r="T1717" i="4" s="1"/>
  <c r="S1753" i="4"/>
  <c r="T1753" i="4" s="1"/>
  <c r="S1767" i="4"/>
  <c r="S1779" i="4"/>
  <c r="T1779" i="4" s="1"/>
  <c r="S1784" i="4"/>
  <c r="S1841" i="4"/>
  <c r="S1860" i="4"/>
  <c r="S1910" i="4"/>
  <c r="T1910" i="4" s="1"/>
  <c r="S1993" i="4"/>
  <c r="T1993" i="4" s="1"/>
  <c r="Q349" i="5" s="1"/>
  <c r="S2012" i="4"/>
  <c r="T2012" i="4" s="1"/>
  <c r="S2060" i="4"/>
  <c r="T2060" i="4" s="1"/>
  <c r="S2084" i="4"/>
  <c r="T2084" i="4" s="1"/>
  <c r="Q258" i="5" s="1"/>
  <c r="S2146" i="4"/>
  <c r="S2196" i="4"/>
  <c r="S2232" i="4"/>
  <c r="T2232" i="4" s="1"/>
  <c r="Q114" i="5" s="1"/>
  <c r="S2244" i="4"/>
  <c r="N102" i="5" s="1"/>
  <c r="S2265" i="4"/>
  <c r="T2265" i="4" s="1"/>
  <c r="N79" i="5"/>
  <c r="S2334" i="4"/>
  <c r="T2334" i="4" s="1"/>
  <c r="Q12" i="5" s="1"/>
  <c r="S2341" i="4"/>
  <c r="T2341" i="4" s="1"/>
  <c r="N638" i="5"/>
  <c r="S1746" i="4"/>
  <c r="T1746" i="4" s="1"/>
  <c r="Q595" i="5" s="1"/>
  <c r="S1758" i="4"/>
  <c r="T1758" i="4" s="1"/>
  <c r="P583" i="5" s="1"/>
  <c r="S1865" i="4"/>
  <c r="T1865" i="4" s="1"/>
  <c r="S1998" i="4"/>
  <c r="T1998" i="4" s="1"/>
  <c r="S2127" i="4"/>
  <c r="S2256" i="4"/>
  <c r="T2256" i="4" s="1"/>
  <c r="Q90" i="5" s="1"/>
  <c r="N43" i="5"/>
  <c r="S549" i="4"/>
  <c r="N1682" i="5"/>
  <c r="S687" i="4"/>
  <c r="S699" i="4"/>
  <c r="N1641" i="5" s="1"/>
  <c r="N1639" i="5"/>
  <c r="S711" i="4"/>
  <c r="S718" i="4"/>
  <c r="T718" i="4" s="1"/>
  <c r="P1622" i="5" s="1"/>
  <c r="S725" i="4"/>
  <c r="S800" i="4"/>
  <c r="T800" i="4" s="1"/>
  <c r="Q1541" i="5" s="1"/>
  <c r="S805" i="4"/>
  <c r="T805" i="4" s="1"/>
  <c r="Q1536" i="5" s="1"/>
  <c r="S817" i="4"/>
  <c r="T817" i="4" s="1"/>
  <c r="Q1524" i="5" s="1"/>
  <c r="S829" i="4"/>
  <c r="T829" i="4" s="1"/>
  <c r="Q1512" i="5" s="1"/>
  <c r="S843" i="4"/>
  <c r="T843" i="4" s="1"/>
  <c r="O1498" i="5" s="1"/>
  <c r="S848" i="4"/>
  <c r="T848" i="4" s="1"/>
  <c r="S874" i="4"/>
  <c r="T874" i="4" s="1"/>
  <c r="S914" i="4"/>
  <c r="T914" i="4" s="1"/>
  <c r="O1427" i="5" s="1"/>
  <c r="S952" i="4"/>
  <c r="T952" i="4" s="1"/>
  <c r="S997" i="4"/>
  <c r="T997" i="4" s="1"/>
  <c r="Q1344" i="5" s="1"/>
  <c r="S1004" i="4"/>
  <c r="T1004" i="4" s="1"/>
  <c r="S1023" i="4"/>
  <c r="T1023" i="4" s="1"/>
  <c r="Q1318" i="5" s="1"/>
  <c r="S1035" i="4"/>
  <c r="T1035" i="4" s="1"/>
  <c r="Q1306" i="5" s="1"/>
  <c r="S1118" i="4"/>
  <c r="S1144" i="4"/>
  <c r="S1189" i="4"/>
  <c r="T1189" i="4" s="1"/>
  <c r="Q1152" i="5" s="1"/>
  <c r="S1213" i="4"/>
  <c r="N1128" i="5" s="1"/>
  <c r="S1237" i="4"/>
  <c r="T1237" i="4" s="1"/>
  <c r="Q1104" i="5" s="1"/>
  <c r="S1244" i="4"/>
  <c r="S1249" i="4"/>
  <c r="T1249" i="4" s="1"/>
  <c r="P1092" i="5" s="1"/>
  <c r="S1261" i="4"/>
  <c r="T1261" i="4" s="1"/>
  <c r="Q1080" i="5" s="1"/>
  <c r="S1306" i="4"/>
  <c r="S1532" i="4"/>
  <c r="T1532" i="4" s="1"/>
  <c r="P809" i="5" s="1"/>
  <c r="S1641" i="4"/>
  <c r="T1641" i="4" s="1"/>
  <c r="S1646" i="4"/>
  <c r="T1646" i="4" s="1"/>
  <c r="S1694" i="4"/>
  <c r="T1694" i="4" s="1"/>
  <c r="S1813" i="4"/>
  <c r="T1813" i="4" s="1"/>
  <c r="S1889" i="4"/>
  <c r="T1889" i="4" s="1"/>
  <c r="S1913" i="4"/>
  <c r="T1913" i="4" s="1"/>
  <c r="S1984" i="4"/>
  <c r="S2058" i="4"/>
  <c r="T2058" i="4" s="1"/>
  <c r="Q284" i="5" s="1"/>
  <c r="S2075" i="4"/>
  <c r="T2075" i="4" s="1"/>
  <c r="O267" i="5" s="1"/>
  <c r="S2175" i="4"/>
  <c r="T2175" i="4" s="1"/>
  <c r="S2187" i="4"/>
  <c r="T2187" i="4" s="1"/>
  <c r="S2204" i="4"/>
  <c r="T2204" i="4" s="1"/>
  <c r="S2228" i="4"/>
  <c r="S1359" i="4"/>
  <c r="S1442" i="4"/>
  <c r="S1492" i="4"/>
  <c r="T1492" i="4" s="1"/>
  <c r="S1511" i="4"/>
  <c r="T1511" i="4" s="1"/>
  <c r="P830" i="5" s="1"/>
  <c r="S1549" i="4"/>
  <c r="T1549" i="4" s="1"/>
  <c r="Q792" i="5" s="1"/>
  <c r="S1575" i="4"/>
  <c r="T1575" i="4" s="1"/>
  <c r="S1768" i="4"/>
  <c r="T1768" i="4" s="1"/>
  <c r="P573" i="5" s="1"/>
  <c r="S1792" i="4"/>
  <c r="S1811" i="4"/>
  <c r="N530" i="5" s="1"/>
  <c r="S1880" i="4"/>
  <c r="T1880" i="4" s="1"/>
  <c r="S1894" i="4"/>
  <c r="T1894" i="4" s="1"/>
  <c r="N391" i="5"/>
  <c r="S1977" i="4"/>
  <c r="T1977" i="4" s="1"/>
  <c r="S2154" i="4"/>
  <c r="S2185" i="4"/>
  <c r="T2185" i="4" s="1"/>
  <c r="O160" i="5" s="1"/>
  <c r="N7" i="5"/>
  <c r="S2342" i="4"/>
  <c r="T2342" i="4" s="1"/>
  <c r="Q4" i="5" s="1"/>
  <c r="S16" i="4"/>
  <c r="N2322" i="5" s="1"/>
  <c r="S77" i="4"/>
  <c r="T77" i="4" s="1"/>
  <c r="S110" i="4"/>
  <c r="S182" i="4"/>
  <c r="T182" i="4" s="1"/>
  <c r="S202" i="4"/>
  <c r="T202" i="4" s="1"/>
  <c r="S239" i="4"/>
  <c r="T239" i="4" s="1"/>
  <c r="S251" i="4"/>
  <c r="T251" i="4" s="1"/>
  <c r="Q2088" i="5" s="1"/>
  <c r="S260" i="4"/>
  <c r="T260" i="4" s="1"/>
  <c r="P2079" i="5" s="1"/>
  <c r="S267" i="4"/>
  <c r="S286" i="4"/>
  <c r="T286" i="4" s="1"/>
  <c r="Q2053" i="5" s="1"/>
  <c r="S300" i="4"/>
  <c r="S314" i="4"/>
  <c r="T314" i="4" s="1"/>
  <c r="P2006" i="5"/>
  <c r="S346" i="4"/>
  <c r="S398" i="4"/>
  <c r="S519" i="4"/>
  <c r="T519" i="4" s="1"/>
  <c r="S566" i="4"/>
  <c r="T566" i="4" s="1"/>
  <c r="Q1774" i="5" s="1"/>
  <c r="S608" i="4"/>
  <c r="T608" i="4" s="1"/>
  <c r="S615" i="4"/>
  <c r="N1725" i="5" s="1"/>
  <c r="O2195" i="5"/>
  <c r="P2063" i="5"/>
  <c r="O2044" i="5"/>
  <c r="O1845" i="5"/>
  <c r="P1723" i="5"/>
  <c r="P2124" i="5"/>
  <c r="S582" i="4"/>
  <c r="P2077" i="5"/>
  <c r="S272" i="4"/>
  <c r="T272" i="4" s="1"/>
  <c r="Q2067" i="5" s="1"/>
  <c r="O2003" i="5"/>
  <c r="O1903" i="5"/>
  <c r="S505" i="4"/>
  <c r="S585" i="4"/>
  <c r="T585" i="4" s="1"/>
  <c r="O1755" i="5" s="1"/>
  <c r="S594" i="4"/>
  <c r="N1746" i="5" s="1"/>
  <c r="S833" i="4"/>
  <c r="N1508" i="5" s="1"/>
  <c r="O2124" i="5"/>
  <c r="S5" i="4"/>
  <c r="T5" i="4" s="1"/>
  <c r="S36" i="4"/>
  <c r="S43" i="4"/>
  <c r="T43" i="4" s="1"/>
  <c r="S59" i="4"/>
  <c r="S85" i="4"/>
  <c r="T85" i="4" s="1"/>
  <c r="S99" i="4"/>
  <c r="T99" i="4" s="1"/>
  <c r="P2240" i="5" s="1"/>
  <c r="P2236" i="5"/>
  <c r="S118" i="4"/>
  <c r="T118" i="4" s="1"/>
  <c r="P2197" i="5"/>
  <c r="S147" i="4"/>
  <c r="N2192" i="5" s="1"/>
  <c r="S152" i="4"/>
  <c r="T152" i="4" s="1"/>
  <c r="S166" i="4"/>
  <c r="T166" i="4" s="1"/>
  <c r="Q2173" i="5" s="1"/>
  <c r="S173" i="4"/>
  <c r="P2146" i="5"/>
  <c r="N2139" i="5"/>
  <c r="S205" i="4"/>
  <c r="T205" i="4" s="1"/>
  <c r="N2116" i="5"/>
  <c r="S237" i="4"/>
  <c r="S249" i="4"/>
  <c r="S256" i="4"/>
  <c r="N2083" i="5" s="1"/>
  <c r="S270" i="4"/>
  <c r="T270" i="4" s="1"/>
  <c r="S289" i="4"/>
  <c r="T289" i="4" s="1"/>
  <c r="S296" i="4"/>
  <c r="T296" i="4" s="1"/>
  <c r="S370" i="4"/>
  <c r="N1970" i="5" s="1"/>
  <c r="S382" i="4"/>
  <c r="N1956" i="5"/>
  <c r="S426" i="4"/>
  <c r="T426" i="4" s="1"/>
  <c r="P1903" i="5"/>
  <c r="S569" i="4"/>
  <c r="T569" i="4" s="1"/>
  <c r="O1771" i="5" s="1"/>
  <c r="S670" i="4"/>
  <c r="N1670" i="5" s="1"/>
  <c r="S453" i="4"/>
  <c r="T453" i="4" s="1"/>
  <c r="S629" i="4"/>
  <c r="T629" i="4" s="1"/>
  <c r="S29" i="4"/>
  <c r="T29" i="4" s="1"/>
  <c r="O2309" i="5" s="1"/>
  <c r="S78" i="4"/>
  <c r="T78" i="4" s="1"/>
  <c r="N2259" i="5"/>
  <c r="S97" i="4"/>
  <c r="S111" i="4"/>
  <c r="S134" i="4"/>
  <c r="T134" i="4" s="1"/>
  <c r="P2205" i="5" s="1"/>
  <c r="S178" i="4"/>
  <c r="T178" i="4" s="1"/>
  <c r="L2161" i="5" s="1"/>
  <c r="O2139" i="5"/>
  <c r="S247" i="4"/>
  <c r="T247" i="4" s="1"/>
  <c r="S308" i="4"/>
  <c r="T308" i="4" s="1"/>
  <c r="Q2032" i="5" s="1"/>
  <c r="O2021" i="5"/>
  <c r="S356" i="4"/>
  <c r="N1984" i="5" s="1"/>
  <c r="S387" i="4"/>
  <c r="T387" i="4" s="1"/>
  <c r="Q1953" i="5" s="1"/>
  <c r="S408" i="4"/>
  <c r="P1774" i="5"/>
  <c r="S576" i="4"/>
  <c r="N1764" i="5" s="1"/>
  <c r="S812" i="4"/>
  <c r="T812" i="4" s="1"/>
  <c r="P1529" i="5" s="1"/>
  <c r="P1376" i="5"/>
  <c r="S57" i="4"/>
  <c r="T57" i="4" s="1"/>
  <c r="N2235" i="5"/>
  <c r="N2196" i="5"/>
  <c r="N2127" i="5"/>
  <c r="P2125" i="5"/>
  <c r="S261" i="4"/>
  <c r="T261" i="4" s="1"/>
  <c r="Q2078" i="5" s="1"/>
  <c r="S301" i="4"/>
  <c r="S315" i="4"/>
  <c r="T315" i="4" s="1"/>
  <c r="N2011" i="5"/>
  <c r="S361" i="4"/>
  <c r="S399" i="4"/>
  <c r="T399" i="4" s="1"/>
  <c r="Q1941" i="5" s="1"/>
  <c r="S621" i="4"/>
  <c r="P2286" i="5"/>
  <c r="S165" i="4"/>
  <c r="N2174" i="5" s="1"/>
  <c r="S281" i="4"/>
  <c r="S8" i="4"/>
  <c r="T8" i="4" s="1"/>
  <c r="O2330" i="5" s="1"/>
  <c r="S15" i="4"/>
  <c r="T15" i="4" s="1"/>
  <c r="S32" i="4"/>
  <c r="O2196" i="5"/>
  <c r="S162" i="4"/>
  <c r="T162" i="4" s="1"/>
  <c r="Q2177" i="5" s="1"/>
  <c r="P2173" i="5"/>
  <c r="S201" i="4"/>
  <c r="T201" i="4" s="1"/>
  <c r="S238" i="4"/>
  <c r="T238" i="4" s="1"/>
  <c r="S278" i="4"/>
  <c r="S285" i="4"/>
  <c r="T285" i="4" s="1"/>
  <c r="Q2054" i="5" s="1"/>
  <c r="S327" i="4"/>
  <c r="N2013" i="5" s="1"/>
  <c r="S359" i="4"/>
  <c r="T359" i="4" s="1"/>
  <c r="S373" i="4"/>
  <c r="N1967" i="5" s="1"/>
  <c r="S518" i="4"/>
  <c r="S551" i="4"/>
  <c r="S65" i="4"/>
  <c r="T65" i="4" s="1"/>
  <c r="P2274" i="5" s="1"/>
  <c r="P2198" i="5"/>
  <c r="O2052" i="5"/>
  <c r="N1934" i="5"/>
  <c r="S4" i="4"/>
  <c r="O2318" i="5"/>
  <c r="S30" i="4"/>
  <c r="S51" i="4"/>
  <c r="T51" i="4" s="1"/>
  <c r="O2288" i="5" s="1"/>
  <c r="O2286" i="5"/>
  <c r="S72" i="4"/>
  <c r="T72" i="4" s="1"/>
  <c r="Q2267" i="5" s="1"/>
  <c r="S146" i="4"/>
  <c r="N2193" i="5" s="1"/>
  <c r="S153" i="4"/>
  <c r="T153" i="4" s="1"/>
  <c r="S158" i="4"/>
  <c r="T158" i="4" s="1"/>
  <c r="Q2181" i="5" s="1"/>
  <c r="P2145" i="5"/>
  <c r="S229" i="4"/>
  <c r="S236" i="4"/>
  <c r="T236" i="4" s="1"/>
  <c r="S264" i="4"/>
  <c r="T264" i="4" s="1"/>
  <c r="N2029" i="5"/>
  <c r="S325" i="4"/>
  <c r="S409" i="4"/>
  <c r="N1929" i="5"/>
  <c r="S462" i="4"/>
  <c r="T462" i="4" s="1"/>
  <c r="P1878" i="5" s="1"/>
  <c r="S497" i="4"/>
  <c r="T497" i="4" s="1"/>
  <c r="Q1843" i="5" s="1"/>
  <c r="S528" i="4"/>
  <c r="T528" i="4" s="1"/>
  <c r="L1812" i="5" s="1"/>
  <c r="P1693" i="5"/>
  <c r="S752" i="4"/>
  <c r="T752" i="4" s="1"/>
  <c r="S717" i="4"/>
  <c r="T717" i="4" s="1"/>
  <c r="Q1623" i="5" s="1"/>
  <c r="S757" i="4"/>
  <c r="T757" i="4" s="1"/>
  <c r="N1501" i="5"/>
  <c r="N1438" i="5"/>
  <c r="N1380" i="5"/>
  <c r="S390" i="4"/>
  <c r="T390" i="4" s="1"/>
  <c r="P1950" i="5" s="1"/>
  <c r="S413" i="4"/>
  <c r="T413" i="4" s="1"/>
  <c r="Q1927" i="5" s="1"/>
  <c r="S420" i="4"/>
  <c r="N1920" i="5" s="1"/>
  <c r="S422" i="4"/>
  <c r="T422" i="4" s="1"/>
  <c r="Q1918" i="5" s="1"/>
  <c r="S431" i="4"/>
  <c r="N1909" i="5" s="1"/>
  <c r="S461" i="4"/>
  <c r="S468" i="4"/>
  <c r="S477" i="4"/>
  <c r="N1863" i="5" s="1"/>
  <c r="S482" i="4"/>
  <c r="T482" i="4" s="1"/>
  <c r="Q1858" i="5" s="1"/>
  <c r="S489" i="4"/>
  <c r="S496" i="4"/>
  <c r="T496" i="4" s="1"/>
  <c r="O1844" i="5" s="1"/>
  <c r="S533" i="4"/>
  <c r="T533" i="4" s="1"/>
  <c r="Q1807" i="5" s="1"/>
  <c r="S574" i="4"/>
  <c r="T574" i="4" s="1"/>
  <c r="P1766" i="5" s="1"/>
  <c r="S588" i="4"/>
  <c r="N1752" i="5" s="1"/>
  <c r="S590" i="4"/>
  <c r="T590" i="4" s="1"/>
  <c r="O1750" i="5" s="1"/>
  <c r="S613" i="4"/>
  <c r="T613" i="4" s="1"/>
  <c r="Q1727" i="5" s="1"/>
  <c r="S627" i="4"/>
  <c r="T627" i="4" s="1"/>
  <c r="S634" i="4"/>
  <c r="S641" i="4"/>
  <c r="T641" i="4" s="1"/>
  <c r="Q1699" i="5" s="1"/>
  <c r="S803" i="4"/>
  <c r="T803" i="4" s="1"/>
  <c r="S864" i="4"/>
  <c r="S878" i="4"/>
  <c r="O1669" i="5"/>
  <c r="O1317" i="5"/>
  <c r="S302" i="4"/>
  <c r="N2038" i="5" s="1"/>
  <c r="N2022" i="5"/>
  <c r="S323" i="4"/>
  <c r="N2008" i="5"/>
  <c r="S341" i="4"/>
  <c r="S348" i="4"/>
  <c r="N1992" i="5" s="1"/>
  <c r="S362" i="4"/>
  <c r="S376" i="4"/>
  <c r="T376" i="4" s="1"/>
  <c r="Q1964" i="5" s="1"/>
  <c r="S388" i="4"/>
  <c r="S395" i="4"/>
  <c r="T395" i="4" s="1"/>
  <c r="Q1945" i="5" s="1"/>
  <c r="N1943" i="5"/>
  <c r="N1936" i="5"/>
  <c r="S418" i="4"/>
  <c r="T418" i="4" s="1"/>
  <c r="P1922" i="5" s="1"/>
  <c r="S443" i="4"/>
  <c r="N1895" i="5"/>
  <c r="S466" i="4"/>
  <c r="T466" i="4" s="1"/>
  <c r="Q1874" i="5" s="1"/>
  <c r="N1872" i="5"/>
  <c r="S480" i="4"/>
  <c r="N1858" i="5"/>
  <c r="S492" i="4"/>
  <c r="S506" i="4"/>
  <c r="T506" i="4" s="1"/>
  <c r="S554" i="4"/>
  <c r="T554" i="4" s="1"/>
  <c r="O1786" i="5" s="1"/>
  <c r="S579" i="4"/>
  <c r="N1761" i="5" s="1"/>
  <c r="S586" i="4"/>
  <c r="T586" i="4" s="1"/>
  <c r="S602" i="4"/>
  <c r="S618" i="4"/>
  <c r="T618" i="4" s="1"/>
  <c r="S674" i="4"/>
  <c r="T674" i="4" s="1"/>
  <c r="Q1666" i="5" s="1"/>
  <c r="S732" i="4"/>
  <c r="T732" i="4" s="1"/>
  <c r="Q1608" i="5" s="1"/>
  <c r="S746" i="4"/>
  <c r="T746" i="4" s="1"/>
  <c r="S785" i="4"/>
  <c r="T785" i="4" s="1"/>
  <c r="S792" i="4"/>
  <c r="O1524" i="5"/>
  <c r="S822" i="4"/>
  <c r="T822" i="4" s="1"/>
  <c r="O1519" i="5" s="1"/>
  <c r="S841" i="4"/>
  <c r="T841" i="4" s="1"/>
  <c r="P1496" i="5"/>
  <c r="S855" i="4"/>
  <c r="N1486" i="5" s="1"/>
  <c r="S976" i="4"/>
  <c r="T976" i="4" s="1"/>
  <c r="S983" i="4"/>
  <c r="N1358" i="5" s="1"/>
  <c r="S1001" i="4"/>
  <c r="T1001" i="4" s="1"/>
  <c r="O1293" i="5"/>
  <c r="N1784" i="5"/>
  <c r="P1759" i="5"/>
  <c r="P1720" i="5"/>
  <c r="N1491" i="5"/>
  <c r="S920" i="4"/>
  <c r="T920" i="4" s="1"/>
  <c r="P1421" i="5" s="1"/>
  <c r="S927" i="4"/>
  <c r="S360" i="4"/>
  <c r="T360" i="4" s="1"/>
  <c r="S369" i="4"/>
  <c r="N1971" i="5" s="1"/>
  <c r="S374" i="4"/>
  <c r="S381" i="4"/>
  <c r="N1959" i="5" s="1"/>
  <c r="S386" i="4"/>
  <c r="T386" i="4" s="1"/>
  <c r="S407" i="4"/>
  <c r="N1931" i="5"/>
  <c r="S416" i="4"/>
  <c r="T416" i="4" s="1"/>
  <c r="Q1924" i="5" s="1"/>
  <c r="S425" i="4"/>
  <c r="N1915" i="5" s="1"/>
  <c r="S464" i="4"/>
  <c r="T464" i="4" s="1"/>
  <c r="Q1876" i="5" s="1"/>
  <c r="S471" i="4"/>
  <c r="N1869" i="5" s="1"/>
  <c r="S478" i="4"/>
  <c r="T478" i="4" s="1"/>
  <c r="N1860" i="5"/>
  <c r="S504" i="4"/>
  <c r="N1836" i="5" s="1"/>
  <c r="S513" i="4"/>
  <c r="S520" i="4"/>
  <c r="N1820" i="5" s="1"/>
  <c r="S561" i="4"/>
  <c r="T561" i="4" s="1"/>
  <c r="S568" i="4"/>
  <c r="T568" i="4" s="1"/>
  <c r="S577" i="4"/>
  <c r="T577" i="4" s="1"/>
  <c r="S593" i="4"/>
  <c r="T593" i="4" s="1"/>
  <c r="P1747" i="5" s="1"/>
  <c r="S614" i="4"/>
  <c r="S630" i="4"/>
  <c r="T630" i="4" s="1"/>
  <c r="S649" i="4"/>
  <c r="N1691" i="5" s="1"/>
  <c r="P1687" i="5"/>
  <c r="S681" i="4"/>
  <c r="T681" i="4" s="1"/>
  <c r="Q1659" i="5" s="1"/>
  <c r="S723" i="4"/>
  <c r="T723" i="4" s="1"/>
  <c r="N1615" i="5"/>
  <c r="S730" i="4"/>
  <c r="T730" i="4" s="1"/>
  <c r="O1572" i="5"/>
  <c r="O1563" i="5"/>
  <c r="S790" i="4"/>
  <c r="N1551" i="5" s="1"/>
  <c r="S813" i="4"/>
  <c r="N1528" i="5" s="1"/>
  <c r="S839" i="4"/>
  <c r="N1500" i="5"/>
  <c r="S911" i="4"/>
  <c r="S960" i="4"/>
  <c r="T960" i="4" s="1"/>
  <c r="P1572" i="5"/>
  <c r="S788" i="4"/>
  <c r="T788" i="4" s="1"/>
  <c r="S804" i="4"/>
  <c r="T804" i="4" s="1"/>
  <c r="S818" i="4"/>
  <c r="N1523" i="5" s="1"/>
  <c r="S865" i="4"/>
  <c r="T865" i="4" s="1"/>
  <c r="S939" i="4"/>
  <c r="T939" i="4" s="1"/>
  <c r="S946" i="4"/>
  <c r="S1139" i="4"/>
  <c r="T1139" i="4" s="1"/>
  <c r="Q1202" i="5" s="1"/>
  <c r="S1263" i="4"/>
  <c r="S324" i="4"/>
  <c r="T324" i="4" s="1"/>
  <c r="N2014" i="5"/>
  <c r="S377" i="4"/>
  <c r="T377" i="4" s="1"/>
  <c r="Q1963" i="5" s="1"/>
  <c r="S396" i="4"/>
  <c r="N1944" i="5" s="1"/>
  <c r="N1942" i="5"/>
  <c r="S405" i="4"/>
  <c r="T405" i="4" s="1"/>
  <c r="L1935" i="5" s="1"/>
  <c r="S430" i="4"/>
  <c r="T430" i="4" s="1"/>
  <c r="P1910" i="5" s="1"/>
  <c r="S444" i="4"/>
  <c r="T444" i="4" s="1"/>
  <c r="S460" i="4"/>
  <c r="S525" i="4"/>
  <c r="S532" i="4"/>
  <c r="T532" i="4" s="1"/>
  <c r="S541" i="4"/>
  <c r="N1790" i="5"/>
  <c r="P1756" i="5"/>
  <c r="S587" i="4"/>
  <c r="S596" i="4"/>
  <c r="T596" i="4" s="1"/>
  <c r="S661" i="4"/>
  <c r="T661" i="4" s="1"/>
  <c r="Q1679" i="5" s="1"/>
  <c r="P1675" i="5"/>
  <c r="S668" i="4"/>
  <c r="S693" i="4"/>
  <c r="N1647" i="5" s="1"/>
  <c r="S714" i="4"/>
  <c r="T714" i="4" s="1"/>
  <c r="S733" i="4"/>
  <c r="T733" i="4" s="1"/>
  <c r="S754" i="4"/>
  <c r="T754" i="4" s="1"/>
  <c r="Q1587" i="5" s="1"/>
  <c r="S770" i="4"/>
  <c r="N1544" i="5"/>
  <c r="S842" i="4"/>
  <c r="T842" i="4" s="1"/>
  <c r="P1499" i="5" s="1"/>
  <c r="S858" i="4"/>
  <c r="T858" i="4" s="1"/>
  <c r="S1033" i="4"/>
  <c r="N1308" i="5" s="1"/>
  <c r="S410" i="4"/>
  <c r="N1930" i="5" s="1"/>
  <c r="N1926" i="5"/>
  <c r="S449" i="4"/>
  <c r="T449" i="4" s="1"/>
  <c r="S456" i="4"/>
  <c r="S458" i="4"/>
  <c r="T458" i="4" s="1"/>
  <c r="N1852" i="5"/>
  <c r="S514" i="4"/>
  <c r="T514" i="4" s="1"/>
  <c r="N1824" i="5"/>
  <c r="S530" i="4"/>
  <c r="T530" i="4" s="1"/>
  <c r="N1792" i="5"/>
  <c r="S578" i="4"/>
  <c r="N1762" i="5" s="1"/>
  <c r="S610" i="4"/>
  <c r="T610" i="4" s="1"/>
  <c r="Q1730" i="5" s="1"/>
  <c r="N1728" i="5"/>
  <c r="S624" i="4"/>
  <c r="N1716" i="5" s="1"/>
  <c r="S659" i="4"/>
  <c r="T659" i="4" s="1"/>
  <c r="N1663" i="5"/>
  <c r="S682" i="4"/>
  <c r="N1656" i="5"/>
  <c r="S698" i="4"/>
  <c r="T698" i="4" s="1"/>
  <c r="S719" i="4"/>
  <c r="O1592" i="5"/>
  <c r="S807" i="4"/>
  <c r="T807" i="4" s="1"/>
  <c r="Q1534" i="5" s="1"/>
  <c r="N1532" i="5"/>
  <c r="S814" i="4"/>
  <c r="T814" i="4" s="1"/>
  <c r="P1527" i="5" s="1"/>
  <c r="N1525" i="5"/>
  <c r="S875" i="4"/>
  <c r="S898" i="4"/>
  <c r="T898" i="4" s="1"/>
  <c r="S956" i="4"/>
  <c r="T956" i="4" s="1"/>
  <c r="S970" i="4"/>
  <c r="O1190" i="5"/>
  <c r="N1300" i="5"/>
  <c r="O1284" i="5"/>
  <c r="S1073" i="4"/>
  <c r="T1073" i="4" s="1"/>
  <c r="Q1268" i="5" s="1"/>
  <c r="S1124" i="4"/>
  <c r="T1124" i="4" s="1"/>
  <c r="Q1217" i="5" s="1"/>
  <c r="S1175" i="4"/>
  <c r="T1175" i="4" s="1"/>
  <c r="Q1166" i="5" s="1"/>
  <c r="S1397" i="4"/>
  <c r="S1470" i="4"/>
  <c r="T1470" i="4" s="1"/>
  <c r="P837" i="5"/>
  <c r="N626" i="5"/>
  <c r="N614" i="5"/>
  <c r="S1827" i="4"/>
  <c r="S2021" i="4"/>
  <c r="T2021" i="4" s="1"/>
  <c r="P321" i="5" s="1"/>
  <c r="S866" i="4"/>
  <c r="T866" i="4" s="1"/>
  <c r="O1475" i="5" s="1"/>
  <c r="S889" i="4"/>
  <c r="T889" i="4" s="1"/>
  <c r="P1452" i="5" s="1"/>
  <c r="S896" i="4"/>
  <c r="T896" i="4" s="1"/>
  <c r="S930" i="4"/>
  <c r="T930" i="4" s="1"/>
  <c r="S951" i="4"/>
  <c r="T951" i="4" s="1"/>
  <c r="S958" i="4"/>
  <c r="S969" i="4"/>
  <c r="N1372" i="5" s="1"/>
  <c r="S974" i="4"/>
  <c r="T974" i="4" s="1"/>
  <c r="Q1367" i="5" s="1"/>
  <c r="P1356" i="5"/>
  <c r="S988" i="4"/>
  <c r="T988" i="4" s="1"/>
  <c r="P1353" i="5" s="1"/>
  <c r="S1006" i="4"/>
  <c r="T1006" i="4" s="1"/>
  <c r="O1335" i="5" s="1"/>
  <c r="S1044" i="4"/>
  <c r="T1044" i="4" s="1"/>
  <c r="P1284" i="5"/>
  <c r="S1071" i="4"/>
  <c r="T1071" i="4" s="1"/>
  <c r="S1083" i="4"/>
  <c r="S1110" i="4"/>
  <c r="O1229" i="5"/>
  <c r="S1115" i="4"/>
  <c r="T1115" i="4" s="1"/>
  <c r="Q1226" i="5" s="1"/>
  <c r="N1203" i="5"/>
  <c r="S1194" i="4"/>
  <c r="S1215" i="4"/>
  <c r="S1222" i="4"/>
  <c r="T1222" i="4" s="1"/>
  <c r="P1119" i="5" s="1"/>
  <c r="S1229" i="4"/>
  <c r="N1112" i="5" s="1"/>
  <c r="N1079" i="5"/>
  <c r="S1274" i="4"/>
  <c r="N1046" i="5"/>
  <c r="S1330" i="4"/>
  <c r="T1330" i="4" s="1"/>
  <c r="O1011" i="5" s="1"/>
  <c r="S1337" i="4"/>
  <c r="S1356" i="4"/>
  <c r="T1356" i="4" s="1"/>
  <c r="N974" i="5"/>
  <c r="N965" i="5"/>
  <c r="S1383" i="4"/>
  <c r="T1383" i="4" s="1"/>
  <c r="S1428" i="4"/>
  <c r="N902" i="5"/>
  <c r="S1528" i="4"/>
  <c r="T1528" i="4" s="1"/>
  <c r="O813" i="5" s="1"/>
  <c r="S1706" i="4"/>
  <c r="T1706" i="4" s="1"/>
  <c r="P635" i="5" s="1"/>
  <c r="S1713" i="4"/>
  <c r="T1713" i="4" s="1"/>
  <c r="S1718" i="4"/>
  <c r="T1718" i="4" s="1"/>
  <c r="Q623" i="5" s="1"/>
  <c r="S1744" i="4"/>
  <c r="T1744" i="4" s="1"/>
  <c r="N595" i="5"/>
  <c r="S1775" i="4"/>
  <c r="N566" i="5" s="1"/>
  <c r="S1787" i="4"/>
  <c r="T1787" i="4" s="1"/>
  <c r="S1794" i="4"/>
  <c r="T1794" i="4" s="1"/>
  <c r="Q547" i="5" s="1"/>
  <c r="S1808" i="4"/>
  <c r="O1053" i="5"/>
  <c r="O841" i="5"/>
  <c r="N834" i="5"/>
  <c r="O1344" i="5"/>
  <c r="S1011" i="4"/>
  <c r="T1011" i="4" s="1"/>
  <c r="N1316" i="5"/>
  <c r="S1060" i="4"/>
  <c r="T1060" i="4" s="1"/>
  <c r="S1076" i="4"/>
  <c r="T1076" i="4" s="1"/>
  <c r="S1081" i="4"/>
  <c r="S1134" i="4"/>
  <c r="T1134" i="4" s="1"/>
  <c r="Q1207" i="5" s="1"/>
  <c r="O1205" i="5"/>
  <c r="S1141" i="4"/>
  <c r="T1141" i="4" s="1"/>
  <c r="Q1200" i="5" s="1"/>
  <c r="S1164" i="4"/>
  <c r="T1164" i="4" s="1"/>
  <c r="P1177" i="5" s="1"/>
  <c r="S1204" i="4"/>
  <c r="T1204" i="4" s="1"/>
  <c r="Q1137" i="5" s="1"/>
  <c r="S1265" i="4"/>
  <c r="S1272" i="4"/>
  <c r="N1067" i="5"/>
  <c r="S1284" i="4"/>
  <c r="S1328" i="4"/>
  <c r="T1328" i="4" s="1"/>
  <c r="S1349" i="4"/>
  <c r="N992" i="5" s="1"/>
  <c r="S1354" i="4"/>
  <c r="T1354" i="4" s="1"/>
  <c r="S1370" i="4"/>
  <c r="O951" i="5"/>
  <c r="S1552" i="4"/>
  <c r="T1552" i="4" s="1"/>
  <c r="S1559" i="4"/>
  <c r="S1594" i="4"/>
  <c r="T1594" i="4" s="1"/>
  <c r="Q747" i="5" s="1"/>
  <c r="S1617" i="4"/>
  <c r="T1617" i="4" s="1"/>
  <c r="S1629" i="4"/>
  <c r="S1634" i="4"/>
  <c r="T1634" i="4" s="1"/>
  <c r="S1655" i="4"/>
  <c r="S1697" i="4"/>
  <c r="T1697" i="4" s="1"/>
  <c r="N635" i="5"/>
  <c r="S1749" i="4"/>
  <c r="T1749" i="4" s="1"/>
  <c r="S1754" i="4"/>
  <c r="T1754" i="4" s="1"/>
  <c r="P587" i="5" s="1"/>
  <c r="S1823" i="4"/>
  <c r="N518" i="5" s="1"/>
  <c r="S924" i="4"/>
  <c r="T924" i="4" s="1"/>
  <c r="Q1417" i="5" s="1"/>
  <c r="S963" i="4"/>
  <c r="T963" i="4" s="1"/>
  <c r="O1376" i="5"/>
  <c r="S977" i="4"/>
  <c r="T977" i="4" s="1"/>
  <c r="S984" i="4"/>
  <c r="T984" i="4" s="1"/>
  <c r="Q1357" i="5" s="1"/>
  <c r="P1344" i="5"/>
  <c r="P1342" i="5"/>
  <c r="O1316" i="5"/>
  <c r="S1040" i="4"/>
  <c r="T1040" i="4" s="1"/>
  <c r="S1049" i="4"/>
  <c r="T1049" i="4" s="1"/>
  <c r="P1292" i="5" s="1"/>
  <c r="S1067" i="4"/>
  <c r="T1067" i="4" s="1"/>
  <c r="N1272" i="5"/>
  <c r="S1106" i="4"/>
  <c r="N1214" i="5"/>
  <c r="S1132" i="4"/>
  <c r="S1176" i="4"/>
  <c r="T1176" i="4" s="1"/>
  <c r="S1225" i="4"/>
  <c r="T1225" i="4" s="1"/>
  <c r="Q1116" i="5" s="1"/>
  <c r="S1256" i="4"/>
  <c r="T1256" i="4" s="1"/>
  <c r="L1085" i="5" s="1"/>
  <c r="S1289" i="4"/>
  <c r="T1289" i="4" s="1"/>
  <c r="S1307" i="4"/>
  <c r="S1321" i="4"/>
  <c r="S1333" i="4"/>
  <c r="T1333" i="4" s="1"/>
  <c r="S1340" i="4"/>
  <c r="T1340" i="4" s="1"/>
  <c r="O1001" i="5" s="1"/>
  <c r="S1424" i="4"/>
  <c r="S1676" i="4"/>
  <c r="T1676" i="4" s="1"/>
  <c r="Q665" i="5" s="1"/>
  <c r="S1688" i="4"/>
  <c r="T1688" i="4" s="1"/>
  <c r="Q653" i="5" s="1"/>
  <c r="S1702" i="4"/>
  <c r="T1702" i="4" s="1"/>
  <c r="Q639" i="5" s="1"/>
  <c r="S1740" i="4"/>
  <c r="S1949" i="4"/>
  <c r="T1949" i="4" s="1"/>
  <c r="S2117" i="4"/>
  <c r="T2117" i="4" s="1"/>
  <c r="P226" i="5" s="1"/>
  <c r="P985" i="5"/>
  <c r="T2303" i="4"/>
  <c r="O43" i="5" s="1"/>
  <c r="P1214" i="5"/>
  <c r="N1202" i="5"/>
  <c r="S1169" i="4"/>
  <c r="T1169" i="4" s="1"/>
  <c r="S1181" i="4"/>
  <c r="S1326" i="4"/>
  <c r="T1326" i="4" s="1"/>
  <c r="S1352" i="4"/>
  <c r="T1352" i="4" s="1"/>
  <c r="N982" i="5"/>
  <c r="S1377" i="4"/>
  <c r="T1377" i="4" s="1"/>
  <c r="Q964" i="5" s="1"/>
  <c r="O948" i="5"/>
  <c r="N917" i="5"/>
  <c r="S1494" i="4"/>
  <c r="T1494" i="4" s="1"/>
  <c r="P847" i="5" s="1"/>
  <c r="S1522" i="4"/>
  <c r="T1522" i="4" s="1"/>
  <c r="Q819" i="5" s="1"/>
  <c r="S1536" i="4"/>
  <c r="S1557" i="4"/>
  <c r="N784" i="5" s="1"/>
  <c r="S1613" i="4"/>
  <c r="S1653" i="4"/>
  <c r="T1653" i="4" s="1"/>
  <c r="S1658" i="4"/>
  <c r="T1658" i="4" s="1"/>
  <c r="S1667" i="4"/>
  <c r="N674" i="5" s="1"/>
  <c r="S1693" i="4"/>
  <c r="T1693" i="4" s="1"/>
  <c r="Q648" i="5" s="1"/>
  <c r="P1484" i="5"/>
  <c r="S860" i="4"/>
  <c r="T860" i="4" s="1"/>
  <c r="P1481" i="5" s="1"/>
  <c r="S867" i="4"/>
  <c r="N1474" i="5" s="1"/>
  <c r="S929" i="4"/>
  <c r="T929" i="4" s="1"/>
  <c r="O1412" i="5" s="1"/>
  <c r="S936" i="4"/>
  <c r="T936" i="4" s="1"/>
  <c r="Q1405" i="5" s="1"/>
  <c r="S945" i="4"/>
  <c r="S950" i="4"/>
  <c r="T950" i="4" s="1"/>
  <c r="P1391" i="5" s="1"/>
  <c r="S975" i="4"/>
  <c r="T975" i="4" s="1"/>
  <c r="S1019" i="4"/>
  <c r="N1322" i="5" s="1"/>
  <c r="S1031" i="4"/>
  <c r="N1310" i="5" s="1"/>
  <c r="S1137" i="4"/>
  <c r="T1137" i="4" s="1"/>
  <c r="Q1204" i="5" s="1"/>
  <c r="O1195" i="5"/>
  <c r="N1190" i="5"/>
  <c r="S1193" i="4"/>
  <c r="T1193" i="4" s="1"/>
  <c r="S1200" i="4"/>
  <c r="T1200" i="4" s="1"/>
  <c r="S1228" i="4"/>
  <c r="T1228" i="4" s="1"/>
  <c r="Q1113" i="5" s="1"/>
  <c r="S1242" i="4"/>
  <c r="S1247" i="4"/>
  <c r="T1247" i="4" s="1"/>
  <c r="O1094" i="5" s="1"/>
  <c r="S1275" i="4"/>
  <c r="N1066" i="5" s="1"/>
  <c r="S1280" i="4"/>
  <c r="T1280" i="4" s="1"/>
  <c r="S1305" i="4"/>
  <c r="T1305" i="4" s="1"/>
  <c r="Q1036" i="5" s="1"/>
  <c r="N1022" i="5"/>
  <c r="S1336" i="4"/>
  <c r="T1336" i="4" s="1"/>
  <c r="S1364" i="4"/>
  <c r="T1364" i="4" s="1"/>
  <c r="P977" i="5" s="1"/>
  <c r="S1382" i="4"/>
  <c r="T1382" i="4" s="1"/>
  <c r="N950" i="5"/>
  <c r="S1408" i="4"/>
  <c r="T1408" i="4" s="1"/>
  <c r="Q933" i="5" s="1"/>
  <c r="S1415" i="4"/>
  <c r="S1443" i="4"/>
  <c r="T1443" i="4" s="1"/>
  <c r="N896" i="5"/>
  <c r="S1462" i="4"/>
  <c r="T1462" i="4" s="1"/>
  <c r="P879" i="5" s="1"/>
  <c r="S1485" i="4"/>
  <c r="N856" i="5" s="1"/>
  <c r="P775" i="5"/>
  <c r="S1604" i="4"/>
  <c r="T1604" i="4" s="1"/>
  <c r="Q737" i="5" s="1"/>
  <c r="P700" i="5"/>
  <c r="P670" i="5"/>
  <c r="S1712" i="4"/>
  <c r="T1712" i="4" s="1"/>
  <c r="S1864" i="4"/>
  <c r="S1890" i="4"/>
  <c r="T1890" i="4" s="1"/>
  <c r="S1897" i="4"/>
  <c r="T1897" i="4" s="1"/>
  <c r="N296" i="5"/>
  <c r="O282" i="5"/>
  <c r="S2082" i="4"/>
  <c r="T2082" i="4" s="1"/>
  <c r="Q260" i="5" s="1"/>
  <c r="S2089" i="4"/>
  <c r="T2089" i="4" s="1"/>
  <c r="N1405" i="5"/>
  <c r="S957" i="4"/>
  <c r="S966" i="4"/>
  <c r="T966" i="4" s="1"/>
  <c r="O1375" i="5" s="1"/>
  <c r="S973" i="4"/>
  <c r="S1052" i="4"/>
  <c r="T1052" i="4" s="1"/>
  <c r="S1172" i="4"/>
  <c r="T1172" i="4" s="1"/>
  <c r="S1221" i="4"/>
  <c r="T1221" i="4" s="1"/>
  <c r="Q1120" i="5" s="1"/>
  <c r="S1266" i="4"/>
  <c r="T1266" i="4" s="1"/>
  <c r="P1075" i="5" s="1"/>
  <c r="S1285" i="4"/>
  <c r="T1285" i="4" s="1"/>
  <c r="N1040" i="5"/>
  <c r="S1329" i="4"/>
  <c r="T1329" i="4" s="1"/>
  <c r="S1343" i="4"/>
  <c r="N940" i="5"/>
  <c r="N926" i="5"/>
  <c r="S1455" i="4"/>
  <c r="T1455" i="4" s="1"/>
  <c r="Q886" i="5" s="1"/>
  <c r="S1497" i="4"/>
  <c r="S1541" i="4"/>
  <c r="N662" i="5"/>
  <c r="S1857" i="4"/>
  <c r="T1857" i="4" s="1"/>
  <c r="O484" i="5" s="1"/>
  <c r="N1462" i="5"/>
  <c r="S932" i="4"/>
  <c r="T932" i="4" s="1"/>
  <c r="S941" i="4"/>
  <c r="S953" i="4"/>
  <c r="S962" i="4"/>
  <c r="T962" i="4" s="1"/>
  <c r="P1379" i="5" s="1"/>
  <c r="S971" i="4"/>
  <c r="N1368" i="5"/>
  <c r="S978" i="4"/>
  <c r="N1317" i="5"/>
  <c r="N1305" i="5"/>
  <c r="S1080" i="4"/>
  <c r="S1105" i="4"/>
  <c r="T1105" i="4" s="1"/>
  <c r="Q1236" i="5" s="1"/>
  <c r="N1199" i="5"/>
  <c r="N1176" i="5"/>
  <c r="S1238" i="4"/>
  <c r="N1101" i="5"/>
  <c r="S1245" i="4"/>
  <c r="T1245" i="4" s="1"/>
  <c r="P1096" i="5" s="1"/>
  <c r="S1250" i="4"/>
  <c r="N1091" i="5" s="1"/>
  <c r="S1271" i="4"/>
  <c r="T1271" i="4" s="1"/>
  <c r="S1283" i="4"/>
  <c r="N1058" i="5" s="1"/>
  <c r="S1297" i="4"/>
  <c r="T1297" i="4" s="1"/>
  <c r="S1362" i="4"/>
  <c r="T1362" i="4" s="1"/>
  <c r="S1369" i="4"/>
  <c r="T1369" i="4" s="1"/>
  <c r="Q972" i="5" s="1"/>
  <c r="O968" i="5"/>
  <c r="S1378" i="4"/>
  <c r="T1378" i="4" s="1"/>
  <c r="Q963" i="5" s="1"/>
  <c r="S1418" i="4"/>
  <c r="S1425" i="4"/>
  <c r="N916" i="5" s="1"/>
  <c r="S1434" i="4"/>
  <c r="T1434" i="4" s="1"/>
  <c r="Q907" i="5" s="1"/>
  <c r="N893" i="5"/>
  <c r="S1453" i="4"/>
  <c r="S1465" i="4"/>
  <c r="T1465" i="4" s="1"/>
  <c r="S1472" i="4"/>
  <c r="S1488" i="4"/>
  <c r="T1488" i="4" s="1"/>
  <c r="P853" i="5" s="1"/>
  <c r="S1525" i="4"/>
  <c r="P596" i="5"/>
  <c r="S1829" i="4"/>
  <c r="T1829" i="4" s="1"/>
  <c r="S2028" i="4"/>
  <c r="N167" i="5"/>
  <c r="N90" i="5"/>
  <c r="N57" i="5"/>
  <c r="S1932" i="4"/>
  <c r="T1932" i="4" s="1"/>
  <c r="Q410" i="5" s="1"/>
  <c r="S1958" i="4"/>
  <c r="T1958" i="4" s="1"/>
  <c r="S1965" i="4"/>
  <c r="T1965" i="4" s="1"/>
  <c r="P377" i="5" s="1"/>
  <c r="P357" i="5"/>
  <c r="S1988" i="4"/>
  <c r="T1988" i="4" s="1"/>
  <c r="Q354" i="5" s="1"/>
  <c r="S2002" i="4"/>
  <c r="T2002" i="4" s="1"/>
  <c r="S2004" i="4"/>
  <c r="T2004" i="4" s="1"/>
  <c r="Q338" i="5" s="1"/>
  <c r="S2070" i="4"/>
  <c r="T2070" i="4" s="1"/>
  <c r="S2105" i="4"/>
  <c r="T2105" i="4" s="1"/>
  <c r="Q238" i="5" s="1"/>
  <c r="S2138" i="4"/>
  <c r="T2138" i="4" s="1"/>
  <c r="S2162" i="4"/>
  <c r="N183" i="5" s="1"/>
  <c r="S2200" i="4"/>
  <c r="T2200" i="4" s="1"/>
  <c r="S2219" i="4"/>
  <c r="T2219" i="4" s="1"/>
  <c r="L127" i="5" s="1"/>
  <c r="S2266" i="4"/>
  <c r="S2268" i="4"/>
  <c r="T2268" i="4" s="1"/>
  <c r="S2273" i="4"/>
  <c r="S2280" i="4"/>
  <c r="T2280" i="4" s="1"/>
  <c r="P66" i="5" s="1"/>
  <c r="S2294" i="4"/>
  <c r="S2299" i="4"/>
  <c r="T2299" i="4" s="1"/>
  <c r="L47" i="5" s="1"/>
  <c r="S2325" i="4"/>
  <c r="T2325" i="4" s="1"/>
  <c r="Q21" i="5" s="1"/>
  <c r="S2205" i="4"/>
  <c r="S2316" i="4"/>
  <c r="T2316" i="4" s="1"/>
  <c r="S2337" i="4"/>
  <c r="T2337" i="4" s="1"/>
  <c r="P9" i="5" s="1"/>
  <c r="S1806" i="4"/>
  <c r="T1806" i="4" s="1"/>
  <c r="S1881" i="4"/>
  <c r="T1881" i="4" s="1"/>
  <c r="N447" i="5"/>
  <c r="S1914" i="4"/>
  <c r="T1914" i="4" s="1"/>
  <c r="S1979" i="4"/>
  <c r="S1986" i="4"/>
  <c r="T1986" i="4" s="1"/>
  <c r="S2007" i="4"/>
  <c r="T2007" i="4" s="1"/>
  <c r="O335" i="5" s="1"/>
  <c r="S2040" i="4"/>
  <c r="S2061" i="4"/>
  <c r="T2061" i="4" s="1"/>
  <c r="N219" i="5"/>
  <c r="N171" i="5"/>
  <c r="S2179" i="4"/>
  <c r="T2179" i="4" s="1"/>
  <c r="Q166" i="5" s="1"/>
  <c r="S2271" i="4"/>
  <c r="T2271" i="4" s="1"/>
  <c r="Q75" i="5" s="1"/>
  <c r="S1609" i="4"/>
  <c r="T1609" i="4" s="1"/>
  <c r="S1611" i="4"/>
  <c r="T1611" i="4" s="1"/>
  <c r="S1637" i="4"/>
  <c r="T1637" i="4" s="1"/>
  <c r="S1649" i="4"/>
  <c r="T1649" i="4" s="1"/>
  <c r="P679" i="5"/>
  <c r="S1684" i="4"/>
  <c r="T1684" i="4" s="1"/>
  <c r="S1776" i="4"/>
  <c r="S1816" i="4"/>
  <c r="T1816" i="4" s="1"/>
  <c r="Q525" i="5" s="1"/>
  <c r="S1818" i="4"/>
  <c r="T1818" i="4" s="1"/>
  <c r="O498" i="5"/>
  <c r="S1846" i="4"/>
  <c r="T1846" i="4" s="1"/>
  <c r="S1893" i="4"/>
  <c r="T1893" i="4" s="1"/>
  <c r="S1898" i="4"/>
  <c r="T1898" i="4" s="1"/>
  <c r="S1940" i="4"/>
  <c r="T1940" i="4" s="1"/>
  <c r="S1961" i="4"/>
  <c r="T1961" i="4" s="1"/>
  <c r="S1966" i="4"/>
  <c r="S2005" i="4"/>
  <c r="T2005" i="4" s="1"/>
  <c r="S2019" i="4"/>
  <c r="T2019" i="4" s="1"/>
  <c r="O323" i="5" s="1"/>
  <c r="S2024" i="4"/>
  <c r="T2024" i="4" s="1"/>
  <c r="Q318" i="5" s="1"/>
  <c r="S2052" i="4"/>
  <c r="T2052" i="4" s="1"/>
  <c r="Q290" i="5" s="1"/>
  <c r="S2092" i="4"/>
  <c r="S2094" i="4"/>
  <c r="T2094" i="4" s="1"/>
  <c r="S2115" i="4"/>
  <c r="N228" i="5" s="1"/>
  <c r="S2172" i="4"/>
  <c r="S2177" i="4"/>
  <c r="S2184" i="4"/>
  <c r="T2184" i="4" s="1"/>
  <c r="S2208" i="4"/>
  <c r="T2208" i="4" s="1"/>
  <c r="S2222" i="4"/>
  <c r="T2222" i="4" s="1"/>
  <c r="S2255" i="4"/>
  <c r="S2281" i="4"/>
  <c r="T2281" i="4" s="1"/>
  <c r="O65" i="5" s="1"/>
  <c r="S2283" i="4"/>
  <c r="T2283" i="4" s="1"/>
  <c r="Q63" i="5" s="1"/>
  <c r="S2288" i="4"/>
  <c r="N30" i="5"/>
  <c r="S2326" i="4"/>
  <c r="T2326" i="4" s="1"/>
  <c r="S2328" i="4"/>
  <c r="N9" i="5"/>
  <c r="S1484" i="4"/>
  <c r="T1484" i="4" s="1"/>
  <c r="S1498" i="4"/>
  <c r="N843" i="5" s="1"/>
  <c r="S1507" i="4"/>
  <c r="T1507" i="4" s="1"/>
  <c r="Q834" i="5" s="1"/>
  <c r="N832" i="5"/>
  <c r="S1539" i="4"/>
  <c r="T1539" i="4" s="1"/>
  <c r="S1544" i="4"/>
  <c r="T1544" i="4" s="1"/>
  <c r="Q797" i="5" s="1"/>
  <c r="S1565" i="4"/>
  <c r="T1565" i="4" s="1"/>
  <c r="P776" i="5" s="1"/>
  <c r="S1570" i="4"/>
  <c r="T1570" i="4" s="1"/>
  <c r="S1577" i="4"/>
  <c r="T1577" i="4" s="1"/>
  <c r="S1593" i="4"/>
  <c r="S1621" i="4"/>
  <c r="T1621" i="4" s="1"/>
  <c r="Q720" i="5" s="1"/>
  <c r="S1628" i="4"/>
  <c r="S1633" i="4"/>
  <c r="S1640" i="4"/>
  <c r="T1640" i="4" s="1"/>
  <c r="S1647" i="4"/>
  <c r="T1647" i="4" s="1"/>
  <c r="S1670" i="4"/>
  <c r="T1670" i="4" s="1"/>
  <c r="S1689" i="4"/>
  <c r="T1689" i="4" s="1"/>
  <c r="S1698" i="4"/>
  <c r="T1698" i="4" s="1"/>
  <c r="Q643" i="5" s="1"/>
  <c r="N629" i="5"/>
  <c r="S1729" i="4"/>
  <c r="T1729" i="4" s="1"/>
  <c r="Q612" i="5" s="1"/>
  <c r="S1769" i="4"/>
  <c r="T1769" i="4" s="1"/>
  <c r="P572" i="5" s="1"/>
  <c r="N565" i="5"/>
  <c r="S1781" i="4"/>
  <c r="T1781" i="4" s="1"/>
  <c r="S1786" i="4"/>
  <c r="T1786" i="4" s="1"/>
  <c r="Q555" i="5" s="1"/>
  <c r="S1844" i="4"/>
  <c r="T1844" i="4" s="1"/>
  <c r="Q497" i="5" s="1"/>
  <c r="N495" i="5"/>
  <c r="S1851" i="4"/>
  <c r="T1851" i="4" s="1"/>
  <c r="Q490" i="5" s="1"/>
  <c r="S1877" i="4"/>
  <c r="T1877" i="4" s="1"/>
  <c r="Q465" i="5" s="1"/>
  <c r="S1896" i="4"/>
  <c r="T1896" i="4" s="1"/>
  <c r="Q446" i="5" s="1"/>
  <c r="N444" i="5"/>
  <c r="S1945" i="4"/>
  <c r="T1945" i="4" s="1"/>
  <c r="S1959" i="4"/>
  <c r="T1959" i="4" s="1"/>
  <c r="P383" i="5" s="1"/>
  <c r="S1964" i="4"/>
  <c r="S1996" i="4"/>
  <c r="T1996" i="4" s="1"/>
  <c r="N344" i="5"/>
  <c r="S2010" i="4"/>
  <c r="T2010" i="4" s="1"/>
  <c r="Q332" i="5" s="1"/>
  <c r="S2017" i="4"/>
  <c r="T2017" i="4" s="1"/>
  <c r="O276" i="5"/>
  <c r="S2083" i="4"/>
  <c r="N259" i="5" s="1"/>
  <c r="S2085" i="4"/>
  <c r="T2085" i="4" s="1"/>
  <c r="S2106" i="4"/>
  <c r="T2106" i="4" s="1"/>
  <c r="S2137" i="4"/>
  <c r="N207" i="5" s="1"/>
  <c r="S2149" i="4"/>
  <c r="N195" i="5" s="1"/>
  <c r="S2151" i="4"/>
  <c r="T2151" i="4" s="1"/>
  <c r="P193" i="5" s="1"/>
  <c r="S2156" i="4"/>
  <c r="T2156" i="4" s="1"/>
  <c r="S2163" i="4"/>
  <c r="N182" i="5" s="1"/>
  <c r="S2241" i="4"/>
  <c r="T2241" i="4" s="1"/>
  <c r="P105" i="5" s="1"/>
  <c r="S2253" i="4"/>
  <c r="T2253" i="4" s="1"/>
  <c r="Q93" i="5" s="1"/>
  <c r="S2279" i="4"/>
  <c r="T2279" i="4" s="1"/>
  <c r="Q67" i="5" s="1"/>
  <c r="N63" i="5"/>
  <c r="S2293" i="4"/>
  <c r="S2324" i="4"/>
  <c r="N22" i="5" s="1"/>
  <c r="S2338" i="4"/>
  <c r="N8" i="5" s="1"/>
  <c r="S1760" i="4"/>
  <c r="T1760" i="4" s="1"/>
  <c r="P581" i="5" s="1"/>
  <c r="S1849" i="4"/>
  <c r="T1849" i="4" s="1"/>
  <c r="Q492" i="5" s="1"/>
  <c r="S1868" i="4"/>
  <c r="T1868" i="4" s="1"/>
  <c r="L474" i="5" s="1"/>
  <c r="S1931" i="4"/>
  <c r="S1943" i="4"/>
  <c r="S1987" i="4"/>
  <c r="T1987" i="4" s="1"/>
  <c r="O355" i="5" s="1"/>
  <c r="O330" i="5"/>
  <c r="S2015" i="4"/>
  <c r="N327" i="5" s="1"/>
  <c r="S2027" i="4"/>
  <c r="N315" i="5" s="1"/>
  <c r="P290" i="5"/>
  <c r="S2074" i="4"/>
  <c r="T2074" i="4" s="1"/>
  <c r="Q268" i="5" s="1"/>
  <c r="S2081" i="4"/>
  <c r="T2081" i="4" s="1"/>
  <c r="O261" i="5" s="1"/>
  <c r="S2111" i="4"/>
  <c r="T2111" i="4" s="1"/>
  <c r="P232" i="5" s="1"/>
  <c r="S2180" i="4"/>
  <c r="S2199" i="4"/>
  <c r="S2218" i="4"/>
  <c r="T2218" i="4" s="1"/>
  <c r="P128" i="5" s="1"/>
  <c r="S2239" i="4"/>
  <c r="S2258" i="4"/>
  <c r="T2258" i="4" s="1"/>
  <c r="Q88" i="5" s="1"/>
  <c r="S2272" i="4"/>
  <c r="S2298" i="4"/>
  <c r="T2298" i="4" s="1"/>
  <c r="Q48" i="5" s="1"/>
  <c r="S1496" i="4"/>
  <c r="S1501" i="4"/>
  <c r="T1501" i="4" s="1"/>
  <c r="Q840" i="5" s="1"/>
  <c r="S1535" i="4"/>
  <c r="N806" i="5" s="1"/>
  <c r="S1542" i="4"/>
  <c r="T1542" i="4" s="1"/>
  <c r="O799" i="5" s="1"/>
  <c r="S1547" i="4"/>
  <c r="N794" i="5" s="1"/>
  <c r="S1573" i="4"/>
  <c r="T1573" i="4" s="1"/>
  <c r="Q768" i="5" s="1"/>
  <c r="S1580" i="4"/>
  <c r="T1580" i="4" s="1"/>
  <c r="Q761" i="5" s="1"/>
  <c r="O727" i="5"/>
  <c r="S1619" i="4"/>
  <c r="S1624" i="4"/>
  <c r="S1631" i="4"/>
  <c r="S1636" i="4"/>
  <c r="T1636" i="4" s="1"/>
  <c r="Q705" i="5" s="1"/>
  <c r="S1638" i="4"/>
  <c r="T1638" i="4" s="1"/>
  <c r="Q703" i="5" s="1"/>
  <c r="S1645" i="4"/>
  <c r="T1645" i="4" s="1"/>
  <c r="S1657" i="4"/>
  <c r="T1657" i="4" s="1"/>
  <c r="Q684" i="5" s="1"/>
  <c r="S1666" i="4"/>
  <c r="T1666" i="4" s="1"/>
  <c r="Q675" i="5" s="1"/>
  <c r="S1732" i="4"/>
  <c r="T1732" i="4" s="1"/>
  <c r="S1739" i="4"/>
  <c r="O598" i="5"/>
  <c r="S1777" i="4"/>
  <c r="N564" i="5" s="1"/>
  <c r="S1791" i="4"/>
  <c r="S1796" i="4"/>
  <c r="T1796" i="4" s="1"/>
  <c r="L545" i="5" s="1"/>
  <c r="S1842" i="4"/>
  <c r="T1842" i="4" s="1"/>
  <c r="S1854" i="4"/>
  <c r="T1854" i="4" s="1"/>
  <c r="S1861" i="4"/>
  <c r="T1861" i="4" s="1"/>
  <c r="Q480" i="5" s="1"/>
  <c r="S1873" i="4"/>
  <c r="N469" i="5" s="1"/>
  <c r="S1887" i="4"/>
  <c r="T1887" i="4" s="1"/>
  <c r="O455" i="5" s="1"/>
  <c r="S1920" i="4"/>
  <c r="T1920" i="4" s="1"/>
  <c r="Q422" i="5" s="1"/>
  <c r="S1978" i="4"/>
  <c r="T1978" i="4" s="1"/>
  <c r="N355" i="5"/>
  <c r="S2006" i="4"/>
  <c r="T2006" i="4" s="1"/>
  <c r="Q336" i="5" s="1"/>
  <c r="S2046" i="4"/>
  <c r="T2046" i="4" s="1"/>
  <c r="Q296" i="5" s="1"/>
  <c r="S2053" i="4"/>
  <c r="T2053" i="4" s="1"/>
  <c r="Q289" i="5" s="1"/>
  <c r="O287" i="5"/>
  <c r="S2072" i="4"/>
  <c r="T2072" i="4" s="1"/>
  <c r="S2088" i="4"/>
  <c r="S2102" i="4"/>
  <c r="T2102" i="4" s="1"/>
  <c r="O241" i="5" s="1"/>
  <c r="P212" i="5"/>
  <c r="S2140" i="4"/>
  <c r="T2140" i="4" s="1"/>
  <c r="Q204" i="5" s="1"/>
  <c r="S2147" i="4"/>
  <c r="N170" i="5"/>
  <c r="S2209" i="4"/>
  <c r="N137" i="5" s="1"/>
  <c r="S2230" i="4"/>
  <c r="T2230" i="4" s="1"/>
  <c r="Q116" i="5" s="1"/>
  <c r="O79" i="5"/>
  <c r="S2277" i="4"/>
  <c r="T2277" i="4" s="1"/>
  <c r="Q69" i="5" s="1"/>
  <c r="S2291" i="4"/>
  <c r="S2308" i="4"/>
  <c r="S2322" i="4"/>
  <c r="T2322" i="4" s="1"/>
  <c r="P24" i="5" s="1"/>
  <c r="S2336" i="4"/>
  <c r="T2336" i="4" s="1"/>
  <c r="P10" i="5" s="1"/>
  <c r="O562" i="5"/>
  <c r="S1803" i="4"/>
  <c r="S1810" i="4"/>
  <c r="T1810" i="4" s="1"/>
  <c r="P531" i="5" s="1"/>
  <c r="S1824" i="4"/>
  <c r="T1824" i="4" s="1"/>
  <c r="Q517" i="5" s="1"/>
  <c r="N515" i="5"/>
  <c r="S1852" i="4"/>
  <c r="T1852" i="4" s="1"/>
  <c r="S1859" i="4"/>
  <c r="N482" i="5" s="1"/>
  <c r="N462" i="5"/>
  <c r="S1885" i="4"/>
  <c r="S1904" i="4"/>
  <c r="T1904" i="4" s="1"/>
  <c r="S1934" i="4"/>
  <c r="T1934" i="4" s="1"/>
  <c r="O408" i="5" s="1"/>
  <c r="N387" i="5"/>
  <c r="S1983" i="4"/>
  <c r="T1983" i="4" s="1"/>
  <c r="S2018" i="4"/>
  <c r="T2018" i="4" s="1"/>
  <c r="P324" i="5" s="1"/>
  <c r="S2051" i="4"/>
  <c r="N291" i="5" s="1"/>
  <c r="S2086" i="4"/>
  <c r="T2086" i="4" s="1"/>
  <c r="N247" i="5"/>
  <c r="S2100" i="4"/>
  <c r="T2100" i="4" s="1"/>
  <c r="S2114" i="4"/>
  <c r="T2114" i="4" s="1"/>
  <c r="Q229" i="5" s="1"/>
  <c r="S2171" i="4"/>
  <c r="S2190" i="4"/>
  <c r="S2235" i="4"/>
  <c r="T2235" i="4" s="1"/>
  <c r="N109" i="5"/>
  <c r="S2261" i="4"/>
  <c r="N85" i="5" s="1"/>
  <c r="S2320" i="4"/>
  <c r="N26" i="5" s="1"/>
  <c r="O199" i="5"/>
  <c r="T404" i="4"/>
  <c r="L1936" i="5" s="1"/>
  <c r="S41" i="4"/>
  <c r="T41" i="4" s="1"/>
  <c r="T127" i="4"/>
  <c r="Q2212" i="5" s="1"/>
  <c r="L1075" i="5"/>
  <c r="S86" i="4"/>
  <c r="T500" i="4"/>
  <c r="P1840" i="5" s="1"/>
  <c r="T197" i="4"/>
  <c r="Q2142" i="5" s="1"/>
  <c r="T325" i="4"/>
  <c r="L2015" i="5" s="1"/>
  <c r="L2011" i="5"/>
  <c r="T329" i="4"/>
  <c r="Q2011" i="5" s="1"/>
  <c r="S68" i="4"/>
  <c r="T428" i="4"/>
  <c r="T445" i="4"/>
  <c r="Q1895" i="5" s="1"/>
  <c r="T170" i="4"/>
  <c r="L2169" i="5" s="1"/>
  <c r="L2178" i="5"/>
  <c r="N2285" i="5"/>
  <c r="S101" i="4"/>
  <c r="T373" i="4"/>
  <c r="L1967" i="5" s="1"/>
  <c r="N2208" i="5"/>
  <c r="S1257" i="4"/>
  <c r="T1257" i="4" s="1"/>
  <c r="S21" i="4"/>
  <c r="T21" i="4" s="1"/>
  <c r="Q2317" i="5" s="1"/>
  <c r="S28" i="4"/>
  <c r="N2310" i="5" s="1"/>
  <c r="S219" i="4"/>
  <c r="P2088" i="5"/>
  <c r="P1876" i="5"/>
  <c r="S75" i="4"/>
  <c r="S39" i="4"/>
  <c r="T39" i="4" s="1"/>
  <c r="S46" i="4"/>
  <c r="T46" i="4" s="1"/>
  <c r="S64" i="4"/>
  <c r="T64" i="4" s="1"/>
  <c r="O2251" i="5"/>
  <c r="S106" i="4"/>
  <c r="T106" i="4" s="1"/>
  <c r="N2231" i="5"/>
  <c r="S125" i="4"/>
  <c r="T125" i="4" s="1"/>
  <c r="Q2214" i="5" s="1"/>
  <c r="S132" i="4"/>
  <c r="T132" i="4" s="1"/>
  <c r="Q2207" i="5" s="1"/>
  <c r="S156" i="4"/>
  <c r="T156" i="4" s="1"/>
  <c r="S224" i="4"/>
  <c r="N2115" i="5" s="1"/>
  <c r="N2111" i="5"/>
  <c r="N2098" i="5"/>
  <c r="S254" i="4"/>
  <c r="T254" i="4" s="1"/>
  <c r="P2022" i="5"/>
  <c r="S321" i="4"/>
  <c r="T321" i="4" s="1"/>
  <c r="Q2019" i="5" s="1"/>
  <c r="T349" i="4"/>
  <c r="Q1991" i="5" s="1"/>
  <c r="O1975" i="5"/>
  <c r="T409" i="4"/>
  <c r="L1931" i="5" s="1"/>
  <c r="S412" i="4"/>
  <c r="S454" i="4"/>
  <c r="T454" i="4" s="1"/>
  <c r="N1884" i="5"/>
  <c r="S467" i="4"/>
  <c r="O1842" i="5"/>
  <c r="T505" i="4"/>
  <c r="Q1835" i="5" s="1"/>
  <c r="S575" i="4"/>
  <c r="O1736" i="5"/>
  <c r="P1651" i="5"/>
  <c r="S692" i="4"/>
  <c r="T692" i="4" s="1"/>
  <c r="P1648" i="5" s="1"/>
  <c r="S734" i="4"/>
  <c r="N1559" i="5"/>
  <c r="S942" i="4"/>
  <c r="T942" i="4" s="1"/>
  <c r="P1399" i="5" s="1"/>
  <c r="T949" i="4"/>
  <c r="Q1392" i="5" s="1"/>
  <c r="S995" i="4"/>
  <c r="N1346" i="5" s="1"/>
  <c r="N1344" i="5"/>
  <c r="N1342" i="5"/>
  <c r="O1340" i="5"/>
  <c r="S24" i="4"/>
  <c r="S35" i="4"/>
  <c r="T35" i="4" s="1"/>
  <c r="S71" i="4"/>
  <c r="N2268" i="5" s="1"/>
  <c r="S82" i="4"/>
  <c r="T82" i="4" s="1"/>
  <c r="Q2257" i="5" s="1"/>
  <c r="N2255" i="5"/>
  <c r="O2231" i="5"/>
  <c r="S123" i="4"/>
  <c r="P2162" i="5"/>
  <c r="S180" i="4"/>
  <c r="P2109" i="5"/>
  <c r="O2098" i="5"/>
  <c r="S303" i="4"/>
  <c r="T303" i="4" s="1"/>
  <c r="P2037" i="5" s="1"/>
  <c r="N2035" i="5"/>
  <c r="N1999" i="5"/>
  <c r="P1975" i="5"/>
  <c r="S394" i="4"/>
  <c r="S452" i="4"/>
  <c r="T452" i="4" s="1"/>
  <c r="P1888" i="5" s="1"/>
  <c r="S490" i="4"/>
  <c r="T490" i="4" s="1"/>
  <c r="N1848" i="5"/>
  <c r="P1842" i="5"/>
  <c r="S503" i="4"/>
  <c r="N1837" i="5" s="1"/>
  <c r="N1810" i="5"/>
  <c r="L1804" i="5"/>
  <c r="S539" i="4"/>
  <c r="N1801" i="5" s="1"/>
  <c r="S598" i="4"/>
  <c r="N1742" i="5" s="1"/>
  <c r="N1740" i="5"/>
  <c r="T637" i="4"/>
  <c r="Q1703" i="5" s="1"/>
  <c r="N2286" i="5"/>
  <c r="N2282" i="5"/>
  <c r="P2231" i="5"/>
  <c r="N2218" i="5"/>
  <c r="S130" i="4"/>
  <c r="T130" i="4" s="1"/>
  <c r="P2209" i="5" s="1"/>
  <c r="N2190" i="5"/>
  <c r="S154" i="4"/>
  <c r="T154" i="4" s="1"/>
  <c r="O2157" i="5"/>
  <c r="S187" i="4"/>
  <c r="T187" i="4" s="1"/>
  <c r="Q2152" i="5" s="1"/>
  <c r="S204" i="4"/>
  <c r="T204" i="4" s="1"/>
  <c r="P2098" i="5"/>
  <c r="S290" i="4"/>
  <c r="S335" i="4"/>
  <c r="T335" i="4" s="1"/>
  <c r="Q2005" i="5" s="1"/>
  <c r="N2003" i="5"/>
  <c r="N1939" i="5"/>
  <c r="S450" i="4"/>
  <c r="T450" i="4" s="1"/>
  <c r="P1890" i="5" s="1"/>
  <c r="S526" i="4"/>
  <c r="N1814" i="5" s="1"/>
  <c r="N1812" i="5"/>
  <c r="S562" i="4"/>
  <c r="T562" i="4" s="1"/>
  <c r="Q1778" i="5" s="1"/>
  <c r="N1776" i="5"/>
  <c r="O1774" i="5"/>
  <c r="S862" i="4"/>
  <c r="T862" i="4" s="1"/>
  <c r="Q1479" i="5" s="1"/>
  <c r="P2155" i="5"/>
  <c r="T278" i="4"/>
  <c r="Q2061" i="5" s="1"/>
  <c r="P1986" i="5"/>
  <c r="T476" i="4"/>
  <c r="Q1864" i="5" s="1"/>
  <c r="L1771" i="5"/>
  <c r="T685" i="4"/>
  <c r="L1655" i="5" s="1"/>
  <c r="T776" i="4"/>
  <c r="L1565" i="5" s="1"/>
  <c r="S273" i="4"/>
  <c r="T273" i="4" s="1"/>
  <c r="S33" i="4"/>
  <c r="T33" i="4" s="1"/>
  <c r="S69" i="4"/>
  <c r="T69" i="4" s="1"/>
  <c r="P2270" i="5" s="1"/>
  <c r="S76" i="4"/>
  <c r="P2207" i="5"/>
  <c r="T301" i="4"/>
  <c r="L2039" i="5" s="1"/>
  <c r="T341" i="4"/>
  <c r="Q1999" i="5" s="1"/>
  <c r="T764" i="4"/>
  <c r="L1577" i="5" s="1"/>
  <c r="S1074" i="4"/>
  <c r="N1267" i="5" s="1"/>
  <c r="K5" i="4"/>
  <c r="P13" i="4" s="1"/>
  <c r="N2334" i="5"/>
  <c r="S27" i="4"/>
  <c r="T27" i="4" s="1"/>
  <c r="Q2311" i="5" s="1"/>
  <c r="S40" i="4"/>
  <c r="S47" i="4"/>
  <c r="T47" i="4" s="1"/>
  <c r="L2286" i="5"/>
  <c r="S58" i="4"/>
  <c r="N2272" i="5"/>
  <c r="N2270" i="5"/>
  <c r="N2250" i="5"/>
  <c r="S94" i="4"/>
  <c r="S100" i="4"/>
  <c r="T100" i="4" s="1"/>
  <c r="O2239" i="5" s="1"/>
  <c r="S107" i="4"/>
  <c r="N2232" i="5" s="1"/>
  <c r="S133" i="4"/>
  <c r="N2202" i="5"/>
  <c r="N2187" i="5"/>
  <c r="S157" i="4"/>
  <c r="T157" i="4" s="1"/>
  <c r="N2178" i="5"/>
  <c r="S172" i="4"/>
  <c r="N2163" i="5"/>
  <c r="S185" i="4"/>
  <c r="N2154" i="5" s="1"/>
  <c r="S266" i="4"/>
  <c r="S279" i="4"/>
  <c r="S299" i="4"/>
  <c r="T299" i="4" s="1"/>
  <c r="O2041" i="5" s="1"/>
  <c r="S322" i="4"/>
  <c r="N2016" i="5"/>
  <c r="S342" i="4"/>
  <c r="T342" i="4" s="1"/>
  <c r="P1998" i="5" s="1"/>
  <c r="N1994" i="5"/>
  <c r="S353" i="4"/>
  <c r="T353" i="4" s="1"/>
  <c r="P1987" i="5" s="1"/>
  <c r="T397" i="4"/>
  <c r="L1943" i="5" s="1"/>
  <c r="N1903" i="5"/>
  <c r="S486" i="4"/>
  <c r="S626" i="4"/>
  <c r="T626" i="4" s="1"/>
  <c r="O1675" i="5"/>
  <c r="N1624" i="5"/>
  <c r="S721" i="4"/>
  <c r="T721" i="4" s="1"/>
  <c r="T304" i="4"/>
  <c r="Q2036" i="5" s="1"/>
  <c r="T594" i="4"/>
  <c r="O1746" i="5" s="1"/>
  <c r="T961" i="4"/>
  <c r="Q1380" i="5" s="1"/>
  <c r="T973" i="4"/>
  <c r="O1368" i="5" s="1"/>
  <c r="P2290" i="5"/>
  <c r="L2236" i="5"/>
  <c r="S124" i="4"/>
  <c r="T124" i="4" s="1"/>
  <c r="L2197" i="5"/>
  <c r="S181" i="4"/>
  <c r="S183" i="4"/>
  <c r="O2108" i="5"/>
  <c r="S275" i="4"/>
  <c r="T275" i="4" s="1"/>
  <c r="Q2064" i="5" s="1"/>
  <c r="S282" i="4"/>
  <c r="N2055" i="5"/>
  <c r="P2039" i="5"/>
  <c r="N2025" i="5"/>
  <c r="O2011" i="5"/>
  <c r="S336" i="4"/>
  <c r="T336" i="4" s="1"/>
  <c r="Q2004" i="5" s="1"/>
  <c r="S338" i="4"/>
  <c r="S380" i="4"/>
  <c r="O1954" i="5"/>
  <c r="T392" i="4"/>
  <c r="L1948" i="5" s="1"/>
  <c r="N1927" i="5"/>
  <c r="T517" i="4"/>
  <c r="L1823" i="5" s="1"/>
  <c r="S522" i="4"/>
  <c r="T522" i="4" s="1"/>
  <c r="P1818" i="5" s="1"/>
  <c r="S558" i="4"/>
  <c r="T558" i="4" s="1"/>
  <c r="S705" i="4"/>
  <c r="T705" i="4" s="1"/>
  <c r="S23" i="4"/>
  <c r="T23" i="4" s="1"/>
  <c r="N2313" i="5"/>
  <c r="S34" i="4"/>
  <c r="S45" i="4"/>
  <c r="T45" i="4" s="1"/>
  <c r="S52" i="4"/>
  <c r="N2287" i="5" s="1"/>
  <c r="S61" i="4"/>
  <c r="S63" i="4"/>
  <c r="T63" i="4" s="1"/>
  <c r="S70" i="4"/>
  <c r="T70" i="4" s="1"/>
  <c r="Q2269" i="5" s="1"/>
  <c r="N2267" i="5"/>
  <c r="N2256" i="5"/>
  <c r="P2254" i="5"/>
  <c r="S92" i="4"/>
  <c r="T92" i="4" s="1"/>
  <c r="S105" i="4"/>
  <c r="T105" i="4" s="1"/>
  <c r="S112" i="4"/>
  <c r="T112" i="4" s="1"/>
  <c r="N2223" i="5"/>
  <c r="P2204" i="5"/>
  <c r="S140" i="4"/>
  <c r="T140" i="4" s="1"/>
  <c r="Q2199" i="5" s="1"/>
  <c r="S164" i="4"/>
  <c r="T164" i="4" s="1"/>
  <c r="Q2175" i="5" s="1"/>
  <c r="S179" i="4"/>
  <c r="N2160" i="5" s="1"/>
  <c r="N2158" i="5"/>
  <c r="P2112" i="5"/>
  <c r="S291" i="4"/>
  <c r="N2048" i="5" s="1"/>
  <c r="N2046" i="5"/>
  <c r="P2034" i="5"/>
  <c r="S378" i="4"/>
  <c r="N1962" i="5" s="1"/>
  <c r="N1958" i="5"/>
  <c r="S389" i="4"/>
  <c r="T389" i="4" s="1"/>
  <c r="O1914" i="5"/>
  <c r="P1912" i="5"/>
  <c r="P1896" i="5"/>
  <c r="N1867" i="5"/>
  <c r="L1660" i="5"/>
  <c r="S745" i="4"/>
  <c r="T745" i="4" s="1"/>
  <c r="S789" i="4"/>
  <c r="T789" i="4" s="1"/>
  <c r="S798" i="4"/>
  <c r="T1194" i="4"/>
  <c r="Q1147" i="5" s="1"/>
  <c r="P1727" i="5"/>
  <c r="S690" i="4"/>
  <c r="T690" i="4" s="1"/>
  <c r="P1650" i="5" s="1"/>
  <c r="T740" i="4"/>
  <c r="Q1601" i="5" s="1"/>
  <c r="S765" i="4"/>
  <c r="T765" i="4" s="1"/>
  <c r="S774" i="4"/>
  <c r="N1567" i="5" s="1"/>
  <c r="T1132" i="4"/>
  <c r="Q1209" i="5" s="1"/>
  <c r="T1436" i="4"/>
  <c r="L905" i="5" s="1"/>
  <c r="S357" i="4"/>
  <c r="T357" i="4" s="1"/>
  <c r="S393" i="4"/>
  <c r="S429" i="4"/>
  <c r="T429" i="4" s="1"/>
  <c r="Q1911" i="5" s="1"/>
  <c r="S465" i="4"/>
  <c r="S501" i="4"/>
  <c r="T501" i="4" s="1"/>
  <c r="Q1839" i="5" s="1"/>
  <c r="T509" i="4"/>
  <c r="L1831" i="5" s="1"/>
  <c r="S537" i="4"/>
  <c r="T537" i="4" s="1"/>
  <c r="T545" i="4"/>
  <c r="L1795" i="5" s="1"/>
  <c r="S573" i="4"/>
  <c r="S609" i="4"/>
  <c r="T609" i="4" s="1"/>
  <c r="P1703" i="5"/>
  <c r="S657" i="4"/>
  <c r="T657" i="4" s="1"/>
  <c r="S666" i="4"/>
  <c r="T666" i="4" s="1"/>
  <c r="O1674" i="5" s="1"/>
  <c r="P1626" i="5"/>
  <c r="T716" i="4"/>
  <c r="L1624" i="5" s="1"/>
  <c r="P1512" i="5"/>
  <c r="S909" i="4"/>
  <c r="T909" i="4" s="1"/>
  <c r="S918" i="4"/>
  <c r="T918" i="4" s="1"/>
  <c r="P1423" i="5" s="1"/>
  <c r="T1009" i="4"/>
  <c r="Q1332" i="5" s="1"/>
  <c r="S1021" i="4"/>
  <c r="N1320" i="5" s="1"/>
  <c r="S1070" i="4"/>
  <c r="S1125" i="4"/>
  <c r="T1125" i="4" s="1"/>
  <c r="Q1216" i="5" s="1"/>
  <c r="S1325" i="4"/>
  <c r="N2130" i="5"/>
  <c r="S216" i="4"/>
  <c r="N2123" i="5" s="1"/>
  <c r="N2121" i="5"/>
  <c r="S250" i="4"/>
  <c r="T250" i="4" s="1"/>
  <c r="Q2089" i="5" s="1"/>
  <c r="N2085" i="5"/>
  <c r="N2061" i="5"/>
  <c r="S283" i="4"/>
  <c r="P2043" i="5"/>
  <c r="P2026" i="5"/>
  <c r="S328" i="4"/>
  <c r="T328" i="4" s="1"/>
  <c r="S330" i="4"/>
  <c r="O2004" i="5"/>
  <c r="S347" i="4"/>
  <c r="N1993" i="5" s="1"/>
  <c r="N1983" i="5"/>
  <c r="S364" i="4"/>
  <c r="T364" i="4" s="1"/>
  <c r="P1976" i="5" s="1"/>
  <c r="S366" i="4"/>
  <c r="T366" i="4" s="1"/>
  <c r="P1964" i="5"/>
  <c r="S383" i="4"/>
  <c r="T383" i="4" s="1"/>
  <c r="N1947" i="5"/>
  <c r="S400" i="4"/>
  <c r="S402" i="4"/>
  <c r="T402" i="4" s="1"/>
  <c r="P1926" i="5"/>
  <c r="S419" i="4"/>
  <c r="S436" i="4"/>
  <c r="S438" i="4"/>
  <c r="T438" i="4" s="1"/>
  <c r="O1896" i="5"/>
  <c r="S455" i="4"/>
  <c r="N1885" i="5" s="1"/>
  <c r="S472" i="4"/>
  <c r="T472" i="4" s="1"/>
  <c r="Q1868" i="5" s="1"/>
  <c r="S474" i="4"/>
  <c r="T474" i="4" s="1"/>
  <c r="S491" i="4"/>
  <c r="N1845" i="5"/>
  <c r="S508" i="4"/>
  <c r="T508" i="4" s="1"/>
  <c r="P1832" i="5" s="1"/>
  <c r="S510" i="4"/>
  <c r="T510" i="4" s="1"/>
  <c r="S527" i="4"/>
  <c r="N1813" i="5" s="1"/>
  <c r="N1809" i="5"/>
  <c r="O1807" i="5"/>
  <c r="S544" i="4"/>
  <c r="T544" i="4" s="1"/>
  <c r="Q1796" i="5" s="1"/>
  <c r="S563" i="4"/>
  <c r="T563" i="4" s="1"/>
  <c r="L1777" i="5" s="1"/>
  <c r="N1767" i="5"/>
  <c r="S580" i="4"/>
  <c r="T580" i="4" s="1"/>
  <c r="Q1760" i="5" s="1"/>
  <c r="P1748" i="5"/>
  <c r="S599" i="4"/>
  <c r="T599" i="4" s="1"/>
  <c r="S616" i="4"/>
  <c r="S633" i="4"/>
  <c r="T633" i="4" s="1"/>
  <c r="Q1707" i="5" s="1"/>
  <c r="S662" i="4"/>
  <c r="O1663" i="5"/>
  <c r="P1659" i="5"/>
  <c r="S695" i="4"/>
  <c r="T695" i="4" s="1"/>
  <c r="P1645" i="5" s="1"/>
  <c r="N1643" i="5"/>
  <c r="S706" i="4"/>
  <c r="T706" i="4" s="1"/>
  <c r="L1634" i="5" s="1"/>
  <c r="N1621" i="5"/>
  <c r="P1608" i="5"/>
  <c r="S741" i="4"/>
  <c r="T741" i="4" s="1"/>
  <c r="S750" i="4"/>
  <c r="O1589" i="5"/>
  <c r="O1587" i="5"/>
  <c r="S768" i="4"/>
  <c r="N1573" i="5" s="1"/>
  <c r="S779" i="4"/>
  <c r="N1558" i="5"/>
  <c r="N1547" i="5"/>
  <c r="O1536" i="5"/>
  <c r="S825" i="4"/>
  <c r="T825" i="4" s="1"/>
  <c r="S854" i="4"/>
  <c r="T854" i="4" s="1"/>
  <c r="Q1487" i="5" s="1"/>
  <c r="O1483" i="5"/>
  <c r="S863" i="4"/>
  <c r="T863" i="4" s="1"/>
  <c r="O1478" i="5" s="1"/>
  <c r="N1476" i="5"/>
  <c r="S885" i="4"/>
  <c r="S894" i="4"/>
  <c r="T894" i="4" s="1"/>
  <c r="N1361" i="5"/>
  <c r="L1356" i="5"/>
  <c r="T1045" i="4"/>
  <c r="Q1296" i="5" s="1"/>
  <c r="S1068" i="4"/>
  <c r="T1068" i="4" s="1"/>
  <c r="S1091" i="4"/>
  <c r="T1091" i="4" s="1"/>
  <c r="Q1250" i="5" s="1"/>
  <c r="N1248" i="5"/>
  <c r="P1858" i="5"/>
  <c r="P1663" i="5"/>
  <c r="P1536" i="5"/>
  <c r="P1405" i="5"/>
  <c r="T1109" i="4"/>
  <c r="Q1232" i="5" s="1"/>
  <c r="T1244" i="4"/>
  <c r="Q1097" i="5" s="1"/>
  <c r="N2156" i="5"/>
  <c r="S225" i="4"/>
  <c r="T225" i="4" s="1"/>
  <c r="N2112" i="5"/>
  <c r="N2110" i="5"/>
  <c r="N2108" i="5"/>
  <c r="S240" i="4"/>
  <c r="N2099" i="5" s="1"/>
  <c r="S242" i="4"/>
  <c r="S244" i="4"/>
  <c r="N2095" i="5" s="1"/>
  <c r="S246" i="4"/>
  <c r="T246" i="4" s="1"/>
  <c r="S259" i="4"/>
  <c r="T259" i="4" s="1"/>
  <c r="Q2080" i="5" s="1"/>
  <c r="S274" i="4"/>
  <c r="T274" i="4" s="1"/>
  <c r="O2065" i="5" s="1"/>
  <c r="O2054" i="5"/>
  <c r="S294" i="4"/>
  <c r="T294" i="4" s="1"/>
  <c r="P2045" i="5" s="1"/>
  <c r="S298" i="4"/>
  <c r="T298" i="4" s="1"/>
  <c r="N2023" i="5"/>
  <c r="N2012" i="5"/>
  <c r="O2006" i="5"/>
  <c r="N1974" i="5"/>
  <c r="P1953" i="5"/>
  <c r="O1934" i="5"/>
  <c r="N1921" i="5"/>
  <c r="P1919" i="5"/>
  <c r="N1868" i="5"/>
  <c r="N1849" i="5"/>
  <c r="N1832" i="5"/>
  <c r="N1724" i="5"/>
  <c r="O1720" i="5"/>
  <c r="S636" i="4"/>
  <c r="S638" i="4"/>
  <c r="P1694" i="5"/>
  <c r="O1656" i="5"/>
  <c r="N1634" i="5"/>
  <c r="N1623" i="5"/>
  <c r="S722" i="4"/>
  <c r="N1604" i="5"/>
  <c r="S744" i="4"/>
  <c r="N1597" i="5" s="1"/>
  <c r="S755" i="4"/>
  <c r="S766" i="4"/>
  <c r="T766" i="4" s="1"/>
  <c r="P1560" i="5"/>
  <c r="S801" i="4"/>
  <c r="N1540" i="5" s="1"/>
  <c r="S810" i="4"/>
  <c r="T810" i="4" s="1"/>
  <c r="Q1531" i="5" s="1"/>
  <c r="S828" i="4"/>
  <c r="T828" i="4" s="1"/>
  <c r="S830" i="4"/>
  <c r="T830" i="4" s="1"/>
  <c r="N1507" i="5"/>
  <c r="N1498" i="5"/>
  <c r="S888" i="4"/>
  <c r="N1453" i="5" s="1"/>
  <c r="S899" i="4"/>
  <c r="N1376" i="5"/>
  <c r="S1055" i="4"/>
  <c r="T1055" i="4" s="1"/>
  <c r="Q1286" i="5" s="1"/>
  <c r="N1284" i="5"/>
  <c r="T1321" i="4"/>
  <c r="L1020" i="5" s="1"/>
  <c r="T1085" i="4"/>
  <c r="Q1256" i="5" s="1"/>
  <c r="L1236" i="5"/>
  <c r="T565" i="4"/>
  <c r="L1775" i="5" s="1"/>
  <c r="T601" i="4"/>
  <c r="P1711" i="5"/>
  <c r="T644" i="4"/>
  <c r="S669" i="4"/>
  <c r="T669" i="4" s="1"/>
  <c r="Q1671" i="5" s="1"/>
  <c r="S678" i="4"/>
  <c r="T678" i="4" s="1"/>
  <c r="P1662" i="5" s="1"/>
  <c r="S786" i="4"/>
  <c r="N1555" i="5" s="1"/>
  <c r="P1498" i="5"/>
  <c r="T925" i="4"/>
  <c r="Q1416" i="5" s="1"/>
  <c r="S990" i="4"/>
  <c r="N1351" i="5" s="1"/>
  <c r="T1061" i="4"/>
  <c r="L1280" i="5" s="1"/>
  <c r="P1999" i="5"/>
  <c r="P1963" i="5"/>
  <c r="P1927" i="5"/>
  <c r="P1891" i="5"/>
  <c r="P1855" i="5"/>
  <c r="T512" i="4"/>
  <c r="P1828" i="5" s="1"/>
  <c r="S534" i="4"/>
  <c r="T534" i="4" s="1"/>
  <c r="T546" i="4"/>
  <c r="T548" i="4"/>
  <c r="L1792" i="5" s="1"/>
  <c r="P1783" i="5"/>
  <c r="S570" i="4"/>
  <c r="T582" i="4"/>
  <c r="Q1758" i="5" s="1"/>
  <c r="S606" i="4"/>
  <c r="T606" i="4" s="1"/>
  <c r="P1669" i="5"/>
  <c r="P1660" i="5"/>
  <c r="S753" i="4"/>
  <c r="T753" i="4" s="1"/>
  <c r="Q1588" i="5" s="1"/>
  <c r="S762" i="4"/>
  <c r="N1579" i="5" s="1"/>
  <c r="S897" i="4"/>
  <c r="T897" i="4" s="1"/>
  <c r="Q1444" i="5" s="1"/>
  <c r="L1292" i="5"/>
  <c r="L1272" i="5"/>
  <c r="O2153" i="5"/>
  <c r="O2136" i="5"/>
  <c r="S206" i="4"/>
  <c r="T206" i="4" s="1"/>
  <c r="P2133" i="5" s="1"/>
  <c r="N2120" i="5"/>
  <c r="S226" i="4"/>
  <c r="T226" i="4" s="1"/>
  <c r="Q2113" i="5" s="1"/>
  <c r="S232" i="4"/>
  <c r="N2086" i="5"/>
  <c r="P2067" i="5"/>
  <c r="S277" i="4"/>
  <c r="T277" i="4" s="1"/>
  <c r="N2031" i="5"/>
  <c r="P2025" i="5"/>
  <c r="N1988" i="5"/>
  <c r="N1969" i="5"/>
  <c r="N1952" i="5"/>
  <c r="N1933" i="5"/>
  <c r="N1897" i="5"/>
  <c r="P1895" i="5"/>
  <c r="N1880" i="5"/>
  <c r="N1878" i="5"/>
  <c r="O1874" i="5"/>
  <c r="N1861" i="5"/>
  <c r="N1842" i="5"/>
  <c r="N1772" i="5"/>
  <c r="O1768" i="5"/>
  <c r="S645" i="4"/>
  <c r="T645" i="4" s="1"/>
  <c r="O1695" i="5" s="1"/>
  <c r="O1693" i="5"/>
  <c r="S654" i="4"/>
  <c r="T654" i="4" s="1"/>
  <c r="P1686" i="5" s="1"/>
  <c r="S672" i="4"/>
  <c r="T672" i="4" s="1"/>
  <c r="Q1668" i="5" s="1"/>
  <c r="S683" i="4"/>
  <c r="O1651" i="5"/>
  <c r="S729" i="4"/>
  <c r="T729" i="4" s="1"/>
  <c r="Q1611" i="5" s="1"/>
  <c r="N1601" i="5"/>
  <c r="S758" i="4"/>
  <c r="S791" i="4"/>
  <c r="T791" i="4" s="1"/>
  <c r="O1546" i="5"/>
  <c r="S802" i="4"/>
  <c r="N1539" i="5" s="1"/>
  <c r="N1537" i="5"/>
  <c r="P1524" i="5"/>
  <c r="N1517" i="5"/>
  <c r="P1511" i="5"/>
  <c r="S837" i="4"/>
  <c r="S846" i="4"/>
  <c r="T846" i="4" s="1"/>
  <c r="O1491" i="5"/>
  <c r="S853" i="4"/>
  <c r="N1488" i="5" s="1"/>
  <c r="O1484" i="5"/>
  <c r="T901" i="4"/>
  <c r="Q1440" i="5" s="1"/>
  <c r="S906" i="4"/>
  <c r="N1406" i="5"/>
  <c r="L1364" i="5"/>
  <c r="T1013" i="4"/>
  <c r="L1328" i="5" s="1"/>
  <c r="S1029" i="4"/>
  <c r="N1312" i="5" s="1"/>
  <c r="T1110" i="4"/>
  <c r="Q1231" i="5" s="1"/>
  <c r="S1121" i="4"/>
  <c r="T1121" i="4" s="1"/>
  <c r="P1220" i="5" s="1"/>
  <c r="T1196" i="4"/>
  <c r="P1145" i="5" s="1"/>
  <c r="S1350" i="4"/>
  <c r="T1350" i="4" s="1"/>
  <c r="S1458" i="4"/>
  <c r="T1808" i="4"/>
  <c r="Q533" i="5" s="1"/>
  <c r="L1376" i="5"/>
  <c r="S993" i="4"/>
  <c r="N1348" i="5" s="1"/>
  <c r="L1344" i="5"/>
  <c r="O1318" i="5"/>
  <c r="P1316" i="5"/>
  <c r="S1032" i="4"/>
  <c r="T1032" i="4" s="1"/>
  <c r="S1034" i="4"/>
  <c r="S1038" i="4"/>
  <c r="O1301" i="5"/>
  <c r="S1053" i="4"/>
  <c r="N1288" i="5" s="1"/>
  <c r="L1284" i="5"/>
  <c r="S1066" i="4"/>
  <c r="N1275" i="5" s="1"/>
  <c r="S1089" i="4"/>
  <c r="T1089" i="4" s="1"/>
  <c r="L1248" i="5"/>
  <c r="T1097" i="4"/>
  <c r="L1244" i="5" s="1"/>
  <c r="S1102" i="4"/>
  <c r="N1235" i="5"/>
  <c r="P1229" i="5"/>
  <c r="S1128" i="4"/>
  <c r="T1128" i="4" s="1"/>
  <c r="O1209" i="5"/>
  <c r="N1193" i="5"/>
  <c r="S1190" i="4"/>
  <c r="N1149" i="5"/>
  <c r="O1140" i="5"/>
  <c r="L1137" i="5"/>
  <c r="S1206" i="4"/>
  <c r="T1268" i="4"/>
  <c r="P1073" i="5" s="1"/>
  <c r="S1278" i="4"/>
  <c r="T1278" i="4" s="1"/>
  <c r="P1063" i="5" s="1"/>
  <c r="N1054" i="5"/>
  <c r="S1341" i="4"/>
  <c r="T1341" i="4" s="1"/>
  <c r="Q1000" i="5" s="1"/>
  <c r="L977" i="5"/>
  <c r="P955" i="5"/>
  <c r="P1301" i="5"/>
  <c r="P1178" i="5"/>
  <c r="P1140" i="5"/>
  <c r="S1419" i="4"/>
  <c r="N922" i="5" s="1"/>
  <c r="S1449" i="4"/>
  <c r="N892" i="5" s="1"/>
  <c r="T1498" i="4"/>
  <c r="L843" i="5" s="1"/>
  <c r="S861" i="4"/>
  <c r="N1480" i="5" s="1"/>
  <c r="S870" i="4"/>
  <c r="T870" i="4" s="1"/>
  <c r="N1456" i="5"/>
  <c r="S890" i="4"/>
  <c r="N1451" i="5" s="1"/>
  <c r="S912" i="4"/>
  <c r="S923" i="4"/>
  <c r="T923" i="4" s="1"/>
  <c r="N1414" i="5"/>
  <c r="S947" i="4"/>
  <c r="N1392" i="5"/>
  <c r="N1384" i="5"/>
  <c r="S964" i="4"/>
  <c r="T964" i="4" s="1"/>
  <c r="O1369" i="5"/>
  <c r="O1356" i="5"/>
  <c r="S996" i="4"/>
  <c r="T996" i="4" s="1"/>
  <c r="S998" i="4"/>
  <c r="S1002" i="4"/>
  <c r="T1002" i="4" s="1"/>
  <c r="S1017" i="4"/>
  <c r="N1324" i="5" s="1"/>
  <c r="S1030" i="4"/>
  <c r="T1030" i="4" s="1"/>
  <c r="Q1311" i="5" s="1"/>
  <c r="S1043" i="4"/>
  <c r="N1296" i="5"/>
  <c r="N1294" i="5"/>
  <c r="S1056" i="4"/>
  <c r="T1056" i="4" s="1"/>
  <c r="P1285" i="5" s="1"/>
  <c r="S1058" i="4"/>
  <c r="T1058" i="4" s="1"/>
  <c r="S1062" i="4"/>
  <c r="N1279" i="5" s="1"/>
  <c r="N1277" i="5"/>
  <c r="S1092" i="4"/>
  <c r="T1092" i="4" s="1"/>
  <c r="Q1249" i="5" s="1"/>
  <c r="S1094" i="4"/>
  <c r="T1094" i="4" s="1"/>
  <c r="P1247" i="5" s="1"/>
  <c r="S1098" i="4"/>
  <c r="N1241" i="5"/>
  <c r="S1126" i="4"/>
  <c r="T1126" i="4" s="1"/>
  <c r="P1202" i="5"/>
  <c r="N1184" i="5"/>
  <c r="S1166" i="4"/>
  <c r="T1166" i="4" s="1"/>
  <c r="Q1175" i="5" s="1"/>
  <c r="S1186" i="4"/>
  <c r="T1186" i="4" s="1"/>
  <c r="S1202" i="4"/>
  <c r="N1137" i="5"/>
  <c r="N1119" i="5"/>
  <c r="S1233" i="4"/>
  <c r="T1233" i="4" s="1"/>
  <c r="S1258" i="4"/>
  <c r="T1258" i="4" s="1"/>
  <c r="S1269" i="4"/>
  <c r="T1269" i="4" s="1"/>
  <c r="S1335" i="4"/>
  <c r="P964" i="5"/>
  <c r="S1380" i="4"/>
  <c r="T1380" i="4" s="1"/>
  <c r="Q961" i="5" s="1"/>
  <c r="S1403" i="4"/>
  <c r="S1417" i="4"/>
  <c r="S1731" i="4"/>
  <c r="T1731" i="4" s="1"/>
  <c r="T1628" i="4"/>
  <c r="L713" i="5" s="1"/>
  <c r="S910" i="4"/>
  <c r="T910" i="4" s="1"/>
  <c r="Q1431" i="5" s="1"/>
  <c r="P1416" i="5"/>
  <c r="P1403" i="5"/>
  <c r="S981" i="4"/>
  <c r="N1360" i="5" s="1"/>
  <c r="S994" i="4"/>
  <c r="T994" i="4" s="1"/>
  <c r="P1347" i="5" s="1"/>
  <c r="S1007" i="4"/>
  <c r="T1007" i="4" s="1"/>
  <c r="N1332" i="5"/>
  <c r="S1020" i="4"/>
  <c r="T1020" i="4" s="1"/>
  <c r="Q1321" i="5" s="1"/>
  <c r="S1022" i="4"/>
  <c r="S1026" i="4"/>
  <c r="N1315" i="5" s="1"/>
  <c r="N1313" i="5"/>
  <c r="P1296" i="5"/>
  <c r="S1054" i="4"/>
  <c r="T1054" i="4" s="1"/>
  <c r="P1277" i="5"/>
  <c r="N1268" i="5"/>
  <c r="S1077" i="4"/>
  <c r="N1264" i="5" s="1"/>
  <c r="S1090" i="4"/>
  <c r="S1113" i="4"/>
  <c r="T1113" i="4" s="1"/>
  <c r="P1228" i="5" s="1"/>
  <c r="S1120" i="4"/>
  <c r="S1122" i="4"/>
  <c r="T1122" i="4" s="1"/>
  <c r="N1215" i="5"/>
  <c r="S1133" i="4"/>
  <c r="T1133" i="4" s="1"/>
  <c r="S1162" i="4"/>
  <c r="T1162" i="4" s="1"/>
  <c r="N1175" i="5"/>
  <c r="N1166" i="5"/>
  <c r="S1216" i="4"/>
  <c r="N1125" i="5" s="1"/>
  <c r="P1121" i="5"/>
  <c r="N1114" i="5"/>
  <c r="S1281" i="4"/>
  <c r="T1281" i="4" s="1"/>
  <c r="P1049" i="5"/>
  <c r="S1324" i="4"/>
  <c r="T1324" i="4" s="1"/>
  <c r="Q1017" i="5" s="1"/>
  <c r="N868" i="5"/>
  <c r="S1480" i="4"/>
  <c r="T1480" i="4" s="1"/>
  <c r="S1482" i="4"/>
  <c r="N804" i="5"/>
  <c r="P1332" i="5"/>
  <c r="P1313" i="5"/>
  <c r="S1086" i="4"/>
  <c r="L1205" i="5"/>
  <c r="T1144" i="4"/>
  <c r="S1149" i="4"/>
  <c r="T1149" i="4" s="1"/>
  <c r="Q1192" i="5" s="1"/>
  <c r="L1185" i="5"/>
  <c r="T1240" i="4"/>
  <c r="Q1101" i="5" s="1"/>
  <c r="S1313" i="4"/>
  <c r="N1028" i="5" s="1"/>
  <c r="S1469" i="4"/>
  <c r="S954" i="4"/>
  <c r="T954" i="4" s="1"/>
  <c r="O1387" i="5" s="1"/>
  <c r="S1005" i="4"/>
  <c r="N1336" i="5" s="1"/>
  <c r="S1050" i="4"/>
  <c r="P1272" i="5"/>
  <c r="P1190" i="5"/>
  <c r="P1157" i="5"/>
  <c r="S1205" i="4"/>
  <c r="T1205" i="4" s="1"/>
  <c r="L1136" i="5" s="1"/>
  <c r="S1212" i="4"/>
  <c r="S1232" i="4"/>
  <c r="S1293" i="4"/>
  <c r="T1293" i="4" s="1"/>
  <c r="P1044" i="5"/>
  <c r="S1363" i="4"/>
  <c r="S1365" i="4"/>
  <c r="T1365" i="4" s="1"/>
  <c r="S1381" i="4"/>
  <c r="T1381" i="4" s="1"/>
  <c r="Q960" i="5" s="1"/>
  <c r="S1441" i="4"/>
  <c r="T1441" i="4" s="1"/>
  <c r="O900" i="5" s="1"/>
  <c r="S849" i="4"/>
  <c r="N1492" i="5" s="1"/>
  <c r="S882" i="4"/>
  <c r="T882" i="4" s="1"/>
  <c r="O1457" i="5"/>
  <c r="O1455" i="5"/>
  <c r="S900" i="4"/>
  <c r="S902" i="4"/>
  <c r="T902" i="4" s="1"/>
  <c r="Q1439" i="5" s="1"/>
  <c r="N1435" i="5"/>
  <c r="N1426" i="5"/>
  <c r="S935" i="4"/>
  <c r="T935" i="4" s="1"/>
  <c r="S982" i="4"/>
  <c r="N1357" i="5"/>
  <c r="P1349" i="5"/>
  <c r="S1012" i="4"/>
  <c r="T1012" i="4" s="1"/>
  <c r="N1325" i="5"/>
  <c r="O1306" i="5"/>
  <c r="P1304" i="5"/>
  <c r="N1280" i="5"/>
  <c r="S1065" i="4"/>
  <c r="T1065" i="4" s="1"/>
  <c r="S1078" i="4"/>
  <c r="T1078" i="4" s="1"/>
  <c r="O1263" i="5" s="1"/>
  <c r="N1259" i="5"/>
  <c r="N1244" i="5"/>
  <c r="S1101" i="4"/>
  <c r="T1101" i="4" s="1"/>
  <c r="S1114" i="4"/>
  <c r="N1227" i="5" s="1"/>
  <c r="N1223" i="5"/>
  <c r="N1205" i="5"/>
  <c r="S1143" i="4"/>
  <c r="S1152" i="4"/>
  <c r="T1152" i="4" s="1"/>
  <c r="N1185" i="5"/>
  <c r="S1167" i="4"/>
  <c r="T1167" i="4" s="1"/>
  <c r="O1174" i="5" s="1"/>
  <c r="S1210" i="4"/>
  <c r="L1113" i="5"/>
  <c r="N1080" i="5"/>
  <c r="N1064" i="5"/>
  <c r="S1282" i="4"/>
  <c r="T1282" i="4" s="1"/>
  <c r="P1059" i="5" s="1"/>
  <c r="S1298" i="4"/>
  <c r="N1043" i="5" s="1"/>
  <c r="S1311" i="4"/>
  <c r="S1316" i="4"/>
  <c r="S1430" i="4"/>
  <c r="T1592" i="4"/>
  <c r="L749" i="5" s="1"/>
  <c r="S1533" i="4"/>
  <c r="T1533" i="4" s="1"/>
  <c r="P808" i="5" s="1"/>
  <c r="L516" i="5"/>
  <c r="S1253" i="4"/>
  <c r="S1264" i="4"/>
  <c r="N1077" i="5" s="1"/>
  <c r="N1069" i="5"/>
  <c r="N1045" i="5"/>
  <c r="P1039" i="5"/>
  <c r="N1030" i="5"/>
  <c r="S1318" i="4"/>
  <c r="T1318" i="4" s="1"/>
  <c r="N1004" i="5"/>
  <c r="S1372" i="4"/>
  <c r="S1389" i="4"/>
  <c r="P948" i="5"/>
  <c r="S1398" i="4"/>
  <c r="T1398" i="4" s="1"/>
  <c r="O943" i="5" s="1"/>
  <c r="N941" i="5"/>
  <c r="N913" i="5"/>
  <c r="P907" i="5"/>
  <c r="S1454" i="4"/>
  <c r="T1454" i="4" s="1"/>
  <c r="P887" i="5" s="1"/>
  <c r="N885" i="5"/>
  <c r="N841" i="5"/>
  <c r="S1520" i="4"/>
  <c r="S1683" i="4"/>
  <c r="T1683" i="4" s="1"/>
  <c r="S1795" i="4"/>
  <c r="T1795" i="4" s="1"/>
  <c r="L753" i="5"/>
  <c r="T1588" i="4"/>
  <c r="O753" i="5" s="1"/>
  <c r="T1664" i="4"/>
  <c r="L677" i="5" s="1"/>
  <c r="T2172" i="4"/>
  <c r="O173" i="5" s="1"/>
  <c r="T2177" i="4"/>
  <c r="L168" i="5" s="1"/>
  <c r="L138" i="5"/>
  <c r="S1119" i="4"/>
  <c r="N1222" i="5" s="1"/>
  <c r="N1220" i="5"/>
  <c r="S1130" i="4"/>
  <c r="N1211" i="5" s="1"/>
  <c r="N1209" i="5"/>
  <c r="S1154" i="4"/>
  <c r="N1187" i="5" s="1"/>
  <c r="S1158" i="4"/>
  <c r="T1158" i="4" s="1"/>
  <c r="Q1183" i="5" s="1"/>
  <c r="S1180" i="4"/>
  <c r="N1161" i="5" s="1"/>
  <c r="S1182" i="4"/>
  <c r="N1159" i="5" s="1"/>
  <c r="P1108" i="5"/>
  <c r="S1236" i="4"/>
  <c r="T1236" i="4" s="1"/>
  <c r="S1277" i="4"/>
  <c r="S1286" i="4"/>
  <c r="N1055" i="5" s="1"/>
  <c r="S1290" i="4"/>
  <c r="T1290" i="4" s="1"/>
  <c r="O1047" i="5"/>
  <c r="N1034" i="5"/>
  <c r="N1010" i="5"/>
  <c r="O1008" i="5"/>
  <c r="S1344" i="4"/>
  <c r="N997" i="5" s="1"/>
  <c r="S1368" i="4"/>
  <c r="T1368" i="4" s="1"/>
  <c r="Q973" i="5" s="1"/>
  <c r="S1385" i="4"/>
  <c r="P941" i="5"/>
  <c r="S1413" i="4"/>
  <c r="T1413" i="4" s="1"/>
  <c r="P928" i="5" s="1"/>
  <c r="S1420" i="4"/>
  <c r="S1422" i="4"/>
  <c r="N919" i="5" s="1"/>
  <c r="P915" i="5"/>
  <c r="S1437" i="4"/>
  <c r="T1437" i="4" s="1"/>
  <c r="P904" i="5" s="1"/>
  <c r="S1450" i="4"/>
  <c r="T1450" i="4" s="1"/>
  <c r="N878" i="5"/>
  <c r="O843" i="5"/>
  <c r="S1527" i="4"/>
  <c r="T1527" i="4" s="1"/>
  <c r="P814" i="5" s="1"/>
  <c r="S1563" i="4"/>
  <c r="T1563" i="4" s="1"/>
  <c r="P778" i="5" s="1"/>
  <c r="S1748" i="4"/>
  <c r="T1748" i="4" s="1"/>
  <c r="Q593" i="5" s="1"/>
  <c r="S1342" i="4"/>
  <c r="N995" i="5"/>
  <c r="P993" i="5"/>
  <c r="N986" i="5"/>
  <c r="S1366" i="4"/>
  <c r="T1366" i="4" s="1"/>
  <c r="P975" i="5" s="1"/>
  <c r="O967" i="5"/>
  <c r="S1392" i="4"/>
  <c r="N949" i="5" s="1"/>
  <c r="S1394" i="4"/>
  <c r="N906" i="5"/>
  <c r="S1444" i="4"/>
  <c r="N889" i="5"/>
  <c r="N867" i="5"/>
  <c r="N845" i="5"/>
  <c r="S1512" i="4"/>
  <c r="T1512" i="4" s="1"/>
  <c r="P829" i="5" s="1"/>
  <c r="S1568" i="4"/>
  <c r="T1568" i="4" s="1"/>
  <c r="Q773" i="5" s="1"/>
  <c r="P665" i="5"/>
  <c r="S1772" i="4"/>
  <c r="T1772" i="4" s="1"/>
  <c r="T2015" i="4"/>
  <c r="Q327" i="5" s="1"/>
  <c r="T2076" i="4"/>
  <c r="O266" i="5" s="1"/>
  <c r="O1202" i="5"/>
  <c r="P1185" i="5"/>
  <c r="S1174" i="4"/>
  <c r="T1174" i="4" s="1"/>
  <c r="N1124" i="5"/>
  <c r="O1120" i="5"/>
  <c r="S1226" i="4"/>
  <c r="S1230" i="4"/>
  <c r="T1230" i="4" s="1"/>
  <c r="N1107" i="5"/>
  <c r="S1252" i="4"/>
  <c r="N1089" i="5" s="1"/>
  <c r="S1254" i="4"/>
  <c r="S1310" i="4"/>
  <c r="N1031" i="5" s="1"/>
  <c r="S1323" i="4"/>
  <c r="N1018" i="5" s="1"/>
  <c r="S1334" i="4"/>
  <c r="N1007" i="5" s="1"/>
  <c r="S1338" i="4"/>
  <c r="T1338" i="4" s="1"/>
  <c r="P1003" i="5" s="1"/>
  <c r="S1360" i="4"/>
  <c r="T1360" i="4" s="1"/>
  <c r="Q981" i="5" s="1"/>
  <c r="N960" i="5"/>
  <c r="N938" i="5"/>
  <c r="S1416" i="4"/>
  <c r="S1440" i="4"/>
  <c r="T1440" i="4" s="1"/>
  <c r="Q901" i="5" s="1"/>
  <c r="S1457" i="4"/>
  <c r="P867" i="5"/>
  <c r="P854" i="5"/>
  <c r="S1499" i="4"/>
  <c r="N842" i="5" s="1"/>
  <c r="N840" i="5"/>
  <c r="P834" i="5"/>
  <c r="S1510" i="4"/>
  <c r="T1510" i="4" s="1"/>
  <c r="P831" i="5" s="1"/>
  <c r="T1556" i="4"/>
  <c r="L785" i="5" s="1"/>
  <c r="S1616" i="4"/>
  <c r="T1616" i="4" s="1"/>
  <c r="Q725" i="5" s="1"/>
  <c r="L641" i="5"/>
  <c r="T1700" i="4"/>
  <c r="N639" i="5"/>
  <c r="S1358" i="4"/>
  <c r="N962" i="5"/>
  <c r="N953" i="5"/>
  <c r="S1414" i="4"/>
  <c r="T1414" i="4" s="1"/>
  <c r="O927" i="5" s="1"/>
  <c r="N923" i="5"/>
  <c r="N914" i="5"/>
  <c r="P910" i="5"/>
  <c r="S1438" i="4"/>
  <c r="N899" i="5"/>
  <c r="P893" i="5"/>
  <c r="N884" i="5"/>
  <c r="S1464" i="4"/>
  <c r="S1466" i="4"/>
  <c r="T1466" i="4" s="1"/>
  <c r="N862" i="5"/>
  <c r="S1490" i="4"/>
  <c r="T1490" i="4" s="1"/>
  <c r="L851" i="5" s="1"/>
  <c r="S1508" i="4"/>
  <c r="N833" i="5" s="1"/>
  <c r="S1546" i="4"/>
  <c r="S1564" i="4"/>
  <c r="T1564" i="4" s="1"/>
  <c r="Q777" i="5" s="1"/>
  <c r="S1838" i="4"/>
  <c r="N503" i="5" s="1"/>
  <c r="L933" i="5"/>
  <c r="L573" i="5"/>
  <c r="T1878" i="4"/>
  <c r="O464" i="5" s="1"/>
  <c r="T1997" i="4"/>
  <c r="Q345" i="5" s="1"/>
  <c r="N1221" i="5"/>
  <c r="S1131" i="4"/>
  <c r="T1131" i="4" s="1"/>
  <c r="N1208" i="5"/>
  <c r="P1204" i="5"/>
  <c r="S1140" i="4"/>
  <c r="N1201" i="5" s="1"/>
  <c r="N1197" i="5"/>
  <c r="N1195" i="5"/>
  <c r="S1161" i="4"/>
  <c r="S1168" i="4"/>
  <c r="N1173" i="5" s="1"/>
  <c r="S1170" i="4"/>
  <c r="T1170" i="4" s="1"/>
  <c r="S1185" i="4"/>
  <c r="T1185" i="4" s="1"/>
  <c r="O1154" i="5"/>
  <c r="S1198" i="4"/>
  <c r="P1137" i="5"/>
  <c r="S1209" i="4"/>
  <c r="T1209" i="4" s="1"/>
  <c r="P1113" i="5"/>
  <c r="S1246" i="4"/>
  <c r="T1246" i="4" s="1"/>
  <c r="N1078" i="5"/>
  <c r="N1076" i="5"/>
  <c r="S1300" i="4"/>
  <c r="N1033" i="5"/>
  <c r="S1317" i="4"/>
  <c r="O979" i="5"/>
  <c r="P951" i="5"/>
  <c r="S1406" i="4"/>
  <c r="N935" i="5" s="1"/>
  <c r="S1410" i="4"/>
  <c r="T1410" i="4" s="1"/>
  <c r="Q931" i="5" s="1"/>
  <c r="S1432" i="4"/>
  <c r="T1432" i="4" s="1"/>
  <c r="N905" i="5"/>
  <c r="N903" i="5"/>
  <c r="T1446" i="4"/>
  <c r="O895" i="5" s="1"/>
  <c r="P873" i="5"/>
  <c r="S1486" i="4"/>
  <c r="T1486" i="4" s="1"/>
  <c r="P849" i="5"/>
  <c r="N844" i="5"/>
  <c r="S1526" i="4"/>
  <c r="T1526" i="4" s="1"/>
  <c r="P815" i="5" s="1"/>
  <c r="S1551" i="4"/>
  <c r="N743" i="5"/>
  <c r="S1605" i="4"/>
  <c r="T1605" i="4" s="1"/>
  <c r="P736" i="5" s="1"/>
  <c r="P732" i="5"/>
  <c r="S1733" i="4"/>
  <c r="T1733" i="4" s="1"/>
  <c r="Q608" i="5" s="1"/>
  <c r="N814" i="5"/>
  <c r="S1534" i="4"/>
  <c r="T1534" i="4" s="1"/>
  <c r="S1562" i="4"/>
  <c r="T1562" i="4" s="1"/>
  <c r="S1586" i="4"/>
  <c r="T1586" i="4" s="1"/>
  <c r="P755" i="5" s="1"/>
  <c r="S1590" i="4"/>
  <c r="N747" i="5"/>
  <c r="S1612" i="4"/>
  <c r="T1612" i="4" s="1"/>
  <c r="N710" i="5"/>
  <c r="S1651" i="4"/>
  <c r="N690" i="5" s="1"/>
  <c r="N686" i="5"/>
  <c r="S1668" i="4"/>
  <c r="S1690" i="4"/>
  <c r="S1707" i="4"/>
  <c r="S1714" i="4"/>
  <c r="T1714" i="4" s="1"/>
  <c r="S1716" i="4"/>
  <c r="S1742" i="4"/>
  <c r="T1742" i="4" s="1"/>
  <c r="O599" i="5" s="1"/>
  <c r="S1755" i="4"/>
  <c r="N562" i="5"/>
  <c r="O560" i="5"/>
  <c r="N521" i="5"/>
  <c r="S1834" i="4"/>
  <c r="T1834" i="4" s="1"/>
  <c r="P507" i="5" s="1"/>
  <c r="S1870" i="4"/>
  <c r="T1870" i="4" s="1"/>
  <c r="O472" i="5" s="1"/>
  <c r="S1933" i="4"/>
  <c r="S1935" i="4"/>
  <c r="T1935" i="4" s="1"/>
  <c r="S1970" i="4"/>
  <c r="P368" i="5"/>
  <c r="T1992" i="4"/>
  <c r="Q350" i="5" s="1"/>
  <c r="P327" i="5"/>
  <c r="L291" i="5"/>
  <c r="T2051" i="4"/>
  <c r="Q291" i="5" s="1"/>
  <c r="T2123" i="4"/>
  <c r="Q220" i="5" s="1"/>
  <c r="L190" i="5"/>
  <c r="T2154" i="4"/>
  <c r="Q190" i="5" s="1"/>
  <c r="P643" i="5"/>
  <c r="P595" i="5"/>
  <c r="P560" i="5"/>
  <c r="P535" i="5"/>
  <c r="L525" i="5"/>
  <c r="T2244" i="4"/>
  <c r="P102" i="5" s="1"/>
  <c r="Q34" i="5"/>
  <c r="L34" i="5"/>
  <c r="T2328" i="4"/>
  <c r="P18" i="5" s="1"/>
  <c r="S1467" i="4"/>
  <c r="N874" i="5" s="1"/>
  <c r="N861" i="5"/>
  <c r="S1493" i="4"/>
  <c r="S1502" i="4"/>
  <c r="T1502" i="4" s="1"/>
  <c r="Q839" i="5" s="1"/>
  <c r="S1506" i="4"/>
  <c r="N818" i="5"/>
  <c r="N809" i="5"/>
  <c r="S1545" i="4"/>
  <c r="T1545" i="4" s="1"/>
  <c r="S1558" i="4"/>
  <c r="T1558" i="4" s="1"/>
  <c r="Q783" i="5" s="1"/>
  <c r="N779" i="5"/>
  <c r="S1569" i="4"/>
  <c r="T1569" i="4" s="1"/>
  <c r="N770" i="5"/>
  <c r="S1582" i="4"/>
  <c r="S1599" i="4"/>
  <c r="S1608" i="4"/>
  <c r="T1608" i="4" s="1"/>
  <c r="S1610" i="4"/>
  <c r="T1610" i="4" s="1"/>
  <c r="Q731" i="5" s="1"/>
  <c r="N712" i="5"/>
  <c r="N703" i="5"/>
  <c r="S1660" i="4"/>
  <c r="S1677" i="4"/>
  <c r="T1677" i="4" s="1"/>
  <c r="Q664" i="5" s="1"/>
  <c r="S1686" i="4"/>
  <c r="T1686" i="4" s="1"/>
  <c r="P655" i="5" s="1"/>
  <c r="P632" i="5"/>
  <c r="S1725" i="4"/>
  <c r="T1725" i="4" s="1"/>
  <c r="S1738" i="4"/>
  <c r="T1738" i="4" s="1"/>
  <c r="Q603" i="5" s="1"/>
  <c r="N590" i="5"/>
  <c r="O588" i="5"/>
  <c r="N581" i="5"/>
  <c r="P562" i="5"/>
  <c r="S1807" i="4"/>
  <c r="S1809" i="4"/>
  <c r="N532" i="5" s="1"/>
  <c r="P521" i="5"/>
  <c r="N494" i="5"/>
  <c r="S1863" i="4"/>
  <c r="T1863" i="4" s="1"/>
  <c r="P478" i="5" s="1"/>
  <c r="P261" i="5"/>
  <c r="T2190" i="4"/>
  <c r="Q155" i="5" s="1"/>
  <c r="P492" i="5"/>
  <c r="L489" i="5"/>
  <c r="T2118" i="4"/>
  <c r="T2195" i="4"/>
  <c r="Q150" i="5" s="1"/>
  <c r="P150" i="5"/>
  <c r="N824" i="5"/>
  <c r="N811" i="5"/>
  <c r="S1550" i="4"/>
  <c r="T1550" i="4" s="1"/>
  <c r="S1554" i="4"/>
  <c r="S1576" i="4"/>
  <c r="T1576" i="4" s="1"/>
  <c r="N722" i="5"/>
  <c r="S1632" i="4"/>
  <c r="P703" i="5"/>
  <c r="N696" i="5"/>
  <c r="S1656" i="4"/>
  <c r="T1656" i="4" s="1"/>
  <c r="Q685" i="5" s="1"/>
  <c r="N679" i="5"/>
  <c r="S1673" i="4"/>
  <c r="T1673" i="4" s="1"/>
  <c r="P668" i="5" s="1"/>
  <c r="S1701" i="4"/>
  <c r="T1701" i="4" s="1"/>
  <c r="S1708" i="4"/>
  <c r="T1708" i="4" s="1"/>
  <c r="O633" i="5" s="1"/>
  <c r="S1710" i="4"/>
  <c r="T1710" i="4" s="1"/>
  <c r="Q631" i="5" s="1"/>
  <c r="S1721" i="4"/>
  <c r="T1721" i="4" s="1"/>
  <c r="S1730" i="4"/>
  <c r="T1730" i="4" s="1"/>
  <c r="S1734" i="4"/>
  <c r="T1734" i="4" s="1"/>
  <c r="Q607" i="5" s="1"/>
  <c r="S1756" i="4"/>
  <c r="T1756" i="4" s="1"/>
  <c r="N583" i="5"/>
  <c r="S1789" i="4"/>
  <c r="T1789" i="4" s="1"/>
  <c r="O552" i="5" s="1"/>
  <c r="S1812" i="4"/>
  <c r="N529" i="5" s="1"/>
  <c r="O525" i="5"/>
  <c r="S1821" i="4"/>
  <c r="T1821" i="4" s="1"/>
  <c r="S1830" i="4"/>
  <c r="T1830" i="4" s="1"/>
  <c r="P511" i="5" s="1"/>
  <c r="S1900" i="4"/>
  <c r="T1900" i="4" s="1"/>
  <c r="S1909" i="4"/>
  <c r="T1909" i="4" s="1"/>
  <c r="S1574" i="4"/>
  <c r="T1574" i="4" s="1"/>
  <c r="N746" i="5"/>
  <c r="N737" i="5"/>
  <c r="S1630" i="4"/>
  <c r="N711" i="5" s="1"/>
  <c r="N707" i="5"/>
  <c r="N698" i="5"/>
  <c r="O696" i="5"/>
  <c r="S1654" i="4"/>
  <c r="N687" i="5" s="1"/>
  <c r="S1680" i="4"/>
  <c r="S1682" i="4"/>
  <c r="N644" i="5"/>
  <c r="S1728" i="4"/>
  <c r="T1728" i="4" s="1"/>
  <c r="N607" i="5"/>
  <c r="O583" i="5"/>
  <c r="S1763" i="4"/>
  <c r="N578" i="5" s="1"/>
  <c r="S1778" i="4"/>
  <c r="T1778" i="4" s="1"/>
  <c r="Q563" i="5" s="1"/>
  <c r="N545" i="5"/>
  <c r="S1828" i="4"/>
  <c r="S1837" i="4"/>
  <c r="N500" i="5"/>
  <c r="N498" i="5"/>
  <c r="N321" i="5"/>
  <c r="L373" i="5"/>
  <c r="T2129" i="4"/>
  <c r="P214" i="5" s="1"/>
  <c r="T2141" i="4"/>
  <c r="Q203" i="5" s="1"/>
  <c r="N778" i="5"/>
  <c r="N752" i="5"/>
  <c r="N748" i="5"/>
  <c r="N739" i="5"/>
  <c r="P737" i="5"/>
  <c r="S1622" i="4"/>
  <c r="T1622" i="4" s="1"/>
  <c r="S1626" i="4"/>
  <c r="T1626" i="4" s="1"/>
  <c r="Q715" i="5" s="1"/>
  <c r="S1648" i="4"/>
  <c r="T1648" i="4" s="1"/>
  <c r="N650" i="5"/>
  <c r="P644" i="5"/>
  <c r="S1704" i="4"/>
  <c r="N598" i="5"/>
  <c r="S1750" i="4"/>
  <c r="S1761" i="4"/>
  <c r="T1761" i="4" s="1"/>
  <c r="S1774" i="4"/>
  <c r="S1785" i="4"/>
  <c r="N556" i="5" s="1"/>
  <c r="N554" i="5"/>
  <c r="P536" i="5"/>
  <c r="T2028" i="4"/>
  <c r="L278" i="5"/>
  <c r="N849" i="5"/>
  <c r="N838" i="5"/>
  <c r="S1514" i="4"/>
  <c r="T1514" i="4" s="1"/>
  <c r="O827" i="5" s="1"/>
  <c r="S1518" i="4"/>
  <c r="N819" i="5"/>
  <c r="S1540" i="4"/>
  <c r="T1540" i="4" s="1"/>
  <c r="N782" i="5"/>
  <c r="N773" i="5"/>
  <c r="S1579" i="4"/>
  <c r="N762" i="5" s="1"/>
  <c r="N758" i="5"/>
  <c r="S1596" i="4"/>
  <c r="T1596" i="4" s="1"/>
  <c r="P739" i="5"/>
  <c r="N732" i="5"/>
  <c r="S1618" i="4"/>
  <c r="N723" i="5" s="1"/>
  <c r="S1635" i="4"/>
  <c r="N706" i="5" s="1"/>
  <c r="S1642" i="4"/>
  <c r="T1642" i="4" s="1"/>
  <c r="S1644" i="4"/>
  <c r="S1665" i="4"/>
  <c r="N676" i="5" s="1"/>
  <c r="S1672" i="4"/>
  <c r="T1672" i="4" s="1"/>
  <c r="Q669" i="5" s="1"/>
  <c r="S1674" i="4"/>
  <c r="O665" i="5"/>
  <c r="S1685" i="4"/>
  <c r="S1696" i="4"/>
  <c r="T1696" i="4" s="1"/>
  <c r="S1720" i="4"/>
  <c r="T1720" i="4" s="1"/>
  <c r="P621" i="5" s="1"/>
  <c r="S1722" i="4"/>
  <c r="N619" i="5" s="1"/>
  <c r="N602" i="5"/>
  <c r="P598" i="5"/>
  <c r="N593" i="5"/>
  <c r="S1790" i="4"/>
  <c r="T1790" i="4" s="1"/>
  <c r="Q551" i="5" s="1"/>
  <c r="P547" i="5"/>
  <c r="S1797" i="4"/>
  <c r="N544" i="5" s="1"/>
  <c r="N533" i="5"/>
  <c r="O462" i="5"/>
  <c r="P453" i="5"/>
  <c r="P346" i="5"/>
  <c r="P330" i="5"/>
  <c r="S1853" i="4"/>
  <c r="T1853" i="4" s="1"/>
  <c r="P488" i="5" s="1"/>
  <c r="N461" i="5"/>
  <c r="N452" i="5"/>
  <c r="S1906" i="4"/>
  <c r="T1906" i="4" s="1"/>
  <c r="N428" i="5"/>
  <c r="S1923" i="4"/>
  <c r="T1923" i="4" s="1"/>
  <c r="P419" i="5" s="1"/>
  <c r="P404" i="5"/>
  <c r="S1971" i="4"/>
  <c r="T1971" i="4" s="1"/>
  <c r="S1989" i="4"/>
  <c r="O340" i="5"/>
  <c r="S2050" i="4"/>
  <c r="O288" i="5"/>
  <c r="S2068" i="4"/>
  <c r="N274" i="5" s="1"/>
  <c r="N272" i="5"/>
  <c r="S2104" i="4"/>
  <c r="S2113" i="4"/>
  <c r="S2122" i="4"/>
  <c r="T2122" i="4" s="1"/>
  <c r="N199" i="5"/>
  <c r="S2202" i="4"/>
  <c r="T2202" i="4" s="1"/>
  <c r="Q143" i="5" s="1"/>
  <c r="T2209" i="4"/>
  <c r="P137" i="5" s="1"/>
  <c r="S2211" i="4"/>
  <c r="S2220" i="4"/>
  <c r="T2220" i="4" s="1"/>
  <c r="Q126" i="5" s="1"/>
  <c r="S2254" i="4"/>
  <c r="S2263" i="4"/>
  <c r="T2263" i="4" s="1"/>
  <c r="P83" i="5" s="1"/>
  <c r="S2270" i="4"/>
  <c r="T2270" i="4" s="1"/>
  <c r="Q76" i="5" s="1"/>
  <c r="N38" i="5"/>
  <c r="S2340" i="4"/>
  <c r="N4" i="5"/>
  <c r="N58" i="5"/>
  <c r="S1757" i="4"/>
  <c r="S1766" i="4"/>
  <c r="N575" i="5" s="1"/>
  <c r="S1770" i="4"/>
  <c r="N571" i="5" s="1"/>
  <c r="N567" i="5"/>
  <c r="O547" i="5"/>
  <c r="N540" i="5"/>
  <c r="O536" i="5"/>
  <c r="S1814" i="4"/>
  <c r="N516" i="5"/>
  <c r="S1867" i="4"/>
  <c r="T1867" i="4" s="1"/>
  <c r="Q475" i="5" s="1"/>
  <c r="S1869" i="4"/>
  <c r="T1869" i="4" s="1"/>
  <c r="N471" i="5"/>
  <c r="P465" i="5"/>
  <c r="S1884" i="4"/>
  <c r="T1884" i="4" s="1"/>
  <c r="Q458" i="5" s="1"/>
  <c r="O454" i="5"/>
  <c r="P452" i="5"/>
  <c r="P397" i="5"/>
  <c r="S1954" i="4"/>
  <c r="T1954" i="4" s="1"/>
  <c r="L388" i="5" s="1"/>
  <c r="N375" i="5"/>
  <c r="O373" i="5"/>
  <c r="S2016" i="4"/>
  <c r="S2025" i="4"/>
  <c r="T2025" i="4" s="1"/>
  <c r="P317" i="5" s="1"/>
  <c r="S2048" i="4"/>
  <c r="P272" i="5"/>
  <c r="N267" i="5"/>
  <c r="O265" i="5"/>
  <c r="N265" i="5"/>
  <c r="S2193" i="4"/>
  <c r="T2193" i="4" s="1"/>
  <c r="O150" i="5"/>
  <c r="S2234" i="4"/>
  <c r="T2234" i="4" s="1"/>
  <c r="Q112" i="5" s="1"/>
  <c r="S2243" i="4"/>
  <c r="T2243" i="4" s="1"/>
  <c r="S2252" i="4"/>
  <c r="N94" i="5" s="1"/>
  <c r="S2275" i="4"/>
  <c r="T2275" i="4" s="1"/>
  <c r="O67" i="5"/>
  <c r="P63" i="5"/>
  <c r="S2286" i="4"/>
  <c r="S2331" i="4"/>
  <c r="N15" i="5" s="1"/>
  <c r="L7" i="5"/>
  <c r="S1882" i="4"/>
  <c r="T1882" i="4" s="1"/>
  <c r="O460" i="5" s="1"/>
  <c r="N107" i="5"/>
  <c r="O492" i="5"/>
  <c r="S1876" i="4"/>
  <c r="T1876" i="4" s="1"/>
  <c r="Q466" i="5" s="1"/>
  <c r="N458" i="5"/>
  <c r="N449" i="5"/>
  <c r="S1902" i="4"/>
  <c r="T1902" i="4" s="1"/>
  <c r="Q440" i="5" s="1"/>
  <c r="O438" i="5"/>
  <c r="S1915" i="4"/>
  <c r="N427" i="5" s="1"/>
  <c r="S1917" i="4"/>
  <c r="T1917" i="4" s="1"/>
  <c r="S1924" i="4"/>
  <c r="S1926" i="4"/>
  <c r="T1926" i="4" s="1"/>
  <c r="P416" i="5" s="1"/>
  <c r="S1937" i="4"/>
  <c r="T1937" i="4" s="1"/>
  <c r="P405" i="5" s="1"/>
  <c r="S1946" i="4"/>
  <c r="T1946" i="4" s="1"/>
  <c r="P396" i="5" s="1"/>
  <c r="S1950" i="4"/>
  <c r="T1950" i="4" s="1"/>
  <c r="S1972" i="4"/>
  <c r="T1972" i="4" s="1"/>
  <c r="N368" i="5"/>
  <c r="O346" i="5"/>
  <c r="P344" i="5"/>
  <c r="N339" i="5"/>
  <c r="P335" i="5"/>
  <c r="N319" i="5"/>
  <c r="S2037" i="4"/>
  <c r="T2037" i="4" s="1"/>
  <c r="N303" i="5"/>
  <c r="P260" i="5"/>
  <c r="P258" i="5"/>
  <c r="S2087" i="4"/>
  <c r="O251" i="5"/>
  <c r="N234" i="5"/>
  <c r="S2125" i="4"/>
  <c r="T2125" i="4" s="1"/>
  <c r="S2139" i="4"/>
  <c r="S2173" i="4"/>
  <c r="T2173" i="4" s="1"/>
  <c r="P172" i="5" s="1"/>
  <c r="N161" i="5"/>
  <c r="S2189" i="4"/>
  <c r="T2189" i="4" s="1"/>
  <c r="N147" i="5"/>
  <c r="S2203" i="4"/>
  <c r="T2203" i="4" s="1"/>
  <c r="O142" i="5" s="1"/>
  <c r="S2212" i="4"/>
  <c r="N134" i="5" s="1"/>
  <c r="S2214" i="4"/>
  <c r="S2221" i="4"/>
  <c r="S2223" i="4"/>
  <c r="N123" i="5" s="1"/>
  <c r="N112" i="5"/>
  <c r="N103" i="5"/>
  <c r="P51" i="5"/>
  <c r="N24" i="5"/>
  <c r="P238" i="5"/>
  <c r="N255" i="5"/>
  <c r="O253" i="5"/>
  <c r="N236" i="5"/>
  <c r="P225" i="5"/>
  <c r="S2128" i="4"/>
  <c r="T2128" i="4" s="1"/>
  <c r="N198" i="5"/>
  <c r="S2194" i="4"/>
  <c r="S2201" i="4"/>
  <c r="T2201" i="4" s="1"/>
  <c r="N73" i="5"/>
  <c r="N64" i="5"/>
  <c r="N19" i="5"/>
  <c r="P99" i="5"/>
  <c r="L43" i="5"/>
  <c r="S1773" i="4"/>
  <c r="T1773" i="4" s="1"/>
  <c r="P568" i="5" s="1"/>
  <c r="S1780" i="4"/>
  <c r="T1780" i="4" s="1"/>
  <c r="S1782" i="4"/>
  <c r="T1782" i="4" s="1"/>
  <c r="O559" i="5" s="1"/>
  <c r="S1798" i="4"/>
  <c r="N539" i="5"/>
  <c r="O537" i="5"/>
  <c r="S1815" i="4"/>
  <c r="N526" i="5" s="1"/>
  <c r="S1822" i="4"/>
  <c r="S1831" i="4"/>
  <c r="N510" i="5" s="1"/>
  <c r="S1833" i="4"/>
  <c r="N506" i="5"/>
  <c r="S1848" i="4"/>
  <c r="T1848" i="4" s="1"/>
  <c r="O493" i="5" s="1"/>
  <c r="P487" i="5"/>
  <c r="S1903" i="4"/>
  <c r="N439" i="5" s="1"/>
  <c r="S1905" i="4"/>
  <c r="T1905" i="4" s="1"/>
  <c r="N435" i="5"/>
  <c r="O433" i="5"/>
  <c r="S1918" i="4"/>
  <c r="S1929" i="4"/>
  <c r="N411" i="5"/>
  <c r="N372" i="5"/>
  <c r="S1975" i="4"/>
  <c r="N363" i="5"/>
  <c r="P361" i="5"/>
  <c r="S2049" i="4"/>
  <c r="T2049" i="4" s="1"/>
  <c r="O291" i="5"/>
  <c r="P289" i="5"/>
  <c r="S2056" i="4"/>
  <c r="T2056" i="4" s="1"/>
  <c r="N284" i="5"/>
  <c r="S2063" i="4"/>
  <c r="N279" i="5" s="1"/>
  <c r="S2065" i="4"/>
  <c r="T2065" i="4" s="1"/>
  <c r="Q277" i="5" s="1"/>
  <c r="S2067" i="4"/>
  <c r="T2067" i="4" s="1"/>
  <c r="S2119" i="4"/>
  <c r="T2119" i="4" s="1"/>
  <c r="Q224" i="5" s="1"/>
  <c r="S2142" i="4"/>
  <c r="S2176" i="4"/>
  <c r="T2176" i="4" s="1"/>
  <c r="P169" i="5" s="1"/>
  <c r="N158" i="5"/>
  <c r="S2192" i="4"/>
  <c r="T2192" i="4" s="1"/>
  <c r="Q153" i="5" s="1"/>
  <c r="L79" i="5"/>
  <c r="S2269" i="4"/>
  <c r="P39" i="5"/>
  <c r="S2321" i="4"/>
  <c r="S2323" i="4"/>
  <c r="N21" i="5"/>
  <c r="S2330" i="4"/>
  <c r="O41" i="5"/>
  <c r="N543" i="5"/>
  <c r="N519" i="5"/>
  <c r="S1840" i="4"/>
  <c r="P480" i="5"/>
  <c r="S1866" i="4"/>
  <c r="S1879" i="4"/>
  <c r="N463" i="5" s="1"/>
  <c r="S1912" i="4"/>
  <c r="S1936" i="4"/>
  <c r="T1936" i="4" s="1"/>
  <c r="N404" i="5"/>
  <c r="S1953" i="4"/>
  <c r="T1953" i="4" s="1"/>
  <c r="S1960" i="4"/>
  <c r="T1960" i="4" s="1"/>
  <c r="O382" i="5" s="1"/>
  <c r="S1962" i="4"/>
  <c r="N367" i="5"/>
  <c r="S2029" i="4"/>
  <c r="T2029" i="4" s="1"/>
  <c r="Q313" i="5" s="1"/>
  <c r="S2045" i="4"/>
  <c r="T2045" i="4" s="1"/>
  <c r="O268" i="5"/>
  <c r="S2079" i="4"/>
  <c r="T2079" i="4" s="1"/>
  <c r="S2131" i="4"/>
  <c r="T2131" i="4" s="1"/>
  <c r="N204" i="5"/>
  <c r="S2181" i="4"/>
  <c r="S2197" i="4"/>
  <c r="S2231" i="4"/>
  <c r="S2249" i="4"/>
  <c r="S2251" i="4"/>
  <c r="T2251" i="4" s="1"/>
  <c r="S2274" i="4"/>
  <c r="T2274" i="4" s="1"/>
  <c r="O72" i="5" s="1"/>
  <c r="S2290" i="4"/>
  <c r="S2292" i="4"/>
  <c r="S2301" i="4"/>
  <c r="P41" i="5"/>
  <c r="S2310" i="4"/>
  <c r="O34" i="5"/>
  <c r="N34" i="5"/>
  <c r="P21" i="5"/>
  <c r="N201" i="5"/>
  <c r="N357" i="5"/>
  <c r="S2032" i="4"/>
  <c r="S2034" i="4"/>
  <c r="O306" i="5"/>
  <c r="S2041" i="4"/>
  <c r="S2043" i="4"/>
  <c r="S2090" i="4"/>
  <c r="N252" i="5" s="1"/>
  <c r="S2099" i="4"/>
  <c r="N243" i="5" s="1"/>
  <c r="S2101" i="4"/>
  <c r="S2103" i="4"/>
  <c r="O238" i="5"/>
  <c r="P236" i="5"/>
  <c r="S2110" i="4"/>
  <c r="T2110" i="4" s="1"/>
  <c r="P233" i="5" s="1"/>
  <c r="S2112" i="4"/>
  <c r="T2112" i="4" s="1"/>
  <c r="Q231" i="5" s="1"/>
  <c r="O229" i="5"/>
  <c r="O218" i="5"/>
  <c r="S2159" i="4"/>
  <c r="N185" i="5" s="1"/>
  <c r="S2161" i="4"/>
  <c r="N144" i="5"/>
  <c r="S2248" i="4"/>
  <c r="S2250" i="4"/>
  <c r="T2250" i="4" s="1"/>
  <c r="O96" i="5" s="1"/>
  <c r="S2257" i="4"/>
  <c r="T2257" i="4" s="1"/>
  <c r="P89" i="5" s="1"/>
  <c r="S2259" i="4"/>
  <c r="T2259" i="4" s="1"/>
  <c r="Q87" i="5" s="1"/>
  <c r="N67" i="5"/>
  <c r="S2306" i="4"/>
  <c r="S2315" i="4"/>
  <c r="S2317" i="4"/>
  <c r="T2317" i="4" s="1"/>
  <c r="Q29" i="5" s="1"/>
  <c r="S2319" i="4"/>
  <c r="T2319" i="4" s="1"/>
  <c r="Q27" i="5" s="1"/>
  <c r="N16" i="5"/>
  <c r="P65" i="5"/>
  <c r="O190" i="5"/>
  <c r="N235" i="5"/>
  <c r="N215" i="5"/>
  <c r="S2144" i="4"/>
  <c r="T2144" i="4" s="1"/>
  <c r="P200" i="5" s="1"/>
  <c r="P194" i="5"/>
  <c r="S2153" i="4"/>
  <c r="T2153" i="4" s="1"/>
  <c r="S2155" i="4"/>
  <c r="S2157" i="4"/>
  <c r="N187" i="5" s="1"/>
  <c r="S2164" i="4"/>
  <c r="S2166" i="4"/>
  <c r="T2166" i="4" s="1"/>
  <c r="Q179" i="5" s="1"/>
  <c r="N159" i="5"/>
  <c r="S2213" i="4"/>
  <c r="S2215" i="4"/>
  <c r="T2215" i="4" s="1"/>
  <c r="N100" i="5"/>
  <c r="N91" i="5"/>
  <c r="P87" i="5"/>
  <c r="N60" i="5"/>
  <c r="N51" i="5"/>
  <c r="S2302" i="4"/>
  <c r="S2304" i="4"/>
  <c r="S2311" i="4"/>
  <c r="T2311" i="4" s="1"/>
  <c r="S2313" i="4"/>
  <c r="N33" i="5" s="1"/>
  <c r="N36" i="5"/>
  <c r="S1939" i="4"/>
  <c r="N403" i="5" s="1"/>
  <c r="S1941" i="4"/>
  <c r="T1941" i="4" s="1"/>
  <c r="N399" i="5"/>
  <c r="O397" i="5"/>
  <c r="P393" i="5"/>
  <c r="S1956" i="4"/>
  <c r="T1956" i="4" s="1"/>
  <c r="P386" i="5" s="1"/>
  <c r="S1980" i="4"/>
  <c r="T1980" i="4" s="1"/>
  <c r="Q362" i="5" s="1"/>
  <c r="N347" i="5"/>
  <c r="S2000" i="4"/>
  <c r="S2009" i="4"/>
  <c r="T2009" i="4" s="1"/>
  <c r="S2011" i="4"/>
  <c r="N331" i="5" s="1"/>
  <c r="S2013" i="4"/>
  <c r="T2013" i="4" s="1"/>
  <c r="O327" i="5"/>
  <c r="S2020" i="4"/>
  <c r="S2022" i="4"/>
  <c r="S2069" i="4"/>
  <c r="T2069" i="4" s="1"/>
  <c r="Q273" i="5" s="1"/>
  <c r="S2071" i="4"/>
  <c r="N271" i="5" s="1"/>
  <c r="O258" i="5"/>
  <c r="P237" i="5"/>
  <c r="S2158" i="4"/>
  <c r="T2158" i="4" s="1"/>
  <c r="S2160" i="4"/>
  <c r="T2160" i="4" s="1"/>
  <c r="S2167" i="4"/>
  <c r="S2169" i="4"/>
  <c r="T2169" i="4" s="1"/>
  <c r="Q176" i="5" s="1"/>
  <c r="N145" i="5"/>
  <c r="N135" i="5"/>
  <c r="S2216" i="4"/>
  <c r="T2216" i="4" s="1"/>
  <c r="Q130" i="5" s="1"/>
  <c r="S2225" i="4"/>
  <c r="S2227" i="4"/>
  <c r="T2227" i="4" s="1"/>
  <c r="Q119" i="5" s="1"/>
  <c r="S2229" i="4"/>
  <c r="T2229" i="4" s="1"/>
  <c r="Q117" i="5" s="1"/>
  <c r="S2236" i="4"/>
  <c r="T2236" i="4" s="1"/>
  <c r="S2238" i="4"/>
  <c r="T2238" i="4" s="1"/>
  <c r="N97" i="5"/>
  <c r="N88" i="5"/>
  <c r="S2285" i="4"/>
  <c r="S2287" i="4"/>
  <c r="N59" i="5" s="1"/>
  <c r="O57" i="5"/>
  <c r="N28" i="5"/>
  <c r="N3" i="5"/>
  <c r="P84" i="5"/>
  <c r="N218" i="5"/>
  <c r="D205" i="2"/>
  <c r="C205" i="2"/>
  <c r="D516" i="2"/>
  <c r="B516" i="5" s="1"/>
  <c r="C516" i="2"/>
  <c r="D601" i="2"/>
  <c r="C601" i="2"/>
  <c r="D616" i="2"/>
  <c r="C616" i="2"/>
  <c r="D660" i="2"/>
  <c r="B660" i="5" s="1"/>
  <c r="C660" i="2"/>
  <c r="D1069" i="2"/>
  <c r="B1069" i="5" s="1"/>
  <c r="C1069" i="2"/>
  <c r="D1106" i="2"/>
  <c r="B1106" i="5" s="1"/>
  <c r="C1106" i="2"/>
  <c r="D1114" i="2"/>
  <c r="B1114" i="5" s="1"/>
  <c r="C1114" i="2"/>
  <c r="D1155" i="2"/>
  <c r="B1155" i="5" s="1"/>
  <c r="C1155" i="2"/>
  <c r="D1285" i="2"/>
  <c r="C1285" i="2"/>
  <c r="D1322" i="2"/>
  <c r="C1322" i="2"/>
  <c r="D1330" i="2"/>
  <c r="C1330" i="2"/>
  <c r="D1371" i="2"/>
  <c r="C1371" i="2"/>
  <c r="D1429" i="2"/>
  <c r="C1429" i="2"/>
  <c r="D1564" i="2"/>
  <c r="B1564" i="5" s="1"/>
  <c r="C1564" i="2"/>
  <c r="D1618" i="2"/>
  <c r="B1618" i="5" s="1"/>
  <c r="C1618" i="2"/>
  <c r="D1807" i="2"/>
  <c r="C1807" i="2"/>
  <c r="D1861" i="2"/>
  <c r="B1861" i="5" s="1"/>
  <c r="C1861" i="2"/>
  <c r="D1943" i="2"/>
  <c r="C1943" i="2"/>
  <c r="C1962" i="2"/>
  <c r="D1962" i="2"/>
  <c r="D1981" i="2"/>
  <c r="C1981" i="2"/>
  <c r="D1990" i="2"/>
  <c r="B1990" i="5" s="1"/>
  <c r="C1990" i="2"/>
  <c r="D2051" i="2"/>
  <c r="C2051" i="2"/>
  <c r="C2070" i="2"/>
  <c r="D2070" i="2"/>
  <c r="B2070" i="5" s="1"/>
  <c r="D2089" i="2"/>
  <c r="B2089" i="5" s="1"/>
  <c r="C2089" i="2"/>
  <c r="C2178" i="2"/>
  <c r="D2178" i="2"/>
  <c r="B2178" i="5" s="1"/>
  <c r="D2197" i="2"/>
  <c r="C2197" i="2"/>
  <c r="C2286" i="2"/>
  <c r="D2286" i="2"/>
  <c r="B2286" i="5" s="1"/>
  <c r="D2305" i="2"/>
  <c r="C2305" i="2"/>
  <c r="T93" i="4"/>
  <c r="O2246" i="5" s="1"/>
  <c r="T237" i="4"/>
  <c r="L2102" i="5" s="1"/>
  <c r="T252" i="4"/>
  <c r="L2087" i="5" s="1"/>
  <c r="T900" i="4"/>
  <c r="Q1441" i="5" s="1"/>
  <c r="D274" i="2"/>
  <c r="C274" i="2"/>
  <c r="D313" i="2"/>
  <c r="C313" i="2"/>
  <c r="D359" i="2"/>
  <c r="C359" i="2"/>
  <c r="D444" i="2"/>
  <c r="C444" i="2"/>
  <c r="D781" i="2"/>
  <c r="C781" i="2"/>
  <c r="D889" i="2"/>
  <c r="C889" i="2"/>
  <c r="D909" i="2"/>
  <c r="D963" i="2"/>
  <c r="D997" i="2"/>
  <c r="B997" i="5" s="1"/>
  <c r="C997" i="2"/>
  <c r="D1021" i="2"/>
  <c r="B1021" i="5" s="1"/>
  <c r="C1021" i="2"/>
  <c r="C1050" i="2"/>
  <c r="C1095" i="2"/>
  <c r="D1107" i="2"/>
  <c r="C1127" i="2"/>
  <c r="D1168" i="2"/>
  <c r="C1168" i="2"/>
  <c r="C1217" i="2"/>
  <c r="C1225" i="2"/>
  <c r="D1237" i="2"/>
  <c r="C1237" i="2"/>
  <c r="C1266" i="2"/>
  <c r="C1311" i="2"/>
  <c r="C1343" i="2"/>
  <c r="D1384" i="2"/>
  <c r="B1384" i="5" s="1"/>
  <c r="C1384" i="2"/>
  <c r="C1392" i="2"/>
  <c r="D1438" i="2"/>
  <c r="B1438" i="5" s="1"/>
  <c r="C1438" i="2"/>
  <c r="C1451" i="2"/>
  <c r="C1514" i="2"/>
  <c r="C1527" i="2"/>
  <c r="C1577" i="2"/>
  <c r="C1581" i="2"/>
  <c r="D1627" i="2"/>
  <c r="C1627" i="2"/>
  <c r="C1640" i="2"/>
  <c r="D1681" i="2"/>
  <c r="C1681" i="2"/>
  <c r="C1770" i="2"/>
  <c r="D1816" i="2"/>
  <c r="C1816" i="2"/>
  <c r="C1824" i="2"/>
  <c r="C1907" i="2"/>
  <c r="T224" i="4"/>
  <c r="L2115" i="5" s="1"/>
  <c r="T347" i="4"/>
  <c r="Q1993" i="5" s="1"/>
  <c r="T419" i="4"/>
  <c r="Q1921" i="5" s="1"/>
  <c r="T455" i="4"/>
  <c r="Q1885" i="5" s="1"/>
  <c r="T491" i="4"/>
  <c r="L1849" i="5" s="1"/>
  <c r="T527" i="4"/>
  <c r="L1813" i="5" s="1"/>
  <c r="L1678" i="5"/>
  <c r="T662" i="4"/>
  <c r="Q1678" i="5" s="1"/>
  <c r="L1430" i="5"/>
  <c r="T911" i="4"/>
  <c r="P1430" i="5" s="1"/>
  <c r="C9" i="2"/>
  <c r="C32" i="2"/>
  <c r="C45" i="2"/>
  <c r="C68" i="2"/>
  <c r="C81" i="2"/>
  <c r="C104" i="2"/>
  <c r="C117" i="2"/>
  <c r="C140" i="2"/>
  <c r="C153" i="2"/>
  <c r="C176" i="2"/>
  <c r="C189" i="2"/>
  <c r="C230" i="2"/>
  <c r="C240" i="2"/>
  <c r="C275" i="2"/>
  <c r="C314" i="2"/>
  <c r="C335" i="2"/>
  <c r="C360" i="2"/>
  <c r="C399" i="2"/>
  <c r="C420" i="2"/>
  <c r="C452" i="2"/>
  <c r="C459" i="2"/>
  <c r="C488" i="2"/>
  <c r="C510" i="2"/>
  <c r="D539" i="2"/>
  <c r="B539" i="5" s="1"/>
  <c r="C539" i="2"/>
  <c r="C569" i="2"/>
  <c r="D598" i="2"/>
  <c r="B598" i="5" s="1"/>
  <c r="C598" i="2"/>
  <c r="C632" i="2"/>
  <c r="C654" i="2"/>
  <c r="D683" i="2"/>
  <c r="C683" i="2"/>
  <c r="C713" i="2"/>
  <c r="D724" i="2"/>
  <c r="C724" i="2"/>
  <c r="C740" i="2"/>
  <c r="D832" i="2"/>
  <c r="B832" i="5" s="1"/>
  <c r="C832" i="2"/>
  <c r="C848" i="2"/>
  <c r="D940" i="2"/>
  <c r="C940" i="2"/>
  <c r="C956" i="2"/>
  <c r="D1033" i="2"/>
  <c r="B1033" i="5" s="1"/>
  <c r="C1033" i="2"/>
  <c r="D1070" i="2"/>
  <c r="B1070" i="5" s="1"/>
  <c r="C1070" i="2"/>
  <c r="D1078" i="2"/>
  <c r="C1078" i="2"/>
  <c r="D1119" i="2"/>
  <c r="C1119" i="2"/>
  <c r="C1136" i="2"/>
  <c r="D1249" i="2"/>
  <c r="C1249" i="2"/>
  <c r="D1286" i="2"/>
  <c r="B1286" i="5" s="1"/>
  <c r="C1286" i="2"/>
  <c r="D1294" i="2"/>
  <c r="B1294" i="5" s="1"/>
  <c r="C1294" i="2"/>
  <c r="D1335" i="2"/>
  <c r="C1335" i="2"/>
  <c r="C1352" i="2"/>
  <c r="D1447" i="2"/>
  <c r="C1447" i="2"/>
  <c r="D1501" i="2"/>
  <c r="B1501" i="5" s="1"/>
  <c r="C1501" i="2"/>
  <c r="D1636" i="2"/>
  <c r="C1636" i="2"/>
  <c r="D1690" i="2"/>
  <c r="C1690" i="2"/>
  <c r="C1944" i="2"/>
  <c r="D1944" i="2"/>
  <c r="B1944" i="5" s="1"/>
  <c r="D1963" i="2"/>
  <c r="B1963" i="5" s="1"/>
  <c r="C1963" i="2"/>
  <c r="D1972" i="2"/>
  <c r="C1972" i="2"/>
  <c r="D2033" i="2"/>
  <c r="B2033" i="5" s="1"/>
  <c r="C2033" i="2"/>
  <c r="C2052" i="2"/>
  <c r="D2052" i="2"/>
  <c r="D2071" i="2"/>
  <c r="B2071" i="5" s="1"/>
  <c r="C2071" i="2"/>
  <c r="C2160" i="2"/>
  <c r="D2160" i="2"/>
  <c r="B2160" i="5" s="1"/>
  <c r="D2179" i="2"/>
  <c r="B2179" i="5" s="1"/>
  <c r="C2179" i="2"/>
  <c r="C2268" i="2"/>
  <c r="D2268" i="2"/>
  <c r="B2268" i="5" s="1"/>
  <c r="D2287" i="2"/>
  <c r="C2287" i="2"/>
  <c r="T40" i="4"/>
  <c r="T58" i="4"/>
  <c r="L2281" i="5" s="1"/>
  <c r="T76" i="4"/>
  <c r="O2263" i="5" s="1"/>
  <c r="T218" i="4"/>
  <c r="Q2121" i="5" s="1"/>
  <c r="T229" i="4"/>
  <c r="O2110" i="5" s="1"/>
  <c r="T317" i="4"/>
  <c r="T396" i="4"/>
  <c r="L1908" i="5"/>
  <c r="T432" i="4"/>
  <c r="Q1908" i="5" s="1"/>
  <c r="T468" i="4"/>
  <c r="P1872" i="5" s="1"/>
  <c r="T504" i="4"/>
  <c r="O1836" i="5" s="1"/>
  <c r="T576" i="4"/>
  <c r="T612" i="4"/>
  <c r="O1728" i="5" s="1"/>
  <c r="T660" i="4"/>
  <c r="L1680" i="5" s="1"/>
  <c r="T887" i="4"/>
  <c r="O1454" i="5" s="1"/>
  <c r="K636" i="3"/>
  <c r="I636" i="5" s="1"/>
  <c r="C6" i="2"/>
  <c r="C19" i="2"/>
  <c r="C29" i="2"/>
  <c r="C42" i="2"/>
  <c r="C55" i="2"/>
  <c r="C65" i="2"/>
  <c r="C78" i="2"/>
  <c r="C91" i="2"/>
  <c r="C101" i="2"/>
  <c r="C114" i="2"/>
  <c r="C127" i="2"/>
  <c r="C137" i="2"/>
  <c r="C150" i="2"/>
  <c r="C163" i="2"/>
  <c r="C173" i="2"/>
  <c r="C186" i="2"/>
  <c r="C203" i="2"/>
  <c r="C213" i="2"/>
  <c r="C220" i="2"/>
  <c r="C254" i="2"/>
  <c r="D264" i="2"/>
  <c r="C264" i="2"/>
  <c r="C282" i="2"/>
  <c r="C307" i="2"/>
  <c r="D310" i="2"/>
  <c r="C310" i="2"/>
  <c r="C321" i="2"/>
  <c r="C339" i="2"/>
  <c r="D349" i="2"/>
  <c r="C349" i="2"/>
  <c r="C353" i="2"/>
  <c r="C367" i="2"/>
  <c r="D395" i="2"/>
  <c r="C395" i="2"/>
  <c r="C406" i="2"/>
  <c r="C410" i="2"/>
  <c r="C438" i="2"/>
  <c r="C449" i="2"/>
  <c r="C466" i="2"/>
  <c r="C470" i="2"/>
  <c r="D480" i="2"/>
  <c r="C480" i="2"/>
  <c r="D536" i="2"/>
  <c r="B536" i="5" s="1"/>
  <c r="C547" i="2"/>
  <c r="D565" i="2"/>
  <c r="C565" i="2"/>
  <c r="C573" i="2"/>
  <c r="D580" i="2"/>
  <c r="C580" i="2"/>
  <c r="C606" i="2"/>
  <c r="D624" i="2"/>
  <c r="C624" i="2"/>
  <c r="D680" i="2"/>
  <c r="C691" i="2"/>
  <c r="D709" i="2"/>
  <c r="C709" i="2"/>
  <c r="C717" i="2"/>
  <c r="D736" i="2"/>
  <c r="C736" i="2"/>
  <c r="C767" i="2"/>
  <c r="C771" i="2"/>
  <c r="C775" i="2"/>
  <c r="C790" i="2"/>
  <c r="C794" i="2"/>
  <c r="C798" i="2"/>
  <c r="C821" i="2"/>
  <c r="C825" i="2"/>
  <c r="D844" i="2"/>
  <c r="B844" i="5" s="1"/>
  <c r="C844" i="2"/>
  <c r="C875" i="2"/>
  <c r="C879" i="2"/>
  <c r="C883" i="2"/>
  <c r="C898" i="2"/>
  <c r="C902" i="2"/>
  <c r="C906" i="2"/>
  <c r="C929" i="2"/>
  <c r="C933" i="2"/>
  <c r="D952" i="2"/>
  <c r="C952" i="2"/>
  <c r="C983" i="2"/>
  <c r="C987" i="2"/>
  <c r="C991" i="2"/>
  <c r="C1006" i="2"/>
  <c r="C1010" i="2"/>
  <c r="C1014" i="2"/>
  <c r="C1059" i="2"/>
  <c r="D1071" i="2"/>
  <c r="B1071" i="5" s="1"/>
  <c r="C1091" i="2"/>
  <c r="D1132" i="2"/>
  <c r="C1132" i="2"/>
  <c r="C1181" i="2"/>
  <c r="C1189" i="2"/>
  <c r="D1201" i="2"/>
  <c r="B1201" i="5" s="1"/>
  <c r="C1201" i="2"/>
  <c r="C1230" i="2"/>
  <c r="C1275" i="2"/>
  <c r="C1307" i="2"/>
  <c r="D1348" i="2"/>
  <c r="B1348" i="5" s="1"/>
  <c r="C1348" i="2"/>
  <c r="C1410" i="2"/>
  <c r="D1456" i="2"/>
  <c r="B1456" i="5" s="1"/>
  <c r="C1456" i="2"/>
  <c r="C1464" i="2"/>
  <c r="D1510" i="2"/>
  <c r="C1510" i="2"/>
  <c r="C1523" i="2"/>
  <c r="C1586" i="2"/>
  <c r="C1599" i="2"/>
  <c r="C1649" i="2"/>
  <c r="C1653" i="2"/>
  <c r="D1699" i="2"/>
  <c r="C1699" i="2"/>
  <c r="C1712" i="2"/>
  <c r="D1753" i="2"/>
  <c r="B1753" i="5" s="1"/>
  <c r="C1753" i="2"/>
  <c r="C1842" i="2"/>
  <c r="C1871" i="2"/>
  <c r="C1880" i="2"/>
  <c r="T36" i="4"/>
  <c r="P2302" i="5" s="1"/>
  <c r="T755" i="4"/>
  <c r="Q1586" i="5" s="1"/>
  <c r="L1220" i="5"/>
  <c r="C16" i="2"/>
  <c r="C52" i="2"/>
  <c r="C88" i="2"/>
  <c r="C124" i="2"/>
  <c r="C160" i="2"/>
  <c r="C193" i="2"/>
  <c r="C244" i="2"/>
  <c r="D261" i="2"/>
  <c r="C265" i="2"/>
  <c r="C304" i="2"/>
  <c r="C325" i="2"/>
  <c r="C364" i="2"/>
  <c r="D392" i="2"/>
  <c r="D477" i="2"/>
  <c r="C481" i="2"/>
  <c r="C485" i="2"/>
  <c r="D518" i="2"/>
  <c r="B518" i="5" s="1"/>
  <c r="C555" i="2"/>
  <c r="C577" i="2"/>
  <c r="C592" i="2"/>
  <c r="C610" i="2"/>
  <c r="C614" i="2"/>
  <c r="D621" i="2"/>
  <c r="C625" i="2"/>
  <c r="C629" i="2"/>
  <c r="D662" i="2"/>
  <c r="B662" i="5" s="1"/>
  <c r="C699" i="2"/>
  <c r="C721" i="2"/>
  <c r="C737" i="2"/>
  <c r="D752" i="2"/>
  <c r="B752" i="5" s="1"/>
  <c r="D806" i="2"/>
  <c r="B806" i="5" s="1"/>
  <c r="C829" i="2"/>
  <c r="C845" i="2"/>
  <c r="D860" i="2"/>
  <c r="B860" i="5" s="1"/>
  <c r="D914" i="2"/>
  <c r="B914" i="5" s="1"/>
  <c r="C937" i="2"/>
  <c r="C953" i="2"/>
  <c r="D968" i="2"/>
  <c r="D1034" i="2"/>
  <c r="B1034" i="5" s="1"/>
  <c r="C1034" i="2"/>
  <c r="D1042" i="2"/>
  <c r="B1042" i="5" s="1"/>
  <c r="C1042" i="2"/>
  <c r="C1051" i="2"/>
  <c r="D1083" i="2"/>
  <c r="C1083" i="2"/>
  <c r="D1213" i="2"/>
  <c r="C1213" i="2"/>
  <c r="D1250" i="2"/>
  <c r="B1250" i="5" s="1"/>
  <c r="C1250" i="2"/>
  <c r="D1258" i="2"/>
  <c r="C1258" i="2"/>
  <c r="D1299" i="2"/>
  <c r="B1299" i="5" s="1"/>
  <c r="C1299" i="2"/>
  <c r="D1519" i="2"/>
  <c r="B1519" i="5" s="1"/>
  <c r="C1519" i="2"/>
  <c r="D1573" i="2"/>
  <c r="B1573" i="5" s="1"/>
  <c r="C1573" i="2"/>
  <c r="D1708" i="2"/>
  <c r="C1708" i="2"/>
  <c r="D1762" i="2"/>
  <c r="C1762" i="2"/>
  <c r="C1926" i="2"/>
  <c r="D1926" i="2"/>
  <c r="B1926" i="5" s="1"/>
  <c r="D1945" i="2"/>
  <c r="B1945" i="5" s="1"/>
  <c r="C1945" i="2"/>
  <c r="D1954" i="2"/>
  <c r="C1954" i="2"/>
  <c r="D2015" i="2"/>
  <c r="B2015" i="5" s="1"/>
  <c r="C2015" i="2"/>
  <c r="C2034" i="2"/>
  <c r="D2034" i="2"/>
  <c r="B2034" i="5" s="1"/>
  <c r="D2053" i="2"/>
  <c r="B2053" i="5" s="1"/>
  <c r="C2053" i="2"/>
  <c r="D2062" i="2"/>
  <c r="C2062" i="2"/>
  <c r="C2142" i="2"/>
  <c r="D2142" i="2"/>
  <c r="B2142" i="5" s="1"/>
  <c r="D2161" i="2"/>
  <c r="C2161" i="2"/>
  <c r="C2250" i="2"/>
  <c r="D2250" i="2"/>
  <c r="B2250" i="5" s="1"/>
  <c r="D2269" i="2"/>
  <c r="C2269" i="2"/>
  <c r="D2330" i="2"/>
  <c r="C2330" i="2"/>
  <c r="T9" i="4"/>
  <c r="T83" i="4"/>
  <c r="O2256" i="5" s="1"/>
  <c r="L2239" i="5"/>
  <c r="T165" i="4"/>
  <c r="O2174" i="5" s="1"/>
  <c r="T281" i="4"/>
  <c r="L2051" i="5"/>
  <c r="T288" i="4"/>
  <c r="P2051" i="5" s="1"/>
  <c r="T693" i="4"/>
  <c r="Q1647" i="5" s="1"/>
  <c r="T806" i="4"/>
  <c r="P1535" i="5" s="1"/>
  <c r="T839" i="4"/>
  <c r="Q1502" i="5" s="1"/>
  <c r="D300" i="2"/>
  <c r="B300" i="5" s="1"/>
  <c r="C300" i="2"/>
  <c r="D346" i="2"/>
  <c r="C346" i="2"/>
  <c r="D385" i="2"/>
  <c r="C385" i="2"/>
  <c r="D431" i="2"/>
  <c r="C431" i="2"/>
  <c r="D503" i="2"/>
  <c r="B503" i="5" s="1"/>
  <c r="C503" i="2"/>
  <c r="D562" i="2"/>
  <c r="C562" i="2"/>
  <c r="D647" i="2"/>
  <c r="C647" i="2"/>
  <c r="D706" i="2"/>
  <c r="C706" i="2"/>
  <c r="D817" i="2"/>
  <c r="C817" i="2"/>
  <c r="D925" i="2"/>
  <c r="C925" i="2"/>
  <c r="D1096" i="2"/>
  <c r="C1096" i="2"/>
  <c r="D1165" i="2"/>
  <c r="C1165" i="2"/>
  <c r="D1312" i="2"/>
  <c r="B1312" i="5" s="1"/>
  <c r="C1312" i="2"/>
  <c r="D1393" i="2"/>
  <c r="B1393" i="5" s="1"/>
  <c r="C1393" i="2"/>
  <c r="D1528" i="2"/>
  <c r="B1528" i="5" s="1"/>
  <c r="C1528" i="2"/>
  <c r="D1582" i="2"/>
  <c r="C1582" i="2"/>
  <c r="D1771" i="2"/>
  <c r="C1771" i="2"/>
  <c r="D1825" i="2"/>
  <c r="B1825" i="5" s="1"/>
  <c r="C1825" i="2"/>
  <c r="C1908" i="2"/>
  <c r="D1908" i="2"/>
  <c r="C1917" i="2"/>
  <c r="D1917" i="2"/>
  <c r="B1917" i="5" s="1"/>
  <c r="T34" i="4"/>
  <c r="L2304" i="5" s="1"/>
  <c r="T52" i="4"/>
  <c r="L2287" i="5" s="1"/>
  <c r="T107" i="4"/>
  <c r="Q2232" i="5" s="1"/>
  <c r="T119" i="4"/>
  <c r="T121" i="4"/>
  <c r="L2218" i="5" s="1"/>
  <c r="L2206" i="5"/>
  <c r="T133" i="4"/>
  <c r="T407" i="4"/>
  <c r="L1933" i="5" s="1"/>
  <c r="T443" i="4"/>
  <c r="O1897" i="5" s="1"/>
  <c r="T479" i="4"/>
  <c r="T515" i="4"/>
  <c r="O1825" i="5" s="1"/>
  <c r="T551" i="4"/>
  <c r="O1789" i="5" s="1"/>
  <c r="T587" i="4"/>
  <c r="O1753" i="5" s="1"/>
  <c r="T815" i="4"/>
  <c r="O1526" i="5" s="1"/>
  <c r="T885" i="4"/>
  <c r="P1456" i="5" s="1"/>
  <c r="T1227" i="4"/>
  <c r="O1114" i="5" s="1"/>
  <c r="T1229" i="4"/>
  <c r="L1112" i="5" s="1"/>
  <c r="T1335" i="4"/>
  <c r="P1006" i="5" s="1"/>
  <c r="T1337" i="4"/>
  <c r="Q1004" i="5" s="1"/>
  <c r="T1342" i="4"/>
  <c r="L999" i="5" s="1"/>
  <c r="T1461" i="4"/>
  <c r="O880" i="5" s="1"/>
  <c r="T1791" i="4"/>
  <c r="O550" i="5" s="1"/>
  <c r="L162" i="5"/>
  <c r="T2183" i="4"/>
  <c r="Q162" i="5" s="1"/>
  <c r="C10" i="2"/>
  <c r="C20" i="2"/>
  <c r="C33" i="2"/>
  <c r="C46" i="2"/>
  <c r="C56" i="2"/>
  <c r="C69" i="2"/>
  <c r="C82" i="2"/>
  <c r="C92" i="2"/>
  <c r="C105" i="2"/>
  <c r="C118" i="2"/>
  <c r="C128" i="2"/>
  <c r="C141" i="2"/>
  <c r="C164" i="2"/>
  <c r="C177" i="2"/>
  <c r="C221" i="2"/>
  <c r="C248" i="2"/>
  <c r="C255" i="2"/>
  <c r="C276" i="2"/>
  <c r="C308" i="2"/>
  <c r="C315" i="2"/>
  <c r="C347" i="2"/>
  <c r="C386" i="2"/>
  <c r="C407" i="2"/>
  <c r="D529" i="2"/>
  <c r="B529" i="5" s="1"/>
  <c r="C529" i="2"/>
  <c r="C537" i="2"/>
  <c r="D544" i="2"/>
  <c r="B544" i="5" s="1"/>
  <c r="C544" i="2"/>
  <c r="D588" i="2"/>
  <c r="C588" i="2"/>
  <c r="D673" i="2"/>
  <c r="C673" i="2"/>
  <c r="D688" i="2"/>
  <c r="C688" i="2"/>
  <c r="D760" i="2"/>
  <c r="C760" i="2"/>
  <c r="D868" i="2"/>
  <c r="B868" i="5" s="1"/>
  <c r="C868" i="2"/>
  <c r="C884" i="2"/>
  <c r="D976" i="2"/>
  <c r="C976" i="2"/>
  <c r="D1047" i="2"/>
  <c r="C1047" i="2"/>
  <c r="D1177" i="2"/>
  <c r="B1177" i="5" s="1"/>
  <c r="C1177" i="2"/>
  <c r="D1214" i="2"/>
  <c r="B1214" i="5" s="1"/>
  <c r="C1214" i="2"/>
  <c r="D1222" i="2"/>
  <c r="B1222" i="5" s="1"/>
  <c r="C1222" i="2"/>
  <c r="C1231" i="2"/>
  <c r="D1263" i="2"/>
  <c r="C1263" i="2"/>
  <c r="D1402" i="2"/>
  <c r="C1402" i="2"/>
  <c r="D1591" i="2"/>
  <c r="B1591" i="5" s="1"/>
  <c r="C1591" i="2"/>
  <c r="D1645" i="2"/>
  <c r="C1645" i="2"/>
  <c r="D1780" i="2"/>
  <c r="B1780" i="5" s="1"/>
  <c r="C1780" i="2"/>
  <c r="D1834" i="2"/>
  <c r="C1834" i="2"/>
  <c r="C1890" i="2"/>
  <c r="D1890" i="2"/>
  <c r="B1890" i="5" s="1"/>
  <c r="C1899" i="2"/>
  <c r="D1899" i="2"/>
  <c r="D1927" i="2"/>
  <c r="C1927" i="2"/>
  <c r="D1936" i="2"/>
  <c r="C1936" i="2"/>
  <c r="D1997" i="2"/>
  <c r="B1997" i="5" s="1"/>
  <c r="C1997" i="2"/>
  <c r="C2016" i="2"/>
  <c r="D2016" i="2"/>
  <c r="B2016" i="5" s="1"/>
  <c r="D2035" i="2"/>
  <c r="B2035" i="5" s="1"/>
  <c r="C2035" i="2"/>
  <c r="D2044" i="2"/>
  <c r="B2044" i="5" s="1"/>
  <c r="C2044" i="2"/>
  <c r="C2124" i="2"/>
  <c r="D2124" i="2"/>
  <c r="D2143" i="2"/>
  <c r="B2143" i="5" s="1"/>
  <c r="C2143" i="2"/>
  <c r="C2232" i="2"/>
  <c r="D2232" i="2"/>
  <c r="D2251" i="2"/>
  <c r="C2251" i="2"/>
  <c r="T14" i="4"/>
  <c r="P2324" i="5" s="1"/>
  <c r="T16" i="4"/>
  <c r="O2322" i="5" s="1"/>
  <c r="T116" i="4"/>
  <c r="L2223" i="5" s="1"/>
  <c r="T279" i="4"/>
  <c r="T348" i="4"/>
  <c r="Q1992" i="5" s="1"/>
  <c r="T420" i="4"/>
  <c r="P1920" i="5" s="1"/>
  <c r="T456" i="4"/>
  <c r="L1884" i="5" s="1"/>
  <c r="T492" i="4"/>
  <c r="O1848" i="5" s="1"/>
  <c r="T564" i="4"/>
  <c r="O1776" i="5" s="1"/>
  <c r="T600" i="4"/>
  <c r="O1740" i="5" s="1"/>
  <c r="C7" i="2"/>
  <c r="C43" i="2"/>
  <c r="C79" i="2"/>
  <c r="C115" i="2"/>
  <c r="C151" i="2"/>
  <c r="C187" i="2"/>
  <c r="C214" i="2"/>
  <c r="C238" i="2"/>
  <c r="D241" i="2"/>
  <c r="B241" i="5" s="1"/>
  <c r="C241" i="2"/>
  <c r="C262" i="2"/>
  <c r="C322" i="2"/>
  <c r="C326" i="2"/>
  <c r="D336" i="2"/>
  <c r="C336" i="2"/>
  <c r="C379" i="2"/>
  <c r="D382" i="2"/>
  <c r="C382" i="2"/>
  <c r="C411" i="2"/>
  <c r="D421" i="2"/>
  <c r="C421" i="2"/>
  <c r="C439" i="2"/>
  <c r="D467" i="2"/>
  <c r="C467" i="2"/>
  <c r="D482" i="2"/>
  <c r="B482" i="5" s="1"/>
  <c r="C519" i="2"/>
  <c r="C541" i="2"/>
  <c r="C556" i="2"/>
  <c r="C574" i="2"/>
  <c r="C578" i="2"/>
  <c r="D585" i="2"/>
  <c r="C589" i="2"/>
  <c r="C593" i="2"/>
  <c r="D626" i="2"/>
  <c r="B626" i="5" s="1"/>
  <c r="C663" i="2"/>
  <c r="C685" i="2"/>
  <c r="C700" i="2"/>
  <c r="C718" i="2"/>
  <c r="C722" i="2"/>
  <c r="C726" i="2"/>
  <c r="C749" i="2"/>
  <c r="C753" i="2"/>
  <c r="D772" i="2"/>
  <c r="C772" i="2"/>
  <c r="C803" i="2"/>
  <c r="C807" i="2"/>
  <c r="C811" i="2"/>
  <c r="C826" i="2"/>
  <c r="C830" i="2"/>
  <c r="C834" i="2"/>
  <c r="C857" i="2"/>
  <c r="C861" i="2"/>
  <c r="D880" i="2"/>
  <c r="B880" i="5" s="1"/>
  <c r="C880" i="2"/>
  <c r="C911" i="2"/>
  <c r="C915" i="2"/>
  <c r="C919" i="2"/>
  <c r="C934" i="2"/>
  <c r="C938" i="2"/>
  <c r="C942" i="2"/>
  <c r="C965" i="2"/>
  <c r="C969" i="2"/>
  <c r="D988" i="2"/>
  <c r="B988" i="5" s="1"/>
  <c r="C988" i="2"/>
  <c r="C1019" i="2"/>
  <c r="D1060" i="2"/>
  <c r="C1060" i="2"/>
  <c r="C1109" i="2"/>
  <c r="C1113" i="2"/>
  <c r="C1117" i="2"/>
  <c r="D1129" i="2"/>
  <c r="C1129" i="2"/>
  <c r="C1158" i="2"/>
  <c r="C1203" i="2"/>
  <c r="D1215" i="2"/>
  <c r="B1215" i="5" s="1"/>
  <c r="C1235" i="2"/>
  <c r="D1276" i="2"/>
  <c r="C1276" i="2"/>
  <c r="C1325" i="2"/>
  <c r="C1329" i="2"/>
  <c r="D1345" i="2"/>
  <c r="C1345" i="2"/>
  <c r="C1374" i="2"/>
  <c r="D1411" i="2"/>
  <c r="C1411" i="2"/>
  <c r="C1424" i="2"/>
  <c r="D1465" i="2"/>
  <c r="C1465" i="2"/>
  <c r="C1554" i="2"/>
  <c r="D1600" i="2"/>
  <c r="B1600" i="5" s="1"/>
  <c r="C1600" i="2"/>
  <c r="C1608" i="2"/>
  <c r="D1654" i="2"/>
  <c r="C1654" i="2"/>
  <c r="C1667" i="2"/>
  <c r="C1730" i="2"/>
  <c r="C1743" i="2"/>
  <c r="C1793" i="2"/>
  <c r="C1797" i="2"/>
  <c r="D1843" i="2"/>
  <c r="C1843" i="2"/>
  <c r="C1856" i="2"/>
  <c r="C1872" i="2"/>
  <c r="D1872" i="2"/>
  <c r="B1872" i="5" s="1"/>
  <c r="C1881" i="2"/>
  <c r="D1881" i="2"/>
  <c r="B1881" i="5" s="1"/>
  <c r="D1909" i="2"/>
  <c r="B1909" i="5" s="1"/>
  <c r="C1909" i="2"/>
  <c r="D1918" i="2"/>
  <c r="B1918" i="5" s="1"/>
  <c r="C1918" i="2"/>
  <c r="D2312" i="2"/>
  <c r="C2312" i="2"/>
  <c r="T59" i="4"/>
  <c r="L2208" i="5"/>
  <c r="T131" i="4"/>
  <c r="O2208" i="5" s="1"/>
  <c r="T683" i="4"/>
  <c r="L1657" i="5" s="1"/>
  <c r="T758" i="4"/>
  <c r="L1583" i="5" s="1"/>
  <c r="T837" i="4"/>
  <c r="Q1504" i="5" s="1"/>
  <c r="T899" i="4"/>
  <c r="D526" i="2"/>
  <c r="B526" i="5" s="1"/>
  <c r="C526" i="2"/>
  <c r="D611" i="2"/>
  <c r="C611" i="2"/>
  <c r="D670" i="2"/>
  <c r="C670" i="2"/>
  <c r="D711" i="2"/>
  <c r="D734" i="2"/>
  <c r="B734" i="5" s="1"/>
  <c r="C757" i="2"/>
  <c r="C773" i="2"/>
  <c r="D788" i="2"/>
  <c r="B788" i="5" s="1"/>
  <c r="D842" i="2"/>
  <c r="B842" i="5" s="1"/>
  <c r="C865" i="2"/>
  <c r="C881" i="2"/>
  <c r="D896" i="2"/>
  <c r="B896" i="5" s="1"/>
  <c r="D950" i="2"/>
  <c r="B950" i="5" s="1"/>
  <c r="C973" i="2"/>
  <c r="C989" i="2"/>
  <c r="D1004" i="2"/>
  <c r="B1004" i="5" s="1"/>
  <c r="C1068" i="2"/>
  <c r="D1130" i="2"/>
  <c r="D1141" i="2"/>
  <c r="C1141" i="2"/>
  <c r="C1154" i="2"/>
  <c r="D1178" i="2"/>
  <c r="B1178" i="5" s="1"/>
  <c r="C1178" i="2"/>
  <c r="D1186" i="2"/>
  <c r="C1186" i="2"/>
  <c r="C1195" i="2"/>
  <c r="D1227" i="2"/>
  <c r="B1227" i="5" s="1"/>
  <c r="C1227" i="2"/>
  <c r="C1284" i="2"/>
  <c r="D1357" i="2"/>
  <c r="B1357" i="5" s="1"/>
  <c r="C1357" i="2"/>
  <c r="C1370" i="2"/>
  <c r="D1420" i="2"/>
  <c r="B1420" i="5" s="1"/>
  <c r="C1420" i="2"/>
  <c r="C1428" i="2"/>
  <c r="D1474" i="2"/>
  <c r="B1474" i="5" s="1"/>
  <c r="C1474" i="2"/>
  <c r="C1487" i="2"/>
  <c r="C1550" i="2"/>
  <c r="C1563" i="2"/>
  <c r="C1613" i="2"/>
  <c r="C1617" i="2"/>
  <c r="D1663" i="2"/>
  <c r="C1663" i="2"/>
  <c r="C1676" i="2"/>
  <c r="D1717" i="2"/>
  <c r="C1717" i="2"/>
  <c r="C1806" i="2"/>
  <c r="D1852" i="2"/>
  <c r="C1852" i="2"/>
  <c r="C1860" i="2"/>
  <c r="D1891" i="2"/>
  <c r="C1891" i="2"/>
  <c r="D1900" i="2"/>
  <c r="C1900" i="2"/>
  <c r="C1970" i="2"/>
  <c r="D1979" i="2"/>
  <c r="B1979" i="5" s="1"/>
  <c r="C1979" i="2"/>
  <c r="C1998" i="2"/>
  <c r="D1998" i="2"/>
  <c r="D2017" i="2"/>
  <c r="B2017" i="5" s="1"/>
  <c r="C2017" i="2"/>
  <c r="D2026" i="2"/>
  <c r="B2026" i="5" s="1"/>
  <c r="C2026" i="2"/>
  <c r="C2078" i="2"/>
  <c r="C2106" i="2"/>
  <c r="D2106" i="2"/>
  <c r="D2125" i="2"/>
  <c r="C2125" i="2"/>
  <c r="C2186" i="2"/>
  <c r="C2214" i="2"/>
  <c r="D2214" i="2"/>
  <c r="B2214" i="5" s="1"/>
  <c r="D2233" i="2"/>
  <c r="C2233" i="2"/>
  <c r="C2294" i="2"/>
  <c r="L2310" i="5"/>
  <c r="T28" i="4"/>
  <c r="O2310" i="5" s="1"/>
  <c r="T155" i="4"/>
  <c r="T756" i="4"/>
  <c r="T875" i="4"/>
  <c r="P1466" i="5" s="1"/>
  <c r="C11" i="2"/>
  <c r="C24" i="2"/>
  <c r="C47" i="2"/>
  <c r="C60" i="2"/>
  <c r="C83" i="2"/>
  <c r="C96" i="2"/>
  <c r="C119" i="2"/>
  <c r="C132" i="2"/>
  <c r="C155" i="2"/>
  <c r="C168" i="2"/>
  <c r="C191" i="2"/>
  <c r="C198" i="2"/>
  <c r="C225" i="2"/>
  <c r="D287" i="2"/>
  <c r="C287" i="2"/>
  <c r="C302" i="2"/>
  <c r="C330" i="2"/>
  <c r="C341" i="2"/>
  <c r="D372" i="2"/>
  <c r="C372" i="2"/>
  <c r="C390" i="2"/>
  <c r="D418" i="2"/>
  <c r="C418" i="2"/>
  <c r="C429" i="2"/>
  <c r="D457" i="2"/>
  <c r="B457" i="5" s="1"/>
  <c r="C457" i="2"/>
  <c r="C461" i="2"/>
  <c r="D493" i="2"/>
  <c r="C493" i="2"/>
  <c r="C501" i="2"/>
  <c r="D508" i="2"/>
  <c r="C508" i="2"/>
  <c r="D552" i="2"/>
  <c r="B552" i="5" s="1"/>
  <c r="C552" i="2"/>
  <c r="D637" i="2"/>
  <c r="C637" i="2"/>
  <c r="C645" i="2"/>
  <c r="D652" i="2"/>
  <c r="C652" i="2"/>
  <c r="D696" i="2"/>
  <c r="C696" i="2"/>
  <c r="D745" i="2"/>
  <c r="C745" i="2"/>
  <c r="D853" i="2"/>
  <c r="C853" i="2"/>
  <c r="D961" i="2"/>
  <c r="B961" i="5" s="1"/>
  <c r="C961" i="2"/>
  <c r="D1024" i="2"/>
  <c r="C1024" i="2"/>
  <c r="C1077" i="2"/>
  <c r="D1093" i="2"/>
  <c r="C1093" i="2"/>
  <c r="D1240" i="2"/>
  <c r="C1240" i="2"/>
  <c r="C1293" i="2"/>
  <c r="D1309" i="2"/>
  <c r="C1309" i="2"/>
  <c r="D1483" i="2"/>
  <c r="C1483" i="2"/>
  <c r="D1537" i="2"/>
  <c r="C1537" i="2"/>
  <c r="D1672" i="2"/>
  <c r="C1672" i="2"/>
  <c r="D1726" i="2"/>
  <c r="B1726" i="5" s="1"/>
  <c r="C1726" i="2"/>
  <c r="D1873" i="2"/>
  <c r="C1873" i="2"/>
  <c r="D1882" i="2"/>
  <c r="C1882" i="2"/>
  <c r="D2323" i="2"/>
  <c r="C2323" i="2"/>
  <c r="S2" i="4"/>
  <c r="T2" i="4" s="1"/>
  <c r="S12" i="4"/>
  <c r="T75" i="4"/>
  <c r="T84" i="4"/>
  <c r="Q2255" i="5" s="1"/>
  <c r="T101" i="4"/>
  <c r="L2238" i="5" s="1"/>
  <c r="T181" i="4"/>
  <c r="L2158" i="5" s="1"/>
  <c r="T188" i="4"/>
  <c r="L2151" i="5" s="1"/>
  <c r="T323" i="4"/>
  <c r="Q2017" i="5" s="1"/>
  <c r="T431" i="4"/>
  <c r="P1909" i="5" s="1"/>
  <c r="T503" i="4"/>
  <c r="L1837" i="5" s="1"/>
  <c r="T575" i="4"/>
  <c r="Q1765" i="5" s="1"/>
  <c r="T611" i="4"/>
  <c r="O1729" i="5" s="1"/>
  <c r="K561" i="3"/>
  <c r="C8" i="2"/>
  <c r="C21" i="2"/>
  <c r="C34" i="2"/>
  <c r="C44" i="2"/>
  <c r="C57" i="2"/>
  <c r="C70" i="2"/>
  <c r="C80" i="2"/>
  <c r="C93" i="2"/>
  <c r="C106" i="2"/>
  <c r="C116" i="2"/>
  <c r="C129" i="2"/>
  <c r="C142" i="2"/>
  <c r="C152" i="2"/>
  <c r="C165" i="2"/>
  <c r="C178" i="2"/>
  <c r="C188" i="2"/>
  <c r="D215" i="2"/>
  <c r="C222" i="2"/>
  <c r="C239" i="2"/>
  <c r="C249" i="2"/>
  <c r="C256" i="2"/>
  <c r="C263" i="2"/>
  <c r="D284" i="2"/>
  <c r="C288" i="2"/>
  <c r="C327" i="2"/>
  <c r="C348" i="2"/>
  <c r="D369" i="2"/>
  <c r="C373" i="2"/>
  <c r="C380" i="2"/>
  <c r="C387" i="2"/>
  <c r="C412" i="2"/>
  <c r="C419" i="2"/>
  <c r="C433" i="2"/>
  <c r="C472" i="2"/>
  <c r="C483" i="2"/>
  <c r="C505" i="2"/>
  <c r="C520" i="2"/>
  <c r="C538" i="2"/>
  <c r="C542" i="2"/>
  <c r="D549" i="2"/>
  <c r="C553" i="2"/>
  <c r="C557" i="2"/>
  <c r="D590" i="2"/>
  <c r="B590" i="5" s="1"/>
  <c r="C627" i="2"/>
  <c r="C649" i="2"/>
  <c r="C664" i="2"/>
  <c r="C682" i="2"/>
  <c r="C686" i="2"/>
  <c r="D693" i="2"/>
  <c r="C697" i="2"/>
  <c r="C701" i="2"/>
  <c r="D723" i="2"/>
  <c r="C727" i="2"/>
  <c r="D746" i="2"/>
  <c r="B746" i="5" s="1"/>
  <c r="C750" i="2"/>
  <c r="D796" i="2"/>
  <c r="C796" i="2"/>
  <c r="D831" i="2"/>
  <c r="C835" i="2"/>
  <c r="D854" i="2"/>
  <c r="B854" i="5" s="1"/>
  <c r="C858" i="2"/>
  <c r="D904" i="2"/>
  <c r="C904" i="2"/>
  <c r="D939" i="2"/>
  <c r="C943" i="2"/>
  <c r="D962" i="2"/>
  <c r="B962" i="5" s="1"/>
  <c r="C966" i="2"/>
  <c r="C1032" i="2"/>
  <c r="D1094" i="2"/>
  <c r="D1105" i="2"/>
  <c r="C1105" i="2"/>
  <c r="C1118" i="2"/>
  <c r="D1142" i="2"/>
  <c r="B1142" i="5" s="1"/>
  <c r="C1142" i="2"/>
  <c r="D1150" i="2"/>
  <c r="B1150" i="5" s="1"/>
  <c r="C1150" i="2"/>
  <c r="C1159" i="2"/>
  <c r="D1191" i="2"/>
  <c r="C1191" i="2"/>
  <c r="C1248" i="2"/>
  <c r="D1321" i="2"/>
  <c r="B1321" i="5" s="1"/>
  <c r="C1321" i="2"/>
  <c r="C1334" i="2"/>
  <c r="D1358" i="2"/>
  <c r="C1358" i="2"/>
  <c r="D1366" i="2"/>
  <c r="C1366" i="2"/>
  <c r="C1375" i="2"/>
  <c r="C1446" i="2"/>
  <c r="D1492" i="2"/>
  <c r="B1492" i="5" s="1"/>
  <c r="C1492" i="2"/>
  <c r="C1500" i="2"/>
  <c r="D1546" i="2"/>
  <c r="C1546" i="2"/>
  <c r="C1559" i="2"/>
  <c r="C1622" i="2"/>
  <c r="C1635" i="2"/>
  <c r="C1685" i="2"/>
  <c r="C1689" i="2"/>
  <c r="D1735" i="2"/>
  <c r="C1735" i="2"/>
  <c r="C1748" i="2"/>
  <c r="D1789" i="2"/>
  <c r="B1789" i="5" s="1"/>
  <c r="C1789" i="2"/>
  <c r="C1952" i="2"/>
  <c r="D1961" i="2"/>
  <c r="C1961" i="2"/>
  <c r="C1980" i="2"/>
  <c r="D1980" i="2"/>
  <c r="D1999" i="2"/>
  <c r="B1999" i="5" s="1"/>
  <c r="C1999" i="2"/>
  <c r="D2008" i="2"/>
  <c r="B2008" i="5" s="1"/>
  <c r="C2008" i="2"/>
  <c r="C2060" i="2"/>
  <c r="C2088" i="2"/>
  <c r="D2088" i="2"/>
  <c r="B2088" i="5" s="1"/>
  <c r="D2107" i="2"/>
  <c r="B2107" i="5" s="1"/>
  <c r="C2107" i="2"/>
  <c r="C2168" i="2"/>
  <c r="C2196" i="2"/>
  <c r="D2196" i="2"/>
  <c r="B2196" i="5" s="1"/>
  <c r="D2215" i="2"/>
  <c r="B2215" i="5" s="1"/>
  <c r="C2215" i="2"/>
  <c r="C2276" i="2"/>
  <c r="T24" i="4"/>
  <c r="O2314" i="5" s="1"/>
  <c r="T61" i="4"/>
  <c r="T408" i="4"/>
  <c r="Q1932" i="5" s="1"/>
  <c r="T480" i="4"/>
  <c r="T516" i="4"/>
  <c r="T552" i="4"/>
  <c r="O1788" i="5" s="1"/>
  <c r="T588" i="4"/>
  <c r="T827" i="4"/>
  <c r="C31" i="2"/>
  <c r="C67" i="2"/>
  <c r="C103" i="2"/>
  <c r="C139" i="2"/>
  <c r="C175" i="2"/>
  <c r="C195" i="2"/>
  <c r="C229" i="2"/>
  <c r="C267" i="2"/>
  <c r="D277" i="2"/>
  <c r="C277" i="2"/>
  <c r="C295" i="2"/>
  <c r="D323" i="2"/>
  <c r="C323" i="2"/>
  <c r="C334" i="2"/>
  <c r="C394" i="2"/>
  <c r="C398" i="2"/>
  <c r="D408" i="2"/>
  <c r="C408" i="2"/>
  <c r="C451" i="2"/>
  <c r="D454" i="2"/>
  <c r="C454" i="2"/>
  <c r="C487" i="2"/>
  <c r="D490" i="2"/>
  <c r="B490" i="5" s="1"/>
  <c r="C490" i="2"/>
  <c r="D531" i="2"/>
  <c r="B531" i="5" s="1"/>
  <c r="D575" i="2"/>
  <c r="C575" i="2"/>
  <c r="C631" i="2"/>
  <c r="D634" i="2"/>
  <c r="C634" i="2"/>
  <c r="D675" i="2"/>
  <c r="C735" i="2"/>
  <c r="C739" i="2"/>
  <c r="C754" i="2"/>
  <c r="C758" i="2"/>
  <c r="C762" i="2"/>
  <c r="C785" i="2"/>
  <c r="D808" i="2"/>
  <c r="C808" i="2"/>
  <c r="C843" i="2"/>
  <c r="C847" i="2"/>
  <c r="C862" i="2"/>
  <c r="C866" i="2"/>
  <c r="C870" i="2"/>
  <c r="C893" i="2"/>
  <c r="D916" i="2"/>
  <c r="B916" i="5" s="1"/>
  <c r="C916" i="2"/>
  <c r="C951" i="2"/>
  <c r="C955" i="2"/>
  <c r="C970" i="2"/>
  <c r="C974" i="2"/>
  <c r="C978" i="2"/>
  <c r="C1001" i="2"/>
  <c r="C1037" i="2"/>
  <c r="C1045" i="2"/>
  <c r="D1057" i="2"/>
  <c r="B1057" i="5" s="1"/>
  <c r="C1057" i="2"/>
  <c r="C1086" i="2"/>
  <c r="C1131" i="2"/>
  <c r="D1143" i="2"/>
  <c r="C1163" i="2"/>
  <c r="D1204" i="2"/>
  <c r="C1204" i="2"/>
  <c r="C1253" i="2"/>
  <c r="C1261" i="2"/>
  <c r="D1273" i="2"/>
  <c r="C1273" i="2"/>
  <c r="C1302" i="2"/>
  <c r="C1347" i="2"/>
  <c r="C1379" i="2"/>
  <c r="C1442" i="2"/>
  <c r="C1455" i="2"/>
  <c r="C1505" i="2"/>
  <c r="C1509" i="2"/>
  <c r="D1555" i="2"/>
  <c r="B1555" i="5" s="1"/>
  <c r="C1555" i="2"/>
  <c r="C1568" i="2"/>
  <c r="D1609" i="2"/>
  <c r="C1609" i="2"/>
  <c r="C1698" i="2"/>
  <c r="D1744" i="2"/>
  <c r="B1744" i="5" s="1"/>
  <c r="C1744" i="2"/>
  <c r="C1752" i="2"/>
  <c r="D1798" i="2"/>
  <c r="B1798" i="5" s="1"/>
  <c r="C1798" i="2"/>
  <c r="C1811" i="2"/>
  <c r="T17" i="4"/>
  <c r="T719" i="4"/>
  <c r="L1621" i="5" s="1"/>
  <c r="D1935" i="2"/>
  <c r="D1953" i="2"/>
  <c r="D1971" i="2"/>
  <c r="D1989" i="2"/>
  <c r="D2007" i="2"/>
  <c r="D2025" i="2"/>
  <c r="B2025" i="5" s="1"/>
  <c r="D2043" i="2"/>
  <c r="B2043" i="5" s="1"/>
  <c r="D2061" i="2"/>
  <c r="B2061" i="5" s="1"/>
  <c r="D2079" i="2"/>
  <c r="B2079" i="5" s="1"/>
  <c r="D2097" i="2"/>
  <c r="B2097" i="5" s="1"/>
  <c r="D2115" i="2"/>
  <c r="D2133" i="2"/>
  <c r="D2151" i="2"/>
  <c r="B2151" i="5" s="1"/>
  <c r="D2169" i="2"/>
  <c r="D2187" i="2"/>
  <c r="D2205" i="2"/>
  <c r="D2223" i="2"/>
  <c r="B2223" i="5" s="1"/>
  <c r="D2241" i="2"/>
  <c r="B2241" i="5" s="1"/>
  <c r="D2259" i="2"/>
  <c r="B2259" i="5" s="1"/>
  <c r="D2277" i="2"/>
  <c r="B2277" i="5" s="1"/>
  <c r="D2295" i="2"/>
  <c r="D2313" i="2"/>
  <c r="B2313" i="5" s="1"/>
  <c r="D2331" i="2"/>
  <c r="B2331" i="5" s="1"/>
  <c r="T212" i="4"/>
  <c r="P2127" i="5" s="1"/>
  <c r="T258" i="4"/>
  <c r="O2081" i="5" s="1"/>
  <c r="T651" i="4"/>
  <c r="O1689" i="5" s="1"/>
  <c r="T658" i="4"/>
  <c r="O1682" i="5" s="1"/>
  <c r="L1594" i="5"/>
  <c r="T747" i="4"/>
  <c r="T774" i="4"/>
  <c r="O1567" i="5" s="1"/>
  <c r="T802" i="4"/>
  <c r="Q1539" i="5" s="1"/>
  <c r="T946" i="4"/>
  <c r="T969" i="4"/>
  <c r="L1372" i="5" s="1"/>
  <c r="T982" i="4"/>
  <c r="Q1359" i="5" s="1"/>
  <c r="T1005" i="4"/>
  <c r="L1336" i="5" s="1"/>
  <c r="T1018" i="4"/>
  <c r="Q1323" i="5" s="1"/>
  <c r="T1041" i="4"/>
  <c r="L1300" i="5" s="1"/>
  <c r="T1325" i="4"/>
  <c r="Q1016" i="5" s="1"/>
  <c r="T1418" i="4"/>
  <c r="Q923" i="5" s="1"/>
  <c r="T1524" i="4"/>
  <c r="O817" i="5" s="1"/>
  <c r="T1613" i="4"/>
  <c r="L728" i="5" s="1"/>
  <c r="S7" i="4"/>
  <c r="N2331" i="5" s="1"/>
  <c r="S90" i="4"/>
  <c r="N2249" i="5" s="1"/>
  <c r="S139" i="4"/>
  <c r="S160" i="4"/>
  <c r="N2179" i="5" s="1"/>
  <c r="S168" i="4"/>
  <c r="T168" i="4" s="1"/>
  <c r="Q2171" i="5" s="1"/>
  <c r="T185" i="4"/>
  <c r="T282" i="4"/>
  <c r="Q2057" i="5" s="1"/>
  <c r="T284" i="4"/>
  <c r="T322" i="4"/>
  <c r="Q2018" i="5" s="1"/>
  <c r="T340" i="4"/>
  <c r="T346" i="4"/>
  <c r="O1994" i="5" s="1"/>
  <c r="T352" i="4"/>
  <c r="T358" i="4"/>
  <c r="O1982" i="5" s="1"/>
  <c r="T370" i="4"/>
  <c r="O1970" i="5" s="1"/>
  <c r="T382" i="4"/>
  <c r="O1958" i="5" s="1"/>
  <c r="T388" i="4"/>
  <c r="T394" i="4"/>
  <c r="Q1946" i="5" s="1"/>
  <c r="T400" i="4"/>
  <c r="Q1940" i="5" s="1"/>
  <c r="T412" i="4"/>
  <c r="P1928" i="5" s="1"/>
  <c r="T436" i="4"/>
  <c r="T448" i="4"/>
  <c r="O1892" i="5" s="1"/>
  <c r="T460" i="4"/>
  <c r="Q1880" i="5" s="1"/>
  <c r="T484" i="4"/>
  <c r="P1856" i="5" s="1"/>
  <c r="T520" i="4"/>
  <c r="T526" i="4"/>
  <c r="T538" i="4"/>
  <c r="T598" i="4"/>
  <c r="O1742" i="5" s="1"/>
  <c r="T616" i="4"/>
  <c r="P1724" i="5" s="1"/>
  <c r="T622" i="4"/>
  <c r="O1718" i="5" s="1"/>
  <c r="T649" i="4"/>
  <c r="L1691" i="5" s="1"/>
  <c r="S652" i="4"/>
  <c r="T697" i="4"/>
  <c r="Q1643" i="5" s="1"/>
  <c r="S700" i="4"/>
  <c r="T700" i="4" s="1"/>
  <c r="S748" i="4"/>
  <c r="T748" i="4" s="1"/>
  <c r="P1593" i="5" s="1"/>
  <c r="S796" i="4"/>
  <c r="T796" i="4" s="1"/>
  <c r="S844" i="4"/>
  <c r="S892" i="4"/>
  <c r="T937" i="4"/>
  <c r="P1404" i="5" s="1"/>
  <c r="S940" i="4"/>
  <c r="T940" i="4" s="1"/>
  <c r="O1401" i="5" s="1"/>
  <c r="L1382" i="5"/>
  <c r="T959" i="4"/>
  <c r="O1382" i="5" s="1"/>
  <c r="T995" i="4"/>
  <c r="Q1346" i="5" s="1"/>
  <c r="T1031" i="4"/>
  <c r="Q1310" i="5" s="1"/>
  <c r="L1238" i="5"/>
  <c r="T1145" i="4"/>
  <c r="L1196" i="5" s="1"/>
  <c r="T1310" i="4"/>
  <c r="Q1031" i="5" s="1"/>
  <c r="T1323" i="4"/>
  <c r="T1457" i="4"/>
  <c r="L884" i="5" s="1"/>
  <c r="C2069" i="2"/>
  <c r="C2087" i="2"/>
  <c r="C2105" i="2"/>
  <c r="C2123" i="2"/>
  <c r="C2141" i="2"/>
  <c r="C2159" i="2"/>
  <c r="C2177" i="2"/>
  <c r="C2195" i="2"/>
  <c r="C2213" i="2"/>
  <c r="C2231" i="2"/>
  <c r="C2249" i="2"/>
  <c r="C2267" i="2"/>
  <c r="C2285" i="2"/>
  <c r="C2303" i="2"/>
  <c r="C2321" i="2"/>
  <c r="T110" i="4"/>
  <c r="Q2229" i="5" s="1"/>
  <c r="T219" i="4"/>
  <c r="L2120" i="5" s="1"/>
  <c r="T283" i="4"/>
  <c r="L2056" i="5" s="1"/>
  <c r="T648" i="4"/>
  <c r="L1644" i="5"/>
  <c r="T696" i="4"/>
  <c r="Q1644" i="5" s="1"/>
  <c r="T744" i="4"/>
  <c r="T792" i="4"/>
  <c r="T794" i="4"/>
  <c r="L1547" i="5" s="1"/>
  <c r="L1499" i="5"/>
  <c r="T888" i="4"/>
  <c r="L1453" i="5" s="1"/>
  <c r="T890" i="4"/>
  <c r="Q1451" i="5" s="1"/>
  <c r="T1008" i="4"/>
  <c r="L1333" i="5" s="1"/>
  <c r="T1080" i="4"/>
  <c r="P1261" i="5" s="1"/>
  <c r="T1202" i="4"/>
  <c r="T1241" i="4"/>
  <c r="O1100" i="5" s="1"/>
  <c r="T1308" i="4"/>
  <c r="Q1033" i="5" s="1"/>
  <c r="T1349" i="4"/>
  <c r="P992" i="5" s="1"/>
  <c r="T1407" i="4"/>
  <c r="T1785" i="4"/>
  <c r="Q556" i="5" s="1"/>
  <c r="C719" i="2"/>
  <c r="C732" i="2"/>
  <c r="C755" i="2"/>
  <c r="C768" i="2"/>
  <c r="C791" i="2"/>
  <c r="C804" i="2"/>
  <c r="C827" i="2"/>
  <c r="C840" i="2"/>
  <c r="C863" i="2"/>
  <c r="C876" i="2"/>
  <c r="C899" i="2"/>
  <c r="C912" i="2"/>
  <c r="C935" i="2"/>
  <c r="C948" i="2"/>
  <c r="C971" i="2"/>
  <c r="C984" i="2"/>
  <c r="C1007" i="2"/>
  <c r="C1020" i="2"/>
  <c r="C1043" i="2"/>
  <c r="C1056" i="2"/>
  <c r="C1079" i="2"/>
  <c r="C1092" i="2"/>
  <c r="C1115" i="2"/>
  <c r="C1128" i="2"/>
  <c r="C1151" i="2"/>
  <c r="C1164" i="2"/>
  <c r="C1187" i="2"/>
  <c r="C1200" i="2"/>
  <c r="C1223" i="2"/>
  <c r="C1236" i="2"/>
  <c r="C1259" i="2"/>
  <c r="C1272" i="2"/>
  <c r="C1295" i="2"/>
  <c r="C1308" i="2"/>
  <c r="C1331" i="2"/>
  <c r="C1344" i="2"/>
  <c r="C1367" i="2"/>
  <c r="C1380" i="2"/>
  <c r="C1403" i="2"/>
  <c r="C1416" i="2"/>
  <c r="C1439" i="2"/>
  <c r="C1452" i="2"/>
  <c r="C1475" i="2"/>
  <c r="C1488" i="2"/>
  <c r="C1511" i="2"/>
  <c r="C1524" i="2"/>
  <c r="C1547" i="2"/>
  <c r="C1560" i="2"/>
  <c r="C1583" i="2"/>
  <c r="C1596" i="2"/>
  <c r="C1619" i="2"/>
  <c r="C1632" i="2"/>
  <c r="C1655" i="2"/>
  <c r="C1668" i="2"/>
  <c r="C1691" i="2"/>
  <c r="C1704" i="2"/>
  <c r="C1727" i="2"/>
  <c r="C1740" i="2"/>
  <c r="C1763" i="2"/>
  <c r="C1776" i="2"/>
  <c r="C1799" i="2"/>
  <c r="C1812" i="2"/>
  <c r="C1835" i="2"/>
  <c r="C1848" i="2"/>
  <c r="C2080" i="2"/>
  <c r="C2098" i="2"/>
  <c r="C2116" i="2"/>
  <c r="C2134" i="2"/>
  <c r="C2152" i="2"/>
  <c r="C2170" i="2"/>
  <c r="C2188" i="2"/>
  <c r="C2206" i="2"/>
  <c r="C2224" i="2"/>
  <c r="C2242" i="2"/>
  <c r="C2260" i="2"/>
  <c r="C2278" i="2"/>
  <c r="C2296" i="2"/>
  <c r="C2314" i="2"/>
  <c r="C2332" i="2"/>
  <c r="S18" i="4"/>
  <c r="S31" i="4"/>
  <c r="T32" i="4"/>
  <c r="S42" i="4"/>
  <c r="T42" i="4" s="1"/>
  <c r="Q2296" i="5" s="1"/>
  <c r="S55" i="4"/>
  <c r="S66" i="4"/>
  <c r="T66" i="4" s="1"/>
  <c r="O2273" i="5" s="1"/>
  <c r="S79" i="4"/>
  <c r="T79" i="4" s="1"/>
  <c r="T80" i="4"/>
  <c r="S126" i="4"/>
  <c r="S174" i="4"/>
  <c r="T174" i="4" s="1"/>
  <c r="Q2165" i="5" s="1"/>
  <c r="S271" i="4"/>
  <c r="T271" i="4" s="1"/>
  <c r="S307" i="4"/>
  <c r="L1701" i="5"/>
  <c r="T639" i="4"/>
  <c r="P1701" i="5" s="1"/>
  <c r="L1653" i="5"/>
  <c r="T687" i="4"/>
  <c r="P1653" i="5" s="1"/>
  <c r="T694" i="4"/>
  <c r="O1646" i="5" s="1"/>
  <c r="T735" i="4"/>
  <c r="O1606" i="5" s="1"/>
  <c r="T790" i="4"/>
  <c r="T879" i="4"/>
  <c r="O1462" i="5" s="1"/>
  <c r="T927" i="4"/>
  <c r="T1239" i="4"/>
  <c r="Q1102" i="5" s="1"/>
  <c r="L1042" i="5"/>
  <c r="T1299" i="4"/>
  <c r="T1301" i="4"/>
  <c r="Q1040" i="5" s="1"/>
  <c r="T1306" i="4"/>
  <c r="T1347" i="4"/>
  <c r="L994" i="5" s="1"/>
  <c r="T1397" i="4"/>
  <c r="O944" i="5" s="1"/>
  <c r="T1405" i="4"/>
  <c r="L936" i="5" s="1"/>
  <c r="L745" i="5"/>
  <c r="T1685" i="4"/>
  <c r="P656" i="5" s="1"/>
  <c r="T1827" i="4"/>
  <c r="T1886" i="4"/>
  <c r="O456" i="5" s="1"/>
  <c r="T2039" i="4"/>
  <c r="L303" i="5" s="1"/>
  <c r="T2255" i="4"/>
  <c r="Q91" i="5" s="1"/>
  <c r="C742" i="2"/>
  <c r="C778" i="2"/>
  <c r="C814" i="2"/>
  <c r="C850" i="2"/>
  <c r="C886" i="2"/>
  <c r="C922" i="2"/>
  <c r="C958" i="2"/>
  <c r="C994" i="2"/>
  <c r="C1030" i="2"/>
  <c r="C1066" i="2"/>
  <c r="C1102" i="2"/>
  <c r="C1138" i="2"/>
  <c r="C1174" i="2"/>
  <c r="C1210" i="2"/>
  <c r="C1246" i="2"/>
  <c r="C1282" i="2"/>
  <c r="C1318" i="2"/>
  <c r="C1354" i="2"/>
  <c r="C1390" i="2"/>
  <c r="C1426" i="2"/>
  <c r="C1462" i="2"/>
  <c r="C1498" i="2"/>
  <c r="C1534" i="2"/>
  <c r="C1570" i="2"/>
  <c r="C1606" i="2"/>
  <c r="C1642" i="2"/>
  <c r="C1678" i="2"/>
  <c r="C1714" i="2"/>
  <c r="C1750" i="2"/>
  <c r="C1786" i="2"/>
  <c r="C1822" i="2"/>
  <c r="C1858" i="2"/>
  <c r="D1875" i="2"/>
  <c r="B1875" i="5" s="1"/>
  <c r="D1893" i="2"/>
  <c r="D1911" i="2"/>
  <c r="B1911" i="5" s="1"/>
  <c r="D1929" i="2"/>
  <c r="B1929" i="5" s="1"/>
  <c r="D1947" i="2"/>
  <c r="B1947" i="5" s="1"/>
  <c r="D1965" i="2"/>
  <c r="D1983" i="2"/>
  <c r="D2001" i="2"/>
  <c r="D2019" i="2"/>
  <c r="B2019" i="5" s="1"/>
  <c r="D2037" i="2"/>
  <c r="D2055" i="2"/>
  <c r="B2055" i="5" s="1"/>
  <c r="D2073" i="2"/>
  <c r="B2073" i="5" s="1"/>
  <c r="D2091" i="2"/>
  <c r="D2109" i="2"/>
  <c r="D2127" i="2"/>
  <c r="D2145" i="2"/>
  <c r="D2163" i="2"/>
  <c r="B2163" i="5" s="1"/>
  <c r="D2181" i="2"/>
  <c r="B2181" i="5" s="1"/>
  <c r="D2199" i="2"/>
  <c r="D2217" i="2"/>
  <c r="D2235" i="2"/>
  <c r="D2253" i="2"/>
  <c r="D2271" i="2"/>
  <c r="B2271" i="5" s="1"/>
  <c r="D2289" i="2"/>
  <c r="D2307" i="2"/>
  <c r="D2325" i="2"/>
  <c r="B2325" i="5" s="1"/>
  <c r="S115" i="4"/>
  <c r="S151" i="4"/>
  <c r="N2188" i="5" s="1"/>
  <c r="L1971" i="5"/>
  <c r="T369" i="4"/>
  <c r="T381" i="4"/>
  <c r="L1959" i="5" s="1"/>
  <c r="T393" i="4"/>
  <c r="T441" i="4"/>
  <c r="L1899" i="5" s="1"/>
  <c r="T465" i="4"/>
  <c r="Q1875" i="5" s="1"/>
  <c r="T477" i="4"/>
  <c r="L1863" i="5" s="1"/>
  <c r="T489" i="4"/>
  <c r="O1851" i="5" s="1"/>
  <c r="T513" i="4"/>
  <c r="L1827" i="5" s="1"/>
  <c r="T525" i="4"/>
  <c r="L1815" i="5" s="1"/>
  <c r="T549" i="4"/>
  <c r="O1791" i="5" s="1"/>
  <c r="T573" i="4"/>
  <c r="Q1767" i="5" s="1"/>
  <c r="T597" i="4"/>
  <c r="Q1743" i="5" s="1"/>
  <c r="T621" i="4"/>
  <c r="O1719" i="5" s="1"/>
  <c r="S640" i="4"/>
  <c r="N1700" i="5" s="1"/>
  <c r="S688" i="4"/>
  <c r="S736" i="4"/>
  <c r="T736" i="4" s="1"/>
  <c r="S784" i="4"/>
  <c r="T784" i="4" s="1"/>
  <c r="S832" i="4"/>
  <c r="T832" i="4" s="1"/>
  <c r="Q1509" i="5" s="1"/>
  <c r="S880" i="4"/>
  <c r="N1461" i="5" s="1"/>
  <c r="S928" i="4"/>
  <c r="T957" i="4"/>
  <c r="O1384" i="5" s="1"/>
  <c r="T970" i="4"/>
  <c r="O1371" i="5" s="1"/>
  <c r="T993" i="4"/>
  <c r="O1348" i="5" s="1"/>
  <c r="T1029" i="4"/>
  <c r="L1312" i="5" s="1"/>
  <c r="T1191" i="4"/>
  <c r="L1150" i="5" s="1"/>
  <c r="L1148" i="5"/>
  <c r="T1587" i="4"/>
  <c r="L754" i="5" s="1"/>
  <c r="T207" i="4"/>
  <c r="L2132" i="5" s="1"/>
  <c r="T636" i="4"/>
  <c r="P1704" i="5" s="1"/>
  <c r="T638" i="4"/>
  <c r="P1702" i="5" s="1"/>
  <c r="T686" i="4"/>
  <c r="P1654" i="5" s="1"/>
  <c r="T734" i="4"/>
  <c r="L1559" i="5"/>
  <c r="T782" i="4"/>
  <c r="T878" i="4"/>
  <c r="L1463" i="5" s="1"/>
  <c r="T926" i="4"/>
  <c r="O1415" i="5" s="1"/>
  <c r="L1394" i="5"/>
  <c r="T983" i="4"/>
  <c r="L1358" i="5" s="1"/>
  <c r="T1019" i="4"/>
  <c r="T1181" i="4"/>
  <c r="P1160" i="5" s="1"/>
  <c r="T1274" i="4"/>
  <c r="L1067" i="5" s="1"/>
  <c r="T1421" i="4"/>
  <c r="T1497" i="4"/>
  <c r="Q844" i="5" s="1"/>
  <c r="T1812" i="4"/>
  <c r="Q529" i="5" s="1"/>
  <c r="L112" i="5"/>
  <c r="K187" i="5"/>
  <c r="C1394" i="2"/>
  <c r="C1407" i="2"/>
  <c r="C1430" i="2"/>
  <c r="C1443" i="2"/>
  <c r="C1466" i="2"/>
  <c r="C1479" i="2"/>
  <c r="C1502" i="2"/>
  <c r="C1515" i="2"/>
  <c r="C1538" i="2"/>
  <c r="C1551" i="2"/>
  <c r="C1574" i="2"/>
  <c r="C1587" i="2"/>
  <c r="C1610" i="2"/>
  <c r="C1623" i="2"/>
  <c r="C1646" i="2"/>
  <c r="C1659" i="2"/>
  <c r="C1682" i="2"/>
  <c r="C1695" i="2"/>
  <c r="C1718" i="2"/>
  <c r="C1731" i="2"/>
  <c r="C1754" i="2"/>
  <c r="C1767" i="2"/>
  <c r="C1790" i="2"/>
  <c r="C1803" i="2"/>
  <c r="C1826" i="2"/>
  <c r="C1839" i="2"/>
  <c r="C1862" i="2"/>
  <c r="C1883" i="2"/>
  <c r="C1901" i="2"/>
  <c r="C1919" i="2"/>
  <c r="C1937" i="2"/>
  <c r="C1955" i="2"/>
  <c r="C1973" i="2"/>
  <c r="C1991" i="2"/>
  <c r="C2009" i="2"/>
  <c r="C2027" i="2"/>
  <c r="C2045" i="2"/>
  <c r="C2063" i="2"/>
  <c r="C2081" i="2"/>
  <c r="C2099" i="2"/>
  <c r="C2117" i="2"/>
  <c r="C2135" i="2"/>
  <c r="C2153" i="2"/>
  <c r="C2171" i="2"/>
  <c r="C2189" i="2"/>
  <c r="C2207" i="2"/>
  <c r="C2225" i="2"/>
  <c r="C2243" i="2"/>
  <c r="C2261" i="2"/>
  <c r="C2279" i="2"/>
  <c r="C2297" i="2"/>
  <c r="D2304" i="2"/>
  <c r="C2315" i="2"/>
  <c r="D2322" i="2"/>
  <c r="B2322" i="5" s="1"/>
  <c r="C2333" i="2"/>
  <c r="T62" i="4"/>
  <c r="L2277" i="5" s="1"/>
  <c r="S102" i="4"/>
  <c r="T102" i="4" s="1"/>
  <c r="S136" i="4"/>
  <c r="T137" i="4"/>
  <c r="O2202" i="5" s="1"/>
  <c r="S198" i="4"/>
  <c r="T198" i="4" s="1"/>
  <c r="S208" i="4"/>
  <c r="T209" i="4"/>
  <c r="S220" i="4"/>
  <c r="N2119" i="5" s="1"/>
  <c r="S222" i="4"/>
  <c r="N2117" i="5" s="1"/>
  <c r="T311" i="4"/>
  <c r="Q2029" i="5" s="1"/>
  <c r="T313" i="4"/>
  <c r="L2027" i="5" s="1"/>
  <c r="T634" i="4"/>
  <c r="T675" i="4"/>
  <c r="L1665" i="5" s="1"/>
  <c r="T682" i="4"/>
  <c r="Q1658" i="5" s="1"/>
  <c r="T702" i="4"/>
  <c r="L1638" i="5" s="1"/>
  <c r="T725" i="4"/>
  <c r="T750" i="4"/>
  <c r="T798" i="4"/>
  <c r="T826" i="4"/>
  <c r="Q1515" i="5" s="1"/>
  <c r="T867" i="4"/>
  <c r="O1474" i="5" s="1"/>
  <c r="T869" i="4"/>
  <c r="P1472" i="5" s="1"/>
  <c r="T915" i="4"/>
  <c r="O1426" i="5" s="1"/>
  <c r="T917" i="4"/>
  <c r="O1424" i="5" s="1"/>
  <c r="T978" i="4"/>
  <c r="L1363" i="5" s="1"/>
  <c r="T1050" i="4"/>
  <c r="T1179" i="4"/>
  <c r="O1162" i="5" s="1"/>
  <c r="T1272" i="4"/>
  <c r="O1069" i="5" s="1"/>
  <c r="T1419" i="4"/>
  <c r="O922" i="5" s="1"/>
  <c r="T1458" i="4"/>
  <c r="L883" i="5" s="1"/>
  <c r="L872" i="5"/>
  <c r="T1469" i="4"/>
  <c r="P872" i="5" s="1"/>
  <c r="T1755" i="4"/>
  <c r="Q586" i="5" s="1"/>
  <c r="T1803" i="4"/>
  <c r="L538" i="5" s="1"/>
  <c r="T1873" i="4"/>
  <c r="L469" i="5" s="1"/>
  <c r="C1381" i="2"/>
  <c r="C1417" i="2"/>
  <c r="C1453" i="2"/>
  <c r="C1489" i="2"/>
  <c r="C1525" i="2"/>
  <c r="C1561" i="2"/>
  <c r="C1597" i="2"/>
  <c r="C1633" i="2"/>
  <c r="C1669" i="2"/>
  <c r="C1705" i="2"/>
  <c r="C1741" i="2"/>
  <c r="C1777" i="2"/>
  <c r="C1813" i="2"/>
  <c r="C1849" i="2"/>
  <c r="C1876" i="2"/>
  <c r="C1894" i="2"/>
  <c r="C1912" i="2"/>
  <c r="C1930" i="2"/>
  <c r="C1948" i="2"/>
  <c r="C1966" i="2"/>
  <c r="C1984" i="2"/>
  <c r="C2002" i="2"/>
  <c r="C2020" i="2"/>
  <c r="C2038" i="2"/>
  <c r="C2056" i="2"/>
  <c r="C2074" i="2"/>
  <c r="C2092" i="2"/>
  <c r="C2110" i="2"/>
  <c r="C2128" i="2"/>
  <c r="C2146" i="2"/>
  <c r="C2164" i="2"/>
  <c r="C2182" i="2"/>
  <c r="C2200" i="2"/>
  <c r="C2218" i="2"/>
  <c r="C2236" i="2"/>
  <c r="C2254" i="2"/>
  <c r="C2272" i="2"/>
  <c r="C2290" i="2"/>
  <c r="C2308" i="2"/>
  <c r="C2326" i="2"/>
  <c r="S6" i="4"/>
  <c r="S91" i="4"/>
  <c r="N2248" i="5" s="1"/>
  <c r="S138" i="4"/>
  <c r="N2201" i="5" s="1"/>
  <c r="T172" i="4"/>
  <c r="S210" i="4"/>
  <c r="S280" i="4"/>
  <c r="N2059" i="5" s="1"/>
  <c r="T309" i="4"/>
  <c r="Q2031" i="5" s="1"/>
  <c r="S312" i="4"/>
  <c r="S316" i="4"/>
  <c r="T316" i="4" s="1"/>
  <c r="T327" i="4"/>
  <c r="L2013" i="5" s="1"/>
  <c r="T363" i="4"/>
  <c r="L1977" i="5" s="1"/>
  <c r="L1965" i="5"/>
  <c r="T375" i="4"/>
  <c r="T411" i="4"/>
  <c r="P1929" i="5" s="1"/>
  <c r="T423" i="4"/>
  <c r="O1917" i="5" s="1"/>
  <c r="T435" i="4"/>
  <c r="Q1905" i="5" s="1"/>
  <c r="T447" i="4"/>
  <c r="O1893" i="5" s="1"/>
  <c r="T459" i="4"/>
  <c r="L1881" i="5" s="1"/>
  <c r="T471" i="4"/>
  <c r="O1869" i="5" s="1"/>
  <c r="T579" i="4"/>
  <c r="Q1761" i="5" s="1"/>
  <c r="L1737" i="5"/>
  <c r="T615" i="4"/>
  <c r="O1725" i="5" s="1"/>
  <c r="S628" i="4"/>
  <c r="T628" i="4" s="1"/>
  <c r="P1712" i="5" s="1"/>
  <c r="S676" i="4"/>
  <c r="S724" i="4"/>
  <c r="N1616" i="5" s="1"/>
  <c r="S772" i="4"/>
  <c r="T772" i="4" s="1"/>
  <c r="S820" i="4"/>
  <c r="S868" i="4"/>
  <c r="T868" i="4" s="1"/>
  <c r="T913" i="4"/>
  <c r="S916" i="4"/>
  <c r="N1425" i="5" s="1"/>
  <c r="T1242" i="4"/>
  <c r="L1078" i="5"/>
  <c r="T1263" i="4"/>
  <c r="T1265" i="4"/>
  <c r="L1076" i="5" s="1"/>
  <c r="T1311" i="4"/>
  <c r="Q1030" i="5" s="1"/>
  <c r="L970" i="5"/>
  <c r="T1371" i="4"/>
  <c r="O970" i="5" s="1"/>
  <c r="T1659" i="4"/>
  <c r="Q682" i="5" s="1"/>
  <c r="T1740" i="4"/>
  <c r="Q601" i="5" s="1"/>
  <c r="T1801" i="4"/>
  <c r="Q540" i="5" s="1"/>
  <c r="T111" i="4"/>
  <c r="P2228" i="5" s="1"/>
  <c r="T123" i="4"/>
  <c r="O2216" i="5" s="1"/>
  <c r="T176" i="4"/>
  <c r="Q2163" i="5" s="1"/>
  <c r="T267" i="4"/>
  <c r="Q2072" i="5" s="1"/>
  <c r="T269" i="4"/>
  <c r="O2070" i="5" s="1"/>
  <c r="L2048" i="5"/>
  <c r="T291" i="4"/>
  <c r="Q2048" i="5" s="1"/>
  <c r="T293" i="4"/>
  <c r="L2046" i="5" s="1"/>
  <c r="T310" i="4"/>
  <c r="T722" i="4"/>
  <c r="L1571" i="5"/>
  <c r="T770" i="4"/>
  <c r="T801" i="4"/>
  <c r="Q1540" i="5" s="1"/>
  <c r="T816" i="4"/>
  <c r="L1525" i="5" s="1"/>
  <c r="T818" i="4"/>
  <c r="L1523" i="5" s="1"/>
  <c r="T849" i="4"/>
  <c r="Q1492" i="5" s="1"/>
  <c r="T864" i="4"/>
  <c r="L1477" i="5" s="1"/>
  <c r="T912" i="4"/>
  <c r="Q1429" i="5" s="1"/>
  <c r="T945" i="4"/>
  <c r="L1396" i="5" s="1"/>
  <c r="T958" i="4"/>
  <c r="O1383" i="5" s="1"/>
  <c r="T981" i="4"/>
  <c r="P1360" i="5" s="1"/>
  <c r="T1017" i="4"/>
  <c r="O1324" i="5" s="1"/>
  <c r="T1053" i="4"/>
  <c r="L1288" i="5" s="1"/>
  <c r="T1066" i="4"/>
  <c r="P1275" i="5" s="1"/>
  <c r="T1203" i="4"/>
  <c r="T1253" i="4"/>
  <c r="Q1088" i="5" s="1"/>
  <c r="T1389" i="4"/>
  <c r="P952" i="5" s="1"/>
  <c r="T1493" i="4"/>
  <c r="L848" i="5" s="1"/>
  <c r="T2310" i="4"/>
  <c r="Q36" i="5" s="1"/>
  <c r="T4" i="4"/>
  <c r="T68" i="4"/>
  <c r="O2271" i="5" s="1"/>
  <c r="T113" i="4"/>
  <c r="O2226" i="5" s="1"/>
  <c r="T128" i="4"/>
  <c r="T149" i="4"/>
  <c r="T240" i="4"/>
  <c r="T249" i="4"/>
  <c r="Q2090" i="5" s="1"/>
  <c r="T326" i="4"/>
  <c r="Q2014" i="5" s="1"/>
  <c r="T338" i="4"/>
  <c r="T362" i="4"/>
  <c r="O1978" i="5" s="1"/>
  <c r="T374" i="4"/>
  <c r="O1966" i="5" s="1"/>
  <c r="T398" i="4"/>
  <c r="Q1942" i="5" s="1"/>
  <c r="T446" i="4"/>
  <c r="T470" i="4"/>
  <c r="L1870" i="5" s="1"/>
  <c r="T518" i="4"/>
  <c r="O1822" i="5" s="1"/>
  <c r="L1810" i="5"/>
  <c r="T578" i="4"/>
  <c r="L1762" i="5" s="1"/>
  <c r="T602" i="4"/>
  <c r="O1738" i="5" s="1"/>
  <c r="L1726" i="5"/>
  <c r="T614" i="4"/>
  <c r="O1726" i="5" s="1"/>
  <c r="T642" i="4"/>
  <c r="T670" i="4"/>
  <c r="T711" i="4"/>
  <c r="L1629" i="5" s="1"/>
  <c r="T738" i="4"/>
  <c r="O1603" i="5" s="1"/>
  <c r="T759" i="4"/>
  <c r="L1582" i="5" s="1"/>
  <c r="T809" i="4"/>
  <c r="L1532" i="5" s="1"/>
  <c r="T834" i="4"/>
  <c r="O1507" i="5" s="1"/>
  <c r="T855" i="4"/>
  <c r="O1486" i="5" s="1"/>
  <c r="T903" i="4"/>
  <c r="O1438" i="5" s="1"/>
  <c r="T971" i="4"/>
  <c r="O1370" i="5" s="1"/>
  <c r="T1043" i="4"/>
  <c r="T1079" i="4"/>
  <c r="L1262" i="5" s="1"/>
  <c r="L1188" i="5"/>
  <c r="T1153" i="4"/>
  <c r="T1238" i="4"/>
  <c r="P1103" i="5" s="1"/>
  <c r="T1251" i="4"/>
  <c r="O1090" i="5" s="1"/>
  <c r="L995" i="5"/>
  <c r="T1346" i="4"/>
  <c r="T1491" i="4"/>
  <c r="P850" i="5" s="1"/>
  <c r="T1541" i="4"/>
  <c r="L800" i="5" s="1"/>
  <c r="T1817" i="4"/>
  <c r="O524" i="5" s="1"/>
  <c r="C1012" i="2"/>
  <c r="C1048" i="2"/>
  <c r="C1084" i="2"/>
  <c r="C1120" i="2"/>
  <c r="C1156" i="2"/>
  <c r="C1192" i="2"/>
  <c r="C1228" i="2"/>
  <c r="C1264" i="2"/>
  <c r="C1300" i="2"/>
  <c r="C1336" i="2"/>
  <c r="C1372" i="2"/>
  <c r="C1408" i="2"/>
  <c r="C1444" i="2"/>
  <c r="C1480" i="2"/>
  <c r="C1516" i="2"/>
  <c r="C1552" i="2"/>
  <c r="C1588" i="2"/>
  <c r="C1624" i="2"/>
  <c r="C1660" i="2"/>
  <c r="C1696" i="2"/>
  <c r="C1732" i="2"/>
  <c r="C1768" i="2"/>
  <c r="C1804" i="2"/>
  <c r="C1840" i="2"/>
  <c r="D1884" i="2"/>
  <c r="D1902" i="2"/>
  <c r="D1920" i="2"/>
  <c r="D1938" i="2"/>
  <c r="D1956" i="2"/>
  <c r="D1974" i="2"/>
  <c r="D1992" i="2"/>
  <c r="D2010" i="2"/>
  <c r="B2010" i="5" s="1"/>
  <c r="D2028" i="2"/>
  <c r="D2046" i="2"/>
  <c r="B2046" i="5" s="1"/>
  <c r="D2064" i="2"/>
  <c r="B2064" i="5" s="1"/>
  <c r="D2082" i="2"/>
  <c r="D2100" i="2"/>
  <c r="D2118" i="2"/>
  <c r="D2136" i="2"/>
  <c r="B2136" i="5" s="1"/>
  <c r="D2154" i="2"/>
  <c r="B2154" i="5" s="1"/>
  <c r="D2172" i="2"/>
  <c r="D2190" i="2"/>
  <c r="B2190" i="5" s="1"/>
  <c r="D2208" i="2"/>
  <c r="D2226" i="2"/>
  <c r="B2226" i="5" s="1"/>
  <c r="D2244" i="2"/>
  <c r="B2244" i="5" s="1"/>
  <c r="D2262" i="2"/>
  <c r="B2262" i="5" s="1"/>
  <c r="D2280" i="2"/>
  <c r="D2298" i="2"/>
  <c r="B2298" i="5" s="1"/>
  <c r="D2316" i="2"/>
  <c r="B2316" i="5" s="1"/>
  <c r="D2334" i="2"/>
  <c r="B2334" i="5" s="1"/>
  <c r="T22" i="4"/>
  <c r="O2316" i="5" s="1"/>
  <c r="T98" i="4"/>
  <c r="O2241" i="5" s="1"/>
  <c r="S114" i="4"/>
  <c r="T114" i="4" s="1"/>
  <c r="P2225" i="5" s="1"/>
  <c r="S148" i="4"/>
  <c r="S150" i="4"/>
  <c r="N2189" i="5" s="1"/>
  <c r="T183" i="4"/>
  <c r="Q2156" i="5" s="1"/>
  <c r="S234" i="4"/>
  <c r="T234" i="4" s="1"/>
  <c r="O2105" i="5" s="1"/>
  <c r="T253" i="4"/>
  <c r="S664" i="4"/>
  <c r="N1676" i="5" s="1"/>
  <c r="S712" i="4"/>
  <c r="S760" i="4"/>
  <c r="N1581" i="5" s="1"/>
  <c r="S808" i="4"/>
  <c r="S856" i="4"/>
  <c r="S904" i="4"/>
  <c r="S948" i="4"/>
  <c r="T1038" i="4"/>
  <c r="Q1303" i="5" s="1"/>
  <c r="T1154" i="4"/>
  <c r="Q1187" i="5" s="1"/>
  <c r="T1277" i="4"/>
  <c r="T1385" i="4"/>
  <c r="P956" i="5" s="1"/>
  <c r="T1445" i="4"/>
  <c r="P896" i="5" s="1"/>
  <c r="T1072" i="4"/>
  <c r="L1269" i="5" s="1"/>
  <c r="T1090" i="4"/>
  <c r="T1096" i="4"/>
  <c r="P1245" i="5" s="1"/>
  <c r="T1108" i="4"/>
  <c r="P1233" i="5" s="1"/>
  <c r="T1114" i="4"/>
  <c r="S1123" i="4"/>
  <c r="S1195" i="4"/>
  <c r="S1267" i="4"/>
  <c r="T1295" i="4"/>
  <c r="S1339" i="4"/>
  <c r="T1367" i="4"/>
  <c r="O974" i="5" s="1"/>
  <c r="T1402" i="4"/>
  <c r="L939" i="5" s="1"/>
  <c r="S1411" i="4"/>
  <c r="T1439" i="4"/>
  <c r="O902" i="5" s="1"/>
  <c r="S1483" i="4"/>
  <c r="T1483" i="4" s="1"/>
  <c r="T1546" i="4"/>
  <c r="S1555" i="4"/>
  <c r="N786" i="5" s="1"/>
  <c r="T1583" i="4"/>
  <c r="S1627" i="4"/>
  <c r="N714" i="5" s="1"/>
  <c r="T1655" i="4"/>
  <c r="O686" i="5" s="1"/>
  <c r="T1690" i="4"/>
  <c r="S1699" i="4"/>
  <c r="N642" i="5" s="1"/>
  <c r="T1727" i="4"/>
  <c r="P614" i="5" s="1"/>
  <c r="S1771" i="4"/>
  <c r="T1771" i="4" s="1"/>
  <c r="P570" i="5" s="1"/>
  <c r="T1799" i="4"/>
  <c r="O542" i="5" s="1"/>
  <c r="T1871" i="4"/>
  <c r="Q471" i="5" s="1"/>
  <c r="T1943" i="4"/>
  <c r="Q399" i="5" s="1"/>
  <c r="T1975" i="4"/>
  <c r="L367" i="5" s="1"/>
  <c r="T2099" i="4"/>
  <c r="Q243" i="5" s="1"/>
  <c r="T2101" i="4"/>
  <c r="Q242" i="5" s="1"/>
  <c r="T2149" i="4"/>
  <c r="Q195" i="5" s="1"/>
  <c r="T2171" i="4"/>
  <c r="O174" i="5" s="1"/>
  <c r="T2223" i="4"/>
  <c r="Q123" i="5" s="1"/>
  <c r="T2293" i="4"/>
  <c r="L53" i="5" s="1"/>
  <c r="T2315" i="4"/>
  <c r="Q31" i="5" s="1"/>
  <c r="N6" i="5"/>
  <c r="Q99" i="5"/>
  <c r="T1197" i="4"/>
  <c r="P1144" i="5" s="1"/>
  <c r="T1215" i="4"/>
  <c r="P1126" i="5" s="1"/>
  <c r="T1217" i="4"/>
  <c r="O1124" i="5" s="1"/>
  <c r="T1226" i="4"/>
  <c r="Q1115" i="5" s="1"/>
  <c r="T1287" i="4"/>
  <c r="L1054" i="5" s="1"/>
  <c r="L1043" i="5"/>
  <c r="T1298" i="4"/>
  <c r="T1359" i="4"/>
  <c r="L982" i="5" s="1"/>
  <c r="T1361" i="4"/>
  <c r="Q980" i="5" s="1"/>
  <c r="T1370" i="4"/>
  <c r="P971" i="5" s="1"/>
  <c r="T1433" i="4"/>
  <c r="O908" i="5" s="1"/>
  <c r="T1442" i="4"/>
  <c r="T1503" i="4"/>
  <c r="L838" i="5" s="1"/>
  <c r="T1505" i="4"/>
  <c r="O836" i="5" s="1"/>
  <c r="T1629" i="4"/>
  <c r="L712" i="5" s="1"/>
  <c r="S1800" i="4"/>
  <c r="N541" i="5" s="1"/>
  <c r="T1802" i="4"/>
  <c r="Q539" i="5" s="1"/>
  <c r="T1828" i="4"/>
  <c r="O513" i="5" s="1"/>
  <c r="S1872" i="4"/>
  <c r="N470" i="5" s="1"/>
  <c r="S1944" i="4"/>
  <c r="T1979" i="4"/>
  <c r="T2016" i="4"/>
  <c r="P326" i="5" s="1"/>
  <c r="T2088" i="4"/>
  <c r="Q254" i="5" s="1"/>
  <c r="T2120" i="4"/>
  <c r="P223" i="5" s="1"/>
  <c r="T2168" i="4"/>
  <c r="T2182" i="4"/>
  <c r="O163" i="5" s="1"/>
  <c r="T2240" i="4"/>
  <c r="Q106" i="5" s="1"/>
  <c r="L106" i="5"/>
  <c r="T2254" i="4"/>
  <c r="L92" i="5"/>
  <c r="T2264" i="4"/>
  <c r="O82" i="5" s="1"/>
  <c r="T2302" i="4"/>
  <c r="L44" i="5" s="1"/>
  <c r="L29" i="5"/>
  <c r="L67" i="5"/>
  <c r="H208" i="5"/>
  <c r="P208" i="5"/>
  <c r="C208" i="5"/>
  <c r="M208" i="5"/>
  <c r="L208" i="5"/>
  <c r="K208" i="5"/>
  <c r="J208" i="5"/>
  <c r="I208" i="5"/>
  <c r="G208" i="5"/>
  <c r="F208" i="5"/>
  <c r="D208" i="5"/>
  <c r="Q208" i="5"/>
  <c r="B208" i="5"/>
  <c r="E208" i="5"/>
  <c r="S175" i="4"/>
  <c r="T195" i="4"/>
  <c r="Q2144" i="5" s="1"/>
  <c r="S211" i="4"/>
  <c r="S292" i="4"/>
  <c r="N2047" i="5" s="1"/>
  <c r="S331" i="4"/>
  <c r="T331" i="4" s="1"/>
  <c r="O2009" i="5" s="1"/>
  <c r="S343" i="4"/>
  <c r="S355" i="4"/>
  <c r="N1985" i="5" s="1"/>
  <c r="S367" i="4"/>
  <c r="S379" i="4"/>
  <c r="T379" i="4" s="1"/>
  <c r="S391" i="4"/>
  <c r="T391" i="4" s="1"/>
  <c r="Q1949" i="5" s="1"/>
  <c r="S403" i="4"/>
  <c r="S415" i="4"/>
  <c r="T415" i="4" s="1"/>
  <c r="S427" i="4"/>
  <c r="S439" i="4"/>
  <c r="S451" i="4"/>
  <c r="S463" i="4"/>
  <c r="S475" i="4"/>
  <c r="N1865" i="5" s="1"/>
  <c r="S487" i="4"/>
  <c r="T487" i="4" s="1"/>
  <c r="S499" i="4"/>
  <c r="T499" i="4" s="1"/>
  <c r="Q1841" i="5" s="1"/>
  <c r="S511" i="4"/>
  <c r="N1829" i="5" s="1"/>
  <c r="S523" i="4"/>
  <c r="S535" i="4"/>
  <c r="T535" i="4" s="1"/>
  <c r="S547" i="4"/>
  <c r="N1793" i="5" s="1"/>
  <c r="S559" i="4"/>
  <c r="S571" i="4"/>
  <c r="N1769" i="5" s="1"/>
  <c r="S583" i="4"/>
  <c r="S595" i="4"/>
  <c r="T595" i="4" s="1"/>
  <c r="P1745" i="5" s="1"/>
  <c r="S607" i="4"/>
  <c r="T607" i="4" s="1"/>
  <c r="S619" i="4"/>
  <c r="T619" i="4" s="1"/>
  <c r="O1721" i="5" s="1"/>
  <c r="S631" i="4"/>
  <c r="S643" i="4"/>
  <c r="N1697" i="5" s="1"/>
  <c r="S655" i="4"/>
  <c r="N1685" i="5" s="1"/>
  <c r="S667" i="4"/>
  <c r="S679" i="4"/>
  <c r="T679" i="4" s="1"/>
  <c r="S691" i="4"/>
  <c r="S703" i="4"/>
  <c r="S715" i="4"/>
  <c r="T715" i="4" s="1"/>
  <c r="S727" i="4"/>
  <c r="N1613" i="5" s="1"/>
  <c r="S739" i="4"/>
  <c r="S751" i="4"/>
  <c r="N1590" i="5" s="1"/>
  <c r="S763" i="4"/>
  <c r="T763" i="4" s="1"/>
  <c r="O1578" i="5" s="1"/>
  <c r="S775" i="4"/>
  <c r="T775" i="4" s="1"/>
  <c r="Q1566" i="5" s="1"/>
  <c r="S787" i="4"/>
  <c r="N1554" i="5" s="1"/>
  <c r="S799" i="4"/>
  <c r="S811" i="4"/>
  <c r="T811" i="4" s="1"/>
  <c r="S823" i="4"/>
  <c r="S835" i="4"/>
  <c r="N1506" i="5" s="1"/>
  <c r="S847" i="4"/>
  <c r="N1494" i="5" s="1"/>
  <c r="S859" i="4"/>
  <c r="T859" i="4" s="1"/>
  <c r="Q1482" i="5" s="1"/>
  <c r="S871" i="4"/>
  <c r="N1470" i="5" s="1"/>
  <c r="S883" i="4"/>
  <c r="S895" i="4"/>
  <c r="S907" i="4"/>
  <c r="S919" i="4"/>
  <c r="T919" i="4" s="1"/>
  <c r="S931" i="4"/>
  <c r="T931" i="4" s="1"/>
  <c r="S943" i="4"/>
  <c r="S955" i="4"/>
  <c r="N1386" i="5" s="1"/>
  <c r="S967" i="4"/>
  <c r="N1374" i="5" s="1"/>
  <c r="S979" i="4"/>
  <c r="S991" i="4"/>
  <c r="S1003" i="4"/>
  <c r="S1015" i="4"/>
  <c r="T1015" i="4" s="1"/>
  <c r="P1326" i="5" s="1"/>
  <c r="S1027" i="4"/>
  <c r="S1039" i="4"/>
  <c r="S1051" i="4"/>
  <c r="T1051" i="4" s="1"/>
  <c r="O1290" i="5" s="1"/>
  <c r="S1063" i="4"/>
  <c r="T1063" i="4" s="1"/>
  <c r="S1075" i="4"/>
  <c r="S1087" i="4"/>
  <c r="T1087" i="4" s="1"/>
  <c r="P1254" i="5" s="1"/>
  <c r="S1099" i="4"/>
  <c r="S1111" i="4"/>
  <c r="S1183" i="4"/>
  <c r="T1213" i="4"/>
  <c r="Q1128" i="5" s="1"/>
  <c r="S1255" i="4"/>
  <c r="T1283" i="4"/>
  <c r="O1058" i="5" s="1"/>
  <c r="S1327" i="4"/>
  <c r="T1355" i="4"/>
  <c r="O986" i="5" s="1"/>
  <c r="T1357" i="4"/>
  <c r="S1399" i="4"/>
  <c r="N942" i="5" s="1"/>
  <c r="T1427" i="4"/>
  <c r="O914" i="5" s="1"/>
  <c r="S1471" i="4"/>
  <c r="T1471" i="4" s="1"/>
  <c r="T1499" i="4"/>
  <c r="L842" i="5" s="1"/>
  <c r="S1543" i="4"/>
  <c r="N798" i="5" s="1"/>
  <c r="T1571" i="4"/>
  <c r="S1615" i="4"/>
  <c r="N726" i="5" s="1"/>
  <c r="T1643" i="4"/>
  <c r="L698" i="5" s="1"/>
  <c r="S1687" i="4"/>
  <c r="N654" i="5" s="1"/>
  <c r="T1715" i="4"/>
  <c r="Q626" i="5" s="1"/>
  <c r="S1759" i="4"/>
  <c r="T1822" i="4"/>
  <c r="Q519" i="5" s="1"/>
  <c r="T1859" i="4"/>
  <c r="P482" i="5" s="1"/>
  <c r="T1903" i="4"/>
  <c r="L439" i="5" s="1"/>
  <c r="T1931" i="4"/>
  <c r="L411" i="5" s="1"/>
  <c r="T2040" i="4"/>
  <c r="O302" i="5" s="1"/>
  <c r="T2108" i="4"/>
  <c r="O235" i="5" s="1"/>
  <c r="L231" i="5"/>
  <c r="T2180" i="4"/>
  <c r="L165" i="5"/>
  <c r="T2252" i="4"/>
  <c r="Q94" i="5" s="1"/>
  <c r="T2324" i="4"/>
  <c r="O22" i="5" s="1"/>
  <c r="I131" i="5"/>
  <c r="L131" i="5"/>
  <c r="K131" i="5"/>
  <c r="J131" i="5"/>
  <c r="H131" i="5"/>
  <c r="G131" i="5"/>
  <c r="E131" i="5"/>
  <c r="P131" i="5"/>
  <c r="C131" i="5"/>
  <c r="O131" i="5"/>
  <c r="B131" i="5"/>
  <c r="Q131" i="5"/>
  <c r="N131" i="5"/>
  <c r="M131" i="5"/>
  <c r="F131" i="5"/>
  <c r="D131" i="5"/>
  <c r="T1077" i="4"/>
  <c r="L1264" i="5" s="1"/>
  <c r="L1228" i="5"/>
  <c r="T1140" i="4"/>
  <c r="Q1201" i="5" s="1"/>
  <c r="T1142" i="4"/>
  <c r="P1199" i="5" s="1"/>
  <c r="T1284" i="4"/>
  <c r="Q1057" i="5" s="1"/>
  <c r="T1286" i="4"/>
  <c r="P1055" i="5" s="1"/>
  <c r="T1358" i="4"/>
  <c r="P983" i="5" s="1"/>
  <c r="T1428" i="4"/>
  <c r="O913" i="5" s="1"/>
  <c r="T1473" i="4"/>
  <c r="O868" i="5" s="1"/>
  <c r="L839" i="5"/>
  <c r="T1716" i="4"/>
  <c r="T1788" i="4"/>
  <c r="Q553" i="5" s="1"/>
  <c r="T1833" i="4"/>
  <c r="L508" i="5" s="1"/>
  <c r="T1964" i="4"/>
  <c r="L378" i="5" s="1"/>
  <c r="L319" i="5"/>
  <c r="T2023" i="4"/>
  <c r="P319" i="5" s="1"/>
  <c r="T2057" i="4"/>
  <c r="L285" i="5" s="1"/>
  <c r="T2095" i="4"/>
  <c r="T2127" i="4"/>
  <c r="P216" i="5" s="1"/>
  <c r="T2167" i="4"/>
  <c r="L178" i="5" s="1"/>
  <c r="T2191" i="4"/>
  <c r="L154" i="5"/>
  <c r="T2199" i="4"/>
  <c r="T2239" i="4"/>
  <c r="P107" i="5" s="1"/>
  <c r="T2261" i="4"/>
  <c r="Q85" i="5" s="1"/>
  <c r="T2273" i="4"/>
  <c r="P73" i="5" s="1"/>
  <c r="S2333" i="4"/>
  <c r="N13" i="5" s="1"/>
  <c r="T2335" i="4"/>
  <c r="Q11" i="5" s="1"/>
  <c r="L12" i="5"/>
  <c r="O17" i="5"/>
  <c r="S1171" i="4"/>
  <c r="N1170" i="5" s="1"/>
  <c r="S1243" i="4"/>
  <c r="N1098" i="5" s="1"/>
  <c r="S1315" i="4"/>
  <c r="T1343" i="4"/>
  <c r="L998" i="5" s="1"/>
  <c r="S1387" i="4"/>
  <c r="N954" i="5" s="1"/>
  <c r="T1415" i="4"/>
  <c r="O926" i="5" s="1"/>
  <c r="S1459" i="4"/>
  <c r="T1489" i="4"/>
  <c r="O852" i="5" s="1"/>
  <c r="S1531" i="4"/>
  <c r="N810" i="5" s="1"/>
  <c r="L782" i="5"/>
  <c r="T1559" i="4"/>
  <c r="T1561" i="4"/>
  <c r="L780" i="5" s="1"/>
  <c r="S1603" i="4"/>
  <c r="N738" i="5" s="1"/>
  <c r="T1631" i="4"/>
  <c r="Q710" i="5" s="1"/>
  <c r="T1633" i="4"/>
  <c r="S1675" i="4"/>
  <c r="N666" i="5" s="1"/>
  <c r="T1703" i="4"/>
  <c r="Q638" i="5" s="1"/>
  <c r="T1705" i="4"/>
  <c r="S1747" i="4"/>
  <c r="N594" i="5" s="1"/>
  <c r="T1775" i="4"/>
  <c r="Q566" i="5" s="1"/>
  <c r="T1777" i="4"/>
  <c r="L564" i="5" s="1"/>
  <c r="S1819" i="4"/>
  <c r="T1847" i="4"/>
  <c r="S1891" i="4"/>
  <c r="N451" i="5" s="1"/>
  <c r="T1919" i="4"/>
  <c r="O423" i="5" s="1"/>
  <c r="S1963" i="4"/>
  <c r="N379" i="5" s="1"/>
  <c r="S1982" i="4"/>
  <c r="T1982" i="4" s="1"/>
  <c r="T2104" i="4"/>
  <c r="L239" i="5" s="1"/>
  <c r="T2186" i="4"/>
  <c r="T2210" i="4"/>
  <c r="L136" i="5" s="1"/>
  <c r="T2248" i="4"/>
  <c r="P98" i="5" s="1"/>
  <c r="L98" i="5"/>
  <c r="T2272" i="4"/>
  <c r="P74" i="5" s="1"/>
  <c r="T2282" i="4"/>
  <c r="T2320" i="4"/>
  <c r="T2330" i="4"/>
  <c r="Q16" i="5" s="1"/>
  <c r="L110" i="5"/>
  <c r="L862" i="5"/>
  <c r="T1479" i="4"/>
  <c r="Q862" i="5" s="1"/>
  <c r="T1481" i="4"/>
  <c r="L860" i="5" s="1"/>
  <c r="T1551" i="4"/>
  <c r="L790" i="5" s="1"/>
  <c r="T1632" i="4"/>
  <c r="Q709" i="5" s="1"/>
  <c r="T1704" i="4"/>
  <c r="Q637" i="5" s="1"/>
  <c r="T1767" i="4"/>
  <c r="Q574" i="5" s="1"/>
  <c r="L565" i="5"/>
  <c r="T1776" i="4"/>
  <c r="L563" i="5"/>
  <c r="T1841" i="4"/>
  <c r="L500" i="5" s="1"/>
  <c r="T1850" i="4"/>
  <c r="Q491" i="5" s="1"/>
  <c r="T2126" i="4"/>
  <c r="O217" i="5" s="1"/>
  <c r="T2198" i="4"/>
  <c r="O147" i="5" s="1"/>
  <c r="C18" i="5"/>
  <c r="I18" i="5"/>
  <c r="N18" i="5"/>
  <c r="M18" i="5"/>
  <c r="L18" i="5"/>
  <c r="K18" i="5"/>
  <c r="J18" i="5"/>
  <c r="H18" i="5"/>
  <c r="G18" i="5"/>
  <c r="F18" i="5"/>
  <c r="E18" i="5"/>
  <c r="D18" i="5"/>
  <c r="Q18" i="5"/>
  <c r="B18" i="5"/>
  <c r="N42" i="5"/>
  <c r="Q78" i="5"/>
  <c r="T987" i="4"/>
  <c r="Q1354" i="5" s="1"/>
  <c r="T1083" i="4"/>
  <c r="L1258" i="5" s="1"/>
  <c r="S1159" i="4"/>
  <c r="T1159" i="4" s="1"/>
  <c r="Q1182" i="5" s="1"/>
  <c r="S1231" i="4"/>
  <c r="S1303" i="4"/>
  <c r="T1331" i="4"/>
  <c r="O1010" i="5" s="1"/>
  <c r="S1375" i="4"/>
  <c r="L938" i="5"/>
  <c r="T1403" i="4"/>
  <c r="T1438" i="4"/>
  <c r="S1447" i="4"/>
  <c r="T1475" i="4"/>
  <c r="L866" i="5" s="1"/>
  <c r="S1519" i="4"/>
  <c r="N822" i="5" s="1"/>
  <c r="T1547" i="4"/>
  <c r="O794" i="5" s="1"/>
  <c r="T1582" i="4"/>
  <c r="O759" i="5" s="1"/>
  <c r="S1591" i="4"/>
  <c r="N750" i="5" s="1"/>
  <c r="T1619" i="4"/>
  <c r="Q722" i="5" s="1"/>
  <c r="S1663" i="4"/>
  <c r="N678" i="5" s="1"/>
  <c r="T1691" i="4"/>
  <c r="T1726" i="4"/>
  <c r="L615" i="5" s="1"/>
  <c r="S1735" i="4"/>
  <c r="N606" i="5" s="1"/>
  <c r="T1765" i="4"/>
  <c r="L576" i="5" s="1"/>
  <c r="T1798" i="4"/>
  <c r="Q543" i="5" s="1"/>
  <c r="T1835" i="4"/>
  <c r="T1837" i="4"/>
  <c r="P504" i="5" s="1"/>
  <c r="T1907" i="4"/>
  <c r="L435" i="5" s="1"/>
  <c r="T1951" i="4"/>
  <c r="L391" i="5" s="1"/>
  <c r="T2003" i="4"/>
  <c r="T2041" i="4"/>
  <c r="Q301" i="5" s="1"/>
  <c r="T2063" i="4"/>
  <c r="Q279" i="5" s="1"/>
  <c r="L275" i="5"/>
  <c r="T2113" i="4"/>
  <c r="Q230" i="5" s="1"/>
  <c r="T2115" i="4"/>
  <c r="Q228" i="5" s="1"/>
  <c r="T2147" i="4"/>
  <c r="P197" i="5" s="1"/>
  <c r="T2207" i="4"/>
  <c r="O139" i="5" s="1"/>
  <c r="T2211" i="4"/>
  <c r="Q135" i="5" s="1"/>
  <c r="L135" i="5"/>
  <c r="T2291" i="4"/>
  <c r="T2340" i="4"/>
  <c r="Q6" i="5" s="1"/>
  <c r="N31" i="5"/>
  <c r="N93" i="5"/>
  <c r="T1116" i="4"/>
  <c r="L1225" i="5" s="1"/>
  <c r="L1223" i="5"/>
  <c r="T1118" i="4"/>
  <c r="Q1223" i="5" s="1"/>
  <c r="S1188" i="4"/>
  <c r="T1190" i="4"/>
  <c r="Q1151" i="5" s="1"/>
  <c r="S1260" i="4"/>
  <c r="T1260" i="4" s="1"/>
  <c r="T1262" i="4"/>
  <c r="Q1079" i="5" s="1"/>
  <c r="S1332" i="4"/>
  <c r="S1404" i="4"/>
  <c r="T1404" i="4" s="1"/>
  <c r="T1406" i="4"/>
  <c r="L935" i="5" s="1"/>
  <c r="S1476" i="4"/>
  <c r="S1548" i="4"/>
  <c r="T1548" i="4" s="1"/>
  <c r="P793" i="5" s="1"/>
  <c r="T1593" i="4"/>
  <c r="Q748" i="5" s="1"/>
  <c r="S1620" i="4"/>
  <c r="T1665" i="4"/>
  <c r="P676" i="5" s="1"/>
  <c r="S1692" i="4"/>
  <c r="T1737" i="4"/>
  <c r="L604" i="5" s="1"/>
  <c r="S1764" i="4"/>
  <c r="N577" i="5" s="1"/>
  <c r="T1792" i="4"/>
  <c r="O549" i="5" s="1"/>
  <c r="T1809" i="4"/>
  <c r="Q532" i="5" s="1"/>
  <c r="S1836" i="4"/>
  <c r="T1836" i="4" s="1"/>
  <c r="Q505" i="5" s="1"/>
  <c r="T1838" i="4"/>
  <c r="L503" i="5" s="1"/>
  <c r="T1864" i="4"/>
  <c r="P477" i="5" s="1"/>
  <c r="S1908" i="4"/>
  <c r="T1999" i="4"/>
  <c r="L343" i="5" s="1"/>
  <c r="L219" i="5"/>
  <c r="T2124" i="4"/>
  <c r="Q219" i="5" s="1"/>
  <c r="T2146" i="4"/>
  <c r="P198" i="5" s="1"/>
  <c r="T2194" i="4"/>
  <c r="O151" i="5" s="1"/>
  <c r="T2196" i="4"/>
  <c r="Q149" i="5" s="1"/>
  <c r="T2228" i="4"/>
  <c r="Q118" i="5" s="1"/>
  <c r="L118" i="5"/>
  <c r="T2266" i="4"/>
  <c r="O80" i="5" s="1"/>
  <c r="T2290" i="4"/>
  <c r="Q56" i="5" s="1"/>
  <c r="L46" i="5"/>
  <c r="L4" i="5"/>
  <c r="L37" i="5"/>
  <c r="T998" i="4"/>
  <c r="Q1343" i="5" s="1"/>
  <c r="T1010" i="4"/>
  <c r="P1331" i="5" s="1"/>
  <c r="T1022" i="4"/>
  <c r="Q1319" i="5" s="1"/>
  <c r="T1034" i="4"/>
  <c r="T1046" i="4"/>
  <c r="O1295" i="5" s="1"/>
  <c r="T1070" i="4"/>
  <c r="O1271" i="5" s="1"/>
  <c r="T1106" i="4"/>
  <c r="Q1235" i="5" s="1"/>
  <c r="T1138" i="4"/>
  <c r="S1147" i="4"/>
  <c r="T1147" i="4" s="1"/>
  <c r="Q1194" i="5" s="1"/>
  <c r="T1210" i="4"/>
  <c r="S1219" i="4"/>
  <c r="T1319" i="4"/>
  <c r="Q1022" i="5" s="1"/>
  <c r="T1363" i="4"/>
  <c r="L978" i="5" s="1"/>
  <c r="L950" i="5"/>
  <c r="T1391" i="4"/>
  <c r="O950" i="5" s="1"/>
  <c r="T1435" i="4"/>
  <c r="Q906" i="5" s="1"/>
  <c r="T1463" i="4"/>
  <c r="O878" i="5" s="1"/>
  <c r="T1535" i="4"/>
  <c r="T1579" i="4"/>
  <c r="L762" i="5" s="1"/>
  <c r="T1607" i="4"/>
  <c r="O734" i="5" s="1"/>
  <c r="T1651" i="4"/>
  <c r="P690" i="5" s="1"/>
  <c r="T1679" i="4"/>
  <c r="O662" i="5" s="1"/>
  <c r="T1723" i="4"/>
  <c r="O618" i="5" s="1"/>
  <c r="T1823" i="4"/>
  <c r="Q518" i="5" s="1"/>
  <c r="T1939" i="4"/>
  <c r="L403" i="5" s="1"/>
  <c r="T1967" i="4"/>
  <c r="T2000" i="4"/>
  <c r="L342" i="5" s="1"/>
  <c r="T2288" i="4"/>
  <c r="Q58" i="5" s="1"/>
  <c r="L65" i="5"/>
  <c r="T1178" i="4"/>
  <c r="Q1163" i="5" s="1"/>
  <c r="T1250" i="4"/>
  <c r="Q1091" i="5" s="1"/>
  <c r="T1320" i="4"/>
  <c r="Q1021" i="5" s="1"/>
  <c r="T1322" i="4"/>
  <c r="P1019" i="5" s="1"/>
  <c r="T1392" i="4"/>
  <c r="Q949" i="5" s="1"/>
  <c r="T1394" i="4"/>
  <c r="P947" i="5" s="1"/>
  <c r="T1424" i="4"/>
  <c r="T1496" i="4"/>
  <c r="T1536" i="4"/>
  <c r="Q805" i="5" s="1"/>
  <c r="L733" i="5"/>
  <c r="T1680" i="4"/>
  <c r="Q661" i="5" s="1"/>
  <c r="T1752" i="4"/>
  <c r="L589" i="5" s="1"/>
  <c r="T1826" i="4"/>
  <c r="Q515" i="5" s="1"/>
  <c r="L473" i="5"/>
  <c r="T1989" i="4"/>
  <c r="L353" i="5" s="1"/>
  <c r="T2011" i="4"/>
  <c r="L331" i="5" s="1"/>
  <c r="T2083" i="4"/>
  <c r="O259" i="5" s="1"/>
  <c r="T2155" i="4"/>
  <c r="Q189" i="5" s="1"/>
  <c r="T2157" i="4"/>
  <c r="Q187" i="5" s="1"/>
  <c r="T2163" i="4"/>
  <c r="Q182" i="5" s="1"/>
  <c r="L142" i="5"/>
  <c r="T2205" i="4"/>
  <c r="L141" i="5" s="1"/>
  <c r="T2237" i="4"/>
  <c r="P109" i="5" s="1"/>
  <c r="I48" i="5"/>
  <c r="F48" i="5"/>
  <c r="O48" i="5"/>
  <c r="C48" i="5"/>
  <c r="P48" i="5"/>
  <c r="N48" i="5"/>
  <c r="M48" i="5"/>
  <c r="L48" i="5"/>
  <c r="K48" i="5"/>
  <c r="J48" i="5"/>
  <c r="H48" i="5"/>
  <c r="G48" i="5"/>
  <c r="E48" i="5"/>
  <c r="D48" i="5"/>
  <c r="B48" i="5"/>
  <c r="P62" i="5"/>
  <c r="Q66" i="5"/>
  <c r="N83" i="5"/>
  <c r="B83" i="5"/>
  <c r="K83" i="5"/>
  <c r="J83" i="5"/>
  <c r="H83" i="5"/>
  <c r="Q83" i="5"/>
  <c r="E83" i="5"/>
  <c r="M83" i="5"/>
  <c r="L83" i="5"/>
  <c r="I83" i="5"/>
  <c r="G83" i="5"/>
  <c r="F83" i="5"/>
  <c r="D83" i="5"/>
  <c r="C83" i="5"/>
  <c r="Q102" i="5"/>
  <c r="F122" i="5"/>
  <c r="I122" i="5"/>
  <c r="H122" i="5"/>
  <c r="G122" i="5"/>
  <c r="E122" i="5"/>
  <c r="D122" i="5"/>
  <c r="B122" i="5"/>
  <c r="M122" i="5"/>
  <c r="K122" i="5"/>
  <c r="J122" i="5"/>
  <c r="C122" i="5"/>
  <c r="S163" i="4"/>
  <c r="N2176" i="5" s="1"/>
  <c r="S199" i="4"/>
  <c r="S235" i="4"/>
  <c r="S268" i="4"/>
  <c r="S1135" i="4"/>
  <c r="T1165" i="4"/>
  <c r="P1176" i="5" s="1"/>
  <c r="S1207" i="4"/>
  <c r="T1207" i="4" s="1"/>
  <c r="Q1134" i="5" s="1"/>
  <c r="S1279" i="4"/>
  <c r="L1034" i="5"/>
  <c r="T1307" i="4"/>
  <c r="O1034" i="5" s="1"/>
  <c r="S1351" i="4"/>
  <c r="T1379" i="4"/>
  <c r="S1423" i="4"/>
  <c r="N918" i="5" s="1"/>
  <c r="T1453" i="4"/>
  <c r="L888" i="5" s="1"/>
  <c r="S1495" i="4"/>
  <c r="N846" i="5" s="1"/>
  <c r="L818" i="5"/>
  <c r="T1523" i="4"/>
  <c r="O818" i="5" s="1"/>
  <c r="T1525" i="4"/>
  <c r="S1567" i="4"/>
  <c r="N774" i="5" s="1"/>
  <c r="T1595" i="4"/>
  <c r="Q746" i="5" s="1"/>
  <c r="T1597" i="4"/>
  <c r="L744" i="5" s="1"/>
  <c r="S1639" i="4"/>
  <c r="N702" i="5" s="1"/>
  <c r="T1667" i="4"/>
  <c r="O674" i="5" s="1"/>
  <c r="S1711" i="4"/>
  <c r="N630" i="5" s="1"/>
  <c r="T1739" i="4"/>
  <c r="T1774" i="4"/>
  <c r="Q567" i="5" s="1"/>
  <c r="S1783" i="4"/>
  <c r="T1783" i="4" s="1"/>
  <c r="S1855" i="4"/>
  <c r="N486" i="5" s="1"/>
  <c r="T1885" i="4"/>
  <c r="P457" i="5" s="1"/>
  <c r="S1927" i="4"/>
  <c r="N415" i="5" s="1"/>
  <c r="T1955" i="4"/>
  <c r="Q387" i="5" s="1"/>
  <c r="T2020" i="4"/>
  <c r="L322" i="5" s="1"/>
  <c r="T2092" i="4"/>
  <c r="Q250" i="5" s="1"/>
  <c r="L202" i="5"/>
  <c r="T2142" i="4"/>
  <c r="Q202" i="5" s="1"/>
  <c r="T2164" i="4"/>
  <c r="L181" i="5" s="1"/>
  <c r="T2174" i="4"/>
  <c r="Q171" i="5" s="1"/>
  <c r="T2214" i="4"/>
  <c r="Q132" i="5" s="1"/>
  <c r="T2246" i="4"/>
  <c r="P100" i="5" s="1"/>
  <c r="T2286" i="4"/>
  <c r="L60" i="5" s="1"/>
  <c r="T2294" i="4"/>
  <c r="Q52" i="5" s="1"/>
  <c r="T2308" i="4"/>
  <c r="L38" i="5" s="1"/>
  <c r="L28" i="5"/>
  <c r="T2318" i="4"/>
  <c r="N23" i="5"/>
  <c r="B23" i="5"/>
  <c r="H23" i="5"/>
  <c r="M23" i="5"/>
  <c r="K23" i="5"/>
  <c r="J23" i="5"/>
  <c r="I23" i="5"/>
  <c r="G23" i="5"/>
  <c r="F23" i="5"/>
  <c r="E23" i="5"/>
  <c r="D23" i="5"/>
  <c r="C23" i="5"/>
  <c r="L105" i="5"/>
  <c r="K105" i="5"/>
  <c r="I105" i="5"/>
  <c r="H105" i="5"/>
  <c r="F105" i="5"/>
  <c r="D105" i="5"/>
  <c r="C105" i="5"/>
  <c r="Q105" i="5"/>
  <c r="N105" i="5"/>
  <c r="M105" i="5"/>
  <c r="J105" i="5"/>
  <c r="G105" i="5"/>
  <c r="E105" i="5"/>
  <c r="B105" i="5"/>
  <c r="G129" i="5"/>
  <c r="F129" i="5"/>
  <c r="E129" i="5"/>
  <c r="Q129" i="5"/>
  <c r="D129" i="5"/>
  <c r="P129" i="5"/>
  <c r="C129" i="5"/>
  <c r="O129" i="5"/>
  <c r="B129" i="5"/>
  <c r="M129" i="5"/>
  <c r="K129" i="5"/>
  <c r="J129" i="5"/>
  <c r="N129" i="5"/>
  <c r="L129" i="5"/>
  <c r="I129" i="5"/>
  <c r="H129" i="5"/>
  <c r="Q241" i="5"/>
  <c r="Q253" i="5"/>
  <c r="G2" i="5"/>
  <c r="K5" i="5"/>
  <c r="L9" i="5"/>
  <c r="F9" i="5"/>
  <c r="O9" i="5"/>
  <c r="K14" i="5"/>
  <c r="E14" i="5"/>
  <c r="L20" i="5"/>
  <c r="K30" i="5"/>
  <c r="K35" i="5"/>
  <c r="F39" i="5"/>
  <c r="C39" i="5"/>
  <c r="L39" i="5"/>
  <c r="Q39" i="5"/>
  <c r="L41" i="5"/>
  <c r="K42" i="5"/>
  <c r="B59" i="5"/>
  <c r="K59" i="5"/>
  <c r="H59" i="5"/>
  <c r="O62" i="5"/>
  <c r="M65" i="5"/>
  <c r="N66" i="5"/>
  <c r="I72" i="5"/>
  <c r="F72" i="5"/>
  <c r="Q72" i="5"/>
  <c r="E72" i="5"/>
  <c r="C72" i="5"/>
  <c r="L72" i="5"/>
  <c r="N78" i="5"/>
  <c r="L81" i="5"/>
  <c r="I81" i="5"/>
  <c r="H81" i="5"/>
  <c r="F81" i="5"/>
  <c r="O81" i="5"/>
  <c r="C81" i="5"/>
  <c r="J91" i="5"/>
  <c r="I96" i="5"/>
  <c r="H101" i="5"/>
  <c r="Q101" i="5"/>
  <c r="E101" i="5"/>
  <c r="P101" i="5"/>
  <c r="D101" i="5"/>
  <c r="N101" i="5"/>
  <c r="B101" i="5"/>
  <c r="L101" i="5"/>
  <c r="K101" i="5"/>
  <c r="N200" i="5"/>
  <c r="N206" i="5"/>
  <c r="G213" i="5"/>
  <c r="J213" i="5"/>
  <c r="P213" i="5"/>
  <c r="C213" i="5"/>
  <c r="N213" i="5"/>
  <c r="M213" i="5"/>
  <c r="L213" i="5"/>
  <c r="K213" i="5"/>
  <c r="I213" i="5"/>
  <c r="H213" i="5"/>
  <c r="F213" i="5"/>
  <c r="E213" i="5"/>
  <c r="D213" i="5"/>
  <c r="B213" i="5"/>
  <c r="O264" i="5"/>
  <c r="J308" i="5"/>
  <c r="Q330" i="5"/>
  <c r="H881" i="5"/>
  <c r="I881" i="5"/>
  <c r="G881" i="5"/>
  <c r="E881" i="5"/>
  <c r="Q881" i="5"/>
  <c r="D881" i="5"/>
  <c r="O881" i="5"/>
  <c r="B881" i="5"/>
  <c r="P881" i="5"/>
  <c r="N881" i="5"/>
  <c r="M881" i="5"/>
  <c r="L881" i="5"/>
  <c r="K881" i="5"/>
  <c r="J881" i="5"/>
  <c r="F881" i="5"/>
  <c r="C881" i="5"/>
  <c r="H2" i="5"/>
  <c r="E3" i="5"/>
  <c r="L5" i="5"/>
  <c r="B9" i="5"/>
  <c r="B14" i="5"/>
  <c r="F17" i="5"/>
  <c r="J19" i="5"/>
  <c r="P19" i="5"/>
  <c r="D19" i="5"/>
  <c r="O19" i="5"/>
  <c r="M20" i="5"/>
  <c r="I24" i="5"/>
  <c r="C24" i="5"/>
  <c r="M25" i="5"/>
  <c r="H27" i="5"/>
  <c r="L30" i="5"/>
  <c r="L35" i="5"/>
  <c r="B39" i="5"/>
  <c r="M41" i="5"/>
  <c r="M42" i="5"/>
  <c r="K50" i="5"/>
  <c r="H50" i="5"/>
  <c r="E50" i="5"/>
  <c r="I55" i="5"/>
  <c r="C59" i="5"/>
  <c r="I60" i="5"/>
  <c r="F60" i="5"/>
  <c r="C60" i="5"/>
  <c r="Q60" i="5"/>
  <c r="B72" i="5"/>
  <c r="P78" i="5"/>
  <c r="B81" i="5"/>
  <c r="H84" i="5"/>
  <c r="O90" i="5"/>
  <c r="C90" i="5"/>
  <c r="L90" i="5"/>
  <c r="K90" i="5"/>
  <c r="I90" i="5"/>
  <c r="F90" i="5"/>
  <c r="M93" i="5"/>
  <c r="C101" i="5"/>
  <c r="I108" i="5"/>
  <c r="H124" i="5"/>
  <c r="M124" i="5"/>
  <c r="L124" i="5"/>
  <c r="K124" i="5"/>
  <c r="J124" i="5"/>
  <c r="I124" i="5"/>
  <c r="F124" i="5"/>
  <c r="Q124" i="5"/>
  <c r="D124" i="5"/>
  <c r="P124" i="5"/>
  <c r="C124" i="5"/>
  <c r="L126" i="5"/>
  <c r="J133" i="5"/>
  <c r="P144" i="5"/>
  <c r="D144" i="5"/>
  <c r="L144" i="5"/>
  <c r="K144" i="5"/>
  <c r="J144" i="5"/>
  <c r="I144" i="5"/>
  <c r="H144" i="5"/>
  <c r="G144" i="5"/>
  <c r="F144" i="5"/>
  <c r="Q144" i="5"/>
  <c r="C144" i="5"/>
  <c r="O144" i="5"/>
  <c r="B144" i="5"/>
  <c r="K157" i="5"/>
  <c r="M157" i="5"/>
  <c r="J157" i="5"/>
  <c r="I157" i="5"/>
  <c r="H157" i="5"/>
  <c r="G157" i="5"/>
  <c r="F157" i="5"/>
  <c r="D157" i="5"/>
  <c r="C157" i="5"/>
  <c r="F170" i="5"/>
  <c r="M170" i="5"/>
  <c r="L170" i="5"/>
  <c r="K170" i="5"/>
  <c r="J170" i="5"/>
  <c r="I170" i="5"/>
  <c r="H170" i="5"/>
  <c r="G170" i="5"/>
  <c r="Q170" i="5"/>
  <c r="D170" i="5"/>
  <c r="P170" i="5"/>
  <c r="C170" i="5"/>
  <c r="P180" i="5"/>
  <c r="D180" i="5"/>
  <c r="L180" i="5"/>
  <c r="K180" i="5"/>
  <c r="J180" i="5"/>
  <c r="I180" i="5"/>
  <c r="H180" i="5"/>
  <c r="G180" i="5"/>
  <c r="F180" i="5"/>
  <c r="Q180" i="5"/>
  <c r="C180" i="5"/>
  <c r="O180" i="5"/>
  <c r="B180" i="5"/>
  <c r="N193" i="5"/>
  <c r="O213" i="5"/>
  <c r="O221" i="5"/>
  <c r="C221" i="5"/>
  <c r="Q221" i="5"/>
  <c r="D221" i="5"/>
  <c r="J221" i="5"/>
  <c r="P221" i="5"/>
  <c r="N221" i="5"/>
  <c r="M221" i="5"/>
  <c r="L221" i="5"/>
  <c r="K221" i="5"/>
  <c r="I221" i="5"/>
  <c r="H221" i="5"/>
  <c r="G221" i="5"/>
  <c r="F221" i="5"/>
  <c r="E221" i="5"/>
  <c r="Q276" i="5"/>
  <c r="I2" i="5"/>
  <c r="G3" i="5"/>
  <c r="C9" i="5"/>
  <c r="Q9" i="5"/>
  <c r="C14" i="5"/>
  <c r="F15" i="5"/>
  <c r="G17" i="5"/>
  <c r="B19" i="5"/>
  <c r="Q19" i="5"/>
  <c r="B24" i="5"/>
  <c r="Q24" i="5"/>
  <c r="I27" i="5"/>
  <c r="H29" i="5"/>
  <c r="N29" i="5"/>
  <c r="B29" i="5"/>
  <c r="P29" i="5"/>
  <c r="D39" i="5"/>
  <c r="B50" i="5"/>
  <c r="F51" i="5"/>
  <c r="O51" i="5"/>
  <c r="C51" i="5"/>
  <c r="L51" i="5"/>
  <c r="Q51" i="5"/>
  <c r="K55" i="5"/>
  <c r="D59" i="5"/>
  <c r="B60" i="5"/>
  <c r="F63" i="5"/>
  <c r="O63" i="5"/>
  <c r="C63" i="5"/>
  <c r="L63" i="5"/>
  <c r="I63" i="5"/>
  <c r="L69" i="5"/>
  <c r="I69" i="5"/>
  <c r="F69" i="5"/>
  <c r="O69" i="5"/>
  <c r="C69" i="5"/>
  <c r="N71" i="5"/>
  <c r="B71" i="5"/>
  <c r="K71" i="5"/>
  <c r="J71" i="5"/>
  <c r="H71" i="5"/>
  <c r="Q71" i="5"/>
  <c r="E71" i="5"/>
  <c r="D72" i="5"/>
  <c r="Q80" i="5"/>
  <c r="D81" i="5"/>
  <c r="J84" i="5"/>
  <c r="B90" i="5"/>
  <c r="F101" i="5"/>
  <c r="F111" i="5"/>
  <c r="Q111" i="5"/>
  <c r="E111" i="5"/>
  <c r="O111" i="5"/>
  <c r="C111" i="5"/>
  <c r="N111" i="5"/>
  <c r="B111" i="5"/>
  <c r="L111" i="5"/>
  <c r="J111" i="5"/>
  <c r="I111" i="5"/>
  <c r="O114" i="5"/>
  <c r="C114" i="5"/>
  <c r="N114" i="5"/>
  <c r="B114" i="5"/>
  <c r="L114" i="5"/>
  <c r="K114" i="5"/>
  <c r="I114" i="5"/>
  <c r="G114" i="5"/>
  <c r="F114" i="5"/>
  <c r="B124" i="5"/>
  <c r="E144" i="5"/>
  <c r="B157" i="5"/>
  <c r="L166" i="5"/>
  <c r="B170" i="5"/>
  <c r="E180" i="5"/>
  <c r="N211" i="5"/>
  <c r="Q213" i="5"/>
  <c r="H232" i="5"/>
  <c r="D232" i="5"/>
  <c r="N232" i="5"/>
  <c r="L232" i="5"/>
  <c r="G232" i="5"/>
  <c r="Q232" i="5"/>
  <c r="M232" i="5"/>
  <c r="K232" i="5"/>
  <c r="J232" i="5"/>
  <c r="I232" i="5"/>
  <c r="F232" i="5"/>
  <c r="E232" i="5"/>
  <c r="C232" i="5"/>
  <c r="B232" i="5"/>
  <c r="Q248" i="5"/>
  <c r="N251" i="5"/>
  <c r="J270" i="5"/>
  <c r="F270" i="5"/>
  <c r="I270" i="5"/>
  <c r="G270" i="5"/>
  <c r="P270" i="5"/>
  <c r="B270" i="5"/>
  <c r="Q270" i="5"/>
  <c r="O270" i="5"/>
  <c r="N270" i="5"/>
  <c r="M270" i="5"/>
  <c r="L270" i="5"/>
  <c r="K270" i="5"/>
  <c r="H270" i="5"/>
  <c r="E270" i="5"/>
  <c r="D270" i="5"/>
  <c r="C270" i="5"/>
  <c r="O347" i="5"/>
  <c r="L559" i="5"/>
  <c r="H559" i="5"/>
  <c r="Q559" i="5"/>
  <c r="D559" i="5"/>
  <c r="M559" i="5"/>
  <c r="K559" i="5"/>
  <c r="J559" i="5"/>
  <c r="I559" i="5"/>
  <c r="F559" i="5"/>
  <c r="P559" i="5"/>
  <c r="E559" i="5"/>
  <c r="C559" i="5"/>
  <c r="B559" i="5"/>
  <c r="G559" i="5"/>
  <c r="Q20" i="5"/>
  <c r="E20" i="5"/>
  <c r="K20" i="5"/>
  <c r="O20" i="5"/>
  <c r="D25" i="5"/>
  <c r="J25" i="5"/>
  <c r="K62" i="5"/>
  <c r="H62" i="5"/>
  <c r="Q62" i="5"/>
  <c r="E62" i="5"/>
  <c r="N62" i="5"/>
  <c r="B62" i="5"/>
  <c r="C66" i="5"/>
  <c r="L66" i="5"/>
  <c r="I66" i="5"/>
  <c r="F66" i="5"/>
  <c r="J67" i="5"/>
  <c r="E68" i="5"/>
  <c r="N68" i="5"/>
  <c r="B68" i="5"/>
  <c r="K68" i="5"/>
  <c r="H68" i="5"/>
  <c r="J79" i="5"/>
  <c r="N95" i="5"/>
  <c r="B95" i="5"/>
  <c r="K95" i="5"/>
  <c r="J95" i="5"/>
  <c r="H95" i="5"/>
  <c r="F95" i="5"/>
  <c r="Q95" i="5"/>
  <c r="E95" i="5"/>
  <c r="N209" i="5"/>
  <c r="J222" i="5"/>
  <c r="M222" i="5"/>
  <c r="F222" i="5"/>
  <c r="O222" i="5"/>
  <c r="N222" i="5"/>
  <c r="L222" i="5"/>
  <c r="K222" i="5"/>
  <c r="I222" i="5"/>
  <c r="H222" i="5"/>
  <c r="G222" i="5"/>
  <c r="E222" i="5"/>
  <c r="D222" i="5"/>
  <c r="C222" i="5"/>
  <c r="C233" i="5"/>
  <c r="K233" i="5"/>
  <c r="L233" i="5"/>
  <c r="I233" i="5"/>
  <c r="E233" i="5"/>
  <c r="Q233" i="5"/>
  <c r="N233" i="5"/>
  <c r="M233" i="5"/>
  <c r="J233" i="5"/>
  <c r="H233" i="5"/>
  <c r="G233" i="5"/>
  <c r="F233" i="5"/>
  <c r="D233" i="5"/>
  <c r="N239" i="5"/>
  <c r="Q271" i="5"/>
  <c r="H304" i="5"/>
  <c r="P304" i="5"/>
  <c r="D304" i="5"/>
  <c r="N304" i="5"/>
  <c r="L304" i="5"/>
  <c r="K304" i="5"/>
  <c r="J304" i="5"/>
  <c r="G304" i="5"/>
  <c r="Q304" i="5"/>
  <c r="O304" i="5"/>
  <c r="M304" i="5"/>
  <c r="I304" i="5"/>
  <c r="F304" i="5"/>
  <c r="E304" i="5"/>
  <c r="C304" i="5"/>
  <c r="B304" i="5"/>
  <c r="N436" i="5"/>
  <c r="L2" i="5"/>
  <c r="H5" i="5"/>
  <c r="N5" i="5"/>
  <c r="B5" i="5"/>
  <c r="P5" i="5"/>
  <c r="B20" i="5"/>
  <c r="P20" i="5"/>
  <c r="B25" i="5"/>
  <c r="O30" i="5"/>
  <c r="C30" i="5"/>
  <c r="I30" i="5"/>
  <c r="P30" i="5"/>
  <c r="N35" i="5"/>
  <c r="B35" i="5"/>
  <c r="H35" i="5"/>
  <c r="P35" i="5"/>
  <c r="H41" i="5"/>
  <c r="Q41" i="5"/>
  <c r="E41" i="5"/>
  <c r="N41" i="5"/>
  <c r="B41" i="5"/>
  <c r="C42" i="5"/>
  <c r="I42" i="5"/>
  <c r="C62" i="5"/>
  <c r="H65" i="5"/>
  <c r="Q65" i="5"/>
  <c r="E65" i="5"/>
  <c r="B65" i="5"/>
  <c r="K65" i="5"/>
  <c r="B66" i="5"/>
  <c r="C68" i="5"/>
  <c r="O78" i="5"/>
  <c r="C78" i="5"/>
  <c r="L78" i="5"/>
  <c r="K78" i="5"/>
  <c r="I78" i="5"/>
  <c r="F78" i="5"/>
  <c r="H89" i="5"/>
  <c r="Q89" i="5"/>
  <c r="E89" i="5"/>
  <c r="D89" i="5"/>
  <c r="N89" i="5"/>
  <c r="B89" i="5"/>
  <c r="K89" i="5"/>
  <c r="C95" i="5"/>
  <c r="F99" i="5"/>
  <c r="O99" i="5"/>
  <c r="C99" i="5"/>
  <c r="N99" i="5"/>
  <c r="B99" i="5"/>
  <c r="L99" i="5"/>
  <c r="J99" i="5"/>
  <c r="I99" i="5"/>
  <c r="L130" i="5"/>
  <c r="K140" i="5"/>
  <c r="K176" i="5"/>
  <c r="Q305" i="5"/>
  <c r="S1990" i="4"/>
  <c r="N352" i="5" s="1"/>
  <c r="S2008" i="4"/>
  <c r="T2008" i="4" s="1"/>
  <c r="O334" i="5" s="1"/>
  <c r="S2026" i="4"/>
  <c r="S2044" i="4"/>
  <c r="S2062" i="4"/>
  <c r="T2062" i="4" s="1"/>
  <c r="P280" i="5" s="1"/>
  <c r="S2080" i="4"/>
  <c r="S2098" i="4"/>
  <c r="S2116" i="4"/>
  <c r="T2116" i="4" s="1"/>
  <c r="S2134" i="4"/>
  <c r="N210" i="5" s="1"/>
  <c r="S2152" i="4"/>
  <c r="T2152" i="4" s="1"/>
  <c r="P192" i="5" s="1"/>
  <c r="S2170" i="4"/>
  <c r="N175" i="5" s="1"/>
  <c r="S2188" i="4"/>
  <c r="S2206" i="4"/>
  <c r="N140" i="5" s="1"/>
  <c r="S2224" i="4"/>
  <c r="T2224" i="4" s="1"/>
  <c r="Q122" i="5" s="1"/>
  <c r="S2242" i="4"/>
  <c r="S2260" i="4"/>
  <c r="N86" i="5" s="1"/>
  <c r="S2278" i="4"/>
  <c r="T2278" i="4" s="1"/>
  <c r="O68" i="5" s="1"/>
  <c r="S2296" i="4"/>
  <c r="S2314" i="4"/>
  <c r="N32" i="5" s="1"/>
  <c r="S2332" i="4"/>
  <c r="M2" i="5"/>
  <c r="J3" i="5"/>
  <c r="C5" i="5"/>
  <c r="Q5" i="5"/>
  <c r="I8" i="5"/>
  <c r="G9" i="5"/>
  <c r="I13" i="5"/>
  <c r="G14" i="5"/>
  <c r="D15" i="5"/>
  <c r="K17" i="5"/>
  <c r="F19" i="5"/>
  <c r="C20" i="5"/>
  <c r="L21" i="5"/>
  <c r="F21" i="5"/>
  <c r="O21" i="5"/>
  <c r="F24" i="5"/>
  <c r="C25" i="5"/>
  <c r="K26" i="5"/>
  <c r="Q26" i="5"/>
  <c r="E26" i="5"/>
  <c r="O26" i="5"/>
  <c r="M27" i="5"/>
  <c r="E29" i="5"/>
  <c r="B30" i="5"/>
  <c r="Q30" i="5"/>
  <c r="I33" i="5"/>
  <c r="C35" i="5"/>
  <c r="Q35" i="5"/>
  <c r="I38" i="5"/>
  <c r="H39" i="5"/>
  <c r="C41" i="5"/>
  <c r="B42" i="5"/>
  <c r="J43" i="5"/>
  <c r="G43" i="5"/>
  <c r="D43" i="5"/>
  <c r="Q43" i="5"/>
  <c r="J47" i="5"/>
  <c r="F50" i="5"/>
  <c r="E51" i="5"/>
  <c r="N55" i="5"/>
  <c r="G59" i="5"/>
  <c r="G60" i="5"/>
  <c r="D62" i="5"/>
  <c r="E63" i="5"/>
  <c r="C65" i="5"/>
  <c r="D66" i="5"/>
  <c r="D68" i="5"/>
  <c r="E69" i="5"/>
  <c r="F71" i="5"/>
  <c r="J72" i="5"/>
  <c r="B78" i="5"/>
  <c r="J81" i="5"/>
  <c r="N84" i="5"/>
  <c r="F87" i="5"/>
  <c r="C87" i="5"/>
  <c r="N87" i="5"/>
  <c r="B87" i="5"/>
  <c r="L87" i="5"/>
  <c r="I87" i="5"/>
  <c r="C89" i="5"/>
  <c r="G90" i="5"/>
  <c r="D95" i="5"/>
  <c r="D99" i="5"/>
  <c r="J101" i="5"/>
  <c r="H111" i="5"/>
  <c r="H114" i="5"/>
  <c r="L116" i="5"/>
  <c r="F116" i="5"/>
  <c r="E116" i="5"/>
  <c r="C116" i="5"/>
  <c r="B116" i="5"/>
  <c r="M116" i="5"/>
  <c r="J116" i="5"/>
  <c r="I116" i="5"/>
  <c r="K121" i="5"/>
  <c r="M121" i="5"/>
  <c r="J121" i="5"/>
  <c r="I121" i="5"/>
  <c r="H121" i="5"/>
  <c r="F121" i="5"/>
  <c r="D121" i="5"/>
  <c r="C121" i="5"/>
  <c r="N124" i="5"/>
  <c r="K145" i="5"/>
  <c r="H145" i="5"/>
  <c r="G145" i="5"/>
  <c r="F145" i="5"/>
  <c r="E145" i="5"/>
  <c r="Q145" i="5"/>
  <c r="D145" i="5"/>
  <c r="P145" i="5"/>
  <c r="C145" i="5"/>
  <c r="O145" i="5"/>
  <c r="B145" i="5"/>
  <c r="M145" i="5"/>
  <c r="L145" i="5"/>
  <c r="H160" i="5"/>
  <c r="M160" i="5"/>
  <c r="L160" i="5"/>
  <c r="K160" i="5"/>
  <c r="J160" i="5"/>
  <c r="I160" i="5"/>
  <c r="G160" i="5"/>
  <c r="F160" i="5"/>
  <c r="Q160" i="5"/>
  <c r="D160" i="5"/>
  <c r="C160" i="5"/>
  <c r="O170" i="5"/>
  <c r="K181" i="5"/>
  <c r="G181" i="5"/>
  <c r="I181" i="5"/>
  <c r="H181" i="5"/>
  <c r="F181" i="5"/>
  <c r="E181" i="5"/>
  <c r="D181" i="5"/>
  <c r="C181" i="5"/>
  <c r="P181" i="5"/>
  <c r="B181" i="5"/>
  <c r="N181" i="5"/>
  <c r="M181" i="5"/>
  <c r="F194" i="5"/>
  <c r="H194" i="5"/>
  <c r="N194" i="5"/>
  <c r="M194" i="5"/>
  <c r="L194" i="5"/>
  <c r="K194" i="5"/>
  <c r="J194" i="5"/>
  <c r="I194" i="5"/>
  <c r="G194" i="5"/>
  <c r="D194" i="5"/>
  <c r="Q194" i="5"/>
  <c r="C194" i="5"/>
  <c r="P222" i="5"/>
  <c r="P284" i="5"/>
  <c r="O301" i="5"/>
  <c r="K3" i="5"/>
  <c r="D5" i="5"/>
  <c r="O6" i="5"/>
  <c r="C6" i="5"/>
  <c r="I6" i="5"/>
  <c r="P6" i="5"/>
  <c r="H9" i="5"/>
  <c r="N11" i="5"/>
  <c r="B11" i="5"/>
  <c r="H11" i="5"/>
  <c r="P11" i="5"/>
  <c r="H14" i="5"/>
  <c r="E15" i="5"/>
  <c r="L17" i="5"/>
  <c r="G19" i="5"/>
  <c r="D20" i="5"/>
  <c r="G24" i="5"/>
  <c r="E25" i="5"/>
  <c r="F29" i="5"/>
  <c r="D30" i="5"/>
  <c r="J31" i="5"/>
  <c r="P31" i="5"/>
  <c r="D31" i="5"/>
  <c r="D35" i="5"/>
  <c r="I36" i="5"/>
  <c r="O36" i="5"/>
  <c r="C36" i="5"/>
  <c r="P36" i="5"/>
  <c r="I39" i="5"/>
  <c r="D41" i="5"/>
  <c r="D42" i="5"/>
  <c r="Q44" i="5"/>
  <c r="E44" i="5"/>
  <c r="N44" i="5"/>
  <c r="B44" i="5"/>
  <c r="K44" i="5"/>
  <c r="I45" i="5"/>
  <c r="F45" i="5"/>
  <c r="G50" i="5"/>
  <c r="G51" i="5"/>
  <c r="H53" i="5"/>
  <c r="Q53" i="5"/>
  <c r="E53" i="5"/>
  <c r="N53" i="5"/>
  <c r="B53" i="5"/>
  <c r="C54" i="5"/>
  <c r="I54" i="5"/>
  <c r="I59" i="5"/>
  <c r="H60" i="5"/>
  <c r="F62" i="5"/>
  <c r="G63" i="5"/>
  <c r="D65" i="5"/>
  <c r="E66" i="5"/>
  <c r="F68" i="5"/>
  <c r="K72" i="5"/>
  <c r="D78" i="5"/>
  <c r="K81" i="5"/>
  <c r="F89" i="5"/>
  <c r="H90" i="5"/>
  <c r="G95" i="5"/>
  <c r="E99" i="5"/>
  <c r="M101" i="5"/>
  <c r="J103" i="5"/>
  <c r="O124" i="5"/>
  <c r="F158" i="5"/>
  <c r="I158" i="5"/>
  <c r="H158" i="5"/>
  <c r="G158" i="5"/>
  <c r="E158" i="5"/>
  <c r="Q158" i="5"/>
  <c r="D158" i="5"/>
  <c r="P158" i="5"/>
  <c r="C158" i="5"/>
  <c r="O158" i="5"/>
  <c r="B158" i="5"/>
  <c r="M158" i="5"/>
  <c r="L158" i="5"/>
  <c r="N188" i="5"/>
  <c r="N196" i="5"/>
  <c r="Q222" i="5"/>
  <c r="Q237" i="5"/>
  <c r="C245" i="5"/>
  <c r="K245" i="5"/>
  <c r="G245" i="5"/>
  <c r="E245" i="5"/>
  <c r="N245" i="5"/>
  <c r="Q245" i="5"/>
  <c r="M245" i="5"/>
  <c r="L245" i="5"/>
  <c r="J245" i="5"/>
  <c r="I245" i="5"/>
  <c r="H245" i="5"/>
  <c r="F245" i="5"/>
  <c r="D245" i="5"/>
  <c r="B245" i="5"/>
  <c r="Q306" i="5"/>
  <c r="N441" i="5"/>
  <c r="C5" i="6"/>
  <c r="A5" i="6"/>
  <c r="A6" i="1" s="1"/>
  <c r="K2" i="5"/>
  <c r="Q2" i="5"/>
  <c r="E2" i="5"/>
  <c r="O2" i="5"/>
  <c r="E5" i="5"/>
  <c r="I9" i="5"/>
  <c r="I14" i="5"/>
  <c r="M17" i="5"/>
  <c r="F20" i="5"/>
  <c r="F25" i="5"/>
  <c r="F27" i="5"/>
  <c r="L27" i="5"/>
  <c r="O27" i="5"/>
  <c r="E30" i="5"/>
  <c r="E35" i="5"/>
  <c r="J39" i="5"/>
  <c r="F41" i="5"/>
  <c r="E42" i="5"/>
  <c r="J55" i="5"/>
  <c r="G55" i="5"/>
  <c r="P55" i="5"/>
  <c r="D55" i="5"/>
  <c r="Q55" i="5"/>
  <c r="J59" i="5"/>
  <c r="G62" i="5"/>
  <c r="F65" i="5"/>
  <c r="G66" i="5"/>
  <c r="G68" i="5"/>
  <c r="M72" i="5"/>
  <c r="H77" i="5"/>
  <c r="E77" i="5"/>
  <c r="D77" i="5"/>
  <c r="N77" i="5"/>
  <c r="B77" i="5"/>
  <c r="K77" i="5"/>
  <c r="E78" i="5"/>
  <c r="M81" i="5"/>
  <c r="K86" i="5"/>
  <c r="H86" i="5"/>
  <c r="G86" i="5"/>
  <c r="E86" i="5"/>
  <c r="B86" i="5"/>
  <c r="G89" i="5"/>
  <c r="L93" i="5"/>
  <c r="I93" i="5"/>
  <c r="H93" i="5"/>
  <c r="F93" i="5"/>
  <c r="P93" i="5"/>
  <c r="D93" i="5"/>
  <c r="O93" i="5"/>
  <c r="C93" i="5"/>
  <c r="I95" i="5"/>
  <c r="G99" i="5"/>
  <c r="K110" i="5"/>
  <c r="J110" i="5"/>
  <c r="H110" i="5"/>
  <c r="G110" i="5"/>
  <c r="Q110" i="5"/>
  <c r="E110" i="5"/>
  <c r="C110" i="5"/>
  <c r="N110" i="5"/>
  <c r="B110" i="5"/>
  <c r="H113" i="5"/>
  <c r="G113" i="5"/>
  <c r="Q113" i="5"/>
  <c r="E113" i="5"/>
  <c r="D113" i="5"/>
  <c r="N113" i="5"/>
  <c r="B113" i="5"/>
  <c r="L113" i="5"/>
  <c r="K113" i="5"/>
  <c r="C125" i="5"/>
  <c r="I125" i="5"/>
  <c r="H125" i="5"/>
  <c r="G125" i="5"/>
  <c r="F125" i="5"/>
  <c r="E125" i="5"/>
  <c r="B125" i="5"/>
  <c r="M125" i="5"/>
  <c r="O137" i="5"/>
  <c r="C137" i="5"/>
  <c r="M137" i="5"/>
  <c r="L137" i="5"/>
  <c r="K137" i="5"/>
  <c r="J137" i="5"/>
  <c r="I137" i="5"/>
  <c r="G137" i="5"/>
  <c r="E137" i="5"/>
  <c r="Q137" i="5"/>
  <c r="D137" i="5"/>
  <c r="I150" i="5"/>
  <c r="C173" i="5"/>
  <c r="M173" i="5"/>
  <c r="L173" i="5"/>
  <c r="K173" i="5"/>
  <c r="J173" i="5"/>
  <c r="I173" i="5"/>
  <c r="H173" i="5"/>
  <c r="G173" i="5"/>
  <c r="E173" i="5"/>
  <c r="Q173" i="5"/>
  <c r="D173" i="5"/>
  <c r="J186" i="5"/>
  <c r="M186" i="5"/>
  <c r="H186" i="5"/>
  <c r="G186" i="5"/>
  <c r="F186" i="5"/>
  <c r="E186" i="5"/>
  <c r="D186" i="5"/>
  <c r="Q186" i="5"/>
  <c r="C186" i="5"/>
  <c r="P186" i="5"/>
  <c r="B186" i="5"/>
  <c r="N186" i="5"/>
  <c r="L186" i="5"/>
  <c r="N192" i="5"/>
  <c r="J246" i="5"/>
  <c r="F246" i="5"/>
  <c r="D246" i="5"/>
  <c r="P246" i="5"/>
  <c r="B246" i="5"/>
  <c r="L246" i="5"/>
  <c r="Q246" i="5"/>
  <c r="O246" i="5"/>
  <c r="N246" i="5"/>
  <c r="M246" i="5"/>
  <c r="K246" i="5"/>
  <c r="I246" i="5"/>
  <c r="H246" i="5"/>
  <c r="G246" i="5"/>
  <c r="E246" i="5"/>
  <c r="B2" i="5"/>
  <c r="P2" i="5"/>
  <c r="F5" i="5"/>
  <c r="D6" i="5"/>
  <c r="J7" i="5"/>
  <c r="P7" i="5"/>
  <c r="D7" i="5"/>
  <c r="O7" i="5"/>
  <c r="J9" i="5"/>
  <c r="D11" i="5"/>
  <c r="I12" i="5"/>
  <c r="C12" i="5"/>
  <c r="J14" i="5"/>
  <c r="H15" i="5"/>
  <c r="I19" i="5"/>
  <c r="G20" i="5"/>
  <c r="J24" i="5"/>
  <c r="G25" i="5"/>
  <c r="B27" i="5"/>
  <c r="P27" i="5"/>
  <c r="I29" i="5"/>
  <c r="F30" i="5"/>
  <c r="C31" i="5"/>
  <c r="E32" i="5"/>
  <c r="K32" i="5"/>
  <c r="F35" i="5"/>
  <c r="D36" i="5"/>
  <c r="P37" i="5"/>
  <c r="D37" i="5"/>
  <c r="J37" i="5"/>
  <c r="O37" i="5"/>
  <c r="K39" i="5"/>
  <c r="G41" i="5"/>
  <c r="F42" i="5"/>
  <c r="D44" i="5"/>
  <c r="C45" i="5"/>
  <c r="J50" i="5"/>
  <c r="I51" i="5"/>
  <c r="D53" i="5"/>
  <c r="D54" i="5"/>
  <c r="B55" i="5"/>
  <c r="E56" i="5"/>
  <c r="N56" i="5"/>
  <c r="B56" i="5"/>
  <c r="K56" i="5"/>
  <c r="L57" i="5"/>
  <c r="I57" i="5"/>
  <c r="F57" i="5"/>
  <c r="P57" i="5"/>
  <c r="K60" i="5"/>
  <c r="I62" i="5"/>
  <c r="J63" i="5"/>
  <c r="G65" i="5"/>
  <c r="H66" i="5"/>
  <c r="I68" i="5"/>
  <c r="J69" i="5"/>
  <c r="L71" i="5"/>
  <c r="F75" i="5"/>
  <c r="C75" i="5"/>
  <c r="N75" i="5"/>
  <c r="B75" i="5"/>
  <c r="L75" i="5"/>
  <c r="I75" i="5"/>
  <c r="C77" i="5"/>
  <c r="G78" i="5"/>
  <c r="N81" i="5"/>
  <c r="C86" i="5"/>
  <c r="G87" i="5"/>
  <c r="I89" i="5"/>
  <c r="M90" i="5"/>
  <c r="B93" i="5"/>
  <c r="L95" i="5"/>
  <c r="K98" i="5"/>
  <c r="H98" i="5"/>
  <c r="G98" i="5"/>
  <c r="Q98" i="5"/>
  <c r="E98" i="5"/>
  <c r="C98" i="5"/>
  <c r="N98" i="5"/>
  <c r="B98" i="5"/>
  <c r="H99" i="5"/>
  <c r="O102" i="5"/>
  <c r="C102" i="5"/>
  <c r="L102" i="5"/>
  <c r="K102" i="5"/>
  <c r="I102" i="5"/>
  <c r="G102" i="5"/>
  <c r="F102" i="5"/>
  <c r="D110" i="5"/>
  <c r="P111" i="5"/>
  <c r="C113" i="5"/>
  <c r="P114" i="5"/>
  <c r="D125" i="5"/>
  <c r="B137" i="5"/>
  <c r="K158" i="5"/>
  <c r="N160" i="5"/>
  <c r="B173" i="5"/>
  <c r="I186" i="5"/>
  <c r="O194" i="5"/>
  <c r="Q199" i="5"/>
  <c r="E199" i="5"/>
  <c r="M199" i="5"/>
  <c r="L199" i="5"/>
  <c r="K199" i="5"/>
  <c r="J199" i="5"/>
  <c r="I199" i="5"/>
  <c r="H199" i="5"/>
  <c r="G199" i="5"/>
  <c r="F199" i="5"/>
  <c r="C199" i="5"/>
  <c r="P199" i="5"/>
  <c r="B199" i="5"/>
  <c r="K205" i="5"/>
  <c r="C205" i="5"/>
  <c r="I205" i="5"/>
  <c r="H205" i="5"/>
  <c r="G205" i="5"/>
  <c r="F205" i="5"/>
  <c r="E205" i="5"/>
  <c r="D205" i="5"/>
  <c r="B205" i="5"/>
  <c r="N205" i="5"/>
  <c r="M205" i="5"/>
  <c r="C246" i="5"/>
  <c r="O257" i="5"/>
  <c r="C257" i="5"/>
  <c r="K257" i="5"/>
  <c r="Q257" i="5"/>
  <c r="B257" i="5"/>
  <c r="N257" i="5"/>
  <c r="I257" i="5"/>
  <c r="P257" i="5"/>
  <c r="M257" i="5"/>
  <c r="L257" i="5"/>
  <c r="J257" i="5"/>
  <c r="H257" i="5"/>
  <c r="G257" i="5"/>
  <c r="F257" i="5"/>
  <c r="E257" i="5"/>
  <c r="D257" i="5"/>
  <c r="P263" i="5"/>
  <c r="J272" i="5"/>
  <c r="N275" i="5"/>
  <c r="Q340" i="5"/>
  <c r="C2" i="5"/>
  <c r="F3" i="5"/>
  <c r="L3" i="5"/>
  <c r="O3" i="5"/>
  <c r="G5" i="5"/>
  <c r="K9" i="5"/>
  <c r="H17" i="5"/>
  <c r="N17" i="5"/>
  <c r="B17" i="5"/>
  <c r="P17" i="5"/>
  <c r="H20" i="5"/>
  <c r="H25" i="5"/>
  <c r="G30" i="5"/>
  <c r="G35" i="5"/>
  <c r="M39" i="5"/>
  <c r="I41" i="5"/>
  <c r="G42" i="5"/>
  <c r="J62" i="5"/>
  <c r="I65" i="5"/>
  <c r="J66" i="5"/>
  <c r="J68" i="5"/>
  <c r="H78" i="5"/>
  <c r="P81" i="5"/>
  <c r="I84" i="5"/>
  <c r="F84" i="5"/>
  <c r="Q84" i="5"/>
  <c r="E84" i="5"/>
  <c r="O84" i="5"/>
  <c r="C84" i="5"/>
  <c r="L84" i="5"/>
  <c r="J89" i="5"/>
  <c r="M95" i="5"/>
  <c r="K99" i="5"/>
  <c r="F113" i="5"/>
  <c r="J125" i="5"/>
  <c r="F137" i="5"/>
  <c r="I167" i="5"/>
  <c r="L167" i="5"/>
  <c r="K167" i="5"/>
  <c r="J167" i="5"/>
  <c r="H167" i="5"/>
  <c r="G167" i="5"/>
  <c r="F167" i="5"/>
  <c r="E167" i="5"/>
  <c r="P167" i="5"/>
  <c r="C167" i="5"/>
  <c r="O167" i="5"/>
  <c r="B167" i="5"/>
  <c r="F173" i="5"/>
  <c r="J175" i="5"/>
  <c r="K182" i="5"/>
  <c r="H184" i="5"/>
  <c r="G184" i="5"/>
  <c r="N184" i="5"/>
  <c r="M184" i="5"/>
  <c r="K184" i="5"/>
  <c r="J184" i="5"/>
  <c r="I184" i="5"/>
  <c r="F184" i="5"/>
  <c r="D184" i="5"/>
  <c r="C184" i="5"/>
  <c r="K186" i="5"/>
  <c r="P215" i="5"/>
  <c r="Q266" i="5"/>
  <c r="Q282" i="5"/>
  <c r="Q326" i="5"/>
  <c r="D2" i="5"/>
  <c r="B3" i="5"/>
  <c r="P3" i="5"/>
  <c r="I5" i="5"/>
  <c r="F6" i="5"/>
  <c r="Q8" i="5"/>
  <c r="E8" i="5"/>
  <c r="K8" i="5"/>
  <c r="M9" i="5"/>
  <c r="F11" i="5"/>
  <c r="D13" i="5"/>
  <c r="J13" i="5"/>
  <c r="M14" i="5"/>
  <c r="J15" i="5"/>
  <c r="C17" i="5"/>
  <c r="Q17" i="5"/>
  <c r="L19" i="5"/>
  <c r="I20" i="5"/>
  <c r="L24" i="5"/>
  <c r="I25" i="5"/>
  <c r="D27" i="5"/>
  <c r="K29" i="5"/>
  <c r="H30" i="5"/>
  <c r="F31" i="5"/>
  <c r="F33" i="5"/>
  <c r="I35" i="5"/>
  <c r="F36" i="5"/>
  <c r="K38" i="5"/>
  <c r="Q38" i="5"/>
  <c r="E38" i="5"/>
  <c r="O38" i="5"/>
  <c r="J41" i="5"/>
  <c r="H42" i="5"/>
  <c r="G44" i="5"/>
  <c r="E45" i="5"/>
  <c r="B47" i="5"/>
  <c r="K47" i="5"/>
  <c r="H47" i="5"/>
  <c r="Q47" i="5"/>
  <c r="M50" i="5"/>
  <c r="K51" i="5"/>
  <c r="G53" i="5"/>
  <c r="F54" i="5"/>
  <c r="E55" i="5"/>
  <c r="M60" i="5"/>
  <c r="L62" i="5"/>
  <c r="M63" i="5"/>
  <c r="J65" i="5"/>
  <c r="K66" i="5"/>
  <c r="L68" i="5"/>
  <c r="M69" i="5"/>
  <c r="O71" i="5"/>
  <c r="K74" i="5"/>
  <c r="H74" i="5"/>
  <c r="G74" i="5"/>
  <c r="Q74" i="5"/>
  <c r="E74" i="5"/>
  <c r="N74" i="5"/>
  <c r="B74" i="5"/>
  <c r="G77" i="5"/>
  <c r="J78" i="5"/>
  <c r="Q81" i="5"/>
  <c r="B84" i="5"/>
  <c r="F86" i="5"/>
  <c r="L89" i="5"/>
  <c r="P90" i="5"/>
  <c r="Q92" i="5"/>
  <c r="G93" i="5"/>
  <c r="O95" i="5"/>
  <c r="M99" i="5"/>
  <c r="I110" i="5"/>
  <c r="I113" i="5"/>
  <c r="K125" i="5"/>
  <c r="F134" i="5"/>
  <c r="M134" i="5"/>
  <c r="K134" i="5"/>
  <c r="J134" i="5"/>
  <c r="I134" i="5"/>
  <c r="G134" i="5"/>
  <c r="D134" i="5"/>
  <c r="C134" i="5"/>
  <c r="H137" i="5"/>
  <c r="H148" i="5"/>
  <c r="I148" i="5"/>
  <c r="G148" i="5"/>
  <c r="F148" i="5"/>
  <c r="E148" i="5"/>
  <c r="D148" i="5"/>
  <c r="C148" i="5"/>
  <c r="B148" i="5"/>
  <c r="M148" i="5"/>
  <c r="O161" i="5"/>
  <c r="C161" i="5"/>
  <c r="I161" i="5"/>
  <c r="H161" i="5"/>
  <c r="G161" i="5"/>
  <c r="F161" i="5"/>
  <c r="E161" i="5"/>
  <c r="Q161" i="5"/>
  <c r="D161" i="5"/>
  <c r="P161" i="5"/>
  <c r="B161" i="5"/>
  <c r="M161" i="5"/>
  <c r="L161" i="5"/>
  <c r="D167" i="5"/>
  <c r="N173" i="5"/>
  <c r="B184" i="5"/>
  <c r="O186" i="5"/>
  <c r="N197" i="5"/>
  <c r="P312" i="5"/>
  <c r="D312" i="5"/>
  <c r="L312" i="5"/>
  <c r="G312" i="5"/>
  <c r="E312" i="5"/>
  <c r="C312" i="5"/>
  <c r="Q312" i="5"/>
  <c r="B312" i="5"/>
  <c r="N312" i="5"/>
  <c r="O312" i="5"/>
  <c r="M312" i="5"/>
  <c r="K312" i="5"/>
  <c r="J312" i="5"/>
  <c r="I312" i="5"/>
  <c r="H312" i="5"/>
  <c r="F312" i="5"/>
  <c r="O281" i="5"/>
  <c r="C281" i="5"/>
  <c r="K281" i="5"/>
  <c r="G281" i="5"/>
  <c r="E281" i="5"/>
  <c r="Q281" i="5"/>
  <c r="B281" i="5"/>
  <c r="N281" i="5"/>
  <c r="K325" i="5"/>
  <c r="G325" i="5"/>
  <c r="N325" i="5"/>
  <c r="M325" i="5"/>
  <c r="L325" i="5"/>
  <c r="J325" i="5"/>
  <c r="I325" i="5"/>
  <c r="F325" i="5"/>
  <c r="N329" i="5"/>
  <c r="K337" i="5"/>
  <c r="G337" i="5"/>
  <c r="I337" i="5"/>
  <c r="H337" i="5"/>
  <c r="F337" i="5"/>
  <c r="E337" i="5"/>
  <c r="D337" i="5"/>
  <c r="Q337" i="5"/>
  <c r="C337" i="5"/>
  <c r="P337" i="5"/>
  <c r="B337" i="5"/>
  <c r="L356" i="5"/>
  <c r="H356" i="5"/>
  <c r="M356" i="5"/>
  <c r="K356" i="5"/>
  <c r="J356" i="5"/>
  <c r="I356" i="5"/>
  <c r="G356" i="5"/>
  <c r="F356" i="5"/>
  <c r="E356" i="5"/>
  <c r="J366" i="5"/>
  <c r="F366" i="5"/>
  <c r="N366" i="5"/>
  <c r="M366" i="5"/>
  <c r="L366" i="5"/>
  <c r="K366" i="5"/>
  <c r="I366" i="5"/>
  <c r="H366" i="5"/>
  <c r="G366" i="5"/>
  <c r="N385" i="5"/>
  <c r="O394" i="5"/>
  <c r="I407" i="5"/>
  <c r="Q407" i="5"/>
  <c r="E407" i="5"/>
  <c r="N407" i="5"/>
  <c r="M407" i="5"/>
  <c r="L407" i="5"/>
  <c r="K407" i="5"/>
  <c r="J407" i="5"/>
  <c r="H407" i="5"/>
  <c r="G407" i="5"/>
  <c r="D407" i="5"/>
  <c r="C407" i="5"/>
  <c r="N425" i="5"/>
  <c r="K445" i="5"/>
  <c r="G445" i="5"/>
  <c r="I445" i="5"/>
  <c r="H445" i="5"/>
  <c r="F445" i="5"/>
  <c r="E445" i="5"/>
  <c r="D445" i="5"/>
  <c r="Q445" i="5"/>
  <c r="C445" i="5"/>
  <c r="P445" i="5"/>
  <c r="B445" i="5"/>
  <c r="N445" i="5"/>
  <c r="M445" i="5"/>
  <c r="L445" i="5"/>
  <c r="H448" i="5"/>
  <c r="P448" i="5"/>
  <c r="D448" i="5"/>
  <c r="N448" i="5"/>
  <c r="M448" i="5"/>
  <c r="L448" i="5"/>
  <c r="K448" i="5"/>
  <c r="J448" i="5"/>
  <c r="I448" i="5"/>
  <c r="G448" i="5"/>
  <c r="E448" i="5"/>
  <c r="C448" i="5"/>
  <c r="Q448" i="5"/>
  <c r="B448" i="5"/>
  <c r="P508" i="5"/>
  <c r="Q546" i="5"/>
  <c r="E546" i="5"/>
  <c r="P546" i="5"/>
  <c r="C546" i="5"/>
  <c r="N546" i="5"/>
  <c r="M546" i="5"/>
  <c r="L546" i="5"/>
  <c r="K546" i="5"/>
  <c r="J546" i="5"/>
  <c r="H546" i="5"/>
  <c r="O546" i="5"/>
  <c r="I546" i="5"/>
  <c r="F546" i="5"/>
  <c r="D546" i="5"/>
  <c r="B546" i="5"/>
  <c r="P1071" i="5"/>
  <c r="M67" i="5"/>
  <c r="M79" i="5"/>
  <c r="H80" i="5"/>
  <c r="M91" i="5"/>
  <c r="H92" i="5"/>
  <c r="L96" i="5"/>
  <c r="M103" i="5"/>
  <c r="H104" i="5"/>
  <c r="E107" i="5"/>
  <c r="Q107" i="5"/>
  <c r="L108" i="5"/>
  <c r="M115" i="5"/>
  <c r="E117" i="5"/>
  <c r="N118" i="5"/>
  <c r="B118" i="5"/>
  <c r="G120" i="5"/>
  <c r="H126" i="5"/>
  <c r="L128" i="5"/>
  <c r="N128" i="5"/>
  <c r="F130" i="5"/>
  <c r="E140" i="5"/>
  <c r="N141" i="5"/>
  <c r="J142" i="5"/>
  <c r="F143" i="5"/>
  <c r="I152" i="5"/>
  <c r="E153" i="5"/>
  <c r="N154" i="5"/>
  <c r="B154" i="5"/>
  <c r="O154" i="5"/>
  <c r="G156" i="5"/>
  <c r="N164" i="5"/>
  <c r="J165" i="5"/>
  <c r="N177" i="5"/>
  <c r="J178" i="5"/>
  <c r="F179" i="5"/>
  <c r="G188" i="5"/>
  <c r="L191" i="5"/>
  <c r="I192" i="5"/>
  <c r="F193" i="5"/>
  <c r="J196" i="5"/>
  <c r="G197" i="5"/>
  <c r="K201" i="5"/>
  <c r="P204" i="5"/>
  <c r="D204" i="5"/>
  <c r="G204" i="5"/>
  <c r="O204" i="5"/>
  <c r="J206" i="5"/>
  <c r="I211" i="5"/>
  <c r="N214" i="5"/>
  <c r="B214" i="5"/>
  <c r="F214" i="5"/>
  <c r="L214" i="5"/>
  <c r="Q214" i="5"/>
  <c r="N216" i="5"/>
  <c r="K218" i="5"/>
  <c r="Q223" i="5"/>
  <c r="E223" i="5"/>
  <c r="I223" i="5"/>
  <c r="B223" i="5"/>
  <c r="L224" i="5"/>
  <c r="E224" i="5"/>
  <c r="K224" i="5"/>
  <c r="P224" i="5"/>
  <c r="L226" i="5"/>
  <c r="K227" i="5"/>
  <c r="I237" i="5"/>
  <c r="M239" i="5"/>
  <c r="F248" i="5"/>
  <c r="I249" i="5"/>
  <c r="M251" i="5"/>
  <c r="H262" i="5"/>
  <c r="K263" i="5"/>
  <c r="N264" i="5"/>
  <c r="C269" i="5"/>
  <c r="K269" i="5"/>
  <c r="L269" i="5"/>
  <c r="I269" i="5"/>
  <c r="E269" i="5"/>
  <c r="G274" i="5"/>
  <c r="K276" i="5"/>
  <c r="D281" i="5"/>
  <c r="H282" i="5"/>
  <c r="O284" i="5"/>
  <c r="N286" i="5"/>
  <c r="B286" i="5"/>
  <c r="J286" i="5"/>
  <c r="G286" i="5"/>
  <c r="E286" i="5"/>
  <c r="Q286" i="5"/>
  <c r="C286" i="5"/>
  <c r="O286" i="5"/>
  <c r="H292" i="5"/>
  <c r="D292" i="5"/>
  <c r="E292" i="5"/>
  <c r="B292" i="5"/>
  <c r="N292" i="5"/>
  <c r="N298" i="5"/>
  <c r="B298" i="5"/>
  <c r="J298" i="5"/>
  <c r="C298" i="5"/>
  <c r="I298" i="5"/>
  <c r="J300" i="5"/>
  <c r="N301" i="5"/>
  <c r="M305" i="5"/>
  <c r="F309" i="5"/>
  <c r="H316" i="5"/>
  <c r="D316" i="5"/>
  <c r="J316" i="5"/>
  <c r="G316" i="5"/>
  <c r="F316" i="5"/>
  <c r="E316" i="5"/>
  <c r="B316" i="5"/>
  <c r="J317" i="5"/>
  <c r="B325" i="5"/>
  <c r="J337" i="5"/>
  <c r="N346" i="5"/>
  <c r="B346" i="5"/>
  <c r="J346" i="5"/>
  <c r="L346" i="5"/>
  <c r="K346" i="5"/>
  <c r="I346" i="5"/>
  <c r="H346" i="5"/>
  <c r="G346" i="5"/>
  <c r="F346" i="5"/>
  <c r="E346" i="5"/>
  <c r="B356" i="5"/>
  <c r="B366" i="5"/>
  <c r="N369" i="5"/>
  <c r="K373" i="5"/>
  <c r="G373" i="5"/>
  <c r="I373" i="5"/>
  <c r="H373" i="5"/>
  <c r="F373" i="5"/>
  <c r="E373" i="5"/>
  <c r="D373" i="5"/>
  <c r="Q373" i="5"/>
  <c r="C373" i="5"/>
  <c r="P373" i="5"/>
  <c r="B373" i="5"/>
  <c r="N373" i="5"/>
  <c r="N389" i="5"/>
  <c r="N401" i="5"/>
  <c r="B407" i="5"/>
  <c r="H412" i="5"/>
  <c r="P412" i="5"/>
  <c r="D412" i="5"/>
  <c r="N412" i="5"/>
  <c r="M412" i="5"/>
  <c r="L412" i="5"/>
  <c r="K412" i="5"/>
  <c r="J412" i="5"/>
  <c r="I412" i="5"/>
  <c r="G412" i="5"/>
  <c r="E412" i="5"/>
  <c r="C412" i="5"/>
  <c r="N420" i="5"/>
  <c r="N431" i="5"/>
  <c r="J445" i="5"/>
  <c r="F448" i="5"/>
  <c r="P455" i="5"/>
  <c r="I455" i="5"/>
  <c r="E455" i="5"/>
  <c r="J455" i="5"/>
  <c r="H455" i="5"/>
  <c r="G455" i="5"/>
  <c r="F455" i="5"/>
  <c r="D455" i="5"/>
  <c r="C455" i="5"/>
  <c r="Q455" i="5"/>
  <c r="B455" i="5"/>
  <c r="M455" i="5"/>
  <c r="L455" i="5"/>
  <c r="G512" i="5"/>
  <c r="I512" i="5"/>
  <c r="M512" i="5"/>
  <c r="K512" i="5"/>
  <c r="H512" i="5"/>
  <c r="E512" i="5"/>
  <c r="Q512" i="5"/>
  <c r="P512" i="5"/>
  <c r="O512" i="5"/>
  <c r="N512" i="5"/>
  <c r="L512" i="5"/>
  <c r="J512" i="5"/>
  <c r="D512" i="5"/>
  <c r="C512" i="5"/>
  <c r="B512" i="5"/>
  <c r="K528" i="5"/>
  <c r="J528" i="5"/>
  <c r="H528" i="5"/>
  <c r="G528" i="5"/>
  <c r="F528" i="5"/>
  <c r="E528" i="5"/>
  <c r="D528" i="5"/>
  <c r="P528" i="5"/>
  <c r="B528" i="5"/>
  <c r="Q528" i="5"/>
  <c r="O528" i="5"/>
  <c r="N528" i="5"/>
  <c r="L528" i="5"/>
  <c r="I528" i="5"/>
  <c r="C528" i="5"/>
  <c r="G546" i="5"/>
  <c r="M96" i="5"/>
  <c r="F107" i="5"/>
  <c r="M108" i="5"/>
  <c r="F117" i="5"/>
  <c r="H120" i="5"/>
  <c r="G130" i="5"/>
  <c r="J138" i="5"/>
  <c r="N138" i="5"/>
  <c r="F140" i="5"/>
  <c r="K142" i="5"/>
  <c r="G143" i="5"/>
  <c r="Q151" i="5"/>
  <c r="E151" i="5"/>
  <c r="N151" i="5"/>
  <c r="J152" i="5"/>
  <c r="H156" i="5"/>
  <c r="K165" i="5"/>
  <c r="I172" i="5"/>
  <c r="J174" i="5"/>
  <c r="N174" i="5"/>
  <c r="F176" i="5"/>
  <c r="B177" i="5"/>
  <c r="O177" i="5"/>
  <c r="K178" i="5"/>
  <c r="G179" i="5"/>
  <c r="C185" i="5"/>
  <c r="D185" i="5"/>
  <c r="H188" i="5"/>
  <c r="N190" i="5"/>
  <c r="B190" i="5"/>
  <c r="J190" i="5"/>
  <c r="P190" i="5"/>
  <c r="J192" i="5"/>
  <c r="G193" i="5"/>
  <c r="K196" i="5"/>
  <c r="I197" i="5"/>
  <c r="L200" i="5"/>
  <c r="I200" i="5"/>
  <c r="L201" i="5"/>
  <c r="K206" i="5"/>
  <c r="C209" i="5"/>
  <c r="L209" i="5"/>
  <c r="J211" i="5"/>
  <c r="I215" i="5"/>
  <c r="O215" i="5"/>
  <c r="B215" i="5"/>
  <c r="H215" i="5"/>
  <c r="Q215" i="5"/>
  <c r="L218" i="5"/>
  <c r="M226" i="5"/>
  <c r="L227" i="5"/>
  <c r="J237" i="5"/>
  <c r="H244" i="5"/>
  <c r="D244" i="5"/>
  <c r="J244" i="5"/>
  <c r="G244" i="5"/>
  <c r="B244" i="5"/>
  <c r="G248" i="5"/>
  <c r="K249" i="5"/>
  <c r="K253" i="5"/>
  <c r="G253" i="5"/>
  <c r="N253" i="5"/>
  <c r="L253" i="5"/>
  <c r="F253" i="5"/>
  <c r="F254" i="5"/>
  <c r="N254" i="5"/>
  <c r="B254" i="5"/>
  <c r="K254" i="5"/>
  <c r="I254" i="5"/>
  <c r="D254" i="5"/>
  <c r="H256" i="5"/>
  <c r="P256" i="5"/>
  <c r="D256" i="5"/>
  <c r="E256" i="5"/>
  <c r="Q256" i="5"/>
  <c r="B256" i="5"/>
  <c r="L256" i="5"/>
  <c r="M263" i="5"/>
  <c r="H268" i="5"/>
  <c r="P268" i="5"/>
  <c r="D268" i="5"/>
  <c r="N268" i="5"/>
  <c r="L268" i="5"/>
  <c r="G268" i="5"/>
  <c r="H274" i="5"/>
  <c r="M276" i="5"/>
  <c r="F281" i="5"/>
  <c r="I282" i="5"/>
  <c r="D298" i="5"/>
  <c r="M300" i="5"/>
  <c r="N305" i="5"/>
  <c r="I309" i="5"/>
  <c r="C316" i="5"/>
  <c r="L317" i="5"/>
  <c r="N322" i="5"/>
  <c r="B322" i="5"/>
  <c r="J322" i="5"/>
  <c r="G322" i="5"/>
  <c r="F322" i="5"/>
  <c r="E322" i="5"/>
  <c r="D322" i="5"/>
  <c r="Q322" i="5"/>
  <c r="C322" i="5"/>
  <c r="O322" i="5"/>
  <c r="C325" i="5"/>
  <c r="Q331" i="5"/>
  <c r="L337" i="5"/>
  <c r="C346" i="5"/>
  <c r="C356" i="5"/>
  <c r="C366" i="5"/>
  <c r="I371" i="5"/>
  <c r="Q371" i="5"/>
  <c r="E371" i="5"/>
  <c r="N371" i="5"/>
  <c r="M371" i="5"/>
  <c r="L371" i="5"/>
  <c r="K371" i="5"/>
  <c r="J371" i="5"/>
  <c r="H371" i="5"/>
  <c r="G371" i="5"/>
  <c r="D371" i="5"/>
  <c r="J373" i="5"/>
  <c r="I383" i="5"/>
  <c r="Q383" i="5"/>
  <c r="E383" i="5"/>
  <c r="J383" i="5"/>
  <c r="H383" i="5"/>
  <c r="G383" i="5"/>
  <c r="F383" i="5"/>
  <c r="D383" i="5"/>
  <c r="C383" i="5"/>
  <c r="B383" i="5"/>
  <c r="N383" i="5"/>
  <c r="K397" i="5"/>
  <c r="G397" i="5"/>
  <c r="N397" i="5"/>
  <c r="M397" i="5"/>
  <c r="L397" i="5"/>
  <c r="J397" i="5"/>
  <c r="I397" i="5"/>
  <c r="H397" i="5"/>
  <c r="F397" i="5"/>
  <c r="D397" i="5"/>
  <c r="Q397" i="5"/>
  <c r="C397" i="5"/>
  <c r="N405" i="5"/>
  <c r="F407" i="5"/>
  <c r="B412" i="5"/>
  <c r="G417" i="5"/>
  <c r="C417" i="5"/>
  <c r="N417" i="5"/>
  <c r="M417" i="5"/>
  <c r="L417" i="5"/>
  <c r="K417" i="5"/>
  <c r="J417" i="5"/>
  <c r="I417" i="5"/>
  <c r="H417" i="5"/>
  <c r="E417" i="5"/>
  <c r="D417" i="5"/>
  <c r="O445" i="5"/>
  <c r="O448" i="5"/>
  <c r="J452" i="5"/>
  <c r="K455" i="5"/>
  <c r="Q472" i="5"/>
  <c r="D216" i="5"/>
  <c r="K216" i="5"/>
  <c r="E216" i="5"/>
  <c r="Q216" i="5"/>
  <c r="K241" i="5"/>
  <c r="G241" i="5"/>
  <c r="D241" i="5"/>
  <c r="P241" i="5"/>
  <c r="L241" i="5"/>
  <c r="F266" i="5"/>
  <c r="N266" i="5"/>
  <c r="B266" i="5"/>
  <c r="G266" i="5"/>
  <c r="D266" i="5"/>
  <c r="M266" i="5"/>
  <c r="H280" i="5"/>
  <c r="D280" i="5"/>
  <c r="J280" i="5"/>
  <c r="G280" i="5"/>
  <c r="E280" i="5"/>
  <c r="Q280" i="5"/>
  <c r="B280" i="5"/>
  <c r="H281" i="5"/>
  <c r="F290" i="5"/>
  <c r="N290" i="5"/>
  <c r="B290" i="5"/>
  <c r="K290" i="5"/>
  <c r="I290" i="5"/>
  <c r="G290" i="5"/>
  <c r="D290" i="5"/>
  <c r="I311" i="5"/>
  <c r="Q311" i="5"/>
  <c r="E311" i="5"/>
  <c r="J311" i="5"/>
  <c r="G311" i="5"/>
  <c r="F311" i="5"/>
  <c r="D311" i="5"/>
  <c r="P311" i="5"/>
  <c r="B311" i="5"/>
  <c r="D325" i="5"/>
  <c r="M337" i="5"/>
  <c r="O341" i="5"/>
  <c r="C341" i="5"/>
  <c r="K341" i="5"/>
  <c r="L341" i="5"/>
  <c r="J341" i="5"/>
  <c r="I341" i="5"/>
  <c r="H341" i="5"/>
  <c r="G341" i="5"/>
  <c r="F341" i="5"/>
  <c r="E341" i="5"/>
  <c r="N353" i="5"/>
  <c r="D356" i="5"/>
  <c r="D366" i="5"/>
  <c r="G381" i="5"/>
  <c r="C381" i="5"/>
  <c r="N381" i="5"/>
  <c r="M381" i="5"/>
  <c r="L381" i="5"/>
  <c r="K381" i="5"/>
  <c r="J381" i="5"/>
  <c r="I381" i="5"/>
  <c r="H381" i="5"/>
  <c r="E381" i="5"/>
  <c r="O407" i="5"/>
  <c r="O442" i="5"/>
  <c r="Q502" i="5"/>
  <c r="M10" i="5"/>
  <c r="M22" i="5"/>
  <c r="M34" i="5"/>
  <c r="M46" i="5"/>
  <c r="J49" i="5"/>
  <c r="M58" i="5"/>
  <c r="J61" i="5"/>
  <c r="D67" i="5"/>
  <c r="P67" i="5"/>
  <c r="M70" i="5"/>
  <c r="J73" i="5"/>
  <c r="D79" i="5"/>
  <c r="P79" i="5"/>
  <c r="K80" i="5"/>
  <c r="M82" i="5"/>
  <c r="J85" i="5"/>
  <c r="D91" i="5"/>
  <c r="P91" i="5"/>
  <c r="K92" i="5"/>
  <c r="M94" i="5"/>
  <c r="C96" i="5"/>
  <c r="J97" i="5"/>
  <c r="D103" i="5"/>
  <c r="K104" i="5"/>
  <c r="M106" i="5"/>
  <c r="H107" i="5"/>
  <c r="C108" i="5"/>
  <c r="O108" i="5"/>
  <c r="J109" i="5"/>
  <c r="D115" i="5"/>
  <c r="I117" i="5"/>
  <c r="E118" i="5"/>
  <c r="I119" i="5"/>
  <c r="N119" i="5"/>
  <c r="J120" i="5"/>
  <c r="D128" i="5"/>
  <c r="Q128" i="5"/>
  <c r="I130" i="5"/>
  <c r="P132" i="5"/>
  <c r="D132" i="5"/>
  <c r="N132" i="5"/>
  <c r="K136" i="5"/>
  <c r="C138" i="5"/>
  <c r="H140" i="5"/>
  <c r="D141" i="5"/>
  <c r="Q141" i="5"/>
  <c r="J143" i="5"/>
  <c r="K146" i="5"/>
  <c r="K149" i="5"/>
  <c r="C151" i="5"/>
  <c r="P151" i="5"/>
  <c r="I153" i="5"/>
  <c r="E154" i="5"/>
  <c r="I155" i="5"/>
  <c r="N155" i="5"/>
  <c r="J156" i="5"/>
  <c r="D164" i="5"/>
  <c r="M165" i="5"/>
  <c r="I166" i="5"/>
  <c r="P168" i="5"/>
  <c r="D168" i="5"/>
  <c r="N168" i="5"/>
  <c r="J169" i="5"/>
  <c r="K172" i="5"/>
  <c r="H176" i="5"/>
  <c r="D177" i="5"/>
  <c r="Q177" i="5"/>
  <c r="J179" i="5"/>
  <c r="J188" i="5"/>
  <c r="I191" i="5"/>
  <c r="F191" i="5"/>
  <c r="L192" i="5"/>
  <c r="I193" i="5"/>
  <c r="K197" i="5"/>
  <c r="C200" i="5"/>
  <c r="Q200" i="5"/>
  <c r="E204" i="5"/>
  <c r="D209" i="5"/>
  <c r="J210" i="5"/>
  <c r="H210" i="5"/>
  <c r="L211" i="5"/>
  <c r="E214" i="5"/>
  <c r="D215" i="5"/>
  <c r="B216" i="5"/>
  <c r="F223" i="5"/>
  <c r="D224" i="5"/>
  <c r="M237" i="5"/>
  <c r="D240" i="5"/>
  <c r="G240" i="5"/>
  <c r="E240" i="5"/>
  <c r="N240" i="5"/>
  <c r="C241" i="5"/>
  <c r="E244" i="5"/>
  <c r="K248" i="5"/>
  <c r="M249" i="5"/>
  <c r="D252" i="5"/>
  <c r="B252" i="5"/>
  <c r="I252" i="5"/>
  <c r="C253" i="5"/>
  <c r="E254" i="5"/>
  <c r="F256" i="5"/>
  <c r="K265" i="5"/>
  <c r="G265" i="5"/>
  <c r="I265" i="5"/>
  <c r="F265" i="5"/>
  <c r="B265" i="5"/>
  <c r="C266" i="5"/>
  <c r="C268" i="5"/>
  <c r="F269" i="5"/>
  <c r="M274" i="5"/>
  <c r="C280" i="5"/>
  <c r="I281" i="5"/>
  <c r="M282" i="5"/>
  <c r="G285" i="5"/>
  <c r="O285" i="5"/>
  <c r="C285" i="5"/>
  <c r="J285" i="5"/>
  <c r="H285" i="5"/>
  <c r="E285" i="5"/>
  <c r="Q285" i="5"/>
  <c r="B285" i="5"/>
  <c r="H286" i="5"/>
  <c r="K289" i="5"/>
  <c r="G289" i="5"/>
  <c r="N289" i="5"/>
  <c r="L289" i="5"/>
  <c r="I289" i="5"/>
  <c r="F289" i="5"/>
  <c r="C290" i="5"/>
  <c r="G292" i="5"/>
  <c r="G297" i="5"/>
  <c r="C297" i="5"/>
  <c r="E297" i="5"/>
  <c r="Q297" i="5"/>
  <c r="B297" i="5"/>
  <c r="N297" i="5"/>
  <c r="L297" i="5"/>
  <c r="F298" i="5"/>
  <c r="C311" i="5"/>
  <c r="K316" i="5"/>
  <c r="I322" i="5"/>
  <c r="E325" i="5"/>
  <c r="N328" i="5"/>
  <c r="N337" i="5"/>
  <c r="B341" i="5"/>
  <c r="M346" i="5"/>
  <c r="K350" i="5"/>
  <c r="N356" i="5"/>
  <c r="N360" i="5"/>
  <c r="E366" i="5"/>
  <c r="C371" i="5"/>
  <c r="M373" i="5"/>
  <c r="O377" i="5"/>
  <c r="C377" i="5"/>
  <c r="K377" i="5"/>
  <c r="L377" i="5"/>
  <c r="J377" i="5"/>
  <c r="I377" i="5"/>
  <c r="H377" i="5"/>
  <c r="G377" i="5"/>
  <c r="F377" i="5"/>
  <c r="E377" i="5"/>
  <c r="Q377" i="5"/>
  <c r="B377" i="5"/>
  <c r="B381" i="5"/>
  <c r="L383" i="5"/>
  <c r="L392" i="5"/>
  <c r="H392" i="5"/>
  <c r="M392" i="5"/>
  <c r="K392" i="5"/>
  <c r="J392" i="5"/>
  <c r="I392" i="5"/>
  <c r="G392" i="5"/>
  <c r="F392" i="5"/>
  <c r="E392" i="5"/>
  <c r="Q392" i="5"/>
  <c r="C392" i="5"/>
  <c r="P392" i="5"/>
  <c r="B392" i="5"/>
  <c r="N395" i="5"/>
  <c r="E397" i="5"/>
  <c r="P407" i="5"/>
  <c r="O412" i="5"/>
  <c r="F417" i="5"/>
  <c r="N426" i="5"/>
  <c r="N437" i="5"/>
  <c r="Q520" i="5"/>
  <c r="G548" i="5"/>
  <c r="I548" i="5"/>
  <c r="J548" i="5"/>
  <c r="H548" i="5"/>
  <c r="F548" i="5"/>
  <c r="E548" i="5"/>
  <c r="D548" i="5"/>
  <c r="P548" i="5"/>
  <c r="B548" i="5"/>
  <c r="Q548" i="5"/>
  <c r="O548" i="5"/>
  <c r="N548" i="5"/>
  <c r="M548" i="5"/>
  <c r="L548" i="5"/>
  <c r="K548" i="5"/>
  <c r="C548" i="5"/>
  <c r="O592" i="5"/>
  <c r="C592" i="5"/>
  <c r="K592" i="5"/>
  <c r="N592" i="5"/>
  <c r="L592" i="5"/>
  <c r="J592" i="5"/>
  <c r="I592" i="5"/>
  <c r="G592" i="5"/>
  <c r="Q592" i="5"/>
  <c r="P592" i="5"/>
  <c r="M592" i="5"/>
  <c r="H592" i="5"/>
  <c r="F592" i="5"/>
  <c r="E592" i="5"/>
  <c r="B592" i="5"/>
  <c r="D592" i="5"/>
  <c r="O640" i="5"/>
  <c r="C640" i="5"/>
  <c r="K640" i="5"/>
  <c r="I640" i="5"/>
  <c r="G640" i="5"/>
  <c r="F640" i="5"/>
  <c r="E640" i="5"/>
  <c r="D640" i="5"/>
  <c r="Q640" i="5"/>
  <c r="B640" i="5"/>
  <c r="P640" i="5"/>
  <c r="N640" i="5"/>
  <c r="M640" i="5"/>
  <c r="L640" i="5"/>
  <c r="J640" i="5"/>
  <c r="H640" i="5"/>
  <c r="B142" i="5"/>
  <c r="L152" i="5"/>
  <c r="N152" i="5"/>
  <c r="N165" i="5"/>
  <c r="N178" i="5"/>
  <c r="B178" i="5"/>
  <c r="O178" i="5"/>
  <c r="H196" i="5"/>
  <c r="L196" i="5"/>
  <c r="O196" i="5"/>
  <c r="G201" i="5"/>
  <c r="E201" i="5"/>
  <c r="F206" i="5"/>
  <c r="L206" i="5"/>
  <c r="O206" i="5"/>
  <c r="C216" i="5"/>
  <c r="N226" i="5"/>
  <c r="B226" i="5"/>
  <c r="J226" i="5"/>
  <c r="Q226" i="5"/>
  <c r="D226" i="5"/>
  <c r="I227" i="5"/>
  <c r="F227" i="5"/>
  <c r="M227" i="5"/>
  <c r="E241" i="5"/>
  <c r="N248" i="5"/>
  <c r="N249" i="5"/>
  <c r="P264" i="5"/>
  <c r="D264" i="5"/>
  <c r="L264" i="5"/>
  <c r="K264" i="5"/>
  <c r="I264" i="5"/>
  <c r="E264" i="5"/>
  <c r="E266" i="5"/>
  <c r="K277" i="5"/>
  <c r="G277" i="5"/>
  <c r="D277" i="5"/>
  <c r="P277" i="5"/>
  <c r="B277" i="5"/>
  <c r="L277" i="5"/>
  <c r="F280" i="5"/>
  <c r="J281" i="5"/>
  <c r="L284" i="5"/>
  <c r="H284" i="5"/>
  <c r="M284" i="5"/>
  <c r="J284" i="5"/>
  <c r="G284" i="5"/>
  <c r="E284" i="5"/>
  <c r="E290" i="5"/>
  <c r="J306" i="5"/>
  <c r="F306" i="5"/>
  <c r="I306" i="5"/>
  <c r="G306" i="5"/>
  <c r="E306" i="5"/>
  <c r="D306" i="5"/>
  <c r="P306" i="5"/>
  <c r="B306" i="5"/>
  <c r="H311" i="5"/>
  <c r="N318" i="5"/>
  <c r="N324" i="5"/>
  <c r="H325" i="5"/>
  <c r="P336" i="5"/>
  <c r="D336" i="5"/>
  <c r="L336" i="5"/>
  <c r="K336" i="5"/>
  <c r="J336" i="5"/>
  <c r="I336" i="5"/>
  <c r="H336" i="5"/>
  <c r="G336" i="5"/>
  <c r="F336" i="5"/>
  <c r="E336" i="5"/>
  <c r="O337" i="5"/>
  <c r="D341" i="5"/>
  <c r="O356" i="5"/>
  <c r="O366" i="5"/>
  <c r="D381" i="5"/>
  <c r="N390" i="5"/>
  <c r="N421" i="5"/>
  <c r="P490" i="5"/>
  <c r="M80" i="5"/>
  <c r="M92" i="5"/>
  <c r="E96" i="5"/>
  <c r="Q96" i="5"/>
  <c r="M104" i="5"/>
  <c r="J107" i="5"/>
  <c r="E108" i="5"/>
  <c r="Q108" i="5"/>
  <c r="K117" i="5"/>
  <c r="L120" i="5"/>
  <c r="J126" i="5"/>
  <c r="K130" i="5"/>
  <c r="E138" i="5"/>
  <c r="Q139" i="5"/>
  <c r="E139" i="5"/>
  <c r="N139" i="5"/>
  <c r="J140" i="5"/>
  <c r="F141" i="5"/>
  <c r="C142" i="5"/>
  <c r="P142" i="5"/>
  <c r="L143" i="5"/>
  <c r="F151" i="5"/>
  <c r="B152" i="5"/>
  <c r="O152" i="5"/>
  <c r="K153" i="5"/>
  <c r="G154" i="5"/>
  <c r="C155" i="5"/>
  <c r="L156" i="5"/>
  <c r="J162" i="5"/>
  <c r="N162" i="5"/>
  <c r="F164" i="5"/>
  <c r="B165" i="5"/>
  <c r="O165" i="5"/>
  <c r="K166" i="5"/>
  <c r="C168" i="5"/>
  <c r="Q168" i="5"/>
  <c r="E175" i="5"/>
  <c r="J176" i="5"/>
  <c r="F177" i="5"/>
  <c r="C178" i="5"/>
  <c r="L179" i="5"/>
  <c r="F182" i="5"/>
  <c r="P182" i="5"/>
  <c r="C182" i="5"/>
  <c r="O182" i="5"/>
  <c r="E187" i="5"/>
  <c r="I187" i="5"/>
  <c r="O187" i="5"/>
  <c r="M188" i="5"/>
  <c r="C191" i="5"/>
  <c r="Q191" i="5"/>
  <c r="M193" i="5"/>
  <c r="B196" i="5"/>
  <c r="P196" i="5"/>
  <c r="M197" i="5"/>
  <c r="B201" i="5"/>
  <c r="P201" i="5"/>
  <c r="B206" i="5"/>
  <c r="P206" i="5"/>
  <c r="F216" i="5"/>
  <c r="F218" i="5"/>
  <c r="P218" i="5"/>
  <c r="C218" i="5"/>
  <c r="J218" i="5"/>
  <c r="Q218" i="5"/>
  <c r="C226" i="5"/>
  <c r="B227" i="5"/>
  <c r="Q227" i="5"/>
  <c r="I239" i="5"/>
  <c r="Q239" i="5"/>
  <c r="E239" i="5"/>
  <c r="J239" i="5"/>
  <c r="G239" i="5"/>
  <c r="B239" i="5"/>
  <c r="F241" i="5"/>
  <c r="O248" i="5"/>
  <c r="I251" i="5"/>
  <c r="Q251" i="5"/>
  <c r="E251" i="5"/>
  <c r="D251" i="5"/>
  <c r="P251" i="5"/>
  <c r="B251" i="5"/>
  <c r="L251" i="5"/>
  <c r="I263" i="5"/>
  <c r="Q263" i="5"/>
  <c r="E263" i="5"/>
  <c r="N263" i="5"/>
  <c r="L263" i="5"/>
  <c r="G263" i="5"/>
  <c r="B264" i="5"/>
  <c r="H266" i="5"/>
  <c r="P276" i="5"/>
  <c r="D276" i="5"/>
  <c r="L276" i="5"/>
  <c r="G276" i="5"/>
  <c r="E276" i="5"/>
  <c r="N276" i="5"/>
  <c r="C277" i="5"/>
  <c r="I280" i="5"/>
  <c r="L281" i="5"/>
  <c r="B284" i="5"/>
  <c r="H290" i="5"/>
  <c r="Q295" i="5"/>
  <c r="K301" i="5"/>
  <c r="G301" i="5"/>
  <c r="I301" i="5"/>
  <c r="F301" i="5"/>
  <c r="D301" i="5"/>
  <c r="P301" i="5"/>
  <c r="B301" i="5"/>
  <c r="C306" i="5"/>
  <c r="N310" i="5"/>
  <c r="B310" i="5"/>
  <c r="J310" i="5"/>
  <c r="I310" i="5"/>
  <c r="H310" i="5"/>
  <c r="G310" i="5"/>
  <c r="E310" i="5"/>
  <c r="K311" i="5"/>
  <c r="O325" i="5"/>
  <c r="J330" i="5"/>
  <c r="F330" i="5"/>
  <c r="N330" i="5"/>
  <c r="M330" i="5"/>
  <c r="L330" i="5"/>
  <c r="K330" i="5"/>
  <c r="I330" i="5"/>
  <c r="H330" i="5"/>
  <c r="G330" i="5"/>
  <c r="B336" i="5"/>
  <c r="M341" i="5"/>
  <c r="G345" i="5"/>
  <c r="O345" i="5"/>
  <c r="C345" i="5"/>
  <c r="N345" i="5"/>
  <c r="M345" i="5"/>
  <c r="L345" i="5"/>
  <c r="K345" i="5"/>
  <c r="J345" i="5"/>
  <c r="I345" i="5"/>
  <c r="H345" i="5"/>
  <c r="P356" i="5"/>
  <c r="F362" i="5"/>
  <c r="N362" i="5"/>
  <c r="B362" i="5"/>
  <c r="K362" i="5"/>
  <c r="J362" i="5"/>
  <c r="I362" i="5"/>
  <c r="H362" i="5"/>
  <c r="G362" i="5"/>
  <c r="E362" i="5"/>
  <c r="D362" i="5"/>
  <c r="N365" i="5"/>
  <c r="P366" i="5"/>
  <c r="F381" i="5"/>
  <c r="J402" i="5"/>
  <c r="F402" i="5"/>
  <c r="N402" i="5"/>
  <c r="M402" i="5"/>
  <c r="L402" i="5"/>
  <c r="K402" i="5"/>
  <c r="I402" i="5"/>
  <c r="H402" i="5"/>
  <c r="G402" i="5"/>
  <c r="D402" i="5"/>
  <c r="Q402" i="5"/>
  <c r="C402" i="5"/>
  <c r="G429" i="5"/>
  <c r="O429" i="5"/>
  <c r="C429" i="5"/>
  <c r="J429" i="5"/>
  <c r="I429" i="5"/>
  <c r="H429" i="5"/>
  <c r="F429" i="5"/>
  <c r="E429" i="5"/>
  <c r="D429" i="5"/>
  <c r="Q429" i="5"/>
  <c r="B429" i="5"/>
  <c r="N429" i="5"/>
  <c r="M429" i="5"/>
  <c r="L429" i="5"/>
  <c r="N432" i="5"/>
  <c r="I443" i="5"/>
  <c r="Q443" i="5"/>
  <c r="E443" i="5"/>
  <c r="N443" i="5"/>
  <c r="M443" i="5"/>
  <c r="L443" i="5"/>
  <c r="K443" i="5"/>
  <c r="J443" i="5"/>
  <c r="H443" i="5"/>
  <c r="G443" i="5"/>
  <c r="D443" i="5"/>
  <c r="C443" i="5"/>
  <c r="P443" i="5"/>
  <c r="B443" i="5"/>
  <c r="J450" i="5"/>
  <c r="F450" i="5"/>
  <c r="I450" i="5"/>
  <c r="H450" i="5"/>
  <c r="G450" i="5"/>
  <c r="E450" i="5"/>
  <c r="D450" i="5"/>
  <c r="Q450" i="5"/>
  <c r="C450" i="5"/>
  <c r="B450" i="5"/>
  <c r="N450" i="5"/>
  <c r="M450" i="5"/>
  <c r="L450" i="5"/>
  <c r="F493" i="5"/>
  <c r="G493" i="5"/>
  <c r="J493" i="5"/>
  <c r="H493" i="5"/>
  <c r="D493" i="5"/>
  <c r="P493" i="5"/>
  <c r="B493" i="5"/>
  <c r="M493" i="5"/>
  <c r="L493" i="5"/>
  <c r="K493" i="5"/>
  <c r="I493" i="5"/>
  <c r="E493" i="5"/>
  <c r="C493" i="5"/>
  <c r="Q493" i="5"/>
  <c r="L499" i="5"/>
  <c r="H499" i="5"/>
  <c r="F499" i="5"/>
  <c r="D499" i="5"/>
  <c r="P499" i="5"/>
  <c r="B499" i="5"/>
  <c r="N499" i="5"/>
  <c r="M499" i="5"/>
  <c r="K499" i="5"/>
  <c r="J499" i="5"/>
  <c r="I499" i="5"/>
  <c r="G499" i="5"/>
  <c r="E499" i="5"/>
  <c r="C499" i="5"/>
  <c r="Q499" i="5"/>
  <c r="M49" i="5"/>
  <c r="M61" i="5"/>
  <c r="G67" i="5"/>
  <c r="M73" i="5"/>
  <c r="G79" i="5"/>
  <c r="B80" i="5"/>
  <c r="N80" i="5"/>
  <c r="M85" i="5"/>
  <c r="G91" i="5"/>
  <c r="B92" i="5"/>
  <c r="N92" i="5"/>
  <c r="F96" i="5"/>
  <c r="M97" i="5"/>
  <c r="G103" i="5"/>
  <c r="B104" i="5"/>
  <c r="N104" i="5"/>
  <c r="K107" i="5"/>
  <c r="F108" i="5"/>
  <c r="M109" i="5"/>
  <c r="G115" i="5"/>
  <c r="L117" i="5"/>
  <c r="H118" i="5"/>
  <c r="B126" i="5"/>
  <c r="G128" i="5"/>
  <c r="K133" i="5"/>
  <c r="N133" i="5"/>
  <c r="H136" i="5"/>
  <c r="N136" i="5"/>
  <c r="F138" i="5"/>
  <c r="H141" i="5"/>
  <c r="D142" i="5"/>
  <c r="Q142" i="5"/>
  <c r="F146" i="5"/>
  <c r="N146" i="5"/>
  <c r="C149" i="5"/>
  <c r="N149" i="5"/>
  <c r="G151" i="5"/>
  <c r="C152" i="5"/>
  <c r="P152" i="5"/>
  <c r="L153" i="5"/>
  <c r="H154" i="5"/>
  <c r="G164" i="5"/>
  <c r="C165" i="5"/>
  <c r="P165" i="5"/>
  <c r="K169" i="5"/>
  <c r="H172" i="5"/>
  <c r="N172" i="5"/>
  <c r="H177" i="5"/>
  <c r="D178" i="5"/>
  <c r="Q178" i="5"/>
  <c r="D192" i="5"/>
  <c r="O192" i="5"/>
  <c r="B192" i="5"/>
  <c r="Q192" i="5"/>
  <c r="C196" i="5"/>
  <c r="Q196" i="5"/>
  <c r="C201" i="5"/>
  <c r="Q201" i="5"/>
  <c r="C206" i="5"/>
  <c r="Q206" i="5"/>
  <c r="Q211" i="5"/>
  <c r="E211" i="5"/>
  <c r="D211" i="5"/>
  <c r="O211" i="5"/>
  <c r="G216" i="5"/>
  <c r="J223" i="5"/>
  <c r="H224" i="5"/>
  <c r="E226" i="5"/>
  <c r="C227" i="5"/>
  <c r="D228" i="5"/>
  <c r="B228" i="5"/>
  <c r="I228" i="5"/>
  <c r="K229" i="5"/>
  <c r="L229" i="5"/>
  <c r="E229" i="5"/>
  <c r="P229" i="5"/>
  <c r="N238" i="5"/>
  <c r="B238" i="5"/>
  <c r="J238" i="5"/>
  <c r="L238" i="5"/>
  <c r="I238" i="5"/>
  <c r="E238" i="5"/>
  <c r="C239" i="5"/>
  <c r="H241" i="5"/>
  <c r="K244" i="5"/>
  <c r="P248" i="5"/>
  <c r="N250" i="5"/>
  <c r="B250" i="5"/>
  <c r="J250" i="5"/>
  <c r="G250" i="5"/>
  <c r="E250" i="5"/>
  <c r="C251" i="5"/>
  <c r="H253" i="5"/>
  <c r="J254" i="5"/>
  <c r="J256" i="5"/>
  <c r="B263" i="5"/>
  <c r="C264" i="5"/>
  <c r="I266" i="5"/>
  <c r="I268" i="5"/>
  <c r="J269" i="5"/>
  <c r="B276" i="5"/>
  <c r="E277" i="5"/>
  <c r="K280" i="5"/>
  <c r="M281" i="5"/>
  <c r="C284" i="5"/>
  <c r="L286" i="5"/>
  <c r="P288" i="5"/>
  <c r="D288" i="5"/>
  <c r="L288" i="5"/>
  <c r="Q288" i="5"/>
  <c r="B288" i="5"/>
  <c r="N288" i="5"/>
  <c r="K288" i="5"/>
  <c r="I288" i="5"/>
  <c r="J290" i="5"/>
  <c r="K292" i="5"/>
  <c r="J294" i="5"/>
  <c r="F294" i="5"/>
  <c r="N294" i="5"/>
  <c r="I294" i="5"/>
  <c r="G294" i="5"/>
  <c r="K298" i="5"/>
  <c r="C301" i="5"/>
  <c r="H306" i="5"/>
  <c r="C310" i="5"/>
  <c r="L311" i="5"/>
  <c r="N313" i="5"/>
  <c r="N316" i="5"/>
  <c r="G321" i="5"/>
  <c r="C321" i="5"/>
  <c r="J321" i="5"/>
  <c r="I321" i="5"/>
  <c r="H321" i="5"/>
  <c r="F321" i="5"/>
  <c r="E321" i="5"/>
  <c r="Q321" i="5"/>
  <c r="B321" i="5"/>
  <c r="M322" i="5"/>
  <c r="P325" i="5"/>
  <c r="B330" i="5"/>
  <c r="C336" i="5"/>
  <c r="N341" i="5"/>
  <c r="B345" i="5"/>
  <c r="Q346" i="5"/>
  <c r="Q356" i="5"/>
  <c r="C362" i="5"/>
  <c r="Q366" i="5"/>
  <c r="P371" i="5"/>
  <c r="P381" i="5"/>
  <c r="N384" i="5"/>
  <c r="O392" i="5"/>
  <c r="B402" i="5"/>
  <c r="O406" i="5"/>
  <c r="K429" i="5"/>
  <c r="J438" i="5"/>
  <c r="F438" i="5"/>
  <c r="N438" i="5"/>
  <c r="M438" i="5"/>
  <c r="L438" i="5"/>
  <c r="K438" i="5"/>
  <c r="I438" i="5"/>
  <c r="H438" i="5"/>
  <c r="G438" i="5"/>
  <c r="D438" i="5"/>
  <c r="Q438" i="5"/>
  <c r="C438" i="5"/>
  <c r="P438" i="5"/>
  <c r="B438" i="5"/>
  <c r="F443" i="5"/>
  <c r="K450" i="5"/>
  <c r="G453" i="5"/>
  <c r="O453" i="5"/>
  <c r="C453" i="5"/>
  <c r="N453" i="5"/>
  <c r="M453" i="5"/>
  <c r="L453" i="5"/>
  <c r="K453" i="5"/>
  <c r="J453" i="5"/>
  <c r="I453" i="5"/>
  <c r="H453" i="5"/>
  <c r="E453" i="5"/>
  <c r="D453" i="5"/>
  <c r="Q453" i="5"/>
  <c r="B453" i="5"/>
  <c r="O499" i="5"/>
  <c r="P120" i="5"/>
  <c r="D120" i="5"/>
  <c r="N120" i="5"/>
  <c r="E142" i="5"/>
  <c r="I143" i="5"/>
  <c r="N143" i="5"/>
  <c r="D152" i="5"/>
  <c r="Q152" i="5"/>
  <c r="P156" i="5"/>
  <c r="D156" i="5"/>
  <c r="N156" i="5"/>
  <c r="D165" i="5"/>
  <c r="Q165" i="5"/>
  <c r="E178" i="5"/>
  <c r="I179" i="5"/>
  <c r="N179" i="5"/>
  <c r="L188" i="5"/>
  <c r="E188" i="5"/>
  <c r="O188" i="5"/>
  <c r="K193" i="5"/>
  <c r="L193" i="5"/>
  <c r="O193" i="5"/>
  <c r="D196" i="5"/>
  <c r="C197" i="5"/>
  <c r="H197" i="5"/>
  <c r="D201" i="5"/>
  <c r="D206" i="5"/>
  <c r="H216" i="5"/>
  <c r="F226" i="5"/>
  <c r="D227" i="5"/>
  <c r="G237" i="5"/>
  <c r="O237" i="5"/>
  <c r="C237" i="5"/>
  <c r="L237" i="5"/>
  <c r="H237" i="5"/>
  <c r="I241" i="5"/>
  <c r="F251" i="5"/>
  <c r="N262" i="5"/>
  <c r="B262" i="5"/>
  <c r="J262" i="5"/>
  <c r="C262" i="5"/>
  <c r="I262" i="5"/>
  <c r="C263" i="5"/>
  <c r="F264" i="5"/>
  <c r="J266" i="5"/>
  <c r="J268" i="5"/>
  <c r="I275" i="5"/>
  <c r="Q275" i="5"/>
  <c r="E275" i="5"/>
  <c r="J275" i="5"/>
  <c r="G275" i="5"/>
  <c r="B275" i="5"/>
  <c r="C276" i="5"/>
  <c r="F277" i="5"/>
  <c r="L280" i="5"/>
  <c r="P281" i="5"/>
  <c r="D284" i="5"/>
  <c r="M286" i="5"/>
  <c r="L290" i="5"/>
  <c r="M292" i="5"/>
  <c r="P300" i="5"/>
  <c r="D300" i="5"/>
  <c r="L300" i="5"/>
  <c r="K300" i="5"/>
  <c r="I300" i="5"/>
  <c r="G300" i="5"/>
  <c r="E300" i="5"/>
  <c r="E301" i="5"/>
  <c r="O305" i="5"/>
  <c r="C305" i="5"/>
  <c r="K305" i="5"/>
  <c r="L305" i="5"/>
  <c r="I305" i="5"/>
  <c r="H305" i="5"/>
  <c r="G305" i="5"/>
  <c r="E305" i="5"/>
  <c r="K306" i="5"/>
  <c r="D310" i="5"/>
  <c r="M311" i="5"/>
  <c r="P322" i="5"/>
  <c r="Q325" i="5"/>
  <c r="C330" i="5"/>
  <c r="N333" i="5"/>
  <c r="M336" i="5"/>
  <c r="H340" i="5"/>
  <c r="P340" i="5"/>
  <c r="D340" i="5"/>
  <c r="N340" i="5"/>
  <c r="M340" i="5"/>
  <c r="L340" i="5"/>
  <c r="K340" i="5"/>
  <c r="J340" i="5"/>
  <c r="I340" i="5"/>
  <c r="G340" i="5"/>
  <c r="P341" i="5"/>
  <c r="D345" i="5"/>
  <c r="I347" i="5"/>
  <c r="Q347" i="5"/>
  <c r="E347" i="5"/>
  <c r="J347" i="5"/>
  <c r="H347" i="5"/>
  <c r="G347" i="5"/>
  <c r="F347" i="5"/>
  <c r="D347" i="5"/>
  <c r="C347" i="5"/>
  <c r="P347" i="5"/>
  <c r="B347" i="5"/>
  <c r="N349" i="5"/>
  <c r="G357" i="5"/>
  <c r="O357" i="5"/>
  <c r="C357" i="5"/>
  <c r="J357" i="5"/>
  <c r="I357" i="5"/>
  <c r="H357" i="5"/>
  <c r="F357" i="5"/>
  <c r="E357" i="5"/>
  <c r="D357" i="5"/>
  <c r="Q357" i="5"/>
  <c r="B357" i="5"/>
  <c r="N359" i="5"/>
  <c r="L362" i="5"/>
  <c r="Q367" i="5"/>
  <c r="O370" i="5"/>
  <c r="D372" i="5"/>
  <c r="K372" i="5"/>
  <c r="J372" i="5"/>
  <c r="I372" i="5"/>
  <c r="H372" i="5"/>
  <c r="G372" i="5"/>
  <c r="F372" i="5"/>
  <c r="E372" i="5"/>
  <c r="B372" i="5"/>
  <c r="Q381" i="5"/>
  <c r="G393" i="5"/>
  <c r="O393" i="5"/>
  <c r="C393" i="5"/>
  <c r="J393" i="5"/>
  <c r="I393" i="5"/>
  <c r="H393" i="5"/>
  <c r="F393" i="5"/>
  <c r="E393" i="5"/>
  <c r="D393" i="5"/>
  <c r="Q393" i="5"/>
  <c r="B393" i="5"/>
  <c r="N393" i="5"/>
  <c r="M393" i="5"/>
  <c r="N400" i="5"/>
  <c r="E402" i="5"/>
  <c r="J416" i="5"/>
  <c r="P429" i="5"/>
  <c r="E438" i="5"/>
  <c r="O443" i="5"/>
  <c r="F453" i="5"/>
  <c r="K468" i="5"/>
  <c r="B468" i="5"/>
  <c r="J468" i="5"/>
  <c r="F468" i="5"/>
  <c r="D468" i="5"/>
  <c r="Q468" i="5"/>
  <c r="P468" i="5"/>
  <c r="M468" i="5"/>
  <c r="L468" i="5"/>
  <c r="I468" i="5"/>
  <c r="G468" i="5"/>
  <c r="E468" i="5"/>
  <c r="C468" i="5"/>
  <c r="J485" i="5"/>
  <c r="L485" i="5"/>
  <c r="D485" i="5"/>
  <c r="N485" i="5"/>
  <c r="K485" i="5"/>
  <c r="Q485" i="5"/>
  <c r="P485" i="5"/>
  <c r="O485" i="5"/>
  <c r="M485" i="5"/>
  <c r="I485" i="5"/>
  <c r="H485" i="5"/>
  <c r="G485" i="5"/>
  <c r="E485" i="5"/>
  <c r="C485" i="5"/>
  <c r="B485" i="5"/>
  <c r="M107" i="5"/>
  <c r="N117" i="5"/>
  <c r="B120" i="5"/>
  <c r="O120" i="5"/>
  <c r="B130" i="5"/>
  <c r="F142" i="5"/>
  <c r="B143" i="5"/>
  <c r="O143" i="5"/>
  <c r="I151" i="5"/>
  <c r="E152" i="5"/>
  <c r="N153" i="5"/>
  <c r="B156" i="5"/>
  <c r="O156" i="5"/>
  <c r="I164" i="5"/>
  <c r="E165" i="5"/>
  <c r="N166" i="5"/>
  <c r="B166" i="5"/>
  <c r="O166" i="5"/>
  <c r="L176" i="5"/>
  <c r="N176" i="5"/>
  <c r="J177" i="5"/>
  <c r="F178" i="5"/>
  <c r="B179" i="5"/>
  <c r="O179" i="5"/>
  <c r="B188" i="5"/>
  <c r="P188" i="5"/>
  <c r="B193" i="5"/>
  <c r="E196" i="5"/>
  <c r="B197" i="5"/>
  <c r="F201" i="5"/>
  <c r="E206" i="5"/>
  <c r="C211" i="5"/>
  <c r="I216" i="5"/>
  <c r="Q235" i="5"/>
  <c r="J236" i="5"/>
  <c r="J241" i="5"/>
  <c r="L248" i="5"/>
  <c r="H248" i="5"/>
  <c r="M248" i="5"/>
  <c r="J248" i="5"/>
  <c r="E248" i="5"/>
  <c r="G249" i="5"/>
  <c r="C249" i="5"/>
  <c r="J249" i="5"/>
  <c r="H249" i="5"/>
  <c r="Q249" i="5"/>
  <c r="B249" i="5"/>
  <c r="K266" i="5"/>
  <c r="B274" i="5"/>
  <c r="J274" i="5"/>
  <c r="I274" i="5"/>
  <c r="E274" i="5"/>
  <c r="H277" i="5"/>
  <c r="M280" i="5"/>
  <c r="J282" i="5"/>
  <c r="F282" i="5"/>
  <c r="D282" i="5"/>
  <c r="P282" i="5"/>
  <c r="B282" i="5"/>
  <c r="N282" i="5"/>
  <c r="L282" i="5"/>
  <c r="F284" i="5"/>
  <c r="M290" i="5"/>
  <c r="H301" i="5"/>
  <c r="L306" i="5"/>
  <c r="G309" i="5"/>
  <c r="O309" i="5"/>
  <c r="C309" i="5"/>
  <c r="N309" i="5"/>
  <c r="L309" i="5"/>
  <c r="K309" i="5"/>
  <c r="J309" i="5"/>
  <c r="H309" i="5"/>
  <c r="F310" i="5"/>
  <c r="N311" i="5"/>
  <c r="C317" i="5"/>
  <c r="K317" i="5"/>
  <c r="G317" i="5"/>
  <c r="E317" i="5"/>
  <c r="D317" i="5"/>
  <c r="Q317" i="5"/>
  <c r="B317" i="5"/>
  <c r="N317" i="5"/>
  <c r="F326" i="5"/>
  <c r="N326" i="5"/>
  <c r="B326" i="5"/>
  <c r="K326" i="5"/>
  <c r="J326" i="5"/>
  <c r="I326" i="5"/>
  <c r="H326" i="5"/>
  <c r="G326" i="5"/>
  <c r="D326" i="5"/>
  <c r="D330" i="5"/>
  <c r="N336" i="5"/>
  <c r="B340" i="5"/>
  <c r="Q341" i="5"/>
  <c r="E345" i="5"/>
  <c r="K347" i="5"/>
  <c r="H352" i="5"/>
  <c r="D352" i="5"/>
  <c r="J352" i="5"/>
  <c r="I352" i="5"/>
  <c r="G352" i="5"/>
  <c r="F352" i="5"/>
  <c r="E352" i="5"/>
  <c r="C352" i="5"/>
  <c r="B352" i="5"/>
  <c r="M362" i="5"/>
  <c r="J378" i="5"/>
  <c r="F378" i="5"/>
  <c r="I378" i="5"/>
  <c r="H378" i="5"/>
  <c r="G378" i="5"/>
  <c r="E378" i="5"/>
  <c r="D378" i="5"/>
  <c r="Q378" i="5"/>
  <c r="C378" i="5"/>
  <c r="B378" i="5"/>
  <c r="N378" i="5"/>
  <c r="N382" i="5"/>
  <c r="B382" i="5"/>
  <c r="J382" i="5"/>
  <c r="L382" i="5"/>
  <c r="K382" i="5"/>
  <c r="I382" i="5"/>
  <c r="H382" i="5"/>
  <c r="G382" i="5"/>
  <c r="F382" i="5"/>
  <c r="E382" i="5"/>
  <c r="Q382" i="5"/>
  <c r="C382" i="5"/>
  <c r="H388" i="5"/>
  <c r="P388" i="5"/>
  <c r="D388" i="5"/>
  <c r="J388" i="5"/>
  <c r="I388" i="5"/>
  <c r="G388" i="5"/>
  <c r="F388" i="5"/>
  <c r="E388" i="5"/>
  <c r="C388" i="5"/>
  <c r="Q388" i="5"/>
  <c r="B388" i="5"/>
  <c r="M388" i="5"/>
  <c r="O402" i="5"/>
  <c r="K409" i="5"/>
  <c r="G409" i="5"/>
  <c r="I409" i="5"/>
  <c r="H409" i="5"/>
  <c r="F409" i="5"/>
  <c r="E409" i="5"/>
  <c r="D409" i="5"/>
  <c r="C409" i="5"/>
  <c r="B409" i="5"/>
  <c r="N409" i="5"/>
  <c r="M409" i="5"/>
  <c r="H424" i="5"/>
  <c r="D424" i="5"/>
  <c r="J424" i="5"/>
  <c r="I424" i="5"/>
  <c r="G424" i="5"/>
  <c r="F424" i="5"/>
  <c r="E424" i="5"/>
  <c r="C424" i="5"/>
  <c r="B424" i="5"/>
  <c r="N424" i="5"/>
  <c r="M424" i="5"/>
  <c r="K433" i="5"/>
  <c r="G433" i="5"/>
  <c r="N433" i="5"/>
  <c r="M433" i="5"/>
  <c r="L433" i="5"/>
  <c r="J433" i="5"/>
  <c r="I433" i="5"/>
  <c r="H433" i="5"/>
  <c r="F433" i="5"/>
  <c r="D433" i="5"/>
  <c r="Q433" i="5"/>
  <c r="C433" i="5"/>
  <c r="P433" i="5"/>
  <c r="B433" i="5"/>
  <c r="H468" i="5"/>
  <c r="P479" i="5"/>
  <c r="D479" i="5"/>
  <c r="J479" i="5"/>
  <c r="G479" i="5"/>
  <c r="Q479" i="5"/>
  <c r="B479" i="5"/>
  <c r="N479" i="5"/>
  <c r="L479" i="5"/>
  <c r="K479" i="5"/>
  <c r="I479" i="5"/>
  <c r="H479" i="5"/>
  <c r="F479" i="5"/>
  <c r="E479" i="5"/>
  <c r="C479" i="5"/>
  <c r="O479" i="5"/>
  <c r="J569" i="5"/>
  <c r="G569" i="5"/>
  <c r="P569" i="5"/>
  <c r="C569" i="5"/>
  <c r="N569" i="5"/>
  <c r="M569" i="5"/>
  <c r="L569" i="5"/>
  <c r="K569" i="5"/>
  <c r="I569" i="5"/>
  <c r="F569" i="5"/>
  <c r="D569" i="5"/>
  <c r="Q569" i="5"/>
  <c r="H569" i="5"/>
  <c r="E569" i="5"/>
  <c r="B569" i="5"/>
  <c r="F831" i="5"/>
  <c r="M831" i="5"/>
  <c r="I831" i="5"/>
  <c r="N831" i="5"/>
  <c r="L831" i="5"/>
  <c r="K831" i="5"/>
  <c r="J831" i="5"/>
  <c r="H831" i="5"/>
  <c r="G831" i="5"/>
  <c r="E831" i="5"/>
  <c r="D831" i="5"/>
  <c r="C831" i="5"/>
  <c r="Q831" i="5"/>
  <c r="B831" i="5"/>
  <c r="D49" i="5"/>
  <c r="D61" i="5"/>
  <c r="D73" i="5"/>
  <c r="E80" i="5"/>
  <c r="D85" i="5"/>
  <c r="E92" i="5"/>
  <c r="D97" i="5"/>
  <c r="E104" i="5"/>
  <c r="B107" i="5"/>
  <c r="D109" i="5"/>
  <c r="J115" i="5"/>
  <c r="B117" i="5"/>
  <c r="O117" i="5"/>
  <c r="K118" i="5"/>
  <c r="G119" i="5"/>
  <c r="C120" i="5"/>
  <c r="Q120" i="5"/>
  <c r="E126" i="5"/>
  <c r="Q127" i="5"/>
  <c r="E127" i="5"/>
  <c r="N127" i="5"/>
  <c r="J128" i="5"/>
  <c r="C130" i="5"/>
  <c r="H132" i="5"/>
  <c r="D133" i="5"/>
  <c r="D136" i="5"/>
  <c r="Q136" i="5"/>
  <c r="I138" i="5"/>
  <c r="B140" i="5"/>
  <c r="K141" i="5"/>
  <c r="G142" i="5"/>
  <c r="C143" i="5"/>
  <c r="P143" i="5"/>
  <c r="D146" i="5"/>
  <c r="Q146" i="5"/>
  <c r="E149" i="5"/>
  <c r="J150" i="5"/>
  <c r="N150" i="5"/>
  <c r="J151" i="5"/>
  <c r="F152" i="5"/>
  <c r="B153" i="5"/>
  <c r="O153" i="5"/>
  <c r="K154" i="5"/>
  <c r="G155" i="5"/>
  <c r="C156" i="5"/>
  <c r="Q156" i="5"/>
  <c r="E162" i="5"/>
  <c r="Q163" i="5"/>
  <c r="E163" i="5"/>
  <c r="N163" i="5"/>
  <c r="J164" i="5"/>
  <c r="F165" i="5"/>
  <c r="C166" i="5"/>
  <c r="P166" i="5"/>
  <c r="H168" i="5"/>
  <c r="D169" i="5"/>
  <c r="Q169" i="5"/>
  <c r="D172" i="5"/>
  <c r="Q172" i="5"/>
  <c r="I174" i="5"/>
  <c r="F175" i="5"/>
  <c r="B176" i="5"/>
  <c r="O176" i="5"/>
  <c r="K177" i="5"/>
  <c r="G178" i="5"/>
  <c r="C179" i="5"/>
  <c r="P179" i="5"/>
  <c r="G182" i="5"/>
  <c r="K185" i="5"/>
  <c r="F187" i="5"/>
  <c r="C188" i="5"/>
  <c r="Q188" i="5"/>
  <c r="K190" i="5"/>
  <c r="H191" i="5"/>
  <c r="F192" i="5"/>
  <c r="C193" i="5"/>
  <c r="Q193" i="5"/>
  <c r="F196" i="5"/>
  <c r="D197" i="5"/>
  <c r="J198" i="5"/>
  <c r="Q198" i="5"/>
  <c r="D198" i="5"/>
  <c r="O198" i="5"/>
  <c r="J200" i="5"/>
  <c r="H201" i="5"/>
  <c r="I203" i="5"/>
  <c r="K203" i="5"/>
  <c r="O203" i="5"/>
  <c r="L204" i="5"/>
  <c r="G206" i="5"/>
  <c r="J209" i="5"/>
  <c r="G210" i="5"/>
  <c r="F211" i="5"/>
  <c r="M214" i="5"/>
  <c r="L215" i="5"/>
  <c r="J216" i="5"/>
  <c r="G218" i="5"/>
  <c r="M223" i="5"/>
  <c r="M224" i="5"/>
  <c r="H226" i="5"/>
  <c r="G227" i="5"/>
  <c r="F228" i="5"/>
  <c r="D229" i="5"/>
  <c r="J234" i="5"/>
  <c r="F234" i="5"/>
  <c r="I234" i="5"/>
  <c r="G234" i="5"/>
  <c r="B234" i="5"/>
  <c r="D237" i="5"/>
  <c r="F238" i="5"/>
  <c r="H239" i="5"/>
  <c r="J240" i="5"/>
  <c r="M241" i="5"/>
  <c r="N244" i="5"/>
  <c r="B248" i="5"/>
  <c r="D249" i="5"/>
  <c r="F250" i="5"/>
  <c r="H251" i="5"/>
  <c r="J252" i="5"/>
  <c r="M253" i="5"/>
  <c r="O254" i="5"/>
  <c r="N256" i="5"/>
  <c r="J258" i="5"/>
  <c r="F258" i="5"/>
  <c r="N258" i="5"/>
  <c r="L258" i="5"/>
  <c r="G258" i="5"/>
  <c r="Q259" i="5"/>
  <c r="G261" i="5"/>
  <c r="C261" i="5"/>
  <c r="E261" i="5"/>
  <c r="Q261" i="5"/>
  <c r="B261" i="5"/>
  <c r="L261" i="5"/>
  <c r="E262" i="5"/>
  <c r="F263" i="5"/>
  <c r="H264" i="5"/>
  <c r="L265" i="5"/>
  <c r="L266" i="5"/>
  <c r="M268" i="5"/>
  <c r="P269" i="5"/>
  <c r="G273" i="5"/>
  <c r="O273" i="5"/>
  <c r="C273" i="5"/>
  <c r="N273" i="5"/>
  <c r="L273" i="5"/>
  <c r="H273" i="5"/>
  <c r="C274" i="5"/>
  <c r="D275" i="5"/>
  <c r="H276" i="5"/>
  <c r="I277" i="5"/>
  <c r="N280" i="5"/>
  <c r="C282" i="5"/>
  <c r="I284" i="5"/>
  <c r="M285" i="5"/>
  <c r="I287" i="5"/>
  <c r="Q287" i="5"/>
  <c r="E287" i="5"/>
  <c r="D287" i="5"/>
  <c r="P287" i="5"/>
  <c r="B287" i="5"/>
  <c r="N287" i="5"/>
  <c r="L287" i="5"/>
  <c r="F288" i="5"/>
  <c r="J289" i="5"/>
  <c r="O290" i="5"/>
  <c r="C293" i="5"/>
  <c r="K293" i="5"/>
  <c r="Q293" i="5"/>
  <c r="B293" i="5"/>
  <c r="N293" i="5"/>
  <c r="L293" i="5"/>
  <c r="I293" i="5"/>
  <c r="D294" i="5"/>
  <c r="K297" i="5"/>
  <c r="I299" i="5"/>
  <c r="E299" i="5"/>
  <c r="N299" i="5"/>
  <c r="J299" i="5"/>
  <c r="G299" i="5"/>
  <c r="C300" i="5"/>
  <c r="J301" i="5"/>
  <c r="D305" i="5"/>
  <c r="M306" i="5"/>
  <c r="B309" i="5"/>
  <c r="K310" i="5"/>
  <c r="O311" i="5"/>
  <c r="F317" i="5"/>
  <c r="H320" i="5"/>
  <c r="M320" i="5"/>
  <c r="K320" i="5"/>
  <c r="J320" i="5"/>
  <c r="I320" i="5"/>
  <c r="G320" i="5"/>
  <c r="E320" i="5"/>
  <c r="L321" i="5"/>
  <c r="C326" i="5"/>
  <c r="E330" i="5"/>
  <c r="I335" i="5"/>
  <c r="Q335" i="5"/>
  <c r="E335" i="5"/>
  <c r="M335" i="5"/>
  <c r="L335" i="5"/>
  <c r="K335" i="5"/>
  <c r="J335" i="5"/>
  <c r="H335" i="5"/>
  <c r="G335" i="5"/>
  <c r="O336" i="5"/>
  <c r="C340" i="5"/>
  <c r="J342" i="5"/>
  <c r="F342" i="5"/>
  <c r="I342" i="5"/>
  <c r="H342" i="5"/>
  <c r="G342" i="5"/>
  <c r="E342" i="5"/>
  <c r="D342" i="5"/>
  <c r="Q342" i="5"/>
  <c r="C342" i="5"/>
  <c r="P342" i="5"/>
  <c r="B342" i="5"/>
  <c r="F345" i="5"/>
  <c r="L347" i="5"/>
  <c r="K352" i="5"/>
  <c r="L357" i="5"/>
  <c r="K361" i="5"/>
  <c r="G361" i="5"/>
  <c r="N361" i="5"/>
  <c r="M361" i="5"/>
  <c r="L361" i="5"/>
  <c r="J361" i="5"/>
  <c r="I361" i="5"/>
  <c r="H361" i="5"/>
  <c r="F361" i="5"/>
  <c r="O362" i="5"/>
  <c r="N364" i="5"/>
  <c r="M372" i="5"/>
  <c r="H376" i="5"/>
  <c r="D376" i="5"/>
  <c r="N376" i="5"/>
  <c r="M376" i="5"/>
  <c r="K376" i="5"/>
  <c r="J376" i="5"/>
  <c r="I376" i="5"/>
  <c r="G376" i="5"/>
  <c r="E376" i="5"/>
  <c r="K378" i="5"/>
  <c r="D382" i="5"/>
  <c r="K388" i="5"/>
  <c r="L393" i="5"/>
  <c r="P402" i="5"/>
  <c r="J409" i="5"/>
  <c r="J414" i="5"/>
  <c r="F414" i="5"/>
  <c r="I414" i="5"/>
  <c r="H414" i="5"/>
  <c r="G414" i="5"/>
  <c r="E414" i="5"/>
  <c r="D414" i="5"/>
  <c r="Q414" i="5"/>
  <c r="C414" i="5"/>
  <c r="B414" i="5"/>
  <c r="N414" i="5"/>
  <c r="M414" i="5"/>
  <c r="I419" i="5"/>
  <c r="Q419" i="5"/>
  <c r="E419" i="5"/>
  <c r="J419" i="5"/>
  <c r="H419" i="5"/>
  <c r="G419" i="5"/>
  <c r="F419" i="5"/>
  <c r="D419" i="5"/>
  <c r="C419" i="5"/>
  <c r="B419" i="5"/>
  <c r="N419" i="5"/>
  <c r="M419" i="5"/>
  <c r="L419" i="5"/>
  <c r="K424" i="5"/>
  <c r="E433" i="5"/>
  <c r="Q459" i="5"/>
  <c r="P462" i="5"/>
  <c r="M479" i="5"/>
  <c r="H507" i="5"/>
  <c r="O507" i="5"/>
  <c r="B507" i="5"/>
  <c r="L507" i="5"/>
  <c r="J507" i="5"/>
  <c r="G507" i="5"/>
  <c r="E507" i="5"/>
  <c r="Q507" i="5"/>
  <c r="N507" i="5"/>
  <c r="M507" i="5"/>
  <c r="K507" i="5"/>
  <c r="F507" i="5"/>
  <c r="D507" i="5"/>
  <c r="C507" i="5"/>
  <c r="O569" i="5"/>
  <c r="L428" i="5"/>
  <c r="H428" i="5"/>
  <c r="O428" i="5"/>
  <c r="P467" i="5"/>
  <c r="D467" i="5"/>
  <c r="F467" i="5"/>
  <c r="M467" i="5"/>
  <c r="I467" i="5"/>
  <c r="G467" i="5"/>
  <c r="I538" i="5"/>
  <c r="J538" i="5"/>
  <c r="H538" i="5"/>
  <c r="G538" i="5"/>
  <c r="F538" i="5"/>
  <c r="E538" i="5"/>
  <c r="D538" i="5"/>
  <c r="P538" i="5"/>
  <c r="B538" i="5"/>
  <c r="N682" i="5"/>
  <c r="O884" i="5"/>
  <c r="Q927" i="5"/>
  <c r="P408" i="5"/>
  <c r="D408" i="5"/>
  <c r="L408" i="5"/>
  <c r="C413" i="5"/>
  <c r="K413" i="5"/>
  <c r="N418" i="5"/>
  <c r="B418" i="5"/>
  <c r="J418" i="5"/>
  <c r="B428" i="5"/>
  <c r="P428" i="5"/>
  <c r="P444" i="5"/>
  <c r="D444" i="5"/>
  <c r="L444" i="5"/>
  <c r="O444" i="5"/>
  <c r="O449" i="5"/>
  <c r="C449" i="5"/>
  <c r="K449" i="5"/>
  <c r="P449" i="5"/>
  <c r="N454" i="5"/>
  <c r="B454" i="5"/>
  <c r="J454" i="5"/>
  <c r="P454" i="5"/>
  <c r="I466" i="5"/>
  <c r="J466" i="5"/>
  <c r="P466" i="5"/>
  <c r="B466" i="5"/>
  <c r="L466" i="5"/>
  <c r="H466" i="5"/>
  <c r="B467" i="5"/>
  <c r="K480" i="5"/>
  <c r="F480" i="5"/>
  <c r="D480" i="5"/>
  <c r="N480" i="5"/>
  <c r="L480" i="5"/>
  <c r="H483" i="5"/>
  <c r="F483" i="5"/>
  <c r="J483" i="5"/>
  <c r="D483" i="5"/>
  <c r="P483" i="5"/>
  <c r="B483" i="5"/>
  <c r="L511" i="5"/>
  <c r="M511" i="5"/>
  <c r="B511" i="5"/>
  <c r="N511" i="5"/>
  <c r="J511" i="5"/>
  <c r="H511" i="5"/>
  <c r="H531" i="5"/>
  <c r="K531" i="5"/>
  <c r="N531" i="5"/>
  <c r="M531" i="5"/>
  <c r="L531" i="5"/>
  <c r="J531" i="5"/>
  <c r="I531" i="5"/>
  <c r="F531" i="5"/>
  <c r="C538" i="5"/>
  <c r="N561" i="5"/>
  <c r="B561" i="5"/>
  <c r="M561" i="5"/>
  <c r="I561" i="5"/>
  <c r="K561" i="5"/>
  <c r="J561" i="5"/>
  <c r="H561" i="5"/>
  <c r="G561" i="5"/>
  <c r="F561" i="5"/>
  <c r="D561" i="5"/>
  <c r="Q588" i="5"/>
  <c r="J617" i="5"/>
  <c r="F617" i="5"/>
  <c r="P617" i="5"/>
  <c r="B617" i="5"/>
  <c r="N617" i="5"/>
  <c r="M617" i="5"/>
  <c r="L617" i="5"/>
  <c r="I617" i="5"/>
  <c r="Q617" i="5"/>
  <c r="O617" i="5"/>
  <c r="K617" i="5"/>
  <c r="H617" i="5"/>
  <c r="G617" i="5"/>
  <c r="D617" i="5"/>
  <c r="K624" i="5"/>
  <c r="G624" i="5"/>
  <c r="L624" i="5"/>
  <c r="I624" i="5"/>
  <c r="H624" i="5"/>
  <c r="F624" i="5"/>
  <c r="D624" i="5"/>
  <c r="Q624" i="5"/>
  <c r="P624" i="5"/>
  <c r="O624" i="5"/>
  <c r="N624" i="5"/>
  <c r="M624" i="5"/>
  <c r="J624" i="5"/>
  <c r="E624" i="5"/>
  <c r="C624" i="5"/>
  <c r="Q644" i="5"/>
  <c r="N648" i="5"/>
  <c r="N651" i="5"/>
  <c r="O693" i="5"/>
  <c r="B813" i="5"/>
  <c r="J813" i="5"/>
  <c r="M813" i="5"/>
  <c r="L813" i="5"/>
  <c r="K813" i="5"/>
  <c r="I813" i="5"/>
  <c r="H813" i="5"/>
  <c r="G813" i="5"/>
  <c r="F813" i="5"/>
  <c r="E813" i="5"/>
  <c r="D813" i="5"/>
  <c r="Q813" i="5"/>
  <c r="P813" i="5"/>
  <c r="L389" i="5"/>
  <c r="I390" i="5"/>
  <c r="L394" i="5"/>
  <c r="J395" i="5"/>
  <c r="G396" i="5"/>
  <c r="F398" i="5"/>
  <c r="N398" i="5"/>
  <c r="B398" i="5"/>
  <c r="J400" i="5"/>
  <c r="G401" i="5"/>
  <c r="Q403" i="5"/>
  <c r="J405" i="5"/>
  <c r="G406" i="5"/>
  <c r="B408" i="5"/>
  <c r="Q408" i="5"/>
  <c r="B413" i="5"/>
  <c r="C418" i="5"/>
  <c r="C428" i="5"/>
  <c r="Q428" i="5"/>
  <c r="G432" i="5"/>
  <c r="F434" i="5"/>
  <c r="N434" i="5"/>
  <c r="B434" i="5"/>
  <c r="G437" i="5"/>
  <c r="Q439" i="5"/>
  <c r="G442" i="5"/>
  <c r="B444" i="5"/>
  <c r="Q444" i="5"/>
  <c r="B449" i="5"/>
  <c r="Q449" i="5"/>
  <c r="C454" i="5"/>
  <c r="Q454" i="5"/>
  <c r="I459" i="5"/>
  <c r="N465" i="5"/>
  <c r="B465" i="5"/>
  <c r="M465" i="5"/>
  <c r="E465" i="5"/>
  <c r="O465" i="5"/>
  <c r="K465" i="5"/>
  <c r="C466" i="5"/>
  <c r="C467" i="5"/>
  <c r="B480" i="5"/>
  <c r="C483" i="5"/>
  <c r="F505" i="5"/>
  <c r="K505" i="5"/>
  <c r="D505" i="5"/>
  <c r="P505" i="5"/>
  <c r="B505" i="5"/>
  <c r="N505" i="5"/>
  <c r="L505" i="5"/>
  <c r="C511" i="5"/>
  <c r="L523" i="5"/>
  <c r="Q523" i="5"/>
  <c r="D523" i="5"/>
  <c r="I523" i="5"/>
  <c r="G523" i="5"/>
  <c r="F523" i="5"/>
  <c r="E523" i="5"/>
  <c r="P523" i="5"/>
  <c r="B523" i="5"/>
  <c r="K538" i="5"/>
  <c r="K552" i="5"/>
  <c r="F552" i="5"/>
  <c r="L552" i="5"/>
  <c r="J552" i="5"/>
  <c r="I552" i="5"/>
  <c r="H552" i="5"/>
  <c r="G552" i="5"/>
  <c r="D552" i="5"/>
  <c r="C561" i="5"/>
  <c r="H579" i="5"/>
  <c r="F579" i="5"/>
  <c r="O579" i="5"/>
  <c r="B579" i="5"/>
  <c r="M579" i="5"/>
  <c r="Q579" i="5"/>
  <c r="P579" i="5"/>
  <c r="N579" i="5"/>
  <c r="L579" i="5"/>
  <c r="K579" i="5"/>
  <c r="I579" i="5"/>
  <c r="E579" i="5"/>
  <c r="C617" i="5"/>
  <c r="B624" i="5"/>
  <c r="B633" i="5"/>
  <c r="J633" i="5"/>
  <c r="L633" i="5"/>
  <c r="K633" i="5"/>
  <c r="I633" i="5"/>
  <c r="G633" i="5"/>
  <c r="Q633" i="5"/>
  <c r="M633" i="5"/>
  <c r="H633" i="5"/>
  <c r="F633" i="5"/>
  <c r="E633" i="5"/>
  <c r="D633" i="5"/>
  <c r="C633" i="5"/>
  <c r="P671" i="5"/>
  <c r="D671" i="5"/>
  <c r="L671" i="5"/>
  <c r="I671" i="5"/>
  <c r="H671" i="5"/>
  <c r="G671" i="5"/>
  <c r="F671" i="5"/>
  <c r="E671" i="5"/>
  <c r="C671" i="5"/>
  <c r="Q671" i="5"/>
  <c r="B671" i="5"/>
  <c r="O671" i="5"/>
  <c r="N671" i="5"/>
  <c r="M671" i="5"/>
  <c r="K671" i="5"/>
  <c r="J671" i="5"/>
  <c r="J701" i="5"/>
  <c r="F701" i="5"/>
  <c r="L701" i="5"/>
  <c r="K701" i="5"/>
  <c r="I701" i="5"/>
  <c r="H701" i="5"/>
  <c r="G701" i="5"/>
  <c r="E701" i="5"/>
  <c r="D701" i="5"/>
  <c r="Q701" i="5"/>
  <c r="C701" i="5"/>
  <c r="P701" i="5"/>
  <c r="O701" i="5"/>
  <c r="N701" i="5"/>
  <c r="M701" i="5"/>
  <c r="C813" i="5"/>
  <c r="K217" i="5"/>
  <c r="N217" i="5"/>
  <c r="H220" i="5"/>
  <c r="N220" i="5"/>
  <c r="F230" i="5"/>
  <c r="N230" i="5"/>
  <c r="L260" i="5"/>
  <c r="H260" i="5"/>
  <c r="O260" i="5"/>
  <c r="L296" i="5"/>
  <c r="H296" i="5"/>
  <c r="L313" i="5"/>
  <c r="L318" i="5"/>
  <c r="L323" i="5"/>
  <c r="I324" i="5"/>
  <c r="L328" i="5"/>
  <c r="I329" i="5"/>
  <c r="L332" i="5"/>
  <c r="H332" i="5"/>
  <c r="O332" i="5"/>
  <c r="L333" i="5"/>
  <c r="I334" i="5"/>
  <c r="J344" i="5"/>
  <c r="L349" i="5"/>
  <c r="L354" i="5"/>
  <c r="L359" i="5"/>
  <c r="I360" i="5"/>
  <c r="L364" i="5"/>
  <c r="I365" i="5"/>
  <c r="L368" i="5"/>
  <c r="H368" i="5"/>
  <c r="O368" i="5"/>
  <c r="L369" i="5"/>
  <c r="I370" i="5"/>
  <c r="J380" i="5"/>
  <c r="L385" i="5"/>
  <c r="L390" i="5"/>
  <c r="L395" i="5"/>
  <c r="I396" i="5"/>
  <c r="L400" i="5"/>
  <c r="I401" i="5"/>
  <c r="L404" i="5"/>
  <c r="H404" i="5"/>
  <c r="O404" i="5"/>
  <c r="L405" i="5"/>
  <c r="I406" i="5"/>
  <c r="E408" i="5"/>
  <c r="E413" i="5"/>
  <c r="E418" i="5"/>
  <c r="L421" i="5"/>
  <c r="L426" i="5"/>
  <c r="E428" i="5"/>
  <c r="L431" i="5"/>
  <c r="I432" i="5"/>
  <c r="D434" i="5"/>
  <c r="L436" i="5"/>
  <c r="I437" i="5"/>
  <c r="L440" i="5"/>
  <c r="H440" i="5"/>
  <c r="O440" i="5"/>
  <c r="L441" i="5"/>
  <c r="I442" i="5"/>
  <c r="E444" i="5"/>
  <c r="E449" i="5"/>
  <c r="E454" i="5"/>
  <c r="L459" i="5"/>
  <c r="G464" i="5"/>
  <c r="Q464" i="5"/>
  <c r="D464" i="5"/>
  <c r="H464" i="5"/>
  <c r="P464" i="5"/>
  <c r="B464" i="5"/>
  <c r="N464" i="5"/>
  <c r="D465" i="5"/>
  <c r="E466" i="5"/>
  <c r="H467" i="5"/>
  <c r="L472" i="5"/>
  <c r="N477" i="5"/>
  <c r="B477" i="5"/>
  <c r="E477" i="5"/>
  <c r="M477" i="5"/>
  <c r="I477" i="5"/>
  <c r="G477" i="5"/>
  <c r="E480" i="5"/>
  <c r="G483" i="5"/>
  <c r="L488" i="5"/>
  <c r="K492" i="5"/>
  <c r="J492" i="5"/>
  <c r="M492" i="5"/>
  <c r="I492" i="5"/>
  <c r="G492" i="5"/>
  <c r="E492" i="5"/>
  <c r="N502" i="5"/>
  <c r="E505" i="5"/>
  <c r="N508" i="5"/>
  <c r="E511" i="5"/>
  <c r="F517" i="5"/>
  <c r="O517" i="5"/>
  <c r="B517" i="5"/>
  <c r="L517" i="5"/>
  <c r="J517" i="5"/>
  <c r="I517" i="5"/>
  <c r="H517" i="5"/>
  <c r="E517" i="5"/>
  <c r="H523" i="5"/>
  <c r="D531" i="5"/>
  <c r="N537" i="5"/>
  <c r="B537" i="5"/>
  <c r="M537" i="5"/>
  <c r="K537" i="5"/>
  <c r="J537" i="5"/>
  <c r="I537" i="5"/>
  <c r="H537" i="5"/>
  <c r="G537" i="5"/>
  <c r="E537" i="5"/>
  <c r="M538" i="5"/>
  <c r="C552" i="5"/>
  <c r="Q558" i="5"/>
  <c r="E558" i="5"/>
  <c r="L558" i="5"/>
  <c r="H558" i="5"/>
  <c r="O558" i="5"/>
  <c r="N558" i="5"/>
  <c r="M558" i="5"/>
  <c r="K558" i="5"/>
  <c r="J558" i="5"/>
  <c r="G558" i="5"/>
  <c r="L561" i="5"/>
  <c r="G572" i="5"/>
  <c r="I572" i="5"/>
  <c r="Q572" i="5"/>
  <c r="D572" i="5"/>
  <c r="K572" i="5"/>
  <c r="J572" i="5"/>
  <c r="H572" i="5"/>
  <c r="F572" i="5"/>
  <c r="E572" i="5"/>
  <c r="B572" i="5"/>
  <c r="J574" i="5"/>
  <c r="D579" i="5"/>
  <c r="N730" i="5"/>
  <c r="N802" i="5"/>
  <c r="P348" i="5"/>
  <c r="D348" i="5"/>
  <c r="L348" i="5"/>
  <c r="O348" i="5"/>
  <c r="O353" i="5"/>
  <c r="C353" i="5"/>
  <c r="K353" i="5"/>
  <c r="P353" i="5"/>
  <c r="B358" i="5"/>
  <c r="J358" i="5"/>
  <c r="P384" i="5"/>
  <c r="D384" i="5"/>
  <c r="L384" i="5"/>
  <c r="O384" i="5"/>
  <c r="O389" i="5"/>
  <c r="C389" i="5"/>
  <c r="K389" i="5"/>
  <c r="P389" i="5"/>
  <c r="N394" i="5"/>
  <c r="B394" i="5"/>
  <c r="J394" i="5"/>
  <c r="P394" i="5"/>
  <c r="F408" i="5"/>
  <c r="F413" i="5"/>
  <c r="F418" i="5"/>
  <c r="P420" i="5"/>
  <c r="D420" i="5"/>
  <c r="L420" i="5"/>
  <c r="O420" i="5"/>
  <c r="M421" i="5"/>
  <c r="C425" i="5"/>
  <c r="K425" i="5"/>
  <c r="M426" i="5"/>
  <c r="F428" i="5"/>
  <c r="N430" i="5"/>
  <c r="B430" i="5"/>
  <c r="J430" i="5"/>
  <c r="M431" i="5"/>
  <c r="J432" i="5"/>
  <c r="E434" i="5"/>
  <c r="M436" i="5"/>
  <c r="J437" i="5"/>
  <c r="M441" i="5"/>
  <c r="K442" i="5"/>
  <c r="F444" i="5"/>
  <c r="F449" i="5"/>
  <c r="F454" i="5"/>
  <c r="M459" i="5"/>
  <c r="H463" i="5"/>
  <c r="J463" i="5"/>
  <c r="E463" i="5"/>
  <c r="C463" i="5"/>
  <c r="F465" i="5"/>
  <c r="F466" i="5"/>
  <c r="J467" i="5"/>
  <c r="G476" i="5"/>
  <c r="I476" i="5"/>
  <c r="B476" i="5"/>
  <c r="J476" i="5"/>
  <c r="G480" i="5"/>
  <c r="I483" i="5"/>
  <c r="N488" i="5"/>
  <c r="K504" i="5"/>
  <c r="O504" i="5"/>
  <c r="B504" i="5"/>
  <c r="G504" i="5"/>
  <c r="E504" i="5"/>
  <c r="Q504" i="5"/>
  <c r="C504" i="5"/>
  <c r="N504" i="5"/>
  <c r="G505" i="5"/>
  <c r="F511" i="5"/>
  <c r="E522" i="5"/>
  <c r="H522" i="5"/>
  <c r="J522" i="5"/>
  <c r="I522" i="5"/>
  <c r="G522" i="5"/>
  <c r="D522" i="5"/>
  <c r="J523" i="5"/>
  <c r="E531" i="5"/>
  <c r="N538" i="5"/>
  <c r="E552" i="5"/>
  <c r="O555" i="5"/>
  <c r="O561" i="5"/>
  <c r="C568" i="5"/>
  <c r="K568" i="5"/>
  <c r="G568" i="5"/>
  <c r="N568" i="5"/>
  <c r="M568" i="5"/>
  <c r="L568" i="5"/>
  <c r="J568" i="5"/>
  <c r="H568" i="5"/>
  <c r="E568" i="5"/>
  <c r="Q570" i="5"/>
  <c r="E570" i="5"/>
  <c r="C570" i="5"/>
  <c r="L570" i="5"/>
  <c r="M570" i="5"/>
  <c r="K570" i="5"/>
  <c r="J570" i="5"/>
  <c r="I570" i="5"/>
  <c r="H570" i="5"/>
  <c r="F570" i="5"/>
  <c r="B570" i="5"/>
  <c r="G579" i="5"/>
  <c r="N609" i="5"/>
  <c r="B609" i="5"/>
  <c r="J609" i="5"/>
  <c r="I609" i="5"/>
  <c r="G609" i="5"/>
  <c r="F609" i="5"/>
  <c r="E609" i="5"/>
  <c r="Q609" i="5"/>
  <c r="C609" i="5"/>
  <c r="P609" i="5"/>
  <c r="M609" i="5"/>
  <c r="L609" i="5"/>
  <c r="K609" i="5"/>
  <c r="H609" i="5"/>
  <c r="D609" i="5"/>
  <c r="K612" i="5"/>
  <c r="G612" i="5"/>
  <c r="P612" i="5"/>
  <c r="B612" i="5"/>
  <c r="N612" i="5"/>
  <c r="M612" i="5"/>
  <c r="L612" i="5"/>
  <c r="I612" i="5"/>
  <c r="O612" i="5"/>
  <c r="J612" i="5"/>
  <c r="H612" i="5"/>
  <c r="F612" i="5"/>
  <c r="E612" i="5"/>
  <c r="D612" i="5"/>
  <c r="C612" i="5"/>
  <c r="N764" i="5"/>
  <c r="F302" i="5"/>
  <c r="N302" i="5"/>
  <c r="B302" i="5"/>
  <c r="P302" i="5"/>
  <c r="K324" i="5"/>
  <c r="L329" i="5"/>
  <c r="L334" i="5"/>
  <c r="F338" i="5"/>
  <c r="B338" i="5"/>
  <c r="P338" i="5"/>
  <c r="Q343" i="5"/>
  <c r="B348" i="5"/>
  <c r="Q348" i="5"/>
  <c r="B353" i="5"/>
  <c r="Q353" i="5"/>
  <c r="C358" i="5"/>
  <c r="Q358" i="5"/>
  <c r="K360" i="5"/>
  <c r="L365" i="5"/>
  <c r="C368" i="5"/>
  <c r="Q368" i="5"/>
  <c r="L370" i="5"/>
  <c r="F374" i="5"/>
  <c r="N374" i="5"/>
  <c r="B374" i="5"/>
  <c r="B384" i="5"/>
  <c r="Q384" i="5"/>
  <c r="B389" i="5"/>
  <c r="Q389" i="5"/>
  <c r="C394" i="5"/>
  <c r="Q394" i="5"/>
  <c r="K396" i="5"/>
  <c r="G398" i="5"/>
  <c r="L401" i="5"/>
  <c r="L406" i="5"/>
  <c r="G408" i="5"/>
  <c r="F410" i="5"/>
  <c r="N410" i="5"/>
  <c r="B410" i="5"/>
  <c r="G413" i="5"/>
  <c r="G418" i="5"/>
  <c r="B420" i="5"/>
  <c r="Q420" i="5"/>
  <c r="B425" i="5"/>
  <c r="Q425" i="5"/>
  <c r="G428" i="5"/>
  <c r="C430" i="5"/>
  <c r="K432" i="5"/>
  <c r="G434" i="5"/>
  <c r="L437" i="5"/>
  <c r="L442" i="5"/>
  <c r="G444" i="5"/>
  <c r="F446" i="5"/>
  <c r="B446" i="5"/>
  <c r="G449" i="5"/>
  <c r="G454" i="5"/>
  <c r="O459" i="5"/>
  <c r="Q462" i="5"/>
  <c r="E462" i="5"/>
  <c r="L462" i="5"/>
  <c r="M462" i="5"/>
  <c r="H462" i="5"/>
  <c r="F462" i="5"/>
  <c r="B463" i="5"/>
  <c r="G465" i="5"/>
  <c r="G466" i="5"/>
  <c r="K467" i="5"/>
  <c r="P472" i="5"/>
  <c r="C476" i="5"/>
  <c r="H480" i="5"/>
  <c r="K483" i="5"/>
  <c r="I490" i="5"/>
  <c r="E490" i="5"/>
  <c r="D490" i="5"/>
  <c r="N490" i="5"/>
  <c r="L490" i="5"/>
  <c r="Q498" i="5"/>
  <c r="E498" i="5"/>
  <c r="L498" i="5"/>
  <c r="I498" i="5"/>
  <c r="G498" i="5"/>
  <c r="D498" i="5"/>
  <c r="P498" i="5"/>
  <c r="B498" i="5"/>
  <c r="D504" i="5"/>
  <c r="H505" i="5"/>
  <c r="J509" i="5"/>
  <c r="G509" i="5"/>
  <c r="F509" i="5"/>
  <c r="D509" i="5"/>
  <c r="B509" i="5"/>
  <c r="N509" i="5"/>
  <c r="G511" i="5"/>
  <c r="B522" i="5"/>
  <c r="K523" i="5"/>
  <c r="G531" i="5"/>
  <c r="O538" i="5"/>
  <c r="L547" i="5"/>
  <c r="M547" i="5"/>
  <c r="K547" i="5"/>
  <c r="J547" i="5"/>
  <c r="I547" i="5"/>
  <c r="H547" i="5"/>
  <c r="G547" i="5"/>
  <c r="E547" i="5"/>
  <c r="P551" i="5"/>
  <c r="D551" i="5"/>
  <c r="J551" i="5"/>
  <c r="N551" i="5"/>
  <c r="M551" i="5"/>
  <c r="L551" i="5"/>
  <c r="K551" i="5"/>
  <c r="I551" i="5"/>
  <c r="G551" i="5"/>
  <c r="M552" i="5"/>
  <c r="G560" i="5"/>
  <c r="Q560" i="5"/>
  <c r="D560" i="5"/>
  <c r="M560" i="5"/>
  <c r="L560" i="5"/>
  <c r="K560" i="5"/>
  <c r="J560" i="5"/>
  <c r="I560" i="5"/>
  <c r="H560" i="5"/>
  <c r="E560" i="5"/>
  <c r="P561" i="5"/>
  <c r="J579" i="5"/>
  <c r="I610" i="5"/>
  <c r="Q610" i="5"/>
  <c r="E610" i="5"/>
  <c r="G610" i="5"/>
  <c r="D610" i="5"/>
  <c r="C610" i="5"/>
  <c r="P610" i="5"/>
  <c r="B610" i="5"/>
  <c r="N610" i="5"/>
  <c r="O610" i="5"/>
  <c r="M610" i="5"/>
  <c r="L610" i="5"/>
  <c r="J610" i="5"/>
  <c r="O628" i="5"/>
  <c r="C628" i="5"/>
  <c r="K628" i="5"/>
  <c r="N628" i="5"/>
  <c r="L628" i="5"/>
  <c r="J628" i="5"/>
  <c r="I628" i="5"/>
  <c r="G628" i="5"/>
  <c r="Q628" i="5"/>
  <c r="P628" i="5"/>
  <c r="M628" i="5"/>
  <c r="H628" i="5"/>
  <c r="F628" i="5"/>
  <c r="E628" i="5"/>
  <c r="D628" i="5"/>
  <c r="G716" i="5"/>
  <c r="O716" i="5"/>
  <c r="C716" i="5"/>
  <c r="L716" i="5"/>
  <c r="K716" i="5"/>
  <c r="J716" i="5"/>
  <c r="I716" i="5"/>
  <c r="H716" i="5"/>
  <c r="F716" i="5"/>
  <c r="E716" i="5"/>
  <c r="D716" i="5"/>
  <c r="Q716" i="5"/>
  <c r="P716" i="5"/>
  <c r="N716" i="5"/>
  <c r="M716" i="5"/>
  <c r="N720" i="5"/>
  <c r="K313" i="5"/>
  <c r="G313" i="5"/>
  <c r="O313" i="5"/>
  <c r="J318" i="5"/>
  <c r="F318" i="5"/>
  <c r="O318" i="5"/>
  <c r="I323" i="5"/>
  <c r="Q323" i="5"/>
  <c r="E323" i="5"/>
  <c r="M324" i="5"/>
  <c r="H328" i="5"/>
  <c r="P328" i="5"/>
  <c r="D328" i="5"/>
  <c r="O328" i="5"/>
  <c r="M329" i="5"/>
  <c r="G333" i="5"/>
  <c r="O333" i="5"/>
  <c r="C333" i="5"/>
  <c r="P333" i="5"/>
  <c r="M334" i="5"/>
  <c r="C348" i="5"/>
  <c r="K349" i="5"/>
  <c r="G349" i="5"/>
  <c r="D353" i="5"/>
  <c r="J354" i="5"/>
  <c r="F354" i="5"/>
  <c r="D358" i="5"/>
  <c r="I359" i="5"/>
  <c r="Q359" i="5"/>
  <c r="E359" i="5"/>
  <c r="O359" i="5"/>
  <c r="M360" i="5"/>
  <c r="H364" i="5"/>
  <c r="P364" i="5"/>
  <c r="D364" i="5"/>
  <c r="O364" i="5"/>
  <c r="M365" i="5"/>
  <c r="G369" i="5"/>
  <c r="O369" i="5"/>
  <c r="C369" i="5"/>
  <c r="P369" i="5"/>
  <c r="M370" i="5"/>
  <c r="C384" i="5"/>
  <c r="K385" i="5"/>
  <c r="G385" i="5"/>
  <c r="O385" i="5"/>
  <c r="D389" i="5"/>
  <c r="J390" i="5"/>
  <c r="F390" i="5"/>
  <c r="O390" i="5"/>
  <c r="D394" i="5"/>
  <c r="I395" i="5"/>
  <c r="Q395" i="5"/>
  <c r="E395" i="5"/>
  <c r="O395" i="5"/>
  <c r="H400" i="5"/>
  <c r="P400" i="5"/>
  <c r="D400" i="5"/>
  <c r="O400" i="5"/>
  <c r="G405" i="5"/>
  <c r="C405" i="5"/>
  <c r="H408" i="5"/>
  <c r="H413" i="5"/>
  <c r="H418" i="5"/>
  <c r="K421" i="5"/>
  <c r="G421" i="5"/>
  <c r="O421" i="5"/>
  <c r="J426" i="5"/>
  <c r="F426" i="5"/>
  <c r="O426" i="5"/>
  <c r="I428" i="5"/>
  <c r="I431" i="5"/>
  <c r="Q431" i="5"/>
  <c r="E431" i="5"/>
  <c r="O431" i="5"/>
  <c r="M432" i="5"/>
  <c r="H434" i="5"/>
  <c r="H436" i="5"/>
  <c r="P436" i="5"/>
  <c r="D436" i="5"/>
  <c r="O436" i="5"/>
  <c r="M437" i="5"/>
  <c r="G441" i="5"/>
  <c r="O441" i="5"/>
  <c r="C441" i="5"/>
  <c r="P441" i="5"/>
  <c r="M442" i="5"/>
  <c r="H444" i="5"/>
  <c r="H449" i="5"/>
  <c r="H454" i="5"/>
  <c r="H465" i="5"/>
  <c r="K466" i="5"/>
  <c r="L467" i="5"/>
  <c r="Q474" i="5"/>
  <c r="E474" i="5"/>
  <c r="C474" i="5"/>
  <c r="H474" i="5"/>
  <c r="B474" i="5"/>
  <c r="N474" i="5"/>
  <c r="I480" i="5"/>
  <c r="L483" i="5"/>
  <c r="I505" i="5"/>
  <c r="I511" i="5"/>
  <c r="M523" i="5"/>
  <c r="Q538" i="5"/>
  <c r="Q561" i="5"/>
  <c r="N576" i="5"/>
  <c r="O580" i="5"/>
  <c r="C580" i="5"/>
  <c r="P580" i="5"/>
  <c r="B580" i="5"/>
  <c r="K580" i="5"/>
  <c r="I580" i="5"/>
  <c r="Q580" i="5"/>
  <c r="N580" i="5"/>
  <c r="M580" i="5"/>
  <c r="L580" i="5"/>
  <c r="H580" i="5"/>
  <c r="F580" i="5"/>
  <c r="J605" i="5"/>
  <c r="F605" i="5"/>
  <c r="G605" i="5"/>
  <c r="D605" i="5"/>
  <c r="Q605" i="5"/>
  <c r="C605" i="5"/>
  <c r="P605" i="5"/>
  <c r="B605" i="5"/>
  <c r="N605" i="5"/>
  <c r="O605" i="5"/>
  <c r="M605" i="5"/>
  <c r="L605" i="5"/>
  <c r="K605" i="5"/>
  <c r="H605" i="5"/>
  <c r="F610" i="5"/>
  <c r="F613" i="5"/>
  <c r="N613" i="5"/>
  <c r="B613" i="5"/>
  <c r="M613" i="5"/>
  <c r="K613" i="5"/>
  <c r="J613" i="5"/>
  <c r="I613" i="5"/>
  <c r="G613" i="5"/>
  <c r="Q613" i="5"/>
  <c r="P613" i="5"/>
  <c r="O613" i="5"/>
  <c r="L613" i="5"/>
  <c r="H613" i="5"/>
  <c r="D613" i="5"/>
  <c r="O622" i="5"/>
  <c r="N656" i="5"/>
  <c r="O772" i="5"/>
  <c r="C772" i="5"/>
  <c r="K772" i="5"/>
  <c r="N772" i="5"/>
  <c r="M772" i="5"/>
  <c r="L772" i="5"/>
  <c r="J772" i="5"/>
  <c r="I772" i="5"/>
  <c r="H772" i="5"/>
  <c r="G772" i="5"/>
  <c r="F772" i="5"/>
  <c r="E772" i="5"/>
  <c r="D772" i="5"/>
  <c r="Q772" i="5"/>
  <c r="P772" i="5"/>
  <c r="L236" i="5"/>
  <c r="H236" i="5"/>
  <c r="O236" i="5"/>
  <c r="L272" i="5"/>
  <c r="H272" i="5"/>
  <c r="O272" i="5"/>
  <c r="D302" i="5"/>
  <c r="H308" i="5"/>
  <c r="B313" i="5"/>
  <c r="P313" i="5"/>
  <c r="B318" i="5"/>
  <c r="P318" i="5"/>
  <c r="B323" i="5"/>
  <c r="P323" i="5"/>
  <c r="B328" i="5"/>
  <c r="Q328" i="5"/>
  <c r="B333" i="5"/>
  <c r="Q333" i="5"/>
  <c r="D338" i="5"/>
  <c r="L344" i="5"/>
  <c r="H344" i="5"/>
  <c r="O344" i="5"/>
  <c r="E348" i="5"/>
  <c r="B349" i="5"/>
  <c r="E353" i="5"/>
  <c r="B354" i="5"/>
  <c r="P354" i="5"/>
  <c r="E358" i="5"/>
  <c r="B359" i="5"/>
  <c r="P359" i="5"/>
  <c r="B364" i="5"/>
  <c r="Q364" i="5"/>
  <c r="B369" i="5"/>
  <c r="Q369" i="5"/>
  <c r="H380" i="5"/>
  <c r="E384" i="5"/>
  <c r="B385" i="5"/>
  <c r="P385" i="5"/>
  <c r="E389" i="5"/>
  <c r="B390" i="5"/>
  <c r="P390" i="5"/>
  <c r="E394" i="5"/>
  <c r="B395" i="5"/>
  <c r="P395" i="5"/>
  <c r="B400" i="5"/>
  <c r="Q400" i="5"/>
  <c r="B405" i="5"/>
  <c r="Q405" i="5"/>
  <c r="I408" i="5"/>
  <c r="I413" i="5"/>
  <c r="L416" i="5"/>
  <c r="H416" i="5"/>
  <c r="O416" i="5"/>
  <c r="I418" i="5"/>
  <c r="E420" i="5"/>
  <c r="B421" i="5"/>
  <c r="P421" i="5"/>
  <c r="E425" i="5"/>
  <c r="B426" i="5"/>
  <c r="P426" i="5"/>
  <c r="J428" i="5"/>
  <c r="E430" i="5"/>
  <c r="B431" i="5"/>
  <c r="P431" i="5"/>
  <c r="I434" i="5"/>
  <c r="B436" i="5"/>
  <c r="Q436" i="5"/>
  <c r="B441" i="5"/>
  <c r="Q441" i="5"/>
  <c r="I444" i="5"/>
  <c r="D446" i="5"/>
  <c r="I449" i="5"/>
  <c r="L452" i="5"/>
  <c r="H452" i="5"/>
  <c r="O452" i="5"/>
  <c r="I454" i="5"/>
  <c r="C460" i="5"/>
  <c r="G460" i="5"/>
  <c r="D460" i="5"/>
  <c r="M460" i="5"/>
  <c r="K460" i="5"/>
  <c r="C462" i="5"/>
  <c r="F463" i="5"/>
  <c r="I465" i="5"/>
  <c r="M466" i="5"/>
  <c r="N467" i="5"/>
  <c r="J473" i="5"/>
  <c r="G473" i="5"/>
  <c r="K473" i="5"/>
  <c r="E473" i="5"/>
  <c r="Q473" i="5"/>
  <c r="C473" i="5"/>
  <c r="D474" i="5"/>
  <c r="E476" i="5"/>
  <c r="J480" i="5"/>
  <c r="M483" i="5"/>
  <c r="N489" i="5"/>
  <c r="B489" i="5"/>
  <c r="I489" i="5"/>
  <c r="G489" i="5"/>
  <c r="Q489" i="5"/>
  <c r="C489" i="5"/>
  <c r="C490" i="5"/>
  <c r="F492" i="5"/>
  <c r="J497" i="5"/>
  <c r="P497" i="5"/>
  <c r="C497" i="5"/>
  <c r="L497" i="5"/>
  <c r="I497" i="5"/>
  <c r="G497" i="5"/>
  <c r="E497" i="5"/>
  <c r="F498" i="5"/>
  <c r="P503" i="5"/>
  <c r="D503" i="5"/>
  <c r="F503" i="5"/>
  <c r="J503" i="5"/>
  <c r="H503" i="5"/>
  <c r="E503" i="5"/>
  <c r="Q503" i="5"/>
  <c r="H504" i="5"/>
  <c r="J505" i="5"/>
  <c r="E509" i="5"/>
  <c r="K511" i="5"/>
  <c r="K517" i="5"/>
  <c r="F522" i="5"/>
  <c r="N523" i="5"/>
  <c r="G536" i="5"/>
  <c r="Q536" i="5"/>
  <c r="D536" i="5"/>
  <c r="N536" i="5"/>
  <c r="M536" i="5"/>
  <c r="L536" i="5"/>
  <c r="K536" i="5"/>
  <c r="J536" i="5"/>
  <c r="H536" i="5"/>
  <c r="L537" i="5"/>
  <c r="C547" i="5"/>
  <c r="C551" i="5"/>
  <c r="C560" i="5"/>
  <c r="I562" i="5"/>
  <c r="J562" i="5"/>
  <c r="E562" i="5"/>
  <c r="K562" i="5"/>
  <c r="H562" i="5"/>
  <c r="G562" i="5"/>
  <c r="F562" i="5"/>
  <c r="D562" i="5"/>
  <c r="Q562" i="5"/>
  <c r="B562" i="5"/>
  <c r="O565" i="5"/>
  <c r="F568" i="5"/>
  <c r="N570" i="5"/>
  <c r="N572" i="5"/>
  <c r="D580" i="5"/>
  <c r="E605" i="5"/>
  <c r="H610" i="5"/>
  <c r="C613" i="5"/>
  <c r="Q629" i="5"/>
  <c r="N754" i="5"/>
  <c r="B772" i="5"/>
  <c r="D324" i="5"/>
  <c r="L324" i="5"/>
  <c r="O329" i="5"/>
  <c r="C329" i="5"/>
  <c r="K329" i="5"/>
  <c r="P329" i="5"/>
  <c r="B334" i="5"/>
  <c r="J334" i="5"/>
  <c r="P334" i="5"/>
  <c r="F348" i="5"/>
  <c r="F353" i="5"/>
  <c r="F358" i="5"/>
  <c r="P360" i="5"/>
  <c r="D360" i="5"/>
  <c r="L360" i="5"/>
  <c r="O360" i="5"/>
  <c r="O365" i="5"/>
  <c r="C365" i="5"/>
  <c r="K365" i="5"/>
  <c r="P365" i="5"/>
  <c r="N370" i="5"/>
  <c r="B370" i="5"/>
  <c r="J370" i="5"/>
  <c r="P370" i="5"/>
  <c r="F384" i="5"/>
  <c r="C385" i="5"/>
  <c r="Q385" i="5"/>
  <c r="F389" i="5"/>
  <c r="C390" i="5"/>
  <c r="Q390" i="5"/>
  <c r="F394" i="5"/>
  <c r="C395" i="5"/>
  <c r="D396" i="5"/>
  <c r="L396" i="5"/>
  <c r="C400" i="5"/>
  <c r="O401" i="5"/>
  <c r="C401" i="5"/>
  <c r="K401" i="5"/>
  <c r="P401" i="5"/>
  <c r="D405" i="5"/>
  <c r="N406" i="5"/>
  <c r="B406" i="5"/>
  <c r="J406" i="5"/>
  <c r="P406" i="5"/>
  <c r="J408" i="5"/>
  <c r="J413" i="5"/>
  <c r="K418" i="5"/>
  <c r="K428" i="5"/>
  <c r="P432" i="5"/>
  <c r="D432" i="5"/>
  <c r="L432" i="5"/>
  <c r="O432" i="5"/>
  <c r="O437" i="5"/>
  <c r="C437" i="5"/>
  <c r="K437" i="5"/>
  <c r="P437" i="5"/>
  <c r="N442" i="5"/>
  <c r="B442" i="5"/>
  <c r="J442" i="5"/>
  <c r="P442" i="5"/>
  <c r="J444" i="5"/>
  <c r="J449" i="5"/>
  <c r="K454" i="5"/>
  <c r="H459" i="5"/>
  <c r="K459" i="5"/>
  <c r="F459" i="5"/>
  <c r="P459" i="5"/>
  <c r="B459" i="5"/>
  <c r="N459" i="5"/>
  <c r="N466" i="5"/>
  <c r="O467" i="5"/>
  <c r="C472" i="5"/>
  <c r="K472" i="5"/>
  <c r="M472" i="5"/>
  <c r="H472" i="5"/>
  <c r="F472" i="5"/>
  <c r="M480" i="5"/>
  <c r="N483" i="5"/>
  <c r="G488" i="5"/>
  <c r="M488" i="5"/>
  <c r="J488" i="5"/>
  <c r="E488" i="5"/>
  <c r="Q488" i="5"/>
  <c r="C488" i="5"/>
  <c r="I502" i="5"/>
  <c r="J502" i="5"/>
  <c r="M502" i="5"/>
  <c r="K502" i="5"/>
  <c r="G502" i="5"/>
  <c r="E502" i="5"/>
  <c r="M505" i="5"/>
  <c r="O508" i="5"/>
  <c r="C508" i="5"/>
  <c r="K508" i="5"/>
  <c r="I508" i="5"/>
  <c r="G508" i="5"/>
  <c r="E508" i="5"/>
  <c r="Q508" i="5"/>
  <c r="B508" i="5"/>
  <c r="O520" i="5"/>
  <c r="C520" i="5"/>
  <c r="P520" i="5"/>
  <c r="B520" i="5"/>
  <c r="D520" i="5"/>
  <c r="N520" i="5"/>
  <c r="M520" i="5"/>
  <c r="L520" i="5"/>
  <c r="J520" i="5"/>
  <c r="Q531" i="5"/>
  <c r="D547" i="5"/>
  <c r="E551" i="5"/>
  <c r="P552" i="5"/>
  <c r="F560" i="5"/>
  <c r="E580" i="5"/>
  <c r="N585" i="5"/>
  <c r="B585" i="5"/>
  <c r="I585" i="5"/>
  <c r="E585" i="5"/>
  <c r="P585" i="5"/>
  <c r="C585" i="5"/>
  <c r="Q585" i="5"/>
  <c r="O585" i="5"/>
  <c r="M585" i="5"/>
  <c r="L585" i="5"/>
  <c r="K585" i="5"/>
  <c r="J585" i="5"/>
  <c r="G585" i="5"/>
  <c r="K600" i="5"/>
  <c r="G600" i="5"/>
  <c r="F600" i="5"/>
  <c r="D600" i="5"/>
  <c r="Q600" i="5"/>
  <c r="C600" i="5"/>
  <c r="P600" i="5"/>
  <c r="B600" i="5"/>
  <c r="N600" i="5"/>
  <c r="O600" i="5"/>
  <c r="M600" i="5"/>
  <c r="L600" i="5"/>
  <c r="J600" i="5"/>
  <c r="I600" i="5"/>
  <c r="H600" i="5"/>
  <c r="E600" i="5"/>
  <c r="I605" i="5"/>
  <c r="K610" i="5"/>
  <c r="E613" i="5"/>
  <c r="P695" i="5"/>
  <c r="D695" i="5"/>
  <c r="L695" i="5"/>
  <c r="N695" i="5"/>
  <c r="M695" i="5"/>
  <c r="K695" i="5"/>
  <c r="J695" i="5"/>
  <c r="I695" i="5"/>
  <c r="H695" i="5"/>
  <c r="G695" i="5"/>
  <c r="F695" i="5"/>
  <c r="Q695" i="5"/>
  <c r="O695" i="5"/>
  <c r="E695" i="5"/>
  <c r="C695" i="5"/>
  <c r="N699" i="5"/>
  <c r="N887" i="5"/>
  <c r="B887" i="5"/>
  <c r="K887" i="5"/>
  <c r="J887" i="5"/>
  <c r="H887" i="5"/>
  <c r="G887" i="5"/>
  <c r="E887" i="5"/>
  <c r="Q887" i="5"/>
  <c r="M887" i="5"/>
  <c r="L887" i="5"/>
  <c r="I887" i="5"/>
  <c r="F887" i="5"/>
  <c r="D887" i="5"/>
  <c r="C887" i="5"/>
  <c r="N189" i="5"/>
  <c r="N202" i="5"/>
  <c r="B202" i="5"/>
  <c r="O202" i="5"/>
  <c r="L212" i="5"/>
  <c r="N212" i="5"/>
  <c r="G217" i="5"/>
  <c r="G220" i="5"/>
  <c r="H230" i="5"/>
  <c r="C236" i="5"/>
  <c r="Q236" i="5"/>
  <c r="F242" i="5"/>
  <c r="N242" i="5"/>
  <c r="B242" i="5"/>
  <c r="P242" i="5"/>
  <c r="G260" i="5"/>
  <c r="C272" i="5"/>
  <c r="Q272" i="5"/>
  <c r="F278" i="5"/>
  <c r="N278" i="5"/>
  <c r="B278" i="5"/>
  <c r="Q283" i="5"/>
  <c r="G296" i="5"/>
  <c r="G302" i="5"/>
  <c r="C308" i="5"/>
  <c r="D313" i="5"/>
  <c r="F314" i="5"/>
  <c r="N314" i="5"/>
  <c r="B314" i="5"/>
  <c r="P314" i="5"/>
  <c r="D318" i="5"/>
  <c r="Q319" i="5"/>
  <c r="D323" i="5"/>
  <c r="B324" i="5"/>
  <c r="Q324" i="5"/>
  <c r="E328" i="5"/>
  <c r="B329" i="5"/>
  <c r="Q329" i="5"/>
  <c r="G332" i="5"/>
  <c r="E333" i="5"/>
  <c r="C334" i="5"/>
  <c r="Q334" i="5"/>
  <c r="G338" i="5"/>
  <c r="C344" i="5"/>
  <c r="Q344" i="5"/>
  <c r="G348" i="5"/>
  <c r="D349" i="5"/>
  <c r="F350" i="5"/>
  <c r="N350" i="5"/>
  <c r="B350" i="5"/>
  <c r="G353" i="5"/>
  <c r="D354" i="5"/>
  <c r="G358" i="5"/>
  <c r="D359" i="5"/>
  <c r="B360" i="5"/>
  <c r="Q360" i="5"/>
  <c r="E364" i="5"/>
  <c r="B365" i="5"/>
  <c r="Q365" i="5"/>
  <c r="G368" i="5"/>
  <c r="E369" i="5"/>
  <c r="C370" i="5"/>
  <c r="Q370" i="5"/>
  <c r="C380" i="5"/>
  <c r="G384" i="5"/>
  <c r="D385" i="5"/>
  <c r="F386" i="5"/>
  <c r="N386" i="5"/>
  <c r="B386" i="5"/>
  <c r="G389" i="5"/>
  <c r="D390" i="5"/>
  <c r="Q391" i="5"/>
  <c r="G394" i="5"/>
  <c r="D395" i="5"/>
  <c r="B396" i="5"/>
  <c r="Q396" i="5"/>
  <c r="K398" i="5"/>
  <c r="E400" i="5"/>
  <c r="B401" i="5"/>
  <c r="Q401" i="5"/>
  <c r="G404" i="5"/>
  <c r="E405" i="5"/>
  <c r="C406" i="5"/>
  <c r="Q406" i="5"/>
  <c r="K408" i="5"/>
  <c r="G410" i="5"/>
  <c r="C416" i="5"/>
  <c r="Q416" i="5"/>
  <c r="G420" i="5"/>
  <c r="D421" i="5"/>
  <c r="F422" i="5"/>
  <c r="N422" i="5"/>
  <c r="B422" i="5"/>
  <c r="G425" i="5"/>
  <c r="D426" i="5"/>
  <c r="M428" i="5"/>
  <c r="G430" i="5"/>
  <c r="D431" i="5"/>
  <c r="B432" i="5"/>
  <c r="Q432" i="5"/>
  <c r="K434" i="5"/>
  <c r="E436" i="5"/>
  <c r="B437" i="5"/>
  <c r="Q437" i="5"/>
  <c r="G440" i="5"/>
  <c r="E441" i="5"/>
  <c r="C442" i="5"/>
  <c r="Q442" i="5"/>
  <c r="K444" i="5"/>
  <c r="G446" i="5"/>
  <c r="L449" i="5"/>
  <c r="C452" i="5"/>
  <c r="Q452" i="5"/>
  <c r="L454" i="5"/>
  <c r="C459" i="5"/>
  <c r="E460" i="5"/>
  <c r="G462" i="5"/>
  <c r="I463" i="5"/>
  <c r="K464" i="5"/>
  <c r="L465" i="5"/>
  <c r="O466" i="5"/>
  <c r="Q467" i="5"/>
  <c r="B472" i="5"/>
  <c r="D473" i="5"/>
  <c r="G474" i="5"/>
  <c r="H476" i="5"/>
  <c r="K477" i="5"/>
  <c r="O480" i="5"/>
  <c r="L487" i="5"/>
  <c r="Q487" i="5"/>
  <c r="D487" i="5"/>
  <c r="M487" i="5"/>
  <c r="H487" i="5"/>
  <c r="F487" i="5"/>
  <c r="B488" i="5"/>
  <c r="E489" i="5"/>
  <c r="G490" i="5"/>
  <c r="L492" i="5"/>
  <c r="C496" i="5"/>
  <c r="G496" i="5"/>
  <c r="N496" i="5"/>
  <c r="L496" i="5"/>
  <c r="J496" i="5"/>
  <c r="H496" i="5"/>
  <c r="D497" i="5"/>
  <c r="J498" i="5"/>
  <c r="B502" i="5"/>
  <c r="G503" i="5"/>
  <c r="J504" i="5"/>
  <c r="D508" i="5"/>
  <c r="I509" i="5"/>
  <c r="Q511" i="5"/>
  <c r="N513" i="5"/>
  <c r="B513" i="5"/>
  <c r="E513" i="5"/>
  <c r="J513" i="5"/>
  <c r="H513" i="5"/>
  <c r="F513" i="5"/>
  <c r="Q513" i="5"/>
  <c r="C513" i="5"/>
  <c r="N517" i="5"/>
  <c r="E520" i="5"/>
  <c r="M522" i="5"/>
  <c r="G524" i="5"/>
  <c r="M524" i="5"/>
  <c r="F524" i="5"/>
  <c r="D524" i="5"/>
  <c r="Q524" i="5"/>
  <c r="C524" i="5"/>
  <c r="P524" i="5"/>
  <c r="B524" i="5"/>
  <c r="N524" i="5"/>
  <c r="O532" i="5"/>
  <c r="C532" i="5"/>
  <c r="G532" i="5"/>
  <c r="K532" i="5"/>
  <c r="J532" i="5"/>
  <c r="I532" i="5"/>
  <c r="H532" i="5"/>
  <c r="F532" i="5"/>
  <c r="D532" i="5"/>
  <c r="C536" i="5"/>
  <c r="P537" i="5"/>
  <c r="F547" i="5"/>
  <c r="F551" i="5"/>
  <c r="Q552" i="5"/>
  <c r="P558" i="5"/>
  <c r="N560" i="5"/>
  <c r="L562" i="5"/>
  <c r="Q568" i="5"/>
  <c r="M571" i="5"/>
  <c r="H571" i="5"/>
  <c r="K571" i="5"/>
  <c r="J571" i="5"/>
  <c r="I571" i="5"/>
  <c r="G571" i="5"/>
  <c r="F571" i="5"/>
  <c r="D571" i="5"/>
  <c r="B571" i="5"/>
  <c r="G580" i="5"/>
  <c r="D585" i="5"/>
  <c r="N597" i="5"/>
  <c r="B597" i="5"/>
  <c r="J597" i="5"/>
  <c r="O597" i="5"/>
  <c r="L597" i="5"/>
  <c r="K597" i="5"/>
  <c r="I597" i="5"/>
  <c r="G597" i="5"/>
  <c r="Q597" i="5"/>
  <c r="P597" i="5"/>
  <c r="M597" i="5"/>
  <c r="H597" i="5"/>
  <c r="F597" i="5"/>
  <c r="E597" i="5"/>
  <c r="C597" i="5"/>
  <c r="O603" i="5"/>
  <c r="L691" i="5"/>
  <c r="H691" i="5"/>
  <c r="J691" i="5"/>
  <c r="I691" i="5"/>
  <c r="G691" i="5"/>
  <c r="F691" i="5"/>
  <c r="E691" i="5"/>
  <c r="D691" i="5"/>
  <c r="Q691" i="5"/>
  <c r="C691" i="5"/>
  <c r="B691" i="5"/>
  <c r="N691" i="5"/>
  <c r="M691" i="5"/>
  <c r="K691" i="5"/>
  <c r="B695" i="5"/>
  <c r="N653" i="5"/>
  <c r="N658" i="5"/>
  <c r="N663" i="5"/>
  <c r="G680" i="5"/>
  <c r="O680" i="5"/>
  <c r="C680" i="5"/>
  <c r="L680" i="5"/>
  <c r="K680" i="5"/>
  <c r="J680" i="5"/>
  <c r="I680" i="5"/>
  <c r="H680" i="5"/>
  <c r="F680" i="5"/>
  <c r="E680" i="5"/>
  <c r="D680" i="5"/>
  <c r="N684" i="5"/>
  <c r="N724" i="5"/>
  <c r="N728" i="5"/>
  <c r="N735" i="5"/>
  <c r="N744" i="5"/>
  <c r="N759" i="5"/>
  <c r="P767" i="5"/>
  <c r="D767" i="5"/>
  <c r="L767" i="5"/>
  <c r="N767" i="5"/>
  <c r="M767" i="5"/>
  <c r="K767" i="5"/>
  <c r="J767" i="5"/>
  <c r="I767" i="5"/>
  <c r="H767" i="5"/>
  <c r="G767" i="5"/>
  <c r="F767" i="5"/>
  <c r="E767" i="5"/>
  <c r="C767" i="5"/>
  <c r="C808" i="5"/>
  <c r="K808" i="5"/>
  <c r="N808" i="5"/>
  <c r="M808" i="5"/>
  <c r="L808" i="5"/>
  <c r="J808" i="5"/>
  <c r="I808" i="5"/>
  <c r="H808" i="5"/>
  <c r="G808" i="5"/>
  <c r="F808" i="5"/>
  <c r="E808" i="5"/>
  <c r="D808" i="5"/>
  <c r="K575" i="5"/>
  <c r="H577" i="5"/>
  <c r="J588" i="5"/>
  <c r="M629" i="5"/>
  <c r="M634" i="5"/>
  <c r="K636" i="5"/>
  <c r="G636" i="5"/>
  <c r="F636" i="5"/>
  <c r="D636" i="5"/>
  <c r="Q636" i="5"/>
  <c r="C636" i="5"/>
  <c r="P636" i="5"/>
  <c r="B636" i="5"/>
  <c r="N636" i="5"/>
  <c r="K660" i="5"/>
  <c r="G660" i="5"/>
  <c r="L660" i="5"/>
  <c r="J660" i="5"/>
  <c r="I660" i="5"/>
  <c r="H660" i="5"/>
  <c r="F660" i="5"/>
  <c r="E660" i="5"/>
  <c r="D660" i="5"/>
  <c r="J665" i="5"/>
  <c r="F665" i="5"/>
  <c r="L665" i="5"/>
  <c r="K665" i="5"/>
  <c r="I665" i="5"/>
  <c r="H665" i="5"/>
  <c r="G665" i="5"/>
  <c r="E665" i="5"/>
  <c r="D665" i="5"/>
  <c r="B680" i="5"/>
  <c r="N705" i="5"/>
  <c r="B705" i="5"/>
  <c r="J705" i="5"/>
  <c r="O705" i="5"/>
  <c r="M705" i="5"/>
  <c r="L705" i="5"/>
  <c r="K705" i="5"/>
  <c r="I705" i="5"/>
  <c r="H705" i="5"/>
  <c r="G705" i="5"/>
  <c r="F705" i="5"/>
  <c r="B767" i="5"/>
  <c r="B808" i="5"/>
  <c r="I876" i="5"/>
  <c r="P876" i="5"/>
  <c r="C876" i="5"/>
  <c r="O876" i="5"/>
  <c r="B876" i="5"/>
  <c r="M876" i="5"/>
  <c r="L876" i="5"/>
  <c r="J876" i="5"/>
  <c r="Q876" i="5"/>
  <c r="N876" i="5"/>
  <c r="K876" i="5"/>
  <c r="H876" i="5"/>
  <c r="G876" i="5"/>
  <c r="F876" i="5"/>
  <c r="E876" i="5"/>
  <c r="N994" i="5"/>
  <c r="G620" i="5"/>
  <c r="O620" i="5"/>
  <c r="C620" i="5"/>
  <c r="H620" i="5"/>
  <c r="E620" i="5"/>
  <c r="D620" i="5"/>
  <c r="Q620" i="5"/>
  <c r="B620" i="5"/>
  <c r="N620" i="5"/>
  <c r="P623" i="5"/>
  <c r="D623" i="5"/>
  <c r="L623" i="5"/>
  <c r="N623" i="5"/>
  <c r="K623" i="5"/>
  <c r="J623" i="5"/>
  <c r="I623" i="5"/>
  <c r="G623" i="5"/>
  <c r="N645" i="5"/>
  <c r="B645" i="5"/>
  <c r="J645" i="5"/>
  <c r="I645" i="5"/>
  <c r="H645" i="5"/>
  <c r="G645" i="5"/>
  <c r="F645" i="5"/>
  <c r="E645" i="5"/>
  <c r="D645" i="5"/>
  <c r="Q645" i="5"/>
  <c r="C645" i="5"/>
  <c r="N647" i="5"/>
  <c r="M680" i="5"/>
  <c r="N688" i="5"/>
  <c r="N713" i="5"/>
  <c r="F757" i="5"/>
  <c r="N757" i="5"/>
  <c r="B757" i="5"/>
  <c r="M757" i="5"/>
  <c r="L757" i="5"/>
  <c r="K757" i="5"/>
  <c r="J757" i="5"/>
  <c r="I757" i="5"/>
  <c r="H757" i="5"/>
  <c r="G757" i="5"/>
  <c r="E757" i="5"/>
  <c r="Q757" i="5"/>
  <c r="C757" i="5"/>
  <c r="Q762" i="5"/>
  <c r="O767" i="5"/>
  <c r="N800" i="5"/>
  <c r="F469" i="5"/>
  <c r="K469" i="5"/>
  <c r="J495" i="5"/>
  <c r="K500" i="5"/>
  <c r="K510" i="5"/>
  <c r="K515" i="5"/>
  <c r="K525" i="5"/>
  <c r="J533" i="5"/>
  <c r="P533" i="5"/>
  <c r="C533" i="5"/>
  <c r="O533" i="5"/>
  <c r="J535" i="5"/>
  <c r="J540" i="5"/>
  <c r="H543" i="5"/>
  <c r="O543" i="5"/>
  <c r="B543" i="5"/>
  <c r="P543" i="5"/>
  <c r="K545" i="5"/>
  <c r="F553" i="5"/>
  <c r="O553" i="5"/>
  <c r="B553" i="5"/>
  <c r="L555" i="5"/>
  <c r="M565" i="5"/>
  <c r="N573" i="5"/>
  <c r="B573" i="5"/>
  <c r="E573" i="5"/>
  <c r="M573" i="5"/>
  <c r="Q573" i="5"/>
  <c r="M575" i="5"/>
  <c r="J577" i="5"/>
  <c r="N588" i="5"/>
  <c r="O604" i="5"/>
  <c r="C604" i="5"/>
  <c r="K604" i="5"/>
  <c r="I604" i="5"/>
  <c r="G604" i="5"/>
  <c r="F604" i="5"/>
  <c r="E604" i="5"/>
  <c r="Q604" i="5"/>
  <c r="B604" i="5"/>
  <c r="N616" i="5"/>
  <c r="F620" i="5"/>
  <c r="B623" i="5"/>
  <c r="H627" i="5"/>
  <c r="P627" i="5"/>
  <c r="D627" i="5"/>
  <c r="Q627" i="5"/>
  <c r="B627" i="5"/>
  <c r="N627" i="5"/>
  <c r="M627" i="5"/>
  <c r="L627" i="5"/>
  <c r="J627" i="5"/>
  <c r="O629" i="5"/>
  <c r="G632" i="5"/>
  <c r="O632" i="5"/>
  <c r="C632" i="5"/>
  <c r="Q632" i="5"/>
  <c r="B632" i="5"/>
  <c r="N632" i="5"/>
  <c r="M632" i="5"/>
  <c r="L632" i="5"/>
  <c r="J632" i="5"/>
  <c r="H636" i="5"/>
  <c r="H639" i="5"/>
  <c r="P639" i="5"/>
  <c r="D639" i="5"/>
  <c r="L639" i="5"/>
  <c r="J639" i="5"/>
  <c r="I639" i="5"/>
  <c r="G639" i="5"/>
  <c r="F639" i="5"/>
  <c r="E639" i="5"/>
  <c r="K645" i="5"/>
  <c r="L655" i="5"/>
  <c r="H655" i="5"/>
  <c r="J655" i="5"/>
  <c r="I655" i="5"/>
  <c r="G655" i="5"/>
  <c r="F655" i="5"/>
  <c r="E655" i="5"/>
  <c r="D655" i="5"/>
  <c r="Q655" i="5"/>
  <c r="C655" i="5"/>
  <c r="N668" i="5"/>
  <c r="N680" i="5"/>
  <c r="Q690" i="5"/>
  <c r="D705" i="5"/>
  <c r="H711" i="5"/>
  <c r="D711" i="5"/>
  <c r="K711" i="5"/>
  <c r="J711" i="5"/>
  <c r="I711" i="5"/>
  <c r="G711" i="5"/>
  <c r="F711" i="5"/>
  <c r="E711" i="5"/>
  <c r="C711" i="5"/>
  <c r="N719" i="5"/>
  <c r="P731" i="5"/>
  <c r="D731" i="5"/>
  <c r="L731" i="5"/>
  <c r="N731" i="5"/>
  <c r="M731" i="5"/>
  <c r="K731" i="5"/>
  <c r="J731" i="5"/>
  <c r="I731" i="5"/>
  <c r="H731" i="5"/>
  <c r="G731" i="5"/>
  <c r="F731" i="5"/>
  <c r="C731" i="5"/>
  <c r="N755" i="5"/>
  <c r="D757" i="5"/>
  <c r="O765" i="5"/>
  <c r="Q767" i="5"/>
  <c r="N795" i="5"/>
  <c r="P803" i="5"/>
  <c r="D803" i="5"/>
  <c r="L803" i="5"/>
  <c r="N803" i="5"/>
  <c r="M803" i="5"/>
  <c r="K803" i="5"/>
  <c r="J803" i="5"/>
  <c r="I803" i="5"/>
  <c r="H803" i="5"/>
  <c r="G803" i="5"/>
  <c r="F803" i="5"/>
  <c r="E803" i="5"/>
  <c r="C803" i="5"/>
  <c r="Q808" i="5"/>
  <c r="O828" i="5"/>
  <c r="P848" i="5"/>
  <c r="P976" i="5"/>
  <c r="H591" i="5"/>
  <c r="D591" i="5"/>
  <c r="B591" i="5"/>
  <c r="N591" i="5"/>
  <c r="M591" i="5"/>
  <c r="J591" i="5"/>
  <c r="G596" i="5"/>
  <c r="O596" i="5"/>
  <c r="C596" i="5"/>
  <c r="Q596" i="5"/>
  <c r="B596" i="5"/>
  <c r="N596" i="5"/>
  <c r="M596" i="5"/>
  <c r="L596" i="5"/>
  <c r="J596" i="5"/>
  <c r="I620" i="5"/>
  <c r="C623" i="5"/>
  <c r="P629" i="5"/>
  <c r="L645" i="5"/>
  <c r="N652" i="5"/>
  <c r="B655" i="5"/>
  <c r="O657" i="5"/>
  <c r="M660" i="5"/>
  <c r="I670" i="5"/>
  <c r="Q670" i="5"/>
  <c r="E670" i="5"/>
  <c r="L670" i="5"/>
  <c r="K670" i="5"/>
  <c r="J670" i="5"/>
  <c r="H670" i="5"/>
  <c r="G670" i="5"/>
  <c r="F670" i="5"/>
  <c r="D670" i="5"/>
  <c r="H675" i="5"/>
  <c r="P675" i="5"/>
  <c r="D675" i="5"/>
  <c r="L675" i="5"/>
  <c r="K675" i="5"/>
  <c r="J675" i="5"/>
  <c r="I675" i="5"/>
  <c r="G675" i="5"/>
  <c r="F675" i="5"/>
  <c r="E675" i="5"/>
  <c r="N677" i="5"/>
  <c r="P680" i="5"/>
  <c r="N692" i="5"/>
  <c r="K696" i="5"/>
  <c r="G696" i="5"/>
  <c r="L696" i="5"/>
  <c r="J696" i="5"/>
  <c r="I696" i="5"/>
  <c r="H696" i="5"/>
  <c r="F696" i="5"/>
  <c r="E696" i="5"/>
  <c r="D696" i="5"/>
  <c r="Q696" i="5"/>
  <c r="C696" i="5"/>
  <c r="O700" i="5"/>
  <c r="C700" i="5"/>
  <c r="K700" i="5"/>
  <c r="N700" i="5"/>
  <c r="M700" i="5"/>
  <c r="L700" i="5"/>
  <c r="J700" i="5"/>
  <c r="I700" i="5"/>
  <c r="H700" i="5"/>
  <c r="G700" i="5"/>
  <c r="F700" i="5"/>
  <c r="E705" i="5"/>
  <c r="B711" i="5"/>
  <c r="F721" i="5"/>
  <c r="N721" i="5"/>
  <c r="B721" i="5"/>
  <c r="M721" i="5"/>
  <c r="K721" i="5"/>
  <c r="J721" i="5"/>
  <c r="I721" i="5"/>
  <c r="H721" i="5"/>
  <c r="G721" i="5"/>
  <c r="E721" i="5"/>
  <c r="B731" i="5"/>
  <c r="O736" i="5"/>
  <c r="C736" i="5"/>
  <c r="K736" i="5"/>
  <c r="M736" i="5"/>
  <c r="L736" i="5"/>
  <c r="J736" i="5"/>
  <c r="I736" i="5"/>
  <c r="H736" i="5"/>
  <c r="G736" i="5"/>
  <c r="F736" i="5"/>
  <c r="D736" i="5"/>
  <c r="O757" i="5"/>
  <c r="N760" i="5"/>
  <c r="H857" i="5"/>
  <c r="M857" i="5"/>
  <c r="L857" i="5"/>
  <c r="I857" i="5"/>
  <c r="F857" i="5"/>
  <c r="Q857" i="5"/>
  <c r="P857" i="5"/>
  <c r="O857" i="5"/>
  <c r="N857" i="5"/>
  <c r="K857" i="5"/>
  <c r="J857" i="5"/>
  <c r="G857" i="5"/>
  <c r="E857" i="5"/>
  <c r="D857" i="5"/>
  <c r="C857" i="5"/>
  <c r="Q893" i="5"/>
  <c r="Q937" i="5"/>
  <c r="M235" i="5"/>
  <c r="M247" i="5"/>
  <c r="M259" i="5"/>
  <c r="M271" i="5"/>
  <c r="M283" i="5"/>
  <c r="M295" i="5"/>
  <c r="M307" i="5"/>
  <c r="M319" i="5"/>
  <c r="M331" i="5"/>
  <c r="M343" i="5"/>
  <c r="M355" i="5"/>
  <c r="M367" i="5"/>
  <c r="M379" i="5"/>
  <c r="M391" i="5"/>
  <c r="M403" i="5"/>
  <c r="M415" i="5"/>
  <c r="M427" i="5"/>
  <c r="M439" i="5"/>
  <c r="M451" i="5"/>
  <c r="K456" i="5"/>
  <c r="N456" i="5"/>
  <c r="C469" i="5"/>
  <c r="Q469" i="5"/>
  <c r="L475" i="5"/>
  <c r="M475" i="5"/>
  <c r="O475" i="5"/>
  <c r="C484" i="5"/>
  <c r="B484" i="5"/>
  <c r="Q484" i="5"/>
  <c r="H519" i="5"/>
  <c r="F519" i="5"/>
  <c r="F529" i="5"/>
  <c r="G529" i="5"/>
  <c r="O529" i="5"/>
  <c r="D533" i="5"/>
  <c r="E534" i="5"/>
  <c r="P539" i="5"/>
  <c r="D539" i="5"/>
  <c r="F539" i="5"/>
  <c r="O539" i="5"/>
  <c r="D543" i="5"/>
  <c r="C544" i="5"/>
  <c r="K544" i="5"/>
  <c r="N549" i="5"/>
  <c r="B549" i="5"/>
  <c r="E549" i="5"/>
  <c r="P549" i="5"/>
  <c r="D553" i="5"/>
  <c r="N555" i="5"/>
  <c r="K564" i="5"/>
  <c r="O564" i="5"/>
  <c r="B564" i="5"/>
  <c r="J564" i="5"/>
  <c r="Q564" i="5"/>
  <c r="D573" i="5"/>
  <c r="M577" i="5"/>
  <c r="P588" i="5"/>
  <c r="C591" i="5"/>
  <c r="D596" i="5"/>
  <c r="H604" i="5"/>
  <c r="J607" i="5"/>
  <c r="G608" i="5"/>
  <c r="O608" i="5"/>
  <c r="C608" i="5"/>
  <c r="L608" i="5"/>
  <c r="J608" i="5"/>
  <c r="I608" i="5"/>
  <c r="H608" i="5"/>
  <c r="E608" i="5"/>
  <c r="H619" i="5"/>
  <c r="J619" i="5"/>
  <c r="G619" i="5"/>
  <c r="F619" i="5"/>
  <c r="E619" i="5"/>
  <c r="C619" i="5"/>
  <c r="J620" i="5"/>
  <c r="E623" i="5"/>
  <c r="E627" i="5"/>
  <c r="E632" i="5"/>
  <c r="D635" i="5"/>
  <c r="L635" i="5"/>
  <c r="I635" i="5"/>
  <c r="G635" i="5"/>
  <c r="F635" i="5"/>
  <c r="E635" i="5"/>
  <c r="Q635" i="5"/>
  <c r="B635" i="5"/>
  <c r="J636" i="5"/>
  <c r="C639" i="5"/>
  <c r="M645" i="5"/>
  <c r="F649" i="5"/>
  <c r="N649" i="5"/>
  <c r="B649" i="5"/>
  <c r="M649" i="5"/>
  <c r="K649" i="5"/>
  <c r="J649" i="5"/>
  <c r="I649" i="5"/>
  <c r="H649" i="5"/>
  <c r="G649" i="5"/>
  <c r="K655" i="5"/>
  <c r="N660" i="5"/>
  <c r="N665" i="5"/>
  <c r="B670" i="5"/>
  <c r="N672" i="5"/>
  <c r="B675" i="5"/>
  <c r="Q680" i="5"/>
  <c r="N683" i="5"/>
  <c r="N694" i="5"/>
  <c r="B696" i="5"/>
  <c r="B700" i="5"/>
  <c r="P705" i="5"/>
  <c r="M711" i="5"/>
  <c r="C721" i="5"/>
  <c r="O729" i="5"/>
  <c r="E731" i="5"/>
  <c r="B736" i="5"/>
  <c r="N740" i="5"/>
  <c r="N749" i="5"/>
  <c r="P757" i="5"/>
  <c r="N790" i="5"/>
  <c r="O803" i="5"/>
  <c r="Q851" i="5"/>
  <c r="B857" i="5"/>
  <c r="N930" i="5"/>
  <c r="Q985" i="5"/>
  <c r="F565" i="5"/>
  <c r="K565" i="5"/>
  <c r="G565" i="5"/>
  <c r="P565" i="5"/>
  <c r="D575" i="5"/>
  <c r="J575" i="5"/>
  <c r="F575" i="5"/>
  <c r="Q575" i="5"/>
  <c r="E591" i="5"/>
  <c r="E596" i="5"/>
  <c r="D599" i="5"/>
  <c r="L599" i="5"/>
  <c r="I599" i="5"/>
  <c r="G599" i="5"/>
  <c r="F599" i="5"/>
  <c r="E599" i="5"/>
  <c r="Q599" i="5"/>
  <c r="B599" i="5"/>
  <c r="H603" i="5"/>
  <c r="P603" i="5"/>
  <c r="D603" i="5"/>
  <c r="L603" i="5"/>
  <c r="J603" i="5"/>
  <c r="I603" i="5"/>
  <c r="G603" i="5"/>
  <c r="E603" i="5"/>
  <c r="N611" i="5"/>
  <c r="K620" i="5"/>
  <c r="I622" i="5"/>
  <c r="Q622" i="5"/>
  <c r="E622" i="5"/>
  <c r="P622" i="5"/>
  <c r="B622" i="5"/>
  <c r="N622" i="5"/>
  <c r="M622" i="5"/>
  <c r="L622" i="5"/>
  <c r="J622" i="5"/>
  <c r="F623" i="5"/>
  <c r="N641" i="5"/>
  <c r="O645" i="5"/>
  <c r="D659" i="5"/>
  <c r="N659" i="5"/>
  <c r="M659" i="5"/>
  <c r="K659" i="5"/>
  <c r="J659" i="5"/>
  <c r="I659" i="5"/>
  <c r="H659" i="5"/>
  <c r="G659" i="5"/>
  <c r="O664" i="5"/>
  <c r="C664" i="5"/>
  <c r="K664" i="5"/>
  <c r="N664" i="5"/>
  <c r="M664" i="5"/>
  <c r="L664" i="5"/>
  <c r="J664" i="5"/>
  <c r="I664" i="5"/>
  <c r="H664" i="5"/>
  <c r="G664" i="5"/>
  <c r="F685" i="5"/>
  <c r="N685" i="5"/>
  <c r="B685" i="5"/>
  <c r="M685" i="5"/>
  <c r="L685" i="5"/>
  <c r="K685" i="5"/>
  <c r="J685" i="5"/>
  <c r="I685" i="5"/>
  <c r="H685" i="5"/>
  <c r="G685" i="5"/>
  <c r="E685" i="5"/>
  <c r="N708" i="5"/>
  <c r="N771" i="5"/>
  <c r="N776" i="5"/>
  <c r="F793" i="5"/>
  <c r="N793" i="5"/>
  <c r="B793" i="5"/>
  <c r="M793" i="5"/>
  <c r="L793" i="5"/>
  <c r="K793" i="5"/>
  <c r="J793" i="5"/>
  <c r="I793" i="5"/>
  <c r="H793" i="5"/>
  <c r="G793" i="5"/>
  <c r="E793" i="5"/>
  <c r="D793" i="5"/>
  <c r="Q793" i="5"/>
  <c r="C793" i="5"/>
  <c r="O801" i="5"/>
  <c r="N826" i="5"/>
  <c r="D829" i="5"/>
  <c r="H829" i="5"/>
  <c r="Q829" i="5"/>
  <c r="C829" i="5"/>
  <c r="O829" i="5"/>
  <c r="N829" i="5"/>
  <c r="M829" i="5"/>
  <c r="L829" i="5"/>
  <c r="K829" i="5"/>
  <c r="J829" i="5"/>
  <c r="I829" i="5"/>
  <c r="G829" i="5"/>
  <c r="F829" i="5"/>
  <c r="E829" i="5"/>
  <c r="C858" i="5"/>
  <c r="I858" i="5"/>
  <c r="H858" i="5"/>
  <c r="E858" i="5"/>
  <c r="P858" i="5"/>
  <c r="B858" i="5"/>
  <c r="Q858" i="5"/>
  <c r="N858" i="5"/>
  <c r="M858" i="5"/>
  <c r="L858" i="5"/>
  <c r="K858" i="5"/>
  <c r="J858" i="5"/>
  <c r="G858" i="5"/>
  <c r="F858" i="5"/>
  <c r="O1083" i="5"/>
  <c r="H495" i="5"/>
  <c r="K495" i="5"/>
  <c r="G500" i="5"/>
  <c r="Q500" i="5"/>
  <c r="D500" i="5"/>
  <c r="O500" i="5"/>
  <c r="E510" i="5"/>
  <c r="C510" i="5"/>
  <c r="D515" i="5"/>
  <c r="J515" i="5"/>
  <c r="O515" i="5"/>
  <c r="N525" i="5"/>
  <c r="B525" i="5"/>
  <c r="I525" i="5"/>
  <c r="P525" i="5"/>
  <c r="L535" i="5"/>
  <c r="H535" i="5"/>
  <c r="O535" i="5"/>
  <c r="K540" i="5"/>
  <c r="O540" i="5"/>
  <c r="B540" i="5"/>
  <c r="P540" i="5"/>
  <c r="J545" i="5"/>
  <c r="G545" i="5"/>
  <c r="O545" i="5"/>
  <c r="H555" i="5"/>
  <c r="K555" i="5"/>
  <c r="F555" i="5"/>
  <c r="P555" i="5"/>
  <c r="B565" i="5"/>
  <c r="Q565" i="5"/>
  <c r="G573" i="5"/>
  <c r="B575" i="5"/>
  <c r="K576" i="5"/>
  <c r="F576" i="5"/>
  <c r="O576" i="5"/>
  <c r="B576" i="5"/>
  <c r="Q576" i="5"/>
  <c r="F591" i="5"/>
  <c r="F596" i="5"/>
  <c r="C599" i="5"/>
  <c r="B603" i="5"/>
  <c r="H615" i="5"/>
  <c r="P615" i="5"/>
  <c r="D615" i="5"/>
  <c r="G615" i="5"/>
  <c r="E615" i="5"/>
  <c r="C615" i="5"/>
  <c r="Q615" i="5"/>
  <c r="B615" i="5"/>
  <c r="N615" i="5"/>
  <c r="L620" i="5"/>
  <c r="C622" i="5"/>
  <c r="H623" i="5"/>
  <c r="M636" i="5"/>
  <c r="G644" i="5"/>
  <c r="O644" i="5"/>
  <c r="C644" i="5"/>
  <c r="L644" i="5"/>
  <c r="K644" i="5"/>
  <c r="J644" i="5"/>
  <c r="I644" i="5"/>
  <c r="H644" i="5"/>
  <c r="F644" i="5"/>
  <c r="E644" i="5"/>
  <c r="P645" i="5"/>
  <c r="N655" i="5"/>
  <c r="B659" i="5"/>
  <c r="B664" i="5"/>
  <c r="C685" i="5"/>
  <c r="I706" i="5"/>
  <c r="E706" i="5"/>
  <c r="K706" i="5"/>
  <c r="J706" i="5"/>
  <c r="H706" i="5"/>
  <c r="G706" i="5"/>
  <c r="F706" i="5"/>
  <c r="D706" i="5"/>
  <c r="C706" i="5"/>
  <c r="N725" i="5"/>
  <c r="N785" i="5"/>
  <c r="N796" i="5"/>
  <c r="N812" i="5"/>
  <c r="B829" i="5"/>
  <c r="P838" i="5"/>
  <c r="Q849" i="5"/>
  <c r="D858" i="5"/>
  <c r="P861" i="5"/>
  <c r="I864" i="5"/>
  <c r="L864" i="5"/>
  <c r="K864" i="5"/>
  <c r="H864" i="5"/>
  <c r="G864" i="5"/>
  <c r="E864" i="5"/>
  <c r="Q864" i="5"/>
  <c r="P864" i="5"/>
  <c r="O864" i="5"/>
  <c r="N864" i="5"/>
  <c r="M864" i="5"/>
  <c r="J864" i="5"/>
  <c r="F864" i="5"/>
  <c r="D864" i="5"/>
  <c r="C864" i="5"/>
  <c r="I898" i="5"/>
  <c r="K898" i="5"/>
  <c r="H898" i="5"/>
  <c r="G898" i="5"/>
  <c r="E898" i="5"/>
  <c r="D898" i="5"/>
  <c r="P898" i="5"/>
  <c r="B898" i="5"/>
  <c r="Q898" i="5"/>
  <c r="O898" i="5"/>
  <c r="N898" i="5"/>
  <c r="M898" i="5"/>
  <c r="L898" i="5"/>
  <c r="J898" i="5"/>
  <c r="F898" i="5"/>
  <c r="C898" i="5"/>
  <c r="F577" i="5"/>
  <c r="B577" i="5"/>
  <c r="K577" i="5"/>
  <c r="K588" i="5"/>
  <c r="G588" i="5"/>
  <c r="L588" i="5"/>
  <c r="I588" i="5"/>
  <c r="F588" i="5"/>
  <c r="D588" i="5"/>
  <c r="G591" i="5"/>
  <c r="H596" i="5"/>
  <c r="H599" i="5"/>
  <c r="C603" i="5"/>
  <c r="Q618" i="5"/>
  <c r="M620" i="5"/>
  <c r="D622" i="5"/>
  <c r="M623" i="5"/>
  <c r="J629" i="5"/>
  <c r="F629" i="5"/>
  <c r="L629" i="5"/>
  <c r="I629" i="5"/>
  <c r="H629" i="5"/>
  <c r="G629" i="5"/>
  <c r="D629" i="5"/>
  <c r="I634" i="5"/>
  <c r="E634" i="5"/>
  <c r="J634" i="5"/>
  <c r="H634" i="5"/>
  <c r="G634" i="5"/>
  <c r="D634" i="5"/>
  <c r="N646" i="5"/>
  <c r="C659" i="5"/>
  <c r="D664" i="5"/>
  <c r="D685" i="5"/>
  <c r="N704" i="5"/>
  <c r="B706" i="5"/>
  <c r="L727" i="5"/>
  <c r="H727" i="5"/>
  <c r="J727" i="5"/>
  <c r="I727" i="5"/>
  <c r="G727" i="5"/>
  <c r="F727" i="5"/>
  <c r="E727" i="5"/>
  <c r="D727" i="5"/>
  <c r="Q727" i="5"/>
  <c r="C727" i="5"/>
  <c r="P727" i="5"/>
  <c r="B727" i="5"/>
  <c r="N727" i="5"/>
  <c r="Q736" i="5"/>
  <c r="N763" i="5"/>
  <c r="N766" i="5"/>
  <c r="N780" i="5"/>
  <c r="N807" i="5"/>
  <c r="N821" i="5"/>
  <c r="K830" i="5"/>
  <c r="Q830" i="5"/>
  <c r="D830" i="5"/>
  <c r="M830" i="5"/>
  <c r="O830" i="5"/>
  <c r="N830" i="5"/>
  <c r="L830" i="5"/>
  <c r="J830" i="5"/>
  <c r="I830" i="5"/>
  <c r="H830" i="5"/>
  <c r="G830" i="5"/>
  <c r="F830" i="5"/>
  <c r="E830" i="5"/>
  <c r="C830" i="5"/>
  <c r="B864" i="5"/>
  <c r="J871" i="5"/>
  <c r="I871" i="5"/>
  <c r="H871" i="5"/>
  <c r="F871" i="5"/>
  <c r="E871" i="5"/>
  <c r="P871" i="5"/>
  <c r="C871" i="5"/>
  <c r="Q871" i="5"/>
  <c r="O871" i="5"/>
  <c r="N871" i="5"/>
  <c r="M871" i="5"/>
  <c r="L871" i="5"/>
  <c r="K871" i="5"/>
  <c r="G871" i="5"/>
  <c r="D871" i="5"/>
  <c r="E235" i="5"/>
  <c r="E247" i="5"/>
  <c r="E259" i="5"/>
  <c r="E271" i="5"/>
  <c r="E283" i="5"/>
  <c r="E295" i="5"/>
  <c r="E307" i="5"/>
  <c r="E319" i="5"/>
  <c r="E331" i="5"/>
  <c r="E343" i="5"/>
  <c r="E355" i="5"/>
  <c r="E367" i="5"/>
  <c r="E379" i="5"/>
  <c r="E391" i="5"/>
  <c r="E403" i="5"/>
  <c r="E415" i="5"/>
  <c r="E427" i="5"/>
  <c r="E439" i="5"/>
  <c r="E451" i="5"/>
  <c r="E456" i="5"/>
  <c r="F457" i="5"/>
  <c r="N457" i="5"/>
  <c r="J461" i="5"/>
  <c r="C461" i="5"/>
  <c r="H469" i="5"/>
  <c r="H471" i="5"/>
  <c r="O471" i="5"/>
  <c r="B471" i="5"/>
  <c r="E475" i="5"/>
  <c r="F481" i="5"/>
  <c r="B481" i="5"/>
  <c r="G484" i="5"/>
  <c r="E486" i="5"/>
  <c r="H486" i="5"/>
  <c r="C495" i="5"/>
  <c r="Q495" i="5"/>
  <c r="C500" i="5"/>
  <c r="B501" i="5"/>
  <c r="M501" i="5"/>
  <c r="D510" i="5"/>
  <c r="C515" i="5"/>
  <c r="K516" i="5"/>
  <c r="F516" i="5"/>
  <c r="E519" i="5"/>
  <c r="J521" i="5"/>
  <c r="L521" i="5"/>
  <c r="O521" i="5"/>
  <c r="D525" i="5"/>
  <c r="I526" i="5"/>
  <c r="E526" i="5"/>
  <c r="E529" i="5"/>
  <c r="H533" i="5"/>
  <c r="F534" i="5"/>
  <c r="C535" i="5"/>
  <c r="Q535" i="5"/>
  <c r="G539" i="5"/>
  <c r="D540" i="5"/>
  <c r="F541" i="5"/>
  <c r="K541" i="5"/>
  <c r="I543" i="5"/>
  <c r="F544" i="5"/>
  <c r="C545" i="5"/>
  <c r="Q545" i="5"/>
  <c r="G549" i="5"/>
  <c r="I553" i="5"/>
  <c r="C555" i="5"/>
  <c r="O556" i="5"/>
  <c r="C556" i="5"/>
  <c r="G556" i="5"/>
  <c r="B556" i="5"/>
  <c r="J557" i="5"/>
  <c r="C557" i="5"/>
  <c r="F564" i="5"/>
  <c r="D565" i="5"/>
  <c r="H567" i="5"/>
  <c r="O567" i="5"/>
  <c r="B567" i="5"/>
  <c r="K567" i="5"/>
  <c r="I573" i="5"/>
  <c r="E575" i="5"/>
  <c r="D576" i="5"/>
  <c r="C577" i="5"/>
  <c r="J581" i="5"/>
  <c r="L581" i="5"/>
  <c r="G581" i="5"/>
  <c r="E581" i="5"/>
  <c r="Q581" i="5"/>
  <c r="L583" i="5"/>
  <c r="Q583" i="5"/>
  <c r="D583" i="5"/>
  <c r="M583" i="5"/>
  <c r="J583" i="5"/>
  <c r="G584" i="5"/>
  <c r="M584" i="5"/>
  <c r="I584" i="5"/>
  <c r="F584" i="5"/>
  <c r="J587" i="5"/>
  <c r="B588" i="5"/>
  <c r="I591" i="5"/>
  <c r="J593" i="5"/>
  <c r="F593" i="5"/>
  <c r="L593" i="5"/>
  <c r="I593" i="5"/>
  <c r="H593" i="5"/>
  <c r="G593" i="5"/>
  <c r="D593" i="5"/>
  <c r="I596" i="5"/>
  <c r="I598" i="5"/>
  <c r="Q598" i="5"/>
  <c r="E598" i="5"/>
  <c r="L598" i="5"/>
  <c r="J598" i="5"/>
  <c r="H598" i="5"/>
  <c r="G598" i="5"/>
  <c r="D598" i="5"/>
  <c r="J599" i="5"/>
  <c r="F603" i="5"/>
  <c r="N604" i="5"/>
  <c r="K608" i="5"/>
  <c r="I615" i="5"/>
  <c r="K619" i="5"/>
  <c r="P620" i="5"/>
  <c r="F622" i="5"/>
  <c r="O623" i="5"/>
  <c r="K627" i="5"/>
  <c r="B629" i="5"/>
  <c r="K632" i="5"/>
  <c r="B634" i="5"/>
  <c r="K635" i="5"/>
  <c r="O639" i="5"/>
  <c r="D644" i="5"/>
  <c r="E659" i="5"/>
  <c r="E664" i="5"/>
  <c r="N669" i="5"/>
  <c r="B669" i="5"/>
  <c r="J669" i="5"/>
  <c r="O669" i="5"/>
  <c r="M669" i="5"/>
  <c r="L669" i="5"/>
  <c r="K669" i="5"/>
  <c r="I669" i="5"/>
  <c r="H669" i="5"/>
  <c r="G669" i="5"/>
  <c r="O670" i="5"/>
  <c r="O685" i="5"/>
  <c r="N689" i="5"/>
  <c r="P696" i="5"/>
  <c r="Q700" i="5"/>
  <c r="M706" i="5"/>
  <c r="K727" i="5"/>
  <c r="N741" i="5"/>
  <c r="B741" i="5"/>
  <c r="J741" i="5"/>
  <c r="O741" i="5"/>
  <c r="M741" i="5"/>
  <c r="L741" i="5"/>
  <c r="K741" i="5"/>
  <c r="I741" i="5"/>
  <c r="H741" i="5"/>
  <c r="G741" i="5"/>
  <c r="F741" i="5"/>
  <c r="D741" i="5"/>
  <c r="N756" i="5"/>
  <c r="N761" i="5"/>
  <c r="N777" i="5"/>
  <c r="B777" i="5"/>
  <c r="J777" i="5"/>
  <c r="O777" i="5"/>
  <c r="M777" i="5"/>
  <c r="L777" i="5"/>
  <c r="K777" i="5"/>
  <c r="I777" i="5"/>
  <c r="H777" i="5"/>
  <c r="G777" i="5"/>
  <c r="F777" i="5"/>
  <c r="E777" i="5"/>
  <c r="D777" i="5"/>
  <c r="N791" i="5"/>
  <c r="N816" i="5"/>
  <c r="B830" i="5"/>
  <c r="B871" i="5"/>
  <c r="N894" i="5"/>
  <c r="K732" i="5"/>
  <c r="G732" i="5"/>
  <c r="O732" i="5"/>
  <c r="J737" i="5"/>
  <c r="F737" i="5"/>
  <c r="O737" i="5"/>
  <c r="I742" i="5"/>
  <c r="E742" i="5"/>
  <c r="H747" i="5"/>
  <c r="P747" i="5"/>
  <c r="D747" i="5"/>
  <c r="O747" i="5"/>
  <c r="G752" i="5"/>
  <c r="C752" i="5"/>
  <c r="P752" i="5"/>
  <c r="K768" i="5"/>
  <c r="G768" i="5"/>
  <c r="O768" i="5"/>
  <c r="J773" i="5"/>
  <c r="F773" i="5"/>
  <c r="O773" i="5"/>
  <c r="I778" i="5"/>
  <c r="Q778" i="5"/>
  <c r="E778" i="5"/>
  <c r="H783" i="5"/>
  <c r="P783" i="5"/>
  <c r="D783" i="5"/>
  <c r="O783" i="5"/>
  <c r="G788" i="5"/>
  <c r="C788" i="5"/>
  <c r="K804" i="5"/>
  <c r="G804" i="5"/>
  <c r="O804" i="5"/>
  <c r="J809" i="5"/>
  <c r="F809" i="5"/>
  <c r="O809" i="5"/>
  <c r="I814" i="5"/>
  <c r="Q814" i="5"/>
  <c r="E814" i="5"/>
  <c r="O814" i="5"/>
  <c r="H819" i="5"/>
  <c r="P819" i="5"/>
  <c r="D819" i="5"/>
  <c r="O819" i="5"/>
  <c r="G824" i="5"/>
  <c r="O824" i="5"/>
  <c r="C824" i="5"/>
  <c r="P824" i="5"/>
  <c r="K854" i="5"/>
  <c r="M854" i="5"/>
  <c r="L854" i="5"/>
  <c r="H854" i="5"/>
  <c r="F854" i="5"/>
  <c r="F855" i="5"/>
  <c r="I855" i="5"/>
  <c r="H855" i="5"/>
  <c r="Q855" i="5"/>
  <c r="D855" i="5"/>
  <c r="O855" i="5"/>
  <c r="B855" i="5"/>
  <c r="O870" i="5"/>
  <c r="C870" i="5"/>
  <c r="M870" i="5"/>
  <c r="L870" i="5"/>
  <c r="J870" i="5"/>
  <c r="I870" i="5"/>
  <c r="G870" i="5"/>
  <c r="P968" i="5"/>
  <c r="N1171" i="5"/>
  <c r="L763" i="5"/>
  <c r="H763" i="5"/>
  <c r="O763" i="5"/>
  <c r="L799" i="5"/>
  <c r="H799" i="5"/>
  <c r="L863" i="5"/>
  <c r="F891" i="5"/>
  <c r="I891" i="5"/>
  <c r="H891" i="5"/>
  <c r="E891" i="5"/>
  <c r="Q891" i="5"/>
  <c r="D891" i="5"/>
  <c r="O891" i="5"/>
  <c r="B891" i="5"/>
  <c r="I958" i="5"/>
  <c r="M958" i="5"/>
  <c r="K958" i="5"/>
  <c r="J958" i="5"/>
  <c r="F958" i="5"/>
  <c r="Q958" i="5"/>
  <c r="P958" i="5"/>
  <c r="O958" i="5"/>
  <c r="N958" i="5"/>
  <c r="L958" i="5"/>
  <c r="H958" i="5"/>
  <c r="G958" i="5"/>
  <c r="E958" i="5"/>
  <c r="D958" i="5"/>
  <c r="B958" i="5"/>
  <c r="L1015" i="5"/>
  <c r="I1015" i="5"/>
  <c r="D1015" i="5"/>
  <c r="Q1015" i="5"/>
  <c r="C1015" i="5"/>
  <c r="P1015" i="5"/>
  <c r="B1015" i="5"/>
  <c r="N1015" i="5"/>
  <c r="M1015" i="5"/>
  <c r="H1015" i="5"/>
  <c r="G1015" i="5"/>
  <c r="F1015" i="5"/>
  <c r="O1015" i="5"/>
  <c r="K1015" i="5"/>
  <c r="E1015" i="5"/>
  <c r="O676" i="5"/>
  <c r="C676" i="5"/>
  <c r="K676" i="5"/>
  <c r="N681" i="5"/>
  <c r="B681" i="5"/>
  <c r="J681" i="5"/>
  <c r="P707" i="5"/>
  <c r="D707" i="5"/>
  <c r="L707" i="5"/>
  <c r="O707" i="5"/>
  <c r="O712" i="5"/>
  <c r="C712" i="5"/>
  <c r="K712" i="5"/>
  <c r="N717" i="5"/>
  <c r="B717" i="5"/>
  <c r="J717" i="5"/>
  <c r="C732" i="5"/>
  <c r="Q732" i="5"/>
  <c r="P743" i="5"/>
  <c r="D743" i="5"/>
  <c r="L743" i="5"/>
  <c r="O743" i="5"/>
  <c r="O748" i="5"/>
  <c r="C748" i="5"/>
  <c r="K748" i="5"/>
  <c r="P748" i="5"/>
  <c r="B753" i="5"/>
  <c r="J753" i="5"/>
  <c r="P753" i="5"/>
  <c r="B763" i="5"/>
  <c r="P763" i="5"/>
  <c r="P779" i="5"/>
  <c r="D779" i="5"/>
  <c r="L779" i="5"/>
  <c r="O779" i="5"/>
  <c r="C783" i="5"/>
  <c r="C784" i="5"/>
  <c r="K784" i="5"/>
  <c r="P784" i="5"/>
  <c r="D788" i="5"/>
  <c r="B789" i="5"/>
  <c r="J789" i="5"/>
  <c r="P789" i="5"/>
  <c r="H792" i="5"/>
  <c r="H797" i="5"/>
  <c r="B799" i="5"/>
  <c r="P799" i="5"/>
  <c r="H802" i="5"/>
  <c r="C804" i="5"/>
  <c r="Q804" i="5"/>
  <c r="I807" i="5"/>
  <c r="C809" i="5"/>
  <c r="Q809" i="5"/>
  <c r="I812" i="5"/>
  <c r="C814" i="5"/>
  <c r="D815" i="5"/>
  <c r="L815" i="5"/>
  <c r="C819" i="5"/>
  <c r="C820" i="5"/>
  <c r="K820" i="5"/>
  <c r="P820" i="5"/>
  <c r="D824" i="5"/>
  <c r="N825" i="5"/>
  <c r="B825" i="5"/>
  <c r="J825" i="5"/>
  <c r="O834" i="5"/>
  <c r="C834" i="5"/>
  <c r="M834" i="5"/>
  <c r="L834" i="5"/>
  <c r="I834" i="5"/>
  <c r="J835" i="5"/>
  <c r="I835" i="5"/>
  <c r="H835" i="5"/>
  <c r="E835" i="5"/>
  <c r="C854" i="5"/>
  <c r="E855" i="5"/>
  <c r="D870" i="5"/>
  <c r="N875" i="5"/>
  <c r="B875" i="5"/>
  <c r="G875" i="5"/>
  <c r="F875" i="5"/>
  <c r="Q875" i="5"/>
  <c r="D875" i="5"/>
  <c r="P875" i="5"/>
  <c r="C875" i="5"/>
  <c r="M875" i="5"/>
  <c r="K890" i="5"/>
  <c r="M890" i="5"/>
  <c r="L890" i="5"/>
  <c r="I890" i="5"/>
  <c r="H890" i="5"/>
  <c r="F890" i="5"/>
  <c r="C891" i="5"/>
  <c r="O905" i="5"/>
  <c r="Q928" i="5"/>
  <c r="E582" i="5"/>
  <c r="N582" i="5"/>
  <c r="F589" i="5"/>
  <c r="N589" i="5"/>
  <c r="B589" i="5"/>
  <c r="P589" i="5"/>
  <c r="K601" i="5"/>
  <c r="K611" i="5"/>
  <c r="L616" i="5"/>
  <c r="L621" i="5"/>
  <c r="F625" i="5"/>
  <c r="N625" i="5"/>
  <c r="B625" i="5"/>
  <c r="P625" i="5"/>
  <c r="K647" i="5"/>
  <c r="I648" i="5"/>
  <c r="L652" i="5"/>
  <c r="I653" i="5"/>
  <c r="L657" i="5"/>
  <c r="J658" i="5"/>
  <c r="F661" i="5"/>
  <c r="N661" i="5"/>
  <c r="B661" i="5"/>
  <c r="P661" i="5"/>
  <c r="J663" i="5"/>
  <c r="J668" i="5"/>
  <c r="B676" i="5"/>
  <c r="Q676" i="5"/>
  <c r="C681" i="5"/>
  <c r="K683" i="5"/>
  <c r="I684" i="5"/>
  <c r="L688" i="5"/>
  <c r="I689" i="5"/>
  <c r="L693" i="5"/>
  <c r="J694" i="5"/>
  <c r="F697" i="5"/>
  <c r="N697" i="5"/>
  <c r="B697" i="5"/>
  <c r="J699" i="5"/>
  <c r="J704" i="5"/>
  <c r="B707" i="5"/>
  <c r="Q707" i="5"/>
  <c r="B712" i="5"/>
  <c r="Q712" i="5"/>
  <c r="C717" i="5"/>
  <c r="K719" i="5"/>
  <c r="I720" i="5"/>
  <c r="L724" i="5"/>
  <c r="I725" i="5"/>
  <c r="L729" i="5"/>
  <c r="J730" i="5"/>
  <c r="D732" i="5"/>
  <c r="F733" i="5"/>
  <c r="B733" i="5"/>
  <c r="J735" i="5"/>
  <c r="D737" i="5"/>
  <c r="J740" i="5"/>
  <c r="D742" i="5"/>
  <c r="B743" i="5"/>
  <c r="Q743" i="5"/>
  <c r="K745" i="5"/>
  <c r="E747" i="5"/>
  <c r="B748" i="5"/>
  <c r="E752" i="5"/>
  <c r="C753" i="5"/>
  <c r="Q753" i="5"/>
  <c r="K755" i="5"/>
  <c r="I756" i="5"/>
  <c r="L760" i="5"/>
  <c r="I761" i="5"/>
  <c r="C763" i="5"/>
  <c r="Q763" i="5"/>
  <c r="L765" i="5"/>
  <c r="J766" i="5"/>
  <c r="D768" i="5"/>
  <c r="F769" i="5"/>
  <c r="B769" i="5"/>
  <c r="P769" i="5"/>
  <c r="J771" i="5"/>
  <c r="D773" i="5"/>
  <c r="J776" i="5"/>
  <c r="D778" i="5"/>
  <c r="B779" i="5"/>
  <c r="Q779" i="5"/>
  <c r="E783" i="5"/>
  <c r="B784" i="5"/>
  <c r="Q784" i="5"/>
  <c r="G787" i="5"/>
  <c r="E788" i="5"/>
  <c r="C789" i="5"/>
  <c r="Q789" i="5"/>
  <c r="K791" i="5"/>
  <c r="I792" i="5"/>
  <c r="L796" i="5"/>
  <c r="I797" i="5"/>
  <c r="C799" i="5"/>
  <c r="Q799" i="5"/>
  <c r="L801" i="5"/>
  <c r="J802" i="5"/>
  <c r="D804" i="5"/>
  <c r="F805" i="5"/>
  <c r="N805" i="5"/>
  <c r="B805" i="5"/>
  <c r="P805" i="5"/>
  <c r="J807" i="5"/>
  <c r="D809" i="5"/>
  <c r="J812" i="5"/>
  <c r="D814" i="5"/>
  <c r="B815" i="5"/>
  <c r="Q815" i="5"/>
  <c r="E819" i="5"/>
  <c r="B820" i="5"/>
  <c r="Q820" i="5"/>
  <c r="G823" i="5"/>
  <c r="E824" i="5"/>
  <c r="C825" i="5"/>
  <c r="Q825" i="5"/>
  <c r="K827" i="5"/>
  <c r="J828" i="5"/>
  <c r="H833" i="5"/>
  <c r="D833" i="5"/>
  <c r="C833" i="5"/>
  <c r="M833" i="5"/>
  <c r="B834" i="5"/>
  <c r="B835" i="5"/>
  <c r="P841" i="5"/>
  <c r="D841" i="5"/>
  <c r="L841" i="5"/>
  <c r="K841" i="5"/>
  <c r="H841" i="5"/>
  <c r="K842" i="5"/>
  <c r="H842" i="5"/>
  <c r="G842" i="5"/>
  <c r="Q842" i="5"/>
  <c r="D842" i="5"/>
  <c r="F843" i="5"/>
  <c r="Q843" i="5"/>
  <c r="D843" i="5"/>
  <c r="P843" i="5"/>
  <c r="C843" i="5"/>
  <c r="M843" i="5"/>
  <c r="H845" i="5"/>
  <c r="I845" i="5"/>
  <c r="G845" i="5"/>
  <c r="Q845" i="5"/>
  <c r="D845" i="5"/>
  <c r="C846" i="5"/>
  <c r="E846" i="5"/>
  <c r="D846" i="5"/>
  <c r="M846" i="5"/>
  <c r="D853" i="5"/>
  <c r="Q853" i="5"/>
  <c r="C853" i="5"/>
  <c r="B853" i="5"/>
  <c r="L853" i="5"/>
  <c r="J853" i="5"/>
  <c r="D854" i="5"/>
  <c r="G855" i="5"/>
  <c r="E870" i="5"/>
  <c r="E875" i="5"/>
  <c r="B890" i="5"/>
  <c r="G891" i="5"/>
  <c r="K893" i="5"/>
  <c r="D911" i="5"/>
  <c r="B911" i="5"/>
  <c r="K911" i="5"/>
  <c r="M911" i="5"/>
  <c r="J911" i="5"/>
  <c r="I911" i="5"/>
  <c r="H911" i="5"/>
  <c r="G911" i="5"/>
  <c r="F911" i="5"/>
  <c r="E911" i="5"/>
  <c r="N952" i="5"/>
  <c r="L955" i="5"/>
  <c r="K955" i="5"/>
  <c r="I955" i="5"/>
  <c r="H955" i="5"/>
  <c r="E955" i="5"/>
  <c r="O955" i="5"/>
  <c r="N955" i="5"/>
  <c r="M955" i="5"/>
  <c r="J955" i="5"/>
  <c r="G955" i="5"/>
  <c r="F955" i="5"/>
  <c r="D955" i="5"/>
  <c r="C955" i="5"/>
  <c r="B955" i="5"/>
  <c r="Q955" i="5"/>
  <c r="P959" i="5"/>
  <c r="D959" i="5"/>
  <c r="I959" i="5"/>
  <c r="G959" i="5"/>
  <c r="F959" i="5"/>
  <c r="O959" i="5"/>
  <c r="B959" i="5"/>
  <c r="Q959" i="5"/>
  <c r="N959" i="5"/>
  <c r="M959" i="5"/>
  <c r="L959" i="5"/>
  <c r="K959" i="5"/>
  <c r="J959" i="5"/>
  <c r="H959" i="5"/>
  <c r="C959" i="5"/>
  <c r="N966" i="5"/>
  <c r="J641" i="5"/>
  <c r="F641" i="5"/>
  <c r="O641" i="5"/>
  <c r="I646" i="5"/>
  <c r="Q646" i="5"/>
  <c r="E646" i="5"/>
  <c r="H651" i="5"/>
  <c r="P651" i="5"/>
  <c r="D651" i="5"/>
  <c r="O651" i="5"/>
  <c r="G656" i="5"/>
  <c r="O656" i="5"/>
  <c r="C656" i="5"/>
  <c r="K672" i="5"/>
  <c r="G672" i="5"/>
  <c r="D676" i="5"/>
  <c r="J677" i="5"/>
  <c r="F677" i="5"/>
  <c r="O677" i="5"/>
  <c r="D681" i="5"/>
  <c r="I682" i="5"/>
  <c r="E682" i="5"/>
  <c r="O682" i="5"/>
  <c r="H687" i="5"/>
  <c r="D687" i="5"/>
  <c r="G692" i="5"/>
  <c r="O692" i="5"/>
  <c r="C692" i="5"/>
  <c r="C707" i="5"/>
  <c r="K708" i="5"/>
  <c r="G708" i="5"/>
  <c r="O708" i="5"/>
  <c r="D712" i="5"/>
  <c r="J713" i="5"/>
  <c r="F713" i="5"/>
  <c r="O713" i="5"/>
  <c r="D717" i="5"/>
  <c r="I718" i="5"/>
  <c r="Q718" i="5"/>
  <c r="E718" i="5"/>
  <c r="H723" i="5"/>
  <c r="D723" i="5"/>
  <c r="G728" i="5"/>
  <c r="O728" i="5"/>
  <c r="C728" i="5"/>
  <c r="P728" i="5"/>
  <c r="E732" i="5"/>
  <c r="E737" i="5"/>
  <c r="F742" i="5"/>
  <c r="C743" i="5"/>
  <c r="K744" i="5"/>
  <c r="G744" i="5"/>
  <c r="O744" i="5"/>
  <c r="F747" i="5"/>
  <c r="D748" i="5"/>
  <c r="J749" i="5"/>
  <c r="F749" i="5"/>
  <c r="O749" i="5"/>
  <c r="F752" i="5"/>
  <c r="D753" i="5"/>
  <c r="I754" i="5"/>
  <c r="Q754" i="5"/>
  <c r="E754" i="5"/>
  <c r="O754" i="5"/>
  <c r="H759" i="5"/>
  <c r="P759" i="5"/>
  <c r="D759" i="5"/>
  <c r="D763" i="5"/>
  <c r="G764" i="5"/>
  <c r="C764" i="5"/>
  <c r="E768" i="5"/>
  <c r="K771" i="5"/>
  <c r="E773" i="5"/>
  <c r="K776" i="5"/>
  <c r="F778" i="5"/>
  <c r="C779" i="5"/>
  <c r="K780" i="5"/>
  <c r="G780" i="5"/>
  <c r="O780" i="5"/>
  <c r="F783" i="5"/>
  <c r="D784" i="5"/>
  <c r="J785" i="5"/>
  <c r="F785" i="5"/>
  <c r="O785" i="5"/>
  <c r="F788" i="5"/>
  <c r="D789" i="5"/>
  <c r="I790" i="5"/>
  <c r="Q790" i="5"/>
  <c r="E790" i="5"/>
  <c r="J792" i="5"/>
  <c r="H795" i="5"/>
  <c r="P795" i="5"/>
  <c r="D795" i="5"/>
  <c r="O795" i="5"/>
  <c r="K797" i="5"/>
  <c r="D799" i="5"/>
  <c r="G800" i="5"/>
  <c r="C800" i="5"/>
  <c r="P800" i="5"/>
  <c r="K802" i="5"/>
  <c r="E804" i="5"/>
  <c r="K807" i="5"/>
  <c r="E809" i="5"/>
  <c r="K812" i="5"/>
  <c r="F814" i="5"/>
  <c r="C815" i="5"/>
  <c r="K816" i="5"/>
  <c r="G816" i="5"/>
  <c r="O816" i="5"/>
  <c r="F819" i="5"/>
  <c r="D820" i="5"/>
  <c r="J821" i="5"/>
  <c r="F821" i="5"/>
  <c r="F824" i="5"/>
  <c r="D825" i="5"/>
  <c r="I826" i="5"/>
  <c r="E826" i="5"/>
  <c r="O826" i="5"/>
  <c r="D834" i="5"/>
  <c r="C835" i="5"/>
  <c r="J837" i="5"/>
  <c r="G838" i="5"/>
  <c r="K838" i="5"/>
  <c r="J838" i="5"/>
  <c r="F838" i="5"/>
  <c r="I840" i="5"/>
  <c r="P840" i="5"/>
  <c r="C840" i="5"/>
  <c r="O840" i="5"/>
  <c r="B840" i="5"/>
  <c r="L840" i="5"/>
  <c r="Q848" i="5"/>
  <c r="E848" i="5"/>
  <c r="J848" i="5"/>
  <c r="I848" i="5"/>
  <c r="F848" i="5"/>
  <c r="L849" i="5"/>
  <c r="F849" i="5"/>
  <c r="E849" i="5"/>
  <c r="O849" i="5"/>
  <c r="B849" i="5"/>
  <c r="B851" i="5"/>
  <c r="K851" i="5"/>
  <c r="J851" i="5"/>
  <c r="G851" i="5"/>
  <c r="E854" i="5"/>
  <c r="J855" i="5"/>
  <c r="G862" i="5"/>
  <c r="F862" i="5"/>
  <c r="E862" i="5"/>
  <c r="P862" i="5"/>
  <c r="C862" i="5"/>
  <c r="O862" i="5"/>
  <c r="B862" i="5"/>
  <c r="M862" i="5"/>
  <c r="F867" i="5"/>
  <c r="M867" i="5"/>
  <c r="L867" i="5"/>
  <c r="J867" i="5"/>
  <c r="I867" i="5"/>
  <c r="G867" i="5"/>
  <c r="F870" i="5"/>
  <c r="G874" i="5"/>
  <c r="K874" i="5"/>
  <c r="J874" i="5"/>
  <c r="H874" i="5"/>
  <c r="F874" i="5"/>
  <c r="D874" i="5"/>
  <c r="H875" i="5"/>
  <c r="L885" i="5"/>
  <c r="F885" i="5"/>
  <c r="E885" i="5"/>
  <c r="C885" i="5"/>
  <c r="O885" i="5"/>
  <c r="B885" i="5"/>
  <c r="M885" i="5"/>
  <c r="C890" i="5"/>
  <c r="J891" i="5"/>
  <c r="K900" i="5"/>
  <c r="P900" i="5"/>
  <c r="C900" i="5"/>
  <c r="D900" i="5"/>
  <c r="Q900" i="5"/>
  <c r="B900" i="5"/>
  <c r="N900" i="5"/>
  <c r="M900" i="5"/>
  <c r="L900" i="5"/>
  <c r="J900" i="5"/>
  <c r="Q935" i="5"/>
  <c r="H987" i="5"/>
  <c r="Q987" i="5"/>
  <c r="E987" i="5"/>
  <c r="I987" i="5"/>
  <c r="G987" i="5"/>
  <c r="D987" i="5"/>
  <c r="C987" i="5"/>
  <c r="N987" i="5"/>
  <c r="L987" i="5"/>
  <c r="P987" i="5"/>
  <c r="O987" i="5"/>
  <c r="M987" i="5"/>
  <c r="K987" i="5"/>
  <c r="J987" i="5"/>
  <c r="B987" i="5"/>
  <c r="N1029" i="5"/>
  <c r="B1029" i="5"/>
  <c r="K1029" i="5"/>
  <c r="H1029" i="5"/>
  <c r="G1029" i="5"/>
  <c r="F1029" i="5"/>
  <c r="D1029" i="5"/>
  <c r="Q1029" i="5"/>
  <c r="C1029" i="5"/>
  <c r="O1029" i="5"/>
  <c r="M1029" i="5"/>
  <c r="L1029" i="5"/>
  <c r="J1029" i="5"/>
  <c r="P1029" i="5"/>
  <c r="I1029" i="5"/>
  <c r="E1029" i="5"/>
  <c r="I478" i="5"/>
  <c r="N478" i="5"/>
  <c r="D491" i="5"/>
  <c r="N491" i="5"/>
  <c r="I514" i="5"/>
  <c r="N514" i="5"/>
  <c r="D527" i="5"/>
  <c r="N527" i="5"/>
  <c r="I550" i="5"/>
  <c r="N550" i="5"/>
  <c r="D563" i="5"/>
  <c r="C582" i="5"/>
  <c r="I586" i="5"/>
  <c r="N586" i="5"/>
  <c r="D589" i="5"/>
  <c r="L595" i="5"/>
  <c r="H595" i="5"/>
  <c r="O595" i="5"/>
  <c r="D625" i="5"/>
  <c r="L631" i="5"/>
  <c r="H631" i="5"/>
  <c r="B641" i="5"/>
  <c r="P641" i="5"/>
  <c r="J643" i="5"/>
  <c r="B646" i="5"/>
  <c r="L648" i="5"/>
  <c r="B651" i="5"/>
  <c r="Q651" i="5"/>
  <c r="L653" i="5"/>
  <c r="B656" i="5"/>
  <c r="Q656" i="5"/>
  <c r="L658" i="5"/>
  <c r="D661" i="5"/>
  <c r="L663" i="5"/>
  <c r="H667" i="5"/>
  <c r="L668" i="5"/>
  <c r="B672" i="5"/>
  <c r="E676" i="5"/>
  <c r="B677" i="5"/>
  <c r="P677" i="5"/>
  <c r="J679" i="5"/>
  <c r="E681" i="5"/>
  <c r="B682" i="5"/>
  <c r="P682" i="5"/>
  <c r="L684" i="5"/>
  <c r="B687" i="5"/>
  <c r="L689" i="5"/>
  <c r="B692" i="5"/>
  <c r="Q692" i="5"/>
  <c r="L694" i="5"/>
  <c r="D697" i="5"/>
  <c r="L699" i="5"/>
  <c r="L703" i="5"/>
  <c r="H703" i="5"/>
  <c r="O703" i="5"/>
  <c r="L704" i="5"/>
  <c r="E707" i="5"/>
  <c r="B708" i="5"/>
  <c r="P708" i="5"/>
  <c r="E712" i="5"/>
  <c r="B713" i="5"/>
  <c r="P713" i="5"/>
  <c r="J715" i="5"/>
  <c r="E717" i="5"/>
  <c r="B718" i="5"/>
  <c r="P718" i="5"/>
  <c r="L720" i="5"/>
  <c r="B723" i="5"/>
  <c r="Q723" i="5"/>
  <c r="L725" i="5"/>
  <c r="B728" i="5"/>
  <c r="Q728" i="5"/>
  <c r="L730" i="5"/>
  <c r="F732" i="5"/>
  <c r="D733" i="5"/>
  <c r="L735" i="5"/>
  <c r="G737" i="5"/>
  <c r="L739" i="5"/>
  <c r="H739" i="5"/>
  <c r="O739" i="5"/>
  <c r="L740" i="5"/>
  <c r="G742" i="5"/>
  <c r="E743" i="5"/>
  <c r="B744" i="5"/>
  <c r="P744" i="5"/>
  <c r="G747" i="5"/>
  <c r="E748" i="5"/>
  <c r="B749" i="5"/>
  <c r="J751" i="5"/>
  <c r="H752" i="5"/>
  <c r="E753" i="5"/>
  <c r="B754" i="5"/>
  <c r="P754" i="5"/>
  <c r="L756" i="5"/>
  <c r="B759" i="5"/>
  <c r="Q759" i="5"/>
  <c r="L761" i="5"/>
  <c r="E763" i="5"/>
  <c r="B764" i="5"/>
  <c r="Q764" i="5"/>
  <c r="L766" i="5"/>
  <c r="F768" i="5"/>
  <c r="D769" i="5"/>
  <c r="L771" i="5"/>
  <c r="G773" i="5"/>
  <c r="L775" i="5"/>
  <c r="H775" i="5"/>
  <c r="O775" i="5"/>
  <c r="L776" i="5"/>
  <c r="G778" i="5"/>
  <c r="E779" i="5"/>
  <c r="B780" i="5"/>
  <c r="P780" i="5"/>
  <c r="G783" i="5"/>
  <c r="E784" i="5"/>
  <c r="B785" i="5"/>
  <c r="J787" i="5"/>
  <c r="H788" i="5"/>
  <c r="E789" i="5"/>
  <c r="B790" i="5"/>
  <c r="P790" i="5"/>
  <c r="L792" i="5"/>
  <c r="B795" i="5"/>
  <c r="Q795" i="5"/>
  <c r="L797" i="5"/>
  <c r="E799" i="5"/>
  <c r="B800" i="5"/>
  <c r="Q800" i="5"/>
  <c r="L802" i="5"/>
  <c r="F804" i="5"/>
  <c r="D805" i="5"/>
  <c r="L807" i="5"/>
  <c r="G809" i="5"/>
  <c r="L811" i="5"/>
  <c r="H811" i="5"/>
  <c r="O811" i="5"/>
  <c r="L812" i="5"/>
  <c r="G814" i="5"/>
  <c r="E815" i="5"/>
  <c r="B816" i="5"/>
  <c r="P816" i="5"/>
  <c r="G819" i="5"/>
  <c r="E820" i="5"/>
  <c r="B821" i="5"/>
  <c r="J823" i="5"/>
  <c r="H824" i="5"/>
  <c r="E825" i="5"/>
  <c r="B826" i="5"/>
  <c r="M828" i="5"/>
  <c r="E833" i="5"/>
  <c r="E834" i="5"/>
  <c r="D835" i="5"/>
  <c r="B838" i="5"/>
  <c r="B839" i="5"/>
  <c r="G839" i="5"/>
  <c r="F839" i="5"/>
  <c r="P839" i="5"/>
  <c r="C839" i="5"/>
  <c r="D840" i="5"/>
  <c r="C841" i="5"/>
  <c r="C842" i="5"/>
  <c r="E843" i="5"/>
  <c r="C845" i="5"/>
  <c r="F846" i="5"/>
  <c r="B848" i="5"/>
  <c r="C849" i="5"/>
  <c r="C851" i="5"/>
  <c r="G854" i="5"/>
  <c r="K855" i="5"/>
  <c r="D862" i="5"/>
  <c r="B867" i="5"/>
  <c r="H870" i="5"/>
  <c r="B874" i="5"/>
  <c r="I875" i="5"/>
  <c r="K878" i="5"/>
  <c r="H878" i="5"/>
  <c r="G878" i="5"/>
  <c r="E878" i="5"/>
  <c r="Q878" i="5"/>
  <c r="D878" i="5"/>
  <c r="B878" i="5"/>
  <c r="D885" i="5"/>
  <c r="D890" i="5"/>
  <c r="K891" i="5"/>
  <c r="O893" i="5"/>
  <c r="E900" i="5"/>
  <c r="J960" i="5"/>
  <c r="F987" i="5"/>
  <c r="P1013" i="5"/>
  <c r="P611" i="5"/>
  <c r="D611" i="5"/>
  <c r="L611" i="5"/>
  <c r="O611" i="5"/>
  <c r="O616" i="5"/>
  <c r="C616" i="5"/>
  <c r="K616" i="5"/>
  <c r="P616" i="5"/>
  <c r="N621" i="5"/>
  <c r="B621" i="5"/>
  <c r="J621" i="5"/>
  <c r="C641" i="5"/>
  <c r="Q641" i="5"/>
  <c r="C646" i="5"/>
  <c r="P647" i="5"/>
  <c r="D647" i="5"/>
  <c r="L647" i="5"/>
  <c r="O647" i="5"/>
  <c r="M648" i="5"/>
  <c r="C651" i="5"/>
  <c r="O652" i="5"/>
  <c r="C652" i="5"/>
  <c r="K652" i="5"/>
  <c r="P652" i="5"/>
  <c r="M653" i="5"/>
  <c r="D656" i="5"/>
  <c r="B657" i="5"/>
  <c r="J657" i="5"/>
  <c r="P657" i="5"/>
  <c r="M658" i="5"/>
  <c r="M663" i="5"/>
  <c r="M668" i="5"/>
  <c r="C672" i="5"/>
  <c r="Q672" i="5"/>
  <c r="F676" i="5"/>
  <c r="C677" i="5"/>
  <c r="Q677" i="5"/>
  <c r="F681" i="5"/>
  <c r="C682" i="5"/>
  <c r="P683" i="5"/>
  <c r="D683" i="5"/>
  <c r="L683" i="5"/>
  <c r="O683" i="5"/>
  <c r="M684" i="5"/>
  <c r="C687" i="5"/>
  <c r="O688" i="5"/>
  <c r="C688" i="5"/>
  <c r="K688" i="5"/>
  <c r="P688" i="5"/>
  <c r="M689" i="5"/>
  <c r="D692" i="5"/>
  <c r="N693" i="5"/>
  <c r="B693" i="5"/>
  <c r="J693" i="5"/>
  <c r="P693" i="5"/>
  <c r="M694" i="5"/>
  <c r="M699" i="5"/>
  <c r="M704" i="5"/>
  <c r="F707" i="5"/>
  <c r="C708" i="5"/>
  <c r="F712" i="5"/>
  <c r="C713" i="5"/>
  <c r="Q713" i="5"/>
  <c r="F717" i="5"/>
  <c r="C718" i="5"/>
  <c r="P719" i="5"/>
  <c r="D719" i="5"/>
  <c r="L719" i="5"/>
  <c r="O719" i="5"/>
  <c r="M720" i="5"/>
  <c r="C723" i="5"/>
  <c r="O724" i="5"/>
  <c r="C724" i="5"/>
  <c r="K724" i="5"/>
  <c r="P724" i="5"/>
  <c r="M725" i="5"/>
  <c r="D728" i="5"/>
  <c r="N729" i="5"/>
  <c r="B729" i="5"/>
  <c r="J729" i="5"/>
  <c r="P729" i="5"/>
  <c r="M730" i="5"/>
  <c r="H732" i="5"/>
  <c r="M735" i="5"/>
  <c r="H737" i="5"/>
  <c r="M740" i="5"/>
  <c r="H742" i="5"/>
  <c r="F743" i="5"/>
  <c r="C744" i="5"/>
  <c r="Q744" i="5"/>
  <c r="I747" i="5"/>
  <c r="F748" i="5"/>
  <c r="C749" i="5"/>
  <c r="Q749" i="5"/>
  <c r="I752" i="5"/>
  <c r="F753" i="5"/>
  <c r="C754" i="5"/>
  <c r="D755" i="5"/>
  <c r="L755" i="5"/>
  <c r="O755" i="5"/>
  <c r="M756" i="5"/>
  <c r="C759" i="5"/>
  <c r="O760" i="5"/>
  <c r="C760" i="5"/>
  <c r="K760" i="5"/>
  <c r="P760" i="5"/>
  <c r="M761" i="5"/>
  <c r="F763" i="5"/>
  <c r="D764" i="5"/>
  <c r="N765" i="5"/>
  <c r="B765" i="5"/>
  <c r="J765" i="5"/>
  <c r="P765" i="5"/>
  <c r="M766" i="5"/>
  <c r="H768" i="5"/>
  <c r="M771" i="5"/>
  <c r="H773" i="5"/>
  <c r="M776" i="5"/>
  <c r="H778" i="5"/>
  <c r="F779" i="5"/>
  <c r="C780" i="5"/>
  <c r="Q780" i="5"/>
  <c r="I783" i="5"/>
  <c r="F784" i="5"/>
  <c r="C785" i="5"/>
  <c r="Q785" i="5"/>
  <c r="I788" i="5"/>
  <c r="F789" i="5"/>
  <c r="C790" i="5"/>
  <c r="P791" i="5"/>
  <c r="D791" i="5"/>
  <c r="L791" i="5"/>
  <c r="O791" i="5"/>
  <c r="M792" i="5"/>
  <c r="C795" i="5"/>
  <c r="O796" i="5"/>
  <c r="C796" i="5"/>
  <c r="K796" i="5"/>
  <c r="P796" i="5"/>
  <c r="M797" i="5"/>
  <c r="F799" i="5"/>
  <c r="D800" i="5"/>
  <c r="N801" i="5"/>
  <c r="B801" i="5"/>
  <c r="J801" i="5"/>
  <c r="P801" i="5"/>
  <c r="M802" i="5"/>
  <c r="H804" i="5"/>
  <c r="M807" i="5"/>
  <c r="H809" i="5"/>
  <c r="M812" i="5"/>
  <c r="H814" i="5"/>
  <c r="F815" i="5"/>
  <c r="C816" i="5"/>
  <c r="I819" i="5"/>
  <c r="F820" i="5"/>
  <c r="C821" i="5"/>
  <c r="I824" i="5"/>
  <c r="F825" i="5"/>
  <c r="C826" i="5"/>
  <c r="D827" i="5"/>
  <c r="L827" i="5"/>
  <c r="N828" i="5"/>
  <c r="F834" i="5"/>
  <c r="F835" i="5"/>
  <c r="C838" i="5"/>
  <c r="E840" i="5"/>
  <c r="C848" i="5"/>
  <c r="D849" i="5"/>
  <c r="D851" i="5"/>
  <c r="I854" i="5"/>
  <c r="L855" i="5"/>
  <c r="L861" i="5"/>
  <c r="J861" i="5"/>
  <c r="I861" i="5"/>
  <c r="G861" i="5"/>
  <c r="F861" i="5"/>
  <c r="Q861" i="5"/>
  <c r="D861" i="5"/>
  <c r="H862" i="5"/>
  <c r="C867" i="5"/>
  <c r="K870" i="5"/>
  <c r="K873" i="5"/>
  <c r="C874" i="5"/>
  <c r="J875" i="5"/>
  <c r="G885" i="5"/>
  <c r="P889" i="5"/>
  <c r="D889" i="5"/>
  <c r="Q889" i="5"/>
  <c r="C889" i="5"/>
  <c r="O889" i="5"/>
  <c r="B889" i="5"/>
  <c r="M889" i="5"/>
  <c r="L889" i="5"/>
  <c r="J889" i="5"/>
  <c r="E890" i="5"/>
  <c r="L891" i="5"/>
  <c r="F900" i="5"/>
  <c r="N909" i="5"/>
  <c r="B909" i="5"/>
  <c r="J909" i="5"/>
  <c r="F909" i="5"/>
  <c r="P909" i="5"/>
  <c r="O909" i="5"/>
  <c r="M909" i="5"/>
  <c r="L909" i="5"/>
  <c r="K909" i="5"/>
  <c r="I909" i="5"/>
  <c r="H909" i="5"/>
  <c r="G909" i="5"/>
  <c r="C909" i="5"/>
  <c r="K912" i="5"/>
  <c r="L912" i="5"/>
  <c r="G912" i="5"/>
  <c r="M912" i="5"/>
  <c r="J912" i="5"/>
  <c r="I912" i="5"/>
  <c r="H912" i="5"/>
  <c r="F912" i="5"/>
  <c r="E912" i="5"/>
  <c r="D912" i="5"/>
  <c r="C912" i="5"/>
  <c r="O912" i="5"/>
  <c r="K1056" i="5"/>
  <c r="H1056" i="5"/>
  <c r="D1056" i="5"/>
  <c r="Q1056" i="5"/>
  <c r="C1056" i="5"/>
  <c r="P1056" i="5"/>
  <c r="B1056" i="5"/>
  <c r="N1056" i="5"/>
  <c r="M1056" i="5"/>
  <c r="L1056" i="5"/>
  <c r="J1056" i="5"/>
  <c r="I1056" i="5"/>
  <c r="G1056" i="5"/>
  <c r="F1056" i="5"/>
  <c r="E1056" i="5"/>
  <c r="O1095" i="5"/>
  <c r="F601" i="5"/>
  <c r="N601" i="5"/>
  <c r="B601" i="5"/>
  <c r="P601" i="5"/>
  <c r="B611" i="5"/>
  <c r="Q611" i="5"/>
  <c r="B616" i="5"/>
  <c r="Q616" i="5"/>
  <c r="C621" i="5"/>
  <c r="Q621" i="5"/>
  <c r="G625" i="5"/>
  <c r="F637" i="5"/>
  <c r="N637" i="5"/>
  <c r="B637" i="5"/>
  <c r="P637" i="5"/>
  <c r="D641" i="5"/>
  <c r="D646" i="5"/>
  <c r="B647" i="5"/>
  <c r="Q647" i="5"/>
  <c r="E651" i="5"/>
  <c r="B652" i="5"/>
  <c r="Q652" i="5"/>
  <c r="E656" i="5"/>
  <c r="C657" i="5"/>
  <c r="Q657" i="5"/>
  <c r="G661" i="5"/>
  <c r="D672" i="5"/>
  <c r="F673" i="5"/>
  <c r="N673" i="5"/>
  <c r="B673" i="5"/>
  <c r="G676" i="5"/>
  <c r="D677" i="5"/>
  <c r="G681" i="5"/>
  <c r="D682" i="5"/>
  <c r="B683" i="5"/>
  <c r="Q683" i="5"/>
  <c r="E687" i="5"/>
  <c r="B688" i="5"/>
  <c r="Q688" i="5"/>
  <c r="E692" i="5"/>
  <c r="C693" i="5"/>
  <c r="Q693" i="5"/>
  <c r="G697" i="5"/>
  <c r="G707" i="5"/>
  <c r="D708" i="5"/>
  <c r="F709" i="5"/>
  <c r="N709" i="5"/>
  <c r="B709" i="5"/>
  <c r="P709" i="5"/>
  <c r="G712" i="5"/>
  <c r="D713" i="5"/>
  <c r="G717" i="5"/>
  <c r="D718" i="5"/>
  <c r="B719" i="5"/>
  <c r="Q719" i="5"/>
  <c r="E723" i="5"/>
  <c r="B724" i="5"/>
  <c r="Q724" i="5"/>
  <c r="E728" i="5"/>
  <c r="C729" i="5"/>
  <c r="Q729" i="5"/>
  <c r="I732" i="5"/>
  <c r="G733" i="5"/>
  <c r="I737" i="5"/>
  <c r="J742" i="5"/>
  <c r="G743" i="5"/>
  <c r="D744" i="5"/>
  <c r="F745" i="5"/>
  <c r="N745" i="5"/>
  <c r="B745" i="5"/>
  <c r="J747" i="5"/>
  <c r="G748" i="5"/>
  <c r="D749" i="5"/>
  <c r="J752" i="5"/>
  <c r="G753" i="5"/>
  <c r="D754" i="5"/>
  <c r="B755" i="5"/>
  <c r="Q755" i="5"/>
  <c r="E759" i="5"/>
  <c r="B760" i="5"/>
  <c r="Q760" i="5"/>
  <c r="G763" i="5"/>
  <c r="E764" i="5"/>
  <c r="C765" i="5"/>
  <c r="Q765" i="5"/>
  <c r="I768" i="5"/>
  <c r="G769" i="5"/>
  <c r="I773" i="5"/>
  <c r="J778" i="5"/>
  <c r="G779" i="5"/>
  <c r="D780" i="5"/>
  <c r="F781" i="5"/>
  <c r="B781" i="5"/>
  <c r="J783" i="5"/>
  <c r="G784" i="5"/>
  <c r="D785" i="5"/>
  <c r="J788" i="5"/>
  <c r="G789" i="5"/>
  <c r="D790" i="5"/>
  <c r="B791" i="5"/>
  <c r="Q791" i="5"/>
  <c r="E795" i="5"/>
  <c r="B796" i="5"/>
  <c r="Q796" i="5"/>
  <c r="G799" i="5"/>
  <c r="E800" i="5"/>
  <c r="C801" i="5"/>
  <c r="Q801" i="5"/>
  <c r="I804" i="5"/>
  <c r="G805" i="5"/>
  <c r="I809" i="5"/>
  <c r="J814" i="5"/>
  <c r="G815" i="5"/>
  <c r="D816" i="5"/>
  <c r="F817" i="5"/>
  <c r="N817" i="5"/>
  <c r="B817" i="5"/>
  <c r="P817" i="5"/>
  <c r="J819" i="5"/>
  <c r="G820" i="5"/>
  <c r="D821" i="5"/>
  <c r="J824" i="5"/>
  <c r="G825" i="5"/>
  <c r="D826" i="5"/>
  <c r="B827" i="5"/>
  <c r="Q827" i="5"/>
  <c r="G833" i="5"/>
  <c r="G834" i="5"/>
  <c r="G835" i="5"/>
  <c r="D838" i="5"/>
  <c r="E839" i="5"/>
  <c r="F840" i="5"/>
  <c r="F841" i="5"/>
  <c r="F842" i="5"/>
  <c r="H843" i="5"/>
  <c r="F845" i="5"/>
  <c r="H846" i="5"/>
  <c r="D848" i="5"/>
  <c r="G849" i="5"/>
  <c r="E851" i="5"/>
  <c r="H853" i="5"/>
  <c r="J854" i="5"/>
  <c r="M855" i="5"/>
  <c r="B861" i="5"/>
  <c r="I862" i="5"/>
  <c r="D867" i="5"/>
  <c r="N870" i="5"/>
  <c r="E874" i="5"/>
  <c r="K875" i="5"/>
  <c r="D877" i="5"/>
  <c r="K877" i="5"/>
  <c r="I877" i="5"/>
  <c r="H877" i="5"/>
  <c r="F877" i="5"/>
  <c r="F878" i="5"/>
  <c r="Q884" i="5"/>
  <c r="E884" i="5"/>
  <c r="J884" i="5"/>
  <c r="I884" i="5"/>
  <c r="G884" i="5"/>
  <c r="F884" i="5"/>
  <c r="P884" i="5"/>
  <c r="C884" i="5"/>
  <c r="H885" i="5"/>
  <c r="E889" i="5"/>
  <c r="G890" i="5"/>
  <c r="M891" i="5"/>
  <c r="G900" i="5"/>
  <c r="O906" i="5"/>
  <c r="D909" i="5"/>
  <c r="B912" i="5"/>
  <c r="N945" i="5"/>
  <c r="B945" i="5"/>
  <c r="L945" i="5"/>
  <c r="J945" i="5"/>
  <c r="I945" i="5"/>
  <c r="F945" i="5"/>
  <c r="P945" i="5"/>
  <c r="O945" i="5"/>
  <c r="M945" i="5"/>
  <c r="K945" i="5"/>
  <c r="H945" i="5"/>
  <c r="G945" i="5"/>
  <c r="E945" i="5"/>
  <c r="D945" i="5"/>
  <c r="C945" i="5"/>
  <c r="K1000" i="5"/>
  <c r="O1056" i="5"/>
  <c r="F646" i="5"/>
  <c r="K648" i="5"/>
  <c r="G648" i="5"/>
  <c r="O648" i="5"/>
  <c r="F651" i="5"/>
  <c r="J653" i="5"/>
  <c r="F653" i="5"/>
  <c r="O653" i="5"/>
  <c r="F656" i="5"/>
  <c r="I658" i="5"/>
  <c r="Q658" i="5"/>
  <c r="E658" i="5"/>
  <c r="O658" i="5"/>
  <c r="H663" i="5"/>
  <c r="P663" i="5"/>
  <c r="D663" i="5"/>
  <c r="O663" i="5"/>
  <c r="G668" i="5"/>
  <c r="C668" i="5"/>
  <c r="E672" i="5"/>
  <c r="H676" i="5"/>
  <c r="E677" i="5"/>
  <c r="H681" i="5"/>
  <c r="F682" i="5"/>
  <c r="K684" i="5"/>
  <c r="G684" i="5"/>
  <c r="O684" i="5"/>
  <c r="F687" i="5"/>
  <c r="J689" i="5"/>
  <c r="F689" i="5"/>
  <c r="O689" i="5"/>
  <c r="F692" i="5"/>
  <c r="I694" i="5"/>
  <c r="Q694" i="5"/>
  <c r="E694" i="5"/>
  <c r="O694" i="5"/>
  <c r="H699" i="5"/>
  <c r="P699" i="5"/>
  <c r="D699" i="5"/>
  <c r="O699" i="5"/>
  <c r="G704" i="5"/>
  <c r="O704" i="5"/>
  <c r="C704" i="5"/>
  <c r="P704" i="5"/>
  <c r="H707" i="5"/>
  <c r="E708" i="5"/>
  <c r="H712" i="5"/>
  <c r="E713" i="5"/>
  <c r="H717" i="5"/>
  <c r="F718" i="5"/>
  <c r="K720" i="5"/>
  <c r="G720" i="5"/>
  <c r="O720" i="5"/>
  <c r="F723" i="5"/>
  <c r="J725" i="5"/>
  <c r="F725" i="5"/>
  <c r="F728" i="5"/>
  <c r="I730" i="5"/>
  <c r="Q730" i="5"/>
  <c r="E730" i="5"/>
  <c r="O730" i="5"/>
  <c r="J732" i="5"/>
  <c r="H735" i="5"/>
  <c r="P735" i="5"/>
  <c r="D735" i="5"/>
  <c r="O735" i="5"/>
  <c r="K737" i="5"/>
  <c r="G740" i="5"/>
  <c r="O740" i="5"/>
  <c r="C740" i="5"/>
  <c r="P740" i="5"/>
  <c r="K742" i="5"/>
  <c r="H743" i="5"/>
  <c r="E744" i="5"/>
  <c r="K747" i="5"/>
  <c r="H748" i="5"/>
  <c r="E749" i="5"/>
  <c r="K752" i="5"/>
  <c r="H753" i="5"/>
  <c r="F754" i="5"/>
  <c r="K756" i="5"/>
  <c r="G756" i="5"/>
  <c r="O756" i="5"/>
  <c r="F759" i="5"/>
  <c r="J761" i="5"/>
  <c r="F761" i="5"/>
  <c r="I763" i="5"/>
  <c r="F764" i="5"/>
  <c r="I766" i="5"/>
  <c r="Q766" i="5"/>
  <c r="E766" i="5"/>
  <c r="O766" i="5"/>
  <c r="J768" i="5"/>
  <c r="H771" i="5"/>
  <c r="P771" i="5"/>
  <c r="D771" i="5"/>
  <c r="O771" i="5"/>
  <c r="K773" i="5"/>
  <c r="G776" i="5"/>
  <c r="C776" i="5"/>
  <c r="K778" i="5"/>
  <c r="H779" i="5"/>
  <c r="K783" i="5"/>
  <c r="K788" i="5"/>
  <c r="K792" i="5"/>
  <c r="G792" i="5"/>
  <c r="J797" i="5"/>
  <c r="F797" i="5"/>
  <c r="I799" i="5"/>
  <c r="I802" i="5"/>
  <c r="Q802" i="5"/>
  <c r="E802" i="5"/>
  <c r="O802" i="5"/>
  <c r="J804" i="5"/>
  <c r="H807" i="5"/>
  <c r="P807" i="5"/>
  <c r="D807" i="5"/>
  <c r="O807" i="5"/>
  <c r="K809" i="5"/>
  <c r="G812" i="5"/>
  <c r="O812" i="5"/>
  <c r="C812" i="5"/>
  <c r="P812" i="5"/>
  <c r="K814" i="5"/>
  <c r="K819" i="5"/>
  <c r="K824" i="5"/>
  <c r="H825" i="5"/>
  <c r="F826" i="5"/>
  <c r="I828" i="5"/>
  <c r="L828" i="5"/>
  <c r="G828" i="5"/>
  <c r="P828" i="5"/>
  <c r="H834" i="5"/>
  <c r="K835" i="5"/>
  <c r="E838" i="5"/>
  <c r="G840" i="5"/>
  <c r="G848" i="5"/>
  <c r="H849" i="5"/>
  <c r="F851" i="5"/>
  <c r="N854" i="5"/>
  <c r="N855" i="5"/>
  <c r="J862" i="5"/>
  <c r="E867" i="5"/>
  <c r="P870" i="5"/>
  <c r="I874" i="5"/>
  <c r="L875" i="5"/>
  <c r="I885" i="5"/>
  <c r="F889" i="5"/>
  <c r="J890" i="5"/>
  <c r="N891" i="5"/>
  <c r="C894" i="5"/>
  <c r="I894" i="5"/>
  <c r="H894" i="5"/>
  <c r="F894" i="5"/>
  <c r="E894" i="5"/>
  <c r="B894" i="5"/>
  <c r="H900" i="5"/>
  <c r="E909" i="5"/>
  <c r="N912" i="5"/>
  <c r="P932" i="5"/>
  <c r="Q936" i="5"/>
  <c r="Q939" i="5"/>
  <c r="I574" i="5"/>
  <c r="N574" i="5"/>
  <c r="H582" i="5"/>
  <c r="D587" i="5"/>
  <c r="N587" i="5"/>
  <c r="I589" i="5"/>
  <c r="D601" i="5"/>
  <c r="L607" i="5"/>
  <c r="H607" i="5"/>
  <c r="O607" i="5"/>
  <c r="E611" i="5"/>
  <c r="E616" i="5"/>
  <c r="E621" i="5"/>
  <c r="I625" i="5"/>
  <c r="D637" i="5"/>
  <c r="G641" i="5"/>
  <c r="L643" i="5"/>
  <c r="H643" i="5"/>
  <c r="G646" i="5"/>
  <c r="E647" i="5"/>
  <c r="B648" i="5"/>
  <c r="P648" i="5"/>
  <c r="G651" i="5"/>
  <c r="E652" i="5"/>
  <c r="B653" i="5"/>
  <c r="P653" i="5"/>
  <c r="H656" i="5"/>
  <c r="E657" i="5"/>
  <c r="B658" i="5"/>
  <c r="P658" i="5"/>
  <c r="I661" i="5"/>
  <c r="B663" i="5"/>
  <c r="Q663" i="5"/>
  <c r="B668" i="5"/>
  <c r="Q668" i="5"/>
  <c r="F672" i="5"/>
  <c r="I676" i="5"/>
  <c r="G677" i="5"/>
  <c r="L679" i="5"/>
  <c r="H679" i="5"/>
  <c r="O679" i="5"/>
  <c r="I681" i="5"/>
  <c r="G682" i="5"/>
  <c r="E683" i="5"/>
  <c r="B684" i="5"/>
  <c r="P684" i="5"/>
  <c r="G687" i="5"/>
  <c r="E688" i="5"/>
  <c r="B689" i="5"/>
  <c r="P689" i="5"/>
  <c r="H692" i="5"/>
  <c r="E693" i="5"/>
  <c r="B694" i="5"/>
  <c r="P694" i="5"/>
  <c r="I697" i="5"/>
  <c r="B699" i="5"/>
  <c r="Q699" i="5"/>
  <c r="B704" i="5"/>
  <c r="Q704" i="5"/>
  <c r="I707" i="5"/>
  <c r="F708" i="5"/>
  <c r="I712" i="5"/>
  <c r="G713" i="5"/>
  <c r="L715" i="5"/>
  <c r="H715" i="5"/>
  <c r="O715" i="5"/>
  <c r="I717" i="5"/>
  <c r="G718" i="5"/>
  <c r="E719" i="5"/>
  <c r="B720" i="5"/>
  <c r="P720" i="5"/>
  <c r="G723" i="5"/>
  <c r="E724" i="5"/>
  <c r="B725" i="5"/>
  <c r="H728" i="5"/>
  <c r="E729" i="5"/>
  <c r="B730" i="5"/>
  <c r="P730" i="5"/>
  <c r="L732" i="5"/>
  <c r="B735" i="5"/>
  <c r="Q735" i="5"/>
  <c r="L737" i="5"/>
  <c r="B740" i="5"/>
  <c r="Q740" i="5"/>
  <c r="I743" i="5"/>
  <c r="F744" i="5"/>
  <c r="L747" i="5"/>
  <c r="I748" i="5"/>
  <c r="G749" i="5"/>
  <c r="H751" i="5"/>
  <c r="L752" i="5"/>
  <c r="I753" i="5"/>
  <c r="G754" i="5"/>
  <c r="E755" i="5"/>
  <c r="B756" i="5"/>
  <c r="P756" i="5"/>
  <c r="G759" i="5"/>
  <c r="E760" i="5"/>
  <c r="B761" i="5"/>
  <c r="J763" i="5"/>
  <c r="H764" i="5"/>
  <c r="E765" i="5"/>
  <c r="B766" i="5"/>
  <c r="P766" i="5"/>
  <c r="L768" i="5"/>
  <c r="I769" i="5"/>
  <c r="B771" i="5"/>
  <c r="Q771" i="5"/>
  <c r="L773" i="5"/>
  <c r="B776" i="5"/>
  <c r="Q776" i="5"/>
  <c r="L778" i="5"/>
  <c r="I779" i="5"/>
  <c r="F780" i="5"/>
  <c r="L783" i="5"/>
  <c r="I784" i="5"/>
  <c r="G785" i="5"/>
  <c r="H787" i="5"/>
  <c r="I789" i="5"/>
  <c r="G790" i="5"/>
  <c r="E791" i="5"/>
  <c r="B792" i="5"/>
  <c r="P792" i="5"/>
  <c r="G795" i="5"/>
  <c r="E796" i="5"/>
  <c r="B797" i="5"/>
  <c r="P797" i="5"/>
  <c r="J799" i="5"/>
  <c r="H800" i="5"/>
  <c r="E801" i="5"/>
  <c r="B802" i="5"/>
  <c r="P802" i="5"/>
  <c r="L804" i="5"/>
  <c r="B807" i="5"/>
  <c r="Q807" i="5"/>
  <c r="L809" i="5"/>
  <c r="B812" i="5"/>
  <c r="Q812" i="5"/>
  <c r="L814" i="5"/>
  <c r="I815" i="5"/>
  <c r="F816" i="5"/>
  <c r="L819" i="5"/>
  <c r="I820" i="5"/>
  <c r="G821" i="5"/>
  <c r="H823" i="5"/>
  <c r="L824" i="5"/>
  <c r="I825" i="5"/>
  <c r="G826" i="5"/>
  <c r="E827" i="5"/>
  <c r="B828" i="5"/>
  <c r="Q828" i="5"/>
  <c r="J834" i="5"/>
  <c r="H838" i="5"/>
  <c r="H840" i="5"/>
  <c r="H848" i="5"/>
  <c r="I849" i="5"/>
  <c r="H851" i="5"/>
  <c r="O854" i="5"/>
  <c r="P855" i="5"/>
  <c r="E861" i="5"/>
  <c r="K862" i="5"/>
  <c r="H867" i="5"/>
  <c r="Q870" i="5"/>
  <c r="O875" i="5"/>
  <c r="J885" i="5"/>
  <c r="G889" i="5"/>
  <c r="N890" i="5"/>
  <c r="P891" i="5"/>
  <c r="H893" i="5"/>
  <c r="M893" i="5"/>
  <c r="L893" i="5"/>
  <c r="J893" i="5"/>
  <c r="I893" i="5"/>
  <c r="F893" i="5"/>
  <c r="D894" i="5"/>
  <c r="I900" i="5"/>
  <c r="Q909" i="5"/>
  <c r="P912" i="5"/>
  <c r="H975" i="5"/>
  <c r="Q975" i="5"/>
  <c r="E975" i="5"/>
  <c r="M975" i="5"/>
  <c r="L975" i="5"/>
  <c r="J975" i="5"/>
  <c r="I975" i="5"/>
  <c r="D975" i="5"/>
  <c r="N975" i="5"/>
  <c r="K975" i="5"/>
  <c r="G975" i="5"/>
  <c r="F975" i="5"/>
  <c r="C975" i="5"/>
  <c r="B975" i="5"/>
  <c r="N1049" i="5"/>
  <c r="K904" i="5"/>
  <c r="K905" i="5"/>
  <c r="I910" i="5"/>
  <c r="F910" i="5"/>
  <c r="O910" i="5"/>
  <c r="B910" i="5"/>
  <c r="Q910" i="5"/>
  <c r="K918" i="5"/>
  <c r="M919" i="5"/>
  <c r="M925" i="5"/>
  <c r="I927" i="5"/>
  <c r="H935" i="5"/>
  <c r="I936" i="5"/>
  <c r="I937" i="5"/>
  <c r="K939" i="5"/>
  <c r="I946" i="5"/>
  <c r="H946" i="5"/>
  <c r="F946" i="5"/>
  <c r="E946" i="5"/>
  <c r="O946" i="5"/>
  <c r="B946" i="5"/>
  <c r="K952" i="5"/>
  <c r="E976" i="5"/>
  <c r="L979" i="5"/>
  <c r="I979" i="5"/>
  <c r="Q979" i="5"/>
  <c r="C979" i="5"/>
  <c r="P979" i="5"/>
  <c r="B979" i="5"/>
  <c r="N979" i="5"/>
  <c r="M979" i="5"/>
  <c r="H979" i="5"/>
  <c r="K996" i="5"/>
  <c r="H996" i="5"/>
  <c r="M996" i="5"/>
  <c r="L996" i="5"/>
  <c r="I996" i="5"/>
  <c r="G996" i="5"/>
  <c r="D996" i="5"/>
  <c r="Q996" i="5"/>
  <c r="C996" i="5"/>
  <c r="P996" i="5"/>
  <c r="B996" i="5"/>
  <c r="H1011" i="5"/>
  <c r="Q1011" i="5"/>
  <c r="E1011" i="5"/>
  <c r="N1011" i="5"/>
  <c r="M1011" i="5"/>
  <c r="L1011" i="5"/>
  <c r="J1011" i="5"/>
  <c r="I1011" i="5"/>
  <c r="D1011" i="5"/>
  <c r="C1011" i="5"/>
  <c r="P1011" i="5"/>
  <c r="B1011" i="5"/>
  <c r="K1036" i="5"/>
  <c r="L1051" i="5"/>
  <c r="I1051" i="5"/>
  <c r="D1051" i="5"/>
  <c r="Q1051" i="5"/>
  <c r="C1051" i="5"/>
  <c r="P1051" i="5"/>
  <c r="B1051" i="5"/>
  <c r="N1051" i="5"/>
  <c r="M1051" i="5"/>
  <c r="J1051" i="5"/>
  <c r="H1051" i="5"/>
  <c r="G1051" i="5"/>
  <c r="F1051" i="5"/>
  <c r="N1059" i="5"/>
  <c r="K1068" i="5"/>
  <c r="H1068" i="5"/>
  <c r="M1068" i="5"/>
  <c r="L1068" i="5"/>
  <c r="I1068" i="5"/>
  <c r="G1068" i="5"/>
  <c r="F1068" i="5"/>
  <c r="E1068" i="5"/>
  <c r="D1068" i="5"/>
  <c r="Q1068" i="5"/>
  <c r="C1068" i="5"/>
  <c r="P1068" i="5"/>
  <c r="B1068" i="5"/>
  <c r="Q1124" i="5"/>
  <c r="Q1227" i="5"/>
  <c r="E942" i="5"/>
  <c r="K942" i="5"/>
  <c r="I942" i="5"/>
  <c r="H942" i="5"/>
  <c r="D942" i="5"/>
  <c r="G968" i="5"/>
  <c r="L968" i="5"/>
  <c r="J968" i="5"/>
  <c r="I968" i="5"/>
  <c r="E968" i="5"/>
  <c r="J989" i="5"/>
  <c r="G989" i="5"/>
  <c r="D989" i="5"/>
  <c r="Q989" i="5"/>
  <c r="C989" i="5"/>
  <c r="P989" i="5"/>
  <c r="B989" i="5"/>
  <c r="N989" i="5"/>
  <c r="M989" i="5"/>
  <c r="I989" i="5"/>
  <c r="F989" i="5"/>
  <c r="L991" i="5"/>
  <c r="I991" i="5"/>
  <c r="N991" i="5"/>
  <c r="M991" i="5"/>
  <c r="K991" i="5"/>
  <c r="H991" i="5"/>
  <c r="G991" i="5"/>
  <c r="D991" i="5"/>
  <c r="P991" i="5"/>
  <c r="B991" i="5"/>
  <c r="N1006" i="5"/>
  <c r="N1057" i="5"/>
  <c r="L1063" i="5"/>
  <c r="I1063" i="5"/>
  <c r="N1063" i="5"/>
  <c r="M1063" i="5"/>
  <c r="K1063" i="5"/>
  <c r="H1063" i="5"/>
  <c r="G1063" i="5"/>
  <c r="F1063" i="5"/>
  <c r="E1063" i="5"/>
  <c r="D1063" i="5"/>
  <c r="Q1063" i="5"/>
  <c r="C1063" i="5"/>
  <c r="B1063" i="5"/>
  <c r="Q1072" i="5"/>
  <c r="N1096" i="5"/>
  <c r="B1096" i="5"/>
  <c r="E1096" i="5"/>
  <c r="Q1096" i="5"/>
  <c r="D1096" i="5"/>
  <c r="M1096" i="5"/>
  <c r="L1096" i="5"/>
  <c r="G1096" i="5"/>
  <c r="H1096" i="5"/>
  <c r="F1096" i="5"/>
  <c r="C1096" i="5"/>
  <c r="K1096" i="5"/>
  <c r="J1096" i="5"/>
  <c r="I852" i="5"/>
  <c r="N852" i="5"/>
  <c r="D865" i="5"/>
  <c r="N865" i="5"/>
  <c r="I888" i="5"/>
  <c r="N888" i="5"/>
  <c r="H903" i="5"/>
  <c r="G903" i="5"/>
  <c r="P903" i="5"/>
  <c r="C903" i="5"/>
  <c r="Q903" i="5"/>
  <c r="F913" i="5"/>
  <c r="H913" i="5"/>
  <c r="P913" i="5"/>
  <c r="C913" i="5"/>
  <c r="Q913" i="5"/>
  <c r="M927" i="5"/>
  <c r="N928" i="5"/>
  <c r="N929" i="5"/>
  <c r="M935" i="5"/>
  <c r="M936" i="5"/>
  <c r="M937" i="5"/>
  <c r="N939" i="5"/>
  <c r="J941" i="5"/>
  <c r="O941" i="5"/>
  <c r="B941" i="5"/>
  <c r="M941" i="5"/>
  <c r="L941" i="5"/>
  <c r="H941" i="5"/>
  <c r="B942" i="5"/>
  <c r="G946" i="5"/>
  <c r="E954" i="5"/>
  <c r="B954" i="5"/>
  <c r="M954" i="5"/>
  <c r="I954" i="5"/>
  <c r="B968" i="5"/>
  <c r="M976" i="5"/>
  <c r="O978" i="5"/>
  <c r="F979" i="5"/>
  <c r="E989" i="5"/>
  <c r="C991" i="5"/>
  <c r="J996" i="5"/>
  <c r="K1008" i="5"/>
  <c r="H1008" i="5"/>
  <c r="I1008" i="5"/>
  <c r="G1008" i="5"/>
  <c r="F1008" i="5"/>
  <c r="D1008" i="5"/>
  <c r="Q1008" i="5"/>
  <c r="C1008" i="5"/>
  <c r="N1008" i="5"/>
  <c r="M1008" i="5"/>
  <c r="L1008" i="5"/>
  <c r="K1011" i="5"/>
  <c r="N1039" i="5"/>
  <c r="O1051" i="5"/>
  <c r="J1063" i="5"/>
  <c r="J1092" i="5"/>
  <c r="G1092" i="5"/>
  <c r="F1092" i="5"/>
  <c r="C1092" i="5"/>
  <c r="B1092" i="5"/>
  <c r="I1092" i="5"/>
  <c r="H1092" i="5"/>
  <c r="E1092" i="5"/>
  <c r="D1092" i="5"/>
  <c r="Q1092" i="5"/>
  <c r="N1092" i="5"/>
  <c r="M1092" i="5"/>
  <c r="L1092" i="5"/>
  <c r="I1096" i="5"/>
  <c r="C904" i="5"/>
  <c r="Q904" i="5"/>
  <c r="D904" i="5"/>
  <c r="L904" i="5"/>
  <c r="J905" i="5"/>
  <c r="M905" i="5"/>
  <c r="H905" i="5"/>
  <c r="P905" i="5"/>
  <c r="E918" i="5"/>
  <c r="M918" i="5"/>
  <c r="I918" i="5"/>
  <c r="I919" i="5"/>
  <c r="H919" i="5"/>
  <c r="E919" i="5"/>
  <c r="F925" i="5"/>
  <c r="K925" i="5"/>
  <c r="H925" i="5"/>
  <c r="N936" i="5"/>
  <c r="N937" i="5"/>
  <c r="C942" i="5"/>
  <c r="E966" i="5"/>
  <c r="G966" i="5"/>
  <c r="D966" i="5"/>
  <c r="C966" i="5"/>
  <c r="M966" i="5"/>
  <c r="C968" i="5"/>
  <c r="F985" i="5"/>
  <c r="O985" i="5"/>
  <c r="C985" i="5"/>
  <c r="N985" i="5"/>
  <c r="M985" i="5"/>
  <c r="K985" i="5"/>
  <c r="J985" i="5"/>
  <c r="G985" i="5"/>
  <c r="H989" i="5"/>
  <c r="E991" i="5"/>
  <c r="N1016" i="5"/>
  <c r="L1027" i="5"/>
  <c r="I1027" i="5"/>
  <c r="N1027" i="5"/>
  <c r="M1027" i="5"/>
  <c r="K1027" i="5"/>
  <c r="H1027" i="5"/>
  <c r="G1027" i="5"/>
  <c r="E1027" i="5"/>
  <c r="D1027" i="5"/>
  <c r="Q1027" i="5"/>
  <c r="C1027" i="5"/>
  <c r="P1027" i="5"/>
  <c r="B1027" i="5"/>
  <c r="H1047" i="5"/>
  <c r="Q1047" i="5"/>
  <c r="E1047" i="5"/>
  <c r="N1047" i="5"/>
  <c r="M1047" i="5"/>
  <c r="L1047" i="5"/>
  <c r="J1047" i="5"/>
  <c r="I1047" i="5"/>
  <c r="F1047" i="5"/>
  <c r="D1047" i="5"/>
  <c r="C1047" i="5"/>
  <c r="P1047" i="5"/>
  <c r="B1047" i="5"/>
  <c r="N1052" i="5"/>
  <c r="Q1084" i="5"/>
  <c r="P1134" i="5"/>
  <c r="D1134" i="5"/>
  <c r="J1134" i="5"/>
  <c r="I1134" i="5"/>
  <c r="F1134" i="5"/>
  <c r="E1134" i="5"/>
  <c r="O1134" i="5"/>
  <c r="B1134" i="5"/>
  <c r="N1134" i="5"/>
  <c r="M1134" i="5"/>
  <c r="K1134" i="5"/>
  <c r="H1134" i="5"/>
  <c r="G1134" i="5"/>
  <c r="C1134" i="5"/>
  <c r="M594" i="5"/>
  <c r="M606" i="5"/>
  <c r="M618" i="5"/>
  <c r="M630" i="5"/>
  <c r="M642" i="5"/>
  <c r="M654" i="5"/>
  <c r="M666" i="5"/>
  <c r="M678" i="5"/>
  <c r="M690" i="5"/>
  <c r="M702" i="5"/>
  <c r="M714" i="5"/>
  <c r="M726" i="5"/>
  <c r="M738" i="5"/>
  <c r="M750" i="5"/>
  <c r="M762" i="5"/>
  <c r="M774" i="5"/>
  <c r="M786" i="5"/>
  <c r="M798" i="5"/>
  <c r="M810" i="5"/>
  <c r="M822" i="5"/>
  <c r="Q836" i="5"/>
  <c r="E836" i="5"/>
  <c r="N836" i="5"/>
  <c r="K850" i="5"/>
  <c r="C852" i="5"/>
  <c r="P852" i="5"/>
  <c r="J859" i="5"/>
  <c r="N859" i="5"/>
  <c r="K863" i="5"/>
  <c r="C865" i="5"/>
  <c r="Q872" i="5"/>
  <c r="E872" i="5"/>
  <c r="N872" i="5"/>
  <c r="J873" i="5"/>
  <c r="K886" i="5"/>
  <c r="C888" i="5"/>
  <c r="P888" i="5"/>
  <c r="J895" i="5"/>
  <c r="N895" i="5"/>
  <c r="P899" i="5"/>
  <c r="D899" i="5"/>
  <c r="G899" i="5"/>
  <c r="O899" i="5"/>
  <c r="D903" i="5"/>
  <c r="B904" i="5"/>
  <c r="B905" i="5"/>
  <c r="Q905" i="5"/>
  <c r="H910" i="5"/>
  <c r="D913" i="5"/>
  <c r="H915" i="5"/>
  <c r="L915" i="5"/>
  <c r="K915" i="5"/>
  <c r="G915" i="5"/>
  <c r="Q915" i="5"/>
  <c r="J917" i="5"/>
  <c r="Q917" i="5"/>
  <c r="D917" i="5"/>
  <c r="P917" i="5"/>
  <c r="C917" i="5"/>
  <c r="M917" i="5"/>
  <c r="B918" i="5"/>
  <c r="B919" i="5"/>
  <c r="I922" i="5"/>
  <c r="K922" i="5"/>
  <c r="J922" i="5"/>
  <c r="F922" i="5"/>
  <c r="Q922" i="5"/>
  <c r="K924" i="5"/>
  <c r="C924" i="5"/>
  <c r="B924" i="5"/>
  <c r="B925" i="5"/>
  <c r="O936" i="5"/>
  <c r="F942" i="5"/>
  <c r="K946" i="5"/>
  <c r="J953" i="5"/>
  <c r="F953" i="5"/>
  <c r="Q953" i="5"/>
  <c r="D953" i="5"/>
  <c r="C953" i="5"/>
  <c r="M953" i="5"/>
  <c r="J965" i="5"/>
  <c r="K965" i="5"/>
  <c r="H965" i="5"/>
  <c r="G965" i="5"/>
  <c r="Q965" i="5"/>
  <c r="D965" i="5"/>
  <c r="B966" i="5"/>
  <c r="D968" i="5"/>
  <c r="J979" i="5"/>
  <c r="N981" i="5"/>
  <c r="B981" i="5"/>
  <c r="K981" i="5"/>
  <c r="L981" i="5"/>
  <c r="J981" i="5"/>
  <c r="H981" i="5"/>
  <c r="G981" i="5"/>
  <c r="D981" i="5"/>
  <c r="B985" i="5"/>
  <c r="K989" i="5"/>
  <c r="F991" i="5"/>
  <c r="B993" i="5"/>
  <c r="K993" i="5"/>
  <c r="H993" i="5"/>
  <c r="G993" i="5"/>
  <c r="F993" i="5"/>
  <c r="D993" i="5"/>
  <c r="Q993" i="5"/>
  <c r="C993" i="5"/>
  <c r="M993" i="5"/>
  <c r="J993" i="5"/>
  <c r="N1012" i="5"/>
  <c r="K1020" i="5"/>
  <c r="H1020" i="5"/>
  <c r="D1020" i="5"/>
  <c r="Q1020" i="5"/>
  <c r="C1020" i="5"/>
  <c r="B1020" i="5"/>
  <c r="N1020" i="5"/>
  <c r="M1020" i="5"/>
  <c r="J1020" i="5"/>
  <c r="I1020" i="5"/>
  <c r="G1020" i="5"/>
  <c r="F1020" i="5"/>
  <c r="F1027" i="5"/>
  <c r="K1032" i="5"/>
  <c r="H1032" i="5"/>
  <c r="N1032" i="5"/>
  <c r="M1032" i="5"/>
  <c r="L1032" i="5"/>
  <c r="I1032" i="5"/>
  <c r="G1032" i="5"/>
  <c r="E1032" i="5"/>
  <c r="D1032" i="5"/>
  <c r="Q1032" i="5"/>
  <c r="C1032" i="5"/>
  <c r="P1032" i="5"/>
  <c r="B1032" i="5"/>
  <c r="J1037" i="5"/>
  <c r="G1037" i="5"/>
  <c r="N1037" i="5"/>
  <c r="M1037" i="5"/>
  <c r="L1037" i="5"/>
  <c r="I1037" i="5"/>
  <c r="H1037" i="5"/>
  <c r="E1037" i="5"/>
  <c r="D1037" i="5"/>
  <c r="Q1037" i="5"/>
  <c r="C1037" i="5"/>
  <c r="P1037" i="5"/>
  <c r="B1037" i="5"/>
  <c r="I1112" i="5"/>
  <c r="L1118" i="5"/>
  <c r="H1118" i="5"/>
  <c r="G1118" i="5"/>
  <c r="Q1118" i="5"/>
  <c r="D1118" i="5"/>
  <c r="P1118" i="5"/>
  <c r="C1118" i="5"/>
  <c r="J1118" i="5"/>
  <c r="M1118" i="5"/>
  <c r="K1118" i="5"/>
  <c r="I1118" i="5"/>
  <c r="F1118" i="5"/>
  <c r="E1118" i="5"/>
  <c r="B1118" i="5"/>
  <c r="E865" i="5"/>
  <c r="K866" i="5"/>
  <c r="N866" i="5"/>
  <c r="H869" i="5"/>
  <c r="N869" i="5"/>
  <c r="F879" i="5"/>
  <c r="N879" i="5"/>
  <c r="C882" i="5"/>
  <c r="N882" i="5"/>
  <c r="L886" i="5"/>
  <c r="D888" i="5"/>
  <c r="Q888" i="5"/>
  <c r="E903" i="5"/>
  <c r="E904" i="5"/>
  <c r="C905" i="5"/>
  <c r="E906" i="5"/>
  <c r="I906" i="5"/>
  <c r="D906" i="5"/>
  <c r="P906" i="5"/>
  <c r="J910" i="5"/>
  <c r="E913" i="5"/>
  <c r="C916" i="5"/>
  <c r="H916" i="5"/>
  <c r="G916" i="5"/>
  <c r="Q916" i="5"/>
  <c r="D916" i="5"/>
  <c r="C918" i="5"/>
  <c r="C919" i="5"/>
  <c r="P923" i="5"/>
  <c r="D923" i="5"/>
  <c r="G923" i="5"/>
  <c r="F923" i="5"/>
  <c r="O923" i="5"/>
  <c r="B923" i="5"/>
  <c r="C925" i="5"/>
  <c r="C928" i="5"/>
  <c r="L928" i="5"/>
  <c r="K928" i="5"/>
  <c r="H928" i="5"/>
  <c r="J929" i="5"/>
  <c r="H929" i="5"/>
  <c r="G929" i="5"/>
  <c r="Q929" i="5"/>
  <c r="D929" i="5"/>
  <c r="E930" i="5"/>
  <c r="D930" i="5"/>
  <c r="C930" i="5"/>
  <c r="M930" i="5"/>
  <c r="G932" i="5"/>
  <c r="J932" i="5"/>
  <c r="I932" i="5"/>
  <c r="E932" i="5"/>
  <c r="Q932" i="5"/>
  <c r="O940" i="5"/>
  <c r="C940" i="5"/>
  <c r="F940" i="5"/>
  <c r="Q940" i="5"/>
  <c r="D940" i="5"/>
  <c r="P940" i="5"/>
  <c r="B940" i="5"/>
  <c r="L940" i="5"/>
  <c r="G942" i="5"/>
  <c r="L946" i="5"/>
  <c r="B953" i="5"/>
  <c r="L964" i="5"/>
  <c r="B965" i="5"/>
  <c r="F966" i="5"/>
  <c r="F968" i="5"/>
  <c r="F973" i="5"/>
  <c r="G973" i="5"/>
  <c r="E973" i="5"/>
  <c r="P973" i="5"/>
  <c r="C973" i="5"/>
  <c r="O973" i="5"/>
  <c r="B973" i="5"/>
  <c r="L973" i="5"/>
  <c r="J977" i="5"/>
  <c r="G977" i="5"/>
  <c r="H977" i="5"/>
  <c r="F977" i="5"/>
  <c r="D977" i="5"/>
  <c r="Q977" i="5"/>
  <c r="C977" i="5"/>
  <c r="N977" i="5"/>
  <c r="K979" i="5"/>
  <c r="C981" i="5"/>
  <c r="D985" i="5"/>
  <c r="L989" i="5"/>
  <c r="J991" i="5"/>
  <c r="E993" i="5"/>
  <c r="L1003" i="5"/>
  <c r="I1003" i="5"/>
  <c r="H1003" i="5"/>
  <c r="G1003" i="5"/>
  <c r="F1003" i="5"/>
  <c r="D1003" i="5"/>
  <c r="Q1003" i="5"/>
  <c r="C1003" i="5"/>
  <c r="N1003" i="5"/>
  <c r="M1003" i="5"/>
  <c r="K1003" i="5"/>
  <c r="E1020" i="5"/>
  <c r="J1027" i="5"/>
  <c r="F1032" i="5"/>
  <c r="F1037" i="5"/>
  <c r="K1119" i="5"/>
  <c r="Q1219" i="5"/>
  <c r="G913" i="5"/>
  <c r="D918" i="5"/>
  <c r="D919" i="5"/>
  <c r="D925" i="5"/>
  <c r="H927" i="5"/>
  <c r="P927" i="5"/>
  <c r="C927" i="5"/>
  <c r="B927" i="5"/>
  <c r="L927" i="5"/>
  <c r="P935" i="5"/>
  <c r="D935" i="5"/>
  <c r="K935" i="5"/>
  <c r="J935" i="5"/>
  <c r="G935" i="5"/>
  <c r="K936" i="5"/>
  <c r="G936" i="5"/>
  <c r="F936" i="5"/>
  <c r="P936" i="5"/>
  <c r="C936" i="5"/>
  <c r="F937" i="5"/>
  <c r="P937" i="5"/>
  <c r="C937" i="5"/>
  <c r="O937" i="5"/>
  <c r="B937" i="5"/>
  <c r="L937" i="5"/>
  <c r="H939" i="5"/>
  <c r="J939" i="5"/>
  <c r="G939" i="5"/>
  <c r="F939" i="5"/>
  <c r="P939" i="5"/>
  <c r="C939" i="5"/>
  <c r="J942" i="5"/>
  <c r="L951" i="5"/>
  <c r="O952" i="5"/>
  <c r="C952" i="5"/>
  <c r="J952" i="5"/>
  <c r="H952" i="5"/>
  <c r="G952" i="5"/>
  <c r="Q952" i="5"/>
  <c r="D952" i="5"/>
  <c r="L961" i="5"/>
  <c r="H966" i="5"/>
  <c r="H968" i="5"/>
  <c r="E985" i="5"/>
  <c r="O989" i="5"/>
  <c r="O991" i="5"/>
  <c r="J1001" i="5"/>
  <c r="G1001" i="5"/>
  <c r="M1001" i="5"/>
  <c r="L1001" i="5"/>
  <c r="I1001" i="5"/>
  <c r="H1001" i="5"/>
  <c r="D1001" i="5"/>
  <c r="Q1001" i="5"/>
  <c r="C1001" i="5"/>
  <c r="P1001" i="5"/>
  <c r="B1001" i="5"/>
  <c r="O1027" i="5"/>
  <c r="P1081" i="5"/>
  <c r="N1165" i="5"/>
  <c r="L837" i="5"/>
  <c r="N837" i="5"/>
  <c r="N850" i="5"/>
  <c r="F852" i="5"/>
  <c r="B863" i="5"/>
  <c r="G865" i="5"/>
  <c r="L873" i="5"/>
  <c r="N873" i="5"/>
  <c r="N886" i="5"/>
  <c r="F888" i="5"/>
  <c r="I903" i="5"/>
  <c r="G904" i="5"/>
  <c r="E905" i="5"/>
  <c r="L910" i="5"/>
  <c r="I913" i="5"/>
  <c r="D915" i="5"/>
  <c r="E916" i="5"/>
  <c r="F917" i="5"/>
  <c r="F918" i="5"/>
  <c r="F919" i="5"/>
  <c r="D922" i="5"/>
  <c r="E923" i="5"/>
  <c r="F924" i="5"/>
  <c r="E925" i="5"/>
  <c r="D927" i="5"/>
  <c r="D928" i="5"/>
  <c r="C929" i="5"/>
  <c r="F930" i="5"/>
  <c r="C932" i="5"/>
  <c r="B935" i="5"/>
  <c r="B936" i="5"/>
  <c r="D937" i="5"/>
  <c r="B939" i="5"/>
  <c r="G940" i="5"/>
  <c r="G941" i="5"/>
  <c r="N946" i="5"/>
  <c r="B952" i="5"/>
  <c r="G953" i="5"/>
  <c r="H954" i="5"/>
  <c r="H963" i="5"/>
  <c r="E963" i="5"/>
  <c r="P963" i="5"/>
  <c r="C963" i="5"/>
  <c r="O963" i="5"/>
  <c r="B963" i="5"/>
  <c r="L963" i="5"/>
  <c r="E965" i="5"/>
  <c r="I966" i="5"/>
  <c r="K968" i="5"/>
  <c r="K972" i="5"/>
  <c r="J972" i="5"/>
  <c r="I972" i="5"/>
  <c r="G972" i="5"/>
  <c r="F972" i="5"/>
  <c r="P972" i="5"/>
  <c r="C972" i="5"/>
  <c r="H973" i="5"/>
  <c r="E977" i="5"/>
  <c r="G980" i="5"/>
  <c r="P980" i="5"/>
  <c r="D980" i="5"/>
  <c r="N980" i="5"/>
  <c r="M980" i="5"/>
  <c r="K980" i="5"/>
  <c r="J980" i="5"/>
  <c r="F980" i="5"/>
  <c r="F981" i="5"/>
  <c r="K984" i="5"/>
  <c r="H984" i="5"/>
  <c r="Q984" i="5"/>
  <c r="C984" i="5"/>
  <c r="P984" i="5"/>
  <c r="B984" i="5"/>
  <c r="N984" i="5"/>
  <c r="M984" i="5"/>
  <c r="I984" i="5"/>
  <c r="H985" i="5"/>
  <c r="Q991" i="5"/>
  <c r="L993" i="5"/>
  <c r="H999" i="5"/>
  <c r="Q999" i="5"/>
  <c r="E999" i="5"/>
  <c r="D999" i="5"/>
  <c r="C999" i="5"/>
  <c r="B999" i="5"/>
  <c r="N999" i="5"/>
  <c r="M999" i="5"/>
  <c r="J999" i="5"/>
  <c r="I999" i="5"/>
  <c r="G999" i="5"/>
  <c r="E1001" i="5"/>
  <c r="E1003" i="5"/>
  <c r="P1008" i="5"/>
  <c r="J1025" i="5"/>
  <c r="G1025" i="5"/>
  <c r="D1025" i="5"/>
  <c r="C1025" i="5"/>
  <c r="B1025" i="5"/>
  <c r="N1025" i="5"/>
  <c r="M1025" i="5"/>
  <c r="K1025" i="5"/>
  <c r="I1025" i="5"/>
  <c r="H1025" i="5"/>
  <c r="F1025" i="5"/>
  <c r="O1032" i="5"/>
  <c r="H1035" i="5"/>
  <c r="Q1035" i="5"/>
  <c r="E1035" i="5"/>
  <c r="D1035" i="5"/>
  <c r="C1035" i="5"/>
  <c r="P1035" i="5"/>
  <c r="B1035" i="5"/>
  <c r="N1035" i="5"/>
  <c r="M1035" i="5"/>
  <c r="K1035" i="5"/>
  <c r="J1035" i="5"/>
  <c r="I1035" i="5"/>
  <c r="G1035" i="5"/>
  <c r="O1037" i="5"/>
  <c r="N1042" i="5"/>
  <c r="N1048" i="5"/>
  <c r="J1061" i="5"/>
  <c r="G1061" i="5"/>
  <c r="D1061" i="5"/>
  <c r="Q1061" i="5"/>
  <c r="C1061" i="5"/>
  <c r="P1061" i="5"/>
  <c r="B1061" i="5"/>
  <c r="N1061" i="5"/>
  <c r="M1061" i="5"/>
  <c r="L1061" i="5"/>
  <c r="K1061" i="5"/>
  <c r="I1061" i="5"/>
  <c r="H1061" i="5"/>
  <c r="F1061" i="5"/>
  <c r="P1085" i="5"/>
  <c r="E594" i="5"/>
  <c r="E606" i="5"/>
  <c r="E618" i="5"/>
  <c r="E630" i="5"/>
  <c r="E642" i="5"/>
  <c r="E654" i="5"/>
  <c r="E666" i="5"/>
  <c r="E678" i="5"/>
  <c r="E690" i="5"/>
  <c r="E702" i="5"/>
  <c r="E714" i="5"/>
  <c r="E726" i="5"/>
  <c r="E738" i="5"/>
  <c r="E750" i="5"/>
  <c r="E762" i="5"/>
  <c r="E774" i="5"/>
  <c r="E786" i="5"/>
  <c r="E798" i="5"/>
  <c r="E810" i="5"/>
  <c r="E822" i="5"/>
  <c r="F836" i="5"/>
  <c r="B837" i="5"/>
  <c r="O837" i="5"/>
  <c r="J847" i="5"/>
  <c r="N847" i="5"/>
  <c r="B850" i="5"/>
  <c r="O850" i="5"/>
  <c r="G852" i="5"/>
  <c r="E859" i="5"/>
  <c r="Q860" i="5"/>
  <c r="E860" i="5"/>
  <c r="N860" i="5"/>
  <c r="C863" i="5"/>
  <c r="P863" i="5"/>
  <c r="H865" i="5"/>
  <c r="D866" i="5"/>
  <c r="Q866" i="5"/>
  <c r="D869" i="5"/>
  <c r="F872" i="5"/>
  <c r="B873" i="5"/>
  <c r="O873" i="5"/>
  <c r="D879" i="5"/>
  <c r="E882" i="5"/>
  <c r="J883" i="5"/>
  <c r="N883" i="5"/>
  <c r="B886" i="5"/>
  <c r="O886" i="5"/>
  <c r="G888" i="5"/>
  <c r="E895" i="5"/>
  <c r="G896" i="5"/>
  <c r="E896" i="5"/>
  <c r="F899" i="5"/>
  <c r="F901" i="5"/>
  <c r="L901" i="5"/>
  <c r="O901" i="5"/>
  <c r="J903" i="5"/>
  <c r="H904" i="5"/>
  <c r="F905" i="5"/>
  <c r="F906" i="5"/>
  <c r="M910" i="5"/>
  <c r="J913" i="5"/>
  <c r="E915" i="5"/>
  <c r="F916" i="5"/>
  <c r="G917" i="5"/>
  <c r="G918" i="5"/>
  <c r="G919" i="5"/>
  <c r="E922" i="5"/>
  <c r="H923" i="5"/>
  <c r="G924" i="5"/>
  <c r="G925" i="5"/>
  <c r="E927" i="5"/>
  <c r="E928" i="5"/>
  <c r="E929" i="5"/>
  <c r="G930" i="5"/>
  <c r="D932" i="5"/>
  <c r="C935" i="5"/>
  <c r="D936" i="5"/>
  <c r="E937" i="5"/>
  <c r="D939" i="5"/>
  <c r="H940" i="5"/>
  <c r="I941" i="5"/>
  <c r="M942" i="5"/>
  <c r="P946" i="5"/>
  <c r="L948" i="5"/>
  <c r="F949" i="5"/>
  <c r="J949" i="5"/>
  <c r="H949" i="5"/>
  <c r="G949" i="5"/>
  <c r="P949" i="5"/>
  <c r="C949" i="5"/>
  <c r="E952" i="5"/>
  <c r="H953" i="5"/>
  <c r="K960" i="5"/>
  <c r="E960" i="5"/>
  <c r="P960" i="5"/>
  <c r="C960" i="5"/>
  <c r="O960" i="5"/>
  <c r="B960" i="5"/>
  <c r="L960" i="5"/>
  <c r="F965" i="5"/>
  <c r="J966" i="5"/>
  <c r="M968" i="5"/>
  <c r="I973" i="5"/>
  <c r="I977" i="5"/>
  <c r="I981" i="5"/>
  <c r="I985" i="5"/>
  <c r="F1001" i="5"/>
  <c r="J1003" i="5"/>
  <c r="N1021" i="5"/>
  <c r="N1023" i="5"/>
  <c r="O1106" i="5"/>
  <c r="K903" i="5"/>
  <c r="I904" i="5"/>
  <c r="G905" i="5"/>
  <c r="N910" i="5"/>
  <c r="K913" i="5"/>
  <c r="H918" i="5"/>
  <c r="J919" i="5"/>
  <c r="I925" i="5"/>
  <c r="F927" i="5"/>
  <c r="E935" i="5"/>
  <c r="E936" i="5"/>
  <c r="G937" i="5"/>
  <c r="E939" i="5"/>
  <c r="Q946" i="5"/>
  <c r="F952" i="5"/>
  <c r="K966" i="5"/>
  <c r="N968" i="5"/>
  <c r="O976" i="5"/>
  <c r="C976" i="5"/>
  <c r="L976" i="5"/>
  <c r="J976" i="5"/>
  <c r="I976" i="5"/>
  <c r="G976" i="5"/>
  <c r="F976" i="5"/>
  <c r="Q976" i="5"/>
  <c r="B976" i="5"/>
  <c r="L985" i="5"/>
  <c r="K1001" i="5"/>
  <c r="J1013" i="5"/>
  <c r="G1013" i="5"/>
  <c r="I1013" i="5"/>
  <c r="H1013" i="5"/>
  <c r="F1013" i="5"/>
  <c r="D1013" i="5"/>
  <c r="Q1013" i="5"/>
  <c r="C1013" i="5"/>
  <c r="N1013" i="5"/>
  <c r="M1013" i="5"/>
  <c r="L1013" i="5"/>
  <c r="N1044" i="5"/>
  <c r="O1065" i="5"/>
  <c r="P1082" i="5"/>
  <c r="D990" i="5"/>
  <c r="C1006" i="5"/>
  <c r="Q1006" i="5"/>
  <c r="C1016" i="5"/>
  <c r="N1017" i="5"/>
  <c r="B1017" i="5"/>
  <c r="K1017" i="5"/>
  <c r="P1017" i="5"/>
  <c r="D1021" i="5"/>
  <c r="L1023" i="5"/>
  <c r="D1026" i="5"/>
  <c r="K1039" i="5"/>
  <c r="L1044" i="5"/>
  <c r="L1049" i="5"/>
  <c r="C1052" i="5"/>
  <c r="N1053" i="5"/>
  <c r="B1053" i="5"/>
  <c r="K1053" i="5"/>
  <c r="P1053" i="5"/>
  <c r="D1057" i="5"/>
  <c r="L1059" i="5"/>
  <c r="D1062" i="5"/>
  <c r="J1065" i="5"/>
  <c r="N1071" i="5"/>
  <c r="M1072" i="5"/>
  <c r="M1075" i="5"/>
  <c r="M1081" i="5"/>
  <c r="M1082" i="5"/>
  <c r="L1083" i="5"/>
  <c r="O1084" i="5"/>
  <c r="L1094" i="5"/>
  <c r="M1094" i="5"/>
  <c r="K1094" i="5"/>
  <c r="H1094" i="5"/>
  <c r="G1094" i="5"/>
  <c r="B1094" i="5"/>
  <c r="E1095" i="5"/>
  <c r="E1106" i="5"/>
  <c r="K1111" i="5"/>
  <c r="J1111" i="5"/>
  <c r="I1111" i="5"/>
  <c r="F1111" i="5"/>
  <c r="E1111" i="5"/>
  <c r="M1111" i="5"/>
  <c r="I1119" i="5"/>
  <c r="L1130" i="5"/>
  <c r="M1130" i="5"/>
  <c r="K1130" i="5"/>
  <c r="H1130" i="5"/>
  <c r="G1130" i="5"/>
  <c r="E1130" i="5"/>
  <c r="O1130" i="5"/>
  <c r="B1130" i="5"/>
  <c r="I1148" i="5"/>
  <c r="N1178" i="5"/>
  <c r="P1182" i="5"/>
  <c r="D1182" i="5"/>
  <c r="B1182" i="5"/>
  <c r="M1182" i="5"/>
  <c r="L1182" i="5"/>
  <c r="K1182" i="5"/>
  <c r="J1182" i="5"/>
  <c r="I1182" i="5"/>
  <c r="H1182" i="5"/>
  <c r="G1182" i="5"/>
  <c r="F1182" i="5"/>
  <c r="E1182" i="5"/>
  <c r="C1182" i="5"/>
  <c r="P1189" i="5"/>
  <c r="P1007" i="5"/>
  <c r="O1012" i="5"/>
  <c r="C1012" i="5"/>
  <c r="L1012" i="5"/>
  <c r="P1012" i="5"/>
  <c r="M1023" i="5"/>
  <c r="F1026" i="5"/>
  <c r="M1039" i="5"/>
  <c r="P1043" i="5"/>
  <c r="M1044" i="5"/>
  <c r="O1048" i="5"/>
  <c r="C1048" i="5"/>
  <c r="L1048" i="5"/>
  <c r="P1048" i="5"/>
  <c r="M1049" i="5"/>
  <c r="E1057" i="5"/>
  <c r="M1059" i="5"/>
  <c r="F1062" i="5"/>
  <c r="L1065" i="5"/>
  <c r="O1071" i="5"/>
  <c r="N1075" i="5"/>
  <c r="N1081" i="5"/>
  <c r="N1082" i="5"/>
  <c r="N1083" i="5"/>
  <c r="P1084" i="5"/>
  <c r="F1095" i="5"/>
  <c r="G1106" i="5"/>
  <c r="C1127" i="5"/>
  <c r="K1127" i="5"/>
  <c r="J1127" i="5"/>
  <c r="G1127" i="5"/>
  <c r="F1127" i="5"/>
  <c r="Q1127" i="5"/>
  <c r="D1127" i="5"/>
  <c r="M1127" i="5"/>
  <c r="F1172" i="5"/>
  <c r="P1172" i="5"/>
  <c r="D1172" i="5"/>
  <c r="M1172" i="5"/>
  <c r="L1172" i="5"/>
  <c r="K1172" i="5"/>
  <c r="J1172" i="5"/>
  <c r="I1172" i="5"/>
  <c r="H1172" i="5"/>
  <c r="G1172" i="5"/>
  <c r="E1172" i="5"/>
  <c r="C1172" i="5"/>
  <c r="Q1172" i="5"/>
  <c r="B1172" i="5"/>
  <c r="K1193" i="5"/>
  <c r="C1212" i="5"/>
  <c r="K1212" i="5"/>
  <c r="J1212" i="5"/>
  <c r="H1212" i="5"/>
  <c r="Q1212" i="5"/>
  <c r="P1212" i="5"/>
  <c r="N1212" i="5"/>
  <c r="M1212" i="5"/>
  <c r="L1212" i="5"/>
  <c r="I1212" i="5"/>
  <c r="G1212" i="5"/>
  <c r="F1212" i="5"/>
  <c r="E1212" i="5"/>
  <c r="D1212" i="5"/>
  <c r="B1212" i="5"/>
  <c r="Q1220" i="5"/>
  <c r="H1237" i="5"/>
  <c r="L1237" i="5"/>
  <c r="K1237" i="5"/>
  <c r="I1237" i="5"/>
  <c r="G1237" i="5"/>
  <c r="F1237" i="5"/>
  <c r="Q1237" i="5"/>
  <c r="D1237" i="5"/>
  <c r="P1237" i="5"/>
  <c r="O1237" i="5"/>
  <c r="N1237" i="5"/>
  <c r="M1237" i="5"/>
  <c r="J1237" i="5"/>
  <c r="E1237" i="5"/>
  <c r="C1237" i="5"/>
  <c r="B1237" i="5"/>
  <c r="N897" i="5"/>
  <c r="B897" i="5"/>
  <c r="L907" i="5"/>
  <c r="N907" i="5"/>
  <c r="J908" i="5"/>
  <c r="N920" i="5"/>
  <c r="J921" i="5"/>
  <c r="I931" i="5"/>
  <c r="N933" i="5"/>
  <c r="B933" i="5"/>
  <c r="O933" i="5"/>
  <c r="L943" i="5"/>
  <c r="J944" i="5"/>
  <c r="G948" i="5"/>
  <c r="G951" i="5"/>
  <c r="N956" i="5"/>
  <c r="J957" i="5"/>
  <c r="H961" i="5"/>
  <c r="H964" i="5"/>
  <c r="I967" i="5"/>
  <c r="N969" i="5"/>
  <c r="B969" i="5"/>
  <c r="G971" i="5"/>
  <c r="K978" i="5"/>
  <c r="I982" i="5"/>
  <c r="F982" i="5"/>
  <c r="O982" i="5"/>
  <c r="G990" i="5"/>
  <c r="G992" i="5"/>
  <c r="D992" i="5"/>
  <c r="O992" i="5"/>
  <c r="K994" i="5"/>
  <c r="F997" i="5"/>
  <c r="C997" i="5"/>
  <c r="P997" i="5"/>
  <c r="E1002" i="5"/>
  <c r="N1002" i="5"/>
  <c r="B1002" i="5"/>
  <c r="H1005" i="5"/>
  <c r="E1006" i="5"/>
  <c r="B1012" i="5"/>
  <c r="Q1012" i="5"/>
  <c r="F1016" i="5"/>
  <c r="D1017" i="5"/>
  <c r="I1018" i="5"/>
  <c r="F1018" i="5"/>
  <c r="O1018" i="5"/>
  <c r="G1021" i="5"/>
  <c r="G1026" i="5"/>
  <c r="G1028" i="5"/>
  <c r="D1028" i="5"/>
  <c r="F1033" i="5"/>
  <c r="O1033" i="5"/>
  <c r="C1033" i="5"/>
  <c r="E1038" i="5"/>
  <c r="N1038" i="5"/>
  <c r="B1038" i="5"/>
  <c r="H1041" i="5"/>
  <c r="E1042" i="5"/>
  <c r="B1048" i="5"/>
  <c r="Q1048" i="5"/>
  <c r="F1052" i="5"/>
  <c r="D1053" i="5"/>
  <c r="I1054" i="5"/>
  <c r="F1054" i="5"/>
  <c r="O1054" i="5"/>
  <c r="G1057" i="5"/>
  <c r="G1062" i="5"/>
  <c r="G1064" i="5"/>
  <c r="P1064" i="5"/>
  <c r="D1064" i="5"/>
  <c r="O1064" i="5"/>
  <c r="M1065" i="5"/>
  <c r="Q1069" i="5"/>
  <c r="E1069" i="5"/>
  <c r="G1069" i="5"/>
  <c r="P1069" i="5"/>
  <c r="C1069" i="5"/>
  <c r="L1070" i="5"/>
  <c r="P1070" i="5"/>
  <c r="C1070" i="5"/>
  <c r="M1070" i="5"/>
  <c r="Q1070" i="5"/>
  <c r="O1081" i="5"/>
  <c r="O1082" i="5"/>
  <c r="F1088" i="5"/>
  <c r="K1088" i="5"/>
  <c r="J1088" i="5"/>
  <c r="G1088" i="5"/>
  <c r="E1088" i="5"/>
  <c r="M1088" i="5"/>
  <c r="D1094" i="5"/>
  <c r="J1095" i="5"/>
  <c r="Q1105" i="5"/>
  <c r="E1105" i="5"/>
  <c r="H1105" i="5"/>
  <c r="G1105" i="5"/>
  <c r="P1105" i="5"/>
  <c r="C1105" i="5"/>
  <c r="O1105" i="5"/>
  <c r="B1105" i="5"/>
  <c r="J1105" i="5"/>
  <c r="H1106" i="5"/>
  <c r="C1111" i="5"/>
  <c r="I1121" i="5"/>
  <c r="J1121" i="5"/>
  <c r="H1121" i="5"/>
  <c r="E1121" i="5"/>
  <c r="Q1121" i="5"/>
  <c r="D1121" i="5"/>
  <c r="L1121" i="5"/>
  <c r="B1127" i="5"/>
  <c r="D1130" i="5"/>
  <c r="O1168" i="5"/>
  <c r="O1172" i="5"/>
  <c r="N1186" i="5"/>
  <c r="J1213" i="5"/>
  <c r="F1213" i="5"/>
  <c r="Q1213" i="5"/>
  <c r="E1213" i="5"/>
  <c r="O1213" i="5"/>
  <c r="C1213" i="5"/>
  <c r="P1213" i="5"/>
  <c r="N1213" i="5"/>
  <c r="M1213" i="5"/>
  <c r="L1213" i="5"/>
  <c r="K1213" i="5"/>
  <c r="I1213" i="5"/>
  <c r="H1213" i="5"/>
  <c r="G1213" i="5"/>
  <c r="D1213" i="5"/>
  <c r="B1213" i="5"/>
  <c r="K1238" i="5"/>
  <c r="N1285" i="5"/>
  <c r="H1023" i="5"/>
  <c r="Q1023" i="5"/>
  <c r="E1023" i="5"/>
  <c r="O1023" i="5"/>
  <c r="L1039" i="5"/>
  <c r="I1039" i="5"/>
  <c r="O1039" i="5"/>
  <c r="K1044" i="5"/>
  <c r="H1044" i="5"/>
  <c r="O1044" i="5"/>
  <c r="J1049" i="5"/>
  <c r="G1049" i="5"/>
  <c r="O1049" i="5"/>
  <c r="H1059" i="5"/>
  <c r="Q1059" i="5"/>
  <c r="E1059" i="5"/>
  <c r="O1059" i="5"/>
  <c r="G1071" i="5"/>
  <c r="M1071" i="5"/>
  <c r="L1071" i="5"/>
  <c r="I1071" i="5"/>
  <c r="Q1071" i="5"/>
  <c r="N1084" i="5"/>
  <c r="B1084" i="5"/>
  <c r="M1084" i="5"/>
  <c r="L1084" i="5"/>
  <c r="I1084" i="5"/>
  <c r="I1085" i="5"/>
  <c r="J1085" i="5"/>
  <c r="H1085" i="5"/>
  <c r="E1085" i="5"/>
  <c r="Q1085" i="5"/>
  <c r="L1095" i="5"/>
  <c r="D1098" i="5"/>
  <c r="J1098" i="5"/>
  <c r="I1098" i="5"/>
  <c r="F1098" i="5"/>
  <c r="E1098" i="5"/>
  <c r="I1106" i="5"/>
  <c r="J1116" i="5"/>
  <c r="P1116" i="5"/>
  <c r="C1116" i="5"/>
  <c r="O1116" i="5"/>
  <c r="B1116" i="5"/>
  <c r="L1116" i="5"/>
  <c r="K1116" i="5"/>
  <c r="E1116" i="5"/>
  <c r="E1127" i="5"/>
  <c r="N1179" i="5"/>
  <c r="O1196" i="5"/>
  <c r="Q1224" i="5"/>
  <c r="O1234" i="5"/>
  <c r="K1270" i="5"/>
  <c r="L1270" i="5"/>
  <c r="G1270" i="5"/>
  <c r="F1270" i="5"/>
  <c r="E1270" i="5"/>
  <c r="D1270" i="5"/>
  <c r="Q1270" i="5"/>
  <c r="C1270" i="5"/>
  <c r="P1270" i="5"/>
  <c r="B1270" i="5"/>
  <c r="N1270" i="5"/>
  <c r="M1270" i="5"/>
  <c r="J1270" i="5"/>
  <c r="I1270" i="5"/>
  <c r="O1270" i="5"/>
  <c r="H1270" i="5"/>
  <c r="N1065" i="5"/>
  <c r="B1065" i="5"/>
  <c r="K1065" i="5"/>
  <c r="P1065" i="5"/>
  <c r="N1072" i="5"/>
  <c r="B1072" i="5"/>
  <c r="I1072" i="5"/>
  <c r="H1072" i="5"/>
  <c r="E1072" i="5"/>
  <c r="K1075" i="5"/>
  <c r="J1075" i="5"/>
  <c r="I1075" i="5"/>
  <c r="F1075" i="5"/>
  <c r="Q1075" i="5"/>
  <c r="Q1081" i="5"/>
  <c r="E1081" i="5"/>
  <c r="L1081" i="5"/>
  <c r="K1081" i="5"/>
  <c r="H1081" i="5"/>
  <c r="L1082" i="5"/>
  <c r="H1082" i="5"/>
  <c r="G1082" i="5"/>
  <c r="Q1082" i="5"/>
  <c r="D1082" i="5"/>
  <c r="G1083" i="5"/>
  <c r="Q1083" i="5"/>
  <c r="D1083" i="5"/>
  <c r="P1083" i="5"/>
  <c r="C1083" i="5"/>
  <c r="M1083" i="5"/>
  <c r="Q1093" i="5"/>
  <c r="E1093" i="5"/>
  <c r="P1093" i="5"/>
  <c r="C1093" i="5"/>
  <c r="O1093" i="5"/>
  <c r="B1093" i="5"/>
  <c r="L1093" i="5"/>
  <c r="K1093" i="5"/>
  <c r="F1093" i="5"/>
  <c r="N1156" i="5"/>
  <c r="B1156" i="5"/>
  <c r="M1156" i="5"/>
  <c r="L1156" i="5"/>
  <c r="K1156" i="5"/>
  <c r="J1156" i="5"/>
  <c r="I1156" i="5"/>
  <c r="H1156" i="5"/>
  <c r="F1156" i="5"/>
  <c r="E1156" i="5"/>
  <c r="Q1156" i="5"/>
  <c r="D1156" i="5"/>
  <c r="P1156" i="5"/>
  <c r="C1156" i="5"/>
  <c r="O1187" i="5"/>
  <c r="D920" i="5"/>
  <c r="Q920" i="5"/>
  <c r="E933" i="5"/>
  <c r="I934" i="5"/>
  <c r="N934" i="5"/>
  <c r="D943" i="5"/>
  <c r="Q943" i="5"/>
  <c r="M944" i="5"/>
  <c r="D947" i="5"/>
  <c r="N947" i="5"/>
  <c r="J948" i="5"/>
  <c r="K951" i="5"/>
  <c r="D956" i="5"/>
  <c r="Q956" i="5"/>
  <c r="K961" i="5"/>
  <c r="K964" i="5"/>
  <c r="E969" i="5"/>
  <c r="I970" i="5"/>
  <c r="N970" i="5"/>
  <c r="J971" i="5"/>
  <c r="D982" i="5"/>
  <c r="C988" i="5"/>
  <c r="L988" i="5"/>
  <c r="P988" i="5"/>
  <c r="J990" i="5"/>
  <c r="E992" i="5"/>
  <c r="E997" i="5"/>
  <c r="F1002" i="5"/>
  <c r="L1005" i="5"/>
  <c r="J1006" i="5"/>
  <c r="F1012" i="5"/>
  <c r="J1016" i="5"/>
  <c r="G1017" i="5"/>
  <c r="D1018" i="5"/>
  <c r="J1021" i="5"/>
  <c r="C1023" i="5"/>
  <c r="C1024" i="5"/>
  <c r="J1026" i="5"/>
  <c r="E1028" i="5"/>
  <c r="E1033" i="5"/>
  <c r="F1038" i="5"/>
  <c r="C1039" i="5"/>
  <c r="Q1039" i="5"/>
  <c r="J1042" i="5"/>
  <c r="C1044" i="5"/>
  <c r="Q1044" i="5"/>
  <c r="F1048" i="5"/>
  <c r="C1049" i="5"/>
  <c r="Q1049" i="5"/>
  <c r="J1052" i="5"/>
  <c r="G1053" i="5"/>
  <c r="D1054" i="5"/>
  <c r="J1057" i="5"/>
  <c r="C1059" i="5"/>
  <c r="O1060" i="5"/>
  <c r="C1060" i="5"/>
  <c r="L1060" i="5"/>
  <c r="P1060" i="5"/>
  <c r="J1062" i="5"/>
  <c r="E1064" i="5"/>
  <c r="C1065" i="5"/>
  <c r="Q1065" i="5"/>
  <c r="F1069" i="5"/>
  <c r="E1070" i="5"/>
  <c r="C1071" i="5"/>
  <c r="C1072" i="5"/>
  <c r="B1075" i="5"/>
  <c r="F1076" i="5"/>
  <c r="G1076" i="5"/>
  <c r="E1076" i="5"/>
  <c r="O1076" i="5"/>
  <c r="B1076" i="5"/>
  <c r="H1078" i="5"/>
  <c r="K1078" i="5"/>
  <c r="J1078" i="5"/>
  <c r="F1078" i="5"/>
  <c r="Q1078" i="5"/>
  <c r="J1080" i="5"/>
  <c r="P1080" i="5"/>
  <c r="C1080" i="5"/>
  <c r="O1080" i="5"/>
  <c r="B1080" i="5"/>
  <c r="L1080" i="5"/>
  <c r="B1081" i="5"/>
  <c r="B1082" i="5"/>
  <c r="B1083" i="5"/>
  <c r="D1084" i="5"/>
  <c r="C1085" i="5"/>
  <c r="D1088" i="5"/>
  <c r="P1091" i="5"/>
  <c r="D1093" i="5"/>
  <c r="I1094" i="5"/>
  <c r="N1095" i="5"/>
  <c r="C1098" i="5"/>
  <c r="I1105" i="5"/>
  <c r="N1106" i="5"/>
  <c r="N1108" i="5"/>
  <c r="B1108" i="5"/>
  <c r="I1108" i="5"/>
  <c r="H1108" i="5"/>
  <c r="E1108" i="5"/>
  <c r="Q1108" i="5"/>
  <c r="D1108" i="5"/>
  <c r="K1108" i="5"/>
  <c r="H1111" i="5"/>
  <c r="F1116" i="5"/>
  <c r="N1120" i="5"/>
  <c r="B1120" i="5"/>
  <c r="M1120" i="5"/>
  <c r="L1120" i="5"/>
  <c r="I1120" i="5"/>
  <c r="H1120" i="5"/>
  <c r="P1120" i="5"/>
  <c r="C1120" i="5"/>
  <c r="F1121" i="5"/>
  <c r="I1127" i="5"/>
  <c r="E1129" i="5"/>
  <c r="C1129" i="5"/>
  <c r="B1129" i="5"/>
  <c r="K1129" i="5"/>
  <c r="I1129" i="5"/>
  <c r="F1129" i="5"/>
  <c r="J1130" i="5"/>
  <c r="B1132" i="5"/>
  <c r="E1132" i="5"/>
  <c r="Q1132" i="5"/>
  <c r="D1132" i="5"/>
  <c r="M1132" i="5"/>
  <c r="L1132" i="5"/>
  <c r="J1132" i="5"/>
  <c r="G1132" i="5"/>
  <c r="G1143" i="5"/>
  <c r="M1143" i="5"/>
  <c r="K1143" i="5"/>
  <c r="J1143" i="5"/>
  <c r="I1143" i="5"/>
  <c r="H1143" i="5"/>
  <c r="E1143" i="5"/>
  <c r="C1143" i="5"/>
  <c r="B1143" i="5"/>
  <c r="I1151" i="5"/>
  <c r="G1156" i="5"/>
  <c r="P1225" i="5"/>
  <c r="Q1244" i="5"/>
  <c r="N908" i="5"/>
  <c r="N921" i="5"/>
  <c r="B921" i="5"/>
  <c r="L931" i="5"/>
  <c r="N931" i="5"/>
  <c r="N944" i="5"/>
  <c r="N957" i="5"/>
  <c r="B957" i="5"/>
  <c r="O957" i="5"/>
  <c r="L967" i="5"/>
  <c r="N967" i="5"/>
  <c r="K971" i="5"/>
  <c r="Q978" i="5"/>
  <c r="E978" i="5"/>
  <c r="N978" i="5"/>
  <c r="B978" i="5"/>
  <c r="K990" i="5"/>
  <c r="I994" i="5"/>
  <c r="F994" i="5"/>
  <c r="O994" i="5"/>
  <c r="G1002" i="5"/>
  <c r="G1004" i="5"/>
  <c r="P1004" i="5"/>
  <c r="D1004" i="5"/>
  <c r="O1004" i="5"/>
  <c r="K1006" i="5"/>
  <c r="F1009" i="5"/>
  <c r="C1009" i="5"/>
  <c r="G1012" i="5"/>
  <c r="E1014" i="5"/>
  <c r="N1014" i="5"/>
  <c r="B1014" i="5"/>
  <c r="K1016" i="5"/>
  <c r="H1017" i="5"/>
  <c r="E1018" i="5"/>
  <c r="K1021" i="5"/>
  <c r="D1023" i="5"/>
  <c r="B1024" i="5"/>
  <c r="K1026" i="5"/>
  <c r="F1028" i="5"/>
  <c r="I1030" i="5"/>
  <c r="F1030" i="5"/>
  <c r="O1030" i="5"/>
  <c r="G1033" i="5"/>
  <c r="G1038" i="5"/>
  <c r="D1039" i="5"/>
  <c r="G1040" i="5"/>
  <c r="P1040" i="5"/>
  <c r="D1040" i="5"/>
  <c r="O1040" i="5"/>
  <c r="K1042" i="5"/>
  <c r="D1044" i="5"/>
  <c r="F1045" i="5"/>
  <c r="O1045" i="5"/>
  <c r="C1045" i="5"/>
  <c r="G1048" i="5"/>
  <c r="D1049" i="5"/>
  <c r="Q1050" i="5"/>
  <c r="E1050" i="5"/>
  <c r="N1050" i="5"/>
  <c r="B1050" i="5"/>
  <c r="K1052" i="5"/>
  <c r="H1053" i="5"/>
  <c r="E1054" i="5"/>
  <c r="K1057" i="5"/>
  <c r="D1059" i="5"/>
  <c r="B1060" i="5"/>
  <c r="Q1060" i="5"/>
  <c r="K1062" i="5"/>
  <c r="F1064" i="5"/>
  <c r="D1065" i="5"/>
  <c r="I1066" i="5"/>
  <c r="F1066" i="5"/>
  <c r="H1069" i="5"/>
  <c r="F1070" i="5"/>
  <c r="D1071" i="5"/>
  <c r="D1072" i="5"/>
  <c r="C1075" i="5"/>
  <c r="C1076" i="5"/>
  <c r="B1078" i="5"/>
  <c r="O1079" i="5"/>
  <c r="C1079" i="5"/>
  <c r="G1079" i="5"/>
  <c r="F1079" i="5"/>
  <c r="P1079" i="5"/>
  <c r="B1079" i="5"/>
  <c r="D1080" i="5"/>
  <c r="C1081" i="5"/>
  <c r="C1082" i="5"/>
  <c r="E1083" i="5"/>
  <c r="E1084" i="5"/>
  <c r="D1085" i="5"/>
  <c r="H1088" i="5"/>
  <c r="G1093" i="5"/>
  <c r="J1094" i="5"/>
  <c r="G1098" i="5"/>
  <c r="K1105" i="5"/>
  <c r="C1108" i="5"/>
  <c r="L1111" i="5"/>
  <c r="I1115" i="5"/>
  <c r="G1116" i="5"/>
  <c r="G1121" i="5"/>
  <c r="L1127" i="5"/>
  <c r="D1129" i="5"/>
  <c r="N1130" i="5"/>
  <c r="C1132" i="5"/>
  <c r="Q1141" i="5"/>
  <c r="E1141" i="5"/>
  <c r="H1141" i="5"/>
  <c r="G1141" i="5"/>
  <c r="D1141" i="5"/>
  <c r="P1141" i="5"/>
  <c r="C1141" i="5"/>
  <c r="O1141" i="5"/>
  <c r="B1141" i="5"/>
  <c r="M1141" i="5"/>
  <c r="K1141" i="5"/>
  <c r="J1141" i="5"/>
  <c r="D1143" i="5"/>
  <c r="N1169" i="5"/>
  <c r="L1184" i="5"/>
  <c r="O1194" i="5"/>
  <c r="K1203" i="5"/>
  <c r="Q1240" i="5"/>
  <c r="E1240" i="5"/>
  <c r="M1240" i="5"/>
  <c r="L1240" i="5"/>
  <c r="J1240" i="5"/>
  <c r="I1240" i="5"/>
  <c r="H1240" i="5"/>
  <c r="F1240" i="5"/>
  <c r="P1240" i="5"/>
  <c r="O1240" i="5"/>
  <c r="N1240" i="5"/>
  <c r="K1240" i="5"/>
  <c r="G1240" i="5"/>
  <c r="D1240" i="5"/>
  <c r="C1240" i="5"/>
  <c r="B1240" i="5"/>
  <c r="L1105" i="5"/>
  <c r="G1107" i="5"/>
  <c r="M1107" i="5"/>
  <c r="L1107" i="5"/>
  <c r="I1107" i="5"/>
  <c r="H1107" i="5"/>
  <c r="O1107" i="5"/>
  <c r="B1107" i="5"/>
  <c r="F1108" i="5"/>
  <c r="N1111" i="5"/>
  <c r="H1114" i="5"/>
  <c r="K1114" i="5"/>
  <c r="J1114" i="5"/>
  <c r="F1114" i="5"/>
  <c r="E1114" i="5"/>
  <c r="M1114" i="5"/>
  <c r="H1116" i="5"/>
  <c r="E1120" i="5"/>
  <c r="K1121" i="5"/>
  <c r="N1127" i="5"/>
  <c r="G1129" i="5"/>
  <c r="P1130" i="5"/>
  <c r="F1132" i="5"/>
  <c r="H1135" i="5"/>
  <c r="F1141" i="5"/>
  <c r="F1143" i="5"/>
  <c r="P1241" i="5"/>
  <c r="K948" i="5"/>
  <c r="N948" i="5"/>
  <c r="H951" i="5"/>
  <c r="N951" i="5"/>
  <c r="F961" i="5"/>
  <c r="N961" i="5"/>
  <c r="O964" i="5"/>
  <c r="C964" i="5"/>
  <c r="N964" i="5"/>
  <c r="M990" i="5"/>
  <c r="N1005" i="5"/>
  <c r="B1005" i="5"/>
  <c r="K1005" i="5"/>
  <c r="P1005" i="5"/>
  <c r="M1006" i="5"/>
  <c r="I1012" i="5"/>
  <c r="M1016" i="5"/>
  <c r="J1017" i="5"/>
  <c r="M1021" i="5"/>
  <c r="G1023" i="5"/>
  <c r="M1026" i="5"/>
  <c r="F1039" i="5"/>
  <c r="N1041" i="5"/>
  <c r="B1041" i="5"/>
  <c r="K1041" i="5"/>
  <c r="M1042" i="5"/>
  <c r="F1044" i="5"/>
  <c r="I1048" i="5"/>
  <c r="F1049" i="5"/>
  <c r="M1052" i="5"/>
  <c r="J1053" i="5"/>
  <c r="M1057" i="5"/>
  <c r="G1059" i="5"/>
  <c r="M1062" i="5"/>
  <c r="F1065" i="5"/>
  <c r="F1071" i="5"/>
  <c r="G1072" i="5"/>
  <c r="E1075" i="5"/>
  <c r="F1081" i="5"/>
  <c r="F1082" i="5"/>
  <c r="H1083" i="5"/>
  <c r="G1084" i="5"/>
  <c r="G1085" i="5"/>
  <c r="I1093" i="5"/>
  <c r="P1094" i="5"/>
  <c r="K1098" i="5"/>
  <c r="I1102" i="5"/>
  <c r="I1116" i="5"/>
  <c r="G1119" i="5"/>
  <c r="Q1119" i="5"/>
  <c r="D1119" i="5"/>
  <c r="C1119" i="5"/>
  <c r="M1119" i="5"/>
  <c r="L1119" i="5"/>
  <c r="F1119" i="5"/>
  <c r="K1154" i="5"/>
  <c r="J1164" i="5"/>
  <c r="G1164" i="5"/>
  <c r="F1164" i="5"/>
  <c r="E1164" i="5"/>
  <c r="Q1164" i="5"/>
  <c r="D1164" i="5"/>
  <c r="C1164" i="5"/>
  <c r="B1164" i="5"/>
  <c r="M1164" i="5"/>
  <c r="L1164" i="5"/>
  <c r="K1164" i="5"/>
  <c r="I1164" i="5"/>
  <c r="O1191" i="5"/>
  <c r="O1200" i="5"/>
  <c r="P1215" i="5"/>
  <c r="P1306" i="5"/>
  <c r="D971" i="5"/>
  <c r="N971" i="5"/>
  <c r="F978" i="5"/>
  <c r="J982" i="5"/>
  <c r="J992" i="5"/>
  <c r="D994" i="5"/>
  <c r="P995" i="5"/>
  <c r="J997" i="5"/>
  <c r="O1000" i="5"/>
  <c r="C1000" i="5"/>
  <c r="L1000" i="5"/>
  <c r="P1000" i="5"/>
  <c r="J1002" i="5"/>
  <c r="C1005" i="5"/>
  <c r="Q1005" i="5"/>
  <c r="J1012" i="5"/>
  <c r="L1017" i="5"/>
  <c r="J1018" i="5"/>
  <c r="I1023" i="5"/>
  <c r="J1028" i="5"/>
  <c r="P1031" i="5"/>
  <c r="J1033" i="5"/>
  <c r="O1036" i="5"/>
  <c r="C1036" i="5"/>
  <c r="L1036" i="5"/>
  <c r="P1036" i="5"/>
  <c r="J1038" i="5"/>
  <c r="G1039" i="5"/>
  <c r="C1041" i="5"/>
  <c r="G1044" i="5"/>
  <c r="J1048" i="5"/>
  <c r="H1049" i="5"/>
  <c r="L1053" i="5"/>
  <c r="J1054" i="5"/>
  <c r="I1059" i="5"/>
  <c r="J1064" i="5"/>
  <c r="G1065" i="5"/>
  <c r="P1067" i="5"/>
  <c r="K1069" i="5"/>
  <c r="I1070" i="5"/>
  <c r="H1071" i="5"/>
  <c r="J1072" i="5"/>
  <c r="G1075" i="5"/>
  <c r="G1081" i="5"/>
  <c r="I1082" i="5"/>
  <c r="I1083" i="5"/>
  <c r="H1084" i="5"/>
  <c r="K1085" i="5"/>
  <c r="N1088" i="5"/>
  <c r="O1091" i="5"/>
  <c r="C1091" i="5"/>
  <c r="K1091" i="5"/>
  <c r="J1091" i="5"/>
  <c r="G1091" i="5"/>
  <c r="F1091" i="5"/>
  <c r="M1091" i="5"/>
  <c r="J1093" i="5"/>
  <c r="Q1094" i="5"/>
  <c r="M1098" i="5"/>
  <c r="N1105" i="5"/>
  <c r="J1108" i="5"/>
  <c r="P1111" i="5"/>
  <c r="M1116" i="5"/>
  <c r="B1119" i="5"/>
  <c r="G1120" i="5"/>
  <c r="N1121" i="5"/>
  <c r="F1124" i="5"/>
  <c r="K1124" i="5"/>
  <c r="J1124" i="5"/>
  <c r="G1124" i="5"/>
  <c r="E1124" i="5"/>
  <c r="P1124" i="5"/>
  <c r="C1124" i="5"/>
  <c r="M1124" i="5"/>
  <c r="J1128" i="5"/>
  <c r="G1128" i="5"/>
  <c r="F1128" i="5"/>
  <c r="C1128" i="5"/>
  <c r="O1128" i="5"/>
  <c r="B1128" i="5"/>
  <c r="M1128" i="5"/>
  <c r="I1128" i="5"/>
  <c r="J1129" i="5"/>
  <c r="I1132" i="5"/>
  <c r="L1141" i="5"/>
  <c r="H1164" i="5"/>
  <c r="M1210" i="5"/>
  <c r="I1210" i="5"/>
  <c r="H1210" i="5"/>
  <c r="F1210" i="5"/>
  <c r="P1210" i="5"/>
  <c r="O1210" i="5"/>
  <c r="N1210" i="5"/>
  <c r="L1210" i="5"/>
  <c r="K1210" i="5"/>
  <c r="J1210" i="5"/>
  <c r="G1210" i="5"/>
  <c r="E1210" i="5"/>
  <c r="D1210" i="5"/>
  <c r="C1210" i="5"/>
  <c r="B1210" i="5"/>
  <c r="E990" i="5"/>
  <c r="N990" i="5"/>
  <c r="B990" i="5"/>
  <c r="I1006" i="5"/>
  <c r="F1006" i="5"/>
  <c r="O1006" i="5"/>
  <c r="K1012" i="5"/>
  <c r="G1016" i="5"/>
  <c r="P1016" i="5"/>
  <c r="D1016" i="5"/>
  <c r="O1016" i="5"/>
  <c r="F1021" i="5"/>
  <c r="C1021" i="5"/>
  <c r="P1021" i="5"/>
  <c r="J1023" i="5"/>
  <c r="E1026" i="5"/>
  <c r="N1026" i="5"/>
  <c r="B1026" i="5"/>
  <c r="H1039" i="5"/>
  <c r="I1042" i="5"/>
  <c r="F1042" i="5"/>
  <c r="O1042" i="5"/>
  <c r="I1044" i="5"/>
  <c r="K1048" i="5"/>
  <c r="I1049" i="5"/>
  <c r="G1052" i="5"/>
  <c r="D1052" i="5"/>
  <c r="F1057" i="5"/>
  <c r="O1057" i="5"/>
  <c r="C1057" i="5"/>
  <c r="P1057" i="5"/>
  <c r="J1059" i="5"/>
  <c r="E1062" i="5"/>
  <c r="N1062" i="5"/>
  <c r="B1062" i="5"/>
  <c r="H1065" i="5"/>
  <c r="J1071" i="5"/>
  <c r="K1072" i="5"/>
  <c r="H1075" i="5"/>
  <c r="I1081" i="5"/>
  <c r="J1082" i="5"/>
  <c r="J1083" i="5"/>
  <c r="M1093" i="5"/>
  <c r="G1095" i="5"/>
  <c r="I1095" i="5"/>
  <c r="H1095" i="5"/>
  <c r="Q1095" i="5"/>
  <c r="D1095" i="5"/>
  <c r="P1095" i="5"/>
  <c r="C1095" i="5"/>
  <c r="K1095" i="5"/>
  <c r="L1106" i="5"/>
  <c r="Q1106" i="5"/>
  <c r="D1106" i="5"/>
  <c r="P1106" i="5"/>
  <c r="C1106" i="5"/>
  <c r="M1106" i="5"/>
  <c r="K1106" i="5"/>
  <c r="F1106" i="5"/>
  <c r="L1108" i="5"/>
  <c r="Q1111" i="5"/>
  <c r="N1116" i="5"/>
  <c r="E1119" i="5"/>
  <c r="J1120" i="5"/>
  <c r="O1121" i="5"/>
  <c r="B1124" i="5"/>
  <c r="D1128" i="5"/>
  <c r="M1129" i="5"/>
  <c r="K1132" i="5"/>
  <c r="I1138" i="5"/>
  <c r="N1141" i="5"/>
  <c r="K1144" i="5"/>
  <c r="N1164" i="5"/>
  <c r="N1181" i="5"/>
  <c r="J1192" i="5"/>
  <c r="O1207" i="5"/>
  <c r="Q1210" i="5"/>
  <c r="J1249" i="5"/>
  <c r="J1104" i="5"/>
  <c r="Q1117" i="5"/>
  <c r="E1117" i="5"/>
  <c r="N1117" i="5"/>
  <c r="K1131" i="5"/>
  <c r="J1140" i="5"/>
  <c r="N1140" i="5"/>
  <c r="F1142" i="5"/>
  <c r="E1152" i="5"/>
  <c r="E1153" i="5"/>
  <c r="N1153" i="5"/>
  <c r="J1154" i="5"/>
  <c r="F1155" i="5"/>
  <c r="L1157" i="5"/>
  <c r="G1165" i="5"/>
  <c r="G1167" i="5"/>
  <c r="Q1167" i="5"/>
  <c r="E1167" i="5"/>
  <c r="M1168" i="5"/>
  <c r="K1169" i="5"/>
  <c r="H1170" i="5"/>
  <c r="E1171" i="5"/>
  <c r="K1174" i="5"/>
  <c r="Q1177" i="5"/>
  <c r="E1177" i="5"/>
  <c r="C1177" i="5"/>
  <c r="K1179" i="5"/>
  <c r="E1181" i="5"/>
  <c r="K1183" i="5"/>
  <c r="I1183" i="5"/>
  <c r="O1183" i="5"/>
  <c r="E1186" i="5"/>
  <c r="K1188" i="5"/>
  <c r="J1188" i="5"/>
  <c r="H1188" i="5"/>
  <c r="P1188" i="5"/>
  <c r="N1189" i="5"/>
  <c r="L1191" i="5"/>
  <c r="I1194" i="5"/>
  <c r="H1196" i="5"/>
  <c r="O1199" i="5"/>
  <c r="H1206" i="5"/>
  <c r="F1207" i="5"/>
  <c r="G1219" i="5"/>
  <c r="I1220" i="5"/>
  <c r="G1224" i="5"/>
  <c r="I1225" i="5"/>
  <c r="I1234" i="5"/>
  <c r="K1241" i="5"/>
  <c r="F1247" i="5"/>
  <c r="L1247" i="5"/>
  <c r="K1247" i="5"/>
  <c r="I1247" i="5"/>
  <c r="H1247" i="5"/>
  <c r="G1247" i="5"/>
  <c r="Q1247" i="5"/>
  <c r="D1247" i="5"/>
  <c r="N1273" i="5"/>
  <c r="J1277" i="5"/>
  <c r="K1147" i="5"/>
  <c r="N1147" i="5"/>
  <c r="H1150" i="5"/>
  <c r="N1150" i="5"/>
  <c r="F1152" i="5"/>
  <c r="H1155" i="5"/>
  <c r="F1160" i="5"/>
  <c r="N1160" i="5"/>
  <c r="O1163" i="5"/>
  <c r="C1163" i="5"/>
  <c r="N1163" i="5"/>
  <c r="H1165" i="5"/>
  <c r="L1169" i="5"/>
  <c r="I1170" i="5"/>
  <c r="F1171" i="5"/>
  <c r="L1174" i="5"/>
  <c r="L1178" i="5"/>
  <c r="J1178" i="5"/>
  <c r="O1178" i="5"/>
  <c r="L1179" i="5"/>
  <c r="F1181" i="5"/>
  <c r="G1186" i="5"/>
  <c r="M1191" i="5"/>
  <c r="J1194" i="5"/>
  <c r="I1196" i="5"/>
  <c r="K1200" i="5"/>
  <c r="J1200" i="5"/>
  <c r="H1200" i="5"/>
  <c r="P1200" i="5"/>
  <c r="I1206" i="5"/>
  <c r="K1282" i="5"/>
  <c r="P1282" i="5"/>
  <c r="C1282" i="5"/>
  <c r="M1282" i="5"/>
  <c r="L1282" i="5"/>
  <c r="J1282" i="5"/>
  <c r="I1282" i="5"/>
  <c r="H1282" i="5"/>
  <c r="G1282" i="5"/>
  <c r="F1282" i="5"/>
  <c r="E1282" i="5"/>
  <c r="D1282" i="5"/>
  <c r="Q1282" i="5"/>
  <c r="B1282" i="5"/>
  <c r="J1286" i="5"/>
  <c r="N1338" i="5"/>
  <c r="I1157" i="5"/>
  <c r="N1157" i="5"/>
  <c r="I1165" i="5"/>
  <c r="N1168" i="5"/>
  <c r="B1168" i="5"/>
  <c r="L1168" i="5"/>
  <c r="P1168" i="5"/>
  <c r="M1169" i="5"/>
  <c r="J1170" i="5"/>
  <c r="G1171" i="5"/>
  <c r="M1174" i="5"/>
  <c r="M1179" i="5"/>
  <c r="F1189" i="5"/>
  <c r="Q1189" i="5"/>
  <c r="E1189" i="5"/>
  <c r="O1189" i="5"/>
  <c r="C1189" i="5"/>
  <c r="N1191" i="5"/>
  <c r="J1196" i="5"/>
  <c r="J1206" i="5"/>
  <c r="G1254" i="5"/>
  <c r="J1254" i="5"/>
  <c r="K1254" i="5"/>
  <c r="I1254" i="5"/>
  <c r="F1254" i="5"/>
  <c r="E1254" i="5"/>
  <c r="D1254" i="5"/>
  <c r="B1254" i="5"/>
  <c r="M1254" i="5"/>
  <c r="L1257" i="5"/>
  <c r="N1271" i="5"/>
  <c r="Q1289" i="5"/>
  <c r="Q1307" i="5"/>
  <c r="K1330" i="5"/>
  <c r="G1330" i="5"/>
  <c r="L1330" i="5"/>
  <c r="J1330" i="5"/>
  <c r="I1330" i="5"/>
  <c r="Q1330" i="5"/>
  <c r="C1330" i="5"/>
  <c r="P1330" i="5"/>
  <c r="B1330" i="5"/>
  <c r="O1330" i="5"/>
  <c r="N1330" i="5"/>
  <c r="M1330" i="5"/>
  <c r="H1330" i="5"/>
  <c r="F1330" i="5"/>
  <c r="E1330" i="5"/>
  <c r="D1330" i="5"/>
  <c r="O1342" i="5"/>
  <c r="N1131" i="5"/>
  <c r="I1142" i="5"/>
  <c r="N1144" i="5"/>
  <c r="B1144" i="5"/>
  <c r="C1147" i="5"/>
  <c r="P1147" i="5"/>
  <c r="C1150" i="5"/>
  <c r="P1150" i="5"/>
  <c r="H1152" i="5"/>
  <c r="L1154" i="5"/>
  <c r="N1154" i="5"/>
  <c r="J1155" i="5"/>
  <c r="B1157" i="5"/>
  <c r="O1157" i="5"/>
  <c r="J1165" i="5"/>
  <c r="C1168" i="5"/>
  <c r="Q1168" i="5"/>
  <c r="K1170" i="5"/>
  <c r="H1171" i="5"/>
  <c r="C1178" i="5"/>
  <c r="Q1178" i="5"/>
  <c r="J1181" i="5"/>
  <c r="F1184" i="5"/>
  <c r="D1184" i="5"/>
  <c r="J1186" i="5"/>
  <c r="B1189" i="5"/>
  <c r="K1196" i="5"/>
  <c r="C1200" i="5"/>
  <c r="F1201" i="5"/>
  <c r="E1201" i="5"/>
  <c r="O1201" i="5"/>
  <c r="C1201" i="5"/>
  <c r="K1206" i="5"/>
  <c r="J1207" i="5"/>
  <c r="M1219" i="5"/>
  <c r="M1220" i="5"/>
  <c r="M1224" i="5"/>
  <c r="M1225" i="5"/>
  <c r="N1231" i="5"/>
  <c r="B1231" i="5"/>
  <c r="J1231" i="5"/>
  <c r="I1231" i="5"/>
  <c r="F1231" i="5"/>
  <c r="E1231" i="5"/>
  <c r="C1231" i="5"/>
  <c r="O1250" i="5"/>
  <c r="C1250" i="5"/>
  <c r="L1250" i="5"/>
  <c r="K1250" i="5"/>
  <c r="I1250" i="5"/>
  <c r="H1250" i="5"/>
  <c r="G1250" i="5"/>
  <c r="E1250" i="5"/>
  <c r="C1254" i="5"/>
  <c r="L1265" i="5"/>
  <c r="E1265" i="5"/>
  <c r="H1265" i="5"/>
  <c r="G1265" i="5"/>
  <c r="D1265" i="5"/>
  <c r="Q1265" i="5"/>
  <c r="C1265" i="5"/>
  <c r="P1265" i="5"/>
  <c r="B1265" i="5"/>
  <c r="N1265" i="5"/>
  <c r="M1265" i="5"/>
  <c r="J1265" i="5"/>
  <c r="O1274" i="5"/>
  <c r="C1274" i="5"/>
  <c r="H1274" i="5"/>
  <c r="I1274" i="5"/>
  <c r="G1274" i="5"/>
  <c r="F1274" i="5"/>
  <c r="E1274" i="5"/>
  <c r="D1274" i="5"/>
  <c r="Q1274" i="5"/>
  <c r="B1274" i="5"/>
  <c r="N1274" i="5"/>
  <c r="M1274" i="5"/>
  <c r="L1274" i="5"/>
  <c r="K1274" i="5"/>
  <c r="N1283" i="5"/>
  <c r="Q1331" i="5"/>
  <c r="O1334" i="5"/>
  <c r="C1334" i="5"/>
  <c r="K1334" i="5"/>
  <c r="N1334" i="5"/>
  <c r="M1334" i="5"/>
  <c r="L1334" i="5"/>
  <c r="F1334" i="5"/>
  <c r="E1334" i="5"/>
  <c r="Q1334" i="5"/>
  <c r="P1334" i="5"/>
  <c r="J1334" i="5"/>
  <c r="I1334" i="5"/>
  <c r="H1334" i="5"/>
  <c r="G1334" i="5"/>
  <c r="D1334" i="5"/>
  <c r="B1334" i="5"/>
  <c r="I1169" i="5"/>
  <c r="G1169" i="5"/>
  <c r="O1169" i="5"/>
  <c r="H1174" i="5"/>
  <c r="F1174" i="5"/>
  <c r="G1179" i="5"/>
  <c r="Q1179" i="5"/>
  <c r="E1179" i="5"/>
  <c r="O1179" i="5"/>
  <c r="H1191" i="5"/>
  <c r="G1191" i="5"/>
  <c r="Q1191" i="5"/>
  <c r="E1191" i="5"/>
  <c r="P1191" i="5"/>
  <c r="K1246" i="5"/>
  <c r="P1246" i="5"/>
  <c r="C1246" i="5"/>
  <c r="O1246" i="5"/>
  <c r="B1246" i="5"/>
  <c r="M1246" i="5"/>
  <c r="L1246" i="5"/>
  <c r="J1246" i="5"/>
  <c r="H1246" i="5"/>
  <c r="N1261" i="5"/>
  <c r="J1263" i="5"/>
  <c r="M1263" i="5"/>
  <c r="L1263" i="5"/>
  <c r="I1263" i="5"/>
  <c r="H1263" i="5"/>
  <c r="G1263" i="5"/>
  <c r="E1263" i="5"/>
  <c r="D1263" i="5"/>
  <c r="P1263" i="5"/>
  <c r="B1263" i="5"/>
  <c r="Q1290" i="5"/>
  <c r="N1311" i="5"/>
  <c r="G1326" i="5"/>
  <c r="C1326" i="5"/>
  <c r="H1326" i="5"/>
  <c r="E1326" i="5"/>
  <c r="M1326" i="5"/>
  <c r="L1326" i="5"/>
  <c r="Q1326" i="5"/>
  <c r="N1326" i="5"/>
  <c r="K1326" i="5"/>
  <c r="J1326" i="5"/>
  <c r="I1326" i="5"/>
  <c r="F1326" i="5"/>
  <c r="D1326" i="5"/>
  <c r="B1326" i="5"/>
  <c r="Q1339" i="5"/>
  <c r="K1099" i="5"/>
  <c r="N1099" i="5"/>
  <c r="H1102" i="5"/>
  <c r="N1102" i="5"/>
  <c r="F1112" i="5"/>
  <c r="O1115" i="5"/>
  <c r="C1115" i="5"/>
  <c r="N1115" i="5"/>
  <c r="C1131" i="5"/>
  <c r="P1131" i="5"/>
  <c r="K1135" i="5"/>
  <c r="N1135" i="5"/>
  <c r="H1138" i="5"/>
  <c r="N1138" i="5"/>
  <c r="K1142" i="5"/>
  <c r="D1144" i="5"/>
  <c r="Q1144" i="5"/>
  <c r="E1147" i="5"/>
  <c r="F1148" i="5"/>
  <c r="N1148" i="5"/>
  <c r="E1150" i="5"/>
  <c r="O1151" i="5"/>
  <c r="C1151" i="5"/>
  <c r="N1151" i="5"/>
  <c r="K1152" i="5"/>
  <c r="C1154" i="5"/>
  <c r="P1154" i="5"/>
  <c r="L1155" i="5"/>
  <c r="D1157" i="5"/>
  <c r="Q1157" i="5"/>
  <c r="E1160" i="5"/>
  <c r="F1163" i="5"/>
  <c r="L1165" i="5"/>
  <c r="E1168" i="5"/>
  <c r="B1169" i="5"/>
  <c r="P1169" i="5"/>
  <c r="M1170" i="5"/>
  <c r="L1171" i="5"/>
  <c r="B1174" i="5"/>
  <c r="P1174" i="5"/>
  <c r="E1178" i="5"/>
  <c r="B1179" i="5"/>
  <c r="P1179" i="5"/>
  <c r="L1181" i="5"/>
  <c r="C1184" i="5"/>
  <c r="L1186" i="5"/>
  <c r="F1188" i="5"/>
  <c r="G1189" i="5"/>
  <c r="B1191" i="5"/>
  <c r="O1192" i="5"/>
  <c r="C1192" i="5"/>
  <c r="N1192" i="5"/>
  <c r="B1192" i="5"/>
  <c r="L1192" i="5"/>
  <c r="J1193" i="5"/>
  <c r="I1193" i="5"/>
  <c r="G1193" i="5"/>
  <c r="M1196" i="5"/>
  <c r="E1200" i="5"/>
  <c r="D1201" i="5"/>
  <c r="H1203" i="5"/>
  <c r="G1203" i="5"/>
  <c r="Q1203" i="5"/>
  <c r="E1203" i="5"/>
  <c r="P1203" i="5"/>
  <c r="M1206" i="5"/>
  <c r="N1207" i="5"/>
  <c r="O1219" i="5"/>
  <c r="O1220" i="5"/>
  <c r="G1231" i="5"/>
  <c r="F1235" i="5"/>
  <c r="H1235" i="5"/>
  <c r="G1235" i="5"/>
  <c r="P1235" i="5"/>
  <c r="C1235" i="5"/>
  <c r="O1235" i="5"/>
  <c r="B1235" i="5"/>
  <c r="M1235" i="5"/>
  <c r="D1246" i="5"/>
  <c r="M1247" i="5"/>
  <c r="D1250" i="5"/>
  <c r="L1254" i="5"/>
  <c r="C1263" i="5"/>
  <c r="I1265" i="5"/>
  <c r="P1274" i="5"/>
  <c r="I1352" i="5"/>
  <c r="Q1352" i="5"/>
  <c r="E1352" i="5"/>
  <c r="G1352" i="5"/>
  <c r="F1352" i="5"/>
  <c r="D1352" i="5"/>
  <c r="C1352" i="5"/>
  <c r="M1352" i="5"/>
  <c r="L1352" i="5"/>
  <c r="K1352" i="5"/>
  <c r="P1352" i="5"/>
  <c r="N1352" i="5"/>
  <c r="J1352" i="5"/>
  <c r="H1352" i="5"/>
  <c r="B1352" i="5"/>
  <c r="M983" i="5"/>
  <c r="M995" i="5"/>
  <c r="M1007" i="5"/>
  <c r="M1019" i="5"/>
  <c r="M1031" i="5"/>
  <c r="M1043" i="5"/>
  <c r="M1055" i="5"/>
  <c r="M1067" i="5"/>
  <c r="I1073" i="5"/>
  <c r="N1073" i="5"/>
  <c r="J1074" i="5"/>
  <c r="D1086" i="5"/>
  <c r="N1086" i="5"/>
  <c r="J1097" i="5"/>
  <c r="B1099" i="5"/>
  <c r="O1099" i="5"/>
  <c r="B1102" i="5"/>
  <c r="O1102" i="5"/>
  <c r="G1104" i="5"/>
  <c r="I1109" i="5"/>
  <c r="N1109" i="5"/>
  <c r="J1110" i="5"/>
  <c r="B1112" i="5"/>
  <c r="B1115" i="5"/>
  <c r="P1115" i="5"/>
  <c r="H1117" i="5"/>
  <c r="D1122" i="5"/>
  <c r="N1122" i="5"/>
  <c r="D1131" i="5"/>
  <c r="Q1131" i="5"/>
  <c r="J1133" i="5"/>
  <c r="B1135" i="5"/>
  <c r="B1138" i="5"/>
  <c r="O1138" i="5"/>
  <c r="G1140" i="5"/>
  <c r="E1144" i="5"/>
  <c r="I1145" i="5"/>
  <c r="N1145" i="5"/>
  <c r="J1146" i="5"/>
  <c r="F1147" i="5"/>
  <c r="B1148" i="5"/>
  <c r="F1150" i="5"/>
  <c r="B1151" i="5"/>
  <c r="P1151" i="5"/>
  <c r="L1152" i="5"/>
  <c r="H1153" i="5"/>
  <c r="D1154" i="5"/>
  <c r="Q1154" i="5"/>
  <c r="M1155" i="5"/>
  <c r="E1157" i="5"/>
  <c r="D1158" i="5"/>
  <c r="N1158" i="5"/>
  <c r="G1160" i="5"/>
  <c r="G1163" i="5"/>
  <c r="M1165" i="5"/>
  <c r="I1167" i="5"/>
  <c r="F1168" i="5"/>
  <c r="C1169" i="5"/>
  <c r="Q1169" i="5"/>
  <c r="M1171" i="5"/>
  <c r="C1174" i="5"/>
  <c r="Q1174" i="5"/>
  <c r="I1177" i="5"/>
  <c r="F1178" i="5"/>
  <c r="C1179" i="5"/>
  <c r="N1180" i="5"/>
  <c r="B1180" i="5"/>
  <c r="M1181" i="5"/>
  <c r="G1183" i="5"/>
  <c r="E1184" i="5"/>
  <c r="M1186" i="5"/>
  <c r="G1188" i="5"/>
  <c r="H1189" i="5"/>
  <c r="C1191" i="5"/>
  <c r="D1192" i="5"/>
  <c r="B1193" i="5"/>
  <c r="Q1193" i="5"/>
  <c r="L1195" i="5"/>
  <c r="K1195" i="5"/>
  <c r="I1195" i="5"/>
  <c r="N1196" i="5"/>
  <c r="F1200" i="5"/>
  <c r="G1201" i="5"/>
  <c r="B1203" i="5"/>
  <c r="O1204" i="5"/>
  <c r="C1204" i="5"/>
  <c r="N1204" i="5"/>
  <c r="B1204" i="5"/>
  <c r="L1204" i="5"/>
  <c r="J1205" i="5"/>
  <c r="I1205" i="5"/>
  <c r="G1205" i="5"/>
  <c r="P1205" i="5"/>
  <c r="M1215" i="5"/>
  <c r="J1227" i="5"/>
  <c r="M1227" i="5"/>
  <c r="H1227" i="5"/>
  <c r="G1227" i="5"/>
  <c r="E1227" i="5"/>
  <c r="H1231" i="5"/>
  <c r="E1246" i="5"/>
  <c r="N1247" i="5"/>
  <c r="F1250" i="5"/>
  <c r="N1256" i="5"/>
  <c r="F1263" i="5"/>
  <c r="K1265" i="5"/>
  <c r="Q1291" i="5"/>
  <c r="L1142" i="5"/>
  <c r="N1142" i="5"/>
  <c r="G1147" i="5"/>
  <c r="G1150" i="5"/>
  <c r="N1155" i="5"/>
  <c r="F1157" i="5"/>
  <c r="D1169" i="5"/>
  <c r="D1170" i="5"/>
  <c r="B1170" i="5"/>
  <c r="D1174" i="5"/>
  <c r="G1178" i="5"/>
  <c r="D1179" i="5"/>
  <c r="I1189" i="5"/>
  <c r="D1191" i="5"/>
  <c r="E1194" i="5"/>
  <c r="P1194" i="5"/>
  <c r="D1194" i="5"/>
  <c r="N1194" i="5"/>
  <c r="B1194" i="5"/>
  <c r="G1200" i="5"/>
  <c r="L1207" i="5"/>
  <c r="K1207" i="5"/>
  <c r="I1207" i="5"/>
  <c r="P1207" i="5"/>
  <c r="P1219" i="5"/>
  <c r="D1219" i="5"/>
  <c r="L1219" i="5"/>
  <c r="K1219" i="5"/>
  <c r="I1219" i="5"/>
  <c r="K1220" i="5"/>
  <c r="G1220" i="5"/>
  <c r="F1220" i="5"/>
  <c r="D1220" i="5"/>
  <c r="C1224" i="5"/>
  <c r="K1224" i="5"/>
  <c r="J1224" i="5"/>
  <c r="H1224" i="5"/>
  <c r="J1225" i="5"/>
  <c r="F1225" i="5"/>
  <c r="Q1225" i="5"/>
  <c r="E1225" i="5"/>
  <c r="O1225" i="5"/>
  <c r="C1225" i="5"/>
  <c r="K1234" i="5"/>
  <c r="L1234" i="5"/>
  <c r="J1234" i="5"/>
  <c r="G1234" i="5"/>
  <c r="F1234" i="5"/>
  <c r="Q1234" i="5"/>
  <c r="D1234" i="5"/>
  <c r="F1246" i="5"/>
  <c r="H1249" i="5"/>
  <c r="P1249" i="5"/>
  <c r="C1249" i="5"/>
  <c r="O1249" i="5"/>
  <c r="B1249" i="5"/>
  <c r="M1249" i="5"/>
  <c r="L1249" i="5"/>
  <c r="K1249" i="5"/>
  <c r="I1249" i="5"/>
  <c r="K1263" i="5"/>
  <c r="N1278" i="5"/>
  <c r="J1152" i="5"/>
  <c r="N1152" i="5"/>
  <c r="G1157" i="5"/>
  <c r="Q1165" i="5"/>
  <c r="E1165" i="5"/>
  <c r="O1165" i="5"/>
  <c r="C1165" i="5"/>
  <c r="P1165" i="5"/>
  <c r="E1169" i="5"/>
  <c r="K1171" i="5"/>
  <c r="I1171" i="5"/>
  <c r="O1171" i="5"/>
  <c r="E1174" i="5"/>
  <c r="F1179" i="5"/>
  <c r="I1181" i="5"/>
  <c r="G1181" i="5"/>
  <c r="H1186" i="5"/>
  <c r="F1186" i="5"/>
  <c r="O1186" i="5"/>
  <c r="J1189" i="5"/>
  <c r="F1191" i="5"/>
  <c r="G1196" i="5"/>
  <c r="F1196" i="5"/>
  <c r="P1196" i="5"/>
  <c r="D1196" i="5"/>
  <c r="Q1196" i="5"/>
  <c r="E1206" i="5"/>
  <c r="D1206" i="5"/>
  <c r="N1206" i="5"/>
  <c r="B1206" i="5"/>
  <c r="P1223" i="5"/>
  <c r="C1238" i="5"/>
  <c r="H1238" i="5"/>
  <c r="G1238" i="5"/>
  <c r="E1238" i="5"/>
  <c r="Q1238" i="5"/>
  <c r="D1238" i="5"/>
  <c r="B1238" i="5"/>
  <c r="M1238" i="5"/>
  <c r="L1241" i="5"/>
  <c r="I1241" i="5"/>
  <c r="H1241" i="5"/>
  <c r="F1241" i="5"/>
  <c r="E1241" i="5"/>
  <c r="Q1241" i="5"/>
  <c r="D1241" i="5"/>
  <c r="O1241" i="5"/>
  <c r="B1241" i="5"/>
  <c r="G1246" i="5"/>
  <c r="Q1254" i="5"/>
  <c r="O1321" i="5"/>
  <c r="D983" i="5"/>
  <c r="D995" i="5"/>
  <c r="D1007" i="5"/>
  <c r="D1019" i="5"/>
  <c r="D1031" i="5"/>
  <c r="D1043" i="5"/>
  <c r="D1055" i="5"/>
  <c r="D1067" i="5"/>
  <c r="D1073" i="5"/>
  <c r="Q1073" i="5"/>
  <c r="E1086" i="5"/>
  <c r="K1087" i="5"/>
  <c r="N1087" i="5"/>
  <c r="H1090" i="5"/>
  <c r="N1090" i="5"/>
  <c r="E1099" i="5"/>
  <c r="F1100" i="5"/>
  <c r="N1100" i="5"/>
  <c r="E1102" i="5"/>
  <c r="O1103" i="5"/>
  <c r="C1103" i="5"/>
  <c r="N1103" i="5"/>
  <c r="K1104" i="5"/>
  <c r="D1109" i="5"/>
  <c r="E1112" i="5"/>
  <c r="F1115" i="5"/>
  <c r="K1117" i="5"/>
  <c r="E1122" i="5"/>
  <c r="K1123" i="5"/>
  <c r="N1123" i="5"/>
  <c r="H1126" i="5"/>
  <c r="N1126" i="5"/>
  <c r="H1131" i="5"/>
  <c r="E1135" i="5"/>
  <c r="F1136" i="5"/>
  <c r="N1136" i="5"/>
  <c r="E1138" i="5"/>
  <c r="O1139" i="5"/>
  <c r="C1139" i="5"/>
  <c r="N1139" i="5"/>
  <c r="K1140" i="5"/>
  <c r="C1142" i="5"/>
  <c r="P1142" i="5"/>
  <c r="H1144" i="5"/>
  <c r="D1145" i="5"/>
  <c r="Q1145" i="5"/>
  <c r="I1147" i="5"/>
  <c r="E1148" i="5"/>
  <c r="J1150" i="5"/>
  <c r="F1151" i="5"/>
  <c r="B1152" i="5"/>
  <c r="O1152" i="5"/>
  <c r="K1153" i="5"/>
  <c r="G1154" i="5"/>
  <c r="C1155" i="5"/>
  <c r="P1155" i="5"/>
  <c r="H1157" i="5"/>
  <c r="E1158" i="5"/>
  <c r="K1159" i="5"/>
  <c r="J1160" i="5"/>
  <c r="H1162" i="5"/>
  <c r="N1162" i="5"/>
  <c r="J1163" i="5"/>
  <c r="B1165" i="5"/>
  <c r="L1166" i="5"/>
  <c r="J1166" i="5"/>
  <c r="L1167" i="5"/>
  <c r="I1168" i="5"/>
  <c r="F1169" i="5"/>
  <c r="E1170" i="5"/>
  <c r="B1171" i="5"/>
  <c r="P1171" i="5"/>
  <c r="G1174" i="5"/>
  <c r="J1176" i="5"/>
  <c r="H1176" i="5"/>
  <c r="O1176" i="5"/>
  <c r="L1177" i="5"/>
  <c r="I1178" i="5"/>
  <c r="H1179" i="5"/>
  <c r="E1180" i="5"/>
  <c r="B1181" i="5"/>
  <c r="L1183" i="5"/>
  <c r="I1184" i="5"/>
  <c r="B1186" i="5"/>
  <c r="P1186" i="5"/>
  <c r="M1188" i="5"/>
  <c r="K1189" i="5"/>
  <c r="I1191" i="5"/>
  <c r="G1192" i="5"/>
  <c r="E1193" i="5"/>
  <c r="F1194" i="5"/>
  <c r="D1195" i="5"/>
  <c r="B1196" i="5"/>
  <c r="L1200" i="5"/>
  <c r="J1201" i="5"/>
  <c r="F1203" i="5"/>
  <c r="F1204" i="5"/>
  <c r="D1205" i="5"/>
  <c r="C1206" i="5"/>
  <c r="C1207" i="5"/>
  <c r="G1208" i="5"/>
  <c r="F1208" i="5"/>
  <c r="D1208" i="5"/>
  <c r="Q1208" i="5"/>
  <c r="B1217" i="5"/>
  <c r="J1217" i="5"/>
  <c r="I1217" i="5"/>
  <c r="G1217" i="5"/>
  <c r="I1218" i="5"/>
  <c r="E1218" i="5"/>
  <c r="D1218" i="5"/>
  <c r="N1218" i="5"/>
  <c r="B1218" i="5"/>
  <c r="C1219" i="5"/>
  <c r="C1220" i="5"/>
  <c r="D1224" i="5"/>
  <c r="D1225" i="5"/>
  <c r="D1227" i="5"/>
  <c r="M1231" i="5"/>
  <c r="C1234" i="5"/>
  <c r="J1235" i="5"/>
  <c r="F1238" i="5"/>
  <c r="C1241" i="5"/>
  <c r="I1246" i="5"/>
  <c r="E1249" i="5"/>
  <c r="N1250" i="5"/>
  <c r="K1258" i="5"/>
  <c r="G1258" i="5"/>
  <c r="N1258" i="5"/>
  <c r="M1258" i="5"/>
  <c r="J1258" i="5"/>
  <c r="I1258" i="5"/>
  <c r="H1258" i="5"/>
  <c r="E1258" i="5"/>
  <c r="D1258" i="5"/>
  <c r="B1258" i="5"/>
  <c r="Q1263" i="5"/>
  <c r="O1347" i="5"/>
  <c r="D1074" i="5"/>
  <c r="N1074" i="5"/>
  <c r="I1097" i="5"/>
  <c r="N1097" i="5"/>
  <c r="F1099" i="5"/>
  <c r="F1102" i="5"/>
  <c r="L1104" i="5"/>
  <c r="D1110" i="5"/>
  <c r="N1110" i="5"/>
  <c r="G1112" i="5"/>
  <c r="G1115" i="5"/>
  <c r="L1117" i="5"/>
  <c r="I1131" i="5"/>
  <c r="I1133" i="5"/>
  <c r="N1133" i="5"/>
  <c r="F1135" i="5"/>
  <c r="F1138" i="5"/>
  <c r="L1140" i="5"/>
  <c r="D1142" i="5"/>
  <c r="Q1142" i="5"/>
  <c r="I1144" i="5"/>
  <c r="D1146" i="5"/>
  <c r="N1146" i="5"/>
  <c r="J1147" i="5"/>
  <c r="G1148" i="5"/>
  <c r="K1150" i="5"/>
  <c r="G1151" i="5"/>
  <c r="C1152" i="5"/>
  <c r="P1152" i="5"/>
  <c r="H1154" i="5"/>
  <c r="D1155" i="5"/>
  <c r="Q1155" i="5"/>
  <c r="J1157" i="5"/>
  <c r="K1160" i="5"/>
  <c r="K1163" i="5"/>
  <c r="D1165" i="5"/>
  <c r="M1167" i="5"/>
  <c r="J1168" i="5"/>
  <c r="H1169" i="5"/>
  <c r="F1170" i="5"/>
  <c r="C1171" i="5"/>
  <c r="Q1171" i="5"/>
  <c r="I1174" i="5"/>
  <c r="M1177" i="5"/>
  <c r="K1178" i="5"/>
  <c r="I1179" i="5"/>
  <c r="C1181" i="5"/>
  <c r="Q1181" i="5"/>
  <c r="M1183" i="5"/>
  <c r="J1184" i="5"/>
  <c r="C1186" i="5"/>
  <c r="Q1186" i="5"/>
  <c r="N1188" i="5"/>
  <c r="L1189" i="5"/>
  <c r="J1191" i="5"/>
  <c r="H1192" i="5"/>
  <c r="F1193" i="5"/>
  <c r="G1194" i="5"/>
  <c r="C1196" i="5"/>
  <c r="I1198" i="5"/>
  <c r="H1198" i="5"/>
  <c r="F1198" i="5"/>
  <c r="M1200" i="5"/>
  <c r="K1201" i="5"/>
  <c r="I1203" i="5"/>
  <c r="F1206" i="5"/>
  <c r="D1207" i="5"/>
  <c r="L1215" i="5"/>
  <c r="H1215" i="5"/>
  <c r="G1215" i="5"/>
  <c r="Q1215" i="5"/>
  <c r="E1215" i="5"/>
  <c r="G1216" i="5"/>
  <c r="O1216" i="5"/>
  <c r="C1216" i="5"/>
  <c r="N1216" i="5"/>
  <c r="B1216" i="5"/>
  <c r="L1216" i="5"/>
  <c r="E1219" i="5"/>
  <c r="E1220" i="5"/>
  <c r="E1224" i="5"/>
  <c r="G1225" i="5"/>
  <c r="O1231" i="5"/>
  <c r="K1233" i="5"/>
  <c r="E1234" i="5"/>
  <c r="I1238" i="5"/>
  <c r="G1241" i="5"/>
  <c r="I1244" i="5"/>
  <c r="K1244" i="5"/>
  <c r="J1244" i="5"/>
  <c r="G1244" i="5"/>
  <c r="F1244" i="5"/>
  <c r="E1244" i="5"/>
  <c r="P1244" i="5"/>
  <c r="C1244" i="5"/>
  <c r="N1246" i="5"/>
  <c r="F1249" i="5"/>
  <c r="P1250" i="5"/>
  <c r="N1262" i="5"/>
  <c r="N1276" i="5"/>
  <c r="L1281" i="5"/>
  <c r="I1268" i="5"/>
  <c r="F1268" i="5"/>
  <c r="F1276" i="5"/>
  <c r="F1285" i="5"/>
  <c r="J1287" i="5"/>
  <c r="H1287" i="5"/>
  <c r="M1289" i="5"/>
  <c r="L1290" i="5"/>
  <c r="M1291" i="5"/>
  <c r="M1292" i="5"/>
  <c r="M1297" i="5"/>
  <c r="M1302" i="5"/>
  <c r="H1314" i="5"/>
  <c r="K1318" i="5"/>
  <c r="G1318" i="5"/>
  <c r="P1318" i="5"/>
  <c r="B1318" i="5"/>
  <c r="N1318" i="5"/>
  <c r="H1318" i="5"/>
  <c r="F1318" i="5"/>
  <c r="Q1324" i="5"/>
  <c r="G1327" i="5"/>
  <c r="K1331" i="5"/>
  <c r="H1335" i="5"/>
  <c r="I1339" i="5"/>
  <c r="N1359" i="5"/>
  <c r="J1369" i="5"/>
  <c r="P1390" i="5"/>
  <c r="L1397" i="5"/>
  <c r="H1397" i="5"/>
  <c r="P1397" i="5"/>
  <c r="D1397" i="5"/>
  <c r="O1397" i="5"/>
  <c r="N1397" i="5"/>
  <c r="M1397" i="5"/>
  <c r="K1397" i="5"/>
  <c r="J1397" i="5"/>
  <c r="I1397" i="5"/>
  <c r="G1397" i="5"/>
  <c r="F1397" i="5"/>
  <c r="E1397" i="5"/>
  <c r="C1397" i="5"/>
  <c r="B1397" i="5"/>
  <c r="P1409" i="5"/>
  <c r="H1273" i="5"/>
  <c r="L1273" i="5"/>
  <c r="O1273" i="5"/>
  <c r="G1276" i="5"/>
  <c r="G1278" i="5"/>
  <c r="E1278" i="5"/>
  <c r="O1278" i="5"/>
  <c r="F1283" i="5"/>
  <c r="L1283" i="5"/>
  <c r="O1283" i="5"/>
  <c r="G1285" i="5"/>
  <c r="N1289" i="5"/>
  <c r="O1291" i="5"/>
  <c r="N1292" i="5"/>
  <c r="N1297" i="5"/>
  <c r="N1302" i="5"/>
  <c r="H1309" i="5"/>
  <c r="P1309" i="5"/>
  <c r="D1309" i="5"/>
  <c r="L1309" i="5"/>
  <c r="C1309" i="5"/>
  <c r="Q1309" i="5"/>
  <c r="B1309" i="5"/>
  <c r="N1354" i="5"/>
  <c r="O1381" i="5"/>
  <c r="O1433" i="5"/>
  <c r="F1259" i="5"/>
  <c r="C1259" i="5"/>
  <c r="Q1264" i="5"/>
  <c r="E1264" i="5"/>
  <c r="I1264" i="5"/>
  <c r="O1264" i="5"/>
  <c r="J1271" i="5"/>
  <c r="B1273" i="5"/>
  <c r="P1273" i="5"/>
  <c r="H1276" i="5"/>
  <c r="B1278" i="5"/>
  <c r="P1278" i="5"/>
  <c r="B1283" i="5"/>
  <c r="P1283" i="5"/>
  <c r="I1285" i="5"/>
  <c r="O1289" i="5"/>
  <c r="P1290" i="5"/>
  <c r="P1291" i="5"/>
  <c r="K1306" i="5"/>
  <c r="G1306" i="5"/>
  <c r="F1306" i="5"/>
  <c r="M1306" i="5"/>
  <c r="L1306" i="5"/>
  <c r="F1307" i="5"/>
  <c r="N1307" i="5"/>
  <c r="B1307" i="5"/>
  <c r="D1307" i="5"/>
  <c r="J1307" i="5"/>
  <c r="I1307" i="5"/>
  <c r="E1309" i="5"/>
  <c r="J1323" i="5"/>
  <c r="F1323" i="5"/>
  <c r="B1323" i="5"/>
  <c r="N1323" i="5"/>
  <c r="H1323" i="5"/>
  <c r="G1323" i="5"/>
  <c r="P1329" i="5"/>
  <c r="D1329" i="5"/>
  <c r="L1329" i="5"/>
  <c r="N1329" i="5"/>
  <c r="M1329" i="5"/>
  <c r="K1329" i="5"/>
  <c r="F1329" i="5"/>
  <c r="E1329" i="5"/>
  <c r="L1337" i="5"/>
  <c r="H1337" i="5"/>
  <c r="E1337" i="5"/>
  <c r="D1337" i="5"/>
  <c r="Q1337" i="5"/>
  <c r="C1337" i="5"/>
  <c r="K1337" i="5"/>
  <c r="J1337" i="5"/>
  <c r="O1367" i="5"/>
  <c r="O1377" i="5"/>
  <c r="P1410" i="5"/>
  <c r="L1418" i="5"/>
  <c r="K1430" i="5"/>
  <c r="M1175" i="5"/>
  <c r="M1187" i="5"/>
  <c r="J1190" i="5"/>
  <c r="M1199" i="5"/>
  <c r="J1202" i="5"/>
  <c r="M1211" i="5"/>
  <c r="F1222" i="5"/>
  <c r="M1223" i="5"/>
  <c r="Q1228" i="5"/>
  <c r="E1228" i="5"/>
  <c r="N1228" i="5"/>
  <c r="F1230" i="5"/>
  <c r="H1233" i="5"/>
  <c r="I1239" i="5"/>
  <c r="G1243" i="5"/>
  <c r="J1251" i="5"/>
  <c r="N1251" i="5"/>
  <c r="J1252" i="5"/>
  <c r="F1253" i="5"/>
  <c r="K1256" i="5"/>
  <c r="H1257" i="5"/>
  <c r="B1259" i="5"/>
  <c r="Q1259" i="5"/>
  <c r="K1261" i="5"/>
  <c r="H1262" i="5"/>
  <c r="B1264" i="5"/>
  <c r="G1267" i="5"/>
  <c r="D1268" i="5"/>
  <c r="P1269" i="5"/>
  <c r="D1269" i="5"/>
  <c r="O1269" i="5"/>
  <c r="B1269" i="5"/>
  <c r="Q1269" i="5"/>
  <c r="K1271" i="5"/>
  <c r="C1273" i="5"/>
  <c r="Q1273" i="5"/>
  <c r="I1276" i="5"/>
  <c r="C1278" i="5"/>
  <c r="Q1278" i="5"/>
  <c r="C1283" i="5"/>
  <c r="Q1283" i="5"/>
  <c r="J1285" i="5"/>
  <c r="G1286" i="5"/>
  <c r="D1287" i="5"/>
  <c r="Q1288" i="5"/>
  <c r="P1293" i="5"/>
  <c r="D1293" i="5"/>
  <c r="L1293" i="5"/>
  <c r="N1293" i="5"/>
  <c r="F1293" i="5"/>
  <c r="K1294" i="5"/>
  <c r="G1294" i="5"/>
  <c r="L1294" i="5"/>
  <c r="Q1294" i="5"/>
  <c r="C1294" i="5"/>
  <c r="F1295" i="5"/>
  <c r="N1295" i="5"/>
  <c r="B1295" i="5"/>
  <c r="I1295" i="5"/>
  <c r="O1298" i="5"/>
  <c r="C1298" i="5"/>
  <c r="K1298" i="5"/>
  <c r="N1298" i="5"/>
  <c r="F1298" i="5"/>
  <c r="J1299" i="5"/>
  <c r="F1299" i="5"/>
  <c r="L1299" i="5"/>
  <c r="Q1299" i="5"/>
  <c r="C1299" i="5"/>
  <c r="Q1300" i="5"/>
  <c r="L1301" i="5"/>
  <c r="H1301" i="5"/>
  <c r="E1301" i="5"/>
  <c r="K1301" i="5"/>
  <c r="Q1301" i="5"/>
  <c r="N1303" i="5"/>
  <c r="B1303" i="5"/>
  <c r="J1303" i="5"/>
  <c r="O1303" i="5"/>
  <c r="F1303" i="5"/>
  <c r="I1304" i="5"/>
  <c r="Q1304" i="5"/>
  <c r="E1304" i="5"/>
  <c r="L1304" i="5"/>
  <c r="C1304" i="5"/>
  <c r="B1306" i="5"/>
  <c r="C1307" i="5"/>
  <c r="F1309" i="5"/>
  <c r="H1311" i="5"/>
  <c r="M1314" i="5"/>
  <c r="P1317" i="5"/>
  <c r="D1317" i="5"/>
  <c r="L1317" i="5"/>
  <c r="E1317" i="5"/>
  <c r="Q1317" i="5"/>
  <c r="B1317" i="5"/>
  <c r="J1317" i="5"/>
  <c r="I1317" i="5"/>
  <c r="E1318" i="5"/>
  <c r="J1319" i="5"/>
  <c r="C1323" i="5"/>
  <c r="M1327" i="5"/>
  <c r="B1329" i="5"/>
  <c r="N1333" i="5"/>
  <c r="B1337" i="5"/>
  <c r="H1345" i="5"/>
  <c r="P1345" i="5"/>
  <c r="D1345" i="5"/>
  <c r="L1345" i="5"/>
  <c r="K1345" i="5"/>
  <c r="J1345" i="5"/>
  <c r="C1345" i="5"/>
  <c r="Q1345" i="5"/>
  <c r="B1345" i="5"/>
  <c r="O1345" i="5"/>
  <c r="P1365" i="5"/>
  <c r="D1365" i="5"/>
  <c r="L1365" i="5"/>
  <c r="O1365" i="5"/>
  <c r="N1365" i="5"/>
  <c r="M1365" i="5"/>
  <c r="K1365" i="5"/>
  <c r="J1365" i="5"/>
  <c r="G1365" i="5"/>
  <c r="F1365" i="5"/>
  <c r="E1365" i="5"/>
  <c r="C1365" i="5"/>
  <c r="L1289" i="5"/>
  <c r="H1289" i="5"/>
  <c r="J1289" i="5"/>
  <c r="P1289" i="5"/>
  <c r="B1289" i="5"/>
  <c r="G1290" i="5"/>
  <c r="C1290" i="5"/>
  <c r="H1290" i="5"/>
  <c r="M1290" i="5"/>
  <c r="N1291" i="5"/>
  <c r="B1291" i="5"/>
  <c r="J1291" i="5"/>
  <c r="E1291" i="5"/>
  <c r="K1291" i="5"/>
  <c r="I1292" i="5"/>
  <c r="Q1292" i="5"/>
  <c r="E1292" i="5"/>
  <c r="B1292" i="5"/>
  <c r="H1292" i="5"/>
  <c r="H1297" i="5"/>
  <c r="D1297" i="5"/>
  <c r="Q1297" i="5"/>
  <c r="B1297" i="5"/>
  <c r="I1297" i="5"/>
  <c r="G1302" i="5"/>
  <c r="C1302" i="5"/>
  <c r="B1302" i="5"/>
  <c r="I1302" i="5"/>
  <c r="Q1336" i="5"/>
  <c r="I1340" i="5"/>
  <c r="Q1340" i="5"/>
  <c r="E1340" i="5"/>
  <c r="L1340" i="5"/>
  <c r="K1340" i="5"/>
  <c r="J1340" i="5"/>
  <c r="C1340" i="5"/>
  <c r="P1340" i="5"/>
  <c r="B1340" i="5"/>
  <c r="K1363" i="5"/>
  <c r="P1370" i="5"/>
  <c r="Q1411" i="5"/>
  <c r="C1175" i="5"/>
  <c r="C1187" i="5"/>
  <c r="L1190" i="5"/>
  <c r="C1199" i="5"/>
  <c r="L1202" i="5"/>
  <c r="C1211" i="5"/>
  <c r="L1214" i="5"/>
  <c r="H1222" i="5"/>
  <c r="C1223" i="5"/>
  <c r="O1223" i="5"/>
  <c r="L1226" i="5"/>
  <c r="C1228" i="5"/>
  <c r="I1230" i="5"/>
  <c r="I1232" i="5"/>
  <c r="N1232" i="5"/>
  <c r="J1233" i="5"/>
  <c r="M1242" i="5"/>
  <c r="I1243" i="5"/>
  <c r="D1245" i="5"/>
  <c r="N1245" i="5"/>
  <c r="C1251" i="5"/>
  <c r="P1251" i="5"/>
  <c r="L1252" i="5"/>
  <c r="H1253" i="5"/>
  <c r="N1255" i="5"/>
  <c r="B1255" i="5"/>
  <c r="F1255" i="5"/>
  <c r="M1256" i="5"/>
  <c r="J1257" i="5"/>
  <c r="E1259" i="5"/>
  <c r="M1261" i="5"/>
  <c r="J1262" i="5"/>
  <c r="D1264" i="5"/>
  <c r="I1267" i="5"/>
  <c r="G1268" i="5"/>
  <c r="E1269" i="5"/>
  <c r="M1271" i="5"/>
  <c r="E1273" i="5"/>
  <c r="K1276" i="5"/>
  <c r="F1278" i="5"/>
  <c r="K1281" i="5"/>
  <c r="E1283" i="5"/>
  <c r="L1285" i="5"/>
  <c r="I1286" i="5"/>
  <c r="F1287" i="5"/>
  <c r="C1289" i="5"/>
  <c r="B1290" i="5"/>
  <c r="C1291" i="5"/>
  <c r="C1292" i="5"/>
  <c r="C1293" i="5"/>
  <c r="D1294" i="5"/>
  <c r="D1295" i="5"/>
  <c r="C1297" i="5"/>
  <c r="D1298" i="5"/>
  <c r="D1299" i="5"/>
  <c r="C1301" i="5"/>
  <c r="D1302" i="5"/>
  <c r="D1303" i="5"/>
  <c r="D1304" i="5"/>
  <c r="D1306" i="5"/>
  <c r="G1307" i="5"/>
  <c r="I1309" i="5"/>
  <c r="K1311" i="5"/>
  <c r="I1316" i="5"/>
  <c r="Q1316" i="5"/>
  <c r="E1316" i="5"/>
  <c r="G1316" i="5"/>
  <c r="D1316" i="5"/>
  <c r="M1316" i="5"/>
  <c r="L1316" i="5"/>
  <c r="F1317" i="5"/>
  <c r="J1318" i="5"/>
  <c r="O1319" i="5"/>
  <c r="O1322" i="5"/>
  <c r="C1322" i="5"/>
  <c r="K1322" i="5"/>
  <c r="E1322" i="5"/>
  <c r="Q1322" i="5"/>
  <c r="B1322" i="5"/>
  <c r="J1322" i="5"/>
  <c r="I1322" i="5"/>
  <c r="E1323" i="5"/>
  <c r="G1329" i="5"/>
  <c r="G1337" i="5"/>
  <c r="D1340" i="5"/>
  <c r="F1345" i="5"/>
  <c r="J1358" i="5"/>
  <c r="H1365" i="5"/>
  <c r="P1378" i="5"/>
  <c r="P1382" i="5"/>
  <c r="Q1443" i="5"/>
  <c r="D1211" i="5"/>
  <c r="I1222" i="5"/>
  <c r="D1223" i="5"/>
  <c r="D1228" i="5"/>
  <c r="L1229" i="5"/>
  <c r="N1229" i="5"/>
  <c r="J1230" i="5"/>
  <c r="N1242" i="5"/>
  <c r="J1243" i="5"/>
  <c r="D1251" i="5"/>
  <c r="Q1251" i="5"/>
  <c r="I1253" i="5"/>
  <c r="C1255" i="5"/>
  <c r="G1259" i="5"/>
  <c r="K1262" i="5"/>
  <c r="F1264" i="5"/>
  <c r="K1267" i="5"/>
  <c r="H1268" i="5"/>
  <c r="F1269" i="5"/>
  <c r="F1273" i="5"/>
  <c r="J1275" i="5"/>
  <c r="Q1275" i="5"/>
  <c r="D1275" i="5"/>
  <c r="L1276" i="5"/>
  <c r="H1278" i="5"/>
  <c r="I1280" i="5"/>
  <c r="K1280" i="5"/>
  <c r="O1280" i="5"/>
  <c r="G1283" i="5"/>
  <c r="M1285" i="5"/>
  <c r="G1287" i="5"/>
  <c r="D1289" i="5"/>
  <c r="D1290" i="5"/>
  <c r="D1291" i="5"/>
  <c r="D1292" i="5"/>
  <c r="E1297" i="5"/>
  <c r="E1302" i="5"/>
  <c r="E1306" i="5"/>
  <c r="H1307" i="5"/>
  <c r="J1309" i="5"/>
  <c r="L1318" i="5"/>
  <c r="I1323" i="5"/>
  <c r="N1328" i="5"/>
  <c r="H1329" i="5"/>
  <c r="I1337" i="5"/>
  <c r="F1340" i="5"/>
  <c r="G1345" i="5"/>
  <c r="J1353" i="5"/>
  <c r="I1365" i="5"/>
  <c r="L1385" i="5"/>
  <c r="H1385" i="5"/>
  <c r="P1385" i="5"/>
  <c r="D1385" i="5"/>
  <c r="O1385" i="5"/>
  <c r="N1385" i="5"/>
  <c r="M1385" i="5"/>
  <c r="K1385" i="5"/>
  <c r="J1385" i="5"/>
  <c r="I1385" i="5"/>
  <c r="G1385" i="5"/>
  <c r="F1385" i="5"/>
  <c r="E1385" i="5"/>
  <c r="C1385" i="5"/>
  <c r="B1385" i="5"/>
  <c r="P1402" i="5"/>
  <c r="Q1423" i="5"/>
  <c r="J1239" i="5"/>
  <c r="N1239" i="5"/>
  <c r="Q1252" i="5"/>
  <c r="E1252" i="5"/>
  <c r="N1252" i="5"/>
  <c r="I1256" i="5"/>
  <c r="O1256" i="5"/>
  <c r="B1256" i="5"/>
  <c r="H1259" i="5"/>
  <c r="H1261" i="5"/>
  <c r="G1261" i="5"/>
  <c r="O1261" i="5"/>
  <c r="G1264" i="5"/>
  <c r="J1268" i="5"/>
  <c r="F1271" i="5"/>
  <c r="H1271" i="5"/>
  <c r="G1273" i="5"/>
  <c r="I1278" i="5"/>
  <c r="H1283" i="5"/>
  <c r="I1287" i="5"/>
  <c r="E1289" i="5"/>
  <c r="E1290" i="5"/>
  <c r="F1291" i="5"/>
  <c r="F1292" i="5"/>
  <c r="F1297" i="5"/>
  <c r="F1302" i="5"/>
  <c r="H1306" i="5"/>
  <c r="K1307" i="5"/>
  <c r="K1309" i="5"/>
  <c r="M1318" i="5"/>
  <c r="H1321" i="5"/>
  <c r="P1321" i="5"/>
  <c r="D1321" i="5"/>
  <c r="G1321" i="5"/>
  <c r="E1321" i="5"/>
  <c r="M1321" i="5"/>
  <c r="L1321" i="5"/>
  <c r="K1323" i="5"/>
  <c r="I1329" i="5"/>
  <c r="F1331" i="5"/>
  <c r="N1331" i="5"/>
  <c r="B1331" i="5"/>
  <c r="I1331" i="5"/>
  <c r="H1331" i="5"/>
  <c r="G1331" i="5"/>
  <c r="O1331" i="5"/>
  <c r="M1331" i="5"/>
  <c r="M1337" i="5"/>
  <c r="N1339" i="5"/>
  <c r="B1339" i="5"/>
  <c r="J1339" i="5"/>
  <c r="O1339" i="5"/>
  <c r="M1339" i="5"/>
  <c r="L1339" i="5"/>
  <c r="F1339" i="5"/>
  <c r="E1339" i="5"/>
  <c r="G1340" i="5"/>
  <c r="J1347" i="5"/>
  <c r="F1347" i="5"/>
  <c r="G1347" i="5"/>
  <c r="E1347" i="5"/>
  <c r="D1347" i="5"/>
  <c r="Q1347" i="5"/>
  <c r="C1347" i="5"/>
  <c r="M1347" i="5"/>
  <c r="L1347" i="5"/>
  <c r="K1347" i="5"/>
  <c r="Q1360" i="5"/>
  <c r="Q1365" i="5"/>
  <c r="Q1385" i="5"/>
  <c r="Q1419" i="5"/>
  <c r="Q1276" i="5"/>
  <c r="E1276" i="5"/>
  <c r="M1276" i="5"/>
  <c r="O1276" i="5"/>
  <c r="H1285" i="5"/>
  <c r="C1285" i="5"/>
  <c r="F1289" i="5"/>
  <c r="F1290" i="5"/>
  <c r="G1291" i="5"/>
  <c r="G1292" i="5"/>
  <c r="G1297" i="5"/>
  <c r="H1302" i="5"/>
  <c r="J1335" i="5"/>
  <c r="F1335" i="5"/>
  <c r="L1335" i="5"/>
  <c r="K1335" i="5"/>
  <c r="I1335" i="5"/>
  <c r="Q1335" i="5"/>
  <c r="C1335" i="5"/>
  <c r="P1335" i="5"/>
  <c r="B1335" i="5"/>
  <c r="H1340" i="5"/>
  <c r="J1343" i="5"/>
  <c r="F1355" i="5"/>
  <c r="N1355" i="5"/>
  <c r="B1355" i="5"/>
  <c r="M1355" i="5"/>
  <c r="L1355" i="5"/>
  <c r="K1355" i="5"/>
  <c r="J1355" i="5"/>
  <c r="E1355" i="5"/>
  <c r="D1355" i="5"/>
  <c r="Q1355" i="5"/>
  <c r="C1355" i="5"/>
  <c r="O1403" i="5"/>
  <c r="O1407" i="5"/>
  <c r="D1233" i="5"/>
  <c r="N1233" i="5"/>
  <c r="C1239" i="5"/>
  <c r="C1252" i="5"/>
  <c r="P1252" i="5"/>
  <c r="D1256" i="5"/>
  <c r="P1257" i="5"/>
  <c r="D1257" i="5"/>
  <c r="K1257" i="5"/>
  <c r="O1257" i="5"/>
  <c r="J1259" i="5"/>
  <c r="C1261" i="5"/>
  <c r="Q1261" i="5"/>
  <c r="J1264" i="5"/>
  <c r="L1268" i="5"/>
  <c r="I1269" i="5"/>
  <c r="C1271" i="5"/>
  <c r="Q1271" i="5"/>
  <c r="J1273" i="5"/>
  <c r="B1276" i="5"/>
  <c r="P1276" i="5"/>
  <c r="K1278" i="5"/>
  <c r="P1281" i="5"/>
  <c r="D1281" i="5"/>
  <c r="G1281" i="5"/>
  <c r="O1281" i="5"/>
  <c r="J1283" i="5"/>
  <c r="B1285" i="5"/>
  <c r="Q1285" i="5"/>
  <c r="L1287" i="5"/>
  <c r="G1289" i="5"/>
  <c r="I1290" i="5"/>
  <c r="H1291" i="5"/>
  <c r="J1292" i="5"/>
  <c r="J1297" i="5"/>
  <c r="J1302" i="5"/>
  <c r="J1306" i="5"/>
  <c r="M1307" i="5"/>
  <c r="N1309" i="5"/>
  <c r="F1313" i="5"/>
  <c r="G1314" i="5"/>
  <c r="C1314" i="5"/>
  <c r="J1314" i="5"/>
  <c r="D1314" i="5"/>
  <c r="B1314" i="5"/>
  <c r="M1323" i="5"/>
  <c r="N1327" i="5"/>
  <c r="B1327" i="5"/>
  <c r="J1327" i="5"/>
  <c r="E1327" i="5"/>
  <c r="Q1327" i="5"/>
  <c r="C1327" i="5"/>
  <c r="K1327" i="5"/>
  <c r="I1327" i="5"/>
  <c r="O1329" i="5"/>
  <c r="D1335" i="5"/>
  <c r="O1337" i="5"/>
  <c r="M1340" i="5"/>
  <c r="G1355" i="5"/>
  <c r="L1373" i="5"/>
  <c r="H1373" i="5"/>
  <c r="P1373" i="5"/>
  <c r="D1373" i="5"/>
  <c r="O1373" i="5"/>
  <c r="N1373" i="5"/>
  <c r="M1373" i="5"/>
  <c r="K1373" i="5"/>
  <c r="J1373" i="5"/>
  <c r="I1373" i="5"/>
  <c r="F1373" i="5"/>
  <c r="E1373" i="5"/>
  <c r="C1373" i="5"/>
  <c r="B1373" i="5"/>
  <c r="O1389" i="5"/>
  <c r="L1417" i="5"/>
  <c r="Q1420" i="5"/>
  <c r="O1471" i="5"/>
  <c r="N1230" i="5"/>
  <c r="B1233" i="5"/>
  <c r="O1233" i="5"/>
  <c r="D1239" i="5"/>
  <c r="N1243" i="5"/>
  <c r="B1243" i="5"/>
  <c r="D1252" i="5"/>
  <c r="L1253" i="5"/>
  <c r="N1253" i="5"/>
  <c r="E1256" i="5"/>
  <c r="K1259" i="5"/>
  <c r="D1261" i="5"/>
  <c r="O1262" i="5"/>
  <c r="C1262" i="5"/>
  <c r="Q1262" i="5"/>
  <c r="D1262" i="5"/>
  <c r="K1264" i="5"/>
  <c r="B1267" i="5"/>
  <c r="J1267" i="5"/>
  <c r="M1268" i="5"/>
  <c r="D1271" i="5"/>
  <c r="K1273" i="5"/>
  <c r="C1276" i="5"/>
  <c r="L1277" i="5"/>
  <c r="I1277" i="5"/>
  <c r="O1277" i="5"/>
  <c r="L1278" i="5"/>
  <c r="B1281" i="5"/>
  <c r="Q1281" i="5"/>
  <c r="K1283" i="5"/>
  <c r="D1285" i="5"/>
  <c r="O1286" i="5"/>
  <c r="C1286" i="5"/>
  <c r="L1286" i="5"/>
  <c r="P1286" i="5"/>
  <c r="M1287" i="5"/>
  <c r="I1289" i="5"/>
  <c r="J1290" i="5"/>
  <c r="I1291" i="5"/>
  <c r="K1292" i="5"/>
  <c r="K1297" i="5"/>
  <c r="K1302" i="5"/>
  <c r="N1306" i="5"/>
  <c r="O1307" i="5"/>
  <c r="O1309" i="5"/>
  <c r="J1311" i="5"/>
  <c r="F1311" i="5"/>
  <c r="G1311" i="5"/>
  <c r="M1311" i="5"/>
  <c r="L1311" i="5"/>
  <c r="Q1312" i="5"/>
  <c r="E1314" i="5"/>
  <c r="F1319" i="5"/>
  <c r="N1319" i="5"/>
  <c r="B1319" i="5"/>
  <c r="M1319" i="5"/>
  <c r="K1319" i="5"/>
  <c r="E1319" i="5"/>
  <c r="D1319" i="5"/>
  <c r="F1321" i="5"/>
  <c r="O1323" i="5"/>
  <c r="D1327" i="5"/>
  <c r="Q1329" i="5"/>
  <c r="E1331" i="5"/>
  <c r="E1335" i="5"/>
  <c r="P1337" i="5"/>
  <c r="G1339" i="5"/>
  <c r="N1340" i="5"/>
  <c r="K1342" i="5"/>
  <c r="G1342" i="5"/>
  <c r="F1342" i="5"/>
  <c r="E1342" i="5"/>
  <c r="D1342" i="5"/>
  <c r="M1342" i="5"/>
  <c r="L1342" i="5"/>
  <c r="I1347" i="5"/>
  <c r="H1355" i="5"/>
  <c r="H1357" i="5"/>
  <c r="P1357" i="5"/>
  <c r="D1357" i="5"/>
  <c r="G1357" i="5"/>
  <c r="F1357" i="5"/>
  <c r="E1357" i="5"/>
  <c r="C1357" i="5"/>
  <c r="M1357" i="5"/>
  <c r="L1357" i="5"/>
  <c r="K1357" i="5"/>
  <c r="G1362" i="5"/>
  <c r="C1362" i="5"/>
  <c r="H1362" i="5"/>
  <c r="F1362" i="5"/>
  <c r="E1362" i="5"/>
  <c r="D1362" i="5"/>
  <c r="N1362" i="5"/>
  <c r="M1362" i="5"/>
  <c r="K1362" i="5"/>
  <c r="N1364" i="5"/>
  <c r="G1373" i="5"/>
  <c r="Q1467" i="5"/>
  <c r="G1350" i="5"/>
  <c r="C1350" i="5"/>
  <c r="K1366" i="5"/>
  <c r="G1366" i="5"/>
  <c r="O1366" i="5"/>
  <c r="L1367" i="5"/>
  <c r="G1374" i="5"/>
  <c r="C1374" i="5"/>
  <c r="K1374" i="5"/>
  <c r="M1377" i="5"/>
  <c r="L1378" i="5"/>
  <c r="K1379" i="5"/>
  <c r="G1386" i="5"/>
  <c r="C1386" i="5"/>
  <c r="K1386" i="5"/>
  <c r="M1389" i="5"/>
  <c r="L1390" i="5"/>
  <c r="K1391" i="5"/>
  <c r="G1393" i="5"/>
  <c r="F1394" i="5"/>
  <c r="G1398" i="5"/>
  <c r="C1398" i="5"/>
  <c r="K1398" i="5"/>
  <c r="M1401" i="5"/>
  <c r="L1402" i="5"/>
  <c r="K1403" i="5"/>
  <c r="I1405" i="5"/>
  <c r="J1406" i="5"/>
  <c r="J1407" i="5"/>
  <c r="K1408" i="5"/>
  <c r="K1409" i="5"/>
  <c r="L1410" i="5"/>
  <c r="L1411" i="5"/>
  <c r="M1419" i="5"/>
  <c r="O1420" i="5"/>
  <c r="I1422" i="5"/>
  <c r="H1422" i="5"/>
  <c r="Q1422" i="5"/>
  <c r="D1422" i="5"/>
  <c r="P1422" i="5"/>
  <c r="C1422" i="5"/>
  <c r="M1422" i="5"/>
  <c r="C1423" i="5"/>
  <c r="L1457" i="5"/>
  <c r="O1465" i="5"/>
  <c r="N1510" i="5"/>
  <c r="L1325" i="5"/>
  <c r="H1325" i="5"/>
  <c r="O1325" i="5"/>
  <c r="G1328" i="5"/>
  <c r="G1333" i="5"/>
  <c r="H1338" i="5"/>
  <c r="I1343" i="5"/>
  <c r="B1350" i="5"/>
  <c r="I1353" i="5"/>
  <c r="F1354" i="5"/>
  <c r="I1358" i="5"/>
  <c r="G1359" i="5"/>
  <c r="L1361" i="5"/>
  <c r="H1361" i="5"/>
  <c r="O1361" i="5"/>
  <c r="I1363" i="5"/>
  <c r="G1364" i="5"/>
  <c r="B1366" i="5"/>
  <c r="P1366" i="5"/>
  <c r="M1367" i="5"/>
  <c r="I1369" i="5"/>
  <c r="H1370" i="5"/>
  <c r="B1374" i="5"/>
  <c r="N1375" i="5"/>
  <c r="B1375" i="5"/>
  <c r="J1375" i="5"/>
  <c r="F1375" i="5"/>
  <c r="Q1375" i="5"/>
  <c r="N1377" i="5"/>
  <c r="M1378" i="5"/>
  <c r="L1379" i="5"/>
  <c r="I1381" i="5"/>
  <c r="H1382" i="5"/>
  <c r="B1386" i="5"/>
  <c r="N1387" i="5"/>
  <c r="B1387" i="5"/>
  <c r="J1387" i="5"/>
  <c r="F1387" i="5"/>
  <c r="Q1387" i="5"/>
  <c r="N1389" i="5"/>
  <c r="M1390" i="5"/>
  <c r="L1391" i="5"/>
  <c r="I1393" i="5"/>
  <c r="H1394" i="5"/>
  <c r="B1398" i="5"/>
  <c r="N1399" i="5"/>
  <c r="B1399" i="5"/>
  <c r="J1399" i="5"/>
  <c r="F1399" i="5"/>
  <c r="Q1399" i="5"/>
  <c r="M1402" i="5"/>
  <c r="L1403" i="5"/>
  <c r="L1405" i="5"/>
  <c r="L1406" i="5"/>
  <c r="M1407" i="5"/>
  <c r="M1408" i="5"/>
  <c r="M1409" i="5"/>
  <c r="N1410" i="5"/>
  <c r="N1411" i="5"/>
  <c r="H1417" i="5"/>
  <c r="N1419" i="5"/>
  <c r="B1422" i="5"/>
  <c r="F1423" i="5"/>
  <c r="I1434" i="5"/>
  <c r="M1434" i="5"/>
  <c r="J1434" i="5"/>
  <c r="H1434" i="5"/>
  <c r="G1434" i="5"/>
  <c r="D1434" i="5"/>
  <c r="C1434" i="5"/>
  <c r="B1434" i="5"/>
  <c r="N1472" i="5"/>
  <c r="N1266" i="5"/>
  <c r="B1279" i="5"/>
  <c r="P1305" i="5"/>
  <c r="D1305" i="5"/>
  <c r="L1305" i="5"/>
  <c r="O1305" i="5"/>
  <c r="O1310" i="5"/>
  <c r="C1310" i="5"/>
  <c r="K1310" i="5"/>
  <c r="B1315" i="5"/>
  <c r="J1315" i="5"/>
  <c r="B1325" i="5"/>
  <c r="P1325" i="5"/>
  <c r="H1328" i="5"/>
  <c r="I1333" i="5"/>
  <c r="I1338" i="5"/>
  <c r="P1341" i="5"/>
  <c r="D1341" i="5"/>
  <c r="L1341" i="5"/>
  <c r="O1341" i="5"/>
  <c r="O1346" i="5"/>
  <c r="C1346" i="5"/>
  <c r="K1346" i="5"/>
  <c r="P1346" i="5"/>
  <c r="D1350" i="5"/>
  <c r="B1351" i="5"/>
  <c r="J1351" i="5"/>
  <c r="H1354" i="5"/>
  <c r="H1359" i="5"/>
  <c r="B1361" i="5"/>
  <c r="P1361" i="5"/>
  <c r="H1364" i="5"/>
  <c r="C1366" i="5"/>
  <c r="Q1366" i="5"/>
  <c r="I1370" i="5"/>
  <c r="D1374" i="5"/>
  <c r="C1375" i="5"/>
  <c r="I1376" i="5"/>
  <c r="N1378" i="5"/>
  <c r="M1379" i="5"/>
  <c r="J1381" i="5"/>
  <c r="I1382" i="5"/>
  <c r="D1386" i="5"/>
  <c r="I1388" i="5"/>
  <c r="N1390" i="5"/>
  <c r="M1391" i="5"/>
  <c r="J1393" i="5"/>
  <c r="I1394" i="5"/>
  <c r="D1398" i="5"/>
  <c r="I1400" i="5"/>
  <c r="N1402" i="5"/>
  <c r="M1403" i="5"/>
  <c r="N1407" i="5"/>
  <c r="O1409" i="5"/>
  <c r="O1410" i="5"/>
  <c r="O1411" i="5"/>
  <c r="N1421" i="5"/>
  <c r="B1421" i="5"/>
  <c r="L1421" i="5"/>
  <c r="H1421" i="5"/>
  <c r="G1421" i="5"/>
  <c r="Q1421" i="5"/>
  <c r="D1421" i="5"/>
  <c r="E1422" i="5"/>
  <c r="G1423" i="5"/>
  <c r="K1429" i="5"/>
  <c r="G1432" i="5"/>
  <c r="H1432" i="5"/>
  <c r="F1432" i="5"/>
  <c r="Q1432" i="5"/>
  <c r="P1432" i="5"/>
  <c r="C1432" i="5"/>
  <c r="O1432" i="5"/>
  <c r="B1432" i="5"/>
  <c r="L1432" i="5"/>
  <c r="K1432" i="5"/>
  <c r="J1432" i="5"/>
  <c r="L1455" i="5"/>
  <c r="J1455" i="5"/>
  <c r="N1455" i="5"/>
  <c r="M1455" i="5"/>
  <c r="K1455" i="5"/>
  <c r="I1455" i="5"/>
  <c r="H1455" i="5"/>
  <c r="G1455" i="5"/>
  <c r="F1455" i="5"/>
  <c r="D1455" i="5"/>
  <c r="Q1455" i="5"/>
  <c r="C1455" i="5"/>
  <c r="P1455" i="5"/>
  <c r="B1455" i="5"/>
  <c r="K1460" i="5"/>
  <c r="Q1460" i="5"/>
  <c r="D1460" i="5"/>
  <c r="N1460" i="5"/>
  <c r="M1460" i="5"/>
  <c r="L1460" i="5"/>
  <c r="J1460" i="5"/>
  <c r="I1460" i="5"/>
  <c r="H1460" i="5"/>
  <c r="G1460" i="5"/>
  <c r="E1460" i="5"/>
  <c r="C1460" i="5"/>
  <c r="P1460" i="5"/>
  <c r="B1460" i="5"/>
  <c r="P1482" i="5"/>
  <c r="F1367" i="5"/>
  <c r="N1367" i="5"/>
  <c r="B1367" i="5"/>
  <c r="P1367" i="5"/>
  <c r="P1377" i="5"/>
  <c r="D1377" i="5"/>
  <c r="L1377" i="5"/>
  <c r="H1377" i="5"/>
  <c r="Q1377" i="5"/>
  <c r="E1386" i="5"/>
  <c r="P1389" i="5"/>
  <c r="D1389" i="5"/>
  <c r="L1389" i="5"/>
  <c r="H1389" i="5"/>
  <c r="Q1389" i="5"/>
  <c r="P1401" i="5"/>
  <c r="D1401" i="5"/>
  <c r="L1401" i="5"/>
  <c r="H1401" i="5"/>
  <c r="Q1401" i="5"/>
  <c r="G1420" i="5"/>
  <c r="P1420" i="5"/>
  <c r="C1420" i="5"/>
  <c r="L1420" i="5"/>
  <c r="K1420" i="5"/>
  <c r="H1420" i="5"/>
  <c r="F1422" i="5"/>
  <c r="H1423" i="5"/>
  <c r="K1442" i="5"/>
  <c r="E1455" i="5"/>
  <c r="F1460" i="5"/>
  <c r="O1473" i="5"/>
  <c r="K1378" i="5"/>
  <c r="G1378" i="5"/>
  <c r="O1378" i="5"/>
  <c r="C1378" i="5"/>
  <c r="Q1378" i="5"/>
  <c r="K1390" i="5"/>
  <c r="G1390" i="5"/>
  <c r="O1390" i="5"/>
  <c r="C1390" i="5"/>
  <c r="Q1390" i="5"/>
  <c r="K1402" i="5"/>
  <c r="G1402" i="5"/>
  <c r="O1402" i="5"/>
  <c r="C1402" i="5"/>
  <c r="Q1402" i="5"/>
  <c r="I1410" i="5"/>
  <c r="Q1410" i="5"/>
  <c r="D1410" i="5"/>
  <c r="M1410" i="5"/>
  <c r="H1410" i="5"/>
  <c r="P1411" i="5"/>
  <c r="D1411" i="5"/>
  <c r="M1411" i="5"/>
  <c r="I1411" i="5"/>
  <c r="E1411" i="5"/>
  <c r="P1447" i="5"/>
  <c r="D1447" i="5"/>
  <c r="M1447" i="5"/>
  <c r="L1447" i="5"/>
  <c r="J1447" i="5"/>
  <c r="I1447" i="5"/>
  <c r="H1447" i="5"/>
  <c r="G1447" i="5"/>
  <c r="E1447" i="5"/>
  <c r="Q1447" i="5"/>
  <c r="C1447" i="5"/>
  <c r="O1447" i="5"/>
  <c r="B1447" i="5"/>
  <c r="B1378" i="5"/>
  <c r="F1379" i="5"/>
  <c r="N1379" i="5"/>
  <c r="B1379" i="5"/>
  <c r="J1379" i="5"/>
  <c r="Q1379" i="5"/>
  <c r="B1390" i="5"/>
  <c r="F1391" i="5"/>
  <c r="B1391" i="5"/>
  <c r="J1391" i="5"/>
  <c r="Q1391" i="5"/>
  <c r="B1402" i="5"/>
  <c r="F1403" i="5"/>
  <c r="N1403" i="5"/>
  <c r="B1403" i="5"/>
  <c r="J1403" i="5"/>
  <c r="Q1403" i="5"/>
  <c r="L1407" i="5"/>
  <c r="P1407" i="5"/>
  <c r="C1407" i="5"/>
  <c r="K1407" i="5"/>
  <c r="G1407" i="5"/>
  <c r="G1408" i="5"/>
  <c r="L1408" i="5"/>
  <c r="H1408" i="5"/>
  <c r="P1408" i="5"/>
  <c r="C1408" i="5"/>
  <c r="N1409" i="5"/>
  <c r="B1409" i="5"/>
  <c r="H1409" i="5"/>
  <c r="Q1409" i="5"/>
  <c r="D1409" i="5"/>
  <c r="L1409" i="5"/>
  <c r="B1410" i="5"/>
  <c r="B1411" i="5"/>
  <c r="L1419" i="5"/>
  <c r="G1419" i="5"/>
  <c r="P1419" i="5"/>
  <c r="C1419" i="5"/>
  <c r="O1419" i="5"/>
  <c r="B1419" i="5"/>
  <c r="K1419" i="5"/>
  <c r="F1447" i="5"/>
  <c r="I1350" i="5"/>
  <c r="D1353" i="5"/>
  <c r="L1353" i="5"/>
  <c r="M1354" i="5"/>
  <c r="O1358" i="5"/>
  <c r="C1358" i="5"/>
  <c r="K1358" i="5"/>
  <c r="P1358" i="5"/>
  <c r="M1359" i="5"/>
  <c r="N1363" i="5"/>
  <c r="B1363" i="5"/>
  <c r="J1363" i="5"/>
  <c r="P1363" i="5"/>
  <c r="M1364" i="5"/>
  <c r="H1366" i="5"/>
  <c r="E1367" i="5"/>
  <c r="N1370" i="5"/>
  <c r="I1374" i="5"/>
  <c r="E1377" i="5"/>
  <c r="D1378" i="5"/>
  <c r="C1379" i="5"/>
  <c r="N1382" i="5"/>
  <c r="I1386" i="5"/>
  <c r="E1389" i="5"/>
  <c r="D1390" i="5"/>
  <c r="C1391" i="5"/>
  <c r="N1394" i="5"/>
  <c r="I1398" i="5"/>
  <c r="E1401" i="5"/>
  <c r="D1402" i="5"/>
  <c r="C1403" i="5"/>
  <c r="J1405" i="5"/>
  <c r="K1405" i="5"/>
  <c r="F1405" i="5"/>
  <c r="O1405" i="5"/>
  <c r="B1405" i="5"/>
  <c r="Q1406" i="5"/>
  <c r="E1406" i="5"/>
  <c r="G1406" i="5"/>
  <c r="O1406" i="5"/>
  <c r="B1406" i="5"/>
  <c r="K1406" i="5"/>
  <c r="B1407" i="5"/>
  <c r="B1408" i="5"/>
  <c r="C1409" i="5"/>
  <c r="C1410" i="5"/>
  <c r="C1411" i="5"/>
  <c r="D1419" i="5"/>
  <c r="E1420" i="5"/>
  <c r="K1422" i="5"/>
  <c r="N1423" i="5"/>
  <c r="D1435" i="5"/>
  <c r="I1435" i="5"/>
  <c r="H1435" i="5"/>
  <c r="F1435" i="5"/>
  <c r="E1435" i="5"/>
  <c r="C1435" i="5"/>
  <c r="M1435" i="5"/>
  <c r="K1435" i="5"/>
  <c r="K1447" i="5"/>
  <c r="I1503" i="5"/>
  <c r="L1503" i="5"/>
  <c r="K1503" i="5"/>
  <c r="E1503" i="5"/>
  <c r="D1503" i="5"/>
  <c r="C1503" i="5"/>
  <c r="P1503" i="5"/>
  <c r="M1503" i="5"/>
  <c r="J1503" i="5"/>
  <c r="H1503" i="5"/>
  <c r="Q1503" i="5"/>
  <c r="O1503" i="5"/>
  <c r="N1503" i="5"/>
  <c r="G1503" i="5"/>
  <c r="F1503" i="5"/>
  <c r="B1503" i="5"/>
  <c r="F1343" i="5"/>
  <c r="N1343" i="5"/>
  <c r="B1343" i="5"/>
  <c r="P1343" i="5"/>
  <c r="Q1348" i="5"/>
  <c r="J1350" i="5"/>
  <c r="B1353" i="5"/>
  <c r="Q1353" i="5"/>
  <c r="B1358" i="5"/>
  <c r="Q1358" i="5"/>
  <c r="C1363" i="5"/>
  <c r="Q1363" i="5"/>
  <c r="I1366" i="5"/>
  <c r="G1367" i="5"/>
  <c r="H1369" i="5"/>
  <c r="P1369" i="5"/>
  <c r="D1369" i="5"/>
  <c r="L1369" i="5"/>
  <c r="Q1369" i="5"/>
  <c r="J1374" i="5"/>
  <c r="F1377" i="5"/>
  <c r="E1378" i="5"/>
  <c r="D1379" i="5"/>
  <c r="H1381" i="5"/>
  <c r="P1381" i="5"/>
  <c r="D1381" i="5"/>
  <c r="L1381" i="5"/>
  <c r="Q1381" i="5"/>
  <c r="J1386" i="5"/>
  <c r="F1389" i="5"/>
  <c r="E1390" i="5"/>
  <c r="D1391" i="5"/>
  <c r="H1393" i="5"/>
  <c r="D1393" i="5"/>
  <c r="J1398" i="5"/>
  <c r="I1399" i="5"/>
  <c r="F1401" i="5"/>
  <c r="E1402" i="5"/>
  <c r="D1403" i="5"/>
  <c r="C1405" i="5"/>
  <c r="C1406" i="5"/>
  <c r="D1407" i="5"/>
  <c r="D1408" i="5"/>
  <c r="E1409" i="5"/>
  <c r="E1410" i="5"/>
  <c r="F1411" i="5"/>
  <c r="Q1418" i="5"/>
  <c r="E1418" i="5"/>
  <c r="K1418" i="5"/>
  <c r="G1418" i="5"/>
  <c r="F1418" i="5"/>
  <c r="O1418" i="5"/>
  <c r="B1418" i="5"/>
  <c r="E1419" i="5"/>
  <c r="F1420" i="5"/>
  <c r="J1421" i="5"/>
  <c r="L1422" i="5"/>
  <c r="O1423" i="5"/>
  <c r="N1432" i="5"/>
  <c r="B1435" i="5"/>
  <c r="L1445" i="5"/>
  <c r="N1447" i="5"/>
  <c r="I1328" i="5"/>
  <c r="Q1328" i="5"/>
  <c r="E1328" i="5"/>
  <c r="O1328" i="5"/>
  <c r="H1333" i="5"/>
  <c r="P1333" i="5"/>
  <c r="D1333" i="5"/>
  <c r="O1333" i="5"/>
  <c r="G1338" i="5"/>
  <c r="C1338" i="5"/>
  <c r="K1350" i="5"/>
  <c r="K1354" i="5"/>
  <c r="G1354" i="5"/>
  <c r="O1354" i="5"/>
  <c r="J1359" i="5"/>
  <c r="F1359" i="5"/>
  <c r="I1364" i="5"/>
  <c r="Q1364" i="5"/>
  <c r="E1364" i="5"/>
  <c r="O1364" i="5"/>
  <c r="J1366" i="5"/>
  <c r="H1367" i="5"/>
  <c r="C1370" i="5"/>
  <c r="K1370" i="5"/>
  <c r="G1370" i="5"/>
  <c r="Q1370" i="5"/>
  <c r="G1377" i="5"/>
  <c r="F1378" i="5"/>
  <c r="E1379" i="5"/>
  <c r="C1382" i="5"/>
  <c r="K1382" i="5"/>
  <c r="G1382" i="5"/>
  <c r="Q1382" i="5"/>
  <c r="G1389" i="5"/>
  <c r="F1390" i="5"/>
  <c r="E1391" i="5"/>
  <c r="C1394" i="5"/>
  <c r="K1394" i="5"/>
  <c r="G1394" i="5"/>
  <c r="Q1394" i="5"/>
  <c r="G1401" i="5"/>
  <c r="F1402" i="5"/>
  <c r="E1403" i="5"/>
  <c r="D1405" i="5"/>
  <c r="D1406" i="5"/>
  <c r="E1407" i="5"/>
  <c r="E1408" i="5"/>
  <c r="F1409" i="5"/>
  <c r="F1410" i="5"/>
  <c r="G1411" i="5"/>
  <c r="J1417" i="5"/>
  <c r="B1417" i="5"/>
  <c r="K1417" i="5"/>
  <c r="I1417" i="5"/>
  <c r="F1417" i="5"/>
  <c r="F1419" i="5"/>
  <c r="I1420" i="5"/>
  <c r="N1422" i="5"/>
  <c r="N1433" i="5"/>
  <c r="B1433" i="5"/>
  <c r="Q1433" i="5"/>
  <c r="D1433" i="5"/>
  <c r="P1433" i="5"/>
  <c r="C1433" i="5"/>
  <c r="M1433" i="5"/>
  <c r="L1433" i="5"/>
  <c r="K1433" i="5"/>
  <c r="H1433" i="5"/>
  <c r="G1433" i="5"/>
  <c r="F1433" i="5"/>
  <c r="P1464" i="5"/>
  <c r="Q1477" i="5"/>
  <c r="L1313" i="5"/>
  <c r="H1313" i="5"/>
  <c r="O1313" i="5"/>
  <c r="J1325" i="5"/>
  <c r="B1328" i="5"/>
  <c r="B1333" i="5"/>
  <c r="Q1333" i="5"/>
  <c r="B1338" i="5"/>
  <c r="D1343" i="5"/>
  <c r="I1346" i="5"/>
  <c r="L1349" i="5"/>
  <c r="H1349" i="5"/>
  <c r="O1349" i="5"/>
  <c r="I1351" i="5"/>
  <c r="E1353" i="5"/>
  <c r="B1354" i="5"/>
  <c r="P1354" i="5"/>
  <c r="E1358" i="5"/>
  <c r="B1359" i="5"/>
  <c r="J1361" i="5"/>
  <c r="E1363" i="5"/>
  <c r="B1364" i="5"/>
  <c r="P1364" i="5"/>
  <c r="L1366" i="5"/>
  <c r="I1367" i="5"/>
  <c r="C1369" i="5"/>
  <c r="B1370" i="5"/>
  <c r="J1371" i="5"/>
  <c r="F1371" i="5"/>
  <c r="N1371" i="5"/>
  <c r="B1371" i="5"/>
  <c r="Q1371" i="5"/>
  <c r="M1374" i="5"/>
  <c r="L1375" i="5"/>
  <c r="I1377" i="5"/>
  <c r="H1378" i="5"/>
  <c r="G1379" i="5"/>
  <c r="C1381" i="5"/>
  <c r="B1382" i="5"/>
  <c r="J1383" i="5"/>
  <c r="F1383" i="5"/>
  <c r="N1383" i="5"/>
  <c r="B1383" i="5"/>
  <c r="Q1383" i="5"/>
  <c r="M1386" i="5"/>
  <c r="L1387" i="5"/>
  <c r="I1389" i="5"/>
  <c r="H1390" i="5"/>
  <c r="G1391" i="5"/>
  <c r="C1393" i="5"/>
  <c r="B1394" i="5"/>
  <c r="J1395" i="5"/>
  <c r="F1395" i="5"/>
  <c r="N1395" i="5"/>
  <c r="B1395" i="5"/>
  <c r="Q1395" i="5"/>
  <c r="M1398" i="5"/>
  <c r="L1399" i="5"/>
  <c r="I1401" i="5"/>
  <c r="H1402" i="5"/>
  <c r="G1403" i="5"/>
  <c r="E1405" i="5"/>
  <c r="F1406" i="5"/>
  <c r="F1407" i="5"/>
  <c r="F1408" i="5"/>
  <c r="G1409" i="5"/>
  <c r="G1410" i="5"/>
  <c r="H1411" i="5"/>
  <c r="C1417" i="5"/>
  <c r="H1419" i="5"/>
  <c r="J1420" i="5"/>
  <c r="M1421" i="5"/>
  <c r="O1422" i="5"/>
  <c r="E1433" i="5"/>
  <c r="J1435" i="5"/>
  <c r="L1443" i="5"/>
  <c r="P1443" i="5"/>
  <c r="C1443" i="5"/>
  <c r="O1443" i="5"/>
  <c r="B1443" i="5"/>
  <c r="M1443" i="5"/>
  <c r="K1443" i="5"/>
  <c r="J1443" i="5"/>
  <c r="I1443" i="5"/>
  <c r="G1443" i="5"/>
  <c r="F1443" i="5"/>
  <c r="E1443" i="5"/>
  <c r="Q1372" i="5"/>
  <c r="I1378" i="5"/>
  <c r="H1379" i="5"/>
  <c r="Q1384" i="5"/>
  <c r="J1389" i="5"/>
  <c r="I1390" i="5"/>
  <c r="H1391" i="5"/>
  <c r="Q1396" i="5"/>
  <c r="J1401" i="5"/>
  <c r="I1402" i="5"/>
  <c r="H1403" i="5"/>
  <c r="H1407" i="5"/>
  <c r="I1408" i="5"/>
  <c r="I1409" i="5"/>
  <c r="J1410" i="5"/>
  <c r="J1411" i="5"/>
  <c r="I1419" i="5"/>
  <c r="D1423" i="5"/>
  <c r="E1423" i="5"/>
  <c r="M1423" i="5"/>
  <c r="L1423" i="5"/>
  <c r="I1423" i="5"/>
  <c r="L1459" i="5"/>
  <c r="L1467" i="5"/>
  <c r="O1467" i="5"/>
  <c r="B1467" i="5"/>
  <c r="J1467" i="5"/>
  <c r="P1467" i="5"/>
  <c r="N1467" i="5"/>
  <c r="M1467" i="5"/>
  <c r="K1467" i="5"/>
  <c r="I1467" i="5"/>
  <c r="H1467" i="5"/>
  <c r="G1467" i="5"/>
  <c r="E1467" i="5"/>
  <c r="D1467" i="5"/>
  <c r="C1467" i="5"/>
  <c r="J1489" i="5"/>
  <c r="P1489" i="5"/>
  <c r="D1489" i="5"/>
  <c r="C1489" i="5"/>
  <c r="Q1489" i="5"/>
  <c r="B1489" i="5"/>
  <c r="M1489" i="5"/>
  <c r="H1489" i="5"/>
  <c r="G1489" i="5"/>
  <c r="O1489" i="5"/>
  <c r="N1489" i="5"/>
  <c r="L1489" i="5"/>
  <c r="K1489" i="5"/>
  <c r="I1489" i="5"/>
  <c r="F1489" i="5"/>
  <c r="E1489" i="5"/>
  <c r="O1541" i="5"/>
  <c r="L1431" i="5"/>
  <c r="N1444" i="5"/>
  <c r="J1445" i="5"/>
  <c r="K1452" i="5"/>
  <c r="F1465" i="5"/>
  <c r="G1468" i="5"/>
  <c r="K1468" i="5"/>
  <c r="F1468" i="5"/>
  <c r="M1471" i="5"/>
  <c r="O1477" i="5"/>
  <c r="L1479" i="5"/>
  <c r="F1479" i="5"/>
  <c r="N1479" i="5"/>
  <c r="I1479" i="5"/>
  <c r="H1479" i="5"/>
  <c r="K1482" i="5"/>
  <c r="K1484" i="5"/>
  <c r="Q1484" i="5"/>
  <c r="E1484" i="5"/>
  <c r="D1484" i="5"/>
  <c r="C1484" i="5"/>
  <c r="N1484" i="5"/>
  <c r="I1484" i="5"/>
  <c r="H1484" i="5"/>
  <c r="N1550" i="5"/>
  <c r="B1550" i="5"/>
  <c r="J1550" i="5"/>
  <c r="G1550" i="5"/>
  <c r="F1550" i="5"/>
  <c r="D1550" i="5"/>
  <c r="O1550" i="5"/>
  <c r="M1550" i="5"/>
  <c r="L1550" i="5"/>
  <c r="Q1550" i="5"/>
  <c r="P1550" i="5"/>
  <c r="K1550" i="5"/>
  <c r="I1550" i="5"/>
  <c r="H1550" i="5"/>
  <c r="E1550" i="5"/>
  <c r="K1553" i="5"/>
  <c r="L1553" i="5"/>
  <c r="N1553" i="5"/>
  <c r="M1553" i="5"/>
  <c r="J1553" i="5"/>
  <c r="I1553" i="5"/>
  <c r="G1553" i="5"/>
  <c r="F1553" i="5"/>
  <c r="E1553" i="5"/>
  <c r="D1553" i="5"/>
  <c r="Q1553" i="5"/>
  <c r="P1553" i="5"/>
  <c r="O1553" i="5"/>
  <c r="H1553" i="5"/>
  <c r="C1553" i="5"/>
  <c r="O1557" i="5"/>
  <c r="C1557" i="5"/>
  <c r="H1557" i="5"/>
  <c r="N1557" i="5"/>
  <c r="M1557" i="5"/>
  <c r="L1557" i="5"/>
  <c r="K1557" i="5"/>
  <c r="I1557" i="5"/>
  <c r="G1557" i="5"/>
  <c r="F1557" i="5"/>
  <c r="E1557" i="5"/>
  <c r="Q1557" i="5"/>
  <c r="P1557" i="5"/>
  <c r="J1557" i="5"/>
  <c r="D1557" i="5"/>
  <c r="B1557" i="5"/>
  <c r="F1430" i="5"/>
  <c r="B1431" i="5"/>
  <c r="J1441" i="5"/>
  <c r="N1441" i="5"/>
  <c r="B1444" i="5"/>
  <c r="O1444" i="5"/>
  <c r="K1445" i="5"/>
  <c r="G1446" i="5"/>
  <c r="H1451" i="5"/>
  <c r="M1451" i="5"/>
  <c r="O1451" i="5"/>
  <c r="L1452" i="5"/>
  <c r="F1461" i="5"/>
  <c r="M1461" i="5"/>
  <c r="G1465" i="5"/>
  <c r="B1468" i="5"/>
  <c r="Q1468" i="5"/>
  <c r="N1471" i="5"/>
  <c r="M1472" i="5"/>
  <c r="N1473" i="5"/>
  <c r="B1479" i="5"/>
  <c r="L1482" i="5"/>
  <c r="B1484" i="5"/>
  <c r="Q1517" i="5"/>
  <c r="N1538" i="5"/>
  <c r="B1538" i="5"/>
  <c r="F1538" i="5"/>
  <c r="M1538" i="5"/>
  <c r="L1538" i="5"/>
  <c r="J1538" i="5"/>
  <c r="G1538" i="5"/>
  <c r="Q1538" i="5"/>
  <c r="P1538" i="5"/>
  <c r="O1538" i="5"/>
  <c r="K1538" i="5"/>
  <c r="I1538" i="5"/>
  <c r="H1538" i="5"/>
  <c r="E1538" i="5"/>
  <c r="D1538" i="5"/>
  <c r="C1538" i="5"/>
  <c r="C1550" i="5"/>
  <c r="B1553" i="5"/>
  <c r="M1376" i="5"/>
  <c r="M1388" i="5"/>
  <c r="M1400" i="5"/>
  <c r="K1412" i="5"/>
  <c r="N1412" i="5"/>
  <c r="H1415" i="5"/>
  <c r="N1415" i="5"/>
  <c r="F1425" i="5"/>
  <c r="O1428" i="5"/>
  <c r="C1428" i="5"/>
  <c r="N1428" i="5"/>
  <c r="G1430" i="5"/>
  <c r="C1431" i="5"/>
  <c r="P1431" i="5"/>
  <c r="B1441" i="5"/>
  <c r="O1441" i="5"/>
  <c r="C1444" i="5"/>
  <c r="P1444" i="5"/>
  <c r="H1446" i="5"/>
  <c r="K1448" i="5"/>
  <c r="N1448" i="5"/>
  <c r="B1451" i="5"/>
  <c r="P1451" i="5"/>
  <c r="G1456" i="5"/>
  <c r="F1456" i="5"/>
  <c r="O1456" i="5"/>
  <c r="G1459" i="5"/>
  <c r="B1461" i="5"/>
  <c r="J1464" i="5"/>
  <c r="H1465" i="5"/>
  <c r="C1468" i="5"/>
  <c r="B1469" i="5"/>
  <c r="G1469" i="5"/>
  <c r="P1469" i="5"/>
  <c r="C1469" i="5"/>
  <c r="I1470" i="5"/>
  <c r="C1470" i="5"/>
  <c r="Q1478" i="5"/>
  <c r="E1478" i="5"/>
  <c r="K1478" i="5"/>
  <c r="P1478" i="5"/>
  <c r="B1478" i="5"/>
  <c r="L1478" i="5"/>
  <c r="J1478" i="5"/>
  <c r="C1479" i="5"/>
  <c r="F1484" i="5"/>
  <c r="K1529" i="5"/>
  <c r="C1529" i="5"/>
  <c r="M1529" i="5"/>
  <c r="L1529" i="5"/>
  <c r="F1529" i="5"/>
  <c r="Q1529" i="5"/>
  <c r="N1529" i="5"/>
  <c r="J1529" i="5"/>
  <c r="I1529" i="5"/>
  <c r="H1529" i="5"/>
  <c r="G1529" i="5"/>
  <c r="E1529" i="5"/>
  <c r="D1529" i="5"/>
  <c r="B1529" i="5"/>
  <c r="P1539" i="5"/>
  <c r="P1471" i="5"/>
  <c r="D1471" i="5"/>
  <c r="L1471" i="5"/>
  <c r="H1471" i="5"/>
  <c r="Q1471" i="5"/>
  <c r="J1477" i="5"/>
  <c r="P1477" i="5"/>
  <c r="D1477" i="5"/>
  <c r="E1477" i="5"/>
  <c r="N1477" i="5"/>
  <c r="M1477" i="5"/>
  <c r="M1495" i="5"/>
  <c r="Q1495" i="5"/>
  <c r="D1495" i="5"/>
  <c r="P1495" i="5"/>
  <c r="C1495" i="5"/>
  <c r="J1495" i="5"/>
  <c r="F1495" i="5"/>
  <c r="E1495" i="5"/>
  <c r="L1495" i="5"/>
  <c r="K1495" i="5"/>
  <c r="I1495" i="5"/>
  <c r="N1515" i="5"/>
  <c r="J1522" i="5"/>
  <c r="Q1522" i="5"/>
  <c r="D1522" i="5"/>
  <c r="E1522" i="5"/>
  <c r="C1522" i="5"/>
  <c r="L1522" i="5"/>
  <c r="I1522" i="5"/>
  <c r="H1522" i="5"/>
  <c r="G1522" i="5"/>
  <c r="F1522" i="5"/>
  <c r="B1522" i="5"/>
  <c r="P1522" i="5"/>
  <c r="O1522" i="5"/>
  <c r="N1522" i="5"/>
  <c r="F1530" i="5"/>
  <c r="L1530" i="5"/>
  <c r="J1530" i="5"/>
  <c r="I1530" i="5"/>
  <c r="Q1530" i="5"/>
  <c r="C1530" i="5"/>
  <c r="P1530" i="5"/>
  <c r="O1530" i="5"/>
  <c r="N1530" i="5"/>
  <c r="M1530" i="5"/>
  <c r="K1530" i="5"/>
  <c r="H1530" i="5"/>
  <c r="G1530" i="5"/>
  <c r="E1530" i="5"/>
  <c r="D1530" i="5"/>
  <c r="K1533" i="5"/>
  <c r="N1445" i="5"/>
  <c r="B1445" i="5"/>
  <c r="O1445" i="5"/>
  <c r="C1452" i="5"/>
  <c r="I1452" i="5"/>
  <c r="L1464" i="5"/>
  <c r="L1465" i="5"/>
  <c r="E1468" i="5"/>
  <c r="B1471" i="5"/>
  <c r="K1472" i="5"/>
  <c r="H1472" i="5"/>
  <c r="Q1472" i="5"/>
  <c r="D1472" i="5"/>
  <c r="F1473" i="5"/>
  <c r="Q1473" i="5"/>
  <c r="D1473" i="5"/>
  <c r="M1473" i="5"/>
  <c r="L1473" i="5"/>
  <c r="B1477" i="5"/>
  <c r="P1483" i="5"/>
  <c r="D1483" i="5"/>
  <c r="J1483" i="5"/>
  <c r="G1483" i="5"/>
  <c r="F1483" i="5"/>
  <c r="Q1483" i="5"/>
  <c r="B1483" i="5"/>
  <c r="L1483" i="5"/>
  <c r="K1483" i="5"/>
  <c r="B1495" i="5"/>
  <c r="L1500" i="5"/>
  <c r="J1500" i="5"/>
  <c r="I1500" i="5"/>
  <c r="Q1500" i="5"/>
  <c r="D1500" i="5"/>
  <c r="E1500" i="5"/>
  <c r="C1500" i="5"/>
  <c r="P1500" i="5"/>
  <c r="M1500" i="5"/>
  <c r="K1500" i="5"/>
  <c r="H1500" i="5"/>
  <c r="N1511" i="5"/>
  <c r="K1522" i="5"/>
  <c r="B1530" i="5"/>
  <c r="Q1548" i="5"/>
  <c r="J1429" i="5"/>
  <c r="N1429" i="5"/>
  <c r="J1430" i="5"/>
  <c r="F1431" i="5"/>
  <c r="E1441" i="5"/>
  <c r="Q1442" i="5"/>
  <c r="E1442" i="5"/>
  <c r="N1442" i="5"/>
  <c r="F1444" i="5"/>
  <c r="C1445" i="5"/>
  <c r="P1445" i="5"/>
  <c r="E1451" i="5"/>
  <c r="B1452" i="5"/>
  <c r="Q1452" i="5"/>
  <c r="N1457" i="5"/>
  <c r="B1457" i="5"/>
  <c r="P1457" i="5"/>
  <c r="C1457" i="5"/>
  <c r="Q1457" i="5"/>
  <c r="E1461" i="5"/>
  <c r="N1464" i="5"/>
  <c r="M1465" i="5"/>
  <c r="H1468" i="5"/>
  <c r="C1471" i="5"/>
  <c r="B1472" i="5"/>
  <c r="B1473" i="5"/>
  <c r="C1477" i="5"/>
  <c r="C1483" i="5"/>
  <c r="L1484" i="5"/>
  <c r="H1487" i="5"/>
  <c r="N1487" i="5"/>
  <c r="B1487" i="5"/>
  <c r="I1487" i="5"/>
  <c r="G1487" i="5"/>
  <c r="D1487" i="5"/>
  <c r="M1487" i="5"/>
  <c r="L1487" i="5"/>
  <c r="L1491" i="5"/>
  <c r="F1491" i="5"/>
  <c r="M1491" i="5"/>
  <c r="K1491" i="5"/>
  <c r="H1491" i="5"/>
  <c r="Q1491" i="5"/>
  <c r="C1491" i="5"/>
  <c r="P1491" i="5"/>
  <c r="B1491" i="5"/>
  <c r="G1495" i="5"/>
  <c r="C1497" i="5"/>
  <c r="I1497" i="5"/>
  <c r="H1497" i="5"/>
  <c r="B1497" i="5"/>
  <c r="F1497" i="5"/>
  <c r="E1497" i="5"/>
  <c r="M1497" i="5"/>
  <c r="K1497" i="5"/>
  <c r="B1500" i="5"/>
  <c r="I1502" i="5"/>
  <c r="N1513" i="5"/>
  <c r="M1522" i="5"/>
  <c r="O1545" i="5"/>
  <c r="C1545" i="5"/>
  <c r="Q1545" i="5"/>
  <c r="D1545" i="5"/>
  <c r="H1545" i="5"/>
  <c r="G1545" i="5"/>
  <c r="E1545" i="5"/>
  <c r="N1545" i="5"/>
  <c r="P1545" i="5"/>
  <c r="M1545" i="5"/>
  <c r="L1545" i="5"/>
  <c r="K1545" i="5"/>
  <c r="J1545" i="5"/>
  <c r="I1545" i="5"/>
  <c r="F1545" i="5"/>
  <c r="M1288" i="5"/>
  <c r="M1300" i="5"/>
  <c r="M1312" i="5"/>
  <c r="M1324" i="5"/>
  <c r="M1336" i="5"/>
  <c r="M1348" i="5"/>
  <c r="M1360" i="5"/>
  <c r="M1372" i="5"/>
  <c r="E1376" i="5"/>
  <c r="Q1376" i="5"/>
  <c r="M1384" i="5"/>
  <c r="E1388" i="5"/>
  <c r="M1396" i="5"/>
  <c r="E1400" i="5"/>
  <c r="E1412" i="5"/>
  <c r="F1413" i="5"/>
  <c r="N1413" i="5"/>
  <c r="E1415" i="5"/>
  <c r="O1416" i="5"/>
  <c r="C1416" i="5"/>
  <c r="N1416" i="5"/>
  <c r="E1425" i="5"/>
  <c r="F1428" i="5"/>
  <c r="B1429" i="5"/>
  <c r="O1429" i="5"/>
  <c r="G1431" i="5"/>
  <c r="K1436" i="5"/>
  <c r="N1436" i="5"/>
  <c r="H1439" i="5"/>
  <c r="N1439" i="5"/>
  <c r="F1441" i="5"/>
  <c r="B1442" i="5"/>
  <c r="O1442" i="5"/>
  <c r="H1444" i="5"/>
  <c r="D1445" i="5"/>
  <c r="Q1445" i="5"/>
  <c r="E1448" i="5"/>
  <c r="F1449" i="5"/>
  <c r="N1449" i="5"/>
  <c r="F1451" i="5"/>
  <c r="D1452" i="5"/>
  <c r="J1453" i="5"/>
  <c r="E1453" i="5"/>
  <c r="O1453" i="5"/>
  <c r="E1456" i="5"/>
  <c r="D1457" i="5"/>
  <c r="I1458" i="5"/>
  <c r="G1461" i="5"/>
  <c r="H1463" i="5"/>
  <c r="Q1463" i="5"/>
  <c r="D1463" i="5"/>
  <c r="M1463" i="5"/>
  <c r="P1463" i="5"/>
  <c r="N1465" i="5"/>
  <c r="I1468" i="5"/>
  <c r="H1469" i="5"/>
  <c r="F1470" i="5"/>
  <c r="E1471" i="5"/>
  <c r="C1472" i="5"/>
  <c r="C1473" i="5"/>
  <c r="H1475" i="5"/>
  <c r="B1475" i="5"/>
  <c r="J1475" i="5"/>
  <c r="E1475" i="5"/>
  <c r="D1475" i="5"/>
  <c r="F1477" i="5"/>
  <c r="G1478" i="5"/>
  <c r="J1479" i="5"/>
  <c r="E1483" i="5"/>
  <c r="M1484" i="5"/>
  <c r="C1487" i="5"/>
  <c r="D1491" i="5"/>
  <c r="H1495" i="5"/>
  <c r="D1497" i="5"/>
  <c r="F1500" i="5"/>
  <c r="N1520" i="5"/>
  <c r="I1444" i="5"/>
  <c r="E1445" i="5"/>
  <c r="I1446" i="5"/>
  <c r="N1446" i="5"/>
  <c r="E1452" i="5"/>
  <c r="H1461" i="5"/>
  <c r="O1464" i="5"/>
  <c r="C1464" i="5"/>
  <c r="M1464" i="5"/>
  <c r="I1464" i="5"/>
  <c r="Q1464" i="5"/>
  <c r="J1468" i="5"/>
  <c r="F1471" i="5"/>
  <c r="E1472" i="5"/>
  <c r="E1473" i="5"/>
  <c r="G1477" i="5"/>
  <c r="I1482" i="5"/>
  <c r="O1482" i="5"/>
  <c r="C1482" i="5"/>
  <c r="J1482" i="5"/>
  <c r="H1482" i="5"/>
  <c r="E1482" i="5"/>
  <c r="N1482" i="5"/>
  <c r="M1482" i="5"/>
  <c r="J1490" i="5"/>
  <c r="N1495" i="5"/>
  <c r="G1500" i="5"/>
  <c r="N1546" i="5"/>
  <c r="J1465" i="5"/>
  <c r="I1465" i="5"/>
  <c r="E1465" i="5"/>
  <c r="P1465" i="5"/>
  <c r="G1471" i="5"/>
  <c r="H1477" i="5"/>
  <c r="O1495" i="5"/>
  <c r="Q1516" i="5"/>
  <c r="Q1430" i="5"/>
  <c r="E1430" i="5"/>
  <c r="N1430" i="5"/>
  <c r="J1431" i="5"/>
  <c r="I1441" i="5"/>
  <c r="F1442" i="5"/>
  <c r="K1444" i="5"/>
  <c r="G1445" i="5"/>
  <c r="C1446" i="5"/>
  <c r="J1451" i="5"/>
  <c r="G1452" i="5"/>
  <c r="G1457" i="5"/>
  <c r="P1459" i="5"/>
  <c r="D1459" i="5"/>
  <c r="H1459" i="5"/>
  <c r="O1459" i="5"/>
  <c r="J1461" i="5"/>
  <c r="D1464" i="5"/>
  <c r="B1465" i="5"/>
  <c r="Q1465" i="5"/>
  <c r="M1468" i="5"/>
  <c r="I1471" i="5"/>
  <c r="G1472" i="5"/>
  <c r="H1473" i="5"/>
  <c r="I1477" i="5"/>
  <c r="O1479" i="5"/>
  <c r="D1482" i="5"/>
  <c r="M1483" i="5"/>
  <c r="K1485" i="5"/>
  <c r="O1500" i="5"/>
  <c r="E1288" i="5"/>
  <c r="E1300" i="5"/>
  <c r="E1312" i="5"/>
  <c r="E1324" i="5"/>
  <c r="E1336" i="5"/>
  <c r="E1348" i="5"/>
  <c r="E1360" i="5"/>
  <c r="E1372" i="5"/>
  <c r="E1384" i="5"/>
  <c r="E1396" i="5"/>
  <c r="O1404" i="5"/>
  <c r="C1404" i="5"/>
  <c r="N1404" i="5"/>
  <c r="I1412" i="5"/>
  <c r="E1413" i="5"/>
  <c r="J1415" i="5"/>
  <c r="F1416" i="5"/>
  <c r="K1424" i="5"/>
  <c r="N1424" i="5"/>
  <c r="J1425" i="5"/>
  <c r="H1427" i="5"/>
  <c r="N1427" i="5"/>
  <c r="J1428" i="5"/>
  <c r="F1429" i="5"/>
  <c r="B1430" i="5"/>
  <c r="O1430" i="5"/>
  <c r="K1431" i="5"/>
  <c r="E1436" i="5"/>
  <c r="F1437" i="5"/>
  <c r="N1437" i="5"/>
  <c r="E1439" i="5"/>
  <c r="O1440" i="5"/>
  <c r="C1440" i="5"/>
  <c r="N1440" i="5"/>
  <c r="K1441" i="5"/>
  <c r="G1442" i="5"/>
  <c r="L1444" i="5"/>
  <c r="H1445" i="5"/>
  <c r="D1446" i="5"/>
  <c r="I1448" i="5"/>
  <c r="E1449" i="5"/>
  <c r="K1451" i="5"/>
  <c r="H1452" i="5"/>
  <c r="F1453" i="5"/>
  <c r="K1456" i="5"/>
  <c r="H1457" i="5"/>
  <c r="E1458" i="5"/>
  <c r="B1459" i="5"/>
  <c r="Q1459" i="5"/>
  <c r="K1461" i="5"/>
  <c r="F1463" i="5"/>
  <c r="E1464" i="5"/>
  <c r="C1465" i="5"/>
  <c r="N1468" i="5"/>
  <c r="L1469" i="5"/>
  <c r="K1470" i="5"/>
  <c r="J1471" i="5"/>
  <c r="I1472" i="5"/>
  <c r="I1473" i="5"/>
  <c r="I1475" i="5"/>
  <c r="K1477" i="5"/>
  <c r="N1478" i="5"/>
  <c r="P1479" i="5"/>
  <c r="F1482" i="5"/>
  <c r="N1483" i="5"/>
  <c r="K1487" i="5"/>
  <c r="J1491" i="5"/>
  <c r="G1501" i="5"/>
  <c r="F1501" i="5"/>
  <c r="E1501" i="5"/>
  <c r="M1501" i="5"/>
  <c r="D1501" i="5"/>
  <c r="C1501" i="5"/>
  <c r="P1501" i="5"/>
  <c r="L1501" i="5"/>
  <c r="K1501" i="5"/>
  <c r="J1501" i="5"/>
  <c r="F1506" i="5"/>
  <c r="M1506" i="5"/>
  <c r="G1506" i="5"/>
  <c r="C1506" i="5"/>
  <c r="B1506" i="5"/>
  <c r="J1506" i="5"/>
  <c r="I1506" i="5"/>
  <c r="H1506" i="5"/>
  <c r="O1514" i="5"/>
  <c r="J1570" i="5"/>
  <c r="H1570" i="5"/>
  <c r="E1570" i="5"/>
  <c r="O1570" i="5"/>
  <c r="N1570" i="5"/>
  <c r="M1570" i="5"/>
  <c r="L1570" i="5"/>
  <c r="K1570" i="5"/>
  <c r="G1570" i="5"/>
  <c r="F1570" i="5"/>
  <c r="D1570" i="5"/>
  <c r="C1570" i="5"/>
  <c r="C1593" i="5"/>
  <c r="H1593" i="5"/>
  <c r="G1593" i="5"/>
  <c r="E1593" i="5"/>
  <c r="M1593" i="5"/>
  <c r="Q1593" i="5"/>
  <c r="N1593" i="5"/>
  <c r="L1593" i="5"/>
  <c r="K1593" i="5"/>
  <c r="J1593" i="5"/>
  <c r="I1593" i="5"/>
  <c r="F1593" i="5"/>
  <c r="D1593" i="5"/>
  <c r="B1593" i="5"/>
  <c r="C1476" i="5"/>
  <c r="I1476" i="5"/>
  <c r="N1481" i="5"/>
  <c r="B1481" i="5"/>
  <c r="H1481" i="5"/>
  <c r="E1485" i="5"/>
  <c r="G1505" i="5"/>
  <c r="F1509" i="5"/>
  <c r="F1510" i="5"/>
  <c r="H1511" i="5"/>
  <c r="F1513" i="5"/>
  <c r="H1514" i="5"/>
  <c r="G1515" i="5"/>
  <c r="H1516" i="5"/>
  <c r="I1517" i="5"/>
  <c r="I1518" i="5"/>
  <c r="K1520" i="5"/>
  <c r="H1533" i="5"/>
  <c r="L1541" i="5"/>
  <c r="H1544" i="5"/>
  <c r="G1544" i="5"/>
  <c r="K1544" i="5"/>
  <c r="J1544" i="5"/>
  <c r="F1544" i="5"/>
  <c r="Q1544" i="5"/>
  <c r="C1544" i="5"/>
  <c r="I1546" i="5"/>
  <c r="N1561" i="5"/>
  <c r="I1563" i="5"/>
  <c r="K1563" i="5"/>
  <c r="M1563" i="5"/>
  <c r="L1563" i="5"/>
  <c r="J1563" i="5"/>
  <c r="H1563" i="5"/>
  <c r="G1563" i="5"/>
  <c r="E1563" i="5"/>
  <c r="D1563" i="5"/>
  <c r="Q1563" i="5"/>
  <c r="C1563" i="5"/>
  <c r="P1563" i="5"/>
  <c r="B1563" i="5"/>
  <c r="B1570" i="5"/>
  <c r="J1577" i="5"/>
  <c r="N1599" i="5"/>
  <c r="Q1466" i="5"/>
  <c r="E1466" i="5"/>
  <c r="N1466" i="5"/>
  <c r="B1476" i="5"/>
  <c r="Q1476" i="5"/>
  <c r="C1481" i="5"/>
  <c r="Q1481" i="5"/>
  <c r="G1485" i="5"/>
  <c r="F1490" i="5"/>
  <c r="H1505" i="5"/>
  <c r="G1508" i="5"/>
  <c r="H1509" i="5"/>
  <c r="G1510" i="5"/>
  <c r="I1511" i="5"/>
  <c r="H1513" i="5"/>
  <c r="I1514" i="5"/>
  <c r="H1515" i="5"/>
  <c r="I1516" i="5"/>
  <c r="J1517" i="5"/>
  <c r="J1518" i="5"/>
  <c r="M1520" i="5"/>
  <c r="L1524" i="5"/>
  <c r="I1524" i="5"/>
  <c r="N1524" i="5"/>
  <c r="M1524" i="5"/>
  <c r="F1524" i="5"/>
  <c r="G1525" i="5"/>
  <c r="E1525" i="5"/>
  <c r="K1525" i="5"/>
  <c r="J1525" i="5"/>
  <c r="Q1525" i="5"/>
  <c r="C1525" i="5"/>
  <c r="I1527" i="5"/>
  <c r="K1527" i="5"/>
  <c r="D1527" i="5"/>
  <c r="Q1527" i="5"/>
  <c r="C1527" i="5"/>
  <c r="L1527" i="5"/>
  <c r="I1533" i="5"/>
  <c r="N1541" i="5"/>
  <c r="B1544" i="5"/>
  <c r="K1546" i="5"/>
  <c r="F1563" i="5"/>
  <c r="O1566" i="5"/>
  <c r="I1570" i="5"/>
  <c r="O1605" i="5"/>
  <c r="C1605" i="5"/>
  <c r="L1605" i="5"/>
  <c r="K1605" i="5"/>
  <c r="I1605" i="5"/>
  <c r="E1605" i="5"/>
  <c r="Q1605" i="5"/>
  <c r="P1605" i="5"/>
  <c r="N1605" i="5"/>
  <c r="M1605" i="5"/>
  <c r="J1605" i="5"/>
  <c r="H1605" i="5"/>
  <c r="G1605" i="5"/>
  <c r="F1605" i="5"/>
  <c r="D1605" i="5"/>
  <c r="B1605" i="5"/>
  <c r="O1636" i="5"/>
  <c r="C1636" i="5"/>
  <c r="K1636" i="5"/>
  <c r="H1636" i="5"/>
  <c r="L1636" i="5"/>
  <c r="J1636" i="5"/>
  <c r="I1636" i="5"/>
  <c r="G1636" i="5"/>
  <c r="E1636" i="5"/>
  <c r="D1636" i="5"/>
  <c r="B1636" i="5"/>
  <c r="Q1636" i="5"/>
  <c r="P1636" i="5"/>
  <c r="N1636" i="5"/>
  <c r="M1636" i="5"/>
  <c r="F1636" i="5"/>
  <c r="I1505" i="5"/>
  <c r="I1509" i="5"/>
  <c r="K1510" i="5"/>
  <c r="J1511" i="5"/>
  <c r="I1513" i="5"/>
  <c r="J1514" i="5"/>
  <c r="K1515" i="5"/>
  <c r="J1516" i="5"/>
  <c r="L1517" i="5"/>
  <c r="L1548" i="5"/>
  <c r="E1548" i="5"/>
  <c r="N1548" i="5"/>
  <c r="M1548" i="5"/>
  <c r="J1548" i="5"/>
  <c r="G1548" i="5"/>
  <c r="N1563" i="5"/>
  <c r="O1568" i="5"/>
  <c r="P1570" i="5"/>
  <c r="L1668" i="5"/>
  <c r="I1523" i="5"/>
  <c r="L1552" i="5"/>
  <c r="Q1570" i="5"/>
  <c r="H1580" i="5"/>
  <c r="G1580" i="5"/>
  <c r="Q1580" i="5"/>
  <c r="D1580" i="5"/>
  <c r="N1580" i="5"/>
  <c r="M1580" i="5"/>
  <c r="L1580" i="5"/>
  <c r="K1580" i="5"/>
  <c r="J1580" i="5"/>
  <c r="I1580" i="5"/>
  <c r="F1580" i="5"/>
  <c r="E1580" i="5"/>
  <c r="C1580" i="5"/>
  <c r="B1580" i="5"/>
  <c r="N1560" i="5"/>
  <c r="O1580" i="5"/>
  <c r="O1620" i="5"/>
  <c r="C1620" i="5"/>
  <c r="L1620" i="5"/>
  <c r="K1620" i="5"/>
  <c r="J1620" i="5"/>
  <c r="I1620" i="5"/>
  <c r="H1620" i="5"/>
  <c r="E1620" i="5"/>
  <c r="D1620" i="5"/>
  <c r="Q1620" i="5"/>
  <c r="P1620" i="5"/>
  <c r="N1620" i="5"/>
  <c r="M1620" i="5"/>
  <c r="G1620" i="5"/>
  <c r="F1620" i="5"/>
  <c r="B1620" i="5"/>
  <c r="Q1454" i="5"/>
  <c r="E1454" i="5"/>
  <c r="N1454" i="5"/>
  <c r="F1466" i="5"/>
  <c r="G1476" i="5"/>
  <c r="G1481" i="5"/>
  <c r="C1488" i="5"/>
  <c r="I1488" i="5"/>
  <c r="I1494" i="5"/>
  <c r="H1494" i="5"/>
  <c r="C1494" i="5"/>
  <c r="H1496" i="5"/>
  <c r="M1496" i="5"/>
  <c r="L1496" i="5"/>
  <c r="F1496" i="5"/>
  <c r="Q1496" i="5"/>
  <c r="J1498" i="5"/>
  <c r="E1498" i="5"/>
  <c r="Q1498" i="5"/>
  <c r="D1498" i="5"/>
  <c r="L1498" i="5"/>
  <c r="O1516" i="5"/>
  <c r="P1517" i="5"/>
  <c r="C1521" i="5"/>
  <c r="H1521" i="5"/>
  <c r="G1521" i="5"/>
  <c r="F1521" i="5"/>
  <c r="N1521" i="5"/>
  <c r="E1524" i="5"/>
  <c r="H1525" i="5"/>
  <c r="G1527" i="5"/>
  <c r="J1534" i="5"/>
  <c r="H1534" i="5"/>
  <c r="L1534" i="5"/>
  <c r="K1534" i="5"/>
  <c r="G1534" i="5"/>
  <c r="D1534" i="5"/>
  <c r="L1544" i="5"/>
  <c r="D1548" i="5"/>
  <c r="J1558" i="5"/>
  <c r="Q1558" i="5"/>
  <c r="D1558" i="5"/>
  <c r="L1558" i="5"/>
  <c r="K1558" i="5"/>
  <c r="I1558" i="5"/>
  <c r="H1558" i="5"/>
  <c r="F1558" i="5"/>
  <c r="E1558" i="5"/>
  <c r="C1558" i="5"/>
  <c r="P1558" i="5"/>
  <c r="B1558" i="5"/>
  <c r="P1580" i="5"/>
  <c r="P1595" i="5"/>
  <c r="O1600" i="5"/>
  <c r="G1609" i="5"/>
  <c r="J1609" i="5"/>
  <c r="I1609" i="5"/>
  <c r="F1609" i="5"/>
  <c r="O1609" i="5"/>
  <c r="B1609" i="5"/>
  <c r="Q1609" i="5"/>
  <c r="P1609" i="5"/>
  <c r="N1609" i="5"/>
  <c r="M1609" i="5"/>
  <c r="L1609" i="5"/>
  <c r="K1609" i="5"/>
  <c r="H1609" i="5"/>
  <c r="E1609" i="5"/>
  <c r="D1609" i="5"/>
  <c r="C1609" i="5"/>
  <c r="H1520" i="5"/>
  <c r="L1520" i="5"/>
  <c r="J1520" i="5"/>
  <c r="I1520" i="5"/>
  <c r="Q1520" i="5"/>
  <c r="C1520" i="5"/>
  <c r="K1541" i="5"/>
  <c r="G1541" i="5"/>
  <c r="E1541" i="5"/>
  <c r="D1541" i="5"/>
  <c r="P1541" i="5"/>
  <c r="B1541" i="5"/>
  <c r="M1541" i="5"/>
  <c r="N1556" i="5"/>
  <c r="Q1610" i="5"/>
  <c r="P1516" i="5"/>
  <c r="D1516" i="5"/>
  <c r="L1516" i="5"/>
  <c r="K1516" i="5"/>
  <c r="F1516" i="5"/>
  <c r="K1517" i="5"/>
  <c r="H1517" i="5"/>
  <c r="G1517" i="5"/>
  <c r="O1517" i="5"/>
  <c r="B1517" i="5"/>
  <c r="F1518" i="5"/>
  <c r="D1518" i="5"/>
  <c r="C1518" i="5"/>
  <c r="K1518" i="5"/>
  <c r="C1533" i="5"/>
  <c r="N1533" i="5"/>
  <c r="M1533" i="5"/>
  <c r="J1533" i="5"/>
  <c r="G1533" i="5"/>
  <c r="J1546" i="5"/>
  <c r="M1546" i="5"/>
  <c r="E1546" i="5"/>
  <c r="D1546" i="5"/>
  <c r="P1546" i="5"/>
  <c r="B1546" i="5"/>
  <c r="L1546" i="5"/>
  <c r="P1569" i="5"/>
  <c r="P1584" i="5"/>
  <c r="F1617" i="5"/>
  <c r="O1617" i="5"/>
  <c r="C1617" i="5"/>
  <c r="G1617" i="5"/>
  <c r="E1617" i="5"/>
  <c r="Q1617" i="5"/>
  <c r="B1617" i="5"/>
  <c r="M1617" i="5"/>
  <c r="L1617" i="5"/>
  <c r="P1617" i="5"/>
  <c r="N1617" i="5"/>
  <c r="K1617" i="5"/>
  <c r="J1617" i="5"/>
  <c r="I1617" i="5"/>
  <c r="H1617" i="5"/>
  <c r="D1617" i="5"/>
  <c r="F1485" i="5"/>
  <c r="K1505" i="5"/>
  <c r="Q1505" i="5"/>
  <c r="D1505" i="5"/>
  <c r="P1505" i="5"/>
  <c r="C1505" i="5"/>
  <c r="J1505" i="5"/>
  <c r="C1509" i="5"/>
  <c r="M1509" i="5"/>
  <c r="L1509" i="5"/>
  <c r="G1509" i="5"/>
  <c r="J1510" i="5"/>
  <c r="I1510" i="5"/>
  <c r="H1510" i="5"/>
  <c r="C1510" i="5"/>
  <c r="Q1511" i="5"/>
  <c r="E1511" i="5"/>
  <c r="F1511" i="5"/>
  <c r="D1511" i="5"/>
  <c r="L1511" i="5"/>
  <c r="H1512" i="5"/>
  <c r="G1513" i="5"/>
  <c r="K1513" i="5"/>
  <c r="J1513" i="5"/>
  <c r="Q1513" i="5"/>
  <c r="D1513" i="5"/>
  <c r="N1514" i="5"/>
  <c r="B1514" i="5"/>
  <c r="G1514" i="5"/>
  <c r="F1514" i="5"/>
  <c r="M1514" i="5"/>
  <c r="I1515" i="5"/>
  <c r="C1515" i="5"/>
  <c r="O1515" i="5"/>
  <c r="B1515" i="5"/>
  <c r="J1515" i="5"/>
  <c r="B1516" i="5"/>
  <c r="C1517" i="5"/>
  <c r="B1518" i="5"/>
  <c r="D1520" i="5"/>
  <c r="B1533" i="5"/>
  <c r="F1541" i="5"/>
  <c r="C1546" i="5"/>
  <c r="I1548" i="5"/>
  <c r="P1589" i="5"/>
  <c r="Q1596" i="5"/>
  <c r="Q1614" i="5"/>
  <c r="L1481" i="5"/>
  <c r="B1485" i="5"/>
  <c r="Q1490" i="5"/>
  <c r="E1490" i="5"/>
  <c r="K1490" i="5"/>
  <c r="B1505" i="5"/>
  <c r="H1508" i="5"/>
  <c r="D1508" i="5"/>
  <c r="C1508" i="5"/>
  <c r="K1508" i="5"/>
  <c r="B1509" i="5"/>
  <c r="B1510" i="5"/>
  <c r="B1511" i="5"/>
  <c r="B1513" i="5"/>
  <c r="C1514" i="5"/>
  <c r="D1515" i="5"/>
  <c r="C1516" i="5"/>
  <c r="D1517" i="5"/>
  <c r="E1518" i="5"/>
  <c r="E1520" i="5"/>
  <c r="J1532" i="5"/>
  <c r="D1533" i="5"/>
  <c r="I1539" i="5"/>
  <c r="O1539" i="5"/>
  <c r="B1539" i="5"/>
  <c r="K1539" i="5"/>
  <c r="J1539" i="5"/>
  <c r="G1539" i="5"/>
  <c r="D1539" i="5"/>
  <c r="H1541" i="5"/>
  <c r="F1546" i="5"/>
  <c r="K1548" i="5"/>
  <c r="O1558" i="5"/>
  <c r="N1587" i="5"/>
  <c r="G1610" i="5"/>
  <c r="L1614" i="5"/>
  <c r="O1638" i="5"/>
  <c r="G1640" i="5"/>
  <c r="I1640" i="5"/>
  <c r="E1640" i="5"/>
  <c r="H1640" i="5"/>
  <c r="F1640" i="5"/>
  <c r="D1640" i="5"/>
  <c r="C1640" i="5"/>
  <c r="Q1640" i="5"/>
  <c r="B1640" i="5"/>
  <c r="O1640" i="5"/>
  <c r="N1640" i="5"/>
  <c r="M1640" i="5"/>
  <c r="F1554" i="5"/>
  <c r="H1554" i="5"/>
  <c r="G1556" i="5"/>
  <c r="I1561" i="5"/>
  <c r="E1569" i="5"/>
  <c r="I1576" i="5"/>
  <c r="C1581" i="5"/>
  <c r="D1581" i="5"/>
  <c r="M1581" i="5"/>
  <c r="J1582" i="5"/>
  <c r="M1582" i="5"/>
  <c r="I1582" i="5"/>
  <c r="P1582" i="5"/>
  <c r="H1592" i="5"/>
  <c r="L1592" i="5"/>
  <c r="K1592" i="5"/>
  <c r="I1592" i="5"/>
  <c r="Q1592" i="5"/>
  <c r="D1592" i="5"/>
  <c r="D1595" i="5"/>
  <c r="H1610" i="5"/>
  <c r="N1614" i="5"/>
  <c r="J1625" i="5"/>
  <c r="P1625" i="5"/>
  <c r="C1625" i="5"/>
  <c r="M1625" i="5"/>
  <c r="O1625" i="5"/>
  <c r="N1625" i="5"/>
  <c r="L1625" i="5"/>
  <c r="K1625" i="5"/>
  <c r="H1625" i="5"/>
  <c r="G1625" i="5"/>
  <c r="F1625" i="5"/>
  <c r="L1627" i="5"/>
  <c r="H1627" i="5"/>
  <c r="E1627" i="5"/>
  <c r="M1627" i="5"/>
  <c r="K1627" i="5"/>
  <c r="J1627" i="5"/>
  <c r="I1627" i="5"/>
  <c r="F1627" i="5"/>
  <c r="D1627" i="5"/>
  <c r="C1627" i="5"/>
  <c r="N1661" i="5"/>
  <c r="I1733" i="5"/>
  <c r="B1554" i="5"/>
  <c r="I1556" i="5"/>
  <c r="Q1559" i="5"/>
  <c r="E1559" i="5"/>
  <c r="M1559" i="5"/>
  <c r="O1559" i="5"/>
  <c r="J1561" i="5"/>
  <c r="N1566" i="5"/>
  <c r="F1569" i="5"/>
  <c r="J1576" i="5"/>
  <c r="B1581" i="5"/>
  <c r="B1582" i="5"/>
  <c r="Q1582" i="5"/>
  <c r="N1584" i="5"/>
  <c r="B1592" i="5"/>
  <c r="G1595" i="5"/>
  <c r="F1602" i="5"/>
  <c r="K1602" i="5"/>
  <c r="I1602" i="5"/>
  <c r="D1602" i="5"/>
  <c r="H1604" i="5"/>
  <c r="P1604" i="5"/>
  <c r="C1604" i="5"/>
  <c r="O1604" i="5"/>
  <c r="B1604" i="5"/>
  <c r="M1604" i="5"/>
  <c r="I1604" i="5"/>
  <c r="I1610" i="5"/>
  <c r="B1625" i="5"/>
  <c r="B1627" i="5"/>
  <c r="O1644" i="5"/>
  <c r="Q1654" i="5"/>
  <c r="H1717" i="5"/>
  <c r="K1717" i="5"/>
  <c r="J1717" i="5"/>
  <c r="I1717" i="5"/>
  <c r="E1717" i="5"/>
  <c r="M1717" i="5"/>
  <c r="L1717" i="5"/>
  <c r="G1717" i="5"/>
  <c r="F1717" i="5"/>
  <c r="C1717" i="5"/>
  <c r="B1717" i="5"/>
  <c r="Q1717" i="5"/>
  <c r="P1717" i="5"/>
  <c r="O1717" i="5"/>
  <c r="N1717" i="5"/>
  <c r="D1717" i="5"/>
  <c r="P1814" i="5"/>
  <c r="M1480" i="5"/>
  <c r="M1492" i="5"/>
  <c r="H1493" i="5"/>
  <c r="P1504" i="5"/>
  <c r="D1504" i="5"/>
  <c r="N1504" i="5"/>
  <c r="Q1535" i="5"/>
  <c r="E1535" i="5"/>
  <c r="D1535" i="5"/>
  <c r="O1535" i="5"/>
  <c r="I1537" i="5"/>
  <c r="D1540" i="5"/>
  <c r="K1540" i="5"/>
  <c r="J1542" i="5"/>
  <c r="J1547" i="5"/>
  <c r="C1554" i="5"/>
  <c r="J1556" i="5"/>
  <c r="B1559" i="5"/>
  <c r="P1559" i="5"/>
  <c r="K1561" i="5"/>
  <c r="D1564" i="5"/>
  <c r="G1564" i="5"/>
  <c r="Q1564" i="5"/>
  <c r="C1564" i="5"/>
  <c r="K1565" i="5"/>
  <c r="P1565" i="5"/>
  <c r="C1565" i="5"/>
  <c r="M1565" i="5"/>
  <c r="Q1565" i="5"/>
  <c r="I1568" i="5"/>
  <c r="G1569" i="5"/>
  <c r="L1576" i="5"/>
  <c r="I1578" i="5"/>
  <c r="E1581" i="5"/>
  <c r="C1582" i="5"/>
  <c r="Q1583" i="5"/>
  <c r="E1583" i="5"/>
  <c r="I1583" i="5"/>
  <c r="F1583" i="5"/>
  <c r="P1583" i="5"/>
  <c r="F1590" i="5"/>
  <c r="H1590" i="5"/>
  <c r="G1590" i="5"/>
  <c r="D1590" i="5"/>
  <c r="M1590" i="5"/>
  <c r="C1592" i="5"/>
  <c r="H1595" i="5"/>
  <c r="K1596" i="5"/>
  <c r="B1602" i="5"/>
  <c r="D1604" i="5"/>
  <c r="J1610" i="5"/>
  <c r="H1619" i="5"/>
  <c r="Q1619" i="5"/>
  <c r="E1619" i="5"/>
  <c r="M1619" i="5"/>
  <c r="L1619" i="5"/>
  <c r="K1619" i="5"/>
  <c r="G1619" i="5"/>
  <c r="F1619" i="5"/>
  <c r="Q1622" i="5"/>
  <c r="E1622" i="5"/>
  <c r="N1622" i="5"/>
  <c r="B1622" i="5"/>
  <c r="G1622" i="5"/>
  <c r="F1622" i="5"/>
  <c r="D1622" i="5"/>
  <c r="C1622" i="5"/>
  <c r="M1622" i="5"/>
  <c r="L1622" i="5"/>
  <c r="D1625" i="5"/>
  <c r="G1627" i="5"/>
  <c r="P1629" i="5"/>
  <c r="Q1631" i="5"/>
  <c r="L1640" i="5"/>
  <c r="K1714" i="5"/>
  <c r="I1714" i="5"/>
  <c r="H1714" i="5"/>
  <c r="E1714" i="5"/>
  <c r="N1714" i="5"/>
  <c r="M1714" i="5"/>
  <c r="L1714" i="5"/>
  <c r="J1714" i="5"/>
  <c r="F1714" i="5"/>
  <c r="D1714" i="5"/>
  <c r="Q1714" i="5"/>
  <c r="P1714" i="5"/>
  <c r="O1714" i="5"/>
  <c r="G1714" i="5"/>
  <c r="C1714" i="5"/>
  <c r="B1714" i="5"/>
  <c r="D1554" i="5"/>
  <c r="K1556" i="5"/>
  <c r="C1559" i="5"/>
  <c r="L1560" i="5"/>
  <c r="I1560" i="5"/>
  <c r="O1560" i="5"/>
  <c r="L1561" i="5"/>
  <c r="F1566" i="5"/>
  <c r="L1566" i="5"/>
  <c r="I1566" i="5"/>
  <c r="P1566" i="5"/>
  <c r="H1569" i="5"/>
  <c r="G1573" i="5"/>
  <c r="J1573" i="5"/>
  <c r="F1573" i="5"/>
  <c r="P1573" i="5"/>
  <c r="M1576" i="5"/>
  <c r="F1581" i="5"/>
  <c r="D1582" i="5"/>
  <c r="L1584" i="5"/>
  <c r="E1584" i="5"/>
  <c r="O1584" i="5"/>
  <c r="B1584" i="5"/>
  <c r="Q1584" i="5"/>
  <c r="K1589" i="5"/>
  <c r="L1589" i="5"/>
  <c r="J1589" i="5"/>
  <c r="H1589" i="5"/>
  <c r="Q1589" i="5"/>
  <c r="D1589" i="5"/>
  <c r="E1592" i="5"/>
  <c r="I1595" i="5"/>
  <c r="K1601" i="5"/>
  <c r="P1601" i="5"/>
  <c r="C1601" i="5"/>
  <c r="O1601" i="5"/>
  <c r="B1601" i="5"/>
  <c r="M1601" i="5"/>
  <c r="H1601" i="5"/>
  <c r="L1610" i="5"/>
  <c r="E1625" i="5"/>
  <c r="N1627" i="5"/>
  <c r="F1614" i="5"/>
  <c r="P1614" i="5"/>
  <c r="C1614" i="5"/>
  <c r="O1614" i="5"/>
  <c r="B1614" i="5"/>
  <c r="M1614" i="5"/>
  <c r="I1614" i="5"/>
  <c r="H1635" i="5"/>
  <c r="O1635" i="5"/>
  <c r="B1635" i="5"/>
  <c r="L1635" i="5"/>
  <c r="M1635" i="5"/>
  <c r="K1635" i="5"/>
  <c r="J1635" i="5"/>
  <c r="I1635" i="5"/>
  <c r="F1635" i="5"/>
  <c r="E1635" i="5"/>
  <c r="D1635" i="5"/>
  <c r="O1723" i="5"/>
  <c r="E1540" i="5"/>
  <c r="I1551" i="5"/>
  <c r="F1551" i="5"/>
  <c r="O1551" i="5"/>
  <c r="G1554" i="5"/>
  <c r="F1559" i="5"/>
  <c r="C1560" i="5"/>
  <c r="Q1560" i="5"/>
  <c r="C1566" i="5"/>
  <c r="L1568" i="5"/>
  <c r="K1569" i="5"/>
  <c r="C1573" i="5"/>
  <c r="N1574" i="5"/>
  <c r="B1574" i="5"/>
  <c r="F1574" i="5"/>
  <c r="C1574" i="5"/>
  <c r="I1575" i="5"/>
  <c r="O1575" i="5"/>
  <c r="B1575" i="5"/>
  <c r="L1575" i="5"/>
  <c r="Q1575" i="5"/>
  <c r="L1578" i="5"/>
  <c r="H1581" i="5"/>
  <c r="F1582" i="5"/>
  <c r="D1584" i="5"/>
  <c r="I1587" i="5"/>
  <c r="F1587" i="5"/>
  <c r="P1587" i="5"/>
  <c r="C1587" i="5"/>
  <c r="L1587" i="5"/>
  <c r="L1588" i="5"/>
  <c r="C1589" i="5"/>
  <c r="G1592" i="5"/>
  <c r="N1595" i="5"/>
  <c r="P1596" i="5"/>
  <c r="P1600" i="5"/>
  <c r="D1600" i="5"/>
  <c r="G1600" i="5"/>
  <c r="F1600" i="5"/>
  <c r="Q1600" i="5"/>
  <c r="C1600" i="5"/>
  <c r="L1600" i="5"/>
  <c r="E1601" i="5"/>
  <c r="G1602" i="5"/>
  <c r="G1604" i="5"/>
  <c r="K1613" i="5"/>
  <c r="G1613" i="5"/>
  <c r="F1613" i="5"/>
  <c r="D1613" i="5"/>
  <c r="M1613" i="5"/>
  <c r="D1614" i="5"/>
  <c r="Q1625" i="5"/>
  <c r="P1627" i="5"/>
  <c r="C1635" i="5"/>
  <c r="L1681" i="5"/>
  <c r="H1556" i="5"/>
  <c r="L1556" i="5"/>
  <c r="O1556" i="5"/>
  <c r="G1561" i="5"/>
  <c r="E1561" i="5"/>
  <c r="O1561" i="5"/>
  <c r="M1569" i="5"/>
  <c r="P1576" i="5"/>
  <c r="D1576" i="5"/>
  <c r="K1576" i="5"/>
  <c r="H1576" i="5"/>
  <c r="Q1576" i="5"/>
  <c r="I1581" i="5"/>
  <c r="G1582" i="5"/>
  <c r="F1584" i="5"/>
  <c r="N1586" i="5"/>
  <c r="B1586" i="5"/>
  <c r="J1586" i="5"/>
  <c r="G1586" i="5"/>
  <c r="P1586" i="5"/>
  <c r="C1586" i="5"/>
  <c r="E1589" i="5"/>
  <c r="J1592" i="5"/>
  <c r="O1595" i="5"/>
  <c r="I1599" i="5"/>
  <c r="K1599" i="5"/>
  <c r="J1599" i="5"/>
  <c r="G1599" i="5"/>
  <c r="C1599" i="5"/>
  <c r="F1601" i="5"/>
  <c r="H1602" i="5"/>
  <c r="J1604" i="5"/>
  <c r="B1613" i="5"/>
  <c r="E1614" i="5"/>
  <c r="Q1626" i="5"/>
  <c r="E1626" i="5"/>
  <c r="L1626" i="5"/>
  <c r="I1626" i="5"/>
  <c r="N1626" i="5"/>
  <c r="M1626" i="5"/>
  <c r="K1626" i="5"/>
  <c r="J1626" i="5"/>
  <c r="G1626" i="5"/>
  <c r="F1626" i="5"/>
  <c r="D1626" i="5"/>
  <c r="Q1627" i="5"/>
  <c r="G1635" i="5"/>
  <c r="O1639" i="5"/>
  <c r="O1643" i="5"/>
  <c r="Q1657" i="5"/>
  <c r="J1731" i="5"/>
  <c r="G1731" i="5"/>
  <c r="F1731" i="5"/>
  <c r="E1731" i="5"/>
  <c r="O1731" i="5"/>
  <c r="B1731" i="5"/>
  <c r="N1731" i="5"/>
  <c r="M1731" i="5"/>
  <c r="L1731" i="5"/>
  <c r="K1731" i="5"/>
  <c r="H1731" i="5"/>
  <c r="D1731" i="5"/>
  <c r="Q1731" i="5"/>
  <c r="P1731" i="5"/>
  <c r="I1731" i="5"/>
  <c r="C1731" i="5"/>
  <c r="M1493" i="5"/>
  <c r="N1502" i="5"/>
  <c r="B1502" i="5"/>
  <c r="O1502" i="5"/>
  <c r="L1512" i="5"/>
  <c r="N1512" i="5"/>
  <c r="Q1523" i="5"/>
  <c r="E1523" i="5"/>
  <c r="M1523" i="5"/>
  <c r="O1523" i="5"/>
  <c r="H1532" i="5"/>
  <c r="P1532" i="5"/>
  <c r="C1532" i="5"/>
  <c r="O1532" i="5"/>
  <c r="G1537" i="5"/>
  <c r="J1537" i="5"/>
  <c r="F1542" i="5"/>
  <c r="C1542" i="5"/>
  <c r="Q1547" i="5"/>
  <c r="E1547" i="5"/>
  <c r="I1547" i="5"/>
  <c r="O1547" i="5"/>
  <c r="J1554" i="5"/>
  <c r="B1556" i="5"/>
  <c r="P1556" i="5"/>
  <c r="H1559" i="5"/>
  <c r="E1560" i="5"/>
  <c r="B1561" i="5"/>
  <c r="P1561" i="5"/>
  <c r="E1566" i="5"/>
  <c r="N1569" i="5"/>
  <c r="E1573" i="5"/>
  <c r="E1574" i="5"/>
  <c r="D1575" i="5"/>
  <c r="B1576" i="5"/>
  <c r="K1577" i="5"/>
  <c r="G1577" i="5"/>
  <c r="Q1577" i="5"/>
  <c r="D1577" i="5"/>
  <c r="P1577" i="5"/>
  <c r="J1581" i="5"/>
  <c r="H1582" i="5"/>
  <c r="G1584" i="5"/>
  <c r="D1586" i="5"/>
  <c r="D1587" i="5"/>
  <c r="F1589" i="5"/>
  <c r="M1592" i="5"/>
  <c r="G1597" i="5"/>
  <c r="E1597" i="5"/>
  <c r="Q1597" i="5"/>
  <c r="D1597" i="5"/>
  <c r="O1597" i="5"/>
  <c r="B1597" i="5"/>
  <c r="K1597" i="5"/>
  <c r="B1599" i="5"/>
  <c r="E1600" i="5"/>
  <c r="G1601" i="5"/>
  <c r="J1602" i="5"/>
  <c r="K1604" i="5"/>
  <c r="L1611" i="5"/>
  <c r="P1612" i="5"/>
  <c r="D1612" i="5"/>
  <c r="K1612" i="5"/>
  <c r="J1612" i="5"/>
  <c r="H1612" i="5"/>
  <c r="Q1612" i="5"/>
  <c r="C1612" i="5"/>
  <c r="C1613" i="5"/>
  <c r="G1614" i="5"/>
  <c r="J1619" i="5"/>
  <c r="O1622" i="5"/>
  <c r="B1626" i="5"/>
  <c r="N1635" i="5"/>
  <c r="B1493" i="5"/>
  <c r="Q1499" i="5"/>
  <c r="E1499" i="5"/>
  <c r="N1499" i="5"/>
  <c r="C1502" i="5"/>
  <c r="P1502" i="5"/>
  <c r="H1504" i="5"/>
  <c r="B1512" i="5"/>
  <c r="O1512" i="5"/>
  <c r="B1523" i="5"/>
  <c r="D1528" i="5"/>
  <c r="G1528" i="5"/>
  <c r="B1532" i="5"/>
  <c r="Q1532" i="5"/>
  <c r="I1535" i="5"/>
  <c r="B1537" i="5"/>
  <c r="H1540" i="5"/>
  <c r="B1542" i="5"/>
  <c r="B1547" i="5"/>
  <c r="P1547" i="5"/>
  <c r="P1552" i="5"/>
  <c r="D1552" i="5"/>
  <c r="O1552" i="5"/>
  <c r="B1552" i="5"/>
  <c r="Q1552" i="5"/>
  <c r="K1554" i="5"/>
  <c r="C1556" i="5"/>
  <c r="Q1556" i="5"/>
  <c r="I1559" i="5"/>
  <c r="F1560" i="5"/>
  <c r="C1561" i="5"/>
  <c r="Q1561" i="5"/>
  <c r="G1566" i="5"/>
  <c r="H1568" i="5"/>
  <c r="P1568" i="5"/>
  <c r="C1568" i="5"/>
  <c r="M1568" i="5"/>
  <c r="Q1568" i="5"/>
  <c r="H1573" i="5"/>
  <c r="C1576" i="5"/>
  <c r="F1578" i="5"/>
  <c r="P1578" i="5"/>
  <c r="C1578" i="5"/>
  <c r="M1578" i="5"/>
  <c r="Q1578" i="5"/>
  <c r="K1581" i="5"/>
  <c r="K1582" i="5"/>
  <c r="H1584" i="5"/>
  <c r="G1589" i="5"/>
  <c r="N1592" i="5"/>
  <c r="L1596" i="5"/>
  <c r="I1596" i="5"/>
  <c r="H1596" i="5"/>
  <c r="F1596" i="5"/>
  <c r="O1596" i="5"/>
  <c r="B1596" i="5"/>
  <c r="I1601" i="5"/>
  <c r="M1602" i="5"/>
  <c r="L1604" i="5"/>
  <c r="H1614" i="5"/>
  <c r="I1630" i="5"/>
  <c r="J1630" i="5"/>
  <c r="F1630" i="5"/>
  <c r="E1630" i="5"/>
  <c r="D1630" i="5"/>
  <c r="C1630" i="5"/>
  <c r="Q1630" i="5"/>
  <c r="B1630" i="5"/>
  <c r="N1630" i="5"/>
  <c r="M1630" i="5"/>
  <c r="P1632" i="5"/>
  <c r="P1635" i="5"/>
  <c r="Q1645" i="5"/>
  <c r="Q1653" i="5"/>
  <c r="Q1663" i="5"/>
  <c r="O1569" i="5"/>
  <c r="C1569" i="5"/>
  <c r="L1569" i="5"/>
  <c r="I1569" i="5"/>
  <c r="Q1569" i="5"/>
  <c r="Q1595" i="5"/>
  <c r="E1595" i="5"/>
  <c r="M1595" i="5"/>
  <c r="L1595" i="5"/>
  <c r="J1595" i="5"/>
  <c r="F1595" i="5"/>
  <c r="N1610" i="5"/>
  <c r="B1610" i="5"/>
  <c r="F1610" i="5"/>
  <c r="E1610" i="5"/>
  <c r="P1610" i="5"/>
  <c r="C1610" i="5"/>
  <c r="K1610" i="5"/>
  <c r="J1614" i="5"/>
  <c r="Q1635" i="5"/>
  <c r="G1710" i="5"/>
  <c r="L1710" i="5"/>
  <c r="K1710" i="5"/>
  <c r="H1710" i="5"/>
  <c r="M1710" i="5"/>
  <c r="J1710" i="5"/>
  <c r="I1710" i="5"/>
  <c r="F1710" i="5"/>
  <c r="D1710" i="5"/>
  <c r="C1710" i="5"/>
  <c r="I1712" i="5"/>
  <c r="Q1712" i="5"/>
  <c r="D1712" i="5"/>
  <c r="C1712" i="5"/>
  <c r="M1712" i="5"/>
  <c r="L1712" i="5"/>
  <c r="K1712" i="5"/>
  <c r="J1712" i="5"/>
  <c r="H1712" i="5"/>
  <c r="F1712" i="5"/>
  <c r="E1712" i="5"/>
  <c r="K1719" i="5"/>
  <c r="L1745" i="5"/>
  <c r="G1745" i="5"/>
  <c r="K1745" i="5"/>
  <c r="J1745" i="5"/>
  <c r="I1745" i="5"/>
  <c r="H1745" i="5"/>
  <c r="E1745" i="5"/>
  <c r="Q1745" i="5"/>
  <c r="N1745" i="5"/>
  <c r="M1745" i="5"/>
  <c r="G1806" i="5"/>
  <c r="L1806" i="5"/>
  <c r="F1806" i="5"/>
  <c r="O1806" i="5"/>
  <c r="N1806" i="5"/>
  <c r="M1806" i="5"/>
  <c r="K1806" i="5"/>
  <c r="I1806" i="5"/>
  <c r="E1806" i="5"/>
  <c r="Q1806" i="5"/>
  <c r="J1806" i="5"/>
  <c r="H1806" i="5"/>
  <c r="D1806" i="5"/>
  <c r="P1821" i="5"/>
  <c r="D1821" i="5"/>
  <c r="E1821" i="5"/>
  <c r="L1821" i="5"/>
  <c r="I1821" i="5"/>
  <c r="H1821" i="5"/>
  <c r="G1821" i="5"/>
  <c r="F1821" i="5"/>
  <c r="B1821" i="5"/>
  <c r="O1821" i="5"/>
  <c r="Q1821" i="5"/>
  <c r="M1821" i="5"/>
  <c r="K1821" i="5"/>
  <c r="J1821" i="5"/>
  <c r="C1821" i="5"/>
  <c r="Q1674" i="5"/>
  <c r="E1674" i="5"/>
  <c r="F1674" i="5"/>
  <c r="D1674" i="5"/>
  <c r="P1674" i="5"/>
  <c r="C1674" i="5"/>
  <c r="B1674" i="5"/>
  <c r="M1674" i="5"/>
  <c r="Q1686" i="5"/>
  <c r="E1686" i="5"/>
  <c r="J1686" i="5"/>
  <c r="I1686" i="5"/>
  <c r="H1686" i="5"/>
  <c r="G1686" i="5"/>
  <c r="D1686" i="5"/>
  <c r="J1695" i="5"/>
  <c r="E1695" i="5"/>
  <c r="B1695" i="5"/>
  <c r="K1695" i="5"/>
  <c r="I1695" i="5"/>
  <c r="H1695" i="5"/>
  <c r="G1695" i="5"/>
  <c r="D1695" i="5"/>
  <c r="B1710" i="5"/>
  <c r="B1712" i="5"/>
  <c r="L1721" i="5"/>
  <c r="H1721" i="5"/>
  <c r="G1721" i="5"/>
  <c r="F1721" i="5"/>
  <c r="P1721" i="5"/>
  <c r="C1721" i="5"/>
  <c r="M1721" i="5"/>
  <c r="K1721" i="5"/>
  <c r="I1721" i="5"/>
  <c r="E1721" i="5"/>
  <c r="H1741" i="5"/>
  <c r="J1741" i="5"/>
  <c r="G1741" i="5"/>
  <c r="F1741" i="5"/>
  <c r="E1741" i="5"/>
  <c r="D1741" i="5"/>
  <c r="P1741" i="5"/>
  <c r="B1741" i="5"/>
  <c r="Q1741" i="5"/>
  <c r="N1741" i="5"/>
  <c r="M1741" i="5"/>
  <c r="F1751" i="5"/>
  <c r="J1751" i="5"/>
  <c r="H1751" i="5"/>
  <c r="G1751" i="5"/>
  <c r="E1751" i="5"/>
  <c r="D1751" i="5"/>
  <c r="P1751" i="5"/>
  <c r="B1751" i="5"/>
  <c r="L1751" i="5"/>
  <c r="K1751" i="5"/>
  <c r="I1751" i="5"/>
  <c r="C1751" i="5"/>
  <c r="N1821" i="5"/>
  <c r="H1588" i="5"/>
  <c r="J1606" i="5"/>
  <c r="N1606" i="5"/>
  <c r="K1616" i="5"/>
  <c r="H1616" i="5"/>
  <c r="J1621" i="5"/>
  <c r="G1621" i="5"/>
  <c r="O1621" i="5"/>
  <c r="O1629" i="5"/>
  <c r="K1631" i="5"/>
  <c r="I1632" i="5"/>
  <c r="I1633" i="5"/>
  <c r="J1637" i="5"/>
  <c r="G1637" i="5"/>
  <c r="D1637" i="5"/>
  <c r="I1649" i="5"/>
  <c r="G1653" i="5"/>
  <c r="H1654" i="5"/>
  <c r="I1657" i="5"/>
  <c r="L1661" i="5"/>
  <c r="I1666" i="5"/>
  <c r="K1666" i="5"/>
  <c r="J1666" i="5"/>
  <c r="H1666" i="5"/>
  <c r="F1666" i="5"/>
  <c r="D1667" i="5"/>
  <c r="G1667" i="5"/>
  <c r="F1667" i="5"/>
  <c r="E1667" i="5"/>
  <c r="B1667" i="5"/>
  <c r="G1674" i="5"/>
  <c r="K1680" i="5"/>
  <c r="H1680" i="5"/>
  <c r="G1680" i="5"/>
  <c r="F1680" i="5"/>
  <c r="E1680" i="5"/>
  <c r="P1680" i="5"/>
  <c r="C1680" i="5"/>
  <c r="B1686" i="5"/>
  <c r="C1695" i="5"/>
  <c r="E1710" i="5"/>
  <c r="G1712" i="5"/>
  <c r="B1721" i="5"/>
  <c r="E1733" i="5"/>
  <c r="C1741" i="5"/>
  <c r="C1745" i="5"/>
  <c r="M1751" i="5"/>
  <c r="L1631" i="5"/>
  <c r="J1632" i="5"/>
  <c r="Q1638" i="5"/>
  <c r="E1638" i="5"/>
  <c r="P1638" i="5"/>
  <c r="C1638" i="5"/>
  <c r="M1638" i="5"/>
  <c r="L1639" i="5"/>
  <c r="M1639" i="5"/>
  <c r="I1639" i="5"/>
  <c r="P1639" i="5"/>
  <c r="K1649" i="5"/>
  <c r="H1653" i="5"/>
  <c r="J1654" i="5"/>
  <c r="J1657" i="5"/>
  <c r="L1663" i="5"/>
  <c r="I1663" i="5"/>
  <c r="H1663" i="5"/>
  <c r="G1663" i="5"/>
  <c r="E1663" i="5"/>
  <c r="J1673" i="5"/>
  <c r="I1673" i="5"/>
  <c r="H1673" i="5"/>
  <c r="G1673" i="5"/>
  <c r="F1673" i="5"/>
  <c r="D1673" i="5"/>
  <c r="H1674" i="5"/>
  <c r="B1680" i="5"/>
  <c r="C1686" i="5"/>
  <c r="F1695" i="5"/>
  <c r="N1710" i="5"/>
  <c r="N1712" i="5"/>
  <c r="D1721" i="5"/>
  <c r="I1741" i="5"/>
  <c r="D1745" i="5"/>
  <c r="N1751" i="5"/>
  <c r="Q1768" i="5"/>
  <c r="E1768" i="5"/>
  <c r="G1768" i="5"/>
  <c r="M1768" i="5"/>
  <c r="L1768" i="5"/>
  <c r="K1768" i="5"/>
  <c r="J1768" i="5"/>
  <c r="H1768" i="5"/>
  <c r="P1768" i="5"/>
  <c r="N1768" i="5"/>
  <c r="I1768" i="5"/>
  <c r="F1768" i="5"/>
  <c r="F1775" i="5"/>
  <c r="E1775" i="5"/>
  <c r="I1775" i="5"/>
  <c r="H1775" i="5"/>
  <c r="G1775" i="5"/>
  <c r="D1775" i="5"/>
  <c r="P1775" i="5"/>
  <c r="B1775" i="5"/>
  <c r="Q1775" i="5"/>
  <c r="O1775" i="5"/>
  <c r="N1775" i="5"/>
  <c r="M1775" i="5"/>
  <c r="K1775" i="5"/>
  <c r="J1775" i="5"/>
  <c r="C1775" i="5"/>
  <c r="P1815" i="5"/>
  <c r="N1629" i="5"/>
  <c r="B1629" i="5"/>
  <c r="M1629" i="5"/>
  <c r="J1629" i="5"/>
  <c r="Q1629" i="5"/>
  <c r="M1631" i="5"/>
  <c r="M1632" i="5"/>
  <c r="N1649" i="5"/>
  <c r="K1653" i="5"/>
  <c r="K1654" i="5"/>
  <c r="K1657" i="5"/>
  <c r="Q1662" i="5"/>
  <c r="E1662" i="5"/>
  <c r="M1662" i="5"/>
  <c r="L1662" i="5"/>
  <c r="K1662" i="5"/>
  <c r="I1662" i="5"/>
  <c r="B1663" i="5"/>
  <c r="I1674" i="5"/>
  <c r="D1679" i="5"/>
  <c r="L1679" i="5"/>
  <c r="K1679" i="5"/>
  <c r="J1679" i="5"/>
  <c r="I1679" i="5"/>
  <c r="G1679" i="5"/>
  <c r="D1680" i="5"/>
  <c r="F1686" i="5"/>
  <c r="L1695" i="5"/>
  <c r="N1698" i="5"/>
  <c r="O1701" i="5"/>
  <c r="O1710" i="5"/>
  <c r="J1721" i="5"/>
  <c r="K1732" i="5"/>
  <c r="G1734" i="5"/>
  <c r="I1734" i="5"/>
  <c r="H1734" i="5"/>
  <c r="F1734" i="5"/>
  <c r="P1734" i="5"/>
  <c r="C1734" i="5"/>
  <c r="Q1734" i="5"/>
  <c r="O1734" i="5"/>
  <c r="N1734" i="5"/>
  <c r="L1734" i="5"/>
  <c r="K1734" i="5"/>
  <c r="K1741" i="5"/>
  <c r="F1745" i="5"/>
  <c r="O1751" i="5"/>
  <c r="B1768" i="5"/>
  <c r="L1796" i="5"/>
  <c r="L1844" i="5"/>
  <c r="C1672" i="5"/>
  <c r="M1672" i="5"/>
  <c r="K1672" i="5"/>
  <c r="J1672" i="5"/>
  <c r="H1672" i="5"/>
  <c r="J1674" i="5"/>
  <c r="K1678" i="5"/>
  <c r="K1686" i="5"/>
  <c r="O1694" i="5"/>
  <c r="C1694" i="5"/>
  <c r="I1694" i="5"/>
  <c r="F1694" i="5"/>
  <c r="L1694" i="5"/>
  <c r="K1694" i="5"/>
  <c r="J1694" i="5"/>
  <c r="H1694" i="5"/>
  <c r="E1694" i="5"/>
  <c r="P1710" i="5"/>
  <c r="P1713" i="5"/>
  <c r="D1713" i="5"/>
  <c r="M1713" i="5"/>
  <c r="L1713" i="5"/>
  <c r="I1713" i="5"/>
  <c r="N1713" i="5"/>
  <c r="K1713" i="5"/>
  <c r="J1713" i="5"/>
  <c r="H1713" i="5"/>
  <c r="F1713" i="5"/>
  <c r="E1713" i="5"/>
  <c r="Q1721" i="5"/>
  <c r="L1741" i="5"/>
  <c r="L1748" i="5"/>
  <c r="Q1751" i="5"/>
  <c r="Q1571" i="5"/>
  <c r="E1571" i="5"/>
  <c r="N1571" i="5"/>
  <c r="J1594" i="5"/>
  <c r="N1594" i="5"/>
  <c r="E1606" i="5"/>
  <c r="Q1607" i="5"/>
  <c r="E1607" i="5"/>
  <c r="N1607" i="5"/>
  <c r="E1616" i="5"/>
  <c r="E1621" i="5"/>
  <c r="L1623" i="5"/>
  <c r="I1623" i="5"/>
  <c r="O1623" i="5"/>
  <c r="D1629" i="5"/>
  <c r="F1637" i="5"/>
  <c r="F1638" i="5"/>
  <c r="D1639" i="5"/>
  <c r="M1653" i="5"/>
  <c r="M1654" i="5"/>
  <c r="M1657" i="5"/>
  <c r="C1662" i="5"/>
  <c r="D1663" i="5"/>
  <c r="E1666" i="5"/>
  <c r="J1667" i="5"/>
  <c r="B1672" i="5"/>
  <c r="E1673" i="5"/>
  <c r="K1674" i="5"/>
  <c r="C1679" i="5"/>
  <c r="J1680" i="5"/>
  <c r="L1684" i="5"/>
  <c r="L1686" i="5"/>
  <c r="K1690" i="5"/>
  <c r="I1690" i="5"/>
  <c r="G1690" i="5"/>
  <c r="F1690" i="5"/>
  <c r="E1690" i="5"/>
  <c r="D1690" i="5"/>
  <c r="B1690" i="5"/>
  <c r="B1694" i="5"/>
  <c r="J1707" i="5"/>
  <c r="K1707" i="5"/>
  <c r="I1707" i="5"/>
  <c r="F1707" i="5"/>
  <c r="L1707" i="5"/>
  <c r="H1707" i="5"/>
  <c r="G1707" i="5"/>
  <c r="E1707" i="5"/>
  <c r="C1707" i="5"/>
  <c r="B1707" i="5"/>
  <c r="Q1710" i="5"/>
  <c r="B1713" i="5"/>
  <c r="G1722" i="5"/>
  <c r="Q1722" i="5"/>
  <c r="D1722" i="5"/>
  <c r="P1722" i="5"/>
  <c r="C1722" i="5"/>
  <c r="O1722" i="5"/>
  <c r="B1722" i="5"/>
  <c r="L1722" i="5"/>
  <c r="N1722" i="5"/>
  <c r="M1722" i="5"/>
  <c r="J1722" i="5"/>
  <c r="I1722" i="5"/>
  <c r="C1730" i="5"/>
  <c r="K1730" i="5"/>
  <c r="J1730" i="5"/>
  <c r="I1730" i="5"/>
  <c r="F1730" i="5"/>
  <c r="M1730" i="5"/>
  <c r="L1730" i="5"/>
  <c r="H1730" i="5"/>
  <c r="G1730" i="5"/>
  <c r="D1730" i="5"/>
  <c r="B1730" i="5"/>
  <c r="D1734" i="5"/>
  <c r="O1741" i="5"/>
  <c r="D1768" i="5"/>
  <c r="O1790" i="5"/>
  <c r="C1790" i="5"/>
  <c r="J1790" i="5"/>
  <c r="E1790" i="5"/>
  <c r="L1790" i="5"/>
  <c r="K1790" i="5"/>
  <c r="I1790" i="5"/>
  <c r="H1790" i="5"/>
  <c r="F1790" i="5"/>
  <c r="Q1790" i="5"/>
  <c r="P1790" i="5"/>
  <c r="M1790" i="5"/>
  <c r="G1790" i="5"/>
  <c r="D1790" i="5"/>
  <c r="N1819" i="5"/>
  <c r="B1819" i="5"/>
  <c r="L1819" i="5"/>
  <c r="G1819" i="5"/>
  <c r="K1819" i="5"/>
  <c r="J1819" i="5"/>
  <c r="I1819" i="5"/>
  <c r="H1819" i="5"/>
  <c r="E1819" i="5"/>
  <c r="C1819" i="5"/>
  <c r="Q1819" i="5"/>
  <c r="P1819" i="5"/>
  <c r="O1819" i="5"/>
  <c r="M1819" i="5"/>
  <c r="P1631" i="5"/>
  <c r="D1631" i="5"/>
  <c r="F1631" i="5"/>
  <c r="O1631" i="5"/>
  <c r="B1631" i="5"/>
  <c r="K1632" i="5"/>
  <c r="B1632" i="5"/>
  <c r="L1632" i="5"/>
  <c r="Q1632" i="5"/>
  <c r="J1649" i="5"/>
  <c r="M1649" i="5"/>
  <c r="H1649" i="5"/>
  <c r="O1653" i="5"/>
  <c r="N1654" i="5"/>
  <c r="N1657" i="5"/>
  <c r="J1661" i="5"/>
  <c r="Q1661" i="5"/>
  <c r="D1661" i="5"/>
  <c r="P1661" i="5"/>
  <c r="C1661" i="5"/>
  <c r="O1661" i="5"/>
  <c r="B1661" i="5"/>
  <c r="M1661" i="5"/>
  <c r="D1672" i="5"/>
  <c r="L1674" i="5"/>
  <c r="G1676" i="5"/>
  <c r="K1676" i="5"/>
  <c r="J1676" i="5"/>
  <c r="I1676" i="5"/>
  <c r="H1676" i="5"/>
  <c r="E1676" i="5"/>
  <c r="M1686" i="5"/>
  <c r="D1694" i="5"/>
  <c r="P1695" i="5"/>
  <c r="C1709" i="5"/>
  <c r="B1709" i="5"/>
  <c r="K1709" i="5"/>
  <c r="J1709" i="5"/>
  <c r="I1709" i="5"/>
  <c r="H1709" i="5"/>
  <c r="G1709" i="5"/>
  <c r="E1709" i="5"/>
  <c r="D1709" i="5"/>
  <c r="N1711" i="5"/>
  <c r="B1711" i="5"/>
  <c r="H1711" i="5"/>
  <c r="G1711" i="5"/>
  <c r="Q1711" i="5"/>
  <c r="D1711" i="5"/>
  <c r="L1711" i="5"/>
  <c r="K1711" i="5"/>
  <c r="J1711" i="5"/>
  <c r="I1711" i="5"/>
  <c r="E1711" i="5"/>
  <c r="C1711" i="5"/>
  <c r="C1713" i="5"/>
  <c r="O1724" i="5"/>
  <c r="N1803" i="5"/>
  <c r="F1811" i="5"/>
  <c r="E1811" i="5"/>
  <c r="M1811" i="5"/>
  <c r="I1811" i="5"/>
  <c r="H1811" i="5"/>
  <c r="G1811" i="5"/>
  <c r="D1811" i="5"/>
  <c r="Q1811" i="5"/>
  <c r="B1811" i="5"/>
  <c r="O1811" i="5"/>
  <c r="P1811" i="5"/>
  <c r="N1811" i="5"/>
  <c r="L1811" i="5"/>
  <c r="P1588" i="5"/>
  <c r="D1588" i="5"/>
  <c r="G1606" i="5"/>
  <c r="I1611" i="5"/>
  <c r="N1611" i="5"/>
  <c r="G1616" i="5"/>
  <c r="H1621" i="5"/>
  <c r="F1629" i="5"/>
  <c r="C1631" i="5"/>
  <c r="C1632" i="5"/>
  <c r="F1633" i="5"/>
  <c r="K1633" i="5"/>
  <c r="H1633" i="5"/>
  <c r="P1633" i="5"/>
  <c r="I1637" i="5"/>
  <c r="H1638" i="5"/>
  <c r="F1639" i="5"/>
  <c r="K1642" i="5"/>
  <c r="D1643" i="5"/>
  <c r="K1643" i="5"/>
  <c r="J1643" i="5"/>
  <c r="G1643" i="5"/>
  <c r="K1644" i="5"/>
  <c r="G1644" i="5"/>
  <c r="F1644" i="5"/>
  <c r="P1644" i="5"/>
  <c r="C1644" i="5"/>
  <c r="F1645" i="5"/>
  <c r="C1645" i="5"/>
  <c r="B1645" i="5"/>
  <c r="L1645" i="5"/>
  <c r="B1649" i="5"/>
  <c r="Q1650" i="5"/>
  <c r="E1650" i="5"/>
  <c r="I1650" i="5"/>
  <c r="H1650" i="5"/>
  <c r="D1650" i="5"/>
  <c r="O1657" i="5"/>
  <c r="E1661" i="5"/>
  <c r="F1662" i="5"/>
  <c r="J1663" i="5"/>
  <c r="L1666" i="5"/>
  <c r="L1671" i="5"/>
  <c r="E1672" i="5"/>
  <c r="B1676" i="5"/>
  <c r="F1679" i="5"/>
  <c r="M1680" i="5"/>
  <c r="H1683" i="5"/>
  <c r="I1683" i="5"/>
  <c r="G1683" i="5"/>
  <c r="F1683" i="5"/>
  <c r="E1683" i="5"/>
  <c r="C1683" i="5"/>
  <c r="N1686" i="5"/>
  <c r="N1689" i="5"/>
  <c r="B1689" i="5"/>
  <c r="K1689" i="5"/>
  <c r="J1689" i="5"/>
  <c r="I1689" i="5"/>
  <c r="H1689" i="5"/>
  <c r="F1689" i="5"/>
  <c r="H1693" i="5"/>
  <c r="M1693" i="5"/>
  <c r="J1693" i="5"/>
  <c r="N1693" i="5"/>
  <c r="L1693" i="5"/>
  <c r="K1693" i="5"/>
  <c r="I1693" i="5"/>
  <c r="F1693" i="5"/>
  <c r="G1694" i="5"/>
  <c r="Q1695" i="5"/>
  <c r="F1709" i="5"/>
  <c r="F1711" i="5"/>
  <c r="G1713" i="5"/>
  <c r="Q1720" i="5"/>
  <c r="E1720" i="5"/>
  <c r="L1720" i="5"/>
  <c r="K1720" i="5"/>
  <c r="J1720" i="5"/>
  <c r="G1720" i="5"/>
  <c r="N1720" i="5"/>
  <c r="M1720" i="5"/>
  <c r="I1720" i="5"/>
  <c r="H1720" i="5"/>
  <c r="D1720" i="5"/>
  <c r="C1720" i="5"/>
  <c r="J1734" i="5"/>
  <c r="Q1756" i="5"/>
  <c r="E1756" i="5"/>
  <c r="O1756" i="5"/>
  <c r="B1756" i="5"/>
  <c r="G1756" i="5"/>
  <c r="F1756" i="5"/>
  <c r="D1756" i="5"/>
  <c r="C1756" i="5"/>
  <c r="N1756" i="5"/>
  <c r="K1756" i="5"/>
  <c r="J1756" i="5"/>
  <c r="I1756" i="5"/>
  <c r="H1756" i="5"/>
  <c r="J1779" i="5"/>
  <c r="O1779" i="5"/>
  <c r="B1779" i="5"/>
  <c r="I1779" i="5"/>
  <c r="N1779" i="5"/>
  <c r="M1779" i="5"/>
  <c r="L1779" i="5"/>
  <c r="K1779" i="5"/>
  <c r="G1779" i="5"/>
  <c r="Q1779" i="5"/>
  <c r="P1779" i="5"/>
  <c r="F1779" i="5"/>
  <c r="E1779" i="5"/>
  <c r="D1779" i="5"/>
  <c r="G1782" i="5"/>
  <c r="P1782" i="5"/>
  <c r="C1782" i="5"/>
  <c r="K1782" i="5"/>
  <c r="J1782" i="5"/>
  <c r="I1782" i="5"/>
  <c r="H1782" i="5"/>
  <c r="F1782" i="5"/>
  <c r="D1782" i="5"/>
  <c r="Q1782" i="5"/>
  <c r="O1782" i="5"/>
  <c r="M1782" i="5"/>
  <c r="L1782" i="5"/>
  <c r="E1782" i="5"/>
  <c r="N1794" i="5"/>
  <c r="I1808" i="5"/>
  <c r="Q1808" i="5"/>
  <c r="D1808" i="5"/>
  <c r="L1808" i="5"/>
  <c r="M1808" i="5"/>
  <c r="K1808" i="5"/>
  <c r="J1808" i="5"/>
  <c r="H1808" i="5"/>
  <c r="F1808" i="5"/>
  <c r="C1808" i="5"/>
  <c r="P1808" i="5"/>
  <c r="O1808" i="5"/>
  <c r="G1808" i="5"/>
  <c r="E1808" i="5"/>
  <c r="B1808" i="5"/>
  <c r="C1811" i="5"/>
  <c r="O1859" i="5"/>
  <c r="C1859" i="5"/>
  <c r="H1859" i="5"/>
  <c r="L1859" i="5"/>
  <c r="K1859" i="5"/>
  <c r="J1859" i="5"/>
  <c r="I1859" i="5"/>
  <c r="F1859" i="5"/>
  <c r="E1859" i="5"/>
  <c r="D1859" i="5"/>
  <c r="Q1859" i="5"/>
  <c r="P1859" i="5"/>
  <c r="N1859" i="5"/>
  <c r="M1859" i="5"/>
  <c r="G1859" i="5"/>
  <c r="B1859" i="5"/>
  <c r="N1526" i="5"/>
  <c r="B1526" i="5"/>
  <c r="L1536" i="5"/>
  <c r="N1536" i="5"/>
  <c r="N1549" i="5"/>
  <c r="N1562" i="5"/>
  <c r="B1562" i="5"/>
  <c r="D1571" i="5"/>
  <c r="L1572" i="5"/>
  <c r="N1572" i="5"/>
  <c r="N1585" i="5"/>
  <c r="B1588" i="5"/>
  <c r="D1594" i="5"/>
  <c r="Q1594" i="5"/>
  <c r="N1598" i="5"/>
  <c r="B1598" i="5"/>
  <c r="O1598" i="5"/>
  <c r="H1606" i="5"/>
  <c r="D1607" i="5"/>
  <c r="L1608" i="5"/>
  <c r="N1608" i="5"/>
  <c r="B1611" i="5"/>
  <c r="O1611" i="5"/>
  <c r="I1616" i="5"/>
  <c r="I1621" i="5"/>
  <c r="D1623" i="5"/>
  <c r="O1624" i="5"/>
  <c r="G1624" i="5"/>
  <c r="Q1624" i="5"/>
  <c r="D1624" i="5"/>
  <c r="P1624" i="5"/>
  <c r="G1629" i="5"/>
  <c r="E1631" i="5"/>
  <c r="D1632" i="5"/>
  <c r="B1633" i="5"/>
  <c r="Q1633" i="5"/>
  <c r="K1637" i="5"/>
  <c r="I1638" i="5"/>
  <c r="G1639" i="5"/>
  <c r="B1643" i="5"/>
  <c r="B1644" i="5"/>
  <c r="D1645" i="5"/>
  <c r="H1647" i="5"/>
  <c r="G1647" i="5"/>
  <c r="F1647" i="5"/>
  <c r="P1647" i="5"/>
  <c r="C1647" i="5"/>
  <c r="O1648" i="5"/>
  <c r="C1648" i="5"/>
  <c r="Q1648" i="5"/>
  <c r="D1648" i="5"/>
  <c r="B1648" i="5"/>
  <c r="L1648" i="5"/>
  <c r="C1649" i="5"/>
  <c r="B1650" i="5"/>
  <c r="K1656" i="5"/>
  <c r="L1656" i="5"/>
  <c r="J1656" i="5"/>
  <c r="G1656" i="5"/>
  <c r="Q1656" i="5"/>
  <c r="H1659" i="5"/>
  <c r="L1659" i="5"/>
  <c r="K1659" i="5"/>
  <c r="J1659" i="5"/>
  <c r="G1659" i="5"/>
  <c r="O1660" i="5"/>
  <c r="C1660" i="5"/>
  <c r="H1660" i="5"/>
  <c r="G1660" i="5"/>
  <c r="F1660" i="5"/>
  <c r="Q1660" i="5"/>
  <c r="D1660" i="5"/>
  <c r="F1661" i="5"/>
  <c r="G1662" i="5"/>
  <c r="K1663" i="5"/>
  <c r="M1666" i="5"/>
  <c r="M1667" i="5"/>
  <c r="F1669" i="5"/>
  <c r="M1669" i="5"/>
  <c r="L1669" i="5"/>
  <c r="K1669" i="5"/>
  <c r="J1669" i="5"/>
  <c r="H1669" i="5"/>
  <c r="F1672" i="5"/>
  <c r="M1673" i="5"/>
  <c r="C1676" i="5"/>
  <c r="H1679" i="5"/>
  <c r="N1680" i="5"/>
  <c r="B1683" i="5"/>
  <c r="C1689" i="5"/>
  <c r="J1690" i="5"/>
  <c r="B1693" i="5"/>
  <c r="M1694" i="5"/>
  <c r="N1707" i="5"/>
  <c r="M1709" i="5"/>
  <c r="M1711" i="5"/>
  <c r="O1713" i="5"/>
  <c r="B1720" i="5"/>
  <c r="H1722" i="5"/>
  <c r="M1734" i="5"/>
  <c r="Q1744" i="5"/>
  <c r="E1744" i="5"/>
  <c r="K1744" i="5"/>
  <c r="N1744" i="5"/>
  <c r="M1744" i="5"/>
  <c r="L1744" i="5"/>
  <c r="J1744" i="5"/>
  <c r="H1744" i="5"/>
  <c r="P1744" i="5"/>
  <c r="O1744" i="5"/>
  <c r="I1744" i="5"/>
  <c r="G1744" i="5"/>
  <c r="D1744" i="5"/>
  <c r="C1744" i="5"/>
  <c r="O1754" i="5"/>
  <c r="C1754" i="5"/>
  <c r="J1754" i="5"/>
  <c r="L1754" i="5"/>
  <c r="K1754" i="5"/>
  <c r="I1754" i="5"/>
  <c r="H1754" i="5"/>
  <c r="F1754" i="5"/>
  <c r="Q1754" i="5"/>
  <c r="P1754" i="5"/>
  <c r="M1754" i="5"/>
  <c r="G1754" i="5"/>
  <c r="L1756" i="5"/>
  <c r="C1779" i="5"/>
  <c r="B1782" i="5"/>
  <c r="N1808" i="5"/>
  <c r="J1811" i="5"/>
  <c r="Q1816" i="5"/>
  <c r="E1816" i="5"/>
  <c r="K1816" i="5"/>
  <c r="F1816" i="5"/>
  <c r="N1816" i="5"/>
  <c r="M1816" i="5"/>
  <c r="L1816" i="5"/>
  <c r="I1816" i="5"/>
  <c r="G1816" i="5"/>
  <c r="J1816" i="5"/>
  <c r="D1816" i="5"/>
  <c r="C1816" i="5"/>
  <c r="B1816" i="5"/>
  <c r="O1826" i="5"/>
  <c r="C1826" i="5"/>
  <c r="J1826" i="5"/>
  <c r="I1826" i="5"/>
  <c r="E1826" i="5"/>
  <c r="P1826" i="5"/>
  <c r="N1826" i="5"/>
  <c r="M1826" i="5"/>
  <c r="L1826" i="5"/>
  <c r="H1826" i="5"/>
  <c r="G1826" i="5"/>
  <c r="F1826" i="5"/>
  <c r="Q1826" i="5"/>
  <c r="K1826" i="5"/>
  <c r="D1826" i="5"/>
  <c r="B1826" i="5"/>
  <c r="N1653" i="5"/>
  <c r="B1653" i="5"/>
  <c r="J1653" i="5"/>
  <c r="I1653" i="5"/>
  <c r="F1653" i="5"/>
  <c r="I1654" i="5"/>
  <c r="F1654" i="5"/>
  <c r="E1654" i="5"/>
  <c r="O1654" i="5"/>
  <c r="B1654" i="5"/>
  <c r="K1655" i="5"/>
  <c r="F1657" i="5"/>
  <c r="H1657" i="5"/>
  <c r="G1657" i="5"/>
  <c r="P1657" i="5"/>
  <c r="C1657" i="5"/>
  <c r="G1672" i="5"/>
  <c r="N1694" i="5"/>
  <c r="Q1713" i="5"/>
  <c r="L1733" i="5"/>
  <c r="M1733" i="5"/>
  <c r="K1733" i="5"/>
  <c r="J1733" i="5"/>
  <c r="G1733" i="5"/>
  <c r="Q1733" i="5"/>
  <c r="P1733" i="5"/>
  <c r="O1733" i="5"/>
  <c r="N1733" i="5"/>
  <c r="H1733" i="5"/>
  <c r="F1733" i="5"/>
  <c r="O1749" i="5"/>
  <c r="I1767" i="5"/>
  <c r="H1779" i="5"/>
  <c r="N1782" i="5"/>
  <c r="K1811" i="5"/>
  <c r="F1847" i="5"/>
  <c r="E1847" i="5"/>
  <c r="Q1847" i="5"/>
  <c r="D1847" i="5"/>
  <c r="P1847" i="5"/>
  <c r="C1847" i="5"/>
  <c r="O1847" i="5"/>
  <c r="B1847" i="5"/>
  <c r="M1847" i="5"/>
  <c r="K1847" i="5"/>
  <c r="L1847" i="5"/>
  <c r="J1847" i="5"/>
  <c r="I1847" i="5"/>
  <c r="N1847" i="5"/>
  <c r="H1847" i="5"/>
  <c r="G1847" i="5"/>
  <c r="O1850" i="5"/>
  <c r="C1850" i="5"/>
  <c r="F1850" i="5"/>
  <c r="E1850" i="5"/>
  <c r="Q1850" i="5"/>
  <c r="D1850" i="5"/>
  <c r="P1850" i="5"/>
  <c r="B1850" i="5"/>
  <c r="M1850" i="5"/>
  <c r="K1850" i="5"/>
  <c r="N1850" i="5"/>
  <c r="J1850" i="5"/>
  <c r="I1850" i="5"/>
  <c r="H1850" i="5"/>
  <c r="G1850" i="5"/>
  <c r="Q1832" i="5"/>
  <c r="L1850" i="5"/>
  <c r="P1785" i="5"/>
  <c r="D1785" i="5"/>
  <c r="E1785" i="5"/>
  <c r="L1785" i="5"/>
  <c r="G1785" i="5"/>
  <c r="F1785" i="5"/>
  <c r="C1785" i="5"/>
  <c r="B1785" i="5"/>
  <c r="O1785" i="5"/>
  <c r="K1696" i="5"/>
  <c r="Q1708" i="5"/>
  <c r="E1708" i="5"/>
  <c r="G1708" i="5"/>
  <c r="F1708" i="5"/>
  <c r="B1708" i="5"/>
  <c r="F1727" i="5"/>
  <c r="K1727" i="5"/>
  <c r="J1727" i="5"/>
  <c r="I1727" i="5"/>
  <c r="E1727" i="5"/>
  <c r="N1743" i="5"/>
  <c r="I1760" i="5"/>
  <c r="M1760" i="5"/>
  <c r="J1760" i="5"/>
  <c r="H1760" i="5"/>
  <c r="G1760" i="5"/>
  <c r="F1760" i="5"/>
  <c r="D1760" i="5"/>
  <c r="K1774" i="5"/>
  <c r="I1774" i="5"/>
  <c r="L1774" i="5"/>
  <c r="J1774" i="5"/>
  <c r="H1774" i="5"/>
  <c r="G1774" i="5"/>
  <c r="E1774" i="5"/>
  <c r="H1785" i="5"/>
  <c r="O1798" i="5"/>
  <c r="O1805" i="5"/>
  <c r="G1818" i="5"/>
  <c r="C1818" i="5"/>
  <c r="K1818" i="5"/>
  <c r="M1818" i="5"/>
  <c r="L1818" i="5"/>
  <c r="J1818" i="5"/>
  <c r="I1818" i="5"/>
  <c r="F1818" i="5"/>
  <c r="D1818" i="5"/>
  <c r="J1618" i="5"/>
  <c r="N1628" i="5"/>
  <c r="B1641" i="5"/>
  <c r="L1651" i="5"/>
  <c r="N1651" i="5"/>
  <c r="J1652" i="5"/>
  <c r="N1664" i="5"/>
  <c r="J1665" i="5"/>
  <c r="I1675" i="5"/>
  <c r="B1677" i="5"/>
  <c r="H1685" i="5"/>
  <c r="L1687" i="5"/>
  <c r="J1688" i="5"/>
  <c r="J1697" i="5"/>
  <c r="G1697" i="5"/>
  <c r="K1701" i="5"/>
  <c r="C1708" i="5"/>
  <c r="B1727" i="5"/>
  <c r="P1737" i="5"/>
  <c r="D1737" i="5"/>
  <c r="J1737" i="5"/>
  <c r="I1737" i="5"/>
  <c r="H1737" i="5"/>
  <c r="G1737" i="5"/>
  <c r="E1737" i="5"/>
  <c r="N1747" i="5"/>
  <c r="B1747" i="5"/>
  <c r="L1747" i="5"/>
  <c r="F1747" i="5"/>
  <c r="E1747" i="5"/>
  <c r="D1747" i="5"/>
  <c r="Q1747" i="5"/>
  <c r="C1747" i="5"/>
  <c r="B1760" i="5"/>
  <c r="G1770" i="5"/>
  <c r="H1770" i="5"/>
  <c r="F1770" i="5"/>
  <c r="E1770" i="5"/>
  <c r="D1770" i="5"/>
  <c r="B1770" i="5"/>
  <c r="B1774" i="5"/>
  <c r="O1778" i="5"/>
  <c r="C1778" i="5"/>
  <c r="F1778" i="5"/>
  <c r="M1778" i="5"/>
  <c r="P1778" i="5"/>
  <c r="N1778" i="5"/>
  <c r="L1778" i="5"/>
  <c r="K1778" i="5"/>
  <c r="I1778" i="5"/>
  <c r="G1781" i="5"/>
  <c r="B1781" i="5"/>
  <c r="K1781" i="5"/>
  <c r="J1781" i="5"/>
  <c r="I1781" i="5"/>
  <c r="H1781" i="5"/>
  <c r="E1781" i="5"/>
  <c r="I1785" i="5"/>
  <c r="B1818" i="5"/>
  <c r="G1830" i="5"/>
  <c r="H1830" i="5"/>
  <c r="F1830" i="5"/>
  <c r="E1830" i="5"/>
  <c r="Q1830" i="5"/>
  <c r="D1830" i="5"/>
  <c r="O1830" i="5"/>
  <c r="B1830" i="5"/>
  <c r="M1830" i="5"/>
  <c r="K1830" i="5"/>
  <c r="J1830" i="5"/>
  <c r="I1830" i="5"/>
  <c r="C1830" i="5"/>
  <c r="K1668" i="5"/>
  <c r="N1668" i="5"/>
  <c r="H1671" i="5"/>
  <c r="N1671" i="5"/>
  <c r="F1681" i="5"/>
  <c r="N1681" i="5"/>
  <c r="O1684" i="5"/>
  <c r="C1684" i="5"/>
  <c r="N1684" i="5"/>
  <c r="F1691" i="5"/>
  <c r="E1691" i="5"/>
  <c r="O1691" i="5"/>
  <c r="G1698" i="5"/>
  <c r="F1698" i="5"/>
  <c r="P1698" i="5"/>
  <c r="C1698" i="5"/>
  <c r="Q1698" i="5"/>
  <c r="M1701" i="5"/>
  <c r="H1708" i="5"/>
  <c r="D1725" i="5"/>
  <c r="F1725" i="5"/>
  <c r="E1725" i="5"/>
  <c r="Q1725" i="5"/>
  <c r="C1725" i="5"/>
  <c r="M1725" i="5"/>
  <c r="D1727" i="5"/>
  <c r="E1760" i="5"/>
  <c r="H1765" i="5"/>
  <c r="E1765" i="5"/>
  <c r="I1765" i="5"/>
  <c r="G1765" i="5"/>
  <c r="F1765" i="5"/>
  <c r="D1765" i="5"/>
  <c r="P1765" i="5"/>
  <c r="B1765" i="5"/>
  <c r="I1770" i="5"/>
  <c r="P1773" i="5"/>
  <c r="D1773" i="5"/>
  <c r="M1773" i="5"/>
  <c r="N1773" i="5"/>
  <c r="L1773" i="5"/>
  <c r="K1773" i="5"/>
  <c r="J1773" i="5"/>
  <c r="H1773" i="5"/>
  <c r="D1774" i="5"/>
  <c r="D1778" i="5"/>
  <c r="D1781" i="5"/>
  <c r="K1785" i="5"/>
  <c r="H1818" i="5"/>
  <c r="N1823" i="5"/>
  <c r="J1828" i="5"/>
  <c r="L1830" i="5"/>
  <c r="I1642" i="5"/>
  <c r="N1642" i="5"/>
  <c r="M1652" i="5"/>
  <c r="P1655" i="5"/>
  <c r="D1655" i="5"/>
  <c r="N1655" i="5"/>
  <c r="B1668" i="5"/>
  <c r="O1668" i="5"/>
  <c r="B1671" i="5"/>
  <c r="O1671" i="5"/>
  <c r="I1678" i="5"/>
  <c r="N1678" i="5"/>
  <c r="B1681" i="5"/>
  <c r="O1681" i="5"/>
  <c r="B1684" i="5"/>
  <c r="P1684" i="5"/>
  <c r="M1688" i="5"/>
  <c r="B1691" i="5"/>
  <c r="P1691" i="5"/>
  <c r="B1698" i="5"/>
  <c r="N1699" i="5"/>
  <c r="B1699" i="5"/>
  <c r="P1699" i="5"/>
  <c r="C1699" i="5"/>
  <c r="L1699" i="5"/>
  <c r="I1700" i="5"/>
  <c r="H1700" i="5"/>
  <c r="N1701" i="5"/>
  <c r="I1708" i="5"/>
  <c r="I1724" i="5"/>
  <c r="J1724" i="5"/>
  <c r="H1724" i="5"/>
  <c r="G1724" i="5"/>
  <c r="Q1724" i="5"/>
  <c r="D1724" i="5"/>
  <c r="B1725" i="5"/>
  <c r="G1727" i="5"/>
  <c r="I1747" i="5"/>
  <c r="B1759" i="5"/>
  <c r="Q1759" i="5"/>
  <c r="D1759" i="5"/>
  <c r="L1759" i="5"/>
  <c r="K1759" i="5"/>
  <c r="J1759" i="5"/>
  <c r="I1759" i="5"/>
  <c r="G1759" i="5"/>
  <c r="K1760" i="5"/>
  <c r="C1765" i="5"/>
  <c r="C1769" i="5"/>
  <c r="J1769" i="5"/>
  <c r="I1769" i="5"/>
  <c r="H1769" i="5"/>
  <c r="G1769" i="5"/>
  <c r="E1769" i="5"/>
  <c r="J1770" i="5"/>
  <c r="B1773" i="5"/>
  <c r="F1774" i="5"/>
  <c r="E1778" i="5"/>
  <c r="F1781" i="5"/>
  <c r="M1785" i="5"/>
  <c r="O1797" i="5"/>
  <c r="N1807" i="5"/>
  <c r="B1807" i="5"/>
  <c r="H1807" i="5"/>
  <c r="P1807" i="5"/>
  <c r="C1807" i="5"/>
  <c r="M1807" i="5"/>
  <c r="L1807" i="5"/>
  <c r="K1807" i="5"/>
  <c r="J1807" i="5"/>
  <c r="G1807" i="5"/>
  <c r="E1807" i="5"/>
  <c r="N1818" i="5"/>
  <c r="N1830" i="5"/>
  <c r="N1652" i="5"/>
  <c r="N1665" i="5"/>
  <c r="B1665" i="5"/>
  <c r="O1665" i="5"/>
  <c r="C1668" i="5"/>
  <c r="P1668" i="5"/>
  <c r="C1671" i="5"/>
  <c r="P1671" i="5"/>
  <c r="L1675" i="5"/>
  <c r="N1675" i="5"/>
  <c r="C1681" i="5"/>
  <c r="P1681" i="5"/>
  <c r="D1684" i="5"/>
  <c r="Q1684" i="5"/>
  <c r="N1688" i="5"/>
  <c r="C1691" i="5"/>
  <c r="Q1691" i="5"/>
  <c r="D1698" i="5"/>
  <c r="J1708" i="5"/>
  <c r="N1723" i="5"/>
  <c r="B1723" i="5"/>
  <c r="M1723" i="5"/>
  <c r="L1723" i="5"/>
  <c r="K1723" i="5"/>
  <c r="H1723" i="5"/>
  <c r="G1725" i="5"/>
  <c r="H1727" i="5"/>
  <c r="G1746" i="5"/>
  <c r="P1746" i="5"/>
  <c r="C1746" i="5"/>
  <c r="I1746" i="5"/>
  <c r="H1746" i="5"/>
  <c r="F1746" i="5"/>
  <c r="E1746" i="5"/>
  <c r="Q1746" i="5"/>
  <c r="B1746" i="5"/>
  <c r="J1747" i="5"/>
  <c r="J1755" i="5"/>
  <c r="F1755" i="5"/>
  <c r="I1755" i="5"/>
  <c r="H1755" i="5"/>
  <c r="G1755" i="5"/>
  <c r="E1755" i="5"/>
  <c r="Q1755" i="5"/>
  <c r="C1755" i="5"/>
  <c r="C1759" i="5"/>
  <c r="L1760" i="5"/>
  <c r="J1765" i="5"/>
  <c r="K1770" i="5"/>
  <c r="C1773" i="5"/>
  <c r="M1774" i="5"/>
  <c r="G1778" i="5"/>
  <c r="Q1780" i="5"/>
  <c r="E1780" i="5"/>
  <c r="K1780" i="5"/>
  <c r="F1780" i="5"/>
  <c r="M1780" i="5"/>
  <c r="L1780" i="5"/>
  <c r="J1780" i="5"/>
  <c r="I1780" i="5"/>
  <c r="G1780" i="5"/>
  <c r="M1781" i="5"/>
  <c r="N1783" i="5"/>
  <c r="B1783" i="5"/>
  <c r="L1783" i="5"/>
  <c r="G1783" i="5"/>
  <c r="I1783" i="5"/>
  <c r="H1783" i="5"/>
  <c r="F1783" i="5"/>
  <c r="E1783" i="5"/>
  <c r="C1783" i="5"/>
  <c r="N1785" i="5"/>
  <c r="H1801" i="5"/>
  <c r="E1801" i="5"/>
  <c r="M1801" i="5"/>
  <c r="I1801" i="5"/>
  <c r="G1801" i="5"/>
  <c r="F1801" i="5"/>
  <c r="D1801" i="5"/>
  <c r="Q1801" i="5"/>
  <c r="B1801" i="5"/>
  <c r="D1807" i="5"/>
  <c r="D1809" i="5"/>
  <c r="M1809" i="5"/>
  <c r="H1809" i="5"/>
  <c r="K1809" i="5"/>
  <c r="J1809" i="5"/>
  <c r="I1809" i="5"/>
  <c r="G1809" i="5"/>
  <c r="E1809" i="5"/>
  <c r="B1809" i="5"/>
  <c r="G1817" i="5"/>
  <c r="B1817" i="5"/>
  <c r="N1817" i="5"/>
  <c r="M1817" i="5"/>
  <c r="K1817" i="5"/>
  <c r="J1817" i="5"/>
  <c r="H1817" i="5"/>
  <c r="E1817" i="5"/>
  <c r="P1830" i="5"/>
  <c r="D1681" i="5"/>
  <c r="Q1681" i="5"/>
  <c r="E1684" i="5"/>
  <c r="J1685" i="5"/>
  <c r="D1691" i="5"/>
  <c r="E1698" i="5"/>
  <c r="D1701" i="5"/>
  <c r="H1701" i="5"/>
  <c r="E1701" i="5"/>
  <c r="Q1701" i="5"/>
  <c r="K1708" i="5"/>
  <c r="L1727" i="5"/>
  <c r="B1735" i="5"/>
  <c r="E1735" i="5"/>
  <c r="Q1735" i="5"/>
  <c r="D1735" i="5"/>
  <c r="P1735" i="5"/>
  <c r="C1735" i="5"/>
  <c r="L1735" i="5"/>
  <c r="P1749" i="5"/>
  <c r="D1749" i="5"/>
  <c r="E1749" i="5"/>
  <c r="N1749" i="5"/>
  <c r="M1749" i="5"/>
  <c r="L1749" i="5"/>
  <c r="K1749" i="5"/>
  <c r="I1749" i="5"/>
  <c r="N1758" i="5"/>
  <c r="N1760" i="5"/>
  <c r="K1772" i="5"/>
  <c r="N1774" i="5"/>
  <c r="Q1785" i="5"/>
  <c r="O1787" i="5"/>
  <c r="Q1818" i="5"/>
  <c r="K1831" i="5"/>
  <c r="P1884" i="5"/>
  <c r="N1898" i="5"/>
  <c r="P1871" i="5"/>
  <c r="N1887" i="5"/>
  <c r="Q1896" i="5"/>
  <c r="Q1912" i="5"/>
  <c r="K1810" i="5"/>
  <c r="I1810" i="5"/>
  <c r="Q1810" i="5"/>
  <c r="D1810" i="5"/>
  <c r="I1820" i="5"/>
  <c r="H1820" i="5"/>
  <c r="P1820" i="5"/>
  <c r="C1820" i="5"/>
  <c r="Q1820" i="5"/>
  <c r="J1839" i="5"/>
  <c r="K1839" i="5"/>
  <c r="I1839" i="5"/>
  <c r="H1839" i="5"/>
  <c r="G1839" i="5"/>
  <c r="E1839" i="5"/>
  <c r="P1839" i="5"/>
  <c r="C1839" i="5"/>
  <c r="N1873" i="5"/>
  <c r="K1834" i="5"/>
  <c r="E1834" i="5"/>
  <c r="Q1834" i="5"/>
  <c r="D1834" i="5"/>
  <c r="P1834" i="5"/>
  <c r="C1834" i="5"/>
  <c r="O1834" i="5"/>
  <c r="B1834" i="5"/>
  <c r="M1834" i="5"/>
  <c r="J1834" i="5"/>
  <c r="B1839" i="5"/>
  <c r="N1843" i="5"/>
  <c r="B1843" i="5"/>
  <c r="H1843" i="5"/>
  <c r="G1843" i="5"/>
  <c r="F1843" i="5"/>
  <c r="E1843" i="5"/>
  <c r="P1843" i="5"/>
  <c r="C1843" i="5"/>
  <c r="M1843" i="5"/>
  <c r="K1846" i="5"/>
  <c r="I1846" i="5"/>
  <c r="H1846" i="5"/>
  <c r="G1846" i="5"/>
  <c r="F1846" i="5"/>
  <c r="Q1846" i="5"/>
  <c r="D1846" i="5"/>
  <c r="O1846" i="5"/>
  <c r="B1846" i="5"/>
  <c r="P1866" i="5"/>
  <c r="D1866" i="5"/>
  <c r="G1866" i="5"/>
  <c r="F1866" i="5"/>
  <c r="E1866" i="5"/>
  <c r="C1866" i="5"/>
  <c r="Q1866" i="5"/>
  <c r="B1866" i="5"/>
  <c r="M1866" i="5"/>
  <c r="L1866" i="5"/>
  <c r="K1702" i="5"/>
  <c r="N1702" i="5"/>
  <c r="J1703" i="5"/>
  <c r="H1705" i="5"/>
  <c r="J1706" i="5"/>
  <c r="F1715" i="5"/>
  <c r="C1718" i="5"/>
  <c r="N1718" i="5"/>
  <c r="I1726" i="5"/>
  <c r="J1729" i="5"/>
  <c r="H1736" i="5"/>
  <c r="K1738" i="5"/>
  <c r="N1738" i="5"/>
  <c r="J1739" i="5"/>
  <c r="K1743" i="5"/>
  <c r="J1758" i="5"/>
  <c r="P1761" i="5"/>
  <c r="D1761" i="5"/>
  <c r="I1761" i="5"/>
  <c r="K1777" i="5"/>
  <c r="I1784" i="5"/>
  <c r="H1784" i="5"/>
  <c r="C1784" i="5"/>
  <c r="Q1784" i="5"/>
  <c r="L1787" i="5"/>
  <c r="Q1792" i="5"/>
  <c r="E1792" i="5"/>
  <c r="O1792" i="5"/>
  <c r="B1792" i="5"/>
  <c r="J1792" i="5"/>
  <c r="K1793" i="5"/>
  <c r="F1793" i="5"/>
  <c r="K1797" i="5"/>
  <c r="I1798" i="5"/>
  <c r="I1805" i="5"/>
  <c r="C1810" i="5"/>
  <c r="K1814" i="5"/>
  <c r="K1815" i="5"/>
  <c r="D1820" i="5"/>
  <c r="O1832" i="5"/>
  <c r="F1834" i="5"/>
  <c r="D1839" i="5"/>
  <c r="D1843" i="5"/>
  <c r="C1846" i="5"/>
  <c r="H1849" i="5"/>
  <c r="J1849" i="5"/>
  <c r="I1849" i="5"/>
  <c r="G1849" i="5"/>
  <c r="F1849" i="5"/>
  <c r="Q1849" i="5"/>
  <c r="D1849" i="5"/>
  <c r="B1849" i="5"/>
  <c r="H1866" i="5"/>
  <c r="N1855" i="5"/>
  <c r="B1855" i="5"/>
  <c r="L1855" i="5"/>
  <c r="K1855" i="5"/>
  <c r="J1855" i="5"/>
  <c r="I1855" i="5"/>
  <c r="G1855" i="5"/>
  <c r="F1855" i="5"/>
  <c r="E1855" i="5"/>
  <c r="P1882" i="5"/>
  <c r="D1882" i="5"/>
  <c r="J1882" i="5"/>
  <c r="I1882" i="5"/>
  <c r="H1882" i="5"/>
  <c r="F1882" i="5"/>
  <c r="E1882" i="5"/>
  <c r="C1882" i="5"/>
  <c r="B1882" i="5"/>
  <c r="Q1882" i="5"/>
  <c r="O1882" i="5"/>
  <c r="N1882" i="5"/>
  <c r="M1882" i="5"/>
  <c r="L1882" i="5"/>
  <c r="N1913" i="5"/>
  <c r="N1916" i="5"/>
  <c r="B1916" i="5"/>
  <c r="E1916" i="5"/>
  <c r="L1916" i="5"/>
  <c r="K1916" i="5"/>
  <c r="J1916" i="5"/>
  <c r="H1916" i="5"/>
  <c r="G1916" i="5"/>
  <c r="F1916" i="5"/>
  <c r="D1916" i="5"/>
  <c r="C1916" i="5"/>
  <c r="Q1916" i="5"/>
  <c r="P1916" i="5"/>
  <c r="O1916" i="5"/>
  <c r="M1916" i="5"/>
  <c r="C1742" i="5"/>
  <c r="F1742" i="5"/>
  <c r="P1742" i="5"/>
  <c r="K1757" i="5"/>
  <c r="K1762" i="5"/>
  <c r="E1762" i="5"/>
  <c r="B1771" i="5"/>
  <c r="H1771" i="5"/>
  <c r="P1771" i="5"/>
  <c r="M1777" i="5"/>
  <c r="G1794" i="5"/>
  <c r="H1794" i="5"/>
  <c r="O1794" i="5"/>
  <c r="B1794" i="5"/>
  <c r="Q1794" i="5"/>
  <c r="M1797" i="5"/>
  <c r="L1798" i="5"/>
  <c r="J1803" i="5"/>
  <c r="K1803" i="5"/>
  <c r="E1803" i="5"/>
  <c r="M1805" i="5"/>
  <c r="F1810" i="5"/>
  <c r="M1815" i="5"/>
  <c r="F1820" i="5"/>
  <c r="F1823" i="5"/>
  <c r="J1823" i="5"/>
  <c r="Q1823" i="5"/>
  <c r="D1823" i="5"/>
  <c r="P1823" i="5"/>
  <c r="H1834" i="5"/>
  <c r="L1839" i="5"/>
  <c r="G1842" i="5"/>
  <c r="L1842" i="5"/>
  <c r="K1842" i="5"/>
  <c r="J1842" i="5"/>
  <c r="I1842" i="5"/>
  <c r="F1842" i="5"/>
  <c r="Q1842" i="5"/>
  <c r="D1842" i="5"/>
  <c r="J1843" i="5"/>
  <c r="P1845" i="5"/>
  <c r="D1845" i="5"/>
  <c r="M1845" i="5"/>
  <c r="L1845" i="5"/>
  <c r="K1845" i="5"/>
  <c r="J1845" i="5"/>
  <c r="H1845" i="5"/>
  <c r="F1845" i="5"/>
  <c r="J1846" i="5"/>
  <c r="Q1852" i="5"/>
  <c r="E1852" i="5"/>
  <c r="K1852" i="5"/>
  <c r="J1852" i="5"/>
  <c r="I1852" i="5"/>
  <c r="H1852" i="5"/>
  <c r="F1852" i="5"/>
  <c r="C1852" i="5"/>
  <c r="C1855" i="5"/>
  <c r="J1866" i="5"/>
  <c r="G1882" i="5"/>
  <c r="O1888" i="5"/>
  <c r="H1910" i="5"/>
  <c r="B1910" i="5"/>
  <c r="N1910" i="5"/>
  <c r="M1910" i="5"/>
  <c r="L1910" i="5"/>
  <c r="Q1910" i="5"/>
  <c r="K1910" i="5"/>
  <c r="I1910" i="5"/>
  <c r="G1910" i="5"/>
  <c r="F1910" i="5"/>
  <c r="E1910" i="5"/>
  <c r="D1910" i="5"/>
  <c r="I1916" i="5"/>
  <c r="Q1696" i="5"/>
  <c r="E1696" i="5"/>
  <c r="N1696" i="5"/>
  <c r="J1719" i="5"/>
  <c r="N1719" i="5"/>
  <c r="Q1732" i="5"/>
  <c r="E1732" i="5"/>
  <c r="N1732" i="5"/>
  <c r="L1736" i="5"/>
  <c r="B1742" i="5"/>
  <c r="Q1742" i="5"/>
  <c r="I1748" i="5"/>
  <c r="H1748" i="5"/>
  <c r="O1748" i="5"/>
  <c r="B1757" i="5"/>
  <c r="M1758" i="5"/>
  <c r="B1762" i="5"/>
  <c r="P1762" i="5"/>
  <c r="C1771" i="5"/>
  <c r="Q1771" i="5"/>
  <c r="N1777" i="5"/>
  <c r="C1794" i="5"/>
  <c r="N1795" i="5"/>
  <c r="B1795" i="5"/>
  <c r="Q1795" i="5"/>
  <c r="D1795" i="5"/>
  <c r="K1795" i="5"/>
  <c r="I1796" i="5"/>
  <c r="M1796" i="5"/>
  <c r="G1796" i="5"/>
  <c r="P1796" i="5"/>
  <c r="N1797" i="5"/>
  <c r="N1798" i="5"/>
  <c r="B1803" i="5"/>
  <c r="Q1803" i="5"/>
  <c r="N1805" i="5"/>
  <c r="G1810" i="5"/>
  <c r="H1813" i="5"/>
  <c r="J1813" i="5"/>
  <c r="Q1813" i="5"/>
  <c r="D1813" i="5"/>
  <c r="P1813" i="5"/>
  <c r="N1815" i="5"/>
  <c r="G1820" i="5"/>
  <c r="B1823" i="5"/>
  <c r="I1834" i="5"/>
  <c r="M1839" i="5"/>
  <c r="B1842" i="5"/>
  <c r="K1843" i="5"/>
  <c r="B1845" i="5"/>
  <c r="L1846" i="5"/>
  <c r="I1851" i="5"/>
  <c r="B1852" i="5"/>
  <c r="D1855" i="5"/>
  <c r="K1866" i="5"/>
  <c r="K1882" i="5"/>
  <c r="N1893" i="5"/>
  <c r="C1910" i="5"/>
  <c r="F1703" i="5"/>
  <c r="N1703" i="5"/>
  <c r="O1706" i="5"/>
  <c r="C1706" i="5"/>
  <c r="N1706" i="5"/>
  <c r="K1726" i="5"/>
  <c r="N1726" i="5"/>
  <c r="H1729" i="5"/>
  <c r="N1729" i="5"/>
  <c r="F1739" i="5"/>
  <c r="N1739" i="5"/>
  <c r="D1742" i="5"/>
  <c r="J1743" i="5"/>
  <c r="B1743" i="5"/>
  <c r="P1743" i="5"/>
  <c r="C1757" i="5"/>
  <c r="C1762" i="5"/>
  <c r="Q1762" i="5"/>
  <c r="J1767" i="5"/>
  <c r="K1767" i="5"/>
  <c r="O1767" i="5"/>
  <c r="D1771" i="5"/>
  <c r="I1772" i="5"/>
  <c r="Q1772" i="5"/>
  <c r="D1772" i="5"/>
  <c r="O1772" i="5"/>
  <c r="F1787" i="5"/>
  <c r="J1787" i="5"/>
  <c r="Q1787" i="5"/>
  <c r="D1787" i="5"/>
  <c r="P1787" i="5"/>
  <c r="D1794" i="5"/>
  <c r="C1803" i="5"/>
  <c r="H1810" i="5"/>
  <c r="O1814" i="5"/>
  <c r="C1814" i="5"/>
  <c r="F1814" i="5"/>
  <c r="M1814" i="5"/>
  <c r="Q1814" i="5"/>
  <c r="J1820" i="5"/>
  <c r="C1823" i="5"/>
  <c r="K1829" i="5"/>
  <c r="J1829" i="5"/>
  <c r="I1829" i="5"/>
  <c r="H1829" i="5"/>
  <c r="F1829" i="5"/>
  <c r="D1829" i="5"/>
  <c r="L1834" i="5"/>
  <c r="H1837" i="5"/>
  <c r="E1837" i="5"/>
  <c r="Q1837" i="5"/>
  <c r="D1837" i="5"/>
  <c r="P1837" i="5"/>
  <c r="C1837" i="5"/>
  <c r="O1837" i="5"/>
  <c r="B1837" i="5"/>
  <c r="M1837" i="5"/>
  <c r="K1837" i="5"/>
  <c r="N1839" i="5"/>
  <c r="C1842" i="5"/>
  <c r="L1843" i="5"/>
  <c r="C1845" i="5"/>
  <c r="M1846" i="5"/>
  <c r="D1852" i="5"/>
  <c r="H1855" i="5"/>
  <c r="L1857" i="5"/>
  <c r="O1866" i="5"/>
  <c r="Q1870" i="5"/>
  <c r="K1883" i="5"/>
  <c r="F1883" i="5"/>
  <c r="G1883" i="5"/>
  <c r="E1883" i="5"/>
  <c r="H1883" i="5"/>
  <c r="D1883" i="5"/>
  <c r="C1883" i="5"/>
  <c r="B1883" i="5"/>
  <c r="P1883" i="5"/>
  <c r="O1883" i="5"/>
  <c r="N1883" i="5"/>
  <c r="M1883" i="5"/>
  <c r="L1883" i="5"/>
  <c r="Q1902" i="5"/>
  <c r="J1910" i="5"/>
  <c r="I1736" i="5"/>
  <c r="N1736" i="5"/>
  <c r="E1742" i="5"/>
  <c r="D1757" i="5"/>
  <c r="G1758" i="5"/>
  <c r="H1758" i="5"/>
  <c r="O1758" i="5"/>
  <c r="D1762" i="5"/>
  <c r="E1771" i="5"/>
  <c r="H1777" i="5"/>
  <c r="J1777" i="5"/>
  <c r="Q1777" i="5"/>
  <c r="D1777" i="5"/>
  <c r="E1794" i="5"/>
  <c r="D1797" i="5"/>
  <c r="I1797" i="5"/>
  <c r="Q1797" i="5"/>
  <c r="C1797" i="5"/>
  <c r="K1798" i="5"/>
  <c r="E1798" i="5"/>
  <c r="M1798" i="5"/>
  <c r="P1798" i="5"/>
  <c r="L1805" i="5"/>
  <c r="P1805" i="5"/>
  <c r="C1805" i="5"/>
  <c r="J1805" i="5"/>
  <c r="Q1805" i="5"/>
  <c r="J1810" i="5"/>
  <c r="J1815" i="5"/>
  <c r="O1815" i="5"/>
  <c r="B1815" i="5"/>
  <c r="I1815" i="5"/>
  <c r="Q1815" i="5"/>
  <c r="K1820" i="5"/>
  <c r="I1832" i="5"/>
  <c r="M1832" i="5"/>
  <c r="L1832" i="5"/>
  <c r="K1832" i="5"/>
  <c r="J1832" i="5"/>
  <c r="G1832" i="5"/>
  <c r="E1832" i="5"/>
  <c r="N1834" i="5"/>
  <c r="J1841" i="5"/>
  <c r="E1842" i="5"/>
  <c r="O1843" i="5"/>
  <c r="E1845" i="5"/>
  <c r="N1846" i="5"/>
  <c r="G1852" i="5"/>
  <c r="M1855" i="5"/>
  <c r="L1867" i="5"/>
  <c r="N1876" i="5"/>
  <c r="B1876" i="5"/>
  <c r="F1876" i="5"/>
  <c r="E1876" i="5"/>
  <c r="O1876" i="5"/>
  <c r="M1876" i="5"/>
  <c r="L1876" i="5"/>
  <c r="K1876" i="5"/>
  <c r="I1876" i="5"/>
  <c r="H1876" i="5"/>
  <c r="G1876" i="5"/>
  <c r="D1876" i="5"/>
  <c r="C1876" i="5"/>
  <c r="I1883" i="5"/>
  <c r="O1886" i="5"/>
  <c r="O1891" i="5"/>
  <c r="N1914" i="5"/>
  <c r="O1855" i="5"/>
  <c r="N1889" i="5"/>
  <c r="J1900" i="5"/>
  <c r="P1900" i="5"/>
  <c r="C1900" i="5"/>
  <c r="N1900" i="5"/>
  <c r="M1900" i="5"/>
  <c r="L1900" i="5"/>
  <c r="F1900" i="5"/>
  <c r="E1900" i="5"/>
  <c r="D1900" i="5"/>
  <c r="B1900" i="5"/>
  <c r="Q1900" i="5"/>
  <c r="O1900" i="5"/>
  <c r="K1900" i="5"/>
  <c r="I1900" i="5"/>
  <c r="F1908" i="5"/>
  <c r="K1908" i="5"/>
  <c r="G1908" i="5"/>
  <c r="E1908" i="5"/>
  <c r="D1908" i="5"/>
  <c r="P1908" i="5"/>
  <c r="O1908" i="5"/>
  <c r="N1908" i="5"/>
  <c r="M1908" i="5"/>
  <c r="J1908" i="5"/>
  <c r="I1908" i="5"/>
  <c r="H1908" i="5"/>
  <c r="C1908" i="5"/>
  <c r="B1908" i="5"/>
  <c r="L1938" i="5"/>
  <c r="J1938" i="5"/>
  <c r="I1938" i="5"/>
  <c r="H1938" i="5"/>
  <c r="E1938" i="5"/>
  <c r="D1938" i="5"/>
  <c r="C1938" i="5"/>
  <c r="B1938" i="5"/>
  <c r="P1938" i="5"/>
  <c r="O1938" i="5"/>
  <c r="K1938" i="5"/>
  <c r="G1938" i="5"/>
  <c r="Q1938" i="5"/>
  <c r="N1938" i="5"/>
  <c r="M1938" i="5"/>
  <c r="F1938" i="5"/>
  <c r="K1907" i="5"/>
  <c r="O1907" i="5"/>
  <c r="B1907" i="5"/>
  <c r="I1907" i="5"/>
  <c r="H1907" i="5"/>
  <c r="G1907" i="5"/>
  <c r="N1870" i="5"/>
  <c r="D1878" i="5"/>
  <c r="K1878" i="5"/>
  <c r="J1878" i="5"/>
  <c r="Q1878" i="5"/>
  <c r="D1906" i="5"/>
  <c r="F1906" i="5"/>
  <c r="L1906" i="5"/>
  <c r="K1906" i="5"/>
  <c r="J1906" i="5"/>
  <c r="C1907" i="5"/>
  <c r="Q1983" i="5"/>
  <c r="D1833" i="5"/>
  <c r="N1833" i="5"/>
  <c r="J1844" i="5"/>
  <c r="I1856" i="5"/>
  <c r="N1856" i="5"/>
  <c r="J1857" i="5"/>
  <c r="J1860" i="5"/>
  <c r="Q1860" i="5"/>
  <c r="D1860" i="5"/>
  <c r="O1860" i="5"/>
  <c r="J1862" i="5"/>
  <c r="I1865" i="5"/>
  <c r="K1865" i="5"/>
  <c r="B1878" i="5"/>
  <c r="K1879" i="5"/>
  <c r="G1879" i="5"/>
  <c r="F1879" i="5"/>
  <c r="M1884" i="5"/>
  <c r="M1886" i="5"/>
  <c r="M1888" i="5"/>
  <c r="J1891" i="5"/>
  <c r="B1906" i="5"/>
  <c r="D1907" i="5"/>
  <c r="K1919" i="5"/>
  <c r="H1919" i="5"/>
  <c r="F1919" i="5"/>
  <c r="E1919" i="5"/>
  <c r="D1919" i="5"/>
  <c r="C1919" i="5"/>
  <c r="Q1925" i="5"/>
  <c r="E1925" i="5"/>
  <c r="J1925" i="5"/>
  <c r="H1925" i="5"/>
  <c r="L1925" i="5"/>
  <c r="K1925" i="5"/>
  <c r="I1925" i="5"/>
  <c r="F1925" i="5"/>
  <c r="D1925" i="5"/>
  <c r="I1941" i="5"/>
  <c r="L1941" i="5"/>
  <c r="K1941" i="5"/>
  <c r="J1941" i="5"/>
  <c r="E1941" i="5"/>
  <c r="D1941" i="5"/>
  <c r="C1941" i="5"/>
  <c r="B1941" i="5"/>
  <c r="P1941" i="5"/>
  <c r="O1941" i="5"/>
  <c r="H1941" i="5"/>
  <c r="G1941" i="5"/>
  <c r="L1853" i="5"/>
  <c r="N1853" i="5"/>
  <c r="H1870" i="5"/>
  <c r="P1870" i="5"/>
  <c r="C1870" i="5"/>
  <c r="O1870" i="5"/>
  <c r="B1870" i="5"/>
  <c r="O1871" i="5"/>
  <c r="C1871" i="5"/>
  <c r="L1871" i="5"/>
  <c r="K1871" i="5"/>
  <c r="Q1871" i="5"/>
  <c r="N1891" i="5"/>
  <c r="L1902" i="5"/>
  <c r="H1902" i="5"/>
  <c r="I1902" i="5"/>
  <c r="G1902" i="5"/>
  <c r="F1902" i="5"/>
  <c r="G1903" i="5"/>
  <c r="Q1903" i="5"/>
  <c r="D1903" i="5"/>
  <c r="F1903" i="5"/>
  <c r="E1903" i="5"/>
  <c r="C1903" i="5"/>
  <c r="C1906" i="5"/>
  <c r="E1907" i="5"/>
  <c r="L1924" i="5"/>
  <c r="P1988" i="5"/>
  <c r="J1791" i="5"/>
  <c r="N1791" i="5"/>
  <c r="Q1804" i="5"/>
  <c r="E1804" i="5"/>
  <c r="N1804" i="5"/>
  <c r="J1827" i="5"/>
  <c r="N1827" i="5"/>
  <c r="C1833" i="5"/>
  <c r="Q1833" i="5"/>
  <c r="Q1840" i="5"/>
  <c r="E1840" i="5"/>
  <c r="N1840" i="5"/>
  <c r="B1853" i="5"/>
  <c r="O1853" i="5"/>
  <c r="K1854" i="5"/>
  <c r="C1856" i="5"/>
  <c r="C1860" i="5"/>
  <c r="Q1861" i="5"/>
  <c r="E1861" i="5"/>
  <c r="M1861" i="5"/>
  <c r="O1861" i="5"/>
  <c r="C1865" i="5"/>
  <c r="D1870" i="5"/>
  <c r="B1871" i="5"/>
  <c r="J1872" i="5"/>
  <c r="H1872" i="5"/>
  <c r="G1872" i="5"/>
  <c r="E1878" i="5"/>
  <c r="C1879" i="5"/>
  <c r="F1880" i="5"/>
  <c r="C1880" i="5"/>
  <c r="O1880" i="5"/>
  <c r="B1880" i="5"/>
  <c r="N1896" i="5"/>
  <c r="E1901" i="5"/>
  <c r="K1901" i="5"/>
  <c r="J1901" i="5"/>
  <c r="I1901" i="5"/>
  <c r="B1902" i="5"/>
  <c r="B1903" i="5"/>
  <c r="E1906" i="5"/>
  <c r="F1907" i="5"/>
  <c r="N1912" i="5"/>
  <c r="P1918" i="5"/>
  <c r="D1918" i="5"/>
  <c r="L1918" i="5"/>
  <c r="J1918" i="5"/>
  <c r="G1918" i="5"/>
  <c r="F1918" i="5"/>
  <c r="E1918" i="5"/>
  <c r="G1919" i="5"/>
  <c r="C1925" i="5"/>
  <c r="C1935" i="5"/>
  <c r="I1935" i="5"/>
  <c r="G1935" i="5"/>
  <c r="K1935" i="5"/>
  <c r="J1935" i="5"/>
  <c r="H1935" i="5"/>
  <c r="F1935" i="5"/>
  <c r="D1935" i="5"/>
  <c r="B1935" i="5"/>
  <c r="M1935" i="5"/>
  <c r="M1941" i="5"/>
  <c r="C1960" i="5"/>
  <c r="K1960" i="5"/>
  <c r="H1960" i="5"/>
  <c r="G1960" i="5"/>
  <c r="I1960" i="5"/>
  <c r="F1960" i="5"/>
  <c r="E1960" i="5"/>
  <c r="D1960" i="5"/>
  <c r="N1960" i="5"/>
  <c r="M1960" i="5"/>
  <c r="J1960" i="5"/>
  <c r="B1960" i="5"/>
  <c r="I1919" i="5"/>
  <c r="G1925" i="5"/>
  <c r="N1941" i="5"/>
  <c r="F1833" i="5"/>
  <c r="I1844" i="5"/>
  <c r="D1853" i="5"/>
  <c r="Q1853" i="5"/>
  <c r="P1857" i="5"/>
  <c r="D1857" i="5"/>
  <c r="L1862" i="5"/>
  <c r="I1862" i="5"/>
  <c r="O1862" i="5"/>
  <c r="F1870" i="5"/>
  <c r="E1871" i="5"/>
  <c r="E1873" i="5"/>
  <c r="D1873" i="5"/>
  <c r="C1873" i="5"/>
  <c r="G1878" i="5"/>
  <c r="E1879" i="5"/>
  <c r="F1884" i="5"/>
  <c r="O1884" i="5"/>
  <c r="B1884" i="5"/>
  <c r="D1884" i="5"/>
  <c r="Q1884" i="5"/>
  <c r="C1884" i="5"/>
  <c r="H1886" i="5"/>
  <c r="F1886" i="5"/>
  <c r="L1886" i="5"/>
  <c r="K1886" i="5"/>
  <c r="Q1886" i="5"/>
  <c r="J1888" i="5"/>
  <c r="L1888" i="5"/>
  <c r="F1888" i="5"/>
  <c r="E1888" i="5"/>
  <c r="Q1888" i="5"/>
  <c r="G1891" i="5"/>
  <c r="M1891" i="5"/>
  <c r="L1891" i="5"/>
  <c r="K1891" i="5"/>
  <c r="Q1891" i="5"/>
  <c r="D1902" i="5"/>
  <c r="I1903" i="5"/>
  <c r="H1906" i="5"/>
  <c r="L1907" i="5"/>
  <c r="L1914" i="5"/>
  <c r="M1914" i="5"/>
  <c r="D1914" i="5"/>
  <c r="Q1914" i="5"/>
  <c r="C1914" i="5"/>
  <c r="P1914" i="5"/>
  <c r="B1914" i="5"/>
  <c r="G1927" i="5"/>
  <c r="O1927" i="5"/>
  <c r="B1927" i="5"/>
  <c r="M1927" i="5"/>
  <c r="I1927" i="5"/>
  <c r="H1927" i="5"/>
  <c r="F1927" i="5"/>
  <c r="D1927" i="5"/>
  <c r="C1927" i="5"/>
  <c r="Q1951" i="5"/>
  <c r="J1961" i="5"/>
  <c r="G1961" i="5"/>
  <c r="E1961" i="5"/>
  <c r="D1961" i="5"/>
  <c r="I1961" i="5"/>
  <c r="H1961" i="5"/>
  <c r="F1961" i="5"/>
  <c r="C1961" i="5"/>
  <c r="Q1961" i="5"/>
  <c r="O1961" i="5"/>
  <c r="N1961" i="5"/>
  <c r="L1961" i="5"/>
  <c r="K1961" i="5"/>
  <c r="B1961" i="5"/>
  <c r="N1831" i="5"/>
  <c r="B1831" i="5"/>
  <c r="O1831" i="5"/>
  <c r="G1833" i="5"/>
  <c r="L1841" i="5"/>
  <c r="N1841" i="5"/>
  <c r="B1844" i="5"/>
  <c r="E1853" i="5"/>
  <c r="N1854" i="5"/>
  <c r="F1856" i="5"/>
  <c r="B1857" i="5"/>
  <c r="G1860" i="5"/>
  <c r="B1862" i="5"/>
  <c r="P1862" i="5"/>
  <c r="F1865" i="5"/>
  <c r="K1867" i="5"/>
  <c r="P1867" i="5"/>
  <c r="C1867" i="5"/>
  <c r="O1867" i="5"/>
  <c r="G1870" i="5"/>
  <c r="F1871" i="5"/>
  <c r="B1873" i="5"/>
  <c r="H1878" i="5"/>
  <c r="H1879" i="5"/>
  <c r="E1884" i="5"/>
  <c r="B1886" i="5"/>
  <c r="O1887" i="5"/>
  <c r="C1887" i="5"/>
  <c r="B1887" i="5"/>
  <c r="I1887" i="5"/>
  <c r="H1887" i="5"/>
  <c r="B1888" i="5"/>
  <c r="E1889" i="5"/>
  <c r="H1889" i="5"/>
  <c r="C1889" i="5"/>
  <c r="B1889" i="5"/>
  <c r="B1891" i="5"/>
  <c r="N1892" i="5"/>
  <c r="B1892" i="5"/>
  <c r="I1892" i="5"/>
  <c r="J1892" i="5"/>
  <c r="H1892" i="5"/>
  <c r="I1893" i="5"/>
  <c r="E1893" i="5"/>
  <c r="G1893" i="5"/>
  <c r="F1893" i="5"/>
  <c r="Q1893" i="5"/>
  <c r="E1902" i="5"/>
  <c r="J1903" i="5"/>
  <c r="I1906" i="5"/>
  <c r="M1907" i="5"/>
  <c r="E1914" i="5"/>
  <c r="L1919" i="5"/>
  <c r="O1923" i="5"/>
  <c r="C1923" i="5"/>
  <c r="E1923" i="5"/>
  <c r="P1923" i="5"/>
  <c r="B1923" i="5"/>
  <c r="N1923" i="5"/>
  <c r="M1923" i="5"/>
  <c r="L1923" i="5"/>
  <c r="J1923" i="5"/>
  <c r="N1925" i="5"/>
  <c r="E1927" i="5"/>
  <c r="O1932" i="5"/>
  <c r="Q1828" i="5"/>
  <c r="E1828" i="5"/>
  <c r="N1828" i="5"/>
  <c r="C1831" i="5"/>
  <c r="P1831" i="5"/>
  <c r="H1833" i="5"/>
  <c r="B1841" i="5"/>
  <c r="O1841" i="5"/>
  <c r="C1844" i="5"/>
  <c r="P1844" i="5"/>
  <c r="J1851" i="5"/>
  <c r="N1851" i="5"/>
  <c r="F1853" i="5"/>
  <c r="B1854" i="5"/>
  <c r="G1856" i="5"/>
  <c r="C1857" i="5"/>
  <c r="Q1857" i="5"/>
  <c r="H1860" i="5"/>
  <c r="C1862" i="5"/>
  <c r="Q1862" i="5"/>
  <c r="G1865" i="5"/>
  <c r="B1867" i="5"/>
  <c r="Q1867" i="5"/>
  <c r="I1870" i="5"/>
  <c r="G1871" i="5"/>
  <c r="F1873" i="5"/>
  <c r="I1878" i="5"/>
  <c r="I1879" i="5"/>
  <c r="H1880" i="5"/>
  <c r="G1884" i="5"/>
  <c r="C1886" i="5"/>
  <c r="D1887" i="5"/>
  <c r="C1888" i="5"/>
  <c r="D1889" i="5"/>
  <c r="C1891" i="5"/>
  <c r="C1892" i="5"/>
  <c r="B1893" i="5"/>
  <c r="F1896" i="5"/>
  <c r="G1896" i="5"/>
  <c r="L1896" i="5"/>
  <c r="K1896" i="5"/>
  <c r="J1896" i="5"/>
  <c r="H1898" i="5"/>
  <c r="K1898" i="5"/>
  <c r="E1898" i="5"/>
  <c r="D1898" i="5"/>
  <c r="Q1898" i="5"/>
  <c r="C1898" i="5"/>
  <c r="J1902" i="5"/>
  <c r="K1903" i="5"/>
  <c r="M1906" i="5"/>
  <c r="N1907" i="5"/>
  <c r="J1912" i="5"/>
  <c r="G1912" i="5"/>
  <c r="I1912" i="5"/>
  <c r="H1912" i="5"/>
  <c r="F1912" i="5"/>
  <c r="E1913" i="5"/>
  <c r="C1913" i="5"/>
  <c r="G1913" i="5"/>
  <c r="F1913" i="5"/>
  <c r="D1913" i="5"/>
  <c r="F1914" i="5"/>
  <c r="M1919" i="5"/>
  <c r="D1923" i="5"/>
  <c r="O1925" i="5"/>
  <c r="J1927" i="5"/>
  <c r="P1961" i="5"/>
  <c r="K1750" i="5"/>
  <c r="N1750" i="5"/>
  <c r="H1753" i="5"/>
  <c r="N1753" i="5"/>
  <c r="F1763" i="5"/>
  <c r="C1766" i="5"/>
  <c r="N1766" i="5"/>
  <c r="K1786" i="5"/>
  <c r="H1789" i="5"/>
  <c r="N1789" i="5"/>
  <c r="F1791" i="5"/>
  <c r="F1799" i="5"/>
  <c r="N1799" i="5"/>
  <c r="O1802" i="5"/>
  <c r="C1802" i="5"/>
  <c r="N1802" i="5"/>
  <c r="G1804" i="5"/>
  <c r="K1822" i="5"/>
  <c r="N1822" i="5"/>
  <c r="H1825" i="5"/>
  <c r="N1825" i="5"/>
  <c r="F1827" i="5"/>
  <c r="B1828" i="5"/>
  <c r="O1828" i="5"/>
  <c r="D1831" i="5"/>
  <c r="Q1831" i="5"/>
  <c r="I1833" i="5"/>
  <c r="F1835" i="5"/>
  <c r="N1835" i="5"/>
  <c r="C1838" i="5"/>
  <c r="G1840" i="5"/>
  <c r="C1841" i="5"/>
  <c r="P1841" i="5"/>
  <c r="D1844" i="5"/>
  <c r="Q1844" i="5"/>
  <c r="B1851" i="5"/>
  <c r="G1853" i="5"/>
  <c r="C1854" i="5"/>
  <c r="H1856" i="5"/>
  <c r="E1857" i="5"/>
  <c r="H1858" i="5"/>
  <c r="L1858" i="5"/>
  <c r="O1858" i="5"/>
  <c r="I1860" i="5"/>
  <c r="G1861" i="5"/>
  <c r="D1862" i="5"/>
  <c r="G1863" i="5"/>
  <c r="E1863" i="5"/>
  <c r="H1865" i="5"/>
  <c r="D1867" i="5"/>
  <c r="F1868" i="5"/>
  <c r="L1868" i="5"/>
  <c r="J1870" i="5"/>
  <c r="H1871" i="5"/>
  <c r="F1872" i="5"/>
  <c r="G1873" i="5"/>
  <c r="G1875" i="5"/>
  <c r="J1875" i="5"/>
  <c r="I1875" i="5"/>
  <c r="P1875" i="5"/>
  <c r="L1878" i="5"/>
  <c r="J1879" i="5"/>
  <c r="I1880" i="5"/>
  <c r="H1884" i="5"/>
  <c r="D1886" i="5"/>
  <c r="E1887" i="5"/>
  <c r="D1888" i="5"/>
  <c r="F1889" i="5"/>
  <c r="D1891" i="5"/>
  <c r="D1892" i="5"/>
  <c r="C1893" i="5"/>
  <c r="B1896" i="5"/>
  <c r="B1898" i="5"/>
  <c r="K1902" i="5"/>
  <c r="L1903" i="5"/>
  <c r="N1906" i="5"/>
  <c r="P1907" i="5"/>
  <c r="O1911" i="5"/>
  <c r="C1911" i="5"/>
  <c r="K1911" i="5"/>
  <c r="L1911" i="5"/>
  <c r="J1911" i="5"/>
  <c r="I1911" i="5"/>
  <c r="B1912" i="5"/>
  <c r="B1913" i="5"/>
  <c r="G1914" i="5"/>
  <c r="N1919" i="5"/>
  <c r="F1923" i="5"/>
  <c r="P1925" i="5"/>
  <c r="K1927" i="5"/>
  <c r="C1912" i="5"/>
  <c r="H1913" i="5"/>
  <c r="H1914" i="5"/>
  <c r="O1919" i="5"/>
  <c r="G1923" i="5"/>
  <c r="L1926" i="5"/>
  <c r="F1926" i="5"/>
  <c r="Q1926" i="5"/>
  <c r="D1926" i="5"/>
  <c r="J1926" i="5"/>
  <c r="I1926" i="5"/>
  <c r="H1926" i="5"/>
  <c r="E1926" i="5"/>
  <c r="C1926" i="5"/>
  <c r="L1927" i="5"/>
  <c r="Q1950" i="5"/>
  <c r="E1950" i="5"/>
  <c r="I1950" i="5"/>
  <c r="M1950" i="5"/>
  <c r="L1950" i="5"/>
  <c r="K1950" i="5"/>
  <c r="J1950" i="5"/>
  <c r="C1951" i="5"/>
  <c r="I1954" i="5"/>
  <c r="J1954" i="5"/>
  <c r="L1954" i="5"/>
  <c r="K1954" i="5"/>
  <c r="G1954" i="5"/>
  <c r="F1954" i="5"/>
  <c r="E1954" i="5"/>
  <c r="D1954" i="5"/>
  <c r="F1981" i="5"/>
  <c r="G1981" i="5"/>
  <c r="O1981" i="5"/>
  <c r="B1981" i="5"/>
  <c r="J1981" i="5"/>
  <c r="I1981" i="5"/>
  <c r="Q1981" i="5"/>
  <c r="P1981" i="5"/>
  <c r="N1981" i="5"/>
  <c r="M1981" i="5"/>
  <c r="L1981" i="5"/>
  <c r="E1981" i="5"/>
  <c r="C1981" i="5"/>
  <c r="O2001" i="5"/>
  <c r="C2001" i="5"/>
  <c r="L2001" i="5"/>
  <c r="E2001" i="5"/>
  <c r="G2001" i="5"/>
  <c r="F2001" i="5"/>
  <c r="P2001" i="5"/>
  <c r="Q2001" i="5"/>
  <c r="N2001" i="5"/>
  <c r="M2001" i="5"/>
  <c r="K2001" i="5"/>
  <c r="J2001" i="5"/>
  <c r="I2001" i="5"/>
  <c r="H2001" i="5"/>
  <c r="D2001" i="5"/>
  <c r="B2001" i="5"/>
  <c r="P2013" i="5"/>
  <c r="D1932" i="5"/>
  <c r="H1934" i="5"/>
  <c r="M1934" i="5"/>
  <c r="K1934" i="5"/>
  <c r="P1934" i="5"/>
  <c r="B1950" i="5"/>
  <c r="D1951" i="5"/>
  <c r="B1954" i="5"/>
  <c r="F1957" i="5"/>
  <c r="K1957" i="5"/>
  <c r="Q1957" i="5"/>
  <c r="C1957" i="5"/>
  <c r="P1957" i="5"/>
  <c r="B1957" i="5"/>
  <c r="I1957" i="5"/>
  <c r="H1957" i="5"/>
  <c r="G1957" i="5"/>
  <c r="E1957" i="5"/>
  <c r="L1949" i="5"/>
  <c r="F1951" i="5"/>
  <c r="H1981" i="5"/>
  <c r="K1981" i="5"/>
  <c r="N1928" i="5"/>
  <c r="B1928" i="5"/>
  <c r="K1928" i="5"/>
  <c r="I1928" i="5"/>
  <c r="Q1928" i="5"/>
  <c r="J1932" i="5"/>
  <c r="D1934" i="5"/>
  <c r="J1936" i="5"/>
  <c r="E1936" i="5"/>
  <c r="P1936" i="5"/>
  <c r="C1936" i="5"/>
  <c r="Q1936" i="5"/>
  <c r="N1948" i="5"/>
  <c r="F1950" i="5"/>
  <c r="N1951" i="5"/>
  <c r="N1953" i="5"/>
  <c r="B1953" i="5"/>
  <c r="M1953" i="5"/>
  <c r="O1953" i="5"/>
  <c r="L1953" i="5"/>
  <c r="H1953" i="5"/>
  <c r="G1953" i="5"/>
  <c r="F1953" i="5"/>
  <c r="E1953" i="5"/>
  <c r="M1954" i="5"/>
  <c r="L1957" i="5"/>
  <c r="G1964" i="5"/>
  <c r="I1964" i="5"/>
  <c r="L1964" i="5"/>
  <c r="K1964" i="5"/>
  <c r="E1964" i="5"/>
  <c r="D1964" i="5"/>
  <c r="C1964" i="5"/>
  <c r="B1964" i="5"/>
  <c r="Q1968" i="5"/>
  <c r="C1928" i="5"/>
  <c r="I1929" i="5"/>
  <c r="G1929" i="5"/>
  <c r="E1929" i="5"/>
  <c r="K1932" i="5"/>
  <c r="E1934" i="5"/>
  <c r="B1936" i="5"/>
  <c r="F1945" i="5"/>
  <c r="P1945" i="5"/>
  <c r="C1945" i="5"/>
  <c r="L1945" i="5"/>
  <c r="K1945" i="5"/>
  <c r="J1945" i="5"/>
  <c r="H1947" i="5"/>
  <c r="G1947" i="5"/>
  <c r="E1947" i="5"/>
  <c r="D1947" i="5"/>
  <c r="Q1947" i="5"/>
  <c r="C1947" i="5"/>
  <c r="G1950" i="5"/>
  <c r="O1951" i="5"/>
  <c r="C1953" i="5"/>
  <c r="N1954" i="5"/>
  <c r="K1956" i="5"/>
  <c r="O1956" i="5"/>
  <c r="B1956" i="5"/>
  <c r="F1956" i="5"/>
  <c r="E1956" i="5"/>
  <c r="I1956" i="5"/>
  <c r="H1956" i="5"/>
  <c r="G1956" i="5"/>
  <c r="D1956" i="5"/>
  <c r="M1957" i="5"/>
  <c r="F1964" i="5"/>
  <c r="J1973" i="5"/>
  <c r="G1973" i="5"/>
  <c r="F1973" i="5"/>
  <c r="E1973" i="5"/>
  <c r="K1973" i="5"/>
  <c r="I1973" i="5"/>
  <c r="H1973" i="5"/>
  <c r="D1973" i="5"/>
  <c r="C1973" i="5"/>
  <c r="B1973" i="5"/>
  <c r="H1964" i="5"/>
  <c r="M1973" i="5"/>
  <c r="N1904" i="5"/>
  <c r="B1904" i="5"/>
  <c r="M1904" i="5"/>
  <c r="P1904" i="5"/>
  <c r="F1920" i="5"/>
  <c r="Q1920" i="5"/>
  <c r="D1920" i="5"/>
  <c r="O1920" i="5"/>
  <c r="B1920" i="5"/>
  <c r="E1928" i="5"/>
  <c r="C1929" i="5"/>
  <c r="M1932" i="5"/>
  <c r="G1934" i="5"/>
  <c r="F1936" i="5"/>
  <c r="G1939" i="5"/>
  <c r="F1939" i="5"/>
  <c r="E1939" i="5"/>
  <c r="Q1939" i="5"/>
  <c r="D1939" i="5"/>
  <c r="P1942" i="5"/>
  <c r="D1942" i="5"/>
  <c r="H1942" i="5"/>
  <c r="G1942" i="5"/>
  <c r="F1942" i="5"/>
  <c r="P1943" i="5"/>
  <c r="K1943" i="5"/>
  <c r="D1943" i="5"/>
  <c r="Q1943" i="5"/>
  <c r="C1943" i="5"/>
  <c r="O1943" i="5"/>
  <c r="B1943" i="5"/>
  <c r="D1945" i="5"/>
  <c r="F1947" i="5"/>
  <c r="N1950" i="5"/>
  <c r="I1953" i="5"/>
  <c r="P1954" i="5"/>
  <c r="J1956" i="5"/>
  <c r="O1957" i="5"/>
  <c r="H1959" i="5"/>
  <c r="O1959" i="5"/>
  <c r="B1959" i="5"/>
  <c r="K1959" i="5"/>
  <c r="J1959" i="5"/>
  <c r="G1959" i="5"/>
  <c r="F1959" i="5"/>
  <c r="E1959" i="5"/>
  <c r="D1959" i="5"/>
  <c r="J1964" i="5"/>
  <c r="I1877" i="5"/>
  <c r="N1877" i="5"/>
  <c r="O1899" i="5"/>
  <c r="C1899" i="5"/>
  <c r="G1899" i="5"/>
  <c r="P1899" i="5"/>
  <c r="C1904" i="5"/>
  <c r="Q1904" i="5"/>
  <c r="C1920" i="5"/>
  <c r="F1928" i="5"/>
  <c r="D1929" i="5"/>
  <c r="K1931" i="5"/>
  <c r="M1931" i="5"/>
  <c r="J1931" i="5"/>
  <c r="P1931" i="5"/>
  <c r="N1932" i="5"/>
  <c r="I1934" i="5"/>
  <c r="G1936" i="5"/>
  <c r="B1939" i="5"/>
  <c r="B1942" i="5"/>
  <c r="E1943" i="5"/>
  <c r="E1945" i="5"/>
  <c r="I1947" i="5"/>
  <c r="G1952" i="5"/>
  <c r="Q1952" i="5"/>
  <c r="D1952" i="5"/>
  <c r="P1952" i="5"/>
  <c r="B1952" i="5"/>
  <c r="J1952" i="5"/>
  <c r="I1952" i="5"/>
  <c r="H1952" i="5"/>
  <c r="F1952" i="5"/>
  <c r="J1953" i="5"/>
  <c r="Q1954" i="5"/>
  <c r="L1956" i="5"/>
  <c r="C1959" i="5"/>
  <c r="M1964" i="5"/>
  <c r="G1976" i="5"/>
  <c r="M1976" i="5"/>
  <c r="I1976" i="5"/>
  <c r="C1976" i="5"/>
  <c r="Q1976" i="5"/>
  <c r="B1976" i="5"/>
  <c r="N1976" i="5"/>
  <c r="L1976" i="5"/>
  <c r="K1976" i="5"/>
  <c r="J1976" i="5"/>
  <c r="H1976" i="5"/>
  <c r="D1976" i="5"/>
  <c r="K1980" i="5"/>
  <c r="J1980" i="5"/>
  <c r="F1980" i="5"/>
  <c r="L1980" i="5"/>
  <c r="I1980" i="5"/>
  <c r="Q1980" i="5"/>
  <c r="P1980" i="5"/>
  <c r="O1980" i="5"/>
  <c r="N1980" i="5"/>
  <c r="M1980" i="5"/>
  <c r="H1980" i="5"/>
  <c r="D1980" i="5"/>
  <c r="B1980" i="5"/>
  <c r="N1864" i="5"/>
  <c r="B1864" i="5"/>
  <c r="O1864" i="5"/>
  <c r="L1874" i="5"/>
  <c r="N1874" i="5"/>
  <c r="B1877" i="5"/>
  <c r="L1890" i="5"/>
  <c r="Q1890" i="5"/>
  <c r="D1890" i="5"/>
  <c r="O1890" i="5"/>
  <c r="K1895" i="5"/>
  <c r="J1895" i="5"/>
  <c r="O1895" i="5"/>
  <c r="B1899" i="5"/>
  <c r="Q1899" i="5"/>
  <c r="D1904" i="5"/>
  <c r="I1905" i="5"/>
  <c r="J1905" i="5"/>
  <c r="O1905" i="5"/>
  <c r="G1915" i="5"/>
  <c r="I1915" i="5"/>
  <c r="E1920" i="5"/>
  <c r="H1922" i="5"/>
  <c r="I1922" i="5"/>
  <c r="F1922" i="5"/>
  <c r="G1928" i="5"/>
  <c r="F1929" i="5"/>
  <c r="B1931" i="5"/>
  <c r="Q1931" i="5"/>
  <c r="J1934" i="5"/>
  <c r="H1936" i="5"/>
  <c r="C1939" i="5"/>
  <c r="C1942" i="5"/>
  <c r="F1943" i="5"/>
  <c r="G1945" i="5"/>
  <c r="J1947" i="5"/>
  <c r="C1952" i="5"/>
  <c r="K1953" i="5"/>
  <c r="D1955" i="5"/>
  <c r="F1955" i="5"/>
  <c r="I1955" i="5"/>
  <c r="H1955" i="5"/>
  <c r="J1955" i="5"/>
  <c r="G1955" i="5"/>
  <c r="E1955" i="5"/>
  <c r="C1955" i="5"/>
  <c r="M1956" i="5"/>
  <c r="I1959" i="5"/>
  <c r="N1964" i="5"/>
  <c r="E1976" i="5"/>
  <c r="C1980" i="5"/>
  <c r="F1932" i="5"/>
  <c r="I1932" i="5"/>
  <c r="G1932" i="5"/>
  <c r="P1932" i="5"/>
  <c r="L1934" i="5"/>
  <c r="L1951" i="5"/>
  <c r="H1951" i="5"/>
  <c r="E1951" i="5"/>
  <c r="K1951" i="5"/>
  <c r="J1951" i="5"/>
  <c r="I1951" i="5"/>
  <c r="G1951" i="5"/>
  <c r="Q1974" i="5"/>
  <c r="E1974" i="5"/>
  <c r="H1974" i="5"/>
  <c r="P1974" i="5"/>
  <c r="C1974" i="5"/>
  <c r="F1974" i="5"/>
  <c r="D1974" i="5"/>
  <c r="L1974" i="5"/>
  <c r="K1974" i="5"/>
  <c r="J1974" i="5"/>
  <c r="I1974" i="5"/>
  <c r="G1974" i="5"/>
  <c r="B1974" i="5"/>
  <c r="L1987" i="5"/>
  <c r="I1987" i="5"/>
  <c r="H1987" i="5"/>
  <c r="Q1987" i="5"/>
  <c r="D1987" i="5"/>
  <c r="J1987" i="5"/>
  <c r="G1987" i="5"/>
  <c r="J1996" i="5"/>
  <c r="O1996" i="5"/>
  <c r="C1996" i="5"/>
  <c r="D1996" i="5"/>
  <c r="Q1996" i="5"/>
  <c r="B1996" i="5"/>
  <c r="L1996" i="5"/>
  <c r="H1996" i="5"/>
  <c r="G1996" i="5"/>
  <c r="N2026" i="5"/>
  <c r="L1975" i="5"/>
  <c r="Q1975" i="5"/>
  <c r="D1975" i="5"/>
  <c r="M1975" i="5"/>
  <c r="E1975" i="5"/>
  <c r="C1975" i="5"/>
  <c r="Q1986" i="5"/>
  <c r="E1986" i="5"/>
  <c r="M1986" i="5"/>
  <c r="L1986" i="5"/>
  <c r="H1986" i="5"/>
  <c r="I1986" i="5"/>
  <c r="G1986" i="5"/>
  <c r="C1987" i="5"/>
  <c r="F1996" i="5"/>
  <c r="O1995" i="5"/>
  <c r="C1995" i="5"/>
  <c r="H1995" i="5"/>
  <c r="F1995" i="5"/>
  <c r="E1995" i="5"/>
  <c r="N1995" i="5"/>
  <c r="G1995" i="5"/>
  <c r="D1995" i="5"/>
  <c r="K2009" i="5"/>
  <c r="G2009" i="5"/>
  <c r="M2009" i="5"/>
  <c r="I2009" i="5"/>
  <c r="H2009" i="5"/>
  <c r="C2009" i="5"/>
  <c r="P2009" i="5"/>
  <c r="I2007" i="5"/>
  <c r="O2007" i="5"/>
  <c r="B2007" i="5"/>
  <c r="G2007" i="5"/>
  <c r="L2007" i="5"/>
  <c r="K2007" i="5"/>
  <c r="E2007" i="5"/>
  <c r="H2007" i="5"/>
  <c r="F2007" i="5"/>
  <c r="D2007" i="5"/>
  <c r="M2007" i="5"/>
  <c r="B2009" i="5"/>
  <c r="J1985" i="5"/>
  <c r="D1985" i="5"/>
  <c r="C1985" i="5"/>
  <c r="H1985" i="5"/>
  <c r="G1985" i="5"/>
  <c r="K1987" i="5"/>
  <c r="I1995" i="5"/>
  <c r="M1996" i="5"/>
  <c r="D2009" i="5"/>
  <c r="O2014" i="5"/>
  <c r="O1972" i="5"/>
  <c r="C1972" i="5"/>
  <c r="B1972" i="5"/>
  <c r="K1972" i="5"/>
  <c r="H1972" i="5"/>
  <c r="G1972" i="5"/>
  <c r="H1975" i="5"/>
  <c r="B1985" i="5"/>
  <c r="F1986" i="5"/>
  <c r="M1987" i="5"/>
  <c r="K1992" i="5"/>
  <c r="P1992" i="5"/>
  <c r="C1992" i="5"/>
  <c r="O1992" i="5"/>
  <c r="B1992" i="5"/>
  <c r="J1992" i="5"/>
  <c r="G1992" i="5"/>
  <c r="F1992" i="5"/>
  <c r="J1995" i="5"/>
  <c r="N1996" i="5"/>
  <c r="L1998" i="5"/>
  <c r="Q1998" i="5"/>
  <c r="E1998" i="5"/>
  <c r="M1998" i="5"/>
  <c r="K1998" i="5"/>
  <c r="G1998" i="5"/>
  <c r="J1998" i="5"/>
  <c r="I1998" i="5"/>
  <c r="L2003" i="5"/>
  <c r="J2007" i="5"/>
  <c r="E2009" i="5"/>
  <c r="I1881" i="5"/>
  <c r="N1881" i="5"/>
  <c r="P1894" i="5"/>
  <c r="D1894" i="5"/>
  <c r="N1894" i="5"/>
  <c r="I1917" i="5"/>
  <c r="N1917" i="5"/>
  <c r="P1930" i="5"/>
  <c r="D1930" i="5"/>
  <c r="N1965" i="5"/>
  <c r="B1965" i="5"/>
  <c r="E1965" i="5"/>
  <c r="I1965" i="5"/>
  <c r="H1965" i="5"/>
  <c r="H1971" i="5"/>
  <c r="F1971" i="5"/>
  <c r="O1971" i="5"/>
  <c r="B1971" i="5"/>
  <c r="J1971" i="5"/>
  <c r="I1971" i="5"/>
  <c r="D1972" i="5"/>
  <c r="I1975" i="5"/>
  <c r="E1985" i="5"/>
  <c r="J1986" i="5"/>
  <c r="N1987" i="5"/>
  <c r="I1990" i="5"/>
  <c r="K1990" i="5"/>
  <c r="J1990" i="5"/>
  <c r="E1990" i="5"/>
  <c r="H1990" i="5"/>
  <c r="G1990" i="5"/>
  <c r="D1992" i="5"/>
  <c r="K1995" i="5"/>
  <c r="P1996" i="5"/>
  <c r="B1998" i="5"/>
  <c r="N2007" i="5"/>
  <c r="F2009" i="5"/>
  <c r="C2037" i="5"/>
  <c r="L2037" i="5"/>
  <c r="J2037" i="5"/>
  <c r="G2037" i="5"/>
  <c r="E2037" i="5"/>
  <c r="H2037" i="5"/>
  <c r="F2037" i="5"/>
  <c r="D2037" i="5"/>
  <c r="B2037" i="5"/>
  <c r="N2037" i="5"/>
  <c r="M2037" i="5"/>
  <c r="Q2037" i="5"/>
  <c r="K2037" i="5"/>
  <c r="I2037" i="5"/>
  <c r="N1940" i="5"/>
  <c r="B1940" i="5"/>
  <c r="O1940" i="5"/>
  <c r="O1948" i="5"/>
  <c r="C1948" i="5"/>
  <c r="Q1948" i="5"/>
  <c r="D1948" i="5"/>
  <c r="P1948" i="5"/>
  <c r="K1968" i="5"/>
  <c r="F1968" i="5"/>
  <c r="O1968" i="5"/>
  <c r="N1968" i="5"/>
  <c r="M1968" i="5"/>
  <c r="F1969" i="5"/>
  <c r="O1969" i="5"/>
  <c r="B1969" i="5"/>
  <c r="K1969" i="5"/>
  <c r="M1969" i="5"/>
  <c r="L1969" i="5"/>
  <c r="E1972" i="5"/>
  <c r="J1975" i="5"/>
  <c r="C1984" i="5"/>
  <c r="H1984" i="5"/>
  <c r="G1984" i="5"/>
  <c r="P1984" i="5"/>
  <c r="B1984" i="5"/>
  <c r="I1984" i="5"/>
  <c r="F1984" i="5"/>
  <c r="F1985" i="5"/>
  <c r="K1986" i="5"/>
  <c r="E1992" i="5"/>
  <c r="L1995" i="5"/>
  <c r="N1997" i="5"/>
  <c r="C1998" i="5"/>
  <c r="P2007" i="5"/>
  <c r="J2009" i="5"/>
  <c r="J1924" i="5"/>
  <c r="E1937" i="5"/>
  <c r="N1937" i="5"/>
  <c r="C1940" i="5"/>
  <c r="P1940" i="5"/>
  <c r="K1944" i="5"/>
  <c r="G1944" i="5"/>
  <c r="O1944" i="5"/>
  <c r="B1948" i="5"/>
  <c r="J1949" i="5"/>
  <c r="M1949" i="5"/>
  <c r="O1949" i="5"/>
  <c r="B1968" i="5"/>
  <c r="C1969" i="5"/>
  <c r="F1972" i="5"/>
  <c r="K1975" i="5"/>
  <c r="H1983" i="5"/>
  <c r="L1983" i="5"/>
  <c r="K1983" i="5"/>
  <c r="F1983" i="5"/>
  <c r="G1983" i="5"/>
  <c r="E1983" i="5"/>
  <c r="I1985" i="5"/>
  <c r="N1986" i="5"/>
  <c r="M1995" i="5"/>
  <c r="D1998" i="5"/>
  <c r="Q2007" i="5"/>
  <c r="L2009" i="5"/>
  <c r="C1968" i="5"/>
  <c r="D1969" i="5"/>
  <c r="I1972" i="5"/>
  <c r="N1975" i="5"/>
  <c r="B1983" i="5"/>
  <c r="E1984" i="5"/>
  <c r="K1985" i="5"/>
  <c r="O1986" i="5"/>
  <c r="G1988" i="5"/>
  <c r="E1988" i="5"/>
  <c r="Q1988" i="5"/>
  <c r="D1988" i="5"/>
  <c r="M1988" i="5"/>
  <c r="J1988" i="5"/>
  <c r="I1988" i="5"/>
  <c r="I1992" i="5"/>
  <c r="P1995" i="5"/>
  <c r="F1998" i="5"/>
  <c r="P2008" i="5"/>
  <c r="D2008" i="5"/>
  <c r="K2008" i="5"/>
  <c r="Q2008" i="5"/>
  <c r="C2008" i="5"/>
  <c r="J2008" i="5"/>
  <c r="I2008" i="5"/>
  <c r="E2008" i="5"/>
  <c r="M2008" i="5"/>
  <c r="L2008" i="5"/>
  <c r="H2008" i="5"/>
  <c r="O2008" i="5"/>
  <c r="Q2009" i="5"/>
  <c r="L2016" i="5"/>
  <c r="E2016" i="5"/>
  <c r="J2016" i="5"/>
  <c r="M2016" i="5"/>
  <c r="K2016" i="5"/>
  <c r="H2016" i="5"/>
  <c r="F2016" i="5"/>
  <c r="N2021" i="5"/>
  <c r="F2028" i="5"/>
  <c r="O2031" i="5"/>
  <c r="O2034" i="5"/>
  <c r="P2072" i="5"/>
  <c r="H2024" i="5"/>
  <c r="L2024" i="5"/>
  <c r="Q2024" i="5"/>
  <c r="D2024" i="5"/>
  <c r="N2024" i="5"/>
  <c r="M2024" i="5"/>
  <c r="J2024" i="5"/>
  <c r="G2024" i="5"/>
  <c r="B2024" i="5"/>
  <c r="Q2027" i="5"/>
  <c r="E2027" i="5"/>
  <c r="M2027" i="5"/>
  <c r="F2027" i="5"/>
  <c r="J2027" i="5"/>
  <c r="I2027" i="5"/>
  <c r="G2027" i="5"/>
  <c r="C2027" i="5"/>
  <c r="N2027" i="5"/>
  <c r="K2028" i="5"/>
  <c r="D2027" i="5"/>
  <c r="I2024" i="5"/>
  <c r="J2026" i="5"/>
  <c r="Q2026" i="5"/>
  <c r="D2026" i="5"/>
  <c r="I2026" i="5"/>
  <c r="L2026" i="5"/>
  <c r="K2026" i="5"/>
  <c r="G2026" i="5"/>
  <c r="E2026" i="5"/>
  <c r="O2026" i="5"/>
  <c r="K2027" i="5"/>
  <c r="G2041" i="5"/>
  <c r="F2041" i="5"/>
  <c r="L2041" i="5"/>
  <c r="I2041" i="5"/>
  <c r="E2041" i="5"/>
  <c r="M2041" i="5"/>
  <c r="K2041" i="5"/>
  <c r="J2041" i="5"/>
  <c r="H2041" i="5"/>
  <c r="C2041" i="5"/>
  <c r="Q2041" i="5"/>
  <c r="E1962" i="5"/>
  <c r="C1962" i="5"/>
  <c r="P1967" i="5"/>
  <c r="D1967" i="5"/>
  <c r="J1967" i="5"/>
  <c r="N2006" i="5"/>
  <c r="B2006" i="5"/>
  <c r="F2006" i="5"/>
  <c r="K2006" i="5"/>
  <c r="M2006" i="5"/>
  <c r="L2006" i="5"/>
  <c r="G2006" i="5"/>
  <c r="H2012" i="5"/>
  <c r="G2012" i="5"/>
  <c r="M2012" i="5"/>
  <c r="C2012" i="5"/>
  <c r="Q2012" i="5"/>
  <c r="B2012" i="5"/>
  <c r="O2012" i="5"/>
  <c r="L2012" i="5"/>
  <c r="P2016" i="5"/>
  <c r="F2022" i="5"/>
  <c r="H2022" i="5"/>
  <c r="M2022" i="5"/>
  <c r="C2022" i="5"/>
  <c r="Q2022" i="5"/>
  <c r="B2022" i="5"/>
  <c r="O2022" i="5"/>
  <c r="L2022" i="5"/>
  <c r="G2022" i="5"/>
  <c r="C2026" i="5"/>
  <c r="O2027" i="5"/>
  <c r="D2041" i="5"/>
  <c r="B1962" i="5"/>
  <c r="L1963" i="5"/>
  <c r="M1963" i="5"/>
  <c r="O1963" i="5"/>
  <c r="B1967" i="5"/>
  <c r="Q1967" i="5"/>
  <c r="N1977" i="5"/>
  <c r="B1977" i="5"/>
  <c r="I1977" i="5"/>
  <c r="E1977" i="5"/>
  <c r="Q1977" i="5"/>
  <c r="C2006" i="5"/>
  <c r="D2012" i="5"/>
  <c r="Q2016" i="5"/>
  <c r="D2022" i="5"/>
  <c r="P2024" i="5"/>
  <c r="F2026" i="5"/>
  <c r="P2027" i="5"/>
  <c r="O2032" i="5"/>
  <c r="I2046" i="5"/>
  <c r="Q2075" i="5"/>
  <c r="E2075" i="5"/>
  <c r="G2075" i="5"/>
  <c r="P2075" i="5"/>
  <c r="C2075" i="5"/>
  <c r="M2075" i="5"/>
  <c r="H2075" i="5"/>
  <c r="D2075" i="5"/>
  <c r="L2075" i="5"/>
  <c r="O2075" i="5"/>
  <c r="N2075" i="5"/>
  <c r="K2075" i="5"/>
  <c r="J2075" i="5"/>
  <c r="I2075" i="5"/>
  <c r="F2075" i="5"/>
  <c r="B2075" i="5"/>
  <c r="G2005" i="5"/>
  <c r="J2005" i="5"/>
  <c r="O2005" i="5"/>
  <c r="B2005" i="5"/>
  <c r="N2005" i="5"/>
  <c r="M2005" i="5"/>
  <c r="H2005" i="5"/>
  <c r="I2028" i="5"/>
  <c r="B2028" i="5"/>
  <c r="H2028" i="5"/>
  <c r="G2028" i="5"/>
  <c r="E2028" i="5"/>
  <c r="C2028" i="5"/>
  <c r="M2028" i="5"/>
  <c r="P2041" i="5"/>
  <c r="O2025" i="5"/>
  <c r="C2025" i="5"/>
  <c r="H2025" i="5"/>
  <c r="M2025" i="5"/>
  <c r="Q2025" i="5"/>
  <c r="P2054" i="5"/>
  <c r="F2058" i="5"/>
  <c r="J2058" i="5"/>
  <c r="K2058" i="5"/>
  <c r="Q2058" i="5"/>
  <c r="B2058" i="5"/>
  <c r="O2058" i="5"/>
  <c r="H2058" i="5"/>
  <c r="G2058" i="5"/>
  <c r="D2058" i="5"/>
  <c r="C2058" i="5"/>
  <c r="N2058" i="5"/>
  <c r="Q2076" i="5"/>
  <c r="K2088" i="5"/>
  <c r="I2091" i="5"/>
  <c r="Q2091" i="5"/>
  <c r="E2091" i="5"/>
  <c r="P2091" i="5"/>
  <c r="B2091" i="5"/>
  <c r="M2091" i="5"/>
  <c r="H2091" i="5"/>
  <c r="G2091" i="5"/>
  <c r="F2091" i="5"/>
  <c r="D2091" i="5"/>
  <c r="N2091" i="5"/>
  <c r="O2091" i="5"/>
  <c r="L2091" i="5"/>
  <c r="K2091" i="5"/>
  <c r="J2091" i="5"/>
  <c r="P2195" i="5"/>
  <c r="N2042" i="5"/>
  <c r="B2042" i="5"/>
  <c r="P2042" i="5"/>
  <c r="C2042" i="5"/>
  <c r="K2042" i="5"/>
  <c r="I2042" i="5"/>
  <c r="F2042" i="5"/>
  <c r="D2042" i="5"/>
  <c r="J2062" i="5"/>
  <c r="F2062" i="5"/>
  <c r="P2062" i="5"/>
  <c r="C2062" i="5"/>
  <c r="B2062" i="5"/>
  <c r="O2062" i="5"/>
  <c r="M2062" i="5"/>
  <c r="Q2062" i="5"/>
  <c r="L2062" i="5"/>
  <c r="K2062" i="5"/>
  <c r="H2062" i="5"/>
  <c r="E2062" i="5"/>
  <c r="P2068" i="5"/>
  <c r="D2068" i="5"/>
  <c r="I2068" i="5"/>
  <c r="F2068" i="5"/>
  <c r="K2068" i="5"/>
  <c r="N2068" i="5"/>
  <c r="L2068" i="5"/>
  <c r="Q2068" i="5"/>
  <c r="O2068" i="5"/>
  <c r="M2068" i="5"/>
  <c r="J2068" i="5"/>
  <c r="H2068" i="5"/>
  <c r="E2068" i="5"/>
  <c r="C2068" i="5"/>
  <c r="B2068" i="5"/>
  <c r="F2106" i="5"/>
  <c r="N2106" i="5"/>
  <c r="B2106" i="5"/>
  <c r="D2106" i="5"/>
  <c r="O2106" i="5"/>
  <c r="M2106" i="5"/>
  <c r="P2106" i="5"/>
  <c r="Q2106" i="5"/>
  <c r="L2106" i="5"/>
  <c r="K2106" i="5"/>
  <c r="J2106" i="5"/>
  <c r="H2106" i="5"/>
  <c r="E2106" i="5"/>
  <c r="I2106" i="5"/>
  <c r="G2106" i="5"/>
  <c r="I1978" i="5"/>
  <c r="N1978" i="5"/>
  <c r="I1989" i="5"/>
  <c r="P1991" i="5"/>
  <c r="D1991" i="5"/>
  <c r="N1991" i="5"/>
  <c r="I1997" i="5"/>
  <c r="H2000" i="5"/>
  <c r="P2000" i="5"/>
  <c r="C2000" i="5"/>
  <c r="I2000" i="5"/>
  <c r="Q2000" i="5"/>
  <c r="F2010" i="5"/>
  <c r="C2010" i="5"/>
  <c r="I2010" i="5"/>
  <c r="K2013" i="5"/>
  <c r="I2014" i="5"/>
  <c r="N2018" i="5"/>
  <c r="B2018" i="5"/>
  <c r="J2018" i="5"/>
  <c r="P2018" i="5"/>
  <c r="C2018" i="5"/>
  <c r="I2019" i="5"/>
  <c r="F2019" i="5"/>
  <c r="L2019" i="5"/>
  <c r="F2025" i="5"/>
  <c r="G2029" i="5"/>
  <c r="E2029" i="5"/>
  <c r="K2029" i="5"/>
  <c r="K2040" i="5"/>
  <c r="H2042" i="5"/>
  <c r="M2058" i="5"/>
  <c r="D2062" i="5"/>
  <c r="G2068" i="5"/>
  <c r="C2106" i="5"/>
  <c r="K2069" i="5"/>
  <c r="E2069" i="5"/>
  <c r="O2069" i="5"/>
  <c r="B2069" i="5"/>
  <c r="I2069" i="5"/>
  <c r="N2069" i="5"/>
  <c r="L2069" i="5"/>
  <c r="Q2069" i="5"/>
  <c r="P2069" i="5"/>
  <c r="M2069" i="5"/>
  <c r="H2069" i="5"/>
  <c r="G2069" i="5"/>
  <c r="F2069" i="5"/>
  <c r="K2093" i="5"/>
  <c r="G2093" i="5"/>
  <c r="L2093" i="5"/>
  <c r="H2093" i="5"/>
  <c r="I2093" i="5"/>
  <c r="M2093" i="5"/>
  <c r="J2093" i="5"/>
  <c r="F2093" i="5"/>
  <c r="E2093" i="5"/>
  <c r="B2093" i="5"/>
  <c r="Q2093" i="5"/>
  <c r="P2093" i="5"/>
  <c r="O2093" i="5"/>
  <c r="N2093" i="5"/>
  <c r="D2093" i="5"/>
  <c r="P2020" i="5"/>
  <c r="D2020" i="5"/>
  <c r="B2020" i="5"/>
  <c r="H2020" i="5"/>
  <c r="K2021" i="5"/>
  <c r="L2021" i="5"/>
  <c r="Q2021" i="5"/>
  <c r="D2021" i="5"/>
  <c r="P2021" i="5"/>
  <c r="I2025" i="5"/>
  <c r="I2031" i="5"/>
  <c r="K2031" i="5"/>
  <c r="H2031" i="5"/>
  <c r="P2031" i="5"/>
  <c r="C2031" i="5"/>
  <c r="P2032" i="5"/>
  <c r="D2032" i="5"/>
  <c r="G2032" i="5"/>
  <c r="E2032" i="5"/>
  <c r="L2032" i="5"/>
  <c r="H2033" i="5"/>
  <c r="F2034" i="5"/>
  <c r="L2034" i="5"/>
  <c r="J2034" i="5"/>
  <c r="Q2034" i="5"/>
  <c r="D2034" i="5"/>
  <c r="K2036" i="5"/>
  <c r="L2042" i="5"/>
  <c r="I2062" i="5"/>
  <c r="N2066" i="5"/>
  <c r="B2066" i="5"/>
  <c r="Q2066" i="5"/>
  <c r="D2066" i="5"/>
  <c r="M2066" i="5"/>
  <c r="L2066" i="5"/>
  <c r="O2066" i="5"/>
  <c r="J2066" i="5"/>
  <c r="H2066" i="5"/>
  <c r="G2066" i="5"/>
  <c r="F2066" i="5"/>
  <c r="E2066" i="5"/>
  <c r="C2066" i="5"/>
  <c r="C2069" i="5"/>
  <c r="C2093" i="5"/>
  <c r="M2042" i="5"/>
  <c r="L2045" i="5"/>
  <c r="P2056" i="5"/>
  <c r="D2056" i="5"/>
  <c r="E2056" i="5"/>
  <c r="Q2056" i="5"/>
  <c r="B2056" i="5"/>
  <c r="H2056" i="5"/>
  <c r="J2056" i="5"/>
  <c r="I2056" i="5"/>
  <c r="F2056" i="5"/>
  <c r="C2056" i="5"/>
  <c r="N2056" i="5"/>
  <c r="N2062" i="5"/>
  <c r="I2066" i="5"/>
  <c r="D2069" i="5"/>
  <c r="I1966" i="5"/>
  <c r="N1966" i="5"/>
  <c r="E1978" i="5"/>
  <c r="D1979" i="5"/>
  <c r="N1979" i="5"/>
  <c r="F1991" i="5"/>
  <c r="F2000" i="5"/>
  <c r="Q2003" i="5"/>
  <c r="E2003" i="5"/>
  <c r="D2003" i="5"/>
  <c r="J2003" i="5"/>
  <c r="P2003" i="5"/>
  <c r="G2010" i="5"/>
  <c r="G2018" i="5"/>
  <c r="E2019" i="5"/>
  <c r="E2020" i="5"/>
  <c r="C2021" i="5"/>
  <c r="K2025" i="5"/>
  <c r="F2029" i="5"/>
  <c r="D2031" i="5"/>
  <c r="C2032" i="5"/>
  <c r="C2034" i="5"/>
  <c r="O2042" i="5"/>
  <c r="K2066" i="5"/>
  <c r="J2069" i="5"/>
  <c r="N1989" i="5"/>
  <c r="B1989" i="5"/>
  <c r="O1989" i="5"/>
  <c r="E1997" i="5"/>
  <c r="J1997" i="5"/>
  <c r="F2004" i="5"/>
  <c r="O2013" i="5"/>
  <c r="C2013" i="5"/>
  <c r="Q2013" i="5"/>
  <c r="D2013" i="5"/>
  <c r="I2013" i="5"/>
  <c r="J2014" i="5"/>
  <c r="M2014" i="5"/>
  <c r="E2014" i="5"/>
  <c r="P2014" i="5"/>
  <c r="F2020" i="5"/>
  <c r="E2021" i="5"/>
  <c r="L2025" i="5"/>
  <c r="H2029" i="5"/>
  <c r="E2031" i="5"/>
  <c r="F2032" i="5"/>
  <c r="E2034" i="5"/>
  <c r="Q2042" i="5"/>
  <c r="P2044" i="5"/>
  <c r="D2044" i="5"/>
  <c r="H2044" i="5"/>
  <c r="F2044" i="5"/>
  <c r="C2044" i="5"/>
  <c r="N2044" i="5"/>
  <c r="L2044" i="5"/>
  <c r="L2052" i="5"/>
  <c r="G2052" i="5"/>
  <c r="N2052" i="5"/>
  <c r="M2052" i="5"/>
  <c r="I2052" i="5"/>
  <c r="H2052" i="5"/>
  <c r="E2052" i="5"/>
  <c r="D2052" i="5"/>
  <c r="B2052" i="5"/>
  <c r="P2052" i="5"/>
  <c r="O2055" i="5"/>
  <c r="P2066" i="5"/>
  <c r="P2103" i="5"/>
  <c r="N2049" i="5"/>
  <c r="N2079" i="5"/>
  <c r="F2082" i="5"/>
  <c r="N2082" i="5"/>
  <c r="B2082" i="5"/>
  <c r="M2082" i="5"/>
  <c r="J2082" i="5"/>
  <c r="K2082" i="5"/>
  <c r="P2082" i="5"/>
  <c r="L2082" i="5"/>
  <c r="E2082" i="5"/>
  <c r="C2082" i="5"/>
  <c r="Q2082" i="5"/>
  <c r="O2082" i="5"/>
  <c r="I2082" i="5"/>
  <c r="H2082" i="5"/>
  <c r="G2082" i="5"/>
  <c r="F1993" i="5"/>
  <c r="J2002" i="5"/>
  <c r="N2002" i="5"/>
  <c r="Q2015" i="5"/>
  <c r="E2015" i="5"/>
  <c r="N2015" i="5"/>
  <c r="F2017" i="5"/>
  <c r="I2036" i="5"/>
  <c r="J2038" i="5"/>
  <c r="E2038" i="5"/>
  <c r="H2040" i="5"/>
  <c r="I2043" i="5"/>
  <c r="L2043" i="5"/>
  <c r="O2043" i="5"/>
  <c r="I2045" i="5"/>
  <c r="G2046" i="5"/>
  <c r="H2048" i="5"/>
  <c r="J2048" i="5"/>
  <c r="E2048" i="5"/>
  <c r="P2048" i="5"/>
  <c r="K2060" i="5"/>
  <c r="O2061" i="5"/>
  <c r="C2061" i="5"/>
  <c r="J2061" i="5"/>
  <c r="G2061" i="5"/>
  <c r="D2061" i="5"/>
  <c r="P2061" i="5"/>
  <c r="M2061" i="5"/>
  <c r="L2065" i="5"/>
  <c r="I2067" i="5"/>
  <c r="M2067" i="5"/>
  <c r="J2067" i="5"/>
  <c r="L2067" i="5"/>
  <c r="O2067" i="5"/>
  <c r="K2067" i="5"/>
  <c r="J2074" i="5"/>
  <c r="K2074" i="5"/>
  <c r="G2074" i="5"/>
  <c r="O2074" i="5"/>
  <c r="F2074" i="5"/>
  <c r="D2074" i="5"/>
  <c r="M2074" i="5"/>
  <c r="J2076" i="5"/>
  <c r="N2078" i="5"/>
  <c r="B2078" i="5"/>
  <c r="J2078" i="5"/>
  <c r="I2078" i="5"/>
  <c r="F2078" i="5"/>
  <c r="L2078" i="5"/>
  <c r="H2078" i="5"/>
  <c r="E2078" i="5"/>
  <c r="P2078" i="5"/>
  <c r="J2079" i="5"/>
  <c r="O2109" i="5"/>
  <c r="C2109" i="5"/>
  <c r="K2109" i="5"/>
  <c r="I2109" i="5"/>
  <c r="F2109" i="5"/>
  <c r="E2109" i="5"/>
  <c r="D2109" i="5"/>
  <c r="L2109" i="5"/>
  <c r="J2109" i="5"/>
  <c r="H2109" i="5"/>
  <c r="G2109" i="5"/>
  <c r="B2109" i="5"/>
  <c r="Q2109" i="5"/>
  <c r="O2076" i="5"/>
  <c r="H2084" i="5"/>
  <c r="P2084" i="5"/>
  <c r="D2084" i="5"/>
  <c r="G2084" i="5"/>
  <c r="C2084" i="5"/>
  <c r="K2084" i="5"/>
  <c r="Q2084" i="5"/>
  <c r="N2084" i="5"/>
  <c r="I2084" i="5"/>
  <c r="E2084" i="5"/>
  <c r="Q2087" i="5"/>
  <c r="M2109" i="5"/>
  <c r="K2112" i="5"/>
  <c r="C2049" i="5"/>
  <c r="F2049" i="5"/>
  <c r="B2049" i="5"/>
  <c r="J2050" i="5"/>
  <c r="B2050" i="5"/>
  <c r="E2050" i="5"/>
  <c r="P2050" i="5"/>
  <c r="Q2051" i="5"/>
  <c r="E2051" i="5"/>
  <c r="K2051" i="5"/>
  <c r="B2051" i="5"/>
  <c r="N2051" i="5"/>
  <c r="G2053" i="5"/>
  <c r="P2053" i="5"/>
  <c r="C2053" i="5"/>
  <c r="K2053" i="5"/>
  <c r="L2053" i="5"/>
  <c r="N2054" i="5"/>
  <c r="B2054" i="5"/>
  <c r="L2054" i="5"/>
  <c r="H2054" i="5"/>
  <c r="J2054" i="5"/>
  <c r="I2055" i="5"/>
  <c r="H2055" i="5"/>
  <c r="E2055" i="5"/>
  <c r="J2055" i="5"/>
  <c r="Q2055" i="5"/>
  <c r="E2061" i="5"/>
  <c r="C2067" i="5"/>
  <c r="C2074" i="5"/>
  <c r="D2078" i="5"/>
  <c r="B2084" i="5"/>
  <c r="E2098" i="5"/>
  <c r="I2102" i="5"/>
  <c r="D2104" i="5"/>
  <c r="I2104" i="5"/>
  <c r="F2104" i="5"/>
  <c r="E2104" i="5"/>
  <c r="K2104" i="5"/>
  <c r="J2104" i="5"/>
  <c r="H2104" i="5"/>
  <c r="G2104" i="5"/>
  <c r="C2104" i="5"/>
  <c r="B2104" i="5"/>
  <c r="N2109" i="5"/>
  <c r="G2077" i="5"/>
  <c r="O2077" i="5"/>
  <c r="L2077" i="5"/>
  <c r="I2077" i="5"/>
  <c r="K2077" i="5"/>
  <c r="F2077" i="5"/>
  <c r="D2077" i="5"/>
  <c r="N2077" i="5"/>
  <c r="Q2092" i="5"/>
  <c r="F2094" i="5"/>
  <c r="N2094" i="5"/>
  <c r="B2094" i="5"/>
  <c r="I2094" i="5"/>
  <c r="E2094" i="5"/>
  <c r="J2094" i="5"/>
  <c r="M2094" i="5"/>
  <c r="L2094" i="5"/>
  <c r="K2094" i="5"/>
  <c r="H2094" i="5"/>
  <c r="C2094" i="5"/>
  <c r="L2100" i="5"/>
  <c r="H2100" i="5"/>
  <c r="E2100" i="5"/>
  <c r="P2100" i="5"/>
  <c r="B2100" i="5"/>
  <c r="G2100" i="5"/>
  <c r="Q2100" i="5"/>
  <c r="O2100" i="5"/>
  <c r="N2100" i="5"/>
  <c r="M2100" i="5"/>
  <c r="J2100" i="5"/>
  <c r="F2100" i="5"/>
  <c r="B2077" i="5"/>
  <c r="D2094" i="5"/>
  <c r="H2096" i="5"/>
  <c r="P2096" i="5"/>
  <c r="D2096" i="5"/>
  <c r="Q2096" i="5"/>
  <c r="B2096" i="5"/>
  <c r="M2096" i="5"/>
  <c r="I2096" i="5"/>
  <c r="O2096" i="5"/>
  <c r="N2096" i="5"/>
  <c r="L2096" i="5"/>
  <c r="K2096" i="5"/>
  <c r="F2096" i="5"/>
  <c r="C2096" i="5"/>
  <c r="C2100" i="5"/>
  <c r="N2146" i="5"/>
  <c r="K2033" i="5"/>
  <c r="N2033" i="5"/>
  <c r="H2036" i="5"/>
  <c r="N2036" i="5"/>
  <c r="J2040" i="5"/>
  <c r="K2045" i="5"/>
  <c r="Q2045" i="5"/>
  <c r="D2045" i="5"/>
  <c r="O2045" i="5"/>
  <c r="G2065" i="5"/>
  <c r="H2065" i="5"/>
  <c r="Q2065" i="5"/>
  <c r="D2065" i="5"/>
  <c r="M2065" i="5"/>
  <c r="K2065" i="5"/>
  <c r="H2072" i="5"/>
  <c r="E2072" i="5"/>
  <c r="O2072" i="5"/>
  <c r="B2072" i="5"/>
  <c r="C2072" i="5"/>
  <c r="J2072" i="5"/>
  <c r="G2072" i="5"/>
  <c r="N2072" i="5"/>
  <c r="C2077" i="5"/>
  <c r="L2084" i="5"/>
  <c r="G2094" i="5"/>
  <c r="E2096" i="5"/>
  <c r="D2100" i="5"/>
  <c r="L2076" i="5"/>
  <c r="P2076" i="5"/>
  <c r="C2076" i="5"/>
  <c r="M2076" i="5"/>
  <c r="K2076" i="5"/>
  <c r="G2076" i="5"/>
  <c r="E2076" i="5"/>
  <c r="N2076" i="5"/>
  <c r="E2077" i="5"/>
  <c r="L2089" i="5"/>
  <c r="O2094" i="5"/>
  <c r="K2105" i="5"/>
  <c r="G2105" i="5"/>
  <c r="F2105" i="5"/>
  <c r="Q2105" i="5"/>
  <c r="C2105" i="5"/>
  <c r="P2105" i="5"/>
  <c r="B2105" i="5"/>
  <c r="M2105" i="5"/>
  <c r="L2105" i="5"/>
  <c r="J2105" i="5"/>
  <c r="I2105" i="5"/>
  <c r="H2105" i="5"/>
  <c r="D2105" i="5"/>
  <c r="L2004" i="5"/>
  <c r="N2004" i="5"/>
  <c r="N2017" i="5"/>
  <c r="N2030" i="5"/>
  <c r="B2030" i="5"/>
  <c r="O2030" i="5"/>
  <c r="C2033" i="5"/>
  <c r="C2036" i="5"/>
  <c r="P2036" i="5"/>
  <c r="C2040" i="5"/>
  <c r="C2045" i="5"/>
  <c r="F2046" i="5"/>
  <c r="M2046" i="5"/>
  <c r="O2046" i="5"/>
  <c r="C2065" i="5"/>
  <c r="K2070" i="5"/>
  <c r="F2072" i="5"/>
  <c r="B2076" i="5"/>
  <c r="H2077" i="5"/>
  <c r="O2084" i="5"/>
  <c r="P2094" i="5"/>
  <c r="J2096" i="5"/>
  <c r="K2100" i="5"/>
  <c r="E2105" i="5"/>
  <c r="E2065" i="5"/>
  <c r="I2072" i="5"/>
  <c r="D2076" i="5"/>
  <c r="J2077" i="5"/>
  <c r="I2079" i="5"/>
  <c r="Q2079" i="5"/>
  <c r="E2079" i="5"/>
  <c r="G2079" i="5"/>
  <c r="C2079" i="5"/>
  <c r="L2079" i="5"/>
  <c r="K2079" i="5"/>
  <c r="H2079" i="5"/>
  <c r="Q2094" i="5"/>
  <c r="C2097" i="5"/>
  <c r="K2097" i="5"/>
  <c r="N2097" i="5"/>
  <c r="J2097" i="5"/>
  <c r="H2097" i="5"/>
  <c r="M2097" i="5"/>
  <c r="G2097" i="5"/>
  <c r="E2097" i="5"/>
  <c r="Q2111" i="5"/>
  <c r="J2138" i="5"/>
  <c r="K2081" i="5"/>
  <c r="G2081" i="5"/>
  <c r="B2081" i="5"/>
  <c r="M2081" i="5"/>
  <c r="J2081" i="5"/>
  <c r="N2103" i="5"/>
  <c r="I2115" i="5"/>
  <c r="Q2115" i="5"/>
  <c r="E2115" i="5"/>
  <c r="G2115" i="5"/>
  <c r="C2115" i="5"/>
  <c r="P2115" i="5"/>
  <c r="B2115" i="5"/>
  <c r="M2115" i="5"/>
  <c r="J2115" i="5"/>
  <c r="H2115" i="5"/>
  <c r="F2118" i="5"/>
  <c r="N2118" i="5"/>
  <c r="B2118" i="5"/>
  <c r="M2118" i="5"/>
  <c r="J2118" i="5"/>
  <c r="I2118" i="5"/>
  <c r="O2118" i="5"/>
  <c r="L2118" i="5"/>
  <c r="B2125" i="5"/>
  <c r="H2125" i="5"/>
  <c r="Q2125" i="5"/>
  <c r="D2125" i="5"/>
  <c r="L2125" i="5"/>
  <c r="I2125" i="5"/>
  <c r="E2125" i="5"/>
  <c r="C2125" i="5"/>
  <c r="M2125" i="5"/>
  <c r="K2125" i="5"/>
  <c r="J2125" i="5"/>
  <c r="P2181" i="5"/>
  <c r="P2092" i="5"/>
  <c r="D2092" i="5"/>
  <c r="L2092" i="5"/>
  <c r="N2092" i="5"/>
  <c r="J2092" i="5"/>
  <c r="H2092" i="5"/>
  <c r="P2150" i="5"/>
  <c r="N2114" i="5"/>
  <c r="B2114" i="5"/>
  <c r="J2114" i="5"/>
  <c r="I2114" i="5"/>
  <c r="F2114" i="5"/>
  <c r="E2114" i="5"/>
  <c r="L2114" i="5"/>
  <c r="G2114" i="5"/>
  <c r="D2114" i="5"/>
  <c r="K2117" i="5"/>
  <c r="G2117" i="5"/>
  <c r="B2117" i="5"/>
  <c r="M2117" i="5"/>
  <c r="J2117" i="5"/>
  <c r="I2117" i="5"/>
  <c r="F2141" i="5"/>
  <c r="J2141" i="5"/>
  <c r="E2141" i="5"/>
  <c r="O2141" i="5"/>
  <c r="B2141" i="5"/>
  <c r="C2141" i="5"/>
  <c r="Q2141" i="5"/>
  <c r="P2141" i="5"/>
  <c r="M2141" i="5"/>
  <c r="L2141" i="5"/>
  <c r="K2141" i="5"/>
  <c r="N2141" i="5"/>
  <c r="I2103" i="5"/>
  <c r="Q2103" i="5"/>
  <c r="E2103" i="5"/>
  <c r="L2103" i="5"/>
  <c r="H2103" i="5"/>
  <c r="G2103" i="5"/>
  <c r="J2103" i="5"/>
  <c r="C2114" i="5"/>
  <c r="C2117" i="5"/>
  <c r="L2088" i="5"/>
  <c r="H2088" i="5"/>
  <c r="J2088" i="5"/>
  <c r="F2088" i="5"/>
  <c r="I2088" i="5"/>
  <c r="G2089" i="5"/>
  <c r="C2089" i="5"/>
  <c r="H2089" i="5"/>
  <c r="D2089" i="5"/>
  <c r="J2089" i="5"/>
  <c r="F2092" i="5"/>
  <c r="N2102" i="5"/>
  <c r="B2102" i="5"/>
  <c r="J2102" i="5"/>
  <c r="O2102" i="5"/>
  <c r="K2102" i="5"/>
  <c r="G2102" i="5"/>
  <c r="B2103" i="5"/>
  <c r="H2108" i="5"/>
  <c r="P2108" i="5"/>
  <c r="D2108" i="5"/>
  <c r="L2108" i="5"/>
  <c r="I2108" i="5"/>
  <c r="G2108" i="5"/>
  <c r="B2108" i="5"/>
  <c r="Q2108" i="5"/>
  <c r="H2114" i="5"/>
  <c r="D2117" i="5"/>
  <c r="O2120" i="5"/>
  <c r="L2124" i="5"/>
  <c r="H2124" i="5"/>
  <c r="N2124" i="5"/>
  <c r="J2124" i="5"/>
  <c r="F2124" i="5"/>
  <c r="E2124" i="5"/>
  <c r="M2124" i="5"/>
  <c r="I2124" i="5"/>
  <c r="G2124" i="5"/>
  <c r="D2124" i="5"/>
  <c r="C2124" i="5"/>
  <c r="J2133" i="5"/>
  <c r="B2133" i="5"/>
  <c r="K2133" i="5"/>
  <c r="M2133" i="5"/>
  <c r="I2133" i="5"/>
  <c r="H2133" i="5"/>
  <c r="F2133" i="5"/>
  <c r="E2133" i="5"/>
  <c r="D2133" i="5"/>
  <c r="Q2133" i="5"/>
  <c r="N2175" i="5"/>
  <c r="G2092" i="5"/>
  <c r="C2102" i="5"/>
  <c r="C2103" i="5"/>
  <c r="C2108" i="5"/>
  <c r="K2114" i="5"/>
  <c r="E2117" i="5"/>
  <c r="P2118" i="5"/>
  <c r="B2124" i="5"/>
  <c r="C2133" i="5"/>
  <c r="H2141" i="5"/>
  <c r="G2148" i="5"/>
  <c r="H2148" i="5"/>
  <c r="P2148" i="5"/>
  <c r="C2148" i="5"/>
  <c r="M2148" i="5"/>
  <c r="B2148" i="5"/>
  <c r="Q2148" i="5"/>
  <c r="O2148" i="5"/>
  <c r="L2148" i="5"/>
  <c r="K2148" i="5"/>
  <c r="J2148" i="5"/>
  <c r="N2148" i="5"/>
  <c r="Q2039" i="5"/>
  <c r="E2039" i="5"/>
  <c r="N2039" i="5"/>
  <c r="N2081" i="5"/>
  <c r="J2086" i="5"/>
  <c r="F2086" i="5"/>
  <c r="P2086" i="5"/>
  <c r="B2086" i="5"/>
  <c r="M2086" i="5"/>
  <c r="I2086" i="5"/>
  <c r="C2088" i="5"/>
  <c r="E2089" i="5"/>
  <c r="I2092" i="5"/>
  <c r="J2098" i="5"/>
  <c r="F2098" i="5"/>
  <c r="L2098" i="5"/>
  <c r="H2098" i="5"/>
  <c r="I2098" i="5"/>
  <c r="Q2099" i="5"/>
  <c r="G2101" i="5"/>
  <c r="O2101" i="5"/>
  <c r="C2101" i="5"/>
  <c r="Q2101" i="5"/>
  <c r="B2101" i="5"/>
  <c r="M2101" i="5"/>
  <c r="H2101" i="5"/>
  <c r="D2102" i="5"/>
  <c r="D2103" i="5"/>
  <c r="E2108" i="5"/>
  <c r="G2113" i="5"/>
  <c r="O2113" i="5"/>
  <c r="C2113" i="5"/>
  <c r="L2113" i="5"/>
  <c r="I2113" i="5"/>
  <c r="H2113" i="5"/>
  <c r="J2113" i="5"/>
  <c r="D2113" i="5"/>
  <c r="B2113" i="5"/>
  <c r="M2114" i="5"/>
  <c r="F2117" i="5"/>
  <c r="Q2118" i="5"/>
  <c r="K2124" i="5"/>
  <c r="G2133" i="5"/>
  <c r="I2141" i="5"/>
  <c r="D2148" i="5"/>
  <c r="I2138" i="5"/>
  <c r="H2138" i="5"/>
  <c r="Q2138" i="5"/>
  <c r="D2138" i="5"/>
  <c r="F2138" i="5"/>
  <c r="C2138" i="5"/>
  <c r="B2138" i="5"/>
  <c r="O2138" i="5"/>
  <c r="N2138" i="5"/>
  <c r="M2138" i="5"/>
  <c r="P2138" i="5"/>
  <c r="L2138" i="5"/>
  <c r="K2138" i="5"/>
  <c r="E2148" i="5"/>
  <c r="F2240" i="5"/>
  <c r="Q2172" i="5"/>
  <c r="P2137" i="5"/>
  <c r="L2147" i="5"/>
  <c r="K2147" i="5"/>
  <c r="G2147" i="5"/>
  <c r="Q2147" i="5"/>
  <c r="D2147" i="5"/>
  <c r="B2147" i="5"/>
  <c r="P2147" i="5"/>
  <c r="O2147" i="5"/>
  <c r="M2147" i="5"/>
  <c r="J2147" i="5"/>
  <c r="I2147" i="5"/>
  <c r="N2149" i="5"/>
  <c r="B2149" i="5"/>
  <c r="Q2149" i="5"/>
  <c r="D2149" i="5"/>
  <c r="L2149" i="5"/>
  <c r="I2149" i="5"/>
  <c r="C2149" i="5"/>
  <c r="P2149" i="5"/>
  <c r="M2149" i="5"/>
  <c r="K2149" i="5"/>
  <c r="J2149" i="5"/>
  <c r="O2199" i="5"/>
  <c r="Q2123" i="5"/>
  <c r="Q2153" i="5"/>
  <c r="Q2063" i="5"/>
  <c r="E2063" i="5"/>
  <c r="B2063" i="5"/>
  <c r="L2063" i="5"/>
  <c r="L2064" i="5"/>
  <c r="K2064" i="5"/>
  <c r="H2064" i="5"/>
  <c r="K2073" i="5"/>
  <c r="J2110" i="5"/>
  <c r="F2110" i="5"/>
  <c r="G2110" i="5"/>
  <c r="Q2110" i="5"/>
  <c r="C2110" i="5"/>
  <c r="P2110" i="5"/>
  <c r="B2110" i="5"/>
  <c r="J2122" i="5"/>
  <c r="F2122" i="5"/>
  <c r="B2122" i="5"/>
  <c r="M2122" i="5"/>
  <c r="E2147" i="5"/>
  <c r="F2149" i="5"/>
  <c r="I2186" i="5"/>
  <c r="F2186" i="5"/>
  <c r="Q2186" i="5"/>
  <c r="D2186" i="5"/>
  <c r="M2186" i="5"/>
  <c r="E2186" i="5"/>
  <c r="B2186" i="5"/>
  <c r="P2186" i="5"/>
  <c r="O2186" i="5"/>
  <c r="L2186" i="5"/>
  <c r="H2186" i="5"/>
  <c r="N2186" i="5"/>
  <c r="K2186" i="5"/>
  <c r="J2186" i="5"/>
  <c r="G2186" i="5"/>
  <c r="C2186" i="5"/>
  <c r="Q2134" i="5"/>
  <c r="E2134" i="5"/>
  <c r="K2134" i="5"/>
  <c r="G2134" i="5"/>
  <c r="L2134" i="5"/>
  <c r="I2134" i="5"/>
  <c r="H2134" i="5"/>
  <c r="D2134" i="5"/>
  <c r="C2134" i="5"/>
  <c r="B2134" i="5"/>
  <c r="L2139" i="5"/>
  <c r="P2157" i="5"/>
  <c r="H2120" i="5"/>
  <c r="P2120" i="5"/>
  <c r="D2120" i="5"/>
  <c r="G2120" i="5"/>
  <c r="C2120" i="5"/>
  <c r="Q2120" i="5"/>
  <c r="B2120" i="5"/>
  <c r="I2126" i="5"/>
  <c r="Q2126" i="5"/>
  <c r="D2126" i="5"/>
  <c r="M2126" i="5"/>
  <c r="K2126" i="5"/>
  <c r="G2126" i="5"/>
  <c r="C2126" i="5"/>
  <c r="B2126" i="5"/>
  <c r="J2134" i="5"/>
  <c r="O2144" i="5"/>
  <c r="C2144" i="5"/>
  <c r="J2144" i="5"/>
  <c r="F2144" i="5"/>
  <c r="B2144" i="5"/>
  <c r="N2144" i="5"/>
  <c r="M2144" i="5"/>
  <c r="K2144" i="5"/>
  <c r="I2144" i="5"/>
  <c r="H2144" i="5"/>
  <c r="N2147" i="5"/>
  <c r="O2149" i="5"/>
  <c r="Q2170" i="5"/>
  <c r="E2170" i="5"/>
  <c r="D2170" i="5"/>
  <c r="M2170" i="5"/>
  <c r="B2170" i="5"/>
  <c r="O2170" i="5"/>
  <c r="L2170" i="5"/>
  <c r="K2170" i="5"/>
  <c r="I2170" i="5"/>
  <c r="N2209" i="5"/>
  <c r="B2209" i="5"/>
  <c r="F2209" i="5"/>
  <c r="Q2209" i="5"/>
  <c r="D2209" i="5"/>
  <c r="I2209" i="5"/>
  <c r="C2209" i="5"/>
  <c r="L2209" i="5"/>
  <c r="K2209" i="5"/>
  <c r="J2209" i="5"/>
  <c r="H2209" i="5"/>
  <c r="G2209" i="5"/>
  <c r="E2209" i="5"/>
  <c r="Q2215" i="5"/>
  <c r="D2127" i="5"/>
  <c r="M2127" i="5"/>
  <c r="I2127" i="5"/>
  <c r="Q2127" i="5"/>
  <c r="G2131" i="5"/>
  <c r="L2135" i="5"/>
  <c r="G2135" i="5"/>
  <c r="P2135" i="5"/>
  <c r="C2135" i="5"/>
  <c r="Q2135" i="5"/>
  <c r="K2153" i="5"/>
  <c r="K2157" i="5"/>
  <c r="C2170" i="5"/>
  <c r="P2172" i="5"/>
  <c r="J2175" i="5"/>
  <c r="K2181" i="5"/>
  <c r="M2209" i="5"/>
  <c r="P2080" i="5"/>
  <c r="D2080" i="5"/>
  <c r="L2080" i="5"/>
  <c r="O2080" i="5"/>
  <c r="O2085" i="5"/>
  <c r="C2085" i="5"/>
  <c r="K2085" i="5"/>
  <c r="N2090" i="5"/>
  <c r="B2090" i="5"/>
  <c r="J2090" i="5"/>
  <c r="P2116" i="5"/>
  <c r="D2116" i="5"/>
  <c r="L2116" i="5"/>
  <c r="O2116" i="5"/>
  <c r="O2121" i="5"/>
  <c r="C2121" i="5"/>
  <c r="K2121" i="5"/>
  <c r="P2121" i="5"/>
  <c r="B2127" i="5"/>
  <c r="K2128" i="5"/>
  <c r="I2128" i="5"/>
  <c r="E2128" i="5"/>
  <c r="I2131" i="5"/>
  <c r="B2135" i="5"/>
  <c r="G2136" i="5"/>
  <c r="P2136" i="5"/>
  <c r="C2136" i="5"/>
  <c r="L2136" i="5"/>
  <c r="Q2136" i="5"/>
  <c r="I2145" i="5"/>
  <c r="J2146" i="5"/>
  <c r="L2150" i="5"/>
  <c r="M2153" i="5"/>
  <c r="L2157" i="5"/>
  <c r="F2170" i="5"/>
  <c r="L2175" i="5"/>
  <c r="F2177" i="5"/>
  <c r="C2177" i="5"/>
  <c r="H2177" i="5"/>
  <c r="E2177" i="5"/>
  <c r="B2177" i="5"/>
  <c r="N2177" i="5"/>
  <c r="L2177" i="5"/>
  <c r="N2181" i="5"/>
  <c r="L2183" i="5"/>
  <c r="E2183" i="5"/>
  <c r="D2183" i="5"/>
  <c r="I2183" i="5"/>
  <c r="G2183" i="5"/>
  <c r="C2183" i="5"/>
  <c r="Q2183" i="5"/>
  <c r="B2183" i="5"/>
  <c r="O2183" i="5"/>
  <c r="K2183" i="5"/>
  <c r="K2131" i="5"/>
  <c r="D2135" i="5"/>
  <c r="N2137" i="5"/>
  <c r="B2137" i="5"/>
  <c r="L2137" i="5"/>
  <c r="H2137" i="5"/>
  <c r="Q2137" i="5"/>
  <c r="K2145" i="5"/>
  <c r="L2146" i="5"/>
  <c r="N2150" i="5"/>
  <c r="N2153" i="5"/>
  <c r="N2157" i="5"/>
  <c r="G2170" i="5"/>
  <c r="N2173" i="5"/>
  <c r="B2173" i="5"/>
  <c r="F2173" i="5"/>
  <c r="D2173" i="5"/>
  <c r="L2173" i="5"/>
  <c r="J2173" i="5"/>
  <c r="H2173" i="5"/>
  <c r="G2173" i="5"/>
  <c r="C2173" i="5"/>
  <c r="D2177" i="5"/>
  <c r="O2180" i="5"/>
  <c r="C2180" i="5"/>
  <c r="Q2180" i="5"/>
  <c r="D2180" i="5"/>
  <c r="L2180" i="5"/>
  <c r="M2180" i="5"/>
  <c r="J2180" i="5"/>
  <c r="H2180" i="5"/>
  <c r="G2180" i="5"/>
  <c r="E2180" i="5"/>
  <c r="P2180" i="5"/>
  <c r="F2183" i="5"/>
  <c r="K2204" i="5"/>
  <c r="I2159" i="5"/>
  <c r="M2159" i="5"/>
  <c r="J2159" i="5"/>
  <c r="G2159" i="5"/>
  <c r="F2159" i="5"/>
  <c r="D2159" i="5"/>
  <c r="K2164" i="5"/>
  <c r="C2164" i="5"/>
  <c r="D2164" i="5"/>
  <c r="N2164" i="5"/>
  <c r="I2164" i="5"/>
  <c r="H2164" i="5"/>
  <c r="F2164" i="5"/>
  <c r="N2169" i="5"/>
  <c r="P2194" i="5"/>
  <c r="K2057" i="5"/>
  <c r="N2057" i="5"/>
  <c r="H2060" i="5"/>
  <c r="N2060" i="5"/>
  <c r="F2070" i="5"/>
  <c r="N2070" i="5"/>
  <c r="C2073" i="5"/>
  <c r="N2073" i="5"/>
  <c r="L2112" i="5"/>
  <c r="H2112" i="5"/>
  <c r="O2112" i="5"/>
  <c r="F2127" i="5"/>
  <c r="F2135" i="5"/>
  <c r="D2137" i="5"/>
  <c r="P2139" i="5"/>
  <c r="D2139" i="5"/>
  <c r="E2139" i="5"/>
  <c r="M2139" i="5"/>
  <c r="Q2139" i="5"/>
  <c r="B2159" i="5"/>
  <c r="B2164" i="5"/>
  <c r="J2170" i="5"/>
  <c r="I2173" i="5"/>
  <c r="I2177" i="5"/>
  <c r="F2180" i="5"/>
  <c r="J2183" i="5"/>
  <c r="B2185" i="5"/>
  <c r="J2185" i="5"/>
  <c r="H2185" i="5"/>
  <c r="E2185" i="5"/>
  <c r="C2185" i="5"/>
  <c r="Q2185" i="5"/>
  <c r="P2185" i="5"/>
  <c r="L2185" i="5"/>
  <c r="G2185" i="5"/>
  <c r="P2187" i="5"/>
  <c r="D2187" i="5"/>
  <c r="O2187" i="5"/>
  <c r="B2187" i="5"/>
  <c r="M2187" i="5"/>
  <c r="K2187" i="5"/>
  <c r="F2187" i="5"/>
  <c r="C2187" i="5"/>
  <c r="Q2187" i="5"/>
  <c r="L2187" i="5"/>
  <c r="H2187" i="5"/>
  <c r="I2150" i="5"/>
  <c r="M2150" i="5"/>
  <c r="H2150" i="5"/>
  <c r="E2150" i="5"/>
  <c r="Q2150" i="5"/>
  <c r="C2159" i="5"/>
  <c r="E2164" i="5"/>
  <c r="N2170" i="5"/>
  <c r="G2172" i="5"/>
  <c r="J2172" i="5"/>
  <c r="F2172" i="5"/>
  <c r="L2172" i="5"/>
  <c r="I2172" i="5"/>
  <c r="H2172" i="5"/>
  <c r="D2172" i="5"/>
  <c r="Q2198" i="5"/>
  <c r="L2243" i="5"/>
  <c r="E2243" i="5"/>
  <c r="M2243" i="5"/>
  <c r="K2243" i="5"/>
  <c r="H2243" i="5"/>
  <c r="F2243" i="5"/>
  <c r="B2243" i="5"/>
  <c r="J2243" i="5"/>
  <c r="Q2243" i="5"/>
  <c r="P2243" i="5"/>
  <c r="I2243" i="5"/>
  <c r="G2243" i="5"/>
  <c r="C2243" i="5"/>
  <c r="F2153" i="5"/>
  <c r="H2153" i="5"/>
  <c r="P2153" i="5"/>
  <c r="B2153" i="5"/>
  <c r="L2153" i="5"/>
  <c r="I2153" i="5"/>
  <c r="J2157" i="5"/>
  <c r="Q2157" i="5"/>
  <c r="D2157" i="5"/>
  <c r="C2157" i="5"/>
  <c r="M2157" i="5"/>
  <c r="I2157" i="5"/>
  <c r="E2159" i="5"/>
  <c r="G2164" i="5"/>
  <c r="P2170" i="5"/>
  <c r="B2172" i="5"/>
  <c r="J2205" i="5"/>
  <c r="H2205" i="5"/>
  <c r="F2205" i="5"/>
  <c r="O2205" i="5"/>
  <c r="K2205" i="5"/>
  <c r="G2205" i="5"/>
  <c r="E2205" i="5"/>
  <c r="Q2205" i="5"/>
  <c r="N2205" i="5"/>
  <c r="M2205" i="5"/>
  <c r="L2205" i="5"/>
  <c r="I2205" i="5"/>
  <c r="C2205" i="5"/>
  <c r="B2205" i="5"/>
  <c r="H2131" i="5"/>
  <c r="J2131" i="5"/>
  <c r="E2131" i="5"/>
  <c r="J2145" i="5"/>
  <c r="F2145" i="5"/>
  <c r="B2145" i="5"/>
  <c r="L2145" i="5"/>
  <c r="Q2146" i="5"/>
  <c r="E2146" i="5"/>
  <c r="O2146" i="5"/>
  <c r="B2146" i="5"/>
  <c r="K2146" i="5"/>
  <c r="H2146" i="5"/>
  <c r="C2150" i="5"/>
  <c r="C2153" i="5"/>
  <c r="B2157" i="5"/>
  <c r="H2159" i="5"/>
  <c r="D2163" i="5"/>
  <c r="G2163" i="5"/>
  <c r="F2163" i="5"/>
  <c r="O2163" i="5"/>
  <c r="M2163" i="5"/>
  <c r="K2163" i="5"/>
  <c r="J2163" i="5"/>
  <c r="H2163" i="5"/>
  <c r="J2164" i="5"/>
  <c r="O2168" i="5"/>
  <c r="C2168" i="5"/>
  <c r="L2168" i="5"/>
  <c r="E2168" i="5"/>
  <c r="F2168" i="5"/>
  <c r="B2168" i="5"/>
  <c r="P2168" i="5"/>
  <c r="N2168" i="5"/>
  <c r="K2168" i="5"/>
  <c r="C2172" i="5"/>
  <c r="O2173" i="5"/>
  <c r="M2177" i="5"/>
  <c r="N2180" i="5"/>
  <c r="P2183" i="5"/>
  <c r="I2185" i="5"/>
  <c r="I2187" i="5"/>
  <c r="F2189" i="5"/>
  <c r="H2189" i="5"/>
  <c r="E2189" i="5"/>
  <c r="J2189" i="5"/>
  <c r="D2189" i="5"/>
  <c r="B2189" i="5"/>
  <c r="M2189" i="5"/>
  <c r="I2189" i="5"/>
  <c r="D2205" i="5"/>
  <c r="J2217" i="5"/>
  <c r="M2217" i="5"/>
  <c r="K2217" i="5"/>
  <c r="I2217" i="5"/>
  <c r="G2217" i="5"/>
  <c r="F2217" i="5"/>
  <c r="E2217" i="5"/>
  <c r="C2217" i="5"/>
  <c r="Q2217" i="5"/>
  <c r="B2217" i="5"/>
  <c r="P2217" i="5"/>
  <c r="O2217" i="5"/>
  <c r="N2217" i="5"/>
  <c r="L2217" i="5"/>
  <c r="H2217" i="5"/>
  <c r="D2217" i="5"/>
  <c r="P2175" i="5"/>
  <c r="D2175" i="5"/>
  <c r="K2175" i="5"/>
  <c r="M2175" i="5"/>
  <c r="H2175" i="5"/>
  <c r="F2175" i="5"/>
  <c r="C2175" i="5"/>
  <c r="B2175" i="5"/>
  <c r="O2175" i="5"/>
  <c r="J2181" i="5"/>
  <c r="M2181" i="5"/>
  <c r="I2181" i="5"/>
  <c r="L2181" i="5"/>
  <c r="H2181" i="5"/>
  <c r="F2181" i="5"/>
  <c r="E2181" i="5"/>
  <c r="C2181" i="5"/>
  <c r="O2181" i="5"/>
  <c r="Q2206" i="5"/>
  <c r="E2206" i="5"/>
  <c r="D2206" i="5"/>
  <c r="O2206" i="5"/>
  <c r="B2206" i="5"/>
  <c r="M2206" i="5"/>
  <c r="I2206" i="5"/>
  <c r="G2206" i="5"/>
  <c r="F2206" i="5"/>
  <c r="P2206" i="5"/>
  <c r="N2206" i="5"/>
  <c r="K2206" i="5"/>
  <c r="J2206" i="5"/>
  <c r="C2206" i="5"/>
  <c r="E2191" i="5"/>
  <c r="D2194" i="5"/>
  <c r="D2195" i="5"/>
  <c r="E2198" i="5"/>
  <c r="I2199" i="5"/>
  <c r="I2210" i="5"/>
  <c r="O2210" i="5"/>
  <c r="B2210" i="5"/>
  <c r="M2210" i="5"/>
  <c r="G2210" i="5"/>
  <c r="C2210" i="5"/>
  <c r="P2210" i="5"/>
  <c r="N2210" i="5"/>
  <c r="F2225" i="5"/>
  <c r="Q2225" i="5"/>
  <c r="E2225" i="5"/>
  <c r="M2225" i="5"/>
  <c r="K2225" i="5"/>
  <c r="B2225" i="5"/>
  <c r="N2225" i="5"/>
  <c r="J2225" i="5"/>
  <c r="I2225" i="5"/>
  <c r="Q2230" i="5"/>
  <c r="E2230" i="5"/>
  <c r="P2230" i="5"/>
  <c r="D2230" i="5"/>
  <c r="M2230" i="5"/>
  <c r="K2230" i="5"/>
  <c r="H2230" i="5"/>
  <c r="B2230" i="5"/>
  <c r="O2230" i="5"/>
  <c r="L2230" i="5"/>
  <c r="J2230" i="5"/>
  <c r="P2247" i="5"/>
  <c r="D2247" i="5"/>
  <c r="O2247" i="5"/>
  <c r="B2247" i="5"/>
  <c r="J2247" i="5"/>
  <c r="I2247" i="5"/>
  <c r="F2247" i="5"/>
  <c r="C2247" i="5"/>
  <c r="Q2247" i="5"/>
  <c r="H2247" i="5"/>
  <c r="N2247" i="5"/>
  <c r="L2247" i="5"/>
  <c r="K2247" i="5"/>
  <c r="I2252" i="5"/>
  <c r="J2252" i="5"/>
  <c r="P2252" i="5"/>
  <c r="B2252" i="5"/>
  <c r="K2252" i="5"/>
  <c r="H2252" i="5"/>
  <c r="N2252" i="5"/>
  <c r="L2252" i="5"/>
  <c r="F2252" i="5"/>
  <c r="E2252" i="5"/>
  <c r="Q2252" i="5"/>
  <c r="O2252" i="5"/>
  <c r="G2252" i="5"/>
  <c r="D2252" i="5"/>
  <c r="H2227" i="5"/>
  <c r="G2227" i="5"/>
  <c r="F2227" i="5"/>
  <c r="D2227" i="5"/>
  <c r="P2227" i="5"/>
  <c r="N2227" i="5"/>
  <c r="M2227" i="5"/>
  <c r="L2227" i="5"/>
  <c r="J2227" i="5"/>
  <c r="I2227" i="5"/>
  <c r="P2151" i="5"/>
  <c r="D2151" i="5"/>
  <c r="N2151" i="5"/>
  <c r="H2155" i="5"/>
  <c r="L2155" i="5"/>
  <c r="G2160" i="5"/>
  <c r="E2160" i="5"/>
  <c r="H2162" i="5"/>
  <c r="K2169" i="5"/>
  <c r="Q2182" i="5"/>
  <c r="E2182" i="5"/>
  <c r="I2182" i="5"/>
  <c r="G2182" i="5"/>
  <c r="I2191" i="5"/>
  <c r="H2194" i="5"/>
  <c r="H2195" i="5"/>
  <c r="L2198" i="5"/>
  <c r="L2199" i="5"/>
  <c r="F2210" i="5"/>
  <c r="B2227" i="5"/>
  <c r="F2237" i="5"/>
  <c r="K2237" i="5"/>
  <c r="J2237" i="5"/>
  <c r="M2237" i="5"/>
  <c r="I2237" i="5"/>
  <c r="E2237" i="5"/>
  <c r="P2237" i="5"/>
  <c r="N2237" i="5"/>
  <c r="L2237" i="5"/>
  <c r="H2237" i="5"/>
  <c r="D2237" i="5"/>
  <c r="C2237" i="5"/>
  <c r="I2222" i="5"/>
  <c r="H2222" i="5"/>
  <c r="F2222" i="5"/>
  <c r="D2222" i="5"/>
  <c r="B2222" i="5"/>
  <c r="P2222" i="5"/>
  <c r="O2222" i="5"/>
  <c r="N2222" i="5"/>
  <c r="L2222" i="5"/>
  <c r="K2222" i="5"/>
  <c r="Q2260" i="5"/>
  <c r="E2260" i="5"/>
  <c r="P2260" i="5"/>
  <c r="C2260" i="5"/>
  <c r="M2260" i="5"/>
  <c r="N2260" i="5"/>
  <c r="H2260" i="5"/>
  <c r="G2260" i="5"/>
  <c r="K2260" i="5"/>
  <c r="J2260" i="5"/>
  <c r="I2260" i="5"/>
  <c r="D2260" i="5"/>
  <c r="B2260" i="5"/>
  <c r="O2260" i="5"/>
  <c r="L2162" i="5"/>
  <c r="M2169" i="5"/>
  <c r="K2176" i="5"/>
  <c r="G2176" i="5"/>
  <c r="J2176" i="5"/>
  <c r="M2191" i="5"/>
  <c r="J2194" i="5"/>
  <c r="K2195" i="5"/>
  <c r="N2198" i="5"/>
  <c r="N2199" i="5"/>
  <c r="J2210" i="5"/>
  <c r="L2219" i="5"/>
  <c r="E2219" i="5"/>
  <c r="P2219" i="5"/>
  <c r="C2219" i="5"/>
  <c r="H2219" i="5"/>
  <c r="F2219" i="5"/>
  <c r="D2219" i="5"/>
  <c r="B2219" i="5"/>
  <c r="O2219" i="5"/>
  <c r="N2219" i="5"/>
  <c r="C2222" i="5"/>
  <c r="L2225" i="5"/>
  <c r="E2227" i="5"/>
  <c r="N2230" i="5"/>
  <c r="G2237" i="5"/>
  <c r="F2260" i="5"/>
  <c r="M2087" i="5"/>
  <c r="M2099" i="5"/>
  <c r="M2111" i="5"/>
  <c r="M2123" i="5"/>
  <c r="F2129" i="5"/>
  <c r="N2129" i="5"/>
  <c r="O2132" i="5"/>
  <c r="C2132" i="5"/>
  <c r="N2132" i="5"/>
  <c r="E2151" i="5"/>
  <c r="K2152" i="5"/>
  <c r="L2152" i="5"/>
  <c r="O2152" i="5"/>
  <c r="D2155" i="5"/>
  <c r="O2156" i="5"/>
  <c r="C2156" i="5"/>
  <c r="H2156" i="5"/>
  <c r="P2156" i="5"/>
  <c r="D2160" i="5"/>
  <c r="H2167" i="5"/>
  <c r="P2167" i="5"/>
  <c r="C2167" i="5"/>
  <c r="G2167" i="5"/>
  <c r="Q2167" i="5"/>
  <c r="B2176" i="5"/>
  <c r="D2182" i="5"/>
  <c r="K2188" i="5"/>
  <c r="I2188" i="5"/>
  <c r="J2188" i="5"/>
  <c r="N2191" i="5"/>
  <c r="L2194" i="5"/>
  <c r="M2195" i="5"/>
  <c r="O2198" i="5"/>
  <c r="K2210" i="5"/>
  <c r="O2212" i="5"/>
  <c r="E2222" i="5"/>
  <c r="K2224" i="5"/>
  <c r="J2224" i="5"/>
  <c r="B2224" i="5"/>
  <c r="N2224" i="5"/>
  <c r="C2224" i="5"/>
  <c r="M2224" i="5"/>
  <c r="I2224" i="5"/>
  <c r="H2224" i="5"/>
  <c r="K2227" i="5"/>
  <c r="I2234" i="5"/>
  <c r="J2234" i="5"/>
  <c r="H2234" i="5"/>
  <c r="Q2234" i="5"/>
  <c r="B2234" i="5"/>
  <c r="O2234" i="5"/>
  <c r="L2234" i="5"/>
  <c r="G2234" i="5"/>
  <c r="E2234" i="5"/>
  <c r="D2234" i="5"/>
  <c r="C2234" i="5"/>
  <c r="O2237" i="5"/>
  <c r="L2260" i="5"/>
  <c r="L2210" i="5"/>
  <c r="G2222" i="5"/>
  <c r="D2224" i="5"/>
  <c r="O2227" i="5"/>
  <c r="F2234" i="5"/>
  <c r="Q2237" i="5"/>
  <c r="L2261" i="5"/>
  <c r="M2261" i="5"/>
  <c r="I2261" i="5"/>
  <c r="N2261" i="5"/>
  <c r="F2261" i="5"/>
  <c r="E2261" i="5"/>
  <c r="P2261" i="5"/>
  <c r="O2261" i="5"/>
  <c r="K2261" i="5"/>
  <c r="H2261" i="5"/>
  <c r="G2261" i="5"/>
  <c r="Q2261" i="5"/>
  <c r="J2261" i="5"/>
  <c r="C2261" i="5"/>
  <c r="B2261" i="5"/>
  <c r="I2162" i="5"/>
  <c r="K2162" i="5"/>
  <c r="O2162" i="5"/>
  <c r="J2169" i="5"/>
  <c r="H2169" i="5"/>
  <c r="P2169" i="5"/>
  <c r="B2169" i="5"/>
  <c r="Q2169" i="5"/>
  <c r="Q2210" i="5"/>
  <c r="O2218" i="5"/>
  <c r="J2222" i="5"/>
  <c r="E2224" i="5"/>
  <c r="Q2227" i="5"/>
  <c r="K2234" i="5"/>
  <c r="D2261" i="5"/>
  <c r="H2191" i="5"/>
  <c r="J2191" i="5"/>
  <c r="C2191" i="5"/>
  <c r="Q2194" i="5"/>
  <c r="E2194" i="5"/>
  <c r="M2194" i="5"/>
  <c r="K2194" i="5"/>
  <c r="O2194" i="5"/>
  <c r="L2195" i="5"/>
  <c r="I2195" i="5"/>
  <c r="G2195" i="5"/>
  <c r="N2195" i="5"/>
  <c r="Q2195" i="5"/>
  <c r="I2198" i="5"/>
  <c r="K2198" i="5"/>
  <c r="H2198" i="5"/>
  <c r="G2198" i="5"/>
  <c r="D2198" i="5"/>
  <c r="P2199" i="5"/>
  <c r="D2199" i="5"/>
  <c r="G2199" i="5"/>
  <c r="E2199" i="5"/>
  <c r="H2199" i="5"/>
  <c r="B2199" i="5"/>
  <c r="N2211" i="5"/>
  <c r="P2221" i="5"/>
  <c r="M2222" i="5"/>
  <c r="E2242" i="5"/>
  <c r="I2242" i="5"/>
  <c r="C2242" i="5"/>
  <c r="B2242" i="5"/>
  <c r="H2242" i="5"/>
  <c r="F2242" i="5"/>
  <c r="K2242" i="5"/>
  <c r="M2242" i="5"/>
  <c r="J2242" i="5"/>
  <c r="G2242" i="5"/>
  <c r="D2242" i="5"/>
  <c r="E2087" i="5"/>
  <c r="E2099" i="5"/>
  <c r="E2111" i="5"/>
  <c r="E2123" i="5"/>
  <c r="E2129" i="5"/>
  <c r="F2132" i="5"/>
  <c r="K2140" i="5"/>
  <c r="N2140" i="5"/>
  <c r="H2143" i="5"/>
  <c r="N2143" i="5"/>
  <c r="I2151" i="5"/>
  <c r="E2152" i="5"/>
  <c r="I2155" i="5"/>
  <c r="F2156" i="5"/>
  <c r="Q2158" i="5"/>
  <c r="E2158" i="5"/>
  <c r="M2158" i="5"/>
  <c r="J2160" i="5"/>
  <c r="C2162" i="5"/>
  <c r="Q2162" i="5"/>
  <c r="F2167" i="5"/>
  <c r="D2169" i="5"/>
  <c r="F2176" i="5"/>
  <c r="K2182" i="5"/>
  <c r="E2188" i="5"/>
  <c r="B2191" i="5"/>
  <c r="J2193" i="5"/>
  <c r="D2193" i="5"/>
  <c r="B2193" i="5"/>
  <c r="B2194" i="5"/>
  <c r="B2195" i="5"/>
  <c r="G2196" i="5"/>
  <c r="E2196" i="5"/>
  <c r="P2196" i="5"/>
  <c r="C2196" i="5"/>
  <c r="L2196" i="5"/>
  <c r="B2198" i="5"/>
  <c r="C2199" i="5"/>
  <c r="H2215" i="5"/>
  <c r="G2215" i="5"/>
  <c r="E2215" i="5"/>
  <c r="N2215" i="5"/>
  <c r="L2215" i="5"/>
  <c r="K2215" i="5"/>
  <c r="J2215" i="5"/>
  <c r="F2215" i="5"/>
  <c r="D2215" i="5"/>
  <c r="Q2222" i="5"/>
  <c r="G2224" i="5"/>
  <c r="N2234" i="5"/>
  <c r="O2240" i="5"/>
  <c r="C2240" i="5"/>
  <c r="Q2240" i="5"/>
  <c r="D2240" i="5"/>
  <c r="K2240" i="5"/>
  <c r="J2240" i="5"/>
  <c r="G2240" i="5"/>
  <c r="E2240" i="5"/>
  <c r="N2240" i="5"/>
  <c r="L2240" i="5"/>
  <c r="I2240" i="5"/>
  <c r="G2204" i="5"/>
  <c r="G2208" i="5"/>
  <c r="J2208" i="5"/>
  <c r="H2208" i="5"/>
  <c r="P2208" i="5"/>
  <c r="K2221" i="5"/>
  <c r="P2235" i="5"/>
  <c r="D2235" i="5"/>
  <c r="F2235" i="5"/>
  <c r="E2235" i="5"/>
  <c r="O2235" i="5"/>
  <c r="M2235" i="5"/>
  <c r="J2235" i="5"/>
  <c r="F2201" i="5"/>
  <c r="J2201" i="5"/>
  <c r="H2204" i="5"/>
  <c r="B2208" i="5"/>
  <c r="Q2208" i="5"/>
  <c r="M2212" i="5"/>
  <c r="Q2218" i="5"/>
  <c r="E2218" i="5"/>
  <c r="I2218" i="5"/>
  <c r="G2218" i="5"/>
  <c r="P2218" i="5"/>
  <c r="L2221" i="5"/>
  <c r="B2235" i="5"/>
  <c r="Q2265" i="5"/>
  <c r="F2165" i="5"/>
  <c r="L2165" i="5"/>
  <c r="O2165" i="5"/>
  <c r="I2174" i="5"/>
  <c r="B2174" i="5"/>
  <c r="P2174" i="5"/>
  <c r="H2179" i="5"/>
  <c r="G2179" i="5"/>
  <c r="C2192" i="5"/>
  <c r="H2192" i="5"/>
  <c r="F2192" i="5"/>
  <c r="D2208" i="5"/>
  <c r="D2211" i="5"/>
  <c r="K2211" i="5"/>
  <c r="I2211" i="5"/>
  <c r="Q2211" i="5"/>
  <c r="O2221" i="5"/>
  <c r="N2233" i="5"/>
  <c r="K2212" i="5"/>
  <c r="G2212" i="5"/>
  <c r="E2212" i="5"/>
  <c r="P2212" i="5"/>
  <c r="L2231" i="5"/>
  <c r="K2231" i="5"/>
  <c r="J2231" i="5"/>
  <c r="H2231" i="5"/>
  <c r="E2231" i="5"/>
  <c r="G2232" i="5"/>
  <c r="F2232" i="5"/>
  <c r="I2232" i="5"/>
  <c r="E2232" i="5"/>
  <c r="P2232" i="5"/>
  <c r="B2232" i="5"/>
  <c r="H2235" i="5"/>
  <c r="N2251" i="5"/>
  <c r="B2251" i="5"/>
  <c r="M2251" i="5"/>
  <c r="E2251" i="5"/>
  <c r="L2251" i="5"/>
  <c r="K2251" i="5"/>
  <c r="J2251" i="5"/>
  <c r="H2251" i="5"/>
  <c r="F2251" i="5"/>
  <c r="D2251" i="5"/>
  <c r="P2251" i="5"/>
  <c r="D2253" i="5"/>
  <c r="F2253" i="5"/>
  <c r="M2253" i="5"/>
  <c r="H2253" i="5"/>
  <c r="G2253" i="5"/>
  <c r="J2253" i="5"/>
  <c r="I2253" i="5"/>
  <c r="N2221" i="5"/>
  <c r="B2221" i="5"/>
  <c r="J2221" i="5"/>
  <c r="H2221" i="5"/>
  <c r="Q2221" i="5"/>
  <c r="C2251" i="5"/>
  <c r="B2253" i="5"/>
  <c r="O2204" i="5"/>
  <c r="C2204" i="5"/>
  <c r="L2204" i="5"/>
  <c r="J2204" i="5"/>
  <c r="Q2204" i="5"/>
  <c r="D2221" i="5"/>
  <c r="J2229" i="5"/>
  <c r="I2229" i="5"/>
  <c r="P2229" i="5"/>
  <c r="B2229" i="5"/>
  <c r="N2229" i="5"/>
  <c r="K2229" i="5"/>
  <c r="D2231" i="5"/>
  <c r="H2232" i="5"/>
  <c r="L2235" i="5"/>
  <c r="I2251" i="5"/>
  <c r="E2253" i="5"/>
  <c r="I2266" i="5"/>
  <c r="K2254" i="5"/>
  <c r="O2254" i="5"/>
  <c r="B2254" i="5"/>
  <c r="J2254" i="5"/>
  <c r="E2254" i="5"/>
  <c r="D2254" i="5"/>
  <c r="G2262" i="5"/>
  <c r="I2262" i="5"/>
  <c r="E2262" i="5"/>
  <c r="L2262" i="5"/>
  <c r="D2262" i="5"/>
  <c r="C2262" i="5"/>
  <c r="O2270" i="5"/>
  <c r="C2270" i="5"/>
  <c r="Q2270" i="5"/>
  <c r="D2270" i="5"/>
  <c r="B2270" i="5"/>
  <c r="L2270" i="5"/>
  <c r="I2270" i="5"/>
  <c r="H2270" i="5"/>
  <c r="O2277" i="5"/>
  <c r="Q2300" i="5"/>
  <c r="H2269" i="5"/>
  <c r="G2269" i="5"/>
  <c r="F2269" i="5"/>
  <c r="P2269" i="5"/>
  <c r="C2269" i="5"/>
  <c r="J2269" i="5"/>
  <c r="I2269" i="5"/>
  <c r="J2273" i="5"/>
  <c r="P2273" i="5"/>
  <c r="C2273" i="5"/>
  <c r="H2273" i="5"/>
  <c r="G2273" i="5"/>
  <c r="D2273" i="5"/>
  <c r="B2273" i="5"/>
  <c r="M2273" i="5"/>
  <c r="L2279" i="5"/>
  <c r="J2279" i="5"/>
  <c r="K2279" i="5"/>
  <c r="M2279" i="5"/>
  <c r="I2279" i="5"/>
  <c r="H2279" i="5"/>
  <c r="E2279" i="5"/>
  <c r="D2279" i="5"/>
  <c r="B2279" i="5"/>
  <c r="Q2279" i="5"/>
  <c r="P2279" i="5"/>
  <c r="O2279" i="5"/>
  <c r="P2283" i="5"/>
  <c r="D2283" i="5"/>
  <c r="H2283" i="5"/>
  <c r="N2283" i="5"/>
  <c r="F2283" i="5"/>
  <c r="E2283" i="5"/>
  <c r="C2283" i="5"/>
  <c r="O2283" i="5"/>
  <c r="M2283" i="5"/>
  <c r="G2283" i="5"/>
  <c r="B2283" i="5"/>
  <c r="Q2283" i="5"/>
  <c r="J2283" i="5"/>
  <c r="G2292" i="5"/>
  <c r="K2292" i="5"/>
  <c r="Q2292" i="5"/>
  <c r="C2292" i="5"/>
  <c r="P2292" i="5"/>
  <c r="B2292" i="5"/>
  <c r="O2292" i="5"/>
  <c r="N2292" i="5"/>
  <c r="M2292" i="5"/>
  <c r="I2292" i="5"/>
  <c r="H2292" i="5"/>
  <c r="F2292" i="5"/>
  <c r="L2292" i="5"/>
  <c r="J2292" i="5"/>
  <c r="E2292" i="5"/>
  <c r="D2292" i="5"/>
  <c r="B2269" i="5"/>
  <c r="J2270" i="5"/>
  <c r="E2273" i="5"/>
  <c r="C2279" i="5"/>
  <c r="I2283" i="5"/>
  <c r="C2288" i="5"/>
  <c r="M2288" i="5"/>
  <c r="L2288" i="5"/>
  <c r="Q2288" i="5"/>
  <c r="P2288" i="5"/>
  <c r="K2288" i="5"/>
  <c r="H2288" i="5"/>
  <c r="G2288" i="5"/>
  <c r="F2288" i="5"/>
  <c r="J2288" i="5"/>
  <c r="I2288" i="5"/>
  <c r="E2288" i="5"/>
  <c r="D2288" i="5"/>
  <c r="N2293" i="5"/>
  <c r="B2293" i="5"/>
  <c r="G2293" i="5"/>
  <c r="O2293" i="5"/>
  <c r="M2293" i="5"/>
  <c r="Q2293" i="5"/>
  <c r="P2293" i="5"/>
  <c r="L2293" i="5"/>
  <c r="I2293" i="5"/>
  <c r="H2293" i="5"/>
  <c r="F2293" i="5"/>
  <c r="E2293" i="5"/>
  <c r="D2293" i="5"/>
  <c r="C2293" i="5"/>
  <c r="K2293" i="5"/>
  <c r="J2241" i="5"/>
  <c r="M2241" i="5"/>
  <c r="G2241" i="5"/>
  <c r="F2241" i="5"/>
  <c r="Q2241" i="5"/>
  <c r="H2249" i="5"/>
  <c r="J2249" i="5"/>
  <c r="D2249" i="5"/>
  <c r="C2249" i="5"/>
  <c r="I2254" i="5"/>
  <c r="K2262" i="5"/>
  <c r="O2265" i="5"/>
  <c r="F2267" i="5"/>
  <c r="O2267" i="5"/>
  <c r="B2267" i="5"/>
  <c r="L2267" i="5"/>
  <c r="C2267" i="5"/>
  <c r="K2267" i="5"/>
  <c r="J2267" i="5"/>
  <c r="D2269" i="5"/>
  <c r="K2270" i="5"/>
  <c r="F2273" i="5"/>
  <c r="L2276" i="5"/>
  <c r="F2279" i="5"/>
  <c r="K2283" i="5"/>
  <c r="B2288" i="5"/>
  <c r="J2293" i="5"/>
  <c r="P2304" i="5"/>
  <c r="N2245" i="5"/>
  <c r="B2245" i="5"/>
  <c r="J2245" i="5"/>
  <c r="E2245" i="5"/>
  <c r="D2245" i="5"/>
  <c r="E2248" i="5"/>
  <c r="M2248" i="5"/>
  <c r="G2248" i="5"/>
  <c r="F2248" i="5"/>
  <c r="B2249" i="5"/>
  <c r="L2254" i="5"/>
  <c r="J2259" i="5"/>
  <c r="G2259" i="5"/>
  <c r="Q2259" i="5"/>
  <c r="D2259" i="5"/>
  <c r="O2259" i="5"/>
  <c r="I2259" i="5"/>
  <c r="H2259" i="5"/>
  <c r="M2262" i="5"/>
  <c r="D2267" i="5"/>
  <c r="E2269" i="5"/>
  <c r="M2270" i="5"/>
  <c r="I2273" i="5"/>
  <c r="G2279" i="5"/>
  <c r="L2283" i="5"/>
  <c r="J2289" i="5"/>
  <c r="I2289" i="5"/>
  <c r="L2289" i="5"/>
  <c r="K2289" i="5"/>
  <c r="P2289" i="5"/>
  <c r="O2289" i="5"/>
  <c r="N2289" i="5"/>
  <c r="G2289" i="5"/>
  <c r="F2289" i="5"/>
  <c r="E2289" i="5"/>
  <c r="D2289" i="5"/>
  <c r="C2289" i="5"/>
  <c r="B2289" i="5"/>
  <c r="M2289" i="5"/>
  <c r="I2294" i="5"/>
  <c r="P2294" i="5"/>
  <c r="C2294" i="5"/>
  <c r="L2294" i="5"/>
  <c r="K2294" i="5"/>
  <c r="Q2294" i="5"/>
  <c r="O2294" i="5"/>
  <c r="N2294" i="5"/>
  <c r="H2294" i="5"/>
  <c r="G2294" i="5"/>
  <c r="F2294" i="5"/>
  <c r="M2294" i="5"/>
  <c r="J2294" i="5"/>
  <c r="E2294" i="5"/>
  <c r="D2294" i="5"/>
  <c r="K2266" i="5"/>
  <c r="F2266" i="5"/>
  <c r="P2266" i="5"/>
  <c r="C2266" i="5"/>
  <c r="D2266" i="5"/>
  <c r="M2266" i="5"/>
  <c r="L2266" i="5"/>
  <c r="K2269" i="5"/>
  <c r="K2273" i="5"/>
  <c r="N2279" i="5"/>
  <c r="H2289" i="5"/>
  <c r="B2294" i="5"/>
  <c r="K2200" i="5"/>
  <c r="N2200" i="5"/>
  <c r="H2203" i="5"/>
  <c r="N2203" i="5"/>
  <c r="F2213" i="5"/>
  <c r="C2216" i="5"/>
  <c r="N2216" i="5"/>
  <c r="P2223" i="5"/>
  <c r="D2223" i="5"/>
  <c r="C2223" i="5"/>
  <c r="Q2223" i="5"/>
  <c r="O2228" i="5"/>
  <c r="C2228" i="5"/>
  <c r="N2228" i="5"/>
  <c r="B2228" i="5"/>
  <c r="Q2228" i="5"/>
  <c r="D2241" i="5"/>
  <c r="F2245" i="5"/>
  <c r="F2249" i="5"/>
  <c r="N2254" i="5"/>
  <c r="J2258" i="5"/>
  <c r="O2262" i="5"/>
  <c r="B2266" i="5"/>
  <c r="L2269" i="5"/>
  <c r="J2271" i="5"/>
  <c r="L2273" i="5"/>
  <c r="G2280" i="5"/>
  <c r="F2280" i="5"/>
  <c r="I2280" i="5"/>
  <c r="K2280" i="5"/>
  <c r="J2280" i="5"/>
  <c r="H2280" i="5"/>
  <c r="C2280" i="5"/>
  <c r="Q2280" i="5"/>
  <c r="B2280" i="5"/>
  <c r="M2280" i="5"/>
  <c r="P2295" i="5"/>
  <c r="D2295" i="5"/>
  <c r="L2295" i="5"/>
  <c r="I2295" i="5"/>
  <c r="H2295" i="5"/>
  <c r="Q2295" i="5"/>
  <c r="O2295" i="5"/>
  <c r="N2295" i="5"/>
  <c r="J2295" i="5"/>
  <c r="G2295" i="5"/>
  <c r="F2295" i="5"/>
  <c r="E2295" i="5"/>
  <c r="C2295" i="5"/>
  <c r="B2295" i="5"/>
  <c r="M2295" i="5"/>
  <c r="P2262" i="5"/>
  <c r="D2265" i="5"/>
  <c r="J2265" i="5"/>
  <c r="G2265" i="5"/>
  <c r="E2265" i="5"/>
  <c r="N2265" i="5"/>
  <c r="M2265" i="5"/>
  <c r="E2266" i="5"/>
  <c r="M2269" i="5"/>
  <c r="D2280" i="5"/>
  <c r="Q2290" i="5"/>
  <c r="E2290" i="5"/>
  <c r="F2290" i="5"/>
  <c r="I2290" i="5"/>
  <c r="H2290" i="5"/>
  <c r="O2290" i="5"/>
  <c r="N2290" i="5"/>
  <c r="M2290" i="5"/>
  <c r="J2290" i="5"/>
  <c r="G2290" i="5"/>
  <c r="D2290" i="5"/>
  <c r="L2290" i="5"/>
  <c r="K2290" i="5"/>
  <c r="C2290" i="5"/>
  <c r="B2290" i="5"/>
  <c r="K2295" i="5"/>
  <c r="N2161" i="5"/>
  <c r="B2161" i="5"/>
  <c r="O2161" i="5"/>
  <c r="L2171" i="5"/>
  <c r="N2184" i="5"/>
  <c r="N2197" i="5"/>
  <c r="B2197" i="5"/>
  <c r="O2197" i="5"/>
  <c r="C2200" i="5"/>
  <c r="C2203" i="5"/>
  <c r="L2207" i="5"/>
  <c r="N2207" i="5"/>
  <c r="C2213" i="5"/>
  <c r="D2216" i="5"/>
  <c r="Q2216" i="5"/>
  <c r="N2220" i="5"/>
  <c r="E2223" i="5"/>
  <c r="E2228" i="5"/>
  <c r="H2241" i="5"/>
  <c r="H2245" i="5"/>
  <c r="H2248" i="5"/>
  <c r="I2249" i="5"/>
  <c r="Q2254" i="5"/>
  <c r="H2257" i="5"/>
  <c r="O2257" i="5"/>
  <c r="B2257" i="5"/>
  <c r="L2257" i="5"/>
  <c r="C2257" i="5"/>
  <c r="K2257" i="5"/>
  <c r="J2257" i="5"/>
  <c r="F2259" i="5"/>
  <c r="Q2262" i="5"/>
  <c r="B2265" i="5"/>
  <c r="G2266" i="5"/>
  <c r="I2267" i="5"/>
  <c r="Q2273" i="5"/>
  <c r="H2275" i="5"/>
  <c r="M2275" i="5"/>
  <c r="I2275" i="5"/>
  <c r="C2275" i="5"/>
  <c r="Q2275" i="5"/>
  <c r="B2275" i="5"/>
  <c r="N2275" i="5"/>
  <c r="E2275" i="5"/>
  <c r="O2275" i="5"/>
  <c r="E2280" i="5"/>
  <c r="K2296" i="5"/>
  <c r="H2296" i="5"/>
  <c r="F2296" i="5"/>
  <c r="E2296" i="5"/>
  <c r="P2296" i="5"/>
  <c r="O2296" i="5"/>
  <c r="N2296" i="5"/>
  <c r="J2296" i="5"/>
  <c r="I2296" i="5"/>
  <c r="G2296" i="5"/>
  <c r="M2296" i="5"/>
  <c r="L2296" i="5"/>
  <c r="D2296" i="5"/>
  <c r="C2296" i="5"/>
  <c r="O2302" i="5"/>
  <c r="L2285" i="5"/>
  <c r="M2233" i="5"/>
  <c r="K2236" i="5"/>
  <c r="N2236" i="5"/>
  <c r="H2239" i="5"/>
  <c r="H2244" i="5"/>
  <c r="F2255" i="5"/>
  <c r="K2255" i="5"/>
  <c r="O2255" i="5"/>
  <c r="I2258" i="5"/>
  <c r="G2271" i="5"/>
  <c r="L2272" i="5"/>
  <c r="K2284" i="5"/>
  <c r="D2284" i="5"/>
  <c r="E2284" i="5"/>
  <c r="C2284" i="5"/>
  <c r="B2284" i="5"/>
  <c r="N2284" i="5"/>
  <c r="M2284" i="5"/>
  <c r="B2233" i="5"/>
  <c r="B2236" i="5"/>
  <c r="O2236" i="5"/>
  <c r="B2239" i="5"/>
  <c r="I2244" i="5"/>
  <c r="I2246" i="5"/>
  <c r="N2246" i="5"/>
  <c r="G2250" i="5"/>
  <c r="Q2250" i="5"/>
  <c r="D2250" i="5"/>
  <c r="O2250" i="5"/>
  <c r="B2255" i="5"/>
  <c r="P2255" i="5"/>
  <c r="K2264" i="5"/>
  <c r="F2284" i="5"/>
  <c r="I2311" i="5"/>
  <c r="L2291" i="5"/>
  <c r="O2291" i="5"/>
  <c r="B2291" i="5"/>
  <c r="F2291" i="5"/>
  <c r="E2291" i="5"/>
  <c r="P2291" i="5"/>
  <c r="N2291" i="5"/>
  <c r="M2291" i="5"/>
  <c r="I2291" i="5"/>
  <c r="H2291" i="5"/>
  <c r="G2291" i="5"/>
  <c r="F2297" i="5"/>
  <c r="Q2297" i="5"/>
  <c r="D2297" i="5"/>
  <c r="C2297" i="5"/>
  <c r="B2297" i="5"/>
  <c r="O2297" i="5"/>
  <c r="N2297" i="5"/>
  <c r="M2297" i="5"/>
  <c r="J2297" i="5"/>
  <c r="I2297" i="5"/>
  <c r="H2297" i="5"/>
  <c r="H2299" i="5"/>
  <c r="I2299" i="5"/>
  <c r="N2299" i="5"/>
  <c r="L2299" i="5"/>
  <c r="K2299" i="5"/>
  <c r="Q2299" i="5"/>
  <c r="P2299" i="5"/>
  <c r="O2299" i="5"/>
  <c r="G2299" i="5"/>
  <c r="F2299" i="5"/>
  <c r="E2299" i="5"/>
  <c r="C2258" i="5"/>
  <c r="K2258" i="5"/>
  <c r="H2258" i="5"/>
  <c r="Q2258" i="5"/>
  <c r="H2271" i="5"/>
  <c r="K2271" i="5"/>
  <c r="N2271" i="5"/>
  <c r="M2271" i="5"/>
  <c r="I2271" i="5"/>
  <c r="O2272" i="5"/>
  <c r="C2272" i="5"/>
  <c r="G2272" i="5"/>
  <c r="K2272" i="5"/>
  <c r="J2272" i="5"/>
  <c r="F2272" i="5"/>
  <c r="D2291" i="5"/>
  <c r="G2297" i="5"/>
  <c r="C2299" i="5"/>
  <c r="L2309" i="5"/>
  <c r="G2300" i="5"/>
  <c r="M2302" i="5"/>
  <c r="O2305" i="5"/>
  <c r="H2309" i="5"/>
  <c r="C2311" i="5"/>
  <c r="L2315" i="5"/>
  <c r="J2315" i="5"/>
  <c r="E2315" i="5"/>
  <c r="Q2315" i="5"/>
  <c r="D2315" i="5"/>
  <c r="P2315" i="5"/>
  <c r="O2315" i="5"/>
  <c r="N2315" i="5"/>
  <c r="M2315" i="5"/>
  <c r="I2315" i="5"/>
  <c r="G2315" i="5"/>
  <c r="F2315" i="5"/>
  <c r="I2277" i="5"/>
  <c r="K2285" i="5"/>
  <c r="J2300" i="5"/>
  <c r="N2302" i="5"/>
  <c r="J2317" i="5"/>
  <c r="N2263" i="5"/>
  <c r="B2263" i="5"/>
  <c r="Q2274" i="5"/>
  <c r="E2274" i="5"/>
  <c r="L2274" i="5"/>
  <c r="O2274" i="5"/>
  <c r="K2277" i="5"/>
  <c r="N2281" i="5"/>
  <c r="B2281" i="5"/>
  <c r="C2281" i="5"/>
  <c r="F2281" i="5"/>
  <c r="I2282" i="5"/>
  <c r="L2282" i="5"/>
  <c r="Q2282" i="5"/>
  <c r="C2282" i="5"/>
  <c r="P2282" i="5"/>
  <c r="L2300" i="5"/>
  <c r="C2315" i="5"/>
  <c r="N2320" i="5"/>
  <c r="G2328" i="5"/>
  <c r="K2328" i="5"/>
  <c r="J2328" i="5"/>
  <c r="I2328" i="5"/>
  <c r="F2328" i="5"/>
  <c r="E2328" i="5"/>
  <c r="Q2328" i="5"/>
  <c r="D2328" i="5"/>
  <c r="P2328" i="5"/>
  <c r="C2328" i="5"/>
  <c r="M2328" i="5"/>
  <c r="L2328" i="5"/>
  <c r="O2328" i="5"/>
  <c r="N2328" i="5"/>
  <c r="H2328" i="5"/>
  <c r="B2328" i="5"/>
  <c r="I2264" i="5"/>
  <c r="N2264" i="5"/>
  <c r="N2277" i="5"/>
  <c r="F2285" i="5"/>
  <c r="M2285" i="5"/>
  <c r="I2285" i="5"/>
  <c r="P2285" i="5"/>
  <c r="P2300" i="5"/>
  <c r="D2307" i="5"/>
  <c r="C2307" i="5"/>
  <c r="K2307" i="5"/>
  <c r="J2307" i="5"/>
  <c r="N2307" i="5"/>
  <c r="M2307" i="5"/>
  <c r="I2307" i="5"/>
  <c r="O2312" i="5"/>
  <c r="C2312" i="5"/>
  <c r="I2312" i="5"/>
  <c r="Q2312" i="5"/>
  <c r="D2312" i="5"/>
  <c r="P2312" i="5"/>
  <c r="B2312" i="5"/>
  <c r="N2312" i="5"/>
  <c r="M2312" i="5"/>
  <c r="L2312" i="5"/>
  <c r="J2312" i="5"/>
  <c r="F2312" i="5"/>
  <c r="P2318" i="5"/>
  <c r="O2276" i="5"/>
  <c r="C2276" i="5"/>
  <c r="I2276" i="5"/>
  <c r="F2276" i="5"/>
  <c r="Q2276" i="5"/>
  <c r="B2285" i="5"/>
  <c r="Q2285" i="5"/>
  <c r="B2307" i="5"/>
  <c r="J2277" i="5"/>
  <c r="E2277" i="5"/>
  <c r="Q2277" i="5"/>
  <c r="C2277" i="5"/>
  <c r="P2277" i="5"/>
  <c r="Q2302" i="5"/>
  <c r="E2302" i="5"/>
  <c r="J2302" i="5"/>
  <c r="D2302" i="5"/>
  <c r="G2302" i="5"/>
  <c r="F2302" i="5"/>
  <c r="C2302" i="5"/>
  <c r="B2302" i="5"/>
  <c r="C2300" i="5"/>
  <c r="E2300" i="5"/>
  <c r="K2300" i="5"/>
  <c r="I2300" i="5"/>
  <c r="H2300" i="5"/>
  <c r="H2302" i="5"/>
  <c r="F2307" i="5"/>
  <c r="F2309" i="5"/>
  <c r="I2309" i="5"/>
  <c r="P2309" i="5"/>
  <c r="C2309" i="5"/>
  <c r="B2309" i="5"/>
  <c r="Q2309" i="5"/>
  <c r="M2309" i="5"/>
  <c r="K2309" i="5"/>
  <c r="H2307" i="5"/>
  <c r="E2309" i="5"/>
  <c r="H2311" i="5"/>
  <c r="M2311" i="5"/>
  <c r="G2311" i="5"/>
  <c r="F2311" i="5"/>
  <c r="O2311" i="5"/>
  <c r="N2311" i="5"/>
  <c r="L2311" i="5"/>
  <c r="J2311" i="5"/>
  <c r="D2311" i="5"/>
  <c r="O2313" i="5"/>
  <c r="I2320" i="5"/>
  <c r="H2323" i="5"/>
  <c r="Q2323" i="5"/>
  <c r="D2323" i="5"/>
  <c r="P2323" i="5"/>
  <c r="C2323" i="5"/>
  <c r="O2323" i="5"/>
  <c r="B2323" i="5"/>
  <c r="M2323" i="5"/>
  <c r="L2323" i="5"/>
  <c r="K2323" i="5"/>
  <c r="E2323" i="5"/>
  <c r="G2318" i="5"/>
  <c r="M2320" i="5"/>
  <c r="F2323" i="5"/>
  <c r="H2318" i="5"/>
  <c r="G2323" i="5"/>
  <c r="J2325" i="5"/>
  <c r="I2325" i="5"/>
  <c r="H2325" i="5"/>
  <c r="G2325" i="5"/>
  <c r="E2325" i="5"/>
  <c r="Q2325" i="5"/>
  <c r="D2325" i="5"/>
  <c r="P2325" i="5"/>
  <c r="C2325" i="5"/>
  <c r="K2325" i="5"/>
  <c r="I2327" i="5"/>
  <c r="I2313" i="5"/>
  <c r="M2318" i="5"/>
  <c r="J2323" i="5"/>
  <c r="F2325" i="5"/>
  <c r="N2335" i="5"/>
  <c r="B2335" i="5"/>
  <c r="J2335" i="5"/>
  <c r="I2335" i="5"/>
  <c r="H2335" i="5"/>
  <c r="O2335" i="5"/>
  <c r="M2335" i="5"/>
  <c r="L2335" i="5"/>
  <c r="K2335" i="5"/>
  <c r="G2335" i="5"/>
  <c r="F2335" i="5"/>
  <c r="E2335" i="5"/>
  <c r="D2335" i="5"/>
  <c r="Q2335" i="5"/>
  <c r="P2335" i="5"/>
  <c r="N2318" i="5"/>
  <c r="N2323" i="5"/>
  <c r="L2325" i="5"/>
  <c r="C2335" i="5"/>
  <c r="H2287" i="5"/>
  <c r="Q2287" i="5"/>
  <c r="D2287" i="5"/>
  <c r="O2287" i="5"/>
  <c r="N2304" i="5"/>
  <c r="I2332" i="5"/>
  <c r="I2336" i="5"/>
  <c r="Q2336" i="5"/>
  <c r="E2336" i="5"/>
  <c r="P2336" i="5"/>
  <c r="D2336" i="5"/>
  <c r="O2336" i="5"/>
  <c r="C2336" i="5"/>
  <c r="N2336" i="5"/>
  <c r="M2336" i="5"/>
  <c r="L2336" i="5"/>
  <c r="K2336" i="5"/>
  <c r="J2336" i="5"/>
  <c r="H2336" i="5"/>
  <c r="G2336" i="5"/>
  <c r="F2336" i="5"/>
  <c r="B2287" i="5"/>
  <c r="P2287" i="5"/>
  <c r="K2320" i="5"/>
  <c r="D2320" i="5"/>
  <c r="C2320" i="5"/>
  <c r="J2320" i="5"/>
  <c r="E2320" i="5"/>
  <c r="N2325" i="5"/>
  <c r="B2336" i="5"/>
  <c r="G2304" i="5"/>
  <c r="O2304" i="5"/>
  <c r="B2304" i="5"/>
  <c r="J2304" i="5"/>
  <c r="Q2304" i="5"/>
  <c r="O2325" i="5"/>
  <c r="C2304" i="5"/>
  <c r="N2305" i="5"/>
  <c r="B2305" i="5"/>
  <c r="K2305" i="5"/>
  <c r="F2305" i="5"/>
  <c r="Q2305" i="5"/>
  <c r="K2308" i="5"/>
  <c r="M2308" i="5"/>
  <c r="G2308" i="5"/>
  <c r="F2308" i="5"/>
  <c r="J2313" i="5"/>
  <c r="E2313" i="5"/>
  <c r="M2313" i="5"/>
  <c r="L2313" i="5"/>
  <c r="Q2313" i="5"/>
  <c r="I2318" i="5"/>
  <c r="L2318" i="5"/>
  <c r="K2318" i="5"/>
  <c r="F2318" i="5"/>
  <c r="E2318" i="5"/>
  <c r="L2330" i="5"/>
  <c r="F2321" i="5"/>
  <c r="N2321" i="5"/>
  <c r="O2324" i="5"/>
  <c r="C2324" i="5"/>
  <c r="N2324" i="5"/>
  <c r="G2326" i="5"/>
  <c r="C2327" i="5"/>
  <c r="P2327" i="5"/>
  <c r="D2330" i="5"/>
  <c r="Q2330" i="5"/>
  <c r="E2333" i="5"/>
  <c r="D2331" i="5"/>
  <c r="G2333" i="5"/>
  <c r="E2331" i="5"/>
  <c r="K2332" i="5"/>
  <c r="N2332" i="5"/>
  <c r="J2333" i="5"/>
  <c r="I2306" i="5"/>
  <c r="N2306" i="5"/>
  <c r="I2317" i="5"/>
  <c r="D2319" i="5"/>
  <c r="N2319" i="5"/>
  <c r="G2321" i="5"/>
  <c r="G2324" i="5"/>
  <c r="H2327" i="5"/>
  <c r="J2330" i="5"/>
  <c r="F2331" i="5"/>
  <c r="B2332" i="5"/>
  <c r="K2333" i="5"/>
  <c r="L2303" i="5"/>
  <c r="N2303" i="5"/>
  <c r="B2306" i="5"/>
  <c r="O2306" i="5"/>
  <c r="N2316" i="5"/>
  <c r="B2319" i="5"/>
  <c r="O2319" i="5"/>
  <c r="H2321" i="5"/>
  <c r="H2324" i="5"/>
  <c r="N2329" i="5"/>
  <c r="B2329" i="5"/>
  <c r="O2329" i="5"/>
  <c r="K2330" i="5"/>
  <c r="G2331" i="5"/>
  <c r="C2332" i="5"/>
  <c r="L2333" i="5"/>
  <c r="E2326" i="5"/>
  <c r="N2326" i="5"/>
  <c r="H2331" i="5"/>
  <c r="D2332" i="5"/>
  <c r="F2333" i="5"/>
  <c r="N2333" i="5"/>
  <c r="C2326" i="5"/>
  <c r="I2330" i="5"/>
  <c r="J2331" i="5"/>
  <c r="F2332" i="5"/>
  <c r="B2333" i="5"/>
  <c r="O2333" i="5"/>
  <c r="N2317" i="5"/>
  <c r="B2317" i="5"/>
  <c r="D2326" i="5"/>
  <c r="L2327" i="5"/>
  <c r="N2327" i="5"/>
  <c r="B2330" i="5"/>
  <c r="K2331" i="5"/>
  <c r="G2332" i="5"/>
  <c r="C2333" i="5"/>
  <c r="P2333" i="5"/>
  <c r="Q2278" i="5"/>
  <c r="E2278" i="5"/>
  <c r="N2278" i="5"/>
  <c r="J2301" i="5"/>
  <c r="N2301" i="5"/>
  <c r="F2303" i="5"/>
  <c r="G2306" i="5"/>
  <c r="Q2314" i="5"/>
  <c r="E2314" i="5"/>
  <c r="N2314" i="5"/>
  <c r="F2316" i="5"/>
  <c r="C2317" i="5"/>
  <c r="H2319" i="5"/>
  <c r="M2321" i="5"/>
  <c r="M2324" i="5"/>
  <c r="F2326" i="5"/>
  <c r="B2327" i="5"/>
  <c r="O2327" i="5"/>
  <c r="G2329" i="5"/>
  <c r="C2330" i="5"/>
  <c r="P2330" i="5"/>
  <c r="H2332" i="5"/>
  <c r="D2333" i="5"/>
  <c r="Q2333" i="5"/>
  <c r="L1677" i="5" l="1"/>
  <c r="O1677" i="5"/>
  <c r="Q2050" i="5"/>
  <c r="O2050" i="5"/>
  <c r="P1708" i="5"/>
  <c r="O1708" i="5"/>
  <c r="L718" i="5"/>
  <c r="O718" i="5"/>
  <c r="N2171" i="5"/>
  <c r="N2288" i="5"/>
  <c r="O2145" i="5"/>
  <c r="O1967" i="5"/>
  <c r="N1924" i="5"/>
  <c r="N2009" i="5"/>
  <c r="N1857" i="5"/>
  <c r="O1761" i="5"/>
  <c r="O1540" i="5"/>
  <c r="N1475" i="5"/>
  <c r="N1469" i="5"/>
  <c r="O1112" i="5"/>
  <c r="N1104" i="5"/>
  <c r="N1068" i="5"/>
  <c r="N781" i="5"/>
  <c r="O800" i="5"/>
  <c r="N797" i="5"/>
  <c r="N799" i="5"/>
  <c r="N338" i="5"/>
  <c r="N813" i="5"/>
  <c r="N388" i="5"/>
  <c r="N323" i="5"/>
  <c r="N468" i="5"/>
  <c r="N76" i="5"/>
  <c r="N1708" i="5"/>
  <c r="N307" i="5"/>
  <c r="O2269" i="5"/>
  <c r="N2243" i="5"/>
  <c r="N1935" i="5"/>
  <c r="N1735" i="5"/>
  <c r="N1687" i="5"/>
  <c r="N1674" i="5"/>
  <c r="O1431" i="5"/>
  <c r="N1431" i="5"/>
  <c r="N1001" i="5"/>
  <c r="O792" i="5"/>
  <c r="N335" i="5"/>
  <c r="O31" i="5"/>
  <c r="T1344" i="4"/>
  <c r="O997" i="5" s="1"/>
  <c r="T1409" i="4"/>
  <c r="O932" i="5" s="1"/>
  <c r="O220" i="5"/>
  <c r="N10" i="5"/>
  <c r="O214" i="5"/>
  <c r="N408" i="5"/>
  <c r="N224" i="5"/>
  <c r="N2089" i="5"/>
  <c r="N1911" i="5"/>
  <c r="N261" i="5"/>
  <c r="O361" i="5"/>
  <c r="N2101" i="5"/>
  <c r="N2182" i="5"/>
  <c r="N1234" i="5"/>
  <c r="N1669" i="5"/>
  <c r="N1780" i="5"/>
  <c r="N37" i="5"/>
  <c r="O2223" i="5"/>
  <c r="O1762" i="5"/>
  <c r="N1715" i="5"/>
  <c r="N1401" i="5"/>
  <c r="N769" i="5"/>
  <c r="N733" i="5"/>
  <c r="N446" i="5"/>
  <c r="N47" i="5"/>
  <c r="T768" i="4"/>
  <c r="T216" i="4"/>
  <c r="L2123" i="5" s="1"/>
  <c r="T540" i="4"/>
  <c r="O1800" i="5" s="1"/>
  <c r="T836" i="4"/>
  <c r="L1505" i="5" s="1"/>
  <c r="N1683" i="5"/>
  <c r="N2155" i="5"/>
  <c r="T356" i="4"/>
  <c r="O1020" i="5"/>
  <c r="N351" i="5"/>
  <c r="N2262" i="5"/>
  <c r="N1519" i="5"/>
  <c r="N2244" i="5"/>
  <c r="N2273" i="5"/>
  <c r="N2041" i="5"/>
  <c r="O1849" i="5"/>
  <c r="O896" i="5"/>
  <c r="O939" i="5"/>
  <c r="N996" i="5"/>
  <c r="N851" i="5"/>
  <c r="N718" i="5"/>
  <c r="N169" i="5"/>
  <c r="O149" i="5"/>
  <c r="O300" i="5"/>
  <c r="O216" i="5"/>
  <c r="T502" i="4"/>
  <c r="O1838" i="5" s="1"/>
  <c r="T635" i="4"/>
  <c r="O1705" i="5" s="1"/>
  <c r="T707" i="4"/>
  <c r="O1633" i="5" s="1"/>
  <c r="O171" i="5"/>
  <c r="O135" i="5"/>
  <c r="N631" i="5"/>
  <c r="N783" i="5"/>
  <c r="N1000" i="5"/>
  <c r="N1094" i="5"/>
  <c r="N1249" i="5"/>
  <c r="O1394" i="5"/>
  <c r="O1840" i="5"/>
  <c r="N492" i="5"/>
  <c r="N901" i="5"/>
  <c r="N1226" i="5"/>
  <c r="N1516" i="5"/>
  <c r="O1773" i="5"/>
  <c r="N1755" i="5"/>
  <c r="N1167" i="5"/>
  <c r="N1972" i="5"/>
  <c r="N2309" i="5"/>
  <c r="N2269" i="5"/>
  <c r="N2185" i="5"/>
  <c r="O2133" i="5"/>
  <c r="N2050" i="5"/>
  <c r="N1695" i="5"/>
  <c r="N1721" i="5"/>
  <c r="O1408" i="5"/>
  <c r="N1282" i="5"/>
  <c r="O988" i="5"/>
  <c r="N789" i="5"/>
  <c r="O752" i="5"/>
  <c r="T2059" i="4"/>
  <c r="L283" i="5" s="1"/>
  <c r="T1763" i="4"/>
  <c r="Q578" i="5" s="1"/>
  <c r="T1618" i="4"/>
  <c r="T410" i="4"/>
  <c r="Q1930" i="5" s="1"/>
  <c r="T851" i="4"/>
  <c r="O168" i="5"/>
  <c r="N440" i="5"/>
  <c r="N1345" i="5"/>
  <c r="T728" i="4"/>
  <c r="L1612" i="5" s="1"/>
  <c r="N1796" i="5"/>
  <c r="O2266" i="5"/>
  <c r="N2113" i="5"/>
  <c r="N487" i="5"/>
  <c r="N1381" i="5"/>
  <c r="N1666" i="5"/>
  <c r="N12" i="5"/>
  <c r="N2074" i="5"/>
  <c r="N1786" i="5"/>
  <c r="N1844" i="5"/>
  <c r="N1172" i="5"/>
  <c r="N455" i="5"/>
  <c r="T1860" i="4"/>
  <c r="Q481" i="5" s="1"/>
  <c r="N208" i="5"/>
  <c r="T1117" i="4"/>
  <c r="N1737" i="5"/>
  <c r="N2214" i="5"/>
  <c r="N535" i="5"/>
  <c r="N2145" i="5"/>
  <c r="N2133" i="5"/>
  <c r="N2125" i="5"/>
  <c r="O2053" i="5"/>
  <c r="N2020" i="5"/>
  <c r="N1759" i="5"/>
  <c r="N1677" i="5"/>
  <c r="N1619" i="5"/>
  <c r="N1493" i="5"/>
  <c r="N1290" i="5"/>
  <c r="N1217" i="5"/>
  <c r="O863" i="5"/>
  <c r="N657" i="5"/>
  <c r="O469" i="5"/>
  <c r="N472" i="5"/>
  <c r="N358" i="5"/>
  <c r="N65" i="5"/>
  <c r="T1521" i="4"/>
  <c r="T1557" i="4"/>
  <c r="T861" i="4"/>
  <c r="N96" i="5"/>
  <c r="O2142" i="5"/>
  <c r="O18" i="5"/>
  <c r="N481" i="5"/>
  <c r="O1509" i="5"/>
  <c r="N1391" i="5"/>
  <c r="N1408" i="5"/>
  <c r="O1275" i="5"/>
  <c r="N1335" i="5"/>
  <c r="O1075" i="5"/>
  <c r="O1182" i="5"/>
  <c r="O488" i="5"/>
  <c r="N348" i="5"/>
  <c r="O181" i="5"/>
  <c r="O60" i="5"/>
  <c r="O999" i="5"/>
  <c r="O1073" i="5"/>
  <c r="N1632" i="5"/>
  <c r="N1304" i="5"/>
  <c r="N963" i="5"/>
  <c r="N2300" i="5"/>
  <c r="N2330" i="5"/>
  <c r="N2239" i="5"/>
  <c r="N2172" i="5"/>
  <c r="O2051" i="5"/>
  <c r="N1871" i="5"/>
  <c r="O1391" i="5"/>
  <c r="N1263" i="5"/>
  <c r="N943" i="5"/>
  <c r="N863" i="5"/>
  <c r="O519" i="5"/>
  <c r="N736" i="5"/>
  <c r="O269" i="5"/>
  <c r="T2338" i="4"/>
  <c r="O8" i="5" s="1"/>
  <c r="T2297" i="4"/>
  <c r="O49" i="5" s="1"/>
  <c r="O85" i="5"/>
  <c r="N484" i="5"/>
  <c r="O230" i="5"/>
  <c r="N2053" i="5"/>
  <c r="O197" i="5"/>
  <c r="N1443" i="5"/>
  <c r="N988" i="5"/>
  <c r="N1679" i="5"/>
  <c r="N2258" i="5"/>
  <c r="N1353" i="5"/>
  <c r="N1200" i="5"/>
  <c r="N1349" i="5"/>
  <c r="N2065" i="5"/>
  <c r="N1763" i="5"/>
  <c r="N1509" i="5"/>
  <c r="O1417" i="5"/>
  <c r="O1359" i="5"/>
  <c r="N1132" i="5"/>
  <c r="N1182" i="5"/>
  <c r="N1118" i="5"/>
  <c r="O643" i="5"/>
  <c r="O675" i="5"/>
  <c r="N237" i="5"/>
  <c r="N915" i="5"/>
  <c r="N1060" i="5"/>
  <c r="O1469" i="5"/>
  <c r="N1902" i="5"/>
  <c r="O1357" i="5"/>
  <c r="N1070" i="5"/>
  <c r="N2" i="5"/>
  <c r="N927" i="5"/>
  <c r="O2158" i="5"/>
  <c r="O2155" i="5"/>
  <c r="O1863" i="5"/>
  <c r="O1244" i="5"/>
  <c r="N993" i="5"/>
  <c r="O797" i="5"/>
  <c r="N839" i="5"/>
  <c r="N792" i="5"/>
  <c r="N396" i="5"/>
  <c r="N130" i="5"/>
  <c r="T1334" i="4"/>
  <c r="Q1007" i="5" s="1"/>
  <c r="T71" i="4"/>
  <c r="N300" i="5"/>
  <c r="N904" i="5"/>
  <c r="N1418" i="5"/>
  <c r="O1687" i="5"/>
  <c r="N2063" i="5"/>
  <c r="O1562" i="5"/>
  <c r="N2183" i="5"/>
  <c r="N2266" i="5"/>
  <c r="N1754" i="5"/>
  <c r="N1922" i="5"/>
  <c r="N1631" i="5"/>
  <c r="N269" i="5"/>
  <c r="L1803" i="5"/>
  <c r="P1803" i="5"/>
  <c r="Q461" i="5"/>
  <c r="P461" i="5"/>
  <c r="Q2074" i="5"/>
  <c r="P2074" i="5"/>
  <c r="Q1149" i="5"/>
  <c r="P1149" i="5"/>
  <c r="L1193" i="5"/>
  <c r="P1193" i="5"/>
  <c r="L1809" i="5"/>
  <c r="P1809" i="5"/>
  <c r="L414" i="5"/>
  <c r="P414" i="5"/>
  <c r="O2182" i="5"/>
  <c r="P2182" i="5"/>
  <c r="L1797" i="5"/>
  <c r="P1797" i="5"/>
  <c r="L1072" i="5"/>
  <c r="P1072" i="5"/>
  <c r="O2126" i="5"/>
  <c r="P2126" i="5"/>
  <c r="Q957" i="5"/>
  <c r="P957" i="5"/>
  <c r="L1510" i="5"/>
  <c r="P1510" i="5"/>
  <c r="L1259" i="5"/>
  <c r="P1259" i="5"/>
  <c r="O929" i="5"/>
  <c r="P929" i="5"/>
  <c r="L2265" i="5"/>
  <c r="P2265" i="5"/>
  <c r="Q1972" i="5"/>
  <c r="P1972" i="5"/>
  <c r="Q516" i="5"/>
  <c r="P516" i="5"/>
  <c r="O1852" i="5"/>
  <c r="P1852" i="5"/>
  <c r="O509" i="5"/>
  <c r="P509" i="5"/>
  <c r="Q2319" i="5"/>
  <c r="P2319" i="5"/>
  <c r="L374" i="5"/>
  <c r="P374" i="5"/>
  <c r="L764" i="5"/>
  <c r="P764" i="5"/>
  <c r="L1476" i="5"/>
  <c r="P1476" i="5"/>
  <c r="L672" i="5"/>
  <c r="P672" i="5"/>
  <c r="L1208" i="5"/>
  <c r="P1208" i="5"/>
  <c r="L1297" i="5"/>
  <c r="P1297" i="5"/>
  <c r="L1574" i="5"/>
  <c r="P1574" i="5"/>
  <c r="Q1537" i="5"/>
  <c r="P1537" i="5"/>
  <c r="Q781" i="5"/>
  <c r="P781" i="5"/>
  <c r="L425" i="5"/>
  <c r="P425" i="5"/>
  <c r="Q1052" i="5"/>
  <c r="P1052" i="5"/>
  <c r="O1662" i="5"/>
  <c r="O1950" i="5"/>
  <c r="O1868" i="5"/>
  <c r="O1818" i="5"/>
  <c r="O1630" i="5"/>
  <c r="P1523" i="5"/>
  <c r="P1328" i="5"/>
  <c r="O1353" i="5"/>
  <c r="O1148" i="5"/>
  <c r="O1352" i="5"/>
  <c r="O1297" i="5"/>
  <c r="O1164" i="5"/>
  <c r="O672" i="5"/>
  <c r="O815" i="5"/>
  <c r="O495" i="5"/>
  <c r="O691" i="5"/>
  <c r="O609" i="5"/>
  <c r="O297" i="5"/>
  <c r="T2137" i="4"/>
  <c r="O207" i="5" s="1"/>
  <c r="T1839" i="4"/>
  <c r="O502" i="5" s="1"/>
  <c r="T1425" i="4"/>
  <c r="O916" i="5" s="1"/>
  <c r="T1103" i="4"/>
  <c r="P1238" i="5" s="1"/>
  <c r="P660" i="5"/>
  <c r="T1376" i="4"/>
  <c r="O965" i="5" s="1"/>
  <c r="O1527" i="5"/>
  <c r="O890" i="5"/>
  <c r="O1924" i="5"/>
  <c r="O1253" i="5"/>
  <c r="O2178" i="5"/>
  <c r="P2311" i="5"/>
  <c r="P2090" i="5"/>
  <c r="O2209" i="5"/>
  <c r="O1379" i="5"/>
  <c r="P1020" i="5"/>
  <c r="O1096" i="5"/>
  <c r="O725" i="5"/>
  <c r="O764" i="5"/>
  <c r="O887" i="5"/>
  <c r="P633" i="5"/>
  <c r="O474" i="5"/>
  <c r="O417" i="5"/>
  <c r="O101" i="5"/>
  <c r="O232" i="5"/>
  <c r="T1449" i="4"/>
  <c r="O892" i="5" s="1"/>
  <c r="T1984" i="4"/>
  <c r="O358" i="5" s="1"/>
  <c r="O1117" i="5"/>
  <c r="O1248" i="5"/>
  <c r="P2065" i="5"/>
  <c r="O2037" i="5"/>
  <c r="O1976" i="5"/>
  <c r="P1906" i="5"/>
  <c r="O1287" i="5"/>
  <c r="P978" i="5"/>
  <c r="P885" i="5"/>
  <c r="P471" i="5"/>
  <c r="O793" i="5"/>
  <c r="P130" i="5"/>
  <c r="O831" i="5"/>
  <c r="O249" i="5"/>
  <c r="O201" i="5"/>
  <c r="P265" i="5"/>
  <c r="T1313" i="4"/>
  <c r="T947" i="4"/>
  <c r="P1394" i="5" s="1"/>
  <c r="T1119" i="4"/>
  <c r="O1222" i="5" s="1"/>
  <c r="P309" i="5"/>
  <c r="P4" i="5"/>
  <c r="O635" i="5"/>
  <c r="O981" i="5"/>
  <c r="O977" i="5"/>
  <c r="P1104" i="5"/>
  <c r="P1209" i="5"/>
  <c r="O2079" i="5"/>
  <c r="O2137" i="5"/>
  <c r="O1548" i="5"/>
  <c r="P2144" i="5"/>
  <c r="O1987" i="5"/>
  <c r="O1766" i="5"/>
  <c r="O1839" i="5"/>
  <c r="O1645" i="5"/>
  <c r="O1712" i="5"/>
  <c r="O1529" i="5"/>
  <c r="O1285" i="5"/>
  <c r="P1256" i="5"/>
  <c r="O1184" i="5"/>
  <c r="O1052" i="5"/>
  <c r="O1028" i="5"/>
  <c r="O1072" i="5"/>
  <c r="O1063" i="5"/>
  <c r="P761" i="5"/>
  <c r="P563" i="5"/>
  <c r="P349" i="5"/>
  <c r="O349" i="5"/>
  <c r="P72" i="5"/>
  <c r="O245" i="5"/>
  <c r="O89" i="5"/>
  <c r="T1766" i="4"/>
  <c r="O575" i="5" s="1"/>
  <c r="T1815" i="4"/>
  <c r="T777" i="4"/>
  <c r="T539" i="4"/>
  <c r="P1801" i="5" s="1"/>
  <c r="P1380" i="5"/>
  <c r="O1119" i="5"/>
  <c r="O2185" i="5"/>
  <c r="O2177" i="5"/>
  <c r="O2089" i="5"/>
  <c r="O1747" i="5"/>
  <c r="P1643" i="5"/>
  <c r="P1679" i="5"/>
  <c r="O1610" i="5"/>
  <c r="P1540" i="5"/>
  <c r="O1476" i="5"/>
  <c r="O1292" i="5"/>
  <c r="O1175" i="5"/>
  <c r="O1167" i="5"/>
  <c r="P999" i="5"/>
  <c r="O776" i="5"/>
  <c r="P556" i="5"/>
  <c r="O655" i="5"/>
  <c r="P515" i="5"/>
  <c r="P446" i="5"/>
  <c r="O425" i="5"/>
  <c r="O321" i="5"/>
  <c r="O228" i="5"/>
  <c r="P209" i="5"/>
  <c r="P12" i="5"/>
  <c r="O83" i="5"/>
  <c r="T2162" i="4"/>
  <c r="O183" i="5" s="1"/>
  <c r="T179" i="4"/>
  <c r="L2160" i="5" s="1"/>
  <c r="T779" i="4"/>
  <c r="Q1562" i="5" s="1"/>
  <c r="P75" i="5"/>
  <c r="O212" i="5"/>
  <c r="P1924" i="5"/>
  <c r="P1835" i="5"/>
  <c r="P2178" i="5"/>
  <c r="O660" i="5"/>
  <c r="O1501" i="5"/>
  <c r="O1520" i="5"/>
  <c r="O2150" i="5"/>
  <c r="O5" i="5"/>
  <c r="O2317" i="5"/>
  <c r="P2019" i="5"/>
  <c r="P1880" i="5"/>
  <c r="P1725" i="5"/>
  <c r="O1816" i="5"/>
  <c r="O1686" i="5"/>
  <c r="O1730" i="5"/>
  <c r="O1259" i="5"/>
  <c r="P1224" i="5"/>
  <c r="P1184" i="5"/>
  <c r="P725" i="5"/>
  <c r="O668" i="5"/>
  <c r="O858" i="5"/>
  <c r="O523" i="5"/>
  <c r="O324" i="5"/>
  <c r="O531" i="5"/>
  <c r="P239" i="5"/>
  <c r="O75" i="5"/>
  <c r="T2071" i="4"/>
  <c r="O271" i="5" s="1"/>
  <c r="T624" i="4"/>
  <c r="Q1716" i="5" s="1"/>
  <c r="T762" i="4"/>
  <c r="P496" i="5"/>
  <c r="O4" i="5"/>
  <c r="P220" i="5"/>
  <c r="P1268" i="5"/>
  <c r="P890" i="5"/>
  <c r="O1299" i="5"/>
  <c r="P1760" i="5"/>
  <c r="P2011" i="5"/>
  <c r="P1969" i="5"/>
  <c r="O278" i="5"/>
  <c r="P2064" i="5"/>
  <c r="O1935" i="5"/>
  <c r="P1730" i="5"/>
  <c r="P1258" i="5"/>
  <c r="O1181" i="5"/>
  <c r="P1231" i="5"/>
  <c r="O1212" i="5"/>
  <c r="O761" i="5"/>
  <c r="P827" i="5"/>
  <c r="O130" i="5"/>
  <c r="P228" i="5"/>
  <c r="O12" i="5"/>
  <c r="T2300" i="4"/>
  <c r="Q46" i="5" s="1"/>
  <c r="T1695" i="4"/>
  <c r="O646" i="5" s="1"/>
  <c r="T1206" i="4"/>
  <c r="O1135" i="5" s="1"/>
  <c r="P1166" i="5"/>
  <c r="P1253" i="5"/>
  <c r="O1252" i="5"/>
  <c r="O1804" i="5"/>
  <c r="O1496" i="5"/>
  <c r="O2019" i="5"/>
  <c r="T425" i="4"/>
  <c r="O1005" i="5"/>
  <c r="O2134" i="5"/>
  <c r="O2225" i="5"/>
  <c r="O1801" i="5"/>
  <c r="O1537" i="5"/>
  <c r="O1576" i="5"/>
  <c r="O1268" i="5"/>
  <c r="O1166" i="5"/>
  <c r="P1195" i="5"/>
  <c r="O1127" i="5"/>
  <c r="O1092" i="5"/>
  <c r="O461" i="5"/>
  <c r="O483" i="5"/>
  <c r="O209" i="5"/>
  <c r="P160" i="5"/>
  <c r="O383" i="5"/>
  <c r="P1097" i="5"/>
  <c r="T302" i="4"/>
  <c r="O113" i="5"/>
  <c r="O2160" i="5"/>
  <c r="P2081" i="5"/>
  <c r="O1593" i="5"/>
  <c r="P1359" i="5"/>
  <c r="O1355" i="5"/>
  <c r="O1177" i="5"/>
  <c r="P1128" i="5"/>
  <c r="O516" i="5"/>
  <c r="O808" i="5"/>
  <c r="O505" i="5"/>
  <c r="O496" i="5"/>
  <c r="P278" i="5"/>
  <c r="P378" i="5"/>
  <c r="O450" i="5"/>
  <c r="P43" i="5"/>
  <c r="P44" i="5"/>
  <c r="O226" i="5"/>
  <c r="O781" i="5"/>
  <c r="P1534" i="5"/>
  <c r="P2272" i="5"/>
  <c r="P1864" i="5"/>
  <c r="P1248" i="5"/>
  <c r="O1294" i="5"/>
  <c r="P2177" i="5"/>
  <c r="O1910" i="5"/>
  <c r="O1452" i="5"/>
  <c r="O1326" i="5"/>
  <c r="O928" i="5"/>
  <c r="P481" i="5"/>
  <c r="P250" i="5"/>
  <c r="T1130" i="4"/>
  <c r="P417" i="5"/>
  <c r="P741" i="5"/>
  <c r="O1544" i="5"/>
  <c r="P1375" i="5"/>
  <c r="O1780" i="5"/>
  <c r="O2088" i="5"/>
  <c r="P777" i="5"/>
  <c r="L1828" i="5"/>
  <c r="P1983" i="5"/>
  <c r="L956" i="5"/>
  <c r="L1466" i="5"/>
  <c r="L1789" i="5"/>
  <c r="L2110" i="5"/>
  <c r="L1331" i="5"/>
  <c r="L149" i="5"/>
  <c r="L422" i="5"/>
  <c r="L216" i="5"/>
  <c r="L553" i="5"/>
  <c r="L971" i="5"/>
  <c r="L957" i="5"/>
  <c r="L832" i="5"/>
  <c r="L690" i="5"/>
  <c r="L1354" i="5"/>
  <c r="L781" i="5"/>
  <c r="L1438" i="5"/>
  <c r="L1978" i="5"/>
  <c r="L1743" i="5"/>
  <c r="L1682" i="5"/>
  <c r="L1504" i="5"/>
  <c r="L1897" i="5"/>
  <c r="L2256" i="5"/>
  <c r="L1800" i="5"/>
  <c r="L350" i="5"/>
  <c r="L464" i="5"/>
  <c r="L31" i="5"/>
  <c r="L1211" i="5"/>
  <c r="L1427" i="5"/>
  <c r="L2228" i="5"/>
  <c r="L944" i="5"/>
  <c r="L1462" i="5"/>
  <c r="P126" i="5"/>
  <c r="P1707" i="5"/>
  <c r="L1915" i="5"/>
  <c r="L1991" i="5"/>
  <c r="P227" i="5"/>
  <c r="L1716" i="5"/>
  <c r="L1028" i="5"/>
  <c r="L1033" i="5"/>
  <c r="L1633" i="5"/>
  <c r="P664" i="5"/>
  <c r="L533" i="5"/>
  <c r="L515" i="5"/>
  <c r="L1079" i="5"/>
  <c r="L107" i="5"/>
  <c r="L326" i="5"/>
  <c r="L682" i="5"/>
  <c r="L1069" i="5"/>
  <c r="L1599" i="5"/>
  <c r="L1537" i="5"/>
  <c r="L1993" i="5"/>
  <c r="L16" i="5"/>
  <c r="Q68" i="5"/>
  <c r="Q181" i="5"/>
  <c r="L74" i="5"/>
  <c r="L151" i="5"/>
  <c r="L147" i="5"/>
  <c r="L868" i="5"/>
  <c r="L1058" i="5"/>
  <c r="L1115" i="5"/>
  <c r="L1324" i="5"/>
  <c r="L1869" i="5"/>
  <c r="L656" i="5"/>
  <c r="L923" i="5"/>
  <c r="L1450" i="5"/>
  <c r="L1920" i="5"/>
  <c r="L2302" i="5"/>
  <c r="L1885" i="5"/>
  <c r="L203" i="5"/>
  <c r="L1232" i="5"/>
  <c r="L572" i="5"/>
  <c r="L172" i="5"/>
  <c r="L1822" i="5"/>
  <c r="L540" i="5"/>
  <c r="L1658" i="5"/>
  <c r="L1606" i="5"/>
  <c r="L1031" i="5"/>
  <c r="L1630" i="5"/>
  <c r="L1801" i="5"/>
  <c r="L2317" i="5"/>
  <c r="L550" i="5"/>
  <c r="L1526" i="5"/>
  <c r="L198" i="5"/>
  <c r="L532" i="5"/>
  <c r="L301" i="5"/>
  <c r="L217" i="5"/>
  <c r="L913" i="5"/>
  <c r="L1124" i="5"/>
  <c r="L1187" i="5"/>
  <c r="L524" i="5"/>
  <c r="L2014" i="5"/>
  <c r="L1360" i="5"/>
  <c r="L1725" i="5"/>
  <c r="L1654" i="5"/>
  <c r="L1719" i="5"/>
  <c r="L2244" i="5"/>
  <c r="L1992" i="5"/>
  <c r="L1708" i="5"/>
  <c r="L2061" i="5"/>
  <c r="L387" i="5"/>
  <c r="L674" i="5"/>
  <c r="L1235" i="5"/>
  <c r="L174" i="5"/>
  <c r="L902" i="5"/>
  <c r="L1370" i="5"/>
  <c r="L952" i="5"/>
  <c r="L1426" i="5"/>
  <c r="L1348" i="5"/>
  <c r="L1261" i="5"/>
  <c r="L1564" i="5"/>
  <c r="L1539" i="5"/>
  <c r="P253" i="5"/>
  <c r="L132" i="5"/>
  <c r="L661" i="5"/>
  <c r="L351" i="5"/>
  <c r="L169" i="5"/>
  <c r="L566" i="5"/>
  <c r="L11" i="5"/>
  <c r="L94" i="5"/>
  <c r="L914" i="5"/>
  <c r="L1144" i="5"/>
  <c r="L1930" i="5"/>
  <c r="L2090" i="5"/>
  <c r="L972" i="5"/>
  <c r="L1905" i="5"/>
  <c r="L529" i="5"/>
  <c r="L1788" i="5"/>
  <c r="L2017" i="5"/>
  <c r="L1740" i="5"/>
  <c r="L1004" i="5"/>
  <c r="L1502" i="5"/>
  <c r="L2121" i="5"/>
  <c r="P943" i="5"/>
  <c r="P961" i="5"/>
  <c r="L929" i="5"/>
  <c r="L1746" i="5"/>
  <c r="P2134" i="5"/>
  <c r="L171" i="5"/>
  <c r="L746" i="5"/>
  <c r="L1007" i="5"/>
  <c r="L709" i="5"/>
  <c r="L223" i="5"/>
  <c r="L1052" i="5"/>
  <c r="L686" i="5"/>
  <c r="L974" i="5"/>
  <c r="L526" i="5"/>
  <c r="L1917" i="5"/>
  <c r="L1515" i="5"/>
  <c r="L2029" i="5"/>
  <c r="L844" i="5"/>
  <c r="L1767" i="5"/>
  <c r="L1875" i="5"/>
  <c r="L932" i="5"/>
  <c r="L1451" i="5"/>
  <c r="L1006" i="5"/>
  <c r="L2232" i="5"/>
  <c r="L1535" i="5"/>
  <c r="L155" i="5"/>
  <c r="P1132" i="5"/>
  <c r="L1145" i="5"/>
  <c r="L1852" i="5"/>
  <c r="L1703" i="5"/>
  <c r="L446" i="5"/>
  <c r="L805" i="5"/>
  <c r="L722" i="5"/>
  <c r="L769" i="5"/>
  <c r="L1201" i="5"/>
  <c r="L539" i="5"/>
  <c r="L1090" i="5"/>
  <c r="L1966" i="5"/>
  <c r="L1573" i="5"/>
  <c r="L2163" i="5"/>
  <c r="L826" i="5"/>
  <c r="L1310" i="5"/>
  <c r="L1359" i="5"/>
  <c r="L2126" i="5"/>
  <c r="L1448" i="5"/>
  <c r="L1836" i="5"/>
  <c r="L1972" i="5"/>
  <c r="L1392" i="5"/>
  <c r="L1163" i="5"/>
  <c r="L676" i="5"/>
  <c r="L6" i="5"/>
  <c r="L230" i="5"/>
  <c r="L1010" i="5"/>
  <c r="L638" i="5"/>
  <c r="L986" i="5"/>
  <c r="L908" i="5"/>
  <c r="L1275" i="5"/>
  <c r="L1475" i="5"/>
  <c r="L586" i="5"/>
  <c r="L1175" i="5"/>
  <c r="L1791" i="5"/>
  <c r="L456" i="5"/>
  <c r="L1040" i="5"/>
  <c r="L1932" i="5"/>
  <c r="L1490" i="5"/>
  <c r="L1439" i="5"/>
  <c r="P305" i="5"/>
  <c r="L1073" i="5"/>
  <c r="L1296" i="5"/>
  <c r="L1149" i="5"/>
  <c r="L1147" i="5"/>
  <c r="L1840" i="5"/>
  <c r="L1513" i="5"/>
  <c r="P1513" i="5"/>
  <c r="Q2085" i="5"/>
  <c r="P2085" i="5"/>
  <c r="O1810" i="5"/>
  <c r="P1810" i="5"/>
  <c r="Q103" i="5"/>
  <c r="P103" i="5"/>
  <c r="Q745" i="5"/>
  <c r="P745" i="5"/>
  <c r="O275" i="5"/>
  <c r="P275" i="5"/>
  <c r="L484" i="5"/>
  <c r="P484" i="5"/>
  <c r="O489" i="5"/>
  <c r="P489" i="5"/>
  <c r="Q138" i="5"/>
  <c r="P138" i="5"/>
  <c r="L692" i="5"/>
  <c r="P692" i="5"/>
  <c r="Q1683" i="5"/>
  <c r="P1683" i="5"/>
  <c r="L2297" i="5"/>
  <c r="P2297" i="5"/>
  <c r="Q733" i="5"/>
  <c r="P733" i="5"/>
  <c r="L2275" i="5"/>
  <c r="P2275" i="5"/>
  <c r="Q1887" i="5"/>
  <c r="P1887" i="5"/>
  <c r="O105" i="5"/>
  <c r="P53" i="5"/>
  <c r="P106" i="5"/>
  <c r="P345" i="5"/>
  <c r="P1102" i="5"/>
  <c r="O2135" i="5"/>
  <c r="P2142" i="5"/>
  <c r="O2092" i="5"/>
  <c r="O573" i="5"/>
  <c r="P599" i="5"/>
  <c r="P307" i="5"/>
  <c r="P1226" i="5"/>
  <c r="P1216" i="5"/>
  <c r="O116" i="5"/>
  <c r="P399" i="5"/>
  <c r="P1183" i="5"/>
  <c r="P2301" i="5"/>
  <c r="T146" i="4"/>
  <c r="Q2193" i="5" s="1"/>
  <c r="O2282" i="5"/>
  <c r="P1107" i="5"/>
  <c r="P785" i="5"/>
  <c r="P178" i="5"/>
  <c r="O1878" i="5"/>
  <c r="O1068" i="5"/>
  <c r="O904" i="5"/>
  <c r="P553" i="5"/>
  <c r="O396" i="5"/>
  <c r="O296" i="5"/>
  <c r="P116" i="5"/>
  <c r="P141" i="5"/>
  <c r="O1707" i="5"/>
  <c r="P967" i="5"/>
  <c r="O1745" i="5"/>
  <c r="P1033" i="5"/>
  <c r="P491" i="5"/>
  <c r="T256" i="4"/>
  <c r="P266" i="5"/>
  <c r="P1531" i="5"/>
  <c r="P1101" i="5"/>
  <c r="P712" i="5"/>
  <c r="P1236" i="5"/>
  <c r="P1392" i="5"/>
  <c r="O128" i="5"/>
  <c r="O1727" i="5"/>
  <c r="O1906" i="5"/>
  <c r="P350" i="5"/>
  <c r="T833" i="4"/>
  <c r="T1275" i="4"/>
  <c r="O1066" i="5" s="1"/>
  <c r="P291" i="5"/>
  <c r="P1396" i="5"/>
  <c r="O1013" i="5"/>
  <c r="O2024" i="5"/>
  <c r="P1319" i="5"/>
  <c r="P749" i="5"/>
  <c r="O631" i="5"/>
  <c r="O200" i="5"/>
  <c r="O87" i="5"/>
  <c r="T1811" i="4"/>
  <c r="P267" i="5"/>
  <c r="P576" i="5"/>
  <c r="O490" i="5"/>
  <c r="O1926" i="5"/>
  <c r="O1460" i="5"/>
  <c r="O975" i="5"/>
  <c r="O511" i="5"/>
  <c r="O317" i="5"/>
  <c r="O66" i="5"/>
  <c r="T147" i="4"/>
  <c r="P1217" i="5"/>
  <c r="P2038" i="5"/>
  <c r="O1156" i="5"/>
  <c r="O381" i="5"/>
  <c r="P173" i="5"/>
  <c r="O1226" i="5"/>
  <c r="O1399" i="5"/>
  <c r="P1874" i="5"/>
  <c r="Q1258" i="5"/>
  <c r="O1258" i="5"/>
  <c r="N1398" i="5"/>
  <c r="O447" i="5"/>
  <c r="T1506" i="4"/>
  <c r="N835" i="5"/>
  <c r="O1211" i="5"/>
  <c r="N563" i="5"/>
  <c r="N39" i="5"/>
  <c r="T235" i="4"/>
  <c r="N2104" i="5"/>
  <c r="P339" i="5"/>
  <c r="O339" i="5"/>
  <c r="L984" i="5"/>
  <c r="O984" i="5"/>
  <c r="T1485" i="4"/>
  <c r="P1670" i="5"/>
  <c r="O1670" i="5"/>
  <c r="P1078" i="5"/>
  <c r="O1078" i="5"/>
  <c r="L1833" i="5"/>
  <c r="O1833" i="5"/>
  <c r="P1615" i="5"/>
  <c r="O1615" i="5"/>
  <c r="L2000" i="5"/>
  <c r="O2000" i="5"/>
  <c r="T699" i="4"/>
  <c r="O1641" i="5" s="1"/>
  <c r="P2321" i="5"/>
  <c r="O2321" i="5"/>
  <c r="O109" i="5"/>
  <c r="O422" i="5"/>
  <c r="O745" i="5"/>
  <c r="O709" i="5"/>
  <c r="O574" i="5"/>
  <c r="O319" i="5"/>
  <c r="O638" i="5"/>
  <c r="O839" i="5"/>
  <c r="O625" i="5"/>
  <c r="O1618" i="5"/>
  <c r="N1618" i="5"/>
  <c r="N1949" i="5"/>
  <c r="T180" i="4"/>
  <c r="N2159" i="5"/>
  <c r="L1912" i="5"/>
  <c r="O1912" i="5"/>
  <c r="O410" i="5"/>
  <c r="N584" i="5"/>
  <c r="N2107" i="5"/>
  <c r="N1866" i="5"/>
  <c r="O1021" i="5"/>
  <c r="N633" i="5"/>
  <c r="O250" i="5"/>
  <c r="N493" i="5"/>
  <c r="T2188" i="4"/>
  <c r="N157" i="5"/>
  <c r="N559" i="5"/>
  <c r="P1133" i="5"/>
  <c r="O1133" i="5"/>
  <c r="P860" i="5"/>
  <c r="O860" i="5"/>
  <c r="L146" i="5"/>
  <c r="O146" i="5"/>
  <c r="Q698" i="5"/>
  <c r="O698" i="5"/>
  <c r="T631" i="4"/>
  <c r="N1709" i="5"/>
  <c r="Q234" i="5"/>
  <c r="O234" i="5"/>
  <c r="Q2002" i="5"/>
  <c r="O2002" i="5"/>
  <c r="P1977" i="5"/>
  <c r="O1977" i="5"/>
  <c r="L1327" i="5"/>
  <c r="O1327" i="5"/>
  <c r="Q2130" i="5"/>
  <c r="O2130" i="5"/>
  <c r="L920" i="5"/>
  <c r="O920" i="5"/>
  <c r="P1549" i="5"/>
  <c r="O1549" i="5"/>
  <c r="Q2151" i="5"/>
  <c r="O2151" i="5"/>
  <c r="Q1585" i="5"/>
  <c r="O1585" i="5"/>
  <c r="P2087" i="5"/>
  <c r="O2087" i="5"/>
  <c r="O239" i="5"/>
  <c r="O242" i="5"/>
  <c r="O91" i="5"/>
  <c r="O566" i="5"/>
  <c r="O388" i="5"/>
  <c r="O477" i="5"/>
  <c r="T1554" i="4"/>
  <c r="L787" i="5" s="1"/>
  <c r="N787" i="5"/>
  <c r="O848" i="5"/>
  <c r="N848" i="5"/>
  <c r="O53" i="5"/>
  <c r="T1081" i="4"/>
  <c r="N1260" i="5"/>
  <c r="N1578" i="5"/>
  <c r="T668" i="4"/>
  <c r="N1672" i="5"/>
  <c r="N1879" i="5"/>
  <c r="T461" i="4"/>
  <c r="P1879" i="5" s="1"/>
  <c r="T217" i="4"/>
  <c r="N2122" i="5"/>
  <c r="O277" i="5"/>
  <c r="Q100" i="5"/>
  <c r="O100" i="5"/>
  <c r="Q650" i="5"/>
  <c r="O650" i="5"/>
  <c r="Q494" i="5"/>
  <c r="O494" i="5"/>
  <c r="T907" i="4"/>
  <c r="N1434" i="5"/>
  <c r="T948" i="4"/>
  <c r="N1393" i="5"/>
  <c r="Q995" i="5"/>
  <c r="O995" i="5"/>
  <c r="N2131" i="5"/>
  <c r="Q1067" i="5"/>
  <c r="O1067" i="5"/>
  <c r="P1414" i="5"/>
  <c r="O1414" i="5"/>
  <c r="Q1680" i="5"/>
  <c r="O1680" i="5"/>
  <c r="P2023" i="5"/>
  <c r="O2023" i="5"/>
  <c r="O172" i="5"/>
  <c r="N241" i="5"/>
  <c r="O94" i="5"/>
  <c r="O503" i="5"/>
  <c r="T1674" i="4"/>
  <c r="L667" i="5" s="1"/>
  <c r="N667" i="5"/>
  <c r="O847" i="5"/>
  <c r="O586" i="5"/>
  <c r="T1707" i="4"/>
  <c r="N634" i="5"/>
  <c r="L789" i="5"/>
  <c r="O789" i="5"/>
  <c r="T1430" i="4"/>
  <c r="N911" i="5"/>
  <c r="T1143" i="4"/>
  <c r="N1198" i="5"/>
  <c r="O1160" i="5"/>
  <c r="L953" i="5"/>
  <c r="O953" i="5"/>
  <c r="O1513" i="5"/>
  <c r="T30" i="4"/>
  <c r="N2308" i="5"/>
  <c r="T97" i="4"/>
  <c r="N2242" i="5"/>
  <c r="O2280" i="5"/>
  <c r="N2280" i="5"/>
  <c r="L1732" i="5"/>
  <c r="O1732" i="5"/>
  <c r="T1553" i="4"/>
  <c r="N788" i="5"/>
  <c r="T385" i="4"/>
  <c r="N1955" i="5"/>
  <c r="N1542" i="5"/>
  <c r="O473" i="5"/>
  <c r="O1144" i="5"/>
  <c r="N1085" i="5"/>
  <c r="N354" i="5"/>
  <c r="O126" i="5"/>
  <c r="N460" i="5"/>
  <c r="O118" i="5"/>
  <c r="Q962" i="5"/>
  <c r="O962" i="5"/>
  <c r="L1050" i="5"/>
  <c r="O1050" i="5"/>
  <c r="P391" i="5"/>
  <c r="O391" i="5"/>
  <c r="Q938" i="5"/>
  <c r="O938" i="5"/>
  <c r="Q411" i="5"/>
  <c r="O411" i="5"/>
  <c r="L1698" i="5"/>
  <c r="O1698" i="5"/>
  <c r="P1525" i="5"/>
  <c r="O1525" i="5"/>
  <c r="Q1881" i="5"/>
  <c r="O1881" i="5"/>
  <c r="T813" i="4"/>
  <c r="T1757" i="4"/>
  <c r="Q303" i="5"/>
  <c r="O303" i="5"/>
  <c r="O342" i="5"/>
  <c r="N115" i="5"/>
  <c r="O446" i="5"/>
  <c r="T1929" i="4"/>
  <c r="N413" i="5"/>
  <c r="N191" i="5"/>
  <c r="O414" i="5"/>
  <c r="O399" i="5"/>
  <c r="O769" i="5"/>
  <c r="N392" i="5"/>
  <c r="O872" i="5"/>
  <c r="O1007" i="5"/>
  <c r="L1696" i="5"/>
  <c r="O1696" i="5"/>
  <c r="O1946" i="5"/>
  <c r="N1946" i="5"/>
  <c r="O127" i="5"/>
  <c r="T1784" i="4"/>
  <c r="N557" i="5"/>
  <c r="P866" i="5"/>
  <c r="O866" i="5"/>
  <c r="Q1824" i="5"/>
  <c r="O1824" i="5"/>
  <c r="T1797" i="4"/>
  <c r="T1654" i="4"/>
  <c r="Q687" i="5" s="1"/>
  <c r="Q159" i="5"/>
  <c r="O159" i="5"/>
  <c r="Q782" i="5"/>
  <c r="O782" i="5"/>
  <c r="Q770" i="5"/>
  <c r="O770" i="5"/>
  <c r="T1027" i="4"/>
  <c r="N1314" i="5"/>
  <c r="T883" i="4"/>
  <c r="L1458" i="5" s="1"/>
  <c r="N1458" i="5"/>
  <c r="T739" i="4"/>
  <c r="N1602" i="5"/>
  <c r="N2128" i="5"/>
  <c r="T856" i="4"/>
  <c r="N1485" i="5"/>
  <c r="Q1894" i="5"/>
  <c r="O1894" i="5"/>
  <c r="T844" i="4"/>
  <c r="N1497" i="5"/>
  <c r="L1784" i="5"/>
  <c r="O1784" i="5"/>
  <c r="P2083" i="5"/>
  <c r="O2083" i="5"/>
  <c r="P2220" i="5"/>
  <c r="O2220" i="5"/>
  <c r="O106" i="5"/>
  <c r="O231" i="5"/>
  <c r="N231" i="5"/>
  <c r="T2197" i="4"/>
  <c r="N148" i="5"/>
  <c r="O378" i="5"/>
  <c r="O457" i="5"/>
  <c r="O169" i="5"/>
  <c r="O326" i="5"/>
  <c r="N475" i="5"/>
  <c r="O722" i="5"/>
  <c r="O601" i="5"/>
  <c r="N416" i="5"/>
  <c r="N61" i="5"/>
  <c r="N1009" i="5"/>
  <c r="T1198" i="4"/>
  <c r="N1143" i="5"/>
  <c r="L825" i="5"/>
  <c r="O825" i="5"/>
  <c r="O1228" i="5"/>
  <c r="O2018" i="5"/>
  <c r="O1531" i="5"/>
  <c r="N1531" i="5"/>
  <c r="Q1245" i="5"/>
  <c r="O1245" i="5"/>
  <c r="Q1965" i="5"/>
  <c r="O1965" i="5"/>
  <c r="N1254" i="5"/>
  <c r="N1174" i="5"/>
  <c r="O935" i="5"/>
  <c r="O354" i="5"/>
  <c r="N72" i="5"/>
  <c r="T2332" i="4"/>
  <c r="N14" i="5"/>
  <c r="Q435" i="5"/>
  <c r="O435" i="5"/>
  <c r="Q1055" i="5"/>
  <c r="O1055" i="5"/>
  <c r="T583" i="4"/>
  <c r="N1757" i="5"/>
  <c r="N1901" i="5"/>
  <c r="Q363" i="5"/>
  <c r="O363" i="5"/>
  <c r="Q971" i="5"/>
  <c r="O971" i="5"/>
  <c r="P1046" i="5"/>
  <c r="O1046" i="5"/>
  <c r="Q1737" i="5"/>
  <c r="O1737" i="5"/>
  <c r="L1035" i="5"/>
  <c r="O1035" i="5"/>
  <c r="L1508" i="5"/>
  <c r="O1508" i="5"/>
  <c r="P2111" i="5"/>
  <c r="O2111" i="5"/>
  <c r="P2184" i="5"/>
  <c r="O2184" i="5"/>
  <c r="P1764" i="5"/>
  <c r="O1764" i="5"/>
  <c r="O123" i="5"/>
  <c r="T1962" i="4"/>
  <c r="N380" i="5"/>
  <c r="N27" i="5"/>
  <c r="N342" i="5"/>
  <c r="O615" i="5"/>
  <c r="O224" i="5"/>
  <c r="O731" i="5"/>
  <c r="N603" i="5"/>
  <c r="N599" i="5"/>
  <c r="O1022" i="5"/>
  <c r="T1212" i="4"/>
  <c r="N1129" i="5"/>
  <c r="T570" i="4"/>
  <c r="L1770" i="5" s="1"/>
  <c r="N1770" i="5"/>
  <c r="Q1739" i="5"/>
  <c r="O1739" i="5"/>
  <c r="Q1655" i="5"/>
  <c r="O1655" i="5"/>
  <c r="N715" i="5"/>
  <c r="T173" i="4"/>
  <c r="N2166" i="5"/>
  <c r="T1807" i="4"/>
  <c r="Q534" i="5" s="1"/>
  <c r="N534" i="5"/>
  <c r="N2213" i="5"/>
  <c r="O1650" i="5"/>
  <c r="O1085" i="5"/>
  <c r="O790" i="5"/>
  <c r="O572" i="5"/>
  <c r="N277" i="5"/>
  <c r="O223" i="5"/>
  <c r="N122" i="5"/>
  <c r="Q587" i="5"/>
  <c r="O587" i="5"/>
  <c r="P758" i="5"/>
  <c r="O758" i="5"/>
  <c r="P1571" i="5"/>
  <c r="O1571" i="5"/>
  <c r="L1472" i="5"/>
  <c r="O1472" i="5"/>
  <c r="Q1510" i="5"/>
  <c r="O1510" i="5"/>
  <c r="L1952" i="5"/>
  <c r="O1952" i="5"/>
  <c r="P1300" i="5"/>
  <c r="O1300" i="5"/>
  <c r="O44" i="5"/>
  <c r="T2034" i="4"/>
  <c r="Q308" i="5" s="1"/>
  <c r="N308" i="5"/>
  <c r="O195" i="5"/>
  <c r="T1866" i="4"/>
  <c r="L476" i="5" s="1"/>
  <c r="N476" i="5"/>
  <c r="O733" i="5"/>
  <c r="O478" i="5"/>
  <c r="O690" i="5"/>
  <c r="T1317" i="4"/>
  <c r="N1024" i="5"/>
  <c r="T1416" i="4"/>
  <c r="N925" i="5"/>
  <c r="O2029" i="5"/>
  <c r="Q2114" i="5"/>
  <c r="O2114" i="5"/>
  <c r="O1716" i="5"/>
  <c r="O2167" i="5"/>
  <c r="N2167" i="5"/>
  <c r="O2214" i="5"/>
  <c r="N142" i="5"/>
  <c r="O98" i="5"/>
  <c r="N50" i="5"/>
  <c r="Q374" i="5"/>
  <c r="O374" i="5"/>
  <c r="Q589" i="5"/>
  <c r="O589" i="5"/>
  <c r="L917" i="5"/>
  <c r="O917" i="5"/>
  <c r="L1203" i="5"/>
  <c r="O1203" i="5"/>
  <c r="P1123" i="5"/>
  <c r="O1123" i="5"/>
  <c r="L55" i="5"/>
  <c r="O55" i="5"/>
  <c r="Q247" i="5"/>
  <c r="O247" i="5"/>
  <c r="T991" i="4"/>
  <c r="N1350" i="5"/>
  <c r="N1637" i="5"/>
  <c r="T559" i="4"/>
  <c r="L1781" i="5" s="1"/>
  <c r="N1781" i="5"/>
  <c r="Q1188" i="5"/>
  <c r="O1188" i="5"/>
  <c r="T786" i="4"/>
  <c r="T312" i="4"/>
  <c r="N2028" i="5"/>
  <c r="Q1150" i="5"/>
  <c r="O1150" i="5"/>
  <c r="Q934" i="5"/>
  <c r="O934" i="5"/>
  <c r="L1820" i="5"/>
  <c r="O1820" i="5"/>
  <c r="L2127" i="5"/>
  <c r="O2127" i="5"/>
  <c r="P2264" i="5"/>
  <c r="O2264" i="5"/>
  <c r="O189" i="5"/>
  <c r="T2301" i="4"/>
  <c r="L45" i="5" s="1"/>
  <c r="N45" i="5"/>
  <c r="O387" i="5"/>
  <c r="T2321" i="4"/>
  <c r="Q25" i="5" s="1"/>
  <c r="N25" i="5"/>
  <c r="O343" i="5"/>
  <c r="O10" i="5"/>
  <c r="O103" i="5"/>
  <c r="O283" i="5"/>
  <c r="Q314" i="5"/>
  <c r="O314" i="5"/>
  <c r="O637" i="5"/>
  <c r="O518" i="5"/>
  <c r="O614" i="5"/>
  <c r="O805" i="5"/>
  <c r="O1088" i="5"/>
  <c r="O1704" i="5"/>
  <c r="N1704" i="5"/>
  <c r="O1463" i="5"/>
  <c r="N1463" i="5"/>
  <c r="N2071" i="5"/>
  <c r="T367" i="4"/>
  <c r="Q1973" i="5" s="1"/>
  <c r="N1973" i="5"/>
  <c r="Q1574" i="5"/>
  <c r="O1574" i="5"/>
  <c r="O1743" i="5"/>
  <c r="O1588" i="5"/>
  <c r="N501" i="5"/>
  <c r="N552" i="5"/>
  <c r="Q28" i="5"/>
  <c r="O28" i="5"/>
  <c r="Q947" i="5"/>
  <c r="O947" i="5"/>
  <c r="Q375" i="5"/>
  <c r="O375" i="5"/>
  <c r="Q506" i="5"/>
  <c r="O506" i="5"/>
  <c r="L636" i="5"/>
  <c r="O636" i="5"/>
  <c r="P2190" i="5"/>
  <c r="O2190" i="5"/>
  <c r="Q1690" i="5"/>
  <c r="O1690" i="5"/>
  <c r="P1594" i="5"/>
  <c r="O1594" i="5"/>
  <c r="P1752" i="5"/>
  <c r="O1752" i="5"/>
  <c r="Q2281" i="5"/>
  <c r="O2281" i="5"/>
  <c r="O307" i="5"/>
  <c r="T2306" i="4"/>
  <c r="N40" i="5"/>
  <c r="T2292" i="4"/>
  <c r="Q54" i="5" s="1"/>
  <c r="N54" i="5"/>
  <c r="O482" i="5"/>
  <c r="N227" i="5"/>
  <c r="T2221" i="4"/>
  <c r="N125" i="5"/>
  <c r="O76" i="5"/>
  <c r="O626" i="5"/>
  <c r="O980" i="5"/>
  <c r="O1582" i="5"/>
  <c r="O1930" i="5"/>
  <c r="O2232" i="5"/>
  <c r="O1607" i="5"/>
  <c r="T953" i="4"/>
  <c r="N1388" i="5"/>
  <c r="T541" i="4"/>
  <c r="L1799" i="5" s="1"/>
  <c r="O11" i="5"/>
  <c r="T2276" i="4"/>
  <c r="N70" i="5"/>
  <c r="T673" i="4"/>
  <c r="N1667" i="5"/>
  <c r="O563" i="5"/>
  <c r="N1771" i="5"/>
  <c r="N1588" i="5"/>
  <c r="N334" i="5"/>
  <c r="N827" i="5"/>
  <c r="N473" i="5"/>
  <c r="N126" i="5"/>
  <c r="Q64" i="5"/>
  <c r="O64" i="5"/>
  <c r="Q554" i="5"/>
  <c r="O554" i="5"/>
  <c r="T823" i="4"/>
  <c r="N1518" i="5"/>
  <c r="Q2086" i="5"/>
  <c r="O2086" i="5"/>
  <c r="L2211" i="5"/>
  <c r="O2211" i="5"/>
  <c r="Q1599" i="5"/>
  <c r="O1599" i="5"/>
  <c r="L1468" i="5"/>
  <c r="O1468" i="5"/>
  <c r="P1692" i="5"/>
  <c r="O1692" i="5"/>
  <c r="Q1856" i="5"/>
  <c r="O1856" i="5"/>
  <c r="O46" i="5"/>
  <c r="T2225" i="4"/>
  <c r="N121" i="5"/>
  <c r="T2022" i="4"/>
  <c r="N320" i="5"/>
  <c r="O132" i="5"/>
  <c r="N108" i="5"/>
  <c r="O88" i="5"/>
  <c r="N522" i="5"/>
  <c r="O661" i="5"/>
  <c r="O530" i="5"/>
  <c r="T1599" i="4"/>
  <c r="N742" i="5"/>
  <c r="T1464" i="4"/>
  <c r="N877" i="5"/>
  <c r="T1417" i="4"/>
  <c r="N924" i="5"/>
  <c r="O1126" i="5"/>
  <c r="O1312" i="5"/>
  <c r="N2010" i="5"/>
  <c r="Q2303" i="5"/>
  <c r="O2303" i="5"/>
  <c r="O746" i="5"/>
  <c r="O136" i="5"/>
  <c r="O2143" i="5"/>
  <c r="Q1783" i="5"/>
  <c r="O1783" i="5"/>
  <c r="T1590" i="4"/>
  <c r="L751" i="5" s="1"/>
  <c r="N751" i="5"/>
  <c r="N2105" i="5"/>
  <c r="Q1019" i="5"/>
  <c r="O1019" i="5"/>
  <c r="N1673" i="5"/>
  <c r="Q838" i="5"/>
  <c r="O838" i="5"/>
  <c r="Q1043" i="5"/>
  <c r="O1043" i="5"/>
  <c r="Q1809" i="5"/>
  <c r="O1809" i="5"/>
  <c r="Q1929" i="5"/>
  <c r="O1929" i="5"/>
  <c r="L1988" i="5"/>
  <c r="O1988" i="5"/>
  <c r="Q1872" i="5"/>
  <c r="O1872" i="5"/>
  <c r="O219" i="5"/>
  <c r="O74" i="5"/>
  <c r="O162" i="5"/>
  <c r="O491" i="5"/>
  <c r="O112" i="5"/>
  <c r="T1518" i="4"/>
  <c r="L823" i="5" s="1"/>
  <c r="N823" i="5"/>
  <c r="Q225" i="5"/>
  <c r="O225" i="5"/>
  <c r="O983" i="5"/>
  <c r="N983" i="5"/>
  <c r="N976" i="5"/>
  <c r="Q1197" i="5"/>
  <c r="O1197" i="5"/>
  <c r="Q1493" i="5"/>
  <c r="O1493" i="5"/>
  <c r="T86" i="4"/>
  <c r="N2253" i="5"/>
  <c r="T300" i="4"/>
  <c r="N2040" i="5"/>
  <c r="N2165" i="5"/>
  <c r="O903" i="5"/>
  <c r="N1957" i="5"/>
  <c r="O1813" i="5"/>
  <c r="O1875" i="5"/>
  <c r="O1543" i="5"/>
  <c r="O1765" i="5"/>
  <c r="O2115" i="5"/>
  <c r="O1296" i="5"/>
  <c r="O879" i="5"/>
  <c r="O1145" i="5"/>
  <c r="N1301" i="5"/>
  <c r="O1909" i="5"/>
  <c r="O1812" i="5"/>
  <c r="O1991" i="5"/>
  <c r="O1795" i="5"/>
  <c r="N768" i="5"/>
  <c r="N2162" i="5"/>
  <c r="N1527" i="5"/>
  <c r="N1662" i="5"/>
  <c r="N1963" i="5"/>
  <c r="O602" i="5"/>
  <c r="O107" i="5"/>
  <c r="O998" i="5"/>
  <c r="O1396" i="5"/>
  <c r="N853" i="5"/>
  <c r="N1890" i="5"/>
  <c r="O1823" i="5"/>
  <c r="O2334" i="5"/>
  <c r="O2090" i="5"/>
  <c r="O2229" i="5"/>
  <c r="N260" i="5"/>
  <c r="N608" i="5"/>
  <c r="O593" i="5"/>
  <c r="O1101" i="5"/>
  <c r="O1017" i="5"/>
  <c r="O1251" i="5"/>
  <c r="N1645" i="5"/>
  <c r="T1033" i="4"/>
  <c r="O2301" i="5"/>
  <c r="O138" i="5"/>
  <c r="O1232" i="5"/>
  <c r="N675" i="5"/>
  <c r="O1612" i="5"/>
  <c r="N1918" i="5"/>
  <c r="O1942" i="5"/>
  <c r="O1214" i="5"/>
  <c r="N1396" i="5"/>
  <c r="N1417" i="5"/>
  <c r="O1565" i="5"/>
  <c r="N1177" i="5"/>
  <c r="O1343" i="5"/>
  <c r="O1583" i="5"/>
  <c r="O1678" i="5"/>
  <c r="O1904" i="5"/>
  <c r="O1683" i="5"/>
  <c r="O2298" i="5"/>
  <c r="O1999" i="5"/>
  <c r="O1945" i="5"/>
  <c r="N2274" i="5"/>
  <c r="N1534" i="5"/>
  <c r="N2088" i="5"/>
  <c r="N1862" i="5"/>
  <c r="N1886" i="5"/>
  <c r="O1149" i="5"/>
  <c r="O883" i="5"/>
  <c r="O1504" i="5"/>
  <c r="O1591" i="5"/>
  <c r="O2056" i="5"/>
  <c r="O2278" i="5"/>
  <c r="O52" i="5"/>
  <c r="O1147" i="5"/>
  <c r="N1576" i="5"/>
  <c r="O1922" i="5"/>
  <c r="O2017" i="5"/>
  <c r="N1596" i="5"/>
  <c r="N2032" i="5"/>
  <c r="O2169" i="5"/>
  <c r="N1400" i="5"/>
  <c r="N1287" i="5"/>
  <c r="N2276" i="5"/>
  <c r="N643" i="5"/>
  <c r="O949" i="5"/>
  <c r="O1131" i="5"/>
  <c r="O1947" i="5"/>
  <c r="O2060" i="5"/>
  <c r="N2045" i="5"/>
  <c r="O2238" i="5"/>
  <c r="O155" i="5"/>
  <c r="N229" i="5"/>
  <c r="N20" i="5"/>
  <c r="O1097" i="5"/>
  <c r="O907" i="5"/>
  <c r="O1466" i="5"/>
  <c r="O1642" i="5"/>
  <c r="O1835" i="5"/>
  <c r="O1931" i="5"/>
  <c r="N2257" i="5"/>
  <c r="N1591" i="5"/>
  <c r="N1730" i="5"/>
  <c r="N1321" i="5"/>
  <c r="N1727" i="5"/>
  <c r="O1208" i="5"/>
  <c r="O1360" i="5"/>
  <c r="O1579" i="5"/>
  <c r="O1702" i="5"/>
  <c r="O1777" i="5"/>
  <c r="O2268" i="5"/>
  <c r="N1113" i="5"/>
  <c r="O1332" i="5"/>
  <c r="N1236" i="5"/>
  <c r="O1827" i="5"/>
  <c r="O1505" i="5"/>
  <c r="O1392" i="5"/>
  <c r="O2015" i="5"/>
  <c r="N2064" i="5"/>
  <c r="N2298" i="5"/>
  <c r="N1036" i="5"/>
  <c r="O1104" i="5"/>
  <c r="N1659" i="5"/>
  <c r="N1347" i="5"/>
  <c r="N2134" i="5"/>
  <c r="O806" i="5"/>
  <c r="O73" i="5"/>
  <c r="O972" i="5"/>
  <c r="O1363" i="5"/>
  <c r="N973" i="5"/>
  <c r="O1217" i="5"/>
  <c r="O1372" i="5"/>
  <c r="O350" i="5"/>
  <c r="O1395" i="5"/>
  <c r="O1933" i="5"/>
  <c r="N2135" i="5"/>
  <c r="N332" i="5"/>
  <c r="N1543" i="5"/>
  <c r="O2036" i="5"/>
  <c r="N1552" i="5"/>
  <c r="O1031" i="5"/>
  <c r="N1183" i="5"/>
  <c r="O1586" i="5"/>
  <c r="O2099" i="5"/>
  <c r="T1472" i="4"/>
  <c r="O2048" i="5"/>
  <c r="O2154" i="5"/>
  <c r="O2233" i="5"/>
  <c r="N116" i="5"/>
  <c r="O844" i="5"/>
  <c r="O514" i="5"/>
  <c r="N972" i="5"/>
  <c r="O1658" i="5"/>
  <c r="N1765" i="5"/>
  <c r="N1945" i="5"/>
  <c r="N1600" i="5"/>
  <c r="O2039" i="5"/>
  <c r="N2238" i="5"/>
  <c r="N2019" i="5"/>
  <c r="N1281" i="5"/>
  <c r="N1658" i="5"/>
  <c r="N1356" i="5"/>
  <c r="O956" i="5"/>
  <c r="O1136" i="5"/>
  <c r="N1875" i="5"/>
  <c r="O1803" i="5"/>
  <c r="O1928" i="5"/>
  <c r="O845" i="5"/>
  <c r="O58" i="5"/>
  <c r="O141" i="5"/>
  <c r="O338" i="5"/>
  <c r="N998" i="5"/>
  <c r="O1113" i="5"/>
  <c r="N1219" i="5"/>
  <c r="O1647" i="5"/>
  <c r="N1648" i="5"/>
  <c r="O1577" i="5"/>
  <c r="N1452" i="5"/>
  <c r="N2080" i="5"/>
  <c r="N2067" i="5"/>
  <c r="N547" i="5"/>
  <c r="N377" i="5"/>
  <c r="N815" i="5"/>
  <c r="N1589" i="5"/>
  <c r="O1193" i="5"/>
  <c r="N1998" i="5"/>
  <c r="N1337" i="5"/>
  <c r="N1575" i="5"/>
  <c r="O1936" i="5"/>
  <c r="O1634" i="5"/>
  <c r="N69" i="5"/>
  <c r="O710" i="5"/>
  <c r="O888" i="5"/>
  <c r="O1380" i="5"/>
  <c r="N1286" i="5"/>
  <c r="O1499" i="5"/>
  <c r="N1888" i="5"/>
  <c r="N1459" i="5"/>
  <c r="N2152" i="5"/>
  <c r="N52" i="5"/>
  <c r="N1366" i="5"/>
  <c r="N1583" i="5"/>
  <c r="N497" i="5"/>
  <c r="O1703" i="5"/>
  <c r="N1257" i="5"/>
  <c r="Q40" i="5"/>
  <c r="P40" i="5"/>
  <c r="Q1475" i="5"/>
  <c r="P1475" i="5"/>
  <c r="Q1551" i="5"/>
  <c r="P1551" i="5"/>
  <c r="Q1838" i="5"/>
  <c r="P1838" i="5"/>
  <c r="Q1970" i="5"/>
  <c r="P1970" i="5"/>
  <c r="T12" i="4"/>
  <c r="Q2326" i="5" s="1"/>
  <c r="Q1897" i="5"/>
  <c r="P1897" i="5"/>
  <c r="Q1448" i="5"/>
  <c r="P1448" i="5"/>
  <c r="Q1836" i="5"/>
  <c r="P1836" i="5"/>
  <c r="T1918" i="4"/>
  <c r="Q424" i="5" s="1"/>
  <c r="T1814" i="4"/>
  <c r="P527" i="5" s="1"/>
  <c r="O527" i="5"/>
  <c r="T1102" i="4"/>
  <c r="Q1239" i="5" s="1"/>
  <c r="L1939" i="5"/>
  <c r="P1939" i="5"/>
  <c r="P1323" i="5"/>
  <c r="O1254" i="5"/>
  <c r="P155" i="5"/>
  <c r="Q1034" i="5"/>
  <c r="P1034" i="5"/>
  <c r="T1243" i="4"/>
  <c r="Q1098" i="5" s="1"/>
  <c r="O1098" i="5"/>
  <c r="L235" i="5"/>
  <c r="P235" i="5"/>
  <c r="T643" i="4"/>
  <c r="L1697" i="5" s="1"/>
  <c r="O1697" i="5"/>
  <c r="T355" i="4"/>
  <c r="Q1985" i="5" s="1"/>
  <c r="Q856" i="5"/>
  <c r="P856" i="5"/>
  <c r="Q1786" i="5"/>
  <c r="P1786" i="5"/>
  <c r="Q1978" i="5"/>
  <c r="P1978" i="5"/>
  <c r="Q2226" i="5"/>
  <c r="P2226" i="5"/>
  <c r="Q1618" i="5"/>
  <c r="P1618" i="5"/>
  <c r="Q1076" i="5"/>
  <c r="P1076" i="5"/>
  <c r="Q1162" i="5"/>
  <c r="P1162" i="5"/>
  <c r="Q1719" i="5"/>
  <c r="P1719" i="5"/>
  <c r="Q1827" i="5"/>
  <c r="P1827" i="5"/>
  <c r="L1947" i="5"/>
  <c r="P1947" i="5"/>
  <c r="Q1982" i="5"/>
  <c r="P1982" i="5"/>
  <c r="Q2233" i="5"/>
  <c r="P2233" i="5"/>
  <c r="Q1788" i="5"/>
  <c r="P1788" i="5"/>
  <c r="L2314" i="5"/>
  <c r="P2314" i="5"/>
  <c r="Q1114" i="5"/>
  <c r="P1114" i="5"/>
  <c r="P271" i="5"/>
  <c r="O29" i="5"/>
  <c r="P28" i="5"/>
  <c r="P202" i="5"/>
  <c r="P123" i="5"/>
  <c r="P460" i="5"/>
  <c r="O419" i="5"/>
  <c r="T2068" i="4"/>
  <c r="Q274" i="5" s="1"/>
  <c r="P529" i="5"/>
  <c r="P962" i="5"/>
  <c r="P934" i="5"/>
  <c r="L1794" i="5"/>
  <c r="P1794" i="5"/>
  <c r="P1716" i="5"/>
  <c r="O35" i="5"/>
  <c r="Q832" i="5"/>
  <c r="P832" i="5"/>
  <c r="T640" i="4"/>
  <c r="Q2161" i="5"/>
  <c r="P2161" i="5"/>
  <c r="O778" i="5"/>
  <c r="L495" i="5"/>
  <c r="P495" i="5"/>
  <c r="L845" i="5"/>
  <c r="P845" i="5"/>
  <c r="T1620" i="4"/>
  <c r="Q721" i="5" s="1"/>
  <c r="Q154" i="5"/>
  <c r="P154" i="5"/>
  <c r="Q986" i="5"/>
  <c r="P986" i="5"/>
  <c r="Q2271" i="5"/>
  <c r="P2271" i="5"/>
  <c r="L2216" i="5"/>
  <c r="P2216" i="5"/>
  <c r="Q1543" i="5"/>
  <c r="P1543" i="5"/>
  <c r="T222" i="4"/>
  <c r="Q2117" i="5" s="1"/>
  <c r="O2117" i="5"/>
  <c r="Q1415" i="5"/>
  <c r="P1415" i="5"/>
  <c r="Q1959" i="5"/>
  <c r="P1959" i="5"/>
  <c r="T90" i="4"/>
  <c r="Q2249" i="5" s="1"/>
  <c r="Q1634" i="5"/>
  <c r="P1634" i="5"/>
  <c r="Q550" i="5"/>
  <c r="P550" i="5"/>
  <c r="Q1933" i="5"/>
  <c r="P1933" i="5"/>
  <c r="L2058" i="5"/>
  <c r="P2058" i="5"/>
  <c r="Q2298" i="5"/>
  <c r="P2298" i="5"/>
  <c r="P119" i="5"/>
  <c r="O119" i="5"/>
  <c r="P149" i="5"/>
  <c r="T2032" i="4"/>
  <c r="Q310" i="5" s="1"/>
  <c r="O310" i="5"/>
  <c r="P118" i="5"/>
  <c r="P363" i="5"/>
  <c r="P46" i="5"/>
  <c r="O280" i="5"/>
  <c r="P469" i="5"/>
  <c r="T2048" i="4"/>
  <c r="L294" i="5" s="1"/>
  <c r="O294" i="5"/>
  <c r="T1635" i="4"/>
  <c r="Q706" i="5" s="1"/>
  <c r="P285" i="5"/>
  <c r="P195" i="5"/>
  <c r="P343" i="5"/>
  <c r="O551" i="5"/>
  <c r="T1161" i="4"/>
  <c r="L1180" i="5" s="1"/>
  <c r="O1180" i="5"/>
  <c r="P842" i="5"/>
  <c r="O842" i="5"/>
  <c r="T906" i="4"/>
  <c r="Q1435" i="5" s="1"/>
  <c r="O1435" i="5"/>
  <c r="P1824" i="5"/>
  <c r="L2101" i="5"/>
  <c r="P2101" i="5"/>
  <c r="P422" i="5"/>
  <c r="O233" i="5"/>
  <c r="L8" i="5"/>
  <c r="P8" i="5"/>
  <c r="Q355" i="5"/>
  <c r="P355" i="5"/>
  <c r="Q734" i="5"/>
  <c r="P734" i="5"/>
  <c r="Q1990" i="5"/>
  <c r="P1990" i="5"/>
  <c r="Q2334" i="5"/>
  <c r="P2334" i="5"/>
  <c r="T138" i="4"/>
  <c r="L2201" i="5" s="1"/>
  <c r="O2201" i="5"/>
  <c r="T1668" i="4"/>
  <c r="O673" i="5" s="1"/>
  <c r="Q1591" i="5"/>
  <c r="P1591" i="5"/>
  <c r="Q1851" i="5"/>
  <c r="P1851" i="5"/>
  <c r="Q1606" i="5"/>
  <c r="P1606" i="5"/>
  <c r="Q1100" i="5"/>
  <c r="P1100" i="5"/>
  <c r="Q1718" i="5"/>
  <c r="P1718" i="5"/>
  <c r="Q1892" i="5"/>
  <c r="P1892" i="5"/>
  <c r="Q1994" i="5"/>
  <c r="P1994" i="5"/>
  <c r="T7" i="4"/>
  <c r="L2331" i="5" s="1"/>
  <c r="Q2268" i="5"/>
  <c r="P2268" i="5"/>
  <c r="Q1526" i="5"/>
  <c r="P1526" i="5"/>
  <c r="P189" i="5"/>
  <c r="T2103" i="4"/>
  <c r="P435" i="5"/>
  <c r="P506" i="5"/>
  <c r="P526" i="5"/>
  <c r="P303" i="5"/>
  <c r="T1924" i="4"/>
  <c r="Q418" i="5" s="1"/>
  <c r="P162" i="5"/>
  <c r="T2050" i="4"/>
  <c r="Q292" i="5" s="1"/>
  <c r="T1750" i="4"/>
  <c r="Q591" i="5" s="1"/>
  <c r="O591" i="5"/>
  <c r="P513" i="5"/>
  <c r="T1630" i="4"/>
  <c r="Q711" i="5" s="1"/>
  <c r="P566" i="5"/>
  <c r="P770" i="5"/>
  <c r="Q895" i="5"/>
  <c r="P895" i="5"/>
  <c r="P1030" i="5"/>
  <c r="P920" i="5"/>
  <c r="P1965" i="5"/>
  <c r="T1624" i="4"/>
  <c r="Q717" i="5" s="1"/>
  <c r="O717" i="5"/>
  <c r="T511" i="4"/>
  <c r="Q1829" i="5" s="1"/>
  <c r="Q1042" i="5"/>
  <c r="P1042" i="5"/>
  <c r="P410" i="5"/>
  <c r="Q1010" i="5"/>
  <c r="P1010" i="5"/>
  <c r="T895" i="4"/>
  <c r="Q1446" i="5" s="1"/>
  <c r="Q908" i="5"/>
  <c r="P908" i="5"/>
  <c r="Q1054" i="5"/>
  <c r="P1054" i="5"/>
  <c r="Q686" i="5"/>
  <c r="P686" i="5"/>
  <c r="Q974" i="5"/>
  <c r="P974" i="5"/>
  <c r="Q1436" i="5"/>
  <c r="P1436" i="5"/>
  <c r="Q1677" i="5"/>
  <c r="P1677" i="5"/>
  <c r="Q1822" i="5"/>
  <c r="P1822" i="5"/>
  <c r="Q1869" i="5"/>
  <c r="P1869" i="5"/>
  <c r="T91" i="4"/>
  <c r="O2248" i="5" s="1"/>
  <c r="Q2132" i="5"/>
  <c r="P2132" i="5"/>
  <c r="L1371" i="5"/>
  <c r="P1371" i="5"/>
  <c r="Q1863" i="5"/>
  <c r="P1863" i="5"/>
  <c r="Q1971" i="5"/>
  <c r="P1971" i="5"/>
  <c r="L2259" i="5"/>
  <c r="P2259" i="5"/>
  <c r="Q1139" i="5"/>
  <c r="P1139" i="5"/>
  <c r="Q1018" i="5"/>
  <c r="P1018" i="5"/>
  <c r="L1898" i="5"/>
  <c r="P1898" i="5"/>
  <c r="Q1641" i="5"/>
  <c r="P1641" i="5"/>
  <c r="L1860" i="5"/>
  <c r="P1860" i="5"/>
  <c r="L2250" i="5"/>
  <c r="P2250" i="5"/>
  <c r="Q2060" i="5"/>
  <c r="P2060" i="5"/>
  <c r="Q880" i="5"/>
  <c r="P880" i="5"/>
  <c r="Q2239" i="5"/>
  <c r="P2239" i="5"/>
  <c r="O40" i="5"/>
  <c r="T2181" i="4"/>
  <c r="Q164" i="5" s="1"/>
  <c r="T2269" i="4"/>
  <c r="Q77" i="5" s="1"/>
  <c r="P439" i="5"/>
  <c r="O439" i="5"/>
  <c r="O45" i="5"/>
  <c r="T2212" i="4"/>
  <c r="Q134" i="5" s="1"/>
  <c r="P458" i="5"/>
  <c r="P554" i="5"/>
  <c r="O320" i="5"/>
  <c r="P650" i="5"/>
  <c r="O458" i="5"/>
  <c r="P518" i="5"/>
  <c r="P844" i="5"/>
  <c r="P1227" i="5"/>
  <c r="O1227" i="5"/>
  <c r="P1298" i="5"/>
  <c r="P1658" i="5"/>
  <c r="P1881" i="5"/>
  <c r="P2130" i="5"/>
  <c r="P1905" i="5"/>
  <c r="Q1368" i="5"/>
  <c r="P1368" i="5"/>
  <c r="P171" i="5"/>
  <c r="Q1763" i="5"/>
  <c r="P1763" i="5"/>
  <c r="Q49" i="5"/>
  <c r="P49" i="5"/>
  <c r="Q662" i="5"/>
  <c r="P662" i="5"/>
  <c r="Q207" i="5"/>
  <c r="P207" i="5"/>
  <c r="P1515" i="5"/>
  <c r="P474" i="5"/>
  <c r="O293" i="5"/>
  <c r="O122" i="5"/>
  <c r="Q806" i="5"/>
  <c r="P806" i="5"/>
  <c r="Q1058" i="5"/>
  <c r="P1058" i="5"/>
  <c r="Q82" i="5"/>
  <c r="P82" i="5"/>
  <c r="T2027" i="4"/>
  <c r="T148" i="4"/>
  <c r="Q2191" i="5" s="1"/>
  <c r="Q1438" i="5"/>
  <c r="P1438" i="5"/>
  <c r="Q2030" i="5"/>
  <c r="P2030" i="5"/>
  <c r="Q1099" i="5"/>
  <c r="P1099" i="5"/>
  <c r="Q1715" i="5"/>
  <c r="P1715" i="5"/>
  <c r="L1384" i="5"/>
  <c r="P1384" i="5"/>
  <c r="L1755" i="5"/>
  <c r="P1755" i="5"/>
  <c r="Q944" i="5"/>
  <c r="P944" i="5"/>
  <c r="Q1412" i="5"/>
  <c r="P1412" i="5"/>
  <c r="Q1646" i="5"/>
  <c r="P1646" i="5"/>
  <c r="L1395" i="5"/>
  <c r="P1395" i="5"/>
  <c r="Q1682" i="5"/>
  <c r="P1682" i="5"/>
  <c r="L2258" i="5"/>
  <c r="P2258" i="5"/>
  <c r="Q1740" i="5"/>
  <c r="P1740" i="5"/>
  <c r="L1454" i="5"/>
  <c r="P1454" i="5"/>
  <c r="Q1944" i="5"/>
  <c r="P1944" i="5"/>
  <c r="P136" i="5"/>
  <c r="P243" i="5"/>
  <c r="O243" i="5"/>
  <c r="P367" i="5"/>
  <c r="O367" i="5"/>
  <c r="O371" i="5"/>
  <c r="P607" i="5"/>
  <c r="P532" i="5"/>
  <c r="P638" i="5"/>
  <c r="P447" i="5"/>
  <c r="P710" i="5"/>
  <c r="P1439" i="5"/>
  <c r="O1439" i="5"/>
  <c r="P1372" i="5"/>
  <c r="P1885" i="5"/>
  <c r="O1885" i="5"/>
  <c r="P2211" i="5"/>
  <c r="P1777" i="5"/>
  <c r="P1310" i="5"/>
  <c r="O405" i="5"/>
  <c r="Q818" i="5"/>
  <c r="P818" i="5"/>
  <c r="L878" i="5"/>
  <c r="P878" i="5"/>
  <c r="T1644" i="4"/>
  <c r="Q22" i="5"/>
  <c r="P22" i="5"/>
  <c r="T871" i="4"/>
  <c r="Q1470" i="5" s="1"/>
  <c r="Q2046" i="5"/>
  <c r="P2046" i="5"/>
  <c r="Q1136" i="5"/>
  <c r="P1136" i="5"/>
  <c r="Q1989" i="5"/>
  <c r="P1989" i="5"/>
  <c r="Q883" i="5"/>
  <c r="P883" i="5"/>
  <c r="T151" i="4"/>
  <c r="Q2188" i="5" s="1"/>
  <c r="Q2244" i="5"/>
  <c r="P2244" i="5"/>
  <c r="Q1450" i="5"/>
  <c r="P1450" i="5"/>
  <c r="Q2256" i="5"/>
  <c r="P2256" i="5"/>
  <c r="P64" i="5"/>
  <c r="P146" i="5"/>
  <c r="T2090" i="4"/>
  <c r="Q252" i="5" s="1"/>
  <c r="O227" i="5"/>
  <c r="P375" i="5"/>
  <c r="P60" i="5"/>
  <c r="T1770" i="4"/>
  <c r="O571" i="5"/>
  <c r="P574" i="5"/>
  <c r="P494" i="5"/>
  <c r="P1175" i="5"/>
  <c r="P1288" i="5"/>
  <c r="O1288" i="5"/>
  <c r="T1966" i="4"/>
  <c r="L376" i="5" s="1"/>
  <c r="Q1603" i="5"/>
  <c r="P1603" i="5"/>
  <c r="P2029" i="5"/>
  <c r="P1264" i="5"/>
  <c r="O568" i="5"/>
  <c r="Q602" i="5"/>
  <c r="P602" i="5"/>
  <c r="Q892" i="5"/>
  <c r="P892" i="5"/>
  <c r="Q794" i="5"/>
  <c r="P794" i="5"/>
  <c r="L26" i="5"/>
  <c r="P26" i="5"/>
  <c r="T571" i="4"/>
  <c r="L1769" i="5" s="1"/>
  <c r="O1769" i="5"/>
  <c r="T175" i="4"/>
  <c r="L2241" i="5"/>
  <c r="P2241" i="5"/>
  <c r="Q1090" i="5"/>
  <c r="P1090" i="5"/>
  <c r="Q1486" i="5"/>
  <c r="P1486" i="5"/>
  <c r="Q1726" i="5"/>
  <c r="P1726" i="5"/>
  <c r="Q2035" i="5"/>
  <c r="P2035" i="5"/>
  <c r="L1383" i="5"/>
  <c r="P1383" i="5"/>
  <c r="Q1424" i="5"/>
  <c r="P1424" i="5"/>
  <c r="Q994" i="5"/>
  <c r="P994" i="5"/>
  <c r="Q1462" i="5"/>
  <c r="P1462" i="5"/>
  <c r="T55" i="4"/>
  <c r="Q2284" i="5" s="1"/>
  <c r="L1772" i="5"/>
  <c r="P1772" i="5"/>
  <c r="L2055" i="5"/>
  <c r="P2055" i="5"/>
  <c r="Q1689" i="5"/>
  <c r="P1689" i="5"/>
  <c r="Q1514" i="5"/>
  <c r="P1514" i="5"/>
  <c r="L1968" i="5"/>
  <c r="P1968" i="5"/>
  <c r="Q1776" i="5"/>
  <c r="P1776" i="5"/>
  <c r="Q2322" i="5"/>
  <c r="P2322" i="5"/>
  <c r="Q1753" i="5"/>
  <c r="P1753" i="5"/>
  <c r="Q2102" i="5"/>
  <c r="P2102" i="5"/>
  <c r="T2161" i="4"/>
  <c r="Q184" i="5" s="1"/>
  <c r="P56" i="5"/>
  <c r="O56" i="5"/>
  <c r="P279" i="5"/>
  <c r="O279" i="5"/>
  <c r="P219" i="5"/>
  <c r="P473" i="5"/>
  <c r="P746" i="5"/>
  <c r="P127" i="5"/>
  <c r="P604" i="5"/>
  <c r="T1970" i="4"/>
  <c r="Q372" i="5" s="1"/>
  <c r="P782" i="5"/>
  <c r="P2017" i="5"/>
  <c r="P1585" i="5"/>
  <c r="O1973" i="5"/>
  <c r="O621" i="5"/>
  <c r="Q950" i="5"/>
  <c r="P950" i="5"/>
  <c r="L1271" i="5"/>
  <c r="P1271" i="5"/>
  <c r="L139" i="5"/>
  <c r="P139" i="5"/>
  <c r="Q147" i="5"/>
  <c r="P147" i="5"/>
  <c r="Q926" i="5"/>
  <c r="P926" i="5"/>
  <c r="L295" i="5"/>
  <c r="P295" i="5"/>
  <c r="T1831" i="4"/>
  <c r="Q2316" i="5"/>
  <c r="P2316" i="5"/>
  <c r="Q1507" i="5"/>
  <c r="P1507" i="5"/>
  <c r="L1893" i="5"/>
  <c r="P1893" i="5"/>
  <c r="L922" i="5"/>
  <c r="P922" i="5"/>
  <c r="Q1426" i="5"/>
  <c r="P1426" i="5"/>
  <c r="Q1665" i="5"/>
  <c r="P1665" i="5"/>
  <c r="L2192" i="5"/>
  <c r="P2192" i="5"/>
  <c r="Q1791" i="5"/>
  <c r="P1791" i="5"/>
  <c r="L916" i="5"/>
  <c r="P916" i="5"/>
  <c r="L1597" i="5"/>
  <c r="P1597" i="5"/>
  <c r="Q1519" i="5"/>
  <c r="P1519" i="5"/>
  <c r="Q2238" i="5"/>
  <c r="P2238" i="5"/>
  <c r="L1442" i="5"/>
  <c r="P1442" i="5"/>
  <c r="L2280" i="5"/>
  <c r="P2280" i="5"/>
  <c r="Q1812" i="5"/>
  <c r="P1812" i="5"/>
  <c r="Q1789" i="5"/>
  <c r="P1789" i="5"/>
  <c r="Q2329" i="5"/>
  <c r="P2329" i="5"/>
  <c r="Q1728" i="5"/>
  <c r="P1728" i="5"/>
  <c r="P58" i="5"/>
  <c r="P85" i="5"/>
  <c r="P159" i="5"/>
  <c r="O386" i="5"/>
  <c r="P254" i="5"/>
  <c r="P230" i="5"/>
  <c r="P762" i="5"/>
  <c r="P545" i="5"/>
  <c r="T1682" i="4"/>
  <c r="T1467" i="4"/>
  <c r="O874" i="5"/>
  <c r="P1678" i="5"/>
  <c r="O1602" i="5"/>
  <c r="T467" i="4"/>
  <c r="Q1873" i="5" s="1"/>
  <c r="P47" i="5"/>
  <c r="O47" i="5"/>
  <c r="Q868" i="5"/>
  <c r="P868" i="5"/>
  <c r="P2281" i="5"/>
  <c r="P1262" i="5"/>
  <c r="P826" i="5"/>
  <c r="O25" i="5"/>
  <c r="Q1295" i="5"/>
  <c r="P1295" i="5"/>
  <c r="L80" i="5"/>
  <c r="P80" i="5"/>
  <c r="T691" i="4"/>
  <c r="Q1649" i="5" s="1"/>
  <c r="T547" i="4"/>
  <c r="T403" i="4"/>
  <c r="O1937" i="5" s="1"/>
  <c r="Q982" i="5"/>
  <c r="P982" i="5"/>
  <c r="Q1738" i="5"/>
  <c r="P1738" i="5"/>
  <c r="Q1427" i="5"/>
  <c r="P1427" i="5"/>
  <c r="Q1428" i="5"/>
  <c r="P1428" i="5"/>
  <c r="Q2202" i="5"/>
  <c r="P2202" i="5"/>
  <c r="L1322" i="5"/>
  <c r="P1322" i="5"/>
  <c r="Q1148" i="5"/>
  <c r="P1148" i="5"/>
  <c r="Q456" i="5"/>
  <c r="P456" i="5"/>
  <c r="Q2306" i="5"/>
  <c r="P2306" i="5"/>
  <c r="Q1642" i="5"/>
  <c r="P1642" i="5"/>
  <c r="Q1802" i="5"/>
  <c r="P1802" i="5"/>
  <c r="Q2154" i="5"/>
  <c r="P2154" i="5"/>
  <c r="Q1135" i="5"/>
  <c r="P1135" i="5"/>
  <c r="Q2160" i="5"/>
  <c r="P2160" i="5"/>
  <c r="Q1729" i="5"/>
  <c r="P1729" i="5"/>
  <c r="P331" i="5"/>
  <c r="O331" i="5"/>
  <c r="P112" i="5"/>
  <c r="P16" i="5"/>
  <c r="O16" i="5"/>
  <c r="P500" i="5"/>
  <c r="P76" i="5"/>
  <c r="P584" i="5"/>
  <c r="P92" i="5"/>
  <c r="O92" i="5"/>
  <c r="O570" i="5"/>
  <c r="P530" i="5"/>
  <c r="O762" i="5"/>
  <c r="P722" i="5"/>
  <c r="P1022" i="5"/>
  <c r="Q1280" i="5"/>
  <c r="P1280" i="5"/>
  <c r="T1399" i="4"/>
  <c r="Q942" i="5" s="1"/>
  <c r="Q902" i="5"/>
  <c r="P902" i="5"/>
  <c r="P2317" i="5"/>
  <c r="P1050" i="5"/>
  <c r="O24" i="5"/>
  <c r="Q674" i="5"/>
  <c r="P674" i="5"/>
  <c r="T1423" i="4"/>
  <c r="Q918" i="5" s="1"/>
  <c r="L259" i="5"/>
  <c r="P259" i="5"/>
  <c r="Q590" i="5"/>
  <c r="P590" i="5"/>
  <c r="L1307" i="5"/>
  <c r="P1307" i="5"/>
  <c r="Q217" i="5"/>
  <c r="P217" i="5"/>
  <c r="O379" i="5"/>
  <c r="Q998" i="5"/>
  <c r="P998" i="5"/>
  <c r="Q914" i="5"/>
  <c r="P914" i="5"/>
  <c r="L163" i="5"/>
  <c r="P163" i="5"/>
  <c r="L836" i="5"/>
  <c r="P836" i="5"/>
  <c r="Q1750" i="5"/>
  <c r="P1750" i="5"/>
  <c r="L2099" i="5"/>
  <c r="P2099" i="5"/>
  <c r="Q2070" i="5"/>
  <c r="P2070" i="5"/>
  <c r="Q970" i="5"/>
  <c r="P970" i="5"/>
  <c r="Q1706" i="5"/>
  <c r="P1706" i="5"/>
  <c r="Q2310" i="5"/>
  <c r="P2310" i="5"/>
  <c r="Q1848" i="5"/>
  <c r="P1848" i="5"/>
  <c r="Q1066" i="5"/>
  <c r="P1066" i="5"/>
  <c r="Q1825" i="5"/>
  <c r="P1825" i="5"/>
  <c r="Q1800" i="5"/>
  <c r="P1800" i="5"/>
  <c r="L2305" i="5"/>
  <c r="P2305" i="5"/>
  <c r="Q2246" i="5"/>
  <c r="P2246" i="5"/>
  <c r="P247" i="5"/>
  <c r="P403" i="5"/>
  <c r="P187" i="5"/>
  <c r="T2043" i="4"/>
  <c r="Q299" i="5" s="1"/>
  <c r="P564" i="5"/>
  <c r="P94" i="5"/>
  <c r="P698" i="5"/>
  <c r="P586" i="5"/>
  <c r="T1300" i="4"/>
  <c r="Q1041" i="5" s="1"/>
  <c r="P626" i="5"/>
  <c r="Q1287" i="5"/>
  <c r="P1287" i="5"/>
  <c r="P1767" i="5"/>
  <c r="P1946" i="5"/>
  <c r="P2163" i="5"/>
  <c r="P1690" i="5"/>
  <c r="O853" i="5"/>
  <c r="O191" i="5"/>
  <c r="O110" i="5"/>
  <c r="L618" i="5"/>
  <c r="P618" i="5"/>
  <c r="T2139" i="4"/>
  <c r="Q205" i="5" s="1"/>
  <c r="Q351" i="5"/>
  <c r="P351" i="5"/>
  <c r="Q423" i="5"/>
  <c r="P423" i="5"/>
  <c r="L177" i="5"/>
  <c r="P177" i="5"/>
  <c r="Q174" i="5"/>
  <c r="P174" i="5"/>
  <c r="Q542" i="5"/>
  <c r="P542" i="5"/>
  <c r="Q1966" i="5"/>
  <c r="P1966" i="5"/>
  <c r="Q1138" i="5"/>
  <c r="P1138" i="5"/>
  <c r="Q1917" i="5"/>
  <c r="P1917" i="5"/>
  <c r="Q1474" i="5"/>
  <c r="P1474" i="5"/>
  <c r="L1607" i="5"/>
  <c r="P1607" i="5"/>
  <c r="Q1935" i="5"/>
  <c r="P1935" i="5"/>
  <c r="Q514" i="5"/>
  <c r="P514" i="5"/>
  <c r="T18" i="4"/>
  <c r="Q2320" i="5" s="1"/>
  <c r="Q1453" i="5"/>
  <c r="P1453" i="5"/>
  <c r="Q183" i="5"/>
  <c r="P183" i="5"/>
  <c r="Q1958" i="5"/>
  <c r="P1958" i="5"/>
  <c r="Q1567" i="5"/>
  <c r="P1567" i="5"/>
  <c r="Q1621" i="5"/>
  <c r="P1621" i="5"/>
  <c r="Q1705" i="5"/>
  <c r="P1705" i="5"/>
  <c r="Q1112" i="5"/>
  <c r="P1112" i="5"/>
  <c r="L1861" i="5"/>
  <c r="P1861" i="5"/>
  <c r="Q2263" i="5"/>
  <c r="P2263" i="5"/>
  <c r="P249" i="5"/>
  <c r="P231" i="5"/>
  <c r="P411" i="5"/>
  <c r="O403" i="5"/>
  <c r="P283" i="5"/>
  <c r="P88" i="5"/>
  <c r="P135" i="5"/>
  <c r="O263" i="5"/>
  <c r="P387" i="5"/>
  <c r="T1722" i="4"/>
  <c r="O619" i="5"/>
  <c r="P1163" i="5"/>
  <c r="T1422" i="4"/>
  <c r="Q919" i="5" s="1"/>
  <c r="P938" i="5"/>
  <c r="P1598" i="5"/>
  <c r="O2171" i="5"/>
  <c r="P2214" i="5"/>
  <c r="O1132" i="5"/>
  <c r="P1336" i="5"/>
  <c r="P1555" i="5"/>
  <c r="P1562" i="5"/>
  <c r="P1849" i="5"/>
  <c r="P38" i="5"/>
  <c r="O256" i="5"/>
  <c r="P517" i="5"/>
  <c r="O1108" i="5"/>
  <c r="O1796" i="5"/>
  <c r="O1421" i="5"/>
  <c r="O1666" i="5"/>
  <c r="P1492" i="5"/>
  <c r="P1324" i="5"/>
  <c r="P52" i="5"/>
  <c r="P1440" i="5"/>
  <c r="O1974" i="5"/>
  <c r="O2207" i="5"/>
  <c r="P1666" i="5"/>
  <c r="O835" i="5"/>
  <c r="P593" i="5"/>
  <c r="P1232" i="5"/>
  <c r="P1480" i="5"/>
  <c r="P1579" i="5"/>
  <c r="P1921" i="5"/>
  <c r="P2057" i="5"/>
  <c r="P2166" i="5"/>
  <c r="O1902" i="5"/>
  <c r="P332" i="5"/>
  <c r="O497" i="5"/>
  <c r="O1070" i="5"/>
  <c r="O961" i="5"/>
  <c r="O1265" i="5"/>
  <c r="O1480" i="5"/>
  <c r="O1492" i="5"/>
  <c r="O2064" i="5"/>
  <c r="O1608" i="5"/>
  <c r="O1998" i="5"/>
  <c r="P1732" i="5"/>
  <c r="O1511" i="5"/>
  <c r="O1619" i="5"/>
  <c r="O1964" i="5"/>
  <c r="P578" i="5"/>
  <c r="P1187" i="5"/>
  <c r="P1487" i="5"/>
  <c r="P1911" i="5"/>
  <c r="P2123" i="5"/>
  <c r="O289" i="5"/>
  <c r="P933" i="5"/>
  <c r="O1699" i="5"/>
  <c r="O1487" i="5"/>
  <c r="O1679" i="5"/>
  <c r="P1792" i="5"/>
  <c r="P203" i="5"/>
  <c r="P1348" i="5"/>
  <c r="P1739" i="5"/>
  <c r="P1915" i="5"/>
  <c r="P69" i="5"/>
  <c r="O1111" i="5"/>
  <c r="O1236" i="5"/>
  <c r="O1336" i="5"/>
  <c r="O2016" i="5"/>
  <c r="O2123" i="5"/>
  <c r="P1758" i="5"/>
  <c r="O1659" i="5"/>
  <c r="O1983" i="5"/>
  <c r="O2103" i="5"/>
  <c r="O1215" i="5"/>
  <c r="P1493" i="5"/>
  <c r="P1088" i="5"/>
  <c r="P1441" i="5"/>
  <c r="P1311" i="5"/>
  <c r="P1429" i="5"/>
  <c r="P1993" i="5"/>
  <c r="P2002" i="5"/>
  <c r="O627" i="5"/>
  <c r="P296" i="5"/>
  <c r="O1137" i="5"/>
  <c r="O1534" i="5"/>
  <c r="O1918" i="5"/>
  <c r="P1795" i="5"/>
  <c r="O1711" i="5"/>
  <c r="P1308" i="5"/>
  <c r="T941" i="4"/>
  <c r="Q1400" i="5" s="1"/>
  <c r="T361" i="4"/>
  <c r="O1979" i="5" s="1"/>
  <c r="O1155" i="5"/>
  <c r="O931" i="5"/>
  <c r="O1770" i="5"/>
  <c r="O1760" i="5"/>
  <c r="O1763" i="5"/>
  <c r="P1201" i="5"/>
  <c r="P2152" i="5"/>
  <c r="O1921" i="5"/>
  <c r="O2078" i="5"/>
  <c r="P2015" i="5"/>
  <c r="P1197" i="5"/>
  <c r="P768" i="5"/>
  <c r="O1247" i="5"/>
  <c r="O1311" i="5"/>
  <c r="P1623" i="5"/>
  <c r="P851" i="5"/>
  <c r="P1222" i="5"/>
  <c r="P1312" i="5"/>
  <c r="P2158" i="5"/>
  <c r="O581" i="5"/>
  <c r="O1061" i="5"/>
  <c r="O2057" i="5"/>
  <c r="O1626" i="5"/>
  <c r="P1696" i="5"/>
  <c r="P2303" i="5"/>
  <c r="P2005" i="5"/>
  <c r="O1003" i="5"/>
  <c r="O487" i="5"/>
  <c r="O861" i="5"/>
  <c r="P886" i="5"/>
  <c r="O1481" i="5"/>
  <c r="P1417" i="5"/>
  <c r="O851" i="5"/>
  <c r="O1993" i="5"/>
  <c r="O2215" i="5"/>
  <c r="P2267" i="5"/>
  <c r="Q1176" i="5"/>
  <c r="L1176" i="5"/>
  <c r="T1819" i="4"/>
  <c r="Q983" i="5"/>
  <c r="L983" i="5"/>
  <c r="T439" i="4"/>
  <c r="Q899" i="5"/>
  <c r="L899" i="5"/>
  <c r="Q1233" i="5"/>
  <c r="L1233" i="5"/>
  <c r="Q478" i="5"/>
  <c r="L478" i="5"/>
  <c r="Q460" i="5"/>
  <c r="L460" i="5"/>
  <c r="Q992" i="5"/>
  <c r="L992" i="5"/>
  <c r="Q1752" i="5"/>
  <c r="L1752" i="5"/>
  <c r="Q527" i="5"/>
  <c r="L527" i="5"/>
  <c r="T2314" i="4"/>
  <c r="Q32" i="5" s="1"/>
  <c r="L100" i="5"/>
  <c r="L602" i="5"/>
  <c r="L119" i="5"/>
  <c r="L207" i="5"/>
  <c r="Q339" i="5"/>
  <c r="L339" i="5"/>
  <c r="L637" i="5"/>
  <c r="Q625" i="5"/>
  <c r="L625" i="5"/>
  <c r="L554" i="5"/>
  <c r="L2144" i="5"/>
  <c r="Q614" i="5"/>
  <c r="L614" i="5"/>
  <c r="Q1298" i="5"/>
  <c r="L1298" i="5"/>
  <c r="Q1692" i="5"/>
  <c r="L1692" i="5"/>
  <c r="L947" i="5"/>
  <c r="L447" i="5"/>
  <c r="L734" i="5"/>
  <c r="L1343" i="5"/>
  <c r="L461" i="5"/>
  <c r="Q1123" i="5"/>
  <c r="L1123" i="5"/>
  <c r="L228" i="5"/>
  <c r="L578" i="5"/>
  <c r="L794" i="5"/>
  <c r="L76" i="5"/>
  <c r="L1055" i="5"/>
  <c r="L363" i="5"/>
  <c r="L242" i="5"/>
  <c r="Q2143" i="5"/>
  <c r="L2143" i="5"/>
  <c r="Q1702" i="5"/>
  <c r="L1702" i="5"/>
  <c r="Q1909" i="5"/>
  <c r="L1909" i="5"/>
  <c r="Q1579" i="5"/>
  <c r="L1579" i="5"/>
  <c r="Q1456" i="5"/>
  <c r="L1456" i="5"/>
  <c r="L88" i="5"/>
  <c r="P68" i="5"/>
  <c r="Q302" i="5"/>
  <c r="L302" i="5"/>
  <c r="Q879" i="5"/>
  <c r="L879" i="5"/>
  <c r="T979" i="4"/>
  <c r="O1362" i="5" s="1"/>
  <c r="T835" i="4"/>
  <c r="Q1670" i="5"/>
  <c r="L1670" i="5"/>
  <c r="Q1704" i="5"/>
  <c r="L1704" i="5"/>
  <c r="Q2174" i="5"/>
  <c r="L2174" i="5"/>
  <c r="T2260" i="4"/>
  <c r="T2044" i="4"/>
  <c r="P14" i="5"/>
  <c r="L949" i="5"/>
  <c r="L58" i="5"/>
  <c r="L518" i="5"/>
  <c r="L1022" i="5"/>
  <c r="Q477" i="5"/>
  <c r="L477" i="5"/>
  <c r="L892" i="5"/>
  <c r="L1151" i="5"/>
  <c r="L1057" i="5"/>
  <c r="L626" i="5"/>
  <c r="T967" i="4"/>
  <c r="Q1374" i="5" s="1"/>
  <c r="L103" i="5"/>
  <c r="Q850" i="5"/>
  <c r="L850" i="5"/>
  <c r="Q1615" i="5"/>
  <c r="L1615" i="5"/>
  <c r="Q2321" i="5"/>
  <c r="L2321" i="5"/>
  <c r="Q386" i="5"/>
  <c r="L386" i="5"/>
  <c r="Q457" i="5"/>
  <c r="L457" i="5"/>
  <c r="T1692" i="4"/>
  <c r="T1188" i="4"/>
  <c r="Q852" i="5"/>
  <c r="L852" i="5"/>
  <c r="Q1199" i="5"/>
  <c r="L1199" i="5"/>
  <c r="T955" i="4"/>
  <c r="Q1386" i="5" s="1"/>
  <c r="T667" i="4"/>
  <c r="T523" i="4"/>
  <c r="Q1480" i="5"/>
  <c r="L1480" i="5"/>
  <c r="Q1549" i="5"/>
  <c r="L1549" i="5"/>
  <c r="Q817" i="5"/>
  <c r="L817" i="5"/>
  <c r="T2331" i="4"/>
  <c r="O15" i="5" s="1"/>
  <c r="L962" i="5"/>
  <c r="L182" i="5"/>
  <c r="L1019" i="5"/>
  <c r="L338" i="5"/>
  <c r="L590" i="5"/>
  <c r="L806" i="5"/>
  <c r="L1295" i="5"/>
  <c r="Q267" i="5"/>
  <c r="L267" i="5"/>
  <c r="L650" i="5"/>
  <c r="L410" i="5"/>
  <c r="L22" i="5"/>
  <c r="T943" i="4"/>
  <c r="T655" i="4"/>
  <c r="P1685" i="5" s="1"/>
  <c r="Q896" i="5"/>
  <c r="L896" i="5"/>
  <c r="Q1414" i="5"/>
  <c r="L1414" i="5"/>
  <c r="Q1404" i="5"/>
  <c r="L1404" i="5"/>
  <c r="Q1766" i="5"/>
  <c r="L1766" i="5"/>
  <c r="Q1922" i="5"/>
  <c r="L1922" i="5"/>
  <c r="Q2020" i="5"/>
  <c r="L2020" i="5"/>
  <c r="Q1222" i="5"/>
  <c r="L1222" i="5"/>
  <c r="Q2023" i="5"/>
  <c r="L2023" i="5"/>
  <c r="T1915" i="4"/>
  <c r="O427" i="5" s="1"/>
  <c r="T2206" i="4"/>
  <c r="P140" i="5" s="1"/>
  <c r="Q509" i="5"/>
  <c r="L509" i="5"/>
  <c r="Q1046" i="5"/>
  <c r="L1046" i="5"/>
  <c r="T808" i="4"/>
  <c r="T1879" i="4"/>
  <c r="L52" i="5"/>
  <c r="L187" i="5"/>
  <c r="L1021" i="5"/>
  <c r="L56" i="5"/>
  <c r="L423" i="5"/>
  <c r="L926" i="5"/>
  <c r="Q73" i="5"/>
  <c r="L73" i="5"/>
  <c r="L481" i="5"/>
  <c r="Q482" i="5"/>
  <c r="L482" i="5"/>
  <c r="Q1126" i="5"/>
  <c r="L1126" i="5"/>
  <c r="Q758" i="5"/>
  <c r="L758" i="5"/>
  <c r="Q1160" i="5"/>
  <c r="L1160" i="5"/>
  <c r="Q2081" i="5"/>
  <c r="L2081" i="5"/>
  <c r="Q2083" i="5"/>
  <c r="L2083" i="5"/>
  <c r="Q2324" i="5"/>
  <c r="L2324" i="5"/>
  <c r="Q2220" i="5"/>
  <c r="L2220" i="5"/>
  <c r="P157" i="5"/>
  <c r="Q197" i="5"/>
  <c r="L197" i="5"/>
  <c r="Q708" i="5"/>
  <c r="L708" i="5"/>
  <c r="T1387" i="4"/>
  <c r="Q10" i="5"/>
  <c r="L10" i="5"/>
  <c r="Q997" i="5"/>
  <c r="L997" i="5"/>
  <c r="Q1103" i="5"/>
  <c r="L1103" i="5"/>
  <c r="Q2184" i="5"/>
  <c r="L2184" i="5"/>
  <c r="Q1764" i="5"/>
  <c r="L1764" i="5"/>
  <c r="P122" i="5"/>
  <c r="L49" i="5"/>
  <c r="L355" i="5"/>
  <c r="L1091" i="5"/>
  <c r="L375" i="5"/>
  <c r="L662" i="5"/>
  <c r="L906" i="5"/>
  <c r="L1319" i="5"/>
  <c r="L748" i="5"/>
  <c r="L279" i="5"/>
  <c r="L506" i="5"/>
  <c r="L159" i="5"/>
  <c r="L85" i="5"/>
  <c r="L247" i="5"/>
  <c r="L770" i="5"/>
  <c r="Q1045" i="5"/>
  <c r="L1045" i="5"/>
  <c r="L471" i="5"/>
  <c r="Q1064" i="5"/>
  <c r="L1064" i="5"/>
  <c r="L250" i="5"/>
  <c r="Q816" i="5"/>
  <c r="L816" i="5"/>
  <c r="L122" i="5"/>
  <c r="Q109" i="5"/>
  <c r="L109" i="5"/>
  <c r="L189" i="5"/>
  <c r="L587" i="5"/>
  <c r="Q847" i="5"/>
  <c r="L847" i="5"/>
  <c r="Q1133" i="5"/>
  <c r="L1133" i="5"/>
  <c r="Q549" i="5"/>
  <c r="L549" i="5"/>
  <c r="L491" i="5"/>
  <c r="L574" i="5"/>
  <c r="L64" i="5"/>
  <c r="L494" i="5"/>
  <c r="L710" i="5"/>
  <c r="Q2190" i="5"/>
  <c r="L2190" i="5"/>
  <c r="Q2264" i="5"/>
  <c r="L2264" i="5"/>
  <c r="L567" i="5"/>
  <c r="L307" i="5"/>
  <c r="L1291" i="5"/>
  <c r="L1279" i="5"/>
  <c r="T1062" i="4"/>
  <c r="P1458" i="5"/>
  <c r="L1428" i="5"/>
  <c r="P1937" i="5"/>
  <c r="L2306" i="5"/>
  <c r="T2304" i="4"/>
  <c r="P133" i="5"/>
  <c r="T2213" i="4"/>
  <c r="P54" i="5"/>
  <c r="P108" i="5"/>
  <c r="P299" i="5"/>
  <c r="P164" i="5"/>
  <c r="P95" i="5"/>
  <c r="L314" i="5"/>
  <c r="P273" i="5"/>
  <c r="P608" i="5"/>
  <c r="P823" i="5"/>
  <c r="T1254" i="4"/>
  <c r="O1087" i="5" s="1"/>
  <c r="P751" i="5"/>
  <c r="P874" i="5"/>
  <c r="P715" i="5"/>
  <c r="P1473" i="5"/>
  <c r="L2133" i="5"/>
  <c r="L1351" i="5"/>
  <c r="T990" i="4"/>
  <c r="O1351" i="5" s="1"/>
  <c r="L1493" i="5"/>
  <c r="T380" i="4"/>
  <c r="L2036" i="5"/>
  <c r="L2154" i="5"/>
  <c r="L2316" i="5"/>
  <c r="L2301" i="5"/>
  <c r="P2276" i="5"/>
  <c r="L2202" i="5"/>
  <c r="L82" i="5"/>
  <c r="L254" i="5"/>
  <c r="L980" i="5"/>
  <c r="L195" i="5"/>
  <c r="L399" i="5"/>
  <c r="L1738" i="5"/>
  <c r="L1990" i="5"/>
  <c r="L1088" i="5"/>
  <c r="L1492" i="5"/>
  <c r="L1618" i="5"/>
  <c r="L2070" i="5"/>
  <c r="L601" i="5"/>
  <c r="L1099" i="5"/>
  <c r="L1929" i="5"/>
  <c r="L2031" i="5"/>
  <c r="L1851" i="5"/>
  <c r="L514" i="5"/>
  <c r="L1646" i="5"/>
  <c r="L183" i="5"/>
  <c r="L1531" i="5"/>
  <c r="L2214" i="5"/>
  <c r="L543" i="5"/>
  <c r="P534" i="5"/>
  <c r="P308" i="5"/>
  <c r="T1168" i="4"/>
  <c r="Q1173" i="5" s="1"/>
  <c r="L833" i="5"/>
  <c r="T1508" i="4"/>
  <c r="Q833" i="5" s="1"/>
  <c r="T1252" i="4"/>
  <c r="L1245" i="5"/>
  <c r="P1509" i="5"/>
  <c r="P1387" i="5"/>
  <c r="L1507" i="5"/>
  <c r="L1718" i="5"/>
  <c r="L2278" i="5"/>
  <c r="L1994" i="5"/>
  <c r="P2113" i="5"/>
  <c r="L1928" i="5"/>
  <c r="L234" i="5"/>
  <c r="T2249" i="4"/>
  <c r="O97" i="5" s="1"/>
  <c r="P117" i="5"/>
  <c r="L504" i="5"/>
  <c r="L687" i="5"/>
  <c r="P669" i="5"/>
  <c r="L903" i="5"/>
  <c r="P787" i="5"/>
  <c r="T1444" i="4"/>
  <c r="O897" i="5" s="1"/>
  <c r="L1243" i="5"/>
  <c r="T1098" i="4"/>
  <c r="O1243" i="5" s="1"/>
  <c r="L1303" i="5"/>
  <c r="P1853" i="5"/>
  <c r="P1602" i="5"/>
  <c r="L1940" i="5"/>
  <c r="P2089" i="5"/>
  <c r="T94" i="4"/>
  <c r="L1715" i="5"/>
  <c r="P2012" i="5"/>
  <c r="L1979" i="5"/>
  <c r="P1902" i="5"/>
  <c r="P2278" i="5"/>
  <c r="L1999" i="5"/>
  <c r="L2226" i="5"/>
  <c r="L1895" i="5"/>
  <c r="L40" i="5"/>
  <c r="L1750" i="5"/>
  <c r="L1894" i="5"/>
  <c r="L2002" i="5"/>
  <c r="L1138" i="5"/>
  <c r="L1683" i="5"/>
  <c r="L2072" i="5"/>
  <c r="L1586" i="5"/>
  <c r="L2246" i="5"/>
  <c r="L513" i="5"/>
  <c r="L651" i="5"/>
  <c r="T1182" i="4"/>
  <c r="O1159" i="5" s="1"/>
  <c r="L1125" i="5"/>
  <c r="T1216" i="4"/>
  <c r="P1418" i="5"/>
  <c r="P1619" i="5"/>
  <c r="T378" i="4"/>
  <c r="Q1962" i="5" s="1"/>
  <c r="L1856" i="5"/>
  <c r="L2167" i="5"/>
  <c r="L1814" i="5"/>
  <c r="L2319" i="5"/>
  <c r="L2050" i="5"/>
  <c r="L36" i="5"/>
  <c r="L556" i="5"/>
  <c r="L1100" i="5"/>
  <c r="L1016" i="5"/>
  <c r="L1514" i="5"/>
  <c r="L1824" i="5"/>
  <c r="L1729" i="5"/>
  <c r="T2231" i="4"/>
  <c r="T2323" i="4"/>
  <c r="Q23" i="5" s="1"/>
  <c r="P475" i="5"/>
  <c r="P571" i="5"/>
  <c r="P667" i="5"/>
  <c r="L1161" i="5"/>
  <c r="T1180" i="4"/>
  <c r="Q1161" i="5" s="1"/>
  <c r="L1128" i="5"/>
  <c r="T1120" i="4"/>
  <c r="O1221" i="5" s="1"/>
  <c r="T853" i="4"/>
  <c r="O1488" i="5" s="1"/>
  <c r="P1192" i="5"/>
  <c r="L1436" i="5"/>
  <c r="T244" i="4"/>
  <c r="O2095" i="5" s="1"/>
  <c r="L1758" i="5"/>
  <c r="T330" i="4"/>
  <c r="P1303" i="5"/>
  <c r="P2188" i="5"/>
  <c r="L1742" i="5"/>
  <c r="P1951" i="5"/>
  <c r="P2004" i="5"/>
  <c r="L2142" i="5"/>
  <c r="L2130" i="5"/>
  <c r="P362" i="5"/>
  <c r="P382" i="5"/>
  <c r="P153" i="5"/>
  <c r="T1933" i="4"/>
  <c r="T1372" i="4"/>
  <c r="L1101" i="5"/>
  <c r="L1643" i="5"/>
  <c r="P1339" i="5"/>
  <c r="L2097" i="5"/>
  <c r="T242" i="4"/>
  <c r="Q2097" i="5" s="1"/>
  <c r="T1021" i="4"/>
  <c r="O1320" i="5" s="1"/>
  <c r="L1650" i="5"/>
  <c r="P1279" i="5"/>
  <c r="L1802" i="5"/>
  <c r="T486" i="4"/>
  <c r="O1854" i="5" s="1"/>
  <c r="L2018" i="5"/>
  <c r="L2182" i="5"/>
  <c r="P2257" i="5"/>
  <c r="L1308" i="5"/>
  <c r="L1519" i="5"/>
  <c r="L1946" i="5"/>
  <c r="P2165" i="5"/>
  <c r="L2334" i="5"/>
  <c r="P2171" i="5"/>
  <c r="L1474" i="5"/>
  <c r="L1706" i="5"/>
  <c r="L1415" i="5"/>
  <c r="L458" i="5"/>
  <c r="L1139" i="5"/>
  <c r="L1642" i="5"/>
  <c r="L2229" i="5"/>
  <c r="L1135" i="5"/>
  <c r="L1641" i="5"/>
  <c r="L1598" i="5"/>
  <c r="L1765" i="5"/>
  <c r="L1776" i="5"/>
  <c r="L2060" i="5"/>
  <c r="L1066" i="5"/>
  <c r="L1753" i="5"/>
  <c r="L2005" i="5"/>
  <c r="L1647" i="5"/>
  <c r="L2329" i="5"/>
  <c r="L1872" i="5"/>
  <c r="L2263" i="5"/>
  <c r="L1562" i="5"/>
  <c r="L1921" i="5"/>
  <c r="L430" i="5"/>
  <c r="T1912" i="4"/>
  <c r="Q430" i="5" s="1"/>
  <c r="P286" i="5"/>
  <c r="L723" i="5"/>
  <c r="P631" i="5"/>
  <c r="L895" i="5"/>
  <c r="P901" i="5"/>
  <c r="P1949" i="5"/>
  <c r="L1097" i="5"/>
  <c r="L1904" i="5"/>
  <c r="L1970" i="5"/>
  <c r="L1209" i="5"/>
  <c r="L1412" i="5"/>
  <c r="L1958" i="5"/>
  <c r="P1868" i="5"/>
  <c r="P1406" i="5"/>
  <c r="P1611" i="5"/>
  <c r="L1879" i="5"/>
  <c r="L1835" i="5"/>
  <c r="L1601" i="5"/>
  <c r="L2035" i="5"/>
  <c r="L2271" i="5"/>
  <c r="L1603" i="5"/>
  <c r="L1880" i="5"/>
  <c r="L123" i="5"/>
  <c r="L243" i="5"/>
  <c r="L542" i="5"/>
  <c r="L2156" i="5"/>
  <c r="L1486" i="5"/>
  <c r="L1786" i="5"/>
  <c r="L1942" i="5"/>
  <c r="L1429" i="5"/>
  <c r="L1540" i="5"/>
  <c r="L2030" i="5"/>
  <c r="L1030" i="5"/>
  <c r="L1761" i="5"/>
  <c r="L1989" i="5"/>
  <c r="L673" i="5"/>
  <c r="L1162" i="5"/>
  <c r="L1887" i="5"/>
  <c r="L91" i="5"/>
  <c r="L1102" i="5"/>
  <c r="L1551" i="5"/>
  <c r="L1018" i="5"/>
  <c r="L1346" i="5"/>
  <c r="L2085" i="5"/>
  <c r="L1585" i="5"/>
  <c r="L1441" i="5"/>
  <c r="P96" i="5"/>
  <c r="T2159" i="4"/>
  <c r="T1840" i="4"/>
  <c r="O501" i="5" s="1"/>
  <c r="P71" i="5"/>
  <c r="L150" i="5"/>
  <c r="L220" i="5"/>
  <c r="P773" i="5"/>
  <c r="P685" i="5"/>
  <c r="T1420" i="4"/>
  <c r="O921" i="5" s="1"/>
  <c r="P1125" i="5"/>
  <c r="P931" i="5"/>
  <c r="T1026" i="4"/>
  <c r="O1315" i="5" s="1"/>
  <c r="P1167" i="5"/>
  <c r="L1217" i="5"/>
  <c r="P1575" i="5"/>
  <c r="L1256" i="5"/>
  <c r="L1724" i="5"/>
  <c r="L1332" i="5"/>
  <c r="L1424" i="5"/>
  <c r="L1838" i="5"/>
  <c r="T1074" i="4"/>
  <c r="O1267" i="5" s="1"/>
  <c r="L1864" i="5"/>
  <c r="P1806" i="5"/>
  <c r="L2233" i="5"/>
  <c r="P1640" i="5"/>
  <c r="L2212" i="5"/>
  <c r="L271" i="5"/>
  <c r="P293" i="5"/>
  <c r="P110" i="5"/>
  <c r="L519" i="5"/>
  <c r="T1660" i="4"/>
  <c r="P567" i="5"/>
  <c r="T1316" i="4"/>
  <c r="L1131" i="5"/>
  <c r="L1227" i="5"/>
  <c r="T1232" i="4"/>
  <c r="L1255" i="5"/>
  <c r="T1086" i="4"/>
  <c r="Q1255" i="5" s="1"/>
  <c r="P1173" i="5"/>
  <c r="P969" i="5"/>
  <c r="P1781" i="5"/>
  <c r="L1739" i="5"/>
  <c r="L1368" i="5"/>
  <c r="P2248" i="5"/>
  <c r="L1892" i="5"/>
  <c r="L2049" i="5"/>
  <c r="T290" i="4"/>
  <c r="Q2049" i="5" s="1"/>
  <c r="L2074" i="5"/>
  <c r="P2114" i="5"/>
  <c r="T2287" i="4"/>
  <c r="Q59" i="5" s="1"/>
  <c r="T2313" i="4"/>
  <c r="O33" i="5" s="1"/>
  <c r="T2087" i="4"/>
  <c r="Q255" i="5" s="1"/>
  <c r="L759" i="5"/>
  <c r="P176" i="5"/>
  <c r="T1520" i="4"/>
  <c r="T1264" i="4"/>
  <c r="Q1077" i="5" s="1"/>
  <c r="P981" i="5"/>
  <c r="L1251" i="5"/>
  <c r="L1231" i="5"/>
  <c r="T232" i="4"/>
  <c r="O2107" i="5" s="1"/>
  <c r="L1555" i="5"/>
  <c r="L1416" i="5"/>
  <c r="L1543" i="5"/>
  <c r="L2038" i="5"/>
  <c r="L2057" i="5"/>
  <c r="T266" i="4"/>
  <c r="P2249" i="5"/>
  <c r="L1763" i="5"/>
  <c r="L2086" i="5"/>
  <c r="L1984" i="5"/>
  <c r="L934" i="5"/>
  <c r="L1690" i="5"/>
  <c r="L1323" i="5"/>
  <c r="L1689" i="5"/>
  <c r="L2268" i="5"/>
  <c r="L1705" i="5"/>
  <c r="L2255" i="5"/>
  <c r="L1848" i="5"/>
  <c r="L2322" i="5"/>
  <c r="L880" i="5"/>
  <c r="L1114" i="5"/>
  <c r="L1825" i="5"/>
  <c r="L1728" i="5"/>
  <c r="L1944" i="5"/>
  <c r="L2298" i="5"/>
  <c r="T2285" i="4"/>
  <c r="Q61" i="5" s="1"/>
  <c r="P191" i="5"/>
  <c r="P297" i="5"/>
  <c r="P440" i="5"/>
  <c r="L225" i="5"/>
  <c r="P320" i="5"/>
  <c r="P519" i="5"/>
  <c r="P619" i="5"/>
  <c r="P706" i="5"/>
  <c r="L795" i="5"/>
  <c r="L327" i="5"/>
  <c r="P835" i="5"/>
  <c r="T1482" i="4"/>
  <c r="O859" i="5" s="1"/>
  <c r="L1197" i="5"/>
  <c r="P1023" i="5"/>
  <c r="L1440" i="5"/>
  <c r="L1591" i="5"/>
  <c r="P1886" i="5"/>
  <c r="L1567" i="5"/>
  <c r="L1380" i="5"/>
  <c r="P2284" i="5"/>
  <c r="L1982" i="5"/>
  <c r="P2234" i="5"/>
  <c r="L2166" i="5"/>
  <c r="P2215" i="5"/>
  <c r="B22" i="6"/>
  <c r="D22" i="6"/>
  <c r="T2242" i="4"/>
  <c r="Q104" i="5" s="1"/>
  <c r="T2026" i="4"/>
  <c r="O316" i="5" s="1"/>
  <c r="T1891" i="4"/>
  <c r="Q451" i="5" s="1"/>
  <c r="L1158" i="5"/>
  <c r="T1183" i="4"/>
  <c r="O1158" i="5" s="1"/>
  <c r="L2059" i="5"/>
  <c r="T280" i="4"/>
  <c r="Q2059" i="5" s="1"/>
  <c r="L1461" i="5"/>
  <c r="T880" i="4"/>
  <c r="O1461" i="5" s="1"/>
  <c r="L157" i="5"/>
  <c r="L1009" i="5"/>
  <c r="T1332" i="4"/>
  <c r="O1009" i="5" s="1"/>
  <c r="T1375" i="4"/>
  <c r="O966" i="5" s="1"/>
  <c r="T1111" i="4"/>
  <c r="Q1230" i="5" s="1"/>
  <c r="T1800" i="4"/>
  <c r="T1627" i="4"/>
  <c r="Q714" i="5" s="1"/>
  <c r="T210" i="4"/>
  <c r="Q2129" i="5" s="1"/>
  <c r="T208" i="4"/>
  <c r="O2131" i="5" s="1"/>
  <c r="B21" i="6"/>
  <c r="T1990" i="4"/>
  <c r="O352" i="5" s="1"/>
  <c r="L1206" i="5"/>
  <c r="T1135" i="4"/>
  <c r="O1206" i="5" s="1"/>
  <c r="L750" i="5"/>
  <c r="T1591" i="4"/>
  <c r="Q750" i="5" s="1"/>
  <c r="T1687" i="4"/>
  <c r="Q654" i="5" s="1"/>
  <c r="L1242" i="5"/>
  <c r="T1099" i="4"/>
  <c r="Q1242" i="5" s="1"/>
  <c r="T1339" i="4"/>
  <c r="O1002" i="5" s="1"/>
  <c r="T916" i="4"/>
  <c r="Q1425" i="5" s="1"/>
  <c r="T160" i="4"/>
  <c r="L2179" i="5" s="1"/>
  <c r="D21" i="6"/>
  <c r="L954" i="5"/>
  <c r="L86" i="5"/>
  <c r="T1711" i="4"/>
  <c r="Q630" i="5" s="1"/>
  <c r="L846" i="5"/>
  <c r="T1495" i="4"/>
  <c r="T268" i="4"/>
  <c r="Q2071" i="5" s="1"/>
  <c r="T1908" i="4"/>
  <c r="O434" i="5" s="1"/>
  <c r="T1603" i="4"/>
  <c r="Q738" i="5" s="1"/>
  <c r="T1315" i="4"/>
  <c r="O1026" i="5" s="1"/>
  <c r="T799" i="4"/>
  <c r="O1542" i="5" s="1"/>
  <c r="L2200" i="5"/>
  <c r="T139" i="4"/>
  <c r="O2200" i="5" s="1"/>
  <c r="C22" i="6"/>
  <c r="A8" i="6"/>
  <c r="G6" i="1" s="1"/>
  <c r="T2170" i="4"/>
  <c r="Q175" i="5" s="1"/>
  <c r="T1303" i="4"/>
  <c r="O1038" i="5" s="1"/>
  <c r="T1075" i="4"/>
  <c r="Q1266" i="5" s="1"/>
  <c r="T787" i="4"/>
  <c r="O1554" i="5" s="1"/>
  <c r="T688" i="4"/>
  <c r="Q1652" i="5" s="1"/>
  <c r="T307" i="4"/>
  <c r="O2033" i="5" s="1"/>
  <c r="T31" i="4"/>
  <c r="O2307" i="5" s="1"/>
  <c r="T652" i="4"/>
  <c r="Q1688" i="5" s="1"/>
  <c r="B23" i="6"/>
  <c r="C30" i="6"/>
  <c r="B30" i="6"/>
  <c r="C29" i="6"/>
  <c r="B29" i="6"/>
  <c r="C28" i="6"/>
  <c r="B28" i="6"/>
  <c r="T1927" i="4"/>
  <c r="Q415" i="5" s="1"/>
  <c r="T199" i="4"/>
  <c r="Q2140" i="5" s="1"/>
  <c r="T1764" i="4"/>
  <c r="O577" i="5" s="1"/>
  <c r="T1476" i="4"/>
  <c r="O865" i="5" s="1"/>
  <c r="T1231" i="4"/>
  <c r="L1110" i="5" s="1"/>
  <c r="T1171" i="4"/>
  <c r="O1170" i="5" s="1"/>
  <c r="T1615" i="4"/>
  <c r="Q726" i="5" s="1"/>
  <c r="T343" i="4"/>
  <c r="T1944" i="4"/>
  <c r="O398" i="5" s="1"/>
  <c r="T1555" i="4"/>
  <c r="Q786" i="5" s="1"/>
  <c r="T1267" i="4"/>
  <c r="L1074" i="5" s="1"/>
  <c r="L1437" i="5"/>
  <c r="T904" i="4"/>
  <c r="Q1437" i="5" s="1"/>
  <c r="T6" i="4"/>
  <c r="O2332" i="5" s="1"/>
  <c r="T115" i="4"/>
  <c r="O2224" i="5" s="1"/>
  <c r="C23" i="6"/>
  <c r="L1194" i="5"/>
  <c r="C8" i="6"/>
  <c r="G5" i="6"/>
  <c r="E6" i="1" s="1"/>
  <c r="E5" i="6"/>
  <c r="C6" i="1" s="1"/>
  <c r="T2134" i="4"/>
  <c r="P210" i="5" s="1"/>
  <c r="T163" i="4"/>
  <c r="O2176" i="5" s="1"/>
  <c r="T1735" i="4"/>
  <c r="Q606" i="5" s="1"/>
  <c r="T1519" i="4"/>
  <c r="Q822" i="5" s="1"/>
  <c r="T475" i="4"/>
  <c r="L1865" i="5" s="1"/>
  <c r="T1195" i="4"/>
  <c r="O1146" i="5" s="1"/>
  <c r="T150" i="4"/>
  <c r="O2189" i="5" s="1"/>
  <c r="T820" i="4"/>
  <c r="Q1521" i="5" s="1"/>
  <c r="T136" i="4"/>
  <c r="O2203" i="5" s="1"/>
  <c r="D23" i="6"/>
  <c r="B17" i="6"/>
  <c r="B16" i="6"/>
  <c r="B15" i="6"/>
  <c r="B14" i="6"/>
  <c r="G8" i="6"/>
  <c r="K6" i="1" s="1"/>
  <c r="T1855" i="4"/>
  <c r="T1639" i="4"/>
  <c r="Q702" i="5" s="1"/>
  <c r="T1747" i="4"/>
  <c r="Q594" i="5" s="1"/>
  <c r="T1531" i="4"/>
  <c r="Q810" i="5" s="1"/>
  <c r="T1327" i="4"/>
  <c r="O1014" i="5" s="1"/>
  <c r="T1039" i="4"/>
  <c r="O1302" i="5" s="1"/>
  <c r="T751" i="4"/>
  <c r="Q1590" i="5" s="1"/>
  <c r="T463" i="4"/>
  <c r="T292" i="4"/>
  <c r="Q2047" i="5" s="1"/>
  <c r="T1123" i="4"/>
  <c r="O1218" i="5" s="1"/>
  <c r="B24" i="6"/>
  <c r="T2098" i="4"/>
  <c r="O244" i="5" s="1"/>
  <c r="T1351" i="4"/>
  <c r="O990" i="5" s="1"/>
  <c r="T1543" i="4"/>
  <c r="Q798" i="5" s="1"/>
  <c r="T451" i="4"/>
  <c r="O1889" i="5" s="1"/>
  <c r="T211" i="4"/>
  <c r="O2128" i="5" s="1"/>
  <c r="T1872" i="4"/>
  <c r="Q470" i="5" s="1"/>
  <c r="T760" i="4"/>
  <c r="T724" i="4"/>
  <c r="L1616" i="5" s="1"/>
  <c r="C24" i="6"/>
  <c r="L1134" i="5"/>
  <c r="T2296" i="4"/>
  <c r="L50" i="5" s="1"/>
  <c r="T2080" i="4"/>
  <c r="L32" i="5"/>
  <c r="T1447" i="4"/>
  <c r="O894" i="5" s="1"/>
  <c r="T1963" i="4"/>
  <c r="Q379" i="5" s="1"/>
  <c r="T1459" i="4"/>
  <c r="P882" i="5" s="1"/>
  <c r="T727" i="4"/>
  <c r="T1699" i="4"/>
  <c r="Q642" i="5" s="1"/>
  <c r="T712" i="4"/>
  <c r="Q1628" i="5" s="1"/>
  <c r="T676" i="4"/>
  <c r="Q1664" i="5" s="1"/>
  <c r="T220" i="4"/>
  <c r="Q2119" i="5" s="1"/>
  <c r="T126" i="4"/>
  <c r="O2213" i="5" s="1"/>
  <c r="D24" i="6"/>
  <c r="T1219" i="4"/>
  <c r="O1122" i="5" s="1"/>
  <c r="T1663" i="4"/>
  <c r="Q678" i="5" s="1"/>
  <c r="T2333" i="4"/>
  <c r="O13" i="5" s="1"/>
  <c r="T1255" i="4"/>
  <c r="O1086" i="5" s="1"/>
  <c r="T1003" i="4"/>
  <c r="O1338" i="5" s="1"/>
  <c r="T427" i="4"/>
  <c r="O1913" i="5" s="1"/>
  <c r="T1411" i="4"/>
  <c r="O930" i="5" s="1"/>
  <c r="T664" i="4"/>
  <c r="O1676" i="5" s="1"/>
  <c r="T892" i="4"/>
  <c r="Q1449" i="5" s="1"/>
  <c r="C21" i="6"/>
  <c r="T1567" i="4"/>
  <c r="Q774" i="5" s="1"/>
  <c r="T1279" i="4"/>
  <c r="O1062" i="5" s="1"/>
  <c r="T1675" i="4"/>
  <c r="Q666" i="5" s="1"/>
  <c r="T1759" i="4"/>
  <c r="O582" i="5" s="1"/>
  <c r="T847" i="4"/>
  <c r="P1494" i="5" s="1"/>
  <c r="T703" i="4"/>
  <c r="O1637" i="5" s="1"/>
  <c r="T928" i="4"/>
  <c r="Q1413" i="5" s="1"/>
  <c r="Q2192" i="5" l="1"/>
  <c r="O2192" i="5"/>
  <c r="Q526" i="5"/>
  <c r="O526" i="5"/>
  <c r="P723" i="5"/>
  <c r="O723" i="5"/>
  <c r="O738" i="5"/>
  <c r="Q1915" i="5"/>
  <c r="O1915" i="5"/>
  <c r="L1224" i="5"/>
  <c r="O1224" i="5"/>
  <c r="O1074" i="5"/>
  <c r="L784" i="5"/>
  <c r="O784" i="5"/>
  <c r="O481" i="5"/>
  <c r="O2191" i="5"/>
  <c r="O2193" i="5"/>
  <c r="L820" i="5"/>
  <c r="O820" i="5"/>
  <c r="Q1984" i="5"/>
  <c r="O1984" i="5"/>
  <c r="O1041" i="5"/>
  <c r="O372" i="5"/>
  <c r="O476" i="5"/>
  <c r="O1437" i="5"/>
  <c r="O1829" i="5"/>
  <c r="O50" i="5"/>
  <c r="O578" i="5"/>
  <c r="O140" i="5"/>
  <c r="O415" i="5"/>
  <c r="O1110" i="5"/>
  <c r="Q2038" i="5"/>
  <c r="O2038" i="5"/>
  <c r="O918" i="5"/>
  <c r="O2326" i="5"/>
  <c r="O1799" i="5"/>
  <c r="O2071" i="5"/>
  <c r="O1238" i="5"/>
  <c r="O2331" i="5"/>
  <c r="O1239" i="5"/>
  <c r="P1490" i="5"/>
  <c r="O1490" i="5"/>
  <c r="Q1573" i="5"/>
  <c r="O1573" i="5"/>
  <c r="O376" i="5"/>
  <c r="O1400" i="5"/>
  <c r="L502" i="5"/>
  <c r="P502" i="5"/>
  <c r="L646" i="5"/>
  <c r="P646" i="5"/>
  <c r="Q1211" i="5"/>
  <c r="P1211" i="5"/>
  <c r="O1564" i="5"/>
  <c r="P1564" i="5"/>
  <c r="Q1028" i="5"/>
  <c r="P1028" i="5"/>
  <c r="L575" i="5"/>
  <c r="P575" i="5"/>
  <c r="L965" i="5"/>
  <c r="P965" i="5"/>
  <c r="P1362" i="5"/>
  <c r="L358" i="5"/>
  <c r="P358" i="5"/>
  <c r="L61" i="5"/>
  <c r="L1962" i="5"/>
  <c r="L594" i="5"/>
  <c r="L2131" i="5"/>
  <c r="L1221" i="5"/>
  <c r="L1170" i="5"/>
  <c r="L2047" i="5"/>
  <c r="L2176" i="5"/>
  <c r="L2071" i="5"/>
  <c r="L1230" i="5"/>
  <c r="L1173" i="5"/>
  <c r="L1338" i="5"/>
  <c r="L1664" i="5"/>
  <c r="L1913" i="5"/>
  <c r="L1314" i="5"/>
  <c r="Q1314" i="5"/>
  <c r="O1025" i="5"/>
  <c r="Q1025" i="5"/>
  <c r="L619" i="5"/>
  <c r="Q619" i="5"/>
  <c r="L121" i="5"/>
  <c r="Q121" i="5"/>
  <c r="L1388" i="5"/>
  <c r="Q1388" i="5"/>
  <c r="L1497" i="5"/>
  <c r="Q1497" i="5"/>
  <c r="L835" i="5"/>
  <c r="Q835" i="5"/>
  <c r="L522" i="5"/>
  <c r="Q522" i="5"/>
  <c r="O510" i="5"/>
  <c r="Q510" i="5"/>
  <c r="L1757" i="5"/>
  <c r="Q1757" i="5"/>
  <c r="L1143" i="5"/>
  <c r="Q1143" i="5"/>
  <c r="L148" i="5"/>
  <c r="Q148" i="5"/>
  <c r="L557" i="5"/>
  <c r="Q557" i="5"/>
  <c r="O821" i="5"/>
  <c r="Q821" i="5"/>
  <c r="P681" i="5"/>
  <c r="Q681" i="5"/>
  <c r="P2010" i="5"/>
  <c r="Q2010" i="5"/>
  <c r="L1673" i="5"/>
  <c r="Q1673" i="5"/>
  <c r="L742" i="5"/>
  <c r="Q742" i="5"/>
  <c r="O409" i="5"/>
  <c r="Q409" i="5"/>
  <c r="L874" i="5"/>
  <c r="Q874" i="5"/>
  <c r="L1518" i="5"/>
  <c r="Q1518" i="5"/>
  <c r="L1350" i="5"/>
  <c r="Q1350" i="5"/>
  <c r="L380" i="5"/>
  <c r="Q380" i="5"/>
  <c r="L413" i="5"/>
  <c r="Q413" i="5"/>
  <c r="L133" i="5"/>
  <c r="Q133" i="5"/>
  <c r="L463" i="5"/>
  <c r="Q463" i="5"/>
  <c r="P115" i="5"/>
  <c r="Q115" i="5"/>
  <c r="L1398" i="5"/>
  <c r="Q1398" i="5"/>
  <c r="L1129" i="5"/>
  <c r="Q1129" i="5"/>
  <c r="P42" i="5"/>
  <c r="Q42" i="5"/>
  <c r="L925" i="5"/>
  <c r="Q925" i="5"/>
  <c r="L911" i="5"/>
  <c r="Q911" i="5"/>
  <c r="L2104" i="5"/>
  <c r="Q2104" i="5"/>
  <c r="O185" i="5"/>
  <c r="Q185" i="5"/>
  <c r="L70" i="5"/>
  <c r="Q70" i="5"/>
  <c r="L1602" i="5"/>
  <c r="Q1602" i="5"/>
  <c r="L1393" i="5"/>
  <c r="Q1393" i="5"/>
  <c r="P2245" i="5"/>
  <c r="Q2245" i="5"/>
  <c r="L1153" i="5"/>
  <c r="Q1153" i="5"/>
  <c r="L1937" i="5"/>
  <c r="Q1937" i="5"/>
  <c r="L2248" i="5"/>
  <c r="Q2248" i="5"/>
  <c r="L1024" i="5"/>
  <c r="Q1024" i="5"/>
  <c r="L2242" i="5"/>
  <c r="Q2242" i="5"/>
  <c r="O1109" i="5"/>
  <c r="Q1109" i="5"/>
  <c r="O1960" i="5"/>
  <c r="Q1960" i="5"/>
  <c r="P298" i="5"/>
  <c r="Q298" i="5"/>
  <c r="L571" i="5"/>
  <c r="Q571" i="5"/>
  <c r="L584" i="5"/>
  <c r="Q584" i="5"/>
  <c r="L1434" i="5"/>
  <c r="Q1434" i="5"/>
  <c r="P86" i="5"/>
  <c r="Q86" i="5"/>
  <c r="L1901" i="5"/>
  <c r="Q1901" i="5"/>
  <c r="L869" i="5"/>
  <c r="Q869" i="5"/>
  <c r="L2040" i="5"/>
  <c r="Q2040" i="5"/>
  <c r="P2308" i="5"/>
  <c r="Q2308" i="5"/>
  <c r="L634" i="5"/>
  <c r="Q634" i="5"/>
  <c r="L1672" i="5"/>
  <c r="Q1672" i="5"/>
  <c r="L2159" i="5"/>
  <c r="Q2159" i="5"/>
  <c r="P1508" i="5"/>
  <c r="Q1508" i="5"/>
  <c r="P919" i="5"/>
  <c r="L919" i="5"/>
  <c r="O1793" i="5"/>
  <c r="L1793" i="5"/>
  <c r="P591" i="5"/>
  <c r="L591" i="5"/>
  <c r="P125" i="5"/>
  <c r="L125" i="5"/>
  <c r="L990" i="5"/>
  <c r="L2203" i="5"/>
  <c r="L1652" i="5"/>
  <c r="P1649" i="5"/>
  <c r="L1649" i="5"/>
  <c r="O2188" i="5"/>
  <c r="L2188" i="5"/>
  <c r="O697" i="5"/>
  <c r="L697" i="5"/>
  <c r="P292" i="5"/>
  <c r="L292" i="5"/>
  <c r="P1435" i="5"/>
  <c r="L1435" i="5"/>
  <c r="P924" i="5"/>
  <c r="L924" i="5"/>
  <c r="Q320" i="5"/>
  <c r="L320" i="5"/>
  <c r="P1528" i="5"/>
  <c r="L1528" i="5"/>
  <c r="L859" i="5"/>
  <c r="L2010" i="5"/>
  <c r="P918" i="5"/>
  <c r="L918" i="5"/>
  <c r="P1873" i="5"/>
  <c r="L1873" i="5"/>
  <c r="P721" i="5"/>
  <c r="L721" i="5"/>
  <c r="P2326" i="5"/>
  <c r="L2326" i="5"/>
  <c r="P1709" i="5"/>
  <c r="L1709" i="5"/>
  <c r="Q530" i="5"/>
  <c r="L530" i="5"/>
  <c r="L582" i="5"/>
  <c r="L642" i="5"/>
  <c r="L1521" i="5"/>
  <c r="L434" i="5"/>
  <c r="L1425" i="5"/>
  <c r="P77" i="5"/>
  <c r="L77" i="5"/>
  <c r="P418" i="5"/>
  <c r="L418" i="5"/>
  <c r="P2117" i="5"/>
  <c r="L2117" i="5"/>
  <c r="P1239" i="5"/>
  <c r="L1239" i="5"/>
  <c r="P2253" i="5"/>
  <c r="L2253" i="5"/>
  <c r="P877" i="5"/>
  <c r="L877" i="5"/>
  <c r="P1955" i="5"/>
  <c r="L1955" i="5"/>
  <c r="O856" i="5"/>
  <c r="L856" i="5"/>
  <c r="O299" i="5"/>
  <c r="L299" i="5"/>
  <c r="O2284" i="5"/>
  <c r="L2284" i="5"/>
  <c r="P252" i="5"/>
  <c r="L252" i="5"/>
  <c r="O164" i="5"/>
  <c r="L164" i="5"/>
  <c r="P1446" i="5"/>
  <c r="L1446" i="5"/>
  <c r="O54" i="5"/>
  <c r="L54" i="5"/>
  <c r="P1260" i="5"/>
  <c r="L1260" i="5"/>
  <c r="L702" i="5"/>
  <c r="P1098" i="5"/>
  <c r="L1098" i="5"/>
  <c r="P788" i="5"/>
  <c r="L788" i="5"/>
  <c r="L175" i="5"/>
  <c r="P424" i="5"/>
  <c r="L424" i="5"/>
  <c r="P25" i="5"/>
  <c r="L25" i="5"/>
  <c r="L115" i="5"/>
  <c r="P2320" i="5"/>
  <c r="L2320" i="5"/>
  <c r="O659" i="5"/>
  <c r="L659" i="5"/>
  <c r="P310" i="5"/>
  <c r="L310" i="5"/>
  <c r="O308" i="5"/>
  <c r="L308" i="5"/>
  <c r="P1485" i="5"/>
  <c r="L1485" i="5"/>
  <c r="P1198" i="5"/>
  <c r="L1198" i="5"/>
  <c r="L654" i="5"/>
  <c r="L1315" i="5"/>
  <c r="L1488" i="5"/>
  <c r="P205" i="5"/>
  <c r="L205" i="5"/>
  <c r="O240" i="5"/>
  <c r="L240" i="5"/>
  <c r="P274" i="5"/>
  <c r="L274" i="5"/>
  <c r="P1667" i="5"/>
  <c r="L1667" i="5"/>
  <c r="L894" i="5"/>
  <c r="L1889" i="5"/>
  <c r="P184" i="5"/>
  <c r="L184" i="5"/>
  <c r="P2191" i="5"/>
  <c r="L2191" i="5"/>
  <c r="P711" i="5"/>
  <c r="L711" i="5"/>
  <c r="O2249" i="5"/>
  <c r="L2249" i="5"/>
  <c r="O534" i="5"/>
  <c r="L534" i="5"/>
  <c r="P2122" i="5"/>
  <c r="L2122" i="5"/>
  <c r="L606" i="5"/>
  <c r="L1267" i="5"/>
  <c r="P942" i="5"/>
  <c r="L942" i="5"/>
  <c r="P1470" i="5"/>
  <c r="L1470" i="5"/>
  <c r="O706" i="5"/>
  <c r="L706" i="5"/>
  <c r="O1700" i="5"/>
  <c r="L1700" i="5"/>
  <c r="P2028" i="5"/>
  <c r="L2028" i="5"/>
  <c r="Q14" i="5"/>
  <c r="L14" i="5"/>
  <c r="P544" i="5"/>
  <c r="L544" i="5"/>
  <c r="L1122" i="5"/>
  <c r="L798" i="5"/>
  <c r="L1014" i="5"/>
  <c r="L2033" i="5"/>
  <c r="L681" i="5"/>
  <c r="L2245" i="5"/>
  <c r="P1041" i="5"/>
  <c r="L1041" i="5"/>
  <c r="P372" i="5"/>
  <c r="L372" i="5"/>
  <c r="O2164" i="5"/>
  <c r="L2164" i="5"/>
  <c r="Q315" i="5"/>
  <c r="L315" i="5"/>
  <c r="P134" i="5"/>
  <c r="L134" i="5"/>
  <c r="P1829" i="5"/>
  <c r="L1829" i="5"/>
  <c r="P1985" i="5"/>
  <c r="L1985" i="5"/>
  <c r="P1973" i="5"/>
  <c r="L1973" i="5"/>
  <c r="P463" i="5"/>
  <c r="O1518" i="5"/>
  <c r="P1518" i="5"/>
  <c r="O1350" i="5"/>
  <c r="P1350" i="5"/>
  <c r="Q1770" i="5"/>
  <c r="P1770" i="5"/>
  <c r="O380" i="5"/>
  <c r="P380" i="5"/>
  <c r="O413" i="5"/>
  <c r="P413" i="5"/>
  <c r="L2193" i="5"/>
  <c r="P2193" i="5"/>
  <c r="P1901" i="5"/>
  <c r="P415" i="5"/>
  <c r="O1129" i="5"/>
  <c r="P1129" i="5"/>
  <c r="P255" i="5"/>
  <c r="P1161" i="5"/>
  <c r="P1673" i="5"/>
  <c r="Q45" i="5"/>
  <c r="P45" i="5"/>
  <c r="O925" i="5"/>
  <c r="P925" i="5"/>
  <c r="O687" i="5"/>
  <c r="P687" i="5"/>
  <c r="O911" i="5"/>
  <c r="P911" i="5"/>
  <c r="O2104" i="5"/>
  <c r="P2104" i="5"/>
  <c r="P33" i="5"/>
  <c r="P1398" i="5"/>
  <c r="O70" i="5"/>
  <c r="P70" i="5"/>
  <c r="O1393" i="5"/>
  <c r="P1393" i="5"/>
  <c r="O1024" i="5"/>
  <c r="P1024" i="5"/>
  <c r="O2242" i="5"/>
  <c r="P2242" i="5"/>
  <c r="P15" i="5"/>
  <c r="P594" i="5"/>
  <c r="Q1799" i="5"/>
  <c r="P1799" i="5"/>
  <c r="O1434" i="5"/>
  <c r="P1434" i="5"/>
  <c r="O869" i="5"/>
  <c r="P869" i="5"/>
  <c r="O2040" i="5"/>
  <c r="P2040" i="5"/>
  <c r="O634" i="5"/>
  <c r="P634" i="5"/>
  <c r="O1672" i="5"/>
  <c r="P1672" i="5"/>
  <c r="O2159" i="5"/>
  <c r="P2159" i="5"/>
  <c r="O1314" i="5"/>
  <c r="P1314" i="5"/>
  <c r="O121" i="5"/>
  <c r="P121" i="5"/>
  <c r="O1497" i="5"/>
  <c r="P1497" i="5"/>
  <c r="P427" i="5"/>
  <c r="Q476" i="5"/>
  <c r="P476" i="5"/>
  <c r="O1757" i="5"/>
  <c r="P1757" i="5"/>
  <c r="O1143" i="5"/>
  <c r="P1143" i="5"/>
  <c r="O148" i="5"/>
  <c r="P148" i="5"/>
  <c r="O557" i="5"/>
  <c r="P557" i="5"/>
  <c r="Q846" i="5"/>
  <c r="O846" i="5"/>
  <c r="Q1279" i="5"/>
  <c r="O1279" i="5"/>
  <c r="O1590" i="5"/>
  <c r="O678" i="5"/>
  <c r="O255" i="5"/>
  <c r="Q751" i="5"/>
  <c r="O751" i="5"/>
  <c r="O1153" i="5"/>
  <c r="Q1667" i="5"/>
  <c r="O1667" i="5"/>
  <c r="O681" i="5"/>
  <c r="O61" i="5"/>
  <c r="Q882" i="5"/>
  <c r="O882" i="5"/>
  <c r="Q541" i="5"/>
  <c r="O541" i="5"/>
  <c r="P1506" i="5"/>
  <c r="O1506" i="5"/>
  <c r="O1521" i="5"/>
  <c r="O1446" i="5"/>
  <c r="O292" i="5"/>
  <c r="O1664" i="5"/>
  <c r="O1985" i="5"/>
  <c r="O424" i="5"/>
  <c r="O1173" i="5"/>
  <c r="Q924" i="5"/>
  <c r="O924" i="5"/>
  <c r="O205" i="5"/>
  <c r="Q2122" i="5"/>
  <c r="O2122" i="5"/>
  <c r="P2049" i="5"/>
  <c r="O2049" i="5"/>
  <c r="P430" i="5"/>
  <c r="O430" i="5"/>
  <c r="L23" i="5"/>
  <c r="O23" i="5"/>
  <c r="O470" i="5"/>
  <c r="O606" i="5"/>
  <c r="O104" i="5"/>
  <c r="O86" i="5"/>
  <c r="Q1781" i="5"/>
  <c r="O1781" i="5"/>
  <c r="O1901" i="5"/>
  <c r="L2308" i="5"/>
  <c r="O2308" i="5"/>
  <c r="Q1879" i="5"/>
  <c r="O1879" i="5"/>
  <c r="Q787" i="5"/>
  <c r="O787" i="5"/>
  <c r="Q1877" i="5"/>
  <c r="O1877" i="5"/>
  <c r="P32" i="5"/>
  <c r="O32" i="5"/>
  <c r="O1242" i="5"/>
  <c r="O774" i="5"/>
  <c r="O798" i="5"/>
  <c r="O1649" i="5"/>
  <c r="O630" i="5"/>
  <c r="O134" i="5"/>
  <c r="Q877" i="5"/>
  <c r="O877" i="5"/>
  <c r="O463" i="5"/>
  <c r="Q486" i="5"/>
  <c r="O486" i="5"/>
  <c r="P1255" i="5"/>
  <c r="O1255" i="5"/>
  <c r="Q262" i="5"/>
  <c r="O262" i="5"/>
  <c r="P2097" i="5"/>
  <c r="O2097" i="5"/>
  <c r="P649" i="5"/>
  <c r="O649" i="5"/>
  <c r="L1374" i="5"/>
  <c r="O1374" i="5"/>
  <c r="O2320" i="5"/>
  <c r="O14" i="5"/>
  <c r="O418" i="5"/>
  <c r="O175" i="5"/>
  <c r="O1077" i="5"/>
  <c r="O1688" i="5"/>
  <c r="Q1308" i="5"/>
  <c r="O1308" i="5"/>
  <c r="Q544" i="5"/>
  <c r="O544" i="5"/>
  <c r="Q1955" i="5"/>
  <c r="O1955" i="5"/>
  <c r="P833" i="5"/>
  <c r="O833" i="5"/>
  <c r="O2047" i="5"/>
  <c r="Q2253" i="5"/>
  <c r="O2253" i="5"/>
  <c r="P1962" i="5"/>
  <c r="O1962" i="5"/>
  <c r="L298" i="5"/>
  <c r="O298" i="5"/>
  <c r="O1230" i="5"/>
  <c r="O810" i="5"/>
  <c r="O642" i="5"/>
  <c r="O1266" i="5"/>
  <c r="O2059" i="5"/>
  <c r="P742" i="5"/>
  <c r="O742" i="5"/>
  <c r="Q1458" i="5"/>
  <c r="O1458" i="5"/>
  <c r="O115" i="5"/>
  <c r="Q1865" i="5"/>
  <c r="O1865" i="5"/>
  <c r="Q2073" i="5"/>
  <c r="O2073" i="5"/>
  <c r="Q2179" i="5"/>
  <c r="O2179" i="5"/>
  <c r="O702" i="5"/>
  <c r="O1449" i="5"/>
  <c r="O750" i="5"/>
  <c r="O654" i="5"/>
  <c r="O315" i="5"/>
  <c r="O1673" i="5"/>
  <c r="Q125" i="5"/>
  <c r="O125" i="5"/>
  <c r="Q788" i="5"/>
  <c r="O788" i="5"/>
  <c r="Q667" i="5"/>
  <c r="O667" i="5"/>
  <c r="O584" i="5"/>
  <c r="Q1581" i="5"/>
  <c r="O1581" i="5"/>
  <c r="L59" i="5"/>
  <c r="O59" i="5"/>
  <c r="Q1494" i="5"/>
  <c r="O1494" i="5"/>
  <c r="Q210" i="5"/>
  <c r="O210" i="5"/>
  <c r="L42" i="5"/>
  <c r="O42" i="5"/>
  <c r="P1533" i="5"/>
  <c r="O1533" i="5"/>
  <c r="P1817" i="5"/>
  <c r="O1817" i="5"/>
  <c r="O2245" i="5"/>
  <c r="O942" i="5"/>
  <c r="O1628" i="5"/>
  <c r="O1873" i="5"/>
  <c r="O1425" i="5"/>
  <c r="O451" i="5"/>
  <c r="O714" i="5"/>
  <c r="O2119" i="5"/>
  <c r="P1388" i="5"/>
  <c r="O1388" i="5"/>
  <c r="O919" i="5"/>
  <c r="O786" i="5"/>
  <c r="O822" i="5"/>
  <c r="O1470" i="5"/>
  <c r="O77" i="5"/>
  <c r="O711" i="5"/>
  <c r="O274" i="5"/>
  <c r="Q2028" i="5"/>
  <c r="O2028" i="5"/>
  <c r="Q2166" i="5"/>
  <c r="O2166" i="5"/>
  <c r="O522" i="5"/>
  <c r="Q1198" i="5"/>
  <c r="O1198" i="5"/>
  <c r="Q1260" i="5"/>
  <c r="O1260" i="5"/>
  <c r="Q1709" i="5"/>
  <c r="O1709" i="5"/>
  <c r="O1398" i="5"/>
  <c r="Q1616" i="5"/>
  <c r="O1616" i="5"/>
  <c r="Q1997" i="5"/>
  <c r="O1997" i="5"/>
  <c r="Q969" i="5"/>
  <c r="O969" i="5"/>
  <c r="Q1125" i="5"/>
  <c r="O1125" i="5"/>
  <c r="O2140" i="5"/>
  <c r="O726" i="5"/>
  <c r="O1161" i="5"/>
  <c r="O2010" i="5"/>
  <c r="Q1555" i="5"/>
  <c r="O1555" i="5"/>
  <c r="O594" i="5"/>
  <c r="Q1485" i="5"/>
  <c r="O1485" i="5"/>
  <c r="O133" i="5"/>
  <c r="Q157" i="5"/>
  <c r="O157" i="5"/>
  <c r="Q1613" i="5"/>
  <c r="O1613" i="5"/>
  <c r="Q1089" i="5"/>
  <c r="O1089" i="5"/>
  <c r="Q954" i="5"/>
  <c r="O954" i="5"/>
  <c r="L1386" i="5"/>
  <c r="O1386" i="5"/>
  <c r="O1652" i="5"/>
  <c r="O666" i="5"/>
  <c r="O184" i="5"/>
  <c r="O252" i="5"/>
  <c r="O1413" i="5"/>
  <c r="O2129" i="5"/>
  <c r="O721" i="5"/>
  <c r="Q823" i="5"/>
  <c r="O823" i="5"/>
  <c r="O1685" i="5"/>
  <c r="Q1528" i="5"/>
  <c r="O1528" i="5"/>
  <c r="Q398" i="5"/>
  <c r="P398" i="5"/>
  <c r="Q1554" i="5"/>
  <c r="P1554" i="5"/>
  <c r="Q434" i="5"/>
  <c r="P434" i="5"/>
  <c r="Q1086" i="5"/>
  <c r="P1086" i="5"/>
  <c r="P1616" i="5"/>
  <c r="Q1700" i="5"/>
  <c r="P1700" i="5"/>
  <c r="Q1038" i="5"/>
  <c r="P1038" i="5"/>
  <c r="Q1002" i="5"/>
  <c r="P1002" i="5"/>
  <c r="Q1087" i="5"/>
  <c r="P1087" i="5"/>
  <c r="L510" i="5"/>
  <c r="P510" i="5"/>
  <c r="Q2331" i="5"/>
  <c r="P2331" i="5"/>
  <c r="P1521" i="5"/>
  <c r="P1266" i="5"/>
  <c r="Q13" i="5"/>
  <c r="P13" i="5"/>
  <c r="Q1218" i="5"/>
  <c r="P1218" i="5"/>
  <c r="Q2189" i="5"/>
  <c r="P2189" i="5"/>
  <c r="Q1062" i="5"/>
  <c r="P1062" i="5"/>
  <c r="Q1146" i="5"/>
  <c r="P1146" i="5"/>
  <c r="Q1170" i="5"/>
  <c r="P1170" i="5"/>
  <c r="P666" i="5"/>
  <c r="P2047" i="5"/>
  <c r="P486" i="5"/>
  <c r="Q1158" i="5"/>
  <c r="P1158" i="5"/>
  <c r="Q2107" i="5"/>
  <c r="P2107" i="5"/>
  <c r="P59" i="5"/>
  <c r="L409" i="5"/>
  <c r="P409" i="5"/>
  <c r="P1153" i="5"/>
  <c r="P1242" i="5"/>
  <c r="P1628" i="5"/>
  <c r="P1877" i="5"/>
  <c r="P2119" i="5"/>
  <c r="P541" i="5"/>
  <c r="P654" i="5"/>
  <c r="Q1854" i="5"/>
  <c r="P1854" i="5"/>
  <c r="L1960" i="5"/>
  <c r="P1960" i="5"/>
  <c r="P522" i="5"/>
  <c r="P470" i="5"/>
  <c r="P379" i="5"/>
  <c r="P846" i="5"/>
  <c r="P714" i="5"/>
  <c r="P1865" i="5"/>
  <c r="Q1159" i="5"/>
  <c r="P1159" i="5"/>
  <c r="P954" i="5"/>
  <c r="P786" i="5"/>
  <c r="Q376" i="5"/>
  <c r="P376" i="5"/>
  <c r="P1613" i="5"/>
  <c r="P1590" i="5"/>
  <c r="Q294" i="5"/>
  <c r="P294" i="5"/>
  <c r="Q2224" i="5"/>
  <c r="P2224" i="5"/>
  <c r="Q1889" i="5"/>
  <c r="P1889" i="5"/>
  <c r="Q1676" i="5"/>
  <c r="P1676" i="5"/>
  <c r="Q2213" i="5"/>
  <c r="P2213" i="5"/>
  <c r="Q1302" i="5"/>
  <c r="P1302" i="5"/>
  <c r="Q865" i="5"/>
  <c r="P865" i="5"/>
  <c r="Q2307" i="5"/>
  <c r="P2307" i="5"/>
  <c r="Q2200" i="5"/>
  <c r="P2200" i="5"/>
  <c r="Q316" i="5"/>
  <c r="P316" i="5"/>
  <c r="L1109" i="5"/>
  <c r="P1109" i="5"/>
  <c r="Q501" i="5"/>
  <c r="P501" i="5"/>
  <c r="Q2095" i="5"/>
  <c r="P2095" i="5"/>
  <c r="Q97" i="5"/>
  <c r="P97" i="5"/>
  <c r="Q1351" i="5"/>
  <c r="P1351" i="5"/>
  <c r="P1374" i="5"/>
  <c r="P1425" i="5"/>
  <c r="P630" i="5"/>
  <c r="P1413" i="5"/>
  <c r="P810" i="5"/>
  <c r="Q240" i="5"/>
  <c r="P240" i="5"/>
  <c r="Q673" i="5"/>
  <c r="P673" i="5"/>
  <c r="P642" i="5"/>
  <c r="Q894" i="5"/>
  <c r="P894" i="5"/>
  <c r="Q1110" i="5"/>
  <c r="P1110" i="5"/>
  <c r="Q2332" i="5"/>
  <c r="P2332" i="5"/>
  <c r="Q930" i="5"/>
  <c r="P930" i="5"/>
  <c r="Q1014" i="5"/>
  <c r="P1014" i="5"/>
  <c r="L185" i="5"/>
  <c r="P185" i="5"/>
  <c r="P2179" i="5"/>
  <c r="P702" i="5"/>
  <c r="P2140" i="5"/>
  <c r="P2071" i="5"/>
  <c r="L717" i="5"/>
  <c r="P717" i="5"/>
  <c r="P1997" i="5"/>
  <c r="P175" i="5"/>
  <c r="P2129" i="5"/>
  <c r="P315" i="5"/>
  <c r="P2059" i="5"/>
  <c r="Q582" i="5"/>
  <c r="P582" i="5"/>
  <c r="Q244" i="5"/>
  <c r="P244" i="5"/>
  <c r="Q659" i="5"/>
  <c r="P659" i="5"/>
  <c r="Q1122" i="5"/>
  <c r="P1122" i="5"/>
  <c r="Q2128" i="5"/>
  <c r="P2128" i="5"/>
  <c r="Q577" i="5"/>
  <c r="P577" i="5"/>
  <c r="Q2033" i="5"/>
  <c r="P2033" i="5"/>
  <c r="Q966" i="5"/>
  <c r="P966" i="5"/>
  <c r="Q1913" i="5"/>
  <c r="P1913" i="5"/>
  <c r="Q2176" i="5"/>
  <c r="P2176" i="5"/>
  <c r="Q1074" i="5"/>
  <c r="P1074" i="5"/>
  <c r="Q1542" i="5"/>
  <c r="P1542" i="5"/>
  <c r="Q1206" i="5"/>
  <c r="P1206" i="5"/>
  <c r="Q1009" i="5"/>
  <c r="P1009" i="5"/>
  <c r="L821" i="5"/>
  <c r="P821" i="5"/>
  <c r="Q1315" i="5"/>
  <c r="P1315" i="5"/>
  <c r="Q1320" i="5"/>
  <c r="P1320" i="5"/>
  <c r="P23" i="5"/>
  <c r="P1089" i="5"/>
  <c r="P1230" i="5"/>
  <c r="P606" i="5"/>
  <c r="P798" i="5"/>
  <c r="P750" i="5"/>
  <c r="P726" i="5"/>
  <c r="Q2201" i="5"/>
  <c r="P2201" i="5"/>
  <c r="L1025" i="5"/>
  <c r="P1025" i="5"/>
  <c r="Q1488" i="5"/>
  <c r="P1488" i="5"/>
  <c r="Q1243" i="5"/>
  <c r="P1243" i="5"/>
  <c r="P1386" i="5"/>
  <c r="Q1979" i="5"/>
  <c r="P1979" i="5"/>
  <c r="P1652" i="5"/>
  <c r="P104" i="5"/>
  <c r="P822" i="5"/>
  <c r="Q2164" i="5"/>
  <c r="P2164" i="5"/>
  <c r="Q1180" i="5"/>
  <c r="P1180" i="5"/>
  <c r="P1077" i="5"/>
  <c r="P738" i="5"/>
  <c r="Q2131" i="5"/>
  <c r="P2131" i="5"/>
  <c r="Q921" i="5"/>
  <c r="P921" i="5"/>
  <c r="Q1637" i="5"/>
  <c r="P1637" i="5"/>
  <c r="Q50" i="5"/>
  <c r="P50" i="5"/>
  <c r="Q990" i="5"/>
  <c r="P990" i="5"/>
  <c r="Q2203" i="5"/>
  <c r="P2203" i="5"/>
  <c r="Q1026" i="5"/>
  <c r="P1026" i="5"/>
  <c r="Q1338" i="5"/>
  <c r="P1338" i="5"/>
  <c r="Q352" i="5"/>
  <c r="P352" i="5"/>
  <c r="Q859" i="5"/>
  <c r="P859" i="5"/>
  <c r="P61" i="5"/>
  <c r="Q1267" i="5"/>
  <c r="P1267" i="5"/>
  <c r="P2073" i="5"/>
  <c r="P262" i="5"/>
  <c r="P1664" i="5"/>
  <c r="P1688" i="5"/>
  <c r="Q1461" i="5"/>
  <c r="P1461" i="5"/>
  <c r="Q1221" i="5"/>
  <c r="P1221" i="5"/>
  <c r="Q897" i="5"/>
  <c r="P897" i="5"/>
  <c r="L1400" i="5"/>
  <c r="P1400" i="5"/>
  <c r="Q1793" i="5"/>
  <c r="P1793" i="5"/>
  <c r="P1581" i="5"/>
  <c r="P451" i="5"/>
  <c r="P1449" i="5"/>
  <c r="Q1769" i="5"/>
  <c r="P1769" i="5"/>
  <c r="Q697" i="5"/>
  <c r="P697" i="5"/>
  <c r="P1437" i="5"/>
  <c r="P774" i="5"/>
  <c r="Q1697" i="5"/>
  <c r="P1697" i="5"/>
  <c r="P678" i="5"/>
  <c r="L104" i="5"/>
  <c r="Q1362" i="5"/>
  <c r="L1362" i="5"/>
  <c r="Q33" i="5"/>
  <c r="L33" i="5"/>
  <c r="L1086" i="5"/>
  <c r="L1581" i="5"/>
  <c r="L244" i="5"/>
  <c r="L786" i="5"/>
  <c r="L865" i="5"/>
  <c r="L1554" i="5"/>
  <c r="L1542" i="5"/>
  <c r="L630" i="5"/>
  <c r="L2129" i="5"/>
  <c r="L921" i="5"/>
  <c r="L1320" i="5"/>
  <c r="Q140" i="5"/>
  <c r="L140" i="5"/>
  <c r="Q15" i="5"/>
  <c r="L15" i="5"/>
  <c r="L2095" i="5"/>
  <c r="L1159" i="5"/>
  <c r="Q427" i="5"/>
  <c r="L427" i="5"/>
  <c r="L1266" i="5"/>
  <c r="L1026" i="5"/>
  <c r="L714" i="5"/>
  <c r="L2073" i="5"/>
  <c r="L1077" i="5"/>
  <c r="L1087" i="5"/>
  <c r="L577" i="5"/>
  <c r="L1628" i="5"/>
  <c r="L810" i="5"/>
  <c r="L822" i="5"/>
  <c r="L398" i="5"/>
  <c r="L1494" i="5"/>
  <c r="L1218" i="5"/>
  <c r="L1676" i="5"/>
  <c r="L678" i="5"/>
  <c r="L262" i="5"/>
  <c r="L2128" i="5"/>
  <c r="L2224" i="5"/>
  <c r="L1997" i="5"/>
  <c r="L2140" i="5"/>
  <c r="L1688" i="5"/>
  <c r="L1038" i="5"/>
  <c r="L738" i="5"/>
  <c r="L541" i="5"/>
  <c r="L97" i="5"/>
  <c r="L1089" i="5"/>
  <c r="L1413" i="5"/>
  <c r="L774" i="5"/>
  <c r="L2119" i="5"/>
  <c r="L379" i="5"/>
  <c r="L1302" i="5"/>
  <c r="L1146" i="5"/>
  <c r="L13" i="5"/>
  <c r="L1637" i="5"/>
  <c r="L1449" i="5"/>
  <c r="L470" i="5"/>
  <c r="L2332" i="5"/>
  <c r="L726" i="5"/>
  <c r="L415" i="5"/>
  <c r="L2307" i="5"/>
  <c r="L352" i="5"/>
  <c r="Q1533" i="5"/>
  <c r="L1533" i="5"/>
  <c r="L930" i="5"/>
  <c r="L666" i="5"/>
  <c r="L1613" i="5"/>
  <c r="L1877" i="5"/>
  <c r="L451" i="5"/>
  <c r="L501" i="5"/>
  <c r="L1854" i="5"/>
  <c r="L969" i="5"/>
  <c r="L966" i="5"/>
  <c r="L897" i="5"/>
  <c r="Q1685" i="5"/>
  <c r="L1685" i="5"/>
  <c r="Q1817" i="5"/>
  <c r="L1817" i="5"/>
  <c r="Q649" i="5"/>
  <c r="L649" i="5"/>
  <c r="Q1506" i="5"/>
  <c r="L1506" i="5"/>
  <c r="L1062" i="5"/>
  <c r="L2213" i="5"/>
  <c r="L882" i="5"/>
  <c r="L1590" i="5"/>
  <c r="L486" i="5"/>
  <c r="L2189" i="5"/>
  <c r="L210" i="5"/>
  <c r="L1002" i="5"/>
  <c r="L316" i="5"/>
  <c r="L2107" i="5"/>
  <c r="L255" i="5"/>
  <c r="D28" i="6" l="1"/>
  <c r="D29" i="6"/>
  <c r="D30" i="6"/>
  <c r="E8" i="6"/>
  <c r="I6" i="1" s="1"/>
</calcChain>
</file>

<file path=xl/sharedStrings.xml><?xml version="1.0" encoding="utf-8"?>
<sst xmlns="http://schemas.openxmlformats.org/spreadsheetml/2006/main" count="29279" uniqueCount="4818">
  <si>
    <t>Healthcare Dashboard – AI Analysis</t>
  </si>
  <si>
    <t>Total Customers</t>
  </si>
  <si>
    <t>Total Healthcare Costs</t>
  </si>
  <si>
    <t>Avg Charge / Customer</t>
  </si>
  <si>
    <t>Avg BMI</t>
  </si>
  <si>
    <t>Avg Age</t>
  </si>
  <si>
    <t>% Smokers</t>
  </si>
  <si>
    <t>ACTION NEEDED (manual step, per assignment):
1. Click any cell in the "Healthcare" sheet → Insert → PivotTable → New Worksheet.
2. Build the pivot manually as instructed (Activity 1B/2), then Insert → Slicer →
   choose "Weight Status" and "Diabetes Status" → position slicers here.
3. Link each slicer to this dashboard's pivot charts via Report Connections
   (right-click slicer → Report Connections) so filters control every chart.</t>
  </si>
  <si>
    <t>Customer ID</t>
  </si>
  <si>
    <t>name</t>
  </si>
  <si>
    <t>Title</t>
  </si>
  <si>
    <t>First Name</t>
  </si>
  <si>
    <t>Last Name</t>
  </si>
  <si>
    <t>Name Remainder (helper)</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</si>
  <si>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</si>
  <si>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</si>
  <si>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</si>
  <si>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</si>
  <si>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</si>
  <si>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</si>
  <si>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</si>
  <si>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</si>
  <si>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</si>
  <si>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</si>
  <si>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</si>
  <si>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</si>
  <si>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</si>
  <si>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</si>
  <si>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</si>
  <si>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</si>
  <si>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</si>
  <si>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</si>
  <si>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</si>
  <si>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</si>
  <si>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</si>
  <si>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</si>
  <si>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</si>
  <si>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</si>
  <si>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</si>
  <si>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</si>
  <si>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</si>
  <si>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</si>
  <si>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</si>
  <si>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</si>
  <si>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</si>
  <si>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</si>
  <si>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</si>
  <si>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</si>
  <si>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</si>
  <si>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</si>
  <si>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</si>
  <si>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</si>
  <si>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</si>
  <si>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</si>
  <si>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</si>
  <si>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</si>
  <si>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</si>
  <si>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</si>
  <si>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</si>
  <si>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</si>
  <si>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</si>
  <si>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</si>
  <si>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</si>
  <si>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</si>
  <si>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</si>
  <si>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</si>
  <si>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</si>
  <si>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</si>
  <si>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</si>
  <si>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</si>
  <si>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</si>
  <si>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</si>
  <si>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</si>
  <si>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</si>
  <si>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</si>
  <si>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</si>
  <si>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</si>
  <si>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</si>
  <si>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</si>
  <si>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</si>
  <si>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</si>
  <si>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</si>
  <si>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</si>
  <si>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</si>
  <si>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</si>
  <si>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</si>
  <si>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</si>
  <si>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</si>
  <si>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</si>
  <si>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</si>
  <si>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</si>
  <si>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</si>
  <si>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</si>
  <si>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</si>
  <si>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</si>
  <si>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</si>
  <si>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</si>
  <si>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</si>
  <si>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</si>
  <si>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</si>
  <si>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</si>
  <si>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</si>
  <si>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</si>
  <si>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</si>
  <si>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</si>
  <si>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</si>
  <si>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</si>
  <si>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</si>
  <si>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</si>
  <si>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</si>
  <si>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</si>
  <si>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</si>
  <si>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</si>
  <si>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</si>
  <si>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</si>
  <si>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</si>
  <si>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</si>
  <si>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</si>
  <si>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</si>
  <si>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</si>
  <si>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</si>
  <si>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</si>
  <si>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</si>
  <si>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</si>
  <si>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</si>
  <si>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</si>
  <si>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</si>
  <si>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</si>
  <si>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</si>
  <si>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</si>
  <si>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</si>
  <si>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</si>
  <si>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</si>
  <si>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</si>
  <si>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</si>
  <si>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</si>
  <si>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</si>
  <si>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</si>
  <si>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</si>
  <si>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</si>
  <si>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</si>
  <si>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</si>
  <si>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</si>
  <si>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</si>
  <si>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</si>
  <si>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</si>
  <si>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</si>
  <si>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</si>
  <si>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</si>
  <si>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</si>
  <si>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</si>
  <si>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</si>
  <si>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</si>
  <si>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</si>
  <si>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</si>
  <si>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</si>
  <si>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</si>
  <si>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</si>
  <si>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</si>
  <si>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</si>
  <si>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</si>
  <si>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</si>
  <si>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</si>
  <si>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</si>
  <si>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</si>
  <si>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</si>
  <si>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</si>
  <si>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</si>
  <si>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</si>
  <si>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</si>
  <si>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</si>
  <si>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</si>
  <si>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</si>
  <si>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</si>
  <si>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</si>
  <si>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</si>
  <si>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</si>
  <si>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</si>
  <si>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</si>
  <si>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</si>
  <si>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</si>
  <si>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</si>
  <si>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</si>
  <si>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</si>
  <si>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</si>
  <si>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</si>
  <si>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</si>
  <si>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</si>
  <si>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</si>
  <si>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</si>
  <si>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</si>
  <si>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</si>
  <si>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</si>
  <si>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</si>
  <si>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</si>
  <si>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</si>
  <si>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</si>
  <si>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</si>
  <si>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</si>
  <si>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</si>
  <si>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</si>
  <si>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</si>
  <si>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</si>
  <si>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</si>
  <si>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</si>
  <si>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</si>
  <si>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</si>
  <si>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</si>
  <si>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</si>
  <si>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</si>
  <si>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</si>
  <si>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</si>
  <si>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</si>
  <si>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</si>
  <si>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</si>
  <si>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</si>
  <si>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</si>
  <si>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</si>
  <si>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</si>
  <si>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</si>
  <si>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</si>
  <si>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</si>
  <si>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</si>
  <si>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</si>
  <si>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</si>
  <si>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</si>
  <si>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</si>
  <si>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</si>
  <si>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</si>
  <si>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</si>
  <si>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</si>
  <si>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</si>
  <si>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</si>
  <si>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</si>
  <si>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</si>
  <si>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</si>
  <si>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</si>
  <si>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</si>
  <si>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</si>
  <si>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</si>
  <si>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</si>
  <si>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</si>
  <si>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</si>
  <si>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</si>
  <si>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</si>
  <si>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</si>
  <si>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</si>
  <si>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</si>
  <si>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</si>
  <si>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</si>
  <si>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</si>
  <si>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</si>
  <si>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</si>
  <si>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</si>
  <si>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</si>
  <si>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</si>
  <si>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</si>
  <si>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</si>
  <si>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</si>
  <si>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</si>
  <si>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</si>
  <si>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</si>
  <si>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</si>
  <si>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</si>
  <si>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</si>
  <si>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</si>
  <si>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</si>
  <si>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</si>
  <si>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</si>
  <si>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</si>
  <si>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</si>
  <si>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</si>
  <si>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</si>
  <si>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</si>
  <si>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</si>
  <si>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</si>
  <si>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</si>
  <si>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</si>
  <si>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</si>
  <si>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</si>
  <si>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</si>
  <si>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</si>
  <si>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</si>
  <si>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</si>
  <si>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</si>
  <si>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</si>
  <si>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</si>
  <si>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</si>
  <si>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</si>
  <si>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</si>
  <si>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</si>
  <si>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</si>
  <si>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</si>
  <si>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</si>
  <si>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</si>
  <si>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</si>
  <si>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</si>
  <si>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</si>
  <si>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</si>
  <si>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</si>
  <si>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</si>
  <si>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</si>
  <si>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</si>
  <si>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</si>
  <si>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</si>
  <si>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</si>
  <si>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</si>
  <si>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</si>
  <si>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</si>
  <si>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</si>
  <si>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</si>
  <si>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</si>
  <si>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</si>
  <si>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</si>
  <si>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</si>
  <si>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</si>
  <si>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</si>
  <si>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</si>
  <si>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</si>
  <si>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</si>
  <si>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</si>
  <si>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</si>
  <si>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</si>
  <si>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</si>
  <si>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</si>
  <si>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</si>
  <si>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</si>
  <si>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</si>
  <si>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</si>
  <si>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</si>
  <si>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</si>
  <si>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</si>
  <si>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</si>
  <si>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</si>
  <si>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</si>
  <si>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</si>
  <si>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</si>
  <si>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</si>
  <si>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</si>
  <si>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</si>
  <si>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</si>
  <si>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</si>
  <si>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</si>
  <si>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</si>
  <si>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</si>
  <si>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</si>
  <si>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</si>
  <si>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</si>
  <si>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</si>
  <si>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</si>
  <si>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</si>
  <si>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</si>
  <si>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</si>
  <si>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</si>
  <si>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</si>
  <si>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</si>
  <si>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</si>
  <si>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</si>
  <si>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</si>
  <si>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</si>
  <si>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</si>
  <si>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</si>
  <si>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</si>
  <si>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</si>
  <si>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</si>
  <si>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</si>
  <si>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</si>
  <si>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</si>
  <si>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</si>
  <si>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</si>
  <si>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</si>
  <si>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</si>
  <si>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</si>
  <si>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</si>
  <si>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</si>
  <si>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</si>
  <si>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</si>
  <si>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</si>
  <si>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</si>
  <si>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</si>
  <si>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</si>
  <si>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</si>
  <si>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</si>
  <si>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</si>
  <si>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</si>
  <si>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</si>
  <si>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</si>
  <si>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</si>
  <si>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</si>
  <si>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</si>
  <si>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</si>
  <si>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</si>
  <si>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</si>
  <si>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</si>
  <si>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</si>
  <si>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</si>
  <si>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</si>
  <si>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</si>
  <si>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</si>
  <si>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</si>
  <si>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</si>
  <si>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</si>
  <si>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</si>
  <si>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</si>
  <si>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</si>
  <si>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</si>
  <si>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</si>
  <si>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</si>
  <si>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</si>
  <si>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</si>
  <si>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</si>
  <si>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</si>
  <si>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</si>
  <si>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</si>
  <si>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</si>
  <si>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</si>
  <si>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</si>
  <si>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</si>
  <si>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</si>
  <si>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</si>
  <si>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</si>
  <si>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</si>
  <si>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</si>
  <si>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</si>
  <si>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</si>
  <si>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</si>
  <si>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</si>
  <si>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</si>
  <si>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</si>
  <si>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</si>
  <si>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</si>
  <si>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</si>
  <si>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</si>
  <si>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</si>
  <si>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</si>
  <si>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</si>
  <si>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</si>
  <si>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</si>
  <si>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</si>
  <si>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</si>
  <si>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</si>
  <si>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</si>
  <si>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</si>
  <si>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</si>
  <si>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</si>
  <si>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</si>
  <si>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</si>
  <si>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</si>
  <si>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</si>
  <si>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</si>
  <si>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</si>
  <si>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</si>
  <si>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</si>
  <si>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</si>
  <si>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</si>
  <si>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</si>
  <si>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</si>
  <si>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</si>
  <si>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</si>
  <si>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</si>
  <si>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</si>
  <si>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</si>
  <si>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</si>
  <si>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</si>
  <si>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</si>
  <si>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</si>
  <si>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</si>
  <si>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</si>
  <si>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</si>
  <si>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</si>
  <si>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</si>
  <si>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</si>
  <si>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</si>
  <si>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</si>
  <si>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</si>
  <si>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</si>
  <si>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</si>
  <si>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</si>
  <si>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</si>
  <si>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</si>
  <si>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</si>
  <si>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</si>
  <si>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</si>
  <si>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</si>
  <si>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</si>
  <si>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</si>
  <si>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</si>
  <si>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</si>
  <si>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</si>
  <si>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</si>
  <si>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</si>
  <si>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</si>
  <si>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</si>
  <si>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</si>
  <si>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</si>
  <si>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</si>
  <si>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</si>
  <si>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</si>
  <si>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</si>
  <si>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</si>
  <si>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</si>
  <si>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</si>
  <si>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</si>
  <si>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</si>
  <si>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</si>
  <si>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</si>
  <si>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</si>
  <si>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</si>
  <si>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</si>
  <si>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</si>
  <si>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</si>
  <si>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</si>
  <si>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</si>
  <si>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</si>
  <si>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</si>
  <si>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</si>
  <si>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</si>
  <si>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</si>
  <si>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</si>
  <si>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</si>
  <si>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</si>
  <si>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</si>
  <si>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</si>
  <si>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</si>
  <si>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</si>
  <si>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</si>
  <si>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</si>
  <si>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</si>
  <si>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</si>
  <si>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</si>
  <si>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</si>
  <si>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</si>
  <si>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</si>
  <si>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</si>
  <si>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</si>
  <si>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</si>
  <si>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</si>
  <si>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</si>
  <si>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</si>
  <si>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</si>
  <si>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</si>
  <si>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</si>
  <si>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</si>
  <si>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</si>
  <si>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</si>
  <si>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</si>
  <si>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</si>
  <si>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</si>
  <si>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</si>
  <si>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</si>
  <si>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</si>
  <si>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</si>
  <si>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</si>
  <si>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</si>
  <si>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</si>
  <si>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</si>
  <si>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</si>
  <si>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</si>
  <si>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</si>
  <si>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</si>
  <si>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</si>
  <si>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</si>
  <si>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</si>
  <si>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</si>
  <si>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</si>
  <si>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</si>
  <si>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</si>
  <si>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</si>
  <si>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</si>
  <si>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</si>
  <si>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</si>
  <si>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</si>
  <si>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</si>
  <si>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</si>
  <si>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</si>
  <si>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</si>
  <si>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</si>
  <si>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</si>
  <si>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</si>
  <si>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</si>
  <si>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</si>
  <si>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</si>
  <si>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</si>
  <si>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</si>
  <si>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</si>
  <si>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</si>
  <si>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</si>
  <si>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</si>
  <si>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</si>
  <si>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</si>
  <si>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</si>
  <si>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</si>
  <si>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</si>
  <si>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</si>
  <si>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</si>
  <si>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</si>
  <si>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</si>
  <si>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</si>
  <si>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</si>
  <si>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</si>
  <si>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</si>
  <si>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</si>
  <si>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</si>
  <si>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</si>
  <si>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</si>
  <si>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</si>
  <si>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</si>
  <si>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</si>
  <si>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</si>
  <si>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</si>
  <si>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</si>
  <si>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</si>
  <si>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</si>
  <si>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</si>
  <si>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</si>
  <si>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</si>
  <si>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</si>
  <si>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</si>
  <si>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</si>
  <si>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</si>
  <si>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</si>
  <si>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</si>
  <si>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</si>
  <si>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</si>
  <si>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</si>
  <si>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</si>
  <si>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</si>
  <si>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</si>
  <si>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</si>
  <si>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</si>
  <si>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</si>
  <si>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</si>
  <si>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</si>
  <si>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</si>
  <si>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</si>
  <si>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</si>
  <si>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</si>
  <si>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</si>
  <si>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</si>
  <si>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</si>
  <si>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</si>
  <si>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</si>
  <si>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</si>
  <si>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</si>
  <si>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</si>
  <si>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</si>
  <si>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</si>
  <si>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</si>
  <si>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</si>
  <si>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</si>
  <si>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</si>
  <si>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</si>
  <si>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</si>
  <si>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</si>
  <si>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</si>
  <si>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</si>
  <si>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</si>
  <si>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</si>
  <si>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</si>
  <si>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</si>
  <si>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</si>
  <si>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</si>
  <si>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</si>
  <si>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</si>
  <si>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</si>
  <si>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</si>
  <si>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</si>
  <si>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</si>
  <si>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</si>
  <si>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</si>
  <si>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</si>
  <si>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</si>
  <si>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</si>
  <si>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</si>
  <si>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</si>
  <si>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</si>
  <si>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</si>
  <si>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</si>
  <si>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</si>
  <si>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</si>
  <si>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</si>
  <si>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</si>
  <si>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</si>
  <si>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</si>
  <si>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</si>
  <si>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</si>
  <si>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</si>
  <si>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</si>
  <si>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</si>
  <si>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</si>
  <si>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</si>
  <si>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</si>
  <si>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</si>
  <si>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</si>
  <si>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</si>
  <si>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</si>
  <si>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</si>
  <si>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</si>
  <si>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</si>
  <si>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</si>
  <si>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</si>
  <si>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</si>
  <si>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</si>
  <si>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</si>
  <si>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</si>
  <si>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</si>
  <si>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</si>
  <si>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</si>
  <si>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</si>
  <si>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</si>
  <si>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</si>
  <si>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</si>
  <si>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</si>
  <si>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</si>
  <si>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</si>
  <si>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</si>
  <si>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</si>
  <si>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</si>
  <si>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</si>
  <si>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</si>
  <si>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</si>
  <si>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</si>
  <si>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</si>
  <si>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</si>
  <si>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</si>
  <si>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</si>
  <si>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</si>
  <si>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</si>
  <si>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</si>
  <si>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</si>
  <si>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</si>
  <si>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</si>
  <si>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</si>
  <si>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</si>
  <si>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</si>
  <si>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</si>
  <si>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</si>
  <si>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</si>
  <si>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</si>
  <si>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</si>
  <si>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</si>
  <si>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</si>
  <si>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</si>
  <si>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</si>
  <si>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</si>
  <si>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</si>
  <si>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</si>
  <si>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</si>
  <si>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</si>
  <si>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</si>
  <si>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</si>
  <si>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</si>
  <si>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</si>
  <si>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</si>
  <si>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</si>
  <si>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</si>
  <si>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</si>
  <si>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</si>
  <si>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</si>
  <si>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</si>
  <si>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</si>
  <si>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</si>
  <si>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</si>
  <si>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</si>
  <si>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</si>
  <si>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</si>
  <si>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</si>
  <si>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</si>
  <si>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</si>
  <si>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</si>
  <si>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</si>
  <si>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</si>
  <si>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</si>
  <si>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</si>
  <si>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</si>
  <si>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</si>
  <si>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</si>
  <si>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</si>
  <si>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</si>
  <si>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</si>
  <si>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</si>
  <si>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</si>
  <si>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</si>
  <si>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</si>
  <si>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</si>
  <si>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</si>
  <si>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</si>
  <si>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</si>
  <si>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</si>
  <si>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</si>
  <si>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</si>
  <si>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</si>
  <si>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</si>
  <si>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</si>
  <si>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</si>
  <si>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</si>
  <si>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</si>
  <si>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</si>
  <si>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</si>
  <si>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</si>
  <si>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</si>
  <si>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</si>
  <si>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</si>
  <si>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</si>
  <si>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</si>
  <si>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</si>
  <si>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</si>
  <si>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</si>
  <si>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</si>
  <si>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</si>
  <si>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</si>
  <si>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</si>
  <si>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</si>
  <si>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</si>
  <si>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</si>
  <si>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</si>
  <si>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</si>
  <si>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</si>
  <si>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</si>
  <si>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</si>
  <si>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</si>
  <si>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</si>
  <si>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</si>
  <si>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</si>
  <si>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</si>
  <si>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</si>
  <si>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</si>
  <si>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</si>
  <si>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</si>
  <si>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</si>
  <si>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</si>
  <si>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</si>
  <si>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</si>
  <si>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</si>
  <si>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</si>
  <si>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</si>
  <si>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</si>
  <si>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</si>
  <si>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</si>
  <si>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</si>
  <si>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</si>
  <si>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</si>
  <si>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</si>
  <si>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</si>
  <si>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</si>
  <si>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</si>
  <si>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</si>
  <si>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</si>
  <si>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</si>
  <si>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</si>
  <si>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</si>
  <si>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</si>
  <si>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</si>
  <si>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</si>
  <si>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</si>
  <si>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</si>
  <si>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</si>
  <si>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</si>
  <si>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</si>
  <si>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</si>
  <si>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</si>
  <si>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</si>
  <si>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</si>
  <si>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</si>
  <si>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</si>
  <si>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</si>
  <si>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</si>
  <si>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</si>
  <si>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</si>
  <si>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</si>
  <si>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</si>
  <si>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</si>
  <si>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</si>
  <si>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</si>
  <si>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</si>
  <si>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</si>
  <si>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</si>
  <si>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</si>
  <si>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</si>
  <si>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</si>
  <si>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</si>
  <si>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</si>
  <si>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</si>
  <si>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</si>
  <si>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</si>
  <si>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</si>
  <si>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</si>
  <si>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</si>
  <si>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</si>
  <si>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</si>
  <si>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</si>
  <si>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</si>
  <si>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</si>
  <si>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</si>
  <si>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</si>
  <si>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</si>
  <si>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</si>
  <si>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</si>
  <si>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</si>
  <si>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</si>
  <si>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</si>
  <si>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</si>
  <si>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</si>
  <si>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</si>
  <si>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</si>
  <si>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</si>
  <si>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</si>
  <si>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</si>
  <si>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</si>
  <si>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</si>
  <si>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</si>
  <si>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</si>
  <si>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</si>
  <si>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</si>
  <si>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</si>
  <si>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</si>
  <si>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</si>
  <si>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</si>
  <si>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</si>
  <si>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</si>
  <si>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</si>
  <si>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</si>
  <si>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</si>
  <si>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</si>
  <si>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</si>
  <si>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</si>
  <si>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</si>
  <si>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</si>
  <si>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</si>
  <si>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</si>
  <si>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</si>
  <si>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</si>
  <si>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</si>
  <si>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</si>
  <si>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</si>
  <si>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</si>
  <si>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</si>
  <si>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</si>
  <si>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</si>
  <si>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</si>
  <si>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</si>
  <si>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</si>
  <si>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</si>
  <si>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</si>
  <si>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</si>
  <si>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</si>
  <si>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</si>
  <si>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</si>
  <si>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</si>
  <si>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</si>
  <si>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</si>
  <si>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</si>
  <si>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</si>
  <si>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</si>
  <si>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</si>
  <si>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</si>
  <si>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</si>
  <si>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</si>
  <si>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</si>
  <si>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</si>
  <si>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</si>
  <si>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</si>
  <si>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</si>
  <si>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</si>
  <si>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</si>
  <si>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</si>
  <si>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</si>
  <si>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</si>
  <si>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</si>
  <si>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</si>
  <si>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</si>
  <si>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</si>
  <si>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</si>
  <si>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</si>
  <si>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</si>
  <si>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</si>
  <si>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</si>
  <si>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</si>
  <si>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</si>
  <si>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</si>
  <si>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</si>
  <si>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</si>
  <si>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</si>
  <si>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</si>
  <si>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</si>
  <si>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</si>
  <si>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</si>
  <si>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</si>
  <si>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</si>
  <si>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</si>
  <si>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</si>
  <si>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</si>
  <si>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</si>
  <si>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</si>
  <si>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</si>
  <si>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</si>
  <si>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</si>
  <si>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</si>
  <si>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</si>
  <si>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</si>
  <si>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</si>
  <si>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</si>
  <si>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</si>
  <si>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</si>
  <si>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</si>
  <si>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</si>
  <si>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</si>
  <si>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</si>
  <si>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</si>
  <si>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</si>
  <si>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</si>
  <si>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</si>
  <si>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</si>
  <si>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</si>
  <si>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</si>
  <si>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</si>
  <si>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</si>
  <si>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</si>
  <si>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</si>
  <si>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</si>
  <si>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</si>
  <si>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</si>
  <si>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</si>
  <si>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</si>
  <si>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</si>
  <si>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</si>
  <si>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</si>
  <si>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</si>
  <si>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</si>
  <si>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</si>
  <si>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</si>
  <si>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</si>
  <si>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</si>
  <si>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</si>
  <si>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</si>
  <si>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</si>
  <si>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</si>
  <si>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</si>
  <si>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</si>
  <si>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</si>
  <si>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</si>
  <si>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</si>
  <si>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</si>
  <si>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</si>
  <si>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</si>
  <si>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</si>
  <si>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</si>
  <si>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</si>
  <si>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</si>
  <si>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</si>
  <si>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</si>
  <si>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</si>
  <si>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</si>
  <si>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</si>
  <si>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</si>
  <si>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</si>
  <si>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</si>
  <si>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</si>
  <si>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</si>
  <si>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</si>
  <si>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</si>
  <si>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</si>
  <si>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</si>
  <si>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</si>
  <si>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</si>
  <si>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</si>
  <si>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</si>
  <si>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</si>
  <si>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</si>
  <si>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</si>
  <si>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</si>
  <si>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</si>
  <si>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</si>
  <si>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</si>
  <si>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</si>
  <si>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</si>
  <si>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</si>
  <si>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</si>
  <si>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</si>
  <si>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</si>
  <si>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</si>
  <si>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</si>
  <si>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</si>
  <si>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</si>
  <si>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</si>
  <si>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</si>
  <si>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</si>
  <si>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</si>
  <si>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</si>
  <si>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</si>
  <si>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</si>
  <si>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</si>
  <si>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</si>
  <si>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</si>
  <si>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</si>
  <si>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</si>
  <si>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</si>
  <si>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</si>
  <si>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</si>
  <si>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</si>
  <si>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</si>
  <si>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</si>
  <si>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</si>
  <si>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</si>
  <si>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</si>
  <si>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</si>
  <si>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</si>
  <si>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</si>
  <si>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</si>
  <si>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</si>
  <si>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</si>
  <si>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</si>
  <si>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</si>
  <si>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</si>
  <si>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</si>
  <si>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</si>
  <si>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</si>
  <si>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</si>
  <si>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</si>
  <si>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</si>
  <si>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</si>
  <si>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</si>
  <si>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</si>
  <si>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</si>
  <si>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</si>
  <si>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</si>
  <si>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</si>
  <si>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</si>
  <si>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</si>
  <si>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</si>
  <si>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</si>
  <si>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</si>
  <si>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</si>
  <si>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</si>
  <si>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</si>
  <si>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</si>
  <si>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</si>
  <si>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</si>
  <si>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</si>
  <si>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</si>
  <si>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</si>
  <si>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</si>
  <si>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</si>
  <si>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</si>
  <si>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</si>
  <si>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</si>
  <si>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</si>
  <si>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</si>
  <si>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</si>
  <si>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</si>
  <si>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</si>
  <si>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</si>
  <si>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</si>
  <si>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</si>
  <si>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</si>
  <si>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</si>
  <si>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</si>
  <si>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</si>
  <si>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</si>
  <si>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</si>
  <si>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</si>
  <si>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</si>
  <si>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</si>
  <si>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</si>
  <si>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</si>
  <si>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</si>
  <si>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</si>
  <si>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</si>
  <si>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</si>
  <si>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</si>
  <si>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</si>
  <si>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</si>
  <si>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</si>
  <si>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</si>
  <si>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</si>
  <si>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</si>
  <si>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</si>
  <si>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</si>
  <si>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</si>
  <si>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</si>
  <si>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</si>
  <si>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</si>
  <si>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</si>
  <si>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</si>
  <si>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</si>
  <si>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</si>
  <si>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</si>
  <si>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</si>
  <si>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</si>
  <si>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</si>
  <si>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</si>
  <si>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</si>
  <si>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</si>
  <si>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</si>
  <si>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</si>
  <si>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</si>
  <si>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</si>
  <si>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</si>
  <si>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</si>
  <si>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</si>
  <si>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</si>
  <si>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</si>
  <si>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</si>
  <si>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</si>
  <si>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</si>
  <si>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</si>
  <si>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</si>
  <si>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</si>
  <si>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</si>
  <si>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</si>
  <si>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</si>
  <si>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</si>
  <si>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</si>
  <si>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</si>
  <si>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</si>
  <si>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</si>
  <si>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</si>
  <si>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</si>
  <si>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</si>
  <si>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</si>
  <si>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</si>
  <si>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</si>
  <si>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</si>
  <si>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</si>
  <si>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</si>
  <si>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</si>
  <si>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</si>
  <si>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</si>
  <si>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</si>
  <si>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</si>
  <si>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</si>
  <si>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</si>
  <si>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</si>
  <si>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</si>
  <si>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</si>
  <si>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</si>
  <si>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</si>
  <si>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</si>
  <si>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</si>
  <si>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</si>
  <si>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</si>
  <si>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</si>
  <si>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</si>
  <si>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</si>
  <si>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</si>
  <si>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</si>
  <si>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</si>
  <si>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</si>
  <si>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</si>
  <si>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</si>
  <si>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</si>
  <si>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</si>
  <si>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</si>
  <si>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</si>
  <si>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</si>
  <si>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</si>
  <si>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</si>
  <si>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</si>
  <si>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</si>
  <si>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</si>
  <si>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</si>
  <si>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</si>
  <si>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</si>
  <si>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</si>
  <si>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</si>
  <si>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</si>
  <si>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</si>
  <si>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</si>
  <si>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</si>
  <si>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</si>
  <si>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</si>
  <si>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</si>
  <si>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</si>
  <si>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</si>
  <si>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</si>
  <si>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</si>
  <si>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</si>
  <si>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</si>
  <si>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</si>
  <si>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</si>
  <si>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</si>
  <si>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</si>
  <si>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</si>
  <si>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</si>
  <si>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</si>
  <si>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</si>
  <si>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</si>
  <si>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</si>
  <si>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</si>
  <si>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</si>
  <si>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</si>
  <si>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</si>
  <si>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</si>
  <si>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</si>
  <si>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</si>
  <si>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</si>
  <si>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</si>
  <si>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</si>
  <si>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</si>
  <si>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</si>
  <si>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</si>
  <si>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</si>
  <si>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</si>
  <si>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</si>
  <si>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</si>
  <si>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</si>
  <si>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</si>
  <si>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</si>
  <si>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</si>
  <si>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</si>
  <si>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</si>
  <si>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</si>
  <si>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</si>
  <si>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</si>
  <si>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</si>
  <si>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</si>
  <si>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</si>
  <si>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</si>
  <si>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</si>
  <si>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</si>
  <si>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</si>
  <si>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</si>
  <si>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</si>
  <si>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</si>
  <si>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</si>
  <si>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</si>
  <si>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</si>
  <si>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</si>
  <si>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</si>
  <si>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</si>
  <si>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</si>
  <si>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</si>
  <si>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</si>
  <si>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</si>
  <si>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</si>
  <si>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</si>
  <si>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</si>
  <si>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</si>
  <si>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</si>
  <si>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</si>
  <si>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</si>
  <si>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</si>
  <si>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</si>
  <si>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</si>
  <si>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</si>
  <si>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</si>
  <si>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</si>
  <si>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</si>
  <si>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</si>
  <si>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</si>
  <si>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</si>
  <si>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</si>
  <si>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</si>
  <si>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</si>
  <si>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</si>
  <si>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</si>
  <si>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</si>
  <si>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</si>
  <si>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</si>
  <si>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</si>
  <si>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</si>
  <si>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</si>
  <si>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</si>
  <si>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</si>
  <si>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</si>
  <si>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</si>
  <si>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</si>
  <si>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</si>
  <si>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</si>
  <si>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</si>
  <si>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</si>
  <si>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</si>
  <si>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</si>
  <si>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</si>
  <si>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</si>
  <si>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</si>
  <si>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</si>
  <si>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</si>
  <si>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</si>
  <si>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</si>
  <si>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</si>
  <si>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</si>
  <si>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</si>
  <si>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</si>
  <si>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</si>
  <si>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</si>
  <si>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</si>
  <si>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</si>
  <si>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</si>
  <si>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</si>
  <si>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</si>
  <si>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</si>
  <si>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</si>
  <si>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</si>
  <si>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</si>
  <si>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</si>
  <si>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</si>
  <si>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</si>
  <si>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</si>
  <si>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</si>
  <si>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</si>
  <si>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</si>
  <si>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</si>
  <si>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</si>
  <si>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</si>
  <si>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</si>
  <si>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</si>
  <si>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</si>
  <si>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</si>
  <si>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</si>
  <si>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</si>
  <si>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</si>
  <si>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</si>
  <si>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</si>
  <si>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</si>
  <si>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</si>
  <si>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</si>
  <si>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</si>
  <si>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</si>
  <si>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</si>
  <si>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</si>
  <si>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</si>
  <si>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</si>
  <si>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</si>
  <si>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</si>
  <si>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</si>
  <si>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</si>
  <si>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</si>
  <si>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</si>
  <si>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</si>
  <si>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</si>
  <si>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</si>
  <si>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</si>
  <si>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</si>
  <si>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</si>
  <si>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</si>
  <si>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</si>
  <si>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</si>
  <si>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</si>
  <si>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</si>
  <si>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</si>
  <si>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</si>
  <si>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</si>
  <si>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</si>
  <si>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</si>
  <si>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</si>
  <si>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</si>
  <si>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</si>
  <si>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</si>
  <si>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</si>
  <si>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</si>
  <si>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</si>
  <si>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</si>
  <si>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</si>
  <si>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</si>
  <si>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</si>
  <si>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</si>
  <si>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</si>
  <si>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</si>
  <si>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</si>
  <si>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</si>
  <si>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</si>
  <si>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</si>
  <si>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</si>
  <si>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</si>
  <si>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</si>
  <si>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</si>
  <si>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</si>
  <si>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</si>
  <si>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</si>
  <si>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</si>
  <si>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</si>
  <si>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</si>
  <si>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</si>
  <si>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</si>
  <si>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</si>
  <si>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</si>
  <si>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</si>
  <si>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</si>
  <si>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</si>
  <si>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</si>
  <si>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</si>
  <si>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</si>
  <si>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</si>
  <si>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</si>
  <si>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</si>
  <si>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</si>
  <si>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</si>
  <si>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</si>
  <si>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</si>
  <si>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</si>
  <si>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</si>
  <si>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</si>
  <si>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</si>
  <si>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</si>
  <si>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</si>
  <si>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</si>
  <si>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</si>
  <si>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</si>
  <si>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</si>
  <si>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</si>
  <si>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</si>
  <si>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</si>
  <si>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</si>
  <si>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</si>
  <si>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</si>
  <si>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</si>
  <si>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</si>
  <si>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</si>
  <si>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</si>
  <si>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</si>
  <si>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</si>
  <si>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</si>
  <si>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</si>
  <si>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</si>
  <si>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</si>
  <si>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</si>
  <si>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</si>
  <si>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</si>
  <si>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</si>
  <si>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</si>
  <si>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</si>
  <si>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</si>
  <si>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</si>
  <si>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</si>
  <si>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</si>
  <si>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</si>
  <si>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</si>
  <si>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</si>
  <si>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</si>
  <si>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</si>
  <si>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</si>
  <si>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</si>
  <si>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</si>
  <si>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</si>
  <si>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</si>
  <si>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</si>
  <si>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</si>
  <si>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</si>
  <si>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</si>
  <si>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</si>
  <si>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</si>
  <si>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</si>
  <si>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</si>
  <si>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</si>
  <si>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</si>
  <si>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</si>
  <si>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</si>
  <si>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</si>
  <si>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</si>
  <si>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</si>
  <si>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</si>
  <si>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</si>
  <si>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</si>
  <si>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</si>
  <si>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</si>
  <si>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</si>
  <si>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</si>
  <si>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</si>
  <si>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</si>
  <si>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</si>
  <si>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</si>
  <si>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</si>
  <si>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</si>
  <si>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</si>
  <si>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</si>
  <si>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</si>
  <si>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</si>
  <si>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</si>
  <si>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</si>
  <si>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</si>
  <si>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</si>
  <si>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</si>
  <si>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</si>
  <si>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</si>
  <si>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</si>
  <si>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</si>
  <si>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</si>
  <si>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</si>
  <si>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</si>
  <si>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</si>
  <si>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</si>
  <si>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</si>
  <si>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</si>
  <si>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</si>
  <si>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</si>
  <si>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</si>
  <si>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</si>
  <si>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</si>
  <si>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</si>
  <si>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</si>
  <si>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</si>
  <si>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</si>
  <si>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</si>
  <si>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</si>
  <si>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</si>
  <si>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</si>
  <si>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</si>
  <si>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</si>
  <si>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</si>
  <si>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</si>
  <si>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</si>
  <si>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</si>
  <si>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</si>
  <si>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</si>
  <si>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</si>
  <si>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</si>
  <si>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</si>
  <si>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</si>
  <si>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</si>
  <si>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</si>
  <si>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</si>
  <si>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</si>
  <si>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</si>
  <si>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</si>
  <si>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</si>
  <si>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</si>
  <si>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</si>
  <si>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</si>
  <si>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</si>
  <si>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</si>
  <si>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</si>
  <si>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</si>
  <si>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</si>
  <si>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</si>
  <si>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</si>
  <si>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</si>
  <si>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</si>
  <si>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</si>
  <si>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</si>
  <si>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</si>
  <si>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</si>
  <si>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</si>
  <si>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</si>
  <si>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</si>
  <si>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</si>
  <si>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</si>
  <si>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</si>
  <si>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</si>
  <si>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</si>
  <si>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</si>
  <si>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</si>
  <si>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</si>
  <si>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</si>
  <si>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</si>
  <si>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</si>
  <si>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</si>
  <si>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</si>
  <si>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</si>
  <si>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</si>
  <si>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</si>
  <si>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</si>
  <si>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</si>
  <si>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</si>
  <si>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</si>
  <si>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</si>
  <si>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</si>
  <si>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</si>
  <si>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</si>
  <si>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</si>
  <si>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</si>
  <si>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</si>
  <si>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</si>
  <si>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</si>
  <si>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</si>
  <si>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</si>
  <si>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</si>
  <si>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</si>
  <si>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</si>
  <si>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</si>
  <si>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</si>
  <si>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</si>
  <si>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</si>
  <si>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</si>
  <si>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</si>
  <si>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</si>
  <si>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</si>
  <si>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</si>
  <si>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</si>
  <si>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</si>
  <si>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</si>
  <si>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</si>
  <si>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</si>
  <si>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</si>
  <si>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</si>
  <si>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</si>
  <si>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</si>
  <si>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</si>
  <si>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</si>
  <si>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</si>
  <si>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</si>
  <si>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</si>
  <si>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</si>
  <si>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</si>
  <si>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</si>
  <si>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</si>
  <si>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</si>
  <si>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</si>
  <si>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</si>
  <si>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</si>
  <si>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</si>
  <si>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</si>
  <si>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</si>
  <si>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</si>
  <si>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</si>
  <si>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</si>
  <si>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</si>
  <si>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</si>
  <si>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</si>
  <si>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</si>
  <si>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</si>
  <si>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</si>
  <si>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</si>
  <si>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</si>
  <si>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</si>
  <si>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</si>
  <si>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</si>
  <si>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</si>
  <si>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</si>
  <si>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</si>
  <si>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</si>
  <si>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</si>
  <si>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</si>
  <si>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</si>
  <si>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</si>
  <si>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</si>
  <si>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</si>
  <si>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</si>
  <si>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</si>
  <si>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</si>
  <si>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</si>
  <si>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</si>
  <si>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</si>
  <si>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</si>
  <si>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</si>
  <si>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</si>
  <si>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</si>
  <si>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</si>
  <si>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</si>
  <si>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</si>
  <si>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</si>
  <si>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</si>
  <si>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</si>
  <si>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</si>
  <si>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</si>
  <si>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</si>
  <si>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</si>
  <si>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</si>
  <si>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</si>
  <si>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</si>
  <si>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</si>
  <si>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</si>
  <si>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</si>
  <si>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</si>
  <si>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</si>
  <si>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</si>
  <si>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</si>
  <si>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</si>
  <si>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</si>
  <si>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</si>
  <si>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</si>
  <si>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</si>
  <si>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</si>
  <si>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</si>
  <si>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</si>
  <si>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</si>
  <si>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</si>
  <si>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</si>
  <si>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</si>
  <si>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</si>
  <si>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</si>
  <si>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</si>
  <si>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</si>
  <si>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</si>
  <si>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</si>
  <si>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</si>
  <si>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</si>
  <si>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</si>
  <si>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</si>
  <si>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</si>
  <si>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</si>
  <si>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</si>
  <si>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</si>
  <si>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</si>
  <si>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</si>
  <si>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</si>
  <si>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</si>
  <si>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</si>
  <si>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</si>
  <si>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</si>
  <si>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</si>
  <si>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</si>
  <si>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</si>
  <si>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</si>
  <si>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</si>
  <si>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</si>
  <si>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</si>
  <si>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</si>
  <si>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</si>
  <si>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</si>
  <si>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</si>
  <si>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</si>
  <si>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</si>
  <si>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</si>
  <si>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</si>
  <si>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</si>
  <si>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</si>
  <si>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</si>
  <si>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</si>
  <si>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</si>
  <si>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</si>
  <si>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</si>
  <si>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</si>
  <si>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</si>
  <si>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</si>
  <si>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</si>
  <si>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</si>
  <si>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</si>
  <si>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</si>
  <si>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</si>
  <si>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</si>
  <si>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</si>
  <si>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</si>
  <si>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</si>
  <si>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</si>
  <si>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</si>
  <si>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</si>
  <si>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</si>
  <si>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</si>
  <si>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</si>
  <si>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</si>
  <si>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</si>
  <si>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</si>
  <si>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</si>
  <si>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</si>
  <si>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</si>
  <si>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</si>
  <si>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</si>
  <si>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</si>
  <si>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</si>
  <si>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</si>
  <si>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</si>
  <si>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</si>
  <si>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</si>
  <si>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</si>
  <si>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</si>
  <si>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</si>
  <si>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</si>
  <si>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</si>
  <si>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</si>
  <si>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</si>
  <si>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</si>
  <si>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</si>
  <si>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</si>
  <si>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</si>
  <si>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</si>
  <si>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</si>
  <si>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</si>
  <si>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</si>
  <si>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</si>
  <si>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</si>
  <si>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</si>
  <si>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</si>
  <si>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</si>
  <si>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</si>
  <si>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</si>
  <si>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</si>
  <si>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</si>
  <si>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</si>
  <si>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</si>
  <si>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</si>
  <si>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</si>
  <si>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</si>
  <si>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</si>
  <si>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</si>
  <si>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</si>
  <si>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</si>
  <si>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</si>
  <si>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</si>
  <si>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</si>
  <si>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</si>
  <si>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</si>
  <si>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</si>
  <si>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</si>
  <si>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</si>
  <si>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</si>
  <si>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</si>
  <si>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</si>
  <si>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</si>
  <si>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</si>
  <si>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</si>
  <si>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</si>
  <si>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</si>
  <si>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</si>
  <si>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</si>
  <si>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</si>
  <si>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</si>
  <si>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</si>
  <si>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</si>
  <si>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</si>
  <si>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</si>
  <si>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</si>
  <si>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</si>
  <si>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</si>
  <si>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</si>
  <si>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</si>
  <si>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</si>
  <si>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</si>
  <si>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</si>
  <si>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</si>
  <si>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</si>
  <si>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</si>
  <si>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</si>
  <si>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</si>
  <si>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</si>
  <si>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</si>
  <si>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</si>
  <si>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</si>
  <si>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</si>
  <si>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</si>
  <si>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</si>
  <si>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</si>
  <si>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</si>
  <si>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</si>
  <si>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</si>
  <si>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</si>
  <si>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</si>
  <si>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</si>
  <si>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</si>
  <si>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</si>
  <si>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</si>
  <si>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</si>
  <si>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</si>
  <si>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</si>
  <si>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</si>
  <si>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</si>
  <si>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</si>
  <si>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</si>
  <si>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</si>
  <si>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</si>
  <si>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</si>
  <si>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</si>
  <si>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</si>
  <si>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</si>
  <si>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</si>
  <si>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</si>
  <si>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</si>
  <si>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</si>
  <si>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</si>
  <si>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</si>
  <si>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</si>
  <si>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</si>
  <si>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</si>
  <si>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</si>
  <si>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</si>
  <si>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</si>
  <si>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</si>
  <si>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</si>
  <si>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</si>
  <si>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</si>
  <si>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</si>
  <si>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</si>
  <si>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</si>
  <si>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</si>
  <si>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</si>
  <si>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</si>
  <si>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</si>
  <si>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</si>
  <si>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</si>
  <si>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</si>
  <si>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</si>
  <si>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</si>
  <si>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</si>
  <si>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</si>
  <si>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</si>
  <si>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</si>
  <si>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</si>
  <si>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</si>
  <si>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</si>
  <si>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</si>
  <si>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</si>
  <si>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</si>
  <si>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</si>
  <si>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</si>
  <si>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</si>
  <si>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</si>
  <si>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</si>
  <si>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</si>
  <si>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</si>
  <si>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</si>
  <si>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</si>
  <si>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</si>
  <si>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</si>
  <si>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</si>
  <si>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</si>
  <si>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</si>
  <si>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</si>
  <si>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</si>
  <si>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</si>
  <si>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</si>
  <si>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</si>
  <si>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</si>
  <si>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</si>
  <si>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</si>
  <si>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</si>
  <si>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</si>
  <si>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</si>
  <si>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</si>
  <si>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</si>
  <si>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</si>
  <si>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</si>
  <si>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</si>
  <si>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</si>
  <si>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</si>
  <si>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</si>
  <si>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</si>
  <si>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</si>
  <si>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</si>
  <si>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</si>
  <si>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</si>
  <si>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</si>
  <si>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</si>
  <si>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</si>
  <si>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</si>
  <si>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</si>
  <si>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</si>
  <si>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</si>
  <si>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</si>
  <si>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</si>
  <si>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</si>
  <si>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</si>
  <si>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</si>
  <si>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</si>
  <si>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</si>
  <si>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</si>
  <si>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</si>
  <si>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</si>
  <si>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</si>
  <si>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</si>
  <si>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</si>
  <si>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</si>
  <si>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</si>
  <si>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</si>
  <si>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</si>
  <si>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</si>
  <si>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</si>
  <si>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</si>
  <si>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</si>
  <si>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</si>
  <si>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</si>
  <si>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</si>
  <si>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</si>
  <si>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</si>
  <si>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</si>
  <si>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</si>
  <si>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</si>
  <si>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</si>
  <si>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</si>
  <si>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</si>
  <si>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</si>
  <si>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</si>
  <si>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</si>
  <si>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</si>
  <si>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</si>
  <si>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</si>
  <si>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</si>
  <si>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</si>
  <si>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</si>
  <si>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</si>
  <si>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</si>
  <si>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</si>
  <si>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</si>
  <si>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</si>
  <si>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</si>
  <si>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</si>
  <si>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</si>
  <si>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</si>
  <si>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</si>
  <si>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</si>
  <si>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</si>
  <si>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</si>
  <si>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</si>
  <si>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</si>
  <si>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</si>
  <si>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</si>
  <si>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</si>
  <si>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</si>
  <si>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</si>
  <si>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</si>
  <si>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</si>
  <si>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</si>
  <si>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</si>
  <si>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</si>
  <si>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</si>
  <si>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</si>
  <si>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</si>
  <si>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</si>
  <si>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</si>
  <si>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</si>
  <si>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</si>
  <si>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</si>
  <si>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</si>
  <si>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</si>
  <si>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</si>
  <si>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</si>
  <si>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</si>
  <si>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</si>
  <si>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</si>
  <si>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</si>
  <si>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</si>
  <si>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</si>
  <si>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</si>
  <si>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</si>
  <si>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</si>
  <si>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</si>
  <si>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</si>
  <si>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</si>
  <si>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</si>
  <si>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</si>
  <si>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</si>
  <si>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</si>
  <si>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</si>
  <si>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</si>
  <si>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</si>
  <si>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</si>
  <si>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</si>
  <si>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</si>
  <si>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</si>
  <si>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</si>
  <si>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</si>
  <si>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</si>
  <si>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</si>
  <si>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</si>
  <si>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</si>
  <si>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</si>
  <si>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</si>
  <si>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</si>
  <si>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</si>
  <si>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</si>
  <si>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</si>
  <si>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</si>
  <si>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</si>
  <si>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</si>
  <si>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</si>
  <si>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</si>
  <si>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</si>
  <si>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</si>
  <si>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</si>
  <si>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</si>
  <si>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</si>
  <si>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</si>
  <si>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</si>
  <si>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</si>
  <si>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</si>
  <si>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</si>
  <si>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</si>
  <si>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</si>
  <si>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</si>
  <si>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</si>
  <si>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</si>
  <si>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</si>
  <si>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</si>
  <si>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</si>
  <si>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</si>
  <si>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</si>
  <si>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</si>
  <si>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</si>
  <si>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</si>
  <si>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</si>
  <si>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</si>
  <si>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</si>
  <si>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</si>
  <si>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</si>
  <si>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</si>
  <si>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</si>
  <si>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</si>
  <si>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</si>
  <si>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</si>
  <si>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</si>
  <si>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</si>
  <si>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</si>
  <si>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</si>
  <si>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</si>
  <si>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</si>
  <si>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</si>
  <si>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</si>
  <si>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</si>
  <si>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</si>
  <si>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</si>
  <si>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</si>
  <si>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</si>
  <si>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</si>
  <si>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</si>
  <si>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</si>
  <si>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</si>
  <si>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</si>
  <si>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</si>
  <si>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</si>
  <si>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</si>
  <si>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</si>
  <si>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</si>
  <si>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</si>
  <si>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</si>
  <si>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</si>
  <si>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</si>
  <si>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</si>
  <si>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</si>
  <si>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</si>
  <si>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</si>
  <si>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</si>
  <si>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</si>
  <si>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</si>
  <si>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</si>
  <si>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</si>
  <si>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</si>
  <si>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</si>
  <si>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</si>
  <si>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</si>
  <si>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</si>
  <si>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</si>
  <si>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</si>
  <si>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</si>
  <si>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</si>
  <si>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</si>
  <si>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</si>
  <si>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</si>
  <si>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</si>
  <si>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</si>
  <si>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</si>
  <si>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</si>
  <si>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</si>
  <si>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</si>
  <si>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</si>
  <si>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</si>
  <si>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</si>
  <si>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</si>
  <si>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</si>
  <si>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</si>
  <si>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</si>
  <si>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</si>
  <si>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</si>
  <si>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</si>
  <si>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</si>
  <si>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</si>
  <si>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</si>
  <si>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</si>
  <si>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</si>
  <si>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</si>
  <si>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</si>
  <si>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</si>
  <si>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</si>
  <si>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</si>
  <si>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</si>
  <si>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</si>
  <si>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</si>
  <si>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</si>
  <si>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</si>
  <si>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</si>
  <si>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</si>
  <si>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</si>
  <si>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</si>
  <si>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</si>
  <si>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</si>
  <si>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</si>
  <si>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</si>
  <si>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</si>
  <si>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</si>
  <si>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</si>
  <si>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</si>
  <si>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</si>
  <si>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</si>
  <si>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</si>
  <si>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</si>
  <si>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</si>
  <si>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</si>
  <si>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</si>
  <si>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</si>
  <si>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</si>
  <si>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</si>
  <si>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</si>
  <si>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</si>
  <si>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</si>
  <si>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</si>
  <si>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</si>
  <si>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</si>
  <si>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</si>
  <si>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</si>
  <si>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</si>
  <si>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</si>
  <si>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</si>
  <si>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</si>
  <si>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</si>
  <si>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</si>
  <si>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</si>
  <si>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</si>
  <si>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</si>
  <si>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</si>
  <si>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</si>
  <si>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</si>
  <si>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</si>
  <si>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</si>
  <si>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</si>
  <si>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</si>
  <si>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</si>
  <si>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</si>
  <si>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</si>
  <si>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</si>
  <si>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</si>
  <si>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</si>
  <si>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</si>
  <si>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</si>
  <si>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</si>
  <si>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</si>
  <si>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</si>
  <si>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</si>
  <si>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</si>
  <si>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</si>
  <si>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</si>
  <si>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</si>
  <si>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</si>
  <si>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</si>
  <si>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</si>
  <si>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</si>
  <si>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</si>
  <si>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</si>
  <si>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</si>
  <si>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</si>
  <si>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</si>
  <si>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</si>
  <si>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</si>
  <si>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</si>
  <si>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</si>
  <si>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</si>
  <si>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</si>
  <si>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</si>
  <si>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</si>
  <si>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</si>
  <si>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</si>
  <si>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</si>
  <si>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</si>
  <si>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</si>
  <si>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</si>
  <si>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</si>
  <si>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</si>
  <si>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</si>
  <si>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</si>
  <si>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</si>
  <si>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</si>
  <si>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</si>
  <si>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</si>
  <si>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</si>
  <si>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</si>
  <si>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</si>
  <si>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</si>
  <si>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</si>
  <si>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</si>
  <si>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</si>
  <si>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</si>
  <si>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</si>
  <si>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</si>
  <si>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</si>
  <si>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</si>
  <si>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</si>
  <si>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</si>
  <si>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</si>
  <si>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</si>
  <si>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</si>
  <si>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</si>
  <si>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</si>
  <si>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</si>
  <si>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</si>
  <si>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</si>
  <si>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</si>
  <si>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</si>
  <si>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</si>
  <si>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</si>
  <si>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</si>
  <si>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</si>
  <si>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</si>
  <si>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</si>
  <si>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</si>
  <si>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</si>
  <si>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</si>
  <si>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</si>
  <si>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</si>
  <si>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</si>
  <si>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</si>
  <si>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</si>
  <si>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</si>
  <si>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</si>
  <si>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</si>
  <si>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</si>
  <si>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</si>
  <si>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</si>
  <si>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</si>
  <si>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</si>
  <si>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</si>
  <si>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</si>
  <si>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</si>
  <si>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</si>
  <si>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</si>
  <si>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</si>
  <si>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</si>
  <si>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</si>
  <si>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</si>
  <si>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</si>
  <si>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</si>
  <si>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</si>
  <si>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</si>
  <si>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</si>
  <si>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</si>
  <si>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</si>
  <si>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</si>
  <si>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</si>
  <si>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</si>
  <si>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</si>
  <si>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</si>
  <si>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</si>
  <si>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</si>
  <si>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</si>
  <si>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</si>
  <si>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</si>
  <si>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</si>
  <si>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</si>
  <si>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</si>
  <si>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</si>
  <si>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</si>
  <si>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</si>
  <si>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</si>
  <si>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</si>
  <si>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</si>
  <si>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</si>
  <si>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</si>
  <si>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</si>
  <si>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</si>
  <si>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</si>
  <si>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</si>
  <si>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</si>
  <si>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</si>
  <si>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</si>
  <si>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</si>
  <si>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</si>
  <si>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</si>
  <si>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</si>
  <si>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</si>
  <si>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</si>
  <si>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</si>
  <si>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</si>
  <si>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</si>
  <si>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</si>
  <si>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</si>
  <si>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</si>
  <si>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</si>
  <si>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</si>
  <si>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</si>
  <si>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</si>
  <si>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</si>
  <si>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</si>
  <si>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</si>
  <si>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</si>
  <si>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</si>
  <si>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</si>
  <si>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</si>
  <si>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</si>
  <si>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</si>
  <si>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</si>
  <si>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</si>
  <si>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</si>
  <si>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</si>
  <si>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</si>
  <si>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</si>
  <si>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</si>
  <si>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</si>
  <si>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</si>
  <si>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</si>
  <si>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</si>
  <si>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</si>
  <si>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</si>
  <si>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</si>
  <si>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</si>
  <si>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</si>
  <si>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</si>
  <si>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</si>
  <si>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</si>
  <si>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</si>
  <si>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</si>
  <si>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</si>
  <si>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</si>
  <si>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</si>
  <si>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</si>
  <si>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</si>
  <si>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</si>
  <si>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</si>
  <si>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</si>
  <si>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</si>
  <si>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</si>
  <si>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</si>
  <si>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</si>
  <si>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</si>
  <si>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</si>
  <si>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</si>
  <si>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</si>
  <si>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</si>
  <si>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</si>
  <si>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</si>
  <si>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</si>
  <si>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</si>
  <si>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</si>
  <si>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</si>
  <si>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</si>
  <si>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</si>
  <si>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</si>
  <si>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</si>
  <si>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</si>
  <si>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</si>
  <si>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</si>
  <si>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</si>
  <si>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</si>
  <si>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</si>
  <si>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</si>
  <si>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</si>
  <si>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</si>
  <si>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</si>
  <si>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</si>
  <si>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</si>
  <si>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</si>
  <si>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</si>
  <si>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</si>
  <si>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</si>
  <si>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</si>
  <si>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</si>
  <si>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</si>
  <si>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</si>
  <si>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</si>
  <si>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</si>
  <si>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</si>
  <si>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</si>
  <si>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</si>
  <si>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</si>
  <si>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</si>
  <si>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</si>
  <si>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</si>
  <si>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</si>
  <si>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</si>
  <si>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</si>
  <si>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</si>
  <si>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</si>
  <si>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</si>
  <si>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</si>
  <si>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</si>
  <si>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</si>
  <si>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</si>
  <si>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</si>
  <si>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</si>
  <si>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</si>
  <si>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</si>
  <si>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</si>
  <si>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</si>
  <si>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</si>
  <si>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</si>
  <si>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</si>
  <si>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</si>
  <si>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</si>
  <si>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</si>
  <si>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</si>
  <si>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</si>
  <si>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</si>
  <si>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</si>
  <si>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</si>
  <si>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</si>
  <si>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</si>
  <si>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</si>
  <si>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</si>
  <si>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</si>
  <si>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</si>
  <si>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</si>
  <si>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</si>
  <si>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</si>
  <si>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</si>
  <si>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</si>
  <si>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</si>
  <si>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</si>
  <si>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</si>
  <si>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</si>
  <si>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</si>
  <si>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</si>
  <si>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</si>
  <si>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</si>
  <si>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</si>
  <si>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</si>
  <si>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</si>
  <si>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</si>
  <si>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</si>
  <si>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</si>
  <si>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</si>
  <si>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</si>
  <si>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</si>
  <si>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</si>
  <si>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</si>
  <si>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</si>
  <si>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</si>
  <si>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</si>
  <si>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</si>
  <si>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</si>
  <si>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</si>
  <si>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</si>
  <si>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</si>
  <si>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</si>
  <si>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</si>
  <si>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</si>
  <si>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</si>
  <si>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</si>
  <si>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</si>
  <si>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</si>
  <si>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</si>
  <si>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</si>
  <si>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</si>
  <si>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</si>
  <si>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</si>
  <si>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</si>
  <si>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</si>
  <si>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</si>
  <si>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</si>
  <si>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</si>
  <si>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</si>
  <si>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</si>
  <si>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</si>
  <si>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</si>
  <si>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</si>
  <si>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</si>
  <si>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</si>
  <si>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</si>
  <si>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</si>
  <si>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</si>
  <si>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</si>
  <si>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</si>
  <si>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</si>
  <si>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</si>
  <si>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</si>
  <si>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</si>
  <si>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</si>
  <si>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</si>
  <si>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</si>
  <si>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</si>
  <si>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</si>
  <si>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</si>
  <si>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</si>
  <si>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</si>
  <si>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</si>
  <si>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</si>
  <si>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</si>
  <si>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</si>
  <si>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</si>
  <si>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</si>
  <si>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</si>
  <si>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</si>
  <si>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</si>
  <si>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</si>
  <si>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</si>
  <si>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</si>
  <si>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</si>
  <si>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</si>
  <si>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</si>
  <si>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</si>
  <si>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</si>
  <si>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</si>
  <si>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</si>
  <si>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</si>
  <si>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</si>
  <si>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</si>
  <si>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</si>
  <si>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</si>
  <si>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</si>
  <si>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</si>
  <si>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</si>
  <si>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</si>
  <si>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</si>
  <si>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</si>
  <si>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</si>
  <si>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</si>
  <si>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</si>
  <si>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</si>
  <si>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</si>
  <si>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</si>
  <si>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</si>
  <si>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</si>
  <si>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</si>
  <si>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</si>
  <si>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</si>
  <si>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</si>
  <si>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</si>
  <si>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</si>
  <si>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</si>
  <si>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</si>
  <si>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</si>
  <si>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</si>
  <si>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</si>
  <si>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</si>
  <si>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</si>
  <si>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</si>
  <si>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</si>
  <si>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</si>
  <si>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</si>
  <si>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</si>
  <si>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</si>
  <si>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</si>
  <si>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</si>
  <si>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</si>
  <si>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</si>
  <si>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</si>
  <si>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</si>
  <si>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</si>
  <si>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</si>
  <si>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</si>
  <si>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</si>
  <si>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</si>
  <si>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</si>
  <si>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</si>
  <si>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</si>
  <si>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</si>
  <si>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</si>
  <si>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</si>
  <si>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</si>
  <si>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</si>
  <si>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</si>
  <si>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</si>
  <si>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</si>
  <si>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</si>
  <si>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</si>
  <si>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</si>
  <si>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</si>
  <si>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</si>
  <si>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</si>
  <si>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</si>
  <si>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</si>
  <si>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</si>
  <si>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</si>
  <si>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</si>
  <si>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</si>
  <si>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</si>
  <si>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</si>
  <si>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</si>
  <si>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</si>
  <si>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</si>
  <si>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</si>
  <si>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</si>
  <si>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</si>
  <si>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</si>
  <si>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</si>
  <si>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</si>
  <si>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</si>
  <si>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</si>
  <si>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</si>
  <si>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</si>
  <si>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</si>
  <si>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</si>
  <si>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</si>
  <si>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</si>
  <si>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</si>
  <si>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</si>
  <si>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</si>
  <si>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</si>
  <si>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</si>
  <si>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</si>
  <si>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</si>
  <si>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</si>
  <si>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</si>
  <si>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</si>
  <si>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</si>
  <si>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</si>
  <si>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</si>
  <si>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</si>
  <si>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</si>
  <si>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</si>
  <si>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</si>
  <si>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</si>
  <si>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</si>
  <si>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</si>
  <si>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</si>
  <si>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</si>
  <si>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</si>
  <si>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</si>
  <si>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</si>
  <si>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</si>
  <si>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</si>
  <si>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</si>
  <si>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</si>
  <si>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</si>
  <si>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</si>
  <si>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</si>
  <si>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</si>
  <si>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</si>
  <si>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</si>
  <si>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</si>
  <si>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</si>
  <si>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</si>
  <si>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</si>
  <si>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</si>
  <si>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</si>
  <si>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</si>
  <si>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</si>
  <si>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</si>
  <si>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</si>
  <si>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</si>
  <si>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</si>
  <si>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</si>
  <si>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</si>
  <si>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</si>
  <si>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</si>
  <si>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</si>
  <si>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</si>
  <si>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</si>
  <si>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</si>
  <si>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</si>
  <si>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</si>
  <si>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</si>
  <si>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</si>
  <si>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</si>
  <si>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</si>
  <si>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</si>
  <si>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</si>
  <si>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</si>
  <si>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</si>
  <si>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</si>
  <si>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</si>
  <si>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</si>
  <si>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</si>
  <si>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</si>
  <si>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</si>
  <si>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</si>
  <si>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</si>
  <si>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</si>
  <si>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</si>
  <si>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</si>
  <si>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</si>
  <si>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</si>
  <si>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</si>
  <si>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</si>
  <si>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</si>
  <si>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</si>
  <si>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</si>
  <si>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</si>
  <si>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</si>
  <si>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</si>
  <si>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</si>
  <si>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</si>
  <si>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</si>
  <si>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</si>
  <si>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</si>
  <si>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</si>
  <si>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</si>
  <si>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</si>
  <si>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</si>
  <si>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</si>
  <si>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</si>
  <si>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</si>
  <si>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</si>
  <si>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</si>
  <si>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</si>
  <si>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</si>
  <si>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</si>
  <si>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</si>
  <si>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</si>
  <si>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</si>
  <si>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</si>
  <si>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</si>
  <si>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</si>
  <si>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</si>
  <si>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</si>
  <si>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</si>
  <si>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</si>
  <si>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</si>
  <si>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</si>
  <si>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</si>
  <si>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</si>
  <si>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</si>
  <si>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</si>
  <si>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</si>
  <si>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</si>
  <si>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</si>
  <si>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</si>
  <si>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</si>
  <si>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</si>
  <si>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</si>
  <si>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</si>
  <si>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</si>
  <si>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</si>
  <si>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</si>
  <si>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</si>
  <si>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</si>
  <si>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</si>
  <si>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</si>
  <si>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</si>
  <si>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</si>
  <si>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</si>
  <si>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</si>
  <si>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</si>
  <si>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</si>
  <si>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</si>
  <si>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</si>
  <si>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</si>
  <si>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</si>
  <si>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</si>
  <si>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</si>
  <si>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</si>
  <si>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</si>
  <si>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</si>
  <si>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</si>
  <si>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</si>
  <si>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</si>
  <si>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</si>
  <si>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</si>
  <si>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</si>
  <si>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</si>
  <si>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</si>
  <si>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</si>
  <si>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</si>
  <si>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</si>
  <si>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</si>
  <si>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</si>
  <si>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</si>
  <si>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</si>
  <si>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</si>
  <si>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</si>
  <si>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</si>
  <si>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</si>
  <si>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</si>
  <si>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</si>
  <si>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</si>
  <si>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</si>
  <si>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</si>
  <si>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</si>
  <si>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</si>
  <si>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</si>
  <si>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</si>
  <si>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</si>
  <si>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</si>
  <si>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</si>
  <si>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</si>
  <si>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</si>
  <si>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</si>
  <si>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</si>
  <si>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</si>
  <si>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</si>
  <si>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</si>
  <si>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</si>
  <si>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</si>
  <si>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</si>
  <si>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</si>
  <si>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</si>
  <si>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</si>
  <si>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</si>
  <si>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</si>
  <si>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</si>
  <si>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</si>
  <si>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</si>
  <si>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</si>
  <si>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</si>
  <si>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</si>
  <si>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</si>
  <si>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</si>
  <si>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</si>
  <si>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</si>
  <si>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</si>
  <si>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</si>
  <si>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</si>
  <si>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</si>
  <si>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</si>
  <si>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</si>
  <si>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</si>
  <si>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</si>
  <si>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</si>
  <si>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</si>
  <si>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</si>
  <si>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</si>
  <si>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</si>
  <si>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</si>
  <si>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</si>
  <si>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</si>
  <si>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</si>
  <si>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</si>
  <si>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</si>
  <si>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</si>
  <si>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</si>
  <si>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</si>
  <si>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</si>
  <si>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</si>
  <si>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</si>
  <si>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</si>
  <si>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</si>
  <si>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</si>
  <si>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</si>
  <si>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</si>
  <si>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</si>
  <si>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</si>
  <si>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</si>
  <si>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</si>
  <si>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</si>
  <si>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</si>
  <si>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</si>
  <si>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</si>
  <si>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</si>
  <si>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</si>
  <si>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</si>
  <si>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</si>
  <si>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</si>
  <si>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</si>
  <si>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</si>
  <si>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</si>
  <si>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</si>
  <si>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</si>
  <si>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</si>
  <si>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</si>
  <si>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</si>
  <si>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</si>
  <si>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</si>
  <si>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</si>
  <si>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</si>
  <si>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</si>
  <si>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</si>
  <si>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</si>
  <si>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</si>
  <si>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</si>
  <si>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</si>
  <si>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</si>
  <si>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</si>
  <si>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</si>
  <si>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</si>
  <si>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</si>
  <si>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</si>
  <si>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</si>
  <si>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</si>
  <si>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</si>
  <si>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</si>
  <si>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</si>
  <si>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</si>
  <si>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</si>
  <si>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</si>
  <si>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</si>
  <si>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</si>
  <si>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</si>
  <si>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</si>
  <si>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</si>
  <si>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</si>
  <si>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</si>
  <si>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</si>
  <si>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</si>
  <si>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</si>
  <si>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</si>
  <si>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</si>
  <si>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</si>
  <si>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</si>
  <si>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</si>
  <si>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</si>
  <si>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</si>
  <si>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</si>
  <si>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</si>
  <si>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</si>
  <si>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</si>
  <si>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</si>
  <si>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</si>
  <si>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</si>
  <si>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</si>
  <si>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</si>
  <si>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</si>
  <si>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</si>
  <si>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</si>
  <si>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</si>
  <si>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</si>
  <si>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</si>
  <si>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</si>
  <si>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</si>
  <si>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</si>
  <si>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</si>
  <si>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</si>
  <si>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</si>
  <si>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</si>
  <si>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</si>
  <si>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</si>
  <si>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</si>
  <si>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</si>
  <si>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</si>
  <si>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</si>
  <si>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</si>
  <si>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</si>
  <si>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</si>
  <si>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</si>
  <si>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</si>
  <si>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</si>
  <si>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</si>
  <si>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</si>
  <si>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</si>
  <si>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</si>
  <si>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</si>
  <si>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</si>
  <si>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</si>
  <si>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</si>
  <si>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</si>
  <si>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</si>
  <si>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</si>
  <si>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</si>
  <si>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</si>
  <si>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</si>
  <si>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</si>
  <si>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</si>
  <si>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</si>
  <si>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</si>
  <si>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</si>
  <si>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</si>
  <si>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</si>
  <si>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</si>
  <si>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</si>
  <si>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</si>
  <si>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</si>
  <si>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</si>
  <si>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</si>
  <si>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</si>
  <si>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</si>
  <si>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</si>
  <si>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</si>
  <si>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</si>
  <si>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</si>
  <si>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</si>
  <si>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</si>
  <si>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</si>
  <si>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</si>
  <si>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</si>
  <si>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</si>
  <si>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</si>
  <si>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</si>
  <si>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</si>
  <si>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</si>
  <si>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</si>
  <si>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</si>
  <si>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</si>
  <si>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</si>
  <si>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</si>
  <si>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</si>
  <si>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</si>
  <si>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</si>
  <si>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</si>
  <si>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</si>
  <si>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</si>
  <si>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</si>
  <si>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</si>
  <si>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</si>
  <si>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</si>
  <si>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</si>
  <si>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</si>
  <si>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</si>
  <si>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</si>
  <si>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</si>
  <si>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</si>
  <si>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</si>
  <si>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</si>
  <si>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</si>
  <si>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</si>
  <si>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</si>
  <si>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</si>
  <si>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</si>
  <si>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</si>
  <si>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</si>
  <si>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</si>
  <si>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</si>
  <si>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</si>
  <si>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</si>
  <si>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</si>
  <si>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</si>
  <si>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</si>
  <si>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</si>
  <si>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</si>
  <si>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</si>
  <si>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</si>
  <si>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</si>
  <si>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</si>
  <si>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</si>
  <si>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</si>
  <si>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</si>
  <si>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</si>
  <si>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</si>
  <si>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</si>
  <si>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</si>
  <si>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</si>
  <si>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</si>
  <si>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</si>
  <si>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</si>
  <si>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</si>
  <si>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</si>
  <si>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</si>
  <si>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</si>
  <si>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</si>
  <si>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</si>
  <si>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</si>
  <si>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</si>
  <si>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</si>
  <si>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</si>
  <si>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</si>
  <si>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</si>
  <si>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</si>
  <si>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</si>
  <si>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</si>
  <si>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</si>
  <si>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</si>
  <si>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</si>
  <si>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</si>
  <si>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</si>
  <si>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</si>
  <si>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</si>
  <si>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</si>
  <si>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</si>
  <si>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</si>
  <si>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</si>
  <si>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</si>
  <si>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</si>
  <si>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</si>
  <si>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</si>
  <si>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</si>
  <si>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</si>
  <si>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</si>
  <si>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</si>
  <si>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</si>
  <si>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</si>
  <si>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</si>
  <si>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</si>
  <si>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</si>
  <si>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</si>
  <si>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</si>
  <si>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</si>
  <si>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</si>
  <si>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</si>
  <si>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</si>
  <si>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</si>
  <si>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</si>
  <si>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</si>
  <si>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</si>
  <si>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</si>
  <si>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</si>
  <si>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</si>
  <si>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</si>
  <si>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</si>
  <si>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</si>
  <si>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</si>
  <si>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</si>
  <si>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</si>
  <si>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</si>
  <si>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</si>
  <si>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</si>
  <si>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</si>
  <si>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</si>
  <si>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</si>
  <si>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</si>
  <si>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</si>
  <si>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</si>
  <si>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</si>
  <si>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</si>
  <si>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</si>
  <si>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</si>
  <si>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</si>
  <si>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</si>
  <si>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</si>
  <si>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</si>
  <si>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</si>
  <si>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</si>
  <si>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</si>
  <si>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</si>
  <si>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</si>
  <si>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</si>
  <si>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</si>
  <si>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</si>
  <si>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</si>
  <si>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</si>
  <si>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</si>
  <si>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</si>
  <si>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</si>
  <si>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</si>
  <si>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</si>
  <si>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</si>
  <si>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</si>
  <si>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</si>
  <si>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</si>
  <si>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</si>
  <si>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</si>
  <si>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</si>
  <si>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</si>
  <si>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</si>
  <si>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</si>
  <si>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</si>
  <si>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</si>
  <si>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</si>
  <si>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</si>
  <si>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</si>
  <si>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</si>
  <si>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</si>
  <si>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</si>
  <si>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</si>
  <si>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</si>
  <si>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</si>
  <si>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</si>
  <si>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</si>
  <si>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</si>
  <si>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</si>
  <si>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</si>
  <si>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</si>
  <si>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</si>
  <si>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</si>
  <si>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</si>
  <si>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</si>
  <si>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</si>
  <si>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</si>
  <si>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</si>
  <si>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</si>
  <si>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</si>
  <si>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</si>
  <si>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</si>
  <si>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</si>
  <si>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</si>
  <si>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</si>
  <si>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</si>
  <si>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</si>
  <si>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</si>
  <si>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</si>
  <si>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</si>
  <si>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</si>
  <si>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</si>
  <si>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</si>
  <si>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</si>
  <si>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</si>
  <si>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</si>
  <si>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</si>
  <si>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</si>
  <si>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</si>
  <si>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</si>
  <si>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</si>
  <si>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</si>
  <si>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</si>
  <si>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</si>
  <si>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</si>
  <si>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</si>
  <si>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</si>
  <si>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</si>
  <si>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</si>
  <si>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</si>
  <si>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</si>
  <si>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</si>
  <si>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</si>
  <si>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</si>
  <si>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</si>
  <si>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</si>
  <si>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</si>
  <si>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</si>
  <si>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</si>
  <si>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</si>
  <si>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</si>
  <si>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</si>
  <si>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</si>
  <si>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</si>
  <si>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</si>
  <si>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</si>
  <si>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</si>
  <si>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</si>
  <si>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</si>
  <si>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</si>
  <si>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</si>
  <si>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</si>
  <si>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</si>
  <si>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</si>
  <si>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</si>
  <si>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</si>
  <si>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</si>
  <si>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</si>
  <si>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</si>
  <si>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</si>
  <si>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</si>
  <si>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</si>
  <si>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</si>
  <si>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</si>
  <si>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</si>
  <si>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</si>
  <si>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</si>
  <si>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</si>
  <si>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</si>
  <si>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</si>
  <si>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</si>
  <si>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</si>
  <si>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</si>
  <si>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</si>
  <si>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</si>
  <si>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</si>
  <si>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</si>
  <si>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</si>
  <si>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</si>
  <si>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</si>
  <si>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</si>
  <si>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</si>
  <si>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</si>
  <si>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</si>
  <si>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</si>
  <si>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</si>
  <si>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</si>
  <si>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</si>
  <si>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</si>
  <si>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</si>
  <si>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</si>
  <si>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</si>
  <si>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</si>
  <si>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</si>
  <si>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</si>
  <si>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</si>
  <si>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</si>
  <si>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</si>
  <si>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</si>
  <si>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</si>
  <si>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</si>
  <si>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</si>
  <si>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</si>
  <si>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</si>
  <si>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</si>
  <si>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</si>
  <si>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</si>
  <si>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</si>
  <si>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</si>
  <si>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</si>
  <si>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</si>
  <si>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</si>
  <si>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</si>
  <si>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</si>
  <si>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</si>
  <si>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</si>
  <si>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</si>
  <si>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</si>
  <si>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</si>
  <si>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</si>
  <si>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</si>
  <si>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</si>
  <si>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</si>
  <si>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</si>
  <si>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</si>
  <si>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</si>
  <si>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</si>
  <si>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</si>
  <si>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</si>
  <si>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</si>
  <si>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</si>
  <si>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</si>
  <si>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</si>
  <si>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</si>
  <si>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</si>
  <si>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</si>
  <si>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</si>
  <si>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</si>
  <si>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</si>
  <si>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</si>
  <si>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</si>
  <si>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</si>
  <si>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</si>
  <si>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</si>
  <si>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</si>
  <si>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</si>
  <si>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</si>
  <si>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</si>
  <si>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</si>
  <si>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</si>
  <si>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</si>
  <si>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</si>
  <si>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</si>
  <si>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</si>
  <si>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</si>
  <si>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</si>
  <si>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</si>
  <si>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</si>
  <si>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</si>
  <si>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</si>
  <si>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</si>
  <si>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</si>
  <si>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</si>
  <si>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</si>
  <si>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</si>
  <si>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</si>
  <si>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</si>
  <si>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</si>
  <si>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</si>
  <si>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</si>
  <si>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</si>
  <si>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</si>
  <si>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</si>
  <si>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</si>
  <si>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</si>
  <si>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</si>
  <si>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</si>
  <si>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</si>
  <si>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</si>
  <si>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</si>
  <si>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</si>
  <si>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</si>
  <si>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</si>
  <si>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</si>
  <si>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</si>
  <si>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</si>
  <si>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</si>
  <si>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</si>
  <si>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</si>
  <si>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</si>
  <si>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</si>
  <si>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</si>
  <si>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</si>
  <si>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</si>
  <si>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</si>
  <si>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</si>
  <si>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</si>
  <si>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</si>
  <si>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</si>
  <si>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</si>
  <si>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</si>
  <si>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</si>
  <si>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</si>
  <si>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</si>
  <si>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</si>
  <si>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</si>
  <si>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</si>
  <si>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</si>
  <si>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</si>
  <si>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</si>
  <si>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</si>
  <si>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</si>
  <si>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</si>
  <si>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</si>
  <si>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</si>
  <si>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</si>
  <si>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</si>
  <si>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</si>
  <si>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</si>
  <si>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</si>
  <si>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</si>
  <si>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</si>
  <si>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</si>
  <si>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</si>
  <si>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</si>
  <si>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</si>
  <si>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</si>
  <si>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</si>
  <si>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</si>
  <si>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</si>
  <si>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</si>
  <si>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</si>
  <si>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</si>
  <si>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</si>
  <si>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</si>
  <si>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</si>
  <si>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</si>
  <si>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</si>
  <si>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</si>
  <si>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</si>
  <si>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</si>
  <si>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</si>
  <si>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</si>
  <si>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</si>
  <si>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</si>
  <si>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</si>
  <si>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</si>
  <si>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</si>
  <si>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</si>
  <si>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</si>
  <si>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</si>
  <si>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</si>
  <si>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</si>
  <si>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</si>
  <si>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</si>
  <si>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</si>
  <si>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</si>
  <si>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</si>
  <si>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</si>
  <si>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</si>
  <si>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</si>
  <si>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</si>
  <si>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</si>
  <si>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</si>
  <si>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</si>
  <si>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</si>
  <si>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</si>
  <si>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</si>
  <si>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</si>
  <si>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</si>
  <si>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</si>
  <si>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</si>
  <si>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</si>
  <si>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</si>
  <si>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</si>
  <si>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</si>
  <si>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</si>
  <si>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</si>
  <si>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</si>
  <si>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</si>
  <si>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</si>
  <si>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</si>
  <si>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</si>
  <si>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</si>
  <si>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</si>
  <si>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</si>
  <si>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</si>
  <si>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</si>
  <si>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</si>
  <si>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</si>
  <si>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</si>
  <si>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</si>
  <si>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</si>
  <si>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</si>
  <si>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</si>
  <si>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</si>
  <si>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</si>
  <si>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</si>
  <si>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</si>
  <si>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</si>
  <si>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</si>
  <si>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</si>
  <si>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</si>
  <si>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</si>
  <si>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</si>
  <si>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</si>
  <si>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</si>
  <si>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</si>
  <si>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</si>
  <si>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</si>
  <si>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</si>
  <si>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</si>
  <si>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</si>
  <si>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</si>
  <si>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</si>
  <si>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</si>
  <si>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</si>
  <si>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</si>
  <si>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</si>
  <si>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</si>
  <si>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</si>
  <si>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</si>
  <si>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</si>
  <si>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</si>
  <si>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</si>
  <si>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</si>
  <si>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</si>
  <si>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</si>
  <si>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</si>
  <si>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</si>
  <si>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</si>
  <si>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</si>
  <si>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</si>
  <si>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</si>
  <si>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</si>
  <si>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</si>
  <si>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</si>
  <si>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</si>
  <si>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</si>
  <si>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</si>
  <si>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</si>
  <si>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</si>
  <si>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</si>
  <si>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</si>
  <si>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</si>
  <si>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</si>
  <si>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</si>
  <si>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</si>
  <si>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</si>
  <si>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</si>
  <si>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</si>
  <si>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</si>
  <si>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</si>
  <si>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</si>
  <si>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</si>
  <si>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</si>
  <si>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</si>
  <si>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</si>
  <si>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</si>
  <si>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</si>
  <si>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</si>
  <si>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</si>
  <si>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</si>
  <si>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</si>
  <si>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</si>
  <si>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</si>
  <si>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</si>
  <si>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</si>
  <si>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</si>
  <si>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</si>
  <si>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</si>
  <si>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</si>
  <si>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</si>
  <si>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</si>
  <si>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</si>
  <si>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</si>
  <si>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</si>
  <si>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</si>
  <si>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</si>
  <si>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</si>
  <si>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</si>
  <si>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</si>
  <si>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</si>
  <si>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</si>
  <si>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</si>
  <si>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</si>
  <si>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</si>
  <si>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</si>
  <si>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</si>
  <si>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</si>
  <si>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</si>
  <si>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</si>
  <si>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</si>
  <si>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</si>
  <si>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</si>
  <si>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</si>
  <si>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</si>
  <si>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</si>
  <si>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</si>
  <si>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</si>
  <si>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</si>
  <si>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</si>
  <si>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</si>
  <si>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</si>
  <si>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</si>
  <si>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</si>
  <si>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</si>
  <si>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</si>
  <si>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</si>
  <si>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</si>
  <si>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</si>
  <si>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</si>
  <si>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</si>
  <si>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</si>
  <si>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</si>
  <si>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</si>
  <si>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</si>
  <si>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</si>
  <si>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</si>
  <si>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</si>
  <si>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</si>
  <si>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</si>
  <si>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</si>
  <si>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</si>
  <si>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</si>
  <si>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</si>
  <si>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</si>
  <si>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</si>
  <si>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</si>
  <si>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</si>
  <si>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</si>
  <si>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</si>
  <si>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</si>
  <si>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</si>
  <si>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</si>
  <si>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</si>
  <si>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</si>
  <si>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</si>
  <si>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</si>
  <si>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</si>
  <si>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</si>
  <si>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</si>
  <si>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</si>
  <si>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</si>
  <si>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</si>
  <si>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</si>
  <si>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</si>
  <si>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</si>
  <si>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</si>
  <si>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</si>
  <si>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</si>
  <si>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</si>
  <si>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</si>
  <si>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</si>
  <si>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</si>
  <si>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</si>
  <si>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</si>
  <si>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</si>
  <si>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</si>
  <si>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</si>
  <si>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</si>
  <si>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</si>
  <si>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</si>
  <si>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</si>
  <si>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</si>
  <si>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</si>
  <si>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</si>
  <si>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</si>
  <si>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</si>
  <si>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</si>
  <si>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</si>
  <si>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</si>
  <si>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</si>
  <si>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</si>
  <si>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</si>
  <si>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</si>
  <si>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</si>
  <si>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</si>
  <si>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</si>
  <si>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</si>
  <si>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</si>
  <si>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</si>
  <si>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</si>
  <si>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</si>
  <si>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</si>
  <si>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</si>
  <si>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</si>
  <si>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</si>
  <si>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</si>
  <si>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</si>
  <si>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</si>
  <si>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</si>
  <si>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</si>
  <si>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</si>
  <si>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</si>
  <si>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</si>
  <si>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</si>
  <si>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</si>
  <si>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</si>
  <si>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</si>
  <si>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</si>
  <si>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</si>
  <si>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</si>
  <si>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</si>
  <si>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</si>
  <si>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</si>
  <si>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</si>
  <si>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</si>
  <si>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</si>
  <si>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</si>
  <si>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</si>
  <si>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</si>
  <si>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</si>
  <si>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</si>
  <si>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</si>
  <si>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</si>
  <si>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</si>
  <si>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</si>
  <si>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</si>
  <si>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</si>
  <si>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</si>
  <si>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</si>
  <si>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</si>
  <si>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</si>
  <si>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</si>
  <si>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</si>
  <si>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</si>
  <si>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</si>
  <si>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</si>
  <si>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</si>
  <si>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</si>
  <si>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</si>
  <si>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</si>
  <si>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</si>
  <si>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</si>
  <si>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</si>
  <si>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</si>
  <si>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</si>
  <si>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</si>
  <si>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</si>
  <si>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</si>
  <si>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</si>
  <si>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</si>
  <si>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</si>
  <si>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</si>
  <si>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</si>
  <si>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</si>
  <si>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</si>
  <si>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</si>
  <si>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</si>
  <si>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</si>
  <si>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</si>
  <si>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</si>
  <si>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</si>
  <si>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</si>
  <si>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</si>
  <si>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</si>
  <si>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</si>
  <si>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</si>
  <si>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</si>
  <si>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</si>
  <si>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</si>
  <si>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</si>
  <si>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</si>
  <si>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</si>
  <si>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</si>
  <si>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</si>
  <si>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</si>
  <si>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</si>
  <si>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</si>
  <si>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</si>
  <si>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</si>
  <si>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</si>
  <si>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</si>
  <si>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</si>
  <si>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</si>
  <si>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</si>
  <si>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</si>
  <si>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</si>
  <si>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</si>
  <si>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</si>
  <si>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</si>
  <si>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</si>
  <si>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</si>
  <si>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</si>
  <si>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</si>
  <si>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</si>
  <si>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</si>
  <si>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</si>
  <si>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</si>
  <si>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</si>
  <si>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</si>
  <si>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</si>
  <si>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</si>
  <si>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</si>
  <si>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</si>
  <si>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</si>
  <si>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</si>
  <si>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</si>
  <si>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</si>
  <si>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</si>
  <si>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</si>
  <si>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</si>
  <si>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</si>
  <si>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</si>
  <si>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</si>
  <si>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</si>
  <si>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</si>
  <si>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</si>
  <si>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</si>
  <si>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</si>
  <si>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</si>
  <si>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</si>
  <si>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</si>
  <si>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</si>
  <si>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</si>
  <si>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</si>
  <si>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</si>
  <si>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</si>
  <si>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</si>
  <si>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</si>
  <si>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</si>
  <si>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</si>
  <si>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</si>
  <si>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</si>
  <si>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</si>
  <si>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</si>
  <si>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</si>
  <si>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</si>
  <si>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</si>
  <si>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</si>
  <si>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</si>
  <si>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</si>
  <si>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</si>
  <si>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</si>
  <si>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</si>
  <si>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</si>
  <si>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</si>
  <si>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</si>
  <si>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</si>
  <si>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</si>
  <si>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</si>
  <si>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</si>
  <si>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</si>
  <si>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</si>
  <si>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</si>
  <si>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</si>
  <si>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</si>
  <si>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</si>
  <si>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</si>
  <si>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</si>
  <si>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</si>
  <si>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</si>
  <si>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</si>
  <si>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</si>
  <si>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</si>
  <si>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</si>
  <si>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</si>
  <si>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</si>
  <si>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</si>
  <si>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</si>
  <si>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</si>
  <si>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</si>
  <si>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</si>
  <si>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</si>
  <si>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</si>
  <si>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</si>
  <si>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</si>
  <si>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</si>
  <si>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</si>
  <si>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</si>
  <si>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</si>
  <si>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</si>
  <si>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</si>
  <si>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</si>
  <si>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</si>
  <si>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</si>
  <si>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</si>
  <si>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</si>
  <si>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</si>
  <si>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</si>
  <si>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</si>
  <si>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</si>
  <si>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</si>
  <si>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</si>
  <si>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</si>
  <si>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</si>
  <si>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</si>
  <si>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</si>
  <si>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</si>
  <si>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</si>
  <si>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</si>
  <si>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</si>
  <si>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</si>
  <si>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</si>
  <si>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</si>
  <si>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</si>
  <si>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</si>
  <si>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</si>
  <si>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</si>
  <si>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</si>
  <si>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</si>
  <si>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</si>
  <si>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</si>
  <si>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</si>
  <si>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</si>
  <si>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</si>
  <si>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</si>
  <si>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</si>
  <si>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</si>
  <si>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</si>
  <si>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</si>
  <si>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</si>
  <si>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</si>
  <si>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</si>
  <si>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</si>
  <si>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</si>
  <si>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</si>
  <si>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</si>
  <si>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</si>
  <si>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</si>
  <si>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</si>
  <si>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</si>
  <si>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</si>
  <si>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</si>
  <si>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</si>
  <si>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</si>
  <si>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</si>
  <si>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</si>
  <si>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</si>
  <si>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</si>
  <si>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</si>
  <si>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</si>
  <si>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</si>
  <si>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</si>
  <si>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</si>
  <si>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</si>
  <si>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</si>
  <si>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</si>
  <si>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</si>
  <si>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</si>
  <si>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</si>
  <si>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</si>
  <si>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</si>
  <si>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</si>
  <si>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</si>
  <si>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</si>
  <si>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</si>
  <si>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</si>
  <si>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</si>
  <si>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</si>
  <si>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</si>
  <si>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</si>
  <si>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</si>
  <si>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</si>
  <si>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</si>
  <si>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</si>
  <si>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</si>
  <si>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</si>
  <si>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</si>
  <si>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</si>
  <si>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</si>
  <si>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</si>
  <si>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</si>
  <si>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</si>
  <si>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</si>
  <si>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</si>
  <si>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</si>
  <si>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</si>
  <si>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</si>
  <si>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</si>
  <si>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</si>
  <si>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</si>
  <si>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</si>
  <si>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</si>
  <si>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</si>
  <si>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</si>
  <si>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</si>
  <si>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</si>
  <si>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</si>
  <si>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</si>
  <si>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</si>
  <si>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</si>
  <si>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</si>
  <si>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</si>
  <si>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</si>
  <si>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</si>
  <si>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</si>
  <si>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</si>
  <si>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</si>
  <si>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</si>
  <si>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</si>
  <si>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</si>
  <si>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</si>
  <si>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</si>
  <si>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</si>
  <si>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</si>
  <si>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</si>
  <si>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</si>
  <si>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</si>
  <si>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</si>
  <si>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</si>
  <si>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</si>
  <si>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</si>
  <si>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</si>
  <si>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</si>
  <si>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</si>
  <si>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</si>
  <si>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</si>
  <si>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</si>
  <si>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</si>
  <si>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</si>
  <si>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</si>
  <si>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</si>
  <si>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</si>
  <si>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</si>
  <si>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</si>
  <si>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</si>
  <si>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</si>
  <si>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</si>
  <si>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</si>
  <si>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</si>
  <si>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</si>
  <si>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</si>
  <si>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</si>
  <si>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</si>
  <si>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</si>
  <si>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</si>
  <si>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</si>
  <si>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</si>
  <si>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</si>
  <si>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</si>
  <si>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</si>
  <si>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</si>
  <si>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</si>
  <si>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</si>
  <si>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</si>
  <si>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</si>
  <si>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</si>
  <si>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</si>
  <si>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</si>
  <si>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</si>
  <si>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</si>
  <si>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</si>
  <si>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</si>
  <si>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</si>
  <si>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</si>
  <si>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</si>
  <si>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</si>
  <si>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</si>
  <si>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</si>
  <si>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</si>
  <si>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</si>
  <si>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</si>
  <si>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</si>
  <si>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</si>
  <si>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</si>
  <si>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</si>
  <si>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</si>
  <si>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</si>
  <si>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</si>
  <si>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</si>
  <si>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</si>
  <si>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</si>
  <si>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</si>
  <si>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</si>
  <si>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</si>
  <si>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</si>
  <si>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</si>
  <si>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</si>
  <si>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</si>
  <si>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</si>
  <si>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</si>
  <si>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</si>
  <si>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</si>
  <si>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</si>
  <si>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</si>
  <si>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</si>
  <si>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</si>
  <si>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</si>
  <si>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</si>
  <si>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</si>
  <si>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</si>
  <si>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</si>
  <si>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</si>
  <si>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</si>
  <si>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</si>
  <si>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</si>
  <si>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</si>
  <si>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</si>
  <si>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</si>
  <si>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</si>
  <si>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</si>
  <si>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</si>
  <si>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</si>
  <si>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</si>
  <si>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</si>
  <si>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</si>
  <si>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</si>
  <si>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</si>
  <si>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</si>
  <si>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</si>
  <si>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</si>
  <si>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</si>
  <si>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</si>
  <si>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</si>
  <si>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</si>
  <si>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</si>
  <si>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</si>
  <si>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</si>
  <si>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</si>
  <si>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</si>
  <si>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</si>
  <si>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</si>
  <si>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</si>
  <si>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</si>
  <si>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</si>
  <si>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</si>
  <si>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</si>
  <si>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</si>
  <si>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</si>
  <si>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</si>
  <si>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</si>
  <si>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</si>
  <si>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</si>
  <si>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</si>
  <si>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</si>
  <si>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</si>
  <si>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</si>
  <si>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</si>
  <si>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</si>
  <si>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</si>
  <si>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</si>
  <si>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</si>
  <si>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</si>
  <si>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</si>
  <si>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</si>
  <si>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</si>
  <si>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</si>
  <si>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</si>
  <si>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</si>
  <si>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</si>
  <si>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</si>
  <si>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</si>
  <si>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</si>
  <si>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</si>
  <si>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</si>
  <si>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</si>
  <si>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</si>
  <si>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</si>
  <si>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</si>
  <si>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</si>
  <si>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</si>
  <si>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</si>
  <si>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</si>
  <si>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</si>
  <si>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</si>
  <si>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</si>
  <si>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</si>
  <si>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</si>
  <si>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</si>
  <si>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</si>
  <si>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</si>
  <si>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</si>
  <si>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</si>
  <si>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</si>
  <si>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</si>
  <si>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</si>
  <si>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</si>
  <si>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</si>
  <si>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</si>
  <si>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</si>
  <si>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</si>
  <si>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</si>
  <si>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</si>
  <si>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</si>
  <si>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</si>
  <si>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</si>
  <si>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</si>
  <si>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</si>
  <si>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</si>
  <si>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</si>
  <si>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</si>
  <si>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</si>
  <si>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</si>
  <si>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</si>
  <si>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</si>
  <si>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</si>
  <si>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</si>
  <si>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</si>
  <si>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</si>
  <si>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</si>
  <si>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</si>
  <si>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</si>
  <si>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</si>
  <si>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</si>
  <si>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</si>
  <si>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</si>
  <si>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</si>
  <si>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</si>
  <si>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</si>
  <si>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</si>
  <si>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</si>
  <si>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</si>
  <si>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</si>
  <si>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</si>
  <si>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</si>
  <si>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</si>
  <si>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</si>
  <si>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</si>
  <si>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</si>
  <si>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</si>
  <si>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</si>
  <si>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</si>
  <si>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</si>
  <si>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</si>
  <si>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</si>
  <si>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</si>
  <si>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</si>
  <si>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</si>
  <si>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</si>
  <si>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</si>
  <si>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</si>
  <si>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</si>
  <si>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</si>
  <si>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</si>
  <si>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</si>
  <si>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</si>
  <si>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</si>
  <si>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</si>
  <si>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</si>
  <si>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</si>
  <si>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</si>
  <si>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</si>
  <si>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</si>
  <si>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</si>
  <si>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</si>
  <si>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</si>
  <si>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</si>
  <si>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</si>
  <si>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</si>
  <si>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</si>
  <si>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</si>
  <si>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</si>
  <si>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</si>
  <si>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</si>
  <si>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</si>
  <si>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</si>
  <si>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</si>
  <si>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</si>
  <si>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</si>
  <si>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</si>
  <si>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</si>
  <si>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</si>
  <si>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</si>
  <si>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</si>
  <si>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</si>
  <si>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</si>
  <si>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</si>
  <si>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</si>
  <si>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</si>
  <si>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</si>
  <si>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</si>
  <si>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</si>
  <si>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</si>
  <si>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</si>
  <si>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</si>
  <si>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</si>
  <si>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</si>
  <si>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</si>
  <si>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</si>
  <si>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</si>
  <si>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</si>
  <si>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</si>
  <si>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</si>
  <si>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</si>
  <si>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</si>
  <si>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</si>
  <si>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</si>
  <si>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</si>
  <si>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</si>
  <si>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</si>
  <si>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</si>
  <si>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</si>
  <si>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</si>
  <si>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</si>
  <si>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</si>
  <si>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</si>
  <si>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</si>
  <si>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</si>
  <si>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</si>
  <si>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</si>
  <si>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</si>
  <si>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</si>
  <si>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</si>
  <si>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</si>
  <si>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</si>
  <si>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</si>
  <si>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</si>
  <si>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</si>
  <si>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</si>
  <si>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</si>
  <si>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</si>
  <si>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</si>
  <si>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</si>
  <si>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</si>
  <si>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</si>
  <si>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</si>
  <si>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</si>
  <si>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</si>
  <si>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</si>
  <si>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</si>
  <si>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</si>
  <si>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</si>
  <si>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</si>
  <si>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</si>
  <si>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</si>
  <si>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</si>
  <si>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</si>
  <si>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</si>
  <si>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</si>
  <si>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</si>
  <si>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</si>
  <si>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</si>
  <si>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</si>
  <si>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</si>
  <si>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</si>
  <si>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</si>
  <si>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</si>
  <si>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</si>
  <si>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</si>
  <si>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</si>
  <si>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</si>
  <si>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</si>
  <si>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</si>
  <si>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</si>
  <si>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</si>
  <si>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</si>
  <si>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</si>
  <si>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</si>
  <si>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</si>
  <si>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</si>
  <si>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</si>
  <si>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</si>
  <si>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</si>
  <si>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</si>
  <si>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</si>
  <si>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</si>
  <si>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</si>
  <si>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</si>
  <si>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</si>
  <si>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</si>
  <si>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</si>
  <si>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</si>
  <si>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</si>
  <si>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</si>
  <si>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</si>
  <si>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</si>
  <si>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</si>
  <si>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</si>
  <si>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</si>
  <si>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</si>
  <si>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</si>
  <si>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</si>
  <si>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</si>
  <si>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</si>
  <si>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</si>
  <si>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</si>
  <si>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</si>
  <si>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</si>
  <si>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</si>
  <si>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</si>
  <si>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</si>
  <si>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</si>
  <si>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</si>
  <si>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</si>
  <si>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</si>
  <si>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</si>
  <si>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</si>
  <si>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</si>
  <si>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</si>
  <si>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</si>
  <si>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</si>
  <si>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</si>
  <si>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</si>
  <si>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</si>
  <si>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</si>
  <si>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</si>
  <si>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</si>
  <si>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</si>
  <si>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</si>
  <si>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</si>
  <si>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</si>
  <si>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</si>
  <si>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</si>
  <si>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</si>
  <si>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</si>
  <si>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</si>
  <si>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</si>
  <si>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</si>
  <si>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</si>
  <si>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</si>
  <si>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</si>
  <si>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</si>
  <si>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</si>
  <si>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</si>
  <si>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</si>
  <si>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</si>
  <si>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</si>
  <si>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</si>
  <si>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</si>
  <si>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</si>
  <si>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</si>
  <si>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</si>
  <si>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</si>
  <si>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</si>
  <si>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</si>
  <si>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</si>
  <si>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</si>
  <si>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</si>
  <si>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</si>
  <si>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</si>
  <si>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</si>
  <si>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</si>
  <si>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</si>
  <si>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</si>
  <si>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</si>
  <si>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</si>
  <si>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</si>
  <si>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</si>
  <si>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</si>
  <si>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</si>
  <si>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</si>
  <si>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</si>
  <si>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</si>
  <si>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</si>
  <si>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</si>
  <si>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</si>
  <si>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</si>
  <si>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</si>
  <si>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</si>
  <si>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</si>
  <si>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</si>
  <si>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</si>
  <si>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</si>
  <si>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</si>
  <si>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</si>
  <si>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</si>
  <si>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</si>
  <si>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</si>
  <si>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</si>
  <si>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</si>
  <si>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</si>
  <si>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</si>
  <si>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</si>
  <si>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</si>
  <si>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</si>
  <si>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</si>
  <si>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</si>
  <si>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</si>
  <si>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</si>
  <si>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</si>
  <si>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</si>
  <si>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</si>
  <si>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</si>
  <si>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</si>
  <si>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</si>
  <si>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</si>
  <si>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</si>
  <si>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</si>
  <si>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</si>
  <si>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</si>
  <si>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</si>
  <si>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</si>
  <si>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</si>
  <si>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</si>
  <si>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</si>
  <si>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</si>
  <si>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</si>
  <si>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</si>
  <si>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</si>
  <si>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</si>
  <si>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</si>
  <si>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</si>
  <si>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</si>
  <si>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</si>
  <si>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</si>
  <si>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</si>
  <si>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</si>
  <si>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</si>
  <si>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</si>
  <si>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</si>
  <si>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</si>
  <si>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</si>
  <si>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</si>
  <si>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</si>
  <si>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</si>
  <si>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</si>
  <si>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</si>
  <si>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</si>
  <si>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</si>
  <si>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</si>
  <si>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</si>
  <si>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</si>
  <si>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</si>
  <si>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</si>
  <si>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</si>
  <si>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</si>
  <si>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</si>
  <si>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</si>
  <si>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</si>
  <si>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</si>
  <si>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</si>
  <si>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</si>
  <si>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</si>
  <si>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</si>
  <si>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</si>
  <si>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</si>
  <si>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</si>
  <si>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</si>
  <si>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</si>
  <si>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</si>
  <si>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</si>
  <si>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</si>
  <si>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</si>
  <si>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</si>
  <si>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</si>
  <si>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</si>
  <si>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</si>
  <si>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</si>
  <si>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</si>
  <si>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</si>
  <si>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</si>
  <si>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</si>
  <si>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</si>
  <si>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</si>
  <si>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</si>
  <si>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</si>
  <si>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</si>
  <si>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</si>
  <si>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</si>
  <si>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</si>
  <si>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</si>
  <si>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</si>
  <si>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</si>
  <si>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</si>
  <si>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</si>
  <si>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</si>
  <si>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</si>
  <si>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</si>
  <si>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</si>
  <si>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</si>
  <si>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</si>
  <si>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</si>
  <si>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</si>
  <si>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</si>
  <si>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</si>
  <si>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</si>
  <si>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</si>
  <si>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</si>
  <si>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</si>
  <si>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</si>
  <si>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</si>
  <si>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</si>
  <si>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</si>
  <si>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</si>
  <si>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</si>
  <si>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</si>
  <si>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</si>
  <si>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</si>
  <si>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</si>
  <si>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</si>
  <si>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BMI</t>
  </si>
  <si>
    <t>HBA1C</t>
  </si>
  <si>
    <t>Heart Issues</t>
  </si>
  <si>
    <t>Any Transplants</t>
  </si>
  <si>
    <t>Cancer history</t>
  </si>
  <si>
    <t>NumberOfMajorSurgeries</t>
  </si>
  <si>
    <t>smoker</t>
  </si>
  <si>
    <t>Heart Issues (Cleaned)</t>
  </si>
  <si>
    <t>Any Transplants (Cleaned)</t>
  </si>
  <si>
    <t>Smoker (Cleaned)</t>
  </si>
  <si>
    <t>NumberOfMajorSurgeries (Numeric)</t>
  </si>
  <si>
    <t>Weight Status</t>
  </si>
  <si>
    <t>Diabetes Status</t>
  </si>
  <si>
    <t>No</t>
  </si>
  <si>
    <t>No major surgery</t>
  </si>
  <si>
    <t>yes</t>
  </si>
  <si>
    <t>Yes</t>
  </si>
  <si>
    <t>?</t>
  </si>
  <si>
    <t>year</t>
  </si>
  <si>
    <t>month</t>
  </si>
  <si>
    <t>date</t>
  </si>
  <si>
    <t>children</t>
  </si>
  <si>
    <t>charges</t>
  </si>
  <si>
    <t>Hospital tier</t>
  </si>
  <si>
    <t>City tier</t>
  </si>
  <si>
    <t>State ID</t>
  </si>
  <si>
    <t>Hospital Tier Mode Calc</t>
  </si>
  <si>
    <t>City Tier Mode Calc</t>
  </si>
  <si>
    <t>Year (Cleaned)</t>
  </si>
  <si>
    <t>Month (Cleaned)</t>
  </si>
  <si>
    <t>Hospital Tier (Cleaned)</t>
  </si>
  <si>
    <t>City Tier (Cleaned)</t>
  </si>
  <si>
    <t>State ID (Cleaned)</t>
  </si>
  <si>
    <t>Date of Birth</t>
  </si>
  <si>
    <t>Age</t>
  </si>
  <si>
    <t>Jul</t>
  </si>
  <si>
    <t>tier - 2</t>
  </si>
  <si>
    <t>tier - 3</t>
  </si>
  <si>
    <t>R1013</t>
  </si>
  <si>
    <t>tier - 1</t>
  </si>
  <si>
    <t>Nov</t>
  </si>
  <si>
    <t>Jun</t>
  </si>
  <si>
    <t>Sep</t>
  </si>
  <si>
    <t>Mode:</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</si>
  <si>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</si>
  <si>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</si>
  <si>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</si>
  <si>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</si>
  <si>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</si>
  <si>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</si>
  <si>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</si>
  <si>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</si>
  <si>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</si>
  <si>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</si>
  <si>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</si>
  <si>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</si>
  <si>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</si>
  <si>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</si>
  <si>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</si>
  <si>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</si>
  <si>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</si>
  <si>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</si>
  <si>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</si>
  <si>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</si>
  <si>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Cancer History</t>
  </si>
  <si>
    <t>Number of Major Surgeries</t>
  </si>
  <si>
    <t>Smoker</t>
  </si>
  <si>
    <t>Charges</t>
  </si>
  <si>
    <t>Hospital Tier</t>
  </si>
  <si>
    <t>City Tier</t>
  </si>
  <si>
    <t>Healthcare Dataset — Summary Statistics &amp; Pivot-Style Analysis</t>
  </si>
  <si>
    <t>Key Metrics (AI-Generated Summary Statistics)</t>
  </si>
  <si>
    <t>Total Hospitalisation Records</t>
  </si>
  <si>
    <t>Average Charge per Customer</t>
  </si>
  <si>
    <t>Average BMI</t>
  </si>
  <si>
    <t>Average HBA1C</t>
  </si>
  <si>
    <t>Average Age</t>
  </si>
  <si>
    <t>Pivot 1: Cancer History Distribution — Smokers vs Non-Smokers</t>
  </si>
  <si>
    <t>Group</t>
  </si>
  <si>
    <t>Count</t>
  </si>
  <si>
    <t>Smoker - Cancer History: Yes</t>
  </si>
  <si>
    <t>Smoker - Cancer History: No</t>
  </si>
  <si>
    <t>Non-Smoker - Cancer History: Yes</t>
  </si>
  <si>
    <t>Non-Smoker - Cancer History: No</t>
  </si>
  <si>
    <t>Pivot 2: Charges by Weight Status</t>
  </si>
  <si>
    <t>Total Charges</t>
  </si>
  <si>
    <t>Average Charges</t>
  </si>
  <si>
    <t>Customer Count</t>
  </si>
  <si>
    <t>Underweight</t>
  </si>
  <si>
    <t>Normal Weight</t>
  </si>
  <si>
    <t>Overweight</t>
  </si>
  <si>
    <t>Obesity</t>
  </si>
  <si>
    <t>Pivot 3: Average Charges &amp; Count by Diabetes Status</t>
  </si>
  <si>
    <t>Normal</t>
  </si>
  <si>
    <t>Prediabetic</t>
  </si>
  <si>
    <t>Diabetic</t>
  </si>
  <si>
    <t>Healthcare Dataset — Cleaning, Assumptions &amp; Conclusion</t>
  </si>
  <si>
    <t>1. Data Cleaning — Missing Value Counts (marked "?")</t>
  </si>
  <si>
    <t>Medical Examinations: smoker = 2 missing. All other columns (BMI, HBA1C, Heart Issues, Any Transplants, Cancer history, NumberOfMajorSurgeries) = 0 missing.</t>
  </si>
  <si>
    <t>Hospitalisation Details: Customer ID = 6 missing, year = 2 missing, month = 3 missing, Hospital tier = 1 missing, City tier = 1 missing, State ID = 2 missing. date, children, charges = 0 missing.</t>
  </si>
  <si>
    <t>Customer Names: 0 missing in either column.</t>
  </si>
  <si>
    <t>2. Month &amp; Year Imputation</t>
  </si>
  <si>
    <t>Missing month values were filled with "Sep" as instructed: =IF(month="?","Sep",month)</t>
  </si>
  <si>
    <t>Missing year values were filled with the average year (ignoring "?" text automatically, since AVERAGE() skips non-numeric cells), rounded to the nearest integer (1983): =IF(year="?",ROUND(AVERAGE(year_range),0),year)</t>
  </si>
  <si>
    <t>3. Mode Imputation (Smoker, Hospital Tier, City Tier)</t>
  </si>
  <si>
    <t>Each column's most frequent value was calculated dynamically with COUNTIF + INDEX/MATCH helper cells (visible on the "Medical Examinations" and "Hospitalisation Details" sheets, columns J:O), then used to fill missing values:</t>
  </si>
  <si>
    <t xml:space="preserve">   • Smoker mode = "No" (1,845 "No" vs 488 "yes") — 2 missing rows filled.</t>
  </si>
  <si>
    <t xml:space="preserve">   • Hospital Tier mode = "tier - 2" (1,339 records) — 1 missing row filled.</t>
  </si>
  <si>
    <t xml:space="preserve">   • City Tier mode = "tier - 2" (812 vs 796 vs 734 — a close call) — 1 missing row filled.</t>
  </si>
  <si>
    <t>4. State ID Missing Values</t>
  </si>
  <si>
    <t>2 records had a missing State ID. Rather than guessing a specific region (which could bias geographic analysis), these were filled with "Unknown": =IF(StateID="?","Unknown",StateID). This keeps the records usable in aggregate totals while clearly flagging that the true state is not known, so it never gets silently merged into a real state's numbers.</t>
  </si>
  <si>
    <t>5. Orphan / Unlinkable Hospitalisation Records (data-quality flag)</t>
  </si>
  <si>
    <t>8 rows in "Hospitalisation Details" could not be tied to any customer: 6 rows have Customer ID = "?" (no ID at all), and 2 rows ("id2444", "id3444") use IDs outside the valid range used by the Customer Names / Medical Examinations tables (which only go up to Id2335). Since the combined "Healthcare" sheet is keyed on Customer ID, these 8 records cannot be joined to a patient profile and are excluded from the combined dataset and all downstream analysis — they remain visible in the raw "Hospitalisation Details" sheet for transparency. This affects roughly 0.3% of hospitalisation records, a small enough share that excluding them should not materially bias the results.</t>
  </si>
  <si>
    <t>6. Inconsistent Text — Heart Issues &amp; Smoker Columns</t>
  </si>
  <si>
    <t>Both columns mixed casing: "No" (capitalized) alongside "yes" (lowercase), e.g. Heart Issues had 1,409 "No" and 926 "yes"; Smoker had 1,845 "No" and 488 "yes". This is a classic data-entry inconsistency — same value, different case — which would cause COUNTIF/pivot tables to double-count categories if left as-is. Corrective action: standardized every value with PROPER() to consistent "Yes"/"No" title case (see "Heart Issues (Cleaned)" and "Smoker (Cleaned)" columns). The same inconsistency existed in "Any Transplants" and was corrected the same way, even though the brief only called out Heart Issues and Smoker by name.</t>
  </si>
  <si>
    <t>7. Product/Field Transformations</t>
  </si>
  <si>
    <t>Customer Names: split into Title, First Name, and Last Name using text formulas (LEFT/MID/FIND/TRIM) that parse the "Last, Title  First" pattern.</t>
  </si>
  <si>
    <t>NumberOfMajorSurgeries: "No major surgery" text was converted to numeric 0; existing numeric values (1, 2, 3) were kept as-is, producing a fully numeric column safe for SUM/AVERAGE.</t>
  </si>
  <si>
    <t>Weight Status: derived from BMI using the standard clinical bands provided in the brief (Underweight &lt; 18.5, Normal 18.5–24.9, Overweight 25.0–29.9, Obesity ≥ 30.0).</t>
  </si>
  <si>
    <t>Diabetes Status (new column — not present in the raw data, but required for the combined "Healthcare" sheet): derived from HBA1C using standard American Diabetes Association thresholds — below 5.7% = "Normal", 5.7%–6.4% = "Prediabetic", 6.5% and above = "Diabetic". This assumption is documented here since it was not explicitly specified in the brief.</t>
  </si>
  <si>
    <t>Date of Birth: merged year + month + date into a real Excel date using =DATE(year, MONTH(DATEVALUE(month&amp;"-1")), date), formatted as DD-MMM-YYYY.</t>
  </si>
  <si>
    <t>Age: calculated with =DATEDIF(DateOfBirth, DATE(2023,6,8), "y"), using the stated collection date of 8-June-2023.</t>
  </si>
  <si>
    <t>Charges: formatted as currency ($#,##0.00) throughout.</t>
  </si>
  <si>
    <t>8. Combined "Healthcare" Sheet (Activity 1)</t>
  </si>
  <si>
    <t>Built with INDEX/MATCH lookup formulas (functionally identical to XLOOKUP, and fully compatible with both older and newer Excel versions) keyed on Customer ID, pulling from all three cleaned source sheets. Contains the 17 requested columns for all 2,335 valid customers. If you have Excel 365 and specifically want to demonstrate XLOOKUP for grading, each formula can be swapped in with the same logic, e.g. =XLOOKUP($A2,'Medical Examinations'!$A:$A,'Medical Examinations'!$B:$B) — the lookup column and return column stay the same.</t>
  </si>
  <si>
    <t>9. What's Automated vs. What the Brief Asks You to Do Manually</t>
  </si>
  <si>
    <t xml:space="preserve">   • The "Healthcare" combined sheet is fully built and ready for you to select and use for a manual PivotTable (Insert → PivotTable).</t>
  </si>
  <si>
    <t xml:space="preserve">   • The "Summary &amp; Pivots" sheet gives you formula-built pivot-style tables and charts (cross-tab of Cancer History by Smoker status, and Charges by Weight Status) that mirror what a manual PivotTable would produce, plus a bonus table on Diabetes Status — use these as a reference or starting point, but for full marks also build a genuine Insert → PivotTable + Insert → Slicer version yourself, since openpyxl (the tool used to generate this file) cannot create native interactive PivotTables or Slicers.</t>
  </si>
  <si>
    <t xml:space="preserve">   • The "Dashboard" sheet has a KPI strip, the three charts, and a placeholder box explaining exactly where and how to insert your manual PivotTable/slicers so everything sits together as one dashboard.</t>
  </si>
  <si>
    <t xml:space="preserve">   • Remember to manually write your own 1–2 line insight for each chart directly on the sheet, as the brief requests — this is meant to reflect your own reading of the data.</t>
  </si>
  <si>
    <t>The raw healthcare dataset (2,335 customers across three linked tables) contained a small but meaningful set of data-quality issues: 17 missing values scattered across the Medical Examinations and Hospitalisation Details tables, inconsistent Yes/No casing in the Heart Issues, Smoker, and Any Transplants columns, an un-split customer name field, a text-based surgery count, and 8 hospitalisation records with no valid customer linkage. Each issue was resolved with a documented, defensible strategy: mode imputation for categorical fields, average-year and fixed-month imputation as instructed, an "Unknown" placeholder for missing State IDs rather than a guessed value, and exclusion of unlinkable records from customer-level analysis. Derived fields — Weight Status from BMI, Diabetes Status from HBA1C, Date of Birth and Age from the year/month/date components — were added using standard clinical and calendar logic, giving the combined Healthcare table 17 clean, analysis-ready columns for all 2,335 customers. Early findings from the summary statistics stand out: obesity is associated with roughly 2.4x the average healthcare charges of underweight customers ($16,612 vs $6,899), diabetic customers pay noticeably more on average than normal customers ($15,974 vs $12,091) and are on average 15 years older, while cancer-history prevalence is nearly identical between smokers and non-smokers (17.1% vs 16.6%), suggesting smoking status alone is not a strong predictor of cancer history in this dataset. Overall, the dataset is now consistent, fully joined, and ready for the interactive PivotTable, slicer-driven dashboard, and stakeholder-facing insights called for in the final activities.</t>
  </si>
  <si>
    <t>Column2</t>
  </si>
  <si>
    <t>Column4</t>
  </si>
  <si>
    <t xml:space="preserve">Conclusion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</si>
</sst>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0.0"/>
    <numFmt numFmtId="166" formatCode="0.0%"/>
    <numFmt numFmtId="167" formatCode="mmm&quot;, &quot;yyyy"/>
    <numFmt numFmtId="168" formatCode="\$#,##0.00"/>
    <numFmt numFmtId="169" formatCode="dd\-mmm\-yyyy"/>
  </numFmts>
  <fonts count="22" x14ac:knownFonts="1">
    <font>
      <sz val="11"/>
      <color theme="1"/>
      <name val="Calibri"/>
      <family val="2"/>
      <charset val="1"/>
    </font>
    <font>
      <sz val="12"/>
      <color theme="1"/>
      <name val="Calibri"/>
      <family val="2"/>
      <charset val="1"/>
    </font>
    <font>
      <b/>
      <sz val="18"/>
      <color rgb="FFFFFFFF"/>
      <name val="Arial"/>
      <charset val="1"/>
    </font>
    <font>
      <i/>
      <sz val="9"/>
      <color rgb="FF7F8C8D"/>
      <name val="Arial"/>
      <charset val="1"/>
    </font>
    <font>
      <b/>
      <sz val="10"/>
      <color rgb="FFFFFFFF"/>
      <name val="Arial"/>
      <charset val="1"/>
    </font>
    <font>
      <b/>
      <sz val="16"/>
      <color rgb="FFFFFFFF"/>
      <name val="Arial"/>
      <charset val="1"/>
    </font>
    <font>
      <i/>
      <sz val="10"/>
      <color rgb="FFC0392B"/>
      <name val="Arial"/>
      <charset val="1"/>
    </font>
    <font>
      <b/>
      <sz val="12"/>
      <color theme="0"/>
      <name val="Calibri"/>
      <family val="2"/>
      <charset val="1"/>
    </font>
    <font>
      <sz val="10"/>
      <name val="Arial"/>
      <charset val="1"/>
    </font>
    <font>
      <b/>
      <sz val="11"/>
      <color rgb="FF632D09"/>
      <name val="Calibri"/>
      <family val="2"/>
      <charset val="1"/>
    </font>
    <font>
      <b/>
      <sz val="12"/>
      <color rgb="FF002060"/>
      <name val="Calibri"/>
      <family val="2"/>
      <charset val="1"/>
    </font>
    <font>
      <b/>
      <i/>
      <sz val="9"/>
      <name val="Cambria"/>
      <charset val="1"/>
    </font>
    <font>
      <b/>
      <sz val="13"/>
      <color rgb="FFFFFFFF"/>
      <name val="Arial"/>
      <charset val="1"/>
    </font>
    <font>
      <b/>
      <sz val="12"/>
      <name val="Cambria"/>
      <charset val="1"/>
    </font>
    <font>
      <b/>
      <sz val="10"/>
      <name val="Arial"/>
      <charset val="1"/>
    </font>
    <font>
      <b/>
      <sz val="14"/>
      <color rgb="FF2E86AB"/>
      <name val="Arial"/>
      <charset val="1"/>
    </font>
    <font>
      <b/>
      <sz val="11"/>
      <name val="Cambria"/>
      <charset val="1"/>
    </font>
    <font>
      <b/>
      <sz val="14"/>
      <color rgb="FFFFFFFF"/>
      <name val="Arial"/>
      <charset val="1"/>
    </font>
    <font>
      <b/>
      <sz val="11"/>
      <color rgb="FF00838F"/>
      <name val="Arial"/>
      <charset val="1"/>
    </font>
    <font>
      <b/>
      <i/>
      <sz val="9"/>
      <color rgb="FF7F8C8D"/>
      <name val="Arial"/>
      <family val="2"/>
    </font>
    <font>
      <b/>
      <sz val="10"/>
      <color rgb="FFFFFFFF"/>
      <name val="Arial"/>
      <family val="2"/>
      <charset val="1"/>
    </font>
    <font>
      <i/>
      <sz val="10"/>
      <color rgb="FFC0392B"/>
      <name val="Arial"/>
      <family val="2"/>
    </font>
  </fonts>
  <fills count="8">
    <fill>
      <patternFill patternType="none"/>
    </fill>
    <fill>
      <patternFill patternType="gray125"/>
    </fill>
    <fill>
      <patternFill patternType="solid">
        <fgColor rgb="FF1B4F72"/>
        <bgColor rgb="FF333333"/>
      </patternFill>
    </fill>
    <fill>
      <patternFill patternType="solid">
        <fgColor rgb="FF2E86AB"/>
        <bgColor rgb="FF00838F"/>
      </patternFill>
    </fill>
    <fill>
      <patternFill patternType="solid">
        <fgColor rgb="FF7030A0"/>
        <bgColor rgb="FF993366"/>
      </patternFill>
    </fill>
    <fill>
      <patternFill patternType="solid">
        <fgColor rgb="FFFFC000"/>
        <bgColor rgb="FFFF9900"/>
      </patternFill>
    </fill>
    <fill>
      <patternFill patternType="solid">
        <fgColor rgb="FF00B0F0"/>
        <bgColor rgb="FF4DA6C4"/>
      </patternFill>
    </fill>
    <fill>
      <patternFill patternType="solid">
        <fgColor rgb="FF4DA6C4"/>
        <bgColor rgb="FF5B9BD5"/>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 fillId="0" borderId="0"/>
  </cellStyleXfs>
  <cellXfs count="39">
    <xf numFmtId="0" fontId="0" fillId="0" borderId="0" xfId="0"/>
    <xf numFmtId="0" fontId="4" fillId="3" borderId="0" xfId="0" applyFont="1" applyFill="1" applyAlignment="1">
      <alignment horizontal="center"/>
    </xf>
    <xf numFmtId="167" fontId="7" fillId="4"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0" fillId="0" borderId="0" xfId="0" applyAlignment="1">
      <alignment horizontal="center" vertical="center"/>
    </xf>
    <xf numFmtId="0" fontId="1" fillId="0" borderId="0" xfId="0" applyFont="1"/>
    <xf numFmtId="0" fontId="8" fillId="0" borderId="0" xfId="0" applyFont="1"/>
    <xf numFmtId="0" fontId="9" fillId="5" borderId="2" xfId="0" applyFont="1" applyFill="1" applyBorder="1" applyAlignment="1">
      <alignment horizontal="center" vertical="center"/>
    </xf>
    <xf numFmtId="0" fontId="4" fillId="3" borderId="0" xfId="0" applyFont="1" applyFill="1" applyAlignment="1">
      <alignment horizontal="center" wrapText="1"/>
    </xf>
    <xf numFmtId="0" fontId="10" fillId="6" borderId="1" xfId="0" applyFont="1" applyFill="1" applyBorder="1" applyAlignment="1">
      <alignment horizontal="center" vertical="center"/>
    </xf>
    <xf numFmtId="0" fontId="11" fillId="0" borderId="0" xfId="0" applyFont="1"/>
    <xf numFmtId="168" fontId="0" fillId="0" borderId="0" xfId="0" applyNumberFormat="1"/>
    <xf numFmtId="169" fontId="8" fillId="0" borderId="0" xfId="0" applyNumberFormat="1" applyFont="1"/>
    <xf numFmtId="168" fontId="8" fillId="0" borderId="0" xfId="0" applyNumberFormat="1" applyFont="1"/>
    <xf numFmtId="0" fontId="13" fillId="0" borderId="0" xfId="0" applyFont="1"/>
    <xf numFmtId="0" fontId="16" fillId="0" borderId="0" xfId="0" applyFont="1"/>
    <xf numFmtId="0" fontId="4" fillId="7" borderId="3" xfId="0" applyFont="1" applyFill="1" applyBorder="1"/>
    <xf numFmtId="0" fontId="8" fillId="0" borderId="3" xfId="0" applyFont="1" applyBorder="1"/>
    <xf numFmtId="164" fontId="8" fillId="0" borderId="3" xfId="0" applyNumberFormat="1" applyFont="1" applyBorder="1"/>
    <xf numFmtId="165" fontId="8" fillId="0" borderId="3" xfId="0" applyNumberFormat="1" applyFont="1" applyBorder="1"/>
    <xf numFmtId="0" fontId="17" fillId="3" borderId="0" xfId="0" applyFont="1" applyFill="1"/>
    <xf numFmtId="0" fontId="8" fillId="0" borderId="0" xfId="0" applyFont="1" applyAlignment="1">
      <alignment vertical="top" wrapText="1"/>
    </xf>
    <xf numFmtId="0" fontId="18" fillId="0" borderId="0" xfId="0" applyFont="1" applyAlignment="1">
      <alignment vertical="top" wrapText="1"/>
    </xf>
    <xf numFmtId="0" fontId="20" fillId="3" borderId="0" xfId="0" applyFont="1" applyFill="1" applyAlignment="1">
      <alignment horizontal="center" wrapText="1"/>
    </xf>
    <xf numFmtId="166" fontId="5" fillId="3" borderId="0" xfId="0" applyNumberFormat="1" applyFont="1" applyFill="1" applyAlignment="1">
      <alignment horizontal="center"/>
    </xf>
    <xf numFmtId="0" fontId="21" fillId="0" borderId="0" xfId="0" applyFont="1" applyAlignment="1">
      <alignment vertical="top" wrapText="1"/>
    </xf>
    <xf numFmtId="0" fontId="6" fillId="0" borderId="0" xfId="0" applyFont="1" applyAlignment="1">
      <alignment vertical="top" wrapText="1"/>
    </xf>
    <xf numFmtId="1" fontId="5" fillId="3" borderId="0" xfId="0" applyNumberFormat="1" applyFont="1" applyFill="1" applyAlignment="1">
      <alignment horizontal="center"/>
    </xf>
    <xf numFmtId="164" fontId="5" fillId="3" borderId="0" xfId="0" applyNumberFormat="1" applyFont="1" applyFill="1" applyAlignment="1">
      <alignment horizontal="center"/>
    </xf>
    <xf numFmtId="165" fontId="5" fillId="3" borderId="0" xfId="0" applyNumberFormat="1" applyFont="1" applyFill="1" applyAlignment="1">
      <alignment horizontal="center"/>
    </xf>
    <xf numFmtId="0" fontId="2" fillId="2" borderId="0" xfId="0" applyFont="1" applyFill="1" applyAlignment="1">
      <alignment horizontal="center" vertical="center"/>
    </xf>
    <xf numFmtId="0" fontId="19" fillId="0" borderId="0" xfId="0" applyFont="1"/>
    <xf numFmtId="0" fontId="3" fillId="0" borderId="0" xfId="0" applyFont="1"/>
    <xf numFmtId="0" fontId="4" fillId="3" borderId="0" xfId="0" applyFont="1" applyFill="1" applyAlignment="1">
      <alignment horizontal="center"/>
    </xf>
    <xf numFmtId="165" fontId="15" fillId="0" borderId="0" xfId="0" applyNumberFormat="1" applyFont="1"/>
    <xf numFmtId="166" fontId="15" fillId="0" borderId="0" xfId="0" applyNumberFormat="1" applyFont="1"/>
    <xf numFmtId="164" fontId="15" fillId="0" borderId="0" xfId="0" applyNumberFormat="1" applyFont="1"/>
    <xf numFmtId="0" fontId="14" fillId="0" borderId="0" xfId="0" applyFont="1"/>
    <xf numFmtId="0" fontId="12" fillId="3" borderId="0" xfId="0" applyFont="1" applyFill="1"/>
  </cellXfs>
  <cellStyles count="2">
    <cellStyle name="Normal" xfId="0" builtinId="0"/>
    <cellStyle name="Normal 2" xfId="1" xr:uid="{00000000-0005-0000-0000-000006000000}"/>
  </cellStyles>
  <dxfs count="44">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numFmt numFmtId="169" formatCode="dd\-mmm\-yyyy"/>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numFmt numFmtId="168" formatCode="\$#,##0.00"/>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0"/>
        <color rgb="FFFFFFFF"/>
        <name val="Arial"/>
        <charset val="1"/>
        <scheme val="none"/>
      </font>
      <fill>
        <patternFill patternType="solid">
          <fgColor rgb="FF00838F"/>
          <bgColor rgb="FF2E86AB"/>
        </patternFill>
      </fill>
      <alignment horizontal="center" vertical="bottom" textRotation="0" wrapText="1" indent="0" justifyLastLine="0" shrinkToFit="0" readingOrder="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0"/>
        <color rgb="FFFFFFFF"/>
        <name val="Arial"/>
        <charset val="1"/>
        <scheme val="none"/>
      </font>
      <fill>
        <patternFill patternType="solid">
          <fgColor rgb="FF00838F"/>
          <bgColor rgb="FF2E86AB"/>
        </patternFill>
      </fill>
      <alignment horizontal="center" vertical="bottom" textRotation="0" wrapText="1" indent="0" justifyLastLine="0" shrinkToFit="0" readingOrder="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2"/>
        <color theme="1"/>
        <name val="Calibri"/>
        <family val="2"/>
        <charset val="1"/>
        <scheme val="none"/>
      </font>
    </dxf>
    <dxf>
      <font>
        <b val="0"/>
        <i val="0"/>
        <strike val="0"/>
        <condense val="0"/>
        <extend val="0"/>
        <outline val="0"/>
        <shadow val="0"/>
        <u val="none"/>
        <vertAlign val="baseline"/>
        <sz val="12"/>
        <color theme="1"/>
        <name val="Calibri"/>
        <family val="2"/>
        <charset val="1"/>
        <scheme val="none"/>
      </font>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0"/>
        <color rgb="FFFFFFFF"/>
        <name val="Arial"/>
        <charset val="1"/>
        <scheme val="none"/>
      </font>
      <fill>
        <patternFill patternType="solid">
          <fgColor rgb="FF00838F"/>
          <bgColor rgb="FF2E86AB"/>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numFmt numFmtId="168" formatCode="\$#,##0.00"/>
    </dxf>
    <dxf>
      <font>
        <b val="0"/>
        <i val="0"/>
        <strike val="0"/>
        <condense val="0"/>
        <extend val="0"/>
        <outline val="0"/>
        <shadow val="0"/>
        <u val="none"/>
        <vertAlign val="baseline"/>
        <sz val="10"/>
        <color auto="1"/>
        <name val="Arial"/>
        <charset val="1"/>
        <scheme val="none"/>
      </font>
      <numFmt numFmtId="169" formatCode="dd\-mmm\-yyyy"/>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0"/>
        <color rgb="FFFFFFFF"/>
        <name val="Arial"/>
        <charset val="1"/>
        <scheme val="none"/>
      </font>
      <fill>
        <patternFill patternType="solid">
          <fgColor rgb="FF00838F"/>
          <bgColor rgb="FF2E86AB"/>
        </patternFill>
      </fill>
      <alignment horizontal="center" vertical="bottom"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38F"/>
      <rgbColor rgb="FFB3B3B3"/>
      <rgbColor rgb="FF7F8C8D"/>
      <rgbColor rgb="FF5B9BD5"/>
      <rgbColor rgb="FF7030A0"/>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4DA6C4"/>
      <rgbColor rgb="FF99CC00"/>
      <rgbColor rgb="FFFFC000"/>
      <rgbColor rgb="FFFF9900"/>
      <rgbColor rgb="FFED7D31"/>
      <rgbColor rgb="FF666699"/>
      <rgbColor rgb="FFA5A5A5"/>
      <rgbColor rgb="FF002060"/>
      <rgbColor rgb="FF2E86AB"/>
      <rgbColor rgb="FF003300"/>
      <rgbColor rgb="FF632D09"/>
      <rgbColor rgb="FFC0392B"/>
      <rgbColor rgb="FF993366"/>
      <rgbColor rgb="FF1B4F72"/>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Cancer History: Smokers vs Non-Smokers</a:t>
            </a:r>
          </a:p>
        </c:rich>
      </c:tx>
      <c:overlay val="0"/>
      <c:spPr>
        <a:noFill/>
        <a:ln w="0">
          <a:noFill/>
        </a:ln>
      </c:spPr>
    </c:title>
    <c:autoTitleDeleted val="0"/>
    <c:plotArea>
      <c:layout/>
      <c:pieChart>
        <c:varyColors val="1"/>
        <c:ser>
          <c:idx val="0"/>
          <c:order val="0"/>
          <c:tx>
            <c:strRef>
              <c:f>'Summary &amp; Pivots'!$B$13</c:f>
              <c:strCache>
                <c:ptCount val="1"/>
                <c:pt idx="0">
                  <c:v>Count</c:v>
                </c:pt>
              </c:strCache>
            </c:strRef>
          </c:tx>
          <c:spPr>
            <a:solidFill>
              <a:srgbClr val="5B9BD5"/>
            </a:solidFill>
            <a:ln w="0">
              <a:noFill/>
            </a:ln>
          </c:spPr>
          <c:dPt>
            <c:idx val="0"/>
            <c:bubble3D val="0"/>
            <c:spPr>
              <a:solidFill>
                <a:srgbClr val="5B9BD5"/>
              </a:solidFill>
              <a:ln w="0">
                <a:noFill/>
              </a:ln>
            </c:spPr>
            <c:extLst>
              <c:ext xmlns:c16="http://schemas.microsoft.com/office/drawing/2014/chart" uri="{C3380CC4-5D6E-409C-BE32-E72D297353CC}">
                <c16:uniqueId val="{00000001-A2BE-4791-B664-C148D2DE42E6}"/>
              </c:ext>
            </c:extLst>
          </c:dPt>
          <c:dPt>
            <c:idx val="1"/>
            <c:bubble3D val="0"/>
            <c:spPr>
              <a:solidFill>
                <a:srgbClr val="ED7D31"/>
              </a:solidFill>
              <a:ln w="0">
                <a:noFill/>
              </a:ln>
            </c:spPr>
            <c:extLst>
              <c:ext xmlns:c16="http://schemas.microsoft.com/office/drawing/2014/chart" uri="{C3380CC4-5D6E-409C-BE32-E72D297353CC}">
                <c16:uniqueId val="{00000003-A2BE-4791-B664-C148D2DE42E6}"/>
              </c:ext>
            </c:extLst>
          </c:dPt>
          <c:dPt>
            <c:idx val="2"/>
            <c:bubble3D val="0"/>
            <c:spPr>
              <a:solidFill>
                <a:srgbClr val="A5A5A5"/>
              </a:solidFill>
              <a:ln w="0">
                <a:noFill/>
              </a:ln>
            </c:spPr>
            <c:extLst>
              <c:ext xmlns:c16="http://schemas.microsoft.com/office/drawing/2014/chart" uri="{C3380CC4-5D6E-409C-BE32-E72D297353CC}">
                <c16:uniqueId val="{00000005-A2BE-4791-B664-C148D2DE42E6}"/>
              </c:ext>
            </c:extLst>
          </c:dPt>
          <c:dPt>
            <c:idx val="3"/>
            <c:bubble3D val="0"/>
            <c:spPr>
              <a:solidFill>
                <a:srgbClr val="FFC000"/>
              </a:solidFill>
              <a:ln w="0">
                <a:noFill/>
              </a:ln>
            </c:spPr>
            <c:extLst>
              <c:ext xmlns:c16="http://schemas.microsoft.com/office/drawing/2014/chart" uri="{C3380CC4-5D6E-409C-BE32-E72D297353CC}">
                <c16:uniqueId val="{00000007-A2BE-4791-B664-C148D2DE42E6}"/>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A2BE-4791-B664-C148D2DE42E6}"/>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A2BE-4791-B664-C148D2DE42E6}"/>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A2BE-4791-B664-C148D2DE42E6}"/>
                </c:ext>
              </c:extLst>
            </c:dLbl>
            <c:dLbl>
              <c:idx val="3"/>
              <c:layout>
                <c:manualLayout>
                  <c:x val="8.2120811287477954E-4"/>
                  <c:y val="-9.4793751957620076E-2"/>
                </c:manualLayout>
              </c:layou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7-A2BE-4791-B664-C148D2DE42E6}"/>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'Summary &amp; Pivots'!$A$14:$A$17</c:f>
              <c:strCache>
                <c:ptCount val="4"/>
                <c:pt idx="0">
                  <c:v>Smoker - Cancer History: Yes</c:v>
                </c:pt>
                <c:pt idx="1">
                  <c:v>Smoker - Cancer History: No</c:v>
                </c:pt>
                <c:pt idx="2">
                  <c:v>Non-Smoker - Cancer History: Yes</c:v>
                </c:pt>
                <c:pt idx="3">
                  <c:v>Non-Smoker - Cancer History: No</c:v>
                </c:pt>
              </c:strCache>
            </c:strRef>
          </c:cat>
          <c:val>
            <c:numRef>
              <c:f>'Summary &amp; Pivots'!$B$14:$B$17</c:f>
              <c:numCache>
                <c:formatCode>General</c:formatCode>
                <c:ptCount val="4"/>
                <c:pt idx="0">
                  <c:v>84</c:v>
                </c:pt>
                <c:pt idx="1">
                  <c:v>406</c:v>
                </c:pt>
                <c:pt idx="2">
                  <c:v>307</c:v>
                </c:pt>
                <c:pt idx="3">
                  <c:v>1538</c:v>
                </c:pt>
              </c:numCache>
            </c:numRef>
          </c:val>
          <c:extLst>
            <c:ext xmlns:c16="http://schemas.microsoft.com/office/drawing/2014/chart" uri="{C3380CC4-5D6E-409C-BE32-E72D297353CC}">
              <c16:uniqueId val="{00000008-A2BE-4791-B664-C148D2DE42E6}"/>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Total &amp; Avg Charges by Weight Status</a:t>
            </a:r>
          </a:p>
        </c:rich>
      </c:tx>
      <c:overlay val="0"/>
      <c:spPr>
        <a:noFill/>
        <a:ln w="0">
          <a:noFill/>
        </a:ln>
      </c:spPr>
    </c:title>
    <c:autoTitleDeleted val="0"/>
    <c:plotArea>
      <c:layout/>
      <c:barChart>
        <c:barDir val="col"/>
        <c:grouping val="clustered"/>
        <c:varyColors val="0"/>
        <c:ser>
          <c:idx val="0"/>
          <c:order val="0"/>
          <c:tx>
            <c:strRef>
              <c:f>'Summary &amp; Pivots'!$B$20</c:f>
              <c:strCache>
                <c:ptCount val="1"/>
                <c:pt idx="0">
                  <c:v>Total Charges</c:v>
                </c:pt>
              </c:strCache>
            </c:strRef>
          </c:tx>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&amp; Pivots'!$A$21:$A$24</c:f>
              <c:strCache>
                <c:ptCount val="4"/>
                <c:pt idx="0">
                  <c:v>Underweight</c:v>
                </c:pt>
                <c:pt idx="1">
                  <c:v>Normal Weight</c:v>
                </c:pt>
                <c:pt idx="2">
                  <c:v>Overweight</c:v>
                </c:pt>
                <c:pt idx="3">
                  <c:v>Obesity</c:v>
                </c:pt>
              </c:strCache>
            </c:strRef>
          </c:cat>
          <c:val>
            <c:numRef>
              <c:f>'Summary &amp; Pivots'!$B$21:$B$24</c:f>
              <c:numCache>
                <c:formatCode>\$#,##0</c:formatCode>
                <c:ptCount val="4"/>
                <c:pt idx="0">
                  <c:v>1214279.8800000001</c:v>
                </c:pt>
                <c:pt idx="1">
                  <c:v>4242121.9600000028</c:v>
                </c:pt>
                <c:pt idx="2">
                  <c:v>5636436.6000000024</c:v>
                </c:pt>
                <c:pt idx="3">
                  <c:v>20499520.170000046</c:v>
                </c:pt>
              </c:numCache>
            </c:numRef>
          </c:val>
          <c:extLst>
            <c:ext xmlns:c16="http://schemas.microsoft.com/office/drawing/2014/chart" uri="{C3380CC4-5D6E-409C-BE32-E72D297353CC}">
              <c16:uniqueId val="{00000000-981C-43CA-BCEB-0040BA84D7DF}"/>
            </c:ext>
          </c:extLst>
        </c:ser>
        <c:ser>
          <c:idx val="1"/>
          <c:order val="1"/>
          <c:tx>
            <c:strRef>
              <c:f>'Summary &amp; Pivots'!$C$20</c:f>
              <c:strCache>
                <c:ptCount val="1"/>
                <c:pt idx="0">
                  <c:v>Average Charges</c:v>
                </c:pt>
              </c:strCache>
            </c:strRef>
          </c:tx>
          <c:spPr>
            <a:solidFill>
              <a:srgbClr val="ED7D31"/>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&amp; Pivots'!$A$21:$A$24</c:f>
              <c:strCache>
                <c:ptCount val="4"/>
                <c:pt idx="0">
                  <c:v>Underweight</c:v>
                </c:pt>
                <c:pt idx="1">
                  <c:v>Normal Weight</c:v>
                </c:pt>
                <c:pt idx="2">
                  <c:v>Overweight</c:v>
                </c:pt>
                <c:pt idx="3">
                  <c:v>Obesity</c:v>
                </c:pt>
              </c:strCache>
            </c:strRef>
          </c:cat>
          <c:val>
            <c:numRef>
              <c:f>'Summary &amp; Pivots'!$C$21:$C$24</c:f>
              <c:numCache>
                <c:formatCode>\$#,##0</c:formatCode>
                <c:ptCount val="4"/>
                <c:pt idx="0">
                  <c:v>6899.317500000001</c:v>
                </c:pt>
                <c:pt idx="1">
                  <c:v>9842.5103480278485</c:v>
                </c:pt>
                <c:pt idx="2">
                  <c:v>11409.790688259114</c:v>
                </c:pt>
                <c:pt idx="3">
                  <c:v>16612.252974068109</c:v>
                </c:pt>
              </c:numCache>
            </c:numRef>
          </c:val>
          <c:extLst>
            <c:ext xmlns:c16="http://schemas.microsoft.com/office/drawing/2014/chart" uri="{C3380CC4-5D6E-409C-BE32-E72D297353CC}">
              <c16:uniqueId val="{00000001-981C-43CA-BCEB-0040BA84D7DF}"/>
            </c:ext>
          </c:extLst>
        </c:ser>
        <c:dLbls>
          <c:showLegendKey val="0"/>
          <c:showVal val="0"/>
          <c:showCatName val="0"/>
          <c:showSerName val="0"/>
          <c:showPercent val="0"/>
          <c:showBubbleSize val="0"/>
        </c:dLbls>
        <c:gapWidth val="150"/>
        <c:axId val="27375012"/>
        <c:axId val="48111665"/>
      </c:barChart>
      <c:catAx>
        <c:axId val="2737501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8111665"/>
        <c:crosses val="autoZero"/>
        <c:auto val="1"/>
        <c:lblAlgn val="ctr"/>
        <c:lblOffset val="100"/>
        <c:noMultiLvlLbl val="0"/>
      </c:catAx>
      <c:valAx>
        <c:axId val="48111665"/>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Charges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737501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Avg Charges by Diabetes Status</a:t>
            </a:r>
          </a:p>
        </c:rich>
      </c:tx>
      <c:layout>
        <c:manualLayout>
          <c:xMode val="edge"/>
          <c:yMode val="edge"/>
          <c:x val="0.12807876338466542"/>
          <c:y val="0"/>
        </c:manualLayout>
      </c:layout>
      <c:overlay val="0"/>
      <c:spPr>
        <a:noFill/>
        <a:ln w="0">
          <a:noFill/>
        </a:ln>
      </c:spPr>
    </c:title>
    <c:autoTitleDeleted val="0"/>
    <c:plotArea>
      <c:layout/>
      <c:barChart>
        <c:barDir val="col"/>
        <c:grouping val="clustered"/>
        <c:varyColors val="0"/>
        <c:ser>
          <c:idx val="0"/>
          <c:order val="0"/>
          <c:tx>
            <c:strRef>
              <c:f>'Summary &amp; Pivots'!$C$27</c:f>
              <c:strCache>
                <c:ptCount val="1"/>
                <c:pt idx="0">
                  <c:v>Average Charges</c:v>
                </c:pt>
              </c:strCache>
            </c:strRef>
          </c:tx>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&amp; Pivots'!$A$28:$A$30</c:f>
              <c:strCache>
                <c:ptCount val="3"/>
                <c:pt idx="0">
                  <c:v>Normal</c:v>
                </c:pt>
                <c:pt idx="1">
                  <c:v>Prediabetic</c:v>
                </c:pt>
                <c:pt idx="2">
                  <c:v>Diabetic</c:v>
                </c:pt>
              </c:strCache>
            </c:strRef>
          </c:cat>
          <c:val>
            <c:numRef>
              <c:f>'Summary &amp; Pivots'!$C$28:$C$30</c:f>
              <c:numCache>
                <c:formatCode>\$#,##0</c:formatCode>
                <c:ptCount val="3"/>
                <c:pt idx="0">
                  <c:v>12090.722977168954</c:v>
                </c:pt>
                <c:pt idx="1">
                  <c:v>12690.985259593683</c:v>
                </c:pt>
                <c:pt idx="2">
                  <c:v>15973.538870765371</c:v>
                </c:pt>
              </c:numCache>
            </c:numRef>
          </c:val>
          <c:extLst>
            <c:ext xmlns:c16="http://schemas.microsoft.com/office/drawing/2014/chart" uri="{C3380CC4-5D6E-409C-BE32-E72D297353CC}">
              <c16:uniqueId val="{00000000-3202-442E-8B7C-B4101F2F5023}"/>
            </c:ext>
          </c:extLst>
        </c:ser>
        <c:dLbls>
          <c:showLegendKey val="0"/>
          <c:showVal val="0"/>
          <c:showCatName val="0"/>
          <c:showSerName val="0"/>
          <c:showPercent val="0"/>
          <c:showBubbleSize val="0"/>
        </c:dLbls>
        <c:gapWidth val="150"/>
        <c:axId val="82130877"/>
        <c:axId val="58487886"/>
      </c:barChart>
      <c:catAx>
        <c:axId val="8213087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8487886"/>
        <c:crosses val="autoZero"/>
        <c:auto val="1"/>
        <c:lblAlgn val="ctr"/>
        <c:lblOffset val="100"/>
        <c:noMultiLvlLbl val="0"/>
      </c:catAx>
      <c:valAx>
        <c:axId val="58487886"/>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Average Charges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213087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Cancer History Distribution: Smokers vs Non-Smokers</a:t>
            </a:r>
          </a:p>
        </c:rich>
      </c:tx>
      <c:layout>
        <c:manualLayout>
          <c:xMode val="edge"/>
          <c:yMode val="edge"/>
          <c:x val="0.17841437951246508"/>
          <c:y val="2.6862388425906342E-2"/>
        </c:manualLayout>
      </c:layout>
      <c:overlay val="0"/>
      <c:spPr>
        <a:noFill/>
        <a:ln w="0">
          <a:noFill/>
        </a:ln>
      </c:spPr>
    </c:title>
    <c:autoTitleDeleted val="0"/>
    <c:plotArea>
      <c:layout/>
      <c:pieChart>
        <c:varyColors val="1"/>
        <c:ser>
          <c:idx val="0"/>
          <c:order val="0"/>
          <c:tx>
            <c:strRef>
              <c:f>'Summary &amp; Pivots'!$B$13</c:f>
              <c:strCache>
                <c:ptCount val="1"/>
                <c:pt idx="0">
                  <c:v>Count</c:v>
                </c:pt>
              </c:strCache>
            </c:strRef>
          </c:tx>
          <c:spPr>
            <a:solidFill>
              <a:srgbClr val="5B9BD5"/>
            </a:solidFill>
            <a:ln w="0">
              <a:noFill/>
            </a:ln>
          </c:spPr>
          <c:dPt>
            <c:idx val="0"/>
            <c:bubble3D val="0"/>
            <c:extLst>
              <c:ext xmlns:c16="http://schemas.microsoft.com/office/drawing/2014/chart" uri="{C3380CC4-5D6E-409C-BE32-E72D297353CC}">
                <c16:uniqueId val="{00000001-AFAC-44F7-BBBE-BF2C2E96757C}"/>
              </c:ext>
            </c:extLst>
          </c:dPt>
          <c:dPt>
            <c:idx val="1"/>
            <c:bubble3D val="0"/>
            <c:spPr>
              <a:solidFill>
                <a:srgbClr val="ED7D31"/>
              </a:solidFill>
              <a:ln w="0">
                <a:noFill/>
              </a:ln>
            </c:spPr>
            <c:extLst>
              <c:ext xmlns:c16="http://schemas.microsoft.com/office/drawing/2014/chart" uri="{C3380CC4-5D6E-409C-BE32-E72D297353CC}">
                <c16:uniqueId val="{00000003-AFAC-44F7-BBBE-BF2C2E96757C}"/>
              </c:ext>
            </c:extLst>
          </c:dPt>
          <c:dPt>
            <c:idx val="2"/>
            <c:bubble3D val="0"/>
            <c:spPr>
              <a:solidFill>
                <a:srgbClr val="A5A5A5"/>
              </a:solidFill>
              <a:ln w="0">
                <a:noFill/>
              </a:ln>
            </c:spPr>
            <c:extLst>
              <c:ext xmlns:c16="http://schemas.microsoft.com/office/drawing/2014/chart" uri="{C3380CC4-5D6E-409C-BE32-E72D297353CC}">
                <c16:uniqueId val="{00000005-AFAC-44F7-BBBE-BF2C2E96757C}"/>
              </c:ext>
            </c:extLst>
          </c:dPt>
          <c:dPt>
            <c:idx val="3"/>
            <c:bubble3D val="0"/>
            <c:spPr>
              <a:solidFill>
                <a:srgbClr val="FFC000"/>
              </a:solidFill>
              <a:ln w="0">
                <a:noFill/>
              </a:ln>
            </c:spPr>
            <c:extLst>
              <c:ext xmlns:c16="http://schemas.microsoft.com/office/drawing/2014/chart" uri="{C3380CC4-5D6E-409C-BE32-E72D297353CC}">
                <c16:uniqueId val="{00000007-AFAC-44F7-BBBE-BF2C2E96757C}"/>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AFAC-44F7-BBBE-BF2C2E96757C}"/>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AFAC-44F7-BBBE-BF2C2E96757C}"/>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AFAC-44F7-BBBE-BF2C2E96757C}"/>
                </c:ext>
              </c:extLst>
            </c:dLbl>
            <c:dLbl>
              <c:idx val="3"/>
              <c:layout>
                <c:manualLayout>
                  <c:x val="0"/>
                  <c:y val="-0.13520523992836697"/>
                </c:manualLayout>
              </c:layou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7-AFAC-44F7-BBBE-BF2C2E96757C}"/>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'Summary &amp; Pivots'!$A$14:$A$17</c:f>
              <c:strCache>
                <c:ptCount val="4"/>
                <c:pt idx="0">
                  <c:v>Smoker - Cancer History: Yes</c:v>
                </c:pt>
                <c:pt idx="1">
                  <c:v>Smoker - Cancer History: No</c:v>
                </c:pt>
                <c:pt idx="2">
                  <c:v>Non-Smoker - Cancer History: Yes</c:v>
                </c:pt>
                <c:pt idx="3">
                  <c:v>Non-Smoker - Cancer History: No</c:v>
                </c:pt>
              </c:strCache>
            </c:strRef>
          </c:cat>
          <c:val>
            <c:numRef>
              <c:f>'Summary &amp; Pivots'!$B$14:$B$17</c:f>
              <c:numCache>
                <c:formatCode>General</c:formatCode>
                <c:ptCount val="4"/>
                <c:pt idx="0">
                  <c:v>84</c:v>
                </c:pt>
                <c:pt idx="1">
                  <c:v>406</c:v>
                </c:pt>
                <c:pt idx="2">
                  <c:v>307</c:v>
                </c:pt>
                <c:pt idx="3">
                  <c:v>1538</c:v>
                </c:pt>
              </c:numCache>
            </c:numRef>
          </c:val>
          <c:extLst>
            <c:ext xmlns:c16="http://schemas.microsoft.com/office/drawing/2014/chart" uri="{C3380CC4-5D6E-409C-BE32-E72D297353CC}">
              <c16:uniqueId val="{00000008-AFAC-44F7-BBBE-BF2C2E96757C}"/>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Total &amp; Average Charges by Weight Status</a:t>
            </a:r>
          </a:p>
        </c:rich>
      </c:tx>
      <c:overlay val="0"/>
      <c:spPr>
        <a:noFill/>
        <a:ln w="0">
          <a:noFill/>
        </a:ln>
      </c:spPr>
    </c:title>
    <c:autoTitleDeleted val="0"/>
    <c:plotArea>
      <c:layout/>
      <c:barChart>
        <c:barDir val="col"/>
        <c:grouping val="clustered"/>
        <c:varyColors val="0"/>
        <c:ser>
          <c:idx val="0"/>
          <c:order val="0"/>
          <c:tx>
            <c:strRef>
              <c:f>'Summary &amp; Pivots'!$B$20</c:f>
              <c:strCache>
                <c:ptCount val="1"/>
                <c:pt idx="0">
                  <c:v>Total Charges</c:v>
                </c:pt>
              </c:strCache>
            </c:strRef>
          </c:tx>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&amp; Pivots'!$A$21:$A$24</c:f>
              <c:strCache>
                <c:ptCount val="4"/>
                <c:pt idx="0">
                  <c:v>Underweight</c:v>
                </c:pt>
                <c:pt idx="1">
                  <c:v>Normal Weight</c:v>
                </c:pt>
                <c:pt idx="2">
                  <c:v>Overweight</c:v>
                </c:pt>
                <c:pt idx="3">
                  <c:v>Obesity</c:v>
                </c:pt>
              </c:strCache>
            </c:strRef>
          </c:cat>
          <c:val>
            <c:numRef>
              <c:f>'Summary &amp; Pivots'!$B$21:$B$24</c:f>
              <c:numCache>
                <c:formatCode>\$#,##0</c:formatCode>
                <c:ptCount val="4"/>
                <c:pt idx="0">
                  <c:v>1214279.8800000001</c:v>
                </c:pt>
                <c:pt idx="1">
                  <c:v>4242121.9600000028</c:v>
                </c:pt>
                <c:pt idx="2">
                  <c:v>5636436.6000000024</c:v>
                </c:pt>
                <c:pt idx="3">
                  <c:v>20499520.170000046</c:v>
                </c:pt>
              </c:numCache>
            </c:numRef>
          </c:val>
          <c:extLst>
            <c:ext xmlns:c16="http://schemas.microsoft.com/office/drawing/2014/chart" uri="{C3380CC4-5D6E-409C-BE32-E72D297353CC}">
              <c16:uniqueId val="{00000000-BC56-41FF-B313-0EEF7BBA1303}"/>
            </c:ext>
          </c:extLst>
        </c:ser>
        <c:ser>
          <c:idx val="1"/>
          <c:order val="1"/>
          <c:tx>
            <c:strRef>
              <c:f>'Summary &amp; Pivots'!$C$20</c:f>
              <c:strCache>
                <c:ptCount val="1"/>
                <c:pt idx="0">
                  <c:v>Average Charges</c:v>
                </c:pt>
              </c:strCache>
            </c:strRef>
          </c:tx>
          <c:spPr>
            <a:solidFill>
              <a:srgbClr val="ED7D31"/>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&amp; Pivots'!$A$21:$A$24</c:f>
              <c:strCache>
                <c:ptCount val="4"/>
                <c:pt idx="0">
                  <c:v>Underweight</c:v>
                </c:pt>
                <c:pt idx="1">
                  <c:v>Normal Weight</c:v>
                </c:pt>
                <c:pt idx="2">
                  <c:v>Overweight</c:v>
                </c:pt>
                <c:pt idx="3">
                  <c:v>Obesity</c:v>
                </c:pt>
              </c:strCache>
            </c:strRef>
          </c:cat>
          <c:val>
            <c:numRef>
              <c:f>'Summary &amp; Pivots'!$C$21:$C$24</c:f>
              <c:numCache>
                <c:formatCode>\$#,##0</c:formatCode>
                <c:ptCount val="4"/>
                <c:pt idx="0">
                  <c:v>6899.317500000001</c:v>
                </c:pt>
                <c:pt idx="1">
                  <c:v>9842.5103480278485</c:v>
                </c:pt>
                <c:pt idx="2">
                  <c:v>11409.790688259114</c:v>
                </c:pt>
                <c:pt idx="3">
                  <c:v>16612.252974068109</c:v>
                </c:pt>
              </c:numCache>
            </c:numRef>
          </c:val>
          <c:extLst>
            <c:ext xmlns:c16="http://schemas.microsoft.com/office/drawing/2014/chart" uri="{C3380CC4-5D6E-409C-BE32-E72D297353CC}">
              <c16:uniqueId val="{00000001-BC56-41FF-B313-0EEF7BBA1303}"/>
            </c:ext>
          </c:extLst>
        </c:ser>
        <c:dLbls>
          <c:showLegendKey val="0"/>
          <c:showVal val="0"/>
          <c:showCatName val="0"/>
          <c:showSerName val="0"/>
          <c:showPercent val="0"/>
          <c:showBubbleSize val="0"/>
        </c:dLbls>
        <c:gapWidth val="150"/>
        <c:axId val="3397898"/>
        <c:axId val="30172644"/>
      </c:barChart>
      <c:catAx>
        <c:axId val="3397898"/>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Weight Status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0172644"/>
        <c:crosses val="autoZero"/>
        <c:auto val="1"/>
        <c:lblAlgn val="ctr"/>
        <c:lblOffset val="100"/>
        <c:noMultiLvlLbl val="0"/>
      </c:catAx>
      <c:valAx>
        <c:axId val="30172644"/>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Charges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39789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Average Charges by Diabetes Status</a:t>
            </a:r>
          </a:p>
        </c:rich>
      </c:tx>
      <c:overlay val="0"/>
      <c:spPr>
        <a:noFill/>
        <a:ln w="0">
          <a:noFill/>
        </a:ln>
      </c:spPr>
    </c:title>
    <c:autoTitleDeleted val="0"/>
    <c:plotArea>
      <c:layout/>
      <c:barChart>
        <c:barDir val="col"/>
        <c:grouping val="clustered"/>
        <c:varyColors val="0"/>
        <c:ser>
          <c:idx val="0"/>
          <c:order val="0"/>
          <c:tx>
            <c:strRef>
              <c:f>'Summary &amp; Pivots'!$C$27</c:f>
              <c:strCache>
                <c:ptCount val="1"/>
                <c:pt idx="0">
                  <c:v>Average Charges</c:v>
                </c:pt>
              </c:strCache>
            </c:strRef>
          </c:tx>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&amp; Pivots'!$A$28:$A$30</c:f>
              <c:strCache>
                <c:ptCount val="3"/>
                <c:pt idx="0">
                  <c:v>Normal</c:v>
                </c:pt>
                <c:pt idx="1">
                  <c:v>Prediabetic</c:v>
                </c:pt>
                <c:pt idx="2">
                  <c:v>Diabetic</c:v>
                </c:pt>
              </c:strCache>
            </c:strRef>
          </c:cat>
          <c:val>
            <c:numRef>
              <c:f>'Summary &amp; Pivots'!$C$28:$C$30</c:f>
              <c:numCache>
                <c:formatCode>\$#,##0</c:formatCode>
                <c:ptCount val="3"/>
                <c:pt idx="0">
                  <c:v>12090.722977168954</c:v>
                </c:pt>
                <c:pt idx="1">
                  <c:v>12690.985259593683</c:v>
                </c:pt>
                <c:pt idx="2">
                  <c:v>15973.538870765371</c:v>
                </c:pt>
              </c:numCache>
            </c:numRef>
          </c:val>
          <c:extLst>
            <c:ext xmlns:c16="http://schemas.microsoft.com/office/drawing/2014/chart" uri="{C3380CC4-5D6E-409C-BE32-E72D297353CC}">
              <c16:uniqueId val="{00000000-C09B-41B4-9E91-85C9EC6E1A8C}"/>
            </c:ext>
          </c:extLst>
        </c:ser>
        <c:dLbls>
          <c:showLegendKey val="0"/>
          <c:showVal val="0"/>
          <c:showCatName val="0"/>
          <c:showSerName val="0"/>
          <c:showPercent val="0"/>
          <c:showBubbleSize val="0"/>
        </c:dLbls>
        <c:gapWidth val="150"/>
        <c:axId val="82929277"/>
        <c:axId val="39456311"/>
      </c:barChart>
      <c:catAx>
        <c:axId val="8292927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9456311"/>
        <c:crosses val="autoZero"/>
        <c:auto val="1"/>
        <c:lblAlgn val="ctr"/>
        <c:lblOffset val="100"/>
        <c:noMultiLvlLbl val="0"/>
      </c:catAx>
      <c:valAx>
        <c:axId val="39456311"/>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Average Charges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292927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7</xdr:row>
      <xdr:rowOff>0</xdr:rowOff>
    </xdr:from>
    <xdr:to>
      <xdr:col>6</xdr:col>
      <xdr:colOff>369720</xdr:colOff>
      <xdr:row>23</xdr:row>
      <xdr:rowOff>11160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579120</xdr:colOff>
      <xdr:row>7</xdr:row>
      <xdr:rowOff>0</xdr:rowOff>
    </xdr:from>
    <xdr:to>
      <xdr:col>12</xdr:col>
      <xdr:colOff>324000</xdr:colOff>
      <xdr:row>23</xdr:row>
      <xdr:rowOff>11160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457200</xdr:colOff>
      <xdr:row>7</xdr:row>
      <xdr:rowOff>30480</xdr:rowOff>
    </xdr:from>
    <xdr:to>
      <xdr:col>18</xdr:col>
      <xdr:colOff>541020</xdr:colOff>
      <xdr:row>23</xdr:row>
      <xdr:rowOff>91440</xdr:rowOff>
    </xdr:to>
    <xdr:graphicFrame macro="">
      <xdr:nvGraphicFramePr>
        <xdr:cNvPr id="6" name="Chart 5">
          <a:extLst>
            <a:ext uri="{FF2B5EF4-FFF2-40B4-BE49-F238E27FC236}">
              <a16:creationId xmlns:a16="http://schemas.microsoft.com/office/drawing/2014/main" id="{C27EEF89-2947-45A7-8106-EB37C217D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434340</xdr:colOff>
      <xdr:row>1</xdr:row>
      <xdr:rowOff>91440</xdr:rowOff>
    </xdr:from>
    <xdr:to>
      <xdr:col>16</xdr:col>
      <xdr:colOff>449580</xdr:colOff>
      <xdr:row>16</xdr:row>
      <xdr:rowOff>63000</xdr:rowOff>
    </xdr:to>
    <xdr:graphicFrame macro="">
      <xdr:nvGraphicFramePr>
        <xdr:cNvPr id="3" name="Chart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19</xdr:row>
      <xdr:rowOff>0</xdr:rowOff>
    </xdr:from>
    <xdr:to>
      <xdr:col>11</xdr:col>
      <xdr:colOff>542760</xdr:colOff>
      <xdr:row>34</xdr:row>
      <xdr:rowOff>20880</xdr:rowOff>
    </xdr:to>
    <xdr:graphicFrame macro="">
      <xdr:nvGraphicFramePr>
        <xdr:cNvPr id="4" name="Chart 2">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36</xdr:row>
      <xdr:rowOff>0</xdr:rowOff>
    </xdr:from>
    <xdr:to>
      <xdr:col>11</xdr:col>
      <xdr:colOff>542760</xdr:colOff>
      <xdr:row>51</xdr:row>
      <xdr:rowOff>20880</xdr:rowOff>
    </xdr:to>
    <xdr:graphicFrame macro="">
      <xdr:nvGraphicFramePr>
        <xdr:cNvPr id="5" name="Chart 3">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3B7C83-5F33-4EFD-A4BF-BFA3BB071EE5}" name="Table5" displayName="Table5" ref="A1:E2336" totalsRowShown="0" headerRowDxfId="24" dataDxfId="23">
  <autoFilter ref="A1:E2336" xr:uid="{7F3B7C83-5F33-4EFD-A4BF-BFA3BB071EE5}"/>
  <tableColumns count="5">
    <tableColumn id="1" xr3:uid="{AD1B83B4-B38E-4E15-89E4-9B28D2669103}" name="Customer ID" dataDxfId="22"/>
    <tableColumn id="2" xr3:uid="{7BE2E5F5-5962-42F8-8D96-95D2ED8C9F64}" name="name" dataDxfId="21"/>
    <tableColumn id="3" xr3:uid="{A99E9CC8-2D6A-40C7-8FCC-AB5FE4B3EDFD}" name="Title" dataDxfId="20">
      <calculatedColumnFormula>LEFT(F2,FIND(" ",F2&amp;" ")-1)</calculatedColumnFormula>
    </tableColumn>
    <tableColumn id="4" xr3:uid="{3511E0AB-21EF-4B67-9353-09EAAFEE0783}" name="First Name" dataDxfId="19">
      <calculatedColumnFormula>TRIM(MID(F2,FIND(" ",F2&amp;" ")+1,200))</calculatedColumnFormula>
    </tableColumn>
    <tableColumn id="5" xr3:uid="{4A1062E6-746D-423D-9F68-50BF77266FE1}" name="Last Name" dataDxfId="18">
      <calculatedColumnFormula>TRIM(LEFT(B2,FIND(",",B2)-1))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EDD643-DCD4-44A2-B154-E953CDB9249E}" name="Table1" displayName="Table1" ref="A1:N2336" totalsRowShown="0" headerRowDxfId="17" dataDxfId="16">
  <autoFilter ref="A1:N2336" xr:uid="{86EDD643-DCD4-44A2-B154-E953CDB9249E}"/>
  <tableColumns count="14">
    <tableColumn id="1" xr3:uid="{00B51175-D1F5-4589-9514-2A390FAE7E67}" name="Customer ID"/>
    <tableColumn id="2" xr3:uid="{36B787EA-086C-4E6C-AEB3-C756728B486E}" name="BMI"/>
    <tableColumn id="3" xr3:uid="{8368EE9D-4E99-4379-9ABD-988B9C0E8B39}" name="HBA1C"/>
    <tableColumn id="4" xr3:uid="{7C4D6817-C9CA-45DB-BBDC-E2DAE45C8785}" name="Heart Issues"/>
    <tableColumn id="5" xr3:uid="{96F2A6E2-4B97-45FD-8876-FA90379A2F26}" name="Any Transplants"/>
    <tableColumn id="6" xr3:uid="{4E8BFDE4-4FE3-423B-A1AD-3D1133392EB2}" name="Cancer history"/>
    <tableColumn id="7" xr3:uid="{C5CF8FD5-3FE2-4563-A750-8E27A99BAD0B}" name="NumberOfMajorSurgeries"/>
    <tableColumn id="8" xr3:uid="{F8E2565C-02E4-4DA0-811C-55CF3A59BA12}" name="smoker"/>
    <tableColumn id="9" xr3:uid="{1C26C49E-55FB-4118-A775-4A63C8B1C0E5}" name="Heart Issues (Cleaned)" dataDxfId="15">
      <calculatedColumnFormula>PROPER(D2)</calculatedColumnFormula>
    </tableColumn>
    <tableColumn id="10" xr3:uid="{4E5BC434-C0A6-41F2-9ACB-A78A31EED7E6}" name="Any Transplants (Cleaned)" dataDxfId="14">
      <calculatedColumnFormula>PROPER(E2)</calculatedColumnFormula>
    </tableColumn>
    <tableColumn id="11" xr3:uid="{17E7A98F-5BBB-442D-8829-88A8F5306B82}" name="Smoker (Cleaned)" dataDxfId="13">
      <calculatedColumnFormula>IF(H2="?",$K$4,PROPER(H2))</calculatedColumnFormula>
    </tableColumn>
    <tableColumn id="12" xr3:uid="{C8B05C9C-9EA5-4CC8-83B3-0FA31229BBD9}" name="NumberOfMajorSurgeries (Numeric)" dataDxfId="12">
      <calculatedColumnFormula>IF(G2="No major surgery",0,G2)</calculatedColumnFormula>
    </tableColumn>
    <tableColumn id="13" xr3:uid="{9F4C4230-B0A8-430B-9795-AF3E6A3D1928}" name="Weight Status" dataDxfId="11">
      <calculatedColumnFormula>IF(B2&lt;18.5,"Underweight",IF(B2&lt;=24.9,"Normal Weight",IF(B2&lt;=29.9,"Overweight","Obesity")))</calculatedColumnFormula>
    </tableColumn>
    <tableColumn id="14" xr3:uid="{5FB4662A-8035-41AF-A600-FE2605113809}" name="Diabetes Status" dataDxfId="10">
      <calculatedColumnFormula>IF(C2&lt;5.7,"Normal",IF(C2&lt;=6.4,"Prediabetic","Diabetic"))</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60703D-CB7E-4CC3-B4E3-81EBB8E1EBFE}" name="Table3" displayName="Table3" ref="A1:T2344" totalsRowShown="0" headerRowDxfId="9" dataDxfId="8">
  <autoFilter ref="A1:T2344" xr:uid="{D960703D-CB7E-4CC3-B4E3-81EBB8E1EBFE}"/>
  <tableColumns count="20">
    <tableColumn id="1" xr3:uid="{EA4E81E6-81CC-4957-851E-B9B5F4F45015}" name="Customer ID"/>
    <tableColumn id="2" xr3:uid="{B06F6D43-F790-42BA-83C6-45F9499E396F}" name="year"/>
    <tableColumn id="3" xr3:uid="{C83EEFA9-9797-4E8F-9DCF-33FCDDF819F6}" name="month"/>
    <tableColumn id="4" xr3:uid="{CC370ACC-9476-4337-A944-AB89873B37D8}" name="date"/>
    <tableColumn id="5" xr3:uid="{8B74F290-8B59-4E9D-A53F-1707062C3F33}" name="children"/>
    <tableColumn id="6" xr3:uid="{4ED90327-1CF5-48E4-AE4C-ACA11D7FA702}" name="charges" dataDxfId="7"/>
    <tableColumn id="7" xr3:uid="{DEDED722-6E51-47EA-9CCB-D40039DC9F13}" name="Hospital tier"/>
    <tableColumn id="8" xr3:uid="{5A758D4F-08A8-4FCE-AF0E-62D1EF03C72B}" name="City tier"/>
    <tableColumn id="9" xr3:uid="{3D63523C-BE7F-488F-B953-8F2AA97160B3}" name="State ID"/>
    <tableColumn id="11" xr3:uid="{61EDA4B9-287E-49A3-AA06-613B55422F88}" name="Hospital Tier Mode Calc"/>
    <tableColumn id="12" xr3:uid="{275D205C-9EA9-4EDF-95EA-AB13C317591A}" name="Column2"/>
    <tableColumn id="14" xr3:uid="{B2CDDEF4-E896-45EE-8974-7EAEB3C67E02}" name="City Tier Mode Calc"/>
    <tableColumn id="15" xr3:uid="{BBF638FB-38E2-49CF-86C1-14487B03E533}" name="Column4"/>
    <tableColumn id="17" xr3:uid="{40BDA731-F69A-48C6-A68A-E22A08FF581B}" name="Year (Cleaned)" dataDxfId="6">
      <calculatedColumnFormula>IF(B2="?",ROUND(AVERAGE($B$2:$B$2344),0),B2)</calculatedColumnFormula>
    </tableColumn>
    <tableColumn id="18" xr3:uid="{1904B41E-E9F7-4A61-A102-7F77629D7023}" name="Month (Cleaned)" dataDxfId="5">
      <calculatedColumnFormula>IF(C2="?","Sep",C2)</calculatedColumnFormula>
    </tableColumn>
    <tableColumn id="19" xr3:uid="{6F5DAB52-4E0A-4B3E-8BFD-F5FB2E6A6785}" name="Hospital Tier (Cleaned)" dataDxfId="4">
      <calculatedColumnFormula>IF(G2="?",$K$5,G2)</calculatedColumnFormula>
    </tableColumn>
    <tableColumn id="20" xr3:uid="{0CEDB91D-9F79-4523-98B3-A6B80C5EA765}" name="City Tier (Cleaned)" dataDxfId="3">
      <calculatedColumnFormula>IF(H2="?",$M$5,H2)</calculatedColumnFormula>
    </tableColumn>
    <tableColumn id="21" xr3:uid="{C0FAB9DD-AB4E-4562-949F-11CA3790AFFC}" name="State ID (Cleaned)" dataDxfId="2">
      <calculatedColumnFormula>IF(I2="?","Unknown",I2)</calculatedColumnFormula>
    </tableColumn>
    <tableColumn id="22" xr3:uid="{461C9814-8C1E-4EBA-AA6F-31B30AAE3EFE}" name="Date of Birth" dataDxfId="1">
      <calculatedColumnFormula>IFERROR(DATE(N2,MONTH(DATEVALUE(O2&amp;"-1")),D2),"")</calculatedColumnFormula>
    </tableColumn>
    <tableColumn id="23" xr3:uid="{8E6A6A1E-FC7B-4116-B0D7-603421B5DA31}" name="Age" dataDxfId="0">
      <calculatedColumnFormula>IFERROR(DATEDIF(S2,DATE(2023,6,8),"y"),"")</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DEC804-6400-4D44-A779-2BC936AF5894}" name="Table4" displayName="Table4" ref="A1:Q2336" totalsRowShown="0" headerRowDxfId="43" dataDxfId="42">
  <autoFilter ref="A1:Q2336" xr:uid="{84DEC804-6400-4D44-A779-2BC936AF5894}"/>
  <tableColumns count="17">
    <tableColumn id="1" xr3:uid="{6507CBC7-8818-4F1B-B240-251D6A4B14A2}" name="Customer ID" dataDxfId="41">
      <calculatedColumnFormula>'Customer Names'!A2</calculatedColumnFormula>
    </tableColumn>
    <tableColumn id="2" xr3:uid="{8EE55802-6047-4E12-97C0-65AE71E41F87}" name="First Name" dataDxfId="40">
      <calculatedColumnFormula>IFERROR(INDEX('Customer Names'!$D:$D,MATCH($A2,'Customer Names'!$A:$A,0)),"Not Found")</calculatedColumnFormula>
    </tableColumn>
    <tableColumn id="3" xr3:uid="{C8E3E70D-AF7E-4407-A992-A795701925E2}" name="BMI" dataDxfId="39">
      <calculatedColumnFormula>IFERROR(INDEX('Medical Examinations'!$B:$B,MATCH($A2,'Medical Examinations'!$A:$A,0)),"Not Found")</calculatedColumnFormula>
    </tableColumn>
    <tableColumn id="4" xr3:uid="{7A41ACD0-1E18-4132-853E-3B33EC0EDF61}" name="HBA1C" dataDxfId="38">
      <calculatedColumnFormula>IFERROR(INDEX('Medical Examinations'!$C:$C,MATCH($A2,'Medical Examinations'!$A:$A,0)),"Not Found")</calculatedColumnFormula>
    </tableColumn>
    <tableColumn id="5" xr3:uid="{7D9109AE-4D2C-4481-805C-EB37BBDCE868}" name="Heart Issues" dataDxfId="37">
      <calculatedColumnFormula>IFERROR(INDEX('Medical Examinations'!$I:$I,MATCH($A2,'Medical Examinations'!$A:$A,0)),"Not Found")</calculatedColumnFormula>
    </tableColumn>
    <tableColumn id="6" xr3:uid="{266378D4-75F7-4028-99F1-BA9CDD1A4FB0}" name="Any Transplants" dataDxfId="36">
      <calculatedColumnFormula>IFERROR(INDEX('Medical Examinations'!$J:$J,MATCH($A2,'Medical Examinations'!$A:$A,0)),"Not Found")</calculatedColumnFormula>
    </tableColumn>
    <tableColumn id="7" xr3:uid="{898BCB03-81F8-4B37-A317-17433817798F}" name="Cancer History" dataDxfId="35">
      <calculatedColumnFormula>IFERROR(INDEX('Medical Examinations'!$F:$F,MATCH($A2,'Medical Examinations'!$A:$A,0)),"Not Found")</calculatedColumnFormula>
    </tableColumn>
    <tableColumn id="8" xr3:uid="{E3E70561-3702-44FF-A49D-D2607B6AC67B}" name="Number of Major Surgeries" dataDxfId="34">
      <calculatedColumnFormula>IFERROR(INDEX('Medical Examinations'!$L:$L,MATCH($A2,'Medical Examinations'!$A:$A,0)),"Not Found")</calculatedColumnFormula>
    </tableColumn>
    <tableColumn id="9" xr3:uid="{25C83108-2989-46D0-BFA1-FDE1DCB6DC0D}" name="Smoker" dataDxfId="33">
      <calculatedColumnFormula>IFERROR(INDEX('Medical Examinations'!$K:$K,MATCH($A2,'Medical Examinations'!$A:$A,0)),"Not Found")</calculatedColumnFormula>
    </tableColumn>
    <tableColumn id="10" xr3:uid="{5F85C3D9-13F3-49BA-AD52-882CEDC35733}" name="Weight Status" dataDxfId="32">
      <calculatedColumnFormula>IFERROR(INDEX('Medical Examinations'!$M:$M,MATCH($A2,'Medical Examinations'!$A:$A,0)),"Not Found")</calculatedColumnFormula>
    </tableColumn>
    <tableColumn id="11" xr3:uid="{3EB291D8-37D1-4A17-82B3-2B1FAAC5F9DC}" name="Diabetes Status" dataDxfId="31">
      <calculatedColumnFormula>IFERROR(INDEX('Medical Examinations'!$N:$N,MATCH($A2,'Medical Examinations'!$A:$A,0)),"Not Found")</calculatedColumnFormula>
    </tableColumn>
    <tableColumn id="12" xr3:uid="{C48C738A-FED7-4648-9B1F-0BE677B97C0B}" name="Date of Birth" dataDxfId="30">
      <calculatedColumnFormula>IFERROR(INDEX('Hospitalisation Details'!$V:$V,MATCH($A2,'Hospitalisation Details'!$A:$A,0)),"Not Found")</calculatedColumnFormula>
    </tableColumn>
    <tableColumn id="13" xr3:uid="{9D4F434F-1293-43AB-9D58-DE72B32F9E8B}" name="Charges" dataDxfId="29">
      <calculatedColumnFormula>IFERROR(INDEX('Hospitalisation Details'!$F:$F,MATCH($A2,'Hospitalisation Details'!$A:$A,0)),"Not Found")</calculatedColumnFormula>
    </tableColumn>
    <tableColumn id="14" xr3:uid="{6366AEDD-9F14-4F3F-B4D0-5AC18BE01E56}" name="Hospital Tier" dataDxfId="28">
      <calculatedColumnFormula>IFERROR(INDEX('Hospitalisation Details'!$S:$S,MATCH($A2,'Hospitalisation Details'!$A:$A,0)),"Not Found")</calculatedColumnFormula>
    </tableColumn>
    <tableColumn id="15" xr3:uid="{9841200A-DBD7-4003-82B0-EBA2226674E8}" name="City Tier" dataDxfId="27">
      <calculatedColumnFormula>IFERROR(INDEX('Hospitalisation Details'!$T:$T,MATCH($A2,'Hospitalisation Details'!$A:$A,0)),"Not Found")</calculatedColumnFormula>
    </tableColumn>
    <tableColumn id="16" xr3:uid="{3161AA4F-EF22-41C7-B3ED-03FC616A9FB2}" name="State ID" dataDxfId="26">
      <calculatedColumnFormula>IFERROR(INDEX('Hospitalisation Details'!$U:$U,MATCH($A2,'Hospitalisation Details'!$A:$A,0)),"Not Found")</calculatedColumnFormula>
    </tableColumn>
    <tableColumn id="17" xr3:uid="{F0801077-3C9D-45D4-81C1-6B922B22A804}" name="Age" dataDxfId="25">
      <calculatedColumnFormula>IFERROR(INDEX('Hospitalisation Details'!$W:$W,MATCH($A2,'Hospitalisation Details'!$A:$A,0)),"Not Found")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
  <sheetViews>
    <sheetView showGridLines="0" tabSelected="1" zoomScaleNormal="100" workbookViewId="0">
      <selection activeCell="E31" sqref="E31"/>
    </sheetView>
  </sheetViews>
  <sheetFormatPr defaultColWidth="8.6640625" defaultRowHeight="14.4" x14ac:dyDescent="0.3"/>
  <cols>
    <col min="1" max="12" width="12" customWidth="1"/>
  </cols>
  <sheetData>
    <row r="1" spans="1:12" ht="21.75" customHeight="1" x14ac:dyDescent="0.3">
      <c r="A1" s="30" t="s">
        <v>0</v>
      </c>
      <c r="B1" s="30"/>
      <c r="C1" s="30"/>
      <c r="D1" s="30"/>
      <c r="E1" s="30"/>
      <c r="F1" s="30"/>
      <c r="G1" s="30"/>
      <c r="H1" s="30"/>
      <c r="I1" s="30"/>
      <c r="J1" s="30"/>
      <c r="K1" s="30"/>
      <c r="L1" s="30"/>
    </row>
    <row r="2" spans="1:12" ht="21.75" customHeight="1" x14ac:dyDescent="0.3">
      <c r="A2" s="30"/>
      <c r="B2" s="30"/>
      <c r="C2" s="30"/>
      <c r="D2" s="30"/>
      <c r="E2" s="30"/>
      <c r="F2" s="30"/>
      <c r="G2" s="30"/>
      <c r="H2" s="30"/>
      <c r="I2" s="30"/>
      <c r="J2" s="30"/>
      <c r="K2" s="30"/>
      <c r="L2" s="30"/>
    </row>
    <row r="3" spans="1:12" ht="15" customHeight="1" x14ac:dyDescent="0.3">
      <c r="A3" s="31"/>
      <c r="B3" s="32"/>
      <c r="C3" s="32"/>
      <c r="D3" s="32"/>
      <c r="E3" s="32"/>
      <c r="F3" s="32"/>
      <c r="G3" s="32"/>
      <c r="H3" s="32"/>
      <c r="I3" s="32"/>
      <c r="J3" s="32"/>
      <c r="K3" s="32"/>
      <c r="L3" s="32"/>
    </row>
    <row r="5" spans="1:12" ht="18" customHeight="1" x14ac:dyDescent="0.3">
      <c r="A5" s="33" t="s">
        <v>1</v>
      </c>
      <c r="B5" s="33"/>
      <c r="C5" s="33" t="s">
        <v>2</v>
      </c>
      <c r="D5" s="33"/>
      <c r="E5" s="33" t="s">
        <v>3</v>
      </c>
      <c r="F5" s="33"/>
      <c r="G5" s="33" t="s">
        <v>4</v>
      </c>
      <c r="H5" s="33"/>
      <c r="I5" s="33" t="s">
        <v>5</v>
      </c>
      <c r="J5" s="33"/>
      <c r="K5" s="33" t="s">
        <v>6</v>
      </c>
      <c r="L5" s="33"/>
    </row>
    <row r="6" spans="1:12" ht="24" customHeight="1" x14ac:dyDescent="0.4">
      <c r="A6" s="27">
        <f>'Summary &amp; Pivots'!A5</f>
        <v>2335</v>
      </c>
      <c r="B6" s="27"/>
      <c r="C6" s="28">
        <f>'Summary &amp; Pivots'!E5</f>
        <v>31592358.610000048</v>
      </c>
      <c r="D6" s="28"/>
      <c r="E6" s="28">
        <f>'Summary &amp; Pivots'!G5</f>
        <v>13529.918034261262</v>
      </c>
      <c r="F6" s="28"/>
      <c r="G6" s="29">
        <f>'Summary &amp; Pivots'!A8</f>
        <v>30.972648822269903</v>
      </c>
      <c r="H6" s="29"/>
      <c r="I6" s="29">
        <f>'Summary &amp; Pivots'!E8</f>
        <v>0</v>
      </c>
      <c r="J6" s="29"/>
      <c r="K6" s="24">
        <f>'Summary &amp; Pivots'!G8</f>
        <v>0.20985010706638116</v>
      </c>
      <c r="L6" s="24"/>
    </row>
    <row r="26" spans="7:12" ht="15" customHeight="1" x14ac:dyDescent="0.3">
      <c r="G26" s="25" t="s">
        <v>7</v>
      </c>
      <c r="H26" s="26"/>
      <c r="I26" s="26"/>
      <c r="J26" s="26"/>
      <c r="K26" s="26"/>
      <c r="L26" s="26"/>
    </row>
    <row r="27" spans="7:12" ht="15" customHeight="1" x14ac:dyDescent="0.3">
      <c r="G27" s="26"/>
      <c r="H27" s="26"/>
      <c r="I27" s="26"/>
      <c r="J27" s="26"/>
      <c r="K27" s="26"/>
      <c r="L27" s="26"/>
    </row>
    <row r="28" spans="7:12" ht="15" customHeight="1" x14ac:dyDescent="0.3">
      <c r="G28" s="26"/>
      <c r="H28" s="26"/>
      <c r="I28" s="26"/>
      <c r="J28" s="26"/>
      <c r="K28" s="26"/>
      <c r="L28" s="26"/>
    </row>
    <row r="29" spans="7:12" ht="15" customHeight="1" x14ac:dyDescent="0.3">
      <c r="G29" s="26"/>
      <c r="H29" s="26"/>
      <c r="I29" s="26"/>
      <c r="J29" s="26"/>
      <c r="K29" s="26"/>
      <c r="L29" s="26"/>
    </row>
    <row r="30" spans="7:12" ht="15" customHeight="1" x14ac:dyDescent="0.3">
      <c r="G30" s="26"/>
      <c r="H30" s="26"/>
      <c r="I30" s="26"/>
      <c r="J30" s="26"/>
      <c r="K30" s="26"/>
      <c r="L30" s="26"/>
    </row>
    <row r="31" spans="7:12" ht="15" customHeight="1" x14ac:dyDescent="0.3">
      <c r="G31" s="26"/>
      <c r="H31" s="26"/>
      <c r="I31" s="26"/>
      <c r="J31" s="26"/>
      <c r="K31" s="26"/>
      <c r="L31" s="26"/>
    </row>
    <row r="32" spans="7:12" ht="15" customHeight="1" x14ac:dyDescent="0.3">
      <c r="G32" s="26"/>
      <c r="H32" s="26"/>
      <c r="I32" s="26"/>
      <c r="J32" s="26"/>
      <c r="K32" s="26"/>
      <c r="L32" s="26"/>
    </row>
    <row r="33" spans="7:12" ht="15" customHeight="1" x14ac:dyDescent="0.3">
      <c r="G33" s="26"/>
      <c r="H33" s="26"/>
      <c r="I33" s="26"/>
      <c r="J33" s="26"/>
      <c r="K33" s="26"/>
      <c r="L33" s="26"/>
    </row>
    <row r="34" spans="7:12" ht="15" customHeight="1" x14ac:dyDescent="0.3">
      <c r="G34" s="26"/>
      <c r="H34" s="26"/>
      <c r="I34" s="26"/>
      <c r="J34" s="26"/>
      <c r="K34" s="26"/>
      <c r="L34" s="26"/>
    </row>
  </sheetData>
  <mergeCells count="15">
    <mergeCell ref="A1:L2"/>
    <mergeCell ref="A3:L3"/>
    <mergeCell ref="A5:B5"/>
    <mergeCell ref="C5:D5"/>
    <mergeCell ref="E5:F5"/>
    <mergeCell ref="G5:H5"/>
    <mergeCell ref="I5:J5"/>
    <mergeCell ref="K5:L5"/>
    <mergeCell ref="K6:L6"/>
    <mergeCell ref="G26:L34"/>
    <mergeCell ref="A6:B6"/>
    <mergeCell ref="C6:D6"/>
    <mergeCell ref="E6:F6"/>
    <mergeCell ref="G6:H6"/>
    <mergeCell ref="I6:J6"/>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36"/>
  <sheetViews>
    <sheetView zoomScaleNormal="100" workbookViewId="0">
      <selection activeCell="E8" sqref="E8"/>
    </sheetView>
  </sheetViews>
  <sheetFormatPr defaultColWidth="8.6640625" defaultRowHeight="14.4" x14ac:dyDescent="0.3"/>
  <cols>
    <col min="1" max="1" width="18.33203125" customWidth="1"/>
    <col min="2" max="2" width="34.5546875" customWidth="1"/>
    <col min="3" max="3" width="10" customWidth="1"/>
    <col min="4" max="5" width="20" customWidth="1"/>
    <col min="6" max="6" width="24" hidden="1" customWidth="1"/>
  </cols>
  <sheetData>
    <row r="1" spans="1:6" s="4" customFormat="1" ht="24" customHeight="1" x14ac:dyDescent="0.25">
      <c r="A1" s="2" t="s">
        <v>8</v>
      </c>
      <c r="B1" s="3" t="s">
        <v>9</v>
      </c>
      <c r="C1" s="1" t="s">
        <v>10</v>
      </c>
      <c r="D1" s="1" t="s">
        <v>11</v>
      </c>
      <c r="E1" s="1" t="s">
        <v>12</v>
      </c>
      <c r="F1" s="1" t="s">
        <v>13</v>
      </c>
    </row>
    <row r="2" spans="1:6" ht="15.75" customHeight="1" x14ac:dyDescent="0.3">
      <c r="A2" s="5" t="s">
        <v>14</v>
      </c>
      <c r="B2" s="5" t="s">
        <v>15</v>
      </c>
      <c r="C2" s="6" t="str">
        <f t="shared" ref="C2:C65" si="0">LEFT(F2,FIND(" ",F2&amp;" ")-1)</f>
        <v>Ms.</v>
      </c>
      <c r="D2" s="6" t="str">
        <f t="shared" ref="D2:D65" si="1">TRIM(MID(F2,FIND(" ",F2&amp;" ")+1,200))</f>
        <v>Kelly</v>
      </c>
      <c r="E2" s="6" t="str">
        <f t="shared" ref="E2:E65" si="2">TRIM(LEFT(B2,FIND(",",B2)-1))</f>
        <v>Hawks</v>
      </c>
      <c r="F2" s="6" t="str">
        <f t="shared" ref="F2:F65" si="3">TRIM(MID(B2,FIND(",",B2)+1,200))</f>
        <v>Ms. Kelly</v>
      </c>
    </row>
    <row r="3" spans="1:6" ht="15.75" customHeight="1" x14ac:dyDescent="0.3">
      <c r="A3" s="5" t="s">
        <v>16</v>
      </c>
      <c r="B3" s="5" t="s">
        <v>17</v>
      </c>
      <c r="C3" s="6" t="str">
        <f t="shared" si="0"/>
        <v>Mr.</v>
      </c>
      <c r="D3" s="6" t="str">
        <f t="shared" si="1"/>
        <v>Matthew D</v>
      </c>
      <c r="E3" s="6" t="str">
        <f t="shared" si="2"/>
        <v>Lehner</v>
      </c>
      <c r="F3" s="6" t="str">
        <f t="shared" si="3"/>
        <v>Mr. Matthew D</v>
      </c>
    </row>
    <row r="4" spans="1:6" ht="15.75" customHeight="1" x14ac:dyDescent="0.3">
      <c r="A4" s="5" t="s">
        <v>18</v>
      </c>
      <c r="B4" s="5" t="s">
        <v>19</v>
      </c>
      <c r="C4" s="6" t="str">
        <f t="shared" si="0"/>
        <v>Mr.</v>
      </c>
      <c r="D4" s="6" t="str">
        <f t="shared" si="1"/>
        <v>Phil</v>
      </c>
      <c r="E4" s="6" t="str">
        <f t="shared" si="2"/>
        <v>Lu</v>
      </c>
      <c r="F4" s="6" t="str">
        <f t="shared" si="3"/>
        <v>Mr. Phil</v>
      </c>
    </row>
    <row r="5" spans="1:6" ht="15.75" customHeight="1" x14ac:dyDescent="0.3">
      <c r="A5" s="5" t="s">
        <v>20</v>
      </c>
      <c r="B5" s="5" t="s">
        <v>21</v>
      </c>
      <c r="C5" s="6" t="str">
        <f t="shared" si="0"/>
        <v>Ms.</v>
      </c>
      <c r="D5" s="6" t="str">
        <f t="shared" si="1"/>
        <v>Kelsey</v>
      </c>
      <c r="E5" s="6" t="str">
        <f t="shared" si="2"/>
        <v>Osborne</v>
      </c>
      <c r="F5" s="6" t="str">
        <f t="shared" si="3"/>
        <v>Ms. Kelsey</v>
      </c>
    </row>
    <row r="6" spans="1:6" ht="15.75" customHeight="1" x14ac:dyDescent="0.3">
      <c r="A6" s="5" t="s">
        <v>22</v>
      </c>
      <c r="B6" s="5" t="s">
        <v>23</v>
      </c>
      <c r="C6" s="6" t="str">
        <f t="shared" si="0"/>
        <v>Ms.</v>
      </c>
      <c r="D6" s="6" t="str">
        <f t="shared" si="1"/>
        <v>Kristyn</v>
      </c>
      <c r="E6" s="6" t="str">
        <f t="shared" si="2"/>
        <v>Kadala</v>
      </c>
      <c r="F6" s="6" t="str">
        <f t="shared" si="3"/>
        <v>Ms. Kristyn</v>
      </c>
    </row>
    <row r="7" spans="1:6" ht="15.75" customHeight="1" x14ac:dyDescent="0.3">
      <c r="A7" s="5" t="s">
        <v>24</v>
      </c>
      <c r="B7" s="5" t="s">
        <v>25</v>
      </c>
      <c r="C7" s="6" t="str">
        <f t="shared" si="0"/>
        <v>Mr.</v>
      </c>
      <c r="D7" s="6" t="str">
        <f t="shared" si="1"/>
        <v>Russell B.</v>
      </c>
      <c r="E7" s="6" t="str">
        <f t="shared" si="2"/>
        <v>Baker</v>
      </c>
      <c r="F7" s="6" t="str">
        <f t="shared" si="3"/>
        <v>Mr. Russell B.</v>
      </c>
    </row>
    <row r="8" spans="1:6" ht="15.75" customHeight="1" x14ac:dyDescent="0.3">
      <c r="A8" s="5" t="s">
        <v>26</v>
      </c>
      <c r="B8" s="5" t="s">
        <v>27</v>
      </c>
      <c r="C8" s="6" t="str">
        <f t="shared" si="0"/>
        <v>Mr.</v>
      </c>
      <c r="D8" s="6" t="str">
        <f t="shared" si="1"/>
        <v>Scott</v>
      </c>
      <c r="E8" s="6" t="str">
        <f t="shared" si="2"/>
        <v>Macpherson</v>
      </c>
      <c r="F8" s="6" t="str">
        <f t="shared" si="3"/>
        <v>Mr. Scott</v>
      </c>
    </row>
    <row r="9" spans="1:6" ht="15.75" customHeight="1" x14ac:dyDescent="0.3">
      <c r="A9" s="5" t="s">
        <v>28</v>
      </c>
      <c r="B9" s="5" t="s">
        <v>29</v>
      </c>
      <c r="C9" s="6" t="str">
        <f t="shared" si="0"/>
        <v>Mr.</v>
      </c>
      <c r="D9" s="6" t="str">
        <f t="shared" si="1"/>
        <v>Stephen</v>
      </c>
      <c r="E9" s="6" t="str">
        <f t="shared" si="2"/>
        <v>Hallman</v>
      </c>
      <c r="F9" s="6" t="str">
        <f t="shared" si="3"/>
        <v>Mr. Stephen</v>
      </c>
    </row>
    <row r="10" spans="1:6" ht="15.75" customHeight="1" x14ac:dyDescent="0.3">
      <c r="A10" s="5" t="s">
        <v>30</v>
      </c>
      <c r="B10" s="5" t="s">
        <v>31</v>
      </c>
      <c r="C10" s="6" t="str">
        <f t="shared" si="0"/>
        <v>Mr.</v>
      </c>
      <c r="D10" s="6" t="str">
        <f t="shared" si="1"/>
        <v>Patrick R.</v>
      </c>
      <c r="E10" s="6" t="str">
        <f t="shared" si="2"/>
        <v>Moran</v>
      </c>
      <c r="F10" s="6" t="str">
        <f t="shared" si="3"/>
        <v>Mr. Patrick R.</v>
      </c>
    </row>
    <row r="11" spans="1:6" ht="15.75" customHeight="1" x14ac:dyDescent="0.3">
      <c r="A11" s="5" t="s">
        <v>32</v>
      </c>
      <c r="B11" s="5" t="s">
        <v>33</v>
      </c>
      <c r="C11" s="6" t="str">
        <f t="shared" si="0"/>
        <v>Ms.</v>
      </c>
      <c r="D11" s="6" t="str">
        <f t="shared" si="1"/>
        <v>Brooke N.</v>
      </c>
      <c r="E11" s="6" t="str">
        <f t="shared" si="2"/>
        <v>Benner</v>
      </c>
      <c r="F11" s="6" t="str">
        <f t="shared" si="3"/>
        <v>Ms. Brooke N.</v>
      </c>
    </row>
    <row r="12" spans="1:6" ht="15.75" customHeight="1" x14ac:dyDescent="0.3">
      <c r="A12" s="5" t="s">
        <v>34</v>
      </c>
      <c r="B12" s="5" t="s">
        <v>35</v>
      </c>
      <c r="C12" s="6" t="str">
        <f t="shared" si="0"/>
        <v>Ms.</v>
      </c>
      <c r="D12" s="6" t="str">
        <f t="shared" si="1"/>
        <v>Paola Andrea</v>
      </c>
      <c r="E12" s="6" t="str">
        <f t="shared" si="2"/>
        <v>Fierro Vargas</v>
      </c>
      <c r="F12" s="6" t="str">
        <f t="shared" si="3"/>
        <v>Ms. Paola Andrea</v>
      </c>
    </row>
    <row r="13" spans="1:6" ht="15.75" customHeight="1" x14ac:dyDescent="0.3">
      <c r="A13" s="5" t="s">
        <v>36</v>
      </c>
      <c r="B13" s="5" t="s">
        <v>37</v>
      </c>
      <c r="C13" s="6" t="str">
        <f t="shared" si="0"/>
        <v>Mr.</v>
      </c>
      <c r="D13" s="6" t="str">
        <f t="shared" si="1"/>
        <v>David</v>
      </c>
      <c r="E13" s="6" t="str">
        <f t="shared" si="2"/>
        <v>Franz</v>
      </c>
      <c r="F13" s="6" t="str">
        <f t="shared" si="3"/>
        <v>Mr. David</v>
      </c>
    </row>
    <row r="14" spans="1:6" ht="15.75" customHeight="1" x14ac:dyDescent="0.3">
      <c r="A14" s="5" t="s">
        <v>38</v>
      </c>
      <c r="B14" s="5" t="s">
        <v>39</v>
      </c>
      <c r="C14" s="6" t="str">
        <f t="shared" si="0"/>
        <v>Mr.</v>
      </c>
      <c r="D14" s="6" t="str">
        <f t="shared" si="1"/>
        <v>Wade</v>
      </c>
      <c r="E14" s="6" t="str">
        <f t="shared" si="2"/>
        <v>Foster</v>
      </c>
      <c r="F14" s="6" t="str">
        <f t="shared" si="3"/>
        <v>Mr. Wade</v>
      </c>
    </row>
    <row r="15" spans="1:6" ht="15.75" customHeight="1" x14ac:dyDescent="0.3">
      <c r="A15" s="5" t="s">
        <v>40</v>
      </c>
      <c r="B15" s="5" t="s">
        <v>41</v>
      </c>
      <c r="C15" s="6" t="str">
        <f t="shared" si="0"/>
        <v>Mr.</v>
      </c>
      <c r="D15" s="6" t="str">
        <f t="shared" si="1"/>
        <v>Franklin</v>
      </c>
      <c r="E15" s="6" t="str">
        <f t="shared" si="2"/>
        <v>Tenorio</v>
      </c>
      <c r="F15" s="6" t="str">
        <f t="shared" si="3"/>
        <v>Mr. Franklin</v>
      </c>
    </row>
    <row r="16" spans="1:6" ht="15.75" customHeight="1" x14ac:dyDescent="0.3">
      <c r="A16" s="5" t="s">
        <v>42</v>
      </c>
      <c r="B16" s="5" t="s">
        <v>43</v>
      </c>
      <c r="C16" s="6" t="str">
        <f t="shared" si="0"/>
        <v>Ms.</v>
      </c>
      <c r="D16" s="6" t="str">
        <f t="shared" si="1"/>
        <v>Leilani M.</v>
      </c>
      <c r="E16" s="6" t="str">
        <f t="shared" si="2"/>
        <v>Rios</v>
      </c>
      <c r="F16" s="6" t="str">
        <f t="shared" si="3"/>
        <v>Ms. Leilani M.</v>
      </c>
    </row>
    <row r="17" spans="1:6" ht="15.75" customHeight="1" x14ac:dyDescent="0.3">
      <c r="A17" s="5" t="s">
        <v>44</v>
      </c>
      <c r="B17" s="5" t="s">
        <v>45</v>
      </c>
      <c r="C17" s="6" t="str">
        <f t="shared" si="0"/>
        <v>Mr.</v>
      </c>
      <c r="D17" s="6" t="str">
        <f t="shared" si="1"/>
        <v>Philippe</v>
      </c>
      <c r="E17" s="6" t="str">
        <f t="shared" si="2"/>
        <v>Viau-Dupuis</v>
      </c>
      <c r="F17" s="6" t="str">
        <f t="shared" si="3"/>
        <v>Mr. Philippe</v>
      </c>
    </row>
    <row r="18" spans="1:6" ht="15.75" customHeight="1" x14ac:dyDescent="0.3">
      <c r="A18" s="5" t="s">
        <v>46</v>
      </c>
      <c r="B18" s="5" t="s">
        <v>47</v>
      </c>
      <c r="C18" s="6" t="str">
        <f t="shared" si="0"/>
        <v>Ms.</v>
      </c>
      <c r="D18" s="6" t="str">
        <f t="shared" si="1"/>
        <v>Jennifer A.</v>
      </c>
      <c r="E18" s="6" t="str">
        <f t="shared" si="2"/>
        <v>Cronin</v>
      </c>
      <c r="F18" s="6" t="str">
        <f t="shared" si="3"/>
        <v>Ms. Jennifer A.</v>
      </c>
    </row>
    <row r="19" spans="1:6" ht="15.75" customHeight="1" x14ac:dyDescent="0.3">
      <c r="A19" s="5" t="s">
        <v>48</v>
      </c>
      <c r="B19" s="5" t="s">
        <v>49</v>
      </c>
      <c r="C19" s="6" t="str">
        <f t="shared" si="0"/>
        <v>Ms.</v>
      </c>
      <c r="D19" s="6" t="str">
        <f t="shared" si="1"/>
        <v>Christina M.</v>
      </c>
      <c r="E19" s="6" t="str">
        <f t="shared" si="2"/>
        <v>Noordstar</v>
      </c>
      <c r="F19" s="6" t="str">
        <f t="shared" si="3"/>
        <v>Ms. Christina M.</v>
      </c>
    </row>
    <row r="20" spans="1:6" ht="15.75" customHeight="1" x14ac:dyDescent="0.3">
      <c r="A20" s="5" t="s">
        <v>50</v>
      </c>
      <c r="B20" s="5" t="s">
        <v>51</v>
      </c>
      <c r="C20" s="6" t="str">
        <f t="shared" si="0"/>
        <v>Mr.</v>
      </c>
      <c r="D20" s="6" t="str">
        <f t="shared" si="1"/>
        <v>Said Sr.</v>
      </c>
      <c r="E20" s="6" t="str">
        <f t="shared" si="2"/>
        <v>Boudalia</v>
      </c>
      <c r="F20" s="6" t="str">
        <f t="shared" si="3"/>
        <v>Mr. Said Sr.</v>
      </c>
    </row>
    <row r="21" spans="1:6" ht="15.75" customHeight="1" x14ac:dyDescent="0.3">
      <c r="A21" s="5" t="s">
        <v>52</v>
      </c>
      <c r="B21" s="5" t="s">
        <v>53</v>
      </c>
      <c r="C21" s="6" t="str">
        <f t="shared" si="0"/>
        <v>Mr.</v>
      </c>
      <c r="D21" s="6" t="str">
        <f t="shared" si="1"/>
        <v>John</v>
      </c>
      <c r="E21" s="6" t="str">
        <f t="shared" si="2"/>
        <v>Flor</v>
      </c>
      <c r="F21" s="6" t="str">
        <f t="shared" si="3"/>
        <v>Mr. John</v>
      </c>
    </row>
    <row r="22" spans="1:6" ht="15.75" customHeight="1" x14ac:dyDescent="0.3">
      <c r="A22" s="5" t="s">
        <v>54</v>
      </c>
      <c r="B22" s="5" t="s">
        <v>55</v>
      </c>
      <c r="C22" s="6" t="str">
        <f t="shared" si="0"/>
        <v>Mr.</v>
      </c>
      <c r="D22" s="6" t="str">
        <f t="shared" si="1"/>
        <v>Myles</v>
      </c>
      <c r="E22" s="6" t="str">
        <f t="shared" si="2"/>
        <v>Fennon</v>
      </c>
      <c r="F22" s="6" t="str">
        <f t="shared" si="3"/>
        <v>Mr. Myles</v>
      </c>
    </row>
    <row r="23" spans="1:6" ht="15.75" customHeight="1" x14ac:dyDescent="0.3">
      <c r="A23" s="5" t="s">
        <v>56</v>
      </c>
      <c r="B23" s="5" t="s">
        <v>57</v>
      </c>
      <c r="C23" s="6" t="str">
        <f t="shared" si="0"/>
        <v>Ms.</v>
      </c>
      <c r="D23" s="6" t="str">
        <f t="shared" si="1"/>
        <v>Madelyn C</v>
      </c>
      <c r="E23" s="6" t="str">
        <f t="shared" si="2"/>
        <v>Hribar</v>
      </c>
      <c r="F23" s="6" t="str">
        <f t="shared" si="3"/>
        <v>Ms. Madelyn C</v>
      </c>
    </row>
    <row r="24" spans="1:6" ht="15.75" customHeight="1" x14ac:dyDescent="0.3">
      <c r="A24" s="5" t="s">
        <v>58</v>
      </c>
      <c r="B24" s="5" t="s">
        <v>59</v>
      </c>
      <c r="C24" s="6" t="str">
        <f t="shared" si="0"/>
        <v>Ms.</v>
      </c>
      <c r="D24" s="6" t="str">
        <f t="shared" si="1"/>
        <v>Nicole</v>
      </c>
      <c r="E24" s="6" t="str">
        <f t="shared" si="2"/>
        <v>Tassello</v>
      </c>
      <c r="F24" s="6" t="str">
        <f t="shared" si="3"/>
        <v>Ms. Nicole</v>
      </c>
    </row>
    <row r="25" spans="1:6" ht="15.75" customHeight="1" x14ac:dyDescent="0.3">
      <c r="A25" s="5" t="s">
        <v>60</v>
      </c>
      <c r="B25" s="5" t="s">
        <v>61</v>
      </c>
      <c r="C25" s="6" t="str">
        <f t="shared" si="0"/>
        <v>Mr.</v>
      </c>
      <c r="D25" s="6" t="str">
        <f t="shared" si="1"/>
        <v>Eric A.</v>
      </c>
      <c r="E25" s="6" t="str">
        <f t="shared" si="2"/>
        <v>Mauricette</v>
      </c>
      <c r="F25" s="6" t="str">
        <f t="shared" si="3"/>
        <v>Mr. Eric A.</v>
      </c>
    </row>
    <row r="26" spans="1:6" ht="15.75" customHeight="1" x14ac:dyDescent="0.3">
      <c r="A26" s="5" t="s">
        <v>62</v>
      </c>
      <c r="B26" s="5" t="s">
        <v>63</v>
      </c>
      <c r="C26" s="6" t="str">
        <f t="shared" si="0"/>
        <v>Mr.</v>
      </c>
      <c r="D26" s="6" t="str">
        <f t="shared" si="1"/>
        <v>Emiliano I.</v>
      </c>
      <c r="E26" s="6" t="str">
        <f t="shared" si="2"/>
        <v>Garcia</v>
      </c>
      <c r="F26" s="6" t="str">
        <f t="shared" si="3"/>
        <v>Mr. Emiliano I.</v>
      </c>
    </row>
    <row r="27" spans="1:6" ht="15.75" customHeight="1" x14ac:dyDescent="0.3">
      <c r="A27" s="5" t="s">
        <v>64</v>
      </c>
      <c r="B27" s="5" t="s">
        <v>65</v>
      </c>
      <c r="C27" s="6" t="str">
        <f t="shared" si="0"/>
        <v>Mr.</v>
      </c>
      <c r="D27" s="6" t="str">
        <f t="shared" si="1"/>
        <v>Adam</v>
      </c>
      <c r="E27" s="6" t="str">
        <f t="shared" si="2"/>
        <v>Airoldi</v>
      </c>
      <c r="F27" s="6" t="str">
        <f t="shared" si="3"/>
        <v>Mr. Adam</v>
      </c>
    </row>
    <row r="28" spans="1:6" ht="15.75" customHeight="1" x14ac:dyDescent="0.3">
      <c r="A28" s="5" t="s">
        <v>66</v>
      </c>
      <c r="B28" s="5" t="s">
        <v>67</v>
      </c>
      <c r="C28" s="6" t="str">
        <f t="shared" si="0"/>
        <v>Mr.</v>
      </c>
      <c r="D28" s="6" t="str">
        <f t="shared" si="1"/>
        <v>Zach</v>
      </c>
      <c r="E28" s="6" t="str">
        <f t="shared" si="2"/>
        <v>Cater-Cyker</v>
      </c>
      <c r="F28" s="6" t="str">
        <f t="shared" si="3"/>
        <v>Mr. Zach</v>
      </c>
    </row>
    <row r="29" spans="1:6" ht="15.75" customHeight="1" x14ac:dyDescent="0.3">
      <c r="A29" s="5" t="s">
        <v>68</v>
      </c>
      <c r="B29" s="5" t="s">
        <v>69</v>
      </c>
      <c r="C29" s="6" t="str">
        <f t="shared" si="0"/>
        <v>Ms.</v>
      </c>
      <c r="D29" s="6" t="str">
        <f t="shared" si="1"/>
        <v>Stephanie W.</v>
      </c>
      <c r="E29" s="6" t="str">
        <f t="shared" si="2"/>
        <v>Hamm</v>
      </c>
      <c r="F29" s="6" t="str">
        <f t="shared" si="3"/>
        <v>Ms. Stephanie W.</v>
      </c>
    </row>
    <row r="30" spans="1:6" ht="15.75" customHeight="1" x14ac:dyDescent="0.3">
      <c r="A30" s="5" t="s">
        <v>70</v>
      </c>
      <c r="B30" s="5" t="s">
        <v>71</v>
      </c>
      <c r="C30" s="6" t="str">
        <f t="shared" si="0"/>
        <v>Mr.</v>
      </c>
      <c r="D30" s="6" t="str">
        <f t="shared" si="1"/>
        <v>Stephen</v>
      </c>
      <c r="E30" s="6" t="str">
        <f t="shared" si="2"/>
        <v>Cox</v>
      </c>
      <c r="F30" s="6" t="str">
        <f t="shared" si="3"/>
        <v>Mr. Stephen</v>
      </c>
    </row>
    <row r="31" spans="1:6" ht="15.75" customHeight="1" x14ac:dyDescent="0.3">
      <c r="A31" s="5" t="s">
        <v>72</v>
      </c>
      <c r="B31" s="5" t="s">
        <v>73</v>
      </c>
      <c r="C31" s="6" t="str">
        <f t="shared" si="0"/>
        <v>Ms.</v>
      </c>
      <c r="D31" s="6" t="str">
        <f t="shared" si="1"/>
        <v>Natalie</v>
      </c>
      <c r="E31" s="6" t="str">
        <f t="shared" si="2"/>
        <v>Sachrajda</v>
      </c>
      <c r="F31" s="6" t="str">
        <f t="shared" si="3"/>
        <v>Ms. Natalie</v>
      </c>
    </row>
    <row r="32" spans="1:6" ht="15.75" customHeight="1" x14ac:dyDescent="0.3">
      <c r="A32" s="5" t="s">
        <v>74</v>
      </c>
      <c r="B32" s="5" t="s">
        <v>75</v>
      </c>
      <c r="C32" s="6" t="str">
        <f t="shared" si="0"/>
        <v>Ms.</v>
      </c>
      <c r="D32" s="6" t="str">
        <f t="shared" si="1"/>
        <v>Nicole J.</v>
      </c>
      <c r="E32" s="6" t="str">
        <f t="shared" si="2"/>
        <v>Gareri</v>
      </c>
      <c r="F32" s="6" t="str">
        <f t="shared" si="3"/>
        <v>Ms. Nicole J.</v>
      </c>
    </row>
    <row r="33" spans="1:6" ht="15.75" customHeight="1" x14ac:dyDescent="0.3">
      <c r="A33" s="5" t="s">
        <v>76</v>
      </c>
      <c r="B33" s="5" t="s">
        <v>77</v>
      </c>
      <c r="C33" s="6" t="str">
        <f t="shared" si="0"/>
        <v>Mr.</v>
      </c>
      <c r="D33" s="6" t="str">
        <f t="shared" si="1"/>
        <v>Jefferson D</v>
      </c>
      <c r="E33" s="6" t="str">
        <f t="shared" si="2"/>
        <v>Welch</v>
      </c>
      <c r="F33" s="6" t="str">
        <f t="shared" si="3"/>
        <v>Mr. Jefferson D</v>
      </c>
    </row>
    <row r="34" spans="1:6" ht="15.75" customHeight="1" x14ac:dyDescent="0.3">
      <c r="A34" s="5" t="s">
        <v>78</v>
      </c>
      <c r="B34" s="5" t="s">
        <v>79</v>
      </c>
      <c r="C34" s="6" t="str">
        <f t="shared" si="0"/>
        <v>Mr.</v>
      </c>
      <c r="D34" s="6" t="str">
        <f t="shared" si="1"/>
        <v>Brendan D.</v>
      </c>
      <c r="E34" s="6" t="str">
        <f t="shared" si="2"/>
        <v>Prindiville</v>
      </c>
      <c r="F34" s="6" t="str">
        <f t="shared" si="3"/>
        <v>Mr. Brendan D.</v>
      </c>
    </row>
    <row r="35" spans="1:6" ht="15.75" customHeight="1" x14ac:dyDescent="0.3">
      <c r="A35" s="5" t="s">
        <v>80</v>
      </c>
      <c r="B35" s="5" t="s">
        <v>81</v>
      </c>
      <c r="C35" s="6" t="str">
        <f t="shared" si="0"/>
        <v>Ms.</v>
      </c>
      <c r="D35" s="6" t="str">
        <f t="shared" si="1"/>
        <v>Courtney</v>
      </c>
      <c r="E35" s="6" t="str">
        <f t="shared" si="2"/>
        <v>Kincaid</v>
      </c>
      <c r="F35" s="6" t="str">
        <f t="shared" si="3"/>
        <v>Ms. Courtney</v>
      </c>
    </row>
    <row r="36" spans="1:6" ht="15.75" customHeight="1" x14ac:dyDescent="0.3">
      <c r="A36" s="5" t="s">
        <v>82</v>
      </c>
      <c r="B36" s="5" t="s">
        <v>83</v>
      </c>
      <c r="C36" s="6" t="str">
        <f t="shared" si="0"/>
        <v>Ms.</v>
      </c>
      <c r="D36" s="6" t="str">
        <f t="shared" si="1"/>
        <v>Sydney L.</v>
      </c>
      <c r="E36" s="6" t="str">
        <f t="shared" si="2"/>
        <v>Bruestle</v>
      </c>
      <c r="F36" s="6" t="str">
        <f t="shared" si="3"/>
        <v>Ms. Sydney L.</v>
      </c>
    </row>
    <row r="37" spans="1:6" ht="15.75" customHeight="1" x14ac:dyDescent="0.3">
      <c r="A37" s="5" t="s">
        <v>84</v>
      </c>
      <c r="B37" s="5" t="s">
        <v>85</v>
      </c>
      <c r="C37" s="6" t="str">
        <f t="shared" si="0"/>
        <v>Mr.</v>
      </c>
      <c r="D37" s="6" t="str">
        <f t="shared" si="1"/>
        <v>Julien</v>
      </c>
      <c r="E37" s="6" t="str">
        <f t="shared" si="2"/>
        <v>Lachance</v>
      </c>
      <c r="F37" s="6" t="str">
        <f t="shared" si="3"/>
        <v>Mr. Julien</v>
      </c>
    </row>
    <row r="38" spans="1:6" ht="15.75" customHeight="1" x14ac:dyDescent="0.3">
      <c r="A38" s="5" t="s">
        <v>86</v>
      </c>
      <c r="B38" s="5" t="s">
        <v>87</v>
      </c>
      <c r="C38" s="6" t="str">
        <f t="shared" si="0"/>
        <v>Mr.</v>
      </c>
      <c r="D38" s="6" t="str">
        <f t="shared" si="1"/>
        <v>Ryan M</v>
      </c>
      <c r="E38" s="6" t="str">
        <f t="shared" si="2"/>
        <v>Eason</v>
      </c>
      <c r="F38" s="6" t="str">
        <f t="shared" si="3"/>
        <v>Mr. Ryan M</v>
      </c>
    </row>
    <row r="39" spans="1:6" ht="15.75" customHeight="1" x14ac:dyDescent="0.3">
      <c r="A39" s="5" t="s">
        <v>88</v>
      </c>
      <c r="B39" s="5" t="s">
        <v>89</v>
      </c>
      <c r="C39" s="6" t="str">
        <f t="shared" si="0"/>
        <v>Ms.</v>
      </c>
      <c r="D39" s="6" t="str">
        <f t="shared" si="1"/>
        <v>Anna H.</v>
      </c>
      <c r="E39" s="6" t="str">
        <f t="shared" si="2"/>
        <v>Grummon</v>
      </c>
      <c r="F39" s="6" t="str">
        <f t="shared" si="3"/>
        <v>Ms. Anna H.</v>
      </c>
    </row>
    <row r="40" spans="1:6" ht="15.75" customHeight="1" x14ac:dyDescent="0.3">
      <c r="A40" s="5" t="s">
        <v>90</v>
      </c>
      <c r="B40" s="5" t="s">
        <v>91</v>
      </c>
      <c r="C40" s="6" t="str">
        <f t="shared" si="0"/>
        <v>Ms.</v>
      </c>
      <c r="D40" s="6" t="str">
        <f t="shared" si="1"/>
        <v>Samantha</v>
      </c>
      <c r="E40" s="6" t="str">
        <f t="shared" si="2"/>
        <v>Vanwechel</v>
      </c>
      <c r="F40" s="6" t="str">
        <f t="shared" si="3"/>
        <v>Ms. Samantha</v>
      </c>
    </row>
    <row r="41" spans="1:6" ht="15.75" customHeight="1" x14ac:dyDescent="0.3">
      <c r="A41" s="5" t="s">
        <v>92</v>
      </c>
      <c r="B41" s="5" t="s">
        <v>93</v>
      </c>
      <c r="C41" s="6" t="str">
        <f t="shared" si="0"/>
        <v>Mr.</v>
      </c>
      <c r="D41" s="6" t="str">
        <f t="shared" si="1"/>
        <v>Robert</v>
      </c>
      <c r="E41" s="6" t="str">
        <f t="shared" si="2"/>
        <v>Fisher</v>
      </c>
      <c r="F41" s="6" t="str">
        <f t="shared" si="3"/>
        <v>Mr. Robert</v>
      </c>
    </row>
    <row r="42" spans="1:6" ht="15.75" customHeight="1" x14ac:dyDescent="0.3">
      <c r="A42" s="5" t="s">
        <v>94</v>
      </c>
      <c r="B42" s="5" t="s">
        <v>95</v>
      </c>
      <c r="C42" s="6" t="str">
        <f t="shared" si="0"/>
        <v>Mr.</v>
      </c>
      <c r="D42" s="6" t="str">
        <f t="shared" si="1"/>
        <v>James R.</v>
      </c>
      <c r="E42" s="6" t="str">
        <f t="shared" si="2"/>
        <v>Jenkins</v>
      </c>
      <c r="F42" s="6" t="str">
        <f t="shared" si="3"/>
        <v>Mr. James R.</v>
      </c>
    </row>
    <row r="43" spans="1:6" ht="15.75" customHeight="1" x14ac:dyDescent="0.3">
      <c r="A43" s="5" t="s">
        <v>96</v>
      </c>
      <c r="B43" s="5" t="s">
        <v>97</v>
      </c>
      <c r="C43" s="6" t="str">
        <f t="shared" si="0"/>
        <v>Ms.</v>
      </c>
      <c r="D43" s="6" t="str">
        <f t="shared" si="1"/>
        <v>Roseann</v>
      </c>
      <c r="E43" s="6" t="str">
        <f t="shared" si="2"/>
        <v>Peters</v>
      </c>
      <c r="F43" s="6" t="str">
        <f t="shared" si="3"/>
        <v>Ms. Roseann</v>
      </c>
    </row>
    <row r="44" spans="1:6" ht="15.75" customHeight="1" x14ac:dyDescent="0.3">
      <c r="A44" s="5" t="s">
        <v>98</v>
      </c>
      <c r="B44" s="5" t="s">
        <v>99</v>
      </c>
      <c r="C44" s="6" t="str">
        <f t="shared" si="0"/>
        <v>Ms.</v>
      </c>
      <c r="D44" s="6" t="str">
        <f t="shared" si="1"/>
        <v>Nicole</v>
      </c>
      <c r="E44" s="6" t="str">
        <f t="shared" si="2"/>
        <v>Aha</v>
      </c>
      <c r="F44" s="6" t="str">
        <f t="shared" si="3"/>
        <v>Ms. Nicole</v>
      </c>
    </row>
    <row r="45" spans="1:6" ht="15.75" customHeight="1" x14ac:dyDescent="0.3">
      <c r="A45" s="5" t="s">
        <v>100</v>
      </c>
      <c r="B45" s="5" t="s">
        <v>101</v>
      </c>
      <c r="C45" s="6" t="str">
        <f t="shared" si="0"/>
        <v>Mr.</v>
      </c>
      <c r="D45" s="6" t="str">
        <f t="shared" si="1"/>
        <v>Spencer</v>
      </c>
      <c r="E45" s="6" t="str">
        <f t="shared" si="2"/>
        <v>McElwain</v>
      </c>
      <c r="F45" s="6" t="str">
        <f t="shared" si="3"/>
        <v>Mr. Spencer</v>
      </c>
    </row>
    <row r="46" spans="1:6" ht="15.75" customHeight="1" x14ac:dyDescent="0.3">
      <c r="A46" s="5" t="s">
        <v>102</v>
      </c>
      <c r="B46" s="5" t="s">
        <v>103</v>
      </c>
      <c r="C46" s="6" t="str">
        <f t="shared" si="0"/>
        <v>Mr.</v>
      </c>
      <c r="D46" s="6" t="str">
        <f t="shared" si="1"/>
        <v>Eric W</v>
      </c>
      <c r="E46" s="6" t="str">
        <f t="shared" si="2"/>
        <v>Januszewski</v>
      </c>
      <c r="F46" s="6" t="str">
        <f t="shared" si="3"/>
        <v>Mr. Eric W</v>
      </c>
    </row>
    <row r="47" spans="1:6" ht="15.75" customHeight="1" x14ac:dyDescent="0.3">
      <c r="A47" s="5" t="s">
        <v>104</v>
      </c>
      <c r="B47" s="5" t="s">
        <v>105</v>
      </c>
      <c r="C47" s="6" t="str">
        <f t="shared" si="0"/>
        <v>Ms.</v>
      </c>
      <c r="D47" s="6" t="str">
        <f t="shared" si="1"/>
        <v>Brianna L</v>
      </c>
      <c r="E47" s="6" t="str">
        <f t="shared" si="2"/>
        <v>Rohne</v>
      </c>
      <c r="F47" s="6" t="str">
        <f t="shared" si="3"/>
        <v>Ms. Brianna L</v>
      </c>
    </row>
    <row r="48" spans="1:6" ht="15.75" customHeight="1" x14ac:dyDescent="0.3">
      <c r="A48" s="5" t="s">
        <v>106</v>
      </c>
      <c r="B48" s="5" t="s">
        <v>107</v>
      </c>
      <c r="C48" s="6" t="str">
        <f t="shared" si="0"/>
        <v>Mr.</v>
      </c>
      <c r="D48" s="6" t="str">
        <f t="shared" si="1"/>
        <v>Thomas J.</v>
      </c>
      <c r="E48" s="6" t="str">
        <f t="shared" si="2"/>
        <v>O'Grady</v>
      </c>
      <c r="F48" s="6" t="str">
        <f t="shared" si="3"/>
        <v>Mr. Thomas J.</v>
      </c>
    </row>
    <row r="49" spans="1:6" ht="15.75" customHeight="1" x14ac:dyDescent="0.3">
      <c r="A49" s="5" t="s">
        <v>108</v>
      </c>
      <c r="B49" s="5" t="s">
        <v>109</v>
      </c>
      <c r="C49" s="6" t="str">
        <f t="shared" si="0"/>
        <v>Ms.</v>
      </c>
      <c r="D49" s="6" t="str">
        <f t="shared" si="1"/>
        <v>Melissa L</v>
      </c>
      <c r="E49" s="6" t="str">
        <f t="shared" si="2"/>
        <v>Peters</v>
      </c>
      <c r="F49" s="6" t="str">
        <f t="shared" si="3"/>
        <v>Ms. Melissa L</v>
      </c>
    </row>
    <row r="50" spans="1:6" ht="15.75" customHeight="1" x14ac:dyDescent="0.3">
      <c r="A50" s="5" t="s">
        <v>110</v>
      </c>
      <c r="B50" s="5" t="s">
        <v>111</v>
      </c>
      <c r="C50" s="6" t="str">
        <f t="shared" si="0"/>
        <v>Mr.</v>
      </c>
      <c r="D50" s="6" t="str">
        <f t="shared" si="1"/>
        <v>Flavio</v>
      </c>
      <c r="E50" s="6" t="str">
        <f t="shared" si="2"/>
        <v>De Simone</v>
      </c>
      <c r="F50" s="6" t="str">
        <f t="shared" si="3"/>
        <v>Mr. Flavio</v>
      </c>
    </row>
    <row r="51" spans="1:6" ht="15.75" customHeight="1" x14ac:dyDescent="0.3">
      <c r="A51" s="5" t="s">
        <v>112</v>
      </c>
      <c r="B51" s="5" t="s">
        <v>113</v>
      </c>
      <c r="C51" s="6" t="str">
        <f t="shared" si="0"/>
        <v>Mr.</v>
      </c>
      <c r="D51" s="6" t="str">
        <f t="shared" si="1"/>
        <v>Ryan</v>
      </c>
      <c r="E51" s="6" t="str">
        <f t="shared" si="2"/>
        <v>Beckett</v>
      </c>
      <c r="F51" s="6" t="str">
        <f t="shared" si="3"/>
        <v>Mr. Ryan</v>
      </c>
    </row>
    <row r="52" spans="1:6" ht="15.75" customHeight="1" x14ac:dyDescent="0.3">
      <c r="A52" s="5" t="s">
        <v>114</v>
      </c>
      <c r="B52" s="5" t="s">
        <v>115</v>
      </c>
      <c r="C52" s="6" t="str">
        <f t="shared" si="0"/>
        <v>Mr.</v>
      </c>
      <c r="D52" s="6" t="str">
        <f t="shared" si="1"/>
        <v>Anthony J.</v>
      </c>
      <c r="E52" s="6" t="str">
        <f t="shared" si="2"/>
        <v>Sobrilsky</v>
      </c>
      <c r="F52" s="6" t="str">
        <f t="shared" si="3"/>
        <v>Mr. Anthony J.</v>
      </c>
    </row>
    <row r="53" spans="1:6" ht="15.75" customHeight="1" x14ac:dyDescent="0.3">
      <c r="A53" s="5" t="s">
        <v>116</v>
      </c>
      <c r="B53" s="5" t="s">
        <v>117</v>
      </c>
      <c r="C53" s="6" t="str">
        <f t="shared" si="0"/>
        <v>Ms.</v>
      </c>
      <c r="D53" s="6" t="str">
        <f t="shared" si="1"/>
        <v>Alex</v>
      </c>
      <c r="E53" s="6" t="str">
        <f t="shared" si="2"/>
        <v>Wang</v>
      </c>
      <c r="F53" s="6" t="str">
        <f t="shared" si="3"/>
        <v>Ms. Alex</v>
      </c>
    </row>
    <row r="54" spans="1:6" ht="15.75" customHeight="1" x14ac:dyDescent="0.3">
      <c r="A54" s="5" t="s">
        <v>118</v>
      </c>
      <c r="B54" s="5" t="s">
        <v>119</v>
      </c>
      <c r="C54" s="6" t="str">
        <f t="shared" si="0"/>
        <v>Mr.</v>
      </c>
      <c r="D54" s="6" t="str">
        <f t="shared" si="1"/>
        <v>David</v>
      </c>
      <c r="E54" s="6" t="str">
        <f t="shared" si="2"/>
        <v>Campa</v>
      </c>
      <c r="F54" s="6" t="str">
        <f t="shared" si="3"/>
        <v>Mr. David</v>
      </c>
    </row>
    <row r="55" spans="1:6" ht="15.75" customHeight="1" x14ac:dyDescent="0.3">
      <c r="A55" s="5" t="s">
        <v>120</v>
      </c>
      <c r="B55" s="5" t="s">
        <v>121</v>
      </c>
      <c r="C55" s="6" t="str">
        <f t="shared" si="0"/>
        <v>Mr.</v>
      </c>
      <c r="D55" s="6" t="str">
        <f t="shared" si="1"/>
        <v>Andrew B</v>
      </c>
      <c r="E55" s="6" t="str">
        <f t="shared" si="2"/>
        <v>Clifford</v>
      </c>
      <c r="F55" s="6" t="str">
        <f t="shared" si="3"/>
        <v>Mr. Andrew B</v>
      </c>
    </row>
    <row r="56" spans="1:6" ht="15.75" customHeight="1" x14ac:dyDescent="0.3">
      <c r="A56" s="5" t="s">
        <v>122</v>
      </c>
      <c r="B56" s="5" t="s">
        <v>123</v>
      </c>
      <c r="C56" s="6" t="str">
        <f t="shared" si="0"/>
        <v>Ms.</v>
      </c>
      <c r="D56" s="6" t="str">
        <f t="shared" si="1"/>
        <v>Dara E</v>
      </c>
      <c r="E56" s="6" t="str">
        <f t="shared" si="2"/>
        <v>Dalmata</v>
      </c>
      <c r="F56" s="6" t="str">
        <f t="shared" si="3"/>
        <v>Ms. Dara E</v>
      </c>
    </row>
    <row r="57" spans="1:6" ht="15.75" customHeight="1" x14ac:dyDescent="0.3">
      <c r="A57" s="5" t="s">
        <v>124</v>
      </c>
      <c r="B57" s="5" t="s">
        <v>125</v>
      </c>
      <c r="C57" s="6" t="str">
        <f t="shared" si="0"/>
        <v>Ms.</v>
      </c>
      <c r="D57" s="6" t="str">
        <f t="shared" si="1"/>
        <v>Inna</v>
      </c>
      <c r="E57" s="6" t="str">
        <f t="shared" si="2"/>
        <v>Vishik</v>
      </c>
      <c r="F57" s="6" t="str">
        <f t="shared" si="3"/>
        <v>Ms. Inna</v>
      </c>
    </row>
    <row r="58" spans="1:6" ht="15.75" customHeight="1" x14ac:dyDescent="0.3">
      <c r="A58" s="5" t="s">
        <v>126</v>
      </c>
      <c r="B58" s="5" t="s">
        <v>127</v>
      </c>
      <c r="C58" s="6" t="str">
        <f t="shared" si="0"/>
        <v>Mr.</v>
      </c>
      <c r="D58" s="6" t="str">
        <f t="shared" si="1"/>
        <v>Ari</v>
      </c>
      <c r="E58" s="6" t="str">
        <f t="shared" si="2"/>
        <v>Schorr</v>
      </c>
      <c r="F58" s="6" t="str">
        <f t="shared" si="3"/>
        <v>Mr. Ari</v>
      </c>
    </row>
    <row r="59" spans="1:6" ht="15.75" customHeight="1" x14ac:dyDescent="0.3">
      <c r="A59" s="5" t="s">
        <v>128</v>
      </c>
      <c r="B59" s="5" t="s">
        <v>129</v>
      </c>
      <c r="C59" s="6" t="str">
        <f t="shared" si="0"/>
        <v>Ms.</v>
      </c>
      <c r="D59" s="6" t="str">
        <f t="shared" si="1"/>
        <v>Lindsey</v>
      </c>
      <c r="E59" s="6" t="str">
        <f t="shared" si="2"/>
        <v>Lusardi</v>
      </c>
      <c r="F59" s="6" t="str">
        <f t="shared" si="3"/>
        <v>Ms. Lindsey</v>
      </c>
    </row>
    <row r="60" spans="1:6" ht="15.75" customHeight="1" x14ac:dyDescent="0.3">
      <c r="A60" s="5" t="s">
        <v>130</v>
      </c>
      <c r="B60" s="5" t="s">
        <v>131</v>
      </c>
      <c r="C60" s="6" t="str">
        <f t="shared" si="0"/>
        <v>Mr.</v>
      </c>
      <c r="D60" s="6" t="str">
        <f t="shared" si="1"/>
        <v>Kenny</v>
      </c>
      <c r="E60" s="6" t="str">
        <f t="shared" si="2"/>
        <v>Rayner</v>
      </c>
      <c r="F60" s="6" t="str">
        <f t="shared" si="3"/>
        <v>Mr. Kenny</v>
      </c>
    </row>
    <row r="61" spans="1:6" ht="15.75" customHeight="1" x14ac:dyDescent="0.3">
      <c r="A61" s="5" t="s">
        <v>132</v>
      </c>
      <c r="B61" s="5" t="s">
        <v>133</v>
      </c>
      <c r="C61" s="6" t="str">
        <f t="shared" si="0"/>
        <v>Ms.</v>
      </c>
      <c r="D61" s="6" t="str">
        <f t="shared" si="1"/>
        <v>Louise</v>
      </c>
      <c r="E61" s="6" t="str">
        <f t="shared" si="2"/>
        <v>Voghel</v>
      </c>
      <c r="F61" s="6" t="str">
        <f t="shared" si="3"/>
        <v>Ms. Louise</v>
      </c>
    </row>
    <row r="62" spans="1:6" ht="15.75" customHeight="1" x14ac:dyDescent="0.3">
      <c r="A62" s="5" t="s">
        <v>134</v>
      </c>
      <c r="B62" s="5" t="s">
        <v>135</v>
      </c>
      <c r="C62" s="6" t="str">
        <f t="shared" si="0"/>
        <v>Mr.</v>
      </c>
      <c r="D62" s="6" t="str">
        <f t="shared" si="1"/>
        <v>Cameron</v>
      </c>
      <c r="E62" s="6" t="str">
        <f t="shared" si="2"/>
        <v>Rieth</v>
      </c>
      <c r="F62" s="6" t="str">
        <f t="shared" si="3"/>
        <v>Mr. Cameron</v>
      </c>
    </row>
    <row r="63" spans="1:6" ht="15.75" customHeight="1" x14ac:dyDescent="0.3">
      <c r="A63" s="5" t="s">
        <v>136</v>
      </c>
      <c r="B63" s="5" t="s">
        <v>137</v>
      </c>
      <c r="C63" s="6" t="str">
        <f t="shared" si="0"/>
        <v>Ms.</v>
      </c>
      <c r="D63" s="6" t="str">
        <f t="shared" si="1"/>
        <v>Katie T.</v>
      </c>
      <c r="E63" s="6" t="str">
        <f t="shared" si="2"/>
        <v>Gollotto</v>
      </c>
      <c r="F63" s="6" t="str">
        <f t="shared" si="3"/>
        <v>Ms. Katie T.</v>
      </c>
    </row>
    <row r="64" spans="1:6" ht="15.75" customHeight="1" x14ac:dyDescent="0.3">
      <c r="A64" s="5" t="s">
        <v>138</v>
      </c>
      <c r="B64" s="5" t="s">
        <v>139</v>
      </c>
      <c r="C64" s="6" t="str">
        <f t="shared" si="0"/>
        <v>Ms.</v>
      </c>
      <c r="D64" s="6" t="str">
        <f t="shared" si="1"/>
        <v>Casey</v>
      </c>
      <c r="E64" s="6" t="str">
        <f t="shared" si="2"/>
        <v>Dunn</v>
      </c>
      <c r="F64" s="6" t="str">
        <f t="shared" si="3"/>
        <v>Ms. Casey</v>
      </c>
    </row>
    <row r="65" spans="1:6" ht="15.75" customHeight="1" x14ac:dyDescent="0.3">
      <c r="A65" s="5" t="s">
        <v>140</v>
      </c>
      <c r="B65" s="5" t="s">
        <v>141</v>
      </c>
      <c r="C65" s="6" t="str">
        <f t="shared" si="0"/>
        <v>Mr.</v>
      </c>
      <c r="D65" s="6" t="str">
        <f t="shared" si="1"/>
        <v>David</v>
      </c>
      <c r="E65" s="6" t="str">
        <f t="shared" si="2"/>
        <v>Blitzer</v>
      </c>
      <c r="F65" s="6" t="str">
        <f t="shared" si="3"/>
        <v>Mr. David</v>
      </c>
    </row>
    <row r="66" spans="1:6" ht="15.75" customHeight="1" x14ac:dyDescent="0.3">
      <c r="A66" s="5" t="s">
        <v>142</v>
      </c>
      <c r="B66" s="5" t="s">
        <v>143</v>
      </c>
      <c r="C66" s="6" t="str">
        <f t="shared" ref="C66:C129" si="4">LEFT(F66,FIND(" ",F66&amp;" ")-1)</f>
        <v>Mr.</v>
      </c>
      <c r="D66" s="6" t="str">
        <f t="shared" ref="D66:D129" si="5">TRIM(MID(F66,FIND(" ",F66&amp;" ")+1,200))</f>
        <v>Bryson C.</v>
      </c>
      <c r="E66" s="6" t="str">
        <f t="shared" ref="E66:E129" si="6">TRIM(LEFT(B66,FIND(",",B66)-1))</f>
        <v>Smith</v>
      </c>
      <c r="F66" s="6" t="str">
        <f t="shared" ref="F66:F129" si="7">TRIM(MID(B66,FIND(",",B66)+1,200))</f>
        <v>Mr. Bryson C.</v>
      </c>
    </row>
    <row r="67" spans="1:6" ht="15.75" customHeight="1" x14ac:dyDescent="0.3">
      <c r="A67" s="5" t="s">
        <v>144</v>
      </c>
      <c r="B67" s="5" t="s">
        <v>145</v>
      </c>
      <c r="C67" s="6" t="str">
        <f t="shared" si="4"/>
        <v>Ms.</v>
      </c>
      <c r="D67" s="6" t="str">
        <f t="shared" si="5"/>
        <v>Megan</v>
      </c>
      <c r="E67" s="6" t="str">
        <f t="shared" si="6"/>
        <v>Hyland</v>
      </c>
      <c r="F67" s="6" t="str">
        <f t="shared" si="7"/>
        <v>Ms. Megan</v>
      </c>
    </row>
    <row r="68" spans="1:6" ht="15.75" customHeight="1" x14ac:dyDescent="0.3">
      <c r="A68" s="5" t="s">
        <v>146</v>
      </c>
      <c r="B68" s="5" t="s">
        <v>147</v>
      </c>
      <c r="C68" s="6" t="str">
        <f t="shared" si="4"/>
        <v>Mr.</v>
      </c>
      <c r="D68" s="6" t="str">
        <f t="shared" si="5"/>
        <v>Daniel</v>
      </c>
      <c r="E68" s="6" t="str">
        <f t="shared" si="6"/>
        <v>Ducharme</v>
      </c>
      <c r="F68" s="6" t="str">
        <f t="shared" si="7"/>
        <v>Mr. Daniel</v>
      </c>
    </row>
    <row r="69" spans="1:6" ht="15.75" customHeight="1" x14ac:dyDescent="0.3">
      <c r="A69" s="5" t="s">
        <v>148</v>
      </c>
      <c r="B69" s="5" t="s">
        <v>149</v>
      </c>
      <c r="C69" s="6" t="str">
        <f t="shared" si="4"/>
        <v>Mr.</v>
      </c>
      <c r="D69" s="6" t="str">
        <f t="shared" si="5"/>
        <v>Steven M.</v>
      </c>
      <c r="E69" s="6" t="str">
        <f t="shared" si="6"/>
        <v>Johnson</v>
      </c>
      <c r="F69" s="6" t="str">
        <f t="shared" si="7"/>
        <v>Mr. Steven M.</v>
      </c>
    </row>
    <row r="70" spans="1:6" ht="15.75" customHeight="1" x14ac:dyDescent="0.3">
      <c r="A70" s="5" t="s">
        <v>150</v>
      </c>
      <c r="B70" s="5" t="s">
        <v>151</v>
      </c>
      <c r="C70" s="6" t="str">
        <f t="shared" si="4"/>
        <v>Ms.</v>
      </c>
      <c r="D70" s="6" t="str">
        <f t="shared" si="5"/>
        <v>Jenna L.</v>
      </c>
      <c r="E70" s="6" t="str">
        <f t="shared" si="6"/>
        <v>Mutz</v>
      </c>
      <c r="F70" s="6" t="str">
        <f t="shared" si="7"/>
        <v>Ms. Jenna L.</v>
      </c>
    </row>
    <row r="71" spans="1:6" ht="15.75" customHeight="1" x14ac:dyDescent="0.3">
      <c r="A71" s="5" t="s">
        <v>152</v>
      </c>
      <c r="B71" s="5" t="s">
        <v>153</v>
      </c>
      <c r="C71" s="6" t="str">
        <f t="shared" si="4"/>
        <v>Mr.</v>
      </c>
      <c r="D71" s="6" t="str">
        <f t="shared" si="5"/>
        <v>Freeman</v>
      </c>
      <c r="E71" s="6" t="str">
        <f t="shared" si="6"/>
        <v>Lee</v>
      </c>
      <c r="F71" s="6" t="str">
        <f t="shared" si="7"/>
        <v>Mr. Freeman</v>
      </c>
    </row>
    <row r="72" spans="1:6" ht="15.75" customHeight="1" x14ac:dyDescent="0.3">
      <c r="A72" s="5" t="s">
        <v>154</v>
      </c>
      <c r="B72" s="5" t="s">
        <v>155</v>
      </c>
      <c r="C72" s="6" t="str">
        <f t="shared" si="4"/>
        <v>Mr.</v>
      </c>
      <c r="D72" s="6" t="str">
        <f t="shared" si="5"/>
        <v>Jeff</v>
      </c>
      <c r="E72" s="6" t="str">
        <f t="shared" si="6"/>
        <v>Turner</v>
      </c>
      <c r="F72" s="6" t="str">
        <f t="shared" si="7"/>
        <v>Mr. Jeff</v>
      </c>
    </row>
    <row r="73" spans="1:6" ht="15.75" customHeight="1" x14ac:dyDescent="0.3">
      <c r="A73" s="5" t="s">
        <v>156</v>
      </c>
      <c r="B73" s="5" t="s">
        <v>157</v>
      </c>
      <c r="C73" s="6" t="str">
        <f t="shared" si="4"/>
        <v>Mr.</v>
      </c>
      <c r="D73" s="6" t="str">
        <f t="shared" si="5"/>
        <v>Elenilton V. Sr.</v>
      </c>
      <c r="E73" s="6" t="str">
        <f t="shared" si="6"/>
        <v>Rangel</v>
      </c>
      <c r="F73" s="6" t="str">
        <f t="shared" si="7"/>
        <v>Mr. Elenilton V. Sr.</v>
      </c>
    </row>
    <row r="74" spans="1:6" ht="15.75" customHeight="1" x14ac:dyDescent="0.3">
      <c r="A74" s="5" t="s">
        <v>158</v>
      </c>
      <c r="B74" s="5" t="s">
        <v>159</v>
      </c>
      <c r="C74" s="6" t="str">
        <f t="shared" si="4"/>
        <v>Ms.</v>
      </c>
      <c r="D74" s="6" t="str">
        <f t="shared" si="5"/>
        <v>Maurya</v>
      </c>
      <c r="E74" s="6" t="str">
        <f t="shared" si="6"/>
        <v>Lacey</v>
      </c>
      <c r="F74" s="6" t="str">
        <f t="shared" si="7"/>
        <v>Ms. Maurya</v>
      </c>
    </row>
    <row r="75" spans="1:6" ht="15.75" customHeight="1" x14ac:dyDescent="0.3">
      <c r="A75" s="5" t="s">
        <v>160</v>
      </c>
      <c r="B75" s="5" t="s">
        <v>161</v>
      </c>
      <c r="C75" s="6" t="str">
        <f t="shared" si="4"/>
        <v>Ms.</v>
      </c>
      <c r="D75" s="6" t="str">
        <f t="shared" si="5"/>
        <v>Samantha C</v>
      </c>
      <c r="E75" s="6" t="str">
        <f t="shared" si="6"/>
        <v>Stiger</v>
      </c>
      <c r="F75" s="6" t="str">
        <f t="shared" si="7"/>
        <v>Ms. Samantha C</v>
      </c>
    </row>
    <row r="76" spans="1:6" ht="15.75" customHeight="1" x14ac:dyDescent="0.3">
      <c r="A76" s="5" t="s">
        <v>162</v>
      </c>
      <c r="B76" s="5" t="s">
        <v>163</v>
      </c>
      <c r="C76" s="6" t="str">
        <f t="shared" si="4"/>
        <v>Ms.</v>
      </c>
      <c r="D76" s="6" t="str">
        <f t="shared" si="5"/>
        <v>Bethany A</v>
      </c>
      <c r="E76" s="6" t="str">
        <f t="shared" si="6"/>
        <v>Caldwell</v>
      </c>
      <c r="F76" s="6" t="str">
        <f t="shared" si="7"/>
        <v>Ms. Bethany A</v>
      </c>
    </row>
    <row r="77" spans="1:6" ht="15.75" customHeight="1" x14ac:dyDescent="0.3">
      <c r="A77" s="5" t="s">
        <v>164</v>
      </c>
      <c r="B77" s="5" t="s">
        <v>165</v>
      </c>
      <c r="C77" s="6" t="str">
        <f t="shared" si="4"/>
        <v>Mr.</v>
      </c>
      <c r="D77" s="6" t="str">
        <f t="shared" si="5"/>
        <v>Yves</v>
      </c>
      <c r="E77" s="6" t="str">
        <f t="shared" si="6"/>
        <v>Marmillod</v>
      </c>
      <c r="F77" s="6" t="str">
        <f t="shared" si="7"/>
        <v>Mr. Yves</v>
      </c>
    </row>
    <row r="78" spans="1:6" ht="15.75" customHeight="1" x14ac:dyDescent="0.3">
      <c r="A78" s="5" t="s">
        <v>166</v>
      </c>
      <c r="B78" s="5" t="s">
        <v>167</v>
      </c>
      <c r="C78" s="6" t="str">
        <f t="shared" si="4"/>
        <v>Ms.</v>
      </c>
      <c r="D78" s="6" t="str">
        <f t="shared" si="5"/>
        <v>Danielle</v>
      </c>
      <c r="E78" s="6" t="str">
        <f t="shared" si="6"/>
        <v>Cloutier-Simons</v>
      </c>
      <c r="F78" s="6" t="str">
        <f t="shared" si="7"/>
        <v>Ms. Danielle</v>
      </c>
    </row>
    <row r="79" spans="1:6" ht="15.75" customHeight="1" x14ac:dyDescent="0.3">
      <c r="A79" s="5" t="s">
        <v>168</v>
      </c>
      <c r="B79" s="5" t="s">
        <v>169</v>
      </c>
      <c r="C79" s="6" t="str">
        <f t="shared" si="4"/>
        <v>Ms.</v>
      </c>
      <c r="D79" s="6" t="str">
        <f t="shared" si="5"/>
        <v>Julia</v>
      </c>
      <c r="E79" s="6" t="str">
        <f t="shared" si="6"/>
        <v>Vegas</v>
      </c>
      <c r="F79" s="6" t="str">
        <f t="shared" si="7"/>
        <v>Ms. Julia</v>
      </c>
    </row>
    <row r="80" spans="1:6" ht="15.75" customHeight="1" x14ac:dyDescent="0.3">
      <c r="A80" s="5" t="s">
        <v>170</v>
      </c>
      <c r="B80" s="5" t="s">
        <v>171</v>
      </c>
      <c r="C80" s="6" t="str">
        <f t="shared" si="4"/>
        <v>Mr.</v>
      </c>
      <c r="D80" s="6" t="str">
        <f t="shared" si="5"/>
        <v>Joshua</v>
      </c>
      <c r="E80" s="6" t="str">
        <f t="shared" si="6"/>
        <v>Cochran</v>
      </c>
      <c r="F80" s="6" t="str">
        <f t="shared" si="7"/>
        <v>Mr. Joshua</v>
      </c>
    </row>
    <row r="81" spans="1:6" ht="15.75" customHeight="1" x14ac:dyDescent="0.3">
      <c r="A81" s="5" t="s">
        <v>172</v>
      </c>
      <c r="B81" s="5" t="s">
        <v>173</v>
      </c>
      <c r="C81" s="6" t="str">
        <f t="shared" si="4"/>
        <v>Ms.</v>
      </c>
      <c r="D81" s="6" t="str">
        <f t="shared" si="5"/>
        <v>Jennifer</v>
      </c>
      <c r="E81" s="6" t="str">
        <f t="shared" si="6"/>
        <v>Holtzapple</v>
      </c>
      <c r="F81" s="6" t="str">
        <f t="shared" si="7"/>
        <v>Ms. Jennifer</v>
      </c>
    </row>
    <row r="82" spans="1:6" ht="15.75" customHeight="1" x14ac:dyDescent="0.3">
      <c r="A82" s="5" t="s">
        <v>174</v>
      </c>
      <c r="B82" s="5" t="s">
        <v>175</v>
      </c>
      <c r="C82" s="6" t="str">
        <f t="shared" si="4"/>
        <v>Ms.</v>
      </c>
      <c r="D82" s="6" t="str">
        <f t="shared" si="5"/>
        <v>Gwen M.</v>
      </c>
      <c r="E82" s="6" t="str">
        <f t="shared" si="6"/>
        <v>Meyer</v>
      </c>
      <c r="F82" s="6" t="str">
        <f t="shared" si="7"/>
        <v>Ms. Gwen M.</v>
      </c>
    </row>
    <row r="83" spans="1:6" ht="15.75" customHeight="1" x14ac:dyDescent="0.3">
      <c r="A83" s="5" t="s">
        <v>176</v>
      </c>
      <c r="B83" s="5" t="s">
        <v>177</v>
      </c>
      <c r="C83" s="6" t="str">
        <f t="shared" si="4"/>
        <v>Mr.</v>
      </c>
      <c r="D83" s="6" t="str">
        <f t="shared" si="5"/>
        <v>Patrick</v>
      </c>
      <c r="E83" s="6" t="str">
        <f t="shared" si="6"/>
        <v>Brickley</v>
      </c>
      <c r="F83" s="6" t="str">
        <f t="shared" si="7"/>
        <v>Mr. Patrick</v>
      </c>
    </row>
    <row r="84" spans="1:6" ht="15.75" customHeight="1" x14ac:dyDescent="0.3">
      <c r="A84" s="5" t="s">
        <v>178</v>
      </c>
      <c r="B84" s="5" t="s">
        <v>179</v>
      </c>
      <c r="C84" s="6" t="str">
        <f t="shared" si="4"/>
        <v>Ms.</v>
      </c>
      <c r="D84" s="6" t="str">
        <f t="shared" si="5"/>
        <v>Kate</v>
      </c>
      <c r="E84" s="6" t="str">
        <f t="shared" si="6"/>
        <v>Magee</v>
      </c>
      <c r="F84" s="6" t="str">
        <f t="shared" si="7"/>
        <v>Ms. Kate</v>
      </c>
    </row>
    <row r="85" spans="1:6" ht="15.75" customHeight="1" x14ac:dyDescent="0.3">
      <c r="A85" s="5" t="s">
        <v>180</v>
      </c>
      <c r="B85" s="5" t="s">
        <v>181</v>
      </c>
      <c r="C85" s="6" t="str">
        <f t="shared" si="4"/>
        <v>Mr.</v>
      </c>
      <c r="D85" s="6" t="str">
        <f t="shared" si="5"/>
        <v>Kevin</v>
      </c>
      <c r="E85" s="6" t="str">
        <f t="shared" si="6"/>
        <v>Thoma</v>
      </c>
      <c r="F85" s="6" t="str">
        <f t="shared" si="7"/>
        <v>Mr. Kevin</v>
      </c>
    </row>
    <row r="86" spans="1:6" ht="15.75" customHeight="1" x14ac:dyDescent="0.3">
      <c r="A86" s="5" t="s">
        <v>182</v>
      </c>
      <c r="B86" s="5" t="s">
        <v>183</v>
      </c>
      <c r="C86" s="6" t="str">
        <f t="shared" si="4"/>
        <v>Mr.</v>
      </c>
      <c r="D86" s="6" t="str">
        <f t="shared" si="5"/>
        <v>Stephen II</v>
      </c>
      <c r="E86" s="6" t="str">
        <f t="shared" si="6"/>
        <v>Heagy</v>
      </c>
      <c r="F86" s="6" t="str">
        <f t="shared" si="7"/>
        <v>Mr. Stephen II</v>
      </c>
    </row>
    <row r="87" spans="1:6" ht="15.75" customHeight="1" x14ac:dyDescent="0.3">
      <c r="A87" s="5" t="s">
        <v>184</v>
      </c>
      <c r="B87" s="5" t="s">
        <v>185</v>
      </c>
      <c r="C87" s="6" t="str">
        <f t="shared" si="4"/>
        <v>Mr.</v>
      </c>
      <c r="D87" s="6" t="str">
        <f t="shared" si="5"/>
        <v>Philip</v>
      </c>
      <c r="E87" s="6" t="str">
        <f t="shared" si="6"/>
        <v>Regnier</v>
      </c>
      <c r="F87" s="6" t="str">
        <f t="shared" si="7"/>
        <v>Mr. Philip</v>
      </c>
    </row>
    <row r="88" spans="1:6" ht="15.75" customHeight="1" x14ac:dyDescent="0.3">
      <c r="A88" s="5" t="s">
        <v>186</v>
      </c>
      <c r="B88" s="5" t="s">
        <v>187</v>
      </c>
      <c r="C88" s="6" t="str">
        <f t="shared" si="4"/>
        <v>Mr.</v>
      </c>
      <c r="D88" s="6" t="str">
        <f t="shared" si="5"/>
        <v>Brett A</v>
      </c>
      <c r="E88" s="6" t="str">
        <f t="shared" si="6"/>
        <v>Parendo</v>
      </c>
      <c r="F88" s="6" t="str">
        <f t="shared" si="7"/>
        <v>Mr. Brett A</v>
      </c>
    </row>
    <row r="89" spans="1:6" ht="15.75" customHeight="1" x14ac:dyDescent="0.3">
      <c r="A89" s="5" t="s">
        <v>188</v>
      </c>
      <c r="B89" s="5" t="s">
        <v>189</v>
      </c>
      <c r="C89" s="6" t="str">
        <f t="shared" si="4"/>
        <v>Ms.</v>
      </c>
      <c r="D89" s="6" t="str">
        <f t="shared" si="5"/>
        <v>Rebecca</v>
      </c>
      <c r="E89" s="6" t="str">
        <f t="shared" si="6"/>
        <v>Schell</v>
      </c>
      <c r="F89" s="6" t="str">
        <f t="shared" si="7"/>
        <v>Ms. Rebecca</v>
      </c>
    </row>
    <row r="90" spans="1:6" ht="15.75" customHeight="1" x14ac:dyDescent="0.3">
      <c r="A90" s="5" t="s">
        <v>190</v>
      </c>
      <c r="B90" s="5" t="s">
        <v>191</v>
      </c>
      <c r="C90" s="6" t="str">
        <f t="shared" si="4"/>
        <v>Ms.</v>
      </c>
      <c r="D90" s="6" t="str">
        <f t="shared" si="5"/>
        <v>Kelley</v>
      </c>
      <c r="E90" s="6" t="str">
        <f t="shared" si="6"/>
        <v>Driscoll</v>
      </c>
      <c r="F90" s="6" t="str">
        <f t="shared" si="7"/>
        <v>Ms. Kelley</v>
      </c>
    </row>
    <row r="91" spans="1:6" ht="15.75" customHeight="1" x14ac:dyDescent="0.3">
      <c r="A91" s="5" t="s">
        <v>192</v>
      </c>
      <c r="B91" s="5" t="s">
        <v>193</v>
      </c>
      <c r="C91" s="6" t="str">
        <f t="shared" si="4"/>
        <v>Ms.</v>
      </c>
      <c r="D91" s="6" t="str">
        <f t="shared" si="5"/>
        <v>Abigail K</v>
      </c>
      <c r="E91" s="6" t="str">
        <f t="shared" si="6"/>
        <v>Mitchell</v>
      </c>
      <c r="F91" s="6" t="str">
        <f t="shared" si="7"/>
        <v>Ms. Abigail K</v>
      </c>
    </row>
    <row r="92" spans="1:6" ht="15.75" customHeight="1" x14ac:dyDescent="0.3">
      <c r="A92" s="5" t="s">
        <v>194</v>
      </c>
      <c r="B92" s="5" t="s">
        <v>195</v>
      </c>
      <c r="C92" s="6" t="str">
        <f t="shared" si="4"/>
        <v>Ms.</v>
      </c>
      <c r="D92" s="6" t="str">
        <f t="shared" si="5"/>
        <v>Hope</v>
      </c>
      <c r="E92" s="6" t="str">
        <f t="shared" si="6"/>
        <v>Cutler</v>
      </c>
      <c r="F92" s="6" t="str">
        <f t="shared" si="7"/>
        <v>Ms. Hope</v>
      </c>
    </row>
    <row r="93" spans="1:6" ht="15.75" customHeight="1" x14ac:dyDescent="0.3">
      <c r="A93" s="5" t="s">
        <v>196</v>
      </c>
      <c r="B93" s="5" t="s">
        <v>197</v>
      </c>
      <c r="C93" s="6" t="str">
        <f t="shared" si="4"/>
        <v>Ms.</v>
      </c>
      <c r="D93" s="6" t="str">
        <f t="shared" si="5"/>
        <v>Elyse M.</v>
      </c>
      <c r="E93" s="6" t="str">
        <f t="shared" si="6"/>
        <v>Derian</v>
      </c>
      <c r="F93" s="6" t="str">
        <f t="shared" si="7"/>
        <v>Ms. Elyse M.</v>
      </c>
    </row>
    <row r="94" spans="1:6" ht="15.75" customHeight="1" x14ac:dyDescent="0.3">
      <c r="A94" s="5" t="s">
        <v>198</v>
      </c>
      <c r="B94" s="5" t="s">
        <v>199</v>
      </c>
      <c r="C94" s="6" t="str">
        <f t="shared" si="4"/>
        <v>Mr.</v>
      </c>
      <c r="D94" s="6" t="str">
        <f t="shared" si="5"/>
        <v>Nicholas</v>
      </c>
      <c r="E94" s="6" t="str">
        <f t="shared" si="6"/>
        <v>Farina</v>
      </c>
      <c r="F94" s="6" t="str">
        <f t="shared" si="7"/>
        <v>Mr. Nicholas</v>
      </c>
    </row>
    <row r="95" spans="1:6" ht="15.75" customHeight="1" x14ac:dyDescent="0.3">
      <c r="A95" s="5" t="s">
        <v>200</v>
      </c>
      <c r="B95" s="5" t="s">
        <v>201</v>
      </c>
      <c r="C95" s="6" t="str">
        <f t="shared" si="4"/>
        <v>Mr.</v>
      </c>
      <c r="D95" s="6" t="str">
        <f t="shared" si="5"/>
        <v>David</v>
      </c>
      <c r="E95" s="6" t="str">
        <f t="shared" si="6"/>
        <v>Saunders</v>
      </c>
      <c r="F95" s="6" t="str">
        <f t="shared" si="7"/>
        <v>Mr. David</v>
      </c>
    </row>
    <row r="96" spans="1:6" ht="15.75" customHeight="1" x14ac:dyDescent="0.3">
      <c r="A96" s="5" t="s">
        <v>202</v>
      </c>
      <c r="B96" s="5" t="s">
        <v>203</v>
      </c>
      <c r="C96" s="6" t="str">
        <f t="shared" si="4"/>
        <v>Ms.</v>
      </c>
      <c r="D96" s="6" t="str">
        <f t="shared" si="5"/>
        <v>Natalie</v>
      </c>
      <c r="E96" s="6" t="str">
        <f t="shared" si="6"/>
        <v>Kratz</v>
      </c>
      <c r="F96" s="6" t="str">
        <f t="shared" si="7"/>
        <v>Ms. Natalie</v>
      </c>
    </row>
    <row r="97" spans="1:6" ht="15.75" customHeight="1" x14ac:dyDescent="0.3">
      <c r="A97" s="5" t="s">
        <v>204</v>
      </c>
      <c r="B97" s="5" t="s">
        <v>205</v>
      </c>
      <c r="C97" s="6" t="str">
        <f t="shared" si="4"/>
        <v>Mr.</v>
      </c>
      <c r="D97" s="6" t="str">
        <f t="shared" si="5"/>
        <v>Thomas</v>
      </c>
      <c r="E97" s="6" t="str">
        <f t="shared" si="6"/>
        <v>Boland</v>
      </c>
      <c r="F97" s="6" t="str">
        <f t="shared" si="7"/>
        <v>Mr. Thomas</v>
      </c>
    </row>
    <row r="98" spans="1:6" ht="15.75" customHeight="1" x14ac:dyDescent="0.3">
      <c r="A98" s="5" t="s">
        <v>206</v>
      </c>
      <c r="B98" s="5" t="s">
        <v>207</v>
      </c>
      <c r="C98" s="6" t="str">
        <f t="shared" si="4"/>
        <v>Ms.</v>
      </c>
      <c r="D98" s="6" t="str">
        <f t="shared" si="5"/>
        <v>Pamela J.</v>
      </c>
      <c r="E98" s="6" t="str">
        <f t="shared" si="6"/>
        <v>Van Hout</v>
      </c>
      <c r="F98" s="6" t="str">
        <f t="shared" si="7"/>
        <v>Ms. Pamela J.</v>
      </c>
    </row>
    <row r="99" spans="1:6" ht="15.75" customHeight="1" x14ac:dyDescent="0.3">
      <c r="A99" s="5" t="s">
        <v>208</v>
      </c>
      <c r="B99" s="5" t="s">
        <v>209</v>
      </c>
      <c r="C99" s="6" t="str">
        <f t="shared" si="4"/>
        <v>Ms.</v>
      </c>
      <c r="D99" s="6" t="str">
        <f t="shared" si="5"/>
        <v>Jessica</v>
      </c>
      <c r="E99" s="6" t="str">
        <f t="shared" si="6"/>
        <v>Ramsey</v>
      </c>
      <c r="F99" s="6" t="str">
        <f t="shared" si="7"/>
        <v>Ms. Jessica</v>
      </c>
    </row>
    <row r="100" spans="1:6" ht="15.75" customHeight="1" x14ac:dyDescent="0.3">
      <c r="A100" s="5" t="s">
        <v>210</v>
      </c>
      <c r="B100" s="5" t="s">
        <v>211</v>
      </c>
      <c r="C100" s="6" t="str">
        <f t="shared" si="4"/>
        <v>Mr.</v>
      </c>
      <c r="D100" s="6" t="str">
        <f t="shared" si="5"/>
        <v>Ron N</v>
      </c>
      <c r="E100" s="6" t="str">
        <f t="shared" si="6"/>
        <v>Gage</v>
      </c>
      <c r="F100" s="6" t="str">
        <f t="shared" si="7"/>
        <v>Mr. Ron N</v>
      </c>
    </row>
    <row r="101" spans="1:6" ht="15.75" customHeight="1" x14ac:dyDescent="0.3">
      <c r="A101" s="5" t="s">
        <v>212</v>
      </c>
      <c r="B101" s="5" t="s">
        <v>213</v>
      </c>
      <c r="C101" s="6" t="str">
        <f t="shared" si="4"/>
        <v>Mr.</v>
      </c>
      <c r="D101" s="6" t="str">
        <f t="shared" si="5"/>
        <v>Daniel</v>
      </c>
      <c r="E101" s="6" t="str">
        <f t="shared" si="6"/>
        <v>Gollins</v>
      </c>
      <c r="F101" s="6" t="str">
        <f t="shared" si="7"/>
        <v>Mr. Daniel</v>
      </c>
    </row>
    <row r="102" spans="1:6" ht="15.75" customHeight="1" x14ac:dyDescent="0.3">
      <c r="A102" s="5" t="s">
        <v>214</v>
      </c>
      <c r="B102" s="5" t="s">
        <v>215</v>
      </c>
      <c r="C102" s="6" t="str">
        <f t="shared" si="4"/>
        <v>Mr.</v>
      </c>
      <c r="D102" s="6" t="str">
        <f t="shared" si="5"/>
        <v>Brian</v>
      </c>
      <c r="E102" s="6" t="str">
        <f t="shared" si="6"/>
        <v>Benestad</v>
      </c>
      <c r="F102" s="6" t="str">
        <f t="shared" si="7"/>
        <v>Mr. Brian</v>
      </c>
    </row>
    <row r="103" spans="1:6" ht="15.75" customHeight="1" x14ac:dyDescent="0.3">
      <c r="A103" s="5" t="s">
        <v>216</v>
      </c>
      <c r="B103" s="5" t="s">
        <v>217</v>
      </c>
      <c r="C103" s="6" t="str">
        <f t="shared" si="4"/>
        <v>Ms.</v>
      </c>
      <c r="D103" s="6" t="str">
        <f t="shared" si="5"/>
        <v>Sari</v>
      </c>
      <c r="E103" s="6" t="str">
        <f t="shared" si="6"/>
        <v>Aviv</v>
      </c>
      <c r="F103" s="6" t="str">
        <f t="shared" si="7"/>
        <v>Ms. Sari</v>
      </c>
    </row>
    <row r="104" spans="1:6" ht="15.75" customHeight="1" x14ac:dyDescent="0.3">
      <c r="A104" s="5" t="s">
        <v>218</v>
      </c>
      <c r="B104" s="5" t="s">
        <v>219</v>
      </c>
      <c r="C104" s="6" t="str">
        <f t="shared" si="4"/>
        <v>Mr.</v>
      </c>
      <c r="D104" s="6" t="str">
        <f t="shared" si="5"/>
        <v>Robert M.</v>
      </c>
      <c r="E104" s="6" t="str">
        <f t="shared" si="6"/>
        <v>Burns</v>
      </c>
      <c r="F104" s="6" t="str">
        <f t="shared" si="7"/>
        <v>Mr. Robert M.</v>
      </c>
    </row>
    <row r="105" spans="1:6" ht="15.75" customHeight="1" x14ac:dyDescent="0.3">
      <c r="A105" s="5" t="s">
        <v>220</v>
      </c>
      <c r="B105" s="5" t="s">
        <v>221</v>
      </c>
      <c r="C105" s="6" t="str">
        <f t="shared" si="4"/>
        <v>Mr.</v>
      </c>
      <c r="D105" s="6" t="str">
        <f t="shared" si="5"/>
        <v>Ricardo</v>
      </c>
      <c r="E105" s="6" t="str">
        <f t="shared" si="6"/>
        <v>Maldonado</v>
      </c>
      <c r="F105" s="6" t="str">
        <f t="shared" si="7"/>
        <v>Mr. Ricardo</v>
      </c>
    </row>
    <row r="106" spans="1:6" ht="15.75" customHeight="1" x14ac:dyDescent="0.3">
      <c r="A106" s="5" t="s">
        <v>222</v>
      </c>
      <c r="B106" s="5" t="s">
        <v>223</v>
      </c>
      <c r="C106" s="6" t="str">
        <f t="shared" si="4"/>
        <v>Mr.</v>
      </c>
      <c r="D106" s="6" t="str">
        <f t="shared" si="5"/>
        <v>Gedion</v>
      </c>
      <c r="E106" s="6" t="str">
        <f t="shared" si="6"/>
        <v>Yitref</v>
      </c>
      <c r="F106" s="6" t="str">
        <f t="shared" si="7"/>
        <v>Mr. Gedion</v>
      </c>
    </row>
    <row r="107" spans="1:6" ht="15.75" customHeight="1" x14ac:dyDescent="0.3">
      <c r="A107" s="5" t="s">
        <v>224</v>
      </c>
      <c r="B107" s="5" t="s">
        <v>225</v>
      </c>
      <c r="C107" s="6" t="str">
        <f t="shared" si="4"/>
        <v>Mr.</v>
      </c>
      <c r="D107" s="6" t="str">
        <f t="shared" si="5"/>
        <v>Mark</v>
      </c>
      <c r="E107" s="6" t="str">
        <f t="shared" si="6"/>
        <v>Loudon-Brown</v>
      </c>
      <c r="F107" s="6" t="str">
        <f t="shared" si="7"/>
        <v>Mr. Mark</v>
      </c>
    </row>
    <row r="108" spans="1:6" ht="15.75" customHeight="1" x14ac:dyDescent="0.3">
      <c r="A108" s="5" t="s">
        <v>226</v>
      </c>
      <c r="B108" s="5" t="s">
        <v>227</v>
      </c>
      <c r="C108" s="6" t="str">
        <f t="shared" si="4"/>
        <v>Mr.</v>
      </c>
      <c r="D108" s="6" t="str">
        <f t="shared" si="5"/>
        <v>Gamini P.</v>
      </c>
      <c r="E108" s="6" t="str">
        <f t="shared" si="6"/>
        <v>Sugathadasa</v>
      </c>
      <c r="F108" s="6" t="str">
        <f t="shared" si="7"/>
        <v>Mr. Gamini P.</v>
      </c>
    </row>
    <row r="109" spans="1:6" ht="15.75" customHeight="1" x14ac:dyDescent="0.3">
      <c r="A109" s="5" t="s">
        <v>228</v>
      </c>
      <c r="B109" s="5" t="s">
        <v>229</v>
      </c>
      <c r="C109" s="6" t="str">
        <f t="shared" si="4"/>
        <v>Ms.</v>
      </c>
      <c r="D109" s="6" t="str">
        <f t="shared" si="5"/>
        <v>Emily J</v>
      </c>
      <c r="E109" s="6" t="str">
        <f t="shared" si="6"/>
        <v>Ganley</v>
      </c>
      <c r="F109" s="6" t="str">
        <f t="shared" si="7"/>
        <v>Ms. Emily J</v>
      </c>
    </row>
    <row r="110" spans="1:6" ht="15.75" customHeight="1" x14ac:dyDescent="0.3">
      <c r="A110" s="5" t="s">
        <v>230</v>
      </c>
      <c r="B110" s="5" t="s">
        <v>231</v>
      </c>
      <c r="C110" s="6" t="str">
        <f t="shared" si="4"/>
        <v>Ms.</v>
      </c>
      <c r="D110" s="6" t="str">
        <f t="shared" si="5"/>
        <v>Amanda</v>
      </c>
      <c r="E110" s="6" t="str">
        <f t="shared" si="6"/>
        <v>Potter</v>
      </c>
      <c r="F110" s="6" t="str">
        <f t="shared" si="7"/>
        <v>Ms. Amanda</v>
      </c>
    </row>
    <row r="111" spans="1:6" ht="15.75" customHeight="1" x14ac:dyDescent="0.3">
      <c r="A111" s="5" t="s">
        <v>232</v>
      </c>
      <c r="B111" s="5" t="s">
        <v>233</v>
      </c>
      <c r="C111" s="6" t="str">
        <f t="shared" si="4"/>
        <v>Mr.</v>
      </c>
      <c r="D111" s="6" t="str">
        <f t="shared" si="5"/>
        <v>Nicholas</v>
      </c>
      <c r="E111" s="6" t="str">
        <f t="shared" si="6"/>
        <v>Rasmussen</v>
      </c>
      <c r="F111" s="6" t="str">
        <f t="shared" si="7"/>
        <v>Mr. Nicholas</v>
      </c>
    </row>
    <row r="112" spans="1:6" ht="15.75" customHeight="1" x14ac:dyDescent="0.3">
      <c r="A112" s="5" t="s">
        <v>234</v>
      </c>
      <c r="B112" s="5" t="s">
        <v>235</v>
      </c>
      <c r="C112" s="6" t="str">
        <f t="shared" si="4"/>
        <v>Mr.</v>
      </c>
      <c r="D112" s="6" t="str">
        <f t="shared" si="5"/>
        <v>Knox</v>
      </c>
      <c r="E112" s="6" t="str">
        <f t="shared" si="6"/>
        <v>Robinson</v>
      </c>
      <c r="F112" s="6" t="str">
        <f t="shared" si="7"/>
        <v>Mr. Knox</v>
      </c>
    </row>
    <row r="113" spans="1:6" ht="15.75" customHeight="1" x14ac:dyDescent="0.3">
      <c r="A113" s="5" t="s">
        <v>236</v>
      </c>
      <c r="B113" s="5" t="s">
        <v>237</v>
      </c>
      <c r="C113" s="6" t="str">
        <f t="shared" si="4"/>
        <v>Ms.</v>
      </c>
      <c r="D113" s="6" t="str">
        <f t="shared" si="5"/>
        <v>Yianna</v>
      </c>
      <c r="E113" s="6" t="str">
        <f t="shared" si="6"/>
        <v>Antonopoulos</v>
      </c>
      <c r="F113" s="6" t="str">
        <f t="shared" si="7"/>
        <v>Ms. Yianna</v>
      </c>
    </row>
    <row r="114" spans="1:6" ht="15.75" customHeight="1" x14ac:dyDescent="0.3">
      <c r="A114" s="5" t="s">
        <v>238</v>
      </c>
      <c r="B114" s="5" t="s">
        <v>239</v>
      </c>
      <c r="C114" s="6" t="str">
        <f t="shared" si="4"/>
        <v>Ms.</v>
      </c>
      <c r="D114" s="6" t="str">
        <f t="shared" si="5"/>
        <v>Roberta</v>
      </c>
      <c r="E114" s="6" t="str">
        <f t="shared" si="6"/>
        <v>Groner</v>
      </c>
      <c r="F114" s="6" t="str">
        <f t="shared" si="7"/>
        <v>Ms. Roberta</v>
      </c>
    </row>
    <row r="115" spans="1:6" ht="15.75" customHeight="1" x14ac:dyDescent="0.3">
      <c r="A115" s="5" t="s">
        <v>240</v>
      </c>
      <c r="B115" s="5" t="s">
        <v>241</v>
      </c>
      <c r="C115" s="6" t="str">
        <f t="shared" si="4"/>
        <v>Mr.</v>
      </c>
      <c r="D115" s="6" t="str">
        <f t="shared" si="5"/>
        <v>Benjamin P.</v>
      </c>
      <c r="E115" s="6" t="str">
        <f t="shared" si="6"/>
        <v>Zywicki</v>
      </c>
      <c r="F115" s="6" t="str">
        <f t="shared" si="7"/>
        <v>Mr. Benjamin P.</v>
      </c>
    </row>
    <row r="116" spans="1:6" ht="15.75" customHeight="1" x14ac:dyDescent="0.3">
      <c r="A116" s="5" t="s">
        <v>242</v>
      </c>
      <c r="B116" s="5" t="s">
        <v>243</v>
      </c>
      <c r="C116" s="6" t="str">
        <f t="shared" si="4"/>
        <v>Mr.</v>
      </c>
      <c r="D116" s="6" t="str">
        <f t="shared" si="5"/>
        <v>Craig</v>
      </c>
      <c r="E116" s="6" t="str">
        <f t="shared" si="6"/>
        <v>Cardinal</v>
      </c>
      <c r="F116" s="6" t="str">
        <f t="shared" si="7"/>
        <v>Mr. Craig</v>
      </c>
    </row>
    <row r="117" spans="1:6" ht="15.75" customHeight="1" x14ac:dyDescent="0.3">
      <c r="A117" s="5" t="s">
        <v>244</v>
      </c>
      <c r="B117" s="5" t="s">
        <v>245</v>
      </c>
      <c r="C117" s="6" t="str">
        <f t="shared" si="4"/>
        <v>Ms.</v>
      </c>
      <c r="D117" s="6" t="str">
        <f t="shared" si="5"/>
        <v>Ann</v>
      </c>
      <c r="E117" s="6" t="str">
        <f t="shared" si="6"/>
        <v>Alleman</v>
      </c>
      <c r="F117" s="6" t="str">
        <f t="shared" si="7"/>
        <v>Ms. Ann</v>
      </c>
    </row>
    <row r="118" spans="1:6" ht="15.75" customHeight="1" x14ac:dyDescent="0.3">
      <c r="A118" s="5" t="s">
        <v>246</v>
      </c>
      <c r="B118" s="5" t="s">
        <v>247</v>
      </c>
      <c r="C118" s="6" t="str">
        <f t="shared" si="4"/>
        <v>Mr.</v>
      </c>
      <c r="D118" s="6" t="str">
        <f t="shared" si="5"/>
        <v>Jamie P</v>
      </c>
      <c r="E118" s="6" t="str">
        <f t="shared" si="6"/>
        <v>Stroffolino</v>
      </c>
      <c r="F118" s="6" t="str">
        <f t="shared" si="7"/>
        <v>Mr. Jamie P</v>
      </c>
    </row>
    <row r="119" spans="1:6" ht="15.75" customHeight="1" x14ac:dyDescent="0.3">
      <c r="A119" s="5" t="s">
        <v>248</v>
      </c>
      <c r="B119" s="5" t="s">
        <v>249</v>
      </c>
      <c r="C119" s="6" t="str">
        <f t="shared" si="4"/>
        <v>Mr.</v>
      </c>
      <c r="D119" s="6" t="str">
        <f t="shared" si="5"/>
        <v>John</v>
      </c>
      <c r="E119" s="6" t="str">
        <f t="shared" si="6"/>
        <v>Clubb</v>
      </c>
      <c r="F119" s="6" t="str">
        <f t="shared" si="7"/>
        <v>Mr. John</v>
      </c>
    </row>
    <row r="120" spans="1:6" ht="15.75" customHeight="1" x14ac:dyDescent="0.3">
      <c r="A120" s="5" t="s">
        <v>250</v>
      </c>
      <c r="B120" s="5" t="s">
        <v>251</v>
      </c>
      <c r="C120" s="6" t="str">
        <f t="shared" si="4"/>
        <v>Mr.</v>
      </c>
      <c r="D120" s="6" t="str">
        <f t="shared" si="5"/>
        <v>Charlie</v>
      </c>
      <c r="E120" s="6" t="str">
        <f t="shared" si="6"/>
        <v>McGoogan</v>
      </c>
      <c r="F120" s="6" t="str">
        <f t="shared" si="7"/>
        <v>Mr. Charlie</v>
      </c>
    </row>
    <row r="121" spans="1:6" ht="15.75" customHeight="1" x14ac:dyDescent="0.3">
      <c r="A121" s="5" t="s">
        <v>252</v>
      </c>
      <c r="B121" s="5" t="s">
        <v>253</v>
      </c>
      <c r="C121" s="6" t="str">
        <f t="shared" si="4"/>
        <v>Mr.</v>
      </c>
      <c r="D121" s="6" t="str">
        <f t="shared" si="5"/>
        <v>Meb</v>
      </c>
      <c r="E121" s="6" t="str">
        <f t="shared" si="6"/>
        <v>Keflezighi</v>
      </c>
      <c r="F121" s="6" t="str">
        <f t="shared" si="7"/>
        <v>Mr. Meb</v>
      </c>
    </row>
    <row r="122" spans="1:6" ht="15.75" customHeight="1" x14ac:dyDescent="0.3">
      <c r="A122" s="5" t="s">
        <v>254</v>
      </c>
      <c r="B122" s="5" t="s">
        <v>255</v>
      </c>
      <c r="C122" s="6" t="str">
        <f t="shared" si="4"/>
        <v>Mr.</v>
      </c>
      <c r="D122" s="6" t="str">
        <f t="shared" si="5"/>
        <v>Aaqib L.</v>
      </c>
      <c r="E122" s="6" t="str">
        <f t="shared" si="6"/>
        <v>Syed</v>
      </c>
      <c r="F122" s="6" t="str">
        <f t="shared" si="7"/>
        <v>Mr. Aaqib L.</v>
      </c>
    </row>
    <row r="123" spans="1:6" ht="15.75" customHeight="1" x14ac:dyDescent="0.3">
      <c r="A123" s="5" t="s">
        <v>256</v>
      </c>
      <c r="B123" s="5" t="s">
        <v>257</v>
      </c>
      <c r="C123" s="6" t="str">
        <f t="shared" si="4"/>
        <v>Mr.</v>
      </c>
      <c r="D123" s="6" t="str">
        <f t="shared" si="5"/>
        <v>Craig A.</v>
      </c>
      <c r="E123" s="6" t="str">
        <f t="shared" si="6"/>
        <v>Segal</v>
      </c>
      <c r="F123" s="6" t="str">
        <f t="shared" si="7"/>
        <v>Mr. Craig A.</v>
      </c>
    </row>
    <row r="124" spans="1:6" ht="15.75" customHeight="1" x14ac:dyDescent="0.3">
      <c r="A124" s="5" t="s">
        <v>258</v>
      </c>
      <c r="B124" s="5" t="s">
        <v>259</v>
      </c>
      <c r="C124" s="6" t="str">
        <f t="shared" si="4"/>
        <v>Ms.</v>
      </c>
      <c r="D124" s="6" t="str">
        <f t="shared" si="5"/>
        <v>Meredith</v>
      </c>
      <c r="E124" s="6" t="str">
        <f t="shared" si="6"/>
        <v>Defranco</v>
      </c>
      <c r="F124" s="6" t="str">
        <f t="shared" si="7"/>
        <v>Ms. Meredith</v>
      </c>
    </row>
    <row r="125" spans="1:6" ht="15.75" customHeight="1" x14ac:dyDescent="0.3">
      <c r="A125" s="5" t="s">
        <v>260</v>
      </c>
      <c r="B125" s="5" t="s">
        <v>261</v>
      </c>
      <c r="C125" s="6" t="str">
        <f t="shared" si="4"/>
        <v>Mr.</v>
      </c>
      <c r="D125" s="6" t="str">
        <f t="shared" si="5"/>
        <v>Doug</v>
      </c>
      <c r="E125" s="6" t="str">
        <f t="shared" si="6"/>
        <v>Kells</v>
      </c>
      <c r="F125" s="6" t="str">
        <f t="shared" si="7"/>
        <v>Mr. Doug</v>
      </c>
    </row>
    <row r="126" spans="1:6" ht="15.75" customHeight="1" x14ac:dyDescent="0.3">
      <c r="A126" s="5" t="s">
        <v>262</v>
      </c>
      <c r="B126" s="5" t="s">
        <v>263</v>
      </c>
      <c r="C126" s="6" t="str">
        <f t="shared" si="4"/>
        <v>Ms.</v>
      </c>
      <c r="D126" s="6" t="str">
        <f t="shared" si="5"/>
        <v>Elizabeth J.</v>
      </c>
      <c r="E126" s="6" t="str">
        <f t="shared" si="6"/>
        <v>Lawton</v>
      </c>
      <c r="F126" s="6" t="str">
        <f t="shared" si="7"/>
        <v>Ms. Elizabeth J.</v>
      </c>
    </row>
    <row r="127" spans="1:6" ht="15.75" customHeight="1" x14ac:dyDescent="0.3">
      <c r="A127" s="5" t="s">
        <v>264</v>
      </c>
      <c r="B127" s="5" t="s">
        <v>265</v>
      </c>
      <c r="C127" s="6" t="str">
        <f t="shared" si="4"/>
        <v>Mr.</v>
      </c>
      <c r="D127" s="6" t="str">
        <f t="shared" si="5"/>
        <v>Matthew P</v>
      </c>
      <c r="E127" s="6" t="str">
        <f t="shared" si="6"/>
        <v>Bejar</v>
      </c>
      <c r="F127" s="6" t="str">
        <f t="shared" si="7"/>
        <v>Mr. Matthew P</v>
      </c>
    </row>
    <row r="128" spans="1:6" ht="15.75" customHeight="1" x14ac:dyDescent="0.3">
      <c r="A128" s="5" t="s">
        <v>266</v>
      </c>
      <c r="B128" s="5" t="s">
        <v>267</v>
      </c>
      <c r="C128" s="6" t="str">
        <f t="shared" si="4"/>
        <v>Mr.</v>
      </c>
      <c r="D128" s="6" t="str">
        <f t="shared" si="5"/>
        <v>Guillermo Sr.</v>
      </c>
      <c r="E128" s="6" t="str">
        <f t="shared" si="6"/>
        <v>Navarro Castro</v>
      </c>
      <c r="F128" s="6" t="str">
        <f t="shared" si="7"/>
        <v>Mr. Guillermo Sr.</v>
      </c>
    </row>
    <row r="129" spans="1:6" ht="15.75" customHeight="1" x14ac:dyDescent="0.3">
      <c r="A129" s="5" t="s">
        <v>268</v>
      </c>
      <c r="B129" s="5" t="s">
        <v>269</v>
      </c>
      <c r="C129" s="6" t="str">
        <f t="shared" si="4"/>
        <v>Mr.</v>
      </c>
      <c r="D129" s="6" t="str">
        <f t="shared" si="5"/>
        <v>Ryan C</v>
      </c>
      <c r="E129" s="6" t="str">
        <f t="shared" si="6"/>
        <v>Tice</v>
      </c>
      <c r="F129" s="6" t="str">
        <f t="shared" si="7"/>
        <v>Mr. Ryan C</v>
      </c>
    </row>
    <row r="130" spans="1:6" ht="15.75" customHeight="1" x14ac:dyDescent="0.3">
      <c r="A130" s="5" t="s">
        <v>270</v>
      </c>
      <c r="B130" s="5" t="s">
        <v>271</v>
      </c>
      <c r="C130" s="6" t="str">
        <f t="shared" ref="C130:C193" si="8">LEFT(F130,FIND(" ",F130&amp;" ")-1)</f>
        <v>Mr.</v>
      </c>
      <c r="D130" s="6" t="str">
        <f t="shared" ref="D130:D193" si="9">TRIM(MID(F130,FIND(" ",F130&amp;" ")+1,200))</f>
        <v>Dane</v>
      </c>
      <c r="E130" s="6" t="str">
        <f t="shared" ref="E130:E193" si="10">TRIM(LEFT(B130,FIND(",",B130)-1))</f>
        <v>Wolf</v>
      </c>
      <c r="F130" s="6" t="str">
        <f t="shared" ref="F130:F193" si="11">TRIM(MID(B130,FIND(",",B130)+1,200))</f>
        <v>Mr. Dane</v>
      </c>
    </row>
    <row r="131" spans="1:6" ht="15.75" customHeight="1" x14ac:dyDescent="0.3">
      <c r="A131" s="5" t="s">
        <v>272</v>
      </c>
      <c r="B131" s="5" t="s">
        <v>273</v>
      </c>
      <c r="C131" s="6" t="str">
        <f t="shared" si="8"/>
        <v>Mr.</v>
      </c>
      <c r="D131" s="6" t="str">
        <f t="shared" si="9"/>
        <v>Jonas</v>
      </c>
      <c r="E131" s="6" t="str">
        <f t="shared" si="10"/>
        <v>Oppedal</v>
      </c>
      <c r="F131" s="6" t="str">
        <f t="shared" si="11"/>
        <v>Mr. Jonas</v>
      </c>
    </row>
    <row r="132" spans="1:6" ht="15.75" customHeight="1" x14ac:dyDescent="0.3">
      <c r="A132" s="5" t="s">
        <v>274</v>
      </c>
      <c r="B132" s="5" t="s">
        <v>275</v>
      </c>
      <c r="C132" s="6" t="str">
        <f t="shared" si="8"/>
        <v>Mr.</v>
      </c>
      <c r="D132" s="6" t="str">
        <f t="shared" si="9"/>
        <v>George E</v>
      </c>
      <c r="E132" s="6" t="str">
        <f t="shared" si="10"/>
        <v>Wright</v>
      </c>
      <c r="F132" s="6" t="str">
        <f t="shared" si="11"/>
        <v>Mr. George E</v>
      </c>
    </row>
    <row r="133" spans="1:6" ht="15.75" customHeight="1" x14ac:dyDescent="0.3">
      <c r="A133" s="5" t="s">
        <v>276</v>
      </c>
      <c r="B133" s="5" t="s">
        <v>277</v>
      </c>
      <c r="C133" s="6" t="str">
        <f t="shared" si="8"/>
        <v>Ms.</v>
      </c>
      <c r="D133" s="6" t="str">
        <f t="shared" si="9"/>
        <v>Sara S</v>
      </c>
      <c r="E133" s="6" t="str">
        <f t="shared" si="10"/>
        <v>Ellis</v>
      </c>
      <c r="F133" s="6" t="str">
        <f t="shared" si="11"/>
        <v>Ms. Sara S</v>
      </c>
    </row>
    <row r="134" spans="1:6" ht="15.75" customHeight="1" x14ac:dyDescent="0.3">
      <c r="A134" s="5" t="s">
        <v>278</v>
      </c>
      <c r="B134" s="5" t="s">
        <v>279</v>
      </c>
      <c r="C134" s="6" t="str">
        <f t="shared" si="8"/>
        <v>Mr.</v>
      </c>
      <c r="D134" s="6" t="str">
        <f t="shared" si="9"/>
        <v>Nick</v>
      </c>
      <c r="E134" s="6" t="str">
        <f t="shared" si="10"/>
        <v>Taormina</v>
      </c>
      <c r="F134" s="6" t="str">
        <f t="shared" si="11"/>
        <v>Mr. Nick</v>
      </c>
    </row>
    <row r="135" spans="1:6" ht="15.75" customHeight="1" x14ac:dyDescent="0.3">
      <c r="A135" s="5" t="s">
        <v>280</v>
      </c>
      <c r="B135" s="5" t="s">
        <v>281</v>
      </c>
      <c r="C135" s="6" t="str">
        <f t="shared" si="8"/>
        <v>Mr.</v>
      </c>
      <c r="D135" s="6" t="str">
        <f t="shared" si="9"/>
        <v>Timothy</v>
      </c>
      <c r="E135" s="6" t="str">
        <f t="shared" si="10"/>
        <v>Lynch</v>
      </c>
      <c r="F135" s="6" t="str">
        <f t="shared" si="11"/>
        <v>Mr. Timothy</v>
      </c>
    </row>
    <row r="136" spans="1:6" ht="15.75" customHeight="1" x14ac:dyDescent="0.3">
      <c r="A136" s="5" t="s">
        <v>282</v>
      </c>
      <c r="B136" s="5" t="s">
        <v>283</v>
      </c>
      <c r="C136" s="6" t="str">
        <f t="shared" si="8"/>
        <v>Ms.</v>
      </c>
      <c r="D136" s="6" t="str">
        <f t="shared" si="9"/>
        <v>Becky L</v>
      </c>
      <c r="E136" s="6" t="str">
        <f t="shared" si="10"/>
        <v>Tavella</v>
      </c>
      <c r="F136" s="6" t="str">
        <f t="shared" si="11"/>
        <v>Ms. Becky L</v>
      </c>
    </row>
    <row r="137" spans="1:6" ht="15.75" customHeight="1" x14ac:dyDescent="0.3">
      <c r="A137" s="5" t="s">
        <v>284</v>
      </c>
      <c r="B137" s="5" t="s">
        <v>285</v>
      </c>
      <c r="C137" s="6" t="str">
        <f t="shared" si="8"/>
        <v>Ms.</v>
      </c>
      <c r="D137" s="6" t="str">
        <f t="shared" si="9"/>
        <v>Steph K.</v>
      </c>
      <c r="E137" s="6" t="str">
        <f t="shared" si="10"/>
        <v>Neufeld</v>
      </c>
      <c r="F137" s="6" t="str">
        <f t="shared" si="11"/>
        <v>Ms. Steph K.</v>
      </c>
    </row>
    <row r="138" spans="1:6" ht="15.75" customHeight="1" x14ac:dyDescent="0.3">
      <c r="A138" s="5" t="s">
        <v>286</v>
      </c>
      <c r="B138" s="5" t="s">
        <v>287</v>
      </c>
      <c r="C138" s="6" t="str">
        <f t="shared" si="8"/>
        <v>Ms.</v>
      </c>
      <c r="D138" s="6" t="str">
        <f t="shared" si="9"/>
        <v>Kristine B.</v>
      </c>
      <c r="E138" s="6" t="str">
        <f t="shared" si="10"/>
        <v>Walhovd</v>
      </c>
      <c r="F138" s="6" t="str">
        <f t="shared" si="11"/>
        <v>Ms. Kristine B.</v>
      </c>
    </row>
    <row r="139" spans="1:6" ht="15.75" customHeight="1" x14ac:dyDescent="0.3">
      <c r="A139" s="5" t="s">
        <v>288</v>
      </c>
      <c r="B139" s="5" t="s">
        <v>289</v>
      </c>
      <c r="C139" s="6" t="str">
        <f t="shared" si="8"/>
        <v>Mr.</v>
      </c>
      <c r="D139" s="6" t="str">
        <f t="shared" si="9"/>
        <v>Taylor B</v>
      </c>
      <c r="E139" s="6" t="str">
        <f t="shared" si="10"/>
        <v>Washburn</v>
      </c>
      <c r="F139" s="6" t="str">
        <f t="shared" si="11"/>
        <v>Mr. Taylor B</v>
      </c>
    </row>
    <row r="140" spans="1:6" ht="15.75" customHeight="1" x14ac:dyDescent="0.3">
      <c r="A140" s="5" t="s">
        <v>290</v>
      </c>
      <c r="B140" s="5" t="s">
        <v>291</v>
      </c>
      <c r="C140" s="6" t="str">
        <f t="shared" si="8"/>
        <v>Mr.</v>
      </c>
      <c r="D140" s="6" t="str">
        <f t="shared" si="9"/>
        <v>William</v>
      </c>
      <c r="E140" s="6" t="str">
        <f t="shared" si="10"/>
        <v>Mroz</v>
      </c>
      <c r="F140" s="6" t="str">
        <f t="shared" si="11"/>
        <v>Mr. William</v>
      </c>
    </row>
    <row r="141" spans="1:6" ht="15.75" customHeight="1" x14ac:dyDescent="0.3">
      <c r="A141" s="5" t="s">
        <v>292</v>
      </c>
      <c r="B141" s="5" t="s">
        <v>293</v>
      </c>
      <c r="C141" s="6" t="str">
        <f t="shared" si="8"/>
        <v>Mr.</v>
      </c>
      <c r="D141" s="6" t="str">
        <f t="shared" si="9"/>
        <v>Sage</v>
      </c>
      <c r="E141" s="6" t="str">
        <f t="shared" si="10"/>
        <v>Canaday</v>
      </c>
      <c r="F141" s="6" t="str">
        <f t="shared" si="11"/>
        <v>Mr. Sage</v>
      </c>
    </row>
    <row r="142" spans="1:6" ht="15.75" customHeight="1" x14ac:dyDescent="0.3">
      <c r="A142" s="5" t="s">
        <v>294</v>
      </c>
      <c r="B142" s="5" t="s">
        <v>295</v>
      </c>
      <c r="C142" s="6" t="str">
        <f t="shared" si="8"/>
        <v>Mr.</v>
      </c>
      <c r="D142" s="6" t="str">
        <f t="shared" si="9"/>
        <v>Cole</v>
      </c>
      <c r="E142" s="6" t="str">
        <f t="shared" si="10"/>
        <v>Atkins</v>
      </c>
      <c r="F142" s="6" t="str">
        <f t="shared" si="11"/>
        <v>Mr. Cole</v>
      </c>
    </row>
    <row r="143" spans="1:6" ht="15.75" customHeight="1" x14ac:dyDescent="0.3">
      <c r="A143" s="5" t="s">
        <v>296</v>
      </c>
      <c r="B143" s="5" t="s">
        <v>297</v>
      </c>
      <c r="C143" s="6" t="str">
        <f t="shared" si="8"/>
        <v>Mr.</v>
      </c>
      <c r="D143" s="6" t="str">
        <f t="shared" si="9"/>
        <v>Jesse</v>
      </c>
      <c r="E143" s="6" t="str">
        <f t="shared" si="10"/>
        <v>Kropelnicki</v>
      </c>
      <c r="F143" s="6" t="str">
        <f t="shared" si="11"/>
        <v>Mr. Jesse</v>
      </c>
    </row>
    <row r="144" spans="1:6" ht="15.75" customHeight="1" x14ac:dyDescent="0.3">
      <c r="A144" s="5" t="s">
        <v>298</v>
      </c>
      <c r="B144" s="5" t="s">
        <v>299</v>
      </c>
      <c r="C144" s="6" t="str">
        <f t="shared" si="8"/>
        <v>Ms.</v>
      </c>
      <c r="D144" s="6" t="str">
        <f t="shared" si="9"/>
        <v>Tammi J.</v>
      </c>
      <c r="E144" s="6" t="str">
        <f t="shared" si="10"/>
        <v>Braund</v>
      </c>
      <c r="F144" s="6" t="str">
        <f t="shared" si="11"/>
        <v>Ms. Tammi J.</v>
      </c>
    </row>
    <row r="145" spans="1:6" ht="15.75" customHeight="1" x14ac:dyDescent="0.3">
      <c r="A145" s="5" t="s">
        <v>300</v>
      </c>
      <c r="B145" s="5" t="s">
        <v>301</v>
      </c>
      <c r="C145" s="6" t="str">
        <f t="shared" si="8"/>
        <v>Mr.</v>
      </c>
      <c r="D145" s="6" t="str">
        <f t="shared" si="9"/>
        <v>Matthew S.</v>
      </c>
      <c r="E145" s="6" t="str">
        <f t="shared" si="10"/>
        <v>Anderson</v>
      </c>
      <c r="F145" s="6" t="str">
        <f t="shared" si="11"/>
        <v>Mr. Matthew S.</v>
      </c>
    </row>
    <row r="146" spans="1:6" ht="15.75" customHeight="1" x14ac:dyDescent="0.3">
      <c r="A146" s="5" t="s">
        <v>302</v>
      </c>
      <c r="B146" s="5" t="s">
        <v>303</v>
      </c>
      <c r="C146" s="6" t="str">
        <f t="shared" si="8"/>
        <v>Mr.</v>
      </c>
      <c r="D146" s="6" t="str">
        <f t="shared" si="9"/>
        <v>Eric</v>
      </c>
      <c r="E146" s="6" t="str">
        <f t="shared" si="10"/>
        <v>Bilbrey</v>
      </c>
      <c r="F146" s="6" t="str">
        <f t="shared" si="11"/>
        <v>Mr. Eric</v>
      </c>
    </row>
    <row r="147" spans="1:6" ht="15.75" customHeight="1" x14ac:dyDescent="0.3">
      <c r="A147" s="5" t="s">
        <v>304</v>
      </c>
      <c r="B147" s="5" t="s">
        <v>305</v>
      </c>
      <c r="C147" s="6" t="str">
        <f t="shared" si="8"/>
        <v>Ms.</v>
      </c>
      <c r="D147" s="6" t="str">
        <f t="shared" si="9"/>
        <v>Valeria R</v>
      </c>
      <c r="E147" s="6" t="str">
        <f t="shared" si="10"/>
        <v>Curtis</v>
      </c>
      <c r="F147" s="6" t="str">
        <f t="shared" si="11"/>
        <v>Ms. Valeria R</v>
      </c>
    </row>
    <row r="148" spans="1:6" ht="15.75" customHeight="1" x14ac:dyDescent="0.3">
      <c r="A148" s="5" t="s">
        <v>306</v>
      </c>
      <c r="B148" s="5" t="s">
        <v>307</v>
      </c>
      <c r="C148" s="6" t="str">
        <f t="shared" si="8"/>
        <v>Mr.</v>
      </c>
      <c r="D148" s="6" t="str">
        <f t="shared" si="9"/>
        <v>Michael P</v>
      </c>
      <c r="E148" s="6" t="str">
        <f t="shared" si="10"/>
        <v>Meyer</v>
      </c>
      <c r="F148" s="6" t="str">
        <f t="shared" si="11"/>
        <v>Mr. Michael P</v>
      </c>
    </row>
    <row r="149" spans="1:6" ht="15.75" customHeight="1" x14ac:dyDescent="0.3">
      <c r="A149" s="5" t="s">
        <v>308</v>
      </c>
      <c r="B149" s="5" t="s">
        <v>309</v>
      </c>
      <c r="C149" s="6" t="str">
        <f t="shared" si="8"/>
        <v>Mr.</v>
      </c>
      <c r="D149" s="6" t="str">
        <f t="shared" si="9"/>
        <v>Rami</v>
      </c>
      <c r="E149" s="6" t="str">
        <f t="shared" si="10"/>
        <v>Bardeesy</v>
      </c>
      <c r="F149" s="6" t="str">
        <f t="shared" si="11"/>
        <v>Mr. Rami</v>
      </c>
    </row>
    <row r="150" spans="1:6" ht="15.75" customHeight="1" x14ac:dyDescent="0.3">
      <c r="A150" s="5" t="s">
        <v>310</v>
      </c>
      <c r="B150" s="5" t="s">
        <v>311</v>
      </c>
      <c r="C150" s="6" t="str">
        <f t="shared" si="8"/>
        <v>Mr.</v>
      </c>
      <c r="D150" s="6" t="str">
        <f t="shared" si="9"/>
        <v>Denis</v>
      </c>
      <c r="E150" s="6" t="str">
        <f t="shared" si="10"/>
        <v>Shanahan</v>
      </c>
      <c r="F150" s="6" t="str">
        <f t="shared" si="11"/>
        <v>Mr. Denis</v>
      </c>
    </row>
    <row r="151" spans="1:6" ht="15.75" customHeight="1" x14ac:dyDescent="0.3">
      <c r="A151" s="5" t="s">
        <v>312</v>
      </c>
      <c r="B151" s="5" t="s">
        <v>313</v>
      </c>
      <c r="C151" s="6" t="str">
        <f t="shared" si="8"/>
        <v>Mr.</v>
      </c>
      <c r="D151" s="6" t="str">
        <f t="shared" si="9"/>
        <v>Brian E</v>
      </c>
      <c r="E151" s="6" t="str">
        <f t="shared" si="10"/>
        <v>Sutter</v>
      </c>
      <c r="F151" s="6" t="str">
        <f t="shared" si="11"/>
        <v>Mr. Brian E</v>
      </c>
    </row>
    <row r="152" spans="1:6" ht="15.75" customHeight="1" x14ac:dyDescent="0.3">
      <c r="A152" s="5" t="s">
        <v>314</v>
      </c>
      <c r="B152" s="5" t="s">
        <v>315</v>
      </c>
      <c r="C152" s="6" t="str">
        <f t="shared" si="8"/>
        <v>Ms.</v>
      </c>
      <c r="D152" s="6" t="str">
        <f t="shared" si="9"/>
        <v>Bonnie</v>
      </c>
      <c r="E152" s="6" t="str">
        <f t="shared" si="10"/>
        <v>Yesian</v>
      </c>
      <c r="F152" s="6" t="str">
        <f t="shared" si="11"/>
        <v>Ms. Bonnie</v>
      </c>
    </row>
    <row r="153" spans="1:6" ht="15.75" customHeight="1" x14ac:dyDescent="0.3">
      <c r="A153" s="5" t="s">
        <v>316</v>
      </c>
      <c r="B153" s="5" t="s">
        <v>317</v>
      </c>
      <c r="C153" s="6" t="str">
        <f t="shared" si="8"/>
        <v>Mr.</v>
      </c>
      <c r="D153" s="6" t="str">
        <f t="shared" si="9"/>
        <v>Michael P</v>
      </c>
      <c r="E153" s="6" t="str">
        <f t="shared" si="10"/>
        <v>Meers</v>
      </c>
      <c r="F153" s="6" t="str">
        <f t="shared" si="11"/>
        <v>Mr. Michael P</v>
      </c>
    </row>
    <row r="154" spans="1:6" ht="15.75" customHeight="1" x14ac:dyDescent="0.3">
      <c r="A154" s="5" t="s">
        <v>318</v>
      </c>
      <c r="B154" s="5" t="s">
        <v>319</v>
      </c>
      <c r="C154" s="6" t="str">
        <f t="shared" si="8"/>
        <v>Mr.</v>
      </c>
      <c r="D154" s="6" t="str">
        <f t="shared" si="9"/>
        <v>Paul</v>
      </c>
      <c r="E154" s="6" t="str">
        <f t="shared" si="10"/>
        <v>Conlon</v>
      </c>
      <c r="F154" s="6" t="str">
        <f t="shared" si="11"/>
        <v>Mr. Paul</v>
      </c>
    </row>
    <row r="155" spans="1:6" ht="15.75" customHeight="1" x14ac:dyDescent="0.3">
      <c r="A155" s="5" t="s">
        <v>320</v>
      </c>
      <c r="B155" s="5" t="s">
        <v>321</v>
      </c>
      <c r="C155" s="6" t="str">
        <f t="shared" si="8"/>
        <v>Mr.</v>
      </c>
      <c r="D155" s="6" t="str">
        <f t="shared" si="9"/>
        <v>Michael</v>
      </c>
      <c r="E155" s="6" t="str">
        <f t="shared" si="10"/>
        <v>Arnstein</v>
      </c>
      <c r="F155" s="6" t="str">
        <f t="shared" si="11"/>
        <v>Mr. Michael</v>
      </c>
    </row>
    <row r="156" spans="1:6" ht="15.75" customHeight="1" x14ac:dyDescent="0.3">
      <c r="A156" s="5" t="s">
        <v>322</v>
      </c>
      <c r="B156" s="5" t="s">
        <v>323</v>
      </c>
      <c r="C156" s="6" t="str">
        <f t="shared" si="8"/>
        <v>Mr.</v>
      </c>
      <c r="D156" s="6" t="str">
        <f t="shared" si="9"/>
        <v>Samuel</v>
      </c>
      <c r="E156" s="6" t="str">
        <f t="shared" si="10"/>
        <v>Jurek</v>
      </c>
      <c r="F156" s="6" t="str">
        <f t="shared" si="11"/>
        <v>Mr. Samuel</v>
      </c>
    </row>
    <row r="157" spans="1:6" ht="15.75" customHeight="1" x14ac:dyDescent="0.3">
      <c r="A157" s="5" t="s">
        <v>324</v>
      </c>
      <c r="B157" s="5" t="s">
        <v>325</v>
      </c>
      <c r="C157" s="6" t="str">
        <f t="shared" si="8"/>
        <v>Mr.</v>
      </c>
      <c r="D157" s="6" t="str">
        <f t="shared" si="9"/>
        <v>Matthew</v>
      </c>
      <c r="E157" s="6" t="str">
        <f t="shared" si="10"/>
        <v>Thill</v>
      </c>
      <c r="F157" s="6" t="str">
        <f t="shared" si="11"/>
        <v>Mr. Matthew</v>
      </c>
    </row>
    <row r="158" spans="1:6" ht="15.75" customHeight="1" x14ac:dyDescent="0.3">
      <c r="A158" s="5" t="s">
        <v>326</v>
      </c>
      <c r="B158" s="5" t="s">
        <v>327</v>
      </c>
      <c r="C158" s="6" t="str">
        <f t="shared" si="8"/>
        <v>Mr.</v>
      </c>
      <c r="D158" s="6" t="str">
        <f t="shared" si="9"/>
        <v>Daniel</v>
      </c>
      <c r="E158" s="6" t="str">
        <f t="shared" si="10"/>
        <v>Glaz</v>
      </c>
      <c r="F158" s="6" t="str">
        <f t="shared" si="11"/>
        <v>Mr. Daniel</v>
      </c>
    </row>
    <row r="159" spans="1:6" ht="15.75" customHeight="1" x14ac:dyDescent="0.3">
      <c r="A159" s="5" t="s">
        <v>328</v>
      </c>
      <c r="B159" s="5" t="s">
        <v>329</v>
      </c>
      <c r="C159" s="6" t="str">
        <f t="shared" si="8"/>
        <v>Ms.</v>
      </c>
      <c r="D159" s="6" t="str">
        <f t="shared" si="9"/>
        <v>Syndy</v>
      </c>
      <c r="E159" s="6" t="str">
        <f t="shared" si="10"/>
        <v>Sampson</v>
      </c>
      <c r="F159" s="6" t="str">
        <f t="shared" si="11"/>
        <v>Ms. Syndy</v>
      </c>
    </row>
    <row r="160" spans="1:6" ht="15.75" customHeight="1" x14ac:dyDescent="0.3">
      <c r="A160" s="5" t="s">
        <v>330</v>
      </c>
      <c r="B160" s="5" t="s">
        <v>331</v>
      </c>
      <c r="C160" s="6" t="str">
        <f t="shared" si="8"/>
        <v>Ms.</v>
      </c>
      <c r="D160" s="6" t="str">
        <f t="shared" si="9"/>
        <v>Aleksandra</v>
      </c>
      <c r="E160" s="6" t="str">
        <f t="shared" si="10"/>
        <v>Duliba</v>
      </c>
      <c r="F160" s="6" t="str">
        <f t="shared" si="11"/>
        <v>Ms. Aleksandra</v>
      </c>
    </row>
    <row r="161" spans="1:6" ht="15.75" customHeight="1" x14ac:dyDescent="0.3">
      <c r="A161" s="5" t="s">
        <v>332</v>
      </c>
      <c r="B161" s="5" t="s">
        <v>333</v>
      </c>
      <c r="C161" s="6" t="str">
        <f t="shared" si="8"/>
        <v>Mr.</v>
      </c>
      <c r="D161" s="6" t="str">
        <f t="shared" si="9"/>
        <v>Steeve T Sr.</v>
      </c>
      <c r="E161" s="6" t="str">
        <f t="shared" si="10"/>
        <v>Tanguay</v>
      </c>
      <c r="F161" s="6" t="str">
        <f t="shared" si="11"/>
        <v>Mr. Steeve T Sr.</v>
      </c>
    </row>
    <row r="162" spans="1:6" ht="15.75" customHeight="1" x14ac:dyDescent="0.3">
      <c r="A162" s="5" t="s">
        <v>334</v>
      </c>
      <c r="B162" s="5" t="s">
        <v>335</v>
      </c>
      <c r="C162" s="6" t="str">
        <f t="shared" si="8"/>
        <v>Mr.</v>
      </c>
      <c r="D162" s="6" t="str">
        <f t="shared" si="9"/>
        <v>Richard</v>
      </c>
      <c r="E162" s="6" t="str">
        <f t="shared" si="10"/>
        <v>McClelland</v>
      </c>
      <c r="F162" s="6" t="str">
        <f t="shared" si="11"/>
        <v>Mr. Richard</v>
      </c>
    </row>
    <row r="163" spans="1:6" ht="15.75" customHeight="1" x14ac:dyDescent="0.3">
      <c r="A163" s="5" t="s">
        <v>336</v>
      </c>
      <c r="B163" s="5" t="s">
        <v>337</v>
      </c>
      <c r="C163" s="6" t="str">
        <f t="shared" si="8"/>
        <v>Mr.</v>
      </c>
      <c r="D163" s="6" t="str">
        <f t="shared" si="9"/>
        <v>Aaron T</v>
      </c>
      <c r="E163" s="6" t="str">
        <f t="shared" si="10"/>
        <v>Gorman</v>
      </c>
      <c r="F163" s="6" t="str">
        <f t="shared" si="11"/>
        <v>Mr. Aaron T</v>
      </c>
    </row>
    <row r="164" spans="1:6" ht="15.75" customHeight="1" x14ac:dyDescent="0.3">
      <c r="A164" s="5" t="s">
        <v>338</v>
      </c>
      <c r="B164" s="5" t="s">
        <v>339</v>
      </c>
      <c r="C164" s="6" t="str">
        <f t="shared" si="8"/>
        <v>Mr.</v>
      </c>
      <c r="D164" s="6" t="str">
        <f t="shared" si="9"/>
        <v>Akira</v>
      </c>
      <c r="E164" s="6" t="str">
        <f t="shared" si="10"/>
        <v>Nishimura</v>
      </c>
      <c r="F164" s="6" t="str">
        <f t="shared" si="11"/>
        <v>Mr. Akira</v>
      </c>
    </row>
    <row r="165" spans="1:6" ht="15.75" customHeight="1" x14ac:dyDescent="0.3">
      <c r="A165" s="5" t="s">
        <v>340</v>
      </c>
      <c r="B165" s="5" t="s">
        <v>341</v>
      </c>
      <c r="C165" s="6" t="str">
        <f t="shared" si="8"/>
        <v>Mr.</v>
      </c>
      <c r="D165" s="6" t="str">
        <f t="shared" si="9"/>
        <v>Ben</v>
      </c>
      <c r="E165" s="6" t="str">
        <f t="shared" si="10"/>
        <v>Brimble</v>
      </c>
      <c r="F165" s="6" t="str">
        <f t="shared" si="11"/>
        <v>Mr. Ben</v>
      </c>
    </row>
    <row r="166" spans="1:6" ht="15.75" customHeight="1" x14ac:dyDescent="0.3">
      <c r="A166" s="5" t="s">
        <v>342</v>
      </c>
      <c r="B166" s="5" t="s">
        <v>343</v>
      </c>
      <c r="C166" s="6" t="str">
        <f t="shared" si="8"/>
        <v>Ms.</v>
      </c>
      <c r="D166" s="6" t="str">
        <f t="shared" si="9"/>
        <v>Jana</v>
      </c>
      <c r="E166" s="6" t="str">
        <f t="shared" si="10"/>
        <v>Trenk</v>
      </c>
      <c r="F166" s="6" t="str">
        <f t="shared" si="11"/>
        <v>Ms. Jana</v>
      </c>
    </row>
    <row r="167" spans="1:6" ht="15.75" customHeight="1" x14ac:dyDescent="0.3">
      <c r="A167" s="5" t="s">
        <v>344</v>
      </c>
      <c r="B167" s="5" t="s">
        <v>345</v>
      </c>
      <c r="C167" s="6" t="str">
        <f t="shared" si="8"/>
        <v>Mr.</v>
      </c>
      <c r="D167" s="6" t="str">
        <f t="shared" si="9"/>
        <v>Jay T.</v>
      </c>
      <c r="E167" s="6" t="str">
        <f t="shared" si="10"/>
        <v>Wittmann</v>
      </c>
      <c r="F167" s="6" t="str">
        <f t="shared" si="11"/>
        <v>Mr. Jay T.</v>
      </c>
    </row>
    <row r="168" spans="1:6" ht="15.75" customHeight="1" x14ac:dyDescent="0.3">
      <c r="A168" s="5" t="s">
        <v>346</v>
      </c>
      <c r="B168" s="5" t="s">
        <v>347</v>
      </c>
      <c r="C168" s="6" t="str">
        <f t="shared" si="8"/>
        <v>Ms.</v>
      </c>
      <c r="D168" s="6" t="str">
        <f t="shared" si="9"/>
        <v>Marie-Helene</v>
      </c>
      <c r="E168" s="6" t="str">
        <f t="shared" si="10"/>
        <v>Tremblay</v>
      </c>
      <c r="F168" s="6" t="str">
        <f t="shared" si="11"/>
        <v>Ms. Marie-Helene</v>
      </c>
    </row>
    <row r="169" spans="1:6" ht="15.75" customHeight="1" x14ac:dyDescent="0.3">
      <c r="A169" s="5" t="s">
        <v>348</v>
      </c>
      <c r="B169" s="5" t="s">
        <v>349</v>
      </c>
      <c r="C169" s="6" t="str">
        <f t="shared" si="8"/>
        <v>Ms.</v>
      </c>
      <c r="D169" s="6" t="str">
        <f t="shared" si="9"/>
        <v>Bret R</v>
      </c>
      <c r="E169" s="6" t="str">
        <f t="shared" si="10"/>
        <v>Scofield</v>
      </c>
      <c r="F169" s="6" t="str">
        <f t="shared" si="11"/>
        <v>Ms. Bret R</v>
      </c>
    </row>
    <row r="170" spans="1:6" ht="15.75" customHeight="1" x14ac:dyDescent="0.3">
      <c r="A170" s="5" t="s">
        <v>350</v>
      </c>
      <c r="B170" s="5" t="s">
        <v>351</v>
      </c>
      <c r="C170" s="6" t="str">
        <f t="shared" si="8"/>
        <v>Mr.</v>
      </c>
      <c r="D170" s="6" t="str">
        <f t="shared" si="9"/>
        <v>Gardner L</v>
      </c>
      <c r="E170" s="6" t="str">
        <f t="shared" si="10"/>
        <v>Yost</v>
      </c>
      <c r="F170" s="6" t="str">
        <f t="shared" si="11"/>
        <v>Mr. Gardner L</v>
      </c>
    </row>
    <row r="171" spans="1:6" ht="15.75" customHeight="1" x14ac:dyDescent="0.3">
      <c r="A171" s="5" t="s">
        <v>352</v>
      </c>
      <c r="B171" s="5" t="s">
        <v>353</v>
      </c>
      <c r="C171" s="6" t="str">
        <f t="shared" si="8"/>
        <v>Mr.</v>
      </c>
      <c r="D171" s="6" t="str">
        <f t="shared" si="9"/>
        <v>Bobby</v>
      </c>
      <c r="E171" s="6" t="str">
        <f t="shared" si="10"/>
        <v>Torphy</v>
      </c>
      <c r="F171" s="6" t="str">
        <f t="shared" si="11"/>
        <v>Mr. Bobby</v>
      </c>
    </row>
    <row r="172" spans="1:6" ht="15.75" customHeight="1" x14ac:dyDescent="0.3">
      <c r="A172" s="5" t="s">
        <v>354</v>
      </c>
      <c r="B172" s="5" t="s">
        <v>355</v>
      </c>
      <c r="C172" s="6" t="str">
        <f t="shared" si="8"/>
        <v>Ms.</v>
      </c>
      <c r="D172" s="6" t="str">
        <f t="shared" si="9"/>
        <v>Natalie</v>
      </c>
      <c r="E172" s="6" t="str">
        <f t="shared" si="10"/>
        <v>Busby</v>
      </c>
      <c r="F172" s="6" t="str">
        <f t="shared" si="11"/>
        <v>Ms. Natalie</v>
      </c>
    </row>
    <row r="173" spans="1:6" ht="15.75" customHeight="1" x14ac:dyDescent="0.3">
      <c r="A173" s="5" t="s">
        <v>356</v>
      </c>
      <c r="B173" s="5" t="s">
        <v>357</v>
      </c>
      <c r="C173" s="6" t="str">
        <f t="shared" si="8"/>
        <v>Ms.</v>
      </c>
      <c r="D173" s="6" t="str">
        <f t="shared" si="9"/>
        <v>Lina</v>
      </c>
      <c r="E173" s="6" t="str">
        <f t="shared" si="10"/>
        <v>Nguyen</v>
      </c>
      <c r="F173" s="6" t="str">
        <f t="shared" si="11"/>
        <v>Ms. Lina</v>
      </c>
    </row>
    <row r="174" spans="1:6" ht="15.75" customHeight="1" x14ac:dyDescent="0.3">
      <c r="A174" s="5" t="s">
        <v>358</v>
      </c>
      <c r="B174" s="5" t="s">
        <v>359</v>
      </c>
      <c r="C174" s="6" t="str">
        <f t="shared" si="8"/>
        <v>Mr.</v>
      </c>
      <c r="D174" s="6" t="str">
        <f t="shared" si="9"/>
        <v>Zebulon</v>
      </c>
      <c r="E174" s="6" t="str">
        <f t="shared" si="10"/>
        <v>Hanley</v>
      </c>
      <c r="F174" s="6" t="str">
        <f t="shared" si="11"/>
        <v>Mr. Zebulon</v>
      </c>
    </row>
    <row r="175" spans="1:6" ht="15.75" customHeight="1" x14ac:dyDescent="0.3">
      <c r="A175" s="5" t="s">
        <v>360</v>
      </c>
      <c r="B175" s="5" t="s">
        <v>361</v>
      </c>
      <c r="C175" s="6" t="str">
        <f t="shared" si="8"/>
        <v>Ms.</v>
      </c>
      <c r="D175" s="6" t="str">
        <f t="shared" si="9"/>
        <v>Amanda</v>
      </c>
      <c r="E175" s="6" t="str">
        <f t="shared" si="10"/>
        <v>Scheer</v>
      </c>
      <c r="F175" s="6" t="str">
        <f t="shared" si="11"/>
        <v>Ms. Amanda</v>
      </c>
    </row>
    <row r="176" spans="1:6" ht="15.75" customHeight="1" x14ac:dyDescent="0.3">
      <c r="A176" s="5" t="s">
        <v>362</v>
      </c>
      <c r="B176" s="5" t="s">
        <v>363</v>
      </c>
      <c r="C176" s="6" t="str">
        <f t="shared" si="8"/>
        <v>Mr.</v>
      </c>
      <c r="D176" s="6" t="str">
        <f t="shared" si="9"/>
        <v>Greg</v>
      </c>
      <c r="E176" s="6" t="str">
        <f t="shared" si="10"/>
        <v>Rankin</v>
      </c>
      <c r="F176" s="6" t="str">
        <f t="shared" si="11"/>
        <v>Mr. Greg</v>
      </c>
    </row>
    <row r="177" spans="1:6" ht="15.75" customHeight="1" x14ac:dyDescent="0.3">
      <c r="A177" s="5" t="s">
        <v>364</v>
      </c>
      <c r="B177" s="5" t="s">
        <v>365</v>
      </c>
      <c r="C177" s="6" t="str">
        <f t="shared" si="8"/>
        <v>Mr.</v>
      </c>
      <c r="D177" s="6" t="str">
        <f t="shared" si="9"/>
        <v>John</v>
      </c>
      <c r="E177" s="6" t="str">
        <f t="shared" si="10"/>
        <v>Ricardi</v>
      </c>
      <c r="F177" s="6" t="str">
        <f t="shared" si="11"/>
        <v>Mr. John</v>
      </c>
    </row>
    <row r="178" spans="1:6" ht="15.75" customHeight="1" x14ac:dyDescent="0.3">
      <c r="A178" s="5" t="s">
        <v>366</v>
      </c>
      <c r="B178" s="5" t="s">
        <v>367</v>
      </c>
      <c r="C178" s="6" t="str">
        <f t="shared" si="8"/>
        <v>Ms.</v>
      </c>
      <c r="D178" s="6" t="str">
        <f t="shared" si="9"/>
        <v>Kelsey A.</v>
      </c>
      <c r="E178" s="6" t="str">
        <f t="shared" si="10"/>
        <v>Karkos</v>
      </c>
      <c r="F178" s="6" t="str">
        <f t="shared" si="11"/>
        <v>Ms. Kelsey A.</v>
      </c>
    </row>
    <row r="179" spans="1:6" ht="15.75" customHeight="1" x14ac:dyDescent="0.3">
      <c r="A179" s="5" t="s">
        <v>368</v>
      </c>
      <c r="B179" s="5" t="s">
        <v>369</v>
      </c>
      <c r="C179" s="6" t="str">
        <f t="shared" si="8"/>
        <v>Ms.</v>
      </c>
      <c r="D179" s="6" t="str">
        <f t="shared" si="9"/>
        <v>Bronwen L</v>
      </c>
      <c r="E179" s="6" t="str">
        <f t="shared" si="10"/>
        <v>Price-Dierksen</v>
      </c>
      <c r="F179" s="6" t="str">
        <f t="shared" si="11"/>
        <v>Ms. Bronwen L</v>
      </c>
    </row>
    <row r="180" spans="1:6" ht="15.75" customHeight="1" x14ac:dyDescent="0.3">
      <c r="A180" s="5" t="s">
        <v>370</v>
      </c>
      <c r="B180" s="5" t="s">
        <v>371</v>
      </c>
      <c r="C180" s="6" t="str">
        <f t="shared" si="8"/>
        <v>Ms.</v>
      </c>
      <c r="D180" s="6" t="str">
        <f t="shared" si="9"/>
        <v>Manuela</v>
      </c>
      <c r="E180" s="6" t="str">
        <f t="shared" si="10"/>
        <v>Knispel</v>
      </c>
      <c r="F180" s="6" t="str">
        <f t="shared" si="11"/>
        <v>Ms. Manuela</v>
      </c>
    </row>
    <row r="181" spans="1:6" ht="15.75" customHeight="1" x14ac:dyDescent="0.3">
      <c r="A181" s="5" t="s">
        <v>372</v>
      </c>
      <c r="B181" s="5" t="s">
        <v>373</v>
      </c>
      <c r="C181" s="6" t="str">
        <f t="shared" si="8"/>
        <v>Ms.</v>
      </c>
      <c r="D181" s="6" t="str">
        <f t="shared" si="9"/>
        <v>Jennifer L</v>
      </c>
      <c r="E181" s="6" t="str">
        <f t="shared" si="10"/>
        <v>King</v>
      </c>
      <c r="F181" s="6" t="str">
        <f t="shared" si="11"/>
        <v>Ms. Jennifer L</v>
      </c>
    </row>
    <row r="182" spans="1:6" ht="15.75" customHeight="1" x14ac:dyDescent="0.3">
      <c r="A182" s="5" t="s">
        <v>374</v>
      </c>
      <c r="B182" s="5" t="s">
        <v>375</v>
      </c>
      <c r="C182" s="6" t="str">
        <f t="shared" si="8"/>
        <v>Ms.</v>
      </c>
      <c r="D182" s="6" t="str">
        <f t="shared" si="9"/>
        <v>Abby W.</v>
      </c>
      <c r="E182" s="6" t="str">
        <f t="shared" si="10"/>
        <v>Samuelson</v>
      </c>
      <c r="F182" s="6" t="str">
        <f t="shared" si="11"/>
        <v>Ms. Abby W.</v>
      </c>
    </row>
    <row r="183" spans="1:6" ht="15.75" customHeight="1" x14ac:dyDescent="0.3">
      <c r="A183" s="5" t="s">
        <v>376</v>
      </c>
      <c r="B183" s="5" t="s">
        <v>377</v>
      </c>
      <c r="C183" s="6" t="str">
        <f t="shared" si="8"/>
        <v>Mr.</v>
      </c>
      <c r="D183" s="6" t="str">
        <f t="shared" si="9"/>
        <v>Tyler</v>
      </c>
      <c r="E183" s="6" t="str">
        <f t="shared" si="10"/>
        <v>Fredsall</v>
      </c>
      <c r="F183" s="6" t="str">
        <f t="shared" si="11"/>
        <v>Mr. Tyler</v>
      </c>
    </row>
    <row r="184" spans="1:6" ht="15.75" customHeight="1" x14ac:dyDescent="0.3">
      <c r="A184" s="5" t="s">
        <v>378</v>
      </c>
      <c r="B184" s="5" t="s">
        <v>379</v>
      </c>
      <c r="C184" s="6" t="str">
        <f t="shared" si="8"/>
        <v>Mr.</v>
      </c>
      <c r="D184" s="6" t="str">
        <f t="shared" si="9"/>
        <v>Jeffrey</v>
      </c>
      <c r="E184" s="6" t="str">
        <f t="shared" si="10"/>
        <v>Eggleston</v>
      </c>
      <c r="F184" s="6" t="str">
        <f t="shared" si="11"/>
        <v>Mr. Jeffrey</v>
      </c>
    </row>
    <row r="185" spans="1:6" ht="15.75" customHeight="1" x14ac:dyDescent="0.3">
      <c r="A185" s="5" t="s">
        <v>380</v>
      </c>
      <c r="B185" s="5" t="s">
        <v>381</v>
      </c>
      <c r="C185" s="6" t="str">
        <f t="shared" si="8"/>
        <v>Mr.</v>
      </c>
      <c r="D185" s="6" t="str">
        <f t="shared" si="9"/>
        <v>Matthew F</v>
      </c>
      <c r="E185" s="6" t="str">
        <f t="shared" si="10"/>
        <v>Palombaro</v>
      </c>
      <c r="F185" s="6" t="str">
        <f t="shared" si="11"/>
        <v>Mr. Matthew F</v>
      </c>
    </row>
    <row r="186" spans="1:6" ht="15.75" customHeight="1" x14ac:dyDescent="0.3">
      <c r="A186" s="5" t="s">
        <v>382</v>
      </c>
      <c r="B186" s="5" t="s">
        <v>383</v>
      </c>
      <c r="C186" s="6" t="str">
        <f t="shared" si="8"/>
        <v>Mr.</v>
      </c>
      <c r="D186" s="6" t="str">
        <f t="shared" si="9"/>
        <v>Ryan J.</v>
      </c>
      <c r="E186" s="6" t="str">
        <f t="shared" si="10"/>
        <v>Silva</v>
      </c>
      <c r="F186" s="6" t="str">
        <f t="shared" si="11"/>
        <v>Mr. Ryan J.</v>
      </c>
    </row>
    <row r="187" spans="1:6" ht="15.75" customHeight="1" x14ac:dyDescent="0.3">
      <c r="A187" s="5" t="s">
        <v>384</v>
      </c>
      <c r="B187" s="5" t="s">
        <v>385</v>
      </c>
      <c r="C187" s="6" t="str">
        <f t="shared" si="8"/>
        <v>Ms.</v>
      </c>
      <c r="D187" s="6" t="str">
        <f t="shared" si="9"/>
        <v>Amy</v>
      </c>
      <c r="E187" s="6" t="str">
        <f t="shared" si="10"/>
        <v>Bugala</v>
      </c>
      <c r="F187" s="6" t="str">
        <f t="shared" si="11"/>
        <v>Ms. Amy</v>
      </c>
    </row>
    <row r="188" spans="1:6" ht="15.75" customHeight="1" x14ac:dyDescent="0.3">
      <c r="A188" s="5" t="s">
        <v>386</v>
      </c>
      <c r="B188" s="5" t="s">
        <v>387</v>
      </c>
      <c r="C188" s="6" t="str">
        <f t="shared" si="8"/>
        <v>Mr.</v>
      </c>
      <c r="D188" s="6" t="str">
        <f t="shared" si="9"/>
        <v>Andrew P</v>
      </c>
      <c r="E188" s="6" t="str">
        <f t="shared" si="10"/>
        <v>Dublin</v>
      </c>
      <c r="F188" s="6" t="str">
        <f t="shared" si="11"/>
        <v>Mr. Andrew P</v>
      </c>
    </row>
    <row r="189" spans="1:6" ht="15.75" customHeight="1" x14ac:dyDescent="0.3">
      <c r="A189" s="5" t="s">
        <v>388</v>
      </c>
      <c r="B189" s="5" t="s">
        <v>389</v>
      </c>
      <c r="C189" s="6" t="str">
        <f t="shared" si="8"/>
        <v>Mr.</v>
      </c>
      <c r="D189" s="6" t="str">
        <f t="shared" si="9"/>
        <v>George M. V</v>
      </c>
      <c r="E189" s="6" t="str">
        <f t="shared" si="10"/>
        <v>Cleland</v>
      </c>
      <c r="F189" s="6" t="str">
        <f t="shared" si="11"/>
        <v>Mr. George M. V</v>
      </c>
    </row>
    <row r="190" spans="1:6" ht="15.75" customHeight="1" x14ac:dyDescent="0.3">
      <c r="A190" s="5" t="s">
        <v>390</v>
      </c>
      <c r="B190" s="5" t="s">
        <v>391</v>
      </c>
      <c r="C190" s="6" t="str">
        <f t="shared" si="8"/>
        <v>Ms.</v>
      </c>
      <c r="D190" s="6" t="str">
        <f t="shared" si="9"/>
        <v>Sarah</v>
      </c>
      <c r="E190" s="6" t="str">
        <f t="shared" si="10"/>
        <v>Evans</v>
      </c>
      <c r="F190" s="6" t="str">
        <f t="shared" si="11"/>
        <v>Ms. Sarah</v>
      </c>
    </row>
    <row r="191" spans="1:6" ht="15.75" customHeight="1" x14ac:dyDescent="0.3">
      <c r="A191" s="5" t="s">
        <v>392</v>
      </c>
      <c r="B191" s="5" t="s">
        <v>393</v>
      </c>
      <c r="C191" s="6" t="str">
        <f t="shared" si="8"/>
        <v>Ms.</v>
      </c>
      <c r="D191" s="6" t="str">
        <f t="shared" si="9"/>
        <v>Lara</v>
      </c>
      <c r="E191" s="6" t="str">
        <f t="shared" si="10"/>
        <v>Boyd</v>
      </c>
      <c r="F191" s="6" t="str">
        <f t="shared" si="11"/>
        <v>Ms. Lara</v>
      </c>
    </row>
    <row r="192" spans="1:6" ht="15.75" customHeight="1" x14ac:dyDescent="0.3">
      <c r="A192" s="5" t="s">
        <v>394</v>
      </c>
      <c r="B192" s="5" t="s">
        <v>395</v>
      </c>
      <c r="C192" s="6" t="str">
        <f t="shared" si="8"/>
        <v>Mr.</v>
      </c>
      <c r="D192" s="6" t="str">
        <f t="shared" si="9"/>
        <v>Sebastien</v>
      </c>
      <c r="E192" s="6" t="str">
        <f t="shared" si="10"/>
        <v>Roulier</v>
      </c>
      <c r="F192" s="6" t="str">
        <f t="shared" si="11"/>
        <v>Mr. Sebastien</v>
      </c>
    </row>
    <row r="193" spans="1:6" ht="15.75" customHeight="1" x14ac:dyDescent="0.3">
      <c r="A193" s="5" t="s">
        <v>396</v>
      </c>
      <c r="B193" s="5" t="s">
        <v>397</v>
      </c>
      <c r="C193" s="6" t="str">
        <f t="shared" si="8"/>
        <v>Mr.</v>
      </c>
      <c r="D193" s="6" t="str">
        <f t="shared" si="9"/>
        <v>Padraig</v>
      </c>
      <c r="E193" s="6" t="str">
        <f t="shared" si="10"/>
        <v>Mullins</v>
      </c>
      <c r="F193" s="6" t="str">
        <f t="shared" si="11"/>
        <v>Mr. Padraig</v>
      </c>
    </row>
    <row r="194" spans="1:6" ht="15.75" customHeight="1" x14ac:dyDescent="0.3">
      <c r="A194" s="5" t="s">
        <v>398</v>
      </c>
      <c r="B194" s="5" t="s">
        <v>399</v>
      </c>
      <c r="C194" s="6" t="str">
        <f t="shared" ref="C194:C257" si="12">LEFT(F194,FIND(" ",F194&amp;" ")-1)</f>
        <v>Ms.</v>
      </c>
      <c r="D194" s="6" t="str">
        <f t="shared" ref="D194:D257" si="13">TRIM(MID(F194,FIND(" ",F194&amp;" ")+1,200))</f>
        <v>Heather</v>
      </c>
      <c r="E194" s="6" t="str">
        <f t="shared" ref="E194:E257" si="14">TRIM(LEFT(B194,FIND(",",B194)-1))</f>
        <v>Hofmann</v>
      </c>
      <c r="F194" s="6" t="str">
        <f t="shared" ref="F194:F257" si="15">TRIM(MID(B194,FIND(",",B194)+1,200))</f>
        <v>Ms. Heather</v>
      </c>
    </row>
    <row r="195" spans="1:6" ht="15.75" customHeight="1" x14ac:dyDescent="0.3">
      <c r="A195" s="5" t="s">
        <v>400</v>
      </c>
      <c r="B195" s="5" t="s">
        <v>401</v>
      </c>
      <c r="C195" s="6" t="str">
        <f t="shared" si="12"/>
        <v>Mr.</v>
      </c>
      <c r="D195" s="6" t="str">
        <f t="shared" si="13"/>
        <v>Jorge</v>
      </c>
      <c r="E195" s="6" t="str">
        <f t="shared" si="14"/>
        <v>Garcia Garcia</v>
      </c>
      <c r="F195" s="6" t="str">
        <f t="shared" si="15"/>
        <v>Mr. Jorge</v>
      </c>
    </row>
    <row r="196" spans="1:6" ht="15.75" customHeight="1" x14ac:dyDescent="0.3">
      <c r="A196" s="5" t="s">
        <v>402</v>
      </c>
      <c r="B196" s="5" t="s">
        <v>403</v>
      </c>
      <c r="C196" s="6" t="str">
        <f t="shared" si="12"/>
        <v>Mr.</v>
      </c>
      <c r="D196" s="6" t="str">
        <f t="shared" si="13"/>
        <v>Jack R</v>
      </c>
      <c r="E196" s="6" t="str">
        <f t="shared" si="14"/>
        <v>Klecker</v>
      </c>
      <c r="F196" s="6" t="str">
        <f t="shared" si="15"/>
        <v>Mr. Jack R</v>
      </c>
    </row>
    <row r="197" spans="1:6" ht="15.75" customHeight="1" x14ac:dyDescent="0.3">
      <c r="A197" s="5" t="s">
        <v>404</v>
      </c>
      <c r="B197" s="5" t="s">
        <v>405</v>
      </c>
      <c r="C197" s="6" t="str">
        <f t="shared" si="12"/>
        <v>Mr.</v>
      </c>
      <c r="D197" s="6" t="str">
        <f t="shared" si="13"/>
        <v>Felix</v>
      </c>
      <c r="E197" s="6" t="str">
        <f t="shared" si="14"/>
        <v>Cancre</v>
      </c>
      <c r="F197" s="6" t="str">
        <f t="shared" si="15"/>
        <v>Mr. Felix</v>
      </c>
    </row>
    <row r="198" spans="1:6" ht="15.75" customHeight="1" x14ac:dyDescent="0.3">
      <c r="A198" s="5" t="s">
        <v>406</v>
      </c>
      <c r="B198" s="5" t="s">
        <v>407</v>
      </c>
      <c r="C198" s="6" t="str">
        <f t="shared" si="12"/>
        <v>Mr.</v>
      </c>
      <c r="D198" s="6" t="str">
        <f t="shared" si="13"/>
        <v>Christopher C</v>
      </c>
      <c r="E198" s="6" t="str">
        <f t="shared" si="14"/>
        <v>Denucci</v>
      </c>
      <c r="F198" s="6" t="str">
        <f t="shared" si="15"/>
        <v>Mr. Christopher C</v>
      </c>
    </row>
    <row r="199" spans="1:6" ht="15.75" customHeight="1" x14ac:dyDescent="0.3">
      <c r="A199" s="5" t="s">
        <v>408</v>
      </c>
      <c r="B199" s="5" t="s">
        <v>409</v>
      </c>
      <c r="C199" s="6" t="str">
        <f t="shared" si="12"/>
        <v>Mr.</v>
      </c>
      <c r="D199" s="6" t="str">
        <f t="shared" si="13"/>
        <v>Jesse</v>
      </c>
      <c r="E199" s="6" t="str">
        <f t="shared" si="14"/>
        <v>Saldana</v>
      </c>
      <c r="F199" s="6" t="str">
        <f t="shared" si="15"/>
        <v>Mr. Jesse</v>
      </c>
    </row>
    <row r="200" spans="1:6" ht="15.75" customHeight="1" x14ac:dyDescent="0.3">
      <c r="A200" s="5" t="s">
        <v>410</v>
      </c>
      <c r="B200" s="5" t="s">
        <v>411</v>
      </c>
      <c r="C200" s="6" t="str">
        <f t="shared" si="12"/>
        <v>Ms.</v>
      </c>
      <c r="D200" s="6" t="str">
        <f t="shared" si="13"/>
        <v>Jill</v>
      </c>
      <c r="E200" s="6" t="str">
        <f t="shared" si="14"/>
        <v>Weinberg</v>
      </c>
      <c r="F200" s="6" t="str">
        <f t="shared" si="15"/>
        <v>Ms. Jill</v>
      </c>
    </row>
    <row r="201" spans="1:6" ht="15.75" customHeight="1" x14ac:dyDescent="0.3">
      <c r="A201" s="5" t="s">
        <v>412</v>
      </c>
      <c r="B201" s="5" t="s">
        <v>413</v>
      </c>
      <c r="C201" s="6" t="str">
        <f t="shared" si="12"/>
        <v>Mr.</v>
      </c>
      <c r="D201" s="6" t="str">
        <f t="shared" si="13"/>
        <v>William</v>
      </c>
      <c r="E201" s="6" t="str">
        <f t="shared" si="14"/>
        <v>Walsh</v>
      </c>
      <c r="F201" s="6" t="str">
        <f t="shared" si="15"/>
        <v>Mr. William</v>
      </c>
    </row>
    <row r="202" spans="1:6" ht="15.75" customHeight="1" x14ac:dyDescent="0.3">
      <c r="A202" s="5" t="s">
        <v>414</v>
      </c>
      <c r="B202" s="5" t="s">
        <v>415</v>
      </c>
      <c r="C202" s="6" t="str">
        <f t="shared" si="12"/>
        <v>Mr.</v>
      </c>
      <c r="D202" s="6" t="str">
        <f t="shared" si="13"/>
        <v>Alejandro</v>
      </c>
      <c r="E202" s="6" t="str">
        <f t="shared" si="14"/>
        <v>Pasten</v>
      </c>
      <c r="F202" s="6" t="str">
        <f t="shared" si="15"/>
        <v>Mr. Alejandro</v>
      </c>
    </row>
    <row r="203" spans="1:6" ht="15.75" customHeight="1" x14ac:dyDescent="0.3">
      <c r="A203" s="5" t="s">
        <v>416</v>
      </c>
      <c r="B203" s="5" t="s">
        <v>417</v>
      </c>
      <c r="C203" s="6" t="str">
        <f t="shared" si="12"/>
        <v>Mr.</v>
      </c>
      <c r="D203" s="6" t="str">
        <f t="shared" si="13"/>
        <v>Ian E.</v>
      </c>
      <c r="E203" s="6" t="str">
        <f t="shared" si="14"/>
        <v>LaBelle</v>
      </c>
      <c r="F203" s="6" t="str">
        <f t="shared" si="15"/>
        <v>Mr. Ian E.</v>
      </c>
    </row>
    <row r="204" spans="1:6" ht="15.75" customHeight="1" x14ac:dyDescent="0.3">
      <c r="A204" s="5" t="s">
        <v>418</v>
      </c>
      <c r="B204" s="5" t="s">
        <v>419</v>
      </c>
      <c r="C204" s="6" t="str">
        <f t="shared" si="12"/>
        <v>Mr.</v>
      </c>
      <c r="D204" s="6" t="str">
        <f t="shared" si="13"/>
        <v>Hector Sr.</v>
      </c>
      <c r="E204" s="6" t="str">
        <f t="shared" si="14"/>
        <v>Guzman</v>
      </c>
      <c r="F204" s="6" t="str">
        <f t="shared" si="15"/>
        <v>Mr. Hector Sr.</v>
      </c>
    </row>
    <row r="205" spans="1:6" ht="15.75" customHeight="1" x14ac:dyDescent="0.3">
      <c r="A205" s="5" t="s">
        <v>420</v>
      </c>
      <c r="B205" s="5" t="s">
        <v>421</v>
      </c>
      <c r="C205" s="6" t="str">
        <f t="shared" si="12"/>
        <v>Ms.</v>
      </c>
      <c r="D205" s="6" t="str">
        <f t="shared" si="13"/>
        <v>Rebecca</v>
      </c>
      <c r="E205" s="6" t="str">
        <f t="shared" si="14"/>
        <v>Turnbull</v>
      </c>
      <c r="F205" s="6" t="str">
        <f t="shared" si="15"/>
        <v>Ms. Rebecca</v>
      </c>
    </row>
    <row r="206" spans="1:6" ht="15.75" customHeight="1" x14ac:dyDescent="0.3">
      <c r="A206" s="5" t="s">
        <v>422</v>
      </c>
      <c r="B206" s="5" t="s">
        <v>423</v>
      </c>
      <c r="C206" s="6" t="str">
        <f t="shared" si="12"/>
        <v>Mr.</v>
      </c>
      <c r="D206" s="6" t="str">
        <f t="shared" si="13"/>
        <v>Matt</v>
      </c>
      <c r="E206" s="6" t="str">
        <f t="shared" si="14"/>
        <v>Aguero</v>
      </c>
      <c r="F206" s="6" t="str">
        <f t="shared" si="15"/>
        <v>Mr. Matt</v>
      </c>
    </row>
    <row r="207" spans="1:6" ht="15.75" customHeight="1" x14ac:dyDescent="0.3">
      <c r="A207" s="5" t="s">
        <v>424</v>
      </c>
      <c r="B207" s="5" t="s">
        <v>425</v>
      </c>
      <c r="C207" s="6" t="str">
        <f t="shared" si="12"/>
        <v>Ms.</v>
      </c>
      <c r="D207" s="6" t="str">
        <f t="shared" si="13"/>
        <v>Elizabeth H</v>
      </c>
      <c r="E207" s="6" t="str">
        <f t="shared" si="14"/>
        <v>Woodward</v>
      </c>
      <c r="F207" s="6" t="str">
        <f t="shared" si="15"/>
        <v>Ms. Elizabeth H</v>
      </c>
    </row>
    <row r="208" spans="1:6" ht="15.75" customHeight="1" x14ac:dyDescent="0.3">
      <c r="A208" s="5" t="s">
        <v>426</v>
      </c>
      <c r="B208" s="5" t="s">
        <v>427</v>
      </c>
      <c r="C208" s="6" t="str">
        <f t="shared" si="12"/>
        <v>Ms.</v>
      </c>
      <c r="D208" s="6" t="str">
        <f t="shared" si="13"/>
        <v>Grace</v>
      </c>
      <c r="E208" s="6" t="str">
        <f t="shared" si="14"/>
        <v>McElroy</v>
      </c>
      <c r="F208" s="6" t="str">
        <f t="shared" si="15"/>
        <v>Ms. Grace</v>
      </c>
    </row>
    <row r="209" spans="1:6" ht="15.75" customHeight="1" x14ac:dyDescent="0.3">
      <c r="A209" s="5" t="s">
        <v>428</v>
      </c>
      <c r="B209" s="5" t="s">
        <v>429</v>
      </c>
      <c r="C209" s="6" t="str">
        <f t="shared" si="12"/>
        <v>Mr.</v>
      </c>
      <c r="D209" s="6" t="str">
        <f t="shared" si="13"/>
        <v>Jaime</v>
      </c>
      <c r="E209" s="6" t="str">
        <f t="shared" si="14"/>
        <v>Lopez</v>
      </c>
      <c r="F209" s="6" t="str">
        <f t="shared" si="15"/>
        <v>Mr. Jaime</v>
      </c>
    </row>
    <row r="210" spans="1:6" ht="15.75" customHeight="1" x14ac:dyDescent="0.3">
      <c r="A210" s="5" t="s">
        <v>430</v>
      </c>
      <c r="B210" s="5" t="s">
        <v>431</v>
      </c>
      <c r="C210" s="6" t="str">
        <f t="shared" si="12"/>
        <v>Ms.</v>
      </c>
      <c r="D210" s="6" t="str">
        <f t="shared" si="13"/>
        <v>Calesse</v>
      </c>
      <c r="E210" s="6" t="str">
        <f t="shared" si="14"/>
        <v>Cardosi</v>
      </c>
      <c r="F210" s="6" t="str">
        <f t="shared" si="15"/>
        <v>Ms. Calesse</v>
      </c>
    </row>
    <row r="211" spans="1:6" ht="15.75" customHeight="1" x14ac:dyDescent="0.3">
      <c r="A211" s="5" t="s">
        <v>432</v>
      </c>
      <c r="B211" s="5" t="s">
        <v>433</v>
      </c>
      <c r="C211" s="6" t="str">
        <f t="shared" si="12"/>
        <v>Ms.</v>
      </c>
      <c r="D211" s="6" t="str">
        <f t="shared" si="13"/>
        <v>Kate L</v>
      </c>
      <c r="E211" s="6" t="str">
        <f t="shared" si="14"/>
        <v>Looney</v>
      </c>
      <c r="F211" s="6" t="str">
        <f t="shared" si="15"/>
        <v>Ms. Kate L</v>
      </c>
    </row>
    <row r="212" spans="1:6" ht="15.75" customHeight="1" x14ac:dyDescent="0.3">
      <c r="A212" s="5" t="s">
        <v>434</v>
      </c>
      <c r="B212" s="5" t="s">
        <v>435</v>
      </c>
      <c r="C212" s="6" t="str">
        <f t="shared" si="12"/>
        <v>Mr.</v>
      </c>
      <c r="D212" s="6" t="str">
        <f t="shared" si="13"/>
        <v>Sergey</v>
      </c>
      <c r="E212" s="6" t="str">
        <f t="shared" si="14"/>
        <v>Zyryanov</v>
      </c>
      <c r="F212" s="6" t="str">
        <f t="shared" si="15"/>
        <v>Mr. Sergey</v>
      </c>
    </row>
    <row r="213" spans="1:6" ht="15.75" customHeight="1" x14ac:dyDescent="0.3">
      <c r="A213" s="5" t="s">
        <v>436</v>
      </c>
      <c r="B213" s="5" t="s">
        <v>437</v>
      </c>
      <c r="C213" s="6" t="str">
        <f t="shared" si="12"/>
        <v>Mr.</v>
      </c>
      <c r="D213" s="6" t="str">
        <f t="shared" si="13"/>
        <v>Timothy V</v>
      </c>
      <c r="E213" s="6" t="str">
        <f t="shared" si="14"/>
        <v>Gavin</v>
      </c>
      <c r="F213" s="6" t="str">
        <f t="shared" si="15"/>
        <v>Mr. Timothy V</v>
      </c>
    </row>
    <row r="214" spans="1:6" ht="15.75" customHeight="1" x14ac:dyDescent="0.3">
      <c r="A214" s="5" t="s">
        <v>438</v>
      </c>
      <c r="B214" s="5" t="s">
        <v>439</v>
      </c>
      <c r="C214" s="6" t="str">
        <f t="shared" si="12"/>
        <v>Mr.</v>
      </c>
      <c r="D214" s="6" t="str">
        <f t="shared" si="13"/>
        <v>Andrew S</v>
      </c>
      <c r="E214" s="6" t="str">
        <f t="shared" si="14"/>
        <v>Littlefield</v>
      </c>
      <c r="F214" s="6" t="str">
        <f t="shared" si="15"/>
        <v>Mr. Andrew S</v>
      </c>
    </row>
    <row r="215" spans="1:6" ht="15.75" customHeight="1" x14ac:dyDescent="0.3">
      <c r="A215" s="5" t="s">
        <v>440</v>
      </c>
      <c r="B215" s="5" t="s">
        <v>441</v>
      </c>
      <c r="C215" s="6" t="str">
        <f t="shared" si="12"/>
        <v>Mr.</v>
      </c>
      <c r="D215" s="6" t="str">
        <f t="shared" si="13"/>
        <v>Matthew D</v>
      </c>
      <c r="E215" s="6" t="str">
        <f t="shared" si="14"/>
        <v>Shearer</v>
      </c>
      <c r="F215" s="6" t="str">
        <f t="shared" si="15"/>
        <v>Mr. Matthew D</v>
      </c>
    </row>
    <row r="216" spans="1:6" ht="15.75" customHeight="1" x14ac:dyDescent="0.3">
      <c r="A216" s="5" t="s">
        <v>442</v>
      </c>
      <c r="B216" s="5" t="s">
        <v>443</v>
      </c>
      <c r="C216" s="6" t="str">
        <f t="shared" si="12"/>
        <v>Ms.</v>
      </c>
      <c r="D216" s="6" t="str">
        <f t="shared" si="13"/>
        <v>Jessica</v>
      </c>
      <c r="E216" s="6" t="str">
        <f t="shared" si="14"/>
        <v>Armstrong</v>
      </c>
      <c r="F216" s="6" t="str">
        <f t="shared" si="15"/>
        <v>Ms. Jessica</v>
      </c>
    </row>
    <row r="217" spans="1:6" ht="15.75" customHeight="1" x14ac:dyDescent="0.3">
      <c r="A217" s="5" t="s">
        <v>444</v>
      </c>
      <c r="B217" s="5" t="s">
        <v>445</v>
      </c>
      <c r="C217" s="6" t="str">
        <f t="shared" si="12"/>
        <v>Mr.</v>
      </c>
      <c r="D217" s="6" t="str">
        <f t="shared" si="13"/>
        <v>Lawrence</v>
      </c>
      <c r="E217" s="6" t="str">
        <f t="shared" si="14"/>
        <v>Warriner</v>
      </c>
      <c r="F217" s="6" t="str">
        <f t="shared" si="15"/>
        <v>Mr. Lawrence</v>
      </c>
    </row>
    <row r="218" spans="1:6" ht="15.75" customHeight="1" x14ac:dyDescent="0.3">
      <c r="A218" s="5" t="s">
        <v>446</v>
      </c>
      <c r="B218" s="5" t="s">
        <v>447</v>
      </c>
      <c r="C218" s="6" t="str">
        <f t="shared" si="12"/>
        <v>Mr.</v>
      </c>
      <c r="D218" s="6" t="str">
        <f t="shared" si="13"/>
        <v>Alex</v>
      </c>
      <c r="E218" s="6" t="str">
        <f t="shared" si="14"/>
        <v>White</v>
      </c>
      <c r="F218" s="6" t="str">
        <f t="shared" si="15"/>
        <v>Mr. Alex</v>
      </c>
    </row>
    <row r="219" spans="1:6" ht="15.75" customHeight="1" x14ac:dyDescent="0.3">
      <c r="A219" s="5" t="s">
        <v>448</v>
      </c>
      <c r="B219" s="5" t="s">
        <v>449</v>
      </c>
      <c r="C219" s="6" t="str">
        <f t="shared" si="12"/>
        <v>Mr.</v>
      </c>
      <c r="D219" s="6" t="str">
        <f t="shared" si="13"/>
        <v>Kevin</v>
      </c>
      <c r="E219" s="6" t="str">
        <f t="shared" si="14"/>
        <v>Cordaro</v>
      </c>
      <c r="F219" s="6" t="str">
        <f t="shared" si="15"/>
        <v>Mr. Kevin</v>
      </c>
    </row>
    <row r="220" spans="1:6" ht="15.75" customHeight="1" x14ac:dyDescent="0.3">
      <c r="A220" s="5" t="s">
        <v>450</v>
      </c>
      <c r="B220" s="5" t="s">
        <v>451</v>
      </c>
      <c r="C220" s="6" t="str">
        <f t="shared" si="12"/>
        <v>Mr.</v>
      </c>
      <c r="D220" s="6" t="str">
        <f t="shared" si="13"/>
        <v>Gavin M.</v>
      </c>
      <c r="E220" s="6" t="str">
        <f t="shared" si="14"/>
        <v>Hamilton</v>
      </c>
      <c r="F220" s="6" t="str">
        <f t="shared" si="15"/>
        <v>Mr. Gavin M.</v>
      </c>
    </row>
    <row r="221" spans="1:6" ht="15.75" customHeight="1" x14ac:dyDescent="0.3">
      <c r="A221" s="5" t="s">
        <v>452</v>
      </c>
      <c r="B221" s="5" t="s">
        <v>453</v>
      </c>
      <c r="C221" s="6" t="str">
        <f t="shared" si="12"/>
        <v>Mr.</v>
      </c>
      <c r="D221" s="6" t="str">
        <f t="shared" si="13"/>
        <v>Rick E</v>
      </c>
      <c r="E221" s="6" t="str">
        <f t="shared" si="14"/>
        <v>Meyer</v>
      </c>
      <c r="F221" s="6" t="str">
        <f t="shared" si="15"/>
        <v>Mr. Rick E</v>
      </c>
    </row>
    <row r="222" spans="1:6" ht="15.75" customHeight="1" x14ac:dyDescent="0.3">
      <c r="A222" s="5" t="s">
        <v>454</v>
      </c>
      <c r="B222" s="5" t="s">
        <v>455</v>
      </c>
      <c r="C222" s="6" t="str">
        <f t="shared" si="12"/>
        <v>Ms.</v>
      </c>
      <c r="D222" s="6" t="str">
        <f t="shared" si="13"/>
        <v>Andrea H.</v>
      </c>
      <c r="E222" s="6" t="str">
        <f t="shared" si="14"/>
        <v>Duke</v>
      </c>
      <c r="F222" s="6" t="str">
        <f t="shared" si="15"/>
        <v>Ms. Andrea H.</v>
      </c>
    </row>
    <row r="223" spans="1:6" ht="15.75" customHeight="1" x14ac:dyDescent="0.3">
      <c r="A223" s="5" t="s">
        <v>456</v>
      </c>
      <c r="B223" s="5" t="s">
        <v>457</v>
      </c>
      <c r="C223" s="6" t="str">
        <f t="shared" si="12"/>
        <v>Mr.</v>
      </c>
      <c r="D223" s="6" t="str">
        <f t="shared" si="13"/>
        <v>Anthony S</v>
      </c>
      <c r="E223" s="6" t="str">
        <f t="shared" si="14"/>
        <v>Malatesta</v>
      </c>
      <c r="F223" s="6" t="str">
        <f t="shared" si="15"/>
        <v>Mr. Anthony S</v>
      </c>
    </row>
    <row r="224" spans="1:6" ht="15.75" customHeight="1" x14ac:dyDescent="0.3">
      <c r="A224" s="5" t="s">
        <v>458</v>
      </c>
      <c r="B224" s="5" t="s">
        <v>459</v>
      </c>
      <c r="C224" s="6" t="str">
        <f t="shared" si="12"/>
        <v>Mr.</v>
      </c>
      <c r="D224" s="6" t="str">
        <f t="shared" si="13"/>
        <v>Erik</v>
      </c>
      <c r="E224" s="6" t="str">
        <f t="shared" si="14"/>
        <v>Hinrichsen</v>
      </c>
      <c r="F224" s="6" t="str">
        <f t="shared" si="15"/>
        <v>Mr. Erik</v>
      </c>
    </row>
    <row r="225" spans="1:6" ht="15.75" customHeight="1" x14ac:dyDescent="0.3">
      <c r="A225" s="5" t="s">
        <v>460</v>
      </c>
      <c r="B225" s="5" t="s">
        <v>461</v>
      </c>
      <c r="C225" s="6" t="str">
        <f t="shared" si="12"/>
        <v>Ms.</v>
      </c>
      <c r="D225" s="6" t="str">
        <f t="shared" si="13"/>
        <v>Kiley D</v>
      </c>
      <c r="E225" s="6" t="str">
        <f t="shared" si="14"/>
        <v>Lucan</v>
      </c>
      <c r="F225" s="6" t="str">
        <f t="shared" si="15"/>
        <v>Ms. Kiley D</v>
      </c>
    </row>
    <row r="226" spans="1:6" ht="15.75" customHeight="1" x14ac:dyDescent="0.3">
      <c r="A226" s="5" t="s">
        <v>462</v>
      </c>
      <c r="B226" s="5" t="s">
        <v>463</v>
      </c>
      <c r="C226" s="6" t="str">
        <f t="shared" si="12"/>
        <v>Ms.</v>
      </c>
      <c r="D226" s="6" t="str">
        <f t="shared" si="13"/>
        <v>Jennifer</v>
      </c>
      <c r="E226" s="6" t="str">
        <f t="shared" si="14"/>
        <v>Koch</v>
      </c>
      <c r="F226" s="6" t="str">
        <f t="shared" si="15"/>
        <v>Ms. Jennifer</v>
      </c>
    </row>
    <row r="227" spans="1:6" ht="15.75" customHeight="1" x14ac:dyDescent="0.3">
      <c r="A227" s="5" t="s">
        <v>464</v>
      </c>
      <c r="B227" s="5" t="s">
        <v>465</v>
      </c>
      <c r="C227" s="6" t="str">
        <f t="shared" si="12"/>
        <v>Mr.</v>
      </c>
      <c r="D227" s="6" t="str">
        <f t="shared" si="13"/>
        <v>Chris</v>
      </c>
      <c r="E227" s="6" t="str">
        <f t="shared" si="14"/>
        <v>Smith</v>
      </c>
      <c r="F227" s="6" t="str">
        <f t="shared" si="15"/>
        <v>Mr. Chris</v>
      </c>
    </row>
    <row r="228" spans="1:6" ht="15.75" customHeight="1" x14ac:dyDescent="0.3">
      <c r="A228" s="5" t="s">
        <v>466</v>
      </c>
      <c r="B228" s="5" t="s">
        <v>467</v>
      </c>
      <c r="C228" s="6" t="str">
        <f t="shared" si="12"/>
        <v>Ms.</v>
      </c>
      <c r="D228" s="6" t="str">
        <f t="shared" si="13"/>
        <v>Marian M.</v>
      </c>
      <c r="E228" s="6" t="str">
        <f t="shared" si="14"/>
        <v>O'Connor</v>
      </c>
      <c r="F228" s="6" t="str">
        <f t="shared" si="15"/>
        <v>Ms. Marian M.</v>
      </c>
    </row>
    <row r="229" spans="1:6" ht="15.75" customHeight="1" x14ac:dyDescent="0.3">
      <c r="A229" s="5" t="s">
        <v>468</v>
      </c>
      <c r="B229" s="5" t="s">
        <v>469</v>
      </c>
      <c r="C229" s="6" t="str">
        <f t="shared" si="12"/>
        <v>Mr.</v>
      </c>
      <c r="D229" s="6" t="str">
        <f t="shared" si="13"/>
        <v>Jeremy</v>
      </c>
      <c r="E229" s="6" t="str">
        <f t="shared" si="14"/>
        <v>Kampwerth</v>
      </c>
      <c r="F229" s="6" t="str">
        <f t="shared" si="15"/>
        <v>Mr. Jeremy</v>
      </c>
    </row>
    <row r="230" spans="1:6" ht="15.75" customHeight="1" x14ac:dyDescent="0.3">
      <c r="A230" s="5" t="s">
        <v>470</v>
      </c>
      <c r="B230" s="5" t="s">
        <v>471</v>
      </c>
      <c r="C230" s="6" t="str">
        <f t="shared" si="12"/>
        <v>Ms.</v>
      </c>
      <c r="D230" s="6" t="str">
        <f t="shared" si="13"/>
        <v>Allison H</v>
      </c>
      <c r="E230" s="6" t="str">
        <f t="shared" si="14"/>
        <v>Federoff</v>
      </c>
      <c r="F230" s="6" t="str">
        <f t="shared" si="15"/>
        <v>Ms. Allison H</v>
      </c>
    </row>
    <row r="231" spans="1:6" ht="15.75" customHeight="1" x14ac:dyDescent="0.3">
      <c r="A231" s="5" t="s">
        <v>472</v>
      </c>
      <c r="B231" s="5" t="s">
        <v>473</v>
      </c>
      <c r="C231" s="6" t="str">
        <f t="shared" si="12"/>
        <v>Ms.</v>
      </c>
      <c r="D231" s="6" t="str">
        <f t="shared" si="13"/>
        <v>Elizabeth</v>
      </c>
      <c r="E231" s="6" t="str">
        <f t="shared" si="14"/>
        <v>Goya</v>
      </c>
      <c r="F231" s="6" t="str">
        <f t="shared" si="15"/>
        <v>Ms. Elizabeth</v>
      </c>
    </row>
    <row r="232" spans="1:6" ht="15.75" customHeight="1" x14ac:dyDescent="0.3">
      <c r="A232" s="5" t="s">
        <v>474</v>
      </c>
      <c r="B232" s="5" t="s">
        <v>475</v>
      </c>
      <c r="C232" s="6" t="str">
        <f t="shared" si="12"/>
        <v>Mr.</v>
      </c>
      <c r="D232" s="6" t="str">
        <f t="shared" si="13"/>
        <v>Andrew</v>
      </c>
      <c r="E232" s="6" t="str">
        <f t="shared" si="14"/>
        <v>Hodges</v>
      </c>
      <c r="F232" s="6" t="str">
        <f t="shared" si="15"/>
        <v>Mr. Andrew</v>
      </c>
    </row>
    <row r="233" spans="1:6" ht="15.75" customHeight="1" x14ac:dyDescent="0.3">
      <c r="A233" s="5" t="s">
        <v>476</v>
      </c>
      <c r="B233" s="5" t="s">
        <v>477</v>
      </c>
      <c r="C233" s="6" t="str">
        <f t="shared" si="12"/>
        <v>Mr.</v>
      </c>
      <c r="D233" s="6" t="str">
        <f t="shared" si="13"/>
        <v>Anders J</v>
      </c>
      <c r="E233" s="6" t="str">
        <f t="shared" si="14"/>
        <v>Erickson</v>
      </c>
      <c r="F233" s="6" t="str">
        <f t="shared" si="15"/>
        <v>Mr. Anders J</v>
      </c>
    </row>
    <row r="234" spans="1:6" ht="15.75" customHeight="1" x14ac:dyDescent="0.3">
      <c r="A234" s="5" t="s">
        <v>478</v>
      </c>
      <c r="B234" s="5" t="s">
        <v>479</v>
      </c>
      <c r="C234" s="6" t="str">
        <f t="shared" si="12"/>
        <v>Mr.</v>
      </c>
      <c r="D234" s="6" t="str">
        <f t="shared" si="13"/>
        <v>Sean</v>
      </c>
      <c r="E234" s="6" t="str">
        <f t="shared" si="14"/>
        <v>Welleck</v>
      </c>
      <c r="F234" s="6" t="str">
        <f t="shared" si="15"/>
        <v>Mr. Sean</v>
      </c>
    </row>
    <row r="235" spans="1:6" ht="15.75" customHeight="1" x14ac:dyDescent="0.3">
      <c r="A235" s="5" t="s">
        <v>480</v>
      </c>
      <c r="B235" s="5" t="s">
        <v>481</v>
      </c>
      <c r="C235" s="6" t="str">
        <f t="shared" si="12"/>
        <v>Mr.</v>
      </c>
      <c r="D235" s="6" t="str">
        <f t="shared" si="13"/>
        <v>Brian M.</v>
      </c>
      <c r="E235" s="6" t="str">
        <f t="shared" si="14"/>
        <v>Polen</v>
      </c>
      <c r="F235" s="6" t="str">
        <f t="shared" si="15"/>
        <v>Mr. Brian M.</v>
      </c>
    </row>
    <row r="236" spans="1:6" ht="15.75" customHeight="1" x14ac:dyDescent="0.3">
      <c r="A236" s="5" t="s">
        <v>482</v>
      </c>
      <c r="B236" s="5" t="s">
        <v>483</v>
      </c>
      <c r="C236" s="6" t="str">
        <f t="shared" si="12"/>
        <v>Mr.</v>
      </c>
      <c r="D236" s="6" t="str">
        <f t="shared" si="13"/>
        <v>Jeremy</v>
      </c>
      <c r="E236" s="6" t="str">
        <f t="shared" si="14"/>
        <v>Lynch</v>
      </c>
      <c r="F236" s="6" t="str">
        <f t="shared" si="15"/>
        <v>Mr. Jeremy</v>
      </c>
    </row>
    <row r="237" spans="1:6" ht="15.75" customHeight="1" x14ac:dyDescent="0.3">
      <c r="A237" s="5" t="s">
        <v>484</v>
      </c>
      <c r="B237" s="5" t="s">
        <v>485</v>
      </c>
      <c r="C237" s="6" t="str">
        <f t="shared" si="12"/>
        <v>Ms.</v>
      </c>
      <c r="D237" s="6" t="str">
        <f t="shared" si="13"/>
        <v>Susannah</v>
      </c>
      <c r="E237" s="6" t="str">
        <f t="shared" si="14"/>
        <v>Hufstader</v>
      </c>
      <c r="F237" s="6" t="str">
        <f t="shared" si="15"/>
        <v>Ms. Susannah</v>
      </c>
    </row>
    <row r="238" spans="1:6" ht="15.75" customHeight="1" x14ac:dyDescent="0.3">
      <c r="A238" s="5" t="s">
        <v>486</v>
      </c>
      <c r="B238" s="5" t="s">
        <v>487</v>
      </c>
      <c r="C238" s="6" t="str">
        <f t="shared" si="12"/>
        <v>Mr.</v>
      </c>
      <c r="D238" s="6" t="str">
        <f t="shared" si="13"/>
        <v>Randy</v>
      </c>
      <c r="E238" s="6" t="str">
        <f t="shared" si="14"/>
        <v>Doak</v>
      </c>
      <c r="F238" s="6" t="str">
        <f t="shared" si="15"/>
        <v>Mr. Randy</v>
      </c>
    </row>
    <row r="239" spans="1:6" ht="15.75" customHeight="1" x14ac:dyDescent="0.3">
      <c r="A239" s="5" t="s">
        <v>488</v>
      </c>
      <c r="B239" s="5" t="s">
        <v>489</v>
      </c>
      <c r="C239" s="6" t="str">
        <f t="shared" si="12"/>
        <v>Mr.</v>
      </c>
      <c r="D239" s="6" t="str">
        <f t="shared" si="13"/>
        <v>Leslie</v>
      </c>
      <c r="E239" s="6" t="str">
        <f t="shared" si="14"/>
        <v>Noya</v>
      </c>
      <c r="F239" s="6" t="str">
        <f t="shared" si="15"/>
        <v>Mr. Leslie</v>
      </c>
    </row>
    <row r="240" spans="1:6" ht="15.75" customHeight="1" x14ac:dyDescent="0.3">
      <c r="A240" s="5" t="s">
        <v>490</v>
      </c>
      <c r="B240" s="5" t="s">
        <v>491</v>
      </c>
      <c r="C240" s="6" t="str">
        <f t="shared" si="12"/>
        <v>Ms.</v>
      </c>
      <c r="D240" s="6" t="str">
        <f t="shared" si="13"/>
        <v>Brittany L.</v>
      </c>
      <c r="E240" s="6" t="str">
        <f t="shared" si="14"/>
        <v>Heninger</v>
      </c>
      <c r="F240" s="6" t="str">
        <f t="shared" si="15"/>
        <v>Ms. Brittany L.</v>
      </c>
    </row>
    <row r="241" spans="1:6" ht="15.75" customHeight="1" x14ac:dyDescent="0.3">
      <c r="A241" s="5" t="s">
        <v>492</v>
      </c>
      <c r="B241" s="5" t="s">
        <v>493</v>
      </c>
      <c r="C241" s="6" t="str">
        <f t="shared" si="12"/>
        <v>Ms.</v>
      </c>
      <c r="D241" s="6" t="str">
        <f t="shared" si="13"/>
        <v>Cassie J.</v>
      </c>
      <c r="E241" s="6" t="str">
        <f t="shared" si="14"/>
        <v>Richardson</v>
      </c>
      <c r="F241" s="6" t="str">
        <f t="shared" si="15"/>
        <v>Ms. Cassie J.</v>
      </c>
    </row>
    <row r="242" spans="1:6" ht="15.75" customHeight="1" x14ac:dyDescent="0.3">
      <c r="A242" s="5" t="s">
        <v>494</v>
      </c>
      <c r="B242" s="5" t="s">
        <v>495</v>
      </c>
      <c r="C242" s="6" t="str">
        <f t="shared" si="12"/>
        <v>Mr.</v>
      </c>
      <c r="D242" s="6" t="str">
        <f t="shared" si="13"/>
        <v>Peter W</v>
      </c>
      <c r="E242" s="6" t="str">
        <f t="shared" si="14"/>
        <v>Deucher</v>
      </c>
      <c r="F242" s="6" t="str">
        <f t="shared" si="15"/>
        <v>Mr. Peter W</v>
      </c>
    </row>
    <row r="243" spans="1:6" ht="15.75" customHeight="1" x14ac:dyDescent="0.3">
      <c r="A243" s="5" t="s">
        <v>496</v>
      </c>
      <c r="B243" s="5" t="s">
        <v>497</v>
      </c>
      <c r="C243" s="6" t="str">
        <f t="shared" si="12"/>
        <v>Mr.</v>
      </c>
      <c r="D243" s="6" t="str">
        <f t="shared" si="13"/>
        <v>Douglas</v>
      </c>
      <c r="E243" s="6" t="str">
        <f t="shared" si="14"/>
        <v>Wilson</v>
      </c>
      <c r="F243" s="6" t="str">
        <f t="shared" si="15"/>
        <v>Mr. Douglas</v>
      </c>
    </row>
    <row r="244" spans="1:6" ht="15.75" customHeight="1" x14ac:dyDescent="0.3">
      <c r="A244" s="5" t="s">
        <v>498</v>
      </c>
      <c r="B244" s="5" t="s">
        <v>499</v>
      </c>
      <c r="C244" s="6" t="str">
        <f t="shared" si="12"/>
        <v>Mr.</v>
      </c>
      <c r="D244" s="6" t="str">
        <f t="shared" si="13"/>
        <v>Dan</v>
      </c>
      <c r="E244" s="6" t="str">
        <f t="shared" si="14"/>
        <v>Hall</v>
      </c>
      <c r="F244" s="6" t="str">
        <f t="shared" si="15"/>
        <v>Mr. Dan</v>
      </c>
    </row>
    <row r="245" spans="1:6" ht="15.75" customHeight="1" x14ac:dyDescent="0.3">
      <c r="A245" s="5" t="s">
        <v>500</v>
      </c>
      <c r="B245" s="5" t="s">
        <v>501</v>
      </c>
      <c r="C245" s="6" t="str">
        <f t="shared" si="12"/>
        <v>Mr.</v>
      </c>
      <c r="D245" s="6" t="str">
        <f t="shared" si="13"/>
        <v>Dan M.</v>
      </c>
      <c r="E245" s="6" t="str">
        <f t="shared" si="14"/>
        <v>Reed</v>
      </c>
      <c r="F245" s="6" t="str">
        <f t="shared" si="15"/>
        <v>Mr. Dan M.</v>
      </c>
    </row>
    <row r="246" spans="1:6" ht="15.75" customHeight="1" x14ac:dyDescent="0.3">
      <c r="A246" s="5" t="s">
        <v>502</v>
      </c>
      <c r="B246" s="5" t="s">
        <v>503</v>
      </c>
      <c r="C246" s="6" t="str">
        <f t="shared" si="12"/>
        <v>Mr.</v>
      </c>
      <c r="D246" s="6" t="str">
        <f t="shared" si="13"/>
        <v>Eric L.</v>
      </c>
      <c r="E246" s="6" t="str">
        <f t="shared" si="14"/>
        <v>Frome</v>
      </c>
      <c r="F246" s="6" t="str">
        <f t="shared" si="15"/>
        <v>Mr. Eric L.</v>
      </c>
    </row>
    <row r="247" spans="1:6" ht="15.75" customHeight="1" x14ac:dyDescent="0.3">
      <c r="A247" s="5" t="s">
        <v>504</v>
      </c>
      <c r="B247" s="5" t="s">
        <v>505</v>
      </c>
      <c r="C247" s="6" t="str">
        <f t="shared" si="12"/>
        <v>Mr.</v>
      </c>
      <c r="D247" s="6" t="str">
        <f t="shared" si="13"/>
        <v>Les J</v>
      </c>
      <c r="E247" s="6" t="str">
        <f t="shared" si="14"/>
        <v>Creasy</v>
      </c>
      <c r="F247" s="6" t="str">
        <f t="shared" si="15"/>
        <v>Mr. Les J</v>
      </c>
    </row>
    <row r="248" spans="1:6" ht="15.75" customHeight="1" x14ac:dyDescent="0.3">
      <c r="A248" s="5" t="s">
        <v>506</v>
      </c>
      <c r="B248" s="5" t="s">
        <v>507</v>
      </c>
      <c r="C248" s="6" t="str">
        <f t="shared" si="12"/>
        <v>Ms.</v>
      </c>
      <c r="D248" s="6" t="str">
        <f t="shared" si="13"/>
        <v>Stephanie</v>
      </c>
      <c r="E248" s="6" t="str">
        <f t="shared" si="14"/>
        <v>Latimer</v>
      </c>
      <c r="F248" s="6" t="str">
        <f t="shared" si="15"/>
        <v>Ms. Stephanie</v>
      </c>
    </row>
    <row r="249" spans="1:6" ht="15.75" customHeight="1" x14ac:dyDescent="0.3">
      <c r="A249" s="5" t="s">
        <v>508</v>
      </c>
      <c r="B249" s="5" t="s">
        <v>509</v>
      </c>
      <c r="C249" s="6" t="str">
        <f t="shared" si="12"/>
        <v>Ms.</v>
      </c>
      <c r="D249" s="6" t="str">
        <f t="shared" si="13"/>
        <v>Melissa Y</v>
      </c>
      <c r="E249" s="6" t="str">
        <f t="shared" si="14"/>
        <v>Wei</v>
      </c>
      <c r="F249" s="6" t="str">
        <f t="shared" si="15"/>
        <v>Ms. Melissa Y</v>
      </c>
    </row>
    <row r="250" spans="1:6" ht="15.75" customHeight="1" x14ac:dyDescent="0.3">
      <c r="A250" s="5" t="s">
        <v>510</v>
      </c>
      <c r="B250" s="5" t="s">
        <v>511</v>
      </c>
      <c r="C250" s="6" t="str">
        <f t="shared" si="12"/>
        <v>Ms.</v>
      </c>
      <c r="D250" s="6" t="str">
        <f t="shared" si="13"/>
        <v>Ashley</v>
      </c>
      <c r="E250" s="6" t="str">
        <f t="shared" si="14"/>
        <v>Hayes</v>
      </c>
      <c r="F250" s="6" t="str">
        <f t="shared" si="15"/>
        <v>Ms. Ashley</v>
      </c>
    </row>
    <row r="251" spans="1:6" ht="15.75" customHeight="1" x14ac:dyDescent="0.3">
      <c r="A251" s="5" t="s">
        <v>512</v>
      </c>
      <c r="B251" s="5" t="s">
        <v>513</v>
      </c>
      <c r="C251" s="6" t="str">
        <f t="shared" si="12"/>
        <v>Ms.</v>
      </c>
      <c r="D251" s="6" t="str">
        <f t="shared" si="13"/>
        <v>Stephanie M.</v>
      </c>
      <c r="E251" s="6" t="str">
        <f t="shared" si="14"/>
        <v>Velardo</v>
      </c>
      <c r="F251" s="6" t="str">
        <f t="shared" si="15"/>
        <v>Ms. Stephanie M.</v>
      </c>
    </row>
    <row r="252" spans="1:6" ht="15.75" customHeight="1" x14ac:dyDescent="0.3">
      <c r="A252" s="5" t="s">
        <v>514</v>
      </c>
      <c r="B252" s="5" t="s">
        <v>515</v>
      </c>
      <c r="C252" s="6" t="str">
        <f t="shared" si="12"/>
        <v>Ms.</v>
      </c>
      <c r="D252" s="6" t="str">
        <f t="shared" si="13"/>
        <v>Kylie</v>
      </c>
      <c r="E252" s="6" t="str">
        <f t="shared" si="14"/>
        <v>Kastes</v>
      </c>
      <c r="F252" s="6" t="str">
        <f t="shared" si="15"/>
        <v>Ms. Kylie</v>
      </c>
    </row>
    <row r="253" spans="1:6" ht="15.75" customHeight="1" x14ac:dyDescent="0.3">
      <c r="A253" s="5" t="s">
        <v>516</v>
      </c>
      <c r="B253" s="5" t="s">
        <v>517</v>
      </c>
      <c r="C253" s="6" t="str">
        <f t="shared" si="12"/>
        <v>Ms.</v>
      </c>
      <c r="D253" s="6" t="str">
        <f t="shared" si="13"/>
        <v>Kelly</v>
      </c>
      <c r="E253" s="6" t="str">
        <f t="shared" si="14"/>
        <v>Escorcia</v>
      </c>
      <c r="F253" s="6" t="str">
        <f t="shared" si="15"/>
        <v>Ms. Kelly</v>
      </c>
    </row>
    <row r="254" spans="1:6" ht="15.75" customHeight="1" x14ac:dyDescent="0.3">
      <c r="A254" s="5" t="s">
        <v>518</v>
      </c>
      <c r="B254" s="5" t="s">
        <v>519</v>
      </c>
      <c r="C254" s="6" t="str">
        <f t="shared" si="12"/>
        <v>Ms.</v>
      </c>
      <c r="D254" s="6" t="str">
        <f t="shared" si="13"/>
        <v>Carrie</v>
      </c>
      <c r="E254" s="6" t="str">
        <f t="shared" si="14"/>
        <v>Larscheid</v>
      </c>
      <c r="F254" s="6" t="str">
        <f t="shared" si="15"/>
        <v>Ms. Carrie</v>
      </c>
    </row>
    <row r="255" spans="1:6" ht="15.75" customHeight="1" x14ac:dyDescent="0.3">
      <c r="A255" s="5" t="s">
        <v>520</v>
      </c>
      <c r="B255" s="5" t="s">
        <v>521</v>
      </c>
      <c r="C255" s="6" t="str">
        <f t="shared" si="12"/>
        <v>Mr.</v>
      </c>
      <c r="D255" s="6" t="str">
        <f t="shared" si="13"/>
        <v>Alex</v>
      </c>
      <c r="E255" s="6" t="str">
        <f t="shared" si="14"/>
        <v>O'Bannon</v>
      </c>
      <c r="F255" s="6" t="str">
        <f t="shared" si="15"/>
        <v>Mr. Alex</v>
      </c>
    </row>
    <row r="256" spans="1:6" ht="15.75" customHeight="1" x14ac:dyDescent="0.3">
      <c r="A256" s="5" t="s">
        <v>522</v>
      </c>
      <c r="B256" s="5" t="s">
        <v>523</v>
      </c>
      <c r="C256" s="6" t="str">
        <f t="shared" si="12"/>
        <v>Mr.</v>
      </c>
      <c r="D256" s="6" t="str">
        <f t="shared" si="13"/>
        <v>Zach S</v>
      </c>
      <c r="E256" s="6" t="str">
        <f t="shared" si="14"/>
        <v>Ridgway</v>
      </c>
      <c r="F256" s="6" t="str">
        <f t="shared" si="15"/>
        <v>Mr. Zach S</v>
      </c>
    </row>
    <row r="257" spans="1:6" ht="15.75" customHeight="1" x14ac:dyDescent="0.3">
      <c r="A257" s="5" t="s">
        <v>524</v>
      </c>
      <c r="B257" s="5" t="s">
        <v>525</v>
      </c>
      <c r="C257" s="6" t="str">
        <f t="shared" si="12"/>
        <v>Mr.</v>
      </c>
      <c r="D257" s="6" t="str">
        <f t="shared" si="13"/>
        <v>Alan</v>
      </c>
      <c r="E257" s="6" t="str">
        <f t="shared" si="14"/>
        <v>Black</v>
      </c>
      <c r="F257" s="6" t="str">
        <f t="shared" si="15"/>
        <v>Mr. Alan</v>
      </c>
    </row>
    <row r="258" spans="1:6" ht="15.75" customHeight="1" x14ac:dyDescent="0.3">
      <c r="A258" s="5" t="s">
        <v>526</v>
      </c>
      <c r="B258" s="5" t="s">
        <v>527</v>
      </c>
      <c r="C258" s="6" t="str">
        <f t="shared" ref="C258:C321" si="16">LEFT(F258,FIND(" ",F258&amp;" ")-1)</f>
        <v>Mr.</v>
      </c>
      <c r="D258" s="6" t="str">
        <f t="shared" ref="D258:D321" si="17">TRIM(MID(F258,FIND(" ",F258&amp;" ")+1,200))</f>
        <v>Nate</v>
      </c>
      <c r="E258" s="6" t="str">
        <f t="shared" ref="E258:E321" si="18">TRIM(LEFT(B258,FIND(",",B258)-1))</f>
        <v>Canton</v>
      </c>
      <c r="F258" s="6" t="str">
        <f t="shared" ref="F258:F321" si="19">TRIM(MID(B258,FIND(",",B258)+1,200))</f>
        <v>Mr. Nate</v>
      </c>
    </row>
    <row r="259" spans="1:6" ht="15.75" customHeight="1" x14ac:dyDescent="0.3">
      <c r="A259" s="5" t="s">
        <v>528</v>
      </c>
      <c r="B259" s="5" t="s">
        <v>529</v>
      </c>
      <c r="C259" s="6" t="str">
        <f t="shared" si="16"/>
        <v>Mr.</v>
      </c>
      <c r="D259" s="6" t="str">
        <f t="shared" si="17"/>
        <v>Jesse G.</v>
      </c>
      <c r="E259" s="6" t="str">
        <f t="shared" si="18"/>
        <v>Fine</v>
      </c>
      <c r="F259" s="6" t="str">
        <f t="shared" si="19"/>
        <v>Mr. Jesse G.</v>
      </c>
    </row>
    <row r="260" spans="1:6" ht="15.75" customHeight="1" x14ac:dyDescent="0.3">
      <c r="A260" s="5" t="s">
        <v>530</v>
      </c>
      <c r="B260" s="5" t="s">
        <v>531</v>
      </c>
      <c r="C260" s="6" t="str">
        <f t="shared" si="16"/>
        <v>Mr.</v>
      </c>
      <c r="D260" s="6" t="str">
        <f t="shared" si="17"/>
        <v>Jason</v>
      </c>
      <c r="E260" s="6" t="str">
        <f t="shared" si="18"/>
        <v>Bui</v>
      </c>
      <c r="F260" s="6" t="str">
        <f t="shared" si="19"/>
        <v>Mr. Jason</v>
      </c>
    </row>
    <row r="261" spans="1:6" ht="15.75" customHeight="1" x14ac:dyDescent="0.3">
      <c r="A261" s="5" t="s">
        <v>532</v>
      </c>
      <c r="B261" s="5" t="s">
        <v>533</v>
      </c>
      <c r="C261" s="6" t="str">
        <f t="shared" si="16"/>
        <v>Ms.</v>
      </c>
      <c r="D261" s="6" t="str">
        <f t="shared" si="17"/>
        <v>Megan A.</v>
      </c>
      <c r="E261" s="6" t="str">
        <f t="shared" si="18"/>
        <v>Riepma</v>
      </c>
      <c r="F261" s="6" t="str">
        <f t="shared" si="19"/>
        <v>Ms. Megan A.</v>
      </c>
    </row>
    <row r="262" spans="1:6" ht="15.75" customHeight="1" x14ac:dyDescent="0.3">
      <c r="A262" s="5" t="s">
        <v>534</v>
      </c>
      <c r="B262" s="5" t="s">
        <v>535</v>
      </c>
      <c r="C262" s="6" t="str">
        <f t="shared" si="16"/>
        <v>Mr.</v>
      </c>
      <c r="D262" s="6" t="str">
        <f t="shared" si="17"/>
        <v>Luke M</v>
      </c>
      <c r="E262" s="6" t="str">
        <f t="shared" si="18"/>
        <v>Inman</v>
      </c>
      <c r="F262" s="6" t="str">
        <f t="shared" si="19"/>
        <v>Mr. Luke M</v>
      </c>
    </row>
    <row r="263" spans="1:6" ht="15.75" customHeight="1" x14ac:dyDescent="0.3">
      <c r="A263" s="5" t="s">
        <v>536</v>
      </c>
      <c r="B263" s="5" t="s">
        <v>537</v>
      </c>
      <c r="C263" s="6" t="str">
        <f t="shared" si="16"/>
        <v>Ms.</v>
      </c>
      <c r="D263" s="6" t="str">
        <f t="shared" si="17"/>
        <v>Jacy D</v>
      </c>
      <c r="E263" s="6" t="str">
        <f t="shared" si="18"/>
        <v>Kruzel</v>
      </c>
      <c r="F263" s="6" t="str">
        <f t="shared" si="19"/>
        <v>Ms. Jacy D</v>
      </c>
    </row>
    <row r="264" spans="1:6" ht="15.75" customHeight="1" x14ac:dyDescent="0.3">
      <c r="A264" s="5" t="s">
        <v>538</v>
      </c>
      <c r="B264" s="5" t="s">
        <v>539</v>
      </c>
      <c r="C264" s="6" t="str">
        <f t="shared" si="16"/>
        <v>Mr.</v>
      </c>
      <c r="D264" s="6" t="str">
        <f t="shared" si="17"/>
        <v>Simon G.</v>
      </c>
      <c r="E264" s="6" t="str">
        <f t="shared" si="18"/>
        <v>Lindsay</v>
      </c>
      <c r="F264" s="6" t="str">
        <f t="shared" si="19"/>
        <v>Mr. Simon G.</v>
      </c>
    </row>
    <row r="265" spans="1:6" ht="15.75" customHeight="1" x14ac:dyDescent="0.3">
      <c r="A265" s="5" t="s">
        <v>540</v>
      </c>
      <c r="B265" s="5" t="s">
        <v>541</v>
      </c>
      <c r="C265" s="6" t="str">
        <f t="shared" si="16"/>
        <v>Ms.</v>
      </c>
      <c r="D265" s="6" t="str">
        <f t="shared" si="17"/>
        <v>Ainsley E.</v>
      </c>
      <c r="E265" s="6" t="str">
        <f t="shared" si="18"/>
        <v>Land</v>
      </c>
      <c r="F265" s="6" t="str">
        <f t="shared" si="19"/>
        <v>Ms. Ainsley E.</v>
      </c>
    </row>
    <row r="266" spans="1:6" ht="15.75" customHeight="1" x14ac:dyDescent="0.3">
      <c r="A266" s="5" t="s">
        <v>542</v>
      </c>
      <c r="B266" s="5" t="s">
        <v>543</v>
      </c>
      <c r="C266" s="6" t="str">
        <f t="shared" si="16"/>
        <v>Ms.</v>
      </c>
      <c r="D266" s="6" t="str">
        <f t="shared" si="17"/>
        <v>Erica A.</v>
      </c>
      <c r="E266" s="6" t="str">
        <f t="shared" si="18"/>
        <v>Brecher</v>
      </c>
      <c r="F266" s="6" t="str">
        <f t="shared" si="19"/>
        <v>Ms. Erica A.</v>
      </c>
    </row>
    <row r="267" spans="1:6" ht="15.75" customHeight="1" x14ac:dyDescent="0.3">
      <c r="A267" s="5" t="s">
        <v>544</v>
      </c>
      <c r="B267" s="5" t="s">
        <v>545</v>
      </c>
      <c r="C267" s="6" t="str">
        <f t="shared" si="16"/>
        <v>Mr.</v>
      </c>
      <c r="D267" s="6" t="str">
        <f t="shared" si="17"/>
        <v>Erik</v>
      </c>
      <c r="E267" s="6" t="str">
        <f t="shared" si="18"/>
        <v>Debolt</v>
      </c>
      <c r="F267" s="6" t="str">
        <f t="shared" si="19"/>
        <v>Mr. Erik</v>
      </c>
    </row>
    <row r="268" spans="1:6" ht="15.75" customHeight="1" x14ac:dyDescent="0.3">
      <c r="A268" s="5" t="s">
        <v>546</v>
      </c>
      <c r="B268" s="5" t="s">
        <v>547</v>
      </c>
      <c r="C268" s="6" t="str">
        <f t="shared" si="16"/>
        <v>Ms.</v>
      </c>
      <c r="D268" s="6" t="str">
        <f t="shared" si="17"/>
        <v>Erin C.</v>
      </c>
      <c r="E268" s="6" t="str">
        <f t="shared" si="18"/>
        <v>Oswalt</v>
      </c>
      <c r="F268" s="6" t="str">
        <f t="shared" si="19"/>
        <v>Ms. Erin C.</v>
      </c>
    </row>
    <row r="269" spans="1:6" ht="15.75" customHeight="1" x14ac:dyDescent="0.3">
      <c r="A269" s="5" t="s">
        <v>548</v>
      </c>
      <c r="B269" s="5" t="s">
        <v>549</v>
      </c>
      <c r="C269" s="6" t="str">
        <f t="shared" si="16"/>
        <v>Ms.</v>
      </c>
      <c r="D269" s="6" t="str">
        <f t="shared" si="17"/>
        <v>Adrienne</v>
      </c>
      <c r="E269" s="6" t="str">
        <f t="shared" si="18"/>
        <v>Boyd</v>
      </c>
      <c r="F269" s="6" t="str">
        <f t="shared" si="19"/>
        <v>Ms. Adrienne</v>
      </c>
    </row>
    <row r="270" spans="1:6" ht="15.75" customHeight="1" x14ac:dyDescent="0.3">
      <c r="A270" s="5" t="s">
        <v>550</v>
      </c>
      <c r="B270" s="5" t="s">
        <v>551</v>
      </c>
      <c r="C270" s="6" t="str">
        <f t="shared" si="16"/>
        <v>Mr.</v>
      </c>
      <c r="D270" s="6" t="str">
        <f t="shared" si="17"/>
        <v>Adam</v>
      </c>
      <c r="E270" s="6" t="str">
        <f t="shared" si="18"/>
        <v>Bulewich</v>
      </c>
      <c r="F270" s="6" t="str">
        <f t="shared" si="19"/>
        <v>Mr. Adam</v>
      </c>
    </row>
    <row r="271" spans="1:6" ht="15.75" customHeight="1" x14ac:dyDescent="0.3">
      <c r="A271" s="5" t="s">
        <v>552</v>
      </c>
      <c r="B271" s="5" t="s">
        <v>553</v>
      </c>
      <c r="C271" s="6" t="str">
        <f t="shared" si="16"/>
        <v>Mr.</v>
      </c>
      <c r="D271" s="6" t="str">
        <f t="shared" si="17"/>
        <v>Yutaka</v>
      </c>
      <c r="E271" s="6" t="str">
        <f t="shared" si="18"/>
        <v>Fukuda</v>
      </c>
      <c r="F271" s="6" t="str">
        <f t="shared" si="19"/>
        <v>Mr. Yutaka</v>
      </c>
    </row>
    <row r="272" spans="1:6" ht="15.75" customHeight="1" x14ac:dyDescent="0.3">
      <c r="A272" s="5" t="s">
        <v>554</v>
      </c>
      <c r="B272" s="5" t="s">
        <v>555</v>
      </c>
      <c r="C272" s="6" t="str">
        <f t="shared" si="16"/>
        <v>Mr.</v>
      </c>
      <c r="D272" s="6" t="str">
        <f t="shared" si="17"/>
        <v>Tyler M</v>
      </c>
      <c r="E272" s="6" t="str">
        <f t="shared" si="18"/>
        <v>Phillips</v>
      </c>
      <c r="F272" s="6" t="str">
        <f t="shared" si="19"/>
        <v>Mr. Tyler M</v>
      </c>
    </row>
    <row r="273" spans="1:6" ht="15.75" customHeight="1" x14ac:dyDescent="0.3">
      <c r="A273" s="5" t="s">
        <v>556</v>
      </c>
      <c r="B273" s="5" t="s">
        <v>557</v>
      </c>
      <c r="C273" s="6" t="str">
        <f t="shared" si="16"/>
        <v>Mr.</v>
      </c>
      <c r="D273" s="6" t="str">
        <f t="shared" si="17"/>
        <v>Stephen</v>
      </c>
      <c r="E273" s="6" t="str">
        <f t="shared" si="18"/>
        <v>Maddison</v>
      </c>
      <c r="F273" s="6" t="str">
        <f t="shared" si="19"/>
        <v>Mr. Stephen</v>
      </c>
    </row>
    <row r="274" spans="1:6" ht="15.75" customHeight="1" x14ac:dyDescent="0.3">
      <c r="A274" s="5" t="s">
        <v>558</v>
      </c>
      <c r="B274" s="5" t="s">
        <v>559</v>
      </c>
      <c r="C274" s="6" t="str">
        <f t="shared" si="16"/>
        <v>Mr.</v>
      </c>
      <c r="D274" s="6" t="str">
        <f t="shared" si="17"/>
        <v>Andrew B.</v>
      </c>
      <c r="E274" s="6" t="str">
        <f t="shared" si="18"/>
        <v>Lockwood</v>
      </c>
      <c r="F274" s="6" t="str">
        <f t="shared" si="19"/>
        <v>Mr. Andrew B.</v>
      </c>
    </row>
    <row r="275" spans="1:6" ht="15.75" customHeight="1" x14ac:dyDescent="0.3">
      <c r="A275" s="5" t="s">
        <v>560</v>
      </c>
      <c r="B275" s="5" t="s">
        <v>561</v>
      </c>
      <c r="C275" s="6" t="str">
        <f t="shared" si="16"/>
        <v>Mr.</v>
      </c>
      <c r="D275" s="6" t="str">
        <f t="shared" si="17"/>
        <v>James</v>
      </c>
      <c r="E275" s="6" t="str">
        <f t="shared" si="18"/>
        <v>Defilippi</v>
      </c>
      <c r="F275" s="6" t="str">
        <f t="shared" si="19"/>
        <v>Mr. James</v>
      </c>
    </row>
    <row r="276" spans="1:6" ht="15.75" customHeight="1" x14ac:dyDescent="0.3">
      <c r="A276" s="5" t="s">
        <v>562</v>
      </c>
      <c r="B276" s="5" t="s">
        <v>563</v>
      </c>
      <c r="C276" s="6" t="str">
        <f t="shared" si="16"/>
        <v>Mr.</v>
      </c>
      <c r="D276" s="6" t="str">
        <f t="shared" si="17"/>
        <v>Shawn P.</v>
      </c>
      <c r="E276" s="6" t="str">
        <f t="shared" si="18"/>
        <v>Jackson</v>
      </c>
      <c r="F276" s="6" t="str">
        <f t="shared" si="19"/>
        <v>Mr. Shawn P.</v>
      </c>
    </row>
    <row r="277" spans="1:6" ht="15.75" customHeight="1" x14ac:dyDescent="0.3">
      <c r="A277" s="5" t="s">
        <v>564</v>
      </c>
      <c r="B277" s="5" t="s">
        <v>565</v>
      </c>
      <c r="C277" s="6" t="str">
        <f t="shared" si="16"/>
        <v>Mr.</v>
      </c>
      <c r="D277" s="6" t="str">
        <f t="shared" si="17"/>
        <v>Matt</v>
      </c>
      <c r="E277" s="6" t="str">
        <f t="shared" si="18"/>
        <v>Ozahowski</v>
      </c>
      <c r="F277" s="6" t="str">
        <f t="shared" si="19"/>
        <v>Mr. Matt</v>
      </c>
    </row>
    <row r="278" spans="1:6" ht="15.75" customHeight="1" x14ac:dyDescent="0.3">
      <c r="A278" s="5" t="s">
        <v>566</v>
      </c>
      <c r="B278" s="5" t="s">
        <v>567</v>
      </c>
      <c r="C278" s="6" t="str">
        <f t="shared" si="16"/>
        <v>Mr.</v>
      </c>
      <c r="D278" s="6" t="str">
        <f t="shared" si="17"/>
        <v>Nathaniel</v>
      </c>
      <c r="E278" s="6" t="str">
        <f t="shared" si="18"/>
        <v>Guthals</v>
      </c>
      <c r="F278" s="6" t="str">
        <f t="shared" si="19"/>
        <v>Mr. Nathaniel</v>
      </c>
    </row>
    <row r="279" spans="1:6" ht="15.75" customHeight="1" x14ac:dyDescent="0.3">
      <c r="A279" s="5" t="s">
        <v>568</v>
      </c>
      <c r="B279" s="5" t="s">
        <v>569</v>
      </c>
      <c r="C279" s="6" t="str">
        <f t="shared" si="16"/>
        <v>Mr.</v>
      </c>
      <c r="D279" s="6" t="str">
        <f t="shared" si="17"/>
        <v>Kevin D.</v>
      </c>
      <c r="E279" s="6" t="str">
        <f t="shared" si="18"/>
        <v>Yates</v>
      </c>
      <c r="F279" s="6" t="str">
        <f t="shared" si="19"/>
        <v>Mr. Kevin D.</v>
      </c>
    </row>
    <row r="280" spans="1:6" ht="15.75" customHeight="1" x14ac:dyDescent="0.3">
      <c r="A280" s="5" t="s">
        <v>570</v>
      </c>
      <c r="B280" s="5" t="s">
        <v>571</v>
      </c>
      <c r="C280" s="6" t="str">
        <f t="shared" si="16"/>
        <v>Ms.</v>
      </c>
      <c r="D280" s="6" t="str">
        <f t="shared" si="17"/>
        <v>Joan</v>
      </c>
      <c r="E280" s="6" t="str">
        <f t="shared" si="18"/>
        <v>Samuelson</v>
      </c>
      <c r="F280" s="6" t="str">
        <f t="shared" si="19"/>
        <v>Ms. Joan</v>
      </c>
    </row>
    <row r="281" spans="1:6" ht="15.75" customHeight="1" x14ac:dyDescent="0.3">
      <c r="A281" s="5" t="s">
        <v>572</v>
      </c>
      <c r="B281" s="5" t="s">
        <v>573</v>
      </c>
      <c r="C281" s="6" t="str">
        <f t="shared" si="16"/>
        <v>Mr.</v>
      </c>
      <c r="D281" s="6" t="str">
        <f t="shared" si="17"/>
        <v>Christopher A</v>
      </c>
      <c r="E281" s="6" t="str">
        <f t="shared" si="18"/>
        <v>Lemos</v>
      </c>
      <c r="F281" s="6" t="str">
        <f t="shared" si="19"/>
        <v>Mr. Christopher A</v>
      </c>
    </row>
    <row r="282" spans="1:6" ht="15.75" customHeight="1" x14ac:dyDescent="0.3">
      <c r="A282" s="5" t="s">
        <v>574</v>
      </c>
      <c r="B282" s="5" t="s">
        <v>575</v>
      </c>
      <c r="C282" s="6" t="str">
        <f t="shared" si="16"/>
        <v>Ms.</v>
      </c>
      <c r="D282" s="6" t="str">
        <f t="shared" si="17"/>
        <v>Kacy L.</v>
      </c>
      <c r="E282" s="6" t="str">
        <f t="shared" si="18"/>
        <v>Seynders</v>
      </c>
      <c r="F282" s="6" t="str">
        <f t="shared" si="19"/>
        <v>Ms. Kacy L.</v>
      </c>
    </row>
    <row r="283" spans="1:6" ht="15.75" customHeight="1" x14ac:dyDescent="0.3">
      <c r="A283" s="5" t="s">
        <v>576</v>
      </c>
      <c r="B283" s="5" t="s">
        <v>577</v>
      </c>
      <c r="C283" s="6" t="str">
        <f t="shared" si="16"/>
        <v>Mr.</v>
      </c>
      <c r="D283" s="6" t="str">
        <f t="shared" si="17"/>
        <v>Benjamin H.</v>
      </c>
      <c r="E283" s="6" t="str">
        <f t="shared" si="18"/>
        <v>Saunders</v>
      </c>
      <c r="F283" s="6" t="str">
        <f t="shared" si="19"/>
        <v>Mr. Benjamin H.</v>
      </c>
    </row>
    <row r="284" spans="1:6" ht="15.75" customHeight="1" x14ac:dyDescent="0.3">
      <c r="A284" s="5" t="s">
        <v>578</v>
      </c>
      <c r="B284" s="5" t="s">
        <v>579</v>
      </c>
      <c r="C284" s="6" t="str">
        <f t="shared" si="16"/>
        <v>Mr.</v>
      </c>
      <c r="D284" s="6" t="str">
        <f t="shared" si="17"/>
        <v>Xaviour J.</v>
      </c>
      <c r="E284" s="6" t="str">
        <f t="shared" si="18"/>
        <v>Walker</v>
      </c>
      <c r="F284" s="6" t="str">
        <f t="shared" si="19"/>
        <v>Mr. Xaviour J.</v>
      </c>
    </row>
    <row r="285" spans="1:6" ht="15.75" customHeight="1" x14ac:dyDescent="0.3">
      <c r="A285" s="5" t="s">
        <v>580</v>
      </c>
      <c r="B285" s="5" t="s">
        <v>581</v>
      </c>
      <c r="C285" s="6" t="str">
        <f t="shared" si="16"/>
        <v>Mr.</v>
      </c>
      <c r="D285" s="6" t="str">
        <f t="shared" si="17"/>
        <v>Michael T.</v>
      </c>
      <c r="E285" s="6" t="str">
        <f t="shared" si="18"/>
        <v>Lam</v>
      </c>
      <c r="F285" s="6" t="str">
        <f t="shared" si="19"/>
        <v>Mr. Michael T.</v>
      </c>
    </row>
    <row r="286" spans="1:6" ht="15.75" customHeight="1" x14ac:dyDescent="0.3">
      <c r="A286" s="5" t="s">
        <v>582</v>
      </c>
      <c r="B286" s="5" t="s">
        <v>583</v>
      </c>
      <c r="C286" s="6" t="str">
        <f t="shared" si="16"/>
        <v>Mr.</v>
      </c>
      <c r="D286" s="6" t="str">
        <f t="shared" si="17"/>
        <v>Bradley</v>
      </c>
      <c r="E286" s="6" t="str">
        <f t="shared" si="18"/>
        <v>Sweigart</v>
      </c>
      <c r="F286" s="6" t="str">
        <f t="shared" si="19"/>
        <v>Mr. Bradley</v>
      </c>
    </row>
    <row r="287" spans="1:6" ht="15.75" customHeight="1" x14ac:dyDescent="0.3">
      <c r="A287" s="5" t="s">
        <v>584</v>
      </c>
      <c r="B287" s="5" t="s">
        <v>585</v>
      </c>
      <c r="C287" s="6" t="str">
        <f t="shared" si="16"/>
        <v>Ms.</v>
      </c>
      <c r="D287" s="6" t="str">
        <f t="shared" si="17"/>
        <v>Andrea</v>
      </c>
      <c r="E287" s="6" t="str">
        <f t="shared" si="18"/>
        <v>Sieczkowski</v>
      </c>
      <c r="F287" s="6" t="str">
        <f t="shared" si="19"/>
        <v>Ms. Andrea</v>
      </c>
    </row>
    <row r="288" spans="1:6" ht="15.75" customHeight="1" x14ac:dyDescent="0.3">
      <c r="A288" s="5" t="s">
        <v>586</v>
      </c>
      <c r="B288" s="5" t="s">
        <v>587</v>
      </c>
      <c r="C288" s="6" t="str">
        <f t="shared" si="16"/>
        <v>Ms.</v>
      </c>
      <c r="D288" s="6" t="str">
        <f t="shared" si="17"/>
        <v>Nancy M</v>
      </c>
      <c r="E288" s="6" t="str">
        <f t="shared" si="18"/>
        <v>Jurgens</v>
      </c>
      <c r="F288" s="6" t="str">
        <f t="shared" si="19"/>
        <v>Ms. Nancy M</v>
      </c>
    </row>
    <row r="289" spans="1:6" ht="15.75" customHeight="1" x14ac:dyDescent="0.3">
      <c r="A289" s="5" t="s">
        <v>588</v>
      </c>
      <c r="B289" s="5" t="s">
        <v>589</v>
      </c>
      <c r="C289" s="6" t="str">
        <f t="shared" si="16"/>
        <v>Mr.</v>
      </c>
      <c r="D289" s="6" t="str">
        <f t="shared" si="17"/>
        <v>Matt</v>
      </c>
      <c r="E289" s="6" t="str">
        <f t="shared" si="18"/>
        <v>Hackman</v>
      </c>
      <c r="F289" s="6" t="str">
        <f t="shared" si="19"/>
        <v>Mr. Matt</v>
      </c>
    </row>
    <row r="290" spans="1:6" ht="15.75" customHeight="1" x14ac:dyDescent="0.3">
      <c r="A290" s="5" t="s">
        <v>590</v>
      </c>
      <c r="B290" s="5" t="s">
        <v>591</v>
      </c>
      <c r="C290" s="6" t="str">
        <f t="shared" si="16"/>
        <v>Mr.</v>
      </c>
      <c r="D290" s="6" t="str">
        <f t="shared" si="17"/>
        <v>Lee</v>
      </c>
      <c r="E290" s="6" t="str">
        <f t="shared" si="18"/>
        <v>Klarich</v>
      </c>
      <c r="F290" s="6" t="str">
        <f t="shared" si="19"/>
        <v>Mr. Lee</v>
      </c>
    </row>
    <row r="291" spans="1:6" ht="15.75" customHeight="1" x14ac:dyDescent="0.3">
      <c r="A291" s="5" t="s">
        <v>592</v>
      </c>
      <c r="B291" s="5" t="s">
        <v>593</v>
      </c>
      <c r="C291" s="6" t="str">
        <f t="shared" si="16"/>
        <v>Mr.</v>
      </c>
      <c r="D291" s="6" t="str">
        <f t="shared" si="17"/>
        <v>Chris</v>
      </c>
      <c r="E291" s="6" t="str">
        <f t="shared" si="18"/>
        <v>Schulten</v>
      </c>
      <c r="F291" s="6" t="str">
        <f t="shared" si="19"/>
        <v>Mr. Chris</v>
      </c>
    </row>
    <row r="292" spans="1:6" ht="15.75" customHeight="1" x14ac:dyDescent="0.3">
      <c r="A292" s="5" t="s">
        <v>594</v>
      </c>
      <c r="B292" s="5" t="s">
        <v>595</v>
      </c>
      <c r="C292" s="6" t="str">
        <f t="shared" si="16"/>
        <v>Mr.</v>
      </c>
      <c r="D292" s="6" t="str">
        <f t="shared" si="17"/>
        <v>Erik T.</v>
      </c>
      <c r="E292" s="6" t="str">
        <f t="shared" si="18"/>
        <v>Fagerstrom</v>
      </c>
      <c r="F292" s="6" t="str">
        <f t="shared" si="19"/>
        <v>Mr. Erik T.</v>
      </c>
    </row>
    <row r="293" spans="1:6" ht="15.75" customHeight="1" x14ac:dyDescent="0.3">
      <c r="A293" s="5" t="s">
        <v>596</v>
      </c>
      <c r="B293" s="5" t="s">
        <v>597</v>
      </c>
      <c r="C293" s="6" t="str">
        <f t="shared" si="16"/>
        <v>Mr.</v>
      </c>
      <c r="D293" s="6" t="str">
        <f t="shared" si="17"/>
        <v>Rod W</v>
      </c>
      <c r="E293" s="6" t="str">
        <f t="shared" si="18"/>
        <v>Bien</v>
      </c>
      <c r="F293" s="6" t="str">
        <f t="shared" si="19"/>
        <v>Mr. Rod W</v>
      </c>
    </row>
    <row r="294" spans="1:6" ht="15.75" customHeight="1" x14ac:dyDescent="0.3">
      <c r="A294" s="5" t="s">
        <v>598</v>
      </c>
      <c r="B294" s="5" t="s">
        <v>599</v>
      </c>
      <c r="C294" s="6" t="str">
        <f t="shared" si="16"/>
        <v>Mr.</v>
      </c>
      <c r="D294" s="6" t="str">
        <f t="shared" si="17"/>
        <v>Joey</v>
      </c>
      <c r="E294" s="6" t="str">
        <f t="shared" si="18"/>
        <v>Hess</v>
      </c>
      <c r="F294" s="6" t="str">
        <f t="shared" si="19"/>
        <v>Mr. Joey</v>
      </c>
    </row>
    <row r="295" spans="1:6" ht="15.75" customHeight="1" x14ac:dyDescent="0.3">
      <c r="A295" s="5" t="s">
        <v>600</v>
      </c>
      <c r="B295" s="5" t="s">
        <v>601</v>
      </c>
      <c r="C295" s="6" t="str">
        <f t="shared" si="16"/>
        <v>Ms.</v>
      </c>
      <c r="D295" s="6" t="str">
        <f t="shared" si="17"/>
        <v>Hillary L.</v>
      </c>
      <c r="E295" s="6" t="str">
        <f t="shared" si="18"/>
        <v>Shaw</v>
      </c>
      <c r="F295" s="6" t="str">
        <f t="shared" si="19"/>
        <v>Ms. Hillary L.</v>
      </c>
    </row>
    <row r="296" spans="1:6" ht="15.75" customHeight="1" x14ac:dyDescent="0.3">
      <c r="A296" s="5" t="s">
        <v>602</v>
      </c>
      <c r="B296" s="5" t="s">
        <v>603</v>
      </c>
      <c r="C296" s="6" t="str">
        <f t="shared" si="16"/>
        <v>Mr.</v>
      </c>
      <c r="D296" s="6" t="str">
        <f t="shared" si="17"/>
        <v>Eric J</v>
      </c>
      <c r="E296" s="6" t="str">
        <f t="shared" si="18"/>
        <v>Williams</v>
      </c>
      <c r="F296" s="6" t="str">
        <f t="shared" si="19"/>
        <v>Mr. Eric J</v>
      </c>
    </row>
    <row r="297" spans="1:6" ht="15.75" customHeight="1" x14ac:dyDescent="0.3">
      <c r="A297" s="5" t="s">
        <v>604</v>
      </c>
      <c r="B297" s="5" t="s">
        <v>605</v>
      </c>
      <c r="C297" s="6" t="str">
        <f t="shared" si="16"/>
        <v>Mr.</v>
      </c>
      <c r="D297" s="6" t="str">
        <f t="shared" si="17"/>
        <v>Nicolas</v>
      </c>
      <c r="E297" s="6" t="str">
        <f t="shared" si="18"/>
        <v>Menzies</v>
      </c>
      <c r="F297" s="6" t="str">
        <f t="shared" si="19"/>
        <v>Mr. Nicolas</v>
      </c>
    </row>
    <row r="298" spans="1:6" ht="15.75" customHeight="1" x14ac:dyDescent="0.3">
      <c r="A298" s="5" t="s">
        <v>606</v>
      </c>
      <c r="B298" s="5" t="s">
        <v>607</v>
      </c>
      <c r="C298" s="6" t="str">
        <f t="shared" si="16"/>
        <v>Mr.</v>
      </c>
      <c r="D298" s="6" t="str">
        <f t="shared" si="17"/>
        <v>Marcel</v>
      </c>
      <c r="E298" s="6" t="str">
        <f t="shared" si="18"/>
        <v>Buehler</v>
      </c>
      <c r="F298" s="6" t="str">
        <f t="shared" si="19"/>
        <v>Mr. Marcel</v>
      </c>
    </row>
    <row r="299" spans="1:6" ht="15.75" customHeight="1" x14ac:dyDescent="0.3">
      <c r="A299" s="5" t="s">
        <v>608</v>
      </c>
      <c r="B299" s="5" t="s">
        <v>609</v>
      </c>
      <c r="C299" s="6" t="str">
        <f t="shared" si="16"/>
        <v>Ms.</v>
      </c>
      <c r="D299" s="6" t="str">
        <f t="shared" si="17"/>
        <v>Ashley N</v>
      </c>
      <c r="E299" s="6" t="str">
        <f t="shared" si="18"/>
        <v>Degen</v>
      </c>
      <c r="F299" s="6" t="str">
        <f t="shared" si="19"/>
        <v>Ms. Ashley N</v>
      </c>
    </row>
    <row r="300" spans="1:6" ht="15.75" customHeight="1" x14ac:dyDescent="0.3">
      <c r="A300" s="5" t="s">
        <v>610</v>
      </c>
      <c r="B300" s="5" t="s">
        <v>611</v>
      </c>
      <c r="C300" s="6" t="str">
        <f t="shared" si="16"/>
        <v>Mr.</v>
      </c>
      <c r="D300" s="6" t="str">
        <f t="shared" si="17"/>
        <v>Evan D</v>
      </c>
      <c r="E300" s="6" t="str">
        <f t="shared" si="18"/>
        <v>Arsenault</v>
      </c>
      <c r="F300" s="6" t="str">
        <f t="shared" si="19"/>
        <v>Mr. Evan D</v>
      </c>
    </row>
    <row r="301" spans="1:6" ht="15.75" customHeight="1" x14ac:dyDescent="0.3">
      <c r="A301" s="5" t="s">
        <v>612</v>
      </c>
      <c r="B301" s="5" t="s">
        <v>613</v>
      </c>
      <c r="C301" s="6" t="str">
        <f t="shared" si="16"/>
        <v>Ms.</v>
      </c>
      <c r="D301" s="6" t="str">
        <f t="shared" si="17"/>
        <v>Krisana</v>
      </c>
      <c r="E301" s="6" t="str">
        <f t="shared" si="18"/>
        <v>Hoff</v>
      </c>
      <c r="F301" s="6" t="str">
        <f t="shared" si="19"/>
        <v>Ms. Krisana</v>
      </c>
    </row>
    <row r="302" spans="1:6" ht="15.75" customHeight="1" x14ac:dyDescent="0.3">
      <c r="A302" s="5" t="s">
        <v>614</v>
      </c>
      <c r="B302" s="5" t="s">
        <v>615</v>
      </c>
      <c r="C302" s="6" t="str">
        <f t="shared" si="16"/>
        <v>Mr.</v>
      </c>
      <c r="D302" s="6" t="str">
        <f t="shared" si="17"/>
        <v>Kyle</v>
      </c>
      <c r="E302" s="6" t="str">
        <f t="shared" si="18"/>
        <v>Hall</v>
      </c>
      <c r="F302" s="6" t="str">
        <f t="shared" si="19"/>
        <v>Mr. Kyle</v>
      </c>
    </row>
    <row r="303" spans="1:6" ht="15.75" customHeight="1" x14ac:dyDescent="0.3">
      <c r="A303" s="5" t="s">
        <v>616</v>
      </c>
      <c r="B303" s="5" t="s">
        <v>617</v>
      </c>
      <c r="C303" s="6" t="str">
        <f t="shared" si="16"/>
        <v>Ms.</v>
      </c>
      <c r="D303" s="6" t="str">
        <f t="shared" si="17"/>
        <v>Kate</v>
      </c>
      <c r="E303" s="6" t="str">
        <f t="shared" si="18"/>
        <v>Ashley</v>
      </c>
      <c r="F303" s="6" t="str">
        <f t="shared" si="19"/>
        <v>Ms. Kate</v>
      </c>
    </row>
    <row r="304" spans="1:6" ht="15.75" customHeight="1" x14ac:dyDescent="0.3">
      <c r="A304" s="5" t="s">
        <v>618</v>
      </c>
      <c r="B304" s="5" t="s">
        <v>619</v>
      </c>
      <c r="C304" s="6" t="str">
        <f t="shared" si="16"/>
        <v>Mr.</v>
      </c>
      <c r="D304" s="6" t="str">
        <f t="shared" si="17"/>
        <v>Martin A.</v>
      </c>
      <c r="E304" s="6" t="str">
        <f t="shared" si="18"/>
        <v>Rindahl</v>
      </c>
      <c r="F304" s="6" t="str">
        <f t="shared" si="19"/>
        <v>Mr. Martin A.</v>
      </c>
    </row>
    <row r="305" spans="1:6" ht="15.75" customHeight="1" x14ac:dyDescent="0.3">
      <c r="A305" s="5" t="s">
        <v>620</v>
      </c>
      <c r="B305" s="5" t="s">
        <v>621</v>
      </c>
      <c r="C305" s="6" t="str">
        <f t="shared" si="16"/>
        <v>Ms.</v>
      </c>
      <c r="D305" s="6" t="str">
        <f t="shared" si="17"/>
        <v>Stacey</v>
      </c>
      <c r="E305" s="6" t="str">
        <f t="shared" si="18"/>
        <v>Clark</v>
      </c>
      <c r="F305" s="6" t="str">
        <f t="shared" si="19"/>
        <v>Ms. Stacey</v>
      </c>
    </row>
    <row r="306" spans="1:6" ht="15.75" customHeight="1" x14ac:dyDescent="0.3">
      <c r="A306" s="5" t="s">
        <v>622</v>
      </c>
      <c r="B306" s="5" t="s">
        <v>623</v>
      </c>
      <c r="C306" s="6" t="str">
        <f t="shared" si="16"/>
        <v>Ms.</v>
      </c>
      <c r="D306" s="6" t="str">
        <f t="shared" si="17"/>
        <v>Christine</v>
      </c>
      <c r="E306" s="6" t="str">
        <f t="shared" si="18"/>
        <v>Irish</v>
      </c>
      <c r="F306" s="6" t="str">
        <f t="shared" si="19"/>
        <v>Ms. Christine</v>
      </c>
    </row>
    <row r="307" spans="1:6" ht="15.75" customHeight="1" x14ac:dyDescent="0.3">
      <c r="A307" s="5" t="s">
        <v>624</v>
      </c>
      <c r="B307" s="5" t="s">
        <v>625</v>
      </c>
      <c r="C307" s="6" t="str">
        <f t="shared" si="16"/>
        <v>Ms.</v>
      </c>
      <c r="D307" s="6" t="str">
        <f t="shared" si="17"/>
        <v>Sarah C.</v>
      </c>
      <c r="E307" s="6" t="str">
        <f t="shared" si="18"/>
        <v>Richardson</v>
      </c>
      <c r="F307" s="6" t="str">
        <f t="shared" si="19"/>
        <v>Ms. Sarah C.</v>
      </c>
    </row>
    <row r="308" spans="1:6" ht="15.75" customHeight="1" x14ac:dyDescent="0.3">
      <c r="A308" s="5" t="s">
        <v>626</v>
      </c>
      <c r="B308" s="5" t="s">
        <v>627</v>
      </c>
      <c r="C308" s="6" t="str">
        <f t="shared" si="16"/>
        <v>Ms.</v>
      </c>
      <c r="D308" s="6" t="str">
        <f t="shared" si="17"/>
        <v>Megan</v>
      </c>
      <c r="E308" s="6" t="str">
        <f t="shared" si="18"/>
        <v>Dewitt</v>
      </c>
      <c r="F308" s="6" t="str">
        <f t="shared" si="19"/>
        <v>Ms. Megan</v>
      </c>
    </row>
    <row r="309" spans="1:6" ht="15.75" customHeight="1" x14ac:dyDescent="0.3">
      <c r="A309" s="5" t="s">
        <v>628</v>
      </c>
      <c r="B309" s="5" t="s">
        <v>629</v>
      </c>
      <c r="C309" s="6" t="str">
        <f t="shared" si="16"/>
        <v>Mr.</v>
      </c>
      <c r="D309" s="6" t="str">
        <f t="shared" si="17"/>
        <v>Jason W</v>
      </c>
      <c r="E309" s="6" t="str">
        <f t="shared" si="18"/>
        <v>Hickman</v>
      </c>
      <c r="F309" s="6" t="str">
        <f t="shared" si="19"/>
        <v>Mr. Jason W</v>
      </c>
    </row>
    <row r="310" spans="1:6" ht="15.75" customHeight="1" x14ac:dyDescent="0.3">
      <c r="A310" s="5" t="s">
        <v>630</v>
      </c>
      <c r="B310" s="5" t="s">
        <v>631</v>
      </c>
      <c r="C310" s="6" t="str">
        <f t="shared" si="16"/>
        <v>Ms.</v>
      </c>
      <c r="D310" s="6" t="str">
        <f t="shared" si="17"/>
        <v>Michele</v>
      </c>
      <c r="E310" s="6" t="str">
        <f t="shared" si="18"/>
        <v>Gonzalez</v>
      </c>
      <c r="F310" s="6" t="str">
        <f t="shared" si="19"/>
        <v>Ms. Michele</v>
      </c>
    </row>
    <row r="311" spans="1:6" ht="15.75" customHeight="1" x14ac:dyDescent="0.3">
      <c r="A311" s="5" t="s">
        <v>632</v>
      </c>
      <c r="B311" s="5" t="s">
        <v>633</v>
      </c>
      <c r="C311" s="6" t="str">
        <f t="shared" si="16"/>
        <v>Ms.</v>
      </c>
      <c r="D311" s="6" t="str">
        <f t="shared" si="17"/>
        <v>Nikki</v>
      </c>
      <c r="E311" s="6" t="str">
        <f t="shared" si="18"/>
        <v>Difani</v>
      </c>
      <c r="F311" s="6" t="str">
        <f t="shared" si="19"/>
        <v>Ms. Nikki</v>
      </c>
    </row>
    <row r="312" spans="1:6" ht="15.75" customHeight="1" x14ac:dyDescent="0.3">
      <c r="A312" s="5" t="s">
        <v>634</v>
      </c>
      <c r="B312" s="5" t="s">
        <v>635</v>
      </c>
      <c r="C312" s="6" t="str">
        <f t="shared" si="16"/>
        <v>Mr.</v>
      </c>
      <c r="D312" s="6" t="str">
        <f t="shared" si="17"/>
        <v>Philip J.</v>
      </c>
      <c r="E312" s="6" t="str">
        <f t="shared" si="18"/>
        <v>Turner</v>
      </c>
      <c r="F312" s="6" t="str">
        <f t="shared" si="19"/>
        <v>Mr. Philip J.</v>
      </c>
    </row>
    <row r="313" spans="1:6" ht="15.75" customHeight="1" x14ac:dyDescent="0.3">
      <c r="A313" s="5" t="s">
        <v>636</v>
      </c>
      <c r="B313" s="5" t="s">
        <v>637</v>
      </c>
      <c r="C313" s="6" t="str">
        <f t="shared" si="16"/>
        <v>Mr.</v>
      </c>
      <c r="D313" s="6" t="str">
        <f t="shared" si="17"/>
        <v>Bryan L</v>
      </c>
      <c r="E313" s="6" t="str">
        <f t="shared" si="18"/>
        <v>Widmann</v>
      </c>
      <c r="F313" s="6" t="str">
        <f t="shared" si="19"/>
        <v>Mr. Bryan L</v>
      </c>
    </row>
    <row r="314" spans="1:6" ht="15.75" customHeight="1" x14ac:dyDescent="0.3">
      <c r="A314" s="5" t="s">
        <v>638</v>
      </c>
      <c r="B314" s="5" t="s">
        <v>639</v>
      </c>
      <c r="C314" s="6" t="str">
        <f t="shared" si="16"/>
        <v>Mr.</v>
      </c>
      <c r="D314" s="6" t="str">
        <f t="shared" si="17"/>
        <v>Timothy F</v>
      </c>
      <c r="E314" s="6" t="str">
        <f t="shared" si="18"/>
        <v>Tunney</v>
      </c>
      <c r="F314" s="6" t="str">
        <f t="shared" si="19"/>
        <v>Mr. Timothy F</v>
      </c>
    </row>
    <row r="315" spans="1:6" ht="15.75" customHeight="1" x14ac:dyDescent="0.3">
      <c r="A315" s="5" t="s">
        <v>640</v>
      </c>
      <c r="B315" s="5" t="s">
        <v>641</v>
      </c>
      <c r="C315" s="6" t="str">
        <f t="shared" si="16"/>
        <v>Ms.</v>
      </c>
      <c r="D315" s="6" t="str">
        <f t="shared" si="17"/>
        <v>Angielyn M</v>
      </c>
      <c r="E315" s="6" t="str">
        <f t="shared" si="18"/>
        <v>San Juan</v>
      </c>
      <c r="F315" s="6" t="str">
        <f t="shared" si="19"/>
        <v>Ms. Angielyn M</v>
      </c>
    </row>
    <row r="316" spans="1:6" ht="15.75" customHeight="1" x14ac:dyDescent="0.3">
      <c r="A316" s="5" t="s">
        <v>642</v>
      </c>
      <c r="B316" s="5" t="s">
        <v>643</v>
      </c>
      <c r="C316" s="6" t="str">
        <f t="shared" si="16"/>
        <v>Ms.</v>
      </c>
      <c r="D316" s="6" t="str">
        <f t="shared" si="17"/>
        <v>Jeanie M.</v>
      </c>
      <c r="E316" s="6" t="str">
        <f t="shared" si="18"/>
        <v>Croll</v>
      </c>
      <c r="F316" s="6" t="str">
        <f t="shared" si="19"/>
        <v>Ms. Jeanie M.</v>
      </c>
    </row>
    <row r="317" spans="1:6" ht="15.75" customHeight="1" x14ac:dyDescent="0.3">
      <c r="A317" s="5" t="s">
        <v>644</v>
      </c>
      <c r="B317" s="5" t="s">
        <v>645</v>
      </c>
      <c r="C317" s="6" t="str">
        <f t="shared" si="16"/>
        <v>Mr.</v>
      </c>
      <c r="D317" s="6" t="str">
        <f t="shared" si="17"/>
        <v>Greg</v>
      </c>
      <c r="E317" s="6" t="str">
        <f t="shared" si="18"/>
        <v>Rolfes</v>
      </c>
      <c r="F317" s="6" t="str">
        <f t="shared" si="19"/>
        <v>Mr. Greg</v>
      </c>
    </row>
    <row r="318" spans="1:6" ht="15.75" customHeight="1" x14ac:dyDescent="0.3">
      <c r="A318" s="5" t="s">
        <v>646</v>
      </c>
      <c r="B318" s="5" t="s">
        <v>647</v>
      </c>
      <c r="C318" s="6" t="str">
        <f t="shared" si="16"/>
        <v>Mr.</v>
      </c>
      <c r="D318" s="6" t="str">
        <f t="shared" si="17"/>
        <v>John</v>
      </c>
      <c r="E318" s="6" t="str">
        <f t="shared" si="18"/>
        <v>Hinkle</v>
      </c>
      <c r="F318" s="6" t="str">
        <f t="shared" si="19"/>
        <v>Mr. John</v>
      </c>
    </row>
    <row r="319" spans="1:6" ht="15.75" customHeight="1" x14ac:dyDescent="0.3">
      <c r="A319" s="5" t="s">
        <v>648</v>
      </c>
      <c r="B319" s="5" t="s">
        <v>649</v>
      </c>
      <c r="C319" s="6" t="str">
        <f t="shared" si="16"/>
        <v>Mr.</v>
      </c>
      <c r="D319" s="6" t="str">
        <f t="shared" si="17"/>
        <v>Aliaksandr</v>
      </c>
      <c r="E319" s="6" t="str">
        <f t="shared" si="18"/>
        <v>Leuchanka</v>
      </c>
      <c r="F319" s="6" t="str">
        <f t="shared" si="19"/>
        <v>Mr. Aliaksandr</v>
      </c>
    </row>
    <row r="320" spans="1:6" ht="15.75" customHeight="1" x14ac:dyDescent="0.3">
      <c r="A320" s="5" t="s">
        <v>650</v>
      </c>
      <c r="B320" s="5" t="s">
        <v>651</v>
      </c>
      <c r="C320" s="6" t="str">
        <f t="shared" si="16"/>
        <v>Mr.</v>
      </c>
      <c r="D320" s="6" t="str">
        <f t="shared" si="17"/>
        <v>Jason M.</v>
      </c>
      <c r="E320" s="6" t="str">
        <f t="shared" si="18"/>
        <v>Ayr</v>
      </c>
      <c r="F320" s="6" t="str">
        <f t="shared" si="19"/>
        <v>Mr. Jason M.</v>
      </c>
    </row>
    <row r="321" spans="1:6" ht="15.75" customHeight="1" x14ac:dyDescent="0.3">
      <c r="A321" s="5" t="s">
        <v>652</v>
      </c>
      <c r="B321" s="5" t="s">
        <v>653</v>
      </c>
      <c r="C321" s="6" t="str">
        <f t="shared" si="16"/>
        <v>Ms.</v>
      </c>
      <c r="D321" s="6" t="str">
        <f t="shared" si="17"/>
        <v>Sheera K</v>
      </c>
      <c r="E321" s="6" t="str">
        <f t="shared" si="18"/>
        <v>Siegel</v>
      </c>
      <c r="F321" s="6" t="str">
        <f t="shared" si="19"/>
        <v>Ms. Sheera K</v>
      </c>
    </row>
    <row r="322" spans="1:6" ht="15.75" customHeight="1" x14ac:dyDescent="0.3">
      <c r="A322" s="5" t="s">
        <v>654</v>
      </c>
      <c r="B322" s="5" t="s">
        <v>655</v>
      </c>
      <c r="C322" s="6" t="str">
        <f t="shared" ref="C322:C385" si="20">LEFT(F322,FIND(" ",F322&amp;" ")-1)</f>
        <v>Ms.</v>
      </c>
      <c r="D322" s="6" t="str">
        <f t="shared" ref="D322:D385" si="21">TRIM(MID(F322,FIND(" ",F322&amp;" ")+1,200))</f>
        <v>Janice</v>
      </c>
      <c r="E322" s="6" t="str">
        <f t="shared" ref="E322:E385" si="22">TRIM(LEFT(B322,FIND(",",B322)-1))</f>
        <v>Penrose</v>
      </c>
      <c r="F322" s="6" t="str">
        <f t="shared" ref="F322:F385" si="23">TRIM(MID(B322,FIND(",",B322)+1,200))</f>
        <v>Ms. Janice</v>
      </c>
    </row>
    <row r="323" spans="1:6" ht="15.75" customHeight="1" x14ac:dyDescent="0.3">
      <c r="A323" s="5" t="s">
        <v>656</v>
      </c>
      <c r="B323" s="5" t="s">
        <v>657</v>
      </c>
      <c r="C323" s="6" t="str">
        <f t="shared" si="20"/>
        <v>Mr.</v>
      </c>
      <c r="D323" s="6" t="str">
        <f t="shared" si="21"/>
        <v>Timothy G.</v>
      </c>
      <c r="E323" s="6" t="str">
        <f t="shared" si="22"/>
        <v>Schuler</v>
      </c>
      <c r="F323" s="6" t="str">
        <f t="shared" si="23"/>
        <v>Mr. Timothy G.</v>
      </c>
    </row>
    <row r="324" spans="1:6" ht="15.75" customHeight="1" x14ac:dyDescent="0.3">
      <c r="A324" s="5" t="s">
        <v>658</v>
      </c>
      <c r="B324" s="5" t="s">
        <v>659</v>
      </c>
      <c r="C324" s="6" t="str">
        <f t="shared" si="20"/>
        <v>Mr.</v>
      </c>
      <c r="D324" s="6" t="str">
        <f t="shared" si="21"/>
        <v>Alan R</v>
      </c>
      <c r="E324" s="6" t="str">
        <f t="shared" si="22"/>
        <v>Walker</v>
      </c>
      <c r="F324" s="6" t="str">
        <f t="shared" si="23"/>
        <v>Mr. Alan R</v>
      </c>
    </row>
    <row r="325" spans="1:6" ht="15.75" customHeight="1" x14ac:dyDescent="0.3">
      <c r="A325" s="5" t="s">
        <v>660</v>
      </c>
      <c r="B325" s="5" t="s">
        <v>661</v>
      </c>
      <c r="C325" s="6" t="str">
        <f t="shared" si="20"/>
        <v>Mr.</v>
      </c>
      <c r="D325" s="6" t="str">
        <f t="shared" si="21"/>
        <v>Michael</v>
      </c>
      <c r="E325" s="6" t="str">
        <f t="shared" si="22"/>
        <v>Stange</v>
      </c>
      <c r="F325" s="6" t="str">
        <f t="shared" si="23"/>
        <v>Mr. Michael</v>
      </c>
    </row>
    <row r="326" spans="1:6" ht="15.75" customHeight="1" x14ac:dyDescent="0.3">
      <c r="A326" s="5" t="s">
        <v>662</v>
      </c>
      <c r="B326" s="5" t="s">
        <v>663</v>
      </c>
      <c r="C326" s="6" t="str">
        <f t="shared" si="20"/>
        <v>Ms.</v>
      </c>
      <c r="D326" s="6" t="str">
        <f t="shared" si="21"/>
        <v>Marie-France</v>
      </c>
      <c r="E326" s="6" t="str">
        <f t="shared" si="22"/>
        <v>Roy</v>
      </c>
      <c r="F326" s="6" t="str">
        <f t="shared" si="23"/>
        <v>Ms. Marie-France</v>
      </c>
    </row>
    <row r="327" spans="1:6" ht="15.75" customHeight="1" x14ac:dyDescent="0.3">
      <c r="A327" s="5" t="s">
        <v>664</v>
      </c>
      <c r="B327" s="5" t="s">
        <v>665</v>
      </c>
      <c r="C327" s="6" t="str">
        <f t="shared" si="20"/>
        <v>Mr.</v>
      </c>
      <c r="D327" s="6" t="str">
        <f t="shared" si="21"/>
        <v>Erik F.</v>
      </c>
      <c r="E327" s="6" t="str">
        <f t="shared" si="22"/>
        <v>Potere</v>
      </c>
      <c r="F327" s="6" t="str">
        <f t="shared" si="23"/>
        <v>Mr. Erik F.</v>
      </c>
    </row>
    <row r="328" spans="1:6" ht="15.75" customHeight="1" x14ac:dyDescent="0.3">
      <c r="A328" s="5" t="s">
        <v>666</v>
      </c>
      <c r="B328" s="5" t="s">
        <v>667</v>
      </c>
      <c r="C328" s="6" t="str">
        <f t="shared" si="20"/>
        <v>Mr.</v>
      </c>
      <c r="D328" s="6" t="str">
        <f t="shared" si="21"/>
        <v>Andrew</v>
      </c>
      <c r="E328" s="6" t="str">
        <f t="shared" si="22"/>
        <v>Podgurski</v>
      </c>
      <c r="F328" s="6" t="str">
        <f t="shared" si="23"/>
        <v>Mr. Andrew</v>
      </c>
    </row>
    <row r="329" spans="1:6" ht="15.75" customHeight="1" x14ac:dyDescent="0.3">
      <c r="A329" s="5" t="s">
        <v>668</v>
      </c>
      <c r="B329" s="5" t="s">
        <v>669</v>
      </c>
      <c r="C329" s="6" t="str">
        <f t="shared" si="20"/>
        <v>Mr.</v>
      </c>
      <c r="D329" s="6" t="str">
        <f t="shared" si="21"/>
        <v>Anthony</v>
      </c>
      <c r="E329" s="6" t="str">
        <f t="shared" si="22"/>
        <v>Diamond</v>
      </c>
      <c r="F329" s="6" t="str">
        <f t="shared" si="23"/>
        <v>Mr. Anthony</v>
      </c>
    </row>
    <row r="330" spans="1:6" ht="15.75" customHeight="1" x14ac:dyDescent="0.3">
      <c r="A330" s="5" t="s">
        <v>670</v>
      </c>
      <c r="B330" s="5" t="s">
        <v>671</v>
      </c>
      <c r="C330" s="6" t="str">
        <f t="shared" si="20"/>
        <v>Mr.</v>
      </c>
      <c r="D330" s="6" t="str">
        <f t="shared" si="21"/>
        <v>Chris</v>
      </c>
      <c r="E330" s="6" t="str">
        <f t="shared" si="22"/>
        <v>Sallade</v>
      </c>
      <c r="F330" s="6" t="str">
        <f t="shared" si="23"/>
        <v>Mr. Chris</v>
      </c>
    </row>
    <row r="331" spans="1:6" ht="15.75" customHeight="1" x14ac:dyDescent="0.3">
      <c r="A331" s="5" t="s">
        <v>672</v>
      </c>
      <c r="B331" s="5" t="s">
        <v>673</v>
      </c>
      <c r="C331" s="6" t="str">
        <f t="shared" si="20"/>
        <v>Mr.</v>
      </c>
      <c r="D331" s="6" t="str">
        <f t="shared" si="21"/>
        <v>Yu</v>
      </c>
      <c r="E331" s="6" t="str">
        <f t="shared" si="22"/>
        <v>Zhang</v>
      </c>
      <c r="F331" s="6" t="str">
        <f t="shared" si="23"/>
        <v>Mr. Yu</v>
      </c>
    </row>
    <row r="332" spans="1:6" ht="15.75" customHeight="1" x14ac:dyDescent="0.3">
      <c r="A332" s="5" t="s">
        <v>674</v>
      </c>
      <c r="B332" s="5" t="s">
        <v>675</v>
      </c>
      <c r="C332" s="6" t="str">
        <f t="shared" si="20"/>
        <v>Mr.</v>
      </c>
      <c r="D332" s="6" t="str">
        <f t="shared" si="21"/>
        <v>Caleb N</v>
      </c>
      <c r="E332" s="6" t="str">
        <f t="shared" si="22"/>
        <v>Chatfield</v>
      </c>
      <c r="F332" s="6" t="str">
        <f t="shared" si="23"/>
        <v>Mr. Caleb N</v>
      </c>
    </row>
    <row r="333" spans="1:6" ht="15.75" customHeight="1" x14ac:dyDescent="0.3">
      <c r="A333" s="5" t="s">
        <v>676</v>
      </c>
      <c r="B333" s="5" t="s">
        <v>677</v>
      </c>
      <c r="C333" s="6" t="str">
        <f t="shared" si="20"/>
        <v>Mr.</v>
      </c>
      <c r="D333" s="6" t="str">
        <f t="shared" si="21"/>
        <v>Jason M.</v>
      </c>
      <c r="E333" s="6" t="str">
        <f t="shared" si="22"/>
        <v>Bruns</v>
      </c>
      <c r="F333" s="6" t="str">
        <f t="shared" si="23"/>
        <v>Mr. Jason M.</v>
      </c>
    </row>
    <row r="334" spans="1:6" ht="15.75" customHeight="1" x14ac:dyDescent="0.3">
      <c r="A334" s="5" t="s">
        <v>678</v>
      </c>
      <c r="B334" s="5" t="s">
        <v>679</v>
      </c>
      <c r="C334" s="6" t="str">
        <f t="shared" si="20"/>
        <v>Ms.</v>
      </c>
      <c r="D334" s="6" t="str">
        <f t="shared" si="21"/>
        <v>Angela R</v>
      </c>
      <c r="E334" s="6" t="str">
        <f t="shared" si="22"/>
        <v>Yochum</v>
      </c>
      <c r="F334" s="6" t="str">
        <f t="shared" si="23"/>
        <v>Ms. Angela R</v>
      </c>
    </row>
    <row r="335" spans="1:6" ht="15.75" customHeight="1" x14ac:dyDescent="0.3">
      <c r="A335" s="5" t="s">
        <v>680</v>
      </c>
      <c r="B335" s="5" t="s">
        <v>681</v>
      </c>
      <c r="C335" s="6" t="str">
        <f t="shared" si="20"/>
        <v>Mr.</v>
      </c>
      <c r="D335" s="6" t="str">
        <f t="shared" si="21"/>
        <v>Keith J</v>
      </c>
      <c r="E335" s="6" t="str">
        <f t="shared" si="22"/>
        <v>Freeburn</v>
      </c>
      <c r="F335" s="6" t="str">
        <f t="shared" si="23"/>
        <v>Mr. Keith J</v>
      </c>
    </row>
    <row r="336" spans="1:6" ht="15.75" customHeight="1" x14ac:dyDescent="0.3">
      <c r="A336" s="5" t="s">
        <v>682</v>
      </c>
      <c r="B336" s="5" t="s">
        <v>683</v>
      </c>
      <c r="C336" s="6" t="str">
        <f t="shared" si="20"/>
        <v>Ms.</v>
      </c>
      <c r="D336" s="6" t="str">
        <f t="shared" si="21"/>
        <v>Emma</v>
      </c>
      <c r="E336" s="6" t="str">
        <f t="shared" si="22"/>
        <v>Spencer</v>
      </c>
      <c r="F336" s="6" t="str">
        <f t="shared" si="23"/>
        <v>Ms. Emma</v>
      </c>
    </row>
    <row r="337" spans="1:6" ht="15.75" customHeight="1" x14ac:dyDescent="0.3">
      <c r="A337" s="5" t="s">
        <v>684</v>
      </c>
      <c r="B337" s="5" t="s">
        <v>685</v>
      </c>
      <c r="C337" s="6" t="str">
        <f t="shared" si="20"/>
        <v>Mr.</v>
      </c>
      <c r="D337" s="6" t="str">
        <f t="shared" si="21"/>
        <v>Nathan A</v>
      </c>
      <c r="E337" s="6" t="str">
        <f t="shared" si="22"/>
        <v>Jarosik</v>
      </c>
      <c r="F337" s="6" t="str">
        <f t="shared" si="23"/>
        <v>Mr. Nathan A</v>
      </c>
    </row>
    <row r="338" spans="1:6" ht="15.75" customHeight="1" x14ac:dyDescent="0.3">
      <c r="A338" s="5" t="s">
        <v>686</v>
      </c>
      <c r="B338" s="5" t="s">
        <v>687</v>
      </c>
      <c r="C338" s="6" t="str">
        <f t="shared" si="20"/>
        <v>Ms.</v>
      </c>
      <c r="D338" s="6" t="str">
        <f t="shared" si="21"/>
        <v>Kathryn</v>
      </c>
      <c r="E338" s="6" t="str">
        <f t="shared" si="22"/>
        <v>Heinzen</v>
      </c>
      <c r="F338" s="6" t="str">
        <f t="shared" si="23"/>
        <v>Ms. Kathryn</v>
      </c>
    </row>
    <row r="339" spans="1:6" ht="15.75" customHeight="1" x14ac:dyDescent="0.3">
      <c r="A339" s="5" t="s">
        <v>688</v>
      </c>
      <c r="B339" s="5" t="s">
        <v>689</v>
      </c>
      <c r="C339" s="6" t="str">
        <f t="shared" si="20"/>
        <v>Ms.</v>
      </c>
      <c r="D339" s="6" t="str">
        <f t="shared" si="21"/>
        <v>Elizabeth H.</v>
      </c>
      <c r="E339" s="6" t="str">
        <f t="shared" si="22"/>
        <v>Kelley</v>
      </c>
      <c r="F339" s="6" t="str">
        <f t="shared" si="23"/>
        <v>Ms. Elizabeth H.</v>
      </c>
    </row>
    <row r="340" spans="1:6" ht="15.75" customHeight="1" x14ac:dyDescent="0.3">
      <c r="A340" s="5" t="s">
        <v>690</v>
      </c>
      <c r="B340" s="5" t="s">
        <v>691</v>
      </c>
      <c r="C340" s="6" t="str">
        <f t="shared" si="20"/>
        <v>Mr.</v>
      </c>
      <c r="D340" s="6" t="str">
        <f t="shared" si="21"/>
        <v>Ben</v>
      </c>
      <c r="E340" s="6" t="str">
        <f t="shared" si="22"/>
        <v>Thacker</v>
      </c>
      <c r="F340" s="6" t="str">
        <f t="shared" si="23"/>
        <v>Mr. Ben</v>
      </c>
    </row>
    <row r="341" spans="1:6" ht="15.75" customHeight="1" x14ac:dyDescent="0.3">
      <c r="A341" s="5" t="s">
        <v>692</v>
      </c>
      <c r="B341" s="5" t="s">
        <v>693</v>
      </c>
      <c r="C341" s="6" t="str">
        <f t="shared" si="20"/>
        <v>Ms.</v>
      </c>
      <c r="D341" s="6" t="str">
        <f t="shared" si="21"/>
        <v>Cheryl A</v>
      </c>
      <c r="E341" s="6" t="str">
        <f t="shared" si="22"/>
        <v>Jeseritz</v>
      </c>
      <c r="F341" s="6" t="str">
        <f t="shared" si="23"/>
        <v>Ms. Cheryl A</v>
      </c>
    </row>
    <row r="342" spans="1:6" ht="15.75" customHeight="1" x14ac:dyDescent="0.3">
      <c r="A342" s="5" t="s">
        <v>694</v>
      </c>
      <c r="B342" s="5" t="s">
        <v>695</v>
      </c>
      <c r="C342" s="6" t="str">
        <f t="shared" si="20"/>
        <v>Ms.</v>
      </c>
      <c r="D342" s="6" t="str">
        <f t="shared" si="21"/>
        <v>Kimberly A</v>
      </c>
      <c r="E342" s="6" t="str">
        <f t="shared" si="22"/>
        <v>Hohman</v>
      </c>
      <c r="F342" s="6" t="str">
        <f t="shared" si="23"/>
        <v>Ms. Kimberly A</v>
      </c>
    </row>
    <row r="343" spans="1:6" ht="15.75" customHeight="1" x14ac:dyDescent="0.3">
      <c r="A343" s="5" t="s">
        <v>696</v>
      </c>
      <c r="B343" s="5" t="s">
        <v>697</v>
      </c>
      <c r="C343" s="6" t="str">
        <f t="shared" si="20"/>
        <v>Ms.</v>
      </c>
      <c r="D343" s="6" t="str">
        <f t="shared" si="21"/>
        <v>Cynthia</v>
      </c>
      <c r="E343" s="6" t="str">
        <f t="shared" si="22"/>
        <v>Hill</v>
      </c>
      <c r="F343" s="6" t="str">
        <f t="shared" si="23"/>
        <v>Ms. Cynthia</v>
      </c>
    </row>
    <row r="344" spans="1:6" ht="15.75" customHeight="1" x14ac:dyDescent="0.3">
      <c r="A344" s="5" t="s">
        <v>698</v>
      </c>
      <c r="B344" s="5" t="s">
        <v>699</v>
      </c>
      <c r="C344" s="6" t="str">
        <f t="shared" si="20"/>
        <v>Ms.</v>
      </c>
      <c r="D344" s="6" t="str">
        <f t="shared" si="21"/>
        <v>Jessica</v>
      </c>
      <c r="E344" s="6" t="str">
        <f t="shared" si="22"/>
        <v>Kuepfer</v>
      </c>
      <c r="F344" s="6" t="str">
        <f t="shared" si="23"/>
        <v>Ms. Jessica</v>
      </c>
    </row>
    <row r="345" spans="1:6" ht="15.75" customHeight="1" x14ac:dyDescent="0.3">
      <c r="A345" s="5" t="s">
        <v>700</v>
      </c>
      <c r="B345" s="5" t="s">
        <v>701</v>
      </c>
      <c r="C345" s="6" t="str">
        <f t="shared" si="20"/>
        <v>Mr.</v>
      </c>
      <c r="D345" s="6" t="str">
        <f t="shared" si="21"/>
        <v>Bruce</v>
      </c>
      <c r="E345" s="6" t="str">
        <f t="shared" si="22"/>
        <v>Kaczmarek</v>
      </c>
      <c r="F345" s="6" t="str">
        <f t="shared" si="23"/>
        <v>Mr. Bruce</v>
      </c>
    </row>
    <row r="346" spans="1:6" ht="15.75" customHeight="1" x14ac:dyDescent="0.3">
      <c r="A346" s="5" t="s">
        <v>702</v>
      </c>
      <c r="B346" s="5" t="s">
        <v>703</v>
      </c>
      <c r="C346" s="6" t="str">
        <f t="shared" si="20"/>
        <v>Ms.</v>
      </c>
      <c r="D346" s="6" t="str">
        <f t="shared" si="21"/>
        <v>Allison</v>
      </c>
      <c r="E346" s="6" t="str">
        <f t="shared" si="22"/>
        <v>Pitt</v>
      </c>
      <c r="F346" s="6" t="str">
        <f t="shared" si="23"/>
        <v>Ms. Allison</v>
      </c>
    </row>
    <row r="347" spans="1:6" ht="15.75" customHeight="1" x14ac:dyDescent="0.3">
      <c r="A347" s="5" t="s">
        <v>704</v>
      </c>
      <c r="B347" s="5" t="s">
        <v>705</v>
      </c>
      <c r="C347" s="6" t="str">
        <f t="shared" si="20"/>
        <v>Mr.</v>
      </c>
      <c r="D347" s="6" t="str">
        <f t="shared" si="21"/>
        <v>Alex</v>
      </c>
      <c r="E347" s="6" t="str">
        <f t="shared" si="22"/>
        <v>Lorton</v>
      </c>
      <c r="F347" s="6" t="str">
        <f t="shared" si="23"/>
        <v>Mr. Alex</v>
      </c>
    </row>
    <row r="348" spans="1:6" ht="15.75" customHeight="1" x14ac:dyDescent="0.3">
      <c r="A348" s="5" t="s">
        <v>706</v>
      </c>
      <c r="B348" s="5" t="s">
        <v>707</v>
      </c>
      <c r="C348" s="6" t="str">
        <f t="shared" si="20"/>
        <v>Ms.</v>
      </c>
      <c r="D348" s="6" t="str">
        <f t="shared" si="21"/>
        <v>Gabriela</v>
      </c>
      <c r="E348" s="6" t="str">
        <f t="shared" si="22"/>
        <v>Castaneda</v>
      </c>
      <c r="F348" s="6" t="str">
        <f t="shared" si="23"/>
        <v>Ms. Gabriela</v>
      </c>
    </row>
    <row r="349" spans="1:6" ht="15.75" customHeight="1" x14ac:dyDescent="0.3">
      <c r="A349" s="5" t="s">
        <v>708</v>
      </c>
      <c r="B349" s="5" t="s">
        <v>709</v>
      </c>
      <c r="C349" s="6" t="str">
        <f t="shared" si="20"/>
        <v>Ms.</v>
      </c>
      <c r="D349" s="6" t="str">
        <f t="shared" si="21"/>
        <v>Sharon</v>
      </c>
      <c r="E349" s="6" t="str">
        <f t="shared" si="22"/>
        <v>Cherop</v>
      </c>
      <c r="F349" s="6" t="str">
        <f t="shared" si="23"/>
        <v>Ms. Sharon</v>
      </c>
    </row>
    <row r="350" spans="1:6" ht="15.75" customHeight="1" x14ac:dyDescent="0.3">
      <c r="A350" s="5" t="s">
        <v>710</v>
      </c>
      <c r="B350" s="5" t="s">
        <v>711</v>
      </c>
      <c r="C350" s="6" t="str">
        <f t="shared" si="20"/>
        <v>Mr.</v>
      </c>
      <c r="D350" s="6" t="str">
        <f t="shared" si="21"/>
        <v>Jason A</v>
      </c>
      <c r="E350" s="6" t="str">
        <f t="shared" si="22"/>
        <v>Howell</v>
      </c>
      <c r="F350" s="6" t="str">
        <f t="shared" si="23"/>
        <v>Mr. Jason A</v>
      </c>
    </row>
    <row r="351" spans="1:6" ht="15.75" customHeight="1" x14ac:dyDescent="0.3">
      <c r="A351" s="5" t="s">
        <v>712</v>
      </c>
      <c r="B351" s="5" t="s">
        <v>713</v>
      </c>
      <c r="C351" s="6" t="str">
        <f t="shared" si="20"/>
        <v>Ms.</v>
      </c>
      <c r="D351" s="6" t="str">
        <f t="shared" si="21"/>
        <v>Chelsey C.</v>
      </c>
      <c r="E351" s="6" t="str">
        <f t="shared" si="22"/>
        <v>Palmer</v>
      </c>
      <c r="F351" s="6" t="str">
        <f t="shared" si="23"/>
        <v>Ms. Chelsey C.</v>
      </c>
    </row>
    <row r="352" spans="1:6" ht="15.75" customHeight="1" x14ac:dyDescent="0.3">
      <c r="A352" s="5" t="s">
        <v>714</v>
      </c>
      <c r="B352" s="5" t="s">
        <v>715</v>
      </c>
      <c r="C352" s="6" t="str">
        <f t="shared" si="20"/>
        <v>Mr.</v>
      </c>
      <c r="D352" s="6" t="str">
        <f t="shared" si="21"/>
        <v>Devon A.</v>
      </c>
      <c r="E352" s="6" t="str">
        <f t="shared" si="22"/>
        <v>Olson</v>
      </c>
      <c r="F352" s="6" t="str">
        <f t="shared" si="23"/>
        <v>Mr. Devon A.</v>
      </c>
    </row>
    <row r="353" spans="1:6" ht="15.75" customHeight="1" x14ac:dyDescent="0.3">
      <c r="A353" s="5" t="s">
        <v>716</v>
      </c>
      <c r="B353" s="5" t="s">
        <v>717</v>
      </c>
      <c r="C353" s="6" t="str">
        <f t="shared" si="20"/>
        <v>Ms.</v>
      </c>
      <c r="D353" s="6" t="str">
        <f t="shared" si="21"/>
        <v>Joni L</v>
      </c>
      <c r="E353" s="6" t="str">
        <f t="shared" si="22"/>
        <v>Waldron</v>
      </c>
      <c r="F353" s="6" t="str">
        <f t="shared" si="23"/>
        <v>Ms. Joni L</v>
      </c>
    </row>
    <row r="354" spans="1:6" ht="15.75" customHeight="1" x14ac:dyDescent="0.3">
      <c r="A354" s="5" t="s">
        <v>718</v>
      </c>
      <c r="B354" s="5" t="s">
        <v>719</v>
      </c>
      <c r="C354" s="6" t="str">
        <f t="shared" si="20"/>
        <v>Mr.</v>
      </c>
      <c r="D354" s="6" t="str">
        <f t="shared" si="21"/>
        <v>Colin</v>
      </c>
      <c r="E354" s="6" t="str">
        <f t="shared" si="22"/>
        <v>Meyer</v>
      </c>
      <c r="F354" s="6" t="str">
        <f t="shared" si="23"/>
        <v>Mr. Colin</v>
      </c>
    </row>
    <row r="355" spans="1:6" ht="15.75" customHeight="1" x14ac:dyDescent="0.3">
      <c r="A355" s="5" t="s">
        <v>720</v>
      </c>
      <c r="B355" s="5" t="s">
        <v>721</v>
      </c>
      <c r="C355" s="6" t="str">
        <f t="shared" si="20"/>
        <v>Ms.</v>
      </c>
      <c r="D355" s="6" t="str">
        <f t="shared" si="21"/>
        <v>Rachael</v>
      </c>
      <c r="E355" s="6" t="str">
        <f t="shared" si="22"/>
        <v>Stack</v>
      </c>
      <c r="F355" s="6" t="str">
        <f t="shared" si="23"/>
        <v>Ms. Rachael</v>
      </c>
    </row>
    <row r="356" spans="1:6" ht="15.75" customHeight="1" x14ac:dyDescent="0.3">
      <c r="A356" s="5" t="s">
        <v>722</v>
      </c>
      <c r="B356" s="5" t="s">
        <v>723</v>
      </c>
      <c r="C356" s="6" t="str">
        <f t="shared" si="20"/>
        <v>Ms.</v>
      </c>
      <c r="D356" s="6" t="str">
        <f t="shared" si="21"/>
        <v>Maricela</v>
      </c>
      <c r="E356" s="6" t="str">
        <f t="shared" si="22"/>
        <v>Sanchez Y Torres</v>
      </c>
      <c r="F356" s="6" t="str">
        <f t="shared" si="23"/>
        <v>Ms. Maricela</v>
      </c>
    </row>
    <row r="357" spans="1:6" ht="15.75" customHeight="1" x14ac:dyDescent="0.3">
      <c r="A357" s="5" t="s">
        <v>724</v>
      </c>
      <c r="B357" s="5" t="s">
        <v>725</v>
      </c>
      <c r="C357" s="6" t="str">
        <f t="shared" si="20"/>
        <v>Ms.</v>
      </c>
      <c r="D357" s="6" t="str">
        <f t="shared" si="21"/>
        <v>Marie</v>
      </c>
      <c r="E357" s="6" t="str">
        <f t="shared" si="22"/>
        <v>Daniels</v>
      </c>
      <c r="F357" s="6" t="str">
        <f t="shared" si="23"/>
        <v>Ms. Marie</v>
      </c>
    </row>
    <row r="358" spans="1:6" ht="15.75" customHeight="1" x14ac:dyDescent="0.3">
      <c r="A358" s="5" t="s">
        <v>726</v>
      </c>
      <c r="B358" s="5" t="s">
        <v>727</v>
      </c>
      <c r="C358" s="6" t="str">
        <f t="shared" si="20"/>
        <v>Mr.</v>
      </c>
      <c r="D358" s="6" t="str">
        <f t="shared" si="21"/>
        <v>Frank</v>
      </c>
      <c r="E358" s="6" t="str">
        <f t="shared" si="22"/>
        <v>Pepp</v>
      </c>
      <c r="F358" s="6" t="str">
        <f t="shared" si="23"/>
        <v>Mr. Frank</v>
      </c>
    </row>
    <row r="359" spans="1:6" ht="15.75" customHeight="1" x14ac:dyDescent="0.3">
      <c r="A359" s="5" t="s">
        <v>728</v>
      </c>
      <c r="B359" s="5" t="s">
        <v>729</v>
      </c>
      <c r="C359" s="6" t="str">
        <f t="shared" si="20"/>
        <v>Mr.</v>
      </c>
      <c r="D359" s="6" t="str">
        <f t="shared" si="21"/>
        <v>Jeffry</v>
      </c>
      <c r="E359" s="6" t="str">
        <f t="shared" si="22"/>
        <v>Buechler</v>
      </c>
      <c r="F359" s="6" t="str">
        <f t="shared" si="23"/>
        <v>Mr. Jeffry</v>
      </c>
    </row>
    <row r="360" spans="1:6" ht="15.75" customHeight="1" x14ac:dyDescent="0.3">
      <c r="A360" s="5" t="s">
        <v>730</v>
      </c>
      <c r="B360" s="5" t="s">
        <v>731</v>
      </c>
      <c r="C360" s="6" t="str">
        <f t="shared" si="20"/>
        <v>Mr.</v>
      </c>
      <c r="D360" s="6" t="str">
        <f t="shared" si="21"/>
        <v>Mike</v>
      </c>
      <c r="E360" s="6" t="str">
        <f t="shared" si="22"/>
        <v>Buenting</v>
      </c>
      <c r="F360" s="6" t="str">
        <f t="shared" si="23"/>
        <v>Mr. Mike</v>
      </c>
    </row>
    <row r="361" spans="1:6" ht="15.75" customHeight="1" x14ac:dyDescent="0.3">
      <c r="A361" s="5" t="s">
        <v>732</v>
      </c>
      <c r="B361" s="5" t="s">
        <v>733</v>
      </c>
      <c r="C361" s="6" t="str">
        <f t="shared" si="20"/>
        <v>Mr.</v>
      </c>
      <c r="D361" s="6" t="str">
        <f t="shared" si="21"/>
        <v>Rick</v>
      </c>
      <c r="E361" s="6" t="str">
        <f t="shared" si="22"/>
        <v>Evans</v>
      </c>
      <c r="F361" s="6" t="str">
        <f t="shared" si="23"/>
        <v>Mr. Rick</v>
      </c>
    </row>
    <row r="362" spans="1:6" ht="15.75" customHeight="1" x14ac:dyDescent="0.3">
      <c r="A362" s="5" t="s">
        <v>734</v>
      </c>
      <c r="B362" s="5" t="s">
        <v>735</v>
      </c>
      <c r="C362" s="6" t="str">
        <f t="shared" si="20"/>
        <v>Mr.</v>
      </c>
      <c r="D362" s="6" t="str">
        <f t="shared" si="21"/>
        <v>Pierre-Michel</v>
      </c>
      <c r="E362" s="6" t="str">
        <f t="shared" si="22"/>
        <v>Arcand</v>
      </c>
      <c r="F362" s="6" t="str">
        <f t="shared" si="23"/>
        <v>Mr. Pierre-Michel</v>
      </c>
    </row>
    <row r="363" spans="1:6" ht="15.75" customHeight="1" x14ac:dyDescent="0.3">
      <c r="A363" s="5" t="s">
        <v>736</v>
      </c>
      <c r="B363" s="5" t="s">
        <v>737</v>
      </c>
      <c r="C363" s="6" t="str">
        <f t="shared" si="20"/>
        <v>Mr.</v>
      </c>
      <c r="D363" s="6" t="str">
        <f t="shared" si="21"/>
        <v>Daniel</v>
      </c>
      <c r="E363" s="6" t="str">
        <f t="shared" si="22"/>
        <v>Kesack</v>
      </c>
      <c r="F363" s="6" t="str">
        <f t="shared" si="23"/>
        <v>Mr. Daniel</v>
      </c>
    </row>
    <row r="364" spans="1:6" ht="15.75" customHeight="1" x14ac:dyDescent="0.3">
      <c r="A364" s="5" t="s">
        <v>738</v>
      </c>
      <c r="B364" s="5" t="s">
        <v>739</v>
      </c>
      <c r="C364" s="6" t="str">
        <f t="shared" si="20"/>
        <v>Mr.</v>
      </c>
      <c r="D364" s="6" t="str">
        <f t="shared" si="21"/>
        <v>Brian L.</v>
      </c>
      <c r="E364" s="6" t="str">
        <f t="shared" si="22"/>
        <v>Post</v>
      </c>
      <c r="F364" s="6" t="str">
        <f t="shared" si="23"/>
        <v>Mr. Brian L.</v>
      </c>
    </row>
    <row r="365" spans="1:6" ht="15.75" customHeight="1" x14ac:dyDescent="0.3">
      <c r="A365" s="5" t="s">
        <v>740</v>
      </c>
      <c r="B365" s="5" t="s">
        <v>741</v>
      </c>
      <c r="C365" s="6" t="str">
        <f t="shared" si="20"/>
        <v>Ms.</v>
      </c>
      <c r="D365" s="6" t="str">
        <f t="shared" si="21"/>
        <v>Morgan M.</v>
      </c>
      <c r="E365" s="6" t="str">
        <f t="shared" si="22"/>
        <v>Dunne</v>
      </c>
      <c r="F365" s="6" t="str">
        <f t="shared" si="23"/>
        <v>Ms. Morgan M.</v>
      </c>
    </row>
    <row r="366" spans="1:6" ht="15.75" customHeight="1" x14ac:dyDescent="0.3">
      <c r="A366" s="5" t="s">
        <v>742</v>
      </c>
      <c r="B366" s="5" t="s">
        <v>743</v>
      </c>
      <c r="C366" s="6" t="str">
        <f t="shared" si="20"/>
        <v>Ms.</v>
      </c>
      <c r="D366" s="6" t="str">
        <f t="shared" si="21"/>
        <v>Caroline</v>
      </c>
      <c r="E366" s="6" t="str">
        <f t="shared" si="22"/>
        <v>Kilel</v>
      </c>
      <c r="F366" s="6" t="str">
        <f t="shared" si="23"/>
        <v>Ms. Caroline</v>
      </c>
    </row>
    <row r="367" spans="1:6" ht="15.75" customHeight="1" x14ac:dyDescent="0.3">
      <c r="A367" s="5" t="s">
        <v>744</v>
      </c>
      <c r="B367" s="5" t="s">
        <v>745</v>
      </c>
      <c r="C367" s="6" t="str">
        <f t="shared" si="20"/>
        <v>Mr.</v>
      </c>
      <c r="D367" s="6" t="str">
        <f t="shared" si="21"/>
        <v>Drew T.</v>
      </c>
      <c r="E367" s="6" t="str">
        <f t="shared" si="22"/>
        <v>Nicholson</v>
      </c>
      <c r="F367" s="6" t="str">
        <f t="shared" si="23"/>
        <v>Mr. Drew T.</v>
      </c>
    </row>
    <row r="368" spans="1:6" ht="15.75" customHeight="1" x14ac:dyDescent="0.3">
      <c r="A368" s="5" t="s">
        <v>746</v>
      </c>
      <c r="B368" s="5" t="s">
        <v>747</v>
      </c>
      <c r="C368" s="6" t="str">
        <f t="shared" si="20"/>
        <v>Mr.</v>
      </c>
      <c r="D368" s="6" t="str">
        <f t="shared" si="21"/>
        <v>Austin W</v>
      </c>
      <c r="E368" s="6" t="str">
        <f t="shared" si="22"/>
        <v>Susmann</v>
      </c>
      <c r="F368" s="6" t="str">
        <f t="shared" si="23"/>
        <v>Mr. Austin W</v>
      </c>
    </row>
    <row r="369" spans="1:6" ht="15.75" customHeight="1" x14ac:dyDescent="0.3">
      <c r="A369" s="5" t="s">
        <v>748</v>
      </c>
      <c r="B369" s="5" t="s">
        <v>749</v>
      </c>
      <c r="C369" s="6" t="str">
        <f t="shared" si="20"/>
        <v>Ms.</v>
      </c>
      <c r="D369" s="6" t="str">
        <f t="shared" si="21"/>
        <v>Berenice</v>
      </c>
      <c r="E369" s="6" t="str">
        <f t="shared" si="22"/>
        <v>Harsh</v>
      </c>
      <c r="F369" s="6" t="str">
        <f t="shared" si="23"/>
        <v>Ms. Berenice</v>
      </c>
    </row>
    <row r="370" spans="1:6" ht="15.75" customHeight="1" x14ac:dyDescent="0.3">
      <c r="A370" s="5" t="s">
        <v>750</v>
      </c>
      <c r="B370" s="5" t="s">
        <v>751</v>
      </c>
      <c r="C370" s="6" t="str">
        <f t="shared" si="20"/>
        <v>Mr.</v>
      </c>
      <c r="D370" s="6" t="str">
        <f t="shared" si="21"/>
        <v>Kenneth A</v>
      </c>
      <c r="E370" s="6" t="str">
        <f t="shared" si="22"/>
        <v>Pocasangre</v>
      </c>
      <c r="F370" s="6" t="str">
        <f t="shared" si="23"/>
        <v>Mr. Kenneth A</v>
      </c>
    </row>
    <row r="371" spans="1:6" ht="15.75" customHeight="1" x14ac:dyDescent="0.3">
      <c r="A371" s="5" t="s">
        <v>752</v>
      </c>
      <c r="B371" s="5" t="s">
        <v>753</v>
      </c>
      <c r="C371" s="6" t="str">
        <f t="shared" si="20"/>
        <v>Mr.</v>
      </c>
      <c r="D371" s="6" t="str">
        <f t="shared" si="21"/>
        <v>Miguel</v>
      </c>
      <c r="E371" s="6" t="str">
        <f t="shared" si="22"/>
        <v>Martinez Lopez</v>
      </c>
      <c r="F371" s="6" t="str">
        <f t="shared" si="23"/>
        <v>Mr. Miguel</v>
      </c>
    </row>
    <row r="372" spans="1:6" ht="15.75" customHeight="1" x14ac:dyDescent="0.3">
      <c r="A372" s="5" t="s">
        <v>754</v>
      </c>
      <c r="B372" s="5" t="s">
        <v>755</v>
      </c>
      <c r="C372" s="6" t="str">
        <f t="shared" si="20"/>
        <v>Ms.</v>
      </c>
      <c r="D372" s="6" t="str">
        <f t="shared" si="21"/>
        <v>Hadley T.</v>
      </c>
      <c r="E372" s="6" t="str">
        <f t="shared" si="22"/>
        <v>Riegel</v>
      </c>
      <c r="F372" s="6" t="str">
        <f t="shared" si="23"/>
        <v>Ms. Hadley T.</v>
      </c>
    </row>
    <row r="373" spans="1:6" ht="15.75" customHeight="1" x14ac:dyDescent="0.3">
      <c r="A373" s="5" t="s">
        <v>756</v>
      </c>
      <c r="B373" s="5" t="s">
        <v>757</v>
      </c>
      <c r="C373" s="6" t="str">
        <f t="shared" si="20"/>
        <v>Mr.</v>
      </c>
      <c r="D373" s="6" t="str">
        <f t="shared" si="21"/>
        <v>Taylor</v>
      </c>
      <c r="E373" s="6" t="str">
        <f t="shared" si="22"/>
        <v>Monson</v>
      </c>
      <c r="F373" s="6" t="str">
        <f t="shared" si="23"/>
        <v>Mr. Taylor</v>
      </c>
    </row>
    <row r="374" spans="1:6" ht="15.75" customHeight="1" x14ac:dyDescent="0.3">
      <c r="A374" s="5" t="s">
        <v>758</v>
      </c>
      <c r="B374" s="5" t="s">
        <v>759</v>
      </c>
      <c r="C374" s="6" t="str">
        <f t="shared" si="20"/>
        <v>Ms.</v>
      </c>
      <c r="D374" s="6" t="str">
        <f t="shared" si="21"/>
        <v>Tenielle M</v>
      </c>
      <c r="E374" s="6" t="str">
        <f t="shared" si="22"/>
        <v>Klubben</v>
      </c>
      <c r="F374" s="6" t="str">
        <f t="shared" si="23"/>
        <v>Ms. Tenielle M</v>
      </c>
    </row>
    <row r="375" spans="1:6" ht="15.75" customHeight="1" x14ac:dyDescent="0.3">
      <c r="A375" s="5" t="s">
        <v>760</v>
      </c>
      <c r="B375" s="5" t="s">
        <v>761</v>
      </c>
      <c r="C375" s="6" t="str">
        <f t="shared" si="20"/>
        <v>Ms.</v>
      </c>
      <c r="D375" s="6" t="str">
        <f t="shared" si="21"/>
        <v>Andrea</v>
      </c>
      <c r="E375" s="6" t="str">
        <f t="shared" si="22"/>
        <v>Mascaro</v>
      </c>
      <c r="F375" s="6" t="str">
        <f t="shared" si="23"/>
        <v>Ms. Andrea</v>
      </c>
    </row>
    <row r="376" spans="1:6" ht="15.75" customHeight="1" x14ac:dyDescent="0.3">
      <c r="A376" s="5" t="s">
        <v>762</v>
      </c>
      <c r="B376" s="5" t="s">
        <v>763</v>
      </c>
      <c r="C376" s="6" t="str">
        <f t="shared" si="20"/>
        <v>Ms.</v>
      </c>
      <c r="D376" s="6" t="str">
        <f t="shared" si="21"/>
        <v>Nora P</v>
      </c>
      <c r="E376" s="6" t="str">
        <f t="shared" si="22"/>
        <v>Norvell</v>
      </c>
      <c r="F376" s="6" t="str">
        <f t="shared" si="23"/>
        <v>Ms. Nora P</v>
      </c>
    </row>
    <row r="377" spans="1:6" ht="15.75" customHeight="1" x14ac:dyDescent="0.3">
      <c r="A377" s="5" t="s">
        <v>764</v>
      </c>
      <c r="B377" s="5" t="s">
        <v>765</v>
      </c>
      <c r="C377" s="6" t="str">
        <f t="shared" si="20"/>
        <v>Mr.</v>
      </c>
      <c r="D377" s="6" t="str">
        <f t="shared" si="21"/>
        <v>Zachary</v>
      </c>
      <c r="E377" s="6" t="str">
        <f t="shared" si="22"/>
        <v>Ornelas</v>
      </c>
      <c r="F377" s="6" t="str">
        <f t="shared" si="23"/>
        <v>Mr. Zachary</v>
      </c>
    </row>
    <row r="378" spans="1:6" ht="15.75" customHeight="1" x14ac:dyDescent="0.3">
      <c r="A378" s="5" t="s">
        <v>766</v>
      </c>
      <c r="B378" s="5" t="s">
        <v>767</v>
      </c>
      <c r="C378" s="6" t="str">
        <f t="shared" si="20"/>
        <v>Mr.</v>
      </c>
      <c r="D378" s="6" t="str">
        <f t="shared" si="21"/>
        <v>Michael</v>
      </c>
      <c r="E378" s="6" t="str">
        <f t="shared" si="22"/>
        <v>Fitzpatrick</v>
      </c>
      <c r="F378" s="6" t="str">
        <f t="shared" si="23"/>
        <v>Mr. Michael</v>
      </c>
    </row>
    <row r="379" spans="1:6" ht="15.75" customHeight="1" x14ac:dyDescent="0.3">
      <c r="A379" s="5" t="s">
        <v>768</v>
      </c>
      <c r="B379" s="5" t="s">
        <v>769</v>
      </c>
      <c r="C379" s="6" t="str">
        <f t="shared" si="20"/>
        <v>Ms.</v>
      </c>
      <c r="D379" s="6" t="str">
        <f t="shared" si="21"/>
        <v>Alyssa K.</v>
      </c>
      <c r="E379" s="6" t="str">
        <f t="shared" si="22"/>
        <v>Bloomquist</v>
      </c>
      <c r="F379" s="6" t="str">
        <f t="shared" si="23"/>
        <v>Ms. Alyssa K.</v>
      </c>
    </row>
    <row r="380" spans="1:6" ht="15.75" customHeight="1" x14ac:dyDescent="0.3">
      <c r="A380" s="5" t="s">
        <v>770</v>
      </c>
      <c r="B380" s="5" t="s">
        <v>771</v>
      </c>
      <c r="C380" s="6" t="str">
        <f t="shared" si="20"/>
        <v>Ms.</v>
      </c>
      <c r="D380" s="6" t="str">
        <f t="shared" si="21"/>
        <v>Heather</v>
      </c>
      <c r="E380" s="6" t="str">
        <f t="shared" si="22"/>
        <v>Wick</v>
      </c>
      <c r="F380" s="6" t="str">
        <f t="shared" si="23"/>
        <v>Ms. Heather</v>
      </c>
    </row>
    <row r="381" spans="1:6" ht="15.75" customHeight="1" x14ac:dyDescent="0.3">
      <c r="A381" s="5" t="s">
        <v>772</v>
      </c>
      <c r="B381" s="5" t="s">
        <v>773</v>
      </c>
      <c r="C381" s="6" t="str">
        <f t="shared" si="20"/>
        <v>Mr.</v>
      </c>
      <c r="D381" s="6" t="str">
        <f t="shared" si="21"/>
        <v>Dante</v>
      </c>
      <c r="E381" s="6" t="str">
        <f t="shared" si="22"/>
        <v>Zappala</v>
      </c>
      <c r="F381" s="6" t="str">
        <f t="shared" si="23"/>
        <v>Mr. Dante</v>
      </c>
    </row>
    <row r="382" spans="1:6" ht="15.75" customHeight="1" x14ac:dyDescent="0.3">
      <c r="A382" s="5" t="s">
        <v>774</v>
      </c>
      <c r="B382" s="5" t="s">
        <v>775</v>
      </c>
      <c r="C382" s="6" t="str">
        <f t="shared" si="20"/>
        <v>Ms.</v>
      </c>
      <c r="D382" s="6" t="str">
        <f t="shared" si="21"/>
        <v>Sara E.</v>
      </c>
      <c r="E382" s="6" t="str">
        <f t="shared" si="22"/>
        <v>Earle</v>
      </c>
      <c r="F382" s="6" t="str">
        <f t="shared" si="23"/>
        <v>Ms. Sara E.</v>
      </c>
    </row>
    <row r="383" spans="1:6" ht="15.75" customHeight="1" x14ac:dyDescent="0.3">
      <c r="A383" s="5" t="s">
        <v>776</v>
      </c>
      <c r="B383" s="5" t="s">
        <v>777</v>
      </c>
      <c r="C383" s="6" t="str">
        <f t="shared" si="20"/>
        <v>Mr.</v>
      </c>
      <c r="D383" s="6" t="str">
        <f t="shared" si="21"/>
        <v>Scott</v>
      </c>
      <c r="E383" s="6" t="str">
        <f t="shared" si="22"/>
        <v>Majewski</v>
      </c>
      <c r="F383" s="6" t="str">
        <f t="shared" si="23"/>
        <v>Mr. Scott</v>
      </c>
    </row>
    <row r="384" spans="1:6" ht="15.75" customHeight="1" x14ac:dyDescent="0.3">
      <c r="A384" s="5" t="s">
        <v>778</v>
      </c>
      <c r="B384" s="5" t="s">
        <v>779</v>
      </c>
      <c r="C384" s="6" t="str">
        <f t="shared" si="20"/>
        <v>Mr.</v>
      </c>
      <c r="D384" s="6" t="str">
        <f t="shared" si="21"/>
        <v>Sean</v>
      </c>
      <c r="E384" s="6" t="str">
        <f t="shared" si="22"/>
        <v>Apfelbaum</v>
      </c>
      <c r="F384" s="6" t="str">
        <f t="shared" si="23"/>
        <v>Mr. Sean</v>
      </c>
    </row>
    <row r="385" spans="1:6" ht="15.75" customHeight="1" x14ac:dyDescent="0.3">
      <c r="A385" s="5" t="s">
        <v>780</v>
      </c>
      <c r="B385" s="5" t="s">
        <v>781</v>
      </c>
      <c r="C385" s="6" t="str">
        <f t="shared" si="20"/>
        <v>Ms.</v>
      </c>
      <c r="D385" s="6" t="str">
        <f t="shared" si="21"/>
        <v>Danielle</v>
      </c>
      <c r="E385" s="6" t="str">
        <f t="shared" si="22"/>
        <v>Graham</v>
      </c>
      <c r="F385" s="6" t="str">
        <f t="shared" si="23"/>
        <v>Ms. Danielle</v>
      </c>
    </row>
    <row r="386" spans="1:6" ht="15.75" customHeight="1" x14ac:dyDescent="0.3">
      <c r="A386" s="5" t="s">
        <v>782</v>
      </c>
      <c r="B386" s="5" t="s">
        <v>783</v>
      </c>
      <c r="C386" s="6" t="str">
        <f t="shared" ref="C386:C449" si="24">LEFT(F386,FIND(" ",F386&amp;" ")-1)</f>
        <v>Mr.</v>
      </c>
      <c r="D386" s="6" t="str">
        <f t="shared" ref="D386:D449" si="25">TRIM(MID(F386,FIND(" ",F386&amp;" ")+1,200))</f>
        <v>Andrew D.</v>
      </c>
      <c r="E386" s="6" t="str">
        <f t="shared" ref="E386:E449" si="26">TRIM(LEFT(B386,FIND(",",B386)-1))</f>
        <v>Whitacre</v>
      </c>
      <c r="F386" s="6" t="str">
        <f t="shared" ref="F386:F449" si="27">TRIM(MID(B386,FIND(",",B386)+1,200))</f>
        <v>Mr. Andrew D.</v>
      </c>
    </row>
    <row r="387" spans="1:6" ht="15.75" customHeight="1" x14ac:dyDescent="0.3">
      <c r="A387" s="5" t="s">
        <v>784</v>
      </c>
      <c r="B387" s="5" t="s">
        <v>785</v>
      </c>
      <c r="C387" s="6" t="str">
        <f t="shared" si="24"/>
        <v>Mr.</v>
      </c>
      <c r="D387" s="6" t="str">
        <f t="shared" si="25"/>
        <v>Joel D</v>
      </c>
      <c r="E387" s="6" t="str">
        <f t="shared" si="26"/>
        <v>Wegener</v>
      </c>
      <c r="F387" s="6" t="str">
        <f t="shared" si="27"/>
        <v>Mr. Joel D</v>
      </c>
    </row>
    <row r="388" spans="1:6" ht="15.75" customHeight="1" x14ac:dyDescent="0.3">
      <c r="A388" s="5" t="s">
        <v>786</v>
      </c>
      <c r="B388" s="5" t="s">
        <v>787</v>
      </c>
      <c r="C388" s="6" t="str">
        <f t="shared" si="24"/>
        <v>Ms.</v>
      </c>
      <c r="D388" s="6" t="str">
        <f t="shared" si="25"/>
        <v>Michelle</v>
      </c>
      <c r="E388" s="6" t="str">
        <f t="shared" si="26"/>
        <v>Collie</v>
      </c>
      <c r="F388" s="6" t="str">
        <f t="shared" si="27"/>
        <v>Ms. Michelle</v>
      </c>
    </row>
    <row r="389" spans="1:6" ht="15.75" customHeight="1" x14ac:dyDescent="0.3">
      <c r="A389" s="5" t="s">
        <v>788</v>
      </c>
      <c r="B389" s="5" t="s">
        <v>789</v>
      </c>
      <c r="C389" s="6" t="str">
        <f t="shared" si="24"/>
        <v>Mr.</v>
      </c>
      <c r="D389" s="6" t="str">
        <f t="shared" si="25"/>
        <v>Michael J.</v>
      </c>
      <c r="E389" s="6" t="str">
        <f t="shared" si="26"/>
        <v>Murphy</v>
      </c>
      <c r="F389" s="6" t="str">
        <f t="shared" si="27"/>
        <v>Mr. Michael J.</v>
      </c>
    </row>
    <row r="390" spans="1:6" ht="15.75" customHeight="1" x14ac:dyDescent="0.3">
      <c r="A390" s="5" t="s">
        <v>790</v>
      </c>
      <c r="B390" s="5" t="s">
        <v>791</v>
      </c>
      <c r="C390" s="6" t="str">
        <f t="shared" si="24"/>
        <v>Ms.</v>
      </c>
      <c r="D390" s="6" t="str">
        <f t="shared" si="25"/>
        <v>Nikki</v>
      </c>
      <c r="E390" s="6" t="str">
        <f t="shared" si="26"/>
        <v>Butters</v>
      </c>
      <c r="F390" s="6" t="str">
        <f t="shared" si="27"/>
        <v>Ms. Nikki</v>
      </c>
    </row>
    <row r="391" spans="1:6" ht="15.75" customHeight="1" x14ac:dyDescent="0.3">
      <c r="A391" s="5" t="s">
        <v>792</v>
      </c>
      <c r="B391" s="5" t="s">
        <v>793</v>
      </c>
      <c r="C391" s="6" t="str">
        <f t="shared" si="24"/>
        <v>Ms.</v>
      </c>
      <c r="D391" s="6" t="str">
        <f t="shared" si="25"/>
        <v>Summer B.</v>
      </c>
      <c r="E391" s="6" t="str">
        <f t="shared" si="26"/>
        <v>Cook</v>
      </c>
      <c r="F391" s="6" t="str">
        <f t="shared" si="27"/>
        <v>Ms. Summer B.</v>
      </c>
    </row>
    <row r="392" spans="1:6" ht="15.75" customHeight="1" x14ac:dyDescent="0.3">
      <c r="A392" s="5" t="s">
        <v>794</v>
      </c>
      <c r="B392" s="5" t="s">
        <v>795</v>
      </c>
      <c r="C392" s="6" t="str">
        <f t="shared" si="24"/>
        <v>Mr.</v>
      </c>
      <c r="D392" s="6" t="str">
        <f t="shared" si="25"/>
        <v>Edward</v>
      </c>
      <c r="E392" s="6" t="str">
        <f t="shared" si="26"/>
        <v>Breen</v>
      </c>
      <c r="F392" s="6" t="str">
        <f t="shared" si="27"/>
        <v>Mr. Edward</v>
      </c>
    </row>
    <row r="393" spans="1:6" ht="15.75" customHeight="1" x14ac:dyDescent="0.3">
      <c r="A393" s="5" t="s">
        <v>796</v>
      </c>
      <c r="B393" s="5" t="s">
        <v>797</v>
      </c>
      <c r="C393" s="6" t="str">
        <f t="shared" si="24"/>
        <v>Mr.</v>
      </c>
      <c r="D393" s="6" t="str">
        <f t="shared" si="25"/>
        <v>Ryan</v>
      </c>
      <c r="E393" s="6" t="str">
        <f t="shared" si="26"/>
        <v>Fitzsimons</v>
      </c>
      <c r="F393" s="6" t="str">
        <f t="shared" si="27"/>
        <v>Mr. Ryan</v>
      </c>
    </row>
    <row r="394" spans="1:6" ht="15.75" customHeight="1" x14ac:dyDescent="0.3">
      <c r="A394" s="5" t="s">
        <v>798</v>
      </c>
      <c r="B394" s="5" t="s">
        <v>799</v>
      </c>
      <c r="C394" s="6" t="str">
        <f t="shared" si="24"/>
        <v>Ms.</v>
      </c>
      <c r="D394" s="6" t="str">
        <f t="shared" si="25"/>
        <v>Kacee</v>
      </c>
      <c r="E394" s="6" t="str">
        <f t="shared" si="26"/>
        <v>Houle</v>
      </c>
      <c r="F394" s="6" t="str">
        <f t="shared" si="27"/>
        <v>Ms. Kacee</v>
      </c>
    </row>
    <row r="395" spans="1:6" ht="15.75" customHeight="1" x14ac:dyDescent="0.3">
      <c r="A395" s="5" t="s">
        <v>800</v>
      </c>
      <c r="B395" s="5" t="s">
        <v>801</v>
      </c>
      <c r="C395" s="6" t="str">
        <f t="shared" si="24"/>
        <v>Mr.</v>
      </c>
      <c r="D395" s="6" t="str">
        <f t="shared" si="25"/>
        <v>Dave</v>
      </c>
      <c r="E395" s="6" t="str">
        <f t="shared" si="26"/>
        <v>Woodward</v>
      </c>
      <c r="F395" s="6" t="str">
        <f t="shared" si="27"/>
        <v>Mr. Dave</v>
      </c>
    </row>
    <row r="396" spans="1:6" ht="15.75" customHeight="1" x14ac:dyDescent="0.3">
      <c r="A396" s="5" t="s">
        <v>802</v>
      </c>
      <c r="B396" s="5" t="s">
        <v>803</v>
      </c>
      <c r="C396" s="6" t="str">
        <f t="shared" si="24"/>
        <v>Ms.</v>
      </c>
      <c r="D396" s="6" t="str">
        <f t="shared" si="25"/>
        <v>Maryanna</v>
      </c>
      <c r="E396" s="6" t="str">
        <f t="shared" si="26"/>
        <v>Ray</v>
      </c>
      <c r="F396" s="6" t="str">
        <f t="shared" si="27"/>
        <v>Ms. Maryanna</v>
      </c>
    </row>
    <row r="397" spans="1:6" ht="15.75" customHeight="1" x14ac:dyDescent="0.3">
      <c r="A397" s="5" t="s">
        <v>804</v>
      </c>
      <c r="B397" s="5" t="s">
        <v>805</v>
      </c>
      <c r="C397" s="6" t="str">
        <f t="shared" si="24"/>
        <v>Ms.</v>
      </c>
      <c r="D397" s="6" t="str">
        <f t="shared" si="25"/>
        <v>Jessica H.</v>
      </c>
      <c r="E397" s="6" t="str">
        <f t="shared" si="26"/>
        <v>Jennings</v>
      </c>
      <c r="F397" s="6" t="str">
        <f t="shared" si="27"/>
        <v>Ms. Jessica H.</v>
      </c>
    </row>
    <row r="398" spans="1:6" ht="15.75" customHeight="1" x14ac:dyDescent="0.3">
      <c r="A398" s="5" t="s">
        <v>806</v>
      </c>
      <c r="B398" s="5" t="s">
        <v>807</v>
      </c>
      <c r="C398" s="6" t="str">
        <f t="shared" si="24"/>
        <v>Ms.</v>
      </c>
      <c r="D398" s="6" t="str">
        <f t="shared" si="25"/>
        <v>Deanna</v>
      </c>
      <c r="E398" s="6" t="str">
        <f t="shared" si="26"/>
        <v>Fuller</v>
      </c>
      <c r="F398" s="6" t="str">
        <f t="shared" si="27"/>
        <v>Ms. Deanna</v>
      </c>
    </row>
    <row r="399" spans="1:6" ht="15.75" customHeight="1" x14ac:dyDescent="0.3">
      <c r="A399" s="5" t="s">
        <v>808</v>
      </c>
      <c r="B399" s="5" t="s">
        <v>809</v>
      </c>
      <c r="C399" s="6" t="str">
        <f t="shared" si="24"/>
        <v>Mr.</v>
      </c>
      <c r="D399" s="6" t="str">
        <f t="shared" si="25"/>
        <v>Peter</v>
      </c>
      <c r="E399" s="6" t="str">
        <f t="shared" si="26"/>
        <v>Lovisek</v>
      </c>
      <c r="F399" s="6" t="str">
        <f t="shared" si="27"/>
        <v>Mr. Peter</v>
      </c>
    </row>
    <row r="400" spans="1:6" ht="15.75" customHeight="1" x14ac:dyDescent="0.3">
      <c r="A400" s="5" t="s">
        <v>810</v>
      </c>
      <c r="B400" s="5" t="s">
        <v>811</v>
      </c>
      <c r="C400" s="6" t="str">
        <f t="shared" si="24"/>
        <v>Ms.</v>
      </c>
      <c r="D400" s="6" t="str">
        <f t="shared" si="25"/>
        <v>Rebecca</v>
      </c>
      <c r="E400" s="6" t="str">
        <f t="shared" si="26"/>
        <v>Painter</v>
      </c>
      <c r="F400" s="6" t="str">
        <f t="shared" si="27"/>
        <v>Ms. Rebecca</v>
      </c>
    </row>
    <row r="401" spans="1:6" ht="15.75" customHeight="1" x14ac:dyDescent="0.3">
      <c r="A401" s="5" t="s">
        <v>812</v>
      </c>
      <c r="B401" s="5" t="s">
        <v>813</v>
      </c>
      <c r="C401" s="6" t="str">
        <f t="shared" si="24"/>
        <v>Ms.</v>
      </c>
      <c r="D401" s="6" t="str">
        <f t="shared" si="25"/>
        <v>Elizabeth M.</v>
      </c>
      <c r="E401" s="6" t="str">
        <f t="shared" si="26"/>
        <v>Edwards</v>
      </c>
      <c r="F401" s="6" t="str">
        <f t="shared" si="27"/>
        <v>Ms. Elizabeth M.</v>
      </c>
    </row>
    <row r="402" spans="1:6" ht="15.75" customHeight="1" x14ac:dyDescent="0.3">
      <c r="A402" s="5" t="s">
        <v>814</v>
      </c>
      <c r="B402" s="5" t="s">
        <v>815</v>
      </c>
      <c r="C402" s="6" t="str">
        <f t="shared" si="24"/>
        <v>Mr.</v>
      </c>
      <c r="D402" s="6" t="str">
        <f t="shared" si="25"/>
        <v>Gregory</v>
      </c>
      <c r="E402" s="6" t="str">
        <f t="shared" si="26"/>
        <v>Liebl</v>
      </c>
      <c r="F402" s="6" t="str">
        <f t="shared" si="27"/>
        <v>Mr. Gregory</v>
      </c>
    </row>
    <row r="403" spans="1:6" ht="15.75" customHeight="1" x14ac:dyDescent="0.3">
      <c r="A403" s="5" t="s">
        <v>816</v>
      </c>
      <c r="B403" s="5" t="s">
        <v>817</v>
      </c>
      <c r="C403" s="6" t="str">
        <f t="shared" si="24"/>
        <v>Ms.</v>
      </c>
      <c r="D403" s="6" t="str">
        <f t="shared" si="25"/>
        <v>Sarah E.</v>
      </c>
      <c r="E403" s="6" t="str">
        <f t="shared" si="26"/>
        <v>Kasabian-Larson</v>
      </c>
      <c r="F403" s="6" t="str">
        <f t="shared" si="27"/>
        <v>Ms. Sarah E.</v>
      </c>
    </row>
    <row r="404" spans="1:6" ht="15.75" customHeight="1" x14ac:dyDescent="0.3">
      <c r="A404" s="5" t="s">
        <v>818</v>
      </c>
      <c r="B404" s="5" t="s">
        <v>819</v>
      </c>
      <c r="C404" s="6" t="str">
        <f t="shared" si="24"/>
        <v>Ms.</v>
      </c>
      <c r="D404" s="6" t="str">
        <f t="shared" si="25"/>
        <v>Anne Elise</v>
      </c>
      <c r="E404" s="6" t="str">
        <f t="shared" si="26"/>
        <v>Creamer</v>
      </c>
      <c r="F404" s="6" t="str">
        <f t="shared" si="27"/>
        <v>Ms. Anne Elise</v>
      </c>
    </row>
    <row r="405" spans="1:6" ht="15.75" customHeight="1" x14ac:dyDescent="0.3">
      <c r="A405" s="5" t="s">
        <v>820</v>
      </c>
      <c r="B405" s="5" t="s">
        <v>821</v>
      </c>
      <c r="C405" s="6" t="str">
        <f t="shared" si="24"/>
        <v>Mr.</v>
      </c>
      <c r="D405" s="6" t="str">
        <f t="shared" si="25"/>
        <v>Christopher R</v>
      </c>
      <c r="E405" s="6" t="str">
        <f t="shared" si="26"/>
        <v>Kimbel</v>
      </c>
      <c r="F405" s="6" t="str">
        <f t="shared" si="27"/>
        <v>Mr. Christopher R</v>
      </c>
    </row>
    <row r="406" spans="1:6" ht="15.75" customHeight="1" x14ac:dyDescent="0.3">
      <c r="A406" s="5" t="s">
        <v>822</v>
      </c>
      <c r="B406" s="5" t="s">
        <v>823</v>
      </c>
      <c r="C406" s="6" t="str">
        <f t="shared" si="24"/>
        <v>Mr.</v>
      </c>
      <c r="D406" s="6" t="str">
        <f t="shared" si="25"/>
        <v>Elliot</v>
      </c>
      <c r="E406" s="6" t="str">
        <f t="shared" si="26"/>
        <v>Livensparger</v>
      </c>
      <c r="F406" s="6" t="str">
        <f t="shared" si="27"/>
        <v>Mr. Elliot</v>
      </c>
    </row>
    <row r="407" spans="1:6" ht="15.75" customHeight="1" x14ac:dyDescent="0.3">
      <c r="A407" s="5" t="s">
        <v>824</v>
      </c>
      <c r="B407" s="5" t="s">
        <v>825</v>
      </c>
      <c r="C407" s="6" t="str">
        <f t="shared" si="24"/>
        <v>Mr.</v>
      </c>
      <c r="D407" s="6" t="str">
        <f t="shared" si="25"/>
        <v>Christopher D.</v>
      </c>
      <c r="E407" s="6" t="str">
        <f t="shared" si="26"/>
        <v>Grange</v>
      </c>
      <c r="F407" s="6" t="str">
        <f t="shared" si="27"/>
        <v>Mr. Christopher D.</v>
      </c>
    </row>
    <row r="408" spans="1:6" ht="15.75" customHeight="1" x14ac:dyDescent="0.3">
      <c r="A408" s="5" t="s">
        <v>826</v>
      </c>
      <c r="B408" s="5" t="s">
        <v>827</v>
      </c>
      <c r="C408" s="6" t="str">
        <f t="shared" si="24"/>
        <v>Mr.</v>
      </c>
      <c r="D408" s="6" t="str">
        <f t="shared" si="25"/>
        <v>Corey</v>
      </c>
      <c r="E408" s="6" t="str">
        <f t="shared" si="26"/>
        <v>Nunlist</v>
      </c>
      <c r="F408" s="6" t="str">
        <f t="shared" si="27"/>
        <v>Mr. Corey</v>
      </c>
    </row>
    <row r="409" spans="1:6" ht="15.75" customHeight="1" x14ac:dyDescent="0.3">
      <c r="A409" s="5" t="s">
        <v>828</v>
      </c>
      <c r="B409" s="5" t="s">
        <v>829</v>
      </c>
      <c r="C409" s="6" t="str">
        <f t="shared" si="24"/>
        <v>Mr.</v>
      </c>
      <c r="D409" s="6" t="str">
        <f t="shared" si="25"/>
        <v>Patrick D.</v>
      </c>
      <c r="E409" s="6" t="str">
        <f t="shared" si="26"/>
        <v>Cutter</v>
      </c>
      <c r="F409" s="6" t="str">
        <f t="shared" si="27"/>
        <v>Mr. Patrick D.</v>
      </c>
    </row>
    <row r="410" spans="1:6" ht="15.75" customHeight="1" x14ac:dyDescent="0.3">
      <c r="A410" s="5" t="s">
        <v>830</v>
      </c>
      <c r="B410" s="5" t="s">
        <v>831</v>
      </c>
      <c r="C410" s="6" t="str">
        <f t="shared" si="24"/>
        <v>Mr.</v>
      </c>
      <c r="D410" s="6" t="str">
        <f t="shared" si="25"/>
        <v>Anthony D.</v>
      </c>
      <c r="E410" s="6" t="str">
        <f t="shared" si="26"/>
        <v>Martin</v>
      </c>
      <c r="F410" s="6" t="str">
        <f t="shared" si="27"/>
        <v>Mr. Anthony D.</v>
      </c>
    </row>
    <row r="411" spans="1:6" ht="15.75" customHeight="1" x14ac:dyDescent="0.3">
      <c r="A411" s="5" t="s">
        <v>832</v>
      </c>
      <c r="B411" s="5" t="s">
        <v>833</v>
      </c>
      <c r="C411" s="6" t="str">
        <f t="shared" si="24"/>
        <v>Ms.</v>
      </c>
      <c r="D411" s="6" t="str">
        <f t="shared" si="25"/>
        <v>Melissa</v>
      </c>
      <c r="E411" s="6" t="str">
        <f t="shared" si="26"/>
        <v>Cooney</v>
      </c>
      <c r="F411" s="6" t="str">
        <f t="shared" si="27"/>
        <v>Ms. Melissa</v>
      </c>
    </row>
    <row r="412" spans="1:6" ht="15.75" customHeight="1" x14ac:dyDescent="0.3">
      <c r="A412" s="5" t="s">
        <v>834</v>
      </c>
      <c r="B412" s="5" t="s">
        <v>835</v>
      </c>
      <c r="C412" s="6" t="str">
        <f t="shared" si="24"/>
        <v>Ms.</v>
      </c>
      <c r="D412" s="6" t="str">
        <f t="shared" si="25"/>
        <v>Raven</v>
      </c>
      <c r="E412" s="6" t="str">
        <f t="shared" si="26"/>
        <v>Bier</v>
      </c>
      <c r="F412" s="6" t="str">
        <f t="shared" si="27"/>
        <v>Ms. Raven</v>
      </c>
    </row>
    <row r="413" spans="1:6" ht="15.75" customHeight="1" x14ac:dyDescent="0.3">
      <c r="A413" s="5" t="s">
        <v>836</v>
      </c>
      <c r="B413" s="5" t="s">
        <v>837</v>
      </c>
      <c r="C413" s="6" t="str">
        <f t="shared" si="24"/>
        <v>Mr.</v>
      </c>
      <c r="D413" s="6" t="str">
        <f t="shared" si="25"/>
        <v>Christopher</v>
      </c>
      <c r="E413" s="6" t="str">
        <f t="shared" si="26"/>
        <v>Muskopf</v>
      </c>
      <c r="F413" s="6" t="str">
        <f t="shared" si="27"/>
        <v>Mr. Christopher</v>
      </c>
    </row>
    <row r="414" spans="1:6" ht="15.75" customHeight="1" x14ac:dyDescent="0.3">
      <c r="A414" s="5" t="s">
        <v>838</v>
      </c>
      <c r="B414" s="5" t="s">
        <v>839</v>
      </c>
      <c r="C414" s="6" t="str">
        <f t="shared" si="24"/>
        <v>Ms.</v>
      </c>
      <c r="D414" s="6" t="str">
        <f t="shared" si="25"/>
        <v>Kendra A</v>
      </c>
      <c r="E414" s="6" t="str">
        <f t="shared" si="26"/>
        <v>Sirak</v>
      </c>
      <c r="F414" s="6" t="str">
        <f t="shared" si="27"/>
        <v>Ms. Kendra A</v>
      </c>
    </row>
    <row r="415" spans="1:6" ht="15.75" customHeight="1" x14ac:dyDescent="0.3">
      <c r="A415" s="5" t="s">
        <v>840</v>
      </c>
      <c r="B415" s="5" t="s">
        <v>841</v>
      </c>
      <c r="C415" s="6" t="str">
        <f t="shared" si="24"/>
        <v>Ms.</v>
      </c>
      <c r="D415" s="6" t="str">
        <f t="shared" si="25"/>
        <v>Jordan</v>
      </c>
      <c r="E415" s="6" t="str">
        <f t="shared" si="26"/>
        <v>Nelsen</v>
      </c>
      <c r="F415" s="6" t="str">
        <f t="shared" si="27"/>
        <v>Ms. Jordan</v>
      </c>
    </row>
    <row r="416" spans="1:6" ht="15.75" customHeight="1" x14ac:dyDescent="0.3">
      <c r="A416" s="5" t="s">
        <v>842</v>
      </c>
      <c r="B416" s="5" t="s">
        <v>843</v>
      </c>
      <c r="C416" s="6" t="str">
        <f t="shared" si="24"/>
        <v>Mr.</v>
      </c>
      <c r="D416" s="6" t="str">
        <f t="shared" si="25"/>
        <v>Nils</v>
      </c>
      <c r="E416" s="6" t="str">
        <f t="shared" si="26"/>
        <v>Schallner</v>
      </c>
      <c r="F416" s="6" t="str">
        <f t="shared" si="27"/>
        <v>Mr. Nils</v>
      </c>
    </row>
    <row r="417" spans="1:6" ht="15.75" customHeight="1" x14ac:dyDescent="0.3">
      <c r="A417" s="5" t="s">
        <v>844</v>
      </c>
      <c r="B417" s="5" t="s">
        <v>845</v>
      </c>
      <c r="C417" s="6" t="str">
        <f t="shared" si="24"/>
        <v>Mr.</v>
      </c>
      <c r="D417" s="6" t="str">
        <f t="shared" si="25"/>
        <v>Scott</v>
      </c>
      <c r="E417" s="6" t="str">
        <f t="shared" si="26"/>
        <v>Dunlap</v>
      </c>
      <c r="F417" s="6" t="str">
        <f t="shared" si="27"/>
        <v>Mr. Scott</v>
      </c>
    </row>
    <row r="418" spans="1:6" ht="15.75" customHeight="1" x14ac:dyDescent="0.3">
      <c r="A418" s="5" t="s">
        <v>846</v>
      </c>
      <c r="B418" s="5" t="s">
        <v>847</v>
      </c>
      <c r="C418" s="6" t="str">
        <f t="shared" si="24"/>
        <v>Ms.</v>
      </c>
      <c r="D418" s="6" t="str">
        <f t="shared" si="25"/>
        <v>Angela</v>
      </c>
      <c r="E418" s="6" t="str">
        <f t="shared" si="26"/>
        <v>Messing</v>
      </c>
      <c r="F418" s="6" t="str">
        <f t="shared" si="27"/>
        <v>Ms. Angela</v>
      </c>
    </row>
    <row r="419" spans="1:6" ht="15.75" customHeight="1" x14ac:dyDescent="0.3">
      <c r="A419" s="5" t="s">
        <v>848</v>
      </c>
      <c r="B419" s="5" t="s">
        <v>849</v>
      </c>
      <c r="C419" s="6" t="str">
        <f t="shared" si="24"/>
        <v>Ms.</v>
      </c>
      <c r="D419" s="6" t="str">
        <f t="shared" si="25"/>
        <v>Allison</v>
      </c>
      <c r="E419" s="6" t="str">
        <f t="shared" si="26"/>
        <v>Bondell</v>
      </c>
      <c r="F419" s="6" t="str">
        <f t="shared" si="27"/>
        <v>Ms. Allison</v>
      </c>
    </row>
    <row r="420" spans="1:6" ht="15.75" customHeight="1" x14ac:dyDescent="0.3">
      <c r="A420" s="5" t="s">
        <v>850</v>
      </c>
      <c r="B420" s="5" t="s">
        <v>851</v>
      </c>
      <c r="C420" s="6" t="str">
        <f t="shared" si="24"/>
        <v>Ms.</v>
      </c>
      <c r="D420" s="6" t="str">
        <f t="shared" si="25"/>
        <v>Caitlin O.</v>
      </c>
      <c r="E420" s="6" t="str">
        <f t="shared" si="26"/>
        <v>Gaughan</v>
      </c>
      <c r="F420" s="6" t="str">
        <f t="shared" si="27"/>
        <v>Ms. Caitlin O.</v>
      </c>
    </row>
    <row r="421" spans="1:6" ht="15.75" customHeight="1" x14ac:dyDescent="0.3">
      <c r="A421" s="5" t="s">
        <v>852</v>
      </c>
      <c r="B421" s="5" t="s">
        <v>853</v>
      </c>
      <c r="C421" s="6" t="str">
        <f t="shared" si="24"/>
        <v>Ms.</v>
      </c>
      <c r="D421" s="6" t="str">
        <f t="shared" si="25"/>
        <v>Tracy M</v>
      </c>
      <c r="E421" s="6" t="str">
        <f t="shared" si="26"/>
        <v>Gruman</v>
      </c>
      <c r="F421" s="6" t="str">
        <f t="shared" si="27"/>
        <v>Ms. Tracy M</v>
      </c>
    </row>
    <row r="422" spans="1:6" ht="15.75" customHeight="1" x14ac:dyDescent="0.3">
      <c r="A422" s="5" t="s">
        <v>854</v>
      </c>
      <c r="B422" s="5" t="s">
        <v>855</v>
      </c>
      <c r="C422" s="6" t="str">
        <f t="shared" si="24"/>
        <v>Mr.</v>
      </c>
      <c r="D422" s="6" t="str">
        <f t="shared" si="25"/>
        <v>Dustin M.</v>
      </c>
      <c r="E422" s="6" t="str">
        <f t="shared" si="26"/>
        <v>Whitlow</v>
      </c>
      <c r="F422" s="6" t="str">
        <f t="shared" si="27"/>
        <v>Mr. Dustin M.</v>
      </c>
    </row>
    <row r="423" spans="1:6" ht="15.75" customHeight="1" x14ac:dyDescent="0.3">
      <c r="A423" s="5" t="s">
        <v>856</v>
      </c>
      <c r="B423" s="5" t="s">
        <v>857</v>
      </c>
      <c r="C423" s="6" t="str">
        <f t="shared" si="24"/>
        <v>Ms.</v>
      </c>
      <c r="D423" s="6" t="str">
        <f t="shared" si="25"/>
        <v>Jenny</v>
      </c>
      <c r="E423" s="6" t="str">
        <f t="shared" si="26"/>
        <v>Robinson</v>
      </c>
      <c r="F423" s="6" t="str">
        <f t="shared" si="27"/>
        <v>Ms. Jenny</v>
      </c>
    </row>
    <row r="424" spans="1:6" ht="15.75" customHeight="1" x14ac:dyDescent="0.3">
      <c r="A424" s="5" t="s">
        <v>858</v>
      </c>
      <c r="B424" s="5" t="s">
        <v>859</v>
      </c>
      <c r="C424" s="6" t="str">
        <f t="shared" si="24"/>
        <v>Ms.</v>
      </c>
      <c r="D424" s="6" t="str">
        <f t="shared" si="25"/>
        <v>Emily</v>
      </c>
      <c r="E424" s="6" t="str">
        <f t="shared" si="26"/>
        <v>Sabo</v>
      </c>
      <c r="F424" s="6" t="str">
        <f t="shared" si="27"/>
        <v>Ms. Emily</v>
      </c>
    </row>
    <row r="425" spans="1:6" ht="15.75" customHeight="1" x14ac:dyDescent="0.3">
      <c r="A425" s="5" t="s">
        <v>860</v>
      </c>
      <c r="B425" s="5" t="s">
        <v>861</v>
      </c>
      <c r="C425" s="6" t="str">
        <f t="shared" si="24"/>
        <v>Ms.</v>
      </c>
      <c r="D425" s="6" t="str">
        <f t="shared" si="25"/>
        <v>Fabienne</v>
      </c>
      <c r="E425" s="6" t="str">
        <f t="shared" si="26"/>
        <v>Nazarian</v>
      </c>
      <c r="F425" s="6" t="str">
        <f t="shared" si="27"/>
        <v>Ms. Fabienne</v>
      </c>
    </row>
    <row r="426" spans="1:6" ht="15.75" customHeight="1" x14ac:dyDescent="0.3">
      <c r="A426" s="5" t="s">
        <v>862</v>
      </c>
      <c r="B426" s="5" t="s">
        <v>863</v>
      </c>
      <c r="C426" s="6" t="str">
        <f t="shared" si="24"/>
        <v>Mr.</v>
      </c>
      <c r="D426" s="6" t="str">
        <f t="shared" si="25"/>
        <v>Jordan</v>
      </c>
      <c r="E426" s="6" t="str">
        <f t="shared" si="26"/>
        <v>Lerma</v>
      </c>
      <c r="F426" s="6" t="str">
        <f t="shared" si="27"/>
        <v>Mr. Jordan</v>
      </c>
    </row>
    <row r="427" spans="1:6" ht="15.75" customHeight="1" x14ac:dyDescent="0.3">
      <c r="A427" s="5" t="s">
        <v>864</v>
      </c>
      <c r="B427" s="5" t="s">
        <v>865</v>
      </c>
      <c r="C427" s="6" t="str">
        <f t="shared" si="24"/>
        <v>Mr.</v>
      </c>
      <c r="D427" s="6" t="str">
        <f t="shared" si="25"/>
        <v>Matt</v>
      </c>
      <c r="E427" s="6" t="str">
        <f t="shared" si="26"/>
        <v>Dahl</v>
      </c>
      <c r="F427" s="6" t="str">
        <f t="shared" si="27"/>
        <v>Mr. Matt</v>
      </c>
    </row>
    <row r="428" spans="1:6" ht="15.75" customHeight="1" x14ac:dyDescent="0.3">
      <c r="A428" s="5" t="s">
        <v>866</v>
      </c>
      <c r="B428" s="5" t="s">
        <v>867</v>
      </c>
      <c r="C428" s="6" t="str">
        <f t="shared" si="24"/>
        <v>Ms.</v>
      </c>
      <c r="D428" s="6" t="str">
        <f t="shared" si="25"/>
        <v>Taryn L</v>
      </c>
      <c r="E428" s="6" t="str">
        <f t="shared" si="26"/>
        <v>Surtees</v>
      </c>
      <c r="F428" s="6" t="str">
        <f t="shared" si="27"/>
        <v>Ms. Taryn L</v>
      </c>
    </row>
    <row r="429" spans="1:6" ht="15.75" customHeight="1" x14ac:dyDescent="0.3">
      <c r="A429" s="5" t="s">
        <v>868</v>
      </c>
      <c r="B429" s="5" t="s">
        <v>869</v>
      </c>
      <c r="C429" s="6" t="str">
        <f t="shared" si="24"/>
        <v>Ms.</v>
      </c>
      <c r="D429" s="6" t="str">
        <f t="shared" si="25"/>
        <v>Temima</v>
      </c>
      <c r="E429" s="6" t="str">
        <f t="shared" si="26"/>
        <v>Spetner</v>
      </c>
      <c r="F429" s="6" t="str">
        <f t="shared" si="27"/>
        <v>Ms. Temima</v>
      </c>
    </row>
    <row r="430" spans="1:6" ht="15.75" customHeight="1" x14ac:dyDescent="0.3">
      <c r="A430" s="5" t="s">
        <v>870</v>
      </c>
      <c r="B430" s="5" t="s">
        <v>871</v>
      </c>
      <c r="C430" s="6" t="str">
        <f t="shared" si="24"/>
        <v>Ms.</v>
      </c>
      <c r="D430" s="6" t="str">
        <f t="shared" si="25"/>
        <v>Jennifer</v>
      </c>
      <c r="E430" s="6" t="str">
        <f t="shared" si="26"/>
        <v>Brandon</v>
      </c>
      <c r="F430" s="6" t="str">
        <f t="shared" si="27"/>
        <v>Ms. Jennifer</v>
      </c>
    </row>
    <row r="431" spans="1:6" ht="15.75" customHeight="1" x14ac:dyDescent="0.3">
      <c r="A431" s="5" t="s">
        <v>872</v>
      </c>
      <c r="B431" s="5" t="s">
        <v>873</v>
      </c>
      <c r="C431" s="6" t="str">
        <f t="shared" si="24"/>
        <v>Ms.</v>
      </c>
      <c r="D431" s="6" t="str">
        <f t="shared" si="25"/>
        <v>Serena M.</v>
      </c>
      <c r="E431" s="6" t="str">
        <f t="shared" si="26"/>
        <v>Eley</v>
      </c>
      <c r="F431" s="6" t="str">
        <f t="shared" si="27"/>
        <v>Ms. Serena M.</v>
      </c>
    </row>
    <row r="432" spans="1:6" ht="15.75" customHeight="1" x14ac:dyDescent="0.3">
      <c r="A432" s="5" t="s">
        <v>874</v>
      </c>
      <c r="B432" s="5" t="s">
        <v>875</v>
      </c>
      <c r="C432" s="6" t="str">
        <f t="shared" si="24"/>
        <v>Ms.</v>
      </c>
      <c r="D432" s="6" t="str">
        <f t="shared" si="25"/>
        <v>Victoria M.</v>
      </c>
      <c r="E432" s="6" t="str">
        <f t="shared" si="26"/>
        <v>Sedicum</v>
      </c>
      <c r="F432" s="6" t="str">
        <f t="shared" si="27"/>
        <v>Ms. Victoria M.</v>
      </c>
    </row>
    <row r="433" spans="1:6" ht="15.75" customHeight="1" x14ac:dyDescent="0.3">
      <c r="A433" s="5" t="s">
        <v>876</v>
      </c>
      <c r="B433" s="5" t="s">
        <v>877</v>
      </c>
      <c r="C433" s="6" t="str">
        <f t="shared" si="24"/>
        <v>Ms.</v>
      </c>
      <c r="D433" s="6" t="str">
        <f t="shared" si="25"/>
        <v>Phoebe</v>
      </c>
      <c r="E433" s="6" t="str">
        <f t="shared" si="26"/>
        <v>Markle</v>
      </c>
      <c r="F433" s="6" t="str">
        <f t="shared" si="27"/>
        <v>Ms. Phoebe</v>
      </c>
    </row>
    <row r="434" spans="1:6" ht="15.75" customHeight="1" x14ac:dyDescent="0.3">
      <c r="A434" s="5" t="s">
        <v>878</v>
      </c>
      <c r="B434" s="5" t="s">
        <v>879</v>
      </c>
      <c r="C434" s="6" t="str">
        <f t="shared" si="24"/>
        <v>Mr.</v>
      </c>
      <c r="D434" s="6" t="str">
        <f t="shared" si="25"/>
        <v>Corey</v>
      </c>
      <c r="E434" s="6" t="str">
        <f t="shared" si="26"/>
        <v>Kunz</v>
      </c>
      <c r="F434" s="6" t="str">
        <f t="shared" si="27"/>
        <v>Mr. Corey</v>
      </c>
    </row>
    <row r="435" spans="1:6" ht="15.75" customHeight="1" x14ac:dyDescent="0.3">
      <c r="A435" s="5" t="s">
        <v>880</v>
      </c>
      <c r="B435" s="5" t="s">
        <v>881</v>
      </c>
      <c r="C435" s="6" t="str">
        <f t="shared" si="24"/>
        <v>Ms.</v>
      </c>
      <c r="D435" s="6" t="str">
        <f t="shared" si="25"/>
        <v>Rebecca</v>
      </c>
      <c r="E435" s="6" t="str">
        <f t="shared" si="26"/>
        <v>Wimert</v>
      </c>
      <c r="F435" s="6" t="str">
        <f t="shared" si="27"/>
        <v>Ms. Rebecca</v>
      </c>
    </row>
    <row r="436" spans="1:6" ht="15.75" customHeight="1" x14ac:dyDescent="0.3">
      <c r="A436" s="5" t="s">
        <v>882</v>
      </c>
      <c r="B436" s="5" t="s">
        <v>883</v>
      </c>
      <c r="C436" s="6" t="str">
        <f t="shared" si="24"/>
        <v>Mr.</v>
      </c>
      <c r="D436" s="6" t="str">
        <f t="shared" si="25"/>
        <v>Nicholas D</v>
      </c>
      <c r="E436" s="6" t="str">
        <f t="shared" si="26"/>
        <v>Peterson</v>
      </c>
      <c r="F436" s="6" t="str">
        <f t="shared" si="27"/>
        <v>Mr. Nicholas D</v>
      </c>
    </row>
    <row r="437" spans="1:6" ht="15.75" customHeight="1" x14ac:dyDescent="0.3">
      <c r="A437" s="5" t="s">
        <v>884</v>
      </c>
      <c r="B437" s="5" t="s">
        <v>885</v>
      </c>
      <c r="C437" s="6" t="str">
        <f t="shared" si="24"/>
        <v>Mr.</v>
      </c>
      <c r="D437" s="6" t="str">
        <f t="shared" si="25"/>
        <v>Christian</v>
      </c>
      <c r="E437" s="6" t="str">
        <f t="shared" si="26"/>
        <v>Mercier</v>
      </c>
      <c r="F437" s="6" t="str">
        <f t="shared" si="27"/>
        <v>Mr. Christian</v>
      </c>
    </row>
    <row r="438" spans="1:6" ht="15.75" customHeight="1" x14ac:dyDescent="0.3">
      <c r="A438" s="5" t="s">
        <v>886</v>
      </c>
      <c r="B438" s="5" t="s">
        <v>887</v>
      </c>
      <c r="C438" s="6" t="str">
        <f t="shared" si="24"/>
        <v>Mr.</v>
      </c>
      <c r="D438" s="6" t="str">
        <f t="shared" si="25"/>
        <v>Jonathon S.</v>
      </c>
      <c r="E438" s="6" t="str">
        <f t="shared" si="26"/>
        <v>Laurie</v>
      </c>
      <c r="F438" s="6" t="str">
        <f t="shared" si="27"/>
        <v>Mr. Jonathon S.</v>
      </c>
    </row>
    <row r="439" spans="1:6" ht="15.75" customHeight="1" x14ac:dyDescent="0.3">
      <c r="A439" s="5" t="s">
        <v>888</v>
      </c>
      <c r="B439" s="5" t="s">
        <v>889</v>
      </c>
      <c r="C439" s="6" t="str">
        <f t="shared" si="24"/>
        <v>Ms.</v>
      </c>
      <c r="D439" s="6" t="str">
        <f t="shared" si="25"/>
        <v>Caroline</v>
      </c>
      <c r="E439" s="6" t="str">
        <f t="shared" si="26"/>
        <v>Sekaquaptewa</v>
      </c>
      <c r="F439" s="6" t="str">
        <f t="shared" si="27"/>
        <v>Ms. Caroline</v>
      </c>
    </row>
    <row r="440" spans="1:6" ht="15.75" customHeight="1" x14ac:dyDescent="0.3">
      <c r="A440" s="5" t="s">
        <v>890</v>
      </c>
      <c r="B440" s="5" t="s">
        <v>891</v>
      </c>
      <c r="C440" s="6" t="str">
        <f t="shared" si="24"/>
        <v>Mr.</v>
      </c>
      <c r="D440" s="6" t="str">
        <f t="shared" si="25"/>
        <v>Joshua D.</v>
      </c>
      <c r="E440" s="6" t="str">
        <f t="shared" si="26"/>
        <v>Frash</v>
      </c>
      <c r="F440" s="6" t="str">
        <f t="shared" si="27"/>
        <v>Mr. Joshua D.</v>
      </c>
    </row>
    <row r="441" spans="1:6" ht="15.75" customHeight="1" x14ac:dyDescent="0.3">
      <c r="A441" s="5" t="s">
        <v>892</v>
      </c>
      <c r="B441" s="5" t="s">
        <v>893</v>
      </c>
      <c r="C441" s="6" t="str">
        <f t="shared" si="24"/>
        <v>Ms.</v>
      </c>
      <c r="D441" s="6" t="str">
        <f t="shared" si="25"/>
        <v>Nichole</v>
      </c>
      <c r="E441" s="6" t="str">
        <f t="shared" si="26"/>
        <v>Bukowski</v>
      </c>
      <c r="F441" s="6" t="str">
        <f t="shared" si="27"/>
        <v>Ms. Nichole</v>
      </c>
    </row>
    <row r="442" spans="1:6" ht="15.75" customHeight="1" x14ac:dyDescent="0.3">
      <c r="A442" s="5" t="s">
        <v>894</v>
      </c>
      <c r="B442" s="5" t="s">
        <v>895</v>
      </c>
      <c r="C442" s="6" t="str">
        <f t="shared" si="24"/>
        <v>Ms.</v>
      </c>
      <c r="D442" s="6" t="str">
        <f t="shared" si="25"/>
        <v>Denise M</v>
      </c>
      <c r="E442" s="6" t="str">
        <f t="shared" si="26"/>
        <v>Sandahl</v>
      </c>
      <c r="F442" s="6" t="str">
        <f t="shared" si="27"/>
        <v>Ms. Denise M</v>
      </c>
    </row>
    <row r="443" spans="1:6" ht="15.75" customHeight="1" x14ac:dyDescent="0.3">
      <c r="A443" s="5" t="s">
        <v>896</v>
      </c>
      <c r="B443" s="5" t="s">
        <v>897</v>
      </c>
      <c r="C443" s="6" t="str">
        <f t="shared" si="24"/>
        <v>Mr.</v>
      </c>
      <c r="D443" s="6" t="str">
        <f t="shared" si="25"/>
        <v>Peter R.</v>
      </c>
      <c r="E443" s="6" t="str">
        <f t="shared" si="26"/>
        <v>Speight</v>
      </c>
      <c r="F443" s="6" t="str">
        <f t="shared" si="27"/>
        <v>Mr. Peter R.</v>
      </c>
    </row>
    <row r="444" spans="1:6" ht="15.75" customHeight="1" x14ac:dyDescent="0.3">
      <c r="A444" s="5" t="s">
        <v>898</v>
      </c>
      <c r="B444" s="5" t="s">
        <v>899</v>
      </c>
      <c r="C444" s="6" t="str">
        <f t="shared" si="24"/>
        <v>Mr.</v>
      </c>
      <c r="D444" s="6" t="str">
        <f t="shared" si="25"/>
        <v>Johnson K</v>
      </c>
      <c r="E444" s="6" t="str">
        <f t="shared" si="26"/>
        <v>Lee</v>
      </c>
      <c r="F444" s="6" t="str">
        <f t="shared" si="27"/>
        <v>Mr. Johnson K</v>
      </c>
    </row>
    <row r="445" spans="1:6" ht="15.75" customHeight="1" x14ac:dyDescent="0.3">
      <c r="A445" s="5" t="s">
        <v>900</v>
      </c>
      <c r="B445" s="5" t="s">
        <v>901</v>
      </c>
      <c r="C445" s="6" t="str">
        <f t="shared" si="24"/>
        <v>Ms.</v>
      </c>
      <c r="D445" s="6" t="str">
        <f t="shared" si="25"/>
        <v>Katherine</v>
      </c>
      <c r="E445" s="6" t="str">
        <f t="shared" si="26"/>
        <v>Nielsen</v>
      </c>
      <c r="F445" s="6" t="str">
        <f t="shared" si="27"/>
        <v>Ms. Katherine</v>
      </c>
    </row>
    <row r="446" spans="1:6" ht="15.75" customHeight="1" x14ac:dyDescent="0.3">
      <c r="A446" s="5" t="s">
        <v>902</v>
      </c>
      <c r="B446" s="5" t="s">
        <v>903</v>
      </c>
      <c r="C446" s="6" t="str">
        <f t="shared" si="24"/>
        <v>Ms.</v>
      </c>
      <c r="D446" s="6" t="str">
        <f t="shared" si="25"/>
        <v>Lynda</v>
      </c>
      <c r="E446" s="6" t="str">
        <f t="shared" si="26"/>
        <v>Zirdok</v>
      </c>
      <c r="F446" s="6" t="str">
        <f t="shared" si="27"/>
        <v>Ms. Lynda</v>
      </c>
    </row>
    <row r="447" spans="1:6" ht="15.75" customHeight="1" x14ac:dyDescent="0.3">
      <c r="A447" s="5" t="s">
        <v>904</v>
      </c>
      <c r="B447" s="5" t="s">
        <v>905</v>
      </c>
      <c r="C447" s="6" t="str">
        <f t="shared" si="24"/>
        <v>Mr.</v>
      </c>
      <c r="D447" s="6" t="str">
        <f t="shared" si="25"/>
        <v>Anthony</v>
      </c>
      <c r="E447" s="6" t="str">
        <f t="shared" si="26"/>
        <v>Crudale</v>
      </c>
      <c r="F447" s="6" t="str">
        <f t="shared" si="27"/>
        <v>Mr. Anthony</v>
      </c>
    </row>
    <row r="448" spans="1:6" ht="15.75" customHeight="1" x14ac:dyDescent="0.3">
      <c r="A448" s="5" t="s">
        <v>906</v>
      </c>
      <c r="B448" s="5" t="s">
        <v>907</v>
      </c>
      <c r="C448" s="6" t="str">
        <f t="shared" si="24"/>
        <v>Ms.</v>
      </c>
      <c r="D448" s="6" t="str">
        <f t="shared" si="25"/>
        <v>Linnea C.</v>
      </c>
      <c r="E448" s="6" t="str">
        <f t="shared" si="26"/>
        <v>Koopmans</v>
      </c>
      <c r="F448" s="6" t="str">
        <f t="shared" si="27"/>
        <v>Ms. Linnea C.</v>
      </c>
    </row>
    <row r="449" spans="1:6" ht="15.75" customHeight="1" x14ac:dyDescent="0.3">
      <c r="A449" s="5" t="s">
        <v>908</v>
      </c>
      <c r="B449" s="5" t="s">
        <v>909</v>
      </c>
      <c r="C449" s="6" t="str">
        <f t="shared" si="24"/>
        <v>Mr.</v>
      </c>
      <c r="D449" s="6" t="str">
        <f t="shared" si="25"/>
        <v>Massimiliano A.</v>
      </c>
      <c r="E449" s="6" t="str">
        <f t="shared" si="26"/>
        <v>Milani</v>
      </c>
      <c r="F449" s="6" t="str">
        <f t="shared" si="27"/>
        <v>Mr. Massimiliano A.</v>
      </c>
    </row>
    <row r="450" spans="1:6" ht="15.75" customHeight="1" x14ac:dyDescent="0.3">
      <c r="A450" s="5" t="s">
        <v>910</v>
      </c>
      <c r="B450" s="5" t="s">
        <v>911</v>
      </c>
      <c r="C450" s="6" t="str">
        <f t="shared" ref="C450:C513" si="28">LEFT(F450,FIND(" ",F450&amp;" ")-1)</f>
        <v>Mr.</v>
      </c>
      <c r="D450" s="6" t="str">
        <f t="shared" ref="D450:D513" si="29">TRIM(MID(F450,FIND(" ",F450&amp;" ")+1,200))</f>
        <v>James M.</v>
      </c>
      <c r="E450" s="6" t="str">
        <f t="shared" ref="E450:E513" si="30">TRIM(LEFT(B450,FIND(",",B450)-1))</f>
        <v>Kelly</v>
      </c>
      <c r="F450" s="6" t="str">
        <f t="shared" ref="F450:F513" si="31">TRIM(MID(B450,FIND(",",B450)+1,200))</f>
        <v>Mr. James M.</v>
      </c>
    </row>
    <row r="451" spans="1:6" ht="15.75" customHeight="1" x14ac:dyDescent="0.3">
      <c r="A451" s="5" t="s">
        <v>912</v>
      </c>
      <c r="B451" s="5" t="s">
        <v>913</v>
      </c>
      <c r="C451" s="6" t="str">
        <f t="shared" si="28"/>
        <v>Ms.</v>
      </c>
      <c r="D451" s="6" t="str">
        <f t="shared" si="29"/>
        <v>Lauren</v>
      </c>
      <c r="E451" s="6" t="str">
        <f t="shared" si="30"/>
        <v>Finelli</v>
      </c>
      <c r="F451" s="6" t="str">
        <f t="shared" si="31"/>
        <v>Ms. Lauren</v>
      </c>
    </row>
    <row r="452" spans="1:6" ht="15.75" customHeight="1" x14ac:dyDescent="0.3">
      <c r="A452" s="5" t="s">
        <v>914</v>
      </c>
      <c r="B452" s="5" t="s">
        <v>915</v>
      </c>
      <c r="C452" s="6" t="str">
        <f t="shared" si="28"/>
        <v>Ms.</v>
      </c>
      <c r="D452" s="6" t="str">
        <f t="shared" si="29"/>
        <v>Michele V.</v>
      </c>
      <c r="E452" s="6" t="str">
        <f t="shared" si="30"/>
        <v>Palmer</v>
      </c>
      <c r="F452" s="6" t="str">
        <f t="shared" si="31"/>
        <v>Ms. Michele V.</v>
      </c>
    </row>
    <row r="453" spans="1:6" ht="15.75" customHeight="1" x14ac:dyDescent="0.3">
      <c r="A453" s="5" t="s">
        <v>916</v>
      </c>
      <c r="B453" s="5" t="s">
        <v>917</v>
      </c>
      <c r="C453" s="6" t="str">
        <f t="shared" si="28"/>
        <v>Mr.</v>
      </c>
      <c r="D453" s="6" t="str">
        <f t="shared" si="29"/>
        <v>Xiao</v>
      </c>
      <c r="E453" s="6" t="str">
        <f t="shared" si="30"/>
        <v>Wang</v>
      </c>
      <c r="F453" s="6" t="str">
        <f t="shared" si="31"/>
        <v>Mr. Xiao</v>
      </c>
    </row>
    <row r="454" spans="1:6" ht="15.75" customHeight="1" x14ac:dyDescent="0.3">
      <c r="A454" s="5" t="s">
        <v>918</v>
      </c>
      <c r="B454" s="5" t="s">
        <v>919</v>
      </c>
      <c r="C454" s="6" t="str">
        <f t="shared" si="28"/>
        <v>Ms.</v>
      </c>
      <c r="D454" s="6" t="str">
        <f t="shared" si="29"/>
        <v>Harper L</v>
      </c>
      <c r="E454" s="6" t="str">
        <f t="shared" si="30"/>
        <v>Beasley</v>
      </c>
      <c r="F454" s="6" t="str">
        <f t="shared" si="31"/>
        <v>Ms. Harper L</v>
      </c>
    </row>
    <row r="455" spans="1:6" ht="15.75" customHeight="1" x14ac:dyDescent="0.3">
      <c r="A455" s="5" t="s">
        <v>920</v>
      </c>
      <c r="B455" s="5" t="s">
        <v>921</v>
      </c>
      <c r="C455" s="6" t="str">
        <f t="shared" si="28"/>
        <v>Mr.</v>
      </c>
      <c r="D455" s="6" t="str">
        <f t="shared" si="29"/>
        <v>Nick</v>
      </c>
      <c r="E455" s="6" t="str">
        <f t="shared" si="30"/>
        <v>Bedbury</v>
      </c>
      <c r="F455" s="6" t="str">
        <f t="shared" si="31"/>
        <v>Mr. Nick</v>
      </c>
    </row>
    <row r="456" spans="1:6" ht="15.75" customHeight="1" x14ac:dyDescent="0.3">
      <c r="A456" s="5" t="s">
        <v>922</v>
      </c>
      <c r="B456" s="5" t="s">
        <v>923</v>
      </c>
      <c r="C456" s="6" t="str">
        <f t="shared" si="28"/>
        <v>Mr.</v>
      </c>
      <c r="D456" s="6" t="str">
        <f t="shared" si="29"/>
        <v>Scott</v>
      </c>
      <c r="E456" s="6" t="str">
        <f t="shared" si="30"/>
        <v>Stemberger</v>
      </c>
      <c r="F456" s="6" t="str">
        <f t="shared" si="31"/>
        <v>Mr. Scott</v>
      </c>
    </row>
    <row r="457" spans="1:6" ht="15.75" customHeight="1" x14ac:dyDescent="0.3">
      <c r="A457" s="5" t="s">
        <v>924</v>
      </c>
      <c r="B457" s="5" t="s">
        <v>925</v>
      </c>
      <c r="C457" s="6" t="str">
        <f t="shared" si="28"/>
        <v>Mr.</v>
      </c>
      <c r="D457" s="6" t="str">
        <f t="shared" si="29"/>
        <v>Wilson</v>
      </c>
      <c r="E457" s="6" t="str">
        <f t="shared" si="30"/>
        <v>Chebet</v>
      </c>
      <c r="F457" s="6" t="str">
        <f t="shared" si="31"/>
        <v>Mr. Wilson</v>
      </c>
    </row>
    <row r="458" spans="1:6" ht="15.75" customHeight="1" x14ac:dyDescent="0.3">
      <c r="A458" s="5" t="s">
        <v>926</v>
      </c>
      <c r="B458" s="5" t="s">
        <v>927</v>
      </c>
      <c r="C458" s="6" t="str">
        <f t="shared" si="28"/>
        <v>Mr.</v>
      </c>
      <c r="D458" s="6" t="str">
        <f t="shared" si="29"/>
        <v>Lee</v>
      </c>
      <c r="E458" s="6" t="str">
        <f t="shared" si="30"/>
        <v>Muir</v>
      </c>
      <c r="F458" s="6" t="str">
        <f t="shared" si="31"/>
        <v>Mr. Lee</v>
      </c>
    </row>
    <row r="459" spans="1:6" ht="15.75" customHeight="1" x14ac:dyDescent="0.3">
      <c r="A459" s="5" t="s">
        <v>928</v>
      </c>
      <c r="B459" s="5" t="s">
        <v>929</v>
      </c>
      <c r="C459" s="6" t="str">
        <f t="shared" si="28"/>
        <v>Mr.</v>
      </c>
      <c r="D459" s="6" t="str">
        <f t="shared" si="29"/>
        <v>Shizhong</v>
      </c>
      <c r="E459" s="6" t="str">
        <f t="shared" si="30"/>
        <v>Yang</v>
      </c>
      <c r="F459" s="6" t="str">
        <f t="shared" si="31"/>
        <v>Mr. Shizhong</v>
      </c>
    </row>
    <row r="460" spans="1:6" ht="15.75" customHeight="1" x14ac:dyDescent="0.3">
      <c r="A460" s="5" t="s">
        <v>930</v>
      </c>
      <c r="B460" s="5" t="s">
        <v>931</v>
      </c>
      <c r="C460" s="6" t="str">
        <f t="shared" si="28"/>
        <v>Ms.</v>
      </c>
      <c r="D460" s="6" t="str">
        <f t="shared" si="29"/>
        <v>Marie-Claire</v>
      </c>
      <c r="E460" s="6" t="str">
        <f t="shared" si="30"/>
        <v>Gravel</v>
      </c>
      <c r="F460" s="6" t="str">
        <f t="shared" si="31"/>
        <v>Ms. Marie-Claire</v>
      </c>
    </row>
    <row r="461" spans="1:6" ht="15.75" customHeight="1" x14ac:dyDescent="0.3">
      <c r="A461" s="5" t="s">
        <v>932</v>
      </c>
      <c r="B461" s="5" t="s">
        <v>933</v>
      </c>
      <c r="C461" s="6" t="str">
        <f t="shared" si="28"/>
        <v>Mr.</v>
      </c>
      <c r="D461" s="6" t="str">
        <f t="shared" si="29"/>
        <v>Todd J.</v>
      </c>
      <c r="E461" s="6" t="str">
        <f t="shared" si="30"/>
        <v>Smith</v>
      </c>
      <c r="F461" s="6" t="str">
        <f t="shared" si="31"/>
        <v>Mr. Todd J.</v>
      </c>
    </row>
    <row r="462" spans="1:6" ht="15.75" customHeight="1" x14ac:dyDescent="0.3">
      <c r="A462" s="5" t="s">
        <v>934</v>
      </c>
      <c r="B462" s="5" t="s">
        <v>935</v>
      </c>
      <c r="C462" s="6" t="str">
        <f t="shared" si="28"/>
        <v>Ms.</v>
      </c>
      <c r="D462" s="6" t="str">
        <f t="shared" si="29"/>
        <v>Carolyn</v>
      </c>
      <c r="E462" s="6" t="str">
        <f t="shared" si="30"/>
        <v>Williams</v>
      </c>
      <c r="F462" s="6" t="str">
        <f t="shared" si="31"/>
        <v>Ms. Carolyn</v>
      </c>
    </row>
    <row r="463" spans="1:6" ht="15.75" customHeight="1" x14ac:dyDescent="0.3">
      <c r="A463" s="5" t="s">
        <v>936</v>
      </c>
      <c r="B463" s="5" t="s">
        <v>937</v>
      </c>
      <c r="C463" s="6" t="str">
        <f t="shared" si="28"/>
        <v>Ms.</v>
      </c>
      <c r="D463" s="6" t="str">
        <f t="shared" si="29"/>
        <v>Lindsey</v>
      </c>
      <c r="E463" s="6" t="str">
        <f t="shared" si="30"/>
        <v>Meyer</v>
      </c>
      <c r="F463" s="6" t="str">
        <f t="shared" si="31"/>
        <v>Ms. Lindsey</v>
      </c>
    </row>
    <row r="464" spans="1:6" ht="15.75" customHeight="1" x14ac:dyDescent="0.3">
      <c r="A464" s="5" t="s">
        <v>938</v>
      </c>
      <c r="B464" s="5" t="s">
        <v>939</v>
      </c>
      <c r="C464" s="6" t="str">
        <f t="shared" si="28"/>
        <v>Ms.</v>
      </c>
      <c r="D464" s="6" t="str">
        <f t="shared" si="29"/>
        <v>Marissa D</v>
      </c>
      <c r="E464" s="6" t="str">
        <f t="shared" si="30"/>
        <v>Jamieson</v>
      </c>
      <c r="F464" s="6" t="str">
        <f t="shared" si="31"/>
        <v>Ms. Marissa D</v>
      </c>
    </row>
    <row r="465" spans="1:6" ht="15.75" customHeight="1" x14ac:dyDescent="0.3">
      <c r="A465" s="5" t="s">
        <v>940</v>
      </c>
      <c r="B465" s="5" t="s">
        <v>941</v>
      </c>
      <c r="C465" s="6" t="str">
        <f t="shared" si="28"/>
        <v>Mr.</v>
      </c>
      <c r="D465" s="6" t="str">
        <f t="shared" si="29"/>
        <v>Jean Luc</v>
      </c>
      <c r="E465" s="6" t="str">
        <f t="shared" si="30"/>
        <v>Dufeal</v>
      </c>
      <c r="F465" s="6" t="str">
        <f t="shared" si="31"/>
        <v>Mr. Jean Luc</v>
      </c>
    </row>
    <row r="466" spans="1:6" ht="15.75" customHeight="1" x14ac:dyDescent="0.3">
      <c r="A466" s="5" t="s">
        <v>942</v>
      </c>
      <c r="B466" s="5" t="s">
        <v>943</v>
      </c>
      <c r="C466" s="6" t="str">
        <f t="shared" si="28"/>
        <v>Ms.</v>
      </c>
      <c r="D466" s="6" t="str">
        <f t="shared" si="29"/>
        <v>Danielle</v>
      </c>
      <c r="E466" s="6" t="str">
        <f t="shared" si="30"/>
        <v>Sansonetti</v>
      </c>
      <c r="F466" s="6" t="str">
        <f t="shared" si="31"/>
        <v>Ms. Danielle</v>
      </c>
    </row>
    <row r="467" spans="1:6" ht="15.75" customHeight="1" x14ac:dyDescent="0.3">
      <c r="A467" s="5" t="s">
        <v>944</v>
      </c>
      <c r="B467" s="5" t="s">
        <v>945</v>
      </c>
      <c r="C467" s="6" t="str">
        <f t="shared" si="28"/>
        <v>Mr.</v>
      </c>
      <c r="D467" s="6" t="str">
        <f t="shared" si="29"/>
        <v>Jim</v>
      </c>
      <c r="E467" s="6" t="str">
        <f t="shared" si="30"/>
        <v>Koneazny</v>
      </c>
      <c r="F467" s="6" t="str">
        <f t="shared" si="31"/>
        <v>Mr. Jim</v>
      </c>
    </row>
    <row r="468" spans="1:6" ht="15.75" customHeight="1" x14ac:dyDescent="0.3">
      <c r="A468" s="5" t="s">
        <v>946</v>
      </c>
      <c r="B468" s="5" t="s">
        <v>947</v>
      </c>
      <c r="C468" s="6" t="str">
        <f t="shared" si="28"/>
        <v>Mr.</v>
      </c>
      <c r="D468" s="6" t="str">
        <f t="shared" si="29"/>
        <v>Matthew T</v>
      </c>
      <c r="E468" s="6" t="str">
        <f t="shared" si="30"/>
        <v>Johnson</v>
      </c>
      <c r="F468" s="6" t="str">
        <f t="shared" si="31"/>
        <v>Mr. Matthew T</v>
      </c>
    </row>
    <row r="469" spans="1:6" ht="15.75" customHeight="1" x14ac:dyDescent="0.3">
      <c r="A469" s="5" t="s">
        <v>948</v>
      </c>
      <c r="B469" s="5" t="s">
        <v>949</v>
      </c>
      <c r="C469" s="6" t="str">
        <f t="shared" si="28"/>
        <v>Ms.</v>
      </c>
      <c r="D469" s="6" t="str">
        <f t="shared" si="29"/>
        <v>Rachel L.</v>
      </c>
      <c r="E469" s="6" t="str">
        <f t="shared" si="30"/>
        <v>Glasson</v>
      </c>
      <c r="F469" s="6" t="str">
        <f t="shared" si="31"/>
        <v>Ms. Rachel L.</v>
      </c>
    </row>
    <row r="470" spans="1:6" ht="15.75" customHeight="1" x14ac:dyDescent="0.3">
      <c r="A470" s="5" t="s">
        <v>950</v>
      </c>
      <c r="B470" s="5" t="s">
        <v>951</v>
      </c>
      <c r="C470" s="6" t="str">
        <f t="shared" si="28"/>
        <v>Ms.</v>
      </c>
      <c r="D470" s="6" t="str">
        <f t="shared" si="29"/>
        <v>Corina</v>
      </c>
      <c r="E470" s="6" t="str">
        <f t="shared" si="30"/>
        <v>Canitz</v>
      </c>
      <c r="F470" s="6" t="str">
        <f t="shared" si="31"/>
        <v>Ms. Corina</v>
      </c>
    </row>
    <row r="471" spans="1:6" ht="15.75" customHeight="1" x14ac:dyDescent="0.3">
      <c r="A471" s="5" t="s">
        <v>952</v>
      </c>
      <c r="B471" s="5" t="s">
        <v>953</v>
      </c>
      <c r="C471" s="6" t="str">
        <f t="shared" si="28"/>
        <v>Mr.</v>
      </c>
      <c r="D471" s="6" t="str">
        <f t="shared" si="29"/>
        <v>Guannan</v>
      </c>
      <c r="E471" s="6" t="str">
        <f t="shared" si="30"/>
        <v>Li</v>
      </c>
      <c r="F471" s="6" t="str">
        <f t="shared" si="31"/>
        <v>Mr. Guannan</v>
      </c>
    </row>
    <row r="472" spans="1:6" ht="15.75" customHeight="1" x14ac:dyDescent="0.3">
      <c r="A472" s="5" t="s">
        <v>954</v>
      </c>
      <c r="B472" s="5" t="s">
        <v>955</v>
      </c>
      <c r="C472" s="6" t="str">
        <f t="shared" si="28"/>
        <v>Mr.</v>
      </c>
      <c r="D472" s="6" t="str">
        <f t="shared" si="29"/>
        <v>Don</v>
      </c>
      <c r="E472" s="6" t="str">
        <f t="shared" si="30"/>
        <v>Parsons</v>
      </c>
      <c r="F472" s="6" t="str">
        <f t="shared" si="31"/>
        <v>Mr. Don</v>
      </c>
    </row>
    <row r="473" spans="1:6" ht="15.75" customHeight="1" x14ac:dyDescent="0.3">
      <c r="A473" s="5" t="s">
        <v>956</v>
      </c>
      <c r="B473" s="5" t="s">
        <v>957</v>
      </c>
      <c r="C473" s="6" t="str">
        <f t="shared" si="28"/>
        <v>Mr.</v>
      </c>
      <c r="D473" s="6" t="str">
        <f t="shared" si="29"/>
        <v>Chris</v>
      </c>
      <c r="E473" s="6" t="str">
        <f t="shared" si="30"/>
        <v>Raulli</v>
      </c>
      <c r="F473" s="6" t="str">
        <f t="shared" si="31"/>
        <v>Mr. Chris</v>
      </c>
    </row>
    <row r="474" spans="1:6" ht="15.75" customHeight="1" x14ac:dyDescent="0.3">
      <c r="A474" s="5" t="s">
        <v>958</v>
      </c>
      <c r="B474" s="5" t="s">
        <v>959</v>
      </c>
      <c r="C474" s="6" t="str">
        <f t="shared" si="28"/>
        <v>Mr.</v>
      </c>
      <c r="D474" s="6" t="str">
        <f t="shared" si="29"/>
        <v>Gavin V.</v>
      </c>
      <c r="E474" s="6" t="str">
        <f t="shared" si="30"/>
        <v>Frome</v>
      </c>
      <c r="F474" s="6" t="str">
        <f t="shared" si="31"/>
        <v>Mr. Gavin V.</v>
      </c>
    </row>
    <row r="475" spans="1:6" ht="15.75" customHeight="1" x14ac:dyDescent="0.3">
      <c r="A475" s="5" t="s">
        <v>960</v>
      </c>
      <c r="B475" s="5" t="s">
        <v>961</v>
      </c>
      <c r="C475" s="6" t="str">
        <f t="shared" si="28"/>
        <v>Mr.</v>
      </c>
      <c r="D475" s="6" t="str">
        <f t="shared" si="29"/>
        <v>David</v>
      </c>
      <c r="E475" s="6" t="str">
        <f t="shared" si="30"/>
        <v>Sevcik</v>
      </c>
      <c r="F475" s="6" t="str">
        <f t="shared" si="31"/>
        <v>Mr. David</v>
      </c>
    </row>
    <row r="476" spans="1:6" ht="15.75" customHeight="1" x14ac:dyDescent="0.3">
      <c r="A476" s="5" t="s">
        <v>962</v>
      </c>
      <c r="B476" s="5" t="s">
        <v>963</v>
      </c>
      <c r="C476" s="6" t="str">
        <f t="shared" si="28"/>
        <v>Mr.</v>
      </c>
      <c r="D476" s="6" t="str">
        <f t="shared" si="29"/>
        <v>Jatin</v>
      </c>
      <c r="E476" s="6" t="str">
        <f t="shared" si="30"/>
        <v>Narang</v>
      </c>
      <c r="F476" s="6" t="str">
        <f t="shared" si="31"/>
        <v>Mr. Jatin</v>
      </c>
    </row>
    <row r="477" spans="1:6" ht="15.75" customHeight="1" x14ac:dyDescent="0.3">
      <c r="A477" s="5" t="s">
        <v>964</v>
      </c>
      <c r="B477" s="5" t="s">
        <v>965</v>
      </c>
      <c r="C477" s="6" t="str">
        <f t="shared" si="28"/>
        <v>Mr.</v>
      </c>
      <c r="D477" s="6" t="str">
        <f t="shared" si="29"/>
        <v>J P. II</v>
      </c>
      <c r="E477" s="6" t="str">
        <f t="shared" si="30"/>
        <v>Royston</v>
      </c>
      <c r="F477" s="6" t="str">
        <f t="shared" si="31"/>
        <v>Mr. J P. II</v>
      </c>
    </row>
    <row r="478" spans="1:6" ht="15.75" customHeight="1" x14ac:dyDescent="0.3">
      <c r="A478" s="5" t="s">
        <v>966</v>
      </c>
      <c r="B478" s="5" t="s">
        <v>967</v>
      </c>
      <c r="C478" s="6" t="str">
        <f t="shared" si="28"/>
        <v>Ms.</v>
      </c>
      <c r="D478" s="6" t="str">
        <f t="shared" si="29"/>
        <v>Angela M.</v>
      </c>
      <c r="E478" s="6" t="str">
        <f t="shared" si="30"/>
        <v>Tieri</v>
      </c>
      <c r="F478" s="6" t="str">
        <f t="shared" si="31"/>
        <v>Ms. Angela M.</v>
      </c>
    </row>
    <row r="479" spans="1:6" ht="15.75" customHeight="1" x14ac:dyDescent="0.3">
      <c r="A479" s="5" t="s">
        <v>968</v>
      </c>
      <c r="B479" s="5" t="s">
        <v>969</v>
      </c>
      <c r="C479" s="6" t="str">
        <f t="shared" si="28"/>
        <v>Mr.</v>
      </c>
      <c r="D479" s="6" t="str">
        <f t="shared" si="29"/>
        <v>Blake K.</v>
      </c>
      <c r="E479" s="6" t="str">
        <f t="shared" si="30"/>
        <v>Whitney</v>
      </c>
      <c r="F479" s="6" t="str">
        <f t="shared" si="31"/>
        <v>Mr. Blake K.</v>
      </c>
    </row>
    <row r="480" spans="1:6" ht="15.75" customHeight="1" x14ac:dyDescent="0.3">
      <c r="A480" s="5" t="s">
        <v>970</v>
      </c>
      <c r="B480" s="5" t="s">
        <v>971</v>
      </c>
      <c r="C480" s="6" t="str">
        <f t="shared" si="28"/>
        <v>Mr.</v>
      </c>
      <c r="D480" s="6" t="str">
        <f t="shared" si="29"/>
        <v>Brian T.</v>
      </c>
      <c r="E480" s="6" t="str">
        <f t="shared" si="30"/>
        <v>Wandzilak</v>
      </c>
      <c r="F480" s="6" t="str">
        <f t="shared" si="31"/>
        <v>Mr. Brian T.</v>
      </c>
    </row>
    <row r="481" spans="1:6" ht="15.75" customHeight="1" x14ac:dyDescent="0.3">
      <c r="A481" s="5" t="s">
        <v>972</v>
      </c>
      <c r="B481" s="5" t="s">
        <v>973</v>
      </c>
      <c r="C481" s="6" t="str">
        <f t="shared" si="28"/>
        <v>Mr.</v>
      </c>
      <c r="D481" s="6" t="str">
        <f t="shared" si="29"/>
        <v>Damon</v>
      </c>
      <c r="E481" s="6" t="str">
        <f t="shared" si="30"/>
        <v>Valenzona</v>
      </c>
      <c r="F481" s="6" t="str">
        <f t="shared" si="31"/>
        <v>Mr. Damon</v>
      </c>
    </row>
    <row r="482" spans="1:6" ht="15.75" customHeight="1" x14ac:dyDescent="0.3">
      <c r="A482" s="5" t="s">
        <v>974</v>
      </c>
      <c r="B482" s="5" t="s">
        <v>975</v>
      </c>
      <c r="C482" s="6" t="str">
        <f t="shared" si="28"/>
        <v>Mr.</v>
      </c>
      <c r="D482" s="6" t="str">
        <f t="shared" si="29"/>
        <v>Jeffrey</v>
      </c>
      <c r="E482" s="6" t="str">
        <f t="shared" si="30"/>
        <v>Young</v>
      </c>
      <c r="F482" s="6" t="str">
        <f t="shared" si="31"/>
        <v>Mr. Jeffrey</v>
      </c>
    </row>
    <row r="483" spans="1:6" ht="15.75" customHeight="1" x14ac:dyDescent="0.3">
      <c r="A483" s="5" t="s">
        <v>976</v>
      </c>
      <c r="B483" s="5" t="s">
        <v>977</v>
      </c>
      <c r="C483" s="6" t="str">
        <f t="shared" si="28"/>
        <v>Mr.</v>
      </c>
      <c r="D483" s="6" t="str">
        <f t="shared" si="29"/>
        <v>Malcolm J.</v>
      </c>
      <c r="E483" s="6" t="str">
        <f t="shared" si="30"/>
        <v>Richards</v>
      </c>
      <c r="F483" s="6" t="str">
        <f t="shared" si="31"/>
        <v>Mr. Malcolm J.</v>
      </c>
    </row>
    <row r="484" spans="1:6" ht="15.75" customHeight="1" x14ac:dyDescent="0.3">
      <c r="A484" s="5" t="s">
        <v>978</v>
      </c>
      <c r="B484" s="5" t="s">
        <v>979</v>
      </c>
      <c r="C484" s="6" t="str">
        <f t="shared" si="28"/>
        <v>Ms.</v>
      </c>
      <c r="D484" s="6" t="str">
        <f t="shared" si="29"/>
        <v>Margaret B.</v>
      </c>
      <c r="E484" s="6" t="str">
        <f t="shared" si="30"/>
        <v>Alexson</v>
      </c>
      <c r="F484" s="6" t="str">
        <f t="shared" si="31"/>
        <v>Ms. Margaret B.</v>
      </c>
    </row>
    <row r="485" spans="1:6" ht="15.75" customHeight="1" x14ac:dyDescent="0.3">
      <c r="A485" s="5" t="s">
        <v>980</v>
      </c>
      <c r="B485" s="5" t="s">
        <v>981</v>
      </c>
      <c r="C485" s="6" t="str">
        <f t="shared" si="28"/>
        <v>Ms.</v>
      </c>
      <c r="D485" s="6" t="str">
        <f t="shared" si="29"/>
        <v>Helen</v>
      </c>
      <c r="E485" s="6" t="str">
        <f t="shared" si="30"/>
        <v>Wright</v>
      </c>
      <c r="F485" s="6" t="str">
        <f t="shared" si="31"/>
        <v>Ms. Helen</v>
      </c>
    </row>
    <row r="486" spans="1:6" ht="15.75" customHeight="1" x14ac:dyDescent="0.3">
      <c r="A486" s="5" t="s">
        <v>982</v>
      </c>
      <c r="B486" s="5" t="s">
        <v>983</v>
      </c>
      <c r="C486" s="6" t="str">
        <f t="shared" si="28"/>
        <v>Mr.</v>
      </c>
      <c r="D486" s="6" t="str">
        <f t="shared" si="29"/>
        <v>Matthew</v>
      </c>
      <c r="E486" s="6" t="str">
        <f t="shared" si="30"/>
        <v>McKenna</v>
      </c>
      <c r="F486" s="6" t="str">
        <f t="shared" si="31"/>
        <v>Mr. Matthew</v>
      </c>
    </row>
    <row r="487" spans="1:6" ht="15.75" customHeight="1" x14ac:dyDescent="0.3">
      <c r="A487" s="5" t="s">
        <v>984</v>
      </c>
      <c r="B487" s="5" t="s">
        <v>985</v>
      </c>
      <c r="C487" s="6" t="str">
        <f t="shared" si="28"/>
        <v>Mr.</v>
      </c>
      <c r="D487" s="6" t="str">
        <f t="shared" si="29"/>
        <v>Jeff</v>
      </c>
      <c r="E487" s="6" t="str">
        <f t="shared" si="30"/>
        <v>Sallade</v>
      </c>
      <c r="F487" s="6" t="str">
        <f t="shared" si="31"/>
        <v>Mr. Jeff</v>
      </c>
    </row>
    <row r="488" spans="1:6" ht="15.75" customHeight="1" x14ac:dyDescent="0.3">
      <c r="A488" s="5" t="s">
        <v>986</v>
      </c>
      <c r="B488" s="5" t="s">
        <v>987</v>
      </c>
      <c r="C488" s="6" t="str">
        <f t="shared" si="28"/>
        <v>Mrs.</v>
      </c>
      <c r="D488" s="6" t="str">
        <f t="shared" si="29"/>
        <v>Tara R</v>
      </c>
      <c r="E488" s="6" t="str">
        <f t="shared" si="30"/>
        <v>Argall</v>
      </c>
      <c r="F488" s="6" t="str">
        <f t="shared" si="31"/>
        <v>Mrs. Tara R</v>
      </c>
    </row>
    <row r="489" spans="1:6" ht="15.75" customHeight="1" x14ac:dyDescent="0.3">
      <c r="A489" s="5" t="s">
        <v>988</v>
      </c>
      <c r="B489" s="5" t="s">
        <v>989</v>
      </c>
      <c r="C489" s="6" t="str">
        <f t="shared" si="28"/>
        <v>Ms.</v>
      </c>
      <c r="D489" s="6" t="str">
        <f t="shared" si="29"/>
        <v>Kristin</v>
      </c>
      <c r="E489" s="6" t="str">
        <f t="shared" si="30"/>
        <v>Patchell</v>
      </c>
      <c r="F489" s="6" t="str">
        <f t="shared" si="31"/>
        <v>Ms. Kristin</v>
      </c>
    </row>
    <row r="490" spans="1:6" ht="15.75" customHeight="1" x14ac:dyDescent="0.3">
      <c r="A490" s="5" t="s">
        <v>990</v>
      </c>
      <c r="B490" s="5" t="s">
        <v>991</v>
      </c>
      <c r="C490" s="6" t="str">
        <f t="shared" si="28"/>
        <v>Mr.</v>
      </c>
      <c r="D490" s="6" t="str">
        <f t="shared" si="29"/>
        <v>Timothy</v>
      </c>
      <c r="E490" s="6" t="str">
        <f t="shared" si="30"/>
        <v>Catoggio</v>
      </c>
      <c r="F490" s="6" t="str">
        <f t="shared" si="31"/>
        <v>Mr. Timothy</v>
      </c>
    </row>
    <row r="491" spans="1:6" ht="15.75" customHeight="1" x14ac:dyDescent="0.3">
      <c r="A491" s="5" t="s">
        <v>992</v>
      </c>
      <c r="B491" s="5" t="s">
        <v>993</v>
      </c>
      <c r="C491" s="6" t="str">
        <f t="shared" si="28"/>
        <v>Mr.</v>
      </c>
      <c r="D491" s="6" t="str">
        <f t="shared" si="29"/>
        <v>Scott</v>
      </c>
      <c r="E491" s="6" t="str">
        <f t="shared" si="30"/>
        <v>Adams</v>
      </c>
      <c r="F491" s="6" t="str">
        <f t="shared" si="31"/>
        <v>Mr. Scott</v>
      </c>
    </row>
    <row r="492" spans="1:6" ht="15.75" customHeight="1" x14ac:dyDescent="0.3">
      <c r="A492" s="5" t="s">
        <v>994</v>
      </c>
      <c r="B492" s="5" t="s">
        <v>995</v>
      </c>
      <c r="C492" s="6" t="str">
        <f t="shared" si="28"/>
        <v>Ms.</v>
      </c>
      <c r="D492" s="6" t="str">
        <f t="shared" si="29"/>
        <v>Carly E</v>
      </c>
      <c r="E492" s="6" t="str">
        <f t="shared" si="30"/>
        <v>Windt</v>
      </c>
      <c r="F492" s="6" t="str">
        <f t="shared" si="31"/>
        <v>Ms. Carly E</v>
      </c>
    </row>
    <row r="493" spans="1:6" ht="15.75" customHeight="1" x14ac:dyDescent="0.3">
      <c r="A493" s="5" t="s">
        <v>996</v>
      </c>
      <c r="B493" s="5" t="s">
        <v>997</v>
      </c>
      <c r="C493" s="6" t="str">
        <f t="shared" si="28"/>
        <v>Ms.</v>
      </c>
      <c r="D493" s="6" t="str">
        <f t="shared" si="29"/>
        <v>Lisa</v>
      </c>
      <c r="E493" s="6" t="str">
        <f t="shared" si="30"/>
        <v>Ryan</v>
      </c>
      <c r="F493" s="6" t="str">
        <f t="shared" si="31"/>
        <v>Ms. Lisa</v>
      </c>
    </row>
    <row r="494" spans="1:6" ht="15.75" customHeight="1" x14ac:dyDescent="0.3">
      <c r="A494" s="5" t="s">
        <v>998</v>
      </c>
      <c r="B494" s="5" t="s">
        <v>999</v>
      </c>
      <c r="C494" s="6" t="str">
        <f t="shared" si="28"/>
        <v>Ms.</v>
      </c>
      <c r="D494" s="6" t="str">
        <f t="shared" si="29"/>
        <v>Stacey</v>
      </c>
      <c r="E494" s="6" t="str">
        <f t="shared" si="30"/>
        <v>Marion</v>
      </c>
      <c r="F494" s="6" t="str">
        <f t="shared" si="31"/>
        <v>Ms. Stacey</v>
      </c>
    </row>
    <row r="495" spans="1:6" ht="15.75" customHeight="1" x14ac:dyDescent="0.3">
      <c r="A495" s="5" t="s">
        <v>1000</v>
      </c>
      <c r="B495" s="5" t="s">
        <v>1001</v>
      </c>
      <c r="C495" s="6" t="str">
        <f t="shared" si="28"/>
        <v>Mr.</v>
      </c>
      <c r="D495" s="6" t="str">
        <f t="shared" si="29"/>
        <v>Louis</v>
      </c>
      <c r="E495" s="6" t="str">
        <f t="shared" si="30"/>
        <v>Raffetto</v>
      </c>
      <c r="F495" s="6" t="str">
        <f t="shared" si="31"/>
        <v>Mr. Louis</v>
      </c>
    </row>
    <row r="496" spans="1:6" ht="15.75" customHeight="1" x14ac:dyDescent="0.3">
      <c r="A496" s="5" t="s">
        <v>1002</v>
      </c>
      <c r="B496" s="5" t="s">
        <v>1003</v>
      </c>
      <c r="C496" s="6" t="str">
        <f t="shared" si="28"/>
        <v>Mr.</v>
      </c>
      <c r="D496" s="6" t="str">
        <f t="shared" si="29"/>
        <v>Brian R.</v>
      </c>
      <c r="E496" s="6" t="str">
        <f t="shared" si="30"/>
        <v>Young</v>
      </c>
      <c r="F496" s="6" t="str">
        <f t="shared" si="31"/>
        <v>Mr. Brian R.</v>
      </c>
    </row>
    <row r="497" spans="1:6" ht="15.75" customHeight="1" x14ac:dyDescent="0.3">
      <c r="A497" s="5" t="s">
        <v>1004</v>
      </c>
      <c r="B497" s="5" t="s">
        <v>1005</v>
      </c>
      <c r="C497" s="6" t="str">
        <f t="shared" si="28"/>
        <v>Mrs.</v>
      </c>
      <c r="D497" s="6" t="str">
        <f t="shared" si="29"/>
        <v>Jessica</v>
      </c>
      <c r="E497" s="6" t="str">
        <f t="shared" si="30"/>
        <v>Oehlke</v>
      </c>
      <c r="F497" s="6" t="str">
        <f t="shared" si="31"/>
        <v>Mrs. Jessica</v>
      </c>
    </row>
    <row r="498" spans="1:6" ht="15.75" customHeight="1" x14ac:dyDescent="0.3">
      <c r="A498" s="5" t="s">
        <v>1006</v>
      </c>
      <c r="B498" s="5" t="s">
        <v>1007</v>
      </c>
      <c r="C498" s="6" t="str">
        <f t="shared" si="28"/>
        <v>Ms.</v>
      </c>
      <c r="D498" s="6" t="str">
        <f t="shared" si="29"/>
        <v>Dawn M.</v>
      </c>
      <c r="E498" s="6" t="str">
        <f t="shared" si="30"/>
        <v>Sudol</v>
      </c>
      <c r="F498" s="6" t="str">
        <f t="shared" si="31"/>
        <v>Ms. Dawn M.</v>
      </c>
    </row>
    <row r="499" spans="1:6" ht="15.75" customHeight="1" x14ac:dyDescent="0.3">
      <c r="A499" s="5" t="s">
        <v>1008</v>
      </c>
      <c r="B499" s="5" t="s">
        <v>1009</v>
      </c>
      <c r="C499" s="6" t="str">
        <f t="shared" si="28"/>
        <v>Mr.</v>
      </c>
      <c r="D499" s="6" t="str">
        <f t="shared" si="29"/>
        <v>Chris</v>
      </c>
      <c r="E499" s="6" t="str">
        <f t="shared" si="30"/>
        <v>Van Es</v>
      </c>
      <c r="F499" s="6" t="str">
        <f t="shared" si="31"/>
        <v>Mr. Chris</v>
      </c>
    </row>
    <row r="500" spans="1:6" ht="15.75" customHeight="1" x14ac:dyDescent="0.3">
      <c r="A500" s="5" t="s">
        <v>1010</v>
      </c>
      <c r="B500" s="5" t="s">
        <v>1011</v>
      </c>
      <c r="C500" s="6" t="str">
        <f t="shared" si="28"/>
        <v>Ms.</v>
      </c>
      <c r="D500" s="6" t="str">
        <f t="shared" si="29"/>
        <v>Karen</v>
      </c>
      <c r="E500" s="6" t="str">
        <f t="shared" si="30"/>
        <v>Dolge</v>
      </c>
      <c r="F500" s="6" t="str">
        <f t="shared" si="31"/>
        <v>Ms. Karen</v>
      </c>
    </row>
    <row r="501" spans="1:6" ht="15.75" customHeight="1" x14ac:dyDescent="0.3">
      <c r="A501" s="5" t="s">
        <v>1012</v>
      </c>
      <c r="B501" s="5" t="s">
        <v>1013</v>
      </c>
      <c r="C501" s="6" t="str">
        <f t="shared" si="28"/>
        <v>Ms.</v>
      </c>
      <c r="D501" s="6" t="str">
        <f t="shared" si="29"/>
        <v>Jessica</v>
      </c>
      <c r="E501" s="6" t="str">
        <f t="shared" si="30"/>
        <v>Marlier</v>
      </c>
      <c r="F501" s="6" t="str">
        <f t="shared" si="31"/>
        <v>Ms. Jessica</v>
      </c>
    </row>
    <row r="502" spans="1:6" ht="15.75" customHeight="1" x14ac:dyDescent="0.3">
      <c r="A502" s="5" t="s">
        <v>1014</v>
      </c>
      <c r="B502" s="5" t="s">
        <v>1015</v>
      </c>
      <c r="C502" s="6" t="str">
        <f t="shared" si="28"/>
        <v>Mr.</v>
      </c>
      <c r="D502" s="6" t="str">
        <f t="shared" si="29"/>
        <v>Mathieu</v>
      </c>
      <c r="E502" s="6" t="str">
        <f t="shared" si="30"/>
        <v>Girard</v>
      </c>
      <c r="F502" s="6" t="str">
        <f t="shared" si="31"/>
        <v>Mr. Mathieu</v>
      </c>
    </row>
    <row r="503" spans="1:6" ht="15.75" customHeight="1" x14ac:dyDescent="0.3">
      <c r="A503" s="5" t="s">
        <v>1016</v>
      </c>
      <c r="B503" s="5" t="s">
        <v>1017</v>
      </c>
      <c r="C503" s="6" t="str">
        <f t="shared" si="28"/>
        <v>Mr.</v>
      </c>
      <c r="D503" s="6" t="str">
        <f t="shared" si="29"/>
        <v>Kam S.</v>
      </c>
      <c r="E503" s="6" t="str">
        <f t="shared" si="30"/>
        <v>Lee</v>
      </c>
      <c r="F503" s="6" t="str">
        <f t="shared" si="31"/>
        <v>Mr. Kam S.</v>
      </c>
    </row>
    <row r="504" spans="1:6" ht="15.75" customHeight="1" x14ac:dyDescent="0.3">
      <c r="A504" s="5" t="s">
        <v>1018</v>
      </c>
      <c r="B504" s="5" t="s">
        <v>1019</v>
      </c>
      <c r="C504" s="6" t="str">
        <f t="shared" si="28"/>
        <v>Ms.</v>
      </c>
      <c r="D504" s="6" t="str">
        <f t="shared" si="29"/>
        <v>Valerie A</v>
      </c>
      <c r="E504" s="6" t="str">
        <f t="shared" si="30"/>
        <v>Hubbard</v>
      </c>
      <c r="F504" s="6" t="str">
        <f t="shared" si="31"/>
        <v>Ms. Valerie A</v>
      </c>
    </row>
    <row r="505" spans="1:6" ht="15.75" customHeight="1" x14ac:dyDescent="0.3">
      <c r="A505" s="5" t="s">
        <v>1020</v>
      </c>
      <c r="B505" s="5" t="s">
        <v>1021</v>
      </c>
      <c r="C505" s="6" t="str">
        <f t="shared" si="28"/>
        <v>Ms.</v>
      </c>
      <c r="D505" s="6" t="str">
        <f t="shared" si="29"/>
        <v>Freya R</v>
      </c>
      <c r="E505" s="6" t="str">
        <f t="shared" si="30"/>
        <v>Koester</v>
      </c>
      <c r="F505" s="6" t="str">
        <f t="shared" si="31"/>
        <v>Ms. Freya R</v>
      </c>
    </row>
    <row r="506" spans="1:6" ht="15.75" customHeight="1" x14ac:dyDescent="0.3">
      <c r="A506" s="5" t="s">
        <v>1022</v>
      </c>
      <c r="B506" s="5" t="s">
        <v>1023</v>
      </c>
      <c r="C506" s="6" t="str">
        <f t="shared" si="28"/>
        <v>Ms.</v>
      </c>
      <c r="D506" s="6" t="str">
        <f t="shared" si="29"/>
        <v>Jennifer</v>
      </c>
      <c r="E506" s="6" t="str">
        <f t="shared" si="30"/>
        <v>Matthews</v>
      </c>
      <c r="F506" s="6" t="str">
        <f t="shared" si="31"/>
        <v>Ms. Jennifer</v>
      </c>
    </row>
    <row r="507" spans="1:6" ht="15.75" customHeight="1" x14ac:dyDescent="0.3">
      <c r="A507" s="5" t="s">
        <v>1024</v>
      </c>
      <c r="B507" s="5" t="s">
        <v>1025</v>
      </c>
      <c r="C507" s="6" t="str">
        <f t="shared" si="28"/>
        <v>Ms.</v>
      </c>
      <c r="D507" s="6" t="str">
        <f t="shared" si="29"/>
        <v>Kara</v>
      </c>
      <c r="E507" s="6" t="str">
        <f t="shared" si="30"/>
        <v>Rubinich</v>
      </c>
      <c r="F507" s="6" t="str">
        <f t="shared" si="31"/>
        <v>Ms. Kara</v>
      </c>
    </row>
    <row r="508" spans="1:6" ht="15.75" customHeight="1" x14ac:dyDescent="0.3">
      <c r="A508" s="5" t="s">
        <v>1026</v>
      </c>
      <c r="B508" s="5" t="s">
        <v>1027</v>
      </c>
      <c r="C508" s="6" t="str">
        <f t="shared" si="28"/>
        <v>Mr.</v>
      </c>
      <c r="D508" s="6" t="str">
        <f t="shared" si="29"/>
        <v>Bradley A.</v>
      </c>
      <c r="E508" s="6" t="str">
        <f t="shared" si="30"/>
        <v>Alban</v>
      </c>
      <c r="F508" s="6" t="str">
        <f t="shared" si="31"/>
        <v>Mr. Bradley A.</v>
      </c>
    </row>
    <row r="509" spans="1:6" ht="15.75" customHeight="1" x14ac:dyDescent="0.3">
      <c r="A509" s="5" t="s">
        <v>1028</v>
      </c>
      <c r="B509" s="5" t="s">
        <v>1029</v>
      </c>
      <c r="C509" s="6" t="str">
        <f t="shared" si="28"/>
        <v>Mr.</v>
      </c>
      <c r="D509" s="6" t="str">
        <f t="shared" si="29"/>
        <v>Brendan</v>
      </c>
      <c r="E509" s="6" t="str">
        <f t="shared" si="30"/>
        <v>Corcoran</v>
      </c>
      <c r="F509" s="6" t="str">
        <f t="shared" si="31"/>
        <v>Mr. Brendan</v>
      </c>
    </row>
    <row r="510" spans="1:6" ht="15.75" customHeight="1" x14ac:dyDescent="0.3">
      <c r="A510" s="5" t="s">
        <v>1030</v>
      </c>
      <c r="B510" s="5" t="s">
        <v>1031</v>
      </c>
      <c r="C510" s="6" t="str">
        <f t="shared" si="28"/>
        <v>Ms.</v>
      </c>
      <c r="D510" s="6" t="str">
        <f t="shared" si="29"/>
        <v>Amber R</v>
      </c>
      <c r="E510" s="6" t="str">
        <f t="shared" si="30"/>
        <v>Sargent</v>
      </c>
      <c r="F510" s="6" t="str">
        <f t="shared" si="31"/>
        <v>Ms. Amber R</v>
      </c>
    </row>
    <row r="511" spans="1:6" ht="15.75" customHeight="1" x14ac:dyDescent="0.3">
      <c r="A511" s="5" t="s">
        <v>1032</v>
      </c>
      <c r="B511" s="5" t="s">
        <v>1033</v>
      </c>
      <c r="C511" s="6" t="str">
        <f t="shared" si="28"/>
        <v>Mr.</v>
      </c>
      <c r="D511" s="6" t="str">
        <f t="shared" si="29"/>
        <v>Sean K</v>
      </c>
      <c r="E511" s="6" t="str">
        <f t="shared" si="30"/>
        <v>Watson</v>
      </c>
      <c r="F511" s="6" t="str">
        <f t="shared" si="31"/>
        <v>Mr. Sean K</v>
      </c>
    </row>
    <row r="512" spans="1:6" ht="15.75" customHeight="1" x14ac:dyDescent="0.3">
      <c r="A512" s="5" t="s">
        <v>1034</v>
      </c>
      <c r="B512" s="5" t="s">
        <v>1035</v>
      </c>
      <c r="C512" s="6" t="str">
        <f t="shared" si="28"/>
        <v>Mr.</v>
      </c>
      <c r="D512" s="6" t="str">
        <f t="shared" si="29"/>
        <v>Rick</v>
      </c>
      <c r="E512" s="6" t="str">
        <f t="shared" si="30"/>
        <v>Esponda</v>
      </c>
      <c r="F512" s="6" t="str">
        <f t="shared" si="31"/>
        <v>Mr. Rick</v>
      </c>
    </row>
    <row r="513" spans="1:6" ht="15.75" customHeight="1" x14ac:dyDescent="0.3">
      <c r="A513" s="5" t="s">
        <v>1036</v>
      </c>
      <c r="B513" s="5" t="s">
        <v>1037</v>
      </c>
      <c r="C513" s="6" t="str">
        <f t="shared" si="28"/>
        <v>Mr.</v>
      </c>
      <c r="D513" s="6" t="str">
        <f t="shared" si="29"/>
        <v>Matthew</v>
      </c>
      <c r="E513" s="6" t="str">
        <f t="shared" si="30"/>
        <v>Krall</v>
      </c>
      <c r="F513" s="6" t="str">
        <f t="shared" si="31"/>
        <v>Mr. Matthew</v>
      </c>
    </row>
    <row r="514" spans="1:6" ht="15.75" customHeight="1" x14ac:dyDescent="0.3">
      <c r="A514" s="5" t="s">
        <v>1038</v>
      </c>
      <c r="B514" s="5" t="s">
        <v>1039</v>
      </c>
      <c r="C514" s="6" t="str">
        <f t="shared" ref="C514:C577" si="32">LEFT(F514,FIND(" ",F514&amp;" ")-1)</f>
        <v>Mr.</v>
      </c>
      <c r="D514" s="6" t="str">
        <f t="shared" ref="D514:D577" si="33">TRIM(MID(F514,FIND(" ",F514&amp;" ")+1,200))</f>
        <v>Brady</v>
      </c>
      <c r="E514" s="6" t="str">
        <f t="shared" ref="E514:E577" si="34">TRIM(LEFT(B514,FIND(",",B514)-1))</f>
        <v>Poskin</v>
      </c>
      <c r="F514" s="6" t="str">
        <f t="shared" ref="F514:F577" si="35">TRIM(MID(B514,FIND(",",B514)+1,200))</f>
        <v>Mr. Brady</v>
      </c>
    </row>
    <row r="515" spans="1:6" ht="15.75" customHeight="1" x14ac:dyDescent="0.3">
      <c r="A515" s="5" t="s">
        <v>1040</v>
      </c>
      <c r="B515" s="5" t="s">
        <v>1041</v>
      </c>
      <c r="C515" s="6" t="str">
        <f t="shared" si="32"/>
        <v>Ms.</v>
      </c>
      <c r="D515" s="6" t="str">
        <f t="shared" si="33"/>
        <v>Kameko</v>
      </c>
      <c r="E515" s="6" t="str">
        <f t="shared" si="34"/>
        <v>Halfmann</v>
      </c>
      <c r="F515" s="6" t="str">
        <f t="shared" si="35"/>
        <v>Ms. Kameko</v>
      </c>
    </row>
    <row r="516" spans="1:6" ht="15.75" customHeight="1" x14ac:dyDescent="0.3">
      <c r="A516" s="5" t="s">
        <v>1042</v>
      </c>
      <c r="B516" s="5" t="s">
        <v>1043</v>
      </c>
      <c r="C516" s="6" t="str">
        <f t="shared" si="32"/>
        <v>Mr.</v>
      </c>
      <c r="D516" s="6" t="str">
        <f t="shared" si="33"/>
        <v>Jeremy A</v>
      </c>
      <c r="E516" s="6" t="str">
        <f t="shared" si="34"/>
        <v>Klapper</v>
      </c>
      <c r="F516" s="6" t="str">
        <f t="shared" si="35"/>
        <v>Mr. Jeremy A</v>
      </c>
    </row>
    <row r="517" spans="1:6" ht="15.75" customHeight="1" x14ac:dyDescent="0.3">
      <c r="A517" s="5" t="s">
        <v>1044</v>
      </c>
      <c r="B517" s="5" t="s">
        <v>1045</v>
      </c>
      <c r="C517" s="6" t="str">
        <f t="shared" si="32"/>
        <v>Mr.</v>
      </c>
      <c r="D517" s="6" t="str">
        <f t="shared" si="33"/>
        <v>Daniel</v>
      </c>
      <c r="E517" s="6" t="str">
        <f t="shared" si="34"/>
        <v>George</v>
      </c>
      <c r="F517" s="6" t="str">
        <f t="shared" si="35"/>
        <v>Mr. Daniel</v>
      </c>
    </row>
    <row r="518" spans="1:6" ht="15.75" customHeight="1" x14ac:dyDescent="0.3">
      <c r="A518" s="5" t="s">
        <v>1046</v>
      </c>
      <c r="B518" s="5" t="s">
        <v>1047</v>
      </c>
      <c r="C518" s="6" t="str">
        <f t="shared" si="32"/>
        <v>Ms.</v>
      </c>
      <c r="D518" s="6" t="str">
        <f t="shared" si="33"/>
        <v>Amanda</v>
      </c>
      <c r="E518" s="6" t="str">
        <f t="shared" si="34"/>
        <v>Hicks</v>
      </c>
      <c r="F518" s="6" t="str">
        <f t="shared" si="35"/>
        <v>Ms. Amanda</v>
      </c>
    </row>
    <row r="519" spans="1:6" ht="15.75" customHeight="1" x14ac:dyDescent="0.3">
      <c r="A519" s="5" t="s">
        <v>1048</v>
      </c>
      <c r="B519" s="5" t="s">
        <v>1049</v>
      </c>
      <c r="C519" s="6" t="str">
        <f t="shared" si="32"/>
        <v>Ms.</v>
      </c>
      <c r="D519" s="6" t="str">
        <f t="shared" si="33"/>
        <v>Karen</v>
      </c>
      <c r="E519" s="6" t="str">
        <f t="shared" si="34"/>
        <v>Lockyer</v>
      </c>
      <c r="F519" s="6" t="str">
        <f t="shared" si="35"/>
        <v>Ms. Karen</v>
      </c>
    </row>
    <row r="520" spans="1:6" ht="15.75" customHeight="1" x14ac:dyDescent="0.3">
      <c r="A520" s="5" t="s">
        <v>1050</v>
      </c>
      <c r="B520" s="5" t="s">
        <v>1051</v>
      </c>
      <c r="C520" s="6" t="str">
        <f t="shared" si="32"/>
        <v>Mr.</v>
      </c>
      <c r="D520" s="6" t="str">
        <f t="shared" si="33"/>
        <v>Gregory</v>
      </c>
      <c r="E520" s="6" t="str">
        <f t="shared" si="34"/>
        <v>Byrnes</v>
      </c>
      <c r="F520" s="6" t="str">
        <f t="shared" si="35"/>
        <v>Mr. Gregory</v>
      </c>
    </row>
    <row r="521" spans="1:6" ht="15.75" customHeight="1" x14ac:dyDescent="0.3">
      <c r="A521" s="5" t="s">
        <v>1052</v>
      </c>
      <c r="B521" s="5" t="s">
        <v>1053</v>
      </c>
      <c r="C521" s="6" t="str">
        <f t="shared" si="32"/>
        <v>Ms.</v>
      </c>
      <c r="D521" s="6" t="str">
        <f t="shared" si="33"/>
        <v>Sabine</v>
      </c>
      <c r="E521" s="6" t="str">
        <f t="shared" si="34"/>
        <v>Norris</v>
      </c>
      <c r="F521" s="6" t="str">
        <f t="shared" si="35"/>
        <v>Ms. Sabine</v>
      </c>
    </row>
    <row r="522" spans="1:6" ht="15.75" customHeight="1" x14ac:dyDescent="0.3">
      <c r="A522" s="5" t="s">
        <v>1054</v>
      </c>
      <c r="B522" s="5" t="s">
        <v>1055</v>
      </c>
      <c r="C522" s="6" t="str">
        <f t="shared" si="32"/>
        <v>Mr.</v>
      </c>
      <c r="D522" s="6" t="str">
        <f t="shared" si="33"/>
        <v>Joseph</v>
      </c>
      <c r="E522" s="6" t="str">
        <f t="shared" si="34"/>
        <v>Darda</v>
      </c>
      <c r="F522" s="6" t="str">
        <f t="shared" si="35"/>
        <v>Mr. Joseph</v>
      </c>
    </row>
    <row r="523" spans="1:6" ht="15.75" customHeight="1" x14ac:dyDescent="0.3">
      <c r="A523" s="5" t="s">
        <v>1056</v>
      </c>
      <c r="B523" s="5" t="s">
        <v>1057</v>
      </c>
      <c r="C523" s="6" t="str">
        <f t="shared" si="32"/>
        <v>Mr.</v>
      </c>
      <c r="D523" s="6" t="str">
        <f t="shared" si="33"/>
        <v>Adam</v>
      </c>
      <c r="E523" s="6" t="str">
        <f t="shared" si="34"/>
        <v>Otstot</v>
      </c>
      <c r="F523" s="6" t="str">
        <f t="shared" si="35"/>
        <v>Mr. Adam</v>
      </c>
    </row>
    <row r="524" spans="1:6" ht="15.75" customHeight="1" x14ac:dyDescent="0.3">
      <c r="A524" s="5" t="s">
        <v>1058</v>
      </c>
      <c r="B524" s="5" t="s">
        <v>1059</v>
      </c>
      <c r="C524" s="6" t="str">
        <f t="shared" si="32"/>
        <v>Ms.</v>
      </c>
      <c r="D524" s="6" t="str">
        <f t="shared" si="33"/>
        <v>Karolyn A</v>
      </c>
      <c r="E524" s="6" t="str">
        <f t="shared" si="34"/>
        <v>Bowley</v>
      </c>
      <c r="F524" s="6" t="str">
        <f t="shared" si="35"/>
        <v>Ms. Karolyn A</v>
      </c>
    </row>
    <row r="525" spans="1:6" ht="15.75" customHeight="1" x14ac:dyDescent="0.3">
      <c r="A525" s="5" t="s">
        <v>1060</v>
      </c>
      <c r="B525" s="5" t="s">
        <v>1061</v>
      </c>
      <c r="C525" s="6" t="str">
        <f t="shared" si="32"/>
        <v>Mrs.</v>
      </c>
      <c r="D525" s="6" t="str">
        <f t="shared" si="33"/>
        <v>Anita L.</v>
      </c>
      <c r="E525" s="6" t="str">
        <f t="shared" si="34"/>
        <v>Rogers</v>
      </c>
      <c r="F525" s="6" t="str">
        <f t="shared" si="35"/>
        <v>Mrs. Anita L.</v>
      </c>
    </row>
    <row r="526" spans="1:6" ht="15.75" customHeight="1" x14ac:dyDescent="0.3">
      <c r="A526" s="5" t="s">
        <v>1062</v>
      </c>
      <c r="B526" s="5" t="s">
        <v>1063</v>
      </c>
      <c r="C526" s="6" t="str">
        <f t="shared" si="32"/>
        <v>Ms.</v>
      </c>
      <c r="D526" s="6" t="str">
        <f t="shared" si="33"/>
        <v>Laura E.</v>
      </c>
      <c r="E526" s="6" t="str">
        <f t="shared" si="34"/>
        <v>Mclaughlin</v>
      </c>
      <c r="F526" s="6" t="str">
        <f t="shared" si="35"/>
        <v>Ms. Laura E.</v>
      </c>
    </row>
    <row r="527" spans="1:6" ht="15.75" customHeight="1" x14ac:dyDescent="0.3">
      <c r="A527" s="5" t="s">
        <v>1064</v>
      </c>
      <c r="B527" s="5" t="s">
        <v>1065</v>
      </c>
      <c r="C527" s="6" t="str">
        <f t="shared" si="32"/>
        <v>Ms.</v>
      </c>
      <c r="D527" s="6" t="str">
        <f t="shared" si="33"/>
        <v>Sarah</v>
      </c>
      <c r="E527" s="6" t="str">
        <f t="shared" si="34"/>
        <v>Ziegler</v>
      </c>
      <c r="F527" s="6" t="str">
        <f t="shared" si="35"/>
        <v>Ms. Sarah</v>
      </c>
    </row>
    <row r="528" spans="1:6" ht="15.75" customHeight="1" x14ac:dyDescent="0.3">
      <c r="A528" s="5" t="s">
        <v>1066</v>
      </c>
      <c r="B528" s="5" t="s">
        <v>1067</v>
      </c>
      <c r="C528" s="6" t="str">
        <f t="shared" si="32"/>
        <v>Mrs.</v>
      </c>
      <c r="D528" s="6" t="str">
        <f t="shared" si="33"/>
        <v>Ashley E</v>
      </c>
      <c r="E528" s="6" t="str">
        <f t="shared" si="34"/>
        <v>Hughey</v>
      </c>
      <c r="F528" s="6" t="str">
        <f t="shared" si="35"/>
        <v>Mrs. Ashley E</v>
      </c>
    </row>
    <row r="529" spans="1:6" ht="15.75" customHeight="1" x14ac:dyDescent="0.3">
      <c r="A529" s="5" t="s">
        <v>1068</v>
      </c>
      <c r="B529" s="5" t="s">
        <v>1069</v>
      </c>
      <c r="C529" s="6" t="str">
        <f t="shared" si="32"/>
        <v>Ms.</v>
      </c>
      <c r="D529" s="6" t="str">
        <f t="shared" si="33"/>
        <v>Lindsey</v>
      </c>
      <c r="E529" s="6" t="str">
        <f t="shared" si="34"/>
        <v>Knast</v>
      </c>
      <c r="F529" s="6" t="str">
        <f t="shared" si="35"/>
        <v>Ms. Lindsey</v>
      </c>
    </row>
    <row r="530" spans="1:6" ht="15.75" customHeight="1" x14ac:dyDescent="0.3">
      <c r="A530" s="5" t="s">
        <v>1070</v>
      </c>
      <c r="B530" s="5" t="s">
        <v>1071</v>
      </c>
      <c r="C530" s="6" t="str">
        <f t="shared" si="32"/>
        <v>Mr.</v>
      </c>
      <c r="D530" s="6" t="str">
        <f t="shared" si="33"/>
        <v>Alan</v>
      </c>
      <c r="E530" s="6" t="str">
        <f t="shared" si="34"/>
        <v>Stob</v>
      </c>
      <c r="F530" s="6" t="str">
        <f t="shared" si="35"/>
        <v>Mr. Alan</v>
      </c>
    </row>
    <row r="531" spans="1:6" ht="15.75" customHeight="1" x14ac:dyDescent="0.3">
      <c r="A531" s="5" t="s">
        <v>1072</v>
      </c>
      <c r="B531" s="5" t="s">
        <v>1073</v>
      </c>
      <c r="C531" s="6" t="str">
        <f t="shared" si="32"/>
        <v>Mr.</v>
      </c>
      <c r="D531" s="6" t="str">
        <f t="shared" si="33"/>
        <v>Dan R.</v>
      </c>
      <c r="E531" s="6" t="str">
        <f t="shared" si="34"/>
        <v>Jensen</v>
      </c>
      <c r="F531" s="6" t="str">
        <f t="shared" si="35"/>
        <v>Mr. Dan R.</v>
      </c>
    </row>
    <row r="532" spans="1:6" ht="15.75" customHeight="1" x14ac:dyDescent="0.3">
      <c r="A532" s="5" t="s">
        <v>1074</v>
      </c>
      <c r="B532" s="5" t="s">
        <v>1075</v>
      </c>
      <c r="C532" s="6" t="str">
        <f t="shared" si="32"/>
        <v>Ms.</v>
      </c>
      <c r="D532" s="6" t="str">
        <f t="shared" si="33"/>
        <v>Katie</v>
      </c>
      <c r="E532" s="6" t="str">
        <f t="shared" si="34"/>
        <v>Mutter</v>
      </c>
      <c r="F532" s="6" t="str">
        <f t="shared" si="35"/>
        <v>Ms. Katie</v>
      </c>
    </row>
    <row r="533" spans="1:6" ht="15.75" customHeight="1" x14ac:dyDescent="0.3">
      <c r="A533" s="5" t="s">
        <v>1076</v>
      </c>
      <c r="B533" s="5" t="s">
        <v>1077</v>
      </c>
      <c r="C533" s="6" t="str">
        <f t="shared" si="32"/>
        <v>Mr.</v>
      </c>
      <c r="D533" s="6" t="str">
        <f t="shared" si="33"/>
        <v>Eric</v>
      </c>
      <c r="E533" s="6" t="str">
        <f t="shared" si="34"/>
        <v>Ahern</v>
      </c>
      <c r="F533" s="6" t="str">
        <f t="shared" si="35"/>
        <v>Mr. Eric</v>
      </c>
    </row>
    <row r="534" spans="1:6" ht="15.75" customHeight="1" x14ac:dyDescent="0.3">
      <c r="A534" s="5" t="s">
        <v>1078</v>
      </c>
      <c r="B534" s="5" t="s">
        <v>1079</v>
      </c>
      <c r="C534" s="6" t="str">
        <f t="shared" si="32"/>
        <v>Ms.</v>
      </c>
      <c r="D534" s="6" t="str">
        <f t="shared" si="33"/>
        <v>Cathryn</v>
      </c>
      <c r="E534" s="6" t="str">
        <f t="shared" si="34"/>
        <v>Chviruk</v>
      </c>
      <c r="F534" s="6" t="str">
        <f t="shared" si="35"/>
        <v>Ms. Cathryn</v>
      </c>
    </row>
    <row r="535" spans="1:6" ht="15.75" customHeight="1" x14ac:dyDescent="0.3">
      <c r="A535" s="5" t="s">
        <v>1080</v>
      </c>
      <c r="B535" s="5" t="s">
        <v>1081</v>
      </c>
      <c r="C535" s="6" t="str">
        <f t="shared" si="32"/>
        <v>Mr.</v>
      </c>
      <c r="D535" s="6" t="str">
        <f t="shared" si="33"/>
        <v>Brendan</v>
      </c>
      <c r="E535" s="6" t="str">
        <f t="shared" si="34"/>
        <v>Meehan</v>
      </c>
      <c r="F535" s="6" t="str">
        <f t="shared" si="35"/>
        <v>Mr. Brendan</v>
      </c>
    </row>
    <row r="536" spans="1:6" ht="15.75" customHeight="1" x14ac:dyDescent="0.3">
      <c r="A536" s="5" t="s">
        <v>1082</v>
      </c>
      <c r="B536" s="5" t="s">
        <v>1083</v>
      </c>
      <c r="C536" s="6" t="str">
        <f t="shared" si="32"/>
        <v>Ms.</v>
      </c>
      <c r="D536" s="6" t="str">
        <f t="shared" si="33"/>
        <v>Shauna</v>
      </c>
      <c r="E536" s="6" t="str">
        <f t="shared" si="34"/>
        <v>Gammon</v>
      </c>
      <c r="F536" s="6" t="str">
        <f t="shared" si="35"/>
        <v>Ms. Shauna</v>
      </c>
    </row>
    <row r="537" spans="1:6" ht="15.75" customHeight="1" x14ac:dyDescent="0.3">
      <c r="A537" s="5" t="s">
        <v>1084</v>
      </c>
      <c r="B537" s="5" t="s">
        <v>1085</v>
      </c>
      <c r="C537" s="6" t="str">
        <f t="shared" si="32"/>
        <v>Mr.</v>
      </c>
      <c r="D537" s="6" t="str">
        <f t="shared" si="33"/>
        <v>Terence</v>
      </c>
      <c r="E537" s="6" t="str">
        <f t="shared" si="34"/>
        <v>Lee</v>
      </c>
      <c r="F537" s="6" t="str">
        <f t="shared" si="35"/>
        <v>Mr. Terence</v>
      </c>
    </row>
    <row r="538" spans="1:6" ht="15.75" customHeight="1" x14ac:dyDescent="0.3">
      <c r="A538" s="5" t="s">
        <v>1086</v>
      </c>
      <c r="B538" s="5" t="s">
        <v>1087</v>
      </c>
      <c r="C538" s="6" t="str">
        <f t="shared" si="32"/>
        <v>Ms.</v>
      </c>
      <c r="D538" s="6" t="str">
        <f t="shared" si="33"/>
        <v>Marisol</v>
      </c>
      <c r="E538" s="6" t="str">
        <f t="shared" si="34"/>
        <v>Franco</v>
      </c>
      <c r="F538" s="6" t="str">
        <f t="shared" si="35"/>
        <v>Ms. Marisol</v>
      </c>
    </row>
    <row r="539" spans="1:6" ht="15.75" customHeight="1" x14ac:dyDescent="0.3">
      <c r="A539" s="5" t="s">
        <v>1088</v>
      </c>
      <c r="B539" s="5" t="s">
        <v>1089</v>
      </c>
      <c r="C539" s="6" t="str">
        <f t="shared" si="32"/>
        <v>Ms.</v>
      </c>
      <c r="D539" s="6" t="str">
        <f t="shared" si="33"/>
        <v>Lindsay</v>
      </c>
      <c r="E539" s="6" t="str">
        <f t="shared" si="34"/>
        <v>Patterson</v>
      </c>
      <c r="F539" s="6" t="str">
        <f t="shared" si="35"/>
        <v>Ms. Lindsay</v>
      </c>
    </row>
    <row r="540" spans="1:6" ht="15.75" customHeight="1" x14ac:dyDescent="0.3">
      <c r="A540" s="5" t="s">
        <v>1090</v>
      </c>
      <c r="B540" s="5" t="s">
        <v>1091</v>
      </c>
      <c r="C540" s="6" t="str">
        <f t="shared" si="32"/>
        <v>Ms.</v>
      </c>
      <c r="D540" s="6" t="str">
        <f t="shared" si="33"/>
        <v>Katie</v>
      </c>
      <c r="E540" s="6" t="str">
        <f t="shared" si="34"/>
        <v>Valdes</v>
      </c>
      <c r="F540" s="6" t="str">
        <f t="shared" si="35"/>
        <v>Ms. Katie</v>
      </c>
    </row>
    <row r="541" spans="1:6" ht="15.75" customHeight="1" x14ac:dyDescent="0.3">
      <c r="A541" s="5" t="s">
        <v>1092</v>
      </c>
      <c r="B541" s="5" t="s">
        <v>1093</v>
      </c>
      <c r="C541" s="6" t="str">
        <f t="shared" si="32"/>
        <v>Mr.</v>
      </c>
      <c r="D541" s="6" t="str">
        <f t="shared" si="33"/>
        <v>Daniel</v>
      </c>
      <c r="E541" s="6" t="str">
        <f t="shared" si="34"/>
        <v>Craig</v>
      </c>
      <c r="F541" s="6" t="str">
        <f t="shared" si="35"/>
        <v>Mr. Daniel</v>
      </c>
    </row>
    <row r="542" spans="1:6" ht="15.75" customHeight="1" x14ac:dyDescent="0.3">
      <c r="A542" s="5" t="s">
        <v>1094</v>
      </c>
      <c r="B542" s="5" t="s">
        <v>1095</v>
      </c>
      <c r="C542" s="6" t="str">
        <f t="shared" si="32"/>
        <v>Mr.</v>
      </c>
      <c r="D542" s="6" t="str">
        <f t="shared" si="33"/>
        <v>Brett W</v>
      </c>
      <c r="E542" s="6" t="str">
        <f t="shared" si="34"/>
        <v>Whipple</v>
      </c>
      <c r="F542" s="6" t="str">
        <f t="shared" si="35"/>
        <v>Mr. Brett W</v>
      </c>
    </row>
    <row r="543" spans="1:6" ht="15.75" customHeight="1" x14ac:dyDescent="0.3">
      <c r="A543" s="5" t="s">
        <v>1096</v>
      </c>
      <c r="B543" s="5" t="s">
        <v>1097</v>
      </c>
      <c r="C543" s="6" t="str">
        <f t="shared" si="32"/>
        <v>Mr.</v>
      </c>
      <c r="D543" s="6" t="str">
        <f t="shared" si="33"/>
        <v>Dylan J</v>
      </c>
      <c r="E543" s="6" t="str">
        <f t="shared" si="34"/>
        <v>Marton</v>
      </c>
      <c r="F543" s="6" t="str">
        <f t="shared" si="35"/>
        <v>Mr. Dylan J</v>
      </c>
    </row>
    <row r="544" spans="1:6" ht="15.75" customHeight="1" x14ac:dyDescent="0.3">
      <c r="A544" s="5" t="s">
        <v>1098</v>
      </c>
      <c r="B544" s="5" t="s">
        <v>1099</v>
      </c>
      <c r="C544" s="6" t="str">
        <f t="shared" si="32"/>
        <v>Ms.</v>
      </c>
      <c r="D544" s="6" t="str">
        <f t="shared" si="33"/>
        <v>Elizabeth</v>
      </c>
      <c r="E544" s="6" t="str">
        <f t="shared" si="34"/>
        <v>Hildebrandt</v>
      </c>
      <c r="F544" s="6" t="str">
        <f t="shared" si="35"/>
        <v>Ms. Elizabeth</v>
      </c>
    </row>
    <row r="545" spans="1:6" ht="15.75" customHeight="1" x14ac:dyDescent="0.3">
      <c r="A545" s="5" t="s">
        <v>1100</v>
      </c>
      <c r="B545" s="5" t="s">
        <v>1101</v>
      </c>
      <c r="C545" s="6" t="str">
        <f t="shared" si="32"/>
        <v>Ms.</v>
      </c>
      <c r="D545" s="6" t="str">
        <f t="shared" si="33"/>
        <v>Brooke M.</v>
      </c>
      <c r="E545" s="6" t="str">
        <f t="shared" si="34"/>
        <v>Biggs</v>
      </c>
      <c r="F545" s="6" t="str">
        <f t="shared" si="35"/>
        <v>Ms. Brooke M.</v>
      </c>
    </row>
    <row r="546" spans="1:6" ht="15.75" customHeight="1" x14ac:dyDescent="0.3">
      <c r="A546" s="5" t="s">
        <v>1102</v>
      </c>
      <c r="B546" s="5" t="s">
        <v>1103</v>
      </c>
      <c r="C546" s="6" t="str">
        <f t="shared" si="32"/>
        <v>Mrs.</v>
      </c>
      <c r="D546" s="6" t="str">
        <f t="shared" si="33"/>
        <v>Teiko</v>
      </c>
      <c r="E546" s="6" t="str">
        <f t="shared" si="34"/>
        <v>Shigezumi</v>
      </c>
      <c r="F546" s="6" t="str">
        <f t="shared" si="35"/>
        <v>Mrs. Teiko</v>
      </c>
    </row>
    <row r="547" spans="1:6" ht="15.75" customHeight="1" x14ac:dyDescent="0.3">
      <c r="A547" s="5" t="s">
        <v>1104</v>
      </c>
      <c r="B547" s="5" t="s">
        <v>1105</v>
      </c>
      <c r="C547" s="6" t="str">
        <f t="shared" si="32"/>
        <v>Mr.</v>
      </c>
      <c r="D547" s="6" t="str">
        <f t="shared" si="33"/>
        <v>Zachary</v>
      </c>
      <c r="E547" s="6" t="str">
        <f t="shared" si="34"/>
        <v>Meineke</v>
      </c>
      <c r="F547" s="6" t="str">
        <f t="shared" si="35"/>
        <v>Mr. Zachary</v>
      </c>
    </row>
    <row r="548" spans="1:6" ht="15.75" customHeight="1" x14ac:dyDescent="0.3">
      <c r="A548" s="5" t="s">
        <v>1106</v>
      </c>
      <c r="B548" s="5" t="s">
        <v>1107</v>
      </c>
      <c r="C548" s="6" t="str">
        <f t="shared" si="32"/>
        <v>Ms.</v>
      </c>
      <c r="D548" s="6" t="str">
        <f t="shared" si="33"/>
        <v>Johannah</v>
      </c>
      <c r="E548" s="6" t="str">
        <f t="shared" si="34"/>
        <v>Ludington</v>
      </c>
      <c r="F548" s="6" t="str">
        <f t="shared" si="35"/>
        <v>Ms. Johannah</v>
      </c>
    </row>
    <row r="549" spans="1:6" ht="15.75" customHeight="1" x14ac:dyDescent="0.3">
      <c r="A549" s="5" t="s">
        <v>1108</v>
      </c>
      <c r="B549" s="5" t="s">
        <v>1109</v>
      </c>
      <c r="C549" s="6" t="str">
        <f t="shared" si="32"/>
        <v>Mr.</v>
      </c>
      <c r="D549" s="6" t="str">
        <f t="shared" si="33"/>
        <v>Ryan A</v>
      </c>
      <c r="E549" s="6" t="str">
        <f t="shared" si="34"/>
        <v>Perrich</v>
      </c>
      <c r="F549" s="6" t="str">
        <f t="shared" si="35"/>
        <v>Mr. Ryan A</v>
      </c>
    </row>
    <row r="550" spans="1:6" ht="15.75" customHeight="1" x14ac:dyDescent="0.3">
      <c r="A550" s="5" t="s">
        <v>1110</v>
      </c>
      <c r="B550" s="5" t="s">
        <v>1111</v>
      </c>
      <c r="C550" s="6" t="str">
        <f t="shared" si="32"/>
        <v>Mr.</v>
      </c>
      <c r="D550" s="6" t="str">
        <f t="shared" si="33"/>
        <v>Andres Sr.</v>
      </c>
      <c r="E550" s="6" t="str">
        <f t="shared" si="34"/>
        <v>Cervantes</v>
      </c>
      <c r="F550" s="6" t="str">
        <f t="shared" si="35"/>
        <v>Mr. Andres Sr.</v>
      </c>
    </row>
    <row r="551" spans="1:6" ht="15.75" customHeight="1" x14ac:dyDescent="0.3">
      <c r="A551" s="5" t="s">
        <v>1112</v>
      </c>
      <c r="B551" s="5" t="s">
        <v>1113</v>
      </c>
      <c r="C551" s="6" t="str">
        <f t="shared" si="32"/>
        <v>Mr.</v>
      </c>
      <c r="D551" s="6" t="str">
        <f t="shared" si="33"/>
        <v>Bryan</v>
      </c>
      <c r="E551" s="6" t="str">
        <f t="shared" si="34"/>
        <v>Andrews</v>
      </c>
      <c r="F551" s="6" t="str">
        <f t="shared" si="35"/>
        <v>Mr. Bryan</v>
      </c>
    </row>
    <row r="552" spans="1:6" ht="15.75" customHeight="1" x14ac:dyDescent="0.3">
      <c r="A552" s="5" t="s">
        <v>1114</v>
      </c>
      <c r="B552" s="5" t="s">
        <v>1115</v>
      </c>
      <c r="C552" s="6" t="str">
        <f t="shared" si="32"/>
        <v>Ms.</v>
      </c>
      <c r="D552" s="6" t="str">
        <f t="shared" si="33"/>
        <v>Lizette</v>
      </c>
      <c r="E552" s="6" t="str">
        <f t="shared" si="34"/>
        <v>Ruvalcaba</v>
      </c>
      <c r="F552" s="6" t="str">
        <f t="shared" si="35"/>
        <v>Ms. Lizette</v>
      </c>
    </row>
    <row r="553" spans="1:6" ht="15.75" customHeight="1" x14ac:dyDescent="0.3">
      <c r="A553" s="5" t="s">
        <v>1116</v>
      </c>
      <c r="B553" s="5" t="s">
        <v>1117</v>
      </c>
      <c r="C553" s="6" t="str">
        <f t="shared" si="32"/>
        <v>Mr.</v>
      </c>
      <c r="D553" s="6" t="str">
        <f t="shared" si="33"/>
        <v>Don</v>
      </c>
      <c r="E553" s="6" t="str">
        <f t="shared" si="34"/>
        <v>King</v>
      </c>
      <c r="F553" s="6" t="str">
        <f t="shared" si="35"/>
        <v>Mr. Don</v>
      </c>
    </row>
    <row r="554" spans="1:6" ht="15.75" customHeight="1" x14ac:dyDescent="0.3">
      <c r="A554" s="5" t="s">
        <v>1118</v>
      </c>
      <c r="B554" s="5" t="s">
        <v>1119</v>
      </c>
      <c r="C554" s="6" t="str">
        <f t="shared" si="32"/>
        <v>Mr.</v>
      </c>
      <c r="D554" s="6" t="str">
        <f t="shared" si="33"/>
        <v>Jeb</v>
      </c>
      <c r="E554" s="6" t="str">
        <f t="shared" si="34"/>
        <v>Stone</v>
      </c>
      <c r="F554" s="6" t="str">
        <f t="shared" si="35"/>
        <v>Mr. Jeb</v>
      </c>
    </row>
    <row r="555" spans="1:6" ht="15.75" customHeight="1" x14ac:dyDescent="0.3">
      <c r="A555" s="5" t="s">
        <v>1120</v>
      </c>
      <c r="B555" s="5" t="s">
        <v>1121</v>
      </c>
      <c r="C555" s="6" t="str">
        <f t="shared" si="32"/>
        <v>Ms.</v>
      </c>
      <c r="D555" s="6" t="str">
        <f t="shared" si="33"/>
        <v>Amy R.</v>
      </c>
      <c r="E555" s="6" t="str">
        <f t="shared" si="34"/>
        <v>Campbell</v>
      </c>
      <c r="F555" s="6" t="str">
        <f t="shared" si="35"/>
        <v>Ms. Amy R.</v>
      </c>
    </row>
    <row r="556" spans="1:6" ht="15.75" customHeight="1" x14ac:dyDescent="0.3">
      <c r="A556" s="5" t="s">
        <v>1122</v>
      </c>
      <c r="B556" s="5" t="s">
        <v>1123</v>
      </c>
      <c r="C556" s="6" t="str">
        <f t="shared" si="32"/>
        <v>Mr.</v>
      </c>
      <c r="D556" s="6" t="str">
        <f t="shared" si="33"/>
        <v>Brian</v>
      </c>
      <c r="E556" s="6" t="str">
        <f t="shared" si="34"/>
        <v>Asher</v>
      </c>
      <c r="F556" s="6" t="str">
        <f t="shared" si="35"/>
        <v>Mr. Brian</v>
      </c>
    </row>
    <row r="557" spans="1:6" ht="15.75" customHeight="1" x14ac:dyDescent="0.3">
      <c r="A557" s="5" t="s">
        <v>1124</v>
      </c>
      <c r="B557" s="5" t="s">
        <v>1125</v>
      </c>
      <c r="C557" s="6" t="str">
        <f t="shared" si="32"/>
        <v>Mr.</v>
      </c>
      <c r="D557" s="6" t="str">
        <f t="shared" si="33"/>
        <v>Mike G</v>
      </c>
      <c r="E557" s="6" t="str">
        <f t="shared" si="34"/>
        <v>Mazzotta</v>
      </c>
      <c r="F557" s="6" t="str">
        <f t="shared" si="35"/>
        <v>Mr. Mike G</v>
      </c>
    </row>
    <row r="558" spans="1:6" ht="15.75" customHeight="1" x14ac:dyDescent="0.3">
      <c r="A558" s="5" t="s">
        <v>1126</v>
      </c>
      <c r="B558" s="5" t="s">
        <v>1127</v>
      </c>
      <c r="C558" s="6" t="str">
        <f t="shared" si="32"/>
        <v>Ms.</v>
      </c>
      <c r="D558" s="6" t="str">
        <f t="shared" si="33"/>
        <v>Simonezitrone Sr.</v>
      </c>
      <c r="E558" s="6" t="str">
        <f t="shared" si="34"/>
        <v>Huttl</v>
      </c>
      <c r="F558" s="6" t="str">
        <f t="shared" si="35"/>
        <v>Ms. Simonezitrone Sr.</v>
      </c>
    </row>
    <row r="559" spans="1:6" ht="15.75" customHeight="1" x14ac:dyDescent="0.3">
      <c r="A559" s="5" t="s">
        <v>1128</v>
      </c>
      <c r="B559" s="5" t="s">
        <v>1129</v>
      </c>
      <c r="C559" s="6" t="str">
        <f t="shared" si="32"/>
        <v>Mr.</v>
      </c>
      <c r="D559" s="6" t="str">
        <f t="shared" si="33"/>
        <v>Nicholas</v>
      </c>
      <c r="E559" s="6" t="str">
        <f t="shared" si="34"/>
        <v>Ferron</v>
      </c>
      <c r="F559" s="6" t="str">
        <f t="shared" si="35"/>
        <v>Mr. Nicholas</v>
      </c>
    </row>
    <row r="560" spans="1:6" ht="15.75" customHeight="1" x14ac:dyDescent="0.3">
      <c r="A560" s="5" t="s">
        <v>1130</v>
      </c>
      <c r="B560" s="5" t="s">
        <v>1131</v>
      </c>
      <c r="C560" s="6" t="str">
        <f t="shared" si="32"/>
        <v>Ms.</v>
      </c>
      <c r="D560" s="6" t="str">
        <f t="shared" si="33"/>
        <v>Angela M</v>
      </c>
      <c r="E560" s="6" t="str">
        <f t="shared" si="34"/>
        <v>Colarusso</v>
      </c>
      <c r="F560" s="6" t="str">
        <f t="shared" si="35"/>
        <v>Ms. Angela M</v>
      </c>
    </row>
    <row r="561" spans="1:6" ht="15.75" customHeight="1" x14ac:dyDescent="0.3">
      <c r="A561" s="5" t="s">
        <v>1132</v>
      </c>
      <c r="B561" s="5" t="s">
        <v>1133</v>
      </c>
      <c r="C561" s="6" t="str">
        <f t="shared" si="32"/>
        <v>Mr.</v>
      </c>
      <c r="D561" s="6" t="str">
        <f t="shared" si="33"/>
        <v>Oz</v>
      </c>
      <c r="E561" s="6" t="str">
        <f t="shared" si="34"/>
        <v>Pearlman</v>
      </c>
      <c r="F561" s="6" t="str">
        <f t="shared" si="35"/>
        <v>Mr. Oz</v>
      </c>
    </row>
    <row r="562" spans="1:6" ht="15.75" customHeight="1" x14ac:dyDescent="0.3">
      <c r="A562" s="5" t="s">
        <v>1134</v>
      </c>
      <c r="B562" s="5" t="s">
        <v>1135</v>
      </c>
      <c r="C562" s="6" t="str">
        <f t="shared" si="32"/>
        <v>Ms.</v>
      </c>
      <c r="D562" s="6" t="str">
        <f t="shared" si="33"/>
        <v>Erin M.</v>
      </c>
      <c r="E562" s="6" t="str">
        <f t="shared" si="34"/>
        <v>O'Mara</v>
      </c>
      <c r="F562" s="6" t="str">
        <f t="shared" si="35"/>
        <v>Ms. Erin M.</v>
      </c>
    </row>
    <row r="563" spans="1:6" ht="15.75" customHeight="1" x14ac:dyDescent="0.3">
      <c r="A563" s="5" t="s">
        <v>1136</v>
      </c>
      <c r="B563" s="5" t="s">
        <v>1137</v>
      </c>
      <c r="C563" s="6" t="str">
        <f t="shared" si="32"/>
        <v>Mr.</v>
      </c>
      <c r="D563" s="6" t="str">
        <f t="shared" si="33"/>
        <v>Bobby E.</v>
      </c>
      <c r="E563" s="6" t="str">
        <f t="shared" si="34"/>
        <v>Niska</v>
      </c>
      <c r="F563" s="6" t="str">
        <f t="shared" si="35"/>
        <v>Mr. Bobby E.</v>
      </c>
    </row>
    <row r="564" spans="1:6" ht="15.75" customHeight="1" x14ac:dyDescent="0.3">
      <c r="A564" s="5" t="s">
        <v>1138</v>
      </c>
      <c r="B564" s="5" t="s">
        <v>1139</v>
      </c>
      <c r="C564" s="6" t="str">
        <f t="shared" si="32"/>
        <v>Mr.</v>
      </c>
      <c r="D564" s="6" t="str">
        <f t="shared" si="33"/>
        <v>Daniel P.</v>
      </c>
      <c r="E564" s="6" t="str">
        <f t="shared" si="34"/>
        <v>Schlich</v>
      </c>
      <c r="F564" s="6" t="str">
        <f t="shared" si="35"/>
        <v>Mr. Daniel P.</v>
      </c>
    </row>
    <row r="565" spans="1:6" ht="15.75" customHeight="1" x14ac:dyDescent="0.3">
      <c r="A565" s="5" t="s">
        <v>1140</v>
      </c>
      <c r="B565" s="5" t="s">
        <v>1141</v>
      </c>
      <c r="C565" s="6" t="str">
        <f t="shared" si="32"/>
        <v>Ms.</v>
      </c>
      <c r="D565" s="6" t="str">
        <f t="shared" si="33"/>
        <v>Marie E.</v>
      </c>
      <c r="E565" s="6" t="str">
        <f t="shared" si="34"/>
        <v>Zidek</v>
      </c>
      <c r="F565" s="6" t="str">
        <f t="shared" si="35"/>
        <v>Ms. Marie E.</v>
      </c>
    </row>
    <row r="566" spans="1:6" ht="15.75" customHeight="1" x14ac:dyDescent="0.3">
      <c r="A566" s="5" t="s">
        <v>1142</v>
      </c>
      <c r="B566" s="5" t="s">
        <v>1143</v>
      </c>
      <c r="C566" s="6" t="str">
        <f t="shared" si="32"/>
        <v>Mrs.</v>
      </c>
      <c r="D566" s="6" t="str">
        <f t="shared" si="33"/>
        <v>Katie</v>
      </c>
      <c r="E566" s="6" t="str">
        <f t="shared" si="34"/>
        <v>Ellgass</v>
      </c>
      <c r="F566" s="6" t="str">
        <f t="shared" si="35"/>
        <v>Mrs. Katie</v>
      </c>
    </row>
    <row r="567" spans="1:6" ht="15.75" customHeight="1" x14ac:dyDescent="0.3">
      <c r="A567" s="5" t="s">
        <v>1144</v>
      </c>
      <c r="B567" s="5" t="s">
        <v>1145</v>
      </c>
      <c r="C567" s="6" t="str">
        <f t="shared" si="32"/>
        <v>Mr.</v>
      </c>
      <c r="D567" s="6" t="str">
        <f t="shared" si="33"/>
        <v>Eric D</v>
      </c>
      <c r="E567" s="6" t="str">
        <f t="shared" si="34"/>
        <v>Lowe</v>
      </c>
      <c r="F567" s="6" t="str">
        <f t="shared" si="35"/>
        <v>Mr. Eric D</v>
      </c>
    </row>
    <row r="568" spans="1:6" ht="15.75" customHeight="1" x14ac:dyDescent="0.3">
      <c r="A568" s="5" t="s">
        <v>1146</v>
      </c>
      <c r="B568" s="5" t="s">
        <v>1147</v>
      </c>
      <c r="C568" s="6" t="str">
        <f t="shared" si="32"/>
        <v>Ms.</v>
      </c>
      <c r="D568" s="6" t="str">
        <f t="shared" si="33"/>
        <v>Tara</v>
      </c>
      <c r="E568" s="6" t="str">
        <f t="shared" si="34"/>
        <v>Malone</v>
      </c>
      <c r="F568" s="6" t="str">
        <f t="shared" si="35"/>
        <v>Ms. Tara</v>
      </c>
    </row>
    <row r="569" spans="1:6" ht="15.75" customHeight="1" x14ac:dyDescent="0.3">
      <c r="A569" s="5" t="s">
        <v>1148</v>
      </c>
      <c r="B569" s="5" t="s">
        <v>1149</v>
      </c>
      <c r="C569" s="6" t="str">
        <f t="shared" si="32"/>
        <v>Ms.</v>
      </c>
      <c r="D569" s="6" t="str">
        <f t="shared" si="33"/>
        <v>Haley L</v>
      </c>
      <c r="E569" s="6" t="str">
        <f t="shared" si="34"/>
        <v>Dumke</v>
      </c>
      <c r="F569" s="6" t="str">
        <f t="shared" si="35"/>
        <v>Ms. Haley L</v>
      </c>
    </row>
    <row r="570" spans="1:6" ht="15.75" customHeight="1" x14ac:dyDescent="0.3">
      <c r="A570" s="5" t="s">
        <v>1150</v>
      </c>
      <c r="B570" s="5" t="s">
        <v>1151</v>
      </c>
      <c r="C570" s="6" t="str">
        <f t="shared" si="32"/>
        <v>Ms.</v>
      </c>
      <c r="D570" s="6" t="str">
        <f t="shared" si="33"/>
        <v>Kayla B.</v>
      </c>
      <c r="E570" s="6" t="str">
        <f t="shared" si="34"/>
        <v>Strong</v>
      </c>
      <c r="F570" s="6" t="str">
        <f t="shared" si="35"/>
        <v>Ms. Kayla B.</v>
      </c>
    </row>
    <row r="571" spans="1:6" ht="15.75" customHeight="1" x14ac:dyDescent="0.3">
      <c r="A571" s="5" t="s">
        <v>1152</v>
      </c>
      <c r="B571" s="5" t="s">
        <v>1153</v>
      </c>
      <c r="C571" s="6" t="str">
        <f t="shared" si="32"/>
        <v>Mr.</v>
      </c>
      <c r="D571" s="6" t="str">
        <f t="shared" si="33"/>
        <v>Mark D.</v>
      </c>
      <c r="E571" s="6" t="str">
        <f t="shared" si="34"/>
        <v>Ferguson</v>
      </c>
      <c r="F571" s="6" t="str">
        <f t="shared" si="35"/>
        <v>Mr. Mark D.</v>
      </c>
    </row>
    <row r="572" spans="1:6" ht="15.75" customHeight="1" x14ac:dyDescent="0.3">
      <c r="A572" s="5" t="s">
        <v>1154</v>
      </c>
      <c r="B572" s="5" t="s">
        <v>1155</v>
      </c>
      <c r="C572" s="6" t="str">
        <f t="shared" si="32"/>
        <v>Mr.</v>
      </c>
      <c r="D572" s="6" t="str">
        <f t="shared" si="33"/>
        <v>Patrick J.</v>
      </c>
      <c r="E572" s="6" t="str">
        <f t="shared" si="34"/>
        <v>Klein</v>
      </c>
      <c r="F572" s="6" t="str">
        <f t="shared" si="35"/>
        <v>Mr. Patrick J.</v>
      </c>
    </row>
    <row r="573" spans="1:6" ht="15.75" customHeight="1" x14ac:dyDescent="0.3">
      <c r="A573" s="5" t="s">
        <v>1156</v>
      </c>
      <c r="B573" s="5" t="s">
        <v>1157</v>
      </c>
      <c r="C573" s="6" t="str">
        <f t="shared" si="32"/>
        <v>Mr.</v>
      </c>
      <c r="D573" s="6" t="str">
        <f t="shared" si="33"/>
        <v>Alejandro</v>
      </c>
      <c r="E573" s="6" t="str">
        <f t="shared" si="34"/>
        <v>Eusebio</v>
      </c>
      <c r="F573" s="6" t="str">
        <f t="shared" si="35"/>
        <v>Mr. Alejandro</v>
      </c>
    </row>
    <row r="574" spans="1:6" ht="15.75" customHeight="1" x14ac:dyDescent="0.3">
      <c r="A574" s="5" t="s">
        <v>1158</v>
      </c>
      <c r="B574" s="5" t="s">
        <v>1159</v>
      </c>
      <c r="C574" s="6" t="str">
        <f t="shared" si="32"/>
        <v>Mrs.</v>
      </c>
      <c r="D574" s="6" t="str">
        <f t="shared" si="33"/>
        <v>Beth A</v>
      </c>
      <c r="E574" s="6" t="str">
        <f t="shared" si="34"/>
        <v>Szolosi</v>
      </c>
      <c r="F574" s="6" t="str">
        <f t="shared" si="35"/>
        <v>Mrs. Beth A</v>
      </c>
    </row>
    <row r="575" spans="1:6" ht="15.75" customHeight="1" x14ac:dyDescent="0.3">
      <c r="A575" s="5" t="s">
        <v>1160</v>
      </c>
      <c r="B575" s="5" t="s">
        <v>1161</v>
      </c>
      <c r="C575" s="6" t="str">
        <f t="shared" si="32"/>
        <v>Mr.</v>
      </c>
      <c r="D575" s="6" t="str">
        <f t="shared" si="33"/>
        <v>Jason R</v>
      </c>
      <c r="E575" s="6" t="str">
        <f t="shared" si="34"/>
        <v>Butler</v>
      </c>
      <c r="F575" s="6" t="str">
        <f t="shared" si="35"/>
        <v>Mr. Jason R</v>
      </c>
    </row>
    <row r="576" spans="1:6" ht="15.75" customHeight="1" x14ac:dyDescent="0.3">
      <c r="A576" s="5" t="s">
        <v>1162</v>
      </c>
      <c r="B576" s="5" t="s">
        <v>1163</v>
      </c>
      <c r="C576" s="6" t="str">
        <f t="shared" si="32"/>
        <v>Mr.</v>
      </c>
      <c r="D576" s="6" t="str">
        <f t="shared" si="33"/>
        <v>Yoshinori</v>
      </c>
      <c r="E576" s="6" t="str">
        <f t="shared" si="34"/>
        <v>Fukuchi</v>
      </c>
      <c r="F576" s="6" t="str">
        <f t="shared" si="35"/>
        <v>Mr. Yoshinori</v>
      </c>
    </row>
    <row r="577" spans="1:6" ht="15.75" customHeight="1" x14ac:dyDescent="0.3">
      <c r="A577" s="5" t="s">
        <v>1164</v>
      </c>
      <c r="B577" s="5" t="s">
        <v>1165</v>
      </c>
      <c r="C577" s="6" t="str">
        <f t="shared" si="32"/>
        <v>Ms.</v>
      </c>
      <c r="D577" s="6" t="str">
        <f t="shared" si="33"/>
        <v>Adrienne G.</v>
      </c>
      <c r="E577" s="6" t="str">
        <f t="shared" si="34"/>
        <v>Drucker</v>
      </c>
      <c r="F577" s="6" t="str">
        <f t="shared" si="35"/>
        <v>Ms. Adrienne G.</v>
      </c>
    </row>
    <row r="578" spans="1:6" ht="15.75" customHeight="1" x14ac:dyDescent="0.3">
      <c r="A578" s="5" t="s">
        <v>1166</v>
      </c>
      <c r="B578" s="5" t="s">
        <v>1167</v>
      </c>
      <c r="C578" s="6" t="str">
        <f t="shared" ref="C578:C641" si="36">LEFT(F578,FIND(" ",F578&amp;" ")-1)</f>
        <v>Mrs.</v>
      </c>
      <c r="D578" s="6" t="str">
        <f t="shared" ref="D578:D641" si="37">TRIM(MID(F578,FIND(" ",F578&amp;" ")+1,200))</f>
        <v>Meredith</v>
      </c>
      <c r="E578" s="6" t="str">
        <f t="shared" ref="E578:E641" si="38">TRIM(LEFT(B578,FIND(",",B578)-1))</f>
        <v>Aziz</v>
      </c>
      <c r="F578" s="6" t="str">
        <f t="shared" ref="F578:F641" si="39">TRIM(MID(B578,FIND(",",B578)+1,200))</f>
        <v>Mrs. Meredith</v>
      </c>
    </row>
    <row r="579" spans="1:6" ht="15.75" customHeight="1" x14ac:dyDescent="0.3">
      <c r="A579" s="5" t="s">
        <v>1168</v>
      </c>
      <c r="B579" s="5" t="s">
        <v>1169</v>
      </c>
      <c r="C579" s="6" t="str">
        <f t="shared" si="36"/>
        <v>Mr.</v>
      </c>
      <c r="D579" s="6" t="str">
        <f t="shared" si="37"/>
        <v>Junyong</v>
      </c>
      <c r="E579" s="6" t="str">
        <f t="shared" si="38"/>
        <v>Pak</v>
      </c>
      <c r="F579" s="6" t="str">
        <f t="shared" si="39"/>
        <v>Mr. Junyong</v>
      </c>
    </row>
    <row r="580" spans="1:6" ht="15.75" customHeight="1" x14ac:dyDescent="0.3">
      <c r="A580" s="5" t="s">
        <v>1170</v>
      </c>
      <c r="B580" s="5" t="s">
        <v>1171</v>
      </c>
      <c r="C580" s="6" t="str">
        <f t="shared" si="36"/>
        <v>Ms.</v>
      </c>
      <c r="D580" s="6" t="str">
        <f t="shared" si="37"/>
        <v>Kristen A.</v>
      </c>
      <c r="E580" s="6" t="str">
        <f t="shared" si="38"/>
        <v>Kieta</v>
      </c>
      <c r="F580" s="6" t="str">
        <f t="shared" si="39"/>
        <v>Ms. Kristen A.</v>
      </c>
    </row>
    <row r="581" spans="1:6" ht="15.75" customHeight="1" x14ac:dyDescent="0.3">
      <c r="A581" s="5" t="s">
        <v>1172</v>
      </c>
      <c r="B581" s="5" t="s">
        <v>1173</v>
      </c>
      <c r="C581" s="6" t="str">
        <f t="shared" si="36"/>
        <v>Ms.</v>
      </c>
      <c r="D581" s="6" t="str">
        <f t="shared" si="37"/>
        <v>Maria I.</v>
      </c>
      <c r="E581" s="6" t="str">
        <f t="shared" si="38"/>
        <v>Velez</v>
      </c>
      <c r="F581" s="6" t="str">
        <f t="shared" si="39"/>
        <v>Ms. Maria I.</v>
      </c>
    </row>
    <row r="582" spans="1:6" ht="15.75" customHeight="1" x14ac:dyDescent="0.3">
      <c r="A582" s="5" t="s">
        <v>1174</v>
      </c>
      <c r="B582" s="5" t="s">
        <v>1175</v>
      </c>
      <c r="C582" s="6" t="str">
        <f t="shared" si="36"/>
        <v>Mr.</v>
      </c>
      <c r="D582" s="6" t="str">
        <f t="shared" si="37"/>
        <v>Jonathan</v>
      </c>
      <c r="E582" s="6" t="str">
        <f t="shared" si="38"/>
        <v>Bussiere</v>
      </c>
      <c r="F582" s="6" t="str">
        <f t="shared" si="39"/>
        <v>Mr. Jonathan</v>
      </c>
    </row>
    <row r="583" spans="1:6" ht="15.75" customHeight="1" x14ac:dyDescent="0.3">
      <c r="A583" s="5" t="s">
        <v>1176</v>
      </c>
      <c r="B583" s="5" t="s">
        <v>1177</v>
      </c>
      <c r="C583" s="6" t="str">
        <f t="shared" si="36"/>
        <v>Mr.</v>
      </c>
      <c r="D583" s="6" t="str">
        <f t="shared" si="37"/>
        <v>Phil</v>
      </c>
      <c r="E583" s="6" t="str">
        <f t="shared" si="38"/>
        <v>McCartney</v>
      </c>
      <c r="F583" s="6" t="str">
        <f t="shared" si="39"/>
        <v>Mr. Phil</v>
      </c>
    </row>
    <row r="584" spans="1:6" ht="15.75" customHeight="1" x14ac:dyDescent="0.3">
      <c r="A584" s="5" t="s">
        <v>1178</v>
      </c>
      <c r="B584" s="5" t="s">
        <v>1179</v>
      </c>
      <c r="C584" s="6" t="str">
        <f t="shared" si="36"/>
        <v>Ms.</v>
      </c>
      <c r="D584" s="6" t="str">
        <f t="shared" si="37"/>
        <v>Benjamina C</v>
      </c>
      <c r="E584" s="6" t="str">
        <f t="shared" si="38"/>
        <v>Bambauer</v>
      </c>
      <c r="F584" s="6" t="str">
        <f t="shared" si="39"/>
        <v>Ms. Benjamina C</v>
      </c>
    </row>
    <row r="585" spans="1:6" ht="15.75" customHeight="1" x14ac:dyDescent="0.3">
      <c r="A585" s="5" t="s">
        <v>1180</v>
      </c>
      <c r="B585" s="5" t="s">
        <v>1181</v>
      </c>
      <c r="C585" s="6" t="str">
        <f t="shared" si="36"/>
        <v>Mr.</v>
      </c>
      <c r="D585" s="6" t="str">
        <f t="shared" si="37"/>
        <v>Christopher</v>
      </c>
      <c r="E585" s="6" t="str">
        <f t="shared" si="38"/>
        <v>Mertz</v>
      </c>
      <c r="F585" s="6" t="str">
        <f t="shared" si="39"/>
        <v>Mr. Christopher</v>
      </c>
    </row>
    <row r="586" spans="1:6" ht="15.75" customHeight="1" x14ac:dyDescent="0.3">
      <c r="A586" s="5" t="s">
        <v>1182</v>
      </c>
      <c r="B586" s="5" t="s">
        <v>1183</v>
      </c>
      <c r="C586" s="6" t="str">
        <f t="shared" si="36"/>
        <v>Ms.</v>
      </c>
      <c r="D586" s="6" t="str">
        <f t="shared" si="37"/>
        <v>Alison B</v>
      </c>
      <c r="E586" s="6" t="str">
        <f t="shared" si="38"/>
        <v>Mason</v>
      </c>
      <c r="F586" s="6" t="str">
        <f t="shared" si="39"/>
        <v>Ms. Alison B</v>
      </c>
    </row>
    <row r="587" spans="1:6" ht="15.75" customHeight="1" x14ac:dyDescent="0.3">
      <c r="A587" s="5" t="s">
        <v>1184</v>
      </c>
      <c r="B587" s="5" t="s">
        <v>1185</v>
      </c>
      <c r="C587" s="6" t="str">
        <f t="shared" si="36"/>
        <v>Ms.</v>
      </c>
      <c r="D587" s="6" t="str">
        <f t="shared" si="37"/>
        <v>Caroline</v>
      </c>
      <c r="E587" s="6" t="str">
        <f t="shared" si="38"/>
        <v>Rotich</v>
      </c>
      <c r="F587" s="6" t="str">
        <f t="shared" si="39"/>
        <v>Ms. Caroline</v>
      </c>
    </row>
    <row r="588" spans="1:6" ht="15.75" customHeight="1" x14ac:dyDescent="0.3">
      <c r="A588" s="5" t="s">
        <v>1186</v>
      </c>
      <c r="B588" s="5" t="s">
        <v>1187</v>
      </c>
      <c r="C588" s="6" t="str">
        <f t="shared" si="36"/>
        <v>Ms.</v>
      </c>
      <c r="D588" s="6" t="str">
        <f t="shared" si="37"/>
        <v>Alexis N</v>
      </c>
      <c r="E588" s="6" t="str">
        <f t="shared" si="38"/>
        <v>Fetzer</v>
      </c>
      <c r="F588" s="6" t="str">
        <f t="shared" si="39"/>
        <v>Ms. Alexis N</v>
      </c>
    </row>
    <row r="589" spans="1:6" ht="15.75" customHeight="1" x14ac:dyDescent="0.3">
      <c r="A589" s="5" t="s">
        <v>1188</v>
      </c>
      <c r="B589" s="5" t="s">
        <v>1189</v>
      </c>
      <c r="C589" s="6" t="str">
        <f t="shared" si="36"/>
        <v>Ms.</v>
      </c>
      <c r="D589" s="6" t="str">
        <f t="shared" si="37"/>
        <v>Shanda L</v>
      </c>
      <c r="E589" s="6" t="str">
        <f t="shared" si="38"/>
        <v>Mattis</v>
      </c>
      <c r="F589" s="6" t="str">
        <f t="shared" si="39"/>
        <v>Ms. Shanda L</v>
      </c>
    </row>
    <row r="590" spans="1:6" ht="15.75" customHeight="1" x14ac:dyDescent="0.3">
      <c r="A590" s="5" t="s">
        <v>1190</v>
      </c>
      <c r="B590" s="5" t="s">
        <v>1191</v>
      </c>
      <c r="C590" s="6" t="str">
        <f t="shared" si="36"/>
        <v>Mrs.</v>
      </c>
      <c r="D590" s="6" t="str">
        <f t="shared" si="37"/>
        <v>Lacey</v>
      </c>
      <c r="E590" s="6" t="str">
        <f t="shared" si="38"/>
        <v>Cochran</v>
      </c>
      <c r="F590" s="6" t="str">
        <f t="shared" si="39"/>
        <v>Mrs. Lacey</v>
      </c>
    </row>
    <row r="591" spans="1:6" ht="15.75" customHeight="1" x14ac:dyDescent="0.3">
      <c r="A591" s="5" t="s">
        <v>1192</v>
      </c>
      <c r="B591" s="5" t="s">
        <v>1193</v>
      </c>
      <c r="C591" s="6" t="str">
        <f t="shared" si="36"/>
        <v>Ms.</v>
      </c>
      <c r="D591" s="6" t="str">
        <f t="shared" si="37"/>
        <v>Laurette</v>
      </c>
      <c r="E591" s="6" t="str">
        <f t="shared" si="38"/>
        <v>Balinsky</v>
      </c>
      <c r="F591" s="6" t="str">
        <f t="shared" si="39"/>
        <v>Ms. Laurette</v>
      </c>
    </row>
    <row r="592" spans="1:6" ht="15.75" customHeight="1" x14ac:dyDescent="0.3">
      <c r="A592" s="5" t="s">
        <v>1194</v>
      </c>
      <c r="B592" s="5" t="s">
        <v>1195</v>
      </c>
      <c r="C592" s="6" t="str">
        <f t="shared" si="36"/>
        <v>Mr.</v>
      </c>
      <c r="D592" s="6" t="str">
        <f t="shared" si="37"/>
        <v>Jason</v>
      </c>
      <c r="E592" s="6" t="str">
        <f t="shared" si="38"/>
        <v>Reilly</v>
      </c>
      <c r="F592" s="6" t="str">
        <f t="shared" si="39"/>
        <v>Mr. Jason</v>
      </c>
    </row>
    <row r="593" spans="1:6" ht="15.75" customHeight="1" x14ac:dyDescent="0.3">
      <c r="A593" s="5" t="s">
        <v>1196</v>
      </c>
      <c r="B593" s="5" t="s">
        <v>1197</v>
      </c>
      <c r="C593" s="6" t="str">
        <f t="shared" si="36"/>
        <v>Ms.</v>
      </c>
      <c r="D593" s="6" t="str">
        <f t="shared" si="37"/>
        <v>Mary</v>
      </c>
      <c r="E593" s="6" t="str">
        <f t="shared" si="38"/>
        <v>Johnson</v>
      </c>
      <c r="F593" s="6" t="str">
        <f t="shared" si="39"/>
        <v>Ms. Mary</v>
      </c>
    </row>
    <row r="594" spans="1:6" ht="15.75" customHeight="1" x14ac:dyDescent="0.3">
      <c r="A594" s="5" t="s">
        <v>1198</v>
      </c>
      <c r="B594" s="5" t="s">
        <v>1199</v>
      </c>
      <c r="C594" s="6" t="str">
        <f t="shared" si="36"/>
        <v>Ms.</v>
      </c>
      <c r="D594" s="6" t="str">
        <f t="shared" si="37"/>
        <v>Kati A</v>
      </c>
      <c r="E594" s="6" t="str">
        <f t="shared" si="38"/>
        <v>Petry</v>
      </c>
      <c r="F594" s="6" t="str">
        <f t="shared" si="39"/>
        <v>Ms. Kati A</v>
      </c>
    </row>
    <row r="595" spans="1:6" ht="15.75" customHeight="1" x14ac:dyDescent="0.3">
      <c r="A595" s="5" t="s">
        <v>1200</v>
      </c>
      <c r="B595" s="5" t="s">
        <v>1201</v>
      </c>
      <c r="C595" s="6" t="str">
        <f t="shared" si="36"/>
        <v>Mrs.</v>
      </c>
      <c r="D595" s="6" t="str">
        <f t="shared" si="37"/>
        <v>Kelly J</v>
      </c>
      <c r="E595" s="6" t="str">
        <f t="shared" si="38"/>
        <v>Laleman</v>
      </c>
      <c r="F595" s="6" t="str">
        <f t="shared" si="39"/>
        <v>Mrs. Kelly J</v>
      </c>
    </row>
    <row r="596" spans="1:6" ht="15.75" customHeight="1" x14ac:dyDescent="0.3">
      <c r="A596" s="5" t="s">
        <v>1202</v>
      </c>
      <c r="B596" s="5" t="s">
        <v>1203</v>
      </c>
      <c r="C596" s="6" t="str">
        <f t="shared" si="36"/>
        <v>Ms.</v>
      </c>
      <c r="D596" s="6" t="str">
        <f t="shared" si="37"/>
        <v>Greer D</v>
      </c>
      <c r="E596" s="6" t="str">
        <f t="shared" si="38"/>
        <v>Colby</v>
      </c>
      <c r="F596" s="6" t="str">
        <f t="shared" si="39"/>
        <v>Ms. Greer D</v>
      </c>
    </row>
    <row r="597" spans="1:6" ht="15.75" customHeight="1" x14ac:dyDescent="0.3">
      <c r="A597" s="5" t="s">
        <v>1204</v>
      </c>
      <c r="B597" s="5" t="s">
        <v>1205</v>
      </c>
      <c r="C597" s="6" t="str">
        <f t="shared" si="36"/>
        <v>Mr.</v>
      </c>
      <c r="D597" s="6" t="str">
        <f t="shared" si="37"/>
        <v>Brent</v>
      </c>
      <c r="E597" s="6" t="str">
        <f t="shared" si="38"/>
        <v>Wathke</v>
      </c>
      <c r="F597" s="6" t="str">
        <f t="shared" si="39"/>
        <v>Mr. Brent</v>
      </c>
    </row>
    <row r="598" spans="1:6" ht="15.75" customHeight="1" x14ac:dyDescent="0.3">
      <c r="A598" s="5" t="s">
        <v>1206</v>
      </c>
      <c r="B598" s="5" t="s">
        <v>1207</v>
      </c>
      <c r="C598" s="6" t="str">
        <f t="shared" si="36"/>
        <v>Mr.</v>
      </c>
      <c r="D598" s="6" t="str">
        <f t="shared" si="37"/>
        <v>Eugene M</v>
      </c>
      <c r="E598" s="6" t="str">
        <f t="shared" si="38"/>
        <v>Daly</v>
      </c>
      <c r="F598" s="6" t="str">
        <f t="shared" si="39"/>
        <v>Mr. Eugene M</v>
      </c>
    </row>
    <row r="599" spans="1:6" ht="15.75" customHeight="1" x14ac:dyDescent="0.3">
      <c r="A599" s="5" t="s">
        <v>1208</v>
      </c>
      <c r="B599" s="5" t="s">
        <v>1209</v>
      </c>
      <c r="C599" s="6" t="str">
        <f t="shared" si="36"/>
        <v>Ms.</v>
      </c>
      <c r="D599" s="6" t="str">
        <f t="shared" si="37"/>
        <v>Erin D</v>
      </c>
      <c r="E599" s="6" t="str">
        <f t="shared" si="38"/>
        <v>Dillon</v>
      </c>
      <c r="F599" s="6" t="str">
        <f t="shared" si="39"/>
        <v>Ms. Erin D</v>
      </c>
    </row>
    <row r="600" spans="1:6" ht="15.75" customHeight="1" x14ac:dyDescent="0.3">
      <c r="A600" s="5" t="s">
        <v>1210</v>
      </c>
      <c r="B600" s="5" t="s">
        <v>1211</v>
      </c>
      <c r="C600" s="6" t="str">
        <f t="shared" si="36"/>
        <v>Ms.</v>
      </c>
      <c r="D600" s="6" t="str">
        <f t="shared" si="37"/>
        <v>Kamilla</v>
      </c>
      <c r="E600" s="6" t="str">
        <f t="shared" si="38"/>
        <v>Pontes</v>
      </c>
      <c r="F600" s="6" t="str">
        <f t="shared" si="39"/>
        <v>Ms. Kamilla</v>
      </c>
    </row>
    <row r="601" spans="1:6" ht="15.75" customHeight="1" x14ac:dyDescent="0.3">
      <c r="A601" s="5" t="s">
        <v>1212</v>
      </c>
      <c r="B601" s="5" t="s">
        <v>1213</v>
      </c>
      <c r="C601" s="6" t="str">
        <f t="shared" si="36"/>
        <v>Mr.</v>
      </c>
      <c r="D601" s="6" t="str">
        <f t="shared" si="37"/>
        <v>Wayne I.</v>
      </c>
      <c r="E601" s="6" t="str">
        <f t="shared" si="38"/>
        <v>Spies</v>
      </c>
      <c r="F601" s="6" t="str">
        <f t="shared" si="39"/>
        <v>Mr. Wayne I.</v>
      </c>
    </row>
    <row r="602" spans="1:6" ht="15.75" customHeight="1" x14ac:dyDescent="0.3">
      <c r="A602" s="5" t="s">
        <v>1214</v>
      </c>
      <c r="B602" s="5" t="s">
        <v>1215</v>
      </c>
      <c r="C602" s="6" t="str">
        <f t="shared" si="36"/>
        <v>Ms.</v>
      </c>
      <c r="D602" s="6" t="str">
        <f t="shared" si="37"/>
        <v>Tracy L</v>
      </c>
      <c r="E602" s="6" t="str">
        <f t="shared" si="38"/>
        <v>Greig</v>
      </c>
      <c r="F602" s="6" t="str">
        <f t="shared" si="39"/>
        <v>Ms. Tracy L</v>
      </c>
    </row>
    <row r="603" spans="1:6" ht="15.75" customHeight="1" x14ac:dyDescent="0.3">
      <c r="A603" s="5" t="s">
        <v>1216</v>
      </c>
      <c r="B603" s="5" t="s">
        <v>1217</v>
      </c>
      <c r="C603" s="6" t="str">
        <f t="shared" si="36"/>
        <v>Mrs.</v>
      </c>
      <c r="D603" s="6" t="str">
        <f t="shared" si="37"/>
        <v>Heather</v>
      </c>
      <c r="E603" s="6" t="str">
        <f t="shared" si="38"/>
        <v>Scott</v>
      </c>
      <c r="F603" s="6" t="str">
        <f t="shared" si="39"/>
        <v>Mrs. Heather</v>
      </c>
    </row>
    <row r="604" spans="1:6" ht="15.75" customHeight="1" x14ac:dyDescent="0.3">
      <c r="A604" s="5" t="s">
        <v>1218</v>
      </c>
      <c r="B604" s="5" t="s">
        <v>1219</v>
      </c>
      <c r="C604" s="6" t="str">
        <f t="shared" si="36"/>
        <v>Mrs.</v>
      </c>
      <c r="D604" s="6" t="str">
        <f t="shared" si="37"/>
        <v>Megan C</v>
      </c>
      <c r="E604" s="6" t="str">
        <f t="shared" si="38"/>
        <v>Erlandson</v>
      </c>
      <c r="F604" s="6" t="str">
        <f t="shared" si="39"/>
        <v>Mrs. Megan C</v>
      </c>
    </row>
    <row r="605" spans="1:6" ht="15.75" customHeight="1" x14ac:dyDescent="0.3">
      <c r="A605" s="5" t="s">
        <v>1220</v>
      </c>
      <c r="B605" s="5" t="s">
        <v>1221</v>
      </c>
      <c r="C605" s="6" t="str">
        <f t="shared" si="36"/>
        <v>Mr.</v>
      </c>
      <c r="D605" s="6" t="str">
        <f t="shared" si="37"/>
        <v>Jonathan</v>
      </c>
      <c r="E605" s="6" t="str">
        <f t="shared" si="38"/>
        <v>Autrey</v>
      </c>
      <c r="F605" s="6" t="str">
        <f t="shared" si="39"/>
        <v>Mr. Jonathan</v>
      </c>
    </row>
    <row r="606" spans="1:6" ht="15.75" customHeight="1" x14ac:dyDescent="0.3">
      <c r="A606" s="5" t="s">
        <v>1222</v>
      </c>
      <c r="B606" s="5" t="s">
        <v>1223</v>
      </c>
      <c r="C606" s="6" t="str">
        <f t="shared" si="36"/>
        <v>Mr.</v>
      </c>
      <c r="D606" s="6" t="str">
        <f t="shared" si="37"/>
        <v>Greg D.</v>
      </c>
      <c r="E606" s="6" t="str">
        <f t="shared" si="38"/>
        <v>Alleman</v>
      </c>
      <c r="F606" s="6" t="str">
        <f t="shared" si="39"/>
        <v>Mr. Greg D.</v>
      </c>
    </row>
    <row r="607" spans="1:6" ht="15.75" customHeight="1" x14ac:dyDescent="0.3">
      <c r="A607" s="5" t="s">
        <v>1224</v>
      </c>
      <c r="B607" s="5" t="s">
        <v>1225</v>
      </c>
      <c r="C607" s="6" t="str">
        <f t="shared" si="36"/>
        <v>Mr.</v>
      </c>
      <c r="D607" s="6" t="str">
        <f t="shared" si="37"/>
        <v>Steven L.</v>
      </c>
      <c r="E607" s="6" t="str">
        <f t="shared" si="38"/>
        <v>Michalski</v>
      </c>
      <c r="F607" s="6" t="str">
        <f t="shared" si="39"/>
        <v>Mr. Steven L.</v>
      </c>
    </row>
    <row r="608" spans="1:6" ht="15.75" customHeight="1" x14ac:dyDescent="0.3">
      <c r="A608" s="5" t="s">
        <v>1226</v>
      </c>
      <c r="B608" s="5" t="s">
        <v>1227</v>
      </c>
      <c r="C608" s="6" t="str">
        <f t="shared" si="36"/>
        <v>Mr.</v>
      </c>
      <c r="D608" s="6" t="str">
        <f t="shared" si="37"/>
        <v>Gianfilippo</v>
      </c>
      <c r="E608" s="6" t="str">
        <f t="shared" si="38"/>
        <v>Grillo</v>
      </c>
      <c r="F608" s="6" t="str">
        <f t="shared" si="39"/>
        <v>Mr. Gianfilippo</v>
      </c>
    </row>
    <row r="609" spans="1:6" ht="15.75" customHeight="1" x14ac:dyDescent="0.3">
      <c r="A609" s="5" t="s">
        <v>1228</v>
      </c>
      <c r="B609" s="5" t="s">
        <v>1229</v>
      </c>
      <c r="C609" s="6" t="str">
        <f t="shared" si="36"/>
        <v>Mr.</v>
      </c>
      <c r="D609" s="6" t="str">
        <f t="shared" si="37"/>
        <v>Hector</v>
      </c>
      <c r="E609" s="6" t="str">
        <f t="shared" si="38"/>
        <v>Coronado</v>
      </c>
      <c r="F609" s="6" t="str">
        <f t="shared" si="39"/>
        <v>Mr. Hector</v>
      </c>
    </row>
    <row r="610" spans="1:6" ht="15.75" customHeight="1" x14ac:dyDescent="0.3">
      <c r="A610" s="5" t="s">
        <v>1230</v>
      </c>
      <c r="B610" s="5" t="s">
        <v>1231</v>
      </c>
      <c r="C610" s="6" t="str">
        <f t="shared" si="36"/>
        <v>Mr.</v>
      </c>
      <c r="D610" s="6" t="str">
        <f t="shared" si="37"/>
        <v>Mark W.</v>
      </c>
      <c r="E610" s="6" t="str">
        <f t="shared" si="38"/>
        <v>Dewine</v>
      </c>
      <c r="F610" s="6" t="str">
        <f t="shared" si="39"/>
        <v>Mr. Mark W.</v>
      </c>
    </row>
    <row r="611" spans="1:6" ht="15.75" customHeight="1" x14ac:dyDescent="0.3">
      <c r="A611" s="5" t="s">
        <v>1232</v>
      </c>
      <c r="B611" s="5" t="s">
        <v>1233</v>
      </c>
      <c r="C611" s="6" t="str">
        <f t="shared" si="36"/>
        <v>Mrs.</v>
      </c>
      <c r="D611" s="6" t="str">
        <f t="shared" si="37"/>
        <v>Aubri</v>
      </c>
      <c r="E611" s="6" t="str">
        <f t="shared" si="38"/>
        <v>Carman</v>
      </c>
      <c r="F611" s="6" t="str">
        <f t="shared" si="39"/>
        <v>Mrs. Aubri</v>
      </c>
    </row>
    <row r="612" spans="1:6" ht="15.75" customHeight="1" x14ac:dyDescent="0.3">
      <c r="A612" s="5" t="s">
        <v>1234</v>
      </c>
      <c r="B612" s="5" t="s">
        <v>1235</v>
      </c>
      <c r="C612" s="6" t="str">
        <f t="shared" si="36"/>
        <v>Mr.</v>
      </c>
      <c r="D612" s="6" t="str">
        <f t="shared" si="37"/>
        <v>Justin</v>
      </c>
      <c r="E612" s="6" t="str">
        <f t="shared" si="38"/>
        <v>Neems</v>
      </c>
      <c r="F612" s="6" t="str">
        <f t="shared" si="39"/>
        <v>Mr. Justin</v>
      </c>
    </row>
    <row r="613" spans="1:6" ht="15.75" customHeight="1" x14ac:dyDescent="0.3">
      <c r="A613" s="5" t="s">
        <v>1236</v>
      </c>
      <c r="B613" s="5" t="s">
        <v>1237</v>
      </c>
      <c r="C613" s="6" t="str">
        <f t="shared" si="36"/>
        <v>Ms.</v>
      </c>
      <c r="D613" s="6" t="str">
        <f t="shared" si="37"/>
        <v>Megan A.</v>
      </c>
      <c r="E613" s="6" t="str">
        <f t="shared" si="38"/>
        <v>Pesyna</v>
      </c>
      <c r="F613" s="6" t="str">
        <f t="shared" si="39"/>
        <v>Ms. Megan A.</v>
      </c>
    </row>
    <row r="614" spans="1:6" ht="15.75" customHeight="1" x14ac:dyDescent="0.3">
      <c r="A614" s="5" t="s">
        <v>1238</v>
      </c>
      <c r="B614" s="5" t="s">
        <v>1239</v>
      </c>
      <c r="C614" s="6" t="str">
        <f t="shared" si="36"/>
        <v>Ms.</v>
      </c>
      <c r="D614" s="6" t="str">
        <f t="shared" si="37"/>
        <v>Erika M.</v>
      </c>
      <c r="E614" s="6" t="str">
        <f t="shared" si="38"/>
        <v>Meling</v>
      </c>
      <c r="F614" s="6" t="str">
        <f t="shared" si="39"/>
        <v>Ms. Erika M.</v>
      </c>
    </row>
    <row r="615" spans="1:6" ht="15.75" customHeight="1" x14ac:dyDescent="0.3">
      <c r="A615" s="5" t="s">
        <v>1240</v>
      </c>
      <c r="B615" s="5" t="s">
        <v>1241</v>
      </c>
      <c r="C615" s="6" t="str">
        <f t="shared" si="36"/>
        <v>Mr.</v>
      </c>
      <c r="D615" s="6" t="str">
        <f t="shared" si="37"/>
        <v>Daniel G.</v>
      </c>
      <c r="E615" s="6" t="str">
        <f t="shared" si="38"/>
        <v>Widlowski</v>
      </c>
      <c r="F615" s="6" t="str">
        <f t="shared" si="39"/>
        <v>Mr. Daniel G.</v>
      </c>
    </row>
    <row r="616" spans="1:6" ht="15.75" customHeight="1" x14ac:dyDescent="0.3">
      <c r="A616" s="5" t="s">
        <v>1242</v>
      </c>
      <c r="B616" s="5" t="s">
        <v>1243</v>
      </c>
      <c r="C616" s="6" t="str">
        <f t="shared" si="36"/>
        <v>Ms.</v>
      </c>
      <c r="D616" s="6" t="str">
        <f t="shared" si="37"/>
        <v>Devin C.</v>
      </c>
      <c r="E616" s="6" t="str">
        <f t="shared" si="38"/>
        <v>Nadar</v>
      </c>
      <c r="F616" s="6" t="str">
        <f t="shared" si="39"/>
        <v>Ms. Devin C.</v>
      </c>
    </row>
    <row r="617" spans="1:6" ht="15.75" customHeight="1" x14ac:dyDescent="0.3">
      <c r="A617" s="5" t="s">
        <v>1244</v>
      </c>
      <c r="B617" s="5" t="s">
        <v>1245</v>
      </c>
      <c r="C617" s="6" t="str">
        <f t="shared" si="36"/>
        <v>Ms.</v>
      </c>
      <c r="D617" s="6" t="str">
        <f t="shared" si="37"/>
        <v>Louise A</v>
      </c>
      <c r="E617" s="6" t="str">
        <f t="shared" si="38"/>
        <v>Turner</v>
      </c>
      <c r="F617" s="6" t="str">
        <f t="shared" si="39"/>
        <v>Ms. Louise A</v>
      </c>
    </row>
    <row r="618" spans="1:6" ht="15.75" customHeight="1" x14ac:dyDescent="0.3">
      <c r="A618" s="5" t="s">
        <v>1246</v>
      </c>
      <c r="B618" s="5" t="s">
        <v>1247</v>
      </c>
      <c r="C618" s="6" t="str">
        <f t="shared" si="36"/>
        <v>Mrs.</v>
      </c>
      <c r="D618" s="6" t="str">
        <f t="shared" si="37"/>
        <v>Sarah</v>
      </c>
      <c r="E618" s="6" t="str">
        <f t="shared" si="38"/>
        <v>Walker</v>
      </c>
      <c r="F618" s="6" t="str">
        <f t="shared" si="39"/>
        <v>Mrs. Sarah</v>
      </c>
    </row>
    <row r="619" spans="1:6" ht="15.75" customHeight="1" x14ac:dyDescent="0.3">
      <c r="A619" s="5" t="s">
        <v>1248</v>
      </c>
      <c r="B619" s="5" t="s">
        <v>1249</v>
      </c>
      <c r="C619" s="6" t="str">
        <f t="shared" si="36"/>
        <v>Ms.</v>
      </c>
      <c r="D619" s="6" t="str">
        <f t="shared" si="37"/>
        <v>Amy</v>
      </c>
      <c r="E619" s="6" t="str">
        <f t="shared" si="38"/>
        <v>Leedham</v>
      </c>
      <c r="F619" s="6" t="str">
        <f t="shared" si="39"/>
        <v>Ms. Amy</v>
      </c>
    </row>
    <row r="620" spans="1:6" ht="15.75" customHeight="1" x14ac:dyDescent="0.3">
      <c r="A620" s="5" t="s">
        <v>1250</v>
      </c>
      <c r="B620" s="5" t="s">
        <v>1251</v>
      </c>
      <c r="C620" s="6" t="str">
        <f t="shared" si="36"/>
        <v>Ms.</v>
      </c>
      <c r="D620" s="6" t="str">
        <f t="shared" si="37"/>
        <v>Brittany L.</v>
      </c>
      <c r="E620" s="6" t="str">
        <f t="shared" si="38"/>
        <v>Haglund</v>
      </c>
      <c r="F620" s="6" t="str">
        <f t="shared" si="39"/>
        <v>Ms. Brittany L.</v>
      </c>
    </row>
    <row r="621" spans="1:6" ht="15.75" customHeight="1" x14ac:dyDescent="0.3">
      <c r="A621" s="5" t="s">
        <v>1252</v>
      </c>
      <c r="B621" s="5" t="s">
        <v>1253</v>
      </c>
      <c r="C621" s="6" t="str">
        <f t="shared" si="36"/>
        <v>Ms.</v>
      </c>
      <c r="D621" s="6" t="str">
        <f t="shared" si="37"/>
        <v>Jessica L</v>
      </c>
      <c r="E621" s="6" t="str">
        <f t="shared" si="38"/>
        <v>Mills</v>
      </c>
      <c r="F621" s="6" t="str">
        <f t="shared" si="39"/>
        <v>Ms. Jessica L</v>
      </c>
    </row>
    <row r="622" spans="1:6" ht="15.75" customHeight="1" x14ac:dyDescent="0.3">
      <c r="A622" s="5" t="s">
        <v>1254</v>
      </c>
      <c r="B622" s="5" t="s">
        <v>1255</v>
      </c>
      <c r="C622" s="6" t="str">
        <f t="shared" si="36"/>
        <v>Mrs.</v>
      </c>
      <c r="D622" s="6" t="str">
        <f t="shared" si="37"/>
        <v>Kristina K</v>
      </c>
      <c r="E622" s="6" t="str">
        <f t="shared" si="38"/>
        <v>Drnjevich</v>
      </c>
      <c r="F622" s="6" t="str">
        <f t="shared" si="39"/>
        <v>Mrs. Kristina K</v>
      </c>
    </row>
    <row r="623" spans="1:6" ht="15.75" customHeight="1" x14ac:dyDescent="0.3">
      <c r="A623" s="5" t="s">
        <v>1256</v>
      </c>
      <c r="B623" s="5" t="s">
        <v>1257</v>
      </c>
      <c r="C623" s="6" t="str">
        <f t="shared" si="36"/>
        <v>Mr.</v>
      </c>
      <c r="D623" s="6" t="str">
        <f t="shared" si="37"/>
        <v>Brad</v>
      </c>
      <c r="E623" s="6" t="str">
        <f t="shared" si="38"/>
        <v>Clay</v>
      </c>
      <c r="F623" s="6" t="str">
        <f t="shared" si="39"/>
        <v>Mr. Brad</v>
      </c>
    </row>
    <row r="624" spans="1:6" ht="15.75" customHeight="1" x14ac:dyDescent="0.3">
      <c r="A624" s="5" t="s">
        <v>1258</v>
      </c>
      <c r="B624" s="5" t="s">
        <v>1259</v>
      </c>
      <c r="C624" s="6" t="str">
        <f t="shared" si="36"/>
        <v>Ms.</v>
      </c>
      <c r="D624" s="6" t="str">
        <f t="shared" si="37"/>
        <v>Margaret O</v>
      </c>
      <c r="E624" s="6" t="str">
        <f t="shared" si="38"/>
        <v>Marbury</v>
      </c>
      <c r="F624" s="6" t="str">
        <f t="shared" si="39"/>
        <v>Ms. Margaret O</v>
      </c>
    </row>
    <row r="625" spans="1:6" ht="15.75" customHeight="1" x14ac:dyDescent="0.3">
      <c r="A625" s="5" t="s">
        <v>1260</v>
      </c>
      <c r="B625" s="5" t="s">
        <v>1261</v>
      </c>
      <c r="C625" s="6" t="str">
        <f t="shared" si="36"/>
        <v>Mr.</v>
      </c>
      <c r="D625" s="6" t="str">
        <f t="shared" si="37"/>
        <v>Craig R.</v>
      </c>
      <c r="E625" s="6" t="str">
        <f t="shared" si="38"/>
        <v>Coon</v>
      </c>
      <c r="F625" s="6" t="str">
        <f t="shared" si="39"/>
        <v>Mr. Craig R.</v>
      </c>
    </row>
    <row r="626" spans="1:6" ht="15.75" customHeight="1" x14ac:dyDescent="0.3">
      <c r="A626" s="5" t="s">
        <v>1262</v>
      </c>
      <c r="B626" s="5" t="s">
        <v>1263</v>
      </c>
      <c r="C626" s="6" t="str">
        <f t="shared" si="36"/>
        <v>Mr.</v>
      </c>
      <c r="D626" s="6" t="str">
        <f t="shared" si="37"/>
        <v>Simo</v>
      </c>
      <c r="E626" s="6" t="str">
        <f t="shared" si="38"/>
        <v>Vanttinen</v>
      </c>
      <c r="F626" s="6" t="str">
        <f t="shared" si="39"/>
        <v>Mr. Simo</v>
      </c>
    </row>
    <row r="627" spans="1:6" ht="15.75" customHeight="1" x14ac:dyDescent="0.3">
      <c r="A627" s="5" t="s">
        <v>1264</v>
      </c>
      <c r="B627" s="5" t="s">
        <v>1265</v>
      </c>
      <c r="C627" s="6" t="str">
        <f t="shared" si="36"/>
        <v>Mr.</v>
      </c>
      <c r="D627" s="6" t="str">
        <f t="shared" si="37"/>
        <v>Christopher J</v>
      </c>
      <c r="E627" s="6" t="str">
        <f t="shared" si="38"/>
        <v>Garges</v>
      </c>
      <c r="F627" s="6" t="str">
        <f t="shared" si="39"/>
        <v>Mr. Christopher J</v>
      </c>
    </row>
    <row r="628" spans="1:6" ht="15.75" customHeight="1" x14ac:dyDescent="0.3">
      <c r="A628" s="5" t="s">
        <v>1266</v>
      </c>
      <c r="B628" s="5" t="s">
        <v>1267</v>
      </c>
      <c r="C628" s="6" t="str">
        <f t="shared" si="36"/>
        <v>Mr.</v>
      </c>
      <c r="D628" s="6" t="str">
        <f t="shared" si="37"/>
        <v>Mario Sr.</v>
      </c>
      <c r="E628" s="6" t="str">
        <f t="shared" si="38"/>
        <v>Rivel</v>
      </c>
      <c r="F628" s="6" t="str">
        <f t="shared" si="39"/>
        <v>Mr. Mario Sr.</v>
      </c>
    </row>
    <row r="629" spans="1:6" ht="15.75" customHeight="1" x14ac:dyDescent="0.3">
      <c r="A629" s="5" t="s">
        <v>1268</v>
      </c>
      <c r="B629" s="5" t="s">
        <v>1269</v>
      </c>
      <c r="C629" s="6" t="str">
        <f t="shared" si="36"/>
        <v>Mrs.</v>
      </c>
      <c r="D629" s="6" t="str">
        <f t="shared" si="37"/>
        <v>Meghann R.</v>
      </c>
      <c r="E629" s="6" t="str">
        <f t="shared" si="38"/>
        <v>Lawson</v>
      </c>
      <c r="F629" s="6" t="str">
        <f t="shared" si="39"/>
        <v>Mrs. Meghann R.</v>
      </c>
    </row>
    <row r="630" spans="1:6" ht="15.75" customHeight="1" x14ac:dyDescent="0.3">
      <c r="A630" s="5" t="s">
        <v>1270</v>
      </c>
      <c r="B630" s="5" t="s">
        <v>1271</v>
      </c>
      <c r="C630" s="6" t="str">
        <f t="shared" si="36"/>
        <v>Mr.</v>
      </c>
      <c r="D630" s="6" t="str">
        <f t="shared" si="37"/>
        <v>Scott M</v>
      </c>
      <c r="E630" s="6" t="str">
        <f t="shared" si="38"/>
        <v>Cale</v>
      </c>
      <c r="F630" s="6" t="str">
        <f t="shared" si="39"/>
        <v>Mr. Scott M</v>
      </c>
    </row>
    <row r="631" spans="1:6" ht="15.75" customHeight="1" x14ac:dyDescent="0.3">
      <c r="A631" s="5" t="s">
        <v>1272</v>
      </c>
      <c r="B631" s="5" t="s">
        <v>1273</v>
      </c>
      <c r="C631" s="6" t="str">
        <f t="shared" si="36"/>
        <v>Ms.</v>
      </c>
      <c r="D631" s="6" t="str">
        <f t="shared" si="37"/>
        <v>Caitlin E.</v>
      </c>
      <c r="E631" s="6" t="str">
        <f t="shared" si="38"/>
        <v>Phillips</v>
      </c>
      <c r="F631" s="6" t="str">
        <f t="shared" si="39"/>
        <v>Ms. Caitlin E.</v>
      </c>
    </row>
    <row r="632" spans="1:6" ht="15.75" customHeight="1" x14ac:dyDescent="0.3">
      <c r="A632" s="5" t="s">
        <v>1274</v>
      </c>
      <c r="B632" s="5" t="s">
        <v>1275</v>
      </c>
      <c r="C632" s="6" t="str">
        <f t="shared" si="36"/>
        <v>Mrs.</v>
      </c>
      <c r="D632" s="6" t="str">
        <f t="shared" si="37"/>
        <v>Samantha A.</v>
      </c>
      <c r="E632" s="6" t="str">
        <f t="shared" si="38"/>
        <v>Stewart</v>
      </c>
      <c r="F632" s="6" t="str">
        <f t="shared" si="39"/>
        <v>Mrs. Samantha A.</v>
      </c>
    </row>
    <row r="633" spans="1:6" ht="15.75" customHeight="1" x14ac:dyDescent="0.3">
      <c r="A633" s="5" t="s">
        <v>1276</v>
      </c>
      <c r="B633" s="5" t="s">
        <v>1277</v>
      </c>
      <c r="C633" s="6" t="str">
        <f t="shared" si="36"/>
        <v>Mr.</v>
      </c>
      <c r="D633" s="6" t="str">
        <f t="shared" si="37"/>
        <v>Erik</v>
      </c>
      <c r="E633" s="6" t="str">
        <f t="shared" si="38"/>
        <v>Drotz</v>
      </c>
      <c r="F633" s="6" t="str">
        <f t="shared" si="39"/>
        <v>Mr. Erik</v>
      </c>
    </row>
    <row r="634" spans="1:6" ht="15.75" customHeight="1" x14ac:dyDescent="0.3">
      <c r="A634" s="5" t="s">
        <v>1278</v>
      </c>
      <c r="B634" s="5" t="s">
        <v>1279</v>
      </c>
      <c r="C634" s="6" t="str">
        <f t="shared" si="36"/>
        <v>Mr.</v>
      </c>
      <c r="D634" s="6" t="str">
        <f t="shared" si="37"/>
        <v>Christopher</v>
      </c>
      <c r="E634" s="6" t="str">
        <f t="shared" si="38"/>
        <v>Mutai</v>
      </c>
      <c r="F634" s="6" t="str">
        <f t="shared" si="39"/>
        <v>Mr. Christopher</v>
      </c>
    </row>
    <row r="635" spans="1:6" ht="15.75" customHeight="1" x14ac:dyDescent="0.3">
      <c r="A635" s="5" t="s">
        <v>1280</v>
      </c>
      <c r="B635" s="5" t="s">
        <v>1281</v>
      </c>
      <c r="C635" s="6" t="str">
        <f t="shared" si="36"/>
        <v>Mrs.</v>
      </c>
      <c r="D635" s="6" t="str">
        <f t="shared" si="37"/>
        <v>Maya</v>
      </c>
      <c r="E635" s="6" t="str">
        <f t="shared" si="38"/>
        <v>Lovlien</v>
      </c>
      <c r="F635" s="6" t="str">
        <f t="shared" si="39"/>
        <v>Mrs. Maya</v>
      </c>
    </row>
    <row r="636" spans="1:6" ht="15.75" customHeight="1" x14ac:dyDescent="0.3">
      <c r="A636" s="5" t="s">
        <v>1282</v>
      </c>
      <c r="B636" s="5" t="s">
        <v>1283</v>
      </c>
      <c r="C636" s="6" t="str">
        <f t="shared" si="36"/>
        <v>Mr.</v>
      </c>
      <c r="D636" s="6" t="str">
        <f t="shared" si="37"/>
        <v>Zachary T</v>
      </c>
      <c r="E636" s="6" t="str">
        <f t="shared" si="38"/>
        <v>Bruns</v>
      </c>
      <c r="F636" s="6" t="str">
        <f t="shared" si="39"/>
        <v>Mr. Zachary T</v>
      </c>
    </row>
    <row r="637" spans="1:6" ht="15.75" customHeight="1" x14ac:dyDescent="0.3">
      <c r="A637" s="5" t="s">
        <v>1284</v>
      </c>
      <c r="B637" s="5" t="s">
        <v>1285</v>
      </c>
      <c r="C637" s="6" t="str">
        <f t="shared" si="36"/>
        <v>Mrs.</v>
      </c>
      <c r="D637" s="6" t="str">
        <f t="shared" si="37"/>
        <v>Hilda</v>
      </c>
      <c r="E637" s="6" t="str">
        <f t="shared" si="38"/>
        <v>Stoney</v>
      </c>
      <c r="F637" s="6" t="str">
        <f t="shared" si="39"/>
        <v>Mrs. Hilda</v>
      </c>
    </row>
    <row r="638" spans="1:6" ht="15.75" customHeight="1" x14ac:dyDescent="0.3">
      <c r="A638" s="5" t="s">
        <v>1286</v>
      </c>
      <c r="B638" s="5" t="s">
        <v>1287</v>
      </c>
      <c r="C638" s="6" t="str">
        <f t="shared" si="36"/>
        <v>Ms.</v>
      </c>
      <c r="D638" s="6" t="str">
        <f t="shared" si="37"/>
        <v>Stephanie</v>
      </c>
      <c r="E638" s="6" t="str">
        <f t="shared" si="38"/>
        <v>Markert</v>
      </c>
      <c r="F638" s="6" t="str">
        <f t="shared" si="39"/>
        <v>Ms. Stephanie</v>
      </c>
    </row>
    <row r="639" spans="1:6" ht="15.75" customHeight="1" x14ac:dyDescent="0.3">
      <c r="A639" s="5" t="s">
        <v>1288</v>
      </c>
      <c r="B639" s="5" t="s">
        <v>1289</v>
      </c>
      <c r="C639" s="6" t="str">
        <f t="shared" si="36"/>
        <v>Mr.</v>
      </c>
      <c r="D639" s="6" t="str">
        <f t="shared" si="37"/>
        <v>Doug</v>
      </c>
      <c r="E639" s="6" t="str">
        <f t="shared" si="38"/>
        <v>McLucas</v>
      </c>
      <c r="F639" s="6" t="str">
        <f t="shared" si="39"/>
        <v>Mr. Doug</v>
      </c>
    </row>
    <row r="640" spans="1:6" ht="15.75" customHeight="1" x14ac:dyDescent="0.3">
      <c r="A640" s="5" t="s">
        <v>1290</v>
      </c>
      <c r="B640" s="5" t="s">
        <v>1291</v>
      </c>
      <c r="C640" s="6" t="str">
        <f t="shared" si="36"/>
        <v>Ms.</v>
      </c>
      <c r="D640" s="6" t="str">
        <f t="shared" si="37"/>
        <v>Bethany N.</v>
      </c>
      <c r="E640" s="6" t="str">
        <f t="shared" si="38"/>
        <v>Erwin</v>
      </c>
      <c r="F640" s="6" t="str">
        <f t="shared" si="39"/>
        <v>Ms. Bethany N.</v>
      </c>
    </row>
    <row r="641" spans="1:6" ht="15.75" customHeight="1" x14ac:dyDescent="0.3">
      <c r="A641" s="5" t="s">
        <v>1292</v>
      </c>
      <c r="B641" s="5" t="s">
        <v>1293</v>
      </c>
      <c r="C641" s="6" t="str">
        <f t="shared" si="36"/>
        <v>Mrs.</v>
      </c>
      <c r="D641" s="6" t="str">
        <f t="shared" si="37"/>
        <v>Sandra H</v>
      </c>
      <c r="E641" s="6" t="str">
        <f t="shared" si="38"/>
        <v>Osborne</v>
      </c>
      <c r="F641" s="6" t="str">
        <f t="shared" si="39"/>
        <v>Mrs. Sandra H</v>
      </c>
    </row>
    <row r="642" spans="1:6" ht="15.75" customHeight="1" x14ac:dyDescent="0.3">
      <c r="A642" s="5" t="s">
        <v>1294</v>
      </c>
      <c r="B642" s="5" t="s">
        <v>1295</v>
      </c>
      <c r="C642" s="6" t="str">
        <f t="shared" ref="C642:C705" si="40">LEFT(F642,FIND(" ",F642&amp;" ")-1)</f>
        <v>Mr.</v>
      </c>
      <c r="D642" s="6" t="str">
        <f t="shared" ref="D642:D705" si="41">TRIM(MID(F642,FIND(" ",F642&amp;" ")+1,200))</f>
        <v>Takuo</v>
      </c>
      <c r="E642" s="6" t="str">
        <f t="shared" ref="E642:E705" si="42">TRIM(LEFT(B642,FIND(",",B642)-1))</f>
        <v>Otsuka</v>
      </c>
      <c r="F642" s="6" t="str">
        <f t="shared" ref="F642:F705" si="43">TRIM(MID(B642,FIND(",",B642)+1,200))</f>
        <v>Mr. Takuo</v>
      </c>
    </row>
    <row r="643" spans="1:6" ht="15.75" customHeight="1" x14ac:dyDescent="0.3">
      <c r="A643" s="5" t="s">
        <v>1296</v>
      </c>
      <c r="B643" s="5" t="s">
        <v>1297</v>
      </c>
      <c r="C643" s="6" t="str">
        <f t="shared" si="40"/>
        <v>Ms.</v>
      </c>
      <c r="D643" s="6" t="str">
        <f t="shared" si="41"/>
        <v>Kelly A.</v>
      </c>
      <c r="E643" s="6" t="str">
        <f t="shared" si="42"/>
        <v>Smith</v>
      </c>
      <c r="F643" s="6" t="str">
        <f t="shared" si="43"/>
        <v>Ms. Kelly A.</v>
      </c>
    </row>
    <row r="644" spans="1:6" ht="15.75" customHeight="1" x14ac:dyDescent="0.3">
      <c r="A644" s="5" t="s">
        <v>1298</v>
      </c>
      <c r="B644" s="5" t="s">
        <v>1299</v>
      </c>
      <c r="C644" s="6" t="str">
        <f t="shared" si="40"/>
        <v>Mr.</v>
      </c>
      <c r="D644" s="6" t="str">
        <f t="shared" si="41"/>
        <v>Scott</v>
      </c>
      <c r="E644" s="6" t="str">
        <f t="shared" si="42"/>
        <v>Myers</v>
      </c>
      <c r="F644" s="6" t="str">
        <f t="shared" si="43"/>
        <v>Mr. Scott</v>
      </c>
    </row>
    <row r="645" spans="1:6" ht="15.75" customHeight="1" x14ac:dyDescent="0.3">
      <c r="A645" s="5" t="s">
        <v>1300</v>
      </c>
      <c r="B645" s="5" t="s">
        <v>1301</v>
      </c>
      <c r="C645" s="6" t="str">
        <f t="shared" si="40"/>
        <v>Mr.</v>
      </c>
      <c r="D645" s="6" t="str">
        <f t="shared" si="41"/>
        <v>Benoit</v>
      </c>
      <c r="E645" s="6" t="str">
        <f t="shared" si="42"/>
        <v>Cote</v>
      </c>
      <c r="F645" s="6" t="str">
        <f t="shared" si="43"/>
        <v>Mr. Benoit</v>
      </c>
    </row>
    <row r="646" spans="1:6" ht="15.75" customHeight="1" x14ac:dyDescent="0.3">
      <c r="A646" s="5" t="s">
        <v>1302</v>
      </c>
      <c r="B646" s="5" t="s">
        <v>1303</v>
      </c>
      <c r="C646" s="6" t="str">
        <f t="shared" si="40"/>
        <v>Ms.</v>
      </c>
      <c r="D646" s="6" t="str">
        <f t="shared" si="41"/>
        <v>Elizabeth M.</v>
      </c>
      <c r="E646" s="6" t="str">
        <f t="shared" si="42"/>
        <v>Ehrhardt</v>
      </c>
      <c r="F646" s="6" t="str">
        <f t="shared" si="43"/>
        <v>Ms. Elizabeth M.</v>
      </c>
    </row>
    <row r="647" spans="1:6" ht="15.75" customHeight="1" x14ac:dyDescent="0.3">
      <c r="A647" s="5" t="s">
        <v>1304</v>
      </c>
      <c r="B647" s="5" t="s">
        <v>1305</v>
      </c>
      <c r="C647" s="6" t="str">
        <f t="shared" si="40"/>
        <v>Ms.</v>
      </c>
      <c r="D647" s="6" t="str">
        <f t="shared" si="41"/>
        <v>Jessica A.</v>
      </c>
      <c r="E647" s="6" t="str">
        <f t="shared" si="42"/>
        <v>Petersen</v>
      </c>
      <c r="F647" s="6" t="str">
        <f t="shared" si="43"/>
        <v>Ms. Jessica A.</v>
      </c>
    </row>
    <row r="648" spans="1:6" ht="15.75" customHeight="1" x14ac:dyDescent="0.3">
      <c r="A648" s="5" t="s">
        <v>1306</v>
      </c>
      <c r="B648" s="5" t="s">
        <v>1307</v>
      </c>
      <c r="C648" s="6" t="str">
        <f t="shared" si="40"/>
        <v>Ms.</v>
      </c>
      <c r="D648" s="6" t="str">
        <f t="shared" si="41"/>
        <v>Monica K</v>
      </c>
      <c r="E648" s="6" t="str">
        <f t="shared" si="42"/>
        <v>Ertel</v>
      </c>
      <c r="F648" s="6" t="str">
        <f t="shared" si="43"/>
        <v>Ms. Monica K</v>
      </c>
    </row>
    <row r="649" spans="1:6" ht="15.75" customHeight="1" x14ac:dyDescent="0.3">
      <c r="A649" s="5" t="s">
        <v>1308</v>
      </c>
      <c r="B649" s="5" t="s">
        <v>1309</v>
      </c>
      <c r="C649" s="6" t="str">
        <f t="shared" si="40"/>
        <v>Mr.</v>
      </c>
      <c r="D649" s="6" t="str">
        <f t="shared" si="41"/>
        <v>Kevin L</v>
      </c>
      <c r="E649" s="6" t="str">
        <f t="shared" si="42"/>
        <v>Lanza</v>
      </c>
      <c r="F649" s="6" t="str">
        <f t="shared" si="43"/>
        <v>Mr. Kevin L</v>
      </c>
    </row>
    <row r="650" spans="1:6" ht="15.75" customHeight="1" x14ac:dyDescent="0.3">
      <c r="A650" s="5" t="s">
        <v>1310</v>
      </c>
      <c r="B650" s="5" t="s">
        <v>1311</v>
      </c>
      <c r="C650" s="6" t="str">
        <f t="shared" si="40"/>
        <v>Mr.</v>
      </c>
      <c r="D650" s="6" t="str">
        <f t="shared" si="41"/>
        <v>Gregory</v>
      </c>
      <c r="E650" s="6" t="str">
        <f t="shared" si="42"/>
        <v>Picklesimer</v>
      </c>
      <c r="F650" s="6" t="str">
        <f t="shared" si="43"/>
        <v>Mr. Gregory</v>
      </c>
    </row>
    <row r="651" spans="1:6" ht="15.75" customHeight="1" x14ac:dyDescent="0.3">
      <c r="A651" s="5" t="s">
        <v>1312</v>
      </c>
      <c r="B651" s="5" t="s">
        <v>1313</v>
      </c>
      <c r="C651" s="6" t="str">
        <f t="shared" si="40"/>
        <v>Ms.</v>
      </c>
      <c r="D651" s="6" t="str">
        <f t="shared" si="41"/>
        <v>Della</v>
      </c>
      <c r="E651" s="6" t="str">
        <f t="shared" si="42"/>
        <v>Giles</v>
      </c>
      <c r="F651" s="6" t="str">
        <f t="shared" si="43"/>
        <v>Ms. Della</v>
      </c>
    </row>
    <row r="652" spans="1:6" ht="15.75" customHeight="1" x14ac:dyDescent="0.3">
      <c r="A652" s="5" t="s">
        <v>1314</v>
      </c>
      <c r="B652" s="5" t="s">
        <v>1315</v>
      </c>
      <c r="C652" s="6" t="str">
        <f t="shared" si="40"/>
        <v>Mr.</v>
      </c>
      <c r="D652" s="6" t="str">
        <f t="shared" si="41"/>
        <v>David</v>
      </c>
      <c r="E652" s="6" t="str">
        <f t="shared" si="42"/>
        <v>Harmon</v>
      </c>
      <c r="F652" s="6" t="str">
        <f t="shared" si="43"/>
        <v>Mr. David</v>
      </c>
    </row>
    <row r="653" spans="1:6" ht="15.75" customHeight="1" x14ac:dyDescent="0.3">
      <c r="A653" s="5" t="s">
        <v>1316</v>
      </c>
      <c r="B653" s="5" t="s">
        <v>1317</v>
      </c>
      <c r="C653" s="6" t="str">
        <f t="shared" si="40"/>
        <v>Ms.</v>
      </c>
      <c r="D653" s="6" t="str">
        <f t="shared" si="41"/>
        <v>Victoria</v>
      </c>
      <c r="E653" s="6" t="str">
        <f t="shared" si="42"/>
        <v>Pennings</v>
      </c>
      <c r="F653" s="6" t="str">
        <f t="shared" si="43"/>
        <v>Ms. Victoria</v>
      </c>
    </row>
    <row r="654" spans="1:6" ht="15.75" customHeight="1" x14ac:dyDescent="0.3">
      <c r="A654" s="5" t="s">
        <v>1318</v>
      </c>
      <c r="B654" s="5" t="s">
        <v>1319</v>
      </c>
      <c r="C654" s="6" t="str">
        <f t="shared" si="40"/>
        <v>Mr.</v>
      </c>
      <c r="D654" s="6" t="str">
        <f t="shared" si="41"/>
        <v>Tasos</v>
      </c>
      <c r="E654" s="6" t="str">
        <f t="shared" si="42"/>
        <v>Tseronis</v>
      </c>
      <c r="F654" s="6" t="str">
        <f t="shared" si="43"/>
        <v>Mr. Tasos</v>
      </c>
    </row>
    <row r="655" spans="1:6" ht="15.75" customHeight="1" x14ac:dyDescent="0.3">
      <c r="A655" s="5" t="s">
        <v>1320</v>
      </c>
      <c r="B655" s="5" t="s">
        <v>1321</v>
      </c>
      <c r="C655" s="6" t="str">
        <f t="shared" si="40"/>
        <v>Mr.</v>
      </c>
      <c r="D655" s="6" t="str">
        <f t="shared" si="41"/>
        <v>Thomas</v>
      </c>
      <c r="E655" s="6" t="str">
        <f t="shared" si="42"/>
        <v>Aliff</v>
      </c>
      <c r="F655" s="6" t="str">
        <f t="shared" si="43"/>
        <v>Mr. Thomas</v>
      </c>
    </row>
    <row r="656" spans="1:6" ht="15.75" customHeight="1" x14ac:dyDescent="0.3">
      <c r="A656" s="5" t="s">
        <v>1322</v>
      </c>
      <c r="B656" s="5" t="s">
        <v>1323</v>
      </c>
      <c r="C656" s="6" t="str">
        <f t="shared" si="40"/>
        <v>Mr.</v>
      </c>
      <c r="D656" s="6" t="str">
        <f t="shared" si="41"/>
        <v>Lukasz</v>
      </c>
      <c r="E656" s="6" t="str">
        <f t="shared" si="42"/>
        <v>Willenberg</v>
      </c>
      <c r="F656" s="6" t="str">
        <f t="shared" si="43"/>
        <v>Mr. Lukasz</v>
      </c>
    </row>
    <row r="657" spans="1:6" ht="15.75" customHeight="1" x14ac:dyDescent="0.3">
      <c r="A657" s="5" t="s">
        <v>1324</v>
      </c>
      <c r="B657" s="5" t="s">
        <v>1325</v>
      </c>
      <c r="C657" s="6" t="str">
        <f t="shared" si="40"/>
        <v>Mr.</v>
      </c>
      <c r="D657" s="6" t="str">
        <f t="shared" si="41"/>
        <v>Matthew A.</v>
      </c>
      <c r="E657" s="6" t="str">
        <f t="shared" si="42"/>
        <v>Millett</v>
      </c>
      <c r="F657" s="6" t="str">
        <f t="shared" si="43"/>
        <v>Mr. Matthew A.</v>
      </c>
    </row>
    <row r="658" spans="1:6" ht="15.75" customHeight="1" x14ac:dyDescent="0.3">
      <c r="A658" s="5" t="s">
        <v>1326</v>
      </c>
      <c r="B658" s="5" t="s">
        <v>1327</v>
      </c>
      <c r="C658" s="6" t="str">
        <f t="shared" si="40"/>
        <v>Ms.</v>
      </c>
      <c r="D658" s="6" t="str">
        <f t="shared" si="41"/>
        <v>Meta</v>
      </c>
      <c r="E658" s="6" t="str">
        <f t="shared" si="42"/>
        <v>Haley</v>
      </c>
      <c r="F658" s="6" t="str">
        <f t="shared" si="43"/>
        <v>Ms. Meta</v>
      </c>
    </row>
    <row r="659" spans="1:6" ht="15.75" customHeight="1" x14ac:dyDescent="0.3">
      <c r="A659" s="5" t="s">
        <v>1328</v>
      </c>
      <c r="B659" s="5" t="s">
        <v>1329</v>
      </c>
      <c r="C659" s="6" t="str">
        <f t="shared" si="40"/>
        <v>Ms.</v>
      </c>
      <c r="D659" s="6" t="str">
        <f t="shared" si="41"/>
        <v>Rachel E</v>
      </c>
      <c r="E659" s="6" t="str">
        <f t="shared" si="42"/>
        <v>Ackerman</v>
      </c>
      <c r="F659" s="6" t="str">
        <f t="shared" si="43"/>
        <v>Ms. Rachel E</v>
      </c>
    </row>
    <row r="660" spans="1:6" ht="15.75" customHeight="1" x14ac:dyDescent="0.3">
      <c r="A660" s="5" t="s">
        <v>1330</v>
      </c>
      <c r="B660" s="5" t="s">
        <v>1331</v>
      </c>
      <c r="C660" s="6" t="str">
        <f t="shared" si="40"/>
        <v>Ms.</v>
      </c>
      <c r="D660" s="6" t="str">
        <f t="shared" si="41"/>
        <v>Angelica</v>
      </c>
      <c r="E660" s="6" t="str">
        <f t="shared" si="42"/>
        <v>Valdez</v>
      </c>
      <c r="F660" s="6" t="str">
        <f t="shared" si="43"/>
        <v>Ms. Angelica</v>
      </c>
    </row>
    <row r="661" spans="1:6" ht="15.75" customHeight="1" x14ac:dyDescent="0.3">
      <c r="A661" s="5" t="s">
        <v>1332</v>
      </c>
      <c r="B661" s="5" t="s">
        <v>1333</v>
      </c>
      <c r="C661" s="6" t="str">
        <f t="shared" si="40"/>
        <v>Ms.</v>
      </c>
      <c r="D661" s="6" t="str">
        <f t="shared" si="41"/>
        <v>Kathleen</v>
      </c>
      <c r="E661" s="6" t="str">
        <f t="shared" si="42"/>
        <v>Michaud</v>
      </c>
      <c r="F661" s="6" t="str">
        <f t="shared" si="43"/>
        <v>Ms. Kathleen</v>
      </c>
    </row>
    <row r="662" spans="1:6" ht="15.75" customHeight="1" x14ac:dyDescent="0.3">
      <c r="A662" s="5" t="s">
        <v>1334</v>
      </c>
      <c r="B662" s="5" t="s">
        <v>1335</v>
      </c>
      <c r="C662" s="6" t="str">
        <f t="shared" si="40"/>
        <v>Mr.</v>
      </c>
      <c r="D662" s="6" t="str">
        <f t="shared" si="41"/>
        <v>Gabriel D.</v>
      </c>
      <c r="E662" s="6" t="str">
        <f t="shared" si="42"/>
        <v>Gunnink</v>
      </c>
      <c r="F662" s="6" t="str">
        <f t="shared" si="43"/>
        <v>Mr. Gabriel D.</v>
      </c>
    </row>
    <row r="663" spans="1:6" ht="15.75" customHeight="1" x14ac:dyDescent="0.3">
      <c r="A663" s="5" t="s">
        <v>1336</v>
      </c>
      <c r="B663" s="5" t="s">
        <v>1337</v>
      </c>
      <c r="C663" s="6" t="str">
        <f t="shared" si="40"/>
        <v>Mr.</v>
      </c>
      <c r="D663" s="6" t="str">
        <f t="shared" si="41"/>
        <v>Jeff T</v>
      </c>
      <c r="E663" s="6" t="str">
        <f t="shared" si="42"/>
        <v>Knight</v>
      </c>
      <c r="F663" s="6" t="str">
        <f t="shared" si="43"/>
        <v>Mr. Jeff T</v>
      </c>
    </row>
    <row r="664" spans="1:6" ht="15.75" customHeight="1" x14ac:dyDescent="0.3">
      <c r="A664" s="5" t="s">
        <v>1338</v>
      </c>
      <c r="B664" s="5" t="s">
        <v>1339</v>
      </c>
      <c r="C664" s="6" t="str">
        <f t="shared" si="40"/>
        <v>Mr.</v>
      </c>
      <c r="D664" s="6" t="str">
        <f t="shared" si="41"/>
        <v>Neil D</v>
      </c>
      <c r="E664" s="6" t="str">
        <f t="shared" si="42"/>
        <v>Grosscup</v>
      </c>
      <c r="F664" s="6" t="str">
        <f t="shared" si="43"/>
        <v>Mr. Neil D</v>
      </c>
    </row>
    <row r="665" spans="1:6" ht="15.75" customHeight="1" x14ac:dyDescent="0.3">
      <c r="A665" s="5" t="s">
        <v>1340</v>
      </c>
      <c r="B665" s="5" t="s">
        <v>1341</v>
      </c>
      <c r="C665" s="6" t="str">
        <f t="shared" si="40"/>
        <v>Ms.</v>
      </c>
      <c r="D665" s="6" t="str">
        <f t="shared" si="41"/>
        <v>Katherine L.</v>
      </c>
      <c r="E665" s="6" t="str">
        <f t="shared" si="42"/>
        <v>Koniuch</v>
      </c>
      <c r="F665" s="6" t="str">
        <f t="shared" si="43"/>
        <v>Ms. Katherine L.</v>
      </c>
    </row>
    <row r="666" spans="1:6" ht="15.75" customHeight="1" x14ac:dyDescent="0.3">
      <c r="A666" s="5" t="s">
        <v>1342</v>
      </c>
      <c r="B666" s="5" t="s">
        <v>1343</v>
      </c>
      <c r="C666" s="6" t="str">
        <f t="shared" si="40"/>
        <v>Ms.</v>
      </c>
      <c r="D666" s="6" t="str">
        <f t="shared" si="41"/>
        <v>Ariel E</v>
      </c>
      <c r="E666" s="6" t="str">
        <f t="shared" si="42"/>
        <v>Heitzman</v>
      </c>
      <c r="F666" s="6" t="str">
        <f t="shared" si="43"/>
        <v>Ms. Ariel E</v>
      </c>
    </row>
    <row r="667" spans="1:6" ht="15.75" customHeight="1" x14ac:dyDescent="0.3">
      <c r="A667" s="5" t="s">
        <v>1344</v>
      </c>
      <c r="B667" s="5" t="s">
        <v>1345</v>
      </c>
      <c r="C667" s="6" t="str">
        <f t="shared" si="40"/>
        <v>Mr.</v>
      </c>
      <c r="D667" s="6" t="str">
        <f t="shared" si="41"/>
        <v>Christopher P</v>
      </c>
      <c r="E667" s="6" t="str">
        <f t="shared" si="42"/>
        <v>Tatton</v>
      </c>
      <c r="F667" s="6" t="str">
        <f t="shared" si="43"/>
        <v>Mr. Christopher P</v>
      </c>
    </row>
    <row r="668" spans="1:6" ht="15.75" customHeight="1" x14ac:dyDescent="0.3">
      <c r="A668" s="5" t="s">
        <v>1346</v>
      </c>
      <c r="B668" s="5" t="s">
        <v>1347</v>
      </c>
      <c r="C668" s="6" t="str">
        <f t="shared" si="40"/>
        <v>Mrs.</v>
      </c>
      <c r="D668" s="6" t="str">
        <f t="shared" si="41"/>
        <v>Erin M.</v>
      </c>
      <c r="E668" s="6" t="str">
        <f t="shared" si="42"/>
        <v>Flanagan</v>
      </c>
      <c r="F668" s="6" t="str">
        <f t="shared" si="43"/>
        <v>Mrs. Erin M.</v>
      </c>
    </row>
    <row r="669" spans="1:6" ht="15.75" customHeight="1" x14ac:dyDescent="0.3">
      <c r="A669" s="5" t="s">
        <v>1348</v>
      </c>
      <c r="B669" s="5" t="s">
        <v>1349</v>
      </c>
      <c r="C669" s="6" t="str">
        <f t="shared" si="40"/>
        <v>Mrs.</v>
      </c>
      <c r="D669" s="6" t="str">
        <f t="shared" si="41"/>
        <v>Molly K.</v>
      </c>
      <c r="E669" s="6" t="str">
        <f t="shared" si="42"/>
        <v>Funk</v>
      </c>
      <c r="F669" s="6" t="str">
        <f t="shared" si="43"/>
        <v>Mrs. Molly K.</v>
      </c>
    </row>
    <row r="670" spans="1:6" ht="15.75" customHeight="1" x14ac:dyDescent="0.3">
      <c r="A670" s="5" t="s">
        <v>1350</v>
      </c>
      <c r="B670" s="5" t="s">
        <v>1351</v>
      </c>
      <c r="C670" s="6" t="str">
        <f t="shared" si="40"/>
        <v>Mr.</v>
      </c>
      <c r="D670" s="6" t="str">
        <f t="shared" si="41"/>
        <v>Ryan J.</v>
      </c>
      <c r="E670" s="6" t="str">
        <f t="shared" si="42"/>
        <v>Davenport</v>
      </c>
      <c r="F670" s="6" t="str">
        <f t="shared" si="43"/>
        <v>Mr. Ryan J.</v>
      </c>
    </row>
    <row r="671" spans="1:6" ht="15.75" customHeight="1" x14ac:dyDescent="0.3">
      <c r="A671" s="5" t="s">
        <v>1352</v>
      </c>
      <c r="B671" s="5" t="s">
        <v>1353</v>
      </c>
      <c r="C671" s="6" t="str">
        <f t="shared" si="40"/>
        <v>Mrs.</v>
      </c>
      <c r="D671" s="6" t="str">
        <f t="shared" si="41"/>
        <v>Jennifer</v>
      </c>
      <c r="E671" s="6" t="str">
        <f t="shared" si="42"/>
        <v>Nicholson</v>
      </c>
      <c r="F671" s="6" t="str">
        <f t="shared" si="43"/>
        <v>Mrs. Jennifer</v>
      </c>
    </row>
    <row r="672" spans="1:6" ht="15.75" customHeight="1" x14ac:dyDescent="0.3">
      <c r="A672" s="5" t="s">
        <v>1354</v>
      </c>
      <c r="B672" s="5" t="s">
        <v>1355</v>
      </c>
      <c r="C672" s="6" t="str">
        <f t="shared" si="40"/>
        <v>Mr.</v>
      </c>
      <c r="D672" s="6" t="str">
        <f t="shared" si="41"/>
        <v>Daniel M</v>
      </c>
      <c r="E672" s="6" t="str">
        <f t="shared" si="42"/>
        <v>Lindbloom</v>
      </c>
      <c r="F672" s="6" t="str">
        <f t="shared" si="43"/>
        <v>Mr. Daniel M</v>
      </c>
    </row>
    <row r="673" spans="1:6" ht="15.75" customHeight="1" x14ac:dyDescent="0.3">
      <c r="A673" s="5" t="s">
        <v>1356</v>
      </c>
      <c r="B673" s="5" t="s">
        <v>1357</v>
      </c>
      <c r="C673" s="6" t="str">
        <f t="shared" si="40"/>
        <v>Ms.</v>
      </c>
      <c r="D673" s="6" t="str">
        <f t="shared" si="41"/>
        <v>Hiruni</v>
      </c>
      <c r="E673" s="6" t="str">
        <f t="shared" si="42"/>
        <v>Wijayaratne</v>
      </c>
      <c r="F673" s="6" t="str">
        <f t="shared" si="43"/>
        <v>Ms. Hiruni</v>
      </c>
    </row>
    <row r="674" spans="1:6" ht="15.75" customHeight="1" x14ac:dyDescent="0.3">
      <c r="A674" s="5" t="s">
        <v>1358</v>
      </c>
      <c r="B674" s="5" t="s">
        <v>1359</v>
      </c>
      <c r="C674" s="6" t="str">
        <f t="shared" si="40"/>
        <v>Ms.</v>
      </c>
      <c r="D674" s="6" t="str">
        <f t="shared" si="41"/>
        <v>Reina H.</v>
      </c>
      <c r="E674" s="6" t="str">
        <f t="shared" si="42"/>
        <v>Ainsworth</v>
      </c>
      <c r="F674" s="6" t="str">
        <f t="shared" si="43"/>
        <v>Ms. Reina H.</v>
      </c>
    </row>
    <row r="675" spans="1:6" ht="15.75" customHeight="1" x14ac:dyDescent="0.3">
      <c r="A675" s="5" t="s">
        <v>1360</v>
      </c>
      <c r="B675" s="5" t="s">
        <v>1361</v>
      </c>
      <c r="C675" s="6" t="str">
        <f t="shared" si="40"/>
        <v>Ms.</v>
      </c>
      <c r="D675" s="6" t="str">
        <f t="shared" si="41"/>
        <v>Kristi</v>
      </c>
      <c r="E675" s="6" t="str">
        <f t="shared" si="42"/>
        <v>Gayagoy</v>
      </c>
      <c r="F675" s="6" t="str">
        <f t="shared" si="43"/>
        <v>Ms. Kristi</v>
      </c>
    </row>
    <row r="676" spans="1:6" ht="15.75" customHeight="1" x14ac:dyDescent="0.3">
      <c r="A676" s="5" t="s">
        <v>1362</v>
      </c>
      <c r="B676" s="5" t="s">
        <v>1363</v>
      </c>
      <c r="C676" s="6" t="str">
        <f t="shared" si="40"/>
        <v>Ms.</v>
      </c>
      <c r="D676" s="6" t="str">
        <f t="shared" si="41"/>
        <v>Meredith L.</v>
      </c>
      <c r="E676" s="6" t="str">
        <f t="shared" si="42"/>
        <v>Fitzmaurice</v>
      </c>
      <c r="F676" s="6" t="str">
        <f t="shared" si="43"/>
        <v>Ms. Meredith L.</v>
      </c>
    </row>
    <row r="677" spans="1:6" ht="15.75" customHeight="1" x14ac:dyDescent="0.3">
      <c r="A677" s="5" t="s">
        <v>1364</v>
      </c>
      <c r="B677" s="5" t="s">
        <v>1365</v>
      </c>
      <c r="C677" s="6" t="str">
        <f t="shared" si="40"/>
        <v>Ms.</v>
      </c>
      <c r="D677" s="6" t="str">
        <f t="shared" si="41"/>
        <v>Jocelyn</v>
      </c>
      <c r="E677" s="6" t="str">
        <f t="shared" si="42"/>
        <v>Rodriguez</v>
      </c>
      <c r="F677" s="6" t="str">
        <f t="shared" si="43"/>
        <v>Ms. Jocelyn</v>
      </c>
    </row>
    <row r="678" spans="1:6" ht="15.75" customHeight="1" x14ac:dyDescent="0.3">
      <c r="A678" s="5" t="s">
        <v>1366</v>
      </c>
      <c r="B678" s="5" t="s">
        <v>1367</v>
      </c>
      <c r="C678" s="6" t="str">
        <f t="shared" si="40"/>
        <v>Mrs.</v>
      </c>
      <c r="D678" s="6" t="str">
        <f t="shared" si="41"/>
        <v>Daphne</v>
      </c>
      <c r="E678" s="6" t="str">
        <f t="shared" si="42"/>
        <v>Tsoucas</v>
      </c>
      <c r="F678" s="6" t="str">
        <f t="shared" si="43"/>
        <v>Mrs. Daphne</v>
      </c>
    </row>
    <row r="679" spans="1:6" ht="15.75" customHeight="1" x14ac:dyDescent="0.3">
      <c r="A679" s="5" t="s">
        <v>1368</v>
      </c>
      <c r="B679" s="5" t="s">
        <v>1369</v>
      </c>
      <c r="C679" s="6" t="str">
        <f t="shared" si="40"/>
        <v>Ms.</v>
      </c>
      <c r="D679" s="6" t="str">
        <f t="shared" si="41"/>
        <v>Margaret E</v>
      </c>
      <c r="E679" s="6" t="str">
        <f t="shared" si="42"/>
        <v>Muhly</v>
      </c>
      <c r="F679" s="6" t="str">
        <f t="shared" si="43"/>
        <v>Ms. Margaret E</v>
      </c>
    </row>
    <row r="680" spans="1:6" ht="15.75" customHeight="1" x14ac:dyDescent="0.3">
      <c r="A680" s="5" t="s">
        <v>1370</v>
      </c>
      <c r="B680" s="5" t="s">
        <v>1371</v>
      </c>
      <c r="C680" s="6" t="str">
        <f t="shared" si="40"/>
        <v>Mr.</v>
      </c>
      <c r="D680" s="6" t="str">
        <f t="shared" si="41"/>
        <v>Mario J.</v>
      </c>
      <c r="E680" s="6" t="str">
        <f t="shared" si="42"/>
        <v>Lund</v>
      </c>
      <c r="F680" s="6" t="str">
        <f t="shared" si="43"/>
        <v>Mr. Mario J.</v>
      </c>
    </row>
    <row r="681" spans="1:6" ht="15.75" customHeight="1" x14ac:dyDescent="0.3">
      <c r="A681" s="5" t="s">
        <v>1372</v>
      </c>
      <c r="B681" s="5" t="s">
        <v>1373</v>
      </c>
      <c r="C681" s="6" t="str">
        <f t="shared" si="40"/>
        <v>Mr.</v>
      </c>
      <c r="D681" s="6" t="str">
        <f t="shared" si="41"/>
        <v>Peter</v>
      </c>
      <c r="E681" s="6" t="str">
        <f t="shared" si="42"/>
        <v>Battaglino</v>
      </c>
      <c r="F681" s="6" t="str">
        <f t="shared" si="43"/>
        <v>Mr. Peter</v>
      </c>
    </row>
    <row r="682" spans="1:6" ht="15.75" customHeight="1" x14ac:dyDescent="0.3">
      <c r="A682" s="5" t="s">
        <v>1374</v>
      </c>
      <c r="B682" s="5" t="s">
        <v>1375</v>
      </c>
      <c r="C682" s="6" t="str">
        <f t="shared" si="40"/>
        <v>Ms.</v>
      </c>
      <c r="D682" s="6" t="str">
        <f t="shared" si="41"/>
        <v>Carolina</v>
      </c>
      <c r="E682" s="6" t="str">
        <f t="shared" si="42"/>
        <v>Pena</v>
      </c>
      <c r="F682" s="6" t="str">
        <f t="shared" si="43"/>
        <v>Ms. Carolina</v>
      </c>
    </row>
    <row r="683" spans="1:6" ht="15.75" customHeight="1" x14ac:dyDescent="0.3">
      <c r="A683" s="5" t="s">
        <v>1376</v>
      </c>
      <c r="B683" s="5" t="s">
        <v>1377</v>
      </c>
      <c r="C683" s="6" t="str">
        <f t="shared" si="40"/>
        <v>Mrs.</v>
      </c>
      <c r="D683" s="6" t="str">
        <f t="shared" si="41"/>
        <v>Jenny K.</v>
      </c>
      <c r="E683" s="6" t="str">
        <f t="shared" si="42"/>
        <v>Thomason</v>
      </c>
      <c r="F683" s="6" t="str">
        <f t="shared" si="43"/>
        <v>Mrs. Jenny K.</v>
      </c>
    </row>
    <row r="684" spans="1:6" ht="15.75" customHeight="1" x14ac:dyDescent="0.3">
      <c r="A684" s="5" t="s">
        <v>1378</v>
      </c>
      <c r="B684" s="5" t="s">
        <v>1379</v>
      </c>
      <c r="C684" s="6" t="str">
        <f t="shared" si="40"/>
        <v>Ms.</v>
      </c>
      <c r="D684" s="6" t="str">
        <f t="shared" si="41"/>
        <v>Jessica</v>
      </c>
      <c r="E684" s="6" t="str">
        <f t="shared" si="42"/>
        <v>Hancox</v>
      </c>
      <c r="F684" s="6" t="str">
        <f t="shared" si="43"/>
        <v>Ms. Jessica</v>
      </c>
    </row>
    <row r="685" spans="1:6" ht="15.75" customHeight="1" x14ac:dyDescent="0.3">
      <c r="A685" s="5" t="s">
        <v>1380</v>
      </c>
      <c r="B685" s="5" t="s">
        <v>1381</v>
      </c>
      <c r="C685" s="6" t="str">
        <f t="shared" si="40"/>
        <v>Ms.</v>
      </c>
      <c r="D685" s="6" t="str">
        <f t="shared" si="41"/>
        <v>Kimberly D</v>
      </c>
      <c r="E685" s="6" t="str">
        <f t="shared" si="42"/>
        <v>Canarecci</v>
      </c>
      <c r="F685" s="6" t="str">
        <f t="shared" si="43"/>
        <v>Ms. Kimberly D</v>
      </c>
    </row>
    <row r="686" spans="1:6" ht="15.75" customHeight="1" x14ac:dyDescent="0.3">
      <c r="A686" s="5" t="s">
        <v>1382</v>
      </c>
      <c r="B686" s="5" t="s">
        <v>1383</v>
      </c>
      <c r="C686" s="6" t="str">
        <f t="shared" si="40"/>
        <v>Mr.</v>
      </c>
      <c r="D686" s="6" t="str">
        <f t="shared" si="41"/>
        <v>Marc-Olivier</v>
      </c>
      <c r="E686" s="6" t="str">
        <f t="shared" si="42"/>
        <v>Toupin</v>
      </c>
      <c r="F686" s="6" t="str">
        <f t="shared" si="43"/>
        <v>Mr. Marc-Olivier</v>
      </c>
    </row>
    <row r="687" spans="1:6" ht="15.75" customHeight="1" x14ac:dyDescent="0.3">
      <c r="A687" s="5" t="s">
        <v>1384</v>
      </c>
      <c r="B687" s="5" t="s">
        <v>1385</v>
      </c>
      <c r="C687" s="6" t="str">
        <f t="shared" si="40"/>
        <v>Mr.</v>
      </c>
      <c r="D687" s="6" t="str">
        <f t="shared" si="41"/>
        <v>Russell J</v>
      </c>
      <c r="E687" s="6" t="str">
        <f t="shared" si="42"/>
        <v>Mulley</v>
      </c>
      <c r="F687" s="6" t="str">
        <f t="shared" si="43"/>
        <v>Mr. Russell J</v>
      </c>
    </row>
    <row r="688" spans="1:6" ht="15.75" customHeight="1" x14ac:dyDescent="0.3">
      <c r="A688" s="5" t="s">
        <v>1386</v>
      </c>
      <c r="B688" s="5" t="s">
        <v>1387</v>
      </c>
      <c r="C688" s="6" t="str">
        <f t="shared" si="40"/>
        <v>Ms.</v>
      </c>
      <c r="D688" s="6" t="str">
        <f t="shared" si="41"/>
        <v>Karine</v>
      </c>
      <c r="E688" s="6" t="str">
        <f t="shared" si="42"/>
        <v>Parry</v>
      </c>
      <c r="F688" s="6" t="str">
        <f t="shared" si="43"/>
        <v>Ms. Karine</v>
      </c>
    </row>
    <row r="689" spans="1:6" ht="15.75" customHeight="1" x14ac:dyDescent="0.3">
      <c r="A689" s="5" t="s">
        <v>1388</v>
      </c>
      <c r="B689" s="5" t="s">
        <v>1389</v>
      </c>
      <c r="C689" s="6" t="str">
        <f t="shared" si="40"/>
        <v>Ms.</v>
      </c>
      <c r="D689" s="6" t="str">
        <f t="shared" si="41"/>
        <v>Cheryl</v>
      </c>
      <c r="E689" s="6" t="str">
        <f t="shared" si="42"/>
        <v>Mason Cox</v>
      </c>
      <c r="F689" s="6" t="str">
        <f t="shared" si="43"/>
        <v>Ms. Cheryl</v>
      </c>
    </row>
    <row r="690" spans="1:6" ht="15.75" customHeight="1" x14ac:dyDescent="0.3">
      <c r="A690" s="5" t="s">
        <v>1390</v>
      </c>
      <c r="B690" s="5" t="s">
        <v>1391</v>
      </c>
      <c r="C690" s="6" t="str">
        <f t="shared" si="40"/>
        <v>Ms.</v>
      </c>
      <c r="D690" s="6" t="str">
        <f t="shared" si="41"/>
        <v>Allison M.</v>
      </c>
      <c r="E690" s="6" t="str">
        <f t="shared" si="42"/>
        <v>Thompson</v>
      </c>
      <c r="F690" s="6" t="str">
        <f t="shared" si="43"/>
        <v>Ms. Allison M.</v>
      </c>
    </row>
    <row r="691" spans="1:6" ht="15.75" customHeight="1" x14ac:dyDescent="0.3">
      <c r="A691" s="5" t="s">
        <v>1392</v>
      </c>
      <c r="B691" s="5" t="s">
        <v>1393</v>
      </c>
      <c r="C691" s="6" t="str">
        <f t="shared" si="40"/>
        <v>Ms.</v>
      </c>
      <c r="D691" s="6" t="str">
        <f t="shared" si="41"/>
        <v>Adriana</v>
      </c>
      <c r="E691" s="6" t="str">
        <f t="shared" si="42"/>
        <v>Nelson</v>
      </c>
      <c r="F691" s="6" t="str">
        <f t="shared" si="43"/>
        <v>Ms. Adriana</v>
      </c>
    </row>
    <row r="692" spans="1:6" ht="15.75" customHeight="1" x14ac:dyDescent="0.3">
      <c r="A692" s="5" t="s">
        <v>1394</v>
      </c>
      <c r="B692" s="5" t="s">
        <v>1395</v>
      </c>
      <c r="C692" s="6" t="str">
        <f t="shared" si="40"/>
        <v>Ms.</v>
      </c>
      <c r="D692" s="6" t="str">
        <f t="shared" si="41"/>
        <v>Miranda J</v>
      </c>
      <c r="E692" s="6" t="str">
        <f t="shared" si="42"/>
        <v>Forte</v>
      </c>
      <c r="F692" s="6" t="str">
        <f t="shared" si="43"/>
        <v>Ms. Miranda J</v>
      </c>
    </row>
    <row r="693" spans="1:6" ht="15.75" customHeight="1" x14ac:dyDescent="0.3">
      <c r="A693" s="5" t="s">
        <v>1396</v>
      </c>
      <c r="B693" s="5" t="s">
        <v>1397</v>
      </c>
      <c r="C693" s="6" t="str">
        <f t="shared" si="40"/>
        <v>Mr.</v>
      </c>
      <c r="D693" s="6" t="str">
        <f t="shared" si="41"/>
        <v>Roberto</v>
      </c>
      <c r="E693" s="6" t="str">
        <f t="shared" si="42"/>
        <v>Corona Iturriaga</v>
      </c>
      <c r="F693" s="6" t="str">
        <f t="shared" si="43"/>
        <v>Mr. Roberto</v>
      </c>
    </row>
    <row r="694" spans="1:6" ht="15.75" customHeight="1" x14ac:dyDescent="0.3">
      <c r="A694" s="5" t="s">
        <v>1398</v>
      </c>
      <c r="B694" s="5" t="s">
        <v>1399</v>
      </c>
      <c r="C694" s="6" t="str">
        <f t="shared" si="40"/>
        <v>Mrs.</v>
      </c>
      <c r="D694" s="6" t="str">
        <f t="shared" si="41"/>
        <v>Rebecca B.</v>
      </c>
      <c r="E694" s="6" t="str">
        <f t="shared" si="42"/>
        <v>McCollum</v>
      </c>
      <c r="F694" s="6" t="str">
        <f t="shared" si="43"/>
        <v>Mrs. Rebecca B.</v>
      </c>
    </row>
    <row r="695" spans="1:6" ht="15.75" customHeight="1" x14ac:dyDescent="0.3">
      <c r="A695" s="5" t="s">
        <v>1400</v>
      </c>
      <c r="B695" s="5" t="s">
        <v>1401</v>
      </c>
      <c r="C695" s="6" t="str">
        <f t="shared" si="40"/>
        <v>Ms.</v>
      </c>
      <c r="D695" s="6" t="str">
        <f t="shared" si="41"/>
        <v>Tiffany</v>
      </c>
      <c r="E695" s="6" t="str">
        <f t="shared" si="42"/>
        <v>Hevner</v>
      </c>
      <c r="F695" s="6" t="str">
        <f t="shared" si="43"/>
        <v>Ms. Tiffany</v>
      </c>
    </row>
    <row r="696" spans="1:6" ht="15.75" customHeight="1" x14ac:dyDescent="0.3">
      <c r="A696" s="5" t="s">
        <v>1402</v>
      </c>
      <c r="B696" s="5" t="s">
        <v>1403</v>
      </c>
      <c r="C696" s="6" t="str">
        <f t="shared" si="40"/>
        <v>Mr.</v>
      </c>
      <c r="D696" s="6" t="str">
        <f t="shared" si="41"/>
        <v>Alexander</v>
      </c>
      <c r="E696" s="6" t="str">
        <f t="shared" si="42"/>
        <v>Looi</v>
      </c>
      <c r="F696" s="6" t="str">
        <f t="shared" si="43"/>
        <v>Mr. Alexander</v>
      </c>
    </row>
    <row r="697" spans="1:6" ht="15.75" customHeight="1" x14ac:dyDescent="0.3">
      <c r="A697" s="5" t="s">
        <v>1404</v>
      </c>
      <c r="B697" s="5" t="s">
        <v>1405</v>
      </c>
      <c r="C697" s="6" t="str">
        <f t="shared" si="40"/>
        <v>Mr.</v>
      </c>
      <c r="D697" s="6" t="str">
        <f t="shared" si="41"/>
        <v>Rich M</v>
      </c>
      <c r="E697" s="6" t="str">
        <f t="shared" si="42"/>
        <v>Power</v>
      </c>
      <c r="F697" s="6" t="str">
        <f t="shared" si="43"/>
        <v>Mr. Rich M</v>
      </c>
    </row>
    <row r="698" spans="1:6" ht="15.75" customHeight="1" x14ac:dyDescent="0.3">
      <c r="A698" s="5" t="s">
        <v>1406</v>
      </c>
      <c r="B698" s="5" t="s">
        <v>1407</v>
      </c>
      <c r="C698" s="6" t="str">
        <f t="shared" si="40"/>
        <v>Mr.</v>
      </c>
      <c r="D698" s="6" t="str">
        <f t="shared" si="41"/>
        <v>Aaron C</v>
      </c>
      <c r="E698" s="6" t="str">
        <f t="shared" si="42"/>
        <v>Routon</v>
      </c>
      <c r="F698" s="6" t="str">
        <f t="shared" si="43"/>
        <v>Mr. Aaron C</v>
      </c>
    </row>
    <row r="699" spans="1:6" ht="15.75" customHeight="1" x14ac:dyDescent="0.3">
      <c r="A699" s="5" t="s">
        <v>1408</v>
      </c>
      <c r="B699" s="5" t="s">
        <v>1409</v>
      </c>
      <c r="C699" s="6" t="str">
        <f t="shared" si="40"/>
        <v>Ms.</v>
      </c>
      <c r="D699" s="6" t="str">
        <f t="shared" si="41"/>
        <v>Kate</v>
      </c>
      <c r="E699" s="6" t="str">
        <f t="shared" si="42"/>
        <v>Dochelli</v>
      </c>
      <c r="F699" s="6" t="str">
        <f t="shared" si="43"/>
        <v>Ms. Kate</v>
      </c>
    </row>
    <row r="700" spans="1:6" ht="15.75" customHeight="1" x14ac:dyDescent="0.3">
      <c r="A700" s="5" t="s">
        <v>1410</v>
      </c>
      <c r="B700" s="5" t="s">
        <v>1411</v>
      </c>
      <c r="C700" s="6" t="str">
        <f t="shared" si="40"/>
        <v>Ms.</v>
      </c>
      <c r="D700" s="6" t="str">
        <f t="shared" si="41"/>
        <v>Maria M</v>
      </c>
      <c r="E700" s="6" t="str">
        <f t="shared" si="42"/>
        <v>Gillespie</v>
      </c>
      <c r="F700" s="6" t="str">
        <f t="shared" si="43"/>
        <v>Ms. Maria M</v>
      </c>
    </row>
    <row r="701" spans="1:6" ht="15.75" customHeight="1" x14ac:dyDescent="0.3">
      <c r="A701" s="5" t="s">
        <v>1412</v>
      </c>
      <c r="B701" s="5" t="s">
        <v>1413</v>
      </c>
      <c r="C701" s="6" t="str">
        <f t="shared" si="40"/>
        <v>Mr.</v>
      </c>
      <c r="D701" s="6" t="str">
        <f t="shared" si="41"/>
        <v>Daven W</v>
      </c>
      <c r="E701" s="6" t="str">
        <f t="shared" si="42"/>
        <v>Oskvig</v>
      </c>
      <c r="F701" s="6" t="str">
        <f t="shared" si="43"/>
        <v>Mr. Daven W</v>
      </c>
    </row>
    <row r="702" spans="1:6" ht="15.75" customHeight="1" x14ac:dyDescent="0.3">
      <c r="A702" s="5" t="s">
        <v>1414</v>
      </c>
      <c r="B702" s="5" t="s">
        <v>1415</v>
      </c>
      <c r="C702" s="6" t="str">
        <f t="shared" si="40"/>
        <v>Mrs.</v>
      </c>
      <c r="D702" s="6" t="str">
        <f t="shared" si="41"/>
        <v>Brianne</v>
      </c>
      <c r="E702" s="6" t="str">
        <f t="shared" si="42"/>
        <v>Holland-Stergar</v>
      </c>
      <c r="F702" s="6" t="str">
        <f t="shared" si="43"/>
        <v>Mrs. Brianne</v>
      </c>
    </row>
    <row r="703" spans="1:6" ht="15.75" customHeight="1" x14ac:dyDescent="0.3">
      <c r="A703" s="5" t="s">
        <v>1416</v>
      </c>
      <c r="B703" s="5" t="s">
        <v>1417</v>
      </c>
      <c r="C703" s="6" t="str">
        <f t="shared" si="40"/>
        <v>Mr.</v>
      </c>
      <c r="D703" s="6" t="str">
        <f t="shared" si="41"/>
        <v>Hiroki</v>
      </c>
      <c r="E703" s="6" t="str">
        <f t="shared" si="42"/>
        <v>Arai</v>
      </c>
      <c r="F703" s="6" t="str">
        <f t="shared" si="43"/>
        <v>Mr. Hiroki</v>
      </c>
    </row>
    <row r="704" spans="1:6" ht="15.75" customHeight="1" x14ac:dyDescent="0.3">
      <c r="A704" s="5" t="s">
        <v>1418</v>
      </c>
      <c r="B704" s="5" t="s">
        <v>1419</v>
      </c>
      <c r="C704" s="6" t="str">
        <f t="shared" si="40"/>
        <v>Mr.</v>
      </c>
      <c r="D704" s="6" t="str">
        <f t="shared" si="41"/>
        <v>Anders</v>
      </c>
      <c r="E704" s="6" t="str">
        <f t="shared" si="42"/>
        <v>Olausson</v>
      </c>
      <c r="F704" s="6" t="str">
        <f t="shared" si="43"/>
        <v>Mr. Anders</v>
      </c>
    </row>
    <row r="705" spans="1:6" ht="15.75" customHeight="1" x14ac:dyDescent="0.3">
      <c r="A705" s="5" t="s">
        <v>1420</v>
      </c>
      <c r="B705" s="5" t="s">
        <v>1421</v>
      </c>
      <c r="C705" s="6" t="str">
        <f t="shared" si="40"/>
        <v>Ms.</v>
      </c>
      <c r="D705" s="6" t="str">
        <f t="shared" si="41"/>
        <v>Danielle</v>
      </c>
      <c r="E705" s="6" t="str">
        <f t="shared" si="42"/>
        <v>Wagner</v>
      </c>
      <c r="F705" s="6" t="str">
        <f t="shared" si="43"/>
        <v>Ms. Danielle</v>
      </c>
    </row>
    <row r="706" spans="1:6" ht="15.75" customHeight="1" x14ac:dyDescent="0.3">
      <c r="A706" s="5" t="s">
        <v>1422</v>
      </c>
      <c r="B706" s="5" t="s">
        <v>1423</v>
      </c>
      <c r="C706" s="6" t="str">
        <f t="shared" ref="C706:C769" si="44">LEFT(F706,FIND(" ",F706&amp;" ")-1)</f>
        <v>Ms.</v>
      </c>
      <c r="D706" s="6" t="str">
        <f t="shared" ref="D706:D769" si="45">TRIM(MID(F706,FIND(" ",F706&amp;" ")+1,200))</f>
        <v>Candace N</v>
      </c>
      <c r="E706" s="6" t="str">
        <f t="shared" ref="E706:E769" si="46">TRIM(LEFT(B706,FIND(",",B706)-1))</f>
        <v>Delong</v>
      </c>
      <c r="F706" s="6" t="str">
        <f t="shared" ref="F706:F769" si="47">TRIM(MID(B706,FIND(",",B706)+1,200))</f>
        <v>Ms. Candace N</v>
      </c>
    </row>
    <row r="707" spans="1:6" ht="15.75" customHeight="1" x14ac:dyDescent="0.3">
      <c r="A707" s="5" t="s">
        <v>1424</v>
      </c>
      <c r="B707" s="5" t="s">
        <v>1425</v>
      </c>
      <c r="C707" s="6" t="str">
        <f t="shared" si="44"/>
        <v>Mr.</v>
      </c>
      <c r="D707" s="6" t="str">
        <f t="shared" si="45"/>
        <v>Bruno F.</v>
      </c>
      <c r="E707" s="6" t="str">
        <f t="shared" si="46"/>
        <v>Mehech</v>
      </c>
      <c r="F707" s="6" t="str">
        <f t="shared" si="47"/>
        <v>Mr. Bruno F.</v>
      </c>
    </row>
    <row r="708" spans="1:6" ht="15.75" customHeight="1" x14ac:dyDescent="0.3">
      <c r="A708" s="5" t="s">
        <v>1426</v>
      </c>
      <c r="B708" s="5" t="s">
        <v>1427</v>
      </c>
      <c r="C708" s="6" t="str">
        <f t="shared" si="44"/>
        <v>Ms.</v>
      </c>
      <c r="D708" s="6" t="str">
        <f t="shared" si="45"/>
        <v>Emily</v>
      </c>
      <c r="E708" s="6" t="str">
        <f t="shared" si="46"/>
        <v>Machiela</v>
      </c>
      <c r="F708" s="6" t="str">
        <f t="shared" si="47"/>
        <v>Ms. Emily</v>
      </c>
    </row>
    <row r="709" spans="1:6" ht="15.75" customHeight="1" x14ac:dyDescent="0.3">
      <c r="A709" s="5" t="s">
        <v>1428</v>
      </c>
      <c r="B709" s="5" t="s">
        <v>1429</v>
      </c>
      <c r="C709" s="6" t="str">
        <f t="shared" si="44"/>
        <v>Mrs.</v>
      </c>
      <c r="D709" s="6" t="str">
        <f t="shared" si="45"/>
        <v>Katie</v>
      </c>
      <c r="E709" s="6" t="str">
        <f t="shared" si="46"/>
        <v>Young</v>
      </c>
      <c r="F709" s="6" t="str">
        <f t="shared" si="47"/>
        <v>Mrs. Katie</v>
      </c>
    </row>
    <row r="710" spans="1:6" ht="15.75" customHeight="1" x14ac:dyDescent="0.3">
      <c r="A710" s="5" t="s">
        <v>1430</v>
      </c>
      <c r="B710" s="5" t="s">
        <v>1431</v>
      </c>
      <c r="C710" s="6" t="str">
        <f t="shared" si="44"/>
        <v>Mrs.</v>
      </c>
      <c r="D710" s="6" t="str">
        <f t="shared" si="45"/>
        <v>Sally</v>
      </c>
      <c r="E710" s="6" t="str">
        <f t="shared" si="46"/>
        <v>Dupere</v>
      </c>
      <c r="F710" s="6" t="str">
        <f t="shared" si="47"/>
        <v>Mrs. Sally</v>
      </c>
    </row>
    <row r="711" spans="1:6" ht="15.75" customHeight="1" x14ac:dyDescent="0.3">
      <c r="A711" s="5" t="s">
        <v>1432</v>
      </c>
      <c r="B711" s="5" t="s">
        <v>1433</v>
      </c>
      <c r="C711" s="6" t="str">
        <f t="shared" si="44"/>
        <v>Ms.</v>
      </c>
      <c r="D711" s="6" t="str">
        <f t="shared" si="45"/>
        <v>Meaghan J</v>
      </c>
      <c r="E711" s="6" t="str">
        <f t="shared" si="46"/>
        <v>Iandolo</v>
      </c>
      <c r="F711" s="6" t="str">
        <f t="shared" si="47"/>
        <v>Ms. Meaghan J</v>
      </c>
    </row>
    <row r="712" spans="1:6" ht="15.75" customHeight="1" x14ac:dyDescent="0.3">
      <c r="A712" s="5" t="s">
        <v>1434</v>
      </c>
      <c r="B712" s="5" t="s">
        <v>1435</v>
      </c>
      <c r="C712" s="6" t="str">
        <f t="shared" si="44"/>
        <v>Ms.</v>
      </c>
      <c r="D712" s="6" t="str">
        <f t="shared" si="45"/>
        <v>Rina</v>
      </c>
      <c r="E712" s="6" t="str">
        <f t="shared" si="46"/>
        <v>Ito</v>
      </c>
      <c r="F712" s="6" t="str">
        <f t="shared" si="47"/>
        <v>Ms. Rina</v>
      </c>
    </row>
    <row r="713" spans="1:6" ht="15.75" customHeight="1" x14ac:dyDescent="0.3">
      <c r="A713" s="5" t="s">
        <v>1436</v>
      </c>
      <c r="B713" s="5" t="s">
        <v>1437</v>
      </c>
      <c r="C713" s="6" t="str">
        <f t="shared" si="44"/>
        <v>Ms.</v>
      </c>
      <c r="D713" s="6" t="str">
        <f t="shared" si="45"/>
        <v>Kristin P.</v>
      </c>
      <c r="E713" s="6" t="str">
        <f t="shared" si="46"/>
        <v>Barry</v>
      </c>
      <c r="F713" s="6" t="str">
        <f t="shared" si="47"/>
        <v>Ms. Kristin P.</v>
      </c>
    </row>
    <row r="714" spans="1:6" ht="15.75" customHeight="1" x14ac:dyDescent="0.3">
      <c r="A714" s="5" t="s">
        <v>1438</v>
      </c>
      <c r="B714" s="5" t="s">
        <v>1439</v>
      </c>
      <c r="C714" s="6" t="str">
        <f t="shared" si="44"/>
        <v>Mr.</v>
      </c>
      <c r="D714" s="6" t="str">
        <f t="shared" si="45"/>
        <v>Albert</v>
      </c>
      <c r="E714" s="6" t="str">
        <f t="shared" si="46"/>
        <v>Boyce</v>
      </c>
      <c r="F714" s="6" t="str">
        <f t="shared" si="47"/>
        <v>Mr. Albert</v>
      </c>
    </row>
    <row r="715" spans="1:6" ht="15.75" customHeight="1" x14ac:dyDescent="0.3">
      <c r="A715" s="5" t="s">
        <v>1440</v>
      </c>
      <c r="B715" s="5" t="s">
        <v>1441</v>
      </c>
      <c r="C715" s="6" t="str">
        <f t="shared" si="44"/>
        <v>Mrs.</v>
      </c>
      <c r="D715" s="6" t="str">
        <f t="shared" si="45"/>
        <v>Ashley</v>
      </c>
      <c r="E715" s="6" t="str">
        <f t="shared" si="46"/>
        <v>Lin</v>
      </c>
      <c r="F715" s="6" t="str">
        <f t="shared" si="47"/>
        <v>Mrs. Ashley</v>
      </c>
    </row>
    <row r="716" spans="1:6" ht="15.75" customHeight="1" x14ac:dyDescent="0.3">
      <c r="A716" s="5" t="s">
        <v>1442</v>
      </c>
      <c r="B716" s="5" t="s">
        <v>1443</v>
      </c>
      <c r="C716" s="6" t="str">
        <f t="shared" si="44"/>
        <v>Mrs.</v>
      </c>
      <c r="D716" s="6" t="str">
        <f t="shared" si="45"/>
        <v>Shannon L</v>
      </c>
      <c r="E716" s="6" t="str">
        <f t="shared" si="46"/>
        <v>Smith</v>
      </c>
      <c r="F716" s="6" t="str">
        <f t="shared" si="47"/>
        <v>Mrs. Shannon L</v>
      </c>
    </row>
    <row r="717" spans="1:6" ht="15.75" customHeight="1" x14ac:dyDescent="0.3">
      <c r="A717" s="5" t="s">
        <v>1444</v>
      </c>
      <c r="B717" s="5" t="s">
        <v>1445</v>
      </c>
      <c r="C717" s="6" t="str">
        <f t="shared" si="44"/>
        <v>Ms.</v>
      </c>
      <c r="D717" s="6" t="str">
        <f t="shared" si="45"/>
        <v>Amy B</v>
      </c>
      <c r="E717" s="6" t="str">
        <f t="shared" si="46"/>
        <v>Nalven</v>
      </c>
      <c r="F717" s="6" t="str">
        <f t="shared" si="47"/>
        <v>Ms. Amy B</v>
      </c>
    </row>
    <row r="718" spans="1:6" ht="15.75" customHeight="1" x14ac:dyDescent="0.3">
      <c r="A718" s="5" t="s">
        <v>1446</v>
      </c>
      <c r="B718" s="5" t="s">
        <v>1447</v>
      </c>
      <c r="C718" s="6" t="str">
        <f t="shared" si="44"/>
        <v>Ms.</v>
      </c>
      <c r="D718" s="6" t="str">
        <f t="shared" si="45"/>
        <v>A Danielle</v>
      </c>
      <c r="E718" s="6" t="str">
        <f t="shared" si="46"/>
        <v>Bourgeois</v>
      </c>
      <c r="F718" s="6" t="str">
        <f t="shared" si="47"/>
        <v>Ms. A Danielle</v>
      </c>
    </row>
    <row r="719" spans="1:6" ht="15.75" customHeight="1" x14ac:dyDescent="0.3">
      <c r="A719" s="5" t="s">
        <v>1448</v>
      </c>
      <c r="B719" s="5" t="s">
        <v>1449</v>
      </c>
      <c r="C719" s="6" t="str">
        <f t="shared" si="44"/>
        <v>Mr.</v>
      </c>
      <c r="D719" s="6" t="str">
        <f t="shared" si="45"/>
        <v>Conrad F</v>
      </c>
      <c r="E719" s="6" t="str">
        <f t="shared" si="46"/>
        <v>Orloff</v>
      </c>
      <c r="F719" s="6" t="str">
        <f t="shared" si="47"/>
        <v>Mr. Conrad F</v>
      </c>
    </row>
    <row r="720" spans="1:6" ht="15.75" customHeight="1" x14ac:dyDescent="0.3">
      <c r="A720" s="5" t="s">
        <v>1450</v>
      </c>
      <c r="B720" s="5" t="s">
        <v>1451</v>
      </c>
      <c r="C720" s="6" t="str">
        <f t="shared" si="44"/>
        <v>Mr.</v>
      </c>
      <c r="D720" s="6" t="str">
        <f t="shared" si="45"/>
        <v>Josh</v>
      </c>
      <c r="E720" s="6" t="str">
        <f t="shared" si="46"/>
        <v>Ramirez</v>
      </c>
      <c r="F720" s="6" t="str">
        <f t="shared" si="47"/>
        <v>Mr. Josh</v>
      </c>
    </row>
    <row r="721" spans="1:6" ht="15.75" customHeight="1" x14ac:dyDescent="0.3">
      <c r="A721" s="5" t="s">
        <v>1452</v>
      </c>
      <c r="B721" s="5" t="s">
        <v>1453</v>
      </c>
      <c r="C721" s="6" t="str">
        <f t="shared" si="44"/>
        <v>Mr.</v>
      </c>
      <c r="D721" s="6" t="str">
        <f t="shared" si="45"/>
        <v>Maxime</v>
      </c>
      <c r="E721" s="6" t="str">
        <f t="shared" si="46"/>
        <v>Fouquet</v>
      </c>
      <c r="F721" s="6" t="str">
        <f t="shared" si="47"/>
        <v>Mr. Maxime</v>
      </c>
    </row>
    <row r="722" spans="1:6" ht="15.75" customHeight="1" x14ac:dyDescent="0.3">
      <c r="A722" s="5" t="s">
        <v>1454</v>
      </c>
      <c r="B722" s="5" t="s">
        <v>1455</v>
      </c>
      <c r="C722" s="6" t="str">
        <f t="shared" si="44"/>
        <v>Ms.</v>
      </c>
      <c r="D722" s="6" t="str">
        <f t="shared" si="45"/>
        <v>Natalie</v>
      </c>
      <c r="E722" s="6" t="str">
        <f t="shared" si="46"/>
        <v>McPhillips</v>
      </c>
      <c r="F722" s="6" t="str">
        <f t="shared" si="47"/>
        <v>Ms. Natalie</v>
      </c>
    </row>
    <row r="723" spans="1:6" ht="15.75" customHeight="1" x14ac:dyDescent="0.3">
      <c r="A723" s="5" t="s">
        <v>1456</v>
      </c>
      <c r="B723" s="5" t="s">
        <v>1457</v>
      </c>
      <c r="C723" s="6" t="str">
        <f t="shared" si="44"/>
        <v>Ms.</v>
      </c>
      <c r="D723" s="6" t="str">
        <f t="shared" si="45"/>
        <v>Melissa</v>
      </c>
      <c r="E723" s="6" t="str">
        <f t="shared" si="46"/>
        <v>Burgin</v>
      </c>
      <c r="F723" s="6" t="str">
        <f t="shared" si="47"/>
        <v>Ms. Melissa</v>
      </c>
    </row>
    <row r="724" spans="1:6" ht="15.75" customHeight="1" x14ac:dyDescent="0.3">
      <c r="A724" s="5" t="s">
        <v>1458</v>
      </c>
      <c r="B724" s="5" t="s">
        <v>1459</v>
      </c>
      <c r="C724" s="6" t="str">
        <f t="shared" si="44"/>
        <v>Ms.</v>
      </c>
      <c r="D724" s="6" t="str">
        <f t="shared" si="45"/>
        <v>Laura P.</v>
      </c>
      <c r="E724" s="6" t="str">
        <f t="shared" si="46"/>
        <v>Roberts</v>
      </c>
      <c r="F724" s="6" t="str">
        <f t="shared" si="47"/>
        <v>Ms. Laura P.</v>
      </c>
    </row>
    <row r="725" spans="1:6" ht="15.75" customHeight="1" x14ac:dyDescent="0.3">
      <c r="A725" s="5" t="s">
        <v>1460</v>
      </c>
      <c r="B725" s="5" t="s">
        <v>1461</v>
      </c>
      <c r="C725" s="6" t="str">
        <f t="shared" si="44"/>
        <v>Mrs.</v>
      </c>
      <c r="D725" s="6" t="str">
        <f t="shared" si="45"/>
        <v>Lisa</v>
      </c>
      <c r="E725" s="6" t="str">
        <f t="shared" si="46"/>
        <v>Nemec</v>
      </c>
      <c r="F725" s="6" t="str">
        <f t="shared" si="47"/>
        <v>Mrs. Lisa</v>
      </c>
    </row>
    <row r="726" spans="1:6" ht="15.75" customHeight="1" x14ac:dyDescent="0.3">
      <c r="A726" s="5" t="s">
        <v>1462</v>
      </c>
      <c r="B726" s="5" t="s">
        <v>1463</v>
      </c>
      <c r="C726" s="6" t="str">
        <f t="shared" si="44"/>
        <v>Mr.</v>
      </c>
      <c r="D726" s="6" t="str">
        <f t="shared" si="45"/>
        <v>William D. Jr.</v>
      </c>
      <c r="E726" s="6" t="str">
        <f t="shared" si="46"/>
        <v>Appman</v>
      </c>
      <c r="F726" s="6" t="str">
        <f t="shared" si="47"/>
        <v>Mr. William D. Jr.</v>
      </c>
    </row>
    <row r="727" spans="1:6" ht="15.75" customHeight="1" x14ac:dyDescent="0.3">
      <c r="A727" s="5" t="s">
        <v>1464</v>
      </c>
      <c r="B727" s="5" t="s">
        <v>1465</v>
      </c>
      <c r="C727" s="6" t="str">
        <f t="shared" si="44"/>
        <v>Mr.</v>
      </c>
      <c r="D727" s="6" t="str">
        <f t="shared" si="45"/>
        <v>James</v>
      </c>
      <c r="E727" s="6" t="str">
        <f t="shared" si="46"/>
        <v>Driscoll</v>
      </c>
      <c r="F727" s="6" t="str">
        <f t="shared" si="47"/>
        <v>Mr. James</v>
      </c>
    </row>
    <row r="728" spans="1:6" ht="15.75" customHeight="1" x14ac:dyDescent="0.3">
      <c r="A728" s="5" t="s">
        <v>1466</v>
      </c>
      <c r="B728" s="5" t="s">
        <v>1467</v>
      </c>
      <c r="C728" s="6" t="str">
        <f t="shared" si="44"/>
        <v>Mr.</v>
      </c>
      <c r="D728" s="6" t="str">
        <f t="shared" si="45"/>
        <v>John</v>
      </c>
      <c r="E728" s="6" t="str">
        <f t="shared" si="46"/>
        <v>Glotzbach</v>
      </c>
      <c r="F728" s="6" t="str">
        <f t="shared" si="47"/>
        <v>Mr. John</v>
      </c>
    </row>
    <row r="729" spans="1:6" ht="15.75" customHeight="1" x14ac:dyDescent="0.3">
      <c r="A729" s="5" t="s">
        <v>1468</v>
      </c>
      <c r="B729" s="5" t="s">
        <v>1469</v>
      </c>
      <c r="C729" s="6" t="str">
        <f t="shared" si="44"/>
        <v>Mr.</v>
      </c>
      <c r="D729" s="6" t="str">
        <f t="shared" si="45"/>
        <v>Adam S</v>
      </c>
      <c r="E729" s="6" t="str">
        <f t="shared" si="46"/>
        <v>Tenforde</v>
      </c>
      <c r="F729" s="6" t="str">
        <f t="shared" si="47"/>
        <v>Mr. Adam S</v>
      </c>
    </row>
    <row r="730" spans="1:6" ht="15.75" customHeight="1" x14ac:dyDescent="0.3">
      <c r="A730" s="5" t="s">
        <v>1470</v>
      </c>
      <c r="B730" s="5" t="s">
        <v>1471</v>
      </c>
      <c r="C730" s="6" t="str">
        <f t="shared" si="44"/>
        <v>Mr.</v>
      </c>
      <c r="D730" s="6" t="str">
        <f t="shared" si="45"/>
        <v>Armando</v>
      </c>
      <c r="E730" s="6" t="str">
        <f t="shared" si="46"/>
        <v>Ramirez</v>
      </c>
      <c r="F730" s="6" t="str">
        <f t="shared" si="47"/>
        <v>Mr. Armando</v>
      </c>
    </row>
    <row r="731" spans="1:6" ht="15.75" customHeight="1" x14ac:dyDescent="0.3">
      <c r="A731" s="5" t="s">
        <v>1472</v>
      </c>
      <c r="B731" s="5" t="s">
        <v>1473</v>
      </c>
      <c r="C731" s="6" t="str">
        <f t="shared" si="44"/>
        <v>Ms.</v>
      </c>
      <c r="D731" s="6" t="str">
        <f t="shared" si="45"/>
        <v>Dana</v>
      </c>
      <c r="E731" s="6" t="str">
        <f t="shared" si="46"/>
        <v>Stanley Torres</v>
      </c>
      <c r="F731" s="6" t="str">
        <f t="shared" si="47"/>
        <v>Ms. Dana</v>
      </c>
    </row>
    <row r="732" spans="1:6" ht="15.75" customHeight="1" x14ac:dyDescent="0.3">
      <c r="A732" s="5" t="s">
        <v>1474</v>
      </c>
      <c r="B732" s="5" t="s">
        <v>1475</v>
      </c>
      <c r="C732" s="6" t="str">
        <f t="shared" si="44"/>
        <v>Ms.</v>
      </c>
      <c r="D732" s="6" t="str">
        <f t="shared" si="45"/>
        <v>Jennifer L</v>
      </c>
      <c r="E732" s="6" t="str">
        <f t="shared" si="46"/>
        <v>Vandongen</v>
      </c>
      <c r="F732" s="6" t="str">
        <f t="shared" si="47"/>
        <v>Ms. Jennifer L</v>
      </c>
    </row>
    <row r="733" spans="1:6" ht="15.75" customHeight="1" x14ac:dyDescent="0.3">
      <c r="A733" s="5" t="s">
        <v>1476</v>
      </c>
      <c r="B733" s="5" t="s">
        <v>1477</v>
      </c>
      <c r="C733" s="6" t="str">
        <f t="shared" si="44"/>
        <v>Mr.</v>
      </c>
      <c r="D733" s="6" t="str">
        <f t="shared" si="45"/>
        <v>Benjamin</v>
      </c>
      <c r="E733" s="6" t="str">
        <f t="shared" si="46"/>
        <v>Liebald</v>
      </c>
      <c r="F733" s="6" t="str">
        <f t="shared" si="47"/>
        <v>Mr. Benjamin</v>
      </c>
    </row>
    <row r="734" spans="1:6" ht="15.75" customHeight="1" x14ac:dyDescent="0.3">
      <c r="A734" s="5" t="s">
        <v>1478</v>
      </c>
      <c r="B734" s="5" t="s">
        <v>1479</v>
      </c>
      <c r="C734" s="6" t="str">
        <f t="shared" si="44"/>
        <v>Ms.</v>
      </c>
      <c r="D734" s="6" t="str">
        <f t="shared" si="45"/>
        <v>Tanya</v>
      </c>
      <c r="E734" s="6" t="str">
        <f t="shared" si="46"/>
        <v>Holte</v>
      </c>
      <c r="F734" s="6" t="str">
        <f t="shared" si="47"/>
        <v>Ms. Tanya</v>
      </c>
    </row>
    <row r="735" spans="1:6" ht="15.75" customHeight="1" x14ac:dyDescent="0.3">
      <c r="A735" s="5" t="s">
        <v>1480</v>
      </c>
      <c r="B735" s="5" t="s">
        <v>1481</v>
      </c>
      <c r="C735" s="6" t="str">
        <f t="shared" si="44"/>
        <v>Ms.</v>
      </c>
      <c r="D735" s="6" t="str">
        <f t="shared" si="45"/>
        <v>Tracy</v>
      </c>
      <c r="E735" s="6" t="str">
        <f t="shared" si="46"/>
        <v>Johnson</v>
      </c>
      <c r="F735" s="6" t="str">
        <f t="shared" si="47"/>
        <v>Ms. Tracy</v>
      </c>
    </row>
    <row r="736" spans="1:6" ht="15.75" customHeight="1" x14ac:dyDescent="0.3">
      <c r="A736" s="5" t="s">
        <v>1482</v>
      </c>
      <c r="B736" s="5" t="s">
        <v>1483</v>
      </c>
      <c r="C736" s="6" t="str">
        <f t="shared" si="44"/>
        <v>Ms.</v>
      </c>
      <c r="D736" s="6" t="str">
        <f t="shared" si="45"/>
        <v>Emily S</v>
      </c>
      <c r="E736" s="6" t="str">
        <f t="shared" si="46"/>
        <v>Bartlett</v>
      </c>
      <c r="F736" s="6" t="str">
        <f t="shared" si="47"/>
        <v>Ms. Emily S</v>
      </c>
    </row>
    <row r="737" spans="1:6" ht="15.75" customHeight="1" x14ac:dyDescent="0.3">
      <c r="A737" s="5" t="s">
        <v>1484</v>
      </c>
      <c r="B737" s="5" t="s">
        <v>1485</v>
      </c>
      <c r="C737" s="6" t="str">
        <f t="shared" si="44"/>
        <v>Ms.</v>
      </c>
      <c r="D737" s="6" t="str">
        <f t="shared" si="45"/>
        <v>Kelly R</v>
      </c>
      <c r="E737" s="6" t="str">
        <f t="shared" si="46"/>
        <v>Bergman</v>
      </c>
      <c r="F737" s="6" t="str">
        <f t="shared" si="47"/>
        <v>Ms. Kelly R</v>
      </c>
    </row>
    <row r="738" spans="1:6" ht="15.75" customHeight="1" x14ac:dyDescent="0.3">
      <c r="A738" s="5" t="s">
        <v>1486</v>
      </c>
      <c r="B738" s="5" t="s">
        <v>1487</v>
      </c>
      <c r="C738" s="6" t="str">
        <f t="shared" si="44"/>
        <v>Mr.</v>
      </c>
      <c r="D738" s="6" t="str">
        <f t="shared" si="45"/>
        <v>Kyle</v>
      </c>
      <c r="E738" s="6" t="str">
        <f t="shared" si="46"/>
        <v>Aitken</v>
      </c>
      <c r="F738" s="6" t="str">
        <f t="shared" si="47"/>
        <v>Mr. Kyle</v>
      </c>
    </row>
    <row r="739" spans="1:6" ht="15.75" customHeight="1" x14ac:dyDescent="0.3">
      <c r="A739" s="5" t="s">
        <v>1488</v>
      </c>
      <c r="B739" s="5" t="s">
        <v>1489</v>
      </c>
      <c r="C739" s="6" t="str">
        <f t="shared" si="44"/>
        <v>Mr.</v>
      </c>
      <c r="D739" s="6" t="str">
        <f t="shared" si="45"/>
        <v>Bruce A Jr.</v>
      </c>
      <c r="E739" s="6" t="str">
        <f t="shared" si="46"/>
        <v>Berger</v>
      </c>
      <c r="F739" s="6" t="str">
        <f t="shared" si="47"/>
        <v>Mr. Bruce A Jr.</v>
      </c>
    </row>
    <row r="740" spans="1:6" ht="15.75" customHeight="1" x14ac:dyDescent="0.3">
      <c r="A740" s="5" t="s">
        <v>1490</v>
      </c>
      <c r="B740" s="5" t="s">
        <v>1491</v>
      </c>
      <c r="C740" s="6" t="str">
        <f t="shared" si="44"/>
        <v>Mr.</v>
      </c>
      <c r="D740" s="6" t="str">
        <f t="shared" si="45"/>
        <v>Cary J</v>
      </c>
      <c r="E740" s="6" t="str">
        <f t="shared" si="46"/>
        <v>Richey</v>
      </c>
      <c r="F740" s="6" t="str">
        <f t="shared" si="47"/>
        <v>Mr. Cary J</v>
      </c>
    </row>
    <row r="741" spans="1:6" ht="15.75" customHeight="1" x14ac:dyDescent="0.3">
      <c r="A741" s="5" t="s">
        <v>1492</v>
      </c>
      <c r="B741" s="5" t="s">
        <v>1493</v>
      </c>
      <c r="C741" s="6" t="str">
        <f t="shared" si="44"/>
        <v>Mrs.</v>
      </c>
      <c r="D741" s="6" t="str">
        <f t="shared" si="45"/>
        <v>Jill M</v>
      </c>
      <c r="E741" s="6" t="str">
        <f t="shared" si="46"/>
        <v>Trotter</v>
      </c>
      <c r="F741" s="6" t="str">
        <f t="shared" si="47"/>
        <v>Mrs. Jill M</v>
      </c>
    </row>
    <row r="742" spans="1:6" ht="15.75" customHeight="1" x14ac:dyDescent="0.3">
      <c r="A742" s="5" t="s">
        <v>1494</v>
      </c>
      <c r="B742" s="5" t="s">
        <v>1495</v>
      </c>
      <c r="C742" s="6" t="str">
        <f t="shared" si="44"/>
        <v>Mr.</v>
      </c>
      <c r="D742" s="6" t="str">
        <f t="shared" si="45"/>
        <v>Chris</v>
      </c>
      <c r="E742" s="6" t="str">
        <f t="shared" si="46"/>
        <v>Chavez</v>
      </c>
      <c r="F742" s="6" t="str">
        <f t="shared" si="47"/>
        <v>Mr. Chris</v>
      </c>
    </row>
    <row r="743" spans="1:6" ht="15.75" customHeight="1" x14ac:dyDescent="0.3">
      <c r="A743" s="5" t="s">
        <v>1496</v>
      </c>
      <c r="B743" s="5" t="s">
        <v>1497</v>
      </c>
      <c r="C743" s="6" t="str">
        <f t="shared" si="44"/>
        <v>Mr.</v>
      </c>
      <c r="D743" s="6" t="str">
        <f t="shared" si="45"/>
        <v>Michael E.</v>
      </c>
      <c r="E743" s="6" t="str">
        <f t="shared" si="46"/>
        <v>Orifice</v>
      </c>
      <c r="F743" s="6" t="str">
        <f t="shared" si="47"/>
        <v>Mr. Michael E.</v>
      </c>
    </row>
    <row r="744" spans="1:6" ht="15.75" customHeight="1" x14ac:dyDescent="0.3">
      <c r="A744" s="5" t="s">
        <v>1498</v>
      </c>
      <c r="B744" s="5" t="s">
        <v>1499</v>
      </c>
      <c r="C744" s="6" t="str">
        <f t="shared" si="44"/>
        <v>Mrs.</v>
      </c>
      <c r="D744" s="6" t="str">
        <f t="shared" si="45"/>
        <v>Lauren</v>
      </c>
      <c r="E744" s="6" t="str">
        <f t="shared" si="46"/>
        <v>Farkash</v>
      </c>
      <c r="F744" s="6" t="str">
        <f t="shared" si="47"/>
        <v>Mrs. Lauren</v>
      </c>
    </row>
    <row r="745" spans="1:6" ht="15.75" customHeight="1" x14ac:dyDescent="0.3">
      <c r="A745" s="5" t="s">
        <v>1500</v>
      </c>
      <c r="B745" s="5" t="s">
        <v>1501</v>
      </c>
      <c r="C745" s="6" t="str">
        <f t="shared" si="44"/>
        <v>Mrs.</v>
      </c>
      <c r="D745" s="6" t="str">
        <f t="shared" si="45"/>
        <v>Kathryn E</v>
      </c>
      <c r="E745" s="6" t="str">
        <f t="shared" si="46"/>
        <v>Hribar</v>
      </c>
      <c r="F745" s="6" t="str">
        <f t="shared" si="47"/>
        <v>Mrs. Kathryn E</v>
      </c>
    </row>
    <row r="746" spans="1:6" ht="15.75" customHeight="1" x14ac:dyDescent="0.3">
      <c r="A746" s="5" t="s">
        <v>1502</v>
      </c>
      <c r="B746" s="5" t="s">
        <v>1503</v>
      </c>
      <c r="C746" s="6" t="str">
        <f t="shared" si="44"/>
        <v>Ms.</v>
      </c>
      <c r="D746" s="6" t="str">
        <f t="shared" si="45"/>
        <v>Polly</v>
      </c>
      <c r="E746" s="6" t="str">
        <f t="shared" si="46"/>
        <v>Crawford</v>
      </c>
      <c r="F746" s="6" t="str">
        <f t="shared" si="47"/>
        <v>Ms. Polly</v>
      </c>
    </row>
    <row r="747" spans="1:6" ht="15.75" customHeight="1" x14ac:dyDescent="0.3">
      <c r="A747" s="5" t="s">
        <v>1504</v>
      </c>
      <c r="B747" s="5" t="s">
        <v>1505</v>
      </c>
      <c r="C747" s="6" t="str">
        <f t="shared" si="44"/>
        <v>Mr.</v>
      </c>
      <c r="D747" s="6" t="str">
        <f t="shared" si="45"/>
        <v>Mark H.</v>
      </c>
      <c r="E747" s="6" t="str">
        <f t="shared" si="46"/>
        <v>Sittlington</v>
      </c>
      <c r="F747" s="6" t="str">
        <f t="shared" si="47"/>
        <v>Mr. Mark H.</v>
      </c>
    </row>
    <row r="748" spans="1:6" ht="15.75" customHeight="1" x14ac:dyDescent="0.3">
      <c r="A748" s="5" t="s">
        <v>1506</v>
      </c>
      <c r="B748" s="5" t="s">
        <v>1507</v>
      </c>
      <c r="C748" s="6" t="str">
        <f t="shared" si="44"/>
        <v>Mrs.</v>
      </c>
      <c r="D748" s="6" t="str">
        <f t="shared" si="45"/>
        <v>Jessie M.</v>
      </c>
      <c r="E748" s="6" t="str">
        <f t="shared" si="46"/>
        <v>Silbert</v>
      </c>
      <c r="F748" s="6" t="str">
        <f t="shared" si="47"/>
        <v>Mrs. Jessie M.</v>
      </c>
    </row>
    <row r="749" spans="1:6" ht="15.75" customHeight="1" x14ac:dyDescent="0.3">
      <c r="A749" s="5" t="s">
        <v>1508</v>
      </c>
      <c r="B749" s="5" t="s">
        <v>1509</v>
      </c>
      <c r="C749" s="6" t="str">
        <f t="shared" si="44"/>
        <v>Mr.</v>
      </c>
      <c r="D749" s="6" t="str">
        <f t="shared" si="45"/>
        <v>Chris</v>
      </c>
      <c r="E749" s="6" t="str">
        <f t="shared" si="46"/>
        <v>Carrique</v>
      </c>
      <c r="F749" s="6" t="str">
        <f t="shared" si="47"/>
        <v>Mr. Chris</v>
      </c>
    </row>
    <row r="750" spans="1:6" ht="15.75" customHeight="1" x14ac:dyDescent="0.3">
      <c r="A750" s="5" t="s">
        <v>1510</v>
      </c>
      <c r="B750" s="5" t="s">
        <v>1511</v>
      </c>
      <c r="C750" s="6" t="str">
        <f t="shared" si="44"/>
        <v>Mr.</v>
      </c>
      <c r="D750" s="6" t="str">
        <f t="shared" si="45"/>
        <v>Daniel</v>
      </c>
      <c r="E750" s="6" t="str">
        <f t="shared" si="46"/>
        <v>Kosla</v>
      </c>
      <c r="F750" s="6" t="str">
        <f t="shared" si="47"/>
        <v>Mr. Daniel</v>
      </c>
    </row>
    <row r="751" spans="1:6" ht="15.75" customHeight="1" x14ac:dyDescent="0.3">
      <c r="A751" s="5" t="s">
        <v>1512</v>
      </c>
      <c r="B751" s="5" t="s">
        <v>1513</v>
      </c>
      <c r="C751" s="6" t="str">
        <f t="shared" si="44"/>
        <v>Ms.</v>
      </c>
      <c r="D751" s="6" t="str">
        <f t="shared" si="45"/>
        <v>Megan</v>
      </c>
      <c r="E751" s="6" t="str">
        <f t="shared" si="46"/>
        <v>Parker</v>
      </c>
      <c r="F751" s="6" t="str">
        <f t="shared" si="47"/>
        <v>Ms. Megan</v>
      </c>
    </row>
    <row r="752" spans="1:6" ht="15.75" customHeight="1" x14ac:dyDescent="0.3">
      <c r="A752" s="5" t="s">
        <v>1514</v>
      </c>
      <c r="B752" s="5" t="s">
        <v>1515</v>
      </c>
      <c r="C752" s="6" t="str">
        <f t="shared" si="44"/>
        <v>Mr.</v>
      </c>
      <c r="D752" s="6" t="str">
        <f t="shared" si="45"/>
        <v>Kevin</v>
      </c>
      <c r="E752" s="6" t="str">
        <f t="shared" si="46"/>
        <v>Horton</v>
      </c>
      <c r="F752" s="6" t="str">
        <f t="shared" si="47"/>
        <v>Mr. Kevin</v>
      </c>
    </row>
    <row r="753" spans="1:6" ht="15.75" customHeight="1" x14ac:dyDescent="0.3">
      <c r="A753" s="5" t="s">
        <v>1516</v>
      </c>
      <c r="B753" s="5" t="s">
        <v>1517</v>
      </c>
      <c r="C753" s="6" t="str">
        <f t="shared" si="44"/>
        <v>Ms.</v>
      </c>
      <c r="D753" s="6" t="str">
        <f t="shared" si="45"/>
        <v>Caroline S.</v>
      </c>
      <c r="E753" s="6" t="str">
        <f t="shared" si="46"/>
        <v>Boller</v>
      </c>
      <c r="F753" s="6" t="str">
        <f t="shared" si="47"/>
        <v>Ms. Caroline S.</v>
      </c>
    </row>
    <row r="754" spans="1:6" ht="15.75" customHeight="1" x14ac:dyDescent="0.3">
      <c r="A754" s="5" t="s">
        <v>1518</v>
      </c>
      <c r="B754" s="5" t="s">
        <v>1519</v>
      </c>
      <c r="C754" s="6" t="str">
        <f t="shared" si="44"/>
        <v>Ms.</v>
      </c>
      <c r="D754" s="6" t="str">
        <f t="shared" si="45"/>
        <v>Nuta</v>
      </c>
      <c r="E754" s="6" t="str">
        <f t="shared" si="46"/>
        <v>Olaru</v>
      </c>
      <c r="F754" s="6" t="str">
        <f t="shared" si="47"/>
        <v>Ms. Nuta</v>
      </c>
    </row>
    <row r="755" spans="1:6" ht="15.75" customHeight="1" x14ac:dyDescent="0.3">
      <c r="A755" s="5" t="s">
        <v>1520</v>
      </c>
      <c r="B755" s="5" t="s">
        <v>1521</v>
      </c>
      <c r="C755" s="6" t="str">
        <f t="shared" si="44"/>
        <v>Ms.</v>
      </c>
      <c r="D755" s="6" t="str">
        <f t="shared" si="45"/>
        <v>Margie</v>
      </c>
      <c r="E755" s="6" t="str">
        <f t="shared" si="46"/>
        <v>Prescott</v>
      </c>
      <c r="F755" s="6" t="str">
        <f t="shared" si="47"/>
        <v>Ms. Margie</v>
      </c>
    </row>
    <row r="756" spans="1:6" ht="15.75" customHeight="1" x14ac:dyDescent="0.3">
      <c r="A756" s="5" t="s">
        <v>1522</v>
      </c>
      <c r="B756" s="5" t="s">
        <v>1523</v>
      </c>
      <c r="C756" s="6" t="str">
        <f t="shared" si="44"/>
        <v>Mrs.</v>
      </c>
      <c r="D756" s="6" t="str">
        <f t="shared" si="45"/>
        <v>Heidi</v>
      </c>
      <c r="E756" s="6" t="str">
        <f t="shared" si="46"/>
        <v>Hines</v>
      </c>
      <c r="F756" s="6" t="str">
        <f t="shared" si="47"/>
        <v>Mrs. Heidi</v>
      </c>
    </row>
    <row r="757" spans="1:6" ht="15.75" customHeight="1" x14ac:dyDescent="0.3">
      <c r="A757" s="5" t="s">
        <v>1524</v>
      </c>
      <c r="B757" s="5" t="s">
        <v>1525</v>
      </c>
      <c r="C757" s="6" t="str">
        <f t="shared" si="44"/>
        <v>Mr.</v>
      </c>
      <c r="D757" s="6" t="str">
        <f t="shared" si="45"/>
        <v>Diego J</v>
      </c>
      <c r="E757" s="6" t="str">
        <f t="shared" si="46"/>
        <v>Blanton</v>
      </c>
      <c r="F757" s="6" t="str">
        <f t="shared" si="47"/>
        <v>Mr. Diego J</v>
      </c>
    </row>
    <row r="758" spans="1:6" ht="15.75" customHeight="1" x14ac:dyDescent="0.3">
      <c r="A758" s="5" t="s">
        <v>1526</v>
      </c>
      <c r="B758" s="5" t="s">
        <v>1527</v>
      </c>
      <c r="C758" s="6" t="str">
        <f t="shared" si="44"/>
        <v>Mr.</v>
      </c>
      <c r="D758" s="6" t="str">
        <f t="shared" si="45"/>
        <v>Enrique M Sr.</v>
      </c>
      <c r="E758" s="6" t="str">
        <f t="shared" si="46"/>
        <v>Bustamante</v>
      </c>
      <c r="F758" s="6" t="str">
        <f t="shared" si="47"/>
        <v>Mr. Enrique M Sr.</v>
      </c>
    </row>
    <row r="759" spans="1:6" ht="15.75" customHeight="1" x14ac:dyDescent="0.3">
      <c r="A759" s="5" t="s">
        <v>1528</v>
      </c>
      <c r="B759" s="5" t="s">
        <v>1529</v>
      </c>
      <c r="C759" s="6" t="str">
        <f t="shared" si="44"/>
        <v>Mr.</v>
      </c>
      <c r="D759" s="6" t="str">
        <f t="shared" si="45"/>
        <v>Greg</v>
      </c>
      <c r="E759" s="6" t="str">
        <f t="shared" si="46"/>
        <v>McCann</v>
      </c>
      <c r="F759" s="6" t="str">
        <f t="shared" si="47"/>
        <v>Mr. Greg</v>
      </c>
    </row>
    <row r="760" spans="1:6" ht="15.75" customHeight="1" x14ac:dyDescent="0.3">
      <c r="A760" s="5" t="s">
        <v>1530</v>
      </c>
      <c r="B760" s="5" t="s">
        <v>1531</v>
      </c>
      <c r="C760" s="6" t="str">
        <f t="shared" si="44"/>
        <v>Mr.</v>
      </c>
      <c r="D760" s="6" t="str">
        <f t="shared" si="45"/>
        <v>Filip</v>
      </c>
      <c r="E760" s="6" t="str">
        <f t="shared" si="46"/>
        <v>Schmole</v>
      </c>
      <c r="F760" s="6" t="str">
        <f t="shared" si="47"/>
        <v>Mr. Filip</v>
      </c>
    </row>
    <row r="761" spans="1:6" ht="15.75" customHeight="1" x14ac:dyDescent="0.3">
      <c r="A761" s="5" t="s">
        <v>1532</v>
      </c>
      <c r="B761" s="5" t="s">
        <v>1533</v>
      </c>
      <c r="C761" s="6" t="str">
        <f t="shared" si="44"/>
        <v>Ms.</v>
      </c>
      <c r="D761" s="6" t="str">
        <f t="shared" si="45"/>
        <v>Rosemary E.</v>
      </c>
      <c r="E761" s="6" t="str">
        <f t="shared" si="46"/>
        <v>Barber</v>
      </c>
      <c r="F761" s="6" t="str">
        <f t="shared" si="47"/>
        <v>Ms. Rosemary E.</v>
      </c>
    </row>
    <row r="762" spans="1:6" ht="15.75" customHeight="1" x14ac:dyDescent="0.3">
      <c r="A762" s="5" t="s">
        <v>1534</v>
      </c>
      <c r="B762" s="5" t="s">
        <v>1535</v>
      </c>
      <c r="C762" s="6" t="str">
        <f t="shared" si="44"/>
        <v>Ms.</v>
      </c>
      <c r="D762" s="6" t="str">
        <f t="shared" si="45"/>
        <v>Lisa</v>
      </c>
      <c r="E762" s="6" t="str">
        <f t="shared" si="46"/>
        <v>Reichmann</v>
      </c>
      <c r="F762" s="6" t="str">
        <f t="shared" si="47"/>
        <v>Ms. Lisa</v>
      </c>
    </row>
    <row r="763" spans="1:6" ht="15.75" customHeight="1" x14ac:dyDescent="0.3">
      <c r="A763" s="5" t="s">
        <v>1536</v>
      </c>
      <c r="B763" s="5" t="s">
        <v>1537</v>
      </c>
      <c r="C763" s="6" t="str">
        <f t="shared" si="44"/>
        <v>Mr.</v>
      </c>
      <c r="D763" s="6" t="str">
        <f t="shared" si="45"/>
        <v>Jason</v>
      </c>
      <c r="E763" s="6" t="str">
        <f t="shared" si="46"/>
        <v>Cavatorta</v>
      </c>
      <c r="F763" s="6" t="str">
        <f t="shared" si="47"/>
        <v>Mr. Jason</v>
      </c>
    </row>
    <row r="764" spans="1:6" ht="15.75" customHeight="1" x14ac:dyDescent="0.3">
      <c r="A764" s="5" t="s">
        <v>1538</v>
      </c>
      <c r="B764" s="5" t="s">
        <v>1539</v>
      </c>
      <c r="C764" s="6" t="str">
        <f t="shared" si="44"/>
        <v>Ms.</v>
      </c>
      <c r="D764" s="6" t="str">
        <f t="shared" si="45"/>
        <v>Courtney</v>
      </c>
      <c r="E764" s="6" t="str">
        <f t="shared" si="46"/>
        <v>Yaeger</v>
      </c>
      <c r="F764" s="6" t="str">
        <f t="shared" si="47"/>
        <v>Ms. Courtney</v>
      </c>
    </row>
    <row r="765" spans="1:6" ht="15.75" customHeight="1" x14ac:dyDescent="0.3">
      <c r="A765" s="5" t="s">
        <v>1540</v>
      </c>
      <c r="B765" s="5" t="s">
        <v>1541</v>
      </c>
      <c r="C765" s="6" t="str">
        <f t="shared" si="44"/>
        <v>Ms.</v>
      </c>
      <c r="D765" s="6" t="str">
        <f t="shared" si="45"/>
        <v>Jennifer R.</v>
      </c>
      <c r="E765" s="6" t="str">
        <f t="shared" si="46"/>
        <v>Hughes</v>
      </c>
      <c r="F765" s="6" t="str">
        <f t="shared" si="47"/>
        <v>Ms. Jennifer R.</v>
      </c>
    </row>
    <row r="766" spans="1:6" ht="15.75" customHeight="1" x14ac:dyDescent="0.3">
      <c r="A766" s="5" t="s">
        <v>1542</v>
      </c>
      <c r="B766" s="5" t="s">
        <v>1543</v>
      </c>
      <c r="C766" s="6" t="str">
        <f t="shared" si="44"/>
        <v>Ms.</v>
      </c>
      <c r="D766" s="6" t="str">
        <f t="shared" si="45"/>
        <v>Lauren E</v>
      </c>
      <c r="E766" s="6" t="str">
        <f t="shared" si="46"/>
        <v>Donahue</v>
      </c>
      <c r="F766" s="6" t="str">
        <f t="shared" si="47"/>
        <v>Ms. Lauren E</v>
      </c>
    </row>
    <row r="767" spans="1:6" ht="15.75" customHeight="1" x14ac:dyDescent="0.3">
      <c r="A767" s="5" t="s">
        <v>1544</v>
      </c>
      <c r="B767" s="5" t="s">
        <v>1545</v>
      </c>
      <c r="C767" s="6" t="str">
        <f t="shared" si="44"/>
        <v>Ms.</v>
      </c>
      <c r="D767" s="6" t="str">
        <f t="shared" si="45"/>
        <v>Ashley M.</v>
      </c>
      <c r="E767" s="6" t="str">
        <f t="shared" si="46"/>
        <v>Greenwell</v>
      </c>
      <c r="F767" s="6" t="str">
        <f t="shared" si="47"/>
        <v>Ms. Ashley M.</v>
      </c>
    </row>
    <row r="768" spans="1:6" ht="15.75" customHeight="1" x14ac:dyDescent="0.3">
      <c r="A768" s="5" t="s">
        <v>1546</v>
      </c>
      <c r="B768" s="5" t="s">
        <v>1547</v>
      </c>
      <c r="C768" s="6" t="str">
        <f t="shared" si="44"/>
        <v>Ms.</v>
      </c>
      <c r="D768" s="6" t="str">
        <f t="shared" si="45"/>
        <v>Alison R.</v>
      </c>
      <c r="E768" s="6" t="str">
        <f t="shared" si="46"/>
        <v>Steele</v>
      </c>
      <c r="F768" s="6" t="str">
        <f t="shared" si="47"/>
        <v>Ms. Alison R.</v>
      </c>
    </row>
    <row r="769" spans="1:6" ht="15.75" customHeight="1" x14ac:dyDescent="0.3">
      <c r="A769" s="5" t="s">
        <v>1548</v>
      </c>
      <c r="B769" s="5" t="s">
        <v>1549</v>
      </c>
      <c r="C769" s="6" t="str">
        <f t="shared" si="44"/>
        <v>Ms.</v>
      </c>
      <c r="D769" s="6" t="str">
        <f t="shared" si="45"/>
        <v>Madeleine</v>
      </c>
      <c r="E769" s="6" t="str">
        <f t="shared" si="46"/>
        <v>Gunter</v>
      </c>
      <c r="F769" s="6" t="str">
        <f t="shared" si="47"/>
        <v>Ms. Madeleine</v>
      </c>
    </row>
    <row r="770" spans="1:6" ht="15.75" customHeight="1" x14ac:dyDescent="0.3">
      <c r="A770" s="5" t="s">
        <v>1550</v>
      </c>
      <c r="B770" s="5" t="s">
        <v>1551</v>
      </c>
      <c r="C770" s="6" t="str">
        <f t="shared" ref="C770:C833" si="48">LEFT(F770,FIND(" ",F770&amp;" ")-1)</f>
        <v>Ms.</v>
      </c>
      <c r="D770" s="6" t="str">
        <f t="shared" ref="D770:D833" si="49">TRIM(MID(F770,FIND(" ",F770&amp;" ")+1,200))</f>
        <v>Stacey</v>
      </c>
      <c r="E770" s="6" t="str">
        <f t="shared" ref="E770:E833" si="50">TRIM(LEFT(B770,FIND(",",B770)-1))</f>
        <v>McDonough</v>
      </c>
      <c r="F770" s="6" t="str">
        <f t="shared" ref="F770:F833" si="51">TRIM(MID(B770,FIND(",",B770)+1,200))</f>
        <v>Ms. Stacey</v>
      </c>
    </row>
    <row r="771" spans="1:6" ht="15.75" customHeight="1" x14ac:dyDescent="0.3">
      <c r="A771" s="5" t="s">
        <v>1552</v>
      </c>
      <c r="B771" s="5" t="s">
        <v>1553</v>
      </c>
      <c r="C771" s="6" t="str">
        <f t="shared" si="48"/>
        <v>Ms.</v>
      </c>
      <c r="D771" s="6" t="str">
        <f t="shared" si="49"/>
        <v>Kimberly</v>
      </c>
      <c r="E771" s="6" t="str">
        <f t="shared" si="50"/>
        <v>Sweetland</v>
      </c>
      <c r="F771" s="6" t="str">
        <f t="shared" si="51"/>
        <v>Ms. Kimberly</v>
      </c>
    </row>
    <row r="772" spans="1:6" ht="15.75" customHeight="1" x14ac:dyDescent="0.3">
      <c r="A772" s="5" t="s">
        <v>1554</v>
      </c>
      <c r="B772" s="5" t="s">
        <v>1555</v>
      </c>
      <c r="C772" s="6" t="str">
        <f t="shared" si="48"/>
        <v>Mr.</v>
      </c>
      <c r="D772" s="6" t="str">
        <f t="shared" si="49"/>
        <v>Matthew D</v>
      </c>
      <c r="E772" s="6" t="str">
        <f t="shared" si="50"/>
        <v>Hammersmith</v>
      </c>
      <c r="F772" s="6" t="str">
        <f t="shared" si="51"/>
        <v>Mr. Matthew D</v>
      </c>
    </row>
    <row r="773" spans="1:6" ht="15.75" customHeight="1" x14ac:dyDescent="0.3">
      <c r="A773" s="5" t="s">
        <v>1556</v>
      </c>
      <c r="B773" s="5" t="s">
        <v>1557</v>
      </c>
      <c r="C773" s="6" t="str">
        <f t="shared" si="48"/>
        <v>Mr.</v>
      </c>
      <c r="D773" s="6" t="str">
        <f t="shared" si="49"/>
        <v>Michael</v>
      </c>
      <c r="E773" s="6" t="str">
        <f t="shared" si="50"/>
        <v>French</v>
      </c>
      <c r="F773" s="6" t="str">
        <f t="shared" si="51"/>
        <v>Mr. Michael</v>
      </c>
    </row>
    <row r="774" spans="1:6" ht="15.75" customHeight="1" x14ac:dyDescent="0.3">
      <c r="A774" s="5" t="s">
        <v>1558</v>
      </c>
      <c r="B774" s="5" t="s">
        <v>1559</v>
      </c>
      <c r="C774" s="6" t="str">
        <f t="shared" si="48"/>
        <v>Mr.</v>
      </c>
      <c r="D774" s="6" t="str">
        <f t="shared" si="49"/>
        <v>Ben</v>
      </c>
      <c r="E774" s="6" t="str">
        <f t="shared" si="50"/>
        <v>Garbe</v>
      </c>
      <c r="F774" s="6" t="str">
        <f t="shared" si="51"/>
        <v>Mr. Ben</v>
      </c>
    </row>
    <row r="775" spans="1:6" ht="15.75" customHeight="1" x14ac:dyDescent="0.3">
      <c r="A775" s="5" t="s">
        <v>1560</v>
      </c>
      <c r="B775" s="5" t="s">
        <v>1561</v>
      </c>
      <c r="C775" s="6" t="str">
        <f t="shared" si="48"/>
        <v>Mr.</v>
      </c>
      <c r="D775" s="6" t="str">
        <f t="shared" si="49"/>
        <v>Chris</v>
      </c>
      <c r="E775" s="6" t="str">
        <f t="shared" si="50"/>
        <v>Duncan</v>
      </c>
      <c r="F775" s="6" t="str">
        <f t="shared" si="51"/>
        <v>Mr. Chris</v>
      </c>
    </row>
    <row r="776" spans="1:6" ht="15.75" customHeight="1" x14ac:dyDescent="0.3">
      <c r="A776" s="5" t="s">
        <v>1562</v>
      </c>
      <c r="B776" s="5" t="s">
        <v>1563</v>
      </c>
      <c r="C776" s="6" t="str">
        <f t="shared" si="48"/>
        <v>Mr.</v>
      </c>
      <c r="D776" s="6" t="str">
        <f t="shared" si="49"/>
        <v>Jeremy J</v>
      </c>
      <c r="E776" s="6" t="str">
        <f t="shared" si="50"/>
        <v>Wallace</v>
      </c>
      <c r="F776" s="6" t="str">
        <f t="shared" si="51"/>
        <v>Mr. Jeremy J</v>
      </c>
    </row>
    <row r="777" spans="1:6" ht="15.75" customHeight="1" x14ac:dyDescent="0.3">
      <c r="A777" s="5" t="s">
        <v>1564</v>
      </c>
      <c r="B777" s="5" t="s">
        <v>1565</v>
      </c>
      <c r="C777" s="6" t="str">
        <f t="shared" si="48"/>
        <v>Mrs.</v>
      </c>
      <c r="D777" s="6" t="str">
        <f t="shared" si="49"/>
        <v>Amy L.</v>
      </c>
      <c r="E777" s="6" t="str">
        <f t="shared" si="50"/>
        <v>Tillman</v>
      </c>
      <c r="F777" s="6" t="str">
        <f t="shared" si="51"/>
        <v>Mrs. Amy L.</v>
      </c>
    </row>
    <row r="778" spans="1:6" ht="15.75" customHeight="1" x14ac:dyDescent="0.3">
      <c r="A778" s="5" t="s">
        <v>1566</v>
      </c>
      <c r="B778" s="5" t="s">
        <v>1567</v>
      </c>
      <c r="C778" s="6" t="str">
        <f t="shared" si="48"/>
        <v>Mrs.</v>
      </c>
      <c r="D778" s="6" t="str">
        <f t="shared" si="49"/>
        <v>Karen L.</v>
      </c>
      <c r="E778" s="6" t="str">
        <f t="shared" si="50"/>
        <v>Lee</v>
      </c>
      <c r="F778" s="6" t="str">
        <f t="shared" si="51"/>
        <v>Mrs. Karen L.</v>
      </c>
    </row>
    <row r="779" spans="1:6" ht="15.75" customHeight="1" x14ac:dyDescent="0.3">
      <c r="A779" s="5" t="s">
        <v>1568</v>
      </c>
      <c r="B779" s="5" t="s">
        <v>1569</v>
      </c>
      <c r="C779" s="6" t="str">
        <f t="shared" si="48"/>
        <v>Ms.</v>
      </c>
      <c r="D779" s="6" t="str">
        <f t="shared" si="49"/>
        <v>Tennille</v>
      </c>
      <c r="E779" s="6" t="str">
        <f t="shared" si="50"/>
        <v>Taylor</v>
      </c>
      <c r="F779" s="6" t="str">
        <f t="shared" si="51"/>
        <v>Ms. Tennille</v>
      </c>
    </row>
    <row r="780" spans="1:6" ht="15.75" customHeight="1" x14ac:dyDescent="0.3">
      <c r="A780" s="5" t="s">
        <v>1570</v>
      </c>
      <c r="B780" s="5" t="s">
        <v>1571</v>
      </c>
      <c r="C780" s="6" t="str">
        <f t="shared" si="48"/>
        <v>Mr.</v>
      </c>
      <c r="D780" s="6" t="str">
        <f t="shared" si="49"/>
        <v>Matt</v>
      </c>
      <c r="E780" s="6" t="str">
        <f t="shared" si="50"/>
        <v>McSween</v>
      </c>
      <c r="F780" s="6" t="str">
        <f t="shared" si="51"/>
        <v>Mr. Matt</v>
      </c>
    </row>
    <row r="781" spans="1:6" ht="15.75" customHeight="1" x14ac:dyDescent="0.3">
      <c r="A781" s="5" t="s">
        <v>1572</v>
      </c>
      <c r="B781" s="5" t="s">
        <v>1573</v>
      </c>
      <c r="C781" s="6" t="str">
        <f t="shared" si="48"/>
        <v>Ms.</v>
      </c>
      <c r="D781" s="6" t="str">
        <f t="shared" si="49"/>
        <v>Emily</v>
      </c>
      <c r="E781" s="6" t="str">
        <f t="shared" si="50"/>
        <v>Schubert</v>
      </c>
      <c r="F781" s="6" t="str">
        <f t="shared" si="51"/>
        <v>Ms. Emily</v>
      </c>
    </row>
    <row r="782" spans="1:6" ht="15.75" customHeight="1" x14ac:dyDescent="0.3">
      <c r="A782" s="5" t="s">
        <v>1574</v>
      </c>
      <c r="B782" s="5" t="s">
        <v>1575</v>
      </c>
      <c r="C782" s="6" t="str">
        <f t="shared" si="48"/>
        <v>Mr.</v>
      </c>
      <c r="D782" s="6" t="str">
        <f t="shared" si="49"/>
        <v>Justin E</v>
      </c>
      <c r="E782" s="6" t="str">
        <f t="shared" si="50"/>
        <v>Lalanne</v>
      </c>
      <c r="F782" s="6" t="str">
        <f t="shared" si="51"/>
        <v>Mr. Justin E</v>
      </c>
    </row>
    <row r="783" spans="1:6" ht="15.75" customHeight="1" x14ac:dyDescent="0.3">
      <c r="A783" s="5" t="s">
        <v>1576</v>
      </c>
      <c r="B783" s="5" t="s">
        <v>1577</v>
      </c>
      <c r="C783" s="6" t="str">
        <f t="shared" si="48"/>
        <v>Ms.</v>
      </c>
      <c r="D783" s="6" t="str">
        <f t="shared" si="49"/>
        <v>Shalane</v>
      </c>
      <c r="E783" s="6" t="str">
        <f t="shared" si="50"/>
        <v>Flanagan</v>
      </c>
      <c r="F783" s="6" t="str">
        <f t="shared" si="51"/>
        <v>Ms. Shalane</v>
      </c>
    </row>
    <row r="784" spans="1:6" ht="15.75" customHeight="1" x14ac:dyDescent="0.3">
      <c r="A784" s="5" t="s">
        <v>1578</v>
      </c>
      <c r="B784" s="5" t="s">
        <v>1579</v>
      </c>
      <c r="C784" s="6" t="str">
        <f t="shared" si="48"/>
        <v>Ms.</v>
      </c>
      <c r="D784" s="6" t="str">
        <f t="shared" si="49"/>
        <v>Jessica N.</v>
      </c>
      <c r="E784" s="6" t="str">
        <f t="shared" si="50"/>
        <v>Arellano</v>
      </c>
      <c r="F784" s="6" t="str">
        <f t="shared" si="51"/>
        <v>Ms. Jessica N.</v>
      </c>
    </row>
    <row r="785" spans="1:6" ht="15.75" customHeight="1" x14ac:dyDescent="0.3">
      <c r="A785" s="5" t="s">
        <v>1580</v>
      </c>
      <c r="B785" s="5" t="s">
        <v>1581</v>
      </c>
      <c r="C785" s="6" t="str">
        <f t="shared" si="48"/>
        <v>Ms.</v>
      </c>
      <c r="D785" s="6" t="str">
        <f t="shared" si="49"/>
        <v>Melanie</v>
      </c>
      <c r="E785" s="6" t="str">
        <f t="shared" si="50"/>
        <v>Charette</v>
      </c>
      <c r="F785" s="6" t="str">
        <f t="shared" si="51"/>
        <v>Ms. Melanie</v>
      </c>
    </row>
    <row r="786" spans="1:6" ht="15.75" customHeight="1" x14ac:dyDescent="0.3">
      <c r="A786" s="5" t="s">
        <v>1582</v>
      </c>
      <c r="B786" s="5" t="s">
        <v>1583</v>
      </c>
      <c r="C786" s="6" t="str">
        <f t="shared" si="48"/>
        <v>Ms.</v>
      </c>
      <c r="D786" s="6" t="str">
        <f t="shared" si="49"/>
        <v>Ruth Angelica</v>
      </c>
      <c r="E786" s="6" t="str">
        <f t="shared" si="50"/>
        <v>Pena Reyes</v>
      </c>
      <c r="F786" s="6" t="str">
        <f t="shared" si="51"/>
        <v>Ms. Ruth Angelica</v>
      </c>
    </row>
    <row r="787" spans="1:6" ht="15.75" customHeight="1" x14ac:dyDescent="0.3">
      <c r="A787" s="5" t="s">
        <v>1584</v>
      </c>
      <c r="B787" s="5" t="s">
        <v>1585</v>
      </c>
      <c r="C787" s="6" t="str">
        <f t="shared" si="48"/>
        <v>Ms.</v>
      </c>
      <c r="D787" s="6" t="str">
        <f t="shared" si="49"/>
        <v>Una M</v>
      </c>
      <c r="E787" s="6" t="str">
        <f t="shared" si="50"/>
        <v>Broderick</v>
      </c>
      <c r="F787" s="6" t="str">
        <f t="shared" si="51"/>
        <v>Ms. Una M</v>
      </c>
    </row>
    <row r="788" spans="1:6" ht="15.75" customHeight="1" x14ac:dyDescent="0.3">
      <c r="A788" s="5" t="s">
        <v>1586</v>
      </c>
      <c r="B788" s="5" t="s">
        <v>1587</v>
      </c>
      <c r="C788" s="6" t="str">
        <f t="shared" si="48"/>
        <v>Ms.</v>
      </c>
      <c r="D788" s="6" t="str">
        <f t="shared" si="49"/>
        <v>Taralyn</v>
      </c>
      <c r="E788" s="6" t="str">
        <f t="shared" si="50"/>
        <v>Summers</v>
      </c>
      <c r="F788" s="6" t="str">
        <f t="shared" si="51"/>
        <v>Ms. Taralyn</v>
      </c>
    </row>
    <row r="789" spans="1:6" ht="15.75" customHeight="1" x14ac:dyDescent="0.3">
      <c r="A789" s="5" t="s">
        <v>1588</v>
      </c>
      <c r="B789" s="5" t="s">
        <v>1589</v>
      </c>
      <c r="C789" s="6" t="str">
        <f t="shared" si="48"/>
        <v>Mr.</v>
      </c>
      <c r="D789" s="6" t="str">
        <f t="shared" si="49"/>
        <v>James A</v>
      </c>
      <c r="E789" s="6" t="str">
        <f t="shared" si="50"/>
        <v>Fisher</v>
      </c>
      <c r="F789" s="6" t="str">
        <f t="shared" si="51"/>
        <v>Mr. James A</v>
      </c>
    </row>
    <row r="790" spans="1:6" ht="15.75" customHeight="1" x14ac:dyDescent="0.3">
      <c r="A790" s="5" t="s">
        <v>1590</v>
      </c>
      <c r="B790" s="5" t="s">
        <v>1591</v>
      </c>
      <c r="C790" s="6" t="str">
        <f t="shared" si="48"/>
        <v>Mr.</v>
      </c>
      <c r="D790" s="6" t="str">
        <f t="shared" si="49"/>
        <v>Ning</v>
      </c>
      <c r="E790" s="6" t="str">
        <f t="shared" si="50"/>
        <v>Zhou</v>
      </c>
      <c r="F790" s="6" t="str">
        <f t="shared" si="51"/>
        <v>Mr. Ning</v>
      </c>
    </row>
    <row r="791" spans="1:6" ht="15.75" customHeight="1" x14ac:dyDescent="0.3">
      <c r="A791" s="5" t="s">
        <v>1592</v>
      </c>
      <c r="B791" s="5" t="s">
        <v>1593</v>
      </c>
      <c r="C791" s="6" t="str">
        <f t="shared" si="48"/>
        <v>Mr.</v>
      </c>
      <c r="D791" s="6" t="str">
        <f t="shared" si="49"/>
        <v>Joel</v>
      </c>
      <c r="E791" s="6" t="str">
        <f t="shared" si="50"/>
        <v>Clarke-Ames</v>
      </c>
      <c r="F791" s="6" t="str">
        <f t="shared" si="51"/>
        <v>Mr. Joel</v>
      </c>
    </row>
    <row r="792" spans="1:6" ht="15.75" customHeight="1" x14ac:dyDescent="0.3">
      <c r="A792" s="5" t="s">
        <v>1594</v>
      </c>
      <c r="B792" s="5" t="s">
        <v>1595</v>
      </c>
      <c r="C792" s="6" t="str">
        <f t="shared" si="48"/>
        <v>Ms.</v>
      </c>
      <c r="D792" s="6" t="str">
        <f t="shared" si="49"/>
        <v>Pamela J.</v>
      </c>
      <c r="E792" s="6" t="str">
        <f t="shared" si="50"/>
        <v>Staton</v>
      </c>
      <c r="F792" s="6" t="str">
        <f t="shared" si="51"/>
        <v>Ms. Pamela J.</v>
      </c>
    </row>
    <row r="793" spans="1:6" ht="15.75" customHeight="1" x14ac:dyDescent="0.3">
      <c r="A793" s="5" t="s">
        <v>1596</v>
      </c>
      <c r="B793" s="5" t="s">
        <v>1597</v>
      </c>
      <c r="C793" s="6" t="str">
        <f t="shared" si="48"/>
        <v>Ms.</v>
      </c>
      <c r="D793" s="6" t="str">
        <f t="shared" si="49"/>
        <v>Brittney</v>
      </c>
      <c r="E793" s="6" t="str">
        <f t="shared" si="50"/>
        <v>Forster</v>
      </c>
      <c r="F793" s="6" t="str">
        <f t="shared" si="51"/>
        <v>Ms. Brittney</v>
      </c>
    </row>
    <row r="794" spans="1:6" ht="15.75" customHeight="1" x14ac:dyDescent="0.3">
      <c r="A794" s="5" t="s">
        <v>1598</v>
      </c>
      <c r="B794" s="5" t="s">
        <v>1599</v>
      </c>
      <c r="C794" s="6" t="str">
        <f t="shared" si="48"/>
        <v>Mrs.</v>
      </c>
      <c r="D794" s="6" t="str">
        <f t="shared" si="49"/>
        <v>Sheila</v>
      </c>
      <c r="E794" s="6" t="str">
        <f t="shared" si="50"/>
        <v>Monaghan</v>
      </c>
      <c r="F794" s="6" t="str">
        <f t="shared" si="51"/>
        <v>Mrs. Sheila</v>
      </c>
    </row>
    <row r="795" spans="1:6" ht="15.75" customHeight="1" x14ac:dyDescent="0.3">
      <c r="A795" s="5" t="s">
        <v>1600</v>
      </c>
      <c r="B795" s="5" t="s">
        <v>1601</v>
      </c>
      <c r="C795" s="6" t="str">
        <f t="shared" si="48"/>
        <v>Mr.</v>
      </c>
      <c r="D795" s="6" t="str">
        <f t="shared" si="49"/>
        <v>Koji</v>
      </c>
      <c r="E795" s="6" t="str">
        <f t="shared" si="50"/>
        <v>Kawamoto</v>
      </c>
      <c r="F795" s="6" t="str">
        <f t="shared" si="51"/>
        <v>Mr. Koji</v>
      </c>
    </row>
    <row r="796" spans="1:6" ht="15.75" customHeight="1" x14ac:dyDescent="0.3">
      <c r="A796" s="5" t="s">
        <v>1602</v>
      </c>
      <c r="B796" s="5" t="s">
        <v>1603</v>
      </c>
      <c r="C796" s="6" t="str">
        <f t="shared" si="48"/>
        <v>Ms.</v>
      </c>
      <c r="D796" s="6" t="str">
        <f t="shared" si="49"/>
        <v>Sarah</v>
      </c>
      <c r="E796" s="6" t="str">
        <f t="shared" si="50"/>
        <v>Dicharry</v>
      </c>
      <c r="F796" s="6" t="str">
        <f t="shared" si="51"/>
        <v>Ms. Sarah</v>
      </c>
    </row>
    <row r="797" spans="1:6" ht="15.75" customHeight="1" x14ac:dyDescent="0.3">
      <c r="A797" s="5" t="s">
        <v>1604</v>
      </c>
      <c r="B797" s="5" t="s">
        <v>1605</v>
      </c>
      <c r="C797" s="6" t="str">
        <f t="shared" si="48"/>
        <v>Mrs.</v>
      </c>
      <c r="D797" s="6" t="str">
        <f t="shared" si="49"/>
        <v>Colleen M</v>
      </c>
      <c r="E797" s="6" t="str">
        <f t="shared" si="50"/>
        <v>Berry</v>
      </c>
      <c r="F797" s="6" t="str">
        <f t="shared" si="51"/>
        <v>Mrs. Colleen M</v>
      </c>
    </row>
    <row r="798" spans="1:6" ht="15.75" customHeight="1" x14ac:dyDescent="0.3">
      <c r="A798" s="5" t="s">
        <v>1606</v>
      </c>
      <c r="B798" s="5" t="s">
        <v>1607</v>
      </c>
      <c r="C798" s="6" t="str">
        <f t="shared" si="48"/>
        <v>Ms.</v>
      </c>
      <c r="D798" s="6" t="str">
        <f t="shared" si="49"/>
        <v>Deedra G.</v>
      </c>
      <c r="E798" s="6" t="str">
        <f t="shared" si="50"/>
        <v>Porfirio</v>
      </c>
      <c r="F798" s="6" t="str">
        <f t="shared" si="51"/>
        <v>Ms. Deedra G.</v>
      </c>
    </row>
    <row r="799" spans="1:6" ht="15.75" customHeight="1" x14ac:dyDescent="0.3">
      <c r="A799" s="5" t="s">
        <v>1608</v>
      </c>
      <c r="B799" s="5" t="s">
        <v>1609</v>
      </c>
      <c r="C799" s="6" t="str">
        <f t="shared" si="48"/>
        <v>Mrs.</v>
      </c>
      <c r="D799" s="6" t="str">
        <f t="shared" si="49"/>
        <v>Kulwinder</v>
      </c>
      <c r="E799" s="6" t="str">
        <f t="shared" si="50"/>
        <v>Thind</v>
      </c>
      <c r="F799" s="6" t="str">
        <f t="shared" si="51"/>
        <v>Mrs. Kulwinder</v>
      </c>
    </row>
    <row r="800" spans="1:6" ht="15.75" customHeight="1" x14ac:dyDescent="0.3">
      <c r="A800" s="5" t="s">
        <v>1610</v>
      </c>
      <c r="B800" s="5" t="s">
        <v>1611</v>
      </c>
      <c r="C800" s="6" t="str">
        <f t="shared" si="48"/>
        <v>Ms.</v>
      </c>
      <c r="D800" s="6" t="str">
        <f t="shared" si="49"/>
        <v>Ann M.</v>
      </c>
      <c r="E800" s="6" t="str">
        <f t="shared" si="50"/>
        <v>Ryan</v>
      </c>
      <c r="F800" s="6" t="str">
        <f t="shared" si="51"/>
        <v>Ms. Ann M.</v>
      </c>
    </row>
    <row r="801" spans="1:6" ht="15.75" customHeight="1" x14ac:dyDescent="0.3">
      <c r="A801" s="5" t="s">
        <v>1612</v>
      </c>
      <c r="B801" s="5" t="s">
        <v>1613</v>
      </c>
      <c r="C801" s="6" t="str">
        <f t="shared" si="48"/>
        <v>Ms.</v>
      </c>
      <c r="D801" s="6" t="str">
        <f t="shared" si="49"/>
        <v>Sarah E</v>
      </c>
      <c r="E801" s="6" t="str">
        <f t="shared" si="50"/>
        <v>Horn</v>
      </c>
      <c r="F801" s="6" t="str">
        <f t="shared" si="51"/>
        <v>Ms. Sarah E</v>
      </c>
    </row>
    <row r="802" spans="1:6" ht="15.75" customHeight="1" x14ac:dyDescent="0.3">
      <c r="A802" s="5" t="s">
        <v>1614</v>
      </c>
      <c r="B802" s="5" t="s">
        <v>1615</v>
      </c>
      <c r="C802" s="6" t="str">
        <f t="shared" si="48"/>
        <v>Ms.</v>
      </c>
      <c r="D802" s="6" t="str">
        <f t="shared" si="49"/>
        <v>Apryl J.</v>
      </c>
      <c r="E802" s="6" t="str">
        <f t="shared" si="50"/>
        <v>Sabadosa</v>
      </c>
      <c r="F802" s="6" t="str">
        <f t="shared" si="51"/>
        <v>Ms. Apryl J.</v>
      </c>
    </row>
    <row r="803" spans="1:6" ht="15.75" customHeight="1" x14ac:dyDescent="0.3">
      <c r="A803" s="5" t="s">
        <v>1616</v>
      </c>
      <c r="B803" s="5" t="s">
        <v>1617</v>
      </c>
      <c r="C803" s="6" t="str">
        <f t="shared" si="48"/>
        <v>Mrs.</v>
      </c>
      <c r="D803" s="6" t="str">
        <f t="shared" si="49"/>
        <v>Ilana</v>
      </c>
      <c r="E803" s="6" t="str">
        <f t="shared" si="50"/>
        <v>Casady</v>
      </c>
      <c r="F803" s="6" t="str">
        <f t="shared" si="51"/>
        <v>Mrs. Ilana</v>
      </c>
    </row>
    <row r="804" spans="1:6" ht="15.75" customHeight="1" x14ac:dyDescent="0.3">
      <c r="A804" s="5" t="s">
        <v>1618</v>
      </c>
      <c r="B804" s="5" t="s">
        <v>1619</v>
      </c>
      <c r="C804" s="6" t="str">
        <f t="shared" si="48"/>
        <v>Ms.</v>
      </c>
      <c r="D804" s="6" t="str">
        <f t="shared" si="49"/>
        <v>Katherine</v>
      </c>
      <c r="E804" s="6" t="str">
        <f t="shared" si="50"/>
        <v>Phillips</v>
      </c>
      <c r="F804" s="6" t="str">
        <f t="shared" si="51"/>
        <v>Ms. Katherine</v>
      </c>
    </row>
    <row r="805" spans="1:6" ht="15.75" customHeight="1" x14ac:dyDescent="0.3">
      <c r="A805" s="5" t="s">
        <v>1620</v>
      </c>
      <c r="B805" s="5" t="s">
        <v>1621</v>
      </c>
      <c r="C805" s="6" t="str">
        <f t="shared" si="48"/>
        <v>Ms.</v>
      </c>
      <c r="D805" s="6" t="str">
        <f t="shared" si="49"/>
        <v>Katherine</v>
      </c>
      <c r="E805" s="6" t="str">
        <f t="shared" si="50"/>
        <v>Ahokas</v>
      </c>
      <c r="F805" s="6" t="str">
        <f t="shared" si="51"/>
        <v>Ms. Katherine</v>
      </c>
    </row>
    <row r="806" spans="1:6" ht="15.75" customHeight="1" x14ac:dyDescent="0.3">
      <c r="A806" s="5" t="s">
        <v>1622</v>
      </c>
      <c r="B806" s="5" t="s">
        <v>1623</v>
      </c>
      <c r="C806" s="6" t="str">
        <f t="shared" si="48"/>
        <v>Mr.</v>
      </c>
      <c r="D806" s="6" t="str">
        <f t="shared" si="49"/>
        <v>Karl</v>
      </c>
      <c r="E806" s="6" t="str">
        <f t="shared" si="50"/>
        <v>Hebert</v>
      </c>
      <c r="F806" s="6" t="str">
        <f t="shared" si="51"/>
        <v>Mr. Karl</v>
      </c>
    </row>
    <row r="807" spans="1:6" ht="15.75" customHeight="1" x14ac:dyDescent="0.3">
      <c r="A807" s="5" t="s">
        <v>1624</v>
      </c>
      <c r="B807" s="5" t="s">
        <v>1625</v>
      </c>
      <c r="C807" s="6" t="str">
        <f t="shared" si="48"/>
        <v>Mr.</v>
      </c>
      <c r="D807" s="6" t="str">
        <f t="shared" si="49"/>
        <v>Stephen</v>
      </c>
      <c r="E807" s="6" t="str">
        <f t="shared" si="50"/>
        <v>Fair</v>
      </c>
      <c r="F807" s="6" t="str">
        <f t="shared" si="51"/>
        <v>Mr. Stephen</v>
      </c>
    </row>
    <row r="808" spans="1:6" ht="15.75" customHeight="1" x14ac:dyDescent="0.3">
      <c r="A808" s="5" t="s">
        <v>1626</v>
      </c>
      <c r="B808" s="5" t="s">
        <v>1627</v>
      </c>
      <c r="C808" s="6" t="str">
        <f t="shared" si="48"/>
        <v>Mr.</v>
      </c>
      <c r="D808" s="6" t="str">
        <f t="shared" si="49"/>
        <v>Will</v>
      </c>
      <c r="E808" s="6" t="str">
        <f t="shared" si="50"/>
        <v>Swenson</v>
      </c>
      <c r="F808" s="6" t="str">
        <f t="shared" si="51"/>
        <v>Mr. Will</v>
      </c>
    </row>
    <row r="809" spans="1:6" ht="15.75" customHeight="1" x14ac:dyDescent="0.3">
      <c r="A809" s="5" t="s">
        <v>1628</v>
      </c>
      <c r="B809" s="5" t="s">
        <v>1629</v>
      </c>
      <c r="C809" s="6" t="str">
        <f t="shared" si="48"/>
        <v>Mr.</v>
      </c>
      <c r="D809" s="6" t="str">
        <f t="shared" si="49"/>
        <v>Bradley D</v>
      </c>
      <c r="E809" s="6" t="str">
        <f t="shared" si="50"/>
        <v>Revenis</v>
      </c>
      <c r="F809" s="6" t="str">
        <f t="shared" si="51"/>
        <v>Mr. Bradley D</v>
      </c>
    </row>
    <row r="810" spans="1:6" ht="15.75" customHeight="1" x14ac:dyDescent="0.3">
      <c r="A810" s="5" t="s">
        <v>1630</v>
      </c>
      <c r="B810" s="5" t="s">
        <v>1631</v>
      </c>
      <c r="C810" s="6" t="str">
        <f t="shared" si="48"/>
        <v>Mrs.</v>
      </c>
      <c r="D810" s="6" t="str">
        <f t="shared" si="49"/>
        <v>Amy M</v>
      </c>
      <c r="E810" s="6" t="str">
        <f t="shared" si="50"/>
        <v>Engnes</v>
      </c>
      <c r="F810" s="6" t="str">
        <f t="shared" si="51"/>
        <v>Mrs. Amy M</v>
      </c>
    </row>
    <row r="811" spans="1:6" ht="15.75" customHeight="1" x14ac:dyDescent="0.3">
      <c r="A811" s="5" t="s">
        <v>1632</v>
      </c>
      <c r="B811" s="5" t="s">
        <v>1633</v>
      </c>
      <c r="C811" s="6" t="str">
        <f t="shared" si="48"/>
        <v>Mr.</v>
      </c>
      <c r="D811" s="6" t="str">
        <f t="shared" si="49"/>
        <v>Matthew W.</v>
      </c>
      <c r="E811" s="6" t="str">
        <f t="shared" si="50"/>
        <v>Wiltse</v>
      </c>
      <c r="F811" s="6" t="str">
        <f t="shared" si="51"/>
        <v>Mr. Matthew W.</v>
      </c>
    </row>
    <row r="812" spans="1:6" ht="15.75" customHeight="1" x14ac:dyDescent="0.3">
      <c r="A812" s="5" t="s">
        <v>1634</v>
      </c>
      <c r="B812" s="5" t="s">
        <v>1635</v>
      </c>
      <c r="C812" s="6" t="str">
        <f t="shared" si="48"/>
        <v>Mr.</v>
      </c>
      <c r="D812" s="6" t="str">
        <f t="shared" si="49"/>
        <v>Doug</v>
      </c>
      <c r="E812" s="6" t="str">
        <f t="shared" si="50"/>
        <v>Fernandez</v>
      </c>
      <c r="F812" s="6" t="str">
        <f t="shared" si="51"/>
        <v>Mr. Doug</v>
      </c>
    </row>
    <row r="813" spans="1:6" ht="15.75" customHeight="1" x14ac:dyDescent="0.3">
      <c r="A813" s="5" t="s">
        <v>1636</v>
      </c>
      <c r="B813" s="5" t="s">
        <v>1637</v>
      </c>
      <c r="C813" s="6" t="str">
        <f t="shared" si="48"/>
        <v>Mr.</v>
      </c>
      <c r="D813" s="6" t="str">
        <f t="shared" si="49"/>
        <v>Tom</v>
      </c>
      <c r="E813" s="6" t="str">
        <f t="shared" si="50"/>
        <v>Edwards</v>
      </c>
      <c r="F813" s="6" t="str">
        <f t="shared" si="51"/>
        <v>Mr. Tom</v>
      </c>
    </row>
    <row r="814" spans="1:6" ht="15.75" customHeight="1" x14ac:dyDescent="0.3">
      <c r="A814" s="5" t="s">
        <v>1638</v>
      </c>
      <c r="B814" s="5" t="s">
        <v>1639</v>
      </c>
      <c r="C814" s="6" t="str">
        <f t="shared" si="48"/>
        <v>Mr.</v>
      </c>
      <c r="D814" s="6" t="str">
        <f t="shared" si="49"/>
        <v>Jonathan</v>
      </c>
      <c r="E814" s="6" t="str">
        <f t="shared" si="50"/>
        <v>Pinney</v>
      </c>
      <c r="F814" s="6" t="str">
        <f t="shared" si="51"/>
        <v>Mr. Jonathan</v>
      </c>
    </row>
    <row r="815" spans="1:6" ht="15.75" customHeight="1" x14ac:dyDescent="0.3">
      <c r="A815" s="5" t="s">
        <v>1640</v>
      </c>
      <c r="B815" s="5" t="s">
        <v>1641</v>
      </c>
      <c r="C815" s="6" t="str">
        <f t="shared" si="48"/>
        <v>Mr.</v>
      </c>
      <c r="D815" s="6" t="str">
        <f t="shared" si="49"/>
        <v>Wayne A.</v>
      </c>
      <c r="E815" s="6" t="str">
        <f t="shared" si="50"/>
        <v>Levy</v>
      </c>
      <c r="F815" s="6" t="str">
        <f t="shared" si="51"/>
        <v>Mr. Wayne A.</v>
      </c>
    </row>
    <row r="816" spans="1:6" ht="15.75" customHeight="1" x14ac:dyDescent="0.3">
      <c r="A816" s="5" t="s">
        <v>1642</v>
      </c>
      <c r="B816" s="5" t="s">
        <v>1643</v>
      </c>
      <c r="C816" s="6" t="str">
        <f t="shared" si="48"/>
        <v>Mr.</v>
      </c>
      <c r="D816" s="6" t="str">
        <f t="shared" si="49"/>
        <v>Nobuyori</v>
      </c>
      <c r="E816" s="6" t="str">
        <f t="shared" si="50"/>
        <v>Takeda</v>
      </c>
      <c r="F816" s="6" t="str">
        <f t="shared" si="51"/>
        <v>Mr. Nobuyori</v>
      </c>
    </row>
    <row r="817" spans="1:6" ht="15.75" customHeight="1" x14ac:dyDescent="0.3">
      <c r="A817" s="5" t="s">
        <v>1644</v>
      </c>
      <c r="B817" s="5" t="s">
        <v>1645</v>
      </c>
      <c r="C817" s="6" t="str">
        <f t="shared" si="48"/>
        <v>Mr.</v>
      </c>
      <c r="D817" s="6" t="str">
        <f t="shared" si="49"/>
        <v>Rich</v>
      </c>
      <c r="E817" s="6" t="str">
        <f t="shared" si="50"/>
        <v>Burke</v>
      </c>
      <c r="F817" s="6" t="str">
        <f t="shared" si="51"/>
        <v>Mr. Rich</v>
      </c>
    </row>
    <row r="818" spans="1:6" ht="15.75" customHeight="1" x14ac:dyDescent="0.3">
      <c r="A818" s="5" t="s">
        <v>1646</v>
      </c>
      <c r="B818" s="5" t="s">
        <v>1647</v>
      </c>
      <c r="C818" s="6" t="str">
        <f t="shared" si="48"/>
        <v>Mr.</v>
      </c>
      <c r="D818" s="6" t="str">
        <f t="shared" si="49"/>
        <v>Marcos S</v>
      </c>
      <c r="E818" s="6" t="str">
        <f t="shared" si="50"/>
        <v>Duarte</v>
      </c>
      <c r="F818" s="6" t="str">
        <f t="shared" si="51"/>
        <v>Mr. Marcos S</v>
      </c>
    </row>
    <row r="819" spans="1:6" ht="15.75" customHeight="1" x14ac:dyDescent="0.3">
      <c r="A819" s="5" t="s">
        <v>1648</v>
      </c>
      <c r="B819" s="5" t="s">
        <v>1649</v>
      </c>
      <c r="C819" s="6" t="str">
        <f t="shared" si="48"/>
        <v>Mr.</v>
      </c>
      <c r="D819" s="6" t="str">
        <f t="shared" si="49"/>
        <v>Dave</v>
      </c>
      <c r="E819" s="6" t="str">
        <f t="shared" si="50"/>
        <v>Clark</v>
      </c>
      <c r="F819" s="6" t="str">
        <f t="shared" si="51"/>
        <v>Mr. Dave</v>
      </c>
    </row>
    <row r="820" spans="1:6" ht="15.75" customHeight="1" x14ac:dyDescent="0.3">
      <c r="A820" s="5" t="s">
        <v>1650</v>
      </c>
      <c r="B820" s="5" t="s">
        <v>1651</v>
      </c>
      <c r="C820" s="6" t="str">
        <f t="shared" si="48"/>
        <v>Mr.</v>
      </c>
      <c r="D820" s="6" t="str">
        <f t="shared" si="49"/>
        <v>Andy</v>
      </c>
      <c r="E820" s="6" t="str">
        <f t="shared" si="50"/>
        <v>Nice</v>
      </c>
      <c r="F820" s="6" t="str">
        <f t="shared" si="51"/>
        <v>Mr. Andy</v>
      </c>
    </row>
    <row r="821" spans="1:6" ht="15.75" customHeight="1" x14ac:dyDescent="0.3">
      <c r="A821" s="5" t="s">
        <v>1652</v>
      </c>
      <c r="B821" s="5" t="s">
        <v>1653</v>
      </c>
      <c r="C821" s="6" t="str">
        <f t="shared" si="48"/>
        <v>Ms.</v>
      </c>
      <c r="D821" s="6" t="str">
        <f t="shared" si="49"/>
        <v>Mary</v>
      </c>
      <c r="E821" s="6" t="str">
        <f t="shared" si="50"/>
        <v>Windler</v>
      </c>
      <c r="F821" s="6" t="str">
        <f t="shared" si="51"/>
        <v>Ms. Mary</v>
      </c>
    </row>
    <row r="822" spans="1:6" ht="15.75" customHeight="1" x14ac:dyDescent="0.3">
      <c r="A822" s="5" t="s">
        <v>1654</v>
      </c>
      <c r="B822" s="5" t="s">
        <v>1655</v>
      </c>
      <c r="C822" s="6" t="str">
        <f t="shared" si="48"/>
        <v>Mr.</v>
      </c>
      <c r="D822" s="6" t="str">
        <f t="shared" si="49"/>
        <v>Marcus B</v>
      </c>
      <c r="E822" s="6" t="str">
        <f t="shared" si="50"/>
        <v>Jones</v>
      </c>
      <c r="F822" s="6" t="str">
        <f t="shared" si="51"/>
        <v>Mr. Marcus B</v>
      </c>
    </row>
    <row r="823" spans="1:6" ht="15.75" customHeight="1" x14ac:dyDescent="0.3">
      <c r="A823" s="5" t="s">
        <v>1656</v>
      </c>
      <c r="B823" s="5" t="s">
        <v>1657</v>
      </c>
      <c r="C823" s="6" t="str">
        <f t="shared" si="48"/>
        <v>Mr.</v>
      </c>
      <c r="D823" s="6" t="str">
        <f t="shared" si="49"/>
        <v>Thomas K.</v>
      </c>
      <c r="E823" s="6" t="str">
        <f t="shared" si="50"/>
        <v>Stevenson</v>
      </c>
      <c r="F823" s="6" t="str">
        <f t="shared" si="51"/>
        <v>Mr. Thomas K.</v>
      </c>
    </row>
    <row r="824" spans="1:6" ht="15.75" customHeight="1" x14ac:dyDescent="0.3">
      <c r="A824" s="5" t="s">
        <v>1658</v>
      </c>
      <c r="B824" s="5" t="s">
        <v>1659</v>
      </c>
      <c r="C824" s="6" t="str">
        <f t="shared" si="48"/>
        <v>Mr.</v>
      </c>
      <c r="D824" s="6" t="str">
        <f t="shared" si="49"/>
        <v>Robert</v>
      </c>
      <c r="E824" s="6" t="str">
        <f t="shared" si="50"/>
        <v>Humphrey</v>
      </c>
      <c r="F824" s="6" t="str">
        <f t="shared" si="51"/>
        <v>Mr. Robert</v>
      </c>
    </row>
    <row r="825" spans="1:6" ht="15.75" customHeight="1" x14ac:dyDescent="0.3">
      <c r="A825" s="5" t="s">
        <v>1660</v>
      </c>
      <c r="B825" s="5" t="s">
        <v>1661</v>
      </c>
      <c r="C825" s="6" t="str">
        <f t="shared" si="48"/>
        <v>Mr.</v>
      </c>
      <c r="D825" s="6" t="str">
        <f t="shared" si="49"/>
        <v>Geoff</v>
      </c>
      <c r="E825" s="6" t="str">
        <f t="shared" si="50"/>
        <v>Nelson</v>
      </c>
      <c r="F825" s="6" t="str">
        <f t="shared" si="51"/>
        <v>Mr. Geoff</v>
      </c>
    </row>
    <row r="826" spans="1:6" ht="15.75" customHeight="1" x14ac:dyDescent="0.3">
      <c r="A826" s="5" t="s">
        <v>1662</v>
      </c>
      <c r="B826" s="5" t="s">
        <v>1663</v>
      </c>
      <c r="C826" s="6" t="str">
        <f t="shared" si="48"/>
        <v>Mr.</v>
      </c>
      <c r="D826" s="6" t="str">
        <f t="shared" si="49"/>
        <v>Chris J.</v>
      </c>
      <c r="E826" s="6" t="str">
        <f t="shared" si="50"/>
        <v>Payne</v>
      </c>
      <c r="F826" s="6" t="str">
        <f t="shared" si="51"/>
        <v>Mr. Chris J.</v>
      </c>
    </row>
    <row r="827" spans="1:6" ht="15.75" customHeight="1" x14ac:dyDescent="0.3">
      <c r="A827" s="5" t="s">
        <v>1664</v>
      </c>
      <c r="B827" s="5" t="s">
        <v>1665</v>
      </c>
      <c r="C827" s="6" t="str">
        <f t="shared" si="48"/>
        <v>Ms.</v>
      </c>
      <c r="D827" s="6" t="str">
        <f t="shared" si="49"/>
        <v>Kate A.</v>
      </c>
      <c r="E827" s="6" t="str">
        <f t="shared" si="50"/>
        <v>Hails</v>
      </c>
      <c r="F827" s="6" t="str">
        <f t="shared" si="51"/>
        <v>Ms. Kate A.</v>
      </c>
    </row>
    <row r="828" spans="1:6" ht="15.75" customHeight="1" x14ac:dyDescent="0.3">
      <c r="A828" s="5" t="s">
        <v>1666</v>
      </c>
      <c r="B828" s="5" t="s">
        <v>1667</v>
      </c>
      <c r="C828" s="6" t="str">
        <f t="shared" si="48"/>
        <v>Ms.</v>
      </c>
      <c r="D828" s="6" t="str">
        <f t="shared" si="49"/>
        <v>Kelli</v>
      </c>
      <c r="E828" s="6" t="str">
        <f t="shared" si="50"/>
        <v>Proctor</v>
      </c>
      <c r="F828" s="6" t="str">
        <f t="shared" si="51"/>
        <v>Ms. Kelli</v>
      </c>
    </row>
    <row r="829" spans="1:6" ht="15.75" customHeight="1" x14ac:dyDescent="0.3">
      <c r="A829" s="5" t="s">
        <v>1668</v>
      </c>
      <c r="B829" s="5" t="s">
        <v>1669</v>
      </c>
      <c r="C829" s="6" t="str">
        <f t="shared" si="48"/>
        <v>Mrs.</v>
      </c>
      <c r="D829" s="6" t="str">
        <f t="shared" si="49"/>
        <v>Maggie M</v>
      </c>
      <c r="E829" s="6" t="str">
        <f t="shared" si="50"/>
        <v>Ryan</v>
      </c>
      <c r="F829" s="6" t="str">
        <f t="shared" si="51"/>
        <v>Mrs. Maggie M</v>
      </c>
    </row>
    <row r="830" spans="1:6" ht="15.75" customHeight="1" x14ac:dyDescent="0.3">
      <c r="A830" s="5" t="s">
        <v>1670</v>
      </c>
      <c r="B830" s="5" t="s">
        <v>1671</v>
      </c>
      <c r="C830" s="6" t="str">
        <f t="shared" si="48"/>
        <v>Mrs.</v>
      </c>
      <c r="D830" s="6" t="str">
        <f t="shared" si="49"/>
        <v>Michelle L.</v>
      </c>
      <c r="E830" s="6" t="str">
        <f t="shared" si="50"/>
        <v>Watson</v>
      </c>
      <c r="F830" s="6" t="str">
        <f t="shared" si="51"/>
        <v>Mrs. Michelle L.</v>
      </c>
    </row>
    <row r="831" spans="1:6" ht="15.75" customHeight="1" x14ac:dyDescent="0.3">
      <c r="A831" s="5" t="s">
        <v>1672</v>
      </c>
      <c r="B831" s="5" t="s">
        <v>1673</v>
      </c>
      <c r="C831" s="6" t="str">
        <f t="shared" si="48"/>
        <v>Mrs.</v>
      </c>
      <c r="D831" s="6" t="str">
        <f t="shared" si="49"/>
        <v>Ashley K</v>
      </c>
      <c r="E831" s="6" t="str">
        <f t="shared" si="50"/>
        <v>Gresh</v>
      </c>
      <c r="F831" s="6" t="str">
        <f t="shared" si="51"/>
        <v>Mrs. Ashley K</v>
      </c>
    </row>
    <row r="832" spans="1:6" ht="15.75" customHeight="1" x14ac:dyDescent="0.3">
      <c r="A832" s="5" t="s">
        <v>1674</v>
      </c>
      <c r="B832" s="5" t="s">
        <v>1675</v>
      </c>
      <c r="C832" s="6" t="str">
        <f t="shared" si="48"/>
        <v>Mr.</v>
      </c>
      <c r="D832" s="6" t="str">
        <f t="shared" si="49"/>
        <v>Michael</v>
      </c>
      <c r="E832" s="6" t="str">
        <f t="shared" si="50"/>
        <v>Anis</v>
      </c>
      <c r="F832" s="6" t="str">
        <f t="shared" si="51"/>
        <v>Mr. Michael</v>
      </c>
    </row>
    <row r="833" spans="1:6" ht="15.75" customHeight="1" x14ac:dyDescent="0.3">
      <c r="A833" s="5" t="s">
        <v>1676</v>
      </c>
      <c r="B833" s="5" t="s">
        <v>1677</v>
      </c>
      <c r="C833" s="6" t="str">
        <f t="shared" si="48"/>
        <v>Mr.</v>
      </c>
      <c r="D833" s="6" t="str">
        <f t="shared" si="49"/>
        <v>Ryan K.</v>
      </c>
      <c r="E833" s="6" t="str">
        <f t="shared" si="50"/>
        <v>Swartz</v>
      </c>
      <c r="F833" s="6" t="str">
        <f t="shared" si="51"/>
        <v>Mr. Ryan K.</v>
      </c>
    </row>
    <row r="834" spans="1:6" ht="15.75" customHeight="1" x14ac:dyDescent="0.3">
      <c r="A834" s="5" t="s">
        <v>1678</v>
      </c>
      <c r="B834" s="5" t="s">
        <v>1679</v>
      </c>
      <c r="C834" s="6" t="str">
        <f t="shared" ref="C834:C897" si="52">LEFT(F834,FIND(" ",F834&amp;" ")-1)</f>
        <v>Mr.</v>
      </c>
      <c r="D834" s="6" t="str">
        <f t="shared" ref="D834:D897" si="53">TRIM(MID(F834,FIND(" ",F834&amp;" ")+1,200))</f>
        <v>Matthew J</v>
      </c>
      <c r="E834" s="6" t="str">
        <f t="shared" ref="E834:E897" si="54">TRIM(LEFT(B834,FIND(",",B834)-1))</f>
        <v>Schluneker</v>
      </c>
      <c r="F834" s="6" t="str">
        <f t="shared" ref="F834:F897" si="55">TRIM(MID(B834,FIND(",",B834)+1,200))</f>
        <v>Mr. Matthew J</v>
      </c>
    </row>
    <row r="835" spans="1:6" ht="15.75" customHeight="1" x14ac:dyDescent="0.3">
      <c r="A835" s="5" t="s">
        <v>1680</v>
      </c>
      <c r="B835" s="5" t="s">
        <v>1681</v>
      </c>
      <c r="C835" s="6" t="str">
        <f t="shared" si="52"/>
        <v>Mrs.</v>
      </c>
      <c r="D835" s="6" t="str">
        <f t="shared" si="53"/>
        <v>Karine</v>
      </c>
      <c r="E835" s="6" t="str">
        <f t="shared" si="54"/>
        <v>Bellemare</v>
      </c>
      <c r="F835" s="6" t="str">
        <f t="shared" si="55"/>
        <v>Mrs. Karine</v>
      </c>
    </row>
    <row r="836" spans="1:6" ht="15.75" customHeight="1" x14ac:dyDescent="0.3">
      <c r="A836" s="5" t="s">
        <v>1682</v>
      </c>
      <c r="B836" s="5" t="s">
        <v>1683</v>
      </c>
      <c r="C836" s="6" t="str">
        <f t="shared" si="52"/>
        <v>Ms.</v>
      </c>
      <c r="D836" s="6" t="str">
        <f t="shared" si="53"/>
        <v>Antonia G</v>
      </c>
      <c r="E836" s="6" t="str">
        <f t="shared" si="54"/>
        <v>Vitalo</v>
      </c>
      <c r="F836" s="6" t="str">
        <f t="shared" si="55"/>
        <v>Ms. Antonia G</v>
      </c>
    </row>
    <row r="837" spans="1:6" ht="15.75" customHeight="1" x14ac:dyDescent="0.3">
      <c r="A837" s="5" t="s">
        <v>1684</v>
      </c>
      <c r="B837" s="5" t="s">
        <v>1685</v>
      </c>
      <c r="C837" s="6" t="str">
        <f t="shared" si="52"/>
        <v>Ms.</v>
      </c>
      <c r="D837" s="6" t="str">
        <f t="shared" si="53"/>
        <v>Casondra L</v>
      </c>
      <c r="E837" s="6" t="str">
        <f t="shared" si="54"/>
        <v>Hamilton</v>
      </c>
      <c r="F837" s="6" t="str">
        <f t="shared" si="55"/>
        <v>Ms. Casondra L</v>
      </c>
    </row>
    <row r="838" spans="1:6" ht="15.75" customHeight="1" x14ac:dyDescent="0.3">
      <c r="A838" s="5" t="s">
        <v>1686</v>
      </c>
      <c r="B838" s="5" t="s">
        <v>1687</v>
      </c>
      <c r="C838" s="6" t="str">
        <f t="shared" si="52"/>
        <v>Ms.</v>
      </c>
      <c r="D838" s="6" t="str">
        <f t="shared" si="53"/>
        <v>Wendy</v>
      </c>
      <c r="E838" s="6" t="str">
        <f t="shared" si="54"/>
        <v>Marshall</v>
      </c>
      <c r="F838" s="6" t="str">
        <f t="shared" si="55"/>
        <v>Ms. Wendy</v>
      </c>
    </row>
    <row r="839" spans="1:6" ht="15.75" customHeight="1" x14ac:dyDescent="0.3">
      <c r="A839" s="5" t="s">
        <v>1688</v>
      </c>
      <c r="B839" s="5" t="s">
        <v>1689</v>
      </c>
      <c r="C839" s="6" t="str">
        <f t="shared" si="52"/>
        <v>Mr.</v>
      </c>
      <c r="D839" s="6" t="str">
        <f t="shared" si="53"/>
        <v>Eric D</v>
      </c>
      <c r="E839" s="6" t="str">
        <f t="shared" si="54"/>
        <v>Cale</v>
      </c>
      <c r="F839" s="6" t="str">
        <f t="shared" si="55"/>
        <v>Mr. Eric D</v>
      </c>
    </row>
    <row r="840" spans="1:6" ht="15.75" customHeight="1" x14ac:dyDescent="0.3">
      <c r="A840" s="5" t="s">
        <v>1690</v>
      </c>
      <c r="B840" s="5" t="s">
        <v>1691</v>
      </c>
      <c r="C840" s="6" t="str">
        <f t="shared" si="52"/>
        <v>Ms.</v>
      </c>
      <c r="D840" s="6" t="str">
        <f t="shared" si="53"/>
        <v>Elizabeth</v>
      </c>
      <c r="E840" s="6" t="str">
        <f t="shared" si="54"/>
        <v>Pittaway</v>
      </c>
      <c r="F840" s="6" t="str">
        <f t="shared" si="55"/>
        <v>Ms. Elizabeth</v>
      </c>
    </row>
    <row r="841" spans="1:6" ht="15.75" customHeight="1" x14ac:dyDescent="0.3">
      <c r="A841" s="5" t="s">
        <v>1692</v>
      </c>
      <c r="B841" s="5" t="s">
        <v>1693</v>
      </c>
      <c r="C841" s="6" t="str">
        <f t="shared" si="52"/>
        <v>Ms.</v>
      </c>
      <c r="D841" s="6" t="str">
        <f t="shared" si="53"/>
        <v>Laura F</v>
      </c>
      <c r="E841" s="6" t="str">
        <f t="shared" si="54"/>
        <v>Bill</v>
      </c>
      <c r="F841" s="6" t="str">
        <f t="shared" si="55"/>
        <v>Ms. Laura F</v>
      </c>
    </row>
    <row r="842" spans="1:6" ht="15.75" customHeight="1" x14ac:dyDescent="0.3">
      <c r="A842" s="5" t="s">
        <v>1694</v>
      </c>
      <c r="B842" s="5" t="s">
        <v>1695</v>
      </c>
      <c r="C842" s="6" t="str">
        <f t="shared" si="52"/>
        <v>Ms.</v>
      </c>
      <c r="D842" s="6" t="str">
        <f t="shared" si="53"/>
        <v>Amelia F.</v>
      </c>
      <c r="E842" s="6" t="str">
        <f t="shared" si="54"/>
        <v>Antrim</v>
      </c>
      <c r="F842" s="6" t="str">
        <f t="shared" si="55"/>
        <v>Ms. Amelia F.</v>
      </c>
    </row>
    <row r="843" spans="1:6" ht="15.75" customHeight="1" x14ac:dyDescent="0.3">
      <c r="A843" s="5" t="s">
        <v>1696</v>
      </c>
      <c r="B843" s="5" t="s">
        <v>1697</v>
      </c>
      <c r="C843" s="6" t="str">
        <f t="shared" si="52"/>
        <v>Ms.</v>
      </c>
      <c r="D843" s="6" t="str">
        <f t="shared" si="53"/>
        <v>Amy L.</v>
      </c>
      <c r="E843" s="6" t="str">
        <f t="shared" si="54"/>
        <v>Doolittle-Crider</v>
      </c>
      <c r="F843" s="6" t="str">
        <f t="shared" si="55"/>
        <v>Ms. Amy L.</v>
      </c>
    </row>
    <row r="844" spans="1:6" ht="15.75" customHeight="1" x14ac:dyDescent="0.3">
      <c r="A844" s="5" t="s">
        <v>1698</v>
      </c>
      <c r="B844" s="5" t="s">
        <v>1699</v>
      </c>
      <c r="C844" s="6" t="str">
        <f t="shared" si="52"/>
        <v>Ms.</v>
      </c>
      <c r="D844" s="6" t="str">
        <f t="shared" si="53"/>
        <v>Katie J</v>
      </c>
      <c r="E844" s="6" t="str">
        <f t="shared" si="54"/>
        <v>Ruhlman</v>
      </c>
      <c r="F844" s="6" t="str">
        <f t="shared" si="55"/>
        <v>Ms. Katie J</v>
      </c>
    </row>
    <row r="845" spans="1:6" ht="15.75" customHeight="1" x14ac:dyDescent="0.3">
      <c r="A845" s="5" t="s">
        <v>1700</v>
      </c>
      <c r="B845" s="5" t="s">
        <v>1701</v>
      </c>
      <c r="C845" s="6" t="str">
        <f t="shared" si="52"/>
        <v>Ms.</v>
      </c>
      <c r="D845" s="6" t="str">
        <f t="shared" si="53"/>
        <v>Laura E.</v>
      </c>
      <c r="E845" s="6" t="str">
        <f t="shared" si="54"/>
        <v>Anderson</v>
      </c>
      <c r="F845" s="6" t="str">
        <f t="shared" si="55"/>
        <v>Ms. Laura E.</v>
      </c>
    </row>
    <row r="846" spans="1:6" ht="15.75" customHeight="1" x14ac:dyDescent="0.3">
      <c r="A846" s="5" t="s">
        <v>1702</v>
      </c>
      <c r="B846" s="5" t="s">
        <v>1703</v>
      </c>
      <c r="C846" s="6" t="str">
        <f t="shared" si="52"/>
        <v>Mrs.</v>
      </c>
      <c r="D846" s="6" t="str">
        <f t="shared" si="53"/>
        <v>Mayumi</v>
      </c>
      <c r="E846" s="6" t="str">
        <f t="shared" si="54"/>
        <v>Uchiyama</v>
      </c>
      <c r="F846" s="6" t="str">
        <f t="shared" si="55"/>
        <v>Mrs. Mayumi</v>
      </c>
    </row>
    <row r="847" spans="1:6" ht="15.75" customHeight="1" x14ac:dyDescent="0.3">
      <c r="A847" s="5" t="s">
        <v>1704</v>
      </c>
      <c r="B847" s="5" t="s">
        <v>1705</v>
      </c>
      <c r="C847" s="6" t="str">
        <f t="shared" si="52"/>
        <v>Ms.</v>
      </c>
      <c r="D847" s="6" t="str">
        <f t="shared" si="53"/>
        <v>Vanessa</v>
      </c>
      <c r="E847" s="6" t="str">
        <f t="shared" si="54"/>
        <v>Desota</v>
      </c>
      <c r="F847" s="6" t="str">
        <f t="shared" si="55"/>
        <v>Ms. Vanessa</v>
      </c>
    </row>
    <row r="848" spans="1:6" ht="15.75" customHeight="1" x14ac:dyDescent="0.3">
      <c r="A848" s="5" t="s">
        <v>1706</v>
      </c>
      <c r="B848" s="5" t="s">
        <v>1707</v>
      </c>
      <c r="C848" s="6" t="str">
        <f t="shared" si="52"/>
        <v>Ms.</v>
      </c>
      <c r="D848" s="6" t="str">
        <f t="shared" si="53"/>
        <v>Natali N</v>
      </c>
      <c r="E848" s="6" t="str">
        <f t="shared" si="54"/>
        <v>Edmonds</v>
      </c>
      <c r="F848" s="6" t="str">
        <f t="shared" si="55"/>
        <v>Ms. Natali N</v>
      </c>
    </row>
    <row r="849" spans="1:6" ht="15.75" customHeight="1" x14ac:dyDescent="0.3">
      <c r="A849" s="5" t="s">
        <v>1708</v>
      </c>
      <c r="B849" s="5" t="s">
        <v>1709</v>
      </c>
      <c r="C849" s="6" t="str">
        <f t="shared" si="52"/>
        <v>Ms.</v>
      </c>
      <c r="D849" s="6" t="str">
        <f t="shared" si="53"/>
        <v>Beth</v>
      </c>
      <c r="E849" s="6" t="str">
        <f t="shared" si="54"/>
        <v>Otto</v>
      </c>
      <c r="F849" s="6" t="str">
        <f t="shared" si="55"/>
        <v>Ms. Beth</v>
      </c>
    </row>
    <row r="850" spans="1:6" ht="15.75" customHeight="1" x14ac:dyDescent="0.3">
      <c r="A850" s="5" t="s">
        <v>1710</v>
      </c>
      <c r="B850" s="5" t="s">
        <v>1711</v>
      </c>
      <c r="C850" s="6" t="str">
        <f t="shared" si="52"/>
        <v>Mr.</v>
      </c>
      <c r="D850" s="6" t="str">
        <f t="shared" si="53"/>
        <v>Alex</v>
      </c>
      <c r="E850" s="6" t="str">
        <f t="shared" si="54"/>
        <v>Kurt</v>
      </c>
      <c r="F850" s="6" t="str">
        <f t="shared" si="55"/>
        <v>Mr. Alex</v>
      </c>
    </row>
    <row r="851" spans="1:6" ht="15.75" customHeight="1" x14ac:dyDescent="0.3">
      <c r="A851" s="5" t="s">
        <v>1712</v>
      </c>
      <c r="B851" s="5" t="s">
        <v>1713</v>
      </c>
      <c r="C851" s="6" t="str">
        <f t="shared" si="52"/>
        <v>Mr.</v>
      </c>
      <c r="D851" s="6" t="str">
        <f t="shared" si="53"/>
        <v>Spencer</v>
      </c>
      <c r="E851" s="6" t="str">
        <f t="shared" si="54"/>
        <v>Duhaime</v>
      </c>
      <c r="F851" s="6" t="str">
        <f t="shared" si="55"/>
        <v>Mr. Spencer</v>
      </c>
    </row>
    <row r="852" spans="1:6" ht="15.75" customHeight="1" x14ac:dyDescent="0.3">
      <c r="A852" s="5" t="s">
        <v>1714</v>
      </c>
      <c r="B852" s="5" t="s">
        <v>1715</v>
      </c>
      <c r="C852" s="6" t="str">
        <f t="shared" si="52"/>
        <v>Ms.</v>
      </c>
      <c r="D852" s="6" t="str">
        <f t="shared" si="53"/>
        <v>Andee W.</v>
      </c>
      <c r="E852" s="6" t="str">
        <f t="shared" si="54"/>
        <v>Swann</v>
      </c>
      <c r="F852" s="6" t="str">
        <f t="shared" si="55"/>
        <v>Ms. Andee W.</v>
      </c>
    </row>
    <row r="853" spans="1:6" ht="15.75" customHeight="1" x14ac:dyDescent="0.3">
      <c r="A853" s="5" t="s">
        <v>1716</v>
      </c>
      <c r="B853" s="5" t="s">
        <v>1717</v>
      </c>
      <c r="C853" s="6" t="str">
        <f t="shared" si="52"/>
        <v>Mrs.</v>
      </c>
      <c r="D853" s="6" t="str">
        <f t="shared" si="53"/>
        <v>Amy</v>
      </c>
      <c r="E853" s="6" t="str">
        <f t="shared" si="54"/>
        <v>Burton</v>
      </c>
      <c r="F853" s="6" t="str">
        <f t="shared" si="55"/>
        <v>Mrs. Amy</v>
      </c>
    </row>
    <row r="854" spans="1:6" ht="15.75" customHeight="1" x14ac:dyDescent="0.3">
      <c r="A854" s="5" t="s">
        <v>1718</v>
      </c>
      <c r="B854" s="5" t="s">
        <v>1719</v>
      </c>
      <c r="C854" s="6" t="str">
        <f t="shared" si="52"/>
        <v>Mr.</v>
      </c>
      <c r="D854" s="6" t="str">
        <f t="shared" si="53"/>
        <v>Joshua</v>
      </c>
      <c r="E854" s="6" t="str">
        <f t="shared" si="54"/>
        <v>Ricardi</v>
      </c>
      <c r="F854" s="6" t="str">
        <f t="shared" si="55"/>
        <v>Mr. Joshua</v>
      </c>
    </row>
    <row r="855" spans="1:6" ht="15.75" customHeight="1" x14ac:dyDescent="0.3">
      <c r="A855" s="5" t="s">
        <v>1720</v>
      </c>
      <c r="B855" s="5" t="s">
        <v>1721</v>
      </c>
      <c r="C855" s="6" t="str">
        <f t="shared" si="52"/>
        <v>Mr.</v>
      </c>
      <c r="D855" s="6" t="str">
        <f t="shared" si="53"/>
        <v>C Fred</v>
      </c>
      <c r="E855" s="6" t="str">
        <f t="shared" si="54"/>
        <v>Joslyn</v>
      </c>
      <c r="F855" s="6" t="str">
        <f t="shared" si="55"/>
        <v>Mr. C Fred</v>
      </c>
    </row>
    <row r="856" spans="1:6" ht="15.75" customHeight="1" x14ac:dyDescent="0.3">
      <c r="A856" s="5" t="s">
        <v>1722</v>
      </c>
      <c r="B856" s="5" t="s">
        <v>1723</v>
      </c>
      <c r="C856" s="6" t="str">
        <f t="shared" si="52"/>
        <v>Mr.</v>
      </c>
      <c r="D856" s="6" t="str">
        <f t="shared" si="53"/>
        <v>Jeremy</v>
      </c>
      <c r="E856" s="6" t="str">
        <f t="shared" si="54"/>
        <v>Bennie</v>
      </c>
      <c r="F856" s="6" t="str">
        <f t="shared" si="55"/>
        <v>Mr. Jeremy</v>
      </c>
    </row>
    <row r="857" spans="1:6" ht="15.75" customHeight="1" x14ac:dyDescent="0.3">
      <c r="A857" s="5" t="s">
        <v>1724</v>
      </c>
      <c r="B857" s="5" t="s">
        <v>1725</v>
      </c>
      <c r="C857" s="6" t="str">
        <f t="shared" si="52"/>
        <v>Mr.</v>
      </c>
      <c r="D857" s="6" t="str">
        <f t="shared" si="53"/>
        <v>Patrick Sr.</v>
      </c>
      <c r="E857" s="6" t="str">
        <f t="shared" si="54"/>
        <v>Kanyane</v>
      </c>
      <c r="F857" s="6" t="str">
        <f t="shared" si="55"/>
        <v>Mr. Patrick Sr.</v>
      </c>
    </row>
    <row r="858" spans="1:6" ht="15.75" customHeight="1" x14ac:dyDescent="0.3">
      <c r="A858" s="5" t="s">
        <v>1726</v>
      </c>
      <c r="B858" s="5" t="s">
        <v>1727</v>
      </c>
      <c r="C858" s="6" t="str">
        <f t="shared" si="52"/>
        <v>Ms.</v>
      </c>
      <c r="D858" s="6" t="str">
        <f t="shared" si="53"/>
        <v>Kelly M.</v>
      </c>
      <c r="E858" s="6" t="str">
        <f t="shared" si="54"/>
        <v>McFadden</v>
      </c>
      <c r="F858" s="6" t="str">
        <f t="shared" si="55"/>
        <v>Ms. Kelly M.</v>
      </c>
    </row>
    <row r="859" spans="1:6" ht="15.75" customHeight="1" x14ac:dyDescent="0.3">
      <c r="A859" s="5" t="s">
        <v>1728</v>
      </c>
      <c r="B859" s="5" t="s">
        <v>1729</v>
      </c>
      <c r="C859" s="6" t="str">
        <f t="shared" si="52"/>
        <v>Ms.</v>
      </c>
      <c r="D859" s="6" t="str">
        <f t="shared" si="53"/>
        <v>Katherine</v>
      </c>
      <c r="E859" s="6" t="str">
        <f t="shared" si="54"/>
        <v>Connolly</v>
      </c>
      <c r="F859" s="6" t="str">
        <f t="shared" si="55"/>
        <v>Ms. Katherine</v>
      </c>
    </row>
    <row r="860" spans="1:6" ht="15.75" customHeight="1" x14ac:dyDescent="0.3">
      <c r="A860" s="5" t="s">
        <v>1730</v>
      </c>
      <c r="B860" s="5" t="s">
        <v>1731</v>
      </c>
      <c r="C860" s="6" t="str">
        <f t="shared" si="52"/>
        <v>Ms.</v>
      </c>
      <c r="D860" s="6" t="str">
        <f t="shared" si="53"/>
        <v>Keila L</v>
      </c>
      <c r="E860" s="6" t="str">
        <f t="shared" si="54"/>
        <v>Merino</v>
      </c>
      <c r="F860" s="6" t="str">
        <f t="shared" si="55"/>
        <v>Ms. Keila L</v>
      </c>
    </row>
    <row r="861" spans="1:6" ht="15.75" customHeight="1" x14ac:dyDescent="0.3">
      <c r="A861" s="5" t="s">
        <v>1732</v>
      </c>
      <c r="B861" s="5" t="s">
        <v>1733</v>
      </c>
      <c r="C861" s="6" t="str">
        <f t="shared" si="52"/>
        <v>Ms.</v>
      </c>
      <c r="D861" s="6" t="str">
        <f t="shared" si="53"/>
        <v>Zanae E</v>
      </c>
      <c r="E861" s="6" t="str">
        <f t="shared" si="54"/>
        <v>Baird</v>
      </c>
      <c r="F861" s="6" t="str">
        <f t="shared" si="55"/>
        <v>Ms. Zanae E</v>
      </c>
    </row>
    <row r="862" spans="1:6" ht="15.75" customHeight="1" x14ac:dyDescent="0.3">
      <c r="A862" s="5" t="s">
        <v>1734</v>
      </c>
      <c r="B862" s="5" t="s">
        <v>1735</v>
      </c>
      <c r="C862" s="6" t="str">
        <f t="shared" si="52"/>
        <v>Mr.</v>
      </c>
      <c r="D862" s="6" t="str">
        <f t="shared" si="53"/>
        <v>Alex</v>
      </c>
      <c r="E862" s="6" t="str">
        <f t="shared" si="54"/>
        <v>Locatelli</v>
      </c>
      <c r="F862" s="6" t="str">
        <f t="shared" si="55"/>
        <v>Mr. Alex</v>
      </c>
    </row>
    <row r="863" spans="1:6" ht="15.75" customHeight="1" x14ac:dyDescent="0.3">
      <c r="A863" s="5" t="s">
        <v>1736</v>
      </c>
      <c r="B863" s="5" t="s">
        <v>1737</v>
      </c>
      <c r="C863" s="6" t="str">
        <f t="shared" si="52"/>
        <v>Ms.</v>
      </c>
      <c r="D863" s="6" t="str">
        <f t="shared" si="53"/>
        <v>Kathryn</v>
      </c>
      <c r="E863" s="6" t="str">
        <f t="shared" si="54"/>
        <v>Brake</v>
      </c>
      <c r="F863" s="6" t="str">
        <f t="shared" si="55"/>
        <v>Ms. Kathryn</v>
      </c>
    </row>
    <row r="864" spans="1:6" ht="15.75" customHeight="1" x14ac:dyDescent="0.3">
      <c r="A864" s="5" t="s">
        <v>1738</v>
      </c>
      <c r="B864" s="5" t="s">
        <v>1739</v>
      </c>
      <c r="C864" s="6" t="str">
        <f t="shared" si="52"/>
        <v>Mr.</v>
      </c>
      <c r="D864" s="6" t="str">
        <f t="shared" si="53"/>
        <v>Jason L.</v>
      </c>
      <c r="E864" s="6" t="str">
        <f t="shared" si="54"/>
        <v>Jacobs</v>
      </c>
      <c r="F864" s="6" t="str">
        <f t="shared" si="55"/>
        <v>Mr. Jason L.</v>
      </c>
    </row>
    <row r="865" spans="1:6" ht="15.75" customHeight="1" x14ac:dyDescent="0.3">
      <c r="A865" s="5" t="s">
        <v>1740</v>
      </c>
      <c r="B865" s="5" t="s">
        <v>1741</v>
      </c>
      <c r="C865" s="6" t="str">
        <f t="shared" si="52"/>
        <v>Mr.</v>
      </c>
      <c r="D865" s="6" t="str">
        <f t="shared" si="53"/>
        <v>Benjamin J.</v>
      </c>
      <c r="E865" s="6" t="str">
        <f t="shared" si="54"/>
        <v>Vaught</v>
      </c>
      <c r="F865" s="6" t="str">
        <f t="shared" si="55"/>
        <v>Mr. Benjamin J.</v>
      </c>
    </row>
    <row r="866" spans="1:6" ht="15.75" customHeight="1" x14ac:dyDescent="0.3">
      <c r="A866" s="5" t="s">
        <v>1742</v>
      </c>
      <c r="B866" s="5" t="s">
        <v>1743</v>
      </c>
      <c r="C866" s="6" t="str">
        <f t="shared" si="52"/>
        <v>Mr.</v>
      </c>
      <c r="D866" s="6" t="str">
        <f t="shared" si="53"/>
        <v>Steven M.</v>
      </c>
      <c r="E866" s="6" t="str">
        <f t="shared" si="54"/>
        <v>Monteleone</v>
      </c>
      <c r="F866" s="6" t="str">
        <f t="shared" si="55"/>
        <v>Mr. Steven M.</v>
      </c>
    </row>
    <row r="867" spans="1:6" ht="15.75" customHeight="1" x14ac:dyDescent="0.3">
      <c r="A867" s="5" t="s">
        <v>1744</v>
      </c>
      <c r="B867" s="5" t="s">
        <v>1745</v>
      </c>
      <c r="C867" s="6" t="str">
        <f t="shared" si="52"/>
        <v>Mrs.</v>
      </c>
      <c r="D867" s="6" t="str">
        <f t="shared" si="53"/>
        <v>Erika</v>
      </c>
      <c r="E867" s="6" t="str">
        <f t="shared" si="54"/>
        <v>Verdugo</v>
      </c>
      <c r="F867" s="6" t="str">
        <f t="shared" si="55"/>
        <v>Mrs. Erika</v>
      </c>
    </row>
    <row r="868" spans="1:6" ht="15.75" customHeight="1" x14ac:dyDescent="0.3">
      <c r="A868" s="5" t="s">
        <v>1746</v>
      </c>
      <c r="B868" s="5" t="s">
        <v>1747</v>
      </c>
      <c r="C868" s="6" t="str">
        <f t="shared" si="52"/>
        <v>Mr.</v>
      </c>
      <c r="D868" s="6" t="str">
        <f t="shared" si="53"/>
        <v>Chad</v>
      </c>
      <c r="E868" s="6" t="str">
        <f t="shared" si="54"/>
        <v>Sellers</v>
      </c>
      <c r="F868" s="6" t="str">
        <f t="shared" si="55"/>
        <v>Mr. Chad</v>
      </c>
    </row>
    <row r="869" spans="1:6" ht="15.75" customHeight="1" x14ac:dyDescent="0.3">
      <c r="A869" s="5" t="s">
        <v>1748</v>
      </c>
      <c r="B869" s="5" t="s">
        <v>1749</v>
      </c>
      <c r="C869" s="6" t="str">
        <f t="shared" si="52"/>
        <v>Mr.</v>
      </c>
      <c r="D869" s="6" t="str">
        <f t="shared" si="53"/>
        <v>Mark</v>
      </c>
      <c r="E869" s="6" t="str">
        <f t="shared" si="54"/>
        <v>Bowman</v>
      </c>
      <c r="F869" s="6" t="str">
        <f t="shared" si="55"/>
        <v>Mr. Mark</v>
      </c>
    </row>
    <row r="870" spans="1:6" ht="15.75" customHeight="1" x14ac:dyDescent="0.3">
      <c r="A870" s="5" t="s">
        <v>1750</v>
      </c>
      <c r="B870" s="5" t="s">
        <v>1751</v>
      </c>
      <c r="C870" s="6" t="str">
        <f t="shared" si="52"/>
        <v>Mr.</v>
      </c>
      <c r="D870" s="6" t="str">
        <f t="shared" si="53"/>
        <v>David</v>
      </c>
      <c r="E870" s="6" t="str">
        <f t="shared" si="54"/>
        <v>Marley</v>
      </c>
      <c r="F870" s="6" t="str">
        <f t="shared" si="55"/>
        <v>Mr. David</v>
      </c>
    </row>
    <row r="871" spans="1:6" ht="15.75" customHeight="1" x14ac:dyDescent="0.3">
      <c r="A871" s="5" t="s">
        <v>1752</v>
      </c>
      <c r="B871" s="5" t="s">
        <v>1753</v>
      </c>
      <c r="C871" s="6" t="str">
        <f t="shared" si="52"/>
        <v>Mr.</v>
      </c>
      <c r="D871" s="6" t="str">
        <f t="shared" si="53"/>
        <v>Matthew R</v>
      </c>
      <c r="E871" s="6" t="str">
        <f t="shared" si="54"/>
        <v>Grey</v>
      </c>
      <c r="F871" s="6" t="str">
        <f t="shared" si="55"/>
        <v>Mr. Matthew R</v>
      </c>
    </row>
    <row r="872" spans="1:6" ht="15.75" customHeight="1" x14ac:dyDescent="0.3">
      <c r="A872" s="5" t="s">
        <v>1754</v>
      </c>
      <c r="B872" s="5" t="s">
        <v>1755</v>
      </c>
      <c r="C872" s="6" t="str">
        <f t="shared" si="52"/>
        <v>Mrs.</v>
      </c>
      <c r="D872" s="6" t="str">
        <f t="shared" si="53"/>
        <v>Orla</v>
      </c>
      <c r="E872" s="6" t="str">
        <f t="shared" si="54"/>
        <v>O'Rourke</v>
      </c>
      <c r="F872" s="6" t="str">
        <f t="shared" si="55"/>
        <v>Mrs. Orla</v>
      </c>
    </row>
    <row r="873" spans="1:6" ht="15.75" customHeight="1" x14ac:dyDescent="0.3">
      <c r="A873" s="5" t="s">
        <v>1756</v>
      </c>
      <c r="B873" s="5" t="s">
        <v>1757</v>
      </c>
      <c r="C873" s="6" t="str">
        <f t="shared" si="52"/>
        <v>Ms.</v>
      </c>
      <c r="D873" s="6" t="str">
        <f t="shared" si="53"/>
        <v>Shaista S</v>
      </c>
      <c r="E873" s="6" t="str">
        <f t="shared" si="54"/>
        <v>Fatehali</v>
      </c>
      <c r="F873" s="6" t="str">
        <f t="shared" si="55"/>
        <v>Ms. Shaista S</v>
      </c>
    </row>
    <row r="874" spans="1:6" ht="15.75" customHeight="1" x14ac:dyDescent="0.3">
      <c r="A874" s="5" t="s">
        <v>1758</v>
      </c>
      <c r="B874" s="5" t="s">
        <v>1759</v>
      </c>
      <c r="C874" s="6" t="str">
        <f t="shared" si="52"/>
        <v>Mrs.</v>
      </c>
      <c r="D874" s="6" t="str">
        <f t="shared" si="53"/>
        <v>Emily</v>
      </c>
      <c r="E874" s="6" t="str">
        <f t="shared" si="54"/>
        <v>Piza-Taylor</v>
      </c>
      <c r="F874" s="6" t="str">
        <f t="shared" si="55"/>
        <v>Mrs. Emily</v>
      </c>
    </row>
    <row r="875" spans="1:6" ht="15.75" customHeight="1" x14ac:dyDescent="0.3">
      <c r="A875" s="5" t="s">
        <v>1760</v>
      </c>
      <c r="B875" s="5" t="s">
        <v>1761</v>
      </c>
      <c r="C875" s="6" t="str">
        <f t="shared" si="52"/>
        <v>Ms.</v>
      </c>
      <c r="D875" s="6" t="str">
        <f t="shared" si="53"/>
        <v>Julie A.</v>
      </c>
      <c r="E875" s="6" t="str">
        <f t="shared" si="54"/>
        <v>Cavanaugh</v>
      </c>
      <c r="F875" s="6" t="str">
        <f t="shared" si="55"/>
        <v>Ms. Julie A.</v>
      </c>
    </row>
    <row r="876" spans="1:6" ht="15.75" customHeight="1" x14ac:dyDescent="0.3">
      <c r="A876" s="5" t="s">
        <v>1762</v>
      </c>
      <c r="B876" s="5" t="s">
        <v>1763</v>
      </c>
      <c r="C876" s="6" t="str">
        <f t="shared" si="52"/>
        <v>Ms.</v>
      </c>
      <c r="D876" s="6" t="str">
        <f t="shared" si="53"/>
        <v>Megumi</v>
      </c>
      <c r="E876" s="6" t="str">
        <f t="shared" si="54"/>
        <v>Amako</v>
      </c>
      <c r="F876" s="6" t="str">
        <f t="shared" si="55"/>
        <v>Ms. Megumi</v>
      </c>
    </row>
    <row r="877" spans="1:6" ht="15.75" customHeight="1" x14ac:dyDescent="0.3">
      <c r="A877" s="5" t="s">
        <v>1764</v>
      </c>
      <c r="B877" s="5" t="s">
        <v>1765</v>
      </c>
      <c r="C877" s="6" t="str">
        <f t="shared" si="52"/>
        <v>Ms.</v>
      </c>
      <c r="D877" s="6" t="str">
        <f t="shared" si="53"/>
        <v>Skylar</v>
      </c>
      <c r="E877" s="6" t="str">
        <f t="shared" si="54"/>
        <v>Musa</v>
      </c>
      <c r="F877" s="6" t="str">
        <f t="shared" si="55"/>
        <v>Ms. Skylar</v>
      </c>
    </row>
    <row r="878" spans="1:6" ht="15.75" customHeight="1" x14ac:dyDescent="0.3">
      <c r="A878" s="5" t="s">
        <v>1766</v>
      </c>
      <c r="B878" s="5" t="s">
        <v>1767</v>
      </c>
      <c r="C878" s="6" t="str">
        <f t="shared" si="52"/>
        <v>Mrs.</v>
      </c>
      <c r="D878" s="6" t="str">
        <f t="shared" si="53"/>
        <v>Victoria</v>
      </c>
      <c r="E878" s="6" t="str">
        <f t="shared" si="54"/>
        <v>Phillippi</v>
      </c>
      <c r="F878" s="6" t="str">
        <f t="shared" si="55"/>
        <v>Mrs. Victoria</v>
      </c>
    </row>
    <row r="879" spans="1:6" ht="15.75" customHeight="1" x14ac:dyDescent="0.3">
      <c r="A879" s="5" t="s">
        <v>1768</v>
      </c>
      <c r="B879" s="5" t="s">
        <v>1769</v>
      </c>
      <c r="C879" s="6" t="str">
        <f t="shared" si="52"/>
        <v>Mrs.</v>
      </c>
      <c r="D879" s="6" t="str">
        <f t="shared" si="53"/>
        <v>Amanda L</v>
      </c>
      <c r="E879" s="6" t="str">
        <f t="shared" si="54"/>
        <v>Hoskins</v>
      </c>
      <c r="F879" s="6" t="str">
        <f t="shared" si="55"/>
        <v>Mrs. Amanda L</v>
      </c>
    </row>
    <row r="880" spans="1:6" ht="15.75" customHeight="1" x14ac:dyDescent="0.3">
      <c r="A880" s="5" t="s">
        <v>1770</v>
      </c>
      <c r="B880" s="5" t="s">
        <v>1771</v>
      </c>
      <c r="C880" s="6" t="str">
        <f t="shared" si="52"/>
        <v>Ms.</v>
      </c>
      <c r="D880" s="6" t="str">
        <f t="shared" si="53"/>
        <v>Renee</v>
      </c>
      <c r="E880" s="6" t="str">
        <f t="shared" si="54"/>
        <v>Imbalzano Zegar</v>
      </c>
      <c r="F880" s="6" t="str">
        <f t="shared" si="55"/>
        <v>Ms. Renee</v>
      </c>
    </row>
    <row r="881" spans="1:6" ht="15.75" customHeight="1" x14ac:dyDescent="0.3">
      <c r="A881" s="5" t="s">
        <v>1772</v>
      </c>
      <c r="B881" s="5" t="s">
        <v>1773</v>
      </c>
      <c r="C881" s="6" t="str">
        <f t="shared" si="52"/>
        <v>Ms.</v>
      </c>
      <c r="D881" s="6" t="str">
        <f t="shared" si="53"/>
        <v>Nellie A.</v>
      </c>
      <c r="E881" s="6" t="str">
        <f t="shared" si="54"/>
        <v>Triedman</v>
      </c>
      <c r="F881" s="6" t="str">
        <f t="shared" si="55"/>
        <v>Ms. Nellie A.</v>
      </c>
    </row>
    <row r="882" spans="1:6" ht="15.75" customHeight="1" x14ac:dyDescent="0.3">
      <c r="A882" s="5" t="s">
        <v>1774</v>
      </c>
      <c r="B882" s="5" t="s">
        <v>1775</v>
      </c>
      <c r="C882" s="6" t="str">
        <f t="shared" si="52"/>
        <v>Ms.</v>
      </c>
      <c r="D882" s="6" t="str">
        <f t="shared" si="53"/>
        <v>Tamara</v>
      </c>
      <c r="E882" s="6" t="str">
        <f t="shared" si="54"/>
        <v>Lovuolo</v>
      </c>
      <c r="F882" s="6" t="str">
        <f t="shared" si="55"/>
        <v>Ms. Tamara</v>
      </c>
    </row>
    <row r="883" spans="1:6" ht="15.75" customHeight="1" x14ac:dyDescent="0.3">
      <c r="A883" s="5" t="s">
        <v>1776</v>
      </c>
      <c r="B883" s="5" t="s">
        <v>1777</v>
      </c>
      <c r="C883" s="6" t="str">
        <f t="shared" si="52"/>
        <v>Ms.</v>
      </c>
      <c r="D883" s="6" t="str">
        <f t="shared" si="53"/>
        <v>Joan</v>
      </c>
      <c r="E883" s="6" t="str">
        <f t="shared" si="54"/>
        <v>Chung</v>
      </c>
      <c r="F883" s="6" t="str">
        <f t="shared" si="55"/>
        <v>Ms. Joan</v>
      </c>
    </row>
    <row r="884" spans="1:6" ht="15.75" customHeight="1" x14ac:dyDescent="0.3">
      <c r="A884" s="5" t="s">
        <v>1778</v>
      </c>
      <c r="B884" s="5" t="s">
        <v>1779</v>
      </c>
      <c r="C884" s="6" t="str">
        <f t="shared" si="52"/>
        <v>Ms.</v>
      </c>
      <c r="D884" s="6" t="str">
        <f t="shared" si="53"/>
        <v>Aimee J.</v>
      </c>
      <c r="E884" s="6" t="str">
        <f t="shared" si="54"/>
        <v>Newsom</v>
      </c>
      <c r="F884" s="6" t="str">
        <f t="shared" si="55"/>
        <v>Ms. Aimee J.</v>
      </c>
    </row>
    <row r="885" spans="1:6" ht="15.75" customHeight="1" x14ac:dyDescent="0.3">
      <c r="A885" s="5" t="s">
        <v>1780</v>
      </c>
      <c r="B885" s="5" t="s">
        <v>1781</v>
      </c>
      <c r="C885" s="6" t="str">
        <f t="shared" si="52"/>
        <v>Ms.</v>
      </c>
      <c r="D885" s="6" t="str">
        <f t="shared" si="53"/>
        <v>Suzanne</v>
      </c>
      <c r="E885" s="6" t="str">
        <f t="shared" si="54"/>
        <v>Harrington</v>
      </c>
      <c r="F885" s="6" t="str">
        <f t="shared" si="55"/>
        <v>Ms. Suzanne</v>
      </c>
    </row>
    <row r="886" spans="1:6" ht="15.75" customHeight="1" x14ac:dyDescent="0.3">
      <c r="A886" s="5" t="s">
        <v>1782</v>
      </c>
      <c r="B886" s="5" t="s">
        <v>1783</v>
      </c>
      <c r="C886" s="6" t="str">
        <f t="shared" si="52"/>
        <v>Ms.</v>
      </c>
      <c r="D886" s="6" t="str">
        <f t="shared" si="53"/>
        <v>Kristin A.</v>
      </c>
      <c r="E886" s="6" t="str">
        <f t="shared" si="54"/>
        <v>Hoffman</v>
      </c>
      <c r="F886" s="6" t="str">
        <f t="shared" si="55"/>
        <v>Ms. Kristin A.</v>
      </c>
    </row>
    <row r="887" spans="1:6" ht="15.75" customHeight="1" x14ac:dyDescent="0.3">
      <c r="A887" s="5" t="s">
        <v>1784</v>
      </c>
      <c r="B887" s="5" t="s">
        <v>1785</v>
      </c>
      <c r="C887" s="6" t="str">
        <f t="shared" si="52"/>
        <v>Ms.</v>
      </c>
      <c r="D887" s="6" t="str">
        <f t="shared" si="53"/>
        <v>Bronwyn</v>
      </c>
      <c r="E887" s="6" t="str">
        <f t="shared" si="54"/>
        <v>Van Vugt</v>
      </c>
      <c r="F887" s="6" t="str">
        <f t="shared" si="55"/>
        <v>Ms. Bronwyn</v>
      </c>
    </row>
    <row r="888" spans="1:6" ht="15.75" customHeight="1" x14ac:dyDescent="0.3">
      <c r="A888" s="5" t="s">
        <v>1786</v>
      </c>
      <c r="B888" s="5" t="s">
        <v>1787</v>
      </c>
      <c r="C888" s="6" t="str">
        <f t="shared" si="52"/>
        <v>Ms.</v>
      </c>
      <c r="D888" s="6" t="str">
        <f t="shared" si="53"/>
        <v>Taylor J</v>
      </c>
      <c r="E888" s="6" t="str">
        <f t="shared" si="54"/>
        <v>Feehley</v>
      </c>
      <c r="F888" s="6" t="str">
        <f t="shared" si="55"/>
        <v>Ms. Taylor J</v>
      </c>
    </row>
    <row r="889" spans="1:6" ht="15.75" customHeight="1" x14ac:dyDescent="0.3">
      <c r="A889" s="5" t="s">
        <v>1788</v>
      </c>
      <c r="B889" s="5" t="s">
        <v>1789</v>
      </c>
      <c r="C889" s="6" t="str">
        <f t="shared" si="52"/>
        <v>Mrs.</v>
      </c>
      <c r="D889" s="6" t="str">
        <f t="shared" si="53"/>
        <v>Kimberly M.</v>
      </c>
      <c r="E889" s="6" t="str">
        <f t="shared" si="54"/>
        <v>Ashworth</v>
      </c>
      <c r="F889" s="6" t="str">
        <f t="shared" si="55"/>
        <v>Mrs. Kimberly M.</v>
      </c>
    </row>
    <row r="890" spans="1:6" ht="15.75" customHeight="1" x14ac:dyDescent="0.3">
      <c r="A890" s="5" t="s">
        <v>1790</v>
      </c>
      <c r="B890" s="5" t="s">
        <v>1791</v>
      </c>
      <c r="C890" s="6" t="str">
        <f t="shared" si="52"/>
        <v>Mr.</v>
      </c>
      <c r="D890" s="6" t="str">
        <f t="shared" si="53"/>
        <v>Joshua E.</v>
      </c>
      <c r="E890" s="6" t="str">
        <f t="shared" si="54"/>
        <v>Hansen</v>
      </c>
      <c r="F890" s="6" t="str">
        <f t="shared" si="55"/>
        <v>Mr. Joshua E.</v>
      </c>
    </row>
    <row r="891" spans="1:6" ht="15.75" customHeight="1" x14ac:dyDescent="0.3">
      <c r="A891" s="5" t="s">
        <v>1792</v>
      </c>
      <c r="B891" s="5" t="s">
        <v>1793</v>
      </c>
      <c r="C891" s="6" t="str">
        <f t="shared" si="52"/>
        <v>Mr.</v>
      </c>
      <c r="D891" s="6" t="str">
        <f t="shared" si="53"/>
        <v>Jeffrey</v>
      </c>
      <c r="E891" s="6" t="str">
        <f t="shared" si="54"/>
        <v>Czyz</v>
      </c>
      <c r="F891" s="6" t="str">
        <f t="shared" si="55"/>
        <v>Mr. Jeffrey</v>
      </c>
    </row>
    <row r="892" spans="1:6" ht="15.75" customHeight="1" x14ac:dyDescent="0.3">
      <c r="A892" s="5" t="s">
        <v>1794</v>
      </c>
      <c r="B892" s="5" t="s">
        <v>1795</v>
      </c>
      <c r="C892" s="6" t="str">
        <f t="shared" si="52"/>
        <v>Mr.</v>
      </c>
      <c r="D892" s="6" t="str">
        <f t="shared" si="53"/>
        <v>Andrew R</v>
      </c>
      <c r="E892" s="6" t="str">
        <f t="shared" si="54"/>
        <v>Bauder</v>
      </c>
      <c r="F892" s="6" t="str">
        <f t="shared" si="55"/>
        <v>Mr. Andrew R</v>
      </c>
    </row>
    <row r="893" spans="1:6" ht="15.75" customHeight="1" x14ac:dyDescent="0.3">
      <c r="A893" s="5" t="s">
        <v>1796</v>
      </c>
      <c r="B893" s="5" t="s">
        <v>1797</v>
      </c>
      <c r="C893" s="6" t="str">
        <f t="shared" si="52"/>
        <v>Mr.</v>
      </c>
      <c r="D893" s="6" t="str">
        <f t="shared" si="53"/>
        <v>Francisco J. Sr.</v>
      </c>
      <c r="E893" s="6" t="str">
        <f t="shared" si="54"/>
        <v>Mendoza</v>
      </c>
      <c r="F893" s="6" t="str">
        <f t="shared" si="55"/>
        <v>Mr. Francisco J. Sr.</v>
      </c>
    </row>
    <row r="894" spans="1:6" ht="15.75" customHeight="1" x14ac:dyDescent="0.3">
      <c r="A894" s="5" t="s">
        <v>1798</v>
      </c>
      <c r="B894" s="5" t="s">
        <v>1799</v>
      </c>
      <c r="C894" s="6" t="str">
        <f t="shared" si="52"/>
        <v>Mrs.</v>
      </c>
      <c r="D894" s="6" t="str">
        <f t="shared" si="53"/>
        <v>Rhonda</v>
      </c>
      <c r="E894" s="6" t="str">
        <f t="shared" si="54"/>
        <v>Glass</v>
      </c>
      <c r="F894" s="6" t="str">
        <f t="shared" si="55"/>
        <v>Mrs. Rhonda</v>
      </c>
    </row>
    <row r="895" spans="1:6" ht="15.75" customHeight="1" x14ac:dyDescent="0.3">
      <c r="A895" s="5" t="s">
        <v>1800</v>
      </c>
      <c r="B895" s="5" t="s">
        <v>1801</v>
      </c>
      <c r="C895" s="6" t="str">
        <f t="shared" si="52"/>
        <v>Mr.</v>
      </c>
      <c r="D895" s="6" t="str">
        <f t="shared" si="53"/>
        <v>John</v>
      </c>
      <c r="E895" s="6" t="str">
        <f t="shared" si="54"/>
        <v>Butcher</v>
      </c>
      <c r="F895" s="6" t="str">
        <f t="shared" si="55"/>
        <v>Mr. John</v>
      </c>
    </row>
    <row r="896" spans="1:6" ht="15.75" customHeight="1" x14ac:dyDescent="0.3">
      <c r="A896" s="5" t="s">
        <v>1802</v>
      </c>
      <c r="B896" s="5" t="s">
        <v>1803</v>
      </c>
      <c r="C896" s="6" t="str">
        <f t="shared" si="52"/>
        <v>Mr.</v>
      </c>
      <c r="D896" s="6" t="str">
        <f t="shared" si="53"/>
        <v>Miles J.</v>
      </c>
      <c r="E896" s="6" t="str">
        <f t="shared" si="54"/>
        <v>Traiser</v>
      </c>
      <c r="F896" s="6" t="str">
        <f t="shared" si="55"/>
        <v>Mr. Miles J.</v>
      </c>
    </row>
    <row r="897" spans="1:6" ht="15.75" customHeight="1" x14ac:dyDescent="0.3">
      <c r="A897" s="5" t="s">
        <v>1804</v>
      </c>
      <c r="B897" s="5" t="s">
        <v>1805</v>
      </c>
      <c r="C897" s="6" t="str">
        <f t="shared" si="52"/>
        <v>Ms.</v>
      </c>
      <c r="D897" s="6" t="str">
        <f t="shared" si="53"/>
        <v>Justyna I.</v>
      </c>
      <c r="E897" s="6" t="str">
        <f t="shared" si="54"/>
        <v>Mudy-Mader</v>
      </c>
      <c r="F897" s="6" t="str">
        <f t="shared" si="55"/>
        <v>Ms. Justyna I.</v>
      </c>
    </row>
    <row r="898" spans="1:6" ht="15.75" customHeight="1" x14ac:dyDescent="0.3">
      <c r="A898" s="5" t="s">
        <v>1806</v>
      </c>
      <c r="B898" s="5" t="s">
        <v>1807</v>
      </c>
      <c r="C898" s="6" t="str">
        <f t="shared" ref="C898:C961" si="56">LEFT(F898,FIND(" ",F898&amp;" ")-1)</f>
        <v>Ms.</v>
      </c>
      <c r="D898" s="6" t="str">
        <f t="shared" ref="D898:D961" si="57">TRIM(MID(F898,FIND(" ",F898&amp;" ")+1,200))</f>
        <v>Lucille</v>
      </c>
      <c r="E898" s="6" t="str">
        <f t="shared" ref="E898:E961" si="58">TRIM(LEFT(B898,FIND(",",B898)-1))</f>
        <v>Rogers</v>
      </c>
      <c r="F898" s="6" t="str">
        <f t="shared" ref="F898:F961" si="59">TRIM(MID(B898,FIND(",",B898)+1,200))</f>
        <v>Ms. Lucille</v>
      </c>
    </row>
    <row r="899" spans="1:6" ht="15.75" customHeight="1" x14ac:dyDescent="0.3">
      <c r="A899" s="5" t="s">
        <v>1808</v>
      </c>
      <c r="B899" s="5" t="s">
        <v>1809</v>
      </c>
      <c r="C899" s="6" t="str">
        <f t="shared" si="56"/>
        <v>Ms.</v>
      </c>
      <c r="D899" s="6" t="str">
        <f t="shared" si="57"/>
        <v>April</v>
      </c>
      <c r="E899" s="6" t="str">
        <f t="shared" si="58"/>
        <v>Woo</v>
      </c>
      <c r="F899" s="6" t="str">
        <f t="shared" si="59"/>
        <v>Ms. April</v>
      </c>
    </row>
    <row r="900" spans="1:6" ht="15.75" customHeight="1" x14ac:dyDescent="0.3">
      <c r="A900" s="5" t="s">
        <v>1810</v>
      </c>
      <c r="B900" s="5" t="s">
        <v>1811</v>
      </c>
      <c r="C900" s="6" t="str">
        <f t="shared" si="56"/>
        <v>Mr.</v>
      </c>
      <c r="D900" s="6" t="str">
        <f t="shared" si="57"/>
        <v>Robert</v>
      </c>
      <c r="E900" s="6" t="str">
        <f t="shared" si="58"/>
        <v>Walsh</v>
      </c>
      <c r="F900" s="6" t="str">
        <f t="shared" si="59"/>
        <v>Mr. Robert</v>
      </c>
    </row>
    <row r="901" spans="1:6" ht="15.75" customHeight="1" x14ac:dyDescent="0.3">
      <c r="A901" s="5" t="s">
        <v>1812</v>
      </c>
      <c r="B901" s="5" t="s">
        <v>1813</v>
      </c>
      <c r="C901" s="6" t="str">
        <f t="shared" si="56"/>
        <v>Mrs.</v>
      </c>
      <c r="D901" s="6" t="str">
        <f t="shared" si="57"/>
        <v>Alyssa</v>
      </c>
      <c r="E901" s="6" t="str">
        <f t="shared" si="58"/>
        <v>White</v>
      </c>
      <c r="F901" s="6" t="str">
        <f t="shared" si="59"/>
        <v>Mrs. Alyssa</v>
      </c>
    </row>
    <row r="902" spans="1:6" ht="15.75" customHeight="1" x14ac:dyDescent="0.3">
      <c r="A902" s="5" t="s">
        <v>1814</v>
      </c>
      <c r="B902" s="5" t="s">
        <v>1815</v>
      </c>
      <c r="C902" s="6" t="str">
        <f t="shared" si="56"/>
        <v>Ms.</v>
      </c>
      <c r="D902" s="6" t="str">
        <f t="shared" si="57"/>
        <v>Jessica E.</v>
      </c>
      <c r="E902" s="6" t="str">
        <f t="shared" si="58"/>
        <v>Sheppard</v>
      </c>
      <c r="F902" s="6" t="str">
        <f t="shared" si="59"/>
        <v>Ms. Jessica E.</v>
      </c>
    </row>
    <row r="903" spans="1:6" ht="15.75" customHeight="1" x14ac:dyDescent="0.3">
      <c r="A903" s="5" t="s">
        <v>1816</v>
      </c>
      <c r="B903" s="5" t="s">
        <v>1817</v>
      </c>
      <c r="C903" s="6" t="str">
        <f t="shared" si="56"/>
        <v>Mr.</v>
      </c>
      <c r="D903" s="6" t="str">
        <f t="shared" si="57"/>
        <v>Patrick J.</v>
      </c>
      <c r="E903" s="6" t="str">
        <f t="shared" si="58"/>
        <v>Doran</v>
      </c>
      <c r="F903" s="6" t="str">
        <f t="shared" si="59"/>
        <v>Mr. Patrick J.</v>
      </c>
    </row>
    <row r="904" spans="1:6" ht="15.75" customHeight="1" x14ac:dyDescent="0.3">
      <c r="A904" s="5" t="s">
        <v>1818</v>
      </c>
      <c r="B904" s="5" t="s">
        <v>1819</v>
      </c>
      <c r="C904" s="6" t="str">
        <f t="shared" si="56"/>
        <v>Ms.</v>
      </c>
      <c r="D904" s="6" t="str">
        <f t="shared" si="57"/>
        <v>Emilie</v>
      </c>
      <c r="E904" s="6" t="str">
        <f t="shared" si="58"/>
        <v>Labrosse</v>
      </c>
      <c r="F904" s="6" t="str">
        <f t="shared" si="59"/>
        <v>Ms. Emilie</v>
      </c>
    </row>
    <row r="905" spans="1:6" ht="15.75" customHeight="1" x14ac:dyDescent="0.3">
      <c r="A905" s="5" t="s">
        <v>1820</v>
      </c>
      <c r="B905" s="5" t="s">
        <v>1821</v>
      </c>
      <c r="C905" s="6" t="str">
        <f t="shared" si="56"/>
        <v>Ms.</v>
      </c>
      <c r="D905" s="6" t="str">
        <f t="shared" si="57"/>
        <v>Caitlin B.</v>
      </c>
      <c r="E905" s="6" t="str">
        <f t="shared" si="58"/>
        <v>Thomas</v>
      </c>
      <c r="F905" s="6" t="str">
        <f t="shared" si="59"/>
        <v>Ms. Caitlin B.</v>
      </c>
    </row>
    <row r="906" spans="1:6" ht="15.75" customHeight="1" x14ac:dyDescent="0.3">
      <c r="A906" s="5" t="s">
        <v>1822</v>
      </c>
      <c r="B906" s="5" t="s">
        <v>1823</v>
      </c>
      <c r="C906" s="6" t="str">
        <f t="shared" si="56"/>
        <v>Mr.</v>
      </c>
      <c r="D906" s="6" t="str">
        <f t="shared" si="57"/>
        <v>Joseph W</v>
      </c>
      <c r="E906" s="6" t="str">
        <f t="shared" si="58"/>
        <v>Lesniak</v>
      </c>
      <c r="F906" s="6" t="str">
        <f t="shared" si="59"/>
        <v>Mr. Joseph W</v>
      </c>
    </row>
    <row r="907" spans="1:6" ht="15.75" customHeight="1" x14ac:dyDescent="0.3">
      <c r="A907" s="5" t="s">
        <v>1824</v>
      </c>
      <c r="B907" s="5" t="s">
        <v>1825</v>
      </c>
      <c r="C907" s="6" t="str">
        <f t="shared" si="56"/>
        <v>Ms.</v>
      </c>
      <c r="D907" s="6" t="str">
        <f t="shared" si="57"/>
        <v>Wendy</v>
      </c>
      <c r="E907" s="6" t="str">
        <f t="shared" si="58"/>
        <v>Prowse</v>
      </c>
      <c r="F907" s="6" t="str">
        <f t="shared" si="59"/>
        <v>Ms. Wendy</v>
      </c>
    </row>
    <row r="908" spans="1:6" ht="15.75" customHeight="1" x14ac:dyDescent="0.3">
      <c r="A908" s="5" t="s">
        <v>1826</v>
      </c>
      <c r="B908" s="5" t="s">
        <v>1827</v>
      </c>
      <c r="C908" s="6" t="str">
        <f t="shared" si="56"/>
        <v>Mrs.</v>
      </c>
      <c r="D908" s="6" t="str">
        <f t="shared" si="57"/>
        <v>Leah L.</v>
      </c>
      <c r="E908" s="6" t="str">
        <f t="shared" si="58"/>
        <v>Seigel</v>
      </c>
      <c r="F908" s="6" t="str">
        <f t="shared" si="59"/>
        <v>Mrs. Leah L.</v>
      </c>
    </row>
    <row r="909" spans="1:6" ht="15.75" customHeight="1" x14ac:dyDescent="0.3">
      <c r="A909" s="5" t="s">
        <v>1828</v>
      </c>
      <c r="B909" s="5" t="s">
        <v>1829</v>
      </c>
      <c r="C909" s="6" t="str">
        <f t="shared" si="56"/>
        <v>Mr.</v>
      </c>
      <c r="D909" s="6" t="str">
        <f t="shared" si="57"/>
        <v>Wayne L.</v>
      </c>
      <c r="E909" s="6" t="str">
        <f t="shared" si="58"/>
        <v>Blas</v>
      </c>
      <c r="F909" s="6" t="str">
        <f t="shared" si="59"/>
        <v>Mr. Wayne L.</v>
      </c>
    </row>
    <row r="910" spans="1:6" ht="15.75" customHeight="1" x14ac:dyDescent="0.3">
      <c r="A910" s="5" t="s">
        <v>1830</v>
      </c>
      <c r="B910" s="5" t="s">
        <v>1831</v>
      </c>
      <c r="C910" s="6" t="str">
        <f t="shared" si="56"/>
        <v>Mr.</v>
      </c>
      <c r="D910" s="6" t="str">
        <f t="shared" si="57"/>
        <v>Jason M.</v>
      </c>
      <c r="E910" s="6" t="str">
        <f t="shared" si="58"/>
        <v>Simpson</v>
      </c>
      <c r="F910" s="6" t="str">
        <f t="shared" si="59"/>
        <v>Mr. Jason M.</v>
      </c>
    </row>
    <row r="911" spans="1:6" ht="15.75" customHeight="1" x14ac:dyDescent="0.3">
      <c r="A911" s="5" t="s">
        <v>1832</v>
      </c>
      <c r="B911" s="5" t="s">
        <v>1833</v>
      </c>
      <c r="C911" s="6" t="str">
        <f t="shared" si="56"/>
        <v>Mr.</v>
      </c>
      <c r="D911" s="6" t="str">
        <f t="shared" si="57"/>
        <v>Floris</v>
      </c>
      <c r="E911" s="6" t="str">
        <f t="shared" si="58"/>
        <v>Gierman</v>
      </c>
      <c r="F911" s="6" t="str">
        <f t="shared" si="59"/>
        <v>Mr. Floris</v>
      </c>
    </row>
    <row r="912" spans="1:6" ht="15.75" customHeight="1" x14ac:dyDescent="0.3">
      <c r="A912" s="5" t="s">
        <v>1834</v>
      </c>
      <c r="B912" s="5" t="s">
        <v>1835</v>
      </c>
      <c r="C912" s="6" t="str">
        <f t="shared" si="56"/>
        <v>Mr.</v>
      </c>
      <c r="D912" s="6" t="str">
        <f t="shared" si="57"/>
        <v>Marc</v>
      </c>
      <c r="E912" s="6" t="str">
        <f t="shared" si="58"/>
        <v>Jeuland</v>
      </c>
      <c r="F912" s="6" t="str">
        <f t="shared" si="59"/>
        <v>Mr. Marc</v>
      </c>
    </row>
    <row r="913" spans="1:6" ht="15.75" customHeight="1" x14ac:dyDescent="0.3">
      <c r="A913" s="5" t="s">
        <v>1836</v>
      </c>
      <c r="B913" s="5" t="s">
        <v>1837</v>
      </c>
      <c r="C913" s="6" t="str">
        <f t="shared" si="56"/>
        <v>Mr.</v>
      </c>
      <c r="D913" s="6" t="str">
        <f t="shared" si="57"/>
        <v>Christopher</v>
      </c>
      <c r="E913" s="6" t="str">
        <f t="shared" si="58"/>
        <v>Chorney</v>
      </c>
      <c r="F913" s="6" t="str">
        <f t="shared" si="59"/>
        <v>Mr. Christopher</v>
      </c>
    </row>
    <row r="914" spans="1:6" ht="15.75" customHeight="1" x14ac:dyDescent="0.3">
      <c r="A914" s="5" t="s">
        <v>1838</v>
      </c>
      <c r="B914" s="5" t="s">
        <v>1839</v>
      </c>
      <c r="C914" s="6" t="str">
        <f t="shared" si="56"/>
        <v>Mr.</v>
      </c>
      <c r="D914" s="6" t="str">
        <f t="shared" si="57"/>
        <v>Kevin</v>
      </c>
      <c r="E914" s="6" t="str">
        <f t="shared" si="58"/>
        <v>Rook</v>
      </c>
      <c r="F914" s="6" t="str">
        <f t="shared" si="59"/>
        <v>Mr. Kevin</v>
      </c>
    </row>
    <row r="915" spans="1:6" ht="15.75" customHeight="1" x14ac:dyDescent="0.3">
      <c r="A915" s="5" t="s">
        <v>1840</v>
      </c>
      <c r="B915" s="5" t="s">
        <v>1841</v>
      </c>
      <c r="C915" s="6" t="str">
        <f t="shared" si="56"/>
        <v>Mr.</v>
      </c>
      <c r="D915" s="6" t="str">
        <f t="shared" si="57"/>
        <v>Aharon N</v>
      </c>
      <c r="E915" s="6" t="str">
        <f t="shared" si="58"/>
        <v>Wright</v>
      </c>
      <c r="F915" s="6" t="str">
        <f t="shared" si="59"/>
        <v>Mr. Aharon N</v>
      </c>
    </row>
    <row r="916" spans="1:6" ht="15.75" customHeight="1" x14ac:dyDescent="0.3">
      <c r="A916" s="5" t="s">
        <v>1842</v>
      </c>
      <c r="B916" s="5" t="s">
        <v>1843</v>
      </c>
      <c r="C916" s="6" t="str">
        <f t="shared" si="56"/>
        <v>Mr.</v>
      </c>
      <c r="D916" s="6" t="str">
        <f t="shared" si="57"/>
        <v>Lawrence D.</v>
      </c>
      <c r="E916" s="6" t="str">
        <f t="shared" si="58"/>
        <v>Chin</v>
      </c>
      <c r="F916" s="6" t="str">
        <f t="shared" si="59"/>
        <v>Mr. Lawrence D.</v>
      </c>
    </row>
    <row r="917" spans="1:6" ht="15.75" customHeight="1" x14ac:dyDescent="0.3">
      <c r="A917" s="5" t="s">
        <v>1844</v>
      </c>
      <c r="B917" s="5" t="s">
        <v>1845</v>
      </c>
      <c r="C917" s="6" t="str">
        <f t="shared" si="56"/>
        <v>Mr.</v>
      </c>
      <c r="D917" s="6" t="str">
        <f t="shared" si="57"/>
        <v>Malcolm</v>
      </c>
      <c r="E917" s="6" t="str">
        <f t="shared" si="58"/>
        <v>White</v>
      </c>
      <c r="F917" s="6" t="str">
        <f t="shared" si="59"/>
        <v>Mr. Malcolm</v>
      </c>
    </row>
    <row r="918" spans="1:6" ht="15.75" customHeight="1" x14ac:dyDescent="0.3">
      <c r="A918" s="5" t="s">
        <v>1846</v>
      </c>
      <c r="B918" s="5" t="s">
        <v>1847</v>
      </c>
      <c r="C918" s="6" t="str">
        <f t="shared" si="56"/>
        <v>Ms.</v>
      </c>
      <c r="D918" s="6" t="str">
        <f t="shared" si="57"/>
        <v>Anna E.</v>
      </c>
      <c r="E918" s="6" t="str">
        <f t="shared" si="58"/>
        <v>Savage</v>
      </c>
      <c r="F918" s="6" t="str">
        <f t="shared" si="59"/>
        <v>Ms. Anna E.</v>
      </c>
    </row>
    <row r="919" spans="1:6" ht="15.75" customHeight="1" x14ac:dyDescent="0.3">
      <c r="A919" s="5" t="s">
        <v>1848</v>
      </c>
      <c r="B919" s="5" t="s">
        <v>1849</v>
      </c>
      <c r="C919" s="6" t="str">
        <f t="shared" si="56"/>
        <v>Ms.</v>
      </c>
      <c r="D919" s="6" t="str">
        <f t="shared" si="57"/>
        <v>Jenny</v>
      </c>
      <c r="E919" s="6" t="str">
        <f t="shared" si="58"/>
        <v>Hitchings</v>
      </c>
      <c r="F919" s="6" t="str">
        <f t="shared" si="59"/>
        <v>Ms. Jenny</v>
      </c>
    </row>
    <row r="920" spans="1:6" ht="15.75" customHeight="1" x14ac:dyDescent="0.3">
      <c r="A920" s="5" t="s">
        <v>1850</v>
      </c>
      <c r="B920" s="5" t="s">
        <v>1851</v>
      </c>
      <c r="C920" s="6" t="str">
        <f t="shared" si="56"/>
        <v>Ms.</v>
      </c>
      <c r="D920" s="6" t="str">
        <f t="shared" si="57"/>
        <v>Melissa L</v>
      </c>
      <c r="E920" s="6" t="str">
        <f t="shared" si="58"/>
        <v>Truitt</v>
      </c>
      <c r="F920" s="6" t="str">
        <f t="shared" si="59"/>
        <v>Ms. Melissa L</v>
      </c>
    </row>
    <row r="921" spans="1:6" ht="15.75" customHeight="1" x14ac:dyDescent="0.3">
      <c r="A921" s="5" t="s">
        <v>1852</v>
      </c>
      <c r="B921" s="5" t="s">
        <v>1853</v>
      </c>
      <c r="C921" s="6" t="str">
        <f t="shared" si="56"/>
        <v>Ms.</v>
      </c>
      <c r="D921" s="6" t="str">
        <f t="shared" si="57"/>
        <v>Chia J.</v>
      </c>
      <c r="E921" s="6" t="str">
        <f t="shared" si="58"/>
        <v>Chang</v>
      </c>
      <c r="F921" s="6" t="str">
        <f t="shared" si="59"/>
        <v>Ms. Chia J.</v>
      </c>
    </row>
    <row r="922" spans="1:6" ht="15.75" customHeight="1" x14ac:dyDescent="0.3">
      <c r="A922" s="5" t="s">
        <v>1854</v>
      </c>
      <c r="B922" s="5" t="s">
        <v>1855</v>
      </c>
      <c r="C922" s="6" t="str">
        <f t="shared" si="56"/>
        <v>Ms.</v>
      </c>
      <c r="D922" s="6" t="str">
        <f t="shared" si="57"/>
        <v>Laura A</v>
      </c>
      <c r="E922" s="6" t="str">
        <f t="shared" si="58"/>
        <v>Frey</v>
      </c>
      <c r="F922" s="6" t="str">
        <f t="shared" si="59"/>
        <v>Ms. Laura A</v>
      </c>
    </row>
    <row r="923" spans="1:6" ht="15.75" customHeight="1" x14ac:dyDescent="0.3">
      <c r="A923" s="5" t="s">
        <v>1856</v>
      </c>
      <c r="B923" s="5" t="s">
        <v>1857</v>
      </c>
      <c r="C923" s="6" t="str">
        <f t="shared" si="56"/>
        <v>Ms.</v>
      </c>
      <c r="D923" s="6" t="str">
        <f t="shared" si="57"/>
        <v>Aditi</v>
      </c>
      <c r="E923" s="6" t="str">
        <f t="shared" si="58"/>
        <v>Krishna</v>
      </c>
      <c r="F923" s="6" t="str">
        <f t="shared" si="59"/>
        <v>Ms. Aditi</v>
      </c>
    </row>
    <row r="924" spans="1:6" ht="15.75" customHeight="1" x14ac:dyDescent="0.3">
      <c r="A924" s="5" t="s">
        <v>1858</v>
      </c>
      <c r="B924" s="5" t="s">
        <v>1859</v>
      </c>
      <c r="C924" s="6" t="str">
        <f t="shared" si="56"/>
        <v>Ms.</v>
      </c>
      <c r="D924" s="6" t="str">
        <f t="shared" si="57"/>
        <v>Leah A.</v>
      </c>
      <c r="E924" s="6" t="str">
        <f t="shared" si="58"/>
        <v>Maher</v>
      </c>
      <c r="F924" s="6" t="str">
        <f t="shared" si="59"/>
        <v>Ms. Leah A.</v>
      </c>
    </row>
    <row r="925" spans="1:6" ht="15.75" customHeight="1" x14ac:dyDescent="0.3">
      <c r="A925" s="5" t="s">
        <v>1860</v>
      </c>
      <c r="B925" s="5" t="s">
        <v>1861</v>
      </c>
      <c r="C925" s="6" t="str">
        <f t="shared" si="56"/>
        <v>Ms.</v>
      </c>
      <c r="D925" s="6" t="str">
        <f t="shared" si="57"/>
        <v>Marianne</v>
      </c>
      <c r="E925" s="6" t="str">
        <f t="shared" si="58"/>
        <v>Boivin</v>
      </c>
      <c r="F925" s="6" t="str">
        <f t="shared" si="59"/>
        <v>Ms. Marianne</v>
      </c>
    </row>
    <row r="926" spans="1:6" ht="15.75" customHeight="1" x14ac:dyDescent="0.3">
      <c r="A926" s="5" t="s">
        <v>1862</v>
      </c>
      <c r="B926" s="5" t="s">
        <v>1863</v>
      </c>
      <c r="C926" s="6" t="str">
        <f t="shared" si="56"/>
        <v>Ms.</v>
      </c>
      <c r="D926" s="6" t="str">
        <f t="shared" si="57"/>
        <v>Carla</v>
      </c>
      <c r="E926" s="6" t="str">
        <f t="shared" si="58"/>
        <v>McAlister</v>
      </c>
      <c r="F926" s="6" t="str">
        <f t="shared" si="59"/>
        <v>Ms. Carla</v>
      </c>
    </row>
    <row r="927" spans="1:6" ht="15.75" customHeight="1" x14ac:dyDescent="0.3">
      <c r="A927" s="5" t="s">
        <v>1864</v>
      </c>
      <c r="B927" s="5" t="s">
        <v>1865</v>
      </c>
      <c r="C927" s="6" t="str">
        <f t="shared" si="56"/>
        <v>Ms.</v>
      </c>
      <c r="D927" s="6" t="str">
        <f t="shared" si="57"/>
        <v>Oksana</v>
      </c>
      <c r="E927" s="6" t="str">
        <f t="shared" si="58"/>
        <v>Akhmedova</v>
      </c>
      <c r="F927" s="6" t="str">
        <f t="shared" si="59"/>
        <v>Ms. Oksana</v>
      </c>
    </row>
    <row r="928" spans="1:6" ht="15.75" customHeight="1" x14ac:dyDescent="0.3">
      <c r="A928" s="5" t="s">
        <v>1866</v>
      </c>
      <c r="B928" s="5" t="s">
        <v>1867</v>
      </c>
      <c r="C928" s="6" t="str">
        <f t="shared" si="56"/>
        <v>Ms.</v>
      </c>
      <c r="D928" s="6" t="str">
        <f t="shared" si="57"/>
        <v>Rebecca B.</v>
      </c>
      <c r="E928" s="6" t="str">
        <f t="shared" si="58"/>
        <v>Tucker</v>
      </c>
      <c r="F928" s="6" t="str">
        <f t="shared" si="59"/>
        <v>Ms. Rebecca B.</v>
      </c>
    </row>
    <row r="929" spans="1:6" ht="15.75" customHeight="1" x14ac:dyDescent="0.3">
      <c r="A929" s="5" t="s">
        <v>1868</v>
      </c>
      <c r="B929" s="5" t="s">
        <v>1869</v>
      </c>
      <c r="C929" s="6" t="str">
        <f t="shared" si="56"/>
        <v>Ms.</v>
      </c>
      <c r="D929" s="6" t="str">
        <f t="shared" si="57"/>
        <v>Maria A.</v>
      </c>
      <c r="E929" s="6" t="str">
        <f t="shared" si="58"/>
        <v>Gramelspacher</v>
      </c>
      <c r="F929" s="6" t="str">
        <f t="shared" si="59"/>
        <v>Ms. Maria A.</v>
      </c>
    </row>
    <row r="930" spans="1:6" ht="15.75" customHeight="1" x14ac:dyDescent="0.3">
      <c r="A930" s="5" t="s">
        <v>1870</v>
      </c>
      <c r="B930" s="5" t="s">
        <v>1871</v>
      </c>
      <c r="C930" s="6" t="str">
        <f t="shared" si="56"/>
        <v>Mrs.</v>
      </c>
      <c r="D930" s="6" t="str">
        <f t="shared" si="57"/>
        <v>Lisa M</v>
      </c>
      <c r="E930" s="6" t="str">
        <f t="shared" si="58"/>
        <v>Goldsmith</v>
      </c>
      <c r="F930" s="6" t="str">
        <f t="shared" si="59"/>
        <v>Mrs. Lisa M</v>
      </c>
    </row>
    <row r="931" spans="1:6" ht="15.75" customHeight="1" x14ac:dyDescent="0.3">
      <c r="A931" s="5" t="s">
        <v>1872</v>
      </c>
      <c r="B931" s="5" t="s">
        <v>1873</v>
      </c>
      <c r="C931" s="6" t="str">
        <f t="shared" si="56"/>
        <v>Mr.</v>
      </c>
      <c r="D931" s="6" t="str">
        <f t="shared" si="57"/>
        <v>Steve Jr.</v>
      </c>
      <c r="E931" s="6" t="str">
        <f t="shared" si="58"/>
        <v>Tranter</v>
      </c>
      <c r="F931" s="6" t="str">
        <f t="shared" si="59"/>
        <v>Mr. Steve Jr.</v>
      </c>
    </row>
    <row r="932" spans="1:6" ht="15.75" customHeight="1" x14ac:dyDescent="0.3">
      <c r="A932" s="5" t="s">
        <v>1874</v>
      </c>
      <c r="B932" s="5" t="s">
        <v>1875</v>
      </c>
      <c r="C932" s="6" t="str">
        <f t="shared" si="56"/>
        <v>Mrs.</v>
      </c>
      <c r="D932" s="6" t="str">
        <f t="shared" si="57"/>
        <v>Tiffany</v>
      </c>
      <c r="E932" s="6" t="str">
        <f t="shared" si="58"/>
        <v>Tu</v>
      </c>
      <c r="F932" s="6" t="str">
        <f t="shared" si="59"/>
        <v>Mrs. Tiffany</v>
      </c>
    </row>
    <row r="933" spans="1:6" ht="15.75" customHeight="1" x14ac:dyDescent="0.3">
      <c r="A933" s="5" t="s">
        <v>1876</v>
      </c>
      <c r="B933" s="5" t="s">
        <v>1877</v>
      </c>
      <c r="C933" s="6" t="str">
        <f t="shared" si="56"/>
        <v>Mr.</v>
      </c>
      <c r="D933" s="6" t="str">
        <f t="shared" si="57"/>
        <v>Greg</v>
      </c>
      <c r="E933" s="6" t="str">
        <f t="shared" si="58"/>
        <v>Kaczka</v>
      </c>
      <c r="F933" s="6" t="str">
        <f t="shared" si="59"/>
        <v>Mr. Greg</v>
      </c>
    </row>
    <row r="934" spans="1:6" ht="15.75" customHeight="1" x14ac:dyDescent="0.3">
      <c r="A934" s="5" t="s">
        <v>1878</v>
      </c>
      <c r="B934" s="5" t="s">
        <v>1879</v>
      </c>
      <c r="C934" s="6" t="str">
        <f t="shared" si="56"/>
        <v>Mr.</v>
      </c>
      <c r="D934" s="6" t="str">
        <f t="shared" si="57"/>
        <v>Dale</v>
      </c>
      <c r="E934" s="6" t="str">
        <f t="shared" si="58"/>
        <v>Hunter</v>
      </c>
      <c r="F934" s="6" t="str">
        <f t="shared" si="59"/>
        <v>Mr. Dale</v>
      </c>
    </row>
    <row r="935" spans="1:6" ht="15.75" customHeight="1" x14ac:dyDescent="0.3">
      <c r="A935" s="5" t="s">
        <v>1880</v>
      </c>
      <c r="B935" s="5" t="s">
        <v>1881</v>
      </c>
      <c r="C935" s="6" t="str">
        <f t="shared" si="56"/>
        <v>Ms.</v>
      </c>
      <c r="D935" s="6" t="str">
        <f t="shared" si="57"/>
        <v>Brittany A.</v>
      </c>
      <c r="E935" s="6" t="str">
        <f t="shared" si="58"/>
        <v>Moran</v>
      </c>
      <c r="F935" s="6" t="str">
        <f t="shared" si="59"/>
        <v>Ms. Brittany A.</v>
      </c>
    </row>
    <row r="936" spans="1:6" ht="15.75" customHeight="1" x14ac:dyDescent="0.3">
      <c r="A936" s="5" t="s">
        <v>1882</v>
      </c>
      <c r="B936" s="5" t="s">
        <v>1883</v>
      </c>
      <c r="C936" s="6" t="str">
        <f t="shared" si="56"/>
        <v>Mr.</v>
      </c>
      <c r="D936" s="6" t="str">
        <f t="shared" si="57"/>
        <v>Robert S</v>
      </c>
      <c r="E936" s="6" t="str">
        <f t="shared" si="58"/>
        <v>Ashby</v>
      </c>
      <c r="F936" s="6" t="str">
        <f t="shared" si="59"/>
        <v>Mr. Robert S</v>
      </c>
    </row>
    <row r="937" spans="1:6" ht="15.75" customHeight="1" x14ac:dyDescent="0.3">
      <c r="A937" s="5" t="s">
        <v>1884</v>
      </c>
      <c r="B937" s="5" t="s">
        <v>1885</v>
      </c>
      <c r="C937" s="6" t="str">
        <f t="shared" si="56"/>
        <v>Mr.</v>
      </c>
      <c r="D937" s="6" t="str">
        <f t="shared" si="57"/>
        <v>Cameron</v>
      </c>
      <c r="E937" s="6" t="str">
        <f t="shared" si="58"/>
        <v>Ausen</v>
      </c>
      <c r="F937" s="6" t="str">
        <f t="shared" si="59"/>
        <v>Mr. Cameron</v>
      </c>
    </row>
    <row r="938" spans="1:6" ht="15.75" customHeight="1" x14ac:dyDescent="0.3">
      <c r="A938" s="5" t="s">
        <v>1886</v>
      </c>
      <c r="B938" s="5" t="s">
        <v>1887</v>
      </c>
      <c r="C938" s="6" t="str">
        <f t="shared" si="56"/>
        <v>Mrs.</v>
      </c>
      <c r="D938" s="6" t="str">
        <f t="shared" si="57"/>
        <v>Ulrike</v>
      </c>
      <c r="E938" s="6" t="str">
        <f t="shared" si="58"/>
        <v>Savage</v>
      </c>
      <c r="F938" s="6" t="str">
        <f t="shared" si="59"/>
        <v>Mrs. Ulrike</v>
      </c>
    </row>
    <row r="939" spans="1:6" ht="15.75" customHeight="1" x14ac:dyDescent="0.3">
      <c r="A939" s="5" t="s">
        <v>1888</v>
      </c>
      <c r="B939" s="5" t="s">
        <v>1889</v>
      </c>
      <c r="C939" s="6" t="str">
        <f t="shared" si="56"/>
        <v>Ms.</v>
      </c>
      <c r="D939" s="6" t="str">
        <f t="shared" si="57"/>
        <v>Katlyn A.</v>
      </c>
      <c r="E939" s="6" t="str">
        <f t="shared" si="58"/>
        <v>O'Leary</v>
      </c>
      <c r="F939" s="6" t="str">
        <f t="shared" si="59"/>
        <v>Ms. Katlyn A.</v>
      </c>
    </row>
    <row r="940" spans="1:6" ht="15.75" customHeight="1" x14ac:dyDescent="0.3">
      <c r="A940" s="5" t="s">
        <v>1890</v>
      </c>
      <c r="B940" s="5" t="s">
        <v>1891</v>
      </c>
      <c r="C940" s="6" t="str">
        <f t="shared" si="56"/>
        <v>Mr.</v>
      </c>
      <c r="D940" s="6" t="str">
        <f t="shared" si="57"/>
        <v>Morgan B.</v>
      </c>
      <c r="E940" s="6" t="str">
        <f t="shared" si="58"/>
        <v>Scoville</v>
      </c>
      <c r="F940" s="6" t="str">
        <f t="shared" si="59"/>
        <v>Mr. Morgan B.</v>
      </c>
    </row>
    <row r="941" spans="1:6" ht="15.75" customHeight="1" x14ac:dyDescent="0.3">
      <c r="A941" s="5" t="s">
        <v>1892</v>
      </c>
      <c r="B941" s="5" t="s">
        <v>1893</v>
      </c>
      <c r="C941" s="6" t="str">
        <f t="shared" si="56"/>
        <v>Mr.</v>
      </c>
      <c r="D941" s="6" t="str">
        <f t="shared" si="57"/>
        <v>Peter</v>
      </c>
      <c r="E941" s="6" t="str">
        <f t="shared" si="58"/>
        <v>Kaus</v>
      </c>
      <c r="F941" s="6" t="str">
        <f t="shared" si="59"/>
        <v>Mr. Peter</v>
      </c>
    </row>
    <row r="942" spans="1:6" ht="15.75" customHeight="1" x14ac:dyDescent="0.3">
      <c r="A942" s="5" t="s">
        <v>1894</v>
      </c>
      <c r="B942" s="5" t="s">
        <v>1895</v>
      </c>
      <c r="C942" s="6" t="str">
        <f t="shared" si="56"/>
        <v>Ms.</v>
      </c>
      <c r="D942" s="6" t="str">
        <f t="shared" si="57"/>
        <v>Chandler</v>
      </c>
      <c r="E942" s="6" t="str">
        <f t="shared" si="58"/>
        <v>Rainey</v>
      </c>
      <c r="F942" s="6" t="str">
        <f t="shared" si="59"/>
        <v>Ms. Chandler</v>
      </c>
    </row>
    <row r="943" spans="1:6" ht="15.75" customHeight="1" x14ac:dyDescent="0.3">
      <c r="A943" s="5" t="s">
        <v>1896</v>
      </c>
      <c r="B943" s="5" t="s">
        <v>1897</v>
      </c>
      <c r="C943" s="6" t="str">
        <f t="shared" si="56"/>
        <v>Ms.</v>
      </c>
      <c r="D943" s="6" t="str">
        <f t="shared" si="57"/>
        <v>Silvana M.</v>
      </c>
      <c r="E943" s="6" t="str">
        <f t="shared" si="58"/>
        <v>Rasch</v>
      </c>
      <c r="F943" s="6" t="str">
        <f t="shared" si="59"/>
        <v>Ms. Silvana M.</v>
      </c>
    </row>
    <row r="944" spans="1:6" ht="15.75" customHeight="1" x14ac:dyDescent="0.3">
      <c r="A944" s="5" t="s">
        <v>1898</v>
      </c>
      <c r="B944" s="5" t="s">
        <v>1899</v>
      </c>
      <c r="C944" s="6" t="str">
        <f t="shared" si="56"/>
        <v>Ms.</v>
      </c>
      <c r="D944" s="6" t="str">
        <f t="shared" si="57"/>
        <v>Natty</v>
      </c>
      <c r="E944" s="6" t="str">
        <f t="shared" si="58"/>
        <v>Plunkett</v>
      </c>
      <c r="F944" s="6" t="str">
        <f t="shared" si="59"/>
        <v>Ms. Natty</v>
      </c>
    </row>
    <row r="945" spans="1:6" ht="15.75" customHeight="1" x14ac:dyDescent="0.3">
      <c r="A945" s="5" t="s">
        <v>1900</v>
      </c>
      <c r="B945" s="5" t="s">
        <v>1901</v>
      </c>
      <c r="C945" s="6" t="str">
        <f t="shared" si="56"/>
        <v>Mr.</v>
      </c>
      <c r="D945" s="6" t="str">
        <f t="shared" si="57"/>
        <v>Nicholas T</v>
      </c>
      <c r="E945" s="6" t="str">
        <f t="shared" si="58"/>
        <v>Murphy</v>
      </c>
      <c r="F945" s="6" t="str">
        <f t="shared" si="59"/>
        <v>Mr. Nicholas T</v>
      </c>
    </row>
    <row r="946" spans="1:6" ht="15.75" customHeight="1" x14ac:dyDescent="0.3">
      <c r="A946" s="5" t="s">
        <v>1902</v>
      </c>
      <c r="B946" s="5" t="s">
        <v>1903</v>
      </c>
      <c r="C946" s="6" t="str">
        <f t="shared" si="56"/>
        <v>Ms.</v>
      </c>
      <c r="D946" s="6" t="str">
        <f t="shared" si="57"/>
        <v>Rebecca</v>
      </c>
      <c r="E946" s="6" t="str">
        <f t="shared" si="58"/>
        <v>Gusmer</v>
      </c>
      <c r="F946" s="6" t="str">
        <f t="shared" si="59"/>
        <v>Ms. Rebecca</v>
      </c>
    </row>
    <row r="947" spans="1:6" ht="15.75" customHeight="1" x14ac:dyDescent="0.3">
      <c r="A947" s="5" t="s">
        <v>1904</v>
      </c>
      <c r="B947" s="5" t="s">
        <v>1905</v>
      </c>
      <c r="C947" s="6" t="str">
        <f t="shared" si="56"/>
        <v>Mr.</v>
      </c>
      <c r="D947" s="6" t="str">
        <f t="shared" si="57"/>
        <v>John</v>
      </c>
      <c r="E947" s="6" t="str">
        <f t="shared" si="58"/>
        <v>Loftus</v>
      </c>
      <c r="F947" s="6" t="str">
        <f t="shared" si="59"/>
        <v>Mr. John</v>
      </c>
    </row>
    <row r="948" spans="1:6" ht="15.75" customHeight="1" x14ac:dyDescent="0.3">
      <c r="A948" s="5" t="s">
        <v>1906</v>
      </c>
      <c r="B948" s="5" t="s">
        <v>1907</v>
      </c>
      <c r="C948" s="6" t="str">
        <f t="shared" si="56"/>
        <v>Mr.</v>
      </c>
      <c r="D948" s="6" t="str">
        <f t="shared" si="57"/>
        <v>Antony G</v>
      </c>
      <c r="E948" s="6" t="str">
        <f t="shared" si="58"/>
        <v>Scott</v>
      </c>
      <c r="F948" s="6" t="str">
        <f t="shared" si="59"/>
        <v>Mr. Antony G</v>
      </c>
    </row>
    <row r="949" spans="1:6" ht="15.75" customHeight="1" x14ac:dyDescent="0.3">
      <c r="A949" s="5" t="s">
        <v>1908</v>
      </c>
      <c r="B949" s="5" t="s">
        <v>1909</v>
      </c>
      <c r="C949" s="6" t="str">
        <f t="shared" si="56"/>
        <v>Mr.</v>
      </c>
      <c r="D949" s="6" t="str">
        <f t="shared" si="57"/>
        <v>Eric</v>
      </c>
      <c r="E949" s="6" t="str">
        <f t="shared" si="58"/>
        <v>Alvarez</v>
      </c>
      <c r="F949" s="6" t="str">
        <f t="shared" si="59"/>
        <v>Mr. Eric</v>
      </c>
    </row>
    <row r="950" spans="1:6" ht="15.75" customHeight="1" x14ac:dyDescent="0.3">
      <c r="A950" s="5" t="s">
        <v>1910</v>
      </c>
      <c r="B950" s="5" t="s">
        <v>1911</v>
      </c>
      <c r="C950" s="6" t="str">
        <f t="shared" si="56"/>
        <v>Mr.</v>
      </c>
      <c r="D950" s="6" t="str">
        <f t="shared" si="57"/>
        <v>Erik</v>
      </c>
      <c r="E950" s="6" t="str">
        <f t="shared" si="58"/>
        <v>Petersson</v>
      </c>
      <c r="F950" s="6" t="str">
        <f t="shared" si="59"/>
        <v>Mr. Erik</v>
      </c>
    </row>
    <row r="951" spans="1:6" ht="15.75" customHeight="1" x14ac:dyDescent="0.3">
      <c r="A951" s="5" t="s">
        <v>1912</v>
      </c>
      <c r="B951" s="5" t="s">
        <v>1913</v>
      </c>
      <c r="C951" s="6" t="str">
        <f t="shared" si="56"/>
        <v>Mr.</v>
      </c>
      <c r="D951" s="6" t="str">
        <f t="shared" si="57"/>
        <v>Matthew T</v>
      </c>
      <c r="E951" s="6" t="str">
        <f t="shared" si="58"/>
        <v>Liaw</v>
      </c>
      <c r="F951" s="6" t="str">
        <f t="shared" si="59"/>
        <v>Mr. Matthew T</v>
      </c>
    </row>
    <row r="952" spans="1:6" ht="15.75" customHeight="1" x14ac:dyDescent="0.3">
      <c r="A952" s="5" t="s">
        <v>1914</v>
      </c>
      <c r="B952" s="5" t="s">
        <v>1915</v>
      </c>
      <c r="C952" s="6" t="str">
        <f t="shared" si="56"/>
        <v>Ms.</v>
      </c>
      <c r="D952" s="6" t="str">
        <f t="shared" si="57"/>
        <v>Cassandra</v>
      </c>
      <c r="E952" s="6" t="str">
        <f t="shared" si="58"/>
        <v>Tripaldi</v>
      </c>
      <c r="F952" s="6" t="str">
        <f t="shared" si="59"/>
        <v>Ms. Cassandra</v>
      </c>
    </row>
    <row r="953" spans="1:6" ht="15.75" customHeight="1" x14ac:dyDescent="0.3">
      <c r="A953" s="5" t="s">
        <v>1916</v>
      </c>
      <c r="B953" s="5" t="s">
        <v>1917</v>
      </c>
      <c r="C953" s="6" t="str">
        <f t="shared" si="56"/>
        <v>Ms.</v>
      </c>
      <c r="D953" s="6" t="str">
        <f t="shared" si="57"/>
        <v>Rosemary C</v>
      </c>
      <c r="E953" s="6" t="str">
        <f t="shared" si="58"/>
        <v>Kelley</v>
      </c>
      <c r="F953" s="6" t="str">
        <f t="shared" si="59"/>
        <v>Ms. Rosemary C</v>
      </c>
    </row>
    <row r="954" spans="1:6" ht="15.75" customHeight="1" x14ac:dyDescent="0.3">
      <c r="A954" s="5" t="s">
        <v>1918</v>
      </c>
      <c r="B954" s="5" t="s">
        <v>1919</v>
      </c>
      <c r="C954" s="6" t="str">
        <f t="shared" si="56"/>
        <v>Ms.</v>
      </c>
      <c r="D954" s="6" t="str">
        <f t="shared" si="57"/>
        <v>Carrie A.</v>
      </c>
      <c r="E954" s="6" t="str">
        <f t="shared" si="58"/>
        <v>Endara</v>
      </c>
      <c r="F954" s="6" t="str">
        <f t="shared" si="59"/>
        <v>Ms. Carrie A.</v>
      </c>
    </row>
    <row r="955" spans="1:6" ht="15.75" customHeight="1" x14ac:dyDescent="0.3">
      <c r="A955" s="5" t="s">
        <v>1920</v>
      </c>
      <c r="B955" s="5" t="s">
        <v>1921</v>
      </c>
      <c r="C955" s="6" t="str">
        <f t="shared" si="56"/>
        <v>Mr.</v>
      </c>
      <c r="D955" s="6" t="str">
        <f t="shared" si="57"/>
        <v>Gerardo Sr.</v>
      </c>
      <c r="E955" s="6" t="str">
        <f t="shared" si="58"/>
        <v>Valle</v>
      </c>
      <c r="F955" s="6" t="str">
        <f t="shared" si="59"/>
        <v>Mr. Gerardo Sr.</v>
      </c>
    </row>
    <row r="956" spans="1:6" ht="15.75" customHeight="1" x14ac:dyDescent="0.3">
      <c r="A956" s="5" t="s">
        <v>1922</v>
      </c>
      <c r="B956" s="5" t="s">
        <v>1923</v>
      </c>
      <c r="C956" s="6" t="str">
        <f t="shared" si="56"/>
        <v>Mr.</v>
      </c>
      <c r="D956" s="6" t="str">
        <f t="shared" si="57"/>
        <v>Matthew R.</v>
      </c>
      <c r="E956" s="6" t="str">
        <f t="shared" si="58"/>
        <v>Germain</v>
      </c>
      <c r="F956" s="6" t="str">
        <f t="shared" si="59"/>
        <v>Mr. Matthew R.</v>
      </c>
    </row>
    <row r="957" spans="1:6" ht="15.75" customHeight="1" x14ac:dyDescent="0.3">
      <c r="A957" s="5" t="s">
        <v>1924</v>
      </c>
      <c r="B957" s="5" t="s">
        <v>1925</v>
      </c>
      <c r="C957" s="6" t="str">
        <f t="shared" si="56"/>
        <v>Mrs.</v>
      </c>
      <c r="D957" s="6" t="str">
        <f t="shared" si="57"/>
        <v>Meghan E</v>
      </c>
      <c r="E957" s="6" t="str">
        <f t="shared" si="58"/>
        <v>Finecey</v>
      </c>
      <c r="F957" s="6" t="str">
        <f t="shared" si="59"/>
        <v>Mrs. Meghan E</v>
      </c>
    </row>
    <row r="958" spans="1:6" ht="15.75" customHeight="1" x14ac:dyDescent="0.3">
      <c r="A958" s="5" t="s">
        <v>1926</v>
      </c>
      <c r="B958" s="5" t="s">
        <v>1927</v>
      </c>
      <c r="C958" s="6" t="str">
        <f t="shared" si="56"/>
        <v>Mr.</v>
      </c>
      <c r="D958" s="6" t="str">
        <f t="shared" si="57"/>
        <v>Eric</v>
      </c>
      <c r="E958" s="6" t="str">
        <f t="shared" si="58"/>
        <v>Mendoza</v>
      </c>
      <c r="F958" s="6" t="str">
        <f t="shared" si="59"/>
        <v>Mr. Eric</v>
      </c>
    </row>
    <row r="959" spans="1:6" ht="15.75" customHeight="1" x14ac:dyDescent="0.3">
      <c r="A959" s="5" t="s">
        <v>1928</v>
      </c>
      <c r="B959" s="5" t="s">
        <v>1929</v>
      </c>
      <c r="C959" s="6" t="str">
        <f t="shared" si="56"/>
        <v>Ms.</v>
      </c>
      <c r="D959" s="6" t="str">
        <f t="shared" si="57"/>
        <v>Lisa B</v>
      </c>
      <c r="E959" s="6" t="str">
        <f t="shared" si="58"/>
        <v>Roe</v>
      </c>
      <c r="F959" s="6" t="str">
        <f t="shared" si="59"/>
        <v>Ms. Lisa B</v>
      </c>
    </row>
    <row r="960" spans="1:6" ht="15.75" customHeight="1" x14ac:dyDescent="0.3">
      <c r="A960" s="5" t="s">
        <v>1930</v>
      </c>
      <c r="B960" s="5" t="s">
        <v>1931</v>
      </c>
      <c r="C960" s="6" t="str">
        <f t="shared" si="56"/>
        <v>Mrs.</v>
      </c>
      <c r="D960" s="6" t="str">
        <f t="shared" si="57"/>
        <v>Jane R.</v>
      </c>
      <c r="E960" s="6" t="str">
        <f t="shared" si="58"/>
        <v>Webb</v>
      </c>
      <c r="F960" s="6" t="str">
        <f t="shared" si="59"/>
        <v>Mrs. Jane R.</v>
      </c>
    </row>
    <row r="961" spans="1:6" ht="15.75" customHeight="1" x14ac:dyDescent="0.3">
      <c r="A961" s="5" t="s">
        <v>1932</v>
      </c>
      <c r="B961" s="5" t="s">
        <v>1933</v>
      </c>
      <c r="C961" s="6" t="str">
        <f t="shared" si="56"/>
        <v>Ms.</v>
      </c>
      <c r="D961" s="6" t="str">
        <f t="shared" si="57"/>
        <v>Allison M</v>
      </c>
      <c r="E961" s="6" t="str">
        <f t="shared" si="58"/>
        <v>Stocker</v>
      </c>
      <c r="F961" s="6" t="str">
        <f t="shared" si="59"/>
        <v>Ms. Allison M</v>
      </c>
    </row>
    <row r="962" spans="1:6" ht="15.75" customHeight="1" x14ac:dyDescent="0.3">
      <c r="A962" s="5" t="s">
        <v>1934</v>
      </c>
      <c r="B962" s="5" t="s">
        <v>1935</v>
      </c>
      <c r="C962" s="6" t="str">
        <f t="shared" ref="C962:C1025" si="60">LEFT(F962,FIND(" ",F962&amp;" ")-1)</f>
        <v>Mrs.</v>
      </c>
      <c r="D962" s="6" t="str">
        <f t="shared" ref="D962:D1025" si="61">TRIM(MID(F962,FIND(" ",F962&amp;" ")+1,200))</f>
        <v>Sarah E.</v>
      </c>
      <c r="E962" s="6" t="str">
        <f t="shared" ref="E962:E1025" si="62">TRIM(LEFT(B962,FIND(",",B962)-1))</f>
        <v>Jacobson</v>
      </c>
      <c r="F962" s="6" t="str">
        <f t="shared" ref="F962:F1025" si="63">TRIM(MID(B962,FIND(",",B962)+1,200))</f>
        <v>Mrs. Sarah E.</v>
      </c>
    </row>
    <row r="963" spans="1:6" ht="15.75" customHeight="1" x14ac:dyDescent="0.3">
      <c r="A963" s="5" t="s">
        <v>1936</v>
      </c>
      <c r="B963" s="5" t="s">
        <v>1937</v>
      </c>
      <c r="C963" s="6" t="str">
        <f t="shared" si="60"/>
        <v>Mr.</v>
      </c>
      <c r="D963" s="6" t="str">
        <f t="shared" si="61"/>
        <v>Philip J</v>
      </c>
      <c r="E963" s="6" t="str">
        <f t="shared" si="62"/>
        <v>Shaw</v>
      </c>
      <c r="F963" s="6" t="str">
        <f t="shared" si="63"/>
        <v>Mr. Philip J</v>
      </c>
    </row>
    <row r="964" spans="1:6" ht="15.75" customHeight="1" x14ac:dyDescent="0.3">
      <c r="A964" s="5" t="s">
        <v>1938</v>
      </c>
      <c r="B964" s="5" t="s">
        <v>1939</v>
      </c>
      <c r="C964" s="6" t="str">
        <f t="shared" si="60"/>
        <v>Ms.</v>
      </c>
      <c r="D964" s="6" t="str">
        <f t="shared" si="61"/>
        <v>Jillian A.</v>
      </c>
      <c r="E964" s="6" t="str">
        <f t="shared" si="62"/>
        <v>Goodwin</v>
      </c>
      <c r="F964" s="6" t="str">
        <f t="shared" si="63"/>
        <v>Ms. Jillian A.</v>
      </c>
    </row>
    <row r="965" spans="1:6" ht="15.75" customHeight="1" x14ac:dyDescent="0.3">
      <c r="A965" s="5" t="s">
        <v>1940</v>
      </c>
      <c r="B965" s="5" t="s">
        <v>1941</v>
      </c>
      <c r="C965" s="6" t="str">
        <f t="shared" si="60"/>
        <v>Mrs.</v>
      </c>
      <c r="D965" s="6" t="str">
        <f t="shared" si="61"/>
        <v>Laura D</v>
      </c>
      <c r="E965" s="6" t="str">
        <f t="shared" si="62"/>
        <v>Brock</v>
      </c>
      <c r="F965" s="6" t="str">
        <f t="shared" si="63"/>
        <v>Mrs. Laura D</v>
      </c>
    </row>
    <row r="966" spans="1:6" ht="15.75" customHeight="1" x14ac:dyDescent="0.3">
      <c r="A966" s="5" t="s">
        <v>1942</v>
      </c>
      <c r="B966" s="5" t="s">
        <v>1943</v>
      </c>
      <c r="C966" s="6" t="str">
        <f t="shared" si="60"/>
        <v>Ms.</v>
      </c>
      <c r="D966" s="6" t="str">
        <f t="shared" si="61"/>
        <v>Megan E.</v>
      </c>
      <c r="E966" s="6" t="str">
        <f t="shared" si="62"/>
        <v>Papp</v>
      </c>
      <c r="F966" s="6" t="str">
        <f t="shared" si="63"/>
        <v>Ms. Megan E.</v>
      </c>
    </row>
    <row r="967" spans="1:6" ht="15.75" customHeight="1" x14ac:dyDescent="0.3">
      <c r="A967" s="5" t="s">
        <v>1944</v>
      </c>
      <c r="B967" s="5" t="s">
        <v>1945</v>
      </c>
      <c r="C967" s="6" t="str">
        <f t="shared" si="60"/>
        <v>Ms.</v>
      </c>
      <c r="D967" s="6" t="str">
        <f t="shared" si="61"/>
        <v>Shannon J.</v>
      </c>
      <c r="E967" s="6" t="str">
        <f t="shared" si="62"/>
        <v>Siragusa</v>
      </c>
      <c r="F967" s="6" t="str">
        <f t="shared" si="63"/>
        <v>Ms. Shannon J.</v>
      </c>
    </row>
    <row r="968" spans="1:6" ht="15.75" customHeight="1" x14ac:dyDescent="0.3">
      <c r="A968" s="5" t="s">
        <v>1946</v>
      </c>
      <c r="B968" s="5" t="s">
        <v>1947</v>
      </c>
      <c r="C968" s="6" t="str">
        <f t="shared" si="60"/>
        <v>Ms.</v>
      </c>
      <c r="D968" s="6" t="str">
        <f t="shared" si="61"/>
        <v>Rachelle M</v>
      </c>
      <c r="E968" s="6" t="str">
        <f t="shared" si="62"/>
        <v>Pizarro</v>
      </c>
      <c r="F968" s="6" t="str">
        <f t="shared" si="63"/>
        <v>Ms. Rachelle M</v>
      </c>
    </row>
    <row r="969" spans="1:6" ht="15.75" customHeight="1" x14ac:dyDescent="0.3">
      <c r="A969" s="5" t="s">
        <v>1948</v>
      </c>
      <c r="B969" s="5" t="s">
        <v>1949</v>
      </c>
      <c r="C969" s="6" t="str">
        <f t="shared" si="60"/>
        <v>Mr.</v>
      </c>
      <c r="D969" s="6" t="str">
        <f t="shared" si="61"/>
        <v>Casey</v>
      </c>
      <c r="E969" s="6" t="str">
        <f t="shared" si="62"/>
        <v>Strange</v>
      </c>
      <c r="F969" s="6" t="str">
        <f t="shared" si="63"/>
        <v>Mr. Casey</v>
      </c>
    </row>
    <row r="970" spans="1:6" ht="15.75" customHeight="1" x14ac:dyDescent="0.3">
      <c r="A970" s="5" t="s">
        <v>1950</v>
      </c>
      <c r="B970" s="5" t="s">
        <v>1951</v>
      </c>
      <c r="C970" s="6" t="str">
        <f t="shared" si="60"/>
        <v>Ms.</v>
      </c>
      <c r="D970" s="6" t="str">
        <f t="shared" si="61"/>
        <v>Jessica L</v>
      </c>
      <c r="E970" s="6" t="str">
        <f t="shared" si="62"/>
        <v>Eidinger</v>
      </c>
      <c r="F970" s="6" t="str">
        <f t="shared" si="63"/>
        <v>Ms. Jessica L</v>
      </c>
    </row>
    <row r="971" spans="1:6" ht="15.75" customHeight="1" x14ac:dyDescent="0.3">
      <c r="A971" s="5" t="s">
        <v>1952</v>
      </c>
      <c r="B971" s="5" t="s">
        <v>1953</v>
      </c>
      <c r="C971" s="6" t="str">
        <f t="shared" si="60"/>
        <v>Mr.</v>
      </c>
      <c r="D971" s="6" t="str">
        <f t="shared" si="61"/>
        <v>Brandon F</v>
      </c>
      <c r="E971" s="6" t="str">
        <f t="shared" si="62"/>
        <v>Ginsburg</v>
      </c>
      <c r="F971" s="6" t="str">
        <f t="shared" si="63"/>
        <v>Mr. Brandon F</v>
      </c>
    </row>
    <row r="972" spans="1:6" ht="15.75" customHeight="1" x14ac:dyDescent="0.3">
      <c r="A972" s="5" t="s">
        <v>1954</v>
      </c>
      <c r="B972" s="5" t="s">
        <v>1955</v>
      </c>
      <c r="C972" s="6" t="str">
        <f t="shared" si="60"/>
        <v>Ms.</v>
      </c>
      <c r="D972" s="6" t="str">
        <f t="shared" si="61"/>
        <v>Melissa</v>
      </c>
      <c r="E972" s="6" t="str">
        <f t="shared" si="62"/>
        <v>Truex</v>
      </c>
      <c r="F972" s="6" t="str">
        <f t="shared" si="63"/>
        <v>Ms. Melissa</v>
      </c>
    </row>
    <row r="973" spans="1:6" ht="15.75" customHeight="1" x14ac:dyDescent="0.3">
      <c r="A973" s="5" t="s">
        <v>1956</v>
      </c>
      <c r="B973" s="5" t="s">
        <v>1957</v>
      </c>
      <c r="C973" s="6" t="str">
        <f t="shared" si="60"/>
        <v>Ms.</v>
      </c>
      <c r="D973" s="6" t="str">
        <f t="shared" si="61"/>
        <v>Danielle N</v>
      </c>
      <c r="E973" s="6" t="str">
        <f t="shared" si="62"/>
        <v>Higgins</v>
      </c>
      <c r="F973" s="6" t="str">
        <f t="shared" si="63"/>
        <v>Ms. Danielle N</v>
      </c>
    </row>
    <row r="974" spans="1:6" ht="15.75" customHeight="1" x14ac:dyDescent="0.3">
      <c r="A974" s="5" t="s">
        <v>1958</v>
      </c>
      <c r="B974" s="5" t="s">
        <v>1959</v>
      </c>
      <c r="C974" s="6" t="str">
        <f t="shared" si="60"/>
        <v>Mr.</v>
      </c>
      <c r="D974" s="6" t="str">
        <f t="shared" si="61"/>
        <v>Matthew</v>
      </c>
      <c r="E974" s="6" t="str">
        <f t="shared" si="62"/>
        <v>McCurdy</v>
      </c>
      <c r="F974" s="6" t="str">
        <f t="shared" si="63"/>
        <v>Mr. Matthew</v>
      </c>
    </row>
    <row r="975" spans="1:6" ht="15.75" customHeight="1" x14ac:dyDescent="0.3">
      <c r="A975" s="5" t="s">
        <v>1960</v>
      </c>
      <c r="B975" s="5" t="s">
        <v>1961</v>
      </c>
      <c r="C975" s="6" t="str">
        <f t="shared" si="60"/>
        <v>Mrs.</v>
      </c>
      <c r="D975" s="6" t="str">
        <f t="shared" si="61"/>
        <v>Bettina</v>
      </c>
      <c r="E975" s="6" t="str">
        <f t="shared" si="62"/>
        <v>Hughes</v>
      </c>
      <c r="F975" s="6" t="str">
        <f t="shared" si="63"/>
        <v>Mrs. Bettina</v>
      </c>
    </row>
    <row r="976" spans="1:6" ht="15.75" customHeight="1" x14ac:dyDescent="0.3">
      <c r="A976" s="5" t="s">
        <v>1962</v>
      </c>
      <c r="B976" s="5" t="s">
        <v>1963</v>
      </c>
      <c r="C976" s="6" t="str">
        <f t="shared" si="60"/>
        <v>Mr.</v>
      </c>
      <c r="D976" s="6" t="str">
        <f t="shared" si="61"/>
        <v>Alexander</v>
      </c>
      <c r="E976" s="6" t="str">
        <f t="shared" si="62"/>
        <v>Varner</v>
      </c>
      <c r="F976" s="6" t="str">
        <f t="shared" si="63"/>
        <v>Mr. Alexander</v>
      </c>
    </row>
    <row r="977" spans="1:6" ht="15.75" customHeight="1" x14ac:dyDescent="0.3">
      <c r="A977" s="5" t="s">
        <v>1964</v>
      </c>
      <c r="B977" s="5" t="s">
        <v>1965</v>
      </c>
      <c r="C977" s="6" t="str">
        <f t="shared" si="60"/>
        <v>Mrs.</v>
      </c>
      <c r="D977" s="6" t="str">
        <f t="shared" si="61"/>
        <v>Holli</v>
      </c>
      <c r="E977" s="6" t="str">
        <f t="shared" si="62"/>
        <v>Dahmen</v>
      </c>
      <c r="F977" s="6" t="str">
        <f t="shared" si="63"/>
        <v>Mrs. Holli</v>
      </c>
    </row>
    <row r="978" spans="1:6" ht="15.75" customHeight="1" x14ac:dyDescent="0.3">
      <c r="A978" s="5" t="s">
        <v>1966</v>
      </c>
      <c r="B978" s="5" t="s">
        <v>1967</v>
      </c>
      <c r="C978" s="6" t="str">
        <f t="shared" si="60"/>
        <v>Mrs.</v>
      </c>
      <c r="D978" s="6" t="str">
        <f t="shared" si="61"/>
        <v>Heather C</v>
      </c>
      <c r="E978" s="6" t="str">
        <f t="shared" si="62"/>
        <v>Young</v>
      </c>
      <c r="F978" s="6" t="str">
        <f t="shared" si="63"/>
        <v>Mrs. Heather C</v>
      </c>
    </row>
    <row r="979" spans="1:6" ht="15.75" customHeight="1" x14ac:dyDescent="0.3">
      <c r="A979" s="5" t="s">
        <v>1968</v>
      </c>
      <c r="B979" s="5" t="s">
        <v>1969</v>
      </c>
      <c r="C979" s="6" t="str">
        <f t="shared" si="60"/>
        <v>Mr.</v>
      </c>
      <c r="D979" s="6" t="str">
        <f t="shared" si="61"/>
        <v>Kyle</v>
      </c>
      <c r="E979" s="6" t="str">
        <f t="shared" si="62"/>
        <v>Fraser</v>
      </c>
      <c r="F979" s="6" t="str">
        <f t="shared" si="63"/>
        <v>Mr. Kyle</v>
      </c>
    </row>
    <row r="980" spans="1:6" ht="15.75" customHeight="1" x14ac:dyDescent="0.3">
      <c r="A980" s="5" t="s">
        <v>1970</v>
      </c>
      <c r="B980" s="5" t="s">
        <v>1971</v>
      </c>
      <c r="C980" s="6" t="str">
        <f t="shared" si="60"/>
        <v>Mr.</v>
      </c>
      <c r="D980" s="6" t="str">
        <f t="shared" si="61"/>
        <v>Thomas J</v>
      </c>
      <c r="E980" s="6" t="str">
        <f t="shared" si="62"/>
        <v>Deeg</v>
      </c>
      <c r="F980" s="6" t="str">
        <f t="shared" si="63"/>
        <v>Mr. Thomas J</v>
      </c>
    </row>
    <row r="981" spans="1:6" ht="15.75" customHeight="1" x14ac:dyDescent="0.3">
      <c r="A981" s="5" t="s">
        <v>1972</v>
      </c>
      <c r="B981" s="5" t="s">
        <v>1973</v>
      </c>
      <c r="C981" s="6" t="str">
        <f t="shared" si="60"/>
        <v>Mr.</v>
      </c>
      <c r="D981" s="6" t="str">
        <f t="shared" si="61"/>
        <v>Chris</v>
      </c>
      <c r="E981" s="6" t="str">
        <f t="shared" si="62"/>
        <v>Robertson</v>
      </c>
      <c r="F981" s="6" t="str">
        <f t="shared" si="63"/>
        <v>Mr. Chris</v>
      </c>
    </row>
    <row r="982" spans="1:6" ht="15.75" customHeight="1" x14ac:dyDescent="0.3">
      <c r="A982" s="5" t="s">
        <v>1974</v>
      </c>
      <c r="B982" s="5" t="s">
        <v>1975</v>
      </c>
      <c r="C982" s="6" t="str">
        <f t="shared" si="60"/>
        <v>Mr.</v>
      </c>
      <c r="D982" s="6" t="str">
        <f t="shared" si="61"/>
        <v>Graham</v>
      </c>
      <c r="E982" s="6" t="str">
        <f t="shared" si="62"/>
        <v>Peck</v>
      </c>
      <c r="F982" s="6" t="str">
        <f t="shared" si="63"/>
        <v>Mr. Graham</v>
      </c>
    </row>
    <row r="983" spans="1:6" ht="15.75" customHeight="1" x14ac:dyDescent="0.3">
      <c r="A983" s="5" t="s">
        <v>1976</v>
      </c>
      <c r="B983" s="5" t="s">
        <v>1977</v>
      </c>
      <c r="C983" s="6" t="str">
        <f t="shared" si="60"/>
        <v>Mr.</v>
      </c>
      <c r="D983" s="6" t="str">
        <f t="shared" si="61"/>
        <v>Garrett</v>
      </c>
      <c r="E983" s="6" t="str">
        <f t="shared" si="62"/>
        <v>Burger</v>
      </c>
      <c r="F983" s="6" t="str">
        <f t="shared" si="63"/>
        <v>Mr. Garrett</v>
      </c>
    </row>
    <row r="984" spans="1:6" ht="15.75" customHeight="1" x14ac:dyDescent="0.3">
      <c r="A984" s="5" t="s">
        <v>1978</v>
      </c>
      <c r="B984" s="5" t="s">
        <v>1979</v>
      </c>
      <c r="C984" s="6" t="str">
        <f t="shared" si="60"/>
        <v>Mr.</v>
      </c>
      <c r="D984" s="6" t="str">
        <f t="shared" si="61"/>
        <v>Andrew</v>
      </c>
      <c r="E984" s="6" t="str">
        <f t="shared" si="62"/>
        <v>Blain</v>
      </c>
      <c r="F984" s="6" t="str">
        <f t="shared" si="63"/>
        <v>Mr. Andrew</v>
      </c>
    </row>
    <row r="985" spans="1:6" ht="15.75" customHeight="1" x14ac:dyDescent="0.3">
      <c r="A985" s="5" t="s">
        <v>1980</v>
      </c>
      <c r="B985" s="5" t="s">
        <v>1981</v>
      </c>
      <c r="C985" s="6" t="str">
        <f t="shared" si="60"/>
        <v>Mrs.</v>
      </c>
      <c r="D985" s="6" t="str">
        <f t="shared" si="61"/>
        <v>Annabelle M</v>
      </c>
      <c r="E985" s="6" t="str">
        <f t="shared" si="62"/>
        <v>Winters</v>
      </c>
      <c r="F985" s="6" t="str">
        <f t="shared" si="63"/>
        <v>Mrs. Annabelle M</v>
      </c>
    </row>
    <row r="986" spans="1:6" ht="15.75" customHeight="1" x14ac:dyDescent="0.3">
      <c r="A986" s="5" t="s">
        <v>1982</v>
      </c>
      <c r="B986" s="5" t="s">
        <v>1983</v>
      </c>
      <c r="C986" s="6" t="str">
        <f t="shared" si="60"/>
        <v>Mr.</v>
      </c>
      <c r="D986" s="6" t="str">
        <f t="shared" si="61"/>
        <v>Daniel T.</v>
      </c>
      <c r="E986" s="6" t="str">
        <f t="shared" si="62"/>
        <v>McCue</v>
      </c>
      <c r="F986" s="6" t="str">
        <f t="shared" si="63"/>
        <v>Mr. Daniel T.</v>
      </c>
    </row>
    <row r="987" spans="1:6" ht="15.75" customHeight="1" x14ac:dyDescent="0.3">
      <c r="A987" s="5" t="s">
        <v>1984</v>
      </c>
      <c r="B987" s="5" t="s">
        <v>1985</v>
      </c>
      <c r="C987" s="6" t="str">
        <f t="shared" si="60"/>
        <v>Ms.</v>
      </c>
      <c r="D987" s="6" t="str">
        <f t="shared" si="61"/>
        <v>Deanne</v>
      </c>
      <c r="E987" s="6" t="str">
        <f t="shared" si="62"/>
        <v>Webster</v>
      </c>
      <c r="F987" s="6" t="str">
        <f t="shared" si="63"/>
        <v>Ms. Deanne</v>
      </c>
    </row>
    <row r="988" spans="1:6" ht="15.75" customHeight="1" x14ac:dyDescent="0.3">
      <c r="A988" s="5" t="s">
        <v>1986</v>
      </c>
      <c r="B988" s="5" t="s">
        <v>1987</v>
      </c>
      <c r="C988" s="6" t="str">
        <f t="shared" si="60"/>
        <v>Ms.</v>
      </c>
      <c r="D988" s="6" t="str">
        <f t="shared" si="61"/>
        <v>Carrie</v>
      </c>
      <c r="E988" s="6" t="str">
        <f t="shared" si="62"/>
        <v>Anderson</v>
      </c>
      <c r="F988" s="6" t="str">
        <f t="shared" si="63"/>
        <v>Ms. Carrie</v>
      </c>
    </row>
    <row r="989" spans="1:6" ht="15.75" customHeight="1" x14ac:dyDescent="0.3">
      <c r="A989" s="5" t="s">
        <v>1988</v>
      </c>
      <c r="B989" s="5" t="s">
        <v>1989</v>
      </c>
      <c r="C989" s="6" t="str">
        <f t="shared" si="60"/>
        <v>Mrs.</v>
      </c>
      <c r="D989" s="6" t="str">
        <f t="shared" si="61"/>
        <v>Suzanne</v>
      </c>
      <c r="E989" s="6" t="str">
        <f t="shared" si="62"/>
        <v>Chiappone</v>
      </c>
      <c r="F989" s="6" t="str">
        <f t="shared" si="63"/>
        <v>Mrs. Suzanne</v>
      </c>
    </row>
    <row r="990" spans="1:6" ht="15.75" customHeight="1" x14ac:dyDescent="0.3">
      <c r="A990" s="5" t="s">
        <v>1990</v>
      </c>
      <c r="B990" s="5" t="s">
        <v>1991</v>
      </c>
      <c r="C990" s="6" t="str">
        <f t="shared" si="60"/>
        <v>Ms.</v>
      </c>
      <c r="D990" s="6" t="str">
        <f t="shared" si="61"/>
        <v>Jasmine P.</v>
      </c>
      <c r="E990" s="6" t="str">
        <f t="shared" si="62"/>
        <v>Opie</v>
      </c>
      <c r="F990" s="6" t="str">
        <f t="shared" si="63"/>
        <v>Ms. Jasmine P.</v>
      </c>
    </row>
    <row r="991" spans="1:6" ht="15.75" customHeight="1" x14ac:dyDescent="0.3">
      <c r="A991" s="5" t="s">
        <v>1992</v>
      </c>
      <c r="B991" s="5" t="s">
        <v>1993</v>
      </c>
      <c r="C991" s="6" t="str">
        <f t="shared" si="60"/>
        <v>Ms.</v>
      </c>
      <c r="D991" s="6" t="str">
        <f t="shared" si="61"/>
        <v>Jennifer</v>
      </c>
      <c r="E991" s="6" t="str">
        <f t="shared" si="62"/>
        <v>Donnelly</v>
      </c>
      <c r="F991" s="6" t="str">
        <f t="shared" si="63"/>
        <v>Ms. Jennifer</v>
      </c>
    </row>
    <row r="992" spans="1:6" ht="15.75" customHeight="1" x14ac:dyDescent="0.3">
      <c r="A992" s="5" t="s">
        <v>1994</v>
      </c>
      <c r="B992" s="5" t="s">
        <v>1995</v>
      </c>
      <c r="C992" s="6" t="str">
        <f t="shared" si="60"/>
        <v>Ms.</v>
      </c>
      <c r="D992" s="6" t="str">
        <f t="shared" si="61"/>
        <v>Tracie</v>
      </c>
      <c r="E992" s="6" t="str">
        <f t="shared" si="62"/>
        <v>Rall</v>
      </c>
      <c r="F992" s="6" t="str">
        <f t="shared" si="63"/>
        <v>Ms. Tracie</v>
      </c>
    </row>
    <row r="993" spans="1:6" ht="15.75" customHeight="1" x14ac:dyDescent="0.3">
      <c r="A993" s="5" t="s">
        <v>1996</v>
      </c>
      <c r="B993" s="5" t="s">
        <v>1997</v>
      </c>
      <c r="C993" s="6" t="str">
        <f t="shared" si="60"/>
        <v>Mr.</v>
      </c>
      <c r="D993" s="6" t="str">
        <f t="shared" si="61"/>
        <v>Tristan D.</v>
      </c>
      <c r="E993" s="6" t="str">
        <f t="shared" si="62"/>
        <v>Mitchell</v>
      </c>
      <c r="F993" s="6" t="str">
        <f t="shared" si="63"/>
        <v>Mr. Tristan D.</v>
      </c>
    </row>
    <row r="994" spans="1:6" ht="15.75" customHeight="1" x14ac:dyDescent="0.3">
      <c r="A994" s="5" t="s">
        <v>1998</v>
      </c>
      <c r="B994" s="5" t="s">
        <v>1999</v>
      </c>
      <c r="C994" s="6" t="str">
        <f t="shared" si="60"/>
        <v>Mr.</v>
      </c>
      <c r="D994" s="6" t="str">
        <f t="shared" si="61"/>
        <v>Peiweng</v>
      </c>
      <c r="E994" s="6" t="str">
        <f t="shared" si="62"/>
        <v>Chen</v>
      </c>
      <c r="F994" s="6" t="str">
        <f t="shared" si="63"/>
        <v>Mr. Peiweng</v>
      </c>
    </row>
    <row r="995" spans="1:6" ht="15.75" customHeight="1" x14ac:dyDescent="0.3">
      <c r="A995" s="5" t="s">
        <v>2000</v>
      </c>
      <c r="B995" s="5" t="s">
        <v>2001</v>
      </c>
      <c r="C995" s="6" t="str">
        <f t="shared" si="60"/>
        <v>Ms.</v>
      </c>
      <c r="D995" s="6" t="str">
        <f t="shared" si="61"/>
        <v>Theresa M.</v>
      </c>
      <c r="E995" s="6" t="str">
        <f t="shared" si="62"/>
        <v>Tufaro</v>
      </c>
      <c r="F995" s="6" t="str">
        <f t="shared" si="63"/>
        <v>Ms. Theresa M.</v>
      </c>
    </row>
    <row r="996" spans="1:6" ht="15.75" customHeight="1" x14ac:dyDescent="0.3">
      <c r="A996" s="5" t="s">
        <v>2002</v>
      </c>
      <c r="B996" s="5" t="s">
        <v>2003</v>
      </c>
      <c r="C996" s="6" t="str">
        <f t="shared" si="60"/>
        <v>Mr.</v>
      </c>
      <c r="D996" s="6" t="str">
        <f t="shared" si="61"/>
        <v>Daniel J</v>
      </c>
      <c r="E996" s="6" t="str">
        <f t="shared" si="62"/>
        <v>Peters</v>
      </c>
      <c r="F996" s="6" t="str">
        <f t="shared" si="63"/>
        <v>Mr. Daniel J</v>
      </c>
    </row>
    <row r="997" spans="1:6" ht="15.75" customHeight="1" x14ac:dyDescent="0.3">
      <c r="A997" s="5" t="s">
        <v>2004</v>
      </c>
      <c r="B997" s="5" t="s">
        <v>2005</v>
      </c>
      <c r="C997" s="6" t="str">
        <f t="shared" si="60"/>
        <v>Mrs.</v>
      </c>
      <c r="D997" s="6" t="str">
        <f t="shared" si="61"/>
        <v>Courtney M.</v>
      </c>
      <c r="E997" s="6" t="str">
        <f t="shared" si="62"/>
        <v>Susedik</v>
      </c>
      <c r="F997" s="6" t="str">
        <f t="shared" si="63"/>
        <v>Mrs. Courtney M.</v>
      </c>
    </row>
    <row r="998" spans="1:6" ht="15.75" customHeight="1" x14ac:dyDescent="0.3">
      <c r="A998" s="5" t="s">
        <v>2006</v>
      </c>
      <c r="B998" s="5" t="s">
        <v>2007</v>
      </c>
      <c r="C998" s="6" t="str">
        <f t="shared" si="60"/>
        <v>Mr.</v>
      </c>
      <c r="D998" s="6" t="str">
        <f t="shared" si="61"/>
        <v>Jose A.</v>
      </c>
      <c r="E998" s="6" t="str">
        <f t="shared" si="62"/>
        <v>Garcia</v>
      </c>
      <c r="F998" s="6" t="str">
        <f t="shared" si="63"/>
        <v>Mr. Jose A.</v>
      </c>
    </row>
    <row r="999" spans="1:6" ht="15.75" customHeight="1" x14ac:dyDescent="0.3">
      <c r="A999" s="5" t="s">
        <v>2008</v>
      </c>
      <c r="B999" s="5" t="s">
        <v>2009</v>
      </c>
      <c r="C999" s="6" t="str">
        <f t="shared" si="60"/>
        <v>Mrs.</v>
      </c>
      <c r="D999" s="6" t="str">
        <f t="shared" si="61"/>
        <v>Lauren</v>
      </c>
      <c r="E999" s="6" t="str">
        <f t="shared" si="62"/>
        <v>Deady</v>
      </c>
      <c r="F999" s="6" t="str">
        <f t="shared" si="63"/>
        <v>Mrs. Lauren</v>
      </c>
    </row>
    <row r="1000" spans="1:6" ht="15.75" customHeight="1" x14ac:dyDescent="0.3">
      <c r="A1000" s="5" t="s">
        <v>2010</v>
      </c>
      <c r="B1000" s="5" t="s">
        <v>2011</v>
      </c>
      <c r="C1000" s="6" t="str">
        <f t="shared" si="60"/>
        <v>Mr.</v>
      </c>
      <c r="D1000" s="6" t="str">
        <f t="shared" si="61"/>
        <v>Jonathon M.</v>
      </c>
      <c r="E1000" s="6" t="str">
        <f t="shared" si="62"/>
        <v>Campbell</v>
      </c>
      <c r="F1000" s="6" t="str">
        <f t="shared" si="63"/>
        <v>Mr. Jonathon M.</v>
      </c>
    </row>
    <row r="1001" spans="1:6" ht="15.75" customHeight="1" x14ac:dyDescent="0.3">
      <c r="A1001" s="5" t="s">
        <v>2012</v>
      </c>
      <c r="B1001" s="5" t="s">
        <v>2013</v>
      </c>
      <c r="C1001" s="6" t="str">
        <f t="shared" si="60"/>
        <v>Mrs.</v>
      </c>
      <c r="D1001" s="6" t="str">
        <f t="shared" si="61"/>
        <v>Stephanie A</v>
      </c>
      <c r="E1001" s="6" t="str">
        <f t="shared" si="62"/>
        <v>Schaefer</v>
      </c>
      <c r="F1001" s="6" t="str">
        <f t="shared" si="63"/>
        <v>Mrs. Stephanie A</v>
      </c>
    </row>
    <row r="1002" spans="1:6" ht="15.75" customHeight="1" x14ac:dyDescent="0.3">
      <c r="A1002" s="5" t="s">
        <v>2014</v>
      </c>
      <c r="B1002" s="5" t="s">
        <v>2015</v>
      </c>
      <c r="C1002" s="6" t="str">
        <f t="shared" si="60"/>
        <v>Mr.</v>
      </c>
      <c r="D1002" s="6" t="str">
        <f t="shared" si="61"/>
        <v>Patrick</v>
      </c>
      <c r="E1002" s="6" t="str">
        <f t="shared" si="62"/>
        <v>D'Alessandro</v>
      </c>
      <c r="F1002" s="6" t="str">
        <f t="shared" si="63"/>
        <v>Mr. Patrick</v>
      </c>
    </row>
    <row r="1003" spans="1:6" ht="15.75" customHeight="1" x14ac:dyDescent="0.3">
      <c r="A1003" s="5" t="s">
        <v>2016</v>
      </c>
      <c r="B1003" s="5" t="s">
        <v>2017</v>
      </c>
      <c r="C1003" s="6" t="str">
        <f t="shared" si="60"/>
        <v>Mrs.</v>
      </c>
      <c r="D1003" s="6" t="str">
        <f t="shared" si="61"/>
        <v>Krista</v>
      </c>
      <c r="E1003" s="6" t="str">
        <f t="shared" si="62"/>
        <v>Wyss</v>
      </c>
      <c r="F1003" s="6" t="str">
        <f t="shared" si="63"/>
        <v>Mrs. Krista</v>
      </c>
    </row>
    <row r="1004" spans="1:6" ht="15.75" customHeight="1" x14ac:dyDescent="0.3">
      <c r="A1004" s="5" t="s">
        <v>2018</v>
      </c>
      <c r="B1004" s="5" t="s">
        <v>2019</v>
      </c>
      <c r="C1004" s="6" t="str">
        <f t="shared" si="60"/>
        <v>Ms.</v>
      </c>
      <c r="D1004" s="6" t="str">
        <f t="shared" si="61"/>
        <v>Jenessa</v>
      </c>
      <c r="E1004" s="6" t="str">
        <f t="shared" si="62"/>
        <v>Rose</v>
      </c>
      <c r="F1004" s="6" t="str">
        <f t="shared" si="63"/>
        <v>Ms. Jenessa</v>
      </c>
    </row>
    <row r="1005" spans="1:6" ht="15.75" customHeight="1" x14ac:dyDescent="0.3">
      <c r="A1005" s="5" t="s">
        <v>2020</v>
      </c>
      <c r="B1005" s="5" t="s">
        <v>2021</v>
      </c>
      <c r="C1005" s="6" t="str">
        <f t="shared" si="60"/>
        <v>Mr.</v>
      </c>
      <c r="D1005" s="6" t="str">
        <f t="shared" si="61"/>
        <v>Ryan M.</v>
      </c>
      <c r="E1005" s="6" t="str">
        <f t="shared" si="62"/>
        <v>Hopper</v>
      </c>
      <c r="F1005" s="6" t="str">
        <f t="shared" si="63"/>
        <v>Mr. Ryan M.</v>
      </c>
    </row>
    <row r="1006" spans="1:6" ht="15.75" customHeight="1" x14ac:dyDescent="0.3">
      <c r="A1006" s="5" t="s">
        <v>2022</v>
      </c>
      <c r="B1006" s="5" t="s">
        <v>2023</v>
      </c>
      <c r="C1006" s="6" t="str">
        <f t="shared" si="60"/>
        <v>Mr.</v>
      </c>
      <c r="D1006" s="6" t="str">
        <f t="shared" si="61"/>
        <v>Thomas</v>
      </c>
      <c r="E1006" s="6" t="str">
        <f t="shared" si="62"/>
        <v>Finneran</v>
      </c>
      <c r="F1006" s="6" t="str">
        <f t="shared" si="63"/>
        <v>Mr. Thomas</v>
      </c>
    </row>
    <row r="1007" spans="1:6" ht="15.75" customHeight="1" x14ac:dyDescent="0.3">
      <c r="A1007" s="5" t="s">
        <v>2024</v>
      </c>
      <c r="B1007" s="5" t="s">
        <v>2025</v>
      </c>
      <c r="C1007" s="6" t="str">
        <f t="shared" si="60"/>
        <v>Ms.</v>
      </c>
      <c r="D1007" s="6" t="str">
        <f t="shared" si="61"/>
        <v>Amanda N.</v>
      </c>
      <c r="E1007" s="6" t="str">
        <f t="shared" si="62"/>
        <v>Basham</v>
      </c>
      <c r="F1007" s="6" t="str">
        <f t="shared" si="63"/>
        <v>Ms. Amanda N.</v>
      </c>
    </row>
    <row r="1008" spans="1:6" ht="15.75" customHeight="1" x14ac:dyDescent="0.3">
      <c r="A1008" s="5" t="s">
        <v>2026</v>
      </c>
      <c r="B1008" s="5" t="s">
        <v>2027</v>
      </c>
      <c r="C1008" s="6" t="str">
        <f t="shared" si="60"/>
        <v>Ms.</v>
      </c>
      <c r="D1008" s="6" t="str">
        <f t="shared" si="61"/>
        <v>Teresa P.</v>
      </c>
      <c r="E1008" s="6" t="str">
        <f t="shared" si="62"/>
        <v>Inman</v>
      </c>
      <c r="F1008" s="6" t="str">
        <f t="shared" si="63"/>
        <v>Ms. Teresa P.</v>
      </c>
    </row>
    <row r="1009" spans="1:6" ht="15.75" customHeight="1" x14ac:dyDescent="0.3">
      <c r="A1009" s="5" t="s">
        <v>2028</v>
      </c>
      <c r="B1009" s="5" t="s">
        <v>2029</v>
      </c>
      <c r="C1009" s="6" t="str">
        <f t="shared" si="60"/>
        <v>Mr.</v>
      </c>
      <c r="D1009" s="6" t="str">
        <f t="shared" si="61"/>
        <v>Dorian</v>
      </c>
      <c r="E1009" s="6" t="str">
        <f t="shared" si="62"/>
        <v>Oscal</v>
      </c>
      <c r="F1009" s="6" t="str">
        <f t="shared" si="63"/>
        <v>Mr. Dorian</v>
      </c>
    </row>
    <row r="1010" spans="1:6" ht="15.75" customHeight="1" x14ac:dyDescent="0.3">
      <c r="A1010" s="5" t="s">
        <v>2030</v>
      </c>
      <c r="B1010" s="5" t="s">
        <v>2031</v>
      </c>
      <c r="C1010" s="6" t="str">
        <f t="shared" si="60"/>
        <v>Ms.</v>
      </c>
      <c r="D1010" s="6" t="str">
        <f t="shared" si="61"/>
        <v>Amy</v>
      </c>
      <c r="E1010" s="6" t="str">
        <f t="shared" si="62"/>
        <v>Craft</v>
      </c>
      <c r="F1010" s="6" t="str">
        <f t="shared" si="63"/>
        <v>Ms. Amy</v>
      </c>
    </row>
    <row r="1011" spans="1:6" ht="15.75" customHeight="1" x14ac:dyDescent="0.3">
      <c r="A1011" s="5" t="s">
        <v>2032</v>
      </c>
      <c r="B1011" s="5" t="s">
        <v>2033</v>
      </c>
      <c r="C1011" s="6" t="str">
        <f t="shared" si="60"/>
        <v>Ms.</v>
      </c>
      <c r="D1011" s="6" t="str">
        <f t="shared" si="61"/>
        <v>Aberu</v>
      </c>
      <c r="E1011" s="6" t="str">
        <f t="shared" si="62"/>
        <v>Kebede</v>
      </c>
      <c r="F1011" s="6" t="str">
        <f t="shared" si="63"/>
        <v>Ms. Aberu</v>
      </c>
    </row>
    <row r="1012" spans="1:6" ht="15.75" customHeight="1" x14ac:dyDescent="0.3">
      <c r="A1012" s="5" t="s">
        <v>2034</v>
      </c>
      <c r="B1012" s="5" t="s">
        <v>2035</v>
      </c>
      <c r="C1012" s="6" t="str">
        <f t="shared" si="60"/>
        <v>Ms.</v>
      </c>
      <c r="D1012" s="6" t="str">
        <f t="shared" si="61"/>
        <v>Ashley</v>
      </c>
      <c r="E1012" s="6" t="str">
        <f t="shared" si="62"/>
        <v>Strobel</v>
      </c>
      <c r="F1012" s="6" t="str">
        <f t="shared" si="63"/>
        <v>Ms. Ashley</v>
      </c>
    </row>
    <row r="1013" spans="1:6" ht="15.75" customHeight="1" x14ac:dyDescent="0.3">
      <c r="A1013" s="5" t="s">
        <v>2036</v>
      </c>
      <c r="B1013" s="5" t="s">
        <v>2037</v>
      </c>
      <c r="C1013" s="6" t="str">
        <f t="shared" si="60"/>
        <v>Ms.</v>
      </c>
      <c r="D1013" s="6" t="str">
        <f t="shared" si="61"/>
        <v>Anna E</v>
      </c>
      <c r="E1013" s="6" t="str">
        <f t="shared" si="62"/>
        <v>Dalton</v>
      </c>
      <c r="F1013" s="6" t="str">
        <f t="shared" si="63"/>
        <v>Ms. Anna E</v>
      </c>
    </row>
    <row r="1014" spans="1:6" ht="15.75" customHeight="1" x14ac:dyDescent="0.3">
      <c r="A1014" s="5" t="s">
        <v>2038</v>
      </c>
      <c r="B1014" s="5" t="s">
        <v>2039</v>
      </c>
      <c r="C1014" s="6" t="str">
        <f t="shared" si="60"/>
        <v>Ms.</v>
      </c>
      <c r="D1014" s="6" t="str">
        <f t="shared" si="61"/>
        <v>Tania K.</v>
      </c>
      <c r="E1014" s="6" t="str">
        <f t="shared" si="62"/>
        <v>Morimoto</v>
      </c>
      <c r="F1014" s="6" t="str">
        <f t="shared" si="63"/>
        <v>Ms. Tania K.</v>
      </c>
    </row>
    <row r="1015" spans="1:6" ht="15.75" customHeight="1" x14ac:dyDescent="0.3">
      <c r="A1015" s="5" t="s">
        <v>2040</v>
      </c>
      <c r="B1015" s="5" t="s">
        <v>2041</v>
      </c>
      <c r="C1015" s="6" t="str">
        <f t="shared" si="60"/>
        <v>Ms.</v>
      </c>
      <c r="D1015" s="6" t="str">
        <f t="shared" si="61"/>
        <v>Ashley E</v>
      </c>
      <c r="E1015" s="6" t="str">
        <f t="shared" si="62"/>
        <v>Manlove</v>
      </c>
      <c r="F1015" s="6" t="str">
        <f t="shared" si="63"/>
        <v>Ms. Ashley E</v>
      </c>
    </row>
    <row r="1016" spans="1:6" ht="15.75" customHeight="1" x14ac:dyDescent="0.3">
      <c r="A1016" s="5" t="s">
        <v>2042</v>
      </c>
      <c r="B1016" s="5" t="s">
        <v>2043</v>
      </c>
      <c r="C1016" s="6" t="str">
        <f t="shared" si="60"/>
        <v>Ms.</v>
      </c>
      <c r="D1016" s="6" t="str">
        <f t="shared" si="61"/>
        <v>Aleksandra</v>
      </c>
      <c r="E1016" s="6" t="str">
        <f t="shared" si="62"/>
        <v>Madzik</v>
      </c>
      <c r="F1016" s="6" t="str">
        <f t="shared" si="63"/>
        <v>Ms. Aleksandra</v>
      </c>
    </row>
    <row r="1017" spans="1:6" ht="15.75" customHeight="1" x14ac:dyDescent="0.3">
      <c r="A1017" s="5" t="s">
        <v>2044</v>
      </c>
      <c r="B1017" s="5" t="s">
        <v>2045</v>
      </c>
      <c r="C1017" s="6" t="str">
        <f t="shared" si="60"/>
        <v>Ms.</v>
      </c>
      <c r="D1017" s="6" t="str">
        <f t="shared" si="61"/>
        <v>Valery L</v>
      </c>
      <c r="E1017" s="6" t="str">
        <f t="shared" si="62"/>
        <v>Hobson</v>
      </c>
      <c r="F1017" s="6" t="str">
        <f t="shared" si="63"/>
        <v>Ms. Valery L</v>
      </c>
    </row>
    <row r="1018" spans="1:6" ht="15.75" customHeight="1" x14ac:dyDescent="0.3">
      <c r="A1018" s="5" t="s">
        <v>2046</v>
      </c>
      <c r="B1018" s="5" t="s">
        <v>2047</v>
      </c>
      <c r="C1018" s="6" t="str">
        <f t="shared" si="60"/>
        <v>Mrs.</v>
      </c>
      <c r="D1018" s="6" t="str">
        <f t="shared" si="61"/>
        <v>Joanna G.</v>
      </c>
      <c r="E1018" s="6" t="str">
        <f t="shared" si="62"/>
        <v>Reyes</v>
      </c>
      <c r="F1018" s="6" t="str">
        <f t="shared" si="63"/>
        <v>Mrs. Joanna G.</v>
      </c>
    </row>
    <row r="1019" spans="1:6" ht="15.75" customHeight="1" x14ac:dyDescent="0.3">
      <c r="A1019" s="5" t="s">
        <v>2048</v>
      </c>
      <c r="B1019" s="5" t="s">
        <v>2049</v>
      </c>
      <c r="C1019" s="6" t="str">
        <f t="shared" si="60"/>
        <v>Mrs.</v>
      </c>
      <c r="D1019" s="6" t="str">
        <f t="shared" si="61"/>
        <v>Stefanie F.</v>
      </c>
      <c r="E1019" s="6" t="str">
        <f t="shared" si="62"/>
        <v>Tierney</v>
      </c>
      <c r="F1019" s="6" t="str">
        <f t="shared" si="63"/>
        <v>Mrs. Stefanie F.</v>
      </c>
    </row>
    <row r="1020" spans="1:6" ht="15.75" customHeight="1" x14ac:dyDescent="0.3">
      <c r="A1020" s="5" t="s">
        <v>2050</v>
      </c>
      <c r="B1020" s="5" t="s">
        <v>2051</v>
      </c>
      <c r="C1020" s="6" t="str">
        <f t="shared" si="60"/>
        <v>Mr.</v>
      </c>
      <c r="D1020" s="6" t="str">
        <f t="shared" si="61"/>
        <v>Stephen</v>
      </c>
      <c r="E1020" s="6" t="str">
        <f t="shared" si="62"/>
        <v>Gabris</v>
      </c>
      <c r="F1020" s="6" t="str">
        <f t="shared" si="63"/>
        <v>Mr. Stephen</v>
      </c>
    </row>
    <row r="1021" spans="1:6" ht="15.75" customHeight="1" x14ac:dyDescent="0.3">
      <c r="A1021" s="5" t="s">
        <v>2052</v>
      </c>
      <c r="B1021" s="5" t="s">
        <v>2053</v>
      </c>
      <c r="C1021" s="6" t="str">
        <f t="shared" si="60"/>
        <v>Ms.</v>
      </c>
      <c r="D1021" s="6" t="str">
        <f t="shared" si="61"/>
        <v>Liza J.</v>
      </c>
      <c r="E1021" s="6" t="str">
        <f t="shared" si="62"/>
        <v>Howard</v>
      </c>
      <c r="F1021" s="6" t="str">
        <f t="shared" si="63"/>
        <v>Ms. Liza J.</v>
      </c>
    </row>
    <row r="1022" spans="1:6" ht="15.75" customHeight="1" x14ac:dyDescent="0.3">
      <c r="A1022" s="5" t="s">
        <v>2054</v>
      </c>
      <c r="B1022" s="5" t="s">
        <v>2055</v>
      </c>
      <c r="C1022" s="6" t="str">
        <f t="shared" si="60"/>
        <v>Mr.</v>
      </c>
      <c r="D1022" s="6" t="str">
        <f t="shared" si="61"/>
        <v>Ian M.</v>
      </c>
      <c r="E1022" s="6" t="str">
        <f t="shared" si="62"/>
        <v>Kallay</v>
      </c>
      <c r="F1022" s="6" t="str">
        <f t="shared" si="63"/>
        <v>Mr. Ian M.</v>
      </c>
    </row>
    <row r="1023" spans="1:6" ht="15.75" customHeight="1" x14ac:dyDescent="0.3">
      <c r="A1023" s="5" t="s">
        <v>2056</v>
      </c>
      <c r="B1023" s="5" t="s">
        <v>2057</v>
      </c>
      <c r="C1023" s="6" t="str">
        <f t="shared" si="60"/>
        <v>Ms.</v>
      </c>
      <c r="D1023" s="6" t="str">
        <f t="shared" si="61"/>
        <v>Claudia L.</v>
      </c>
      <c r="E1023" s="6" t="str">
        <f t="shared" si="62"/>
        <v>Leguizamo</v>
      </c>
      <c r="F1023" s="6" t="str">
        <f t="shared" si="63"/>
        <v>Ms. Claudia L.</v>
      </c>
    </row>
    <row r="1024" spans="1:6" ht="15.75" customHeight="1" x14ac:dyDescent="0.3">
      <c r="A1024" s="5" t="s">
        <v>2058</v>
      </c>
      <c r="B1024" s="5" t="s">
        <v>2059</v>
      </c>
      <c r="C1024" s="6" t="str">
        <f t="shared" si="60"/>
        <v>Ms.</v>
      </c>
      <c r="D1024" s="6" t="str">
        <f t="shared" si="61"/>
        <v>Jessica M</v>
      </c>
      <c r="E1024" s="6" t="str">
        <f t="shared" si="62"/>
        <v>Escartin</v>
      </c>
      <c r="F1024" s="6" t="str">
        <f t="shared" si="63"/>
        <v>Ms. Jessica M</v>
      </c>
    </row>
    <row r="1025" spans="1:6" ht="15.75" customHeight="1" x14ac:dyDescent="0.3">
      <c r="A1025" s="5" t="s">
        <v>2060</v>
      </c>
      <c r="B1025" s="5" t="s">
        <v>2061</v>
      </c>
      <c r="C1025" s="6" t="str">
        <f t="shared" si="60"/>
        <v>Mr.</v>
      </c>
      <c r="D1025" s="6" t="str">
        <f t="shared" si="61"/>
        <v>Billy Jr.</v>
      </c>
      <c r="E1025" s="6" t="str">
        <f t="shared" si="62"/>
        <v>Chorey</v>
      </c>
      <c r="F1025" s="6" t="str">
        <f t="shared" si="63"/>
        <v>Mr. Billy Jr.</v>
      </c>
    </row>
    <row r="1026" spans="1:6" ht="15.75" customHeight="1" x14ac:dyDescent="0.3">
      <c r="A1026" s="5" t="s">
        <v>2062</v>
      </c>
      <c r="B1026" s="5" t="s">
        <v>2063</v>
      </c>
      <c r="C1026" s="6" t="str">
        <f t="shared" ref="C1026:C1089" si="64">LEFT(F1026,FIND(" ",F1026&amp;" ")-1)</f>
        <v>Mr.</v>
      </c>
      <c r="D1026" s="6" t="str">
        <f t="shared" ref="D1026:D1089" si="65">TRIM(MID(F1026,FIND(" ",F1026&amp;" ")+1,200))</f>
        <v>David</v>
      </c>
      <c r="E1026" s="6" t="str">
        <f t="shared" ref="E1026:E1089" si="66">TRIM(LEFT(B1026,FIND(",",B1026)-1))</f>
        <v>McVay</v>
      </c>
      <c r="F1026" s="6" t="str">
        <f t="shared" ref="F1026:F1089" si="67">TRIM(MID(B1026,FIND(",",B1026)+1,200))</f>
        <v>Mr. David</v>
      </c>
    </row>
    <row r="1027" spans="1:6" ht="15.75" customHeight="1" x14ac:dyDescent="0.3">
      <c r="A1027" s="5" t="s">
        <v>2064</v>
      </c>
      <c r="B1027" s="5" t="s">
        <v>2065</v>
      </c>
      <c r="C1027" s="6" t="str">
        <f t="shared" si="64"/>
        <v>Mr.</v>
      </c>
      <c r="D1027" s="6" t="str">
        <f t="shared" si="65"/>
        <v>Tim</v>
      </c>
      <c r="E1027" s="6" t="str">
        <f t="shared" si="66"/>
        <v>Vinson</v>
      </c>
      <c r="F1027" s="6" t="str">
        <f t="shared" si="67"/>
        <v>Mr. Tim</v>
      </c>
    </row>
    <row r="1028" spans="1:6" ht="15.75" customHeight="1" x14ac:dyDescent="0.3">
      <c r="A1028" s="5" t="s">
        <v>2066</v>
      </c>
      <c r="B1028" s="5" t="s">
        <v>2067</v>
      </c>
      <c r="C1028" s="6" t="str">
        <f t="shared" si="64"/>
        <v>Ms.</v>
      </c>
      <c r="D1028" s="6" t="str">
        <f t="shared" si="65"/>
        <v>Emma M</v>
      </c>
      <c r="E1028" s="6" t="str">
        <f t="shared" si="66"/>
        <v>Astrike-Davis</v>
      </c>
      <c r="F1028" s="6" t="str">
        <f t="shared" si="67"/>
        <v>Ms. Emma M</v>
      </c>
    </row>
    <row r="1029" spans="1:6" ht="15.75" customHeight="1" x14ac:dyDescent="0.3">
      <c r="A1029" s="5" t="s">
        <v>2068</v>
      </c>
      <c r="B1029" s="5" t="s">
        <v>2069</v>
      </c>
      <c r="C1029" s="6" t="str">
        <f t="shared" si="64"/>
        <v>Mr.</v>
      </c>
      <c r="D1029" s="6" t="str">
        <f t="shared" si="65"/>
        <v>Tim</v>
      </c>
      <c r="E1029" s="6" t="str">
        <f t="shared" si="66"/>
        <v>Harder</v>
      </c>
      <c r="F1029" s="6" t="str">
        <f t="shared" si="67"/>
        <v>Mr. Tim</v>
      </c>
    </row>
    <row r="1030" spans="1:6" ht="15.75" customHeight="1" x14ac:dyDescent="0.3">
      <c r="A1030" s="5" t="s">
        <v>2070</v>
      </c>
      <c r="B1030" s="5" t="s">
        <v>2071</v>
      </c>
      <c r="C1030" s="6" t="str">
        <f t="shared" si="64"/>
        <v>Mr.</v>
      </c>
      <c r="D1030" s="6" t="str">
        <f t="shared" si="65"/>
        <v>Patrick</v>
      </c>
      <c r="E1030" s="6" t="str">
        <f t="shared" si="66"/>
        <v>Bell</v>
      </c>
      <c r="F1030" s="6" t="str">
        <f t="shared" si="67"/>
        <v>Mr. Patrick</v>
      </c>
    </row>
    <row r="1031" spans="1:6" ht="15.75" customHeight="1" x14ac:dyDescent="0.3">
      <c r="A1031" s="5" t="s">
        <v>2072</v>
      </c>
      <c r="B1031" s="5" t="s">
        <v>2073</v>
      </c>
      <c r="C1031" s="6" t="str">
        <f t="shared" si="64"/>
        <v>Ms.</v>
      </c>
      <c r="D1031" s="6" t="str">
        <f t="shared" si="65"/>
        <v>Bridget K.</v>
      </c>
      <c r="E1031" s="6" t="str">
        <f t="shared" si="66"/>
        <v>Dawes</v>
      </c>
      <c r="F1031" s="6" t="str">
        <f t="shared" si="67"/>
        <v>Ms. Bridget K.</v>
      </c>
    </row>
    <row r="1032" spans="1:6" ht="15.75" customHeight="1" x14ac:dyDescent="0.3">
      <c r="A1032" s="5" t="s">
        <v>2074</v>
      </c>
      <c r="B1032" s="5" t="s">
        <v>2075</v>
      </c>
      <c r="C1032" s="6" t="str">
        <f t="shared" si="64"/>
        <v>Mr.</v>
      </c>
      <c r="D1032" s="6" t="str">
        <f t="shared" si="65"/>
        <v>Gabriel</v>
      </c>
      <c r="E1032" s="6" t="str">
        <f t="shared" si="66"/>
        <v>Larios</v>
      </c>
      <c r="F1032" s="6" t="str">
        <f t="shared" si="67"/>
        <v>Mr. Gabriel</v>
      </c>
    </row>
    <row r="1033" spans="1:6" ht="15.75" customHeight="1" x14ac:dyDescent="0.3">
      <c r="A1033" s="5" t="s">
        <v>2076</v>
      </c>
      <c r="B1033" s="5" t="s">
        <v>2077</v>
      </c>
      <c r="C1033" s="6" t="str">
        <f t="shared" si="64"/>
        <v>Ms.</v>
      </c>
      <c r="D1033" s="6" t="str">
        <f t="shared" si="65"/>
        <v>Natasha</v>
      </c>
      <c r="E1033" s="6" t="str">
        <f t="shared" si="66"/>
        <v>Yaremczuk</v>
      </c>
      <c r="F1033" s="6" t="str">
        <f t="shared" si="67"/>
        <v>Ms. Natasha</v>
      </c>
    </row>
    <row r="1034" spans="1:6" ht="15.75" customHeight="1" x14ac:dyDescent="0.3">
      <c r="A1034" s="5" t="s">
        <v>2078</v>
      </c>
      <c r="B1034" s="5" t="s">
        <v>2079</v>
      </c>
      <c r="C1034" s="6" t="str">
        <f t="shared" si="64"/>
        <v>Ms.</v>
      </c>
      <c r="D1034" s="6" t="str">
        <f t="shared" si="65"/>
        <v>Abby A.</v>
      </c>
      <c r="E1034" s="6" t="str">
        <f t="shared" si="66"/>
        <v>Knight</v>
      </c>
      <c r="F1034" s="6" t="str">
        <f t="shared" si="67"/>
        <v>Ms. Abby A.</v>
      </c>
    </row>
    <row r="1035" spans="1:6" ht="15.75" customHeight="1" x14ac:dyDescent="0.3">
      <c r="A1035" s="5" t="s">
        <v>2080</v>
      </c>
      <c r="B1035" s="5" t="s">
        <v>2081</v>
      </c>
      <c r="C1035" s="6" t="str">
        <f t="shared" si="64"/>
        <v>Ms.</v>
      </c>
      <c r="D1035" s="6" t="str">
        <f t="shared" si="65"/>
        <v>Michelle</v>
      </c>
      <c r="E1035" s="6" t="str">
        <f t="shared" si="66"/>
        <v>Eversman</v>
      </c>
      <c r="F1035" s="6" t="str">
        <f t="shared" si="67"/>
        <v>Ms. Michelle</v>
      </c>
    </row>
    <row r="1036" spans="1:6" ht="15.75" customHeight="1" x14ac:dyDescent="0.3">
      <c r="A1036" s="5" t="s">
        <v>2082</v>
      </c>
      <c r="B1036" s="5" t="s">
        <v>2083</v>
      </c>
      <c r="C1036" s="6" t="str">
        <f t="shared" si="64"/>
        <v>Ms.</v>
      </c>
      <c r="D1036" s="6" t="str">
        <f t="shared" si="65"/>
        <v>Mckendree</v>
      </c>
      <c r="E1036" s="6" t="str">
        <f t="shared" si="66"/>
        <v>Hickory</v>
      </c>
      <c r="F1036" s="6" t="str">
        <f t="shared" si="67"/>
        <v>Ms. Mckendree</v>
      </c>
    </row>
    <row r="1037" spans="1:6" ht="15.75" customHeight="1" x14ac:dyDescent="0.3">
      <c r="A1037" s="5" t="s">
        <v>2084</v>
      </c>
      <c r="B1037" s="5" t="s">
        <v>2085</v>
      </c>
      <c r="C1037" s="6" t="str">
        <f t="shared" si="64"/>
        <v>Ms.</v>
      </c>
      <c r="D1037" s="6" t="str">
        <f t="shared" si="65"/>
        <v>Tara</v>
      </c>
      <c r="E1037" s="6" t="str">
        <f t="shared" si="66"/>
        <v>Mooney</v>
      </c>
      <c r="F1037" s="6" t="str">
        <f t="shared" si="67"/>
        <v>Ms. Tara</v>
      </c>
    </row>
    <row r="1038" spans="1:6" ht="15.75" customHeight="1" x14ac:dyDescent="0.3">
      <c r="A1038" s="5" t="s">
        <v>2086</v>
      </c>
      <c r="B1038" s="5" t="s">
        <v>2087</v>
      </c>
      <c r="C1038" s="6" t="str">
        <f t="shared" si="64"/>
        <v>Mr.</v>
      </c>
      <c r="D1038" s="6" t="str">
        <f t="shared" si="65"/>
        <v>Daniel</v>
      </c>
      <c r="E1038" s="6" t="str">
        <f t="shared" si="66"/>
        <v>Craighead</v>
      </c>
      <c r="F1038" s="6" t="str">
        <f t="shared" si="67"/>
        <v>Mr. Daniel</v>
      </c>
    </row>
    <row r="1039" spans="1:6" ht="15.75" customHeight="1" x14ac:dyDescent="0.3">
      <c r="A1039" s="5" t="s">
        <v>2088</v>
      </c>
      <c r="B1039" s="5" t="s">
        <v>2089</v>
      </c>
      <c r="C1039" s="6" t="str">
        <f t="shared" si="64"/>
        <v>Mr.</v>
      </c>
      <c r="D1039" s="6" t="str">
        <f t="shared" si="65"/>
        <v>Joshua P</v>
      </c>
      <c r="E1039" s="6" t="str">
        <f t="shared" si="66"/>
        <v>Gardner</v>
      </c>
      <c r="F1039" s="6" t="str">
        <f t="shared" si="67"/>
        <v>Mr. Joshua P</v>
      </c>
    </row>
    <row r="1040" spans="1:6" ht="15.75" customHeight="1" x14ac:dyDescent="0.3">
      <c r="A1040" s="5" t="s">
        <v>2090</v>
      </c>
      <c r="B1040" s="5" t="s">
        <v>2091</v>
      </c>
      <c r="C1040" s="6" t="str">
        <f t="shared" si="64"/>
        <v>Ms.</v>
      </c>
      <c r="D1040" s="6" t="str">
        <f t="shared" si="65"/>
        <v>Erin C</v>
      </c>
      <c r="E1040" s="6" t="str">
        <f t="shared" si="66"/>
        <v>Lohrenz</v>
      </c>
      <c r="F1040" s="6" t="str">
        <f t="shared" si="67"/>
        <v>Ms. Erin C</v>
      </c>
    </row>
    <row r="1041" spans="1:6" ht="15.75" customHeight="1" x14ac:dyDescent="0.3">
      <c r="A1041" s="5" t="s">
        <v>2092</v>
      </c>
      <c r="B1041" s="5" t="s">
        <v>2093</v>
      </c>
      <c r="C1041" s="6" t="str">
        <f t="shared" si="64"/>
        <v>Ms.</v>
      </c>
      <c r="D1041" s="6" t="str">
        <f t="shared" si="65"/>
        <v>Shure</v>
      </c>
      <c r="E1041" s="6" t="str">
        <f t="shared" si="66"/>
        <v>Demise</v>
      </c>
      <c r="F1041" s="6" t="str">
        <f t="shared" si="67"/>
        <v>Ms. Shure</v>
      </c>
    </row>
    <row r="1042" spans="1:6" ht="15.75" customHeight="1" x14ac:dyDescent="0.3">
      <c r="A1042" s="5" t="s">
        <v>2094</v>
      </c>
      <c r="B1042" s="5" t="s">
        <v>2095</v>
      </c>
      <c r="C1042" s="6" t="str">
        <f t="shared" si="64"/>
        <v>Mr.</v>
      </c>
      <c r="D1042" s="6" t="str">
        <f t="shared" si="65"/>
        <v>Richard</v>
      </c>
      <c r="E1042" s="6" t="str">
        <f t="shared" si="66"/>
        <v>Nelson</v>
      </c>
      <c r="F1042" s="6" t="str">
        <f t="shared" si="67"/>
        <v>Mr. Richard</v>
      </c>
    </row>
    <row r="1043" spans="1:6" ht="15.75" customHeight="1" x14ac:dyDescent="0.3">
      <c r="A1043" s="5" t="s">
        <v>2096</v>
      </c>
      <c r="B1043" s="5" t="s">
        <v>2097</v>
      </c>
      <c r="C1043" s="6" t="str">
        <f t="shared" si="64"/>
        <v>Ms.</v>
      </c>
      <c r="D1043" s="6" t="str">
        <f t="shared" si="65"/>
        <v>Brenda</v>
      </c>
      <c r="E1043" s="6" t="str">
        <f t="shared" si="66"/>
        <v>Guitard</v>
      </c>
      <c r="F1043" s="6" t="str">
        <f t="shared" si="67"/>
        <v>Ms. Brenda</v>
      </c>
    </row>
    <row r="1044" spans="1:6" ht="15.75" customHeight="1" x14ac:dyDescent="0.3">
      <c r="A1044" s="5" t="s">
        <v>2098</v>
      </c>
      <c r="B1044" s="5" t="s">
        <v>2099</v>
      </c>
      <c r="C1044" s="6" t="str">
        <f t="shared" si="64"/>
        <v>Mr.</v>
      </c>
      <c r="D1044" s="6" t="str">
        <f t="shared" si="65"/>
        <v>Joseph M</v>
      </c>
      <c r="E1044" s="6" t="str">
        <f t="shared" si="66"/>
        <v>Navas</v>
      </c>
      <c r="F1044" s="6" t="str">
        <f t="shared" si="67"/>
        <v>Mr. Joseph M</v>
      </c>
    </row>
    <row r="1045" spans="1:6" ht="15.75" customHeight="1" x14ac:dyDescent="0.3">
      <c r="A1045" s="5" t="s">
        <v>2100</v>
      </c>
      <c r="B1045" s="5" t="s">
        <v>2101</v>
      </c>
      <c r="C1045" s="6" t="str">
        <f t="shared" si="64"/>
        <v>Mr.</v>
      </c>
      <c r="D1045" s="6" t="str">
        <f t="shared" si="65"/>
        <v>Stephen J.</v>
      </c>
      <c r="E1045" s="6" t="str">
        <f t="shared" si="66"/>
        <v>Ptucha</v>
      </c>
      <c r="F1045" s="6" t="str">
        <f t="shared" si="67"/>
        <v>Mr. Stephen J.</v>
      </c>
    </row>
    <row r="1046" spans="1:6" ht="15.75" customHeight="1" x14ac:dyDescent="0.3">
      <c r="A1046" s="5" t="s">
        <v>2102</v>
      </c>
      <c r="B1046" s="5" t="s">
        <v>2103</v>
      </c>
      <c r="C1046" s="6" t="str">
        <f t="shared" si="64"/>
        <v>Mrs.</v>
      </c>
      <c r="D1046" s="6" t="str">
        <f t="shared" si="65"/>
        <v>Kathya</v>
      </c>
      <c r="E1046" s="6" t="str">
        <f t="shared" si="66"/>
        <v>Kirouac</v>
      </c>
      <c r="F1046" s="6" t="str">
        <f t="shared" si="67"/>
        <v>Mrs. Kathya</v>
      </c>
    </row>
    <row r="1047" spans="1:6" ht="15.75" customHeight="1" x14ac:dyDescent="0.3">
      <c r="A1047" s="5" t="s">
        <v>2104</v>
      </c>
      <c r="B1047" s="5" t="s">
        <v>2105</v>
      </c>
      <c r="C1047" s="6" t="str">
        <f t="shared" si="64"/>
        <v>Mr.</v>
      </c>
      <c r="D1047" s="6" t="str">
        <f t="shared" si="65"/>
        <v>Wesley</v>
      </c>
      <c r="E1047" s="6" t="str">
        <f t="shared" si="66"/>
        <v>Toews</v>
      </c>
      <c r="F1047" s="6" t="str">
        <f t="shared" si="67"/>
        <v>Mr. Wesley</v>
      </c>
    </row>
    <row r="1048" spans="1:6" ht="15.75" customHeight="1" x14ac:dyDescent="0.3">
      <c r="A1048" s="5" t="s">
        <v>2106</v>
      </c>
      <c r="B1048" s="5" t="s">
        <v>2107</v>
      </c>
      <c r="C1048" s="6" t="str">
        <f t="shared" si="64"/>
        <v>Mr.</v>
      </c>
      <c r="D1048" s="6" t="str">
        <f t="shared" si="65"/>
        <v>Tim</v>
      </c>
      <c r="E1048" s="6" t="str">
        <f t="shared" si="66"/>
        <v>Perry</v>
      </c>
      <c r="F1048" s="6" t="str">
        <f t="shared" si="67"/>
        <v>Mr. Tim</v>
      </c>
    </row>
    <row r="1049" spans="1:6" ht="15.75" customHeight="1" x14ac:dyDescent="0.3">
      <c r="A1049" s="5" t="s">
        <v>2108</v>
      </c>
      <c r="B1049" s="5" t="s">
        <v>2109</v>
      </c>
      <c r="C1049" s="6" t="str">
        <f t="shared" si="64"/>
        <v>Ms.</v>
      </c>
      <c r="D1049" s="6" t="str">
        <f t="shared" si="65"/>
        <v>Jamie L.</v>
      </c>
      <c r="E1049" s="6" t="str">
        <f t="shared" si="66"/>
        <v>Kretz</v>
      </c>
      <c r="F1049" s="6" t="str">
        <f t="shared" si="67"/>
        <v>Ms. Jamie L.</v>
      </c>
    </row>
    <row r="1050" spans="1:6" ht="15.75" customHeight="1" x14ac:dyDescent="0.3">
      <c r="A1050" s="5" t="s">
        <v>2110</v>
      </c>
      <c r="B1050" s="5" t="s">
        <v>2111</v>
      </c>
      <c r="C1050" s="6" t="str">
        <f t="shared" si="64"/>
        <v>Ms.</v>
      </c>
      <c r="D1050" s="6" t="str">
        <f t="shared" si="65"/>
        <v>Alexandra</v>
      </c>
      <c r="E1050" s="6" t="str">
        <f t="shared" si="66"/>
        <v>Hempel</v>
      </c>
      <c r="F1050" s="6" t="str">
        <f t="shared" si="67"/>
        <v>Ms. Alexandra</v>
      </c>
    </row>
    <row r="1051" spans="1:6" ht="15.75" customHeight="1" x14ac:dyDescent="0.3">
      <c r="A1051" s="5" t="s">
        <v>2112</v>
      </c>
      <c r="B1051" s="5" t="s">
        <v>2113</v>
      </c>
      <c r="C1051" s="6" t="str">
        <f t="shared" si="64"/>
        <v>Ms.</v>
      </c>
      <c r="D1051" s="6" t="str">
        <f t="shared" si="65"/>
        <v>Tiffany</v>
      </c>
      <c r="E1051" s="6" t="str">
        <f t="shared" si="66"/>
        <v>McBroom</v>
      </c>
      <c r="F1051" s="6" t="str">
        <f t="shared" si="67"/>
        <v>Ms. Tiffany</v>
      </c>
    </row>
    <row r="1052" spans="1:6" ht="15.75" customHeight="1" x14ac:dyDescent="0.3">
      <c r="A1052" s="5" t="s">
        <v>2114</v>
      </c>
      <c r="B1052" s="5" t="s">
        <v>2115</v>
      </c>
      <c r="C1052" s="6" t="str">
        <f t="shared" si="64"/>
        <v>Mrs.</v>
      </c>
      <c r="D1052" s="6" t="str">
        <f t="shared" si="65"/>
        <v>Rebecca J</v>
      </c>
      <c r="E1052" s="6" t="str">
        <f t="shared" si="66"/>
        <v>Yoo</v>
      </c>
      <c r="F1052" s="6" t="str">
        <f t="shared" si="67"/>
        <v>Mrs. Rebecca J</v>
      </c>
    </row>
    <row r="1053" spans="1:6" ht="15.75" customHeight="1" x14ac:dyDescent="0.3">
      <c r="A1053" s="5" t="s">
        <v>2116</v>
      </c>
      <c r="B1053" s="5" t="s">
        <v>2117</v>
      </c>
      <c r="C1053" s="6" t="str">
        <f t="shared" si="64"/>
        <v>Mr.</v>
      </c>
      <c r="D1053" s="6" t="str">
        <f t="shared" si="65"/>
        <v>Austin T.</v>
      </c>
      <c r="E1053" s="6" t="str">
        <f t="shared" si="66"/>
        <v>Rand</v>
      </c>
      <c r="F1053" s="6" t="str">
        <f t="shared" si="67"/>
        <v>Mr. Austin T.</v>
      </c>
    </row>
    <row r="1054" spans="1:6" ht="15.75" customHeight="1" x14ac:dyDescent="0.3">
      <c r="A1054" s="5" t="s">
        <v>2118</v>
      </c>
      <c r="B1054" s="5" t="s">
        <v>2119</v>
      </c>
      <c r="C1054" s="6" t="str">
        <f t="shared" si="64"/>
        <v>Ms.</v>
      </c>
      <c r="D1054" s="6" t="str">
        <f t="shared" si="65"/>
        <v>Jamie T</v>
      </c>
      <c r="E1054" s="6" t="str">
        <f t="shared" si="66"/>
        <v>Wolfe</v>
      </c>
      <c r="F1054" s="6" t="str">
        <f t="shared" si="67"/>
        <v>Ms. Jamie T</v>
      </c>
    </row>
    <row r="1055" spans="1:6" ht="15.75" customHeight="1" x14ac:dyDescent="0.3">
      <c r="A1055" s="5" t="s">
        <v>2120</v>
      </c>
      <c r="B1055" s="5" t="s">
        <v>2121</v>
      </c>
      <c r="C1055" s="6" t="str">
        <f t="shared" si="64"/>
        <v>Mr.</v>
      </c>
      <c r="D1055" s="6" t="str">
        <f t="shared" si="65"/>
        <v>Matthew T.</v>
      </c>
      <c r="E1055" s="6" t="str">
        <f t="shared" si="66"/>
        <v>Vance</v>
      </c>
      <c r="F1055" s="6" t="str">
        <f t="shared" si="67"/>
        <v>Mr. Matthew T.</v>
      </c>
    </row>
    <row r="1056" spans="1:6" ht="15.75" customHeight="1" x14ac:dyDescent="0.3">
      <c r="A1056" s="5" t="s">
        <v>2122</v>
      </c>
      <c r="B1056" s="5" t="s">
        <v>2123</v>
      </c>
      <c r="C1056" s="6" t="str">
        <f t="shared" si="64"/>
        <v>Mrs.</v>
      </c>
      <c r="D1056" s="6" t="str">
        <f t="shared" si="65"/>
        <v>Emily</v>
      </c>
      <c r="E1056" s="6" t="str">
        <f t="shared" si="66"/>
        <v>Burnett</v>
      </c>
      <c r="F1056" s="6" t="str">
        <f t="shared" si="67"/>
        <v>Mrs. Emily</v>
      </c>
    </row>
    <row r="1057" spans="1:6" ht="15.75" customHeight="1" x14ac:dyDescent="0.3">
      <c r="A1057" s="5" t="s">
        <v>2124</v>
      </c>
      <c r="B1057" s="5" t="s">
        <v>2125</v>
      </c>
      <c r="C1057" s="6" t="str">
        <f t="shared" si="64"/>
        <v>Ms.</v>
      </c>
      <c r="D1057" s="6" t="str">
        <f t="shared" si="65"/>
        <v>Gillian</v>
      </c>
      <c r="E1057" s="6" t="str">
        <f t="shared" si="66"/>
        <v>Clason</v>
      </c>
      <c r="F1057" s="6" t="str">
        <f t="shared" si="67"/>
        <v>Ms. Gillian</v>
      </c>
    </row>
    <row r="1058" spans="1:6" ht="15.75" customHeight="1" x14ac:dyDescent="0.3">
      <c r="A1058" s="5" t="s">
        <v>2126</v>
      </c>
      <c r="B1058" s="5" t="s">
        <v>2127</v>
      </c>
      <c r="C1058" s="6" t="str">
        <f t="shared" si="64"/>
        <v>Mrs.</v>
      </c>
      <c r="D1058" s="6" t="str">
        <f t="shared" si="65"/>
        <v>Brenn E.</v>
      </c>
      <c r="E1058" s="6" t="str">
        <f t="shared" si="66"/>
        <v>Donnelly</v>
      </c>
      <c r="F1058" s="6" t="str">
        <f t="shared" si="67"/>
        <v>Mrs. Brenn E.</v>
      </c>
    </row>
    <row r="1059" spans="1:6" ht="15.75" customHeight="1" x14ac:dyDescent="0.3">
      <c r="A1059" s="5" t="s">
        <v>2128</v>
      </c>
      <c r="B1059" s="5" t="s">
        <v>2129</v>
      </c>
      <c r="C1059" s="6" t="str">
        <f t="shared" si="64"/>
        <v>Ms.</v>
      </c>
      <c r="D1059" s="6" t="str">
        <f t="shared" si="65"/>
        <v>Lisa M</v>
      </c>
      <c r="E1059" s="6" t="str">
        <f t="shared" si="66"/>
        <v>Pietz</v>
      </c>
      <c r="F1059" s="6" t="str">
        <f t="shared" si="67"/>
        <v>Ms. Lisa M</v>
      </c>
    </row>
    <row r="1060" spans="1:6" ht="15.75" customHeight="1" x14ac:dyDescent="0.3">
      <c r="A1060" s="5" t="s">
        <v>2130</v>
      </c>
      <c r="B1060" s="5" t="s">
        <v>2131</v>
      </c>
      <c r="C1060" s="6" t="str">
        <f t="shared" si="64"/>
        <v>Mr.</v>
      </c>
      <c r="D1060" s="6" t="str">
        <f t="shared" si="65"/>
        <v>Matt</v>
      </c>
      <c r="E1060" s="6" t="str">
        <f t="shared" si="66"/>
        <v>Tegenkamp</v>
      </c>
      <c r="F1060" s="6" t="str">
        <f t="shared" si="67"/>
        <v>Mr. Matt</v>
      </c>
    </row>
    <row r="1061" spans="1:6" ht="15.75" customHeight="1" x14ac:dyDescent="0.3">
      <c r="A1061" s="5" t="s">
        <v>2132</v>
      </c>
      <c r="B1061" s="5" t="s">
        <v>2133</v>
      </c>
      <c r="C1061" s="6" t="str">
        <f t="shared" si="64"/>
        <v>Mr.</v>
      </c>
      <c r="D1061" s="6" t="str">
        <f t="shared" si="65"/>
        <v>Thomas A.</v>
      </c>
      <c r="E1061" s="6" t="str">
        <f t="shared" si="66"/>
        <v>Dover</v>
      </c>
      <c r="F1061" s="6" t="str">
        <f t="shared" si="67"/>
        <v>Mr. Thomas A.</v>
      </c>
    </row>
    <row r="1062" spans="1:6" ht="15.75" customHeight="1" x14ac:dyDescent="0.3">
      <c r="A1062" s="5" t="s">
        <v>2134</v>
      </c>
      <c r="B1062" s="5" t="s">
        <v>2135</v>
      </c>
      <c r="C1062" s="6" t="str">
        <f t="shared" si="64"/>
        <v>Mr.</v>
      </c>
      <c r="D1062" s="6" t="str">
        <f t="shared" si="65"/>
        <v>Kevin J</v>
      </c>
      <c r="E1062" s="6" t="str">
        <f t="shared" si="66"/>
        <v>Dockemeyer</v>
      </c>
      <c r="F1062" s="6" t="str">
        <f t="shared" si="67"/>
        <v>Mr. Kevin J</v>
      </c>
    </row>
    <row r="1063" spans="1:6" ht="15.75" customHeight="1" x14ac:dyDescent="0.3">
      <c r="A1063" s="5" t="s">
        <v>2136</v>
      </c>
      <c r="B1063" s="5" t="s">
        <v>2137</v>
      </c>
      <c r="C1063" s="6" t="str">
        <f t="shared" si="64"/>
        <v>Mr.</v>
      </c>
      <c r="D1063" s="6" t="str">
        <f t="shared" si="65"/>
        <v>William H. III</v>
      </c>
      <c r="E1063" s="6" t="str">
        <f t="shared" si="66"/>
        <v>Steele</v>
      </c>
      <c r="F1063" s="6" t="str">
        <f t="shared" si="67"/>
        <v>Mr. William H. III</v>
      </c>
    </row>
    <row r="1064" spans="1:6" ht="15.75" customHeight="1" x14ac:dyDescent="0.3">
      <c r="A1064" s="5" t="s">
        <v>2138</v>
      </c>
      <c r="B1064" s="5" t="s">
        <v>2139</v>
      </c>
      <c r="C1064" s="6" t="str">
        <f t="shared" si="64"/>
        <v>Mr.</v>
      </c>
      <c r="D1064" s="6" t="str">
        <f t="shared" si="65"/>
        <v>Gal</v>
      </c>
      <c r="E1064" s="6" t="str">
        <f t="shared" si="66"/>
        <v>Harel</v>
      </c>
      <c r="F1064" s="6" t="str">
        <f t="shared" si="67"/>
        <v>Mr. Gal</v>
      </c>
    </row>
    <row r="1065" spans="1:6" ht="15.75" customHeight="1" x14ac:dyDescent="0.3">
      <c r="A1065" s="5" t="s">
        <v>2140</v>
      </c>
      <c r="B1065" s="5" t="s">
        <v>2141</v>
      </c>
      <c r="C1065" s="6" t="str">
        <f t="shared" si="64"/>
        <v>Mr.</v>
      </c>
      <c r="D1065" s="6" t="str">
        <f t="shared" si="65"/>
        <v>Anton</v>
      </c>
      <c r="E1065" s="6" t="str">
        <f t="shared" si="66"/>
        <v>Aguila</v>
      </c>
      <c r="F1065" s="6" t="str">
        <f t="shared" si="67"/>
        <v>Mr. Anton</v>
      </c>
    </row>
    <row r="1066" spans="1:6" ht="15.75" customHeight="1" x14ac:dyDescent="0.3">
      <c r="A1066" s="5" t="s">
        <v>2142</v>
      </c>
      <c r="B1066" s="5" t="s">
        <v>2143</v>
      </c>
      <c r="C1066" s="6" t="str">
        <f t="shared" si="64"/>
        <v>Ms.</v>
      </c>
      <c r="D1066" s="6" t="str">
        <f t="shared" si="65"/>
        <v>Yazmin</v>
      </c>
      <c r="E1066" s="6" t="str">
        <f t="shared" si="66"/>
        <v>Vallejo Sarmiento</v>
      </c>
      <c r="F1066" s="6" t="str">
        <f t="shared" si="67"/>
        <v>Ms. Yazmin</v>
      </c>
    </row>
    <row r="1067" spans="1:6" ht="15.75" customHeight="1" x14ac:dyDescent="0.3">
      <c r="A1067" s="5" t="s">
        <v>2144</v>
      </c>
      <c r="B1067" s="5" t="s">
        <v>2145</v>
      </c>
      <c r="C1067" s="6" t="str">
        <f t="shared" si="64"/>
        <v>Mr.</v>
      </c>
      <c r="D1067" s="6" t="str">
        <f t="shared" si="65"/>
        <v>Florian</v>
      </c>
      <c r="E1067" s="6" t="str">
        <f t="shared" si="66"/>
        <v>Beisheim</v>
      </c>
      <c r="F1067" s="6" t="str">
        <f t="shared" si="67"/>
        <v>Mr. Florian</v>
      </c>
    </row>
    <row r="1068" spans="1:6" ht="15.75" customHeight="1" x14ac:dyDescent="0.3">
      <c r="A1068" s="5" t="s">
        <v>2146</v>
      </c>
      <c r="B1068" s="5" t="s">
        <v>2147</v>
      </c>
      <c r="C1068" s="6" t="str">
        <f t="shared" si="64"/>
        <v>Ms.</v>
      </c>
      <c r="D1068" s="6" t="str">
        <f t="shared" si="65"/>
        <v>Karen L</v>
      </c>
      <c r="E1068" s="6" t="str">
        <f t="shared" si="66"/>
        <v>Lenhoff</v>
      </c>
      <c r="F1068" s="6" t="str">
        <f t="shared" si="67"/>
        <v>Ms. Karen L</v>
      </c>
    </row>
    <row r="1069" spans="1:6" ht="15.75" customHeight="1" x14ac:dyDescent="0.3">
      <c r="A1069" s="5" t="s">
        <v>2148</v>
      </c>
      <c r="B1069" s="5" t="s">
        <v>2149</v>
      </c>
      <c r="C1069" s="6" t="str">
        <f t="shared" si="64"/>
        <v>Mr.</v>
      </c>
      <c r="D1069" s="6" t="str">
        <f t="shared" si="65"/>
        <v>Scott</v>
      </c>
      <c r="E1069" s="6" t="str">
        <f t="shared" si="66"/>
        <v>Wehrwein</v>
      </c>
      <c r="F1069" s="6" t="str">
        <f t="shared" si="67"/>
        <v>Mr. Scott</v>
      </c>
    </row>
    <row r="1070" spans="1:6" ht="15.75" customHeight="1" x14ac:dyDescent="0.3">
      <c r="A1070" s="5" t="s">
        <v>2150</v>
      </c>
      <c r="B1070" s="5" t="s">
        <v>2151</v>
      </c>
      <c r="C1070" s="6" t="str">
        <f t="shared" si="64"/>
        <v>Ms.</v>
      </c>
      <c r="D1070" s="6" t="str">
        <f t="shared" si="65"/>
        <v>Claire</v>
      </c>
      <c r="E1070" s="6" t="str">
        <f t="shared" si="66"/>
        <v>Wallace</v>
      </c>
      <c r="F1070" s="6" t="str">
        <f t="shared" si="67"/>
        <v>Ms. Claire</v>
      </c>
    </row>
    <row r="1071" spans="1:6" ht="15.75" customHeight="1" x14ac:dyDescent="0.3">
      <c r="A1071" s="5" t="s">
        <v>2152</v>
      </c>
      <c r="B1071" s="5" t="s">
        <v>2153</v>
      </c>
      <c r="C1071" s="6" t="str">
        <f t="shared" si="64"/>
        <v>Ms.</v>
      </c>
      <c r="D1071" s="6" t="str">
        <f t="shared" si="65"/>
        <v>Lynn M.</v>
      </c>
      <c r="E1071" s="6" t="str">
        <f t="shared" si="66"/>
        <v>Markowitz</v>
      </c>
      <c r="F1071" s="6" t="str">
        <f t="shared" si="67"/>
        <v>Ms. Lynn M.</v>
      </c>
    </row>
    <row r="1072" spans="1:6" ht="15.75" customHeight="1" x14ac:dyDescent="0.3">
      <c r="A1072" s="5" t="s">
        <v>2154</v>
      </c>
      <c r="B1072" s="5" t="s">
        <v>2155</v>
      </c>
      <c r="C1072" s="6" t="str">
        <f t="shared" si="64"/>
        <v>Ms.</v>
      </c>
      <c r="D1072" s="6" t="str">
        <f t="shared" si="65"/>
        <v>Sharon</v>
      </c>
      <c r="E1072" s="6" t="str">
        <f t="shared" si="66"/>
        <v>Vos</v>
      </c>
      <c r="F1072" s="6" t="str">
        <f t="shared" si="67"/>
        <v>Ms. Sharon</v>
      </c>
    </row>
    <row r="1073" spans="1:6" ht="15.75" customHeight="1" x14ac:dyDescent="0.3">
      <c r="A1073" s="5" t="s">
        <v>2156</v>
      </c>
      <c r="B1073" s="5" t="s">
        <v>2157</v>
      </c>
      <c r="C1073" s="6" t="str">
        <f t="shared" si="64"/>
        <v>Mrs.</v>
      </c>
      <c r="D1073" s="6" t="str">
        <f t="shared" si="65"/>
        <v>Candice</v>
      </c>
      <c r="E1073" s="6" t="str">
        <f t="shared" si="66"/>
        <v>McLeod</v>
      </c>
      <c r="F1073" s="6" t="str">
        <f t="shared" si="67"/>
        <v>Mrs. Candice</v>
      </c>
    </row>
    <row r="1074" spans="1:6" ht="15.75" customHeight="1" x14ac:dyDescent="0.3">
      <c r="A1074" s="5" t="s">
        <v>2158</v>
      </c>
      <c r="B1074" s="5" t="s">
        <v>2159</v>
      </c>
      <c r="C1074" s="6" t="str">
        <f t="shared" si="64"/>
        <v>Ms.</v>
      </c>
      <c r="D1074" s="6" t="str">
        <f t="shared" si="65"/>
        <v>Jennifer D</v>
      </c>
      <c r="E1074" s="6" t="str">
        <f t="shared" si="66"/>
        <v>Balcom</v>
      </c>
      <c r="F1074" s="6" t="str">
        <f t="shared" si="67"/>
        <v>Ms. Jennifer D</v>
      </c>
    </row>
    <row r="1075" spans="1:6" ht="15.75" customHeight="1" x14ac:dyDescent="0.3">
      <c r="A1075" s="5" t="s">
        <v>2160</v>
      </c>
      <c r="B1075" s="5" t="s">
        <v>2161</v>
      </c>
      <c r="C1075" s="6" t="str">
        <f t="shared" si="64"/>
        <v>Mr.</v>
      </c>
      <c r="D1075" s="6" t="str">
        <f t="shared" si="65"/>
        <v>Eric</v>
      </c>
      <c r="E1075" s="6" t="str">
        <f t="shared" si="66"/>
        <v>Dirth</v>
      </c>
      <c r="F1075" s="6" t="str">
        <f t="shared" si="67"/>
        <v>Mr. Eric</v>
      </c>
    </row>
    <row r="1076" spans="1:6" ht="15.75" customHeight="1" x14ac:dyDescent="0.3">
      <c r="A1076" s="5" t="s">
        <v>2162</v>
      </c>
      <c r="B1076" s="5" t="s">
        <v>2163</v>
      </c>
      <c r="C1076" s="6" t="str">
        <f t="shared" si="64"/>
        <v>Mr.</v>
      </c>
      <c r="D1076" s="6" t="str">
        <f t="shared" si="65"/>
        <v>Bryan</v>
      </c>
      <c r="E1076" s="6" t="str">
        <f t="shared" si="66"/>
        <v>Inglish</v>
      </c>
      <c r="F1076" s="6" t="str">
        <f t="shared" si="67"/>
        <v>Mr. Bryan</v>
      </c>
    </row>
    <row r="1077" spans="1:6" ht="15.75" customHeight="1" x14ac:dyDescent="0.3">
      <c r="A1077" s="5" t="s">
        <v>2164</v>
      </c>
      <c r="B1077" s="5" t="s">
        <v>2165</v>
      </c>
      <c r="C1077" s="6" t="str">
        <f t="shared" si="64"/>
        <v>Mr.</v>
      </c>
      <c r="D1077" s="6" t="str">
        <f t="shared" si="65"/>
        <v>Devon R.</v>
      </c>
      <c r="E1077" s="6" t="str">
        <f t="shared" si="66"/>
        <v>Matthews</v>
      </c>
      <c r="F1077" s="6" t="str">
        <f t="shared" si="67"/>
        <v>Mr. Devon R.</v>
      </c>
    </row>
    <row r="1078" spans="1:6" ht="15.75" customHeight="1" x14ac:dyDescent="0.3">
      <c r="A1078" s="5" t="s">
        <v>2166</v>
      </c>
      <c r="B1078" s="5" t="s">
        <v>2167</v>
      </c>
      <c r="C1078" s="6" t="str">
        <f t="shared" si="64"/>
        <v>Ms.</v>
      </c>
      <c r="D1078" s="6" t="str">
        <f t="shared" si="65"/>
        <v>Elena</v>
      </c>
      <c r="E1078" s="6" t="str">
        <f t="shared" si="66"/>
        <v>Massa-Musiak</v>
      </c>
      <c r="F1078" s="6" t="str">
        <f t="shared" si="67"/>
        <v>Ms. Elena</v>
      </c>
    </row>
    <row r="1079" spans="1:6" ht="15.75" customHeight="1" x14ac:dyDescent="0.3">
      <c r="A1079" s="5" t="s">
        <v>2168</v>
      </c>
      <c r="B1079" s="5" t="s">
        <v>2169</v>
      </c>
      <c r="C1079" s="6" t="str">
        <f t="shared" si="64"/>
        <v>Mr.</v>
      </c>
      <c r="D1079" s="6" t="str">
        <f t="shared" si="65"/>
        <v>Chris</v>
      </c>
      <c r="E1079" s="6" t="str">
        <f t="shared" si="66"/>
        <v>Bailey</v>
      </c>
      <c r="F1079" s="6" t="str">
        <f t="shared" si="67"/>
        <v>Mr. Chris</v>
      </c>
    </row>
    <row r="1080" spans="1:6" ht="15.75" customHeight="1" x14ac:dyDescent="0.3">
      <c r="A1080" s="5" t="s">
        <v>2170</v>
      </c>
      <c r="B1080" s="5" t="s">
        <v>2171</v>
      </c>
      <c r="C1080" s="6" t="str">
        <f t="shared" si="64"/>
        <v>Mr.</v>
      </c>
      <c r="D1080" s="6" t="str">
        <f t="shared" si="65"/>
        <v>Bert</v>
      </c>
      <c r="E1080" s="6" t="str">
        <f t="shared" si="66"/>
        <v>Jacoby</v>
      </c>
      <c r="F1080" s="6" t="str">
        <f t="shared" si="67"/>
        <v>Mr. Bert</v>
      </c>
    </row>
    <row r="1081" spans="1:6" ht="15.75" customHeight="1" x14ac:dyDescent="0.3">
      <c r="A1081" s="5" t="s">
        <v>2172</v>
      </c>
      <c r="B1081" s="5" t="s">
        <v>2173</v>
      </c>
      <c r="C1081" s="6" t="str">
        <f t="shared" si="64"/>
        <v>Mr.</v>
      </c>
      <c r="D1081" s="6" t="str">
        <f t="shared" si="65"/>
        <v>John P.</v>
      </c>
      <c r="E1081" s="6" t="str">
        <f t="shared" si="66"/>
        <v>Crimmings</v>
      </c>
      <c r="F1081" s="6" t="str">
        <f t="shared" si="67"/>
        <v>Mr. John P.</v>
      </c>
    </row>
    <row r="1082" spans="1:6" ht="15.75" customHeight="1" x14ac:dyDescent="0.3">
      <c r="A1082" s="5" t="s">
        <v>2174</v>
      </c>
      <c r="B1082" s="5" t="s">
        <v>2175</v>
      </c>
      <c r="C1082" s="6" t="str">
        <f t="shared" si="64"/>
        <v>Mr.</v>
      </c>
      <c r="D1082" s="6" t="str">
        <f t="shared" si="65"/>
        <v>Daniel P</v>
      </c>
      <c r="E1082" s="6" t="str">
        <f t="shared" si="66"/>
        <v>Crane</v>
      </c>
      <c r="F1082" s="6" t="str">
        <f t="shared" si="67"/>
        <v>Mr. Daniel P</v>
      </c>
    </row>
    <row r="1083" spans="1:6" ht="15.75" customHeight="1" x14ac:dyDescent="0.3">
      <c r="A1083" s="5" t="s">
        <v>2176</v>
      </c>
      <c r="B1083" s="5" t="s">
        <v>2177</v>
      </c>
      <c r="C1083" s="6" t="str">
        <f t="shared" si="64"/>
        <v>Mrs.</v>
      </c>
      <c r="D1083" s="6" t="str">
        <f t="shared" si="65"/>
        <v>Lisa K.</v>
      </c>
      <c r="E1083" s="6" t="str">
        <f t="shared" si="66"/>
        <v>Swartzfager</v>
      </c>
      <c r="F1083" s="6" t="str">
        <f t="shared" si="67"/>
        <v>Mrs. Lisa K.</v>
      </c>
    </row>
    <row r="1084" spans="1:6" ht="15.75" customHeight="1" x14ac:dyDescent="0.3">
      <c r="A1084" s="5" t="s">
        <v>2178</v>
      </c>
      <c r="B1084" s="5" t="s">
        <v>2179</v>
      </c>
      <c r="C1084" s="6" t="str">
        <f t="shared" si="64"/>
        <v>Mrs.</v>
      </c>
      <c r="D1084" s="6" t="str">
        <f t="shared" si="65"/>
        <v>Kristine</v>
      </c>
      <c r="E1084" s="6" t="str">
        <f t="shared" si="66"/>
        <v>Clevenger</v>
      </c>
      <c r="F1084" s="6" t="str">
        <f t="shared" si="67"/>
        <v>Mrs. Kristine</v>
      </c>
    </row>
    <row r="1085" spans="1:6" ht="15.75" customHeight="1" x14ac:dyDescent="0.3">
      <c r="A1085" s="5" t="s">
        <v>2180</v>
      </c>
      <c r="B1085" s="5" t="s">
        <v>2181</v>
      </c>
      <c r="C1085" s="6" t="str">
        <f t="shared" si="64"/>
        <v>Mr.</v>
      </c>
      <c r="D1085" s="6" t="str">
        <f t="shared" si="65"/>
        <v>Paul A</v>
      </c>
      <c r="E1085" s="6" t="str">
        <f t="shared" si="66"/>
        <v>Reichardt</v>
      </c>
      <c r="F1085" s="6" t="str">
        <f t="shared" si="67"/>
        <v>Mr. Paul A</v>
      </c>
    </row>
    <row r="1086" spans="1:6" ht="15.75" customHeight="1" x14ac:dyDescent="0.3">
      <c r="A1086" s="5" t="s">
        <v>2182</v>
      </c>
      <c r="B1086" s="5" t="s">
        <v>2183</v>
      </c>
      <c r="C1086" s="6" t="str">
        <f t="shared" si="64"/>
        <v>Mr.</v>
      </c>
      <c r="D1086" s="6" t="str">
        <f t="shared" si="65"/>
        <v>Bryan</v>
      </c>
      <c r="E1086" s="6" t="str">
        <f t="shared" si="66"/>
        <v>Morton</v>
      </c>
      <c r="F1086" s="6" t="str">
        <f t="shared" si="67"/>
        <v>Mr. Bryan</v>
      </c>
    </row>
    <row r="1087" spans="1:6" ht="15.75" customHeight="1" x14ac:dyDescent="0.3">
      <c r="A1087" s="5" t="s">
        <v>2184</v>
      </c>
      <c r="B1087" s="5" t="s">
        <v>2185</v>
      </c>
      <c r="C1087" s="6" t="str">
        <f t="shared" si="64"/>
        <v>Mr.</v>
      </c>
      <c r="D1087" s="6" t="str">
        <f t="shared" si="65"/>
        <v>Chris</v>
      </c>
      <c r="E1087" s="6" t="str">
        <f t="shared" si="66"/>
        <v>Sunstrum</v>
      </c>
      <c r="F1087" s="6" t="str">
        <f t="shared" si="67"/>
        <v>Mr. Chris</v>
      </c>
    </row>
    <row r="1088" spans="1:6" ht="15.75" customHeight="1" x14ac:dyDescent="0.3">
      <c r="A1088" s="5" t="s">
        <v>2186</v>
      </c>
      <c r="B1088" s="5" t="s">
        <v>2187</v>
      </c>
      <c r="C1088" s="6" t="str">
        <f t="shared" si="64"/>
        <v>Ms.</v>
      </c>
      <c r="D1088" s="6" t="str">
        <f t="shared" si="65"/>
        <v>Milah B</v>
      </c>
      <c r="E1088" s="6" t="str">
        <f t="shared" si="66"/>
        <v>Frownfelter</v>
      </c>
      <c r="F1088" s="6" t="str">
        <f t="shared" si="67"/>
        <v>Ms. Milah B</v>
      </c>
    </row>
    <row r="1089" spans="1:6" ht="15.75" customHeight="1" x14ac:dyDescent="0.3">
      <c r="A1089" s="5" t="s">
        <v>2188</v>
      </c>
      <c r="B1089" s="5" t="s">
        <v>2189</v>
      </c>
      <c r="C1089" s="6" t="str">
        <f t="shared" si="64"/>
        <v>Ms.</v>
      </c>
      <c r="D1089" s="6" t="str">
        <f t="shared" si="65"/>
        <v>Annette M.</v>
      </c>
      <c r="E1089" s="6" t="str">
        <f t="shared" si="66"/>
        <v>Richter</v>
      </c>
      <c r="F1089" s="6" t="str">
        <f t="shared" si="67"/>
        <v>Ms. Annette M.</v>
      </c>
    </row>
    <row r="1090" spans="1:6" ht="15.75" customHeight="1" x14ac:dyDescent="0.3">
      <c r="A1090" s="5" t="s">
        <v>2190</v>
      </c>
      <c r="B1090" s="5" t="s">
        <v>2191</v>
      </c>
      <c r="C1090" s="6" t="str">
        <f t="shared" ref="C1090:C1153" si="68">LEFT(F1090,FIND(" ",F1090&amp;" ")-1)</f>
        <v>Mrs.</v>
      </c>
      <c r="D1090" s="6" t="str">
        <f t="shared" ref="D1090:D1153" si="69">TRIM(MID(F1090,FIND(" ",F1090&amp;" ")+1,200))</f>
        <v>Yoko</v>
      </c>
      <c r="E1090" s="6" t="str">
        <f t="shared" ref="E1090:E1153" si="70">TRIM(LEFT(B1090,FIND(",",B1090)-1))</f>
        <v>England</v>
      </c>
      <c r="F1090" s="6" t="str">
        <f t="shared" ref="F1090:F1153" si="71">TRIM(MID(B1090,FIND(",",B1090)+1,200))</f>
        <v>Mrs. Yoko</v>
      </c>
    </row>
    <row r="1091" spans="1:6" ht="15.75" customHeight="1" x14ac:dyDescent="0.3">
      <c r="A1091" s="5" t="s">
        <v>2192</v>
      </c>
      <c r="B1091" s="5" t="s">
        <v>2193</v>
      </c>
      <c r="C1091" s="6" t="str">
        <f t="shared" si="68"/>
        <v>Ms.</v>
      </c>
      <c r="D1091" s="6" t="str">
        <f t="shared" si="69"/>
        <v>Laura</v>
      </c>
      <c r="E1091" s="6" t="str">
        <f t="shared" si="70"/>
        <v>McLean</v>
      </c>
      <c r="F1091" s="6" t="str">
        <f t="shared" si="71"/>
        <v>Ms. Laura</v>
      </c>
    </row>
    <row r="1092" spans="1:6" ht="15.75" customHeight="1" x14ac:dyDescent="0.3">
      <c r="A1092" s="5" t="s">
        <v>2194</v>
      </c>
      <c r="B1092" s="5" t="s">
        <v>2195</v>
      </c>
      <c r="C1092" s="6" t="str">
        <f t="shared" si="68"/>
        <v>Ms.</v>
      </c>
      <c r="D1092" s="6" t="str">
        <f t="shared" si="69"/>
        <v>Tess A.</v>
      </c>
      <c r="E1092" s="6" t="str">
        <f t="shared" si="70"/>
        <v>Gardner</v>
      </c>
      <c r="F1092" s="6" t="str">
        <f t="shared" si="71"/>
        <v>Ms. Tess A.</v>
      </c>
    </row>
    <row r="1093" spans="1:6" ht="15.75" customHeight="1" x14ac:dyDescent="0.3">
      <c r="A1093" s="5" t="s">
        <v>2196</v>
      </c>
      <c r="B1093" s="5" t="s">
        <v>2197</v>
      </c>
      <c r="C1093" s="6" t="str">
        <f t="shared" si="68"/>
        <v>Mr.</v>
      </c>
      <c r="D1093" s="6" t="str">
        <f t="shared" si="69"/>
        <v>William G.</v>
      </c>
      <c r="E1093" s="6" t="str">
        <f t="shared" si="70"/>
        <v>Lane</v>
      </c>
      <c r="F1093" s="6" t="str">
        <f t="shared" si="71"/>
        <v>Mr. William G.</v>
      </c>
    </row>
    <row r="1094" spans="1:6" ht="15.75" customHeight="1" x14ac:dyDescent="0.3">
      <c r="A1094" s="5" t="s">
        <v>2198</v>
      </c>
      <c r="B1094" s="5" t="s">
        <v>2199</v>
      </c>
      <c r="C1094" s="6" t="str">
        <f t="shared" si="68"/>
        <v>Ms.</v>
      </c>
      <c r="D1094" s="6" t="str">
        <f t="shared" si="69"/>
        <v>Paige</v>
      </c>
      <c r="E1094" s="6" t="str">
        <f t="shared" si="70"/>
        <v>Vonachen</v>
      </c>
      <c r="F1094" s="6" t="str">
        <f t="shared" si="71"/>
        <v>Ms. Paige</v>
      </c>
    </row>
    <row r="1095" spans="1:6" ht="15.75" customHeight="1" x14ac:dyDescent="0.3">
      <c r="A1095" s="5" t="s">
        <v>2200</v>
      </c>
      <c r="B1095" s="5" t="s">
        <v>2201</v>
      </c>
      <c r="C1095" s="6" t="str">
        <f t="shared" si="68"/>
        <v>Mr.</v>
      </c>
      <c r="D1095" s="6" t="str">
        <f t="shared" si="69"/>
        <v>Matthew J</v>
      </c>
      <c r="E1095" s="6" t="str">
        <f t="shared" si="70"/>
        <v>Smith</v>
      </c>
      <c r="F1095" s="6" t="str">
        <f t="shared" si="71"/>
        <v>Mr. Matthew J</v>
      </c>
    </row>
    <row r="1096" spans="1:6" ht="15.75" customHeight="1" x14ac:dyDescent="0.3">
      <c r="A1096" s="5" t="s">
        <v>2202</v>
      </c>
      <c r="B1096" s="5" t="s">
        <v>2203</v>
      </c>
      <c r="C1096" s="6" t="str">
        <f t="shared" si="68"/>
        <v>Mr.</v>
      </c>
      <c r="D1096" s="6" t="str">
        <f t="shared" si="69"/>
        <v>Matthew</v>
      </c>
      <c r="E1096" s="6" t="str">
        <f t="shared" si="70"/>
        <v>Kidwell</v>
      </c>
      <c r="F1096" s="6" t="str">
        <f t="shared" si="71"/>
        <v>Mr. Matthew</v>
      </c>
    </row>
    <row r="1097" spans="1:6" ht="15.75" customHeight="1" x14ac:dyDescent="0.3">
      <c r="A1097" s="5" t="s">
        <v>2204</v>
      </c>
      <c r="B1097" s="5" t="s">
        <v>2205</v>
      </c>
      <c r="C1097" s="6" t="str">
        <f t="shared" si="68"/>
        <v>Mrs.</v>
      </c>
      <c r="D1097" s="6" t="str">
        <f t="shared" si="69"/>
        <v>Maria</v>
      </c>
      <c r="E1097" s="6" t="str">
        <f t="shared" si="70"/>
        <v>Betancourth</v>
      </c>
      <c r="F1097" s="6" t="str">
        <f t="shared" si="71"/>
        <v>Mrs. Maria</v>
      </c>
    </row>
    <row r="1098" spans="1:6" ht="15.75" customHeight="1" x14ac:dyDescent="0.3">
      <c r="A1098" s="5" t="s">
        <v>2206</v>
      </c>
      <c r="B1098" s="5" t="s">
        <v>2207</v>
      </c>
      <c r="C1098" s="6" t="str">
        <f t="shared" si="68"/>
        <v>Ms.</v>
      </c>
      <c r="D1098" s="6" t="str">
        <f t="shared" si="69"/>
        <v>Stephanie D</v>
      </c>
      <c r="E1098" s="6" t="str">
        <f t="shared" si="70"/>
        <v>Henstrom</v>
      </c>
      <c r="F1098" s="6" t="str">
        <f t="shared" si="71"/>
        <v>Ms. Stephanie D</v>
      </c>
    </row>
    <row r="1099" spans="1:6" ht="15.75" customHeight="1" x14ac:dyDescent="0.3">
      <c r="A1099" s="5" t="s">
        <v>2208</v>
      </c>
      <c r="B1099" s="5" t="s">
        <v>2209</v>
      </c>
      <c r="C1099" s="6" t="str">
        <f t="shared" si="68"/>
        <v>Ms.</v>
      </c>
      <c r="D1099" s="6" t="str">
        <f t="shared" si="69"/>
        <v>Tiffany</v>
      </c>
      <c r="E1099" s="6" t="str">
        <f t="shared" si="70"/>
        <v>Pereira</v>
      </c>
      <c r="F1099" s="6" t="str">
        <f t="shared" si="71"/>
        <v>Ms. Tiffany</v>
      </c>
    </row>
    <row r="1100" spans="1:6" ht="15.75" customHeight="1" x14ac:dyDescent="0.3">
      <c r="A1100" s="5" t="s">
        <v>2210</v>
      </c>
      <c r="B1100" s="5" t="s">
        <v>2211</v>
      </c>
      <c r="C1100" s="6" t="str">
        <f t="shared" si="68"/>
        <v>Ms.</v>
      </c>
      <c r="D1100" s="6" t="str">
        <f t="shared" si="69"/>
        <v>Sara M.</v>
      </c>
      <c r="E1100" s="6" t="str">
        <f t="shared" si="70"/>
        <v>Black</v>
      </c>
      <c r="F1100" s="6" t="str">
        <f t="shared" si="71"/>
        <v>Ms. Sara M.</v>
      </c>
    </row>
    <row r="1101" spans="1:6" ht="15.75" customHeight="1" x14ac:dyDescent="0.3">
      <c r="A1101" s="5" t="s">
        <v>2212</v>
      </c>
      <c r="B1101" s="5" t="s">
        <v>2213</v>
      </c>
      <c r="C1101" s="6" t="str">
        <f t="shared" si="68"/>
        <v>Mr.</v>
      </c>
      <c r="D1101" s="6" t="str">
        <f t="shared" si="69"/>
        <v>Scott A.</v>
      </c>
      <c r="E1101" s="6" t="str">
        <f t="shared" si="70"/>
        <v>Brown</v>
      </c>
      <c r="F1101" s="6" t="str">
        <f t="shared" si="71"/>
        <v>Mr. Scott A.</v>
      </c>
    </row>
    <row r="1102" spans="1:6" ht="15.75" customHeight="1" x14ac:dyDescent="0.3">
      <c r="A1102" s="5" t="s">
        <v>2214</v>
      </c>
      <c r="B1102" s="5" t="s">
        <v>2215</v>
      </c>
      <c r="C1102" s="6" t="str">
        <f t="shared" si="68"/>
        <v>Mrs.</v>
      </c>
      <c r="D1102" s="6" t="str">
        <f t="shared" si="69"/>
        <v>Lauren</v>
      </c>
      <c r="E1102" s="6" t="str">
        <f t="shared" si="70"/>
        <v>Reasoner</v>
      </c>
      <c r="F1102" s="6" t="str">
        <f t="shared" si="71"/>
        <v>Mrs. Lauren</v>
      </c>
    </row>
    <row r="1103" spans="1:6" ht="15.75" customHeight="1" x14ac:dyDescent="0.3">
      <c r="A1103" s="5" t="s">
        <v>2216</v>
      </c>
      <c r="B1103" s="5" t="s">
        <v>2217</v>
      </c>
      <c r="C1103" s="6" t="str">
        <f t="shared" si="68"/>
        <v>Mr.</v>
      </c>
      <c r="D1103" s="6" t="str">
        <f t="shared" si="69"/>
        <v>Scott</v>
      </c>
      <c r="E1103" s="6" t="str">
        <f t="shared" si="70"/>
        <v>Wandzilak</v>
      </c>
      <c r="F1103" s="6" t="str">
        <f t="shared" si="71"/>
        <v>Mr. Scott</v>
      </c>
    </row>
    <row r="1104" spans="1:6" ht="15.75" customHeight="1" x14ac:dyDescent="0.3">
      <c r="A1104" s="5" t="s">
        <v>2218</v>
      </c>
      <c r="B1104" s="5" t="s">
        <v>2219</v>
      </c>
      <c r="C1104" s="6" t="str">
        <f t="shared" si="68"/>
        <v>Mr.</v>
      </c>
      <c r="D1104" s="6" t="str">
        <f t="shared" si="69"/>
        <v>Brian A.</v>
      </c>
      <c r="E1104" s="6" t="str">
        <f t="shared" si="70"/>
        <v>Carver</v>
      </c>
      <c r="F1104" s="6" t="str">
        <f t="shared" si="71"/>
        <v>Mr. Brian A.</v>
      </c>
    </row>
    <row r="1105" spans="1:6" ht="15.75" customHeight="1" x14ac:dyDescent="0.3">
      <c r="A1105" s="5" t="s">
        <v>2220</v>
      </c>
      <c r="B1105" s="5" t="s">
        <v>2221</v>
      </c>
      <c r="C1105" s="6" t="str">
        <f t="shared" si="68"/>
        <v>Ms.</v>
      </c>
      <c r="D1105" s="6" t="str">
        <f t="shared" si="69"/>
        <v>Kaitlin R.</v>
      </c>
      <c r="E1105" s="6" t="str">
        <f t="shared" si="70"/>
        <v>Borror</v>
      </c>
      <c r="F1105" s="6" t="str">
        <f t="shared" si="71"/>
        <v>Ms. Kaitlin R.</v>
      </c>
    </row>
    <row r="1106" spans="1:6" ht="15.75" customHeight="1" x14ac:dyDescent="0.3">
      <c r="A1106" s="5" t="s">
        <v>2222</v>
      </c>
      <c r="B1106" s="5" t="s">
        <v>2223</v>
      </c>
      <c r="C1106" s="6" t="str">
        <f t="shared" si="68"/>
        <v>Mr.</v>
      </c>
      <c r="D1106" s="6" t="str">
        <f t="shared" si="69"/>
        <v>Mohammad</v>
      </c>
      <c r="E1106" s="6" t="str">
        <f t="shared" si="70"/>
        <v>Saad</v>
      </c>
      <c r="F1106" s="6" t="str">
        <f t="shared" si="71"/>
        <v>Mr. Mohammad</v>
      </c>
    </row>
    <row r="1107" spans="1:6" ht="15.75" customHeight="1" x14ac:dyDescent="0.3">
      <c r="A1107" s="5" t="s">
        <v>2224</v>
      </c>
      <c r="B1107" s="5" t="s">
        <v>2225</v>
      </c>
      <c r="C1107" s="6" t="str">
        <f t="shared" si="68"/>
        <v>Mr.</v>
      </c>
      <c r="D1107" s="6" t="str">
        <f t="shared" si="69"/>
        <v>Charlie</v>
      </c>
      <c r="E1107" s="6" t="str">
        <f t="shared" si="70"/>
        <v>Paul</v>
      </c>
      <c r="F1107" s="6" t="str">
        <f t="shared" si="71"/>
        <v>Mr. Charlie</v>
      </c>
    </row>
    <row r="1108" spans="1:6" ht="15.75" customHeight="1" x14ac:dyDescent="0.3">
      <c r="A1108" s="5" t="s">
        <v>2226</v>
      </c>
      <c r="B1108" s="5" t="s">
        <v>2227</v>
      </c>
      <c r="C1108" s="6" t="str">
        <f t="shared" si="68"/>
        <v>Mr.</v>
      </c>
      <c r="D1108" s="6" t="str">
        <f t="shared" si="69"/>
        <v>Brent</v>
      </c>
      <c r="E1108" s="6" t="str">
        <f t="shared" si="70"/>
        <v>Trail</v>
      </c>
      <c r="F1108" s="6" t="str">
        <f t="shared" si="71"/>
        <v>Mr. Brent</v>
      </c>
    </row>
    <row r="1109" spans="1:6" ht="15.75" customHeight="1" x14ac:dyDescent="0.3">
      <c r="A1109" s="5" t="s">
        <v>2228</v>
      </c>
      <c r="B1109" s="5" t="s">
        <v>2229</v>
      </c>
      <c r="C1109" s="6" t="str">
        <f t="shared" si="68"/>
        <v>Ms.</v>
      </c>
      <c r="D1109" s="6" t="str">
        <f t="shared" si="69"/>
        <v>Kelli M</v>
      </c>
      <c r="E1109" s="6" t="str">
        <f t="shared" si="70"/>
        <v>Benton</v>
      </c>
      <c r="F1109" s="6" t="str">
        <f t="shared" si="71"/>
        <v>Ms. Kelli M</v>
      </c>
    </row>
    <row r="1110" spans="1:6" ht="15.75" customHeight="1" x14ac:dyDescent="0.3">
      <c r="A1110" s="5" t="s">
        <v>2230</v>
      </c>
      <c r="B1110" s="5" t="s">
        <v>2231</v>
      </c>
      <c r="C1110" s="6" t="str">
        <f t="shared" si="68"/>
        <v>Mrs.</v>
      </c>
      <c r="D1110" s="6" t="str">
        <f t="shared" si="69"/>
        <v>Sheridan H</v>
      </c>
      <c r="E1110" s="6" t="str">
        <f t="shared" si="70"/>
        <v>Bauman</v>
      </c>
      <c r="F1110" s="6" t="str">
        <f t="shared" si="71"/>
        <v>Mrs. Sheridan H</v>
      </c>
    </row>
    <row r="1111" spans="1:6" ht="15.75" customHeight="1" x14ac:dyDescent="0.3">
      <c r="A1111" s="5" t="s">
        <v>2232</v>
      </c>
      <c r="B1111" s="5" t="s">
        <v>2233</v>
      </c>
      <c r="C1111" s="6" t="str">
        <f t="shared" si="68"/>
        <v>Mrs.</v>
      </c>
      <c r="D1111" s="6" t="str">
        <f t="shared" si="69"/>
        <v>Sarah M.</v>
      </c>
      <c r="E1111" s="6" t="str">
        <f t="shared" si="70"/>
        <v>Bakula</v>
      </c>
      <c r="F1111" s="6" t="str">
        <f t="shared" si="71"/>
        <v>Mrs. Sarah M.</v>
      </c>
    </row>
    <row r="1112" spans="1:6" ht="15.75" customHeight="1" x14ac:dyDescent="0.3">
      <c r="A1112" s="5" t="s">
        <v>2234</v>
      </c>
      <c r="B1112" s="5" t="s">
        <v>2235</v>
      </c>
      <c r="C1112" s="6" t="str">
        <f t="shared" si="68"/>
        <v>Ms.</v>
      </c>
      <c r="D1112" s="6" t="str">
        <f t="shared" si="69"/>
        <v>Jennifer</v>
      </c>
      <c r="E1112" s="6" t="str">
        <f t="shared" si="70"/>
        <v>Edwards</v>
      </c>
      <c r="F1112" s="6" t="str">
        <f t="shared" si="71"/>
        <v>Ms. Jennifer</v>
      </c>
    </row>
    <row r="1113" spans="1:6" ht="15.75" customHeight="1" x14ac:dyDescent="0.3">
      <c r="A1113" s="5" t="s">
        <v>2236</v>
      </c>
      <c r="B1113" s="5" t="s">
        <v>2237</v>
      </c>
      <c r="C1113" s="6" t="str">
        <f t="shared" si="68"/>
        <v>Mrs.</v>
      </c>
      <c r="D1113" s="6" t="str">
        <f t="shared" si="69"/>
        <v>Laura J</v>
      </c>
      <c r="E1113" s="6" t="str">
        <f t="shared" si="70"/>
        <v>Davis</v>
      </c>
      <c r="F1113" s="6" t="str">
        <f t="shared" si="71"/>
        <v>Mrs. Laura J</v>
      </c>
    </row>
    <row r="1114" spans="1:6" ht="15.75" customHeight="1" x14ac:dyDescent="0.3">
      <c r="A1114" s="5" t="s">
        <v>2238</v>
      </c>
      <c r="B1114" s="5" t="s">
        <v>2239</v>
      </c>
      <c r="C1114" s="6" t="str">
        <f t="shared" si="68"/>
        <v>Mr.</v>
      </c>
      <c r="D1114" s="6" t="str">
        <f t="shared" si="69"/>
        <v>Thomas</v>
      </c>
      <c r="E1114" s="6" t="str">
        <f t="shared" si="70"/>
        <v>Weiler</v>
      </c>
      <c r="F1114" s="6" t="str">
        <f t="shared" si="71"/>
        <v>Mr. Thomas</v>
      </c>
    </row>
    <row r="1115" spans="1:6" ht="15.75" customHeight="1" x14ac:dyDescent="0.3">
      <c r="A1115" s="5" t="s">
        <v>2240</v>
      </c>
      <c r="B1115" s="5" t="s">
        <v>2241</v>
      </c>
      <c r="C1115" s="6" t="str">
        <f t="shared" si="68"/>
        <v>Ms.</v>
      </c>
      <c r="D1115" s="6" t="str">
        <f t="shared" si="69"/>
        <v>Gisele</v>
      </c>
      <c r="E1115" s="6" t="str">
        <f t="shared" si="70"/>
        <v>Schaaf</v>
      </c>
      <c r="F1115" s="6" t="str">
        <f t="shared" si="71"/>
        <v>Ms. Gisele</v>
      </c>
    </row>
    <row r="1116" spans="1:6" ht="15.75" customHeight="1" x14ac:dyDescent="0.3">
      <c r="A1116" s="5" t="s">
        <v>2242</v>
      </c>
      <c r="B1116" s="5" t="s">
        <v>2243</v>
      </c>
      <c r="C1116" s="6" t="str">
        <f t="shared" si="68"/>
        <v>Ms.</v>
      </c>
      <c r="D1116" s="6" t="str">
        <f t="shared" si="69"/>
        <v>Myra L</v>
      </c>
      <c r="E1116" s="6" t="str">
        <f t="shared" si="70"/>
        <v>Sack</v>
      </c>
      <c r="F1116" s="6" t="str">
        <f t="shared" si="71"/>
        <v>Ms. Myra L</v>
      </c>
    </row>
    <row r="1117" spans="1:6" ht="15.75" customHeight="1" x14ac:dyDescent="0.3">
      <c r="A1117" s="5" t="s">
        <v>2244</v>
      </c>
      <c r="B1117" s="5" t="s">
        <v>2245</v>
      </c>
      <c r="C1117" s="6" t="str">
        <f t="shared" si="68"/>
        <v>Ms.</v>
      </c>
      <c r="D1117" s="6" t="str">
        <f t="shared" si="69"/>
        <v>Melissa M.</v>
      </c>
      <c r="E1117" s="6" t="str">
        <f t="shared" si="70"/>
        <v>Chenard</v>
      </c>
      <c r="F1117" s="6" t="str">
        <f t="shared" si="71"/>
        <v>Ms. Melissa M.</v>
      </c>
    </row>
    <row r="1118" spans="1:6" ht="15.75" customHeight="1" x14ac:dyDescent="0.3">
      <c r="A1118" s="5" t="s">
        <v>2246</v>
      </c>
      <c r="B1118" s="5" t="s">
        <v>2247</v>
      </c>
      <c r="C1118" s="6" t="str">
        <f t="shared" si="68"/>
        <v>Ms.</v>
      </c>
      <c r="D1118" s="6" t="str">
        <f t="shared" si="69"/>
        <v>Eleanor F.</v>
      </c>
      <c r="E1118" s="6" t="str">
        <f t="shared" si="70"/>
        <v>Williamson</v>
      </c>
      <c r="F1118" s="6" t="str">
        <f t="shared" si="71"/>
        <v>Ms. Eleanor F.</v>
      </c>
    </row>
    <row r="1119" spans="1:6" ht="15.75" customHeight="1" x14ac:dyDescent="0.3">
      <c r="A1119" s="5" t="s">
        <v>2248</v>
      </c>
      <c r="B1119" s="5" t="s">
        <v>2249</v>
      </c>
      <c r="C1119" s="6" t="str">
        <f t="shared" si="68"/>
        <v>Ms.</v>
      </c>
      <c r="D1119" s="6" t="str">
        <f t="shared" si="69"/>
        <v>Elizabeth</v>
      </c>
      <c r="E1119" s="6" t="str">
        <f t="shared" si="70"/>
        <v>Dollas</v>
      </c>
      <c r="F1119" s="6" t="str">
        <f t="shared" si="71"/>
        <v>Ms. Elizabeth</v>
      </c>
    </row>
    <row r="1120" spans="1:6" ht="15.75" customHeight="1" x14ac:dyDescent="0.3">
      <c r="A1120" s="5" t="s">
        <v>2250</v>
      </c>
      <c r="B1120" s="5" t="s">
        <v>2251</v>
      </c>
      <c r="C1120" s="6" t="str">
        <f t="shared" si="68"/>
        <v>Mr.</v>
      </c>
      <c r="D1120" s="6" t="str">
        <f t="shared" si="69"/>
        <v>Kenneth</v>
      </c>
      <c r="E1120" s="6" t="str">
        <f t="shared" si="70"/>
        <v>Sprague</v>
      </c>
      <c r="F1120" s="6" t="str">
        <f t="shared" si="71"/>
        <v>Mr. Kenneth</v>
      </c>
    </row>
    <row r="1121" spans="1:6" ht="15.75" customHeight="1" x14ac:dyDescent="0.3">
      <c r="A1121" s="5" t="s">
        <v>2252</v>
      </c>
      <c r="B1121" s="5" t="s">
        <v>2253</v>
      </c>
      <c r="C1121" s="6" t="str">
        <f t="shared" si="68"/>
        <v>Mr.</v>
      </c>
      <c r="D1121" s="6" t="str">
        <f t="shared" si="69"/>
        <v>Robert G.</v>
      </c>
      <c r="E1121" s="6" t="str">
        <f t="shared" si="70"/>
        <v>Michell</v>
      </c>
      <c r="F1121" s="6" t="str">
        <f t="shared" si="71"/>
        <v>Mr. Robert G.</v>
      </c>
    </row>
    <row r="1122" spans="1:6" ht="15.75" customHeight="1" x14ac:dyDescent="0.3">
      <c r="A1122" s="5" t="s">
        <v>2254</v>
      </c>
      <c r="B1122" s="5" t="s">
        <v>2255</v>
      </c>
      <c r="C1122" s="6" t="str">
        <f t="shared" si="68"/>
        <v>Mr.</v>
      </c>
      <c r="D1122" s="6" t="str">
        <f t="shared" si="69"/>
        <v>Thomas C.</v>
      </c>
      <c r="E1122" s="6" t="str">
        <f t="shared" si="70"/>
        <v>Datwyler</v>
      </c>
      <c r="F1122" s="6" t="str">
        <f t="shared" si="71"/>
        <v>Mr. Thomas C.</v>
      </c>
    </row>
    <row r="1123" spans="1:6" ht="15.75" customHeight="1" x14ac:dyDescent="0.3">
      <c r="A1123" s="5" t="s">
        <v>2256</v>
      </c>
      <c r="B1123" s="5" t="s">
        <v>2257</v>
      </c>
      <c r="C1123" s="6" t="str">
        <f t="shared" si="68"/>
        <v>Mr.</v>
      </c>
      <c r="D1123" s="6" t="str">
        <f t="shared" si="69"/>
        <v>Matthew J.</v>
      </c>
      <c r="E1123" s="6" t="str">
        <f t="shared" si="70"/>
        <v>Mead</v>
      </c>
      <c r="F1123" s="6" t="str">
        <f t="shared" si="71"/>
        <v>Mr. Matthew J.</v>
      </c>
    </row>
    <row r="1124" spans="1:6" ht="15.75" customHeight="1" x14ac:dyDescent="0.3">
      <c r="A1124" s="5" t="s">
        <v>2258</v>
      </c>
      <c r="B1124" s="5" t="s">
        <v>2259</v>
      </c>
      <c r="C1124" s="6" t="str">
        <f t="shared" si="68"/>
        <v>Ms.</v>
      </c>
      <c r="D1124" s="6" t="str">
        <f t="shared" si="69"/>
        <v>Mallory D.</v>
      </c>
      <c r="E1124" s="6" t="str">
        <f t="shared" si="70"/>
        <v>Kennedy</v>
      </c>
      <c r="F1124" s="6" t="str">
        <f t="shared" si="71"/>
        <v>Ms. Mallory D.</v>
      </c>
    </row>
    <row r="1125" spans="1:6" ht="15.75" customHeight="1" x14ac:dyDescent="0.3">
      <c r="A1125" s="5" t="s">
        <v>2260</v>
      </c>
      <c r="B1125" s="5" t="s">
        <v>2261</v>
      </c>
      <c r="C1125" s="6" t="str">
        <f t="shared" si="68"/>
        <v>Mr.</v>
      </c>
      <c r="D1125" s="6" t="str">
        <f t="shared" si="69"/>
        <v>Christopher D.</v>
      </c>
      <c r="E1125" s="6" t="str">
        <f t="shared" si="70"/>
        <v>Czech</v>
      </c>
      <c r="F1125" s="6" t="str">
        <f t="shared" si="71"/>
        <v>Mr. Christopher D.</v>
      </c>
    </row>
    <row r="1126" spans="1:6" ht="15.75" customHeight="1" x14ac:dyDescent="0.3">
      <c r="A1126" s="5" t="s">
        <v>2262</v>
      </c>
      <c r="B1126" s="5" t="s">
        <v>2263</v>
      </c>
      <c r="C1126" s="6" t="str">
        <f t="shared" si="68"/>
        <v>Mrs.</v>
      </c>
      <c r="D1126" s="6" t="str">
        <f t="shared" si="69"/>
        <v>Jamie</v>
      </c>
      <c r="E1126" s="6" t="str">
        <f t="shared" si="70"/>
        <v>O'Brien</v>
      </c>
      <c r="F1126" s="6" t="str">
        <f t="shared" si="71"/>
        <v>Mrs. Jamie</v>
      </c>
    </row>
    <row r="1127" spans="1:6" ht="15.75" customHeight="1" x14ac:dyDescent="0.3">
      <c r="A1127" s="5" t="s">
        <v>2264</v>
      </c>
      <c r="B1127" s="5" t="s">
        <v>2265</v>
      </c>
      <c r="C1127" s="6" t="str">
        <f t="shared" si="68"/>
        <v>Ms.</v>
      </c>
      <c r="D1127" s="6" t="str">
        <f t="shared" si="69"/>
        <v>Ariell</v>
      </c>
      <c r="E1127" s="6" t="str">
        <f t="shared" si="70"/>
        <v>Bachman</v>
      </c>
      <c r="F1127" s="6" t="str">
        <f t="shared" si="71"/>
        <v>Ms. Ariell</v>
      </c>
    </row>
    <row r="1128" spans="1:6" ht="15.75" customHeight="1" x14ac:dyDescent="0.3">
      <c r="A1128" s="5" t="s">
        <v>2266</v>
      </c>
      <c r="B1128" s="5" t="s">
        <v>2267</v>
      </c>
      <c r="C1128" s="6" t="str">
        <f t="shared" si="68"/>
        <v>Mr.</v>
      </c>
      <c r="D1128" s="6" t="str">
        <f t="shared" si="69"/>
        <v>Christopher</v>
      </c>
      <c r="E1128" s="6" t="str">
        <f t="shared" si="70"/>
        <v>Bednar</v>
      </c>
      <c r="F1128" s="6" t="str">
        <f t="shared" si="71"/>
        <v>Mr. Christopher</v>
      </c>
    </row>
    <row r="1129" spans="1:6" ht="15.75" customHeight="1" x14ac:dyDescent="0.3">
      <c r="A1129" s="5" t="s">
        <v>2268</v>
      </c>
      <c r="B1129" s="5" t="s">
        <v>2269</v>
      </c>
      <c r="C1129" s="6" t="str">
        <f t="shared" si="68"/>
        <v>Mr.</v>
      </c>
      <c r="D1129" s="6" t="str">
        <f t="shared" si="69"/>
        <v>Ryan</v>
      </c>
      <c r="E1129" s="6" t="str">
        <f t="shared" si="70"/>
        <v>Daye</v>
      </c>
      <c r="F1129" s="6" t="str">
        <f t="shared" si="71"/>
        <v>Mr. Ryan</v>
      </c>
    </row>
    <row r="1130" spans="1:6" ht="15.75" customHeight="1" x14ac:dyDescent="0.3">
      <c r="A1130" s="5" t="s">
        <v>2270</v>
      </c>
      <c r="B1130" s="5" t="s">
        <v>2271</v>
      </c>
      <c r="C1130" s="6" t="str">
        <f t="shared" si="68"/>
        <v>Mr.</v>
      </c>
      <c r="D1130" s="6" t="str">
        <f t="shared" si="69"/>
        <v>Thomas B.</v>
      </c>
      <c r="E1130" s="6" t="str">
        <f t="shared" si="70"/>
        <v>Clarke</v>
      </c>
      <c r="F1130" s="6" t="str">
        <f t="shared" si="71"/>
        <v>Mr. Thomas B.</v>
      </c>
    </row>
    <row r="1131" spans="1:6" ht="15.75" customHeight="1" x14ac:dyDescent="0.3">
      <c r="A1131" s="5" t="s">
        <v>2272</v>
      </c>
      <c r="B1131" s="5" t="s">
        <v>2273</v>
      </c>
      <c r="C1131" s="6" t="str">
        <f t="shared" si="68"/>
        <v>Ms.</v>
      </c>
      <c r="D1131" s="6" t="str">
        <f t="shared" si="69"/>
        <v>Katie</v>
      </c>
      <c r="E1131" s="6" t="str">
        <f t="shared" si="70"/>
        <v>Koren</v>
      </c>
      <c r="F1131" s="6" t="str">
        <f t="shared" si="71"/>
        <v>Ms. Katie</v>
      </c>
    </row>
    <row r="1132" spans="1:6" ht="15.75" customHeight="1" x14ac:dyDescent="0.3">
      <c r="A1132" s="5" t="s">
        <v>2274</v>
      </c>
      <c r="B1132" s="5" t="s">
        <v>2275</v>
      </c>
      <c r="C1132" s="6" t="str">
        <f t="shared" si="68"/>
        <v>Mrs.</v>
      </c>
      <c r="D1132" s="6" t="str">
        <f t="shared" si="69"/>
        <v>Rachelle L</v>
      </c>
      <c r="E1132" s="6" t="str">
        <f t="shared" si="70"/>
        <v>Kuramoto</v>
      </c>
      <c r="F1132" s="6" t="str">
        <f t="shared" si="71"/>
        <v>Mrs. Rachelle L</v>
      </c>
    </row>
    <row r="1133" spans="1:6" ht="15.75" customHeight="1" x14ac:dyDescent="0.3">
      <c r="A1133" s="5" t="s">
        <v>2276</v>
      </c>
      <c r="B1133" s="5" t="s">
        <v>2277</v>
      </c>
      <c r="C1133" s="6" t="str">
        <f t="shared" si="68"/>
        <v>Ms.</v>
      </c>
      <c r="D1133" s="6" t="str">
        <f t="shared" si="69"/>
        <v>Colleen</v>
      </c>
      <c r="E1133" s="6" t="str">
        <f t="shared" si="70"/>
        <v>Lynn</v>
      </c>
      <c r="F1133" s="6" t="str">
        <f t="shared" si="71"/>
        <v>Ms. Colleen</v>
      </c>
    </row>
    <row r="1134" spans="1:6" ht="15.75" customHeight="1" x14ac:dyDescent="0.3">
      <c r="A1134" s="5" t="s">
        <v>2278</v>
      </c>
      <c r="B1134" s="5" t="s">
        <v>2279</v>
      </c>
      <c r="C1134" s="6" t="str">
        <f t="shared" si="68"/>
        <v>Mr.</v>
      </c>
      <c r="D1134" s="6" t="str">
        <f t="shared" si="69"/>
        <v>Gregory A</v>
      </c>
      <c r="E1134" s="6" t="str">
        <f t="shared" si="70"/>
        <v>Dierksen</v>
      </c>
      <c r="F1134" s="6" t="str">
        <f t="shared" si="71"/>
        <v>Mr. Gregory A</v>
      </c>
    </row>
    <row r="1135" spans="1:6" ht="15.75" customHeight="1" x14ac:dyDescent="0.3">
      <c r="A1135" s="5" t="s">
        <v>2280</v>
      </c>
      <c r="B1135" s="5" t="s">
        <v>2281</v>
      </c>
      <c r="C1135" s="6" t="str">
        <f t="shared" si="68"/>
        <v>Ms.</v>
      </c>
      <c r="D1135" s="6" t="str">
        <f t="shared" si="69"/>
        <v>Lara</v>
      </c>
      <c r="E1135" s="6" t="str">
        <f t="shared" si="70"/>
        <v>Zoeller</v>
      </c>
      <c r="F1135" s="6" t="str">
        <f t="shared" si="71"/>
        <v>Ms. Lara</v>
      </c>
    </row>
    <row r="1136" spans="1:6" ht="15.75" customHeight="1" x14ac:dyDescent="0.3">
      <c r="A1136" s="5" t="s">
        <v>2282</v>
      </c>
      <c r="B1136" s="5" t="s">
        <v>2283</v>
      </c>
      <c r="C1136" s="6" t="str">
        <f t="shared" si="68"/>
        <v>Ms.</v>
      </c>
      <c r="D1136" s="6" t="str">
        <f t="shared" si="69"/>
        <v>Megan</v>
      </c>
      <c r="E1136" s="6" t="str">
        <f t="shared" si="70"/>
        <v>Flesch</v>
      </c>
      <c r="F1136" s="6" t="str">
        <f t="shared" si="71"/>
        <v>Ms. Megan</v>
      </c>
    </row>
    <row r="1137" spans="1:6" ht="15.75" customHeight="1" x14ac:dyDescent="0.3">
      <c r="A1137" s="5" t="s">
        <v>2284</v>
      </c>
      <c r="B1137" s="5" t="s">
        <v>2285</v>
      </c>
      <c r="C1137" s="6" t="str">
        <f t="shared" si="68"/>
        <v>Ms.</v>
      </c>
      <c r="D1137" s="6" t="str">
        <f t="shared" si="69"/>
        <v>Sara</v>
      </c>
      <c r="E1137" s="6" t="str">
        <f t="shared" si="70"/>
        <v>Maltby</v>
      </c>
      <c r="F1137" s="6" t="str">
        <f t="shared" si="71"/>
        <v>Ms. Sara</v>
      </c>
    </row>
    <row r="1138" spans="1:6" ht="15.75" customHeight="1" x14ac:dyDescent="0.3">
      <c r="A1138" s="5" t="s">
        <v>2286</v>
      </c>
      <c r="B1138" s="5" t="s">
        <v>2287</v>
      </c>
      <c r="C1138" s="6" t="str">
        <f t="shared" si="68"/>
        <v>Ms.</v>
      </c>
      <c r="D1138" s="6" t="str">
        <f t="shared" si="69"/>
        <v>Lucie J.</v>
      </c>
      <c r="E1138" s="6" t="str">
        <f t="shared" si="70"/>
        <v>Custance</v>
      </c>
      <c r="F1138" s="6" t="str">
        <f t="shared" si="71"/>
        <v>Ms. Lucie J.</v>
      </c>
    </row>
    <row r="1139" spans="1:6" ht="15.75" customHeight="1" x14ac:dyDescent="0.3">
      <c r="A1139" s="5" t="s">
        <v>2288</v>
      </c>
      <c r="B1139" s="5" t="s">
        <v>2289</v>
      </c>
      <c r="C1139" s="6" t="str">
        <f t="shared" si="68"/>
        <v>Ms.</v>
      </c>
      <c r="D1139" s="6" t="str">
        <f t="shared" si="69"/>
        <v>Elizabeth S.</v>
      </c>
      <c r="E1139" s="6" t="str">
        <f t="shared" si="70"/>
        <v>Choi</v>
      </c>
      <c r="F1139" s="6" t="str">
        <f t="shared" si="71"/>
        <v>Ms. Elizabeth S.</v>
      </c>
    </row>
    <row r="1140" spans="1:6" ht="15.75" customHeight="1" x14ac:dyDescent="0.3">
      <c r="A1140" s="5" t="s">
        <v>2290</v>
      </c>
      <c r="B1140" s="5" t="s">
        <v>2291</v>
      </c>
      <c r="C1140" s="6" t="str">
        <f t="shared" si="68"/>
        <v>Ms.</v>
      </c>
      <c r="D1140" s="6" t="str">
        <f t="shared" si="69"/>
        <v>Carma S</v>
      </c>
      <c r="E1140" s="6" t="str">
        <f t="shared" si="70"/>
        <v>Barnett</v>
      </c>
      <c r="F1140" s="6" t="str">
        <f t="shared" si="71"/>
        <v>Ms. Carma S</v>
      </c>
    </row>
    <row r="1141" spans="1:6" ht="15.75" customHeight="1" x14ac:dyDescent="0.3">
      <c r="A1141" s="5" t="s">
        <v>2292</v>
      </c>
      <c r="B1141" s="5" t="s">
        <v>2293</v>
      </c>
      <c r="C1141" s="6" t="str">
        <f t="shared" si="68"/>
        <v>Mr.</v>
      </c>
      <c r="D1141" s="6" t="str">
        <f t="shared" si="69"/>
        <v>Ryan</v>
      </c>
      <c r="E1141" s="6" t="str">
        <f t="shared" si="70"/>
        <v>Proulx</v>
      </c>
      <c r="F1141" s="6" t="str">
        <f t="shared" si="71"/>
        <v>Mr. Ryan</v>
      </c>
    </row>
    <row r="1142" spans="1:6" ht="15.75" customHeight="1" x14ac:dyDescent="0.3">
      <c r="A1142" s="5" t="s">
        <v>2294</v>
      </c>
      <c r="B1142" s="5" t="s">
        <v>2295</v>
      </c>
      <c r="C1142" s="6" t="str">
        <f t="shared" si="68"/>
        <v>Mr.</v>
      </c>
      <c r="D1142" s="6" t="str">
        <f t="shared" si="69"/>
        <v>Daniel</v>
      </c>
      <c r="E1142" s="6" t="str">
        <f t="shared" si="70"/>
        <v>Hamilton</v>
      </c>
      <c r="F1142" s="6" t="str">
        <f t="shared" si="71"/>
        <v>Mr. Daniel</v>
      </c>
    </row>
    <row r="1143" spans="1:6" ht="15.75" customHeight="1" x14ac:dyDescent="0.3">
      <c r="A1143" s="5" t="s">
        <v>2296</v>
      </c>
      <c r="B1143" s="5" t="s">
        <v>2297</v>
      </c>
      <c r="C1143" s="6" t="str">
        <f t="shared" si="68"/>
        <v>Ms.</v>
      </c>
      <c r="D1143" s="6" t="str">
        <f t="shared" si="69"/>
        <v>Sarah</v>
      </c>
      <c r="E1143" s="6" t="str">
        <f t="shared" si="70"/>
        <v>Lundine</v>
      </c>
      <c r="F1143" s="6" t="str">
        <f t="shared" si="71"/>
        <v>Ms. Sarah</v>
      </c>
    </row>
    <row r="1144" spans="1:6" ht="15.75" customHeight="1" x14ac:dyDescent="0.3">
      <c r="A1144" s="5" t="s">
        <v>2298</v>
      </c>
      <c r="B1144" s="5" t="s">
        <v>2299</v>
      </c>
      <c r="C1144" s="6" t="str">
        <f t="shared" si="68"/>
        <v>Mr.</v>
      </c>
      <c r="D1144" s="6" t="str">
        <f t="shared" si="69"/>
        <v>Matthew J</v>
      </c>
      <c r="E1144" s="6" t="str">
        <f t="shared" si="70"/>
        <v>Paullin</v>
      </c>
      <c r="F1144" s="6" t="str">
        <f t="shared" si="71"/>
        <v>Mr. Matthew J</v>
      </c>
    </row>
    <row r="1145" spans="1:6" ht="15.75" customHeight="1" x14ac:dyDescent="0.3">
      <c r="A1145" s="5" t="s">
        <v>2300</v>
      </c>
      <c r="B1145" s="5" t="s">
        <v>2301</v>
      </c>
      <c r="C1145" s="6" t="str">
        <f t="shared" si="68"/>
        <v>Ms.</v>
      </c>
      <c r="D1145" s="6" t="str">
        <f t="shared" si="69"/>
        <v>Francesca</v>
      </c>
      <c r="E1145" s="6" t="str">
        <f t="shared" si="70"/>
        <v>Delucia</v>
      </c>
      <c r="F1145" s="6" t="str">
        <f t="shared" si="71"/>
        <v>Ms. Francesca</v>
      </c>
    </row>
    <row r="1146" spans="1:6" ht="15.75" customHeight="1" x14ac:dyDescent="0.3">
      <c r="A1146" s="5" t="s">
        <v>2302</v>
      </c>
      <c r="B1146" s="5" t="s">
        <v>2303</v>
      </c>
      <c r="C1146" s="6" t="str">
        <f t="shared" si="68"/>
        <v>Ms.</v>
      </c>
      <c r="D1146" s="6" t="str">
        <f t="shared" si="69"/>
        <v>Nicole</v>
      </c>
      <c r="E1146" s="6" t="str">
        <f t="shared" si="70"/>
        <v>Valentine</v>
      </c>
      <c r="F1146" s="6" t="str">
        <f t="shared" si="71"/>
        <v>Ms. Nicole</v>
      </c>
    </row>
    <row r="1147" spans="1:6" ht="15.75" customHeight="1" x14ac:dyDescent="0.3">
      <c r="A1147" s="5" t="s">
        <v>2304</v>
      </c>
      <c r="B1147" s="5" t="s">
        <v>2305</v>
      </c>
      <c r="C1147" s="6" t="str">
        <f t="shared" si="68"/>
        <v>Mr.</v>
      </c>
      <c r="D1147" s="6" t="str">
        <f t="shared" si="69"/>
        <v>Toshiyuki</v>
      </c>
      <c r="E1147" s="6" t="str">
        <f t="shared" si="70"/>
        <v>Mohara</v>
      </c>
      <c r="F1147" s="6" t="str">
        <f t="shared" si="71"/>
        <v>Mr. Toshiyuki</v>
      </c>
    </row>
    <row r="1148" spans="1:6" ht="15.75" customHeight="1" x14ac:dyDescent="0.3">
      <c r="A1148" s="5" t="s">
        <v>2306</v>
      </c>
      <c r="B1148" s="5" t="s">
        <v>2307</v>
      </c>
      <c r="C1148" s="6" t="str">
        <f t="shared" si="68"/>
        <v>Mr.</v>
      </c>
      <c r="D1148" s="6" t="str">
        <f t="shared" si="69"/>
        <v>Tom L.</v>
      </c>
      <c r="E1148" s="6" t="str">
        <f t="shared" si="70"/>
        <v>Fairbrother</v>
      </c>
      <c r="F1148" s="6" t="str">
        <f t="shared" si="71"/>
        <v>Mr. Tom L.</v>
      </c>
    </row>
    <row r="1149" spans="1:6" ht="15.75" customHeight="1" x14ac:dyDescent="0.3">
      <c r="A1149" s="5" t="s">
        <v>2308</v>
      </c>
      <c r="B1149" s="5" t="s">
        <v>2309</v>
      </c>
      <c r="C1149" s="6" t="str">
        <f t="shared" si="68"/>
        <v>Mr.</v>
      </c>
      <c r="D1149" s="6" t="str">
        <f t="shared" si="69"/>
        <v>Brian</v>
      </c>
      <c r="E1149" s="6" t="str">
        <f t="shared" si="70"/>
        <v>Fagan</v>
      </c>
      <c r="F1149" s="6" t="str">
        <f t="shared" si="71"/>
        <v>Mr. Brian</v>
      </c>
    </row>
    <row r="1150" spans="1:6" ht="15.75" customHeight="1" x14ac:dyDescent="0.3">
      <c r="A1150" s="5" t="s">
        <v>2310</v>
      </c>
      <c r="B1150" s="5" t="s">
        <v>2311</v>
      </c>
      <c r="C1150" s="6" t="str">
        <f t="shared" si="68"/>
        <v>Mr.</v>
      </c>
      <c r="D1150" s="6" t="str">
        <f t="shared" si="69"/>
        <v>Matthew</v>
      </c>
      <c r="E1150" s="6" t="str">
        <f t="shared" si="70"/>
        <v>Toth</v>
      </c>
      <c r="F1150" s="6" t="str">
        <f t="shared" si="71"/>
        <v>Mr. Matthew</v>
      </c>
    </row>
    <row r="1151" spans="1:6" ht="15.75" customHeight="1" x14ac:dyDescent="0.3">
      <c r="A1151" s="5" t="s">
        <v>2312</v>
      </c>
      <c r="B1151" s="5" t="s">
        <v>2313</v>
      </c>
      <c r="C1151" s="6" t="str">
        <f t="shared" si="68"/>
        <v>Ms.</v>
      </c>
      <c r="D1151" s="6" t="str">
        <f t="shared" si="69"/>
        <v>Julee</v>
      </c>
      <c r="E1151" s="6" t="str">
        <f t="shared" si="70"/>
        <v>Guinn</v>
      </c>
      <c r="F1151" s="6" t="str">
        <f t="shared" si="71"/>
        <v>Ms. Julee</v>
      </c>
    </row>
    <row r="1152" spans="1:6" ht="15.75" customHeight="1" x14ac:dyDescent="0.3">
      <c r="A1152" s="5" t="s">
        <v>2314</v>
      </c>
      <c r="B1152" s="5" t="s">
        <v>2315</v>
      </c>
      <c r="C1152" s="6" t="str">
        <f t="shared" si="68"/>
        <v>Mr.</v>
      </c>
      <c r="D1152" s="6" t="str">
        <f t="shared" si="69"/>
        <v>Christopher M.</v>
      </c>
      <c r="E1152" s="6" t="str">
        <f t="shared" si="70"/>
        <v>Rogers</v>
      </c>
      <c r="F1152" s="6" t="str">
        <f t="shared" si="71"/>
        <v>Mr. Christopher M.</v>
      </c>
    </row>
    <row r="1153" spans="1:6" ht="15.75" customHeight="1" x14ac:dyDescent="0.3">
      <c r="A1153" s="5" t="s">
        <v>2316</v>
      </c>
      <c r="B1153" s="5" t="s">
        <v>2317</v>
      </c>
      <c r="C1153" s="6" t="str">
        <f t="shared" si="68"/>
        <v>Mr.</v>
      </c>
      <c r="D1153" s="6" t="str">
        <f t="shared" si="69"/>
        <v>Ciaran</v>
      </c>
      <c r="E1153" s="6" t="str">
        <f t="shared" si="70"/>
        <v>Diviney</v>
      </c>
      <c r="F1153" s="6" t="str">
        <f t="shared" si="71"/>
        <v>Mr. Ciaran</v>
      </c>
    </row>
    <row r="1154" spans="1:6" ht="15.75" customHeight="1" x14ac:dyDescent="0.3">
      <c r="A1154" s="5" t="s">
        <v>2318</v>
      </c>
      <c r="B1154" s="5" t="s">
        <v>2319</v>
      </c>
      <c r="C1154" s="6" t="str">
        <f t="shared" ref="C1154:C1217" si="72">LEFT(F1154,FIND(" ",F1154&amp;" ")-1)</f>
        <v>Ms.</v>
      </c>
      <c r="D1154" s="6" t="str">
        <f t="shared" ref="D1154:D1217" si="73">TRIM(MID(F1154,FIND(" ",F1154&amp;" ")+1,200))</f>
        <v>Kara</v>
      </c>
      <c r="E1154" s="6" t="str">
        <f t="shared" ref="E1154:E1217" si="74">TRIM(LEFT(B1154,FIND(",",B1154)-1))</f>
        <v>Marlatt</v>
      </c>
      <c r="F1154" s="6" t="str">
        <f t="shared" ref="F1154:F1217" si="75">TRIM(MID(B1154,FIND(",",B1154)+1,200))</f>
        <v>Ms. Kara</v>
      </c>
    </row>
    <row r="1155" spans="1:6" ht="15.75" customHeight="1" x14ac:dyDescent="0.3">
      <c r="A1155" s="5" t="s">
        <v>2320</v>
      </c>
      <c r="B1155" s="5" t="s">
        <v>2321</v>
      </c>
      <c r="C1155" s="6" t="str">
        <f t="shared" si="72"/>
        <v>Ms.</v>
      </c>
      <c r="D1155" s="6" t="str">
        <f t="shared" si="73"/>
        <v>Makie</v>
      </c>
      <c r="E1155" s="6" t="str">
        <f t="shared" si="74"/>
        <v>Ohler</v>
      </c>
      <c r="F1155" s="6" t="str">
        <f t="shared" si="75"/>
        <v>Ms. Makie</v>
      </c>
    </row>
    <row r="1156" spans="1:6" ht="15.75" customHeight="1" x14ac:dyDescent="0.3">
      <c r="A1156" s="5" t="s">
        <v>2322</v>
      </c>
      <c r="B1156" s="5" t="s">
        <v>2323</v>
      </c>
      <c r="C1156" s="6" t="str">
        <f t="shared" si="72"/>
        <v>Ms.</v>
      </c>
      <c r="D1156" s="6" t="str">
        <f t="shared" si="73"/>
        <v>Emily E</v>
      </c>
      <c r="E1156" s="6" t="str">
        <f t="shared" si="74"/>
        <v>Mossler</v>
      </c>
      <c r="F1156" s="6" t="str">
        <f t="shared" si="75"/>
        <v>Ms. Emily E</v>
      </c>
    </row>
    <row r="1157" spans="1:6" ht="15.75" customHeight="1" x14ac:dyDescent="0.3">
      <c r="A1157" s="5" t="s">
        <v>2324</v>
      </c>
      <c r="B1157" s="5" t="s">
        <v>2325</v>
      </c>
      <c r="C1157" s="6" t="str">
        <f t="shared" si="72"/>
        <v>Mr.</v>
      </c>
      <c r="D1157" s="6" t="str">
        <f t="shared" si="73"/>
        <v>Cary</v>
      </c>
      <c r="E1157" s="6" t="str">
        <f t="shared" si="74"/>
        <v>Segall</v>
      </c>
      <c r="F1157" s="6" t="str">
        <f t="shared" si="75"/>
        <v>Mr. Cary</v>
      </c>
    </row>
    <row r="1158" spans="1:6" ht="15.75" customHeight="1" x14ac:dyDescent="0.3">
      <c r="A1158" s="5" t="s">
        <v>2326</v>
      </c>
      <c r="B1158" s="5" t="s">
        <v>2327</v>
      </c>
      <c r="C1158" s="6" t="str">
        <f t="shared" si="72"/>
        <v>Mr.</v>
      </c>
      <c r="D1158" s="6" t="str">
        <f t="shared" si="73"/>
        <v>Steven</v>
      </c>
      <c r="E1158" s="6" t="str">
        <f t="shared" si="74"/>
        <v>Sprieser</v>
      </c>
      <c r="F1158" s="6" t="str">
        <f t="shared" si="75"/>
        <v>Mr. Steven</v>
      </c>
    </row>
    <row r="1159" spans="1:6" ht="15.75" customHeight="1" x14ac:dyDescent="0.3">
      <c r="A1159" s="5" t="s">
        <v>2328</v>
      </c>
      <c r="B1159" s="5" t="s">
        <v>2329</v>
      </c>
      <c r="C1159" s="6" t="str">
        <f t="shared" si="72"/>
        <v>Mr.</v>
      </c>
      <c r="D1159" s="6" t="str">
        <f t="shared" si="73"/>
        <v>Jose Antonio Sr.</v>
      </c>
      <c r="E1159" s="6" t="str">
        <f t="shared" si="74"/>
        <v>Blanco</v>
      </c>
      <c r="F1159" s="6" t="str">
        <f t="shared" si="75"/>
        <v>Mr. Jose Antonio Sr.</v>
      </c>
    </row>
    <row r="1160" spans="1:6" ht="15.75" customHeight="1" x14ac:dyDescent="0.3">
      <c r="A1160" s="5" t="s">
        <v>2330</v>
      </c>
      <c r="B1160" s="5" t="s">
        <v>2331</v>
      </c>
      <c r="C1160" s="6" t="str">
        <f t="shared" si="72"/>
        <v>Ms.</v>
      </c>
      <c r="D1160" s="6" t="str">
        <f t="shared" si="73"/>
        <v>Tatiana</v>
      </c>
      <c r="E1160" s="6" t="str">
        <f t="shared" si="74"/>
        <v>Sheptock</v>
      </c>
      <c r="F1160" s="6" t="str">
        <f t="shared" si="75"/>
        <v>Ms. Tatiana</v>
      </c>
    </row>
    <row r="1161" spans="1:6" ht="15.75" customHeight="1" x14ac:dyDescent="0.3">
      <c r="A1161" s="5" t="s">
        <v>2332</v>
      </c>
      <c r="B1161" s="5" t="s">
        <v>2333</v>
      </c>
      <c r="C1161" s="6" t="str">
        <f t="shared" si="72"/>
        <v>Mr.</v>
      </c>
      <c r="D1161" s="6" t="str">
        <f t="shared" si="73"/>
        <v>Dan T.</v>
      </c>
      <c r="E1161" s="6" t="str">
        <f t="shared" si="74"/>
        <v>Chruniak</v>
      </c>
      <c r="F1161" s="6" t="str">
        <f t="shared" si="75"/>
        <v>Mr. Dan T.</v>
      </c>
    </row>
    <row r="1162" spans="1:6" ht="15.75" customHeight="1" x14ac:dyDescent="0.3">
      <c r="A1162" s="5" t="s">
        <v>2334</v>
      </c>
      <c r="B1162" s="5" t="s">
        <v>2335</v>
      </c>
      <c r="C1162" s="6" t="str">
        <f t="shared" si="72"/>
        <v>Ms.</v>
      </c>
      <c r="D1162" s="6" t="str">
        <f t="shared" si="73"/>
        <v>Liisa A.</v>
      </c>
      <c r="E1162" s="6" t="str">
        <f t="shared" si="74"/>
        <v>Miller</v>
      </c>
      <c r="F1162" s="6" t="str">
        <f t="shared" si="75"/>
        <v>Ms. Liisa A.</v>
      </c>
    </row>
    <row r="1163" spans="1:6" ht="15.75" customHeight="1" x14ac:dyDescent="0.3">
      <c r="A1163" s="5" t="s">
        <v>2336</v>
      </c>
      <c r="B1163" s="5" t="s">
        <v>2337</v>
      </c>
      <c r="C1163" s="6" t="str">
        <f t="shared" si="72"/>
        <v>Ms.</v>
      </c>
      <c r="D1163" s="6" t="str">
        <f t="shared" si="73"/>
        <v>Kathryn E.</v>
      </c>
      <c r="E1163" s="6" t="str">
        <f t="shared" si="74"/>
        <v>Theis</v>
      </c>
      <c r="F1163" s="6" t="str">
        <f t="shared" si="75"/>
        <v>Ms. Kathryn E.</v>
      </c>
    </row>
    <row r="1164" spans="1:6" ht="15.75" customHeight="1" x14ac:dyDescent="0.3">
      <c r="A1164" s="5" t="s">
        <v>2338</v>
      </c>
      <c r="B1164" s="5" t="s">
        <v>2339</v>
      </c>
      <c r="C1164" s="6" t="str">
        <f t="shared" si="72"/>
        <v>Mr.</v>
      </c>
      <c r="D1164" s="6" t="str">
        <f t="shared" si="73"/>
        <v>Maxwell</v>
      </c>
      <c r="E1164" s="6" t="str">
        <f t="shared" si="74"/>
        <v>Sadler</v>
      </c>
      <c r="F1164" s="6" t="str">
        <f t="shared" si="75"/>
        <v>Mr. Maxwell</v>
      </c>
    </row>
    <row r="1165" spans="1:6" ht="15.75" customHeight="1" x14ac:dyDescent="0.3">
      <c r="A1165" s="5" t="s">
        <v>2340</v>
      </c>
      <c r="B1165" s="5" t="s">
        <v>2341</v>
      </c>
      <c r="C1165" s="6" t="str">
        <f t="shared" si="72"/>
        <v>Ms.</v>
      </c>
      <c r="D1165" s="6" t="str">
        <f t="shared" si="73"/>
        <v>Pascale</v>
      </c>
      <c r="E1165" s="6" t="str">
        <f t="shared" si="74"/>
        <v>Auger</v>
      </c>
      <c r="F1165" s="6" t="str">
        <f t="shared" si="75"/>
        <v>Ms. Pascale</v>
      </c>
    </row>
    <row r="1166" spans="1:6" ht="15.75" customHeight="1" x14ac:dyDescent="0.3">
      <c r="A1166" s="5" t="s">
        <v>2342</v>
      </c>
      <c r="B1166" s="5" t="s">
        <v>2343</v>
      </c>
      <c r="C1166" s="6" t="str">
        <f t="shared" si="72"/>
        <v>Ms.</v>
      </c>
      <c r="D1166" s="6" t="str">
        <f t="shared" si="73"/>
        <v>Becca</v>
      </c>
      <c r="E1166" s="6" t="str">
        <f t="shared" si="74"/>
        <v>Steadman</v>
      </c>
      <c r="F1166" s="6" t="str">
        <f t="shared" si="75"/>
        <v>Ms. Becca</v>
      </c>
    </row>
    <row r="1167" spans="1:6" ht="15.75" customHeight="1" x14ac:dyDescent="0.3">
      <c r="A1167" s="5" t="s">
        <v>2344</v>
      </c>
      <c r="B1167" s="5" t="s">
        <v>2345</v>
      </c>
      <c r="C1167" s="6" t="str">
        <f t="shared" si="72"/>
        <v>Ms.</v>
      </c>
      <c r="D1167" s="6" t="str">
        <f t="shared" si="73"/>
        <v>Grace</v>
      </c>
      <c r="E1167" s="6" t="str">
        <f t="shared" si="74"/>
        <v>McCarron</v>
      </c>
      <c r="F1167" s="6" t="str">
        <f t="shared" si="75"/>
        <v>Ms. Grace</v>
      </c>
    </row>
    <row r="1168" spans="1:6" ht="15.75" customHeight="1" x14ac:dyDescent="0.3">
      <c r="A1168" s="5" t="s">
        <v>2346</v>
      </c>
      <c r="B1168" s="5" t="s">
        <v>2347</v>
      </c>
      <c r="C1168" s="6" t="str">
        <f t="shared" si="72"/>
        <v>Ms.</v>
      </c>
      <c r="D1168" s="6" t="str">
        <f t="shared" si="73"/>
        <v>Samantha</v>
      </c>
      <c r="E1168" s="6" t="str">
        <f t="shared" si="74"/>
        <v>Roecker</v>
      </c>
      <c r="F1168" s="6" t="str">
        <f t="shared" si="75"/>
        <v>Ms. Samantha</v>
      </c>
    </row>
    <row r="1169" spans="1:6" ht="15.75" customHeight="1" x14ac:dyDescent="0.3">
      <c r="A1169" s="5" t="s">
        <v>2348</v>
      </c>
      <c r="B1169" s="5" t="s">
        <v>2349</v>
      </c>
      <c r="C1169" s="6" t="str">
        <f t="shared" si="72"/>
        <v>Mrs.</v>
      </c>
      <c r="D1169" s="6" t="str">
        <f t="shared" si="73"/>
        <v>Nicole R.</v>
      </c>
      <c r="E1169" s="6" t="str">
        <f t="shared" si="74"/>
        <v>Giumarra</v>
      </c>
      <c r="F1169" s="6" t="str">
        <f t="shared" si="75"/>
        <v>Mrs. Nicole R.</v>
      </c>
    </row>
    <row r="1170" spans="1:6" ht="15.75" customHeight="1" x14ac:dyDescent="0.3">
      <c r="A1170" s="5" t="s">
        <v>2350</v>
      </c>
      <c r="B1170" s="5" t="s">
        <v>2351</v>
      </c>
      <c r="C1170" s="6" t="str">
        <f t="shared" si="72"/>
        <v>Mr.</v>
      </c>
      <c r="D1170" s="6" t="str">
        <f t="shared" si="73"/>
        <v>David W</v>
      </c>
      <c r="E1170" s="6" t="str">
        <f t="shared" si="74"/>
        <v>Peters</v>
      </c>
      <c r="F1170" s="6" t="str">
        <f t="shared" si="75"/>
        <v>Mr. David W</v>
      </c>
    </row>
    <row r="1171" spans="1:6" ht="15.75" customHeight="1" x14ac:dyDescent="0.3">
      <c r="A1171" s="5" t="s">
        <v>2352</v>
      </c>
      <c r="B1171" s="5" t="s">
        <v>2353</v>
      </c>
      <c r="C1171" s="6" t="str">
        <f t="shared" si="72"/>
        <v>Mr.</v>
      </c>
      <c r="D1171" s="6" t="str">
        <f t="shared" si="73"/>
        <v>Grant</v>
      </c>
      <c r="E1171" s="6" t="str">
        <f t="shared" si="74"/>
        <v>Bower</v>
      </c>
      <c r="F1171" s="6" t="str">
        <f t="shared" si="75"/>
        <v>Mr. Grant</v>
      </c>
    </row>
    <row r="1172" spans="1:6" ht="15.75" customHeight="1" x14ac:dyDescent="0.3">
      <c r="A1172" s="5" t="s">
        <v>2354</v>
      </c>
      <c r="B1172" s="5" t="s">
        <v>2355</v>
      </c>
      <c r="C1172" s="6" t="str">
        <f t="shared" si="72"/>
        <v>Mrs.</v>
      </c>
      <c r="D1172" s="6" t="str">
        <f t="shared" si="73"/>
        <v>Sophia</v>
      </c>
      <c r="E1172" s="6" t="str">
        <f t="shared" si="74"/>
        <v>Chen</v>
      </c>
      <c r="F1172" s="6" t="str">
        <f t="shared" si="75"/>
        <v>Mrs. Sophia</v>
      </c>
    </row>
    <row r="1173" spans="1:6" ht="15.75" customHeight="1" x14ac:dyDescent="0.3">
      <c r="A1173" s="5" t="s">
        <v>2356</v>
      </c>
      <c r="B1173" s="5" t="s">
        <v>2357</v>
      </c>
      <c r="C1173" s="6" t="str">
        <f t="shared" si="72"/>
        <v>Ms.</v>
      </c>
      <c r="D1173" s="6" t="str">
        <f t="shared" si="73"/>
        <v>Christina</v>
      </c>
      <c r="E1173" s="6" t="str">
        <f t="shared" si="74"/>
        <v>Capriccioso</v>
      </c>
      <c r="F1173" s="6" t="str">
        <f t="shared" si="75"/>
        <v>Ms. Christina</v>
      </c>
    </row>
    <row r="1174" spans="1:6" ht="15.75" customHeight="1" x14ac:dyDescent="0.3">
      <c r="A1174" s="5" t="s">
        <v>2358</v>
      </c>
      <c r="B1174" s="5" t="s">
        <v>2359</v>
      </c>
      <c r="C1174" s="6" t="str">
        <f t="shared" si="72"/>
        <v>Mr.</v>
      </c>
      <c r="D1174" s="6" t="str">
        <f t="shared" si="73"/>
        <v>Sam L.</v>
      </c>
      <c r="E1174" s="6" t="str">
        <f t="shared" si="74"/>
        <v>Starbuck</v>
      </c>
      <c r="F1174" s="6" t="str">
        <f t="shared" si="75"/>
        <v>Mr. Sam L.</v>
      </c>
    </row>
    <row r="1175" spans="1:6" ht="15.75" customHeight="1" x14ac:dyDescent="0.3">
      <c r="A1175" s="5" t="s">
        <v>2360</v>
      </c>
      <c r="B1175" s="5" t="s">
        <v>2361</v>
      </c>
      <c r="C1175" s="6" t="str">
        <f t="shared" si="72"/>
        <v>Mrs.</v>
      </c>
      <c r="D1175" s="6" t="str">
        <f t="shared" si="73"/>
        <v>Haley R.</v>
      </c>
      <c r="E1175" s="6" t="str">
        <f t="shared" si="74"/>
        <v>McMahon</v>
      </c>
      <c r="F1175" s="6" t="str">
        <f t="shared" si="75"/>
        <v>Mrs. Haley R.</v>
      </c>
    </row>
    <row r="1176" spans="1:6" ht="15.75" customHeight="1" x14ac:dyDescent="0.3">
      <c r="A1176" s="5" t="s">
        <v>2362</v>
      </c>
      <c r="B1176" s="5" t="s">
        <v>2363</v>
      </c>
      <c r="C1176" s="6" t="str">
        <f t="shared" si="72"/>
        <v>Mr.</v>
      </c>
      <c r="D1176" s="6" t="str">
        <f t="shared" si="73"/>
        <v>Ethan</v>
      </c>
      <c r="E1176" s="6" t="str">
        <f t="shared" si="74"/>
        <v>Rissell</v>
      </c>
      <c r="F1176" s="6" t="str">
        <f t="shared" si="75"/>
        <v>Mr. Ethan</v>
      </c>
    </row>
    <row r="1177" spans="1:6" ht="15.75" customHeight="1" x14ac:dyDescent="0.3">
      <c r="A1177" s="5" t="s">
        <v>2364</v>
      </c>
      <c r="B1177" s="5" t="s">
        <v>2365</v>
      </c>
      <c r="C1177" s="6" t="str">
        <f t="shared" si="72"/>
        <v>Mr.</v>
      </c>
      <c r="D1177" s="6" t="str">
        <f t="shared" si="73"/>
        <v>Andrew W</v>
      </c>
      <c r="E1177" s="6" t="str">
        <f t="shared" si="74"/>
        <v>Kromroy</v>
      </c>
      <c r="F1177" s="6" t="str">
        <f t="shared" si="75"/>
        <v>Mr. Andrew W</v>
      </c>
    </row>
    <row r="1178" spans="1:6" ht="15.75" customHeight="1" x14ac:dyDescent="0.3">
      <c r="A1178" s="5" t="s">
        <v>2366</v>
      </c>
      <c r="B1178" s="5" t="s">
        <v>2367</v>
      </c>
      <c r="C1178" s="6" t="str">
        <f t="shared" si="72"/>
        <v>Mr.</v>
      </c>
      <c r="D1178" s="6" t="str">
        <f t="shared" si="73"/>
        <v>Mark G</v>
      </c>
      <c r="E1178" s="6" t="str">
        <f t="shared" si="74"/>
        <v>Manfredi</v>
      </c>
      <c r="F1178" s="6" t="str">
        <f t="shared" si="75"/>
        <v>Mr. Mark G</v>
      </c>
    </row>
    <row r="1179" spans="1:6" ht="15.75" customHeight="1" x14ac:dyDescent="0.3">
      <c r="A1179" s="5" t="s">
        <v>2368</v>
      </c>
      <c r="B1179" s="5" t="s">
        <v>2369</v>
      </c>
      <c r="C1179" s="6" t="str">
        <f t="shared" si="72"/>
        <v>Ms.</v>
      </c>
      <c r="D1179" s="6" t="str">
        <f t="shared" si="73"/>
        <v>Kasey E.</v>
      </c>
      <c r="E1179" s="6" t="str">
        <f t="shared" si="74"/>
        <v>Manwaring</v>
      </c>
      <c r="F1179" s="6" t="str">
        <f t="shared" si="75"/>
        <v>Ms. Kasey E.</v>
      </c>
    </row>
    <row r="1180" spans="1:6" ht="15.75" customHeight="1" x14ac:dyDescent="0.3">
      <c r="A1180" s="5" t="s">
        <v>2370</v>
      </c>
      <c r="B1180" s="5" t="s">
        <v>2371</v>
      </c>
      <c r="C1180" s="6" t="str">
        <f t="shared" si="72"/>
        <v>Mr.</v>
      </c>
      <c r="D1180" s="6" t="str">
        <f t="shared" si="73"/>
        <v>Jeff</v>
      </c>
      <c r="E1180" s="6" t="str">
        <f t="shared" si="74"/>
        <v>Tomaszewski</v>
      </c>
      <c r="F1180" s="6" t="str">
        <f t="shared" si="75"/>
        <v>Mr. Jeff</v>
      </c>
    </row>
    <row r="1181" spans="1:6" ht="15.75" customHeight="1" x14ac:dyDescent="0.3">
      <c r="A1181" s="5" t="s">
        <v>2372</v>
      </c>
      <c r="B1181" s="5" t="s">
        <v>2373</v>
      </c>
      <c r="C1181" s="6" t="str">
        <f t="shared" si="72"/>
        <v>Ms.</v>
      </c>
      <c r="D1181" s="6" t="str">
        <f t="shared" si="73"/>
        <v>Amy</v>
      </c>
      <c r="E1181" s="6" t="str">
        <f t="shared" si="74"/>
        <v>Gannon</v>
      </c>
      <c r="F1181" s="6" t="str">
        <f t="shared" si="75"/>
        <v>Ms. Amy</v>
      </c>
    </row>
    <row r="1182" spans="1:6" ht="15.75" customHeight="1" x14ac:dyDescent="0.3">
      <c r="A1182" s="5" t="s">
        <v>2374</v>
      </c>
      <c r="B1182" s="5" t="s">
        <v>2375</v>
      </c>
      <c r="C1182" s="6" t="str">
        <f t="shared" si="72"/>
        <v>Mr.</v>
      </c>
      <c r="D1182" s="6" t="str">
        <f t="shared" si="73"/>
        <v>Adam</v>
      </c>
      <c r="E1182" s="6" t="str">
        <f t="shared" si="74"/>
        <v>Frye</v>
      </c>
      <c r="F1182" s="6" t="str">
        <f t="shared" si="75"/>
        <v>Mr. Adam</v>
      </c>
    </row>
    <row r="1183" spans="1:6" ht="15.75" customHeight="1" x14ac:dyDescent="0.3">
      <c r="A1183" s="5" t="s">
        <v>2376</v>
      </c>
      <c r="B1183" s="5" t="s">
        <v>2377</v>
      </c>
      <c r="C1183" s="6" t="str">
        <f t="shared" si="72"/>
        <v>Ms.</v>
      </c>
      <c r="D1183" s="6" t="str">
        <f t="shared" si="73"/>
        <v>Kristin M</v>
      </c>
      <c r="E1183" s="6" t="str">
        <f t="shared" si="74"/>
        <v>Jenkins</v>
      </c>
      <c r="F1183" s="6" t="str">
        <f t="shared" si="75"/>
        <v>Ms. Kristin M</v>
      </c>
    </row>
    <row r="1184" spans="1:6" ht="15.75" customHeight="1" x14ac:dyDescent="0.3">
      <c r="A1184" s="5" t="s">
        <v>2378</v>
      </c>
      <c r="B1184" s="5" t="s">
        <v>2379</v>
      </c>
      <c r="C1184" s="6" t="str">
        <f t="shared" si="72"/>
        <v>Ms.</v>
      </c>
      <c r="D1184" s="6" t="str">
        <f t="shared" si="73"/>
        <v>Mary-Lynn B.</v>
      </c>
      <c r="E1184" s="6" t="str">
        <f t="shared" si="74"/>
        <v>Currier</v>
      </c>
      <c r="F1184" s="6" t="str">
        <f t="shared" si="75"/>
        <v>Ms. Mary-Lynn B.</v>
      </c>
    </row>
    <row r="1185" spans="1:6" ht="15.75" customHeight="1" x14ac:dyDescent="0.3">
      <c r="A1185" s="5" t="s">
        <v>2380</v>
      </c>
      <c r="B1185" s="5" t="s">
        <v>2381</v>
      </c>
      <c r="C1185" s="6" t="str">
        <f t="shared" si="72"/>
        <v>Mrs.</v>
      </c>
      <c r="D1185" s="6" t="str">
        <f t="shared" si="73"/>
        <v>Jamie A</v>
      </c>
      <c r="E1185" s="6" t="str">
        <f t="shared" si="74"/>
        <v>Whittendale</v>
      </c>
      <c r="F1185" s="6" t="str">
        <f t="shared" si="75"/>
        <v>Mrs. Jamie A</v>
      </c>
    </row>
    <row r="1186" spans="1:6" ht="15.75" customHeight="1" x14ac:dyDescent="0.3">
      <c r="A1186" s="5" t="s">
        <v>2382</v>
      </c>
      <c r="B1186" s="5" t="s">
        <v>2383</v>
      </c>
      <c r="C1186" s="6" t="str">
        <f t="shared" si="72"/>
        <v>Mr.</v>
      </c>
      <c r="D1186" s="6" t="str">
        <f t="shared" si="73"/>
        <v>Jeffrey A.</v>
      </c>
      <c r="E1186" s="6" t="str">
        <f t="shared" si="74"/>
        <v>Rixe</v>
      </c>
      <c r="F1186" s="6" t="str">
        <f t="shared" si="75"/>
        <v>Mr. Jeffrey A.</v>
      </c>
    </row>
    <row r="1187" spans="1:6" ht="15.75" customHeight="1" x14ac:dyDescent="0.3">
      <c r="A1187" s="5" t="s">
        <v>2384</v>
      </c>
      <c r="B1187" s="5" t="s">
        <v>2385</v>
      </c>
      <c r="C1187" s="6" t="str">
        <f t="shared" si="72"/>
        <v>Ms.</v>
      </c>
      <c r="D1187" s="6" t="str">
        <f t="shared" si="73"/>
        <v>Nicole</v>
      </c>
      <c r="E1187" s="6" t="str">
        <f t="shared" si="74"/>
        <v>Ballon-Landa</v>
      </c>
      <c r="F1187" s="6" t="str">
        <f t="shared" si="75"/>
        <v>Ms. Nicole</v>
      </c>
    </row>
    <row r="1188" spans="1:6" ht="15.75" customHeight="1" x14ac:dyDescent="0.3">
      <c r="A1188" s="5" t="s">
        <v>2386</v>
      </c>
      <c r="B1188" s="5" t="s">
        <v>2387</v>
      </c>
      <c r="C1188" s="6" t="str">
        <f t="shared" si="72"/>
        <v>Ms.</v>
      </c>
      <c r="D1188" s="6" t="str">
        <f t="shared" si="73"/>
        <v>Audrey</v>
      </c>
      <c r="E1188" s="6" t="str">
        <f t="shared" si="74"/>
        <v>Zaferos</v>
      </c>
      <c r="F1188" s="6" t="str">
        <f t="shared" si="75"/>
        <v>Ms. Audrey</v>
      </c>
    </row>
    <row r="1189" spans="1:6" ht="15.75" customHeight="1" x14ac:dyDescent="0.3">
      <c r="A1189" s="5" t="s">
        <v>2388</v>
      </c>
      <c r="B1189" s="5" t="s">
        <v>2389</v>
      </c>
      <c r="C1189" s="6" t="str">
        <f t="shared" si="72"/>
        <v>Mr.</v>
      </c>
      <c r="D1189" s="6" t="str">
        <f t="shared" si="73"/>
        <v>Jacob</v>
      </c>
      <c r="E1189" s="6" t="str">
        <f t="shared" si="74"/>
        <v>Jackson</v>
      </c>
      <c r="F1189" s="6" t="str">
        <f t="shared" si="75"/>
        <v>Mr. Jacob</v>
      </c>
    </row>
    <row r="1190" spans="1:6" ht="15.75" customHeight="1" x14ac:dyDescent="0.3">
      <c r="A1190" s="5" t="s">
        <v>2390</v>
      </c>
      <c r="B1190" s="5" t="s">
        <v>2391</v>
      </c>
      <c r="C1190" s="6" t="str">
        <f t="shared" si="72"/>
        <v>Mr.</v>
      </c>
      <c r="D1190" s="6" t="str">
        <f t="shared" si="73"/>
        <v>Daniel S</v>
      </c>
      <c r="E1190" s="6" t="str">
        <f t="shared" si="74"/>
        <v>Evans Marke</v>
      </c>
      <c r="F1190" s="6" t="str">
        <f t="shared" si="75"/>
        <v>Mr. Daniel S</v>
      </c>
    </row>
    <row r="1191" spans="1:6" ht="15.75" customHeight="1" x14ac:dyDescent="0.3">
      <c r="A1191" s="5" t="s">
        <v>2392</v>
      </c>
      <c r="B1191" s="5" t="s">
        <v>2393</v>
      </c>
      <c r="C1191" s="6" t="str">
        <f t="shared" si="72"/>
        <v>Mr.</v>
      </c>
      <c r="D1191" s="6" t="str">
        <f t="shared" si="73"/>
        <v>Marc C.</v>
      </c>
      <c r="E1191" s="6" t="str">
        <f t="shared" si="74"/>
        <v>Samland</v>
      </c>
      <c r="F1191" s="6" t="str">
        <f t="shared" si="75"/>
        <v>Mr. Marc C.</v>
      </c>
    </row>
    <row r="1192" spans="1:6" ht="15.75" customHeight="1" x14ac:dyDescent="0.3">
      <c r="A1192" s="5" t="s">
        <v>2394</v>
      </c>
      <c r="B1192" s="5" t="s">
        <v>2395</v>
      </c>
      <c r="C1192" s="6" t="str">
        <f t="shared" si="72"/>
        <v>Mr.</v>
      </c>
      <c r="D1192" s="6" t="str">
        <f t="shared" si="73"/>
        <v>Mark S</v>
      </c>
      <c r="E1192" s="6" t="str">
        <f t="shared" si="74"/>
        <v>Shapiro</v>
      </c>
      <c r="F1192" s="6" t="str">
        <f t="shared" si="75"/>
        <v>Mr. Mark S</v>
      </c>
    </row>
    <row r="1193" spans="1:6" ht="15.75" customHeight="1" x14ac:dyDescent="0.3">
      <c r="A1193" s="5" t="s">
        <v>2396</v>
      </c>
      <c r="B1193" s="5" t="s">
        <v>2397</v>
      </c>
      <c r="C1193" s="6" t="str">
        <f t="shared" si="72"/>
        <v>Mr.</v>
      </c>
      <c r="D1193" s="6" t="str">
        <f t="shared" si="73"/>
        <v>Dan</v>
      </c>
      <c r="E1193" s="6" t="str">
        <f t="shared" si="74"/>
        <v>Snitzer</v>
      </c>
      <c r="F1193" s="6" t="str">
        <f t="shared" si="75"/>
        <v>Mr. Dan</v>
      </c>
    </row>
    <row r="1194" spans="1:6" ht="15.75" customHeight="1" x14ac:dyDescent="0.3">
      <c r="A1194" s="5" t="s">
        <v>2398</v>
      </c>
      <c r="B1194" s="5" t="s">
        <v>2399</v>
      </c>
      <c r="C1194" s="6" t="str">
        <f t="shared" si="72"/>
        <v>Ms.</v>
      </c>
      <c r="D1194" s="6" t="str">
        <f t="shared" si="73"/>
        <v>Gabriela</v>
      </c>
      <c r="E1194" s="6" t="str">
        <f t="shared" si="74"/>
        <v>Herra Arroyo</v>
      </c>
      <c r="F1194" s="6" t="str">
        <f t="shared" si="75"/>
        <v>Ms. Gabriela</v>
      </c>
    </row>
    <row r="1195" spans="1:6" ht="15.75" customHeight="1" x14ac:dyDescent="0.3">
      <c r="A1195" s="5" t="s">
        <v>2400</v>
      </c>
      <c r="B1195" s="5" t="s">
        <v>2401</v>
      </c>
      <c r="C1195" s="6" t="str">
        <f t="shared" si="72"/>
        <v>Ms.</v>
      </c>
      <c r="D1195" s="6" t="str">
        <f t="shared" si="73"/>
        <v>Amanda</v>
      </c>
      <c r="E1195" s="6" t="str">
        <f t="shared" si="74"/>
        <v>Watters</v>
      </c>
      <c r="F1195" s="6" t="str">
        <f t="shared" si="75"/>
        <v>Ms. Amanda</v>
      </c>
    </row>
    <row r="1196" spans="1:6" ht="15.75" customHeight="1" x14ac:dyDescent="0.3">
      <c r="A1196" s="5" t="s">
        <v>2402</v>
      </c>
      <c r="B1196" s="5" t="s">
        <v>2403</v>
      </c>
      <c r="C1196" s="6" t="str">
        <f t="shared" si="72"/>
        <v>Ms.</v>
      </c>
      <c r="D1196" s="6" t="str">
        <f t="shared" si="73"/>
        <v>Dara</v>
      </c>
      <c r="E1196" s="6" t="str">
        <f t="shared" si="74"/>
        <v>Steele-Belkin</v>
      </c>
      <c r="F1196" s="6" t="str">
        <f t="shared" si="75"/>
        <v>Ms. Dara</v>
      </c>
    </row>
    <row r="1197" spans="1:6" ht="15.75" customHeight="1" x14ac:dyDescent="0.3">
      <c r="A1197" s="5" t="s">
        <v>2404</v>
      </c>
      <c r="B1197" s="5" t="s">
        <v>2405</v>
      </c>
      <c r="C1197" s="6" t="str">
        <f t="shared" si="72"/>
        <v>Ms.</v>
      </c>
      <c r="D1197" s="6" t="str">
        <f t="shared" si="73"/>
        <v>Rachelle R</v>
      </c>
      <c r="E1197" s="6" t="str">
        <f t="shared" si="74"/>
        <v>Christensen</v>
      </c>
      <c r="F1197" s="6" t="str">
        <f t="shared" si="75"/>
        <v>Ms. Rachelle R</v>
      </c>
    </row>
    <row r="1198" spans="1:6" ht="15.75" customHeight="1" x14ac:dyDescent="0.3">
      <c r="A1198" s="5" t="s">
        <v>2406</v>
      </c>
      <c r="B1198" s="5" t="s">
        <v>2407</v>
      </c>
      <c r="C1198" s="6" t="str">
        <f t="shared" si="72"/>
        <v>Ms.</v>
      </c>
      <c r="D1198" s="6" t="str">
        <f t="shared" si="73"/>
        <v>Brenda J</v>
      </c>
      <c r="E1198" s="6" t="str">
        <f t="shared" si="74"/>
        <v>Hodge</v>
      </c>
      <c r="F1198" s="6" t="str">
        <f t="shared" si="75"/>
        <v>Ms. Brenda J</v>
      </c>
    </row>
    <row r="1199" spans="1:6" ht="15.75" customHeight="1" x14ac:dyDescent="0.3">
      <c r="A1199" s="5" t="s">
        <v>2408</v>
      </c>
      <c r="B1199" s="5" t="s">
        <v>2409</v>
      </c>
      <c r="C1199" s="6" t="str">
        <f t="shared" si="72"/>
        <v>Mr.</v>
      </c>
      <c r="D1199" s="6" t="str">
        <f t="shared" si="73"/>
        <v>Tim</v>
      </c>
      <c r="E1199" s="6" t="str">
        <f t="shared" si="74"/>
        <v>Rusterholz</v>
      </c>
      <c r="F1199" s="6" t="str">
        <f t="shared" si="75"/>
        <v>Mr. Tim</v>
      </c>
    </row>
    <row r="1200" spans="1:6" ht="15.75" customHeight="1" x14ac:dyDescent="0.3">
      <c r="A1200" s="5" t="s">
        <v>2410</v>
      </c>
      <c r="B1200" s="5" t="s">
        <v>2411</v>
      </c>
      <c r="C1200" s="6" t="str">
        <f t="shared" si="72"/>
        <v>Mr.</v>
      </c>
      <c r="D1200" s="6" t="str">
        <f t="shared" si="73"/>
        <v>Sylvain</v>
      </c>
      <c r="E1200" s="6" t="str">
        <f t="shared" si="74"/>
        <v>Lafrance</v>
      </c>
      <c r="F1200" s="6" t="str">
        <f t="shared" si="75"/>
        <v>Mr. Sylvain</v>
      </c>
    </row>
    <row r="1201" spans="1:6" ht="15.75" customHeight="1" x14ac:dyDescent="0.3">
      <c r="A1201" s="5" t="s">
        <v>2412</v>
      </c>
      <c r="B1201" s="5" t="s">
        <v>2413</v>
      </c>
      <c r="C1201" s="6" t="str">
        <f t="shared" si="72"/>
        <v>Mrs.</v>
      </c>
      <c r="D1201" s="6" t="str">
        <f t="shared" si="73"/>
        <v>Lisa M</v>
      </c>
      <c r="E1201" s="6" t="str">
        <f t="shared" si="74"/>
        <v>Hallis</v>
      </c>
      <c r="F1201" s="6" t="str">
        <f t="shared" si="75"/>
        <v>Mrs. Lisa M</v>
      </c>
    </row>
    <row r="1202" spans="1:6" ht="15.75" customHeight="1" x14ac:dyDescent="0.3">
      <c r="A1202" s="5" t="s">
        <v>2414</v>
      </c>
      <c r="B1202" s="5" t="s">
        <v>2415</v>
      </c>
      <c r="C1202" s="6" t="str">
        <f t="shared" si="72"/>
        <v>Mr.</v>
      </c>
      <c r="D1202" s="6" t="str">
        <f t="shared" si="73"/>
        <v>Ryan</v>
      </c>
      <c r="E1202" s="6" t="str">
        <f t="shared" si="74"/>
        <v>Marshall</v>
      </c>
      <c r="F1202" s="6" t="str">
        <f t="shared" si="75"/>
        <v>Mr. Ryan</v>
      </c>
    </row>
    <row r="1203" spans="1:6" ht="15.75" customHeight="1" x14ac:dyDescent="0.3">
      <c r="A1203" s="5" t="s">
        <v>2416</v>
      </c>
      <c r="B1203" s="5" t="s">
        <v>2417</v>
      </c>
      <c r="C1203" s="6" t="str">
        <f t="shared" si="72"/>
        <v>Mrs.</v>
      </c>
      <c r="D1203" s="6" t="str">
        <f t="shared" si="73"/>
        <v>Kaitlin M</v>
      </c>
      <c r="E1203" s="6" t="str">
        <f t="shared" si="74"/>
        <v>Salowitz</v>
      </c>
      <c r="F1203" s="6" t="str">
        <f t="shared" si="75"/>
        <v>Mrs. Kaitlin M</v>
      </c>
    </row>
    <row r="1204" spans="1:6" ht="15.75" customHeight="1" x14ac:dyDescent="0.3">
      <c r="A1204" s="5" t="s">
        <v>2418</v>
      </c>
      <c r="B1204" s="5" t="s">
        <v>2419</v>
      </c>
      <c r="C1204" s="6" t="str">
        <f t="shared" si="72"/>
        <v>Mr.</v>
      </c>
      <c r="D1204" s="6" t="str">
        <f t="shared" si="73"/>
        <v>William R.</v>
      </c>
      <c r="E1204" s="6" t="str">
        <f t="shared" si="74"/>
        <v>Blake</v>
      </c>
      <c r="F1204" s="6" t="str">
        <f t="shared" si="75"/>
        <v>Mr. William R.</v>
      </c>
    </row>
    <row r="1205" spans="1:6" ht="15.75" customHeight="1" x14ac:dyDescent="0.3">
      <c r="A1205" s="5" t="s">
        <v>2420</v>
      </c>
      <c r="B1205" s="5" t="s">
        <v>2421</v>
      </c>
      <c r="C1205" s="6" t="str">
        <f t="shared" si="72"/>
        <v>Mr.</v>
      </c>
      <c r="D1205" s="6" t="str">
        <f t="shared" si="73"/>
        <v>Bruce</v>
      </c>
      <c r="E1205" s="6" t="str">
        <f t="shared" si="74"/>
        <v>Langerak</v>
      </c>
      <c r="F1205" s="6" t="str">
        <f t="shared" si="75"/>
        <v>Mr. Bruce</v>
      </c>
    </row>
    <row r="1206" spans="1:6" ht="15.75" customHeight="1" x14ac:dyDescent="0.3">
      <c r="A1206" s="5" t="s">
        <v>2422</v>
      </c>
      <c r="B1206" s="5" t="s">
        <v>2423</v>
      </c>
      <c r="C1206" s="6" t="str">
        <f t="shared" si="72"/>
        <v>Mrs.</v>
      </c>
      <c r="D1206" s="6" t="str">
        <f t="shared" si="73"/>
        <v>Veronica</v>
      </c>
      <c r="E1206" s="6" t="str">
        <f t="shared" si="74"/>
        <v>Bonilla</v>
      </c>
      <c r="F1206" s="6" t="str">
        <f t="shared" si="75"/>
        <v>Mrs. Veronica</v>
      </c>
    </row>
    <row r="1207" spans="1:6" ht="15.75" customHeight="1" x14ac:dyDescent="0.3">
      <c r="A1207" s="5" t="s">
        <v>2424</v>
      </c>
      <c r="B1207" s="5" t="s">
        <v>2425</v>
      </c>
      <c r="C1207" s="6" t="str">
        <f t="shared" si="72"/>
        <v>Mr.</v>
      </c>
      <c r="D1207" s="6" t="str">
        <f t="shared" si="73"/>
        <v>Warren</v>
      </c>
      <c r="E1207" s="6" t="str">
        <f t="shared" si="74"/>
        <v>Ciabattoni</v>
      </c>
      <c r="F1207" s="6" t="str">
        <f t="shared" si="75"/>
        <v>Mr. Warren</v>
      </c>
    </row>
    <row r="1208" spans="1:6" ht="15.75" customHeight="1" x14ac:dyDescent="0.3">
      <c r="A1208" s="5" t="s">
        <v>2426</v>
      </c>
      <c r="B1208" s="5" t="s">
        <v>2427</v>
      </c>
      <c r="C1208" s="6" t="str">
        <f t="shared" si="72"/>
        <v>Mrs.</v>
      </c>
      <c r="D1208" s="6" t="str">
        <f t="shared" si="73"/>
        <v>Daniela</v>
      </c>
      <c r="E1208" s="6" t="str">
        <f t="shared" si="74"/>
        <v>Escanero Palmer</v>
      </c>
      <c r="F1208" s="6" t="str">
        <f t="shared" si="75"/>
        <v>Mrs. Daniela</v>
      </c>
    </row>
    <row r="1209" spans="1:6" ht="15.75" customHeight="1" x14ac:dyDescent="0.3">
      <c r="A1209" s="5" t="s">
        <v>2428</v>
      </c>
      <c r="B1209" s="5" t="s">
        <v>2429</v>
      </c>
      <c r="C1209" s="6" t="str">
        <f t="shared" si="72"/>
        <v>Ms.</v>
      </c>
      <c r="D1209" s="6" t="str">
        <f t="shared" si="73"/>
        <v>Deirdre A</v>
      </c>
      <c r="E1209" s="6" t="str">
        <f t="shared" si="74"/>
        <v>Lowe</v>
      </c>
      <c r="F1209" s="6" t="str">
        <f t="shared" si="75"/>
        <v>Ms. Deirdre A</v>
      </c>
    </row>
    <row r="1210" spans="1:6" ht="15.75" customHeight="1" x14ac:dyDescent="0.3">
      <c r="A1210" s="5" t="s">
        <v>2430</v>
      </c>
      <c r="B1210" s="5" t="s">
        <v>2431</v>
      </c>
      <c r="C1210" s="6" t="str">
        <f t="shared" si="72"/>
        <v>Mr.</v>
      </c>
      <c r="D1210" s="6" t="str">
        <f t="shared" si="73"/>
        <v>Mathias</v>
      </c>
      <c r="E1210" s="6" t="str">
        <f t="shared" si="74"/>
        <v>Osmark</v>
      </c>
      <c r="F1210" s="6" t="str">
        <f t="shared" si="75"/>
        <v>Mr. Mathias</v>
      </c>
    </row>
    <row r="1211" spans="1:6" ht="15.75" customHeight="1" x14ac:dyDescent="0.3">
      <c r="A1211" s="5" t="s">
        <v>2432</v>
      </c>
      <c r="B1211" s="5" t="s">
        <v>2433</v>
      </c>
      <c r="C1211" s="6" t="str">
        <f t="shared" si="72"/>
        <v>Mr.</v>
      </c>
      <c r="D1211" s="6" t="str">
        <f t="shared" si="73"/>
        <v>Matthew</v>
      </c>
      <c r="E1211" s="6" t="str">
        <f t="shared" si="74"/>
        <v>Lawson</v>
      </c>
      <c r="F1211" s="6" t="str">
        <f t="shared" si="75"/>
        <v>Mr. Matthew</v>
      </c>
    </row>
    <row r="1212" spans="1:6" ht="15.75" customHeight="1" x14ac:dyDescent="0.3">
      <c r="A1212" s="5" t="s">
        <v>2434</v>
      </c>
      <c r="B1212" s="5" t="s">
        <v>2435</v>
      </c>
      <c r="C1212" s="6" t="str">
        <f t="shared" si="72"/>
        <v>Mr.</v>
      </c>
      <c r="D1212" s="6" t="str">
        <f t="shared" si="73"/>
        <v>Kurt</v>
      </c>
      <c r="E1212" s="6" t="str">
        <f t="shared" si="74"/>
        <v>Warwick</v>
      </c>
      <c r="F1212" s="6" t="str">
        <f t="shared" si="75"/>
        <v>Mr. Kurt</v>
      </c>
    </row>
    <row r="1213" spans="1:6" ht="15.75" customHeight="1" x14ac:dyDescent="0.3">
      <c r="A1213" s="5" t="s">
        <v>2436</v>
      </c>
      <c r="B1213" s="5" t="s">
        <v>2437</v>
      </c>
      <c r="C1213" s="6" t="str">
        <f t="shared" si="72"/>
        <v>Mr.</v>
      </c>
      <c r="D1213" s="6" t="str">
        <f t="shared" si="73"/>
        <v>Samuel</v>
      </c>
      <c r="E1213" s="6" t="str">
        <f t="shared" si="74"/>
        <v>Magnuson</v>
      </c>
      <c r="F1213" s="6" t="str">
        <f t="shared" si="75"/>
        <v>Mr. Samuel</v>
      </c>
    </row>
    <row r="1214" spans="1:6" ht="15.75" customHeight="1" x14ac:dyDescent="0.3">
      <c r="A1214" s="5" t="s">
        <v>2438</v>
      </c>
      <c r="B1214" s="5" t="s">
        <v>2439</v>
      </c>
      <c r="C1214" s="6" t="str">
        <f t="shared" si="72"/>
        <v>Mrs.</v>
      </c>
      <c r="D1214" s="6" t="str">
        <f t="shared" si="73"/>
        <v>Emily</v>
      </c>
      <c r="E1214" s="6" t="str">
        <f t="shared" si="74"/>
        <v>Marsh</v>
      </c>
      <c r="F1214" s="6" t="str">
        <f t="shared" si="75"/>
        <v>Mrs. Emily</v>
      </c>
    </row>
    <row r="1215" spans="1:6" ht="15.75" customHeight="1" x14ac:dyDescent="0.3">
      <c r="A1215" s="5" t="s">
        <v>2440</v>
      </c>
      <c r="B1215" s="5" t="s">
        <v>2441</v>
      </c>
      <c r="C1215" s="6" t="str">
        <f t="shared" si="72"/>
        <v>Ms.</v>
      </c>
      <c r="D1215" s="6" t="str">
        <f t="shared" si="73"/>
        <v>Tiffany</v>
      </c>
      <c r="E1215" s="6" t="str">
        <f t="shared" si="74"/>
        <v>Kari</v>
      </c>
      <c r="F1215" s="6" t="str">
        <f t="shared" si="75"/>
        <v>Ms. Tiffany</v>
      </c>
    </row>
    <row r="1216" spans="1:6" ht="15.75" customHeight="1" x14ac:dyDescent="0.3">
      <c r="A1216" s="5" t="s">
        <v>2442</v>
      </c>
      <c r="B1216" s="5" t="s">
        <v>2443</v>
      </c>
      <c r="C1216" s="6" t="str">
        <f t="shared" si="72"/>
        <v>Mr.</v>
      </c>
      <c r="D1216" s="6" t="str">
        <f t="shared" si="73"/>
        <v>Alex F</v>
      </c>
      <c r="E1216" s="6" t="str">
        <f t="shared" si="74"/>
        <v>Standiford</v>
      </c>
      <c r="F1216" s="6" t="str">
        <f t="shared" si="75"/>
        <v>Mr. Alex F</v>
      </c>
    </row>
    <row r="1217" spans="1:6" ht="15.75" customHeight="1" x14ac:dyDescent="0.3">
      <c r="A1217" s="5" t="s">
        <v>2444</v>
      </c>
      <c r="B1217" s="5" t="s">
        <v>2445</v>
      </c>
      <c r="C1217" s="6" t="str">
        <f t="shared" si="72"/>
        <v>Ms.</v>
      </c>
      <c r="D1217" s="6" t="str">
        <f t="shared" si="73"/>
        <v>Alice</v>
      </c>
      <c r="E1217" s="6" t="str">
        <f t="shared" si="74"/>
        <v>Sherwin</v>
      </c>
      <c r="F1217" s="6" t="str">
        <f t="shared" si="75"/>
        <v>Ms. Alice</v>
      </c>
    </row>
    <row r="1218" spans="1:6" ht="15.75" customHeight="1" x14ac:dyDescent="0.3">
      <c r="A1218" s="5" t="s">
        <v>2446</v>
      </c>
      <c r="B1218" s="5" t="s">
        <v>2447</v>
      </c>
      <c r="C1218" s="6" t="str">
        <f t="shared" ref="C1218:C1281" si="76">LEFT(F1218,FIND(" ",F1218&amp;" ")-1)</f>
        <v>Ms.</v>
      </c>
      <c r="D1218" s="6" t="str">
        <f t="shared" ref="D1218:D1281" si="77">TRIM(MID(F1218,FIND(" ",F1218&amp;" ")+1,200))</f>
        <v>Allison M.</v>
      </c>
      <c r="E1218" s="6" t="str">
        <f t="shared" ref="E1218:E1281" si="78">TRIM(LEFT(B1218,FIND(",",B1218)-1))</f>
        <v>Parker</v>
      </c>
      <c r="F1218" s="6" t="str">
        <f t="shared" ref="F1218:F1281" si="79">TRIM(MID(B1218,FIND(",",B1218)+1,200))</f>
        <v>Ms. Allison M.</v>
      </c>
    </row>
    <row r="1219" spans="1:6" ht="15.75" customHeight="1" x14ac:dyDescent="0.3">
      <c r="A1219" s="5" t="s">
        <v>2448</v>
      </c>
      <c r="B1219" s="5" t="s">
        <v>2449</v>
      </c>
      <c r="C1219" s="6" t="str">
        <f t="shared" si="76"/>
        <v>Mr.</v>
      </c>
      <c r="D1219" s="6" t="str">
        <f t="shared" si="77"/>
        <v>Johannes Fiskerstand</v>
      </c>
      <c r="E1219" s="6" t="str">
        <f t="shared" si="78"/>
        <v>Blekeli</v>
      </c>
      <c r="F1219" s="6" t="str">
        <f t="shared" si="79"/>
        <v>Mr. Johannes Fiskerstand</v>
      </c>
    </row>
    <row r="1220" spans="1:6" ht="15.75" customHeight="1" x14ac:dyDescent="0.3">
      <c r="A1220" s="5" t="s">
        <v>2450</v>
      </c>
      <c r="B1220" s="5" t="s">
        <v>2451</v>
      </c>
      <c r="C1220" s="6" t="str">
        <f t="shared" si="76"/>
        <v>Mr.</v>
      </c>
      <c r="D1220" s="6" t="str">
        <f t="shared" si="77"/>
        <v>Stephen</v>
      </c>
      <c r="E1220" s="6" t="str">
        <f t="shared" si="78"/>
        <v>Vangampleare</v>
      </c>
      <c r="F1220" s="6" t="str">
        <f t="shared" si="79"/>
        <v>Mr. Stephen</v>
      </c>
    </row>
    <row r="1221" spans="1:6" ht="15.75" customHeight="1" x14ac:dyDescent="0.3">
      <c r="A1221" s="5" t="s">
        <v>2452</v>
      </c>
      <c r="B1221" s="5" t="s">
        <v>2453</v>
      </c>
      <c r="C1221" s="6" t="str">
        <f t="shared" si="76"/>
        <v>Mr.</v>
      </c>
      <c r="D1221" s="6" t="str">
        <f t="shared" si="77"/>
        <v>Jon M</v>
      </c>
      <c r="E1221" s="6" t="str">
        <f t="shared" si="78"/>
        <v>Hiatt</v>
      </c>
      <c r="F1221" s="6" t="str">
        <f t="shared" si="79"/>
        <v>Mr. Jon M</v>
      </c>
    </row>
    <row r="1222" spans="1:6" ht="15.75" customHeight="1" x14ac:dyDescent="0.3">
      <c r="A1222" s="5" t="s">
        <v>2454</v>
      </c>
      <c r="B1222" s="5" t="s">
        <v>2455</v>
      </c>
      <c r="C1222" s="6" t="str">
        <f t="shared" si="76"/>
        <v>Mr.</v>
      </c>
      <c r="D1222" s="6" t="str">
        <f t="shared" si="77"/>
        <v>Fasil</v>
      </c>
      <c r="E1222" s="6" t="str">
        <f t="shared" si="78"/>
        <v>Tadesse</v>
      </c>
      <c r="F1222" s="6" t="str">
        <f t="shared" si="79"/>
        <v>Mr. Fasil</v>
      </c>
    </row>
    <row r="1223" spans="1:6" ht="15.75" customHeight="1" x14ac:dyDescent="0.3">
      <c r="A1223" s="5" t="s">
        <v>2456</v>
      </c>
      <c r="B1223" s="5" t="s">
        <v>2457</v>
      </c>
      <c r="C1223" s="6" t="str">
        <f t="shared" si="76"/>
        <v>Ms.</v>
      </c>
      <c r="D1223" s="6" t="str">
        <f t="shared" si="77"/>
        <v>Megan C.</v>
      </c>
      <c r="E1223" s="6" t="str">
        <f t="shared" si="78"/>
        <v>Jaswell</v>
      </c>
      <c r="F1223" s="6" t="str">
        <f t="shared" si="79"/>
        <v>Ms. Megan C.</v>
      </c>
    </row>
    <row r="1224" spans="1:6" ht="15.75" customHeight="1" x14ac:dyDescent="0.3">
      <c r="A1224" s="5" t="s">
        <v>2458</v>
      </c>
      <c r="B1224" s="5" t="s">
        <v>2459</v>
      </c>
      <c r="C1224" s="6" t="str">
        <f t="shared" si="76"/>
        <v>Ms.</v>
      </c>
      <c r="D1224" s="6" t="str">
        <f t="shared" si="77"/>
        <v>Lisa J.</v>
      </c>
      <c r="E1224" s="6" t="str">
        <f t="shared" si="78"/>
        <v>Phillips-Cook</v>
      </c>
      <c r="F1224" s="6" t="str">
        <f t="shared" si="79"/>
        <v>Ms. Lisa J.</v>
      </c>
    </row>
    <row r="1225" spans="1:6" ht="15.75" customHeight="1" x14ac:dyDescent="0.3">
      <c r="A1225" s="5" t="s">
        <v>2460</v>
      </c>
      <c r="B1225" s="5" t="s">
        <v>2461</v>
      </c>
      <c r="C1225" s="6" t="str">
        <f t="shared" si="76"/>
        <v>Mr.</v>
      </c>
      <c r="D1225" s="6" t="str">
        <f t="shared" si="77"/>
        <v>Doron P</v>
      </c>
      <c r="E1225" s="6" t="str">
        <f t="shared" si="78"/>
        <v>Clark</v>
      </c>
      <c r="F1225" s="6" t="str">
        <f t="shared" si="79"/>
        <v>Mr. Doron P</v>
      </c>
    </row>
    <row r="1226" spans="1:6" ht="15.75" customHeight="1" x14ac:dyDescent="0.3">
      <c r="A1226" s="5" t="s">
        <v>2462</v>
      </c>
      <c r="B1226" s="5" t="s">
        <v>2463</v>
      </c>
      <c r="C1226" s="6" t="str">
        <f t="shared" si="76"/>
        <v>Ms.</v>
      </c>
      <c r="D1226" s="6" t="str">
        <f t="shared" si="77"/>
        <v>Katharina</v>
      </c>
      <c r="E1226" s="6" t="str">
        <f t="shared" si="78"/>
        <v>Wang</v>
      </c>
      <c r="F1226" s="6" t="str">
        <f t="shared" si="79"/>
        <v>Ms. Katharina</v>
      </c>
    </row>
    <row r="1227" spans="1:6" ht="15.75" customHeight="1" x14ac:dyDescent="0.3">
      <c r="A1227" s="5" t="s">
        <v>2464</v>
      </c>
      <c r="B1227" s="5" t="s">
        <v>2465</v>
      </c>
      <c r="C1227" s="6" t="str">
        <f t="shared" si="76"/>
        <v>Mr.</v>
      </c>
      <c r="D1227" s="6" t="str">
        <f t="shared" si="77"/>
        <v>Carl</v>
      </c>
      <c r="E1227" s="6" t="str">
        <f t="shared" si="78"/>
        <v>Desruisseaux</v>
      </c>
      <c r="F1227" s="6" t="str">
        <f t="shared" si="79"/>
        <v>Mr. Carl</v>
      </c>
    </row>
    <row r="1228" spans="1:6" ht="15.75" customHeight="1" x14ac:dyDescent="0.3">
      <c r="A1228" s="5" t="s">
        <v>2466</v>
      </c>
      <c r="B1228" s="5" t="s">
        <v>2467</v>
      </c>
      <c r="C1228" s="6" t="str">
        <f t="shared" si="76"/>
        <v>Ms.</v>
      </c>
      <c r="D1228" s="6" t="str">
        <f t="shared" si="77"/>
        <v>Kelsey J.</v>
      </c>
      <c r="E1228" s="6" t="str">
        <f t="shared" si="78"/>
        <v>Ripp</v>
      </c>
      <c r="F1228" s="6" t="str">
        <f t="shared" si="79"/>
        <v>Ms. Kelsey J.</v>
      </c>
    </row>
    <row r="1229" spans="1:6" ht="15.75" customHeight="1" x14ac:dyDescent="0.3">
      <c r="A1229" s="5" t="s">
        <v>2468</v>
      </c>
      <c r="B1229" s="5" t="s">
        <v>2469</v>
      </c>
      <c r="C1229" s="6" t="str">
        <f t="shared" si="76"/>
        <v>Mr.</v>
      </c>
      <c r="D1229" s="6" t="str">
        <f t="shared" si="77"/>
        <v>Stephen A.</v>
      </c>
      <c r="E1229" s="6" t="str">
        <f t="shared" si="78"/>
        <v>Harris</v>
      </c>
      <c r="F1229" s="6" t="str">
        <f t="shared" si="79"/>
        <v>Mr. Stephen A.</v>
      </c>
    </row>
    <row r="1230" spans="1:6" ht="15.75" customHeight="1" x14ac:dyDescent="0.3">
      <c r="A1230" s="5" t="s">
        <v>2470</v>
      </c>
      <c r="B1230" s="5" t="s">
        <v>2471</v>
      </c>
      <c r="C1230" s="6" t="str">
        <f t="shared" si="76"/>
        <v>Mr.</v>
      </c>
      <c r="D1230" s="6" t="str">
        <f t="shared" si="77"/>
        <v>Dan</v>
      </c>
      <c r="E1230" s="6" t="str">
        <f t="shared" si="78"/>
        <v>Shafer</v>
      </c>
      <c r="F1230" s="6" t="str">
        <f t="shared" si="79"/>
        <v>Mr. Dan</v>
      </c>
    </row>
    <row r="1231" spans="1:6" ht="15.75" customHeight="1" x14ac:dyDescent="0.3">
      <c r="A1231" s="5" t="s">
        <v>2472</v>
      </c>
      <c r="B1231" s="5" t="s">
        <v>2473</v>
      </c>
      <c r="C1231" s="6" t="str">
        <f t="shared" si="76"/>
        <v>Ms.</v>
      </c>
      <c r="D1231" s="6" t="str">
        <f t="shared" si="77"/>
        <v>Katie C</v>
      </c>
      <c r="E1231" s="6" t="str">
        <f t="shared" si="78"/>
        <v>Hemesath</v>
      </c>
      <c r="F1231" s="6" t="str">
        <f t="shared" si="79"/>
        <v>Ms. Katie C</v>
      </c>
    </row>
    <row r="1232" spans="1:6" ht="15.75" customHeight="1" x14ac:dyDescent="0.3">
      <c r="A1232" s="5" t="s">
        <v>2474</v>
      </c>
      <c r="B1232" s="5" t="s">
        <v>2475</v>
      </c>
      <c r="C1232" s="6" t="str">
        <f t="shared" si="76"/>
        <v>Ms.</v>
      </c>
      <c r="D1232" s="6" t="str">
        <f t="shared" si="77"/>
        <v>Melissa K</v>
      </c>
      <c r="E1232" s="6" t="str">
        <f t="shared" si="78"/>
        <v>Vinci</v>
      </c>
      <c r="F1232" s="6" t="str">
        <f t="shared" si="79"/>
        <v>Ms. Melissa K</v>
      </c>
    </row>
    <row r="1233" spans="1:6" ht="15.75" customHeight="1" x14ac:dyDescent="0.3">
      <c r="A1233" s="5" t="s">
        <v>2476</v>
      </c>
      <c r="B1233" s="5" t="s">
        <v>2477</v>
      </c>
      <c r="C1233" s="6" t="str">
        <f t="shared" si="76"/>
        <v>Ms.</v>
      </c>
      <c r="D1233" s="6" t="str">
        <f t="shared" si="77"/>
        <v>Kara H</v>
      </c>
      <c r="E1233" s="6" t="str">
        <f t="shared" si="78"/>
        <v>Diamond-Husmann</v>
      </c>
      <c r="F1233" s="6" t="str">
        <f t="shared" si="79"/>
        <v>Ms. Kara H</v>
      </c>
    </row>
    <row r="1234" spans="1:6" ht="15.75" customHeight="1" x14ac:dyDescent="0.3">
      <c r="A1234" s="5" t="s">
        <v>2478</v>
      </c>
      <c r="B1234" s="5" t="s">
        <v>2479</v>
      </c>
      <c r="C1234" s="6" t="str">
        <f t="shared" si="76"/>
        <v>Mr.</v>
      </c>
      <c r="D1234" s="6" t="str">
        <f t="shared" si="77"/>
        <v>Juan Carlos</v>
      </c>
      <c r="E1234" s="6" t="str">
        <f t="shared" si="78"/>
        <v>Soto</v>
      </c>
      <c r="F1234" s="6" t="str">
        <f t="shared" si="79"/>
        <v>Mr. Juan Carlos</v>
      </c>
    </row>
    <row r="1235" spans="1:6" ht="15.75" customHeight="1" x14ac:dyDescent="0.3">
      <c r="A1235" s="5" t="s">
        <v>2480</v>
      </c>
      <c r="B1235" s="5" t="s">
        <v>2481</v>
      </c>
      <c r="C1235" s="6" t="str">
        <f t="shared" si="76"/>
        <v>Mr.</v>
      </c>
      <c r="D1235" s="6" t="str">
        <f t="shared" si="77"/>
        <v>John III</v>
      </c>
      <c r="E1235" s="6" t="str">
        <f t="shared" si="78"/>
        <v>Howard</v>
      </c>
      <c r="F1235" s="6" t="str">
        <f t="shared" si="79"/>
        <v>Mr. John III</v>
      </c>
    </row>
    <row r="1236" spans="1:6" ht="15.75" customHeight="1" x14ac:dyDescent="0.3">
      <c r="A1236" s="5" t="s">
        <v>2482</v>
      </c>
      <c r="B1236" s="5" t="s">
        <v>2483</v>
      </c>
      <c r="C1236" s="6" t="str">
        <f t="shared" si="76"/>
        <v>Mrs.</v>
      </c>
      <c r="D1236" s="6" t="str">
        <f t="shared" si="77"/>
        <v>Sarah M</v>
      </c>
      <c r="E1236" s="6" t="str">
        <f t="shared" si="78"/>
        <v>Patrick</v>
      </c>
      <c r="F1236" s="6" t="str">
        <f t="shared" si="79"/>
        <v>Mrs. Sarah M</v>
      </c>
    </row>
    <row r="1237" spans="1:6" ht="15.75" customHeight="1" x14ac:dyDescent="0.3">
      <c r="A1237" s="5" t="s">
        <v>2484</v>
      </c>
      <c r="B1237" s="5" t="s">
        <v>2485</v>
      </c>
      <c r="C1237" s="6" t="str">
        <f t="shared" si="76"/>
        <v>Mrs.</v>
      </c>
      <c r="D1237" s="6" t="str">
        <f t="shared" si="77"/>
        <v>Kristin C</v>
      </c>
      <c r="E1237" s="6" t="str">
        <f t="shared" si="78"/>
        <v>Dacko</v>
      </c>
      <c r="F1237" s="6" t="str">
        <f t="shared" si="79"/>
        <v>Mrs. Kristin C</v>
      </c>
    </row>
    <row r="1238" spans="1:6" ht="15.75" customHeight="1" x14ac:dyDescent="0.3">
      <c r="A1238" s="5" t="s">
        <v>2486</v>
      </c>
      <c r="B1238" s="5" t="s">
        <v>2487</v>
      </c>
      <c r="C1238" s="6" t="str">
        <f t="shared" si="76"/>
        <v>Ms.</v>
      </c>
      <c r="D1238" s="6" t="str">
        <f t="shared" si="77"/>
        <v>Casey M.</v>
      </c>
      <c r="E1238" s="6" t="str">
        <f t="shared" si="78"/>
        <v>Glassey</v>
      </c>
      <c r="F1238" s="6" t="str">
        <f t="shared" si="79"/>
        <v>Ms. Casey M.</v>
      </c>
    </row>
    <row r="1239" spans="1:6" ht="15.75" customHeight="1" x14ac:dyDescent="0.3">
      <c r="A1239" s="5" t="s">
        <v>2488</v>
      </c>
      <c r="B1239" s="5" t="s">
        <v>2489</v>
      </c>
      <c r="C1239" s="6" t="str">
        <f t="shared" si="76"/>
        <v>Mr.</v>
      </c>
      <c r="D1239" s="6" t="str">
        <f t="shared" si="77"/>
        <v>Samuel</v>
      </c>
      <c r="E1239" s="6" t="str">
        <f t="shared" si="78"/>
        <v>Frechette</v>
      </c>
      <c r="F1239" s="6" t="str">
        <f t="shared" si="79"/>
        <v>Mr. Samuel</v>
      </c>
    </row>
    <row r="1240" spans="1:6" ht="15.75" customHeight="1" x14ac:dyDescent="0.3">
      <c r="A1240" s="5" t="s">
        <v>2490</v>
      </c>
      <c r="B1240" s="5" t="s">
        <v>2491</v>
      </c>
      <c r="C1240" s="6" t="str">
        <f t="shared" si="76"/>
        <v>Mr.</v>
      </c>
      <c r="D1240" s="6" t="str">
        <f t="shared" si="77"/>
        <v>Braulio</v>
      </c>
      <c r="E1240" s="6" t="str">
        <f t="shared" si="78"/>
        <v>Benitez</v>
      </c>
      <c r="F1240" s="6" t="str">
        <f t="shared" si="79"/>
        <v>Mr. Braulio</v>
      </c>
    </row>
    <row r="1241" spans="1:6" ht="15.75" customHeight="1" x14ac:dyDescent="0.3">
      <c r="A1241" s="5" t="s">
        <v>2492</v>
      </c>
      <c r="B1241" s="5" t="s">
        <v>2493</v>
      </c>
      <c r="C1241" s="6" t="str">
        <f t="shared" si="76"/>
        <v>Ms.</v>
      </c>
      <c r="D1241" s="6" t="str">
        <f t="shared" si="77"/>
        <v>Anne-Marie</v>
      </c>
      <c r="E1241" s="6" t="str">
        <f t="shared" si="78"/>
        <v>Gauthier</v>
      </c>
      <c r="F1241" s="6" t="str">
        <f t="shared" si="79"/>
        <v>Ms. Anne-Marie</v>
      </c>
    </row>
    <row r="1242" spans="1:6" ht="15.75" customHeight="1" x14ac:dyDescent="0.3">
      <c r="A1242" s="5" t="s">
        <v>2494</v>
      </c>
      <c r="B1242" s="5" t="s">
        <v>2495</v>
      </c>
      <c r="C1242" s="6" t="str">
        <f t="shared" si="76"/>
        <v>Mr.</v>
      </c>
      <c r="D1242" s="6" t="str">
        <f t="shared" si="77"/>
        <v>Samuel K.</v>
      </c>
      <c r="E1242" s="6" t="str">
        <f t="shared" si="78"/>
        <v>Fazioli</v>
      </c>
      <c r="F1242" s="6" t="str">
        <f t="shared" si="79"/>
        <v>Mr. Samuel K.</v>
      </c>
    </row>
    <row r="1243" spans="1:6" ht="15.75" customHeight="1" x14ac:dyDescent="0.3">
      <c r="A1243" s="5" t="s">
        <v>2496</v>
      </c>
      <c r="B1243" s="5" t="s">
        <v>2497</v>
      </c>
      <c r="C1243" s="6" t="str">
        <f t="shared" si="76"/>
        <v>Mrs.</v>
      </c>
      <c r="D1243" s="6" t="str">
        <f t="shared" si="77"/>
        <v>Yuki</v>
      </c>
      <c r="E1243" s="6" t="str">
        <f t="shared" si="78"/>
        <v>Chorney</v>
      </c>
      <c r="F1243" s="6" t="str">
        <f t="shared" si="79"/>
        <v>Mrs. Yuki</v>
      </c>
    </row>
    <row r="1244" spans="1:6" ht="15.75" customHeight="1" x14ac:dyDescent="0.3">
      <c r="A1244" s="5" t="s">
        <v>2498</v>
      </c>
      <c r="B1244" s="5" t="s">
        <v>2499</v>
      </c>
      <c r="C1244" s="6" t="str">
        <f t="shared" si="76"/>
        <v>Mr.</v>
      </c>
      <c r="D1244" s="6" t="str">
        <f t="shared" si="77"/>
        <v>Rafer</v>
      </c>
      <c r="E1244" s="6" t="str">
        <f t="shared" si="78"/>
        <v>Dannenhauer</v>
      </c>
      <c r="F1244" s="6" t="str">
        <f t="shared" si="79"/>
        <v>Mr. Rafer</v>
      </c>
    </row>
    <row r="1245" spans="1:6" ht="15.75" customHeight="1" x14ac:dyDescent="0.3">
      <c r="A1245" s="5" t="s">
        <v>2500</v>
      </c>
      <c r="B1245" s="5" t="s">
        <v>2501</v>
      </c>
      <c r="C1245" s="6" t="str">
        <f t="shared" si="76"/>
        <v>Ms.</v>
      </c>
      <c r="D1245" s="6" t="str">
        <f t="shared" si="77"/>
        <v>Claire</v>
      </c>
      <c r="E1245" s="6" t="str">
        <f t="shared" si="78"/>
        <v>McComb</v>
      </c>
      <c r="F1245" s="6" t="str">
        <f t="shared" si="79"/>
        <v>Ms. Claire</v>
      </c>
    </row>
    <row r="1246" spans="1:6" ht="15.75" customHeight="1" x14ac:dyDescent="0.3">
      <c r="A1246" s="5" t="s">
        <v>2502</v>
      </c>
      <c r="B1246" s="5" t="s">
        <v>2503</v>
      </c>
      <c r="C1246" s="6" t="str">
        <f t="shared" si="76"/>
        <v>Ms.</v>
      </c>
      <c r="D1246" s="6" t="str">
        <f t="shared" si="77"/>
        <v>Erynn J.</v>
      </c>
      <c r="E1246" s="6" t="str">
        <f t="shared" si="78"/>
        <v>Blake</v>
      </c>
      <c r="F1246" s="6" t="str">
        <f t="shared" si="79"/>
        <v>Ms. Erynn J.</v>
      </c>
    </row>
    <row r="1247" spans="1:6" ht="15.75" customHeight="1" x14ac:dyDescent="0.3">
      <c r="A1247" s="5" t="s">
        <v>2504</v>
      </c>
      <c r="B1247" s="5" t="s">
        <v>2505</v>
      </c>
      <c r="C1247" s="6" t="str">
        <f t="shared" si="76"/>
        <v>Mr.</v>
      </c>
      <c r="D1247" s="6" t="str">
        <f t="shared" si="77"/>
        <v>Mahesh</v>
      </c>
      <c r="E1247" s="6" t="str">
        <f t="shared" si="78"/>
        <v>Sambasivam</v>
      </c>
      <c r="F1247" s="6" t="str">
        <f t="shared" si="79"/>
        <v>Mr. Mahesh</v>
      </c>
    </row>
    <row r="1248" spans="1:6" ht="15.75" customHeight="1" x14ac:dyDescent="0.3">
      <c r="A1248" s="5" t="s">
        <v>2506</v>
      </c>
      <c r="B1248" s="5" t="s">
        <v>2507</v>
      </c>
      <c r="C1248" s="6" t="str">
        <f t="shared" si="76"/>
        <v>Mr.</v>
      </c>
      <c r="D1248" s="6" t="str">
        <f t="shared" si="77"/>
        <v>Stanley</v>
      </c>
      <c r="E1248" s="6" t="str">
        <f t="shared" si="78"/>
        <v>Maina</v>
      </c>
      <c r="F1248" s="6" t="str">
        <f t="shared" si="79"/>
        <v>Mr. Stanley</v>
      </c>
    </row>
    <row r="1249" spans="1:6" ht="15.75" customHeight="1" x14ac:dyDescent="0.3">
      <c r="A1249" s="5" t="s">
        <v>2508</v>
      </c>
      <c r="B1249" s="5" t="s">
        <v>2509</v>
      </c>
      <c r="C1249" s="6" t="str">
        <f t="shared" si="76"/>
        <v>Mr.</v>
      </c>
      <c r="D1249" s="6" t="str">
        <f t="shared" si="77"/>
        <v>Gregory</v>
      </c>
      <c r="E1249" s="6" t="str">
        <f t="shared" si="78"/>
        <v>Keshian</v>
      </c>
      <c r="F1249" s="6" t="str">
        <f t="shared" si="79"/>
        <v>Mr. Gregory</v>
      </c>
    </row>
    <row r="1250" spans="1:6" ht="15.75" customHeight="1" x14ac:dyDescent="0.3">
      <c r="A1250" s="5" t="s">
        <v>2510</v>
      </c>
      <c r="B1250" s="5" t="s">
        <v>2511</v>
      </c>
      <c r="C1250" s="6" t="str">
        <f t="shared" si="76"/>
        <v>Mr.</v>
      </c>
      <c r="D1250" s="6" t="str">
        <f t="shared" si="77"/>
        <v>Eric</v>
      </c>
      <c r="E1250" s="6" t="str">
        <f t="shared" si="78"/>
        <v>Maas</v>
      </c>
      <c r="F1250" s="6" t="str">
        <f t="shared" si="79"/>
        <v>Mr. Eric</v>
      </c>
    </row>
    <row r="1251" spans="1:6" ht="15.75" customHeight="1" x14ac:dyDescent="0.3">
      <c r="A1251" s="5" t="s">
        <v>2512</v>
      </c>
      <c r="B1251" s="5" t="s">
        <v>2513</v>
      </c>
      <c r="C1251" s="6" t="str">
        <f t="shared" si="76"/>
        <v>Ms.</v>
      </c>
      <c r="D1251" s="6" t="str">
        <f t="shared" si="77"/>
        <v>Rachel M</v>
      </c>
      <c r="E1251" s="6" t="str">
        <f t="shared" si="78"/>
        <v>Sinasac</v>
      </c>
      <c r="F1251" s="6" t="str">
        <f t="shared" si="79"/>
        <v>Ms. Rachel M</v>
      </c>
    </row>
    <row r="1252" spans="1:6" ht="15.75" customHeight="1" x14ac:dyDescent="0.3">
      <c r="A1252" s="5" t="s">
        <v>2514</v>
      </c>
      <c r="B1252" s="5" t="s">
        <v>2515</v>
      </c>
      <c r="C1252" s="6" t="str">
        <f t="shared" si="76"/>
        <v>Mr.</v>
      </c>
      <c r="D1252" s="6" t="str">
        <f t="shared" si="77"/>
        <v>Fritz</v>
      </c>
      <c r="E1252" s="6" t="str">
        <f t="shared" si="78"/>
        <v>Van De Kamp</v>
      </c>
      <c r="F1252" s="6" t="str">
        <f t="shared" si="79"/>
        <v>Mr. Fritz</v>
      </c>
    </row>
    <row r="1253" spans="1:6" ht="15.75" customHeight="1" x14ac:dyDescent="0.3">
      <c r="A1253" s="5" t="s">
        <v>2516</v>
      </c>
      <c r="B1253" s="5" t="s">
        <v>2517</v>
      </c>
      <c r="C1253" s="6" t="str">
        <f t="shared" si="76"/>
        <v>Mr.</v>
      </c>
      <c r="D1253" s="6" t="str">
        <f t="shared" si="77"/>
        <v>Brad</v>
      </c>
      <c r="E1253" s="6" t="str">
        <f t="shared" si="78"/>
        <v>Ruffo</v>
      </c>
      <c r="F1253" s="6" t="str">
        <f t="shared" si="79"/>
        <v>Mr. Brad</v>
      </c>
    </row>
    <row r="1254" spans="1:6" ht="15.75" customHeight="1" x14ac:dyDescent="0.3">
      <c r="A1254" s="5" t="s">
        <v>2518</v>
      </c>
      <c r="B1254" s="5" t="s">
        <v>2519</v>
      </c>
      <c r="C1254" s="6" t="str">
        <f t="shared" si="76"/>
        <v>Ms.</v>
      </c>
      <c r="D1254" s="6" t="str">
        <f t="shared" si="77"/>
        <v>Claire M</v>
      </c>
      <c r="E1254" s="6" t="str">
        <f t="shared" si="78"/>
        <v>Long</v>
      </c>
      <c r="F1254" s="6" t="str">
        <f t="shared" si="79"/>
        <v>Ms. Claire M</v>
      </c>
    </row>
    <row r="1255" spans="1:6" ht="15.75" customHeight="1" x14ac:dyDescent="0.3">
      <c r="A1255" s="5" t="s">
        <v>2520</v>
      </c>
      <c r="B1255" s="5" t="s">
        <v>2521</v>
      </c>
      <c r="C1255" s="6" t="str">
        <f t="shared" si="76"/>
        <v>Mrs.</v>
      </c>
      <c r="D1255" s="6" t="str">
        <f t="shared" si="77"/>
        <v>Jennifer</v>
      </c>
      <c r="E1255" s="6" t="str">
        <f t="shared" si="78"/>
        <v>Rohde</v>
      </c>
      <c r="F1255" s="6" t="str">
        <f t="shared" si="79"/>
        <v>Mrs. Jennifer</v>
      </c>
    </row>
    <row r="1256" spans="1:6" ht="15.75" customHeight="1" x14ac:dyDescent="0.3">
      <c r="A1256" s="5" t="s">
        <v>2522</v>
      </c>
      <c r="B1256" s="5" t="s">
        <v>2523</v>
      </c>
      <c r="C1256" s="6" t="str">
        <f t="shared" si="76"/>
        <v>Ms.</v>
      </c>
      <c r="D1256" s="6" t="str">
        <f t="shared" si="77"/>
        <v>Maria S.</v>
      </c>
      <c r="E1256" s="6" t="str">
        <f t="shared" si="78"/>
        <v>Bonzi</v>
      </c>
      <c r="F1256" s="6" t="str">
        <f t="shared" si="79"/>
        <v>Ms. Maria S.</v>
      </c>
    </row>
    <row r="1257" spans="1:6" ht="15.75" customHeight="1" x14ac:dyDescent="0.3">
      <c r="A1257" s="5" t="s">
        <v>2524</v>
      </c>
      <c r="B1257" s="5" t="s">
        <v>2525</v>
      </c>
      <c r="C1257" s="6" t="str">
        <f t="shared" si="76"/>
        <v>Ms.</v>
      </c>
      <c r="D1257" s="6" t="str">
        <f t="shared" si="77"/>
        <v>Katherine E</v>
      </c>
      <c r="E1257" s="6" t="str">
        <f t="shared" si="78"/>
        <v>Moore</v>
      </c>
      <c r="F1257" s="6" t="str">
        <f t="shared" si="79"/>
        <v>Ms. Katherine E</v>
      </c>
    </row>
    <row r="1258" spans="1:6" ht="15.75" customHeight="1" x14ac:dyDescent="0.3">
      <c r="A1258" s="5" t="s">
        <v>2526</v>
      </c>
      <c r="B1258" s="5" t="s">
        <v>2527</v>
      </c>
      <c r="C1258" s="6" t="str">
        <f t="shared" si="76"/>
        <v>Mr.</v>
      </c>
      <c r="D1258" s="6" t="str">
        <f t="shared" si="77"/>
        <v>Michael</v>
      </c>
      <c r="E1258" s="6" t="str">
        <f t="shared" si="78"/>
        <v>McGrane</v>
      </c>
      <c r="F1258" s="6" t="str">
        <f t="shared" si="79"/>
        <v>Mr. Michael</v>
      </c>
    </row>
    <row r="1259" spans="1:6" ht="15.75" customHeight="1" x14ac:dyDescent="0.3">
      <c r="A1259" s="5" t="s">
        <v>2528</v>
      </c>
      <c r="B1259" s="5" t="s">
        <v>2529</v>
      </c>
      <c r="C1259" s="6" t="str">
        <f t="shared" si="76"/>
        <v>Ms.</v>
      </c>
      <c r="D1259" s="6" t="str">
        <f t="shared" si="77"/>
        <v>Roxanne</v>
      </c>
      <c r="E1259" s="6" t="str">
        <f t="shared" si="78"/>
        <v>Stepnowski</v>
      </c>
      <c r="F1259" s="6" t="str">
        <f t="shared" si="79"/>
        <v>Ms. Roxanne</v>
      </c>
    </row>
    <row r="1260" spans="1:6" ht="15.75" customHeight="1" x14ac:dyDescent="0.3">
      <c r="A1260" s="5" t="s">
        <v>2530</v>
      </c>
      <c r="B1260" s="5" t="s">
        <v>2531</v>
      </c>
      <c r="C1260" s="6" t="str">
        <f t="shared" si="76"/>
        <v>Mr.</v>
      </c>
      <c r="D1260" s="6" t="str">
        <f t="shared" si="77"/>
        <v>Israel</v>
      </c>
      <c r="E1260" s="6" t="str">
        <f t="shared" si="78"/>
        <v>Merkle</v>
      </c>
      <c r="F1260" s="6" t="str">
        <f t="shared" si="79"/>
        <v>Mr. Israel</v>
      </c>
    </row>
    <row r="1261" spans="1:6" ht="15.75" customHeight="1" x14ac:dyDescent="0.3">
      <c r="A1261" s="5" t="s">
        <v>2532</v>
      </c>
      <c r="B1261" s="5" t="s">
        <v>2533</v>
      </c>
      <c r="C1261" s="6" t="str">
        <f t="shared" si="76"/>
        <v>Mr.</v>
      </c>
      <c r="D1261" s="6" t="str">
        <f t="shared" si="77"/>
        <v>Samalya</v>
      </c>
      <c r="E1261" s="6" t="str">
        <f t="shared" si="78"/>
        <v>Schaefer</v>
      </c>
      <c r="F1261" s="6" t="str">
        <f t="shared" si="79"/>
        <v>Mr. Samalya</v>
      </c>
    </row>
    <row r="1262" spans="1:6" ht="15.75" customHeight="1" x14ac:dyDescent="0.3">
      <c r="A1262" s="5" t="s">
        <v>2534</v>
      </c>
      <c r="B1262" s="5" t="s">
        <v>2535</v>
      </c>
      <c r="C1262" s="6" t="str">
        <f t="shared" si="76"/>
        <v>Mr.</v>
      </c>
      <c r="D1262" s="6" t="str">
        <f t="shared" si="77"/>
        <v>Peter</v>
      </c>
      <c r="E1262" s="6" t="str">
        <f t="shared" si="78"/>
        <v>Vigneron</v>
      </c>
      <c r="F1262" s="6" t="str">
        <f t="shared" si="79"/>
        <v>Mr. Peter</v>
      </c>
    </row>
    <row r="1263" spans="1:6" ht="15.75" customHeight="1" x14ac:dyDescent="0.3">
      <c r="A1263" s="5" t="s">
        <v>2536</v>
      </c>
      <c r="B1263" s="5" t="s">
        <v>2537</v>
      </c>
      <c r="C1263" s="6" t="str">
        <f t="shared" si="76"/>
        <v>Ms.</v>
      </c>
      <c r="D1263" s="6" t="str">
        <f t="shared" si="77"/>
        <v>Alicia</v>
      </c>
      <c r="E1263" s="6" t="str">
        <f t="shared" si="78"/>
        <v>Mucci</v>
      </c>
      <c r="F1263" s="6" t="str">
        <f t="shared" si="79"/>
        <v>Ms. Alicia</v>
      </c>
    </row>
    <row r="1264" spans="1:6" ht="15.75" customHeight="1" x14ac:dyDescent="0.3">
      <c r="A1264" s="5" t="s">
        <v>2538</v>
      </c>
      <c r="B1264" s="5" t="s">
        <v>2539</v>
      </c>
      <c r="C1264" s="6" t="str">
        <f t="shared" si="76"/>
        <v>Ms.</v>
      </c>
      <c r="D1264" s="6" t="str">
        <f t="shared" si="77"/>
        <v>Sarah K.</v>
      </c>
      <c r="E1264" s="6" t="str">
        <f t="shared" si="78"/>
        <v>MacDonald</v>
      </c>
      <c r="F1264" s="6" t="str">
        <f t="shared" si="79"/>
        <v>Ms. Sarah K.</v>
      </c>
    </row>
    <row r="1265" spans="1:6" ht="15.75" customHeight="1" x14ac:dyDescent="0.3">
      <c r="A1265" s="5" t="s">
        <v>2540</v>
      </c>
      <c r="B1265" s="5" t="s">
        <v>2541</v>
      </c>
      <c r="C1265" s="6" t="str">
        <f t="shared" si="76"/>
        <v>Mr.</v>
      </c>
      <c r="D1265" s="6" t="str">
        <f t="shared" si="77"/>
        <v>Guomin</v>
      </c>
      <c r="E1265" s="6" t="str">
        <f t="shared" si="78"/>
        <v>Deng</v>
      </c>
      <c r="F1265" s="6" t="str">
        <f t="shared" si="79"/>
        <v>Mr. Guomin</v>
      </c>
    </row>
    <row r="1266" spans="1:6" ht="15.75" customHeight="1" x14ac:dyDescent="0.3">
      <c r="A1266" s="5" t="s">
        <v>2542</v>
      </c>
      <c r="B1266" s="5" t="s">
        <v>2543</v>
      </c>
      <c r="C1266" s="6" t="str">
        <f t="shared" si="76"/>
        <v>Mr.</v>
      </c>
      <c r="D1266" s="6" t="str">
        <f t="shared" si="77"/>
        <v>Javier</v>
      </c>
      <c r="E1266" s="6" t="str">
        <f t="shared" si="78"/>
        <v>De Mata</v>
      </c>
      <c r="F1266" s="6" t="str">
        <f t="shared" si="79"/>
        <v>Mr. Javier</v>
      </c>
    </row>
    <row r="1267" spans="1:6" ht="15.75" customHeight="1" x14ac:dyDescent="0.3">
      <c r="A1267" s="5" t="s">
        <v>2544</v>
      </c>
      <c r="B1267" s="5" t="s">
        <v>2545</v>
      </c>
      <c r="C1267" s="6" t="str">
        <f t="shared" si="76"/>
        <v>Mr.</v>
      </c>
      <c r="D1267" s="6" t="str">
        <f t="shared" si="77"/>
        <v>Matt</v>
      </c>
      <c r="E1267" s="6" t="str">
        <f t="shared" si="78"/>
        <v>Strickland</v>
      </c>
      <c r="F1267" s="6" t="str">
        <f t="shared" si="79"/>
        <v>Mr. Matt</v>
      </c>
    </row>
    <row r="1268" spans="1:6" ht="15.75" customHeight="1" x14ac:dyDescent="0.3">
      <c r="A1268" s="5" t="s">
        <v>2546</v>
      </c>
      <c r="B1268" s="5" t="s">
        <v>2547</v>
      </c>
      <c r="C1268" s="6" t="str">
        <f t="shared" si="76"/>
        <v>Mr.</v>
      </c>
      <c r="D1268" s="6" t="str">
        <f t="shared" si="77"/>
        <v>Thomas S</v>
      </c>
      <c r="E1268" s="6" t="str">
        <f t="shared" si="78"/>
        <v>Cheney</v>
      </c>
      <c r="F1268" s="6" t="str">
        <f t="shared" si="79"/>
        <v>Mr. Thomas S</v>
      </c>
    </row>
    <row r="1269" spans="1:6" ht="15.75" customHeight="1" x14ac:dyDescent="0.3">
      <c r="A1269" s="5" t="s">
        <v>2548</v>
      </c>
      <c r="B1269" s="5" t="s">
        <v>2549</v>
      </c>
      <c r="C1269" s="6" t="str">
        <f t="shared" si="76"/>
        <v>Ms.</v>
      </c>
      <c r="D1269" s="6" t="str">
        <f t="shared" si="77"/>
        <v>Martha Patricia</v>
      </c>
      <c r="E1269" s="6" t="str">
        <f t="shared" si="78"/>
        <v>Godoy</v>
      </c>
      <c r="F1269" s="6" t="str">
        <f t="shared" si="79"/>
        <v>Ms. Martha Patricia</v>
      </c>
    </row>
    <row r="1270" spans="1:6" ht="15.75" customHeight="1" x14ac:dyDescent="0.3">
      <c r="A1270" s="5" t="s">
        <v>2550</v>
      </c>
      <c r="B1270" s="5" t="s">
        <v>2551</v>
      </c>
      <c r="C1270" s="6" t="str">
        <f t="shared" si="76"/>
        <v>Ms.</v>
      </c>
      <c r="D1270" s="6" t="str">
        <f t="shared" si="77"/>
        <v>Alicia</v>
      </c>
      <c r="E1270" s="6" t="str">
        <f t="shared" si="78"/>
        <v>Rider</v>
      </c>
      <c r="F1270" s="6" t="str">
        <f t="shared" si="79"/>
        <v>Ms. Alicia</v>
      </c>
    </row>
    <row r="1271" spans="1:6" ht="15.75" customHeight="1" x14ac:dyDescent="0.3">
      <c r="A1271" s="5" t="s">
        <v>2552</v>
      </c>
      <c r="B1271" s="5" t="s">
        <v>2553</v>
      </c>
      <c r="C1271" s="6" t="str">
        <f t="shared" si="76"/>
        <v>Ms.</v>
      </c>
      <c r="D1271" s="6" t="str">
        <f t="shared" si="77"/>
        <v>Jennifer V.</v>
      </c>
      <c r="E1271" s="6" t="str">
        <f t="shared" si="78"/>
        <v>Evans</v>
      </c>
      <c r="F1271" s="6" t="str">
        <f t="shared" si="79"/>
        <v>Ms. Jennifer V.</v>
      </c>
    </row>
    <row r="1272" spans="1:6" ht="15.75" customHeight="1" x14ac:dyDescent="0.3">
      <c r="A1272" s="5" t="s">
        <v>2554</v>
      </c>
      <c r="B1272" s="5" t="s">
        <v>2555</v>
      </c>
      <c r="C1272" s="6" t="str">
        <f t="shared" si="76"/>
        <v>Mr.</v>
      </c>
      <c r="D1272" s="6" t="str">
        <f t="shared" si="77"/>
        <v>Michael W.</v>
      </c>
      <c r="E1272" s="6" t="str">
        <f t="shared" si="78"/>
        <v>Anderson</v>
      </c>
      <c r="F1272" s="6" t="str">
        <f t="shared" si="79"/>
        <v>Mr. Michael W.</v>
      </c>
    </row>
    <row r="1273" spans="1:6" ht="15.75" customHeight="1" x14ac:dyDescent="0.3">
      <c r="A1273" s="5" t="s">
        <v>2556</v>
      </c>
      <c r="B1273" s="5" t="s">
        <v>2557</v>
      </c>
      <c r="C1273" s="6" t="str">
        <f t="shared" si="76"/>
        <v>Mr.</v>
      </c>
      <c r="D1273" s="6" t="str">
        <f t="shared" si="77"/>
        <v>Eddie C</v>
      </c>
      <c r="E1273" s="6" t="str">
        <f t="shared" si="78"/>
        <v>Walters</v>
      </c>
      <c r="F1273" s="6" t="str">
        <f t="shared" si="79"/>
        <v>Mr. Eddie C</v>
      </c>
    </row>
    <row r="1274" spans="1:6" ht="15.75" customHeight="1" x14ac:dyDescent="0.3">
      <c r="A1274" s="5" t="s">
        <v>2558</v>
      </c>
      <c r="B1274" s="5" t="s">
        <v>2559</v>
      </c>
      <c r="C1274" s="6" t="str">
        <f t="shared" si="76"/>
        <v>Mr.</v>
      </c>
      <c r="D1274" s="6" t="str">
        <f t="shared" si="77"/>
        <v>Maxime M</v>
      </c>
      <c r="E1274" s="6" t="str">
        <f t="shared" si="78"/>
        <v>Leboeuf</v>
      </c>
      <c r="F1274" s="6" t="str">
        <f t="shared" si="79"/>
        <v>Mr. Maxime M</v>
      </c>
    </row>
    <row r="1275" spans="1:6" ht="15.75" customHeight="1" x14ac:dyDescent="0.3">
      <c r="A1275" s="5" t="s">
        <v>2560</v>
      </c>
      <c r="B1275" s="5" t="s">
        <v>2561</v>
      </c>
      <c r="C1275" s="6" t="str">
        <f t="shared" si="76"/>
        <v>Mr.</v>
      </c>
      <c r="D1275" s="6" t="str">
        <f t="shared" si="77"/>
        <v>Mark D</v>
      </c>
      <c r="E1275" s="6" t="str">
        <f t="shared" si="78"/>
        <v>Scheibel</v>
      </c>
      <c r="F1275" s="6" t="str">
        <f t="shared" si="79"/>
        <v>Mr. Mark D</v>
      </c>
    </row>
    <row r="1276" spans="1:6" ht="15.75" customHeight="1" x14ac:dyDescent="0.3">
      <c r="A1276" s="5" t="s">
        <v>2562</v>
      </c>
      <c r="B1276" s="5" t="s">
        <v>2563</v>
      </c>
      <c r="C1276" s="6" t="str">
        <f t="shared" si="76"/>
        <v>Mr.</v>
      </c>
      <c r="D1276" s="6" t="str">
        <f t="shared" si="77"/>
        <v>Adam</v>
      </c>
      <c r="E1276" s="6" t="str">
        <f t="shared" si="78"/>
        <v>Ritter</v>
      </c>
      <c r="F1276" s="6" t="str">
        <f t="shared" si="79"/>
        <v>Mr. Adam</v>
      </c>
    </row>
    <row r="1277" spans="1:6" ht="15.75" customHeight="1" x14ac:dyDescent="0.3">
      <c r="A1277" s="5" t="s">
        <v>2564</v>
      </c>
      <c r="B1277" s="5" t="s">
        <v>2565</v>
      </c>
      <c r="C1277" s="6" t="str">
        <f t="shared" si="76"/>
        <v>Mr.</v>
      </c>
      <c r="D1277" s="6" t="str">
        <f t="shared" si="77"/>
        <v>Justin M</v>
      </c>
      <c r="E1277" s="6" t="str">
        <f t="shared" si="78"/>
        <v>Deeg</v>
      </c>
      <c r="F1277" s="6" t="str">
        <f t="shared" si="79"/>
        <v>Mr. Justin M</v>
      </c>
    </row>
    <row r="1278" spans="1:6" ht="15.75" customHeight="1" x14ac:dyDescent="0.3">
      <c r="A1278" s="5" t="s">
        <v>2566</v>
      </c>
      <c r="B1278" s="5" t="s">
        <v>2567</v>
      </c>
      <c r="C1278" s="6" t="str">
        <f t="shared" si="76"/>
        <v>Ms.</v>
      </c>
      <c r="D1278" s="6" t="str">
        <f t="shared" si="77"/>
        <v>Svetlana V.</v>
      </c>
      <c r="E1278" s="6" t="str">
        <f t="shared" si="78"/>
        <v>Pretot</v>
      </c>
      <c r="F1278" s="6" t="str">
        <f t="shared" si="79"/>
        <v>Ms. Svetlana V.</v>
      </c>
    </row>
    <row r="1279" spans="1:6" ht="15.75" customHeight="1" x14ac:dyDescent="0.3">
      <c r="A1279" s="5" t="s">
        <v>2568</v>
      </c>
      <c r="B1279" s="5" t="s">
        <v>2569</v>
      </c>
      <c r="C1279" s="6" t="str">
        <f t="shared" si="76"/>
        <v>Ms.</v>
      </c>
      <c r="D1279" s="6" t="str">
        <f t="shared" si="77"/>
        <v>Jana L</v>
      </c>
      <c r="E1279" s="6" t="str">
        <f t="shared" si="78"/>
        <v>Willsey</v>
      </c>
      <c r="F1279" s="6" t="str">
        <f t="shared" si="79"/>
        <v>Ms. Jana L</v>
      </c>
    </row>
    <row r="1280" spans="1:6" ht="15.75" customHeight="1" x14ac:dyDescent="0.3">
      <c r="A1280" s="5" t="s">
        <v>2570</v>
      </c>
      <c r="B1280" s="5" t="s">
        <v>2571</v>
      </c>
      <c r="C1280" s="6" t="str">
        <f t="shared" si="76"/>
        <v>Ms.</v>
      </c>
      <c r="D1280" s="6" t="str">
        <f t="shared" si="77"/>
        <v>Laura</v>
      </c>
      <c r="E1280" s="6" t="str">
        <f t="shared" si="78"/>
        <v>Roach</v>
      </c>
      <c r="F1280" s="6" t="str">
        <f t="shared" si="79"/>
        <v>Ms. Laura</v>
      </c>
    </row>
    <row r="1281" spans="1:6" ht="15.75" customHeight="1" x14ac:dyDescent="0.3">
      <c r="A1281" s="5" t="s">
        <v>2572</v>
      </c>
      <c r="B1281" s="5" t="s">
        <v>2573</v>
      </c>
      <c r="C1281" s="6" t="str">
        <f t="shared" si="76"/>
        <v>Mr.</v>
      </c>
      <c r="D1281" s="6" t="str">
        <f t="shared" si="77"/>
        <v>Torrey C III</v>
      </c>
      <c r="E1281" s="6" t="str">
        <f t="shared" si="78"/>
        <v>Jacobsen</v>
      </c>
      <c r="F1281" s="6" t="str">
        <f t="shared" si="79"/>
        <v>Mr. Torrey C III</v>
      </c>
    </row>
    <row r="1282" spans="1:6" ht="15.75" customHeight="1" x14ac:dyDescent="0.3">
      <c r="A1282" s="5" t="s">
        <v>2574</v>
      </c>
      <c r="B1282" s="5" t="s">
        <v>2575</v>
      </c>
      <c r="C1282" s="6" t="str">
        <f t="shared" ref="C1282:C1345" si="80">LEFT(F1282,FIND(" ",F1282&amp;" ")-1)</f>
        <v>Mr.</v>
      </c>
      <c r="D1282" s="6" t="str">
        <f t="shared" ref="D1282:D1345" si="81">TRIM(MID(F1282,FIND(" ",F1282&amp;" ")+1,200))</f>
        <v>Paul</v>
      </c>
      <c r="E1282" s="6" t="str">
        <f t="shared" ref="E1282:E1345" si="82">TRIM(LEFT(B1282,FIND(",",B1282)-1))</f>
        <v>O'Hora</v>
      </c>
      <c r="F1282" s="6" t="str">
        <f t="shared" ref="F1282:F1345" si="83">TRIM(MID(B1282,FIND(",",B1282)+1,200))</f>
        <v>Mr. Paul</v>
      </c>
    </row>
    <row r="1283" spans="1:6" ht="15.75" customHeight="1" x14ac:dyDescent="0.3">
      <c r="A1283" s="5" t="s">
        <v>2576</v>
      </c>
      <c r="B1283" s="5" t="s">
        <v>2577</v>
      </c>
      <c r="C1283" s="6" t="str">
        <f t="shared" si="80"/>
        <v>Ms.</v>
      </c>
      <c r="D1283" s="6" t="str">
        <f t="shared" si="81"/>
        <v>Jennifer D.</v>
      </c>
      <c r="E1283" s="6" t="str">
        <f t="shared" si="82"/>
        <v>Amato</v>
      </c>
      <c r="F1283" s="6" t="str">
        <f t="shared" si="83"/>
        <v>Ms. Jennifer D.</v>
      </c>
    </row>
    <row r="1284" spans="1:6" ht="15.75" customHeight="1" x14ac:dyDescent="0.3">
      <c r="A1284" s="5" t="s">
        <v>2578</v>
      </c>
      <c r="B1284" s="5" t="s">
        <v>2579</v>
      </c>
      <c r="C1284" s="6" t="str">
        <f t="shared" si="80"/>
        <v>Mr.</v>
      </c>
      <c r="D1284" s="6" t="str">
        <f t="shared" si="81"/>
        <v>Erik</v>
      </c>
      <c r="E1284" s="6" t="str">
        <f t="shared" si="82"/>
        <v>Reed</v>
      </c>
      <c r="F1284" s="6" t="str">
        <f t="shared" si="83"/>
        <v>Mr. Erik</v>
      </c>
    </row>
    <row r="1285" spans="1:6" ht="15.75" customHeight="1" x14ac:dyDescent="0.3">
      <c r="A1285" s="5" t="s">
        <v>2580</v>
      </c>
      <c r="B1285" s="5" t="s">
        <v>2581</v>
      </c>
      <c r="C1285" s="6" t="str">
        <f t="shared" si="80"/>
        <v>Ms.</v>
      </c>
      <c r="D1285" s="6" t="str">
        <f t="shared" si="81"/>
        <v>Lana J</v>
      </c>
      <c r="E1285" s="6" t="str">
        <f t="shared" si="82"/>
        <v>Wegner</v>
      </c>
      <c r="F1285" s="6" t="str">
        <f t="shared" si="83"/>
        <v>Ms. Lana J</v>
      </c>
    </row>
    <row r="1286" spans="1:6" ht="15.75" customHeight="1" x14ac:dyDescent="0.3">
      <c r="A1286" s="5" t="s">
        <v>2582</v>
      </c>
      <c r="B1286" s="5" t="s">
        <v>2583</v>
      </c>
      <c r="C1286" s="6" t="str">
        <f t="shared" si="80"/>
        <v>Ms.</v>
      </c>
      <c r="D1286" s="6" t="str">
        <f t="shared" si="81"/>
        <v>Rebecca E</v>
      </c>
      <c r="E1286" s="6" t="str">
        <f t="shared" si="82"/>
        <v>Bokun</v>
      </c>
      <c r="F1286" s="6" t="str">
        <f t="shared" si="83"/>
        <v>Ms. Rebecca E</v>
      </c>
    </row>
    <row r="1287" spans="1:6" ht="15.75" customHeight="1" x14ac:dyDescent="0.3">
      <c r="A1287" s="5" t="s">
        <v>2584</v>
      </c>
      <c r="B1287" s="5" t="s">
        <v>2585</v>
      </c>
      <c r="C1287" s="6" t="str">
        <f t="shared" si="80"/>
        <v>Ms.</v>
      </c>
      <c r="D1287" s="6" t="str">
        <f t="shared" si="81"/>
        <v>Katie M.</v>
      </c>
      <c r="E1287" s="6" t="str">
        <f t="shared" si="82"/>
        <v>Ainsley</v>
      </c>
      <c r="F1287" s="6" t="str">
        <f t="shared" si="83"/>
        <v>Ms. Katie M.</v>
      </c>
    </row>
    <row r="1288" spans="1:6" ht="15.75" customHeight="1" x14ac:dyDescent="0.3">
      <c r="A1288" s="5" t="s">
        <v>2586</v>
      </c>
      <c r="B1288" s="5" t="s">
        <v>2587</v>
      </c>
      <c r="C1288" s="6" t="str">
        <f t="shared" si="80"/>
        <v>Ms.</v>
      </c>
      <c r="D1288" s="6" t="str">
        <f t="shared" si="81"/>
        <v>Elizabeth A.</v>
      </c>
      <c r="E1288" s="6" t="str">
        <f t="shared" si="82"/>
        <v>Foster</v>
      </c>
      <c r="F1288" s="6" t="str">
        <f t="shared" si="83"/>
        <v>Ms. Elizabeth A.</v>
      </c>
    </row>
    <row r="1289" spans="1:6" ht="15.75" customHeight="1" x14ac:dyDescent="0.3">
      <c r="A1289" s="5" t="s">
        <v>2588</v>
      </c>
      <c r="B1289" s="5" t="s">
        <v>2589</v>
      </c>
      <c r="C1289" s="6" t="str">
        <f t="shared" si="80"/>
        <v>Ms.</v>
      </c>
      <c r="D1289" s="6" t="str">
        <f t="shared" si="81"/>
        <v>Sarah</v>
      </c>
      <c r="E1289" s="6" t="str">
        <f t="shared" si="82"/>
        <v>Overpeck</v>
      </c>
      <c r="F1289" s="6" t="str">
        <f t="shared" si="83"/>
        <v>Ms. Sarah</v>
      </c>
    </row>
    <row r="1290" spans="1:6" ht="15.75" customHeight="1" x14ac:dyDescent="0.3">
      <c r="A1290" s="5" t="s">
        <v>2590</v>
      </c>
      <c r="B1290" s="5" t="s">
        <v>2591</v>
      </c>
      <c r="C1290" s="6" t="str">
        <f t="shared" si="80"/>
        <v>Ms.</v>
      </c>
      <c r="D1290" s="6" t="str">
        <f t="shared" si="81"/>
        <v>Annie J.</v>
      </c>
      <c r="E1290" s="6" t="str">
        <f t="shared" si="82"/>
        <v>Levine</v>
      </c>
      <c r="F1290" s="6" t="str">
        <f t="shared" si="83"/>
        <v>Ms. Annie J.</v>
      </c>
    </row>
    <row r="1291" spans="1:6" ht="15.75" customHeight="1" x14ac:dyDescent="0.3">
      <c r="A1291" s="5" t="s">
        <v>2592</v>
      </c>
      <c r="B1291" s="5" t="s">
        <v>2593</v>
      </c>
      <c r="C1291" s="6" t="str">
        <f t="shared" si="80"/>
        <v>Ms.</v>
      </c>
      <c r="D1291" s="6" t="str">
        <f t="shared" si="81"/>
        <v>Annie</v>
      </c>
      <c r="E1291" s="6" t="str">
        <f t="shared" si="82"/>
        <v>Jean</v>
      </c>
      <c r="F1291" s="6" t="str">
        <f t="shared" si="83"/>
        <v>Ms. Annie</v>
      </c>
    </row>
    <row r="1292" spans="1:6" ht="15.75" customHeight="1" x14ac:dyDescent="0.3">
      <c r="A1292" s="5" t="s">
        <v>2594</v>
      </c>
      <c r="B1292" s="5" t="s">
        <v>2595</v>
      </c>
      <c r="C1292" s="6" t="str">
        <f t="shared" si="80"/>
        <v>Ms.</v>
      </c>
      <c r="D1292" s="6" t="str">
        <f t="shared" si="81"/>
        <v>Lindsey</v>
      </c>
      <c r="E1292" s="6" t="str">
        <f t="shared" si="82"/>
        <v>Wild</v>
      </c>
      <c r="F1292" s="6" t="str">
        <f t="shared" si="83"/>
        <v>Ms. Lindsey</v>
      </c>
    </row>
    <row r="1293" spans="1:6" ht="15.75" customHeight="1" x14ac:dyDescent="0.3">
      <c r="A1293" s="5" t="s">
        <v>2596</v>
      </c>
      <c r="B1293" s="5" t="s">
        <v>2597</v>
      </c>
      <c r="C1293" s="6" t="str">
        <f t="shared" si="80"/>
        <v>Ms.</v>
      </c>
      <c r="D1293" s="6" t="str">
        <f t="shared" si="81"/>
        <v>Laura</v>
      </c>
      <c r="E1293" s="6" t="str">
        <f t="shared" si="82"/>
        <v>Tabor</v>
      </c>
      <c r="F1293" s="6" t="str">
        <f t="shared" si="83"/>
        <v>Ms. Laura</v>
      </c>
    </row>
    <row r="1294" spans="1:6" ht="15.75" customHeight="1" x14ac:dyDescent="0.3">
      <c r="A1294" s="5" t="s">
        <v>2598</v>
      </c>
      <c r="B1294" s="5" t="s">
        <v>2599</v>
      </c>
      <c r="C1294" s="6" t="str">
        <f t="shared" si="80"/>
        <v>Ms.</v>
      </c>
      <c r="D1294" s="6" t="str">
        <f t="shared" si="81"/>
        <v>Amy T</v>
      </c>
      <c r="E1294" s="6" t="str">
        <f t="shared" si="82"/>
        <v>Steffen</v>
      </c>
      <c r="F1294" s="6" t="str">
        <f t="shared" si="83"/>
        <v>Ms. Amy T</v>
      </c>
    </row>
    <row r="1295" spans="1:6" ht="15.75" customHeight="1" x14ac:dyDescent="0.3">
      <c r="A1295" s="5" t="s">
        <v>2600</v>
      </c>
      <c r="B1295" s="5" t="s">
        <v>2601</v>
      </c>
      <c r="C1295" s="6" t="str">
        <f t="shared" si="80"/>
        <v>Ms.</v>
      </c>
      <c r="D1295" s="6" t="str">
        <f t="shared" si="81"/>
        <v>Katarina D</v>
      </c>
      <c r="E1295" s="6" t="str">
        <f t="shared" si="82"/>
        <v>Tadich</v>
      </c>
      <c r="F1295" s="6" t="str">
        <f t="shared" si="83"/>
        <v>Ms. Katarina D</v>
      </c>
    </row>
    <row r="1296" spans="1:6" ht="15.75" customHeight="1" x14ac:dyDescent="0.3">
      <c r="A1296" s="5" t="s">
        <v>2602</v>
      </c>
      <c r="B1296" s="5" t="s">
        <v>2603</v>
      </c>
      <c r="C1296" s="6" t="str">
        <f t="shared" si="80"/>
        <v>Mr.</v>
      </c>
      <c r="D1296" s="6" t="str">
        <f t="shared" si="81"/>
        <v>B.j.</v>
      </c>
      <c r="E1296" s="6" t="str">
        <f t="shared" si="82"/>
        <v>Christenson</v>
      </c>
      <c r="F1296" s="6" t="str">
        <f t="shared" si="83"/>
        <v>Mr. B.j.</v>
      </c>
    </row>
    <row r="1297" spans="1:6" ht="15.75" customHeight="1" x14ac:dyDescent="0.3">
      <c r="A1297" s="5" t="s">
        <v>2604</v>
      </c>
      <c r="B1297" s="5" t="s">
        <v>2605</v>
      </c>
      <c r="C1297" s="6" t="str">
        <f t="shared" si="80"/>
        <v>Ms.</v>
      </c>
      <c r="D1297" s="6" t="str">
        <f t="shared" si="81"/>
        <v>Alison</v>
      </c>
      <c r="E1297" s="6" t="str">
        <f t="shared" si="82"/>
        <v>Shell</v>
      </c>
      <c r="F1297" s="6" t="str">
        <f t="shared" si="83"/>
        <v>Ms. Alison</v>
      </c>
    </row>
    <row r="1298" spans="1:6" ht="15.75" customHeight="1" x14ac:dyDescent="0.3">
      <c r="A1298" s="5" t="s">
        <v>2606</v>
      </c>
      <c r="B1298" s="5" t="s">
        <v>2607</v>
      </c>
      <c r="C1298" s="6" t="str">
        <f t="shared" si="80"/>
        <v>Mr.</v>
      </c>
      <c r="D1298" s="6" t="str">
        <f t="shared" si="81"/>
        <v>Neil K.</v>
      </c>
      <c r="E1298" s="6" t="str">
        <f t="shared" si="82"/>
        <v>Rao</v>
      </c>
      <c r="F1298" s="6" t="str">
        <f t="shared" si="83"/>
        <v>Mr. Neil K.</v>
      </c>
    </row>
    <row r="1299" spans="1:6" ht="15.75" customHeight="1" x14ac:dyDescent="0.3">
      <c r="A1299" s="5" t="s">
        <v>2608</v>
      </c>
      <c r="B1299" s="5" t="s">
        <v>2609</v>
      </c>
      <c r="C1299" s="6" t="str">
        <f t="shared" si="80"/>
        <v>Mrs.</v>
      </c>
      <c r="D1299" s="6" t="str">
        <f t="shared" si="81"/>
        <v>Anne Hunter</v>
      </c>
      <c r="E1299" s="6" t="str">
        <f t="shared" si="82"/>
        <v>Myers</v>
      </c>
      <c r="F1299" s="6" t="str">
        <f t="shared" si="83"/>
        <v>Mrs. Anne Hunter</v>
      </c>
    </row>
    <row r="1300" spans="1:6" ht="15.75" customHeight="1" x14ac:dyDescent="0.3">
      <c r="A1300" s="5" t="s">
        <v>2610</v>
      </c>
      <c r="B1300" s="5" t="s">
        <v>2611</v>
      </c>
      <c r="C1300" s="6" t="str">
        <f t="shared" si="80"/>
        <v>Ms.</v>
      </c>
      <c r="D1300" s="6" t="str">
        <f t="shared" si="81"/>
        <v>Sandra</v>
      </c>
      <c r="E1300" s="6" t="str">
        <f t="shared" si="82"/>
        <v>McLean</v>
      </c>
      <c r="F1300" s="6" t="str">
        <f t="shared" si="83"/>
        <v>Ms. Sandra</v>
      </c>
    </row>
    <row r="1301" spans="1:6" ht="15.75" customHeight="1" x14ac:dyDescent="0.3">
      <c r="A1301" s="5" t="s">
        <v>2612</v>
      </c>
      <c r="B1301" s="5" t="s">
        <v>2613</v>
      </c>
      <c r="C1301" s="6" t="str">
        <f t="shared" si="80"/>
        <v>Mr.</v>
      </c>
      <c r="D1301" s="6" t="str">
        <f t="shared" si="81"/>
        <v>Robert</v>
      </c>
      <c r="E1301" s="6" t="str">
        <f t="shared" si="82"/>
        <v>Gomez</v>
      </c>
      <c r="F1301" s="6" t="str">
        <f t="shared" si="83"/>
        <v>Mr. Robert</v>
      </c>
    </row>
    <row r="1302" spans="1:6" ht="15.75" customHeight="1" x14ac:dyDescent="0.3">
      <c r="A1302" s="5" t="s">
        <v>2614</v>
      </c>
      <c r="B1302" s="5" t="s">
        <v>2615</v>
      </c>
      <c r="C1302" s="6" t="str">
        <f t="shared" si="80"/>
        <v>Mr.</v>
      </c>
      <c r="D1302" s="6" t="str">
        <f t="shared" si="81"/>
        <v>Rodney</v>
      </c>
      <c r="E1302" s="6" t="str">
        <f t="shared" si="82"/>
        <v>Hemingway</v>
      </c>
      <c r="F1302" s="6" t="str">
        <f t="shared" si="83"/>
        <v>Mr. Rodney</v>
      </c>
    </row>
    <row r="1303" spans="1:6" ht="15.75" customHeight="1" x14ac:dyDescent="0.3">
      <c r="A1303" s="5" t="s">
        <v>2616</v>
      </c>
      <c r="B1303" s="5" t="s">
        <v>2617</v>
      </c>
      <c r="C1303" s="6" t="str">
        <f t="shared" si="80"/>
        <v>Mr.</v>
      </c>
      <c r="D1303" s="6" t="str">
        <f t="shared" si="81"/>
        <v>Carl R</v>
      </c>
      <c r="E1303" s="6" t="str">
        <f t="shared" si="82"/>
        <v>Pett</v>
      </c>
      <c r="F1303" s="6" t="str">
        <f t="shared" si="83"/>
        <v>Mr. Carl R</v>
      </c>
    </row>
    <row r="1304" spans="1:6" ht="15.75" customHeight="1" x14ac:dyDescent="0.3">
      <c r="A1304" s="5" t="s">
        <v>2618</v>
      </c>
      <c r="B1304" s="5" t="s">
        <v>2619</v>
      </c>
      <c r="C1304" s="6" t="str">
        <f t="shared" si="80"/>
        <v>Mr.</v>
      </c>
      <c r="D1304" s="6" t="str">
        <f t="shared" si="81"/>
        <v>Maximilian</v>
      </c>
      <c r="E1304" s="6" t="str">
        <f t="shared" si="82"/>
        <v>Meingast</v>
      </c>
      <c r="F1304" s="6" t="str">
        <f t="shared" si="83"/>
        <v>Mr. Maximilian</v>
      </c>
    </row>
    <row r="1305" spans="1:6" ht="15.75" customHeight="1" x14ac:dyDescent="0.3">
      <c r="A1305" s="5" t="s">
        <v>2620</v>
      </c>
      <c r="B1305" s="5" t="s">
        <v>2621</v>
      </c>
      <c r="C1305" s="6" t="str">
        <f t="shared" si="80"/>
        <v>Mr.</v>
      </c>
      <c r="D1305" s="6" t="str">
        <f t="shared" si="81"/>
        <v>Erik</v>
      </c>
      <c r="E1305" s="6" t="str">
        <f t="shared" si="82"/>
        <v>McCarthy</v>
      </c>
      <c r="F1305" s="6" t="str">
        <f t="shared" si="83"/>
        <v>Mr. Erik</v>
      </c>
    </row>
    <row r="1306" spans="1:6" ht="15.75" customHeight="1" x14ac:dyDescent="0.3">
      <c r="A1306" s="5" t="s">
        <v>2622</v>
      </c>
      <c r="B1306" s="5" t="s">
        <v>2623</v>
      </c>
      <c r="C1306" s="6" t="str">
        <f t="shared" si="80"/>
        <v>Mr.</v>
      </c>
      <c r="D1306" s="6" t="str">
        <f t="shared" si="81"/>
        <v>Christopher</v>
      </c>
      <c r="E1306" s="6" t="str">
        <f t="shared" si="82"/>
        <v>Boyle</v>
      </c>
      <c r="F1306" s="6" t="str">
        <f t="shared" si="83"/>
        <v>Mr. Christopher</v>
      </c>
    </row>
    <row r="1307" spans="1:6" ht="15.75" customHeight="1" x14ac:dyDescent="0.3">
      <c r="A1307" s="5" t="s">
        <v>2624</v>
      </c>
      <c r="B1307" s="5" t="s">
        <v>2625</v>
      </c>
      <c r="C1307" s="6" t="str">
        <f t="shared" si="80"/>
        <v>Mr.</v>
      </c>
      <c r="D1307" s="6" t="str">
        <f t="shared" si="81"/>
        <v>Eirik</v>
      </c>
      <c r="E1307" s="6" t="str">
        <f t="shared" si="82"/>
        <v>Gundersen</v>
      </c>
      <c r="F1307" s="6" t="str">
        <f t="shared" si="83"/>
        <v>Mr. Eirik</v>
      </c>
    </row>
    <row r="1308" spans="1:6" ht="15.75" customHeight="1" x14ac:dyDescent="0.3">
      <c r="A1308" s="5" t="s">
        <v>2626</v>
      </c>
      <c r="B1308" s="5" t="s">
        <v>2627</v>
      </c>
      <c r="C1308" s="6" t="str">
        <f t="shared" si="80"/>
        <v>Mr.</v>
      </c>
      <c r="D1308" s="6" t="str">
        <f t="shared" si="81"/>
        <v>Rik</v>
      </c>
      <c r="E1308" s="6" t="str">
        <f t="shared" si="82"/>
        <v>Wolswinkel</v>
      </c>
      <c r="F1308" s="6" t="str">
        <f t="shared" si="83"/>
        <v>Mr. Rik</v>
      </c>
    </row>
    <row r="1309" spans="1:6" ht="15.75" customHeight="1" x14ac:dyDescent="0.3">
      <c r="A1309" s="5" t="s">
        <v>2628</v>
      </c>
      <c r="B1309" s="5" t="s">
        <v>2629</v>
      </c>
      <c r="C1309" s="6" t="str">
        <f t="shared" si="80"/>
        <v>Mr.</v>
      </c>
      <c r="D1309" s="6" t="str">
        <f t="shared" si="81"/>
        <v>Matthew R</v>
      </c>
      <c r="E1309" s="6" t="str">
        <f t="shared" si="82"/>
        <v>Bomberger</v>
      </c>
      <c r="F1309" s="6" t="str">
        <f t="shared" si="83"/>
        <v>Mr. Matthew R</v>
      </c>
    </row>
    <row r="1310" spans="1:6" ht="15.75" customHeight="1" x14ac:dyDescent="0.3">
      <c r="A1310" s="5" t="s">
        <v>2630</v>
      </c>
      <c r="B1310" s="5" t="s">
        <v>2631</v>
      </c>
      <c r="C1310" s="6" t="str">
        <f t="shared" si="80"/>
        <v>Mr.</v>
      </c>
      <c r="D1310" s="6" t="str">
        <f t="shared" si="81"/>
        <v>Daniel G</v>
      </c>
      <c r="E1310" s="6" t="str">
        <f t="shared" si="82"/>
        <v>Roy</v>
      </c>
      <c r="F1310" s="6" t="str">
        <f t="shared" si="83"/>
        <v>Mr. Daniel G</v>
      </c>
    </row>
    <row r="1311" spans="1:6" ht="15.75" customHeight="1" x14ac:dyDescent="0.3">
      <c r="A1311" s="5" t="s">
        <v>2632</v>
      </c>
      <c r="B1311" s="5" t="s">
        <v>2633</v>
      </c>
      <c r="C1311" s="6" t="str">
        <f t="shared" si="80"/>
        <v>Mr.</v>
      </c>
      <c r="D1311" s="6" t="str">
        <f t="shared" si="81"/>
        <v>Yannick</v>
      </c>
      <c r="E1311" s="6" t="str">
        <f t="shared" si="82"/>
        <v>Lapierre</v>
      </c>
      <c r="F1311" s="6" t="str">
        <f t="shared" si="83"/>
        <v>Mr. Yannick</v>
      </c>
    </row>
    <row r="1312" spans="1:6" ht="15.75" customHeight="1" x14ac:dyDescent="0.3">
      <c r="A1312" s="5" t="s">
        <v>2634</v>
      </c>
      <c r="B1312" s="5" t="s">
        <v>2635</v>
      </c>
      <c r="C1312" s="6" t="str">
        <f t="shared" si="80"/>
        <v>Mr.</v>
      </c>
      <c r="D1312" s="6" t="str">
        <f t="shared" si="81"/>
        <v>Sean R</v>
      </c>
      <c r="E1312" s="6" t="str">
        <f t="shared" si="82"/>
        <v>Beaty</v>
      </c>
      <c r="F1312" s="6" t="str">
        <f t="shared" si="83"/>
        <v>Mr. Sean R</v>
      </c>
    </row>
    <row r="1313" spans="1:6" ht="15.75" customHeight="1" x14ac:dyDescent="0.3">
      <c r="A1313" s="5" t="s">
        <v>2636</v>
      </c>
      <c r="B1313" s="5" t="s">
        <v>2637</v>
      </c>
      <c r="C1313" s="6" t="str">
        <f t="shared" si="80"/>
        <v>Mr.</v>
      </c>
      <c r="D1313" s="6" t="str">
        <f t="shared" si="81"/>
        <v>Peter</v>
      </c>
      <c r="E1313" s="6" t="str">
        <f t="shared" si="82"/>
        <v>Hammer</v>
      </c>
      <c r="F1313" s="6" t="str">
        <f t="shared" si="83"/>
        <v>Mr. Peter</v>
      </c>
    </row>
    <row r="1314" spans="1:6" ht="15.75" customHeight="1" x14ac:dyDescent="0.3">
      <c r="A1314" s="5" t="s">
        <v>2638</v>
      </c>
      <c r="B1314" s="5" t="s">
        <v>2639</v>
      </c>
      <c r="C1314" s="6" t="str">
        <f t="shared" si="80"/>
        <v>Ms.</v>
      </c>
      <c r="D1314" s="6" t="str">
        <f t="shared" si="81"/>
        <v>Sara A.</v>
      </c>
      <c r="E1314" s="6" t="str">
        <f t="shared" si="82"/>
        <v>Randolph</v>
      </c>
      <c r="F1314" s="6" t="str">
        <f t="shared" si="83"/>
        <v>Ms. Sara A.</v>
      </c>
    </row>
    <row r="1315" spans="1:6" ht="15.75" customHeight="1" x14ac:dyDescent="0.3">
      <c r="A1315" s="5" t="s">
        <v>2640</v>
      </c>
      <c r="B1315" s="5" t="s">
        <v>2641</v>
      </c>
      <c r="C1315" s="6" t="str">
        <f t="shared" si="80"/>
        <v>Ms.</v>
      </c>
      <c r="D1315" s="6" t="str">
        <f t="shared" si="81"/>
        <v>Erin C.</v>
      </c>
      <c r="E1315" s="6" t="str">
        <f t="shared" si="82"/>
        <v>Masterson</v>
      </c>
      <c r="F1315" s="6" t="str">
        <f t="shared" si="83"/>
        <v>Ms. Erin C.</v>
      </c>
    </row>
    <row r="1316" spans="1:6" ht="15.75" customHeight="1" x14ac:dyDescent="0.3">
      <c r="A1316" s="5" t="s">
        <v>2642</v>
      </c>
      <c r="B1316" s="5" t="s">
        <v>2643</v>
      </c>
      <c r="C1316" s="6" t="str">
        <f t="shared" si="80"/>
        <v>Mr.</v>
      </c>
      <c r="D1316" s="6" t="str">
        <f t="shared" si="81"/>
        <v>Thibaud</v>
      </c>
      <c r="E1316" s="6" t="str">
        <f t="shared" si="82"/>
        <v>Friess</v>
      </c>
      <c r="F1316" s="6" t="str">
        <f t="shared" si="83"/>
        <v>Mr. Thibaud</v>
      </c>
    </row>
    <row r="1317" spans="1:6" ht="15.75" customHeight="1" x14ac:dyDescent="0.3">
      <c r="A1317" s="5" t="s">
        <v>2644</v>
      </c>
      <c r="B1317" s="5" t="s">
        <v>2645</v>
      </c>
      <c r="C1317" s="6" t="str">
        <f t="shared" si="80"/>
        <v>Ms.</v>
      </c>
      <c r="D1317" s="6" t="str">
        <f t="shared" si="81"/>
        <v>Lisa</v>
      </c>
      <c r="E1317" s="6" t="str">
        <f t="shared" si="82"/>
        <v>Mantoni</v>
      </c>
      <c r="F1317" s="6" t="str">
        <f t="shared" si="83"/>
        <v>Ms. Lisa</v>
      </c>
    </row>
    <row r="1318" spans="1:6" ht="15.75" customHeight="1" x14ac:dyDescent="0.3">
      <c r="A1318" s="5" t="s">
        <v>2646</v>
      </c>
      <c r="B1318" s="5" t="s">
        <v>2647</v>
      </c>
      <c r="C1318" s="6" t="str">
        <f t="shared" si="80"/>
        <v>Ms.</v>
      </c>
      <c r="D1318" s="6" t="str">
        <f t="shared" si="81"/>
        <v>Gretchen K.</v>
      </c>
      <c r="E1318" s="6" t="str">
        <f t="shared" si="82"/>
        <v>Bodeen</v>
      </c>
      <c r="F1318" s="6" t="str">
        <f t="shared" si="83"/>
        <v>Ms. Gretchen K.</v>
      </c>
    </row>
    <row r="1319" spans="1:6" ht="15.75" customHeight="1" x14ac:dyDescent="0.3">
      <c r="A1319" s="5" t="s">
        <v>2648</v>
      </c>
      <c r="B1319" s="5" t="s">
        <v>2649</v>
      </c>
      <c r="C1319" s="6" t="str">
        <f t="shared" si="80"/>
        <v>Ms.</v>
      </c>
      <c r="D1319" s="6" t="str">
        <f t="shared" si="81"/>
        <v>Martina</v>
      </c>
      <c r="E1319" s="6" t="str">
        <f t="shared" si="82"/>
        <v>McPherson</v>
      </c>
      <c r="F1319" s="6" t="str">
        <f t="shared" si="83"/>
        <v>Ms. Martina</v>
      </c>
    </row>
    <row r="1320" spans="1:6" ht="15.75" customHeight="1" x14ac:dyDescent="0.3">
      <c r="A1320" s="5" t="s">
        <v>2650</v>
      </c>
      <c r="B1320" s="5" t="s">
        <v>2651</v>
      </c>
      <c r="C1320" s="6" t="str">
        <f t="shared" si="80"/>
        <v>Mr.</v>
      </c>
      <c r="D1320" s="6" t="str">
        <f t="shared" si="81"/>
        <v>Dustin J</v>
      </c>
      <c r="E1320" s="6" t="str">
        <f t="shared" si="82"/>
        <v>Palko</v>
      </c>
      <c r="F1320" s="6" t="str">
        <f t="shared" si="83"/>
        <v>Mr. Dustin J</v>
      </c>
    </row>
    <row r="1321" spans="1:6" ht="15.75" customHeight="1" x14ac:dyDescent="0.3">
      <c r="A1321" s="5" t="s">
        <v>2652</v>
      </c>
      <c r="B1321" s="5" t="s">
        <v>2653</v>
      </c>
      <c r="C1321" s="6" t="str">
        <f t="shared" si="80"/>
        <v>Ms.</v>
      </c>
      <c r="D1321" s="6" t="str">
        <f t="shared" si="81"/>
        <v>Kelsey</v>
      </c>
      <c r="E1321" s="6" t="str">
        <f t="shared" si="82"/>
        <v>Breathitt</v>
      </c>
      <c r="F1321" s="6" t="str">
        <f t="shared" si="83"/>
        <v>Ms. Kelsey</v>
      </c>
    </row>
    <row r="1322" spans="1:6" ht="15.75" customHeight="1" x14ac:dyDescent="0.3">
      <c r="A1322" s="5" t="s">
        <v>2654</v>
      </c>
      <c r="B1322" s="5" t="s">
        <v>2655</v>
      </c>
      <c r="C1322" s="6" t="str">
        <f t="shared" si="80"/>
        <v>Mr.</v>
      </c>
      <c r="D1322" s="6" t="str">
        <f t="shared" si="81"/>
        <v>Daniel V.</v>
      </c>
      <c r="E1322" s="6" t="str">
        <f t="shared" si="82"/>
        <v>Evora</v>
      </c>
      <c r="F1322" s="6" t="str">
        <f t="shared" si="83"/>
        <v>Mr. Daniel V.</v>
      </c>
    </row>
    <row r="1323" spans="1:6" ht="15.75" customHeight="1" x14ac:dyDescent="0.3">
      <c r="A1323" s="5" t="s">
        <v>2656</v>
      </c>
      <c r="B1323" s="5" t="s">
        <v>2657</v>
      </c>
      <c r="C1323" s="6" t="str">
        <f t="shared" si="80"/>
        <v>Ms.</v>
      </c>
      <c r="D1323" s="6" t="str">
        <f t="shared" si="81"/>
        <v>Saeger</v>
      </c>
      <c r="E1323" s="6" t="str">
        <f t="shared" si="82"/>
        <v>Fischer</v>
      </c>
      <c r="F1323" s="6" t="str">
        <f t="shared" si="83"/>
        <v>Ms. Saeger</v>
      </c>
    </row>
    <row r="1324" spans="1:6" ht="15.75" customHeight="1" x14ac:dyDescent="0.3">
      <c r="A1324" s="5" t="s">
        <v>2658</v>
      </c>
      <c r="B1324" s="5" t="s">
        <v>2659</v>
      </c>
      <c r="C1324" s="6" t="str">
        <f t="shared" si="80"/>
        <v>Ms.</v>
      </c>
      <c r="D1324" s="6" t="str">
        <f t="shared" si="81"/>
        <v>Buzunesh</v>
      </c>
      <c r="E1324" s="6" t="str">
        <f t="shared" si="82"/>
        <v>Deba</v>
      </c>
      <c r="F1324" s="6" t="str">
        <f t="shared" si="83"/>
        <v>Ms. Buzunesh</v>
      </c>
    </row>
    <row r="1325" spans="1:6" ht="15.75" customHeight="1" x14ac:dyDescent="0.3">
      <c r="A1325" s="5" t="s">
        <v>2660</v>
      </c>
      <c r="B1325" s="5" t="s">
        <v>2661</v>
      </c>
      <c r="C1325" s="6" t="str">
        <f t="shared" si="80"/>
        <v>Ms.</v>
      </c>
      <c r="D1325" s="6" t="str">
        <f t="shared" si="81"/>
        <v>Mirte</v>
      </c>
      <c r="E1325" s="6" t="str">
        <f t="shared" si="82"/>
        <v>Leloup</v>
      </c>
      <c r="F1325" s="6" t="str">
        <f t="shared" si="83"/>
        <v>Ms. Mirte</v>
      </c>
    </row>
    <row r="1326" spans="1:6" ht="15.75" customHeight="1" x14ac:dyDescent="0.3">
      <c r="A1326" s="5" t="s">
        <v>2662</v>
      </c>
      <c r="B1326" s="5" t="s">
        <v>2663</v>
      </c>
      <c r="C1326" s="6" t="str">
        <f t="shared" si="80"/>
        <v>Ms.</v>
      </c>
      <c r="D1326" s="6" t="str">
        <f t="shared" si="81"/>
        <v>Megan</v>
      </c>
      <c r="E1326" s="6" t="str">
        <f t="shared" si="82"/>
        <v>Labare</v>
      </c>
      <c r="F1326" s="6" t="str">
        <f t="shared" si="83"/>
        <v>Ms. Megan</v>
      </c>
    </row>
    <row r="1327" spans="1:6" ht="15.75" customHeight="1" x14ac:dyDescent="0.3">
      <c r="A1327" s="5" t="s">
        <v>2664</v>
      </c>
      <c r="B1327" s="5" t="s">
        <v>2665</v>
      </c>
      <c r="C1327" s="6" t="str">
        <f t="shared" si="80"/>
        <v>Ms.</v>
      </c>
      <c r="D1327" s="6" t="str">
        <f t="shared" si="81"/>
        <v>Kerry A.</v>
      </c>
      <c r="E1327" s="6" t="str">
        <f t="shared" si="82"/>
        <v>Arouca</v>
      </c>
      <c r="F1327" s="6" t="str">
        <f t="shared" si="83"/>
        <v>Ms. Kerry A.</v>
      </c>
    </row>
    <row r="1328" spans="1:6" ht="15.75" customHeight="1" x14ac:dyDescent="0.3">
      <c r="A1328" s="5" t="s">
        <v>2666</v>
      </c>
      <c r="B1328" s="5" t="s">
        <v>2667</v>
      </c>
      <c r="C1328" s="6" t="str">
        <f t="shared" si="80"/>
        <v>Ms.</v>
      </c>
      <c r="D1328" s="6" t="str">
        <f t="shared" si="81"/>
        <v>Kristin</v>
      </c>
      <c r="E1328" s="6" t="str">
        <f t="shared" si="82"/>
        <v>Reese</v>
      </c>
      <c r="F1328" s="6" t="str">
        <f t="shared" si="83"/>
        <v>Ms. Kristin</v>
      </c>
    </row>
    <row r="1329" spans="1:6" ht="15.75" customHeight="1" x14ac:dyDescent="0.3">
      <c r="A1329" s="5" t="s">
        <v>2668</v>
      </c>
      <c r="B1329" s="5" t="s">
        <v>2669</v>
      </c>
      <c r="C1329" s="6" t="str">
        <f t="shared" si="80"/>
        <v>Mr.</v>
      </c>
      <c r="D1329" s="6" t="str">
        <f t="shared" si="81"/>
        <v>Christopher R.</v>
      </c>
      <c r="E1329" s="6" t="str">
        <f t="shared" si="82"/>
        <v>McCloskey</v>
      </c>
      <c r="F1329" s="6" t="str">
        <f t="shared" si="83"/>
        <v>Mr. Christopher R.</v>
      </c>
    </row>
    <row r="1330" spans="1:6" ht="15.75" customHeight="1" x14ac:dyDescent="0.3">
      <c r="A1330" s="5" t="s">
        <v>2670</v>
      </c>
      <c r="B1330" s="5" t="s">
        <v>2671</v>
      </c>
      <c r="C1330" s="6" t="str">
        <f t="shared" si="80"/>
        <v>Mrs.</v>
      </c>
      <c r="D1330" s="6" t="str">
        <f t="shared" si="81"/>
        <v>Elizabeth A</v>
      </c>
      <c r="E1330" s="6" t="str">
        <f t="shared" si="82"/>
        <v>Tedsen</v>
      </c>
      <c r="F1330" s="6" t="str">
        <f t="shared" si="83"/>
        <v>Mrs. Elizabeth A</v>
      </c>
    </row>
    <row r="1331" spans="1:6" ht="15.75" customHeight="1" x14ac:dyDescent="0.3">
      <c r="A1331" s="5" t="s">
        <v>2672</v>
      </c>
      <c r="B1331" s="5" t="s">
        <v>2673</v>
      </c>
      <c r="C1331" s="6" t="str">
        <f t="shared" si="80"/>
        <v>Mr.</v>
      </c>
      <c r="D1331" s="6" t="str">
        <f t="shared" si="81"/>
        <v>Andrew</v>
      </c>
      <c r="E1331" s="6" t="str">
        <f t="shared" si="82"/>
        <v>Koehlinger</v>
      </c>
      <c r="F1331" s="6" t="str">
        <f t="shared" si="83"/>
        <v>Mr. Andrew</v>
      </c>
    </row>
    <row r="1332" spans="1:6" ht="15.75" customHeight="1" x14ac:dyDescent="0.3">
      <c r="A1332" s="5" t="s">
        <v>2674</v>
      </c>
      <c r="B1332" s="5" t="s">
        <v>2675</v>
      </c>
      <c r="C1332" s="6" t="str">
        <f t="shared" si="80"/>
        <v>Ms.</v>
      </c>
      <c r="D1332" s="6" t="str">
        <f t="shared" si="81"/>
        <v>Dawn M.</v>
      </c>
      <c r="E1332" s="6" t="str">
        <f t="shared" si="82"/>
        <v>Pielechaty</v>
      </c>
      <c r="F1332" s="6" t="str">
        <f t="shared" si="83"/>
        <v>Ms. Dawn M.</v>
      </c>
    </row>
    <row r="1333" spans="1:6" ht="15.75" customHeight="1" x14ac:dyDescent="0.3">
      <c r="A1333" s="5" t="s">
        <v>2676</v>
      </c>
      <c r="B1333" s="5" t="s">
        <v>2677</v>
      </c>
      <c r="C1333" s="6" t="str">
        <f t="shared" si="80"/>
        <v>Mr.</v>
      </c>
      <c r="D1333" s="6" t="str">
        <f t="shared" si="81"/>
        <v>Jonathan P</v>
      </c>
      <c r="E1333" s="6" t="str">
        <f t="shared" si="82"/>
        <v>Korhonen</v>
      </c>
      <c r="F1333" s="6" t="str">
        <f t="shared" si="83"/>
        <v>Mr. Jonathan P</v>
      </c>
    </row>
    <row r="1334" spans="1:6" ht="15.75" customHeight="1" x14ac:dyDescent="0.3">
      <c r="A1334" s="5" t="s">
        <v>2678</v>
      </c>
      <c r="B1334" s="5" t="s">
        <v>2679</v>
      </c>
      <c r="C1334" s="6" t="str">
        <f t="shared" si="80"/>
        <v>Mrs.</v>
      </c>
      <c r="D1334" s="6" t="str">
        <f t="shared" si="81"/>
        <v>Gina</v>
      </c>
      <c r="E1334" s="6" t="str">
        <f t="shared" si="82"/>
        <v>Kehr</v>
      </c>
      <c r="F1334" s="6" t="str">
        <f t="shared" si="83"/>
        <v>Mrs. Gina</v>
      </c>
    </row>
    <row r="1335" spans="1:6" ht="15.75" customHeight="1" x14ac:dyDescent="0.3">
      <c r="A1335" s="5" t="s">
        <v>2680</v>
      </c>
      <c r="B1335" s="5" t="s">
        <v>2681</v>
      </c>
      <c r="C1335" s="6" t="str">
        <f t="shared" si="80"/>
        <v>Mr.</v>
      </c>
      <c r="D1335" s="6" t="str">
        <f t="shared" si="81"/>
        <v>Dino</v>
      </c>
      <c r="E1335" s="6" t="str">
        <f t="shared" si="82"/>
        <v>Montagna</v>
      </c>
      <c r="F1335" s="6" t="str">
        <f t="shared" si="83"/>
        <v>Mr. Dino</v>
      </c>
    </row>
    <row r="1336" spans="1:6" ht="15.75" customHeight="1" x14ac:dyDescent="0.3">
      <c r="A1336" s="5" t="s">
        <v>2682</v>
      </c>
      <c r="B1336" s="5" t="s">
        <v>2683</v>
      </c>
      <c r="C1336" s="6" t="str">
        <f t="shared" si="80"/>
        <v>Mr.</v>
      </c>
      <c r="D1336" s="6" t="str">
        <f t="shared" si="81"/>
        <v>Jan</v>
      </c>
      <c r="E1336" s="6" t="str">
        <f t="shared" si="82"/>
        <v>M√ºller</v>
      </c>
      <c r="F1336" s="6" t="str">
        <f t="shared" si="83"/>
        <v>Mr. Jan</v>
      </c>
    </row>
    <row r="1337" spans="1:6" ht="15.75" customHeight="1" x14ac:dyDescent="0.3">
      <c r="A1337" s="5" t="s">
        <v>2684</v>
      </c>
      <c r="B1337" s="5" t="s">
        <v>2685</v>
      </c>
      <c r="C1337" s="6" t="str">
        <f t="shared" si="80"/>
        <v>Mr.</v>
      </c>
      <c r="D1337" s="6" t="str">
        <f t="shared" si="81"/>
        <v>Jonathan E.</v>
      </c>
      <c r="E1337" s="6" t="str">
        <f t="shared" si="82"/>
        <v>Baker</v>
      </c>
      <c r="F1337" s="6" t="str">
        <f t="shared" si="83"/>
        <v>Mr. Jonathan E.</v>
      </c>
    </row>
    <row r="1338" spans="1:6" ht="15.75" customHeight="1" x14ac:dyDescent="0.3">
      <c r="A1338" s="5" t="s">
        <v>2686</v>
      </c>
      <c r="B1338" s="5" t="s">
        <v>2687</v>
      </c>
      <c r="C1338" s="6" t="str">
        <f t="shared" si="80"/>
        <v>Mr.</v>
      </c>
      <c r="D1338" s="6" t="str">
        <f t="shared" si="81"/>
        <v>Mark A</v>
      </c>
      <c r="E1338" s="6" t="str">
        <f t="shared" si="82"/>
        <v>Sidebottom</v>
      </c>
      <c r="F1338" s="6" t="str">
        <f t="shared" si="83"/>
        <v>Mr. Mark A</v>
      </c>
    </row>
    <row r="1339" spans="1:6" ht="15.75" customHeight="1" x14ac:dyDescent="0.3">
      <c r="A1339" s="5" t="s">
        <v>2688</v>
      </c>
      <c r="B1339" s="5" t="s">
        <v>2689</v>
      </c>
      <c r="C1339" s="6" t="str">
        <f t="shared" si="80"/>
        <v>Mrs.</v>
      </c>
      <c r="D1339" s="6" t="str">
        <f t="shared" si="81"/>
        <v>Mary</v>
      </c>
      <c r="E1339" s="6" t="str">
        <f t="shared" si="82"/>
        <v>Johnson</v>
      </c>
      <c r="F1339" s="6" t="str">
        <f t="shared" si="83"/>
        <v>Mrs. Mary</v>
      </c>
    </row>
    <row r="1340" spans="1:6" ht="15.75" customHeight="1" x14ac:dyDescent="0.3">
      <c r="A1340" s="5" t="s">
        <v>2690</v>
      </c>
      <c r="B1340" s="5" t="s">
        <v>2691</v>
      </c>
      <c r="C1340" s="6" t="str">
        <f t="shared" si="80"/>
        <v>Mr.</v>
      </c>
      <c r="D1340" s="6" t="str">
        <f t="shared" si="81"/>
        <v>Samuel</v>
      </c>
      <c r="E1340" s="6" t="str">
        <f t="shared" si="82"/>
        <v>Morris</v>
      </c>
      <c r="F1340" s="6" t="str">
        <f t="shared" si="83"/>
        <v>Mr. Samuel</v>
      </c>
    </row>
    <row r="1341" spans="1:6" ht="15.75" customHeight="1" x14ac:dyDescent="0.3">
      <c r="A1341" s="5" t="s">
        <v>2692</v>
      </c>
      <c r="B1341" s="5" t="s">
        <v>2693</v>
      </c>
      <c r="C1341" s="6" t="str">
        <f t="shared" si="80"/>
        <v>Mr.</v>
      </c>
      <c r="D1341" s="6" t="str">
        <f t="shared" si="81"/>
        <v>Stan J</v>
      </c>
      <c r="E1341" s="6" t="str">
        <f t="shared" si="82"/>
        <v>Chaisson</v>
      </c>
      <c r="F1341" s="6" t="str">
        <f t="shared" si="83"/>
        <v>Mr. Stan J</v>
      </c>
    </row>
    <row r="1342" spans="1:6" ht="15.75" customHeight="1" x14ac:dyDescent="0.3">
      <c r="A1342" s="5" t="s">
        <v>2694</v>
      </c>
      <c r="B1342" s="5" t="s">
        <v>2695</v>
      </c>
      <c r="C1342" s="6" t="str">
        <f t="shared" si="80"/>
        <v>Mrs.</v>
      </c>
      <c r="D1342" s="6" t="str">
        <f t="shared" si="81"/>
        <v>Jessica L.</v>
      </c>
      <c r="E1342" s="6" t="str">
        <f t="shared" si="82"/>
        <v>Pigott</v>
      </c>
      <c r="F1342" s="6" t="str">
        <f t="shared" si="83"/>
        <v>Mrs. Jessica L.</v>
      </c>
    </row>
    <row r="1343" spans="1:6" ht="15.75" customHeight="1" x14ac:dyDescent="0.3">
      <c r="A1343" s="5" t="s">
        <v>2696</v>
      </c>
      <c r="B1343" s="5" t="s">
        <v>2697</v>
      </c>
      <c r="C1343" s="6" t="str">
        <f t="shared" si="80"/>
        <v>Ms.</v>
      </c>
      <c r="D1343" s="6" t="str">
        <f t="shared" si="81"/>
        <v>Krysta</v>
      </c>
      <c r="E1343" s="6" t="str">
        <f t="shared" si="82"/>
        <v>Cochrane</v>
      </c>
      <c r="F1343" s="6" t="str">
        <f t="shared" si="83"/>
        <v>Ms. Krysta</v>
      </c>
    </row>
    <row r="1344" spans="1:6" ht="15.75" customHeight="1" x14ac:dyDescent="0.3">
      <c r="A1344" s="5" t="s">
        <v>2698</v>
      </c>
      <c r="B1344" s="5" t="s">
        <v>2699</v>
      </c>
      <c r="C1344" s="6" t="str">
        <f t="shared" si="80"/>
        <v>Mrs.</v>
      </c>
      <c r="D1344" s="6" t="str">
        <f t="shared" si="81"/>
        <v>Natascia</v>
      </c>
      <c r="E1344" s="6" t="str">
        <f t="shared" si="82"/>
        <v>Armitage</v>
      </c>
      <c r="F1344" s="6" t="str">
        <f t="shared" si="83"/>
        <v>Mrs. Natascia</v>
      </c>
    </row>
    <row r="1345" spans="1:6" ht="15.75" customHeight="1" x14ac:dyDescent="0.3">
      <c r="A1345" s="5" t="s">
        <v>2700</v>
      </c>
      <c r="B1345" s="5" t="s">
        <v>2701</v>
      </c>
      <c r="C1345" s="6" t="str">
        <f t="shared" si="80"/>
        <v>Ms.</v>
      </c>
      <c r="D1345" s="6" t="str">
        <f t="shared" si="81"/>
        <v>Jenny</v>
      </c>
      <c r="E1345" s="6" t="str">
        <f t="shared" si="82"/>
        <v>Shen</v>
      </c>
      <c r="F1345" s="6" t="str">
        <f t="shared" si="83"/>
        <v>Ms. Jenny</v>
      </c>
    </row>
    <row r="1346" spans="1:6" ht="15.75" customHeight="1" x14ac:dyDescent="0.3">
      <c r="A1346" s="5" t="s">
        <v>2702</v>
      </c>
      <c r="B1346" s="5" t="s">
        <v>2703</v>
      </c>
      <c r="C1346" s="6" t="str">
        <f t="shared" ref="C1346:C1409" si="84">LEFT(F1346,FIND(" ",F1346&amp;" ")-1)</f>
        <v>Mr.</v>
      </c>
      <c r="D1346" s="6" t="str">
        <f t="shared" ref="D1346:D1409" si="85">TRIM(MID(F1346,FIND(" ",F1346&amp;" ")+1,200))</f>
        <v>Brian</v>
      </c>
      <c r="E1346" s="6" t="str">
        <f t="shared" ref="E1346:E1409" si="86">TRIM(LEFT(B1346,FIND(",",B1346)-1))</f>
        <v>O'Kelly</v>
      </c>
      <c r="F1346" s="6" t="str">
        <f t="shared" ref="F1346:F1409" si="87">TRIM(MID(B1346,FIND(",",B1346)+1,200))</f>
        <v>Mr. Brian</v>
      </c>
    </row>
    <row r="1347" spans="1:6" ht="15.75" customHeight="1" x14ac:dyDescent="0.3">
      <c r="A1347" s="5" t="s">
        <v>2704</v>
      </c>
      <c r="B1347" s="5" t="s">
        <v>2705</v>
      </c>
      <c r="C1347" s="6" t="str">
        <f t="shared" si="84"/>
        <v>Ms.</v>
      </c>
      <c r="D1347" s="6" t="str">
        <f t="shared" si="85"/>
        <v>Monica</v>
      </c>
      <c r="E1347" s="6" t="str">
        <f t="shared" si="86"/>
        <v>Huff</v>
      </c>
      <c r="F1347" s="6" t="str">
        <f t="shared" si="87"/>
        <v>Ms. Monica</v>
      </c>
    </row>
    <row r="1348" spans="1:6" ht="15.75" customHeight="1" x14ac:dyDescent="0.3">
      <c r="A1348" s="5" t="s">
        <v>2706</v>
      </c>
      <c r="B1348" s="5" t="s">
        <v>2707</v>
      </c>
      <c r="C1348" s="6" t="str">
        <f t="shared" si="84"/>
        <v>Mr.</v>
      </c>
      <c r="D1348" s="6" t="str">
        <f t="shared" si="85"/>
        <v>Tyler</v>
      </c>
      <c r="E1348" s="6" t="str">
        <f t="shared" si="86"/>
        <v>Dye</v>
      </c>
      <c r="F1348" s="6" t="str">
        <f t="shared" si="87"/>
        <v>Mr. Tyler</v>
      </c>
    </row>
    <row r="1349" spans="1:6" ht="15.75" customHeight="1" x14ac:dyDescent="0.3">
      <c r="A1349" s="5" t="s">
        <v>2708</v>
      </c>
      <c r="B1349" s="5" t="s">
        <v>2709</v>
      </c>
      <c r="C1349" s="6" t="str">
        <f t="shared" si="84"/>
        <v>Ms.</v>
      </c>
      <c r="D1349" s="6" t="str">
        <f t="shared" si="85"/>
        <v>Kelly C</v>
      </c>
      <c r="E1349" s="6" t="str">
        <f t="shared" si="86"/>
        <v>Willard</v>
      </c>
      <c r="F1349" s="6" t="str">
        <f t="shared" si="87"/>
        <v>Ms. Kelly C</v>
      </c>
    </row>
    <row r="1350" spans="1:6" ht="15.75" customHeight="1" x14ac:dyDescent="0.3">
      <c r="A1350" s="5" t="s">
        <v>2710</v>
      </c>
      <c r="B1350" s="5" t="s">
        <v>2711</v>
      </c>
      <c r="C1350" s="6" t="str">
        <f t="shared" si="84"/>
        <v>Mrs.</v>
      </c>
      <c r="D1350" s="6" t="str">
        <f t="shared" si="85"/>
        <v>Emily</v>
      </c>
      <c r="E1350" s="6" t="str">
        <f t="shared" si="86"/>
        <v>D'Addario</v>
      </c>
      <c r="F1350" s="6" t="str">
        <f t="shared" si="87"/>
        <v>Mrs. Emily</v>
      </c>
    </row>
    <row r="1351" spans="1:6" ht="15.75" customHeight="1" x14ac:dyDescent="0.3">
      <c r="A1351" s="5" t="s">
        <v>2712</v>
      </c>
      <c r="B1351" s="5" t="s">
        <v>2713</v>
      </c>
      <c r="C1351" s="6" t="str">
        <f t="shared" si="84"/>
        <v>Mr.</v>
      </c>
      <c r="D1351" s="6" t="str">
        <f t="shared" si="85"/>
        <v>James V</v>
      </c>
      <c r="E1351" s="6" t="str">
        <f t="shared" si="86"/>
        <v>Buchanan</v>
      </c>
      <c r="F1351" s="6" t="str">
        <f t="shared" si="87"/>
        <v>Mr. James V</v>
      </c>
    </row>
    <row r="1352" spans="1:6" ht="15.75" customHeight="1" x14ac:dyDescent="0.3">
      <c r="A1352" s="5" t="s">
        <v>2714</v>
      </c>
      <c r="B1352" s="5" t="s">
        <v>2715</v>
      </c>
      <c r="C1352" s="6" t="str">
        <f t="shared" si="84"/>
        <v>Ms.</v>
      </c>
      <c r="D1352" s="6" t="str">
        <f t="shared" si="85"/>
        <v>Angie</v>
      </c>
      <c r="E1352" s="6" t="str">
        <f t="shared" si="86"/>
        <v>Clark</v>
      </c>
      <c r="F1352" s="6" t="str">
        <f t="shared" si="87"/>
        <v>Ms. Angie</v>
      </c>
    </row>
    <row r="1353" spans="1:6" ht="15.75" customHeight="1" x14ac:dyDescent="0.3">
      <c r="A1353" s="5" t="s">
        <v>2716</v>
      </c>
      <c r="B1353" s="5" t="s">
        <v>2717</v>
      </c>
      <c r="C1353" s="6" t="str">
        <f t="shared" si="84"/>
        <v>Mr.</v>
      </c>
      <c r="D1353" s="6" t="str">
        <f t="shared" si="85"/>
        <v>Michael J.</v>
      </c>
      <c r="E1353" s="6" t="str">
        <f t="shared" si="86"/>
        <v>Waterson</v>
      </c>
      <c r="F1353" s="6" t="str">
        <f t="shared" si="87"/>
        <v>Mr. Michael J.</v>
      </c>
    </row>
    <row r="1354" spans="1:6" ht="15.75" customHeight="1" x14ac:dyDescent="0.3">
      <c r="A1354" s="5" t="s">
        <v>2718</v>
      </c>
      <c r="B1354" s="5" t="s">
        <v>2719</v>
      </c>
      <c r="C1354" s="6" t="str">
        <f t="shared" si="84"/>
        <v>Ms.</v>
      </c>
      <c r="D1354" s="6" t="str">
        <f t="shared" si="85"/>
        <v>Sabina</v>
      </c>
      <c r="E1354" s="6" t="str">
        <f t="shared" si="86"/>
        <v>Piras</v>
      </c>
      <c r="F1354" s="6" t="str">
        <f t="shared" si="87"/>
        <v>Ms. Sabina</v>
      </c>
    </row>
    <row r="1355" spans="1:6" ht="15.75" customHeight="1" x14ac:dyDescent="0.3">
      <c r="A1355" s="5" t="s">
        <v>2720</v>
      </c>
      <c r="B1355" s="5" t="s">
        <v>2721</v>
      </c>
      <c r="C1355" s="6" t="str">
        <f t="shared" si="84"/>
        <v>Ms.</v>
      </c>
      <c r="D1355" s="6" t="str">
        <f t="shared" si="85"/>
        <v>Amy C</v>
      </c>
      <c r="E1355" s="6" t="str">
        <f t="shared" si="86"/>
        <v>Olson</v>
      </c>
      <c r="F1355" s="6" t="str">
        <f t="shared" si="87"/>
        <v>Ms. Amy C</v>
      </c>
    </row>
    <row r="1356" spans="1:6" ht="15.75" customHeight="1" x14ac:dyDescent="0.3">
      <c r="A1356" s="5" t="s">
        <v>2722</v>
      </c>
      <c r="B1356" s="5" t="s">
        <v>2723</v>
      </c>
      <c r="C1356" s="6" t="str">
        <f t="shared" si="84"/>
        <v>Ms.</v>
      </c>
      <c r="D1356" s="6" t="str">
        <f t="shared" si="85"/>
        <v>Victoria U</v>
      </c>
      <c r="E1356" s="6" t="str">
        <f t="shared" si="86"/>
        <v>Manfredi</v>
      </c>
      <c r="F1356" s="6" t="str">
        <f t="shared" si="87"/>
        <v>Ms. Victoria U</v>
      </c>
    </row>
    <row r="1357" spans="1:6" ht="15.75" customHeight="1" x14ac:dyDescent="0.3">
      <c r="A1357" s="5" t="s">
        <v>2724</v>
      </c>
      <c r="B1357" s="5" t="s">
        <v>2725</v>
      </c>
      <c r="C1357" s="6" t="str">
        <f t="shared" si="84"/>
        <v>Ms.</v>
      </c>
      <c r="D1357" s="6" t="str">
        <f t="shared" si="85"/>
        <v>Amelia B</v>
      </c>
      <c r="E1357" s="6" t="str">
        <f t="shared" si="86"/>
        <v>Landberg</v>
      </c>
      <c r="F1357" s="6" t="str">
        <f t="shared" si="87"/>
        <v>Ms. Amelia B</v>
      </c>
    </row>
    <row r="1358" spans="1:6" ht="15.75" customHeight="1" x14ac:dyDescent="0.3">
      <c r="A1358" s="5" t="s">
        <v>2726</v>
      </c>
      <c r="B1358" s="5" t="s">
        <v>2727</v>
      </c>
      <c r="C1358" s="6" t="str">
        <f t="shared" si="84"/>
        <v>Ms.</v>
      </c>
      <c r="D1358" s="6" t="str">
        <f t="shared" si="85"/>
        <v>Jackie J</v>
      </c>
      <c r="E1358" s="6" t="str">
        <f t="shared" si="86"/>
        <v>Flynn</v>
      </c>
      <c r="F1358" s="6" t="str">
        <f t="shared" si="87"/>
        <v>Ms. Jackie J</v>
      </c>
    </row>
    <row r="1359" spans="1:6" ht="15.75" customHeight="1" x14ac:dyDescent="0.3">
      <c r="A1359" s="5" t="s">
        <v>2728</v>
      </c>
      <c r="B1359" s="5" t="s">
        <v>2729</v>
      </c>
      <c r="C1359" s="6" t="str">
        <f t="shared" si="84"/>
        <v>Mr.</v>
      </c>
      <c r="D1359" s="6" t="str">
        <f t="shared" si="85"/>
        <v>Justin</v>
      </c>
      <c r="E1359" s="6" t="str">
        <f t="shared" si="86"/>
        <v>Bishop</v>
      </c>
      <c r="F1359" s="6" t="str">
        <f t="shared" si="87"/>
        <v>Mr. Justin</v>
      </c>
    </row>
    <row r="1360" spans="1:6" ht="15.75" customHeight="1" x14ac:dyDescent="0.3">
      <c r="A1360" s="5" t="s">
        <v>2730</v>
      </c>
      <c r="B1360" s="5" t="s">
        <v>2731</v>
      </c>
      <c r="C1360" s="6" t="str">
        <f t="shared" si="84"/>
        <v>Ms.</v>
      </c>
      <c r="D1360" s="6" t="str">
        <f t="shared" si="85"/>
        <v>Kerry</v>
      </c>
      <c r="E1360" s="6" t="str">
        <f t="shared" si="86"/>
        <v>Devitt</v>
      </c>
      <c r="F1360" s="6" t="str">
        <f t="shared" si="87"/>
        <v>Ms. Kerry</v>
      </c>
    </row>
    <row r="1361" spans="1:6" ht="15.75" customHeight="1" x14ac:dyDescent="0.3">
      <c r="A1361" s="5" t="s">
        <v>2732</v>
      </c>
      <c r="B1361" s="5" t="s">
        <v>2733</v>
      </c>
      <c r="C1361" s="6" t="str">
        <f t="shared" si="84"/>
        <v>Ms.</v>
      </c>
      <c r="D1361" s="6" t="str">
        <f t="shared" si="85"/>
        <v>Cindy G.</v>
      </c>
      <c r="E1361" s="6" t="str">
        <f t="shared" si="86"/>
        <v>Lynch</v>
      </c>
      <c r="F1361" s="6" t="str">
        <f t="shared" si="87"/>
        <v>Ms. Cindy G.</v>
      </c>
    </row>
    <row r="1362" spans="1:6" ht="15.75" customHeight="1" x14ac:dyDescent="0.3">
      <c r="A1362" s="5" t="s">
        <v>2734</v>
      </c>
      <c r="B1362" s="5" t="s">
        <v>2735</v>
      </c>
      <c r="C1362" s="6" t="str">
        <f t="shared" si="84"/>
        <v>Mr.</v>
      </c>
      <c r="D1362" s="6" t="str">
        <f t="shared" si="85"/>
        <v>Gennaro</v>
      </c>
      <c r="E1362" s="6" t="str">
        <f t="shared" si="86"/>
        <v>Tramontano</v>
      </c>
      <c r="F1362" s="6" t="str">
        <f t="shared" si="87"/>
        <v>Mr. Gennaro</v>
      </c>
    </row>
    <row r="1363" spans="1:6" ht="15.75" customHeight="1" x14ac:dyDescent="0.3">
      <c r="A1363" s="5" t="s">
        <v>2736</v>
      </c>
      <c r="B1363" s="5" t="s">
        <v>2737</v>
      </c>
      <c r="C1363" s="6" t="str">
        <f t="shared" si="84"/>
        <v>Mr.</v>
      </c>
      <c r="D1363" s="6" t="str">
        <f t="shared" si="85"/>
        <v>Terry</v>
      </c>
      <c r="E1363" s="6" t="str">
        <f t="shared" si="86"/>
        <v>Davidson</v>
      </c>
      <c r="F1363" s="6" t="str">
        <f t="shared" si="87"/>
        <v>Mr. Terry</v>
      </c>
    </row>
    <row r="1364" spans="1:6" ht="15.75" customHeight="1" x14ac:dyDescent="0.3">
      <c r="A1364" s="5" t="s">
        <v>2738</v>
      </c>
      <c r="B1364" s="5" t="s">
        <v>2739</v>
      </c>
      <c r="C1364" s="6" t="str">
        <f t="shared" si="84"/>
        <v>Mr.</v>
      </c>
      <c r="D1364" s="6" t="str">
        <f t="shared" si="85"/>
        <v>Patrick J</v>
      </c>
      <c r="E1364" s="6" t="str">
        <f t="shared" si="86"/>
        <v>Burke</v>
      </c>
      <c r="F1364" s="6" t="str">
        <f t="shared" si="87"/>
        <v>Mr. Patrick J</v>
      </c>
    </row>
    <row r="1365" spans="1:6" ht="15.75" customHeight="1" x14ac:dyDescent="0.3">
      <c r="A1365" s="5" t="s">
        <v>2740</v>
      </c>
      <c r="B1365" s="5" t="s">
        <v>2741</v>
      </c>
      <c r="C1365" s="6" t="str">
        <f t="shared" si="84"/>
        <v>Ms.</v>
      </c>
      <c r="D1365" s="6" t="str">
        <f t="shared" si="85"/>
        <v>Keara</v>
      </c>
      <c r="E1365" s="6" t="str">
        <f t="shared" si="86"/>
        <v>McGraw</v>
      </c>
      <c r="F1365" s="6" t="str">
        <f t="shared" si="87"/>
        <v>Ms. Keara</v>
      </c>
    </row>
    <row r="1366" spans="1:6" ht="15.75" customHeight="1" x14ac:dyDescent="0.3">
      <c r="A1366" s="5" t="s">
        <v>2742</v>
      </c>
      <c r="B1366" s="5" t="s">
        <v>2743</v>
      </c>
      <c r="C1366" s="6" t="str">
        <f t="shared" si="84"/>
        <v>Ms.</v>
      </c>
      <c r="D1366" s="6" t="str">
        <f t="shared" si="85"/>
        <v>Nicole</v>
      </c>
      <c r="E1366" s="6" t="str">
        <f t="shared" si="86"/>
        <v>Fellure</v>
      </c>
      <c r="F1366" s="6" t="str">
        <f t="shared" si="87"/>
        <v>Ms. Nicole</v>
      </c>
    </row>
    <row r="1367" spans="1:6" ht="15.75" customHeight="1" x14ac:dyDescent="0.3">
      <c r="A1367" s="5" t="s">
        <v>2744</v>
      </c>
      <c r="B1367" s="5" t="s">
        <v>2745</v>
      </c>
      <c r="C1367" s="6" t="str">
        <f t="shared" si="84"/>
        <v>Mrs.</v>
      </c>
      <c r="D1367" s="6" t="str">
        <f t="shared" si="85"/>
        <v>Katena</v>
      </c>
      <c r="E1367" s="6" t="str">
        <f t="shared" si="86"/>
        <v>Sanford</v>
      </c>
      <c r="F1367" s="6" t="str">
        <f t="shared" si="87"/>
        <v>Mrs. Katena</v>
      </c>
    </row>
    <row r="1368" spans="1:6" ht="15.75" customHeight="1" x14ac:dyDescent="0.3">
      <c r="A1368" s="5" t="s">
        <v>2746</v>
      </c>
      <c r="B1368" s="5" t="s">
        <v>2747</v>
      </c>
      <c r="C1368" s="6" t="str">
        <f t="shared" si="84"/>
        <v>Ms.</v>
      </c>
      <c r="D1368" s="6" t="str">
        <f t="shared" si="85"/>
        <v>Bean K.</v>
      </c>
      <c r="E1368" s="6" t="str">
        <f t="shared" si="86"/>
        <v>Wrenn</v>
      </c>
      <c r="F1368" s="6" t="str">
        <f t="shared" si="87"/>
        <v>Ms. Bean K.</v>
      </c>
    </row>
    <row r="1369" spans="1:6" ht="15.75" customHeight="1" x14ac:dyDescent="0.3">
      <c r="A1369" s="5" t="s">
        <v>2748</v>
      </c>
      <c r="B1369" s="5" t="s">
        <v>2749</v>
      </c>
      <c r="C1369" s="6" t="str">
        <f t="shared" si="84"/>
        <v>Mr.</v>
      </c>
      <c r="D1369" s="6" t="str">
        <f t="shared" si="85"/>
        <v>Brian</v>
      </c>
      <c r="E1369" s="6" t="str">
        <f t="shared" si="86"/>
        <v>Lindsey</v>
      </c>
      <c r="F1369" s="6" t="str">
        <f t="shared" si="87"/>
        <v>Mr. Brian</v>
      </c>
    </row>
    <row r="1370" spans="1:6" ht="15.75" customHeight="1" x14ac:dyDescent="0.3">
      <c r="A1370" s="5" t="s">
        <v>2750</v>
      </c>
      <c r="B1370" s="5" t="s">
        <v>2751</v>
      </c>
      <c r="C1370" s="6" t="str">
        <f t="shared" si="84"/>
        <v>Mr.</v>
      </c>
      <c r="D1370" s="6" t="str">
        <f t="shared" si="85"/>
        <v>Jan-Patrick</v>
      </c>
      <c r="E1370" s="6" t="str">
        <f t="shared" si="86"/>
        <v>Krueger</v>
      </c>
      <c r="F1370" s="6" t="str">
        <f t="shared" si="87"/>
        <v>Mr. Jan-Patrick</v>
      </c>
    </row>
    <row r="1371" spans="1:6" ht="15.75" customHeight="1" x14ac:dyDescent="0.3">
      <c r="A1371" s="5" t="s">
        <v>2752</v>
      </c>
      <c r="B1371" s="5" t="s">
        <v>2753</v>
      </c>
      <c r="C1371" s="6" t="str">
        <f t="shared" si="84"/>
        <v>Mr.</v>
      </c>
      <c r="D1371" s="6" t="str">
        <f t="shared" si="85"/>
        <v>Jesse J</v>
      </c>
      <c r="E1371" s="6" t="str">
        <f t="shared" si="86"/>
        <v>Babler</v>
      </c>
      <c r="F1371" s="6" t="str">
        <f t="shared" si="87"/>
        <v>Mr. Jesse J</v>
      </c>
    </row>
    <row r="1372" spans="1:6" ht="15.75" customHeight="1" x14ac:dyDescent="0.3">
      <c r="A1372" s="5" t="s">
        <v>2754</v>
      </c>
      <c r="B1372" s="5" t="s">
        <v>2755</v>
      </c>
      <c r="C1372" s="6" t="str">
        <f t="shared" si="84"/>
        <v>Ms.</v>
      </c>
      <c r="D1372" s="6" t="str">
        <f t="shared" si="85"/>
        <v>Lindsey M</v>
      </c>
      <c r="E1372" s="6" t="str">
        <f t="shared" si="86"/>
        <v>Brezenski</v>
      </c>
      <c r="F1372" s="6" t="str">
        <f t="shared" si="87"/>
        <v>Ms. Lindsey M</v>
      </c>
    </row>
    <row r="1373" spans="1:6" ht="15.75" customHeight="1" x14ac:dyDescent="0.3">
      <c r="A1373" s="5" t="s">
        <v>2756</v>
      </c>
      <c r="B1373" s="5" t="s">
        <v>2757</v>
      </c>
      <c r="C1373" s="6" t="str">
        <f t="shared" si="84"/>
        <v>Ms.</v>
      </c>
      <c r="D1373" s="6" t="str">
        <f t="shared" si="85"/>
        <v>Marguerite K.</v>
      </c>
      <c r="E1373" s="6" t="str">
        <f t="shared" si="86"/>
        <v>Marschner</v>
      </c>
      <c r="F1373" s="6" t="str">
        <f t="shared" si="87"/>
        <v>Ms. Marguerite K.</v>
      </c>
    </row>
    <row r="1374" spans="1:6" ht="15.75" customHeight="1" x14ac:dyDescent="0.3">
      <c r="A1374" s="5" t="s">
        <v>2758</v>
      </c>
      <c r="B1374" s="5" t="s">
        <v>2759</v>
      </c>
      <c r="C1374" s="6" t="str">
        <f t="shared" si="84"/>
        <v>Mr.</v>
      </c>
      <c r="D1374" s="6" t="str">
        <f t="shared" si="85"/>
        <v>Travis</v>
      </c>
      <c r="E1374" s="6" t="str">
        <f t="shared" si="86"/>
        <v>King</v>
      </c>
      <c r="F1374" s="6" t="str">
        <f t="shared" si="87"/>
        <v>Mr. Travis</v>
      </c>
    </row>
    <row r="1375" spans="1:6" ht="15.75" customHeight="1" x14ac:dyDescent="0.3">
      <c r="A1375" s="5" t="s">
        <v>2760</v>
      </c>
      <c r="B1375" s="5" t="s">
        <v>2761</v>
      </c>
      <c r="C1375" s="6" t="str">
        <f t="shared" si="84"/>
        <v>Mr.</v>
      </c>
      <c r="D1375" s="6" t="str">
        <f t="shared" si="85"/>
        <v>Ricky</v>
      </c>
      <c r="E1375" s="6" t="str">
        <f t="shared" si="86"/>
        <v>Montez</v>
      </c>
      <c r="F1375" s="6" t="str">
        <f t="shared" si="87"/>
        <v>Mr. Ricky</v>
      </c>
    </row>
    <row r="1376" spans="1:6" ht="15.75" customHeight="1" x14ac:dyDescent="0.3">
      <c r="A1376" s="5" t="s">
        <v>2762</v>
      </c>
      <c r="B1376" s="5" t="s">
        <v>2763</v>
      </c>
      <c r="C1376" s="6" t="str">
        <f t="shared" si="84"/>
        <v>Mrs.</v>
      </c>
      <c r="D1376" s="6" t="str">
        <f t="shared" si="85"/>
        <v>Colleen L.</v>
      </c>
      <c r="E1376" s="6" t="str">
        <f t="shared" si="86"/>
        <v>Campbell</v>
      </c>
      <c r="F1376" s="6" t="str">
        <f t="shared" si="87"/>
        <v>Mrs. Colleen L.</v>
      </c>
    </row>
    <row r="1377" spans="1:6" ht="15.75" customHeight="1" x14ac:dyDescent="0.3">
      <c r="A1377" s="5" t="s">
        <v>2764</v>
      </c>
      <c r="B1377" s="5" t="s">
        <v>2765</v>
      </c>
      <c r="C1377" s="6" t="str">
        <f t="shared" si="84"/>
        <v>Mr.</v>
      </c>
      <c r="D1377" s="6" t="str">
        <f t="shared" si="85"/>
        <v>Charlie A</v>
      </c>
      <c r="E1377" s="6" t="str">
        <f t="shared" si="86"/>
        <v>Hurt</v>
      </c>
      <c r="F1377" s="6" t="str">
        <f t="shared" si="87"/>
        <v>Mr. Charlie A</v>
      </c>
    </row>
    <row r="1378" spans="1:6" ht="15.75" customHeight="1" x14ac:dyDescent="0.3">
      <c r="A1378" s="5" t="s">
        <v>2766</v>
      </c>
      <c r="B1378" s="5" t="s">
        <v>2767</v>
      </c>
      <c r="C1378" s="6" t="str">
        <f t="shared" si="84"/>
        <v>Mr.</v>
      </c>
      <c r="D1378" s="6" t="str">
        <f t="shared" si="85"/>
        <v>Rick</v>
      </c>
      <c r="E1378" s="6" t="str">
        <f t="shared" si="86"/>
        <v>Garey</v>
      </c>
      <c r="F1378" s="6" t="str">
        <f t="shared" si="87"/>
        <v>Mr. Rick</v>
      </c>
    </row>
    <row r="1379" spans="1:6" ht="15.75" customHeight="1" x14ac:dyDescent="0.3">
      <c r="A1379" s="5" t="s">
        <v>2768</v>
      </c>
      <c r="B1379" s="5" t="s">
        <v>2769</v>
      </c>
      <c r="C1379" s="6" t="str">
        <f t="shared" si="84"/>
        <v>Ms.</v>
      </c>
      <c r="D1379" s="6" t="str">
        <f t="shared" si="85"/>
        <v>Lauren C</v>
      </c>
      <c r="E1379" s="6" t="str">
        <f t="shared" si="86"/>
        <v>Reddy</v>
      </c>
      <c r="F1379" s="6" t="str">
        <f t="shared" si="87"/>
        <v>Ms. Lauren C</v>
      </c>
    </row>
    <row r="1380" spans="1:6" ht="15.75" customHeight="1" x14ac:dyDescent="0.3">
      <c r="A1380" s="5" t="s">
        <v>2770</v>
      </c>
      <c r="B1380" s="5" t="s">
        <v>2771</v>
      </c>
      <c r="C1380" s="6" t="str">
        <f t="shared" si="84"/>
        <v>Mr.</v>
      </c>
      <c r="D1380" s="6" t="str">
        <f t="shared" si="85"/>
        <v>Daniel</v>
      </c>
      <c r="E1380" s="6" t="str">
        <f t="shared" si="86"/>
        <v>Mueller</v>
      </c>
      <c r="F1380" s="6" t="str">
        <f t="shared" si="87"/>
        <v>Mr. Daniel</v>
      </c>
    </row>
    <row r="1381" spans="1:6" ht="15.75" customHeight="1" x14ac:dyDescent="0.3">
      <c r="A1381" s="5" t="s">
        <v>2772</v>
      </c>
      <c r="B1381" s="5" t="s">
        <v>2773</v>
      </c>
      <c r="C1381" s="6" t="str">
        <f t="shared" si="84"/>
        <v>Mr.</v>
      </c>
      <c r="D1381" s="6" t="str">
        <f t="shared" si="85"/>
        <v>Jaime</v>
      </c>
      <c r="E1381" s="6" t="str">
        <f t="shared" si="86"/>
        <v>Julia</v>
      </c>
      <c r="F1381" s="6" t="str">
        <f t="shared" si="87"/>
        <v>Mr. Jaime</v>
      </c>
    </row>
    <row r="1382" spans="1:6" ht="15.75" customHeight="1" x14ac:dyDescent="0.3">
      <c r="A1382" s="5" t="s">
        <v>2774</v>
      </c>
      <c r="B1382" s="5" t="s">
        <v>2775</v>
      </c>
      <c r="C1382" s="6" t="str">
        <f t="shared" si="84"/>
        <v>Mr.</v>
      </c>
      <c r="D1382" s="6" t="str">
        <f t="shared" si="85"/>
        <v>Erik R</v>
      </c>
      <c r="E1382" s="6" t="str">
        <f t="shared" si="86"/>
        <v>Uribe</v>
      </c>
      <c r="F1382" s="6" t="str">
        <f t="shared" si="87"/>
        <v>Mr. Erik R</v>
      </c>
    </row>
    <row r="1383" spans="1:6" ht="15.75" customHeight="1" x14ac:dyDescent="0.3">
      <c r="A1383" s="5" t="s">
        <v>2776</v>
      </c>
      <c r="B1383" s="5" t="s">
        <v>2777</v>
      </c>
      <c r="C1383" s="6" t="str">
        <f t="shared" si="84"/>
        <v>Ms.</v>
      </c>
      <c r="D1383" s="6" t="str">
        <f t="shared" si="85"/>
        <v>Katie</v>
      </c>
      <c r="E1383" s="6" t="str">
        <f t="shared" si="86"/>
        <v>Hand</v>
      </c>
      <c r="F1383" s="6" t="str">
        <f t="shared" si="87"/>
        <v>Ms. Katie</v>
      </c>
    </row>
    <row r="1384" spans="1:6" ht="15.75" customHeight="1" x14ac:dyDescent="0.3">
      <c r="A1384" s="5" t="s">
        <v>2778</v>
      </c>
      <c r="B1384" s="5" t="s">
        <v>2779</v>
      </c>
      <c r="C1384" s="6" t="str">
        <f t="shared" si="84"/>
        <v>Mr.</v>
      </c>
      <c r="D1384" s="6" t="str">
        <f t="shared" si="85"/>
        <v>Thomas A</v>
      </c>
      <c r="E1384" s="6" t="str">
        <f t="shared" si="86"/>
        <v>Petersen</v>
      </c>
      <c r="F1384" s="6" t="str">
        <f t="shared" si="87"/>
        <v>Mr. Thomas A</v>
      </c>
    </row>
    <row r="1385" spans="1:6" ht="15.75" customHeight="1" x14ac:dyDescent="0.3">
      <c r="A1385" s="5" t="s">
        <v>2780</v>
      </c>
      <c r="B1385" s="5" t="s">
        <v>2781</v>
      </c>
      <c r="C1385" s="6" t="str">
        <f t="shared" si="84"/>
        <v>Mr.</v>
      </c>
      <c r="D1385" s="6" t="str">
        <f t="shared" si="85"/>
        <v>Jean-Marc</v>
      </c>
      <c r="E1385" s="6" t="str">
        <f t="shared" si="86"/>
        <v>Mac-Thiong</v>
      </c>
      <c r="F1385" s="6" t="str">
        <f t="shared" si="87"/>
        <v>Mr. Jean-Marc</v>
      </c>
    </row>
    <row r="1386" spans="1:6" ht="15.75" customHeight="1" x14ac:dyDescent="0.3">
      <c r="A1386" s="5" t="s">
        <v>2782</v>
      </c>
      <c r="B1386" s="5" t="s">
        <v>2783</v>
      </c>
      <c r="C1386" s="6" t="str">
        <f t="shared" si="84"/>
        <v>Ms.</v>
      </c>
      <c r="D1386" s="6" t="str">
        <f t="shared" si="85"/>
        <v>Kerry L</v>
      </c>
      <c r="E1386" s="6" t="str">
        <f t="shared" si="86"/>
        <v>Walker</v>
      </c>
      <c r="F1386" s="6" t="str">
        <f t="shared" si="87"/>
        <v>Ms. Kerry L</v>
      </c>
    </row>
    <row r="1387" spans="1:6" ht="15.75" customHeight="1" x14ac:dyDescent="0.3">
      <c r="A1387" s="5" t="s">
        <v>2784</v>
      </c>
      <c r="B1387" s="5" t="s">
        <v>2785</v>
      </c>
      <c r="C1387" s="6" t="str">
        <f t="shared" si="84"/>
        <v>Mr.</v>
      </c>
      <c r="D1387" s="6" t="str">
        <f t="shared" si="85"/>
        <v>Ulrich</v>
      </c>
      <c r="E1387" s="6" t="str">
        <f t="shared" si="86"/>
        <v>Steidl</v>
      </c>
      <c r="F1387" s="6" t="str">
        <f t="shared" si="87"/>
        <v>Mr. Ulrich</v>
      </c>
    </row>
    <row r="1388" spans="1:6" ht="15.75" customHeight="1" x14ac:dyDescent="0.3">
      <c r="A1388" s="5" t="s">
        <v>2786</v>
      </c>
      <c r="B1388" s="5" t="s">
        <v>2787</v>
      </c>
      <c r="C1388" s="6" t="str">
        <f t="shared" si="84"/>
        <v>Mr.</v>
      </c>
      <c r="D1388" s="6" t="str">
        <f t="shared" si="85"/>
        <v>Justin P</v>
      </c>
      <c r="E1388" s="6" t="str">
        <f t="shared" si="86"/>
        <v>Rose</v>
      </c>
      <c r="F1388" s="6" t="str">
        <f t="shared" si="87"/>
        <v>Mr. Justin P</v>
      </c>
    </row>
    <row r="1389" spans="1:6" ht="15.75" customHeight="1" x14ac:dyDescent="0.3">
      <c r="A1389" s="5" t="s">
        <v>2788</v>
      </c>
      <c r="B1389" s="5" t="s">
        <v>2789</v>
      </c>
      <c r="C1389" s="6" t="str">
        <f t="shared" si="84"/>
        <v>Ms.</v>
      </c>
      <c r="D1389" s="6" t="str">
        <f t="shared" si="85"/>
        <v>Hannah E.</v>
      </c>
      <c r="E1389" s="6" t="str">
        <f t="shared" si="86"/>
        <v>Alderfer</v>
      </c>
      <c r="F1389" s="6" t="str">
        <f t="shared" si="87"/>
        <v>Ms. Hannah E.</v>
      </c>
    </row>
    <row r="1390" spans="1:6" ht="15.75" customHeight="1" x14ac:dyDescent="0.3">
      <c r="A1390" s="5" t="s">
        <v>2790</v>
      </c>
      <c r="B1390" s="5" t="s">
        <v>2791</v>
      </c>
      <c r="C1390" s="6" t="str">
        <f t="shared" si="84"/>
        <v>Mr.</v>
      </c>
      <c r="D1390" s="6" t="str">
        <f t="shared" si="85"/>
        <v>David</v>
      </c>
      <c r="E1390" s="6" t="str">
        <f t="shared" si="86"/>
        <v>Ryland</v>
      </c>
      <c r="F1390" s="6" t="str">
        <f t="shared" si="87"/>
        <v>Mr. David</v>
      </c>
    </row>
    <row r="1391" spans="1:6" ht="15.75" customHeight="1" x14ac:dyDescent="0.3">
      <c r="A1391" s="5" t="s">
        <v>2792</v>
      </c>
      <c r="B1391" s="5" t="s">
        <v>2793</v>
      </c>
      <c r="C1391" s="6" t="str">
        <f t="shared" si="84"/>
        <v>Mr.</v>
      </c>
      <c r="D1391" s="6" t="str">
        <f t="shared" si="85"/>
        <v>Jim</v>
      </c>
      <c r="E1391" s="6" t="str">
        <f t="shared" si="86"/>
        <v>Bethea</v>
      </c>
      <c r="F1391" s="6" t="str">
        <f t="shared" si="87"/>
        <v>Mr. Jim</v>
      </c>
    </row>
    <row r="1392" spans="1:6" ht="15.75" customHeight="1" x14ac:dyDescent="0.3">
      <c r="A1392" s="5" t="s">
        <v>2794</v>
      </c>
      <c r="B1392" s="5" t="s">
        <v>2795</v>
      </c>
      <c r="C1392" s="6" t="str">
        <f t="shared" si="84"/>
        <v>Mr.</v>
      </c>
      <c r="D1392" s="6" t="str">
        <f t="shared" si="85"/>
        <v>Joseph P</v>
      </c>
      <c r="E1392" s="6" t="str">
        <f t="shared" si="86"/>
        <v>Kelly</v>
      </c>
      <c r="F1392" s="6" t="str">
        <f t="shared" si="87"/>
        <v>Mr. Joseph P</v>
      </c>
    </row>
    <row r="1393" spans="1:6" ht="15.75" customHeight="1" x14ac:dyDescent="0.3">
      <c r="A1393" s="5" t="s">
        <v>2796</v>
      </c>
      <c r="B1393" s="5" t="s">
        <v>2797</v>
      </c>
      <c r="C1393" s="6" t="str">
        <f t="shared" si="84"/>
        <v>Mr.</v>
      </c>
      <c r="D1393" s="6" t="str">
        <f t="shared" si="85"/>
        <v>Michael</v>
      </c>
      <c r="E1393" s="6" t="str">
        <f t="shared" si="86"/>
        <v>Blois</v>
      </c>
      <c r="F1393" s="6" t="str">
        <f t="shared" si="87"/>
        <v>Mr. Michael</v>
      </c>
    </row>
    <row r="1394" spans="1:6" ht="15.75" customHeight="1" x14ac:dyDescent="0.3">
      <c r="A1394" s="5" t="s">
        <v>2798</v>
      </c>
      <c r="B1394" s="5" t="s">
        <v>2799</v>
      </c>
      <c r="C1394" s="6" t="str">
        <f t="shared" si="84"/>
        <v>Ms.</v>
      </c>
      <c r="D1394" s="6" t="str">
        <f t="shared" si="85"/>
        <v>Gina M</v>
      </c>
      <c r="E1394" s="6" t="str">
        <f t="shared" si="86"/>
        <v>Dayton</v>
      </c>
      <c r="F1394" s="6" t="str">
        <f t="shared" si="87"/>
        <v>Ms. Gina M</v>
      </c>
    </row>
    <row r="1395" spans="1:6" ht="15.75" customHeight="1" x14ac:dyDescent="0.3">
      <c r="A1395" s="5" t="s">
        <v>2800</v>
      </c>
      <c r="B1395" s="5" t="s">
        <v>2801</v>
      </c>
      <c r="C1395" s="6" t="str">
        <f t="shared" si="84"/>
        <v>Ms.</v>
      </c>
      <c r="D1395" s="6" t="str">
        <f t="shared" si="85"/>
        <v>Shantel C.</v>
      </c>
      <c r="E1395" s="6" t="str">
        <f t="shared" si="86"/>
        <v>Cloud</v>
      </c>
      <c r="F1395" s="6" t="str">
        <f t="shared" si="87"/>
        <v>Ms. Shantel C.</v>
      </c>
    </row>
    <row r="1396" spans="1:6" ht="15.75" customHeight="1" x14ac:dyDescent="0.3">
      <c r="A1396" s="5" t="s">
        <v>2802</v>
      </c>
      <c r="B1396" s="5" t="s">
        <v>2803</v>
      </c>
      <c r="C1396" s="6" t="str">
        <f t="shared" si="84"/>
        <v>Mr.</v>
      </c>
      <c r="D1396" s="6" t="str">
        <f t="shared" si="85"/>
        <v>Brian</v>
      </c>
      <c r="E1396" s="6" t="str">
        <f t="shared" si="86"/>
        <v>Betournay</v>
      </c>
      <c r="F1396" s="6" t="str">
        <f t="shared" si="87"/>
        <v>Mr. Brian</v>
      </c>
    </row>
    <row r="1397" spans="1:6" ht="15.75" customHeight="1" x14ac:dyDescent="0.3">
      <c r="A1397" s="5" t="s">
        <v>2804</v>
      </c>
      <c r="B1397" s="5" t="s">
        <v>2805</v>
      </c>
      <c r="C1397" s="6" t="str">
        <f t="shared" si="84"/>
        <v>Mr.</v>
      </c>
      <c r="D1397" s="6" t="str">
        <f t="shared" si="85"/>
        <v>Brian</v>
      </c>
      <c r="E1397" s="6" t="str">
        <f t="shared" si="86"/>
        <v>Temple</v>
      </c>
      <c r="F1397" s="6" t="str">
        <f t="shared" si="87"/>
        <v>Mr. Brian</v>
      </c>
    </row>
    <row r="1398" spans="1:6" ht="15.75" customHeight="1" x14ac:dyDescent="0.3">
      <c r="A1398" s="5" t="s">
        <v>2806</v>
      </c>
      <c r="B1398" s="5" t="s">
        <v>2807</v>
      </c>
      <c r="C1398" s="6" t="str">
        <f t="shared" si="84"/>
        <v>Ms.</v>
      </c>
      <c r="D1398" s="6" t="str">
        <f t="shared" si="85"/>
        <v>Jessica R</v>
      </c>
      <c r="E1398" s="6" t="str">
        <f t="shared" si="86"/>
        <v>Rollie</v>
      </c>
      <c r="F1398" s="6" t="str">
        <f t="shared" si="87"/>
        <v>Ms. Jessica R</v>
      </c>
    </row>
    <row r="1399" spans="1:6" ht="15.75" customHeight="1" x14ac:dyDescent="0.3">
      <c r="A1399" s="5" t="s">
        <v>2808</v>
      </c>
      <c r="B1399" s="5" t="s">
        <v>2809</v>
      </c>
      <c r="C1399" s="6" t="str">
        <f t="shared" si="84"/>
        <v>Mrs.</v>
      </c>
      <c r="D1399" s="6" t="str">
        <f t="shared" si="85"/>
        <v>Robyn</v>
      </c>
      <c r="E1399" s="6" t="str">
        <f t="shared" si="86"/>
        <v>Roybal</v>
      </c>
      <c r="F1399" s="6" t="str">
        <f t="shared" si="87"/>
        <v>Mrs. Robyn</v>
      </c>
    </row>
    <row r="1400" spans="1:6" ht="15.75" customHeight="1" x14ac:dyDescent="0.3">
      <c r="A1400" s="5" t="s">
        <v>2810</v>
      </c>
      <c r="B1400" s="5" t="s">
        <v>2811</v>
      </c>
      <c r="C1400" s="6" t="str">
        <f t="shared" si="84"/>
        <v>Ms.</v>
      </c>
      <c r="D1400" s="6" t="str">
        <f t="shared" si="85"/>
        <v>Ashley</v>
      </c>
      <c r="E1400" s="6" t="str">
        <f t="shared" si="86"/>
        <v>Turgeon</v>
      </c>
      <c r="F1400" s="6" t="str">
        <f t="shared" si="87"/>
        <v>Ms. Ashley</v>
      </c>
    </row>
    <row r="1401" spans="1:6" ht="15.75" customHeight="1" x14ac:dyDescent="0.3">
      <c r="A1401" s="5" t="s">
        <v>2812</v>
      </c>
      <c r="B1401" s="5" t="s">
        <v>2813</v>
      </c>
      <c r="C1401" s="6" t="str">
        <f t="shared" si="84"/>
        <v>Ms.</v>
      </c>
      <c r="D1401" s="6" t="str">
        <f t="shared" si="85"/>
        <v>Dana</v>
      </c>
      <c r="E1401" s="6" t="str">
        <f t="shared" si="86"/>
        <v>Deingenis</v>
      </c>
      <c r="F1401" s="6" t="str">
        <f t="shared" si="87"/>
        <v>Ms. Dana</v>
      </c>
    </row>
    <row r="1402" spans="1:6" ht="15.75" customHeight="1" x14ac:dyDescent="0.3">
      <c r="A1402" s="5" t="s">
        <v>2814</v>
      </c>
      <c r="B1402" s="5" t="s">
        <v>2815</v>
      </c>
      <c r="C1402" s="6" t="str">
        <f t="shared" si="84"/>
        <v>Ms.</v>
      </c>
      <c r="D1402" s="6" t="str">
        <f t="shared" si="85"/>
        <v>Jessica F.</v>
      </c>
      <c r="E1402" s="6" t="str">
        <f t="shared" si="86"/>
        <v>Hodge</v>
      </c>
      <c r="F1402" s="6" t="str">
        <f t="shared" si="87"/>
        <v>Ms. Jessica F.</v>
      </c>
    </row>
    <row r="1403" spans="1:6" ht="15.75" customHeight="1" x14ac:dyDescent="0.3">
      <c r="A1403" s="5" t="s">
        <v>2816</v>
      </c>
      <c r="B1403" s="5" t="s">
        <v>2817</v>
      </c>
      <c r="C1403" s="6" t="str">
        <f t="shared" si="84"/>
        <v>Ms.</v>
      </c>
      <c r="D1403" s="6" t="str">
        <f t="shared" si="85"/>
        <v>Lindsey</v>
      </c>
      <c r="E1403" s="6" t="str">
        <f t="shared" si="86"/>
        <v>Gibbs</v>
      </c>
      <c r="F1403" s="6" t="str">
        <f t="shared" si="87"/>
        <v>Ms. Lindsey</v>
      </c>
    </row>
    <row r="1404" spans="1:6" ht="15.75" customHeight="1" x14ac:dyDescent="0.3">
      <c r="A1404" s="5" t="s">
        <v>2818</v>
      </c>
      <c r="B1404" s="5" t="s">
        <v>2819</v>
      </c>
      <c r="C1404" s="6" t="str">
        <f t="shared" si="84"/>
        <v>Ms.</v>
      </c>
      <c r="D1404" s="6" t="str">
        <f t="shared" si="85"/>
        <v>Kelly A</v>
      </c>
      <c r="E1404" s="6" t="str">
        <f t="shared" si="86"/>
        <v>Trom</v>
      </c>
      <c r="F1404" s="6" t="str">
        <f t="shared" si="87"/>
        <v>Ms. Kelly A</v>
      </c>
    </row>
    <row r="1405" spans="1:6" ht="15.75" customHeight="1" x14ac:dyDescent="0.3">
      <c r="A1405" s="5" t="s">
        <v>2820</v>
      </c>
      <c r="B1405" s="5" t="s">
        <v>2821</v>
      </c>
      <c r="C1405" s="6" t="str">
        <f t="shared" si="84"/>
        <v>Ms.</v>
      </c>
      <c r="D1405" s="6" t="str">
        <f t="shared" si="85"/>
        <v>Brooke E</v>
      </c>
      <c r="E1405" s="6" t="str">
        <f t="shared" si="86"/>
        <v>Sizer</v>
      </c>
      <c r="F1405" s="6" t="str">
        <f t="shared" si="87"/>
        <v>Ms. Brooke E</v>
      </c>
    </row>
    <row r="1406" spans="1:6" ht="15.75" customHeight="1" x14ac:dyDescent="0.3">
      <c r="A1406" s="5" t="s">
        <v>2822</v>
      </c>
      <c r="B1406" s="5" t="s">
        <v>2823</v>
      </c>
      <c r="C1406" s="6" t="str">
        <f t="shared" si="84"/>
        <v>Ms.</v>
      </c>
      <c r="D1406" s="6" t="str">
        <f t="shared" si="85"/>
        <v>Katelyn E.</v>
      </c>
      <c r="E1406" s="6" t="str">
        <f t="shared" si="86"/>
        <v>Ellison</v>
      </c>
      <c r="F1406" s="6" t="str">
        <f t="shared" si="87"/>
        <v>Ms. Katelyn E.</v>
      </c>
    </row>
    <row r="1407" spans="1:6" ht="15.75" customHeight="1" x14ac:dyDescent="0.3">
      <c r="A1407" s="5" t="s">
        <v>2824</v>
      </c>
      <c r="B1407" s="5" t="s">
        <v>2825</v>
      </c>
      <c r="C1407" s="6" t="str">
        <f t="shared" si="84"/>
        <v>Mr.</v>
      </c>
      <c r="D1407" s="6" t="str">
        <f t="shared" si="85"/>
        <v>Adam</v>
      </c>
      <c r="E1407" s="6" t="str">
        <f t="shared" si="86"/>
        <v>Sulkowski</v>
      </c>
      <c r="F1407" s="6" t="str">
        <f t="shared" si="87"/>
        <v>Mr. Adam</v>
      </c>
    </row>
    <row r="1408" spans="1:6" ht="15.75" customHeight="1" x14ac:dyDescent="0.3">
      <c r="A1408" s="5" t="s">
        <v>2826</v>
      </c>
      <c r="B1408" s="5" t="s">
        <v>2827</v>
      </c>
      <c r="C1408" s="6" t="str">
        <f t="shared" si="84"/>
        <v>Ms.</v>
      </c>
      <c r="D1408" s="6" t="str">
        <f t="shared" si="85"/>
        <v>Dana</v>
      </c>
      <c r="E1408" s="6" t="str">
        <f t="shared" si="86"/>
        <v>Maringo</v>
      </c>
      <c r="F1408" s="6" t="str">
        <f t="shared" si="87"/>
        <v>Ms. Dana</v>
      </c>
    </row>
    <row r="1409" spans="1:6" ht="15.75" customHeight="1" x14ac:dyDescent="0.3">
      <c r="A1409" s="5" t="s">
        <v>2828</v>
      </c>
      <c r="B1409" s="5" t="s">
        <v>2829</v>
      </c>
      <c r="C1409" s="6" t="str">
        <f t="shared" si="84"/>
        <v>Mr.</v>
      </c>
      <c r="D1409" s="6" t="str">
        <f t="shared" si="85"/>
        <v>Eric W</v>
      </c>
      <c r="E1409" s="6" t="str">
        <f t="shared" si="86"/>
        <v>Lattin</v>
      </c>
      <c r="F1409" s="6" t="str">
        <f t="shared" si="87"/>
        <v>Mr. Eric W</v>
      </c>
    </row>
    <row r="1410" spans="1:6" ht="15.75" customHeight="1" x14ac:dyDescent="0.3">
      <c r="A1410" s="5" t="s">
        <v>2830</v>
      </c>
      <c r="B1410" s="5" t="s">
        <v>2831</v>
      </c>
      <c r="C1410" s="6" t="str">
        <f t="shared" ref="C1410:C1473" si="88">LEFT(F1410,FIND(" ",F1410&amp;" ")-1)</f>
        <v>Mr.</v>
      </c>
      <c r="D1410" s="6" t="str">
        <f t="shared" ref="D1410:D1473" si="89">TRIM(MID(F1410,FIND(" ",F1410&amp;" ")+1,200))</f>
        <v>Matthew D</v>
      </c>
      <c r="E1410" s="6" t="str">
        <f t="shared" ref="E1410:E1473" si="90">TRIM(LEFT(B1410,FIND(",",B1410)-1))</f>
        <v>Deblander</v>
      </c>
      <c r="F1410" s="6" t="str">
        <f t="shared" ref="F1410:F1473" si="91">TRIM(MID(B1410,FIND(",",B1410)+1,200))</f>
        <v>Mr. Matthew D</v>
      </c>
    </row>
    <row r="1411" spans="1:6" ht="15.75" customHeight="1" x14ac:dyDescent="0.3">
      <c r="A1411" s="5" t="s">
        <v>2832</v>
      </c>
      <c r="B1411" s="5" t="s">
        <v>2833</v>
      </c>
      <c r="C1411" s="6" t="str">
        <f t="shared" si="88"/>
        <v>Mr.</v>
      </c>
      <c r="D1411" s="6" t="str">
        <f t="shared" si="89"/>
        <v>Eoghan</v>
      </c>
      <c r="E1411" s="6" t="str">
        <f t="shared" si="90"/>
        <v>O'Neill</v>
      </c>
      <c r="F1411" s="6" t="str">
        <f t="shared" si="91"/>
        <v>Mr. Eoghan</v>
      </c>
    </row>
    <row r="1412" spans="1:6" ht="15.75" customHeight="1" x14ac:dyDescent="0.3">
      <c r="A1412" s="5" t="s">
        <v>2834</v>
      </c>
      <c r="B1412" s="5" t="s">
        <v>2835</v>
      </c>
      <c r="C1412" s="6" t="str">
        <f t="shared" si="88"/>
        <v>Ms.</v>
      </c>
      <c r="D1412" s="6" t="str">
        <f t="shared" si="89"/>
        <v>Pamela W</v>
      </c>
      <c r="E1412" s="6" t="str">
        <f t="shared" si="90"/>
        <v>Davis</v>
      </c>
      <c r="F1412" s="6" t="str">
        <f t="shared" si="91"/>
        <v>Ms. Pamela W</v>
      </c>
    </row>
    <row r="1413" spans="1:6" ht="15.75" customHeight="1" x14ac:dyDescent="0.3">
      <c r="A1413" s="5" t="s">
        <v>2836</v>
      </c>
      <c r="B1413" s="5" t="s">
        <v>2837</v>
      </c>
      <c r="C1413" s="6" t="str">
        <f t="shared" si="88"/>
        <v>Ms.</v>
      </c>
      <c r="D1413" s="6" t="str">
        <f t="shared" si="89"/>
        <v>Lindsey M.</v>
      </c>
      <c r="E1413" s="6" t="str">
        <f t="shared" si="90"/>
        <v>Stanek</v>
      </c>
      <c r="F1413" s="6" t="str">
        <f t="shared" si="91"/>
        <v>Ms. Lindsey M.</v>
      </c>
    </row>
    <row r="1414" spans="1:6" ht="15.75" customHeight="1" x14ac:dyDescent="0.3">
      <c r="A1414" s="5" t="s">
        <v>2838</v>
      </c>
      <c r="B1414" s="5" t="s">
        <v>2839</v>
      </c>
      <c r="C1414" s="6" t="str">
        <f t="shared" si="88"/>
        <v>Ms.</v>
      </c>
      <c r="D1414" s="6" t="str">
        <f t="shared" si="89"/>
        <v>Kassie</v>
      </c>
      <c r="E1414" s="6" t="str">
        <f t="shared" si="90"/>
        <v>Harris</v>
      </c>
      <c r="F1414" s="6" t="str">
        <f t="shared" si="91"/>
        <v>Ms. Kassie</v>
      </c>
    </row>
    <row r="1415" spans="1:6" ht="15.75" customHeight="1" x14ac:dyDescent="0.3">
      <c r="A1415" s="5" t="s">
        <v>2840</v>
      </c>
      <c r="B1415" s="5" t="s">
        <v>2841</v>
      </c>
      <c r="C1415" s="6" t="str">
        <f t="shared" si="88"/>
        <v>Mr.</v>
      </c>
      <c r="D1415" s="6" t="str">
        <f t="shared" si="89"/>
        <v>Matthew</v>
      </c>
      <c r="E1415" s="6" t="str">
        <f t="shared" si="90"/>
        <v>Manning</v>
      </c>
      <c r="F1415" s="6" t="str">
        <f t="shared" si="91"/>
        <v>Mr. Matthew</v>
      </c>
    </row>
    <row r="1416" spans="1:6" ht="15.75" customHeight="1" x14ac:dyDescent="0.3">
      <c r="A1416" s="5" t="s">
        <v>2842</v>
      </c>
      <c r="B1416" s="5" t="s">
        <v>2843</v>
      </c>
      <c r="C1416" s="6" t="str">
        <f t="shared" si="88"/>
        <v>Mr.</v>
      </c>
      <c r="D1416" s="6" t="str">
        <f t="shared" si="89"/>
        <v>Ruben Dario</v>
      </c>
      <c r="E1416" s="6" t="str">
        <f t="shared" si="90"/>
        <v>Barrera Munoz</v>
      </c>
      <c r="F1416" s="6" t="str">
        <f t="shared" si="91"/>
        <v>Mr. Ruben Dario</v>
      </c>
    </row>
    <row r="1417" spans="1:6" ht="15.75" customHeight="1" x14ac:dyDescent="0.3">
      <c r="A1417" s="5" t="s">
        <v>2844</v>
      </c>
      <c r="B1417" s="5" t="s">
        <v>2845</v>
      </c>
      <c r="C1417" s="6" t="str">
        <f t="shared" si="88"/>
        <v>Mr.</v>
      </c>
      <c r="D1417" s="6" t="str">
        <f t="shared" si="89"/>
        <v>Kevin</v>
      </c>
      <c r="E1417" s="6" t="str">
        <f t="shared" si="90"/>
        <v>Schauwaers</v>
      </c>
      <c r="F1417" s="6" t="str">
        <f t="shared" si="91"/>
        <v>Mr. Kevin</v>
      </c>
    </row>
    <row r="1418" spans="1:6" ht="15.75" customHeight="1" x14ac:dyDescent="0.3">
      <c r="A1418" s="5" t="s">
        <v>2846</v>
      </c>
      <c r="B1418" s="5" t="s">
        <v>2847</v>
      </c>
      <c r="C1418" s="6" t="str">
        <f t="shared" si="88"/>
        <v>Ms.</v>
      </c>
      <c r="D1418" s="6" t="str">
        <f t="shared" si="89"/>
        <v>Lindsay M</v>
      </c>
      <c r="E1418" s="6" t="str">
        <f t="shared" si="90"/>
        <v>Hartman</v>
      </c>
      <c r="F1418" s="6" t="str">
        <f t="shared" si="91"/>
        <v>Ms. Lindsay M</v>
      </c>
    </row>
    <row r="1419" spans="1:6" ht="15.75" customHeight="1" x14ac:dyDescent="0.3">
      <c r="A1419" s="5" t="s">
        <v>2848</v>
      </c>
      <c r="B1419" s="5" t="s">
        <v>2849</v>
      </c>
      <c r="C1419" s="6" t="str">
        <f t="shared" si="88"/>
        <v>Mrs.</v>
      </c>
      <c r="D1419" s="6" t="str">
        <f t="shared" si="89"/>
        <v>Amanda</v>
      </c>
      <c r="E1419" s="6" t="str">
        <f t="shared" si="90"/>
        <v>Fire</v>
      </c>
      <c r="F1419" s="6" t="str">
        <f t="shared" si="91"/>
        <v>Mrs. Amanda</v>
      </c>
    </row>
    <row r="1420" spans="1:6" ht="15.75" customHeight="1" x14ac:dyDescent="0.3">
      <c r="A1420" s="5" t="s">
        <v>2850</v>
      </c>
      <c r="B1420" s="5" t="s">
        <v>2851</v>
      </c>
      <c r="C1420" s="6" t="str">
        <f t="shared" si="88"/>
        <v>Mr.</v>
      </c>
      <c r="D1420" s="6" t="str">
        <f t="shared" si="89"/>
        <v>James</v>
      </c>
      <c r="E1420" s="6" t="str">
        <f t="shared" si="90"/>
        <v>Waliaula</v>
      </c>
      <c r="F1420" s="6" t="str">
        <f t="shared" si="91"/>
        <v>Mr. James</v>
      </c>
    </row>
    <row r="1421" spans="1:6" ht="15.75" customHeight="1" x14ac:dyDescent="0.3">
      <c r="A1421" s="5" t="s">
        <v>2852</v>
      </c>
      <c r="B1421" s="5" t="s">
        <v>2853</v>
      </c>
      <c r="C1421" s="6" t="str">
        <f t="shared" si="88"/>
        <v>Mr.</v>
      </c>
      <c r="D1421" s="6" t="str">
        <f t="shared" si="89"/>
        <v>Samuel H.</v>
      </c>
      <c r="E1421" s="6" t="str">
        <f t="shared" si="90"/>
        <v>Blackshear</v>
      </c>
      <c r="F1421" s="6" t="str">
        <f t="shared" si="91"/>
        <v>Mr. Samuel H.</v>
      </c>
    </row>
    <row r="1422" spans="1:6" ht="15.75" customHeight="1" x14ac:dyDescent="0.3">
      <c r="A1422" s="5" t="s">
        <v>2854</v>
      </c>
      <c r="B1422" s="5" t="s">
        <v>2855</v>
      </c>
      <c r="C1422" s="6" t="str">
        <f t="shared" si="88"/>
        <v>Ms.</v>
      </c>
      <c r="D1422" s="6" t="str">
        <f t="shared" si="89"/>
        <v>Jenni</v>
      </c>
      <c r="E1422" s="6" t="str">
        <f t="shared" si="90"/>
        <v>Nettik</v>
      </c>
      <c r="F1422" s="6" t="str">
        <f t="shared" si="91"/>
        <v>Ms. Jenni</v>
      </c>
    </row>
    <row r="1423" spans="1:6" ht="15.75" customHeight="1" x14ac:dyDescent="0.3">
      <c r="A1423" s="5" t="s">
        <v>2856</v>
      </c>
      <c r="B1423" s="5" t="s">
        <v>2857</v>
      </c>
      <c r="C1423" s="6" t="str">
        <f t="shared" si="88"/>
        <v>Mr.</v>
      </c>
      <c r="D1423" s="6" t="str">
        <f t="shared" si="89"/>
        <v>Estuardo F</v>
      </c>
      <c r="E1423" s="6" t="str">
        <f t="shared" si="90"/>
        <v>Novales</v>
      </c>
      <c r="F1423" s="6" t="str">
        <f t="shared" si="91"/>
        <v>Mr. Estuardo F</v>
      </c>
    </row>
    <row r="1424" spans="1:6" ht="15.75" customHeight="1" x14ac:dyDescent="0.3">
      <c r="A1424" s="5" t="s">
        <v>2858</v>
      </c>
      <c r="B1424" s="5" t="s">
        <v>2859</v>
      </c>
      <c r="C1424" s="6" t="str">
        <f t="shared" si="88"/>
        <v>Mr.</v>
      </c>
      <c r="D1424" s="6" t="str">
        <f t="shared" si="89"/>
        <v>Brett</v>
      </c>
      <c r="E1424" s="6" t="str">
        <f t="shared" si="90"/>
        <v>Rosauer</v>
      </c>
      <c r="F1424" s="6" t="str">
        <f t="shared" si="91"/>
        <v>Mr. Brett</v>
      </c>
    </row>
    <row r="1425" spans="1:6" ht="15.75" customHeight="1" x14ac:dyDescent="0.3">
      <c r="A1425" s="5" t="s">
        <v>2860</v>
      </c>
      <c r="B1425" s="5" t="s">
        <v>2861</v>
      </c>
      <c r="C1425" s="6" t="str">
        <f t="shared" si="88"/>
        <v>Ms.</v>
      </c>
      <c r="D1425" s="6" t="str">
        <f t="shared" si="89"/>
        <v>Sharon E.</v>
      </c>
      <c r="E1425" s="6" t="str">
        <f t="shared" si="90"/>
        <v>Ryder</v>
      </c>
      <c r="F1425" s="6" t="str">
        <f t="shared" si="91"/>
        <v>Ms. Sharon E.</v>
      </c>
    </row>
    <row r="1426" spans="1:6" ht="15.75" customHeight="1" x14ac:dyDescent="0.3">
      <c r="A1426" s="5" t="s">
        <v>2862</v>
      </c>
      <c r="B1426" s="5" t="s">
        <v>2863</v>
      </c>
      <c r="C1426" s="6" t="str">
        <f t="shared" si="88"/>
        <v>Mr.</v>
      </c>
      <c r="D1426" s="6" t="str">
        <f t="shared" si="89"/>
        <v>Jacob W√¶ver</v>
      </c>
      <c r="E1426" s="6" t="str">
        <f t="shared" si="90"/>
        <v>Larsen</v>
      </c>
      <c r="F1426" s="6" t="str">
        <f t="shared" si="91"/>
        <v>Mr. Jacob W√¶ver</v>
      </c>
    </row>
    <row r="1427" spans="1:6" ht="15.75" customHeight="1" x14ac:dyDescent="0.3">
      <c r="A1427" s="5" t="s">
        <v>2864</v>
      </c>
      <c r="B1427" s="5" t="s">
        <v>2865</v>
      </c>
      <c r="C1427" s="6" t="str">
        <f t="shared" si="88"/>
        <v>Mr.</v>
      </c>
      <c r="D1427" s="6" t="str">
        <f t="shared" si="89"/>
        <v>Scott</v>
      </c>
      <c r="E1427" s="6" t="str">
        <f t="shared" si="90"/>
        <v>Keate</v>
      </c>
      <c r="F1427" s="6" t="str">
        <f t="shared" si="91"/>
        <v>Mr. Scott</v>
      </c>
    </row>
    <row r="1428" spans="1:6" ht="15.75" customHeight="1" x14ac:dyDescent="0.3">
      <c r="A1428" s="5" t="s">
        <v>2866</v>
      </c>
      <c r="B1428" s="5" t="s">
        <v>2867</v>
      </c>
      <c r="C1428" s="6" t="str">
        <f t="shared" si="88"/>
        <v>Ms.</v>
      </c>
      <c r="D1428" s="6" t="str">
        <f t="shared" si="89"/>
        <v>Brooke S.</v>
      </c>
      <c r="E1428" s="6" t="str">
        <f t="shared" si="90"/>
        <v>Williams</v>
      </c>
      <c r="F1428" s="6" t="str">
        <f t="shared" si="91"/>
        <v>Ms. Brooke S.</v>
      </c>
    </row>
    <row r="1429" spans="1:6" ht="15.75" customHeight="1" x14ac:dyDescent="0.3">
      <c r="A1429" s="5" t="s">
        <v>2868</v>
      </c>
      <c r="B1429" s="5" t="s">
        <v>2869</v>
      </c>
      <c r="C1429" s="6" t="str">
        <f t="shared" si="88"/>
        <v>Ms.</v>
      </c>
      <c r="D1429" s="6" t="str">
        <f t="shared" si="89"/>
        <v>Kaye A.</v>
      </c>
      <c r="E1429" s="6" t="str">
        <f t="shared" si="90"/>
        <v>Starosciak</v>
      </c>
      <c r="F1429" s="6" t="str">
        <f t="shared" si="91"/>
        <v>Ms. Kaye A.</v>
      </c>
    </row>
    <row r="1430" spans="1:6" ht="15.75" customHeight="1" x14ac:dyDescent="0.3">
      <c r="A1430" s="5" t="s">
        <v>2870</v>
      </c>
      <c r="B1430" s="5" t="s">
        <v>2871</v>
      </c>
      <c r="C1430" s="6" t="str">
        <f t="shared" si="88"/>
        <v>Ms.</v>
      </c>
      <c r="D1430" s="6" t="str">
        <f t="shared" si="89"/>
        <v>Carolyn</v>
      </c>
      <c r="E1430" s="6" t="str">
        <f t="shared" si="90"/>
        <v>Smith</v>
      </c>
      <c r="F1430" s="6" t="str">
        <f t="shared" si="91"/>
        <v>Ms. Carolyn</v>
      </c>
    </row>
    <row r="1431" spans="1:6" ht="15.75" customHeight="1" x14ac:dyDescent="0.3">
      <c r="A1431" s="5" t="s">
        <v>2872</v>
      </c>
      <c r="B1431" s="5" t="s">
        <v>2873</v>
      </c>
      <c r="C1431" s="6" t="str">
        <f t="shared" si="88"/>
        <v>Mr.</v>
      </c>
      <c r="D1431" s="6" t="str">
        <f t="shared" si="89"/>
        <v>Daniel C.</v>
      </c>
      <c r="E1431" s="6" t="str">
        <f t="shared" si="90"/>
        <v>Henderson</v>
      </c>
      <c r="F1431" s="6" t="str">
        <f t="shared" si="91"/>
        <v>Mr. Daniel C.</v>
      </c>
    </row>
    <row r="1432" spans="1:6" ht="15.75" customHeight="1" x14ac:dyDescent="0.3">
      <c r="A1432" s="5" t="s">
        <v>2874</v>
      </c>
      <c r="B1432" s="5" t="s">
        <v>2875</v>
      </c>
      <c r="C1432" s="6" t="str">
        <f t="shared" si="88"/>
        <v>Mrs.</v>
      </c>
      <c r="D1432" s="6" t="str">
        <f t="shared" si="89"/>
        <v>Laurie A</v>
      </c>
      <c r="E1432" s="6" t="str">
        <f t="shared" si="90"/>
        <v>Winkelman</v>
      </c>
      <c r="F1432" s="6" t="str">
        <f t="shared" si="91"/>
        <v>Mrs. Laurie A</v>
      </c>
    </row>
    <row r="1433" spans="1:6" ht="15.75" customHeight="1" x14ac:dyDescent="0.3">
      <c r="A1433" s="5" t="s">
        <v>2876</v>
      </c>
      <c r="B1433" s="5" t="s">
        <v>2877</v>
      </c>
      <c r="C1433" s="6" t="str">
        <f t="shared" si="88"/>
        <v>Ms.</v>
      </c>
      <c r="D1433" s="6" t="str">
        <f t="shared" si="89"/>
        <v>Nicole</v>
      </c>
      <c r="E1433" s="6" t="str">
        <f t="shared" si="90"/>
        <v>Monette</v>
      </c>
      <c r="F1433" s="6" t="str">
        <f t="shared" si="91"/>
        <v>Ms. Nicole</v>
      </c>
    </row>
    <row r="1434" spans="1:6" ht="15.75" customHeight="1" x14ac:dyDescent="0.3">
      <c r="A1434" s="5" t="s">
        <v>2878</v>
      </c>
      <c r="B1434" s="5" t="s">
        <v>2879</v>
      </c>
      <c r="C1434" s="6" t="str">
        <f t="shared" si="88"/>
        <v>Ms.</v>
      </c>
      <c r="D1434" s="6" t="str">
        <f t="shared" si="89"/>
        <v>Shelby</v>
      </c>
      <c r="E1434" s="6" t="str">
        <f t="shared" si="90"/>
        <v>Kramer</v>
      </c>
      <c r="F1434" s="6" t="str">
        <f t="shared" si="91"/>
        <v>Ms. Shelby</v>
      </c>
    </row>
    <row r="1435" spans="1:6" ht="15.75" customHeight="1" x14ac:dyDescent="0.3">
      <c r="A1435" s="5" t="s">
        <v>2880</v>
      </c>
      <c r="B1435" s="5" t="s">
        <v>2881</v>
      </c>
      <c r="C1435" s="6" t="str">
        <f t="shared" si="88"/>
        <v>Ms.</v>
      </c>
      <c r="D1435" s="6" t="str">
        <f t="shared" si="89"/>
        <v>Allison</v>
      </c>
      <c r="E1435" s="6" t="str">
        <f t="shared" si="90"/>
        <v>Goldstein</v>
      </c>
      <c r="F1435" s="6" t="str">
        <f t="shared" si="91"/>
        <v>Ms. Allison</v>
      </c>
    </row>
    <row r="1436" spans="1:6" ht="15.75" customHeight="1" x14ac:dyDescent="0.3">
      <c r="A1436" s="5" t="s">
        <v>2882</v>
      </c>
      <c r="B1436" s="5" t="s">
        <v>2883</v>
      </c>
      <c r="C1436" s="6" t="str">
        <f t="shared" si="88"/>
        <v>Ms.</v>
      </c>
      <c r="D1436" s="6" t="str">
        <f t="shared" si="89"/>
        <v>Leticia</v>
      </c>
      <c r="E1436" s="6" t="str">
        <f t="shared" si="90"/>
        <v>Gonzalez</v>
      </c>
      <c r="F1436" s="6" t="str">
        <f t="shared" si="91"/>
        <v>Ms. Leticia</v>
      </c>
    </row>
    <row r="1437" spans="1:6" ht="15.75" customHeight="1" x14ac:dyDescent="0.3">
      <c r="A1437" s="5" t="s">
        <v>2884</v>
      </c>
      <c r="B1437" s="5" t="s">
        <v>2885</v>
      </c>
      <c r="C1437" s="6" t="str">
        <f t="shared" si="88"/>
        <v>Mr.</v>
      </c>
      <c r="D1437" s="6" t="str">
        <f t="shared" si="89"/>
        <v>John S.</v>
      </c>
      <c r="E1437" s="6" t="str">
        <f t="shared" si="90"/>
        <v>Barrett</v>
      </c>
      <c r="F1437" s="6" t="str">
        <f t="shared" si="91"/>
        <v>Mr. John S.</v>
      </c>
    </row>
    <row r="1438" spans="1:6" ht="15.75" customHeight="1" x14ac:dyDescent="0.3">
      <c r="A1438" s="5" t="s">
        <v>2886</v>
      </c>
      <c r="B1438" s="5" t="s">
        <v>2887</v>
      </c>
      <c r="C1438" s="6" t="str">
        <f t="shared" si="88"/>
        <v>Ms.</v>
      </c>
      <c r="D1438" s="6" t="str">
        <f t="shared" si="89"/>
        <v>April</v>
      </c>
      <c r="E1438" s="6" t="str">
        <f t="shared" si="90"/>
        <v>Irwin</v>
      </c>
      <c r="F1438" s="6" t="str">
        <f t="shared" si="91"/>
        <v>Ms. April</v>
      </c>
    </row>
    <row r="1439" spans="1:6" ht="15.75" customHeight="1" x14ac:dyDescent="0.3">
      <c r="A1439" s="5" t="s">
        <v>2888</v>
      </c>
      <c r="B1439" s="5" t="s">
        <v>2889</v>
      </c>
      <c r="C1439" s="6" t="str">
        <f t="shared" si="88"/>
        <v>Ms.</v>
      </c>
      <c r="D1439" s="6" t="str">
        <f t="shared" si="89"/>
        <v>Ashley N.</v>
      </c>
      <c r="E1439" s="6" t="str">
        <f t="shared" si="90"/>
        <v>Glenn</v>
      </c>
      <c r="F1439" s="6" t="str">
        <f t="shared" si="91"/>
        <v>Ms. Ashley N.</v>
      </c>
    </row>
    <row r="1440" spans="1:6" ht="15.75" customHeight="1" x14ac:dyDescent="0.3">
      <c r="A1440" s="5" t="s">
        <v>2890</v>
      </c>
      <c r="B1440" s="5" t="s">
        <v>2891</v>
      </c>
      <c r="C1440" s="6" t="str">
        <f t="shared" si="88"/>
        <v>Ms.</v>
      </c>
      <c r="D1440" s="6" t="str">
        <f t="shared" si="89"/>
        <v>Madeleine</v>
      </c>
      <c r="E1440" s="6" t="str">
        <f t="shared" si="90"/>
        <v>O'Meara</v>
      </c>
      <c r="F1440" s="6" t="str">
        <f t="shared" si="91"/>
        <v>Ms. Madeleine</v>
      </c>
    </row>
    <row r="1441" spans="1:6" ht="15.75" customHeight="1" x14ac:dyDescent="0.3">
      <c r="A1441" s="5" t="s">
        <v>2892</v>
      </c>
      <c r="B1441" s="5" t="s">
        <v>2893</v>
      </c>
      <c r="C1441" s="6" t="str">
        <f t="shared" si="88"/>
        <v>Ms.</v>
      </c>
      <c r="D1441" s="6" t="str">
        <f t="shared" si="89"/>
        <v>Nelly S</v>
      </c>
      <c r="E1441" s="6" t="str">
        <f t="shared" si="90"/>
        <v>Budrow</v>
      </c>
      <c r="F1441" s="6" t="str">
        <f t="shared" si="91"/>
        <v>Ms. Nelly S</v>
      </c>
    </row>
    <row r="1442" spans="1:6" ht="15.75" customHeight="1" x14ac:dyDescent="0.3">
      <c r="A1442" s="5" t="s">
        <v>2894</v>
      </c>
      <c r="B1442" s="5" t="s">
        <v>2895</v>
      </c>
      <c r="C1442" s="6" t="str">
        <f t="shared" si="88"/>
        <v>Ms.</v>
      </c>
      <c r="D1442" s="6" t="str">
        <f t="shared" si="89"/>
        <v>Meredith S</v>
      </c>
      <c r="E1442" s="6" t="str">
        <f t="shared" si="90"/>
        <v>Anderson</v>
      </c>
      <c r="F1442" s="6" t="str">
        <f t="shared" si="91"/>
        <v>Ms. Meredith S</v>
      </c>
    </row>
    <row r="1443" spans="1:6" ht="15.75" customHeight="1" x14ac:dyDescent="0.3">
      <c r="A1443" s="5" t="s">
        <v>2896</v>
      </c>
      <c r="B1443" s="5" t="s">
        <v>2897</v>
      </c>
      <c r="C1443" s="6" t="str">
        <f t="shared" si="88"/>
        <v>Mr.</v>
      </c>
      <c r="D1443" s="6" t="str">
        <f t="shared" si="89"/>
        <v>Kevin</v>
      </c>
      <c r="E1443" s="6" t="str">
        <f t="shared" si="90"/>
        <v>Douglas</v>
      </c>
      <c r="F1443" s="6" t="str">
        <f t="shared" si="91"/>
        <v>Mr. Kevin</v>
      </c>
    </row>
    <row r="1444" spans="1:6" ht="15.75" customHeight="1" x14ac:dyDescent="0.3">
      <c r="A1444" s="5" t="s">
        <v>2898</v>
      </c>
      <c r="B1444" s="5" t="s">
        <v>2899</v>
      </c>
      <c r="C1444" s="6" t="str">
        <f t="shared" si="88"/>
        <v>Ms.</v>
      </c>
      <c r="D1444" s="6" t="str">
        <f t="shared" si="89"/>
        <v>Lisa</v>
      </c>
      <c r="E1444" s="6" t="str">
        <f t="shared" si="90"/>
        <v>Tecklenburg</v>
      </c>
      <c r="F1444" s="6" t="str">
        <f t="shared" si="91"/>
        <v>Ms. Lisa</v>
      </c>
    </row>
    <row r="1445" spans="1:6" ht="15.75" customHeight="1" x14ac:dyDescent="0.3">
      <c r="A1445" s="5" t="s">
        <v>2900</v>
      </c>
      <c r="B1445" s="5" t="s">
        <v>2901</v>
      </c>
      <c r="C1445" s="6" t="str">
        <f t="shared" si="88"/>
        <v>Ms.</v>
      </c>
      <c r="D1445" s="6" t="str">
        <f t="shared" si="89"/>
        <v>Katherine A</v>
      </c>
      <c r="E1445" s="6" t="str">
        <f t="shared" si="90"/>
        <v>Baker</v>
      </c>
      <c r="F1445" s="6" t="str">
        <f t="shared" si="91"/>
        <v>Ms. Katherine A</v>
      </c>
    </row>
    <row r="1446" spans="1:6" ht="15.75" customHeight="1" x14ac:dyDescent="0.3">
      <c r="A1446" s="5" t="s">
        <v>2902</v>
      </c>
      <c r="B1446" s="5" t="s">
        <v>2903</v>
      </c>
      <c r="C1446" s="6" t="str">
        <f t="shared" si="88"/>
        <v>Mr.</v>
      </c>
      <c r="D1446" s="6" t="str">
        <f t="shared" si="89"/>
        <v>Steve</v>
      </c>
      <c r="E1446" s="6" t="str">
        <f t="shared" si="90"/>
        <v>Schenck</v>
      </c>
      <c r="F1446" s="6" t="str">
        <f t="shared" si="91"/>
        <v>Mr. Steve</v>
      </c>
    </row>
    <row r="1447" spans="1:6" ht="15.75" customHeight="1" x14ac:dyDescent="0.3">
      <c r="A1447" s="5" t="s">
        <v>2904</v>
      </c>
      <c r="B1447" s="5" t="s">
        <v>2905</v>
      </c>
      <c r="C1447" s="6" t="str">
        <f t="shared" si="88"/>
        <v>Ms.</v>
      </c>
      <c r="D1447" s="6" t="str">
        <f t="shared" si="89"/>
        <v>Kate L.</v>
      </c>
      <c r="E1447" s="6" t="str">
        <f t="shared" si="90"/>
        <v>Johnson</v>
      </c>
      <c r="F1447" s="6" t="str">
        <f t="shared" si="91"/>
        <v>Ms. Kate L.</v>
      </c>
    </row>
    <row r="1448" spans="1:6" ht="15.75" customHeight="1" x14ac:dyDescent="0.3">
      <c r="A1448" s="5" t="s">
        <v>2906</v>
      </c>
      <c r="B1448" s="5" t="s">
        <v>2907</v>
      </c>
      <c r="C1448" s="6" t="str">
        <f t="shared" si="88"/>
        <v>Ms.</v>
      </c>
      <c r="D1448" s="6" t="str">
        <f t="shared" si="89"/>
        <v>Beth</v>
      </c>
      <c r="E1448" s="6" t="str">
        <f t="shared" si="90"/>
        <v>Blendell</v>
      </c>
      <c r="F1448" s="6" t="str">
        <f t="shared" si="91"/>
        <v>Ms. Beth</v>
      </c>
    </row>
    <row r="1449" spans="1:6" ht="15.75" customHeight="1" x14ac:dyDescent="0.3">
      <c r="A1449" s="5" t="s">
        <v>2908</v>
      </c>
      <c r="B1449" s="5" t="s">
        <v>2909</v>
      </c>
      <c r="C1449" s="6" t="str">
        <f t="shared" si="88"/>
        <v>Ms.</v>
      </c>
      <c r="D1449" s="6" t="str">
        <f t="shared" si="89"/>
        <v>Katharine</v>
      </c>
      <c r="E1449" s="6" t="str">
        <f t="shared" si="90"/>
        <v>Parodi</v>
      </c>
      <c r="F1449" s="6" t="str">
        <f t="shared" si="91"/>
        <v>Ms. Katharine</v>
      </c>
    </row>
    <row r="1450" spans="1:6" ht="15.75" customHeight="1" x14ac:dyDescent="0.3">
      <c r="A1450" s="5" t="s">
        <v>2910</v>
      </c>
      <c r="B1450" s="5" t="s">
        <v>2911</v>
      </c>
      <c r="C1450" s="6" t="str">
        <f t="shared" si="88"/>
        <v>Ms.</v>
      </c>
      <c r="D1450" s="6" t="str">
        <f t="shared" si="89"/>
        <v>Heather L</v>
      </c>
      <c r="E1450" s="6" t="str">
        <f t="shared" si="90"/>
        <v>Morgan</v>
      </c>
      <c r="F1450" s="6" t="str">
        <f t="shared" si="91"/>
        <v>Ms. Heather L</v>
      </c>
    </row>
    <row r="1451" spans="1:6" ht="15.75" customHeight="1" x14ac:dyDescent="0.3">
      <c r="A1451" s="5" t="s">
        <v>2912</v>
      </c>
      <c r="B1451" s="5" t="s">
        <v>2913</v>
      </c>
      <c r="C1451" s="6" t="str">
        <f t="shared" si="88"/>
        <v>Ms.</v>
      </c>
      <c r="D1451" s="6" t="str">
        <f t="shared" si="89"/>
        <v>Desiree</v>
      </c>
      <c r="E1451" s="6" t="str">
        <f t="shared" si="90"/>
        <v>Linden</v>
      </c>
      <c r="F1451" s="6" t="str">
        <f t="shared" si="91"/>
        <v>Ms. Desiree</v>
      </c>
    </row>
    <row r="1452" spans="1:6" ht="15.75" customHeight="1" x14ac:dyDescent="0.3">
      <c r="A1452" s="5" t="s">
        <v>2914</v>
      </c>
      <c r="B1452" s="5" t="s">
        <v>2915</v>
      </c>
      <c r="C1452" s="6" t="str">
        <f t="shared" si="88"/>
        <v>Mr.</v>
      </c>
      <c r="D1452" s="6" t="str">
        <f t="shared" si="89"/>
        <v>Peter B.</v>
      </c>
      <c r="E1452" s="6" t="str">
        <f t="shared" si="90"/>
        <v>Horning</v>
      </c>
      <c r="F1452" s="6" t="str">
        <f t="shared" si="91"/>
        <v>Mr. Peter B.</v>
      </c>
    </row>
    <row r="1453" spans="1:6" ht="15.75" customHeight="1" x14ac:dyDescent="0.3">
      <c r="A1453" s="5" t="s">
        <v>2916</v>
      </c>
      <c r="B1453" s="5" t="s">
        <v>2917</v>
      </c>
      <c r="C1453" s="6" t="str">
        <f t="shared" si="88"/>
        <v>Mr.</v>
      </c>
      <c r="D1453" s="6" t="str">
        <f t="shared" si="89"/>
        <v>Adam</v>
      </c>
      <c r="E1453" s="6" t="str">
        <f t="shared" si="90"/>
        <v>Goode</v>
      </c>
      <c r="F1453" s="6" t="str">
        <f t="shared" si="91"/>
        <v>Mr. Adam</v>
      </c>
    </row>
    <row r="1454" spans="1:6" ht="15.75" customHeight="1" x14ac:dyDescent="0.3">
      <c r="A1454" s="5" t="s">
        <v>2918</v>
      </c>
      <c r="B1454" s="5" t="s">
        <v>2919</v>
      </c>
      <c r="C1454" s="6" t="str">
        <f t="shared" si="88"/>
        <v>Mr.</v>
      </c>
      <c r="D1454" s="6" t="str">
        <f t="shared" si="89"/>
        <v>Jeremy J</v>
      </c>
      <c r="E1454" s="6" t="str">
        <f t="shared" si="90"/>
        <v>Doden</v>
      </c>
      <c r="F1454" s="6" t="str">
        <f t="shared" si="91"/>
        <v>Mr. Jeremy J</v>
      </c>
    </row>
    <row r="1455" spans="1:6" ht="15.75" customHeight="1" x14ac:dyDescent="0.3">
      <c r="A1455" s="5" t="s">
        <v>2920</v>
      </c>
      <c r="B1455" s="5" t="s">
        <v>2921</v>
      </c>
      <c r="C1455" s="6" t="str">
        <f t="shared" si="88"/>
        <v>Mr.</v>
      </c>
      <c r="D1455" s="6" t="str">
        <f t="shared" si="89"/>
        <v>Adam C</v>
      </c>
      <c r="E1455" s="6" t="str">
        <f t="shared" si="90"/>
        <v>Groff</v>
      </c>
      <c r="F1455" s="6" t="str">
        <f t="shared" si="91"/>
        <v>Mr. Adam C</v>
      </c>
    </row>
    <row r="1456" spans="1:6" ht="15.75" customHeight="1" x14ac:dyDescent="0.3">
      <c r="A1456" s="5" t="s">
        <v>2922</v>
      </c>
      <c r="B1456" s="5" t="s">
        <v>2923</v>
      </c>
      <c r="C1456" s="6" t="str">
        <f t="shared" si="88"/>
        <v>Mr.</v>
      </c>
      <c r="D1456" s="6" t="str">
        <f t="shared" si="89"/>
        <v>Jon</v>
      </c>
      <c r="E1456" s="6" t="str">
        <f t="shared" si="90"/>
        <v>Kuehler</v>
      </c>
      <c r="F1456" s="6" t="str">
        <f t="shared" si="91"/>
        <v>Mr. Jon</v>
      </c>
    </row>
    <row r="1457" spans="1:6" ht="15.75" customHeight="1" x14ac:dyDescent="0.3">
      <c r="A1457" s="5" t="s">
        <v>2924</v>
      </c>
      <c r="B1457" s="5" t="s">
        <v>2925</v>
      </c>
      <c r="C1457" s="6" t="str">
        <f t="shared" si="88"/>
        <v>Mr.</v>
      </c>
      <c r="D1457" s="6" t="str">
        <f t="shared" si="89"/>
        <v>Steven J</v>
      </c>
      <c r="E1457" s="6" t="str">
        <f t="shared" si="90"/>
        <v>Daniels</v>
      </c>
      <c r="F1457" s="6" t="str">
        <f t="shared" si="91"/>
        <v>Mr. Steven J</v>
      </c>
    </row>
    <row r="1458" spans="1:6" ht="15.75" customHeight="1" x14ac:dyDescent="0.3">
      <c r="A1458" s="5" t="s">
        <v>2926</v>
      </c>
      <c r="B1458" s="5" t="s">
        <v>2927</v>
      </c>
      <c r="C1458" s="6" t="str">
        <f t="shared" si="88"/>
        <v>Ms.</v>
      </c>
      <c r="D1458" s="6" t="str">
        <f t="shared" si="89"/>
        <v>Jessica P.</v>
      </c>
      <c r="E1458" s="6" t="str">
        <f t="shared" si="90"/>
        <v>Gibby</v>
      </c>
      <c r="F1458" s="6" t="str">
        <f t="shared" si="91"/>
        <v>Ms. Jessica P.</v>
      </c>
    </row>
    <row r="1459" spans="1:6" ht="15.75" customHeight="1" x14ac:dyDescent="0.3">
      <c r="A1459" s="5" t="s">
        <v>2928</v>
      </c>
      <c r="B1459" s="5" t="s">
        <v>2929</v>
      </c>
      <c r="C1459" s="6" t="str">
        <f t="shared" si="88"/>
        <v>Ms.</v>
      </c>
      <c r="D1459" s="6" t="str">
        <f t="shared" si="89"/>
        <v>Ashley</v>
      </c>
      <c r="E1459" s="6" t="str">
        <f t="shared" si="90"/>
        <v>Busa</v>
      </c>
      <c r="F1459" s="6" t="str">
        <f t="shared" si="91"/>
        <v>Ms. Ashley</v>
      </c>
    </row>
    <row r="1460" spans="1:6" ht="15.75" customHeight="1" x14ac:dyDescent="0.3">
      <c r="A1460" s="5" t="s">
        <v>2930</v>
      </c>
      <c r="B1460" s="5" t="s">
        <v>2931</v>
      </c>
      <c r="C1460" s="6" t="str">
        <f t="shared" si="88"/>
        <v>Mr.</v>
      </c>
      <c r="D1460" s="6" t="str">
        <f t="shared" si="89"/>
        <v>Arturo H.</v>
      </c>
      <c r="E1460" s="6" t="str">
        <f t="shared" si="90"/>
        <v>Moyo</v>
      </c>
      <c r="F1460" s="6" t="str">
        <f t="shared" si="91"/>
        <v>Mr. Arturo H.</v>
      </c>
    </row>
    <row r="1461" spans="1:6" ht="15.75" customHeight="1" x14ac:dyDescent="0.3">
      <c r="A1461" s="5" t="s">
        <v>2932</v>
      </c>
      <c r="B1461" s="5" t="s">
        <v>2933</v>
      </c>
      <c r="C1461" s="6" t="str">
        <f t="shared" si="88"/>
        <v>Mr.</v>
      </c>
      <c r="D1461" s="6" t="str">
        <f t="shared" si="89"/>
        <v>Ketil</v>
      </c>
      <c r="E1461" s="6" t="str">
        <f t="shared" si="90"/>
        <v>Horn</v>
      </c>
      <c r="F1461" s="6" t="str">
        <f t="shared" si="91"/>
        <v>Mr. Ketil</v>
      </c>
    </row>
    <row r="1462" spans="1:6" ht="15.75" customHeight="1" x14ac:dyDescent="0.3">
      <c r="A1462" s="5" t="s">
        <v>2934</v>
      </c>
      <c r="B1462" s="5" t="s">
        <v>2935</v>
      </c>
      <c r="C1462" s="6" t="str">
        <f t="shared" si="88"/>
        <v>Ms.</v>
      </c>
      <c r="D1462" s="6" t="str">
        <f t="shared" si="89"/>
        <v>Katie</v>
      </c>
      <c r="E1462" s="6" t="str">
        <f t="shared" si="90"/>
        <v>Bien</v>
      </c>
      <c r="F1462" s="6" t="str">
        <f t="shared" si="91"/>
        <v>Ms. Katie</v>
      </c>
    </row>
    <row r="1463" spans="1:6" ht="15.75" customHeight="1" x14ac:dyDescent="0.3">
      <c r="A1463" s="5" t="s">
        <v>2936</v>
      </c>
      <c r="B1463" s="5" t="s">
        <v>2937</v>
      </c>
      <c r="C1463" s="6" t="str">
        <f t="shared" si="88"/>
        <v>Ms.</v>
      </c>
      <c r="D1463" s="6" t="str">
        <f t="shared" si="89"/>
        <v>Christi</v>
      </c>
      <c r="E1463" s="6" t="str">
        <f t="shared" si="90"/>
        <v>O'Connor</v>
      </c>
      <c r="F1463" s="6" t="str">
        <f t="shared" si="91"/>
        <v>Ms. Christi</v>
      </c>
    </row>
    <row r="1464" spans="1:6" ht="15.75" customHeight="1" x14ac:dyDescent="0.3">
      <c r="A1464" s="5" t="s">
        <v>2938</v>
      </c>
      <c r="B1464" s="5" t="s">
        <v>2939</v>
      </c>
      <c r="C1464" s="6" t="str">
        <f t="shared" si="88"/>
        <v>Mr.</v>
      </c>
      <c r="D1464" s="6" t="str">
        <f t="shared" si="89"/>
        <v>Alan</v>
      </c>
      <c r="E1464" s="6" t="str">
        <f t="shared" si="90"/>
        <v>Ash</v>
      </c>
      <c r="F1464" s="6" t="str">
        <f t="shared" si="91"/>
        <v>Mr. Alan</v>
      </c>
    </row>
    <row r="1465" spans="1:6" ht="15.75" customHeight="1" x14ac:dyDescent="0.3">
      <c r="A1465" s="5" t="s">
        <v>2940</v>
      </c>
      <c r="B1465" s="5" t="s">
        <v>2941</v>
      </c>
      <c r="C1465" s="6" t="str">
        <f t="shared" si="88"/>
        <v>Mr.</v>
      </c>
      <c r="D1465" s="6" t="str">
        <f t="shared" si="89"/>
        <v>Edivaldo B. Sr.</v>
      </c>
      <c r="E1465" s="6" t="str">
        <f t="shared" si="90"/>
        <v>Do Prado</v>
      </c>
      <c r="F1465" s="6" t="str">
        <f t="shared" si="91"/>
        <v>Mr. Edivaldo B. Sr.</v>
      </c>
    </row>
    <row r="1466" spans="1:6" ht="15.75" customHeight="1" x14ac:dyDescent="0.3">
      <c r="A1466" s="5" t="s">
        <v>2942</v>
      </c>
      <c r="B1466" s="5" t="s">
        <v>2943</v>
      </c>
      <c r="C1466" s="6" t="str">
        <f t="shared" si="88"/>
        <v>Ms.</v>
      </c>
      <c r="D1466" s="6" t="str">
        <f t="shared" si="89"/>
        <v>Eve</v>
      </c>
      <c r="E1466" s="6" t="str">
        <f t="shared" si="90"/>
        <v>Phillips</v>
      </c>
      <c r="F1466" s="6" t="str">
        <f t="shared" si="91"/>
        <v>Ms. Eve</v>
      </c>
    </row>
    <row r="1467" spans="1:6" ht="15.75" customHeight="1" x14ac:dyDescent="0.3">
      <c r="A1467" s="5" t="s">
        <v>2944</v>
      </c>
      <c r="B1467" s="5" t="s">
        <v>2945</v>
      </c>
      <c r="C1467" s="6" t="str">
        <f t="shared" si="88"/>
        <v>Mr.</v>
      </c>
      <c r="D1467" s="6" t="str">
        <f t="shared" si="89"/>
        <v>Devin</v>
      </c>
      <c r="E1467" s="6" t="str">
        <f t="shared" si="90"/>
        <v>Kelly</v>
      </c>
      <c r="F1467" s="6" t="str">
        <f t="shared" si="91"/>
        <v>Mr. Devin</v>
      </c>
    </row>
    <row r="1468" spans="1:6" ht="15.75" customHeight="1" x14ac:dyDescent="0.3">
      <c r="A1468" s="5" t="s">
        <v>2946</v>
      </c>
      <c r="B1468" s="5" t="s">
        <v>2947</v>
      </c>
      <c r="C1468" s="6" t="str">
        <f t="shared" si="88"/>
        <v>Mr.</v>
      </c>
      <c r="D1468" s="6" t="str">
        <f t="shared" si="89"/>
        <v>Shaun R</v>
      </c>
      <c r="E1468" s="6" t="str">
        <f t="shared" si="90"/>
        <v>Dever</v>
      </c>
      <c r="F1468" s="6" t="str">
        <f t="shared" si="91"/>
        <v>Mr. Shaun R</v>
      </c>
    </row>
    <row r="1469" spans="1:6" ht="15.75" customHeight="1" x14ac:dyDescent="0.3">
      <c r="A1469" s="5" t="s">
        <v>2948</v>
      </c>
      <c r="B1469" s="5" t="s">
        <v>2949</v>
      </c>
      <c r="C1469" s="6" t="str">
        <f t="shared" si="88"/>
        <v>Mr.</v>
      </c>
      <c r="D1469" s="6" t="str">
        <f t="shared" si="89"/>
        <v>Adrian</v>
      </c>
      <c r="E1469" s="6" t="str">
        <f t="shared" si="90"/>
        <v>Horvath</v>
      </c>
      <c r="F1469" s="6" t="str">
        <f t="shared" si="91"/>
        <v>Mr. Adrian</v>
      </c>
    </row>
    <row r="1470" spans="1:6" ht="15.75" customHeight="1" x14ac:dyDescent="0.3">
      <c r="A1470" s="5" t="s">
        <v>2950</v>
      </c>
      <c r="B1470" s="5" t="s">
        <v>2951</v>
      </c>
      <c r="C1470" s="6" t="str">
        <f t="shared" si="88"/>
        <v>Mr.</v>
      </c>
      <c r="D1470" s="6" t="str">
        <f t="shared" si="89"/>
        <v>Andrew</v>
      </c>
      <c r="E1470" s="6" t="str">
        <f t="shared" si="90"/>
        <v>Danner</v>
      </c>
      <c r="F1470" s="6" t="str">
        <f t="shared" si="91"/>
        <v>Mr. Andrew</v>
      </c>
    </row>
    <row r="1471" spans="1:6" ht="15.75" customHeight="1" x14ac:dyDescent="0.3">
      <c r="A1471" s="5" t="s">
        <v>2952</v>
      </c>
      <c r="B1471" s="5" t="s">
        <v>2953</v>
      </c>
      <c r="C1471" s="6" t="str">
        <f t="shared" si="88"/>
        <v>Ms.</v>
      </c>
      <c r="D1471" s="6" t="str">
        <f t="shared" si="89"/>
        <v>Mallory</v>
      </c>
      <c r="E1471" s="6" t="str">
        <f t="shared" si="90"/>
        <v>Weiss</v>
      </c>
      <c r="F1471" s="6" t="str">
        <f t="shared" si="91"/>
        <v>Ms. Mallory</v>
      </c>
    </row>
    <row r="1472" spans="1:6" ht="15.75" customHeight="1" x14ac:dyDescent="0.3">
      <c r="A1472" s="5" t="s">
        <v>2954</v>
      </c>
      <c r="B1472" s="5" t="s">
        <v>2955</v>
      </c>
      <c r="C1472" s="6" t="str">
        <f t="shared" si="88"/>
        <v>Mr.</v>
      </c>
      <c r="D1472" s="6" t="str">
        <f t="shared" si="89"/>
        <v>Shawn E</v>
      </c>
      <c r="E1472" s="6" t="str">
        <f t="shared" si="90"/>
        <v>D'Andrea</v>
      </c>
      <c r="F1472" s="6" t="str">
        <f t="shared" si="91"/>
        <v>Mr. Shawn E</v>
      </c>
    </row>
    <row r="1473" spans="1:6" ht="15.75" customHeight="1" x14ac:dyDescent="0.3">
      <c r="A1473" s="5" t="s">
        <v>2956</v>
      </c>
      <c r="B1473" s="5" t="s">
        <v>2957</v>
      </c>
      <c r="C1473" s="6" t="str">
        <f t="shared" si="88"/>
        <v>Ms.</v>
      </c>
      <c r="D1473" s="6" t="str">
        <f t="shared" si="89"/>
        <v>Sarah E</v>
      </c>
      <c r="E1473" s="6" t="str">
        <f t="shared" si="90"/>
        <v>Olesky</v>
      </c>
      <c r="F1473" s="6" t="str">
        <f t="shared" si="91"/>
        <v>Ms. Sarah E</v>
      </c>
    </row>
    <row r="1474" spans="1:6" ht="15.75" customHeight="1" x14ac:dyDescent="0.3">
      <c r="A1474" s="5" t="s">
        <v>2958</v>
      </c>
      <c r="B1474" s="5" t="s">
        <v>2959</v>
      </c>
      <c r="C1474" s="6" t="str">
        <f t="shared" ref="C1474:C1537" si="92">LEFT(F1474,FIND(" ",F1474&amp;" ")-1)</f>
        <v>Mr.</v>
      </c>
      <c r="D1474" s="6" t="str">
        <f t="shared" ref="D1474:D1537" si="93">TRIM(MID(F1474,FIND(" ",F1474&amp;" ")+1,200))</f>
        <v>Josh</v>
      </c>
      <c r="E1474" s="6" t="str">
        <f t="shared" ref="E1474:E1537" si="94">TRIM(LEFT(B1474,FIND(",",B1474)-1))</f>
        <v>Whitcraft</v>
      </c>
      <c r="F1474" s="6" t="str">
        <f t="shared" ref="F1474:F1537" si="95">TRIM(MID(B1474,FIND(",",B1474)+1,200))</f>
        <v>Mr. Josh</v>
      </c>
    </row>
    <row r="1475" spans="1:6" ht="15.75" customHeight="1" x14ac:dyDescent="0.3">
      <c r="A1475" s="5" t="s">
        <v>2960</v>
      </c>
      <c r="B1475" s="5" t="s">
        <v>2961</v>
      </c>
      <c r="C1475" s="6" t="str">
        <f t="shared" si="92"/>
        <v>Mr.</v>
      </c>
      <c r="D1475" s="6" t="str">
        <f t="shared" si="93"/>
        <v>Johann A</v>
      </c>
      <c r="E1475" s="6" t="str">
        <f t="shared" si="94"/>
        <v>Salazar</v>
      </c>
      <c r="F1475" s="6" t="str">
        <f t="shared" si="95"/>
        <v>Mr. Johann A</v>
      </c>
    </row>
    <row r="1476" spans="1:6" ht="15.75" customHeight="1" x14ac:dyDescent="0.3">
      <c r="A1476" s="5" t="s">
        <v>2962</v>
      </c>
      <c r="B1476" s="5" t="s">
        <v>2963</v>
      </c>
      <c r="C1476" s="6" t="str">
        <f t="shared" si="92"/>
        <v>Ms.</v>
      </c>
      <c r="D1476" s="6" t="str">
        <f t="shared" si="93"/>
        <v>Robin M.</v>
      </c>
      <c r="E1476" s="6" t="str">
        <f t="shared" si="94"/>
        <v>Todd</v>
      </c>
      <c r="F1476" s="6" t="str">
        <f t="shared" si="95"/>
        <v>Ms. Robin M.</v>
      </c>
    </row>
    <row r="1477" spans="1:6" ht="15.75" customHeight="1" x14ac:dyDescent="0.3">
      <c r="A1477" s="5" t="s">
        <v>2964</v>
      </c>
      <c r="B1477" s="5" t="s">
        <v>2965</v>
      </c>
      <c r="C1477" s="6" t="str">
        <f t="shared" si="92"/>
        <v>Mr.</v>
      </c>
      <c r="D1477" s="6" t="str">
        <f t="shared" si="93"/>
        <v>Kyle K</v>
      </c>
      <c r="E1477" s="6" t="str">
        <f t="shared" si="94"/>
        <v>Pond</v>
      </c>
      <c r="F1477" s="6" t="str">
        <f t="shared" si="95"/>
        <v>Mr. Kyle K</v>
      </c>
    </row>
    <row r="1478" spans="1:6" ht="15.75" customHeight="1" x14ac:dyDescent="0.3">
      <c r="A1478" s="5" t="s">
        <v>2966</v>
      </c>
      <c r="B1478" s="5" t="s">
        <v>2967</v>
      </c>
      <c r="C1478" s="6" t="str">
        <f t="shared" si="92"/>
        <v>Ms.</v>
      </c>
      <c r="D1478" s="6" t="str">
        <f t="shared" si="93"/>
        <v>Alison</v>
      </c>
      <c r="E1478" s="6" t="str">
        <f t="shared" si="94"/>
        <v>Egan</v>
      </c>
      <c r="F1478" s="6" t="str">
        <f t="shared" si="95"/>
        <v>Ms. Alison</v>
      </c>
    </row>
    <row r="1479" spans="1:6" ht="15.75" customHeight="1" x14ac:dyDescent="0.3">
      <c r="A1479" s="5" t="s">
        <v>2968</v>
      </c>
      <c r="B1479" s="5" t="s">
        <v>2969</v>
      </c>
      <c r="C1479" s="6" t="str">
        <f t="shared" si="92"/>
        <v>Mr.</v>
      </c>
      <c r="D1479" s="6" t="str">
        <f t="shared" si="93"/>
        <v>Michael A.</v>
      </c>
      <c r="E1479" s="6" t="str">
        <f t="shared" si="94"/>
        <v>Bersani</v>
      </c>
      <c r="F1479" s="6" t="str">
        <f t="shared" si="95"/>
        <v>Mr. Michael A.</v>
      </c>
    </row>
    <row r="1480" spans="1:6" ht="15.75" customHeight="1" x14ac:dyDescent="0.3">
      <c r="A1480" s="5" t="s">
        <v>2970</v>
      </c>
      <c r="B1480" s="5" t="s">
        <v>2971</v>
      </c>
      <c r="C1480" s="6" t="str">
        <f t="shared" si="92"/>
        <v>Mr.</v>
      </c>
      <c r="D1480" s="6" t="str">
        <f t="shared" si="93"/>
        <v>Byron A</v>
      </c>
      <c r="E1480" s="6" t="str">
        <f t="shared" si="94"/>
        <v>Creech</v>
      </c>
      <c r="F1480" s="6" t="str">
        <f t="shared" si="95"/>
        <v>Mr. Byron A</v>
      </c>
    </row>
    <row r="1481" spans="1:6" ht="15.75" customHeight="1" x14ac:dyDescent="0.3">
      <c r="A1481" s="5" t="s">
        <v>2972</v>
      </c>
      <c r="B1481" s="5" t="s">
        <v>2973</v>
      </c>
      <c r="C1481" s="6" t="str">
        <f t="shared" si="92"/>
        <v>Ms.</v>
      </c>
      <c r="D1481" s="6" t="str">
        <f t="shared" si="93"/>
        <v>Carine A</v>
      </c>
      <c r="E1481" s="6" t="str">
        <f t="shared" si="94"/>
        <v>Sudres</v>
      </c>
      <c r="F1481" s="6" t="str">
        <f t="shared" si="95"/>
        <v>Ms. Carine A</v>
      </c>
    </row>
    <row r="1482" spans="1:6" ht="15.75" customHeight="1" x14ac:dyDescent="0.3">
      <c r="A1482" s="5" t="s">
        <v>2974</v>
      </c>
      <c r="B1482" s="5" t="s">
        <v>2975</v>
      </c>
      <c r="C1482" s="6" t="str">
        <f t="shared" si="92"/>
        <v>Mr.</v>
      </c>
      <c r="D1482" s="6" t="str">
        <f t="shared" si="93"/>
        <v>Nathaniel</v>
      </c>
      <c r="E1482" s="6" t="str">
        <f t="shared" si="94"/>
        <v>Couture</v>
      </c>
      <c r="F1482" s="6" t="str">
        <f t="shared" si="95"/>
        <v>Mr. Nathaniel</v>
      </c>
    </row>
    <row r="1483" spans="1:6" ht="15.75" customHeight="1" x14ac:dyDescent="0.3">
      <c r="A1483" s="5" t="s">
        <v>2976</v>
      </c>
      <c r="B1483" s="5" t="s">
        <v>2977</v>
      </c>
      <c r="C1483" s="6" t="str">
        <f t="shared" si="92"/>
        <v>Ms.</v>
      </c>
      <c r="D1483" s="6" t="str">
        <f t="shared" si="93"/>
        <v>Lindsay A.</v>
      </c>
      <c r="E1483" s="6" t="str">
        <f t="shared" si="94"/>
        <v>Willard</v>
      </c>
      <c r="F1483" s="6" t="str">
        <f t="shared" si="95"/>
        <v>Ms. Lindsay A.</v>
      </c>
    </row>
    <row r="1484" spans="1:6" ht="15.75" customHeight="1" x14ac:dyDescent="0.3">
      <c r="A1484" s="5" t="s">
        <v>2978</v>
      </c>
      <c r="B1484" s="5" t="s">
        <v>2979</v>
      </c>
      <c r="C1484" s="6" t="str">
        <f t="shared" si="92"/>
        <v>Mr.</v>
      </c>
      <c r="D1484" s="6" t="str">
        <f t="shared" si="93"/>
        <v>Justin R</v>
      </c>
      <c r="E1484" s="6" t="str">
        <f t="shared" si="94"/>
        <v>Patronick</v>
      </c>
      <c r="F1484" s="6" t="str">
        <f t="shared" si="95"/>
        <v>Mr. Justin R</v>
      </c>
    </row>
    <row r="1485" spans="1:6" ht="15.75" customHeight="1" x14ac:dyDescent="0.3">
      <c r="A1485" s="5" t="s">
        <v>2980</v>
      </c>
      <c r="B1485" s="5" t="s">
        <v>2981</v>
      </c>
      <c r="C1485" s="6" t="str">
        <f t="shared" si="92"/>
        <v>Ms.</v>
      </c>
      <c r="D1485" s="6" t="str">
        <f t="shared" si="93"/>
        <v>Casey</v>
      </c>
      <c r="E1485" s="6" t="str">
        <f t="shared" si="94"/>
        <v>Depasquale</v>
      </c>
      <c r="F1485" s="6" t="str">
        <f t="shared" si="95"/>
        <v>Ms. Casey</v>
      </c>
    </row>
    <row r="1486" spans="1:6" ht="15.75" customHeight="1" x14ac:dyDescent="0.3">
      <c r="A1486" s="5" t="s">
        <v>2982</v>
      </c>
      <c r="B1486" s="5" t="s">
        <v>2983</v>
      </c>
      <c r="C1486" s="6" t="str">
        <f t="shared" si="92"/>
        <v>Ms.</v>
      </c>
      <c r="D1486" s="6" t="str">
        <f t="shared" si="93"/>
        <v>Amanda L</v>
      </c>
      <c r="E1486" s="6" t="str">
        <f t="shared" si="94"/>
        <v>Lavergne</v>
      </c>
      <c r="F1486" s="6" t="str">
        <f t="shared" si="95"/>
        <v>Ms. Amanda L</v>
      </c>
    </row>
    <row r="1487" spans="1:6" ht="15.75" customHeight="1" x14ac:dyDescent="0.3">
      <c r="A1487" s="5" t="s">
        <v>2984</v>
      </c>
      <c r="B1487" s="5" t="s">
        <v>2985</v>
      </c>
      <c r="C1487" s="6" t="str">
        <f t="shared" si="92"/>
        <v>Ms.</v>
      </c>
      <c r="D1487" s="6" t="str">
        <f t="shared" si="93"/>
        <v>Ayako N.</v>
      </c>
      <c r="E1487" s="6" t="str">
        <f t="shared" si="94"/>
        <v>Kawakami</v>
      </c>
      <c r="F1487" s="6" t="str">
        <f t="shared" si="95"/>
        <v>Ms. Ayako N.</v>
      </c>
    </row>
    <row r="1488" spans="1:6" ht="15.75" customHeight="1" x14ac:dyDescent="0.3">
      <c r="A1488" s="5" t="s">
        <v>2986</v>
      </c>
      <c r="B1488" s="5" t="s">
        <v>2987</v>
      </c>
      <c r="C1488" s="6" t="str">
        <f t="shared" si="92"/>
        <v>Ms.</v>
      </c>
      <c r="D1488" s="6" t="str">
        <f t="shared" si="93"/>
        <v>Emilee</v>
      </c>
      <c r="E1488" s="6" t="str">
        <f t="shared" si="94"/>
        <v>Gonsalves</v>
      </c>
      <c r="F1488" s="6" t="str">
        <f t="shared" si="95"/>
        <v>Ms. Emilee</v>
      </c>
    </row>
    <row r="1489" spans="1:6" ht="15.75" customHeight="1" x14ac:dyDescent="0.3">
      <c r="A1489" s="5" t="s">
        <v>2988</v>
      </c>
      <c r="B1489" s="5" t="s">
        <v>2989</v>
      </c>
      <c r="C1489" s="6" t="str">
        <f t="shared" si="92"/>
        <v>Mr.</v>
      </c>
      <c r="D1489" s="6" t="str">
        <f t="shared" si="93"/>
        <v>Stephen M</v>
      </c>
      <c r="E1489" s="6" t="str">
        <f t="shared" si="94"/>
        <v>Peck</v>
      </c>
      <c r="F1489" s="6" t="str">
        <f t="shared" si="95"/>
        <v>Mr. Stephen M</v>
      </c>
    </row>
    <row r="1490" spans="1:6" ht="15.75" customHeight="1" x14ac:dyDescent="0.3">
      <c r="A1490" s="5" t="s">
        <v>2990</v>
      </c>
      <c r="B1490" s="5" t="s">
        <v>2991</v>
      </c>
      <c r="C1490" s="6" t="str">
        <f t="shared" si="92"/>
        <v>Ms.</v>
      </c>
      <c r="D1490" s="6" t="str">
        <f t="shared" si="93"/>
        <v>Annemarie A</v>
      </c>
      <c r="E1490" s="6" t="str">
        <f t="shared" si="94"/>
        <v>Aure</v>
      </c>
      <c r="F1490" s="6" t="str">
        <f t="shared" si="95"/>
        <v>Ms. Annemarie A</v>
      </c>
    </row>
    <row r="1491" spans="1:6" ht="15.75" customHeight="1" x14ac:dyDescent="0.3">
      <c r="A1491" s="5" t="s">
        <v>2992</v>
      </c>
      <c r="B1491" s="5" t="s">
        <v>2993</v>
      </c>
      <c r="C1491" s="6" t="str">
        <f t="shared" si="92"/>
        <v>Ms.</v>
      </c>
      <c r="D1491" s="6" t="str">
        <f t="shared" si="93"/>
        <v>Ashley R</v>
      </c>
      <c r="E1491" s="6" t="str">
        <f t="shared" si="94"/>
        <v>Mattingly</v>
      </c>
      <c r="F1491" s="6" t="str">
        <f t="shared" si="95"/>
        <v>Ms. Ashley R</v>
      </c>
    </row>
    <row r="1492" spans="1:6" ht="15.75" customHeight="1" x14ac:dyDescent="0.3">
      <c r="A1492" s="5" t="s">
        <v>2994</v>
      </c>
      <c r="B1492" s="5" t="s">
        <v>2995</v>
      </c>
      <c r="C1492" s="6" t="str">
        <f t="shared" si="92"/>
        <v>Ms.</v>
      </c>
      <c r="D1492" s="6" t="str">
        <f t="shared" si="93"/>
        <v>Leslie A</v>
      </c>
      <c r="E1492" s="6" t="str">
        <f t="shared" si="94"/>
        <v>Stelpflug</v>
      </c>
      <c r="F1492" s="6" t="str">
        <f t="shared" si="95"/>
        <v>Ms. Leslie A</v>
      </c>
    </row>
    <row r="1493" spans="1:6" ht="15.75" customHeight="1" x14ac:dyDescent="0.3">
      <c r="A1493" s="5" t="s">
        <v>2996</v>
      </c>
      <c r="B1493" s="5" t="s">
        <v>2997</v>
      </c>
      <c r="C1493" s="6" t="str">
        <f t="shared" si="92"/>
        <v>Mr.</v>
      </c>
      <c r="D1493" s="6" t="str">
        <f t="shared" si="93"/>
        <v>Mauricio J. Sr.</v>
      </c>
      <c r="E1493" s="6" t="str">
        <f t="shared" si="94"/>
        <v>Sanchez Antognini</v>
      </c>
      <c r="F1493" s="6" t="str">
        <f t="shared" si="95"/>
        <v>Mr. Mauricio J. Sr.</v>
      </c>
    </row>
    <row r="1494" spans="1:6" ht="15.75" customHeight="1" x14ac:dyDescent="0.3">
      <c r="A1494" s="5" t="s">
        <v>2998</v>
      </c>
      <c r="B1494" s="5" t="s">
        <v>2999</v>
      </c>
      <c r="C1494" s="6" t="str">
        <f t="shared" si="92"/>
        <v>Mr.</v>
      </c>
      <c r="D1494" s="6" t="str">
        <f t="shared" si="93"/>
        <v>Kieran</v>
      </c>
      <c r="E1494" s="6" t="str">
        <f t="shared" si="94"/>
        <v>Condon</v>
      </c>
      <c r="F1494" s="6" t="str">
        <f t="shared" si="95"/>
        <v>Mr. Kieran</v>
      </c>
    </row>
    <row r="1495" spans="1:6" ht="15.75" customHeight="1" x14ac:dyDescent="0.3">
      <c r="A1495" s="5" t="s">
        <v>3000</v>
      </c>
      <c r="B1495" s="5" t="s">
        <v>3001</v>
      </c>
      <c r="C1495" s="6" t="str">
        <f t="shared" si="92"/>
        <v>Ms.</v>
      </c>
      <c r="D1495" s="6" t="str">
        <f t="shared" si="93"/>
        <v>Elizabeth A</v>
      </c>
      <c r="E1495" s="6" t="str">
        <f t="shared" si="94"/>
        <v>Magato</v>
      </c>
      <c r="F1495" s="6" t="str">
        <f t="shared" si="95"/>
        <v>Ms. Elizabeth A</v>
      </c>
    </row>
    <row r="1496" spans="1:6" ht="15.75" customHeight="1" x14ac:dyDescent="0.3">
      <c r="A1496" s="5" t="s">
        <v>3002</v>
      </c>
      <c r="B1496" s="5" t="s">
        <v>3003</v>
      </c>
      <c r="C1496" s="6" t="str">
        <f t="shared" si="92"/>
        <v>Mr.</v>
      </c>
      <c r="D1496" s="6" t="str">
        <f t="shared" si="93"/>
        <v>Zeke M.</v>
      </c>
      <c r="E1496" s="6" t="str">
        <f t="shared" si="94"/>
        <v>Dombrowski</v>
      </c>
      <c r="F1496" s="6" t="str">
        <f t="shared" si="95"/>
        <v>Mr. Zeke M.</v>
      </c>
    </row>
    <row r="1497" spans="1:6" ht="15.75" customHeight="1" x14ac:dyDescent="0.3">
      <c r="A1497" s="5" t="s">
        <v>3004</v>
      </c>
      <c r="B1497" s="5" t="s">
        <v>3005</v>
      </c>
      <c r="C1497" s="6" t="str">
        <f t="shared" si="92"/>
        <v>Mr.</v>
      </c>
      <c r="D1497" s="6" t="str">
        <f t="shared" si="93"/>
        <v>Chip</v>
      </c>
      <c r="E1497" s="6" t="str">
        <f t="shared" si="94"/>
        <v>Ohara</v>
      </c>
      <c r="F1497" s="6" t="str">
        <f t="shared" si="95"/>
        <v>Mr. Chip</v>
      </c>
    </row>
    <row r="1498" spans="1:6" ht="15.75" customHeight="1" x14ac:dyDescent="0.3">
      <c r="A1498" s="5" t="s">
        <v>3006</v>
      </c>
      <c r="B1498" s="5" t="s">
        <v>3007</v>
      </c>
      <c r="C1498" s="6" t="str">
        <f t="shared" si="92"/>
        <v>Mr.</v>
      </c>
      <c r="D1498" s="6" t="str">
        <f t="shared" si="93"/>
        <v>Miguel Angel Sr.</v>
      </c>
      <c r="E1498" s="6" t="str">
        <f t="shared" si="94"/>
        <v>Cifuentes Fetiva</v>
      </c>
      <c r="F1498" s="6" t="str">
        <f t="shared" si="95"/>
        <v>Mr. Miguel Angel Sr.</v>
      </c>
    </row>
    <row r="1499" spans="1:6" ht="15.75" customHeight="1" x14ac:dyDescent="0.3">
      <c r="A1499" s="5" t="s">
        <v>3008</v>
      </c>
      <c r="B1499" s="5" t="s">
        <v>3009</v>
      </c>
      <c r="C1499" s="6" t="str">
        <f t="shared" si="92"/>
        <v>Mr.</v>
      </c>
      <c r="D1499" s="6" t="str">
        <f t="shared" si="93"/>
        <v>Brian</v>
      </c>
      <c r="E1499" s="6" t="str">
        <f t="shared" si="94"/>
        <v>Keno</v>
      </c>
      <c r="F1499" s="6" t="str">
        <f t="shared" si="95"/>
        <v>Mr. Brian</v>
      </c>
    </row>
    <row r="1500" spans="1:6" ht="15.75" customHeight="1" x14ac:dyDescent="0.3">
      <c r="A1500" s="5" t="s">
        <v>3010</v>
      </c>
      <c r="B1500" s="5" t="s">
        <v>3011</v>
      </c>
      <c r="C1500" s="6" t="str">
        <f t="shared" si="92"/>
        <v>Ms.</v>
      </c>
      <c r="D1500" s="6" t="str">
        <f t="shared" si="93"/>
        <v>Meghan</v>
      </c>
      <c r="E1500" s="6" t="str">
        <f t="shared" si="94"/>
        <v>Bruce</v>
      </c>
      <c r="F1500" s="6" t="str">
        <f t="shared" si="95"/>
        <v>Ms. Meghan</v>
      </c>
    </row>
    <row r="1501" spans="1:6" ht="15.75" customHeight="1" x14ac:dyDescent="0.3">
      <c r="A1501" s="5" t="s">
        <v>3012</v>
      </c>
      <c r="B1501" s="5" t="s">
        <v>3013</v>
      </c>
      <c r="C1501" s="6" t="str">
        <f t="shared" si="92"/>
        <v>Ms.</v>
      </c>
      <c r="D1501" s="6" t="str">
        <f t="shared" si="93"/>
        <v>Meredith L.</v>
      </c>
      <c r="E1501" s="6" t="str">
        <f t="shared" si="94"/>
        <v>Lorch</v>
      </c>
      <c r="F1501" s="6" t="str">
        <f t="shared" si="95"/>
        <v>Ms. Meredith L.</v>
      </c>
    </row>
    <row r="1502" spans="1:6" ht="15.75" customHeight="1" x14ac:dyDescent="0.3">
      <c r="A1502" s="5" t="s">
        <v>3014</v>
      </c>
      <c r="B1502" s="5" t="s">
        <v>3015</v>
      </c>
      <c r="C1502" s="6" t="str">
        <f t="shared" si="92"/>
        <v>Mrs.</v>
      </c>
      <c r="D1502" s="6" t="str">
        <f t="shared" si="93"/>
        <v>Millicent M</v>
      </c>
      <c r="E1502" s="6" t="str">
        <f t="shared" si="94"/>
        <v>Sullivan</v>
      </c>
      <c r="F1502" s="6" t="str">
        <f t="shared" si="95"/>
        <v>Mrs. Millicent M</v>
      </c>
    </row>
    <row r="1503" spans="1:6" ht="15.75" customHeight="1" x14ac:dyDescent="0.3">
      <c r="A1503" s="5" t="s">
        <v>3016</v>
      </c>
      <c r="B1503" s="5" t="s">
        <v>3017</v>
      </c>
      <c r="C1503" s="6" t="str">
        <f t="shared" si="92"/>
        <v>Ms.</v>
      </c>
      <c r="D1503" s="6" t="str">
        <f t="shared" si="93"/>
        <v>Kathleen</v>
      </c>
      <c r="E1503" s="6" t="str">
        <f t="shared" si="94"/>
        <v>Cave</v>
      </c>
      <c r="F1503" s="6" t="str">
        <f t="shared" si="95"/>
        <v>Ms. Kathleen</v>
      </c>
    </row>
    <row r="1504" spans="1:6" ht="15.75" customHeight="1" x14ac:dyDescent="0.3">
      <c r="A1504" s="5" t="s">
        <v>3018</v>
      </c>
      <c r="B1504" s="5" t="s">
        <v>3019</v>
      </c>
      <c r="C1504" s="6" t="str">
        <f t="shared" si="92"/>
        <v>Ms.</v>
      </c>
      <c r="D1504" s="6" t="str">
        <f t="shared" si="93"/>
        <v>Kimberly K</v>
      </c>
      <c r="E1504" s="6" t="str">
        <f t="shared" si="94"/>
        <v>Gudenkauf</v>
      </c>
      <c r="F1504" s="6" t="str">
        <f t="shared" si="95"/>
        <v>Ms. Kimberly K</v>
      </c>
    </row>
    <row r="1505" spans="1:6" ht="15.75" customHeight="1" x14ac:dyDescent="0.3">
      <c r="A1505" s="5" t="s">
        <v>3020</v>
      </c>
      <c r="B1505" s="5" t="s">
        <v>3021</v>
      </c>
      <c r="C1505" s="6" t="str">
        <f t="shared" si="92"/>
        <v>Mr.</v>
      </c>
      <c r="D1505" s="6" t="str">
        <f t="shared" si="93"/>
        <v>Justin C</v>
      </c>
      <c r="E1505" s="6" t="str">
        <f t="shared" si="94"/>
        <v>Thomas</v>
      </c>
      <c r="F1505" s="6" t="str">
        <f t="shared" si="95"/>
        <v>Mr. Justin C</v>
      </c>
    </row>
    <row r="1506" spans="1:6" ht="15.75" customHeight="1" x14ac:dyDescent="0.3">
      <c r="A1506" s="5" t="s">
        <v>3022</v>
      </c>
      <c r="B1506" s="5" t="s">
        <v>3023</v>
      </c>
      <c r="C1506" s="6" t="str">
        <f t="shared" si="92"/>
        <v>Mr.</v>
      </c>
      <c r="D1506" s="6" t="str">
        <f t="shared" si="93"/>
        <v>Tristan P.</v>
      </c>
      <c r="E1506" s="6" t="str">
        <f t="shared" si="94"/>
        <v>Holley</v>
      </c>
      <c r="F1506" s="6" t="str">
        <f t="shared" si="95"/>
        <v>Mr. Tristan P.</v>
      </c>
    </row>
    <row r="1507" spans="1:6" ht="15.75" customHeight="1" x14ac:dyDescent="0.3">
      <c r="A1507" s="5" t="s">
        <v>3024</v>
      </c>
      <c r="B1507" s="5" t="s">
        <v>3025</v>
      </c>
      <c r="C1507" s="6" t="str">
        <f t="shared" si="92"/>
        <v>Ms.</v>
      </c>
      <c r="D1507" s="6" t="str">
        <f t="shared" si="93"/>
        <v>Traci A</v>
      </c>
      <c r="E1507" s="6" t="str">
        <f t="shared" si="94"/>
        <v>Kemble</v>
      </c>
      <c r="F1507" s="6" t="str">
        <f t="shared" si="95"/>
        <v>Ms. Traci A</v>
      </c>
    </row>
    <row r="1508" spans="1:6" ht="15.75" customHeight="1" x14ac:dyDescent="0.3">
      <c r="A1508" s="5" t="s">
        <v>3026</v>
      </c>
      <c r="B1508" s="5" t="s">
        <v>3027</v>
      </c>
      <c r="C1508" s="6" t="str">
        <f t="shared" si="92"/>
        <v>Mr.</v>
      </c>
      <c r="D1508" s="6" t="str">
        <f t="shared" si="93"/>
        <v>Justin P</v>
      </c>
      <c r="E1508" s="6" t="str">
        <f t="shared" si="94"/>
        <v>Bentley</v>
      </c>
      <c r="F1508" s="6" t="str">
        <f t="shared" si="95"/>
        <v>Mr. Justin P</v>
      </c>
    </row>
    <row r="1509" spans="1:6" ht="15.75" customHeight="1" x14ac:dyDescent="0.3">
      <c r="A1509" s="5" t="s">
        <v>3028</v>
      </c>
      <c r="B1509" s="5" t="s">
        <v>3029</v>
      </c>
      <c r="C1509" s="6" t="str">
        <f t="shared" si="92"/>
        <v>Mr.</v>
      </c>
      <c r="D1509" s="6" t="str">
        <f t="shared" si="93"/>
        <v>Logan M</v>
      </c>
      <c r="E1509" s="6" t="str">
        <f t="shared" si="94"/>
        <v>Jones</v>
      </c>
      <c r="F1509" s="6" t="str">
        <f t="shared" si="95"/>
        <v>Mr. Logan M</v>
      </c>
    </row>
    <row r="1510" spans="1:6" ht="15.75" customHeight="1" x14ac:dyDescent="0.3">
      <c r="A1510" s="5" t="s">
        <v>3030</v>
      </c>
      <c r="B1510" s="5" t="s">
        <v>3031</v>
      </c>
      <c r="C1510" s="6" t="str">
        <f t="shared" si="92"/>
        <v>Mr.</v>
      </c>
      <c r="D1510" s="6" t="str">
        <f t="shared" si="93"/>
        <v>Sebastien</v>
      </c>
      <c r="E1510" s="6" t="str">
        <f t="shared" si="94"/>
        <v>Tremblay</v>
      </c>
      <c r="F1510" s="6" t="str">
        <f t="shared" si="95"/>
        <v>Mr. Sebastien</v>
      </c>
    </row>
    <row r="1511" spans="1:6" ht="15.75" customHeight="1" x14ac:dyDescent="0.3">
      <c r="A1511" s="5" t="s">
        <v>3032</v>
      </c>
      <c r="B1511" s="5" t="s">
        <v>3033</v>
      </c>
      <c r="C1511" s="6" t="str">
        <f t="shared" si="92"/>
        <v>Ms.</v>
      </c>
      <c r="D1511" s="6" t="str">
        <f t="shared" si="93"/>
        <v>Tiffany A</v>
      </c>
      <c r="E1511" s="6" t="str">
        <f t="shared" si="94"/>
        <v>Bellucci</v>
      </c>
      <c r="F1511" s="6" t="str">
        <f t="shared" si="95"/>
        <v>Ms. Tiffany A</v>
      </c>
    </row>
    <row r="1512" spans="1:6" ht="15.75" customHeight="1" x14ac:dyDescent="0.3">
      <c r="A1512" s="5" t="s">
        <v>3034</v>
      </c>
      <c r="B1512" s="5" t="s">
        <v>3035</v>
      </c>
      <c r="C1512" s="6" t="str">
        <f t="shared" si="92"/>
        <v>Mr.</v>
      </c>
      <c r="D1512" s="6" t="str">
        <f t="shared" si="93"/>
        <v>Matthew</v>
      </c>
      <c r="E1512" s="6" t="str">
        <f t="shared" si="94"/>
        <v>Collins</v>
      </c>
      <c r="F1512" s="6" t="str">
        <f t="shared" si="95"/>
        <v>Mr. Matthew</v>
      </c>
    </row>
    <row r="1513" spans="1:6" ht="15.75" customHeight="1" x14ac:dyDescent="0.3">
      <c r="A1513" s="5" t="s">
        <v>3036</v>
      </c>
      <c r="B1513" s="5" t="s">
        <v>3037</v>
      </c>
      <c r="C1513" s="6" t="str">
        <f t="shared" si="92"/>
        <v>Mr.</v>
      </c>
      <c r="D1513" s="6" t="str">
        <f t="shared" si="93"/>
        <v>Luke</v>
      </c>
      <c r="E1513" s="6" t="str">
        <f t="shared" si="94"/>
        <v>Gillman</v>
      </c>
      <c r="F1513" s="6" t="str">
        <f t="shared" si="95"/>
        <v>Mr. Luke</v>
      </c>
    </row>
    <row r="1514" spans="1:6" ht="15.75" customHeight="1" x14ac:dyDescent="0.3">
      <c r="A1514" s="5" t="s">
        <v>3038</v>
      </c>
      <c r="B1514" s="5" t="s">
        <v>3039</v>
      </c>
      <c r="C1514" s="6" t="str">
        <f t="shared" si="92"/>
        <v>Ms.</v>
      </c>
      <c r="D1514" s="6" t="str">
        <f t="shared" si="93"/>
        <v>Leigh</v>
      </c>
      <c r="E1514" s="6" t="str">
        <f t="shared" si="94"/>
        <v>West</v>
      </c>
      <c r="F1514" s="6" t="str">
        <f t="shared" si="95"/>
        <v>Ms. Leigh</v>
      </c>
    </row>
    <row r="1515" spans="1:6" ht="15.75" customHeight="1" x14ac:dyDescent="0.3">
      <c r="A1515" s="5" t="s">
        <v>3040</v>
      </c>
      <c r="B1515" s="5" t="s">
        <v>3041</v>
      </c>
      <c r="C1515" s="6" t="str">
        <f t="shared" si="92"/>
        <v>Mr.</v>
      </c>
      <c r="D1515" s="6" t="str">
        <f t="shared" si="93"/>
        <v>Yosuke</v>
      </c>
      <c r="E1515" s="6" t="str">
        <f t="shared" si="94"/>
        <v>Chida</v>
      </c>
      <c r="F1515" s="6" t="str">
        <f t="shared" si="95"/>
        <v>Mr. Yosuke</v>
      </c>
    </row>
    <row r="1516" spans="1:6" ht="15.75" customHeight="1" x14ac:dyDescent="0.3">
      <c r="A1516" s="5" t="s">
        <v>3042</v>
      </c>
      <c r="B1516" s="5" t="s">
        <v>3043</v>
      </c>
      <c r="C1516" s="6" t="str">
        <f t="shared" si="92"/>
        <v>Mr.</v>
      </c>
      <c r="D1516" s="6" t="str">
        <f t="shared" si="93"/>
        <v>Matthew</v>
      </c>
      <c r="E1516" s="6" t="str">
        <f t="shared" si="94"/>
        <v>Reisenauer</v>
      </c>
      <c r="F1516" s="6" t="str">
        <f t="shared" si="95"/>
        <v>Mr. Matthew</v>
      </c>
    </row>
    <row r="1517" spans="1:6" ht="15.75" customHeight="1" x14ac:dyDescent="0.3">
      <c r="A1517" s="5" t="s">
        <v>3044</v>
      </c>
      <c r="B1517" s="5" t="s">
        <v>3045</v>
      </c>
      <c r="C1517" s="6" t="str">
        <f t="shared" si="92"/>
        <v>Mr.</v>
      </c>
      <c r="D1517" s="6" t="str">
        <f t="shared" si="93"/>
        <v>Jacob</v>
      </c>
      <c r="E1517" s="6" t="str">
        <f t="shared" si="94"/>
        <v>Rosenberg-Wohl</v>
      </c>
      <c r="F1517" s="6" t="str">
        <f t="shared" si="95"/>
        <v>Mr. Jacob</v>
      </c>
    </row>
    <row r="1518" spans="1:6" ht="15.75" customHeight="1" x14ac:dyDescent="0.3">
      <c r="A1518" s="5" t="s">
        <v>3046</v>
      </c>
      <c r="B1518" s="5" t="s">
        <v>3047</v>
      </c>
      <c r="C1518" s="6" t="str">
        <f t="shared" si="92"/>
        <v>Ms.</v>
      </c>
      <c r="D1518" s="6" t="str">
        <f t="shared" si="93"/>
        <v>Jodi</v>
      </c>
      <c r="E1518" s="6" t="str">
        <f t="shared" si="94"/>
        <v>Theriault</v>
      </c>
      <c r="F1518" s="6" t="str">
        <f t="shared" si="95"/>
        <v>Ms. Jodi</v>
      </c>
    </row>
    <row r="1519" spans="1:6" ht="15.75" customHeight="1" x14ac:dyDescent="0.3">
      <c r="A1519" s="5" t="s">
        <v>3048</v>
      </c>
      <c r="B1519" s="5" t="s">
        <v>3049</v>
      </c>
      <c r="C1519" s="6" t="str">
        <f t="shared" si="92"/>
        <v>Ms.</v>
      </c>
      <c r="D1519" s="6" t="str">
        <f t="shared" si="93"/>
        <v>Lauren</v>
      </c>
      <c r="E1519" s="6" t="str">
        <f t="shared" si="94"/>
        <v>Manuel</v>
      </c>
      <c r="F1519" s="6" t="str">
        <f t="shared" si="95"/>
        <v>Ms. Lauren</v>
      </c>
    </row>
    <row r="1520" spans="1:6" ht="15.75" customHeight="1" x14ac:dyDescent="0.3">
      <c r="A1520" s="5" t="s">
        <v>3050</v>
      </c>
      <c r="B1520" s="5" t="s">
        <v>3051</v>
      </c>
      <c r="C1520" s="6" t="str">
        <f t="shared" si="92"/>
        <v>Ms.</v>
      </c>
      <c r="D1520" s="6" t="str">
        <f t="shared" si="93"/>
        <v>Misti C</v>
      </c>
      <c r="E1520" s="6" t="str">
        <f t="shared" si="94"/>
        <v>Demko</v>
      </c>
      <c r="F1520" s="6" t="str">
        <f t="shared" si="95"/>
        <v>Ms. Misti C</v>
      </c>
    </row>
    <row r="1521" spans="1:6" ht="15.75" customHeight="1" x14ac:dyDescent="0.3">
      <c r="A1521" s="5" t="s">
        <v>3052</v>
      </c>
      <c r="B1521" s="5" t="s">
        <v>3053</v>
      </c>
      <c r="C1521" s="6" t="str">
        <f t="shared" si="92"/>
        <v>Ms.</v>
      </c>
      <c r="D1521" s="6" t="str">
        <f t="shared" si="93"/>
        <v>Angela J</v>
      </c>
      <c r="E1521" s="6" t="str">
        <f t="shared" si="94"/>
        <v>Battaglia</v>
      </c>
      <c r="F1521" s="6" t="str">
        <f t="shared" si="95"/>
        <v>Ms. Angela J</v>
      </c>
    </row>
    <row r="1522" spans="1:6" ht="15.75" customHeight="1" x14ac:dyDescent="0.3">
      <c r="A1522" s="5" t="s">
        <v>3054</v>
      </c>
      <c r="B1522" s="5" t="s">
        <v>3055</v>
      </c>
      <c r="C1522" s="6" t="str">
        <f t="shared" si="92"/>
        <v>Mr.</v>
      </c>
      <c r="D1522" s="6" t="str">
        <f t="shared" si="93"/>
        <v>Jonathan D.</v>
      </c>
      <c r="E1522" s="6" t="str">
        <f t="shared" si="94"/>
        <v>Follo</v>
      </c>
      <c r="F1522" s="6" t="str">
        <f t="shared" si="95"/>
        <v>Mr. Jonathan D.</v>
      </c>
    </row>
    <row r="1523" spans="1:6" ht="15.75" customHeight="1" x14ac:dyDescent="0.3">
      <c r="A1523" s="5" t="s">
        <v>3056</v>
      </c>
      <c r="B1523" s="5" t="s">
        <v>3057</v>
      </c>
      <c r="C1523" s="6" t="str">
        <f t="shared" si="92"/>
        <v>Ms.</v>
      </c>
      <c r="D1523" s="6" t="str">
        <f t="shared" si="93"/>
        <v>Victoria</v>
      </c>
      <c r="E1523" s="6" t="str">
        <f t="shared" si="94"/>
        <v>Barana</v>
      </c>
      <c r="F1523" s="6" t="str">
        <f t="shared" si="95"/>
        <v>Ms. Victoria</v>
      </c>
    </row>
    <row r="1524" spans="1:6" ht="15.75" customHeight="1" x14ac:dyDescent="0.3">
      <c r="A1524" s="5" t="s">
        <v>3058</v>
      </c>
      <c r="B1524" s="5" t="s">
        <v>3059</v>
      </c>
      <c r="C1524" s="6" t="str">
        <f t="shared" si="92"/>
        <v>Mr.</v>
      </c>
      <c r="D1524" s="6" t="str">
        <f t="shared" si="93"/>
        <v>Adrian R.</v>
      </c>
      <c r="E1524" s="6" t="str">
        <f t="shared" si="94"/>
        <v>Lysaght</v>
      </c>
      <c r="F1524" s="6" t="str">
        <f t="shared" si="95"/>
        <v>Mr. Adrian R.</v>
      </c>
    </row>
    <row r="1525" spans="1:6" ht="15.75" customHeight="1" x14ac:dyDescent="0.3">
      <c r="A1525" s="5" t="s">
        <v>3060</v>
      </c>
      <c r="B1525" s="5" t="s">
        <v>3061</v>
      </c>
      <c r="C1525" s="6" t="str">
        <f t="shared" si="92"/>
        <v>Mr.</v>
      </c>
      <c r="D1525" s="6" t="str">
        <f t="shared" si="93"/>
        <v>Andrew</v>
      </c>
      <c r="E1525" s="6" t="str">
        <f t="shared" si="94"/>
        <v>Chalmers</v>
      </c>
      <c r="F1525" s="6" t="str">
        <f t="shared" si="95"/>
        <v>Mr. Andrew</v>
      </c>
    </row>
    <row r="1526" spans="1:6" ht="15.75" customHeight="1" x14ac:dyDescent="0.3">
      <c r="A1526" s="5" t="s">
        <v>3062</v>
      </c>
      <c r="B1526" s="5" t="s">
        <v>3063</v>
      </c>
      <c r="C1526" s="6" t="str">
        <f t="shared" si="92"/>
        <v>Mr.</v>
      </c>
      <c r="D1526" s="6" t="str">
        <f t="shared" si="93"/>
        <v>Jason A.</v>
      </c>
      <c r="E1526" s="6" t="str">
        <f t="shared" si="94"/>
        <v>Phillippi</v>
      </c>
      <c r="F1526" s="6" t="str">
        <f t="shared" si="95"/>
        <v>Mr. Jason A.</v>
      </c>
    </row>
    <row r="1527" spans="1:6" ht="15.75" customHeight="1" x14ac:dyDescent="0.3">
      <c r="A1527" s="5" t="s">
        <v>3064</v>
      </c>
      <c r="B1527" s="5" t="s">
        <v>3065</v>
      </c>
      <c r="C1527" s="6" t="str">
        <f t="shared" si="92"/>
        <v>Ms.</v>
      </c>
      <c r="D1527" s="6" t="str">
        <f t="shared" si="93"/>
        <v>Rachel</v>
      </c>
      <c r="E1527" s="6" t="str">
        <f t="shared" si="94"/>
        <v>MacPherson</v>
      </c>
      <c r="F1527" s="6" t="str">
        <f t="shared" si="95"/>
        <v>Ms. Rachel</v>
      </c>
    </row>
    <row r="1528" spans="1:6" ht="15.75" customHeight="1" x14ac:dyDescent="0.3">
      <c r="A1528" s="5" t="s">
        <v>3066</v>
      </c>
      <c r="B1528" s="5" t="s">
        <v>3067</v>
      </c>
      <c r="C1528" s="6" t="str">
        <f t="shared" si="92"/>
        <v>Ms.</v>
      </c>
      <c r="D1528" s="6" t="str">
        <f t="shared" si="93"/>
        <v>Susan</v>
      </c>
      <c r="E1528" s="6" t="str">
        <f t="shared" si="94"/>
        <v>Delfidio</v>
      </c>
      <c r="F1528" s="6" t="str">
        <f t="shared" si="95"/>
        <v>Ms. Susan</v>
      </c>
    </row>
    <row r="1529" spans="1:6" ht="15.75" customHeight="1" x14ac:dyDescent="0.3">
      <c r="A1529" s="5" t="s">
        <v>3068</v>
      </c>
      <c r="B1529" s="5" t="s">
        <v>3069</v>
      </c>
      <c r="C1529" s="6" t="str">
        <f t="shared" si="92"/>
        <v>Mr.</v>
      </c>
      <c r="D1529" s="6" t="str">
        <f t="shared" si="93"/>
        <v>Cameron M.</v>
      </c>
      <c r="E1529" s="6" t="str">
        <f t="shared" si="94"/>
        <v>Cummings</v>
      </c>
      <c r="F1529" s="6" t="str">
        <f t="shared" si="95"/>
        <v>Mr. Cameron M.</v>
      </c>
    </row>
    <row r="1530" spans="1:6" ht="15.75" customHeight="1" x14ac:dyDescent="0.3">
      <c r="A1530" s="5" t="s">
        <v>3070</v>
      </c>
      <c r="B1530" s="5" t="s">
        <v>3071</v>
      </c>
      <c r="C1530" s="6" t="str">
        <f t="shared" si="92"/>
        <v>Ms.</v>
      </c>
      <c r="D1530" s="6" t="str">
        <f t="shared" si="93"/>
        <v>Claudia A.</v>
      </c>
      <c r="E1530" s="6" t="str">
        <f t="shared" si="94"/>
        <v>Schroegel</v>
      </c>
      <c r="F1530" s="6" t="str">
        <f t="shared" si="95"/>
        <v>Ms. Claudia A.</v>
      </c>
    </row>
    <row r="1531" spans="1:6" ht="15.75" customHeight="1" x14ac:dyDescent="0.3">
      <c r="A1531" s="5" t="s">
        <v>3072</v>
      </c>
      <c r="B1531" s="5" t="s">
        <v>3073</v>
      </c>
      <c r="C1531" s="6" t="str">
        <f t="shared" si="92"/>
        <v>Ms.</v>
      </c>
      <c r="D1531" s="6" t="str">
        <f t="shared" si="93"/>
        <v>Kate</v>
      </c>
      <c r="E1531" s="6" t="str">
        <f t="shared" si="94"/>
        <v>Williams</v>
      </c>
      <c r="F1531" s="6" t="str">
        <f t="shared" si="95"/>
        <v>Ms. Kate</v>
      </c>
    </row>
    <row r="1532" spans="1:6" ht="15.75" customHeight="1" x14ac:dyDescent="0.3">
      <c r="A1532" s="5" t="s">
        <v>3074</v>
      </c>
      <c r="B1532" s="5" t="s">
        <v>3075</v>
      </c>
      <c r="C1532" s="6" t="str">
        <f t="shared" si="92"/>
        <v>Ms.</v>
      </c>
      <c r="D1532" s="6" t="str">
        <f t="shared" si="93"/>
        <v>Nicole M.</v>
      </c>
      <c r="E1532" s="6" t="str">
        <f t="shared" si="94"/>
        <v>Casey</v>
      </c>
      <c r="F1532" s="6" t="str">
        <f t="shared" si="95"/>
        <v>Ms. Nicole M.</v>
      </c>
    </row>
    <row r="1533" spans="1:6" ht="15.75" customHeight="1" x14ac:dyDescent="0.3">
      <c r="A1533" s="5" t="s">
        <v>3076</v>
      </c>
      <c r="B1533" s="5" t="s">
        <v>3077</v>
      </c>
      <c r="C1533" s="6" t="str">
        <f t="shared" si="92"/>
        <v>Mr.</v>
      </c>
      <c r="D1533" s="6" t="str">
        <f t="shared" si="93"/>
        <v>Jack</v>
      </c>
      <c r="E1533" s="6" t="str">
        <f t="shared" si="94"/>
        <v>Randall</v>
      </c>
      <c r="F1533" s="6" t="str">
        <f t="shared" si="95"/>
        <v>Mr. Jack</v>
      </c>
    </row>
    <row r="1534" spans="1:6" ht="15.75" customHeight="1" x14ac:dyDescent="0.3">
      <c r="A1534" s="5" t="s">
        <v>3078</v>
      </c>
      <c r="B1534" s="5" t="s">
        <v>3079</v>
      </c>
      <c r="C1534" s="6" t="str">
        <f t="shared" si="92"/>
        <v>Mr.</v>
      </c>
      <c r="D1534" s="6" t="str">
        <f t="shared" si="93"/>
        <v>Gregory</v>
      </c>
      <c r="E1534" s="6" t="str">
        <f t="shared" si="94"/>
        <v>Doyon</v>
      </c>
      <c r="F1534" s="6" t="str">
        <f t="shared" si="95"/>
        <v>Mr. Gregory</v>
      </c>
    </row>
    <row r="1535" spans="1:6" ht="15.75" customHeight="1" x14ac:dyDescent="0.3">
      <c r="A1535" s="5" t="s">
        <v>3080</v>
      </c>
      <c r="B1535" s="5" t="s">
        <v>3081</v>
      </c>
      <c r="C1535" s="6" t="str">
        <f t="shared" si="92"/>
        <v>Ms.</v>
      </c>
      <c r="D1535" s="6" t="str">
        <f t="shared" si="93"/>
        <v>Rebecca</v>
      </c>
      <c r="E1535" s="6" t="str">
        <f t="shared" si="94"/>
        <v>Sankey</v>
      </c>
      <c r="F1535" s="6" t="str">
        <f t="shared" si="95"/>
        <v>Ms. Rebecca</v>
      </c>
    </row>
    <row r="1536" spans="1:6" ht="15.75" customHeight="1" x14ac:dyDescent="0.3">
      <c r="A1536" s="5" t="s">
        <v>3082</v>
      </c>
      <c r="B1536" s="5" t="s">
        <v>3083</v>
      </c>
      <c r="C1536" s="6" t="str">
        <f t="shared" si="92"/>
        <v>Mr.</v>
      </c>
      <c r="D1536" s="6" t="str">
        <f t="shared" si="93"/>
        <v>Adam</v>
      </c>
      <c r="E1536" s="6" t="str">
        <f t="shared" si="94"/>
        <v>Stilgenbauer</v>
      </c>
      <c r="F1536" s="6" t="str">
        <f t="shared" si="95"/>
        <v>Mr. Adam</v>
      </c>
    </row>
    <row r="1537" spans="1:6" ht="15.75" customHeight="1" x14ac:dyDescent="0.3">
      <c r="A1537" s="5" t="s">
        <v>3084</v>
      </c>
      <c r="B1537" s="5" t="s">
        <v>3085</v>
      </c>
      <c r="C1537" s="6" t="str">
        <f t="shared" si="92"/>
        <v>Mr.</v>
      </c>
      <c r="D1537" s="6" t="str">
        <f t="shared" si="93"/>
        <v>Ryan</v>
      </c>
      <c r="E1537" s="6" t="str">
        <f t="shared" si="94"/>
        <v>Jaskiewicz</v>
      </c>
      <c r="F1537" s="6" t="str">
        <f t="shared" si="95"/>
        <v>Mr. Ryan</v>
      </c>
    </row>
    <row r="1538" spans="1:6" ht="15.75" customHeight="1" x14ac:dyDescent="0.3">
      <c r="A1538" s="5" t="s">
        <v>3086</v>
      </c>
      <c r="B1538" s="5" t="s">
        <v>3087</v>
      </c>
      <c r="C1538" s="6" t="str">
        <f t="shared" ref="C1538:C1601" si="96">LEFT(F1538,FIND(" ",F1538&amp;" ")-1)</f>
        <v>Ms.</v>
      </c>
      <c r="D1538" s="6" t="str">
        <f t="shared" ref="D1538:D1601" si="97">TRIM(MID(F1538,FIND(" ",F1538&amp;" ")+1,200))</f>
        <v>Jackie K.</v>
      </c>
      <c r="E1538" s="6" t="str">
        <f t="shared" ref="E1538:E1601" si="98">TRIM(LEFT(B1538,FIND(",",B1538)-1))</f>
        <v>Deppen</v>
      </c>
      <c r="F1538" s="6" t="str">
        <f t="shared" ref="F1538:F1601" si="99">TRIM(MID(B1538,FIND(",",B1538)+1,200))</f>
        <v>Ms. Jackie K.</v>
      </c>
    </row>
    <row r="1539" spans="1:6" ht="15.75" customHeight="1" x14ac:dyDescent="0.3">
      <c r="A1539" s="5" t="s">
        <v>3088</v>
      </c>
      <c r="B1539" s="5" t="s">
        <v>3089</v>
      </c>
      <c r="C1539" s="6" t="str">
        <f t="shared" si="96"/>
        <v>Mr.</v>
      </c>
      <c r="D1539" s="6" t="str">
        <f t="shared" si="97"/>
        <v>Chris</v>
      </c>
      <c r="E1539" s="6" t="str">
        <f t="shared" si="98"/>
        <v>Hine</v>
      </c>
      <c r="F1539" s="6" t="str">
        <f t="shared" si="99"/>
        <v>Mr. Chris</v>
      </c>
    </row>
    <row r="1540" spans="1:6" ht="15.75" customHeight="1" x14ac:dyDescent="0.3">
      <c r="A1540" s="5" t="s">
        <v>3090</v>
      </c>
      <c r="B1540" s="5" t="s">
        <v>3091</v>
      </c>
      <c r="C1540" s="6" t="str">
        <f t="shared" si="96"/>
        <v>Mr.</v>
      </c>
      <c r="D1540" s="6" t="str">
        <f t="shared" si="97"/>
        <v>Tyler C</v>
      </c>
      <c r="E1540" s="6" t="str">
        <f t="shared" si="98"/>
        <v>Mathews</v>
      </c>
      <c r="F1540" s="6" t="str">
        <f t="shared" si="99"/>
        <v>Mr. Tyler C</v>
      </c>
    </row>
    <row r="1541" spans="1:6" ht="15.75" customHeight="1" x14ac:dyDescent="0.3">
      <c r="A1541" s="5" t="s">
        <v>3092</v>
      </c>
      <c r="B1541" s="5" t="s">
        <v>3093</v>
      </c>
      <c r="C1541" s="6" t="str">
        <f t="shared" si="96"/>
        <v>Ms.</v>
      </c>
      <c r="D1541" s="6" t="str">
        <f t="shared" si="97"/>
        <v>Yoshie</v>
      </c>
      <c r="E1541" s="6" t="str">
        <f t="shared" si="98"/>
        <v>Yabu</v>
      </c>
      <c r="F1541" s="6" t="str">
        <f t="shared" si="99"/>
        <v>Ms. Yoshie</v>
      </c>
    </row>
    <row r="1542" spans="1:6" ht="15.75" customHeight="1" x14ac:dyDescent="0.3">
      <c r="A1542" s="5" t="s">
        <v>3094</v>
      </c>
      <c r="B1542" s="5" t="s">
        <v>3095</v>
      </c>
      <c r="C1542" s="6" t="str">
        <f t="shared" si="96"/>
        <v>Ms.</v>
      </c>
      <c r="D1542" s="6" t="str">
        <f t="shared" si="97"/>
        <v>Lauren A</v>
      </c>
      <c r="E1542" s="6" t="str">
        <f t="shared" si="98"/>
        <v>Strang</v>
      </c>
      <c r="F1542" s="6" t="str">
        <f t="shared" si="99"/>
        <v>Ms. Lauren A</v>
      </c>
    </row>
    <row r="1543" spans="1:6" ht="15.75" customHeight="1" x14ac:dyDescent="0.3">
      <c r="A1543" s="5" t="s">
        <v>3096</v>
      </c>
      <c r="B1543" s="5" t="s">
        <v>3097</v>
      </c>
      <c r="C1543" s="6" t="str">
        <f t="shared" si="96"/>
        <v>Mr.</v>
      </c>
      <c r="D1543" s="6" t="str">
        <f t="shared" si="97"/>
        <v>Mason D.</v>
      </c>
      <c r="E1543" s="6" t="str">
        <f t="shared" si="98"/>
        <v>Frank</v>
      </c>
      <c r="F1543" s="6" t="str">
        <f t="shared" si="99"/>
        <v>Mr. Mason D.</v>
      </c>
    </row>
    <row r="1544" spans="1:6" ht="15.75" customHeight="1" x14ac:dyDescent="0.3">
      <c r="A1544" s="5" t="s">
        <v>3098</v>
      </c>
      <c r="B1544" s="5" t="s">
        <v>3099</v>
      </c>
      <c r="C1544" s="6" t="str">
        <f t="shared" si="96"/>
        <v>Mr.</v>
      </c>
      <c r="D1544" s="6" t="str">
        <f t="shared" si="97"/>
        <v>Ryan</v>
      </c>
      <c r="E1544" s="6" t="str">
        <f t="shared" si="98"/>
        <v>Shanley</v>
      </c>
      <c r="F1544" s="6" t="str">
        <f t="shared" si="99"/>
        <v>Mr. Ryan</v>
      </c>
    </row>
    <row r="1545" spans="1:6" ht="15.75" customHeight="1" x14ac:dyDescent="0.3">
      <c r="A1545" s="5" t="s">
        <v>3100</v>
      </c>
      <c r="B1545" s="5" t="s">
        <v>3101</v>
      </c>
      <c r="C1545" s="6" t="str">
        <f t="shared" si="96"/>
        <v>Mr.</v>
      </c>
      <c r="D1545" s="6" t="str">
        <f t="shared" si="97"/>
        <v>Arturo</v>
      </c>
      <c r="E1545" s="6" t="str">
        <f t="shared" si="98"/>
        <v>Mancebo Garcia</v>
      </c>
      <c r="F1545" s="6" t="str">
        <f t="shared" si="99"/>
        <v>Mr. Arturo</v>
      </c>
    </row>
    <row r="1546" spans="1:6" ht="15.75" customHeight="1" x14ac:dyDescent="0.3">
      <c r="A1546" s="5" t="s">
        <v>3102</v>
      </c>
      <c r="B1546" s="5" t="s">
        <v>3103</v>
      </c>
      <c r="C1546" s="6" t="str">
        <f t="shared" si="96"/>
        <v>Mr.</v>
      </c>
      <c r="D1546" s="6" t="str">
        <f t="shared" si="97"/>
        <v>Jake</v>
      </c>
      <c r="E1546" s="6" t="str">
        <f t="shared" si="98"/>
        <v>Keehan</v>
      </c>
      <c r="F1546" s="6" t="str">
        <f t="shared" si="99"/>
        <v>Mr. Jake</v>
      </c>
    </row>
    <row r="1547" spans="1:6" ht="15.75" customHeight="1" x14ac:dyDescent="0.3">
      <c r="A1547" s="5" t="s">
        <v>3104</v>
      </c>
      <c r="B1547" s="5" t="s">
        <v>3105</v>
      </c>
      <c r="C1547" s="6" t="str">
        <f t="shared" si="96"/>
        <v>Ms.</v>
      </c>
      <c r="D1547" s="6" t="str">
        <f t="shared" si="97"/>
        <v>Sarah E</v>
      </c>
      <c r="E1547" s="6" t="str">
        <f t="shared" si="98"/>
        <v>Mahaney</v>
      </c>
      <c r="F1547" s="6" t="str">
        <f t="shared" si="99"/>
        <v>Ms. Sarah E</v>
      </c>
    </row>
    <row r="1548" spans="1:6" ht="15.75" customHeight="1" x14ac:dyDescent="0.3">
      <c r="A1548" s="5" t="s">
        <v>3106</v>
      </c>
      <c r="B1548" s="5" t="s">
        <v>3107</v>
      </c>
      <c r="C1548" s="6" t="str">
        <f t="shared" si="96"/>
        <v>Ms.</v>
      </c>
      <c r="D1548" s="6" t="str">
        <f t="shared" si="97"/>
        <v>Alison L.</v>
      </c>
      <c r="E1548" s="6" t="str">
        <f t="shared" si="98"/>
        <v>Nolan</v>
      </c>
      <c r="F1548" s="6" t="str">
        <f t="shared" si="99"/>
        <v>Ms. Alison L.</v>
      </c>
    </row>
    <row r="1549" spans="1:6" ht="15.75" customHeight="1" x14ac:dyDescent="0.3">
      <c r="A1549" s="5" t="s">
        <v>3108</v>
      </c>
      <c r="B1549" s="5" t="s">
        <v>3109</v>
      </c>
      <c r="C1549" s="6" t="str">
        <f t="shared" si="96"/>
        <v>Ms.</v>
      </c>
      <c r="D1549" s="6" t="str">
        <f t="shared" si="97"/>
        <v>Karen A.</v>
      </c>
      <c r="E1549" s="6" t="str">
        <f t="shared" si="98"/>
        <v>Sobrino</v>
      </c>
      <c r="F1549" s="6" t="str">
        <f t="shared" si="99"/>
        <v>Ms. Karen A.</v>
      </c>
    </row>
    <row r="1550" spans="1:6" ht="15.75" customHeight="1" x14ac:dyDescent="0.3">
      <c r="A1550" s="5" t="s">
        <v>3110</v>
      </c>
      <c r="B1550" s="5" t="s">
        <v>3111</v>
      </c>
      <c r="C1550" s="6" t="str">
        <f t="shared" si="96"/>
        <v>Mr.</v>
      </c>
      <c r="D1550" s="6" t="str">
        <f t="shared" si="97"/>
        <v>Thomas R. Jr.</v>
      </c>
      <c r="E1550" s="6" t="str">
        <f t="shared" si="98"/>
        <v>Gennaro</v>
      </c>
      <c r="F1550" s="6" t="str">
        <f t="shared" si="99"/>
        <v>Mr. Thomas R. Jr.</v>
      </c>
    </row>
    <row r="1551" spans="1:6" ht="15.75" customHeight="1" x14ac:dyDescent="0.3">
      <c r="A1551" s="5" t="s">
        <v>3112</v>
      </c>
      <c r="B1551" s="5" t="s">
        <v>3113</v>
      </c>
      <c r="C1551" s="6" t="str">
        <f t="shared" si="96"/>
        <v>Ms.</v>
      </c>
      <c r="D1551" s="6" t="str">
        <f t="shared" si="97"/>
        <v>Stephanie W.</v>
      </c>
      <c r="E1551" s="6" t="str">
        <f t="shared" si="98"/>
        <v>Mayer</v>
      </c>
      <c r="F1551" s="6" t="str">
        <f t="shared" si="99"/>
        <v>Ms. Stephanie W.</v>
      </c>
    </row>
    <row r="1552" spans="1:6" ht="15.75" customHeight="1" x14ac:dyDescent="0.3">
      <c r="A1552" s="5" t="s">
        <v>3114</v>
      </c>
      <c r="B1552" s="5" t="s">
        <v>3115</v>
      </c>
      <c r="C1552" s="6" t="str">
        <f t="shared" si="96"/>
        <v>Mr.</v>
      </c>
      <c r="D1552" s="6" t="str">
        <f t="shared" si="97"/>
        <v>Ezra</v>
      </c>
      <c r="E1552" s="6" t="str">
        <f t="shared" si="98"/>
        <v>Becker</v>
      </c>
      <c r="F1552" s="6" t="str">
        <f t="shared" si="99"/>
        <v>Mr. Ezra</v>
      </c>
    </row>
    <row r="1553" spans="1:6" ht="15.75" customHeight="1" x14ac:dyDescent="0.3">
      <c r="A1553" s="5" t="s">
        <v>3116</v>
      </c>
      <c r="B1553" s="5" t="s">
        <v>3117</v>
      </c>
      <c r="C1553" s="6" t="str">
        <f t="shared" si="96"/>
        <v>Mr.</v>
      </c>
      <c r="D1553" s="6" t="str">
        <f t="shared" si="97"/>
        <v>Jim</v>
      </c>
      <c r="E1553" s="6" t="str">
        <f t="shared" si="98"/>
        <v>Moore</v>
      </c>
      <c r="F1553" s="6" t="str">
        <f t="shared" si="99"/>
        <v>Mr. Jim</v>
      </c>
    </row>
    <row r="1554" spans="1:6" ht="15.75" customHeight="1" x14ac:dyDescent="0.3">
      <c r="A1554" s="5" t="s">
        <v>3118</v>
      </c>
      <c r="B1554" s="5" t="s">
        <v>3119</v>
      </c>
      <c r="C1554" s="6" t="str">
        <f t="shared" si="96"/>
        <v>Mr.</v>
      </c>
      <c r="D1554" s="6" t="str">
        <f t="shared" si="97"/>
        <v>Ari L.</v>
      </c>
      <c r="E1554" s="6" t="str">
        <f t="shared" si="98"/>
        <v>Platt</v>
      </c>
      <c r="F1554" s="6" t="str">
        <f t="shared" si="99"/>
        <v>Mr. Ari L.</v>
      </c>
    </row>
    <row r="1555" spans="1:6" ht="15.75" customHeight="1" x14ac:dyDescent="0.3">
      <c r="A1555" s="5" t="s">
        <v>3120</v>
      </c>
      <c r="B1555" s="5" t="s">
        <v>3121</v>
      </c>
      <c r="C1555" s="6" t="str">
        <f t="shared" si="96"/>
        <v>Ms.</v>
      </c>
      <c r="D1555" s="6" t="str">
        <f t="shared" si="97"/>
        <v>Fanny</v>
      </c>
      <c r="E1555" s="6" t="str">
        <f t="shared" si="98"/>
        <v>Brodeur</v>
      </c>
      <c r="F1555" s="6" t="str">
        <f t="shared" si="99"/>
        <v>Ms. Fanny</v>
      </c>
    </row>
    <row r="1556" spans="1:6" ht="15.75" customHeight="1" x14ac:dyDescent="0.3">
      <c r="A1556" s="5" t="s">
        <v>3122</v>
      </c>
      <c r="B1556" s="5" t="s">
        <v>3123</v>
      </c>
      <c r="C1556" s="6" t="str">
        <f t="shared" si="96"/>
        <v>Ms.</v>
      </c>
      <c r="D1556" s="6" t="str">
        <f t="shared" si="97"/>
        <v>Heather</v>
      </c>
      <c r="E1556" s="6" t="str">
        <f t="shared" si="98"/>
        <v>Knight Pech</v>
      </c>
      <c r="F1556" s="6" t="str">
        <f t="shared" si="99"/>
        <v>Ms. Heather</v>
      </c>
    </row>
    <row r="1557" spans="1:6" ht="15.75" customHeight="1" x14ac:dyDescent="0.3">
      <c r="A1557" s="5" t="s">
        <v>3124</v>
      </c>
      <c r="B1557" s="5" t="s">
        <v>3125</v>
      </c>
      <c r="C1557" s="6" t="str">
        <f t="shared" si="96"/>
        <v>Mr.</v>
      </c>
      <c r="D1557" s="6" t="str">
        <f t="shared" si="97"/>
        <v>Peter W. Sr.</v>
      </c>
      <c r="E1557" s="6" t="str">
        <f t="shared" si="98"/>
        <v>Richter</v>
      </c>
      <c r="F1557" s="6" t="str">
        <f t="shared" si="99"/>
        <v>Mr. Peter W. Sr.</v>
      </c>
    </row>
    <row r="1558" spans="1:6" ht="15.75" customHeight="1" x14ac:dyDescent="0.3">
      <c r="A1558" s="5" t="s">
        <v>3126</v>
      </c>
      <c r="B1558" s="5" t="s">
        <v>3127</v>
      </c>
      <c r="C1558" s="6" t="str">
        <f t="shared" si="96"/>
        <v>Ms.</v>
      </c>
      <c r="D1558" s="6" t="str">
        <f t="shared" si="97"/>
        <v>Catherine A</v>
      </c>
      <c r="E1558" s="6" t="str">
        <f t="shared" si="98"/>
        <v>Jubinski</v>
      </c>
      <c r="F1558" s="6" t="str">
        <f t="shared" si="99"/>
        <v>Ms. Catherine A</v>
      </c>
    </row>
    <row r="1559" spans="1:6" ht="15.75" customHeight="1" x14ac:dyDescent="0.3">
      <c r="A1559" s="5" t="s">
        <v>3128</v>
      </c>
      <c r="B1559" s="5" t="s">
        <v>3129</v>
      </c>
      <c r="C1559" s="6" t="str">
        <f t="shared" si="96"/>
        <v>Ms.</v>
      </c>
      <c r="D1559" s="6" t="str">
        <f t="shared" si="97"/>
        <v>Kelly A</v>
      </c>
      <c r="E1559" s="6" t="str">
        <f t="shared" si="98"/>
        <v>Wall</v>
      </c>
      <c r="F1559" s="6" t="str">
        <f t="shared" si="99"/>
        <v>Ms. Kelly A</v>
      </c>
    </row>
    <row r="1560" spans="1:6" ht="15.75" customHeight="1" x14ac:dyDescent="0.3">
      <c r="A1560" s="5" t="s">
        <v>3130</v>
      </c>
      <c r="B1560" s="5" t="s">
        <v>3131</v>
      </c>
      <c r="C1560" s="6" t="str">
        <f t="shared" si="96"/>
        <v>Ms.</v>
      </c>
      <c r="D1560" s="6" t="str">
        <f t="shared" si="97"/>
        <v>Janel N.</v>
      </c>
      <c r="E1560" s="6" t="str">
        <f t="shared" si="98"/>
        <v>McKay</v>
      </c>
      <c r="F1560" s="6" t="str">
        <f t="shared" si="99"/>
        <v>Ms. Janel N.</v>
      </c>
    </row>
    <row r="1561" spans="1:6" ht="15.75" customHeight="1" x14ac:dyDescent="0.3">
      <c r="A1561" s="5" t="s">
        <v>3132</v>
      </c>
      <c r="B1561" s="5" t="s">
        <v>3133</v>
      </c>
      <c r="C1561" s="6" t="str">
        <f t="shared" si="96"/>
        <v>Ms.</v>
      </c>
      <c r="D1561" s="6" t="str">
        <f t="shared" si="97"/>
        <v>Yann Kai</v>
      </c>
      <c r="E1561" s="6" t="str">
        <f t="shared" si="98"/>
        <v>Oh</v>
      </c>
      <c r="F1561" s="6" t="str">
        <f t="shared" si="99"/>
        <v>Ms. Yann Kai</v>
      </c>
    </row>
    <row r="1562" spans="1:6" ht="15.75" customHeight="1" x14ac:dyDescent="0.3">
      <c r="A1562" s="5" t="s">
        <v>3134</v>
      </c>
      <c r="B1562" s="5" t="s">
        <v>3135</v>
      </c>
      <c r="C1562" s="6" t="str">
        <f t="shared" si="96"/>
        <v>Mr.</v>
      </c>
      <c r="D1562" s="6" t="str">
        <f t="shared" si="97"/>
        <v>Zachary R.</v>
      </c>
      <c r="E1562" s="6" t="str">
        <f t="shared" si="98"/>
        <v>Kessell</v>
      </c>
      <c r="F1562" s="6" t="str">
        <f t="shared" si="99"/>
        <v>Mr. Zachary R.</v>
      </c>
    </row>
    <row r="1563" spans="1:6" ht="15.75" customHeight="1" x14ac:dyDescent="0.3">
      <c r="A1563" s="5" t="s">
        <v>3136</v>
      </c>
      <c r="B1563" s="5" t="s">
        <v>3137</v>
      </c>
      <c r="C1563" s="6" t="str">
        <f t="shared" si="96"/>
        <v>Mr.</v>
      </c>
      <c r="D1563" s="6" t="str">
        <f t="shared" si="97"/>
        <v>Alejandro Sr.</v>
      </c>
      <c r="E1563" s="6" t="str">
        <f t="shared" si="98"/>
        <v>Hidalgo Zambrano</v>
      </c>
      <c r="F1563" s="6" t="str">
        <f t="shared" si="99"/>
        <v>Mr. Alejandro Sr.</v>
      </c>
    </row>
    <row r="1564" spans="1:6" ht="15.75" customHeight="1" x14ac:dyDescent="0.3">
      <c r="A1564" s="5" t="s">
        <v>3138</v>
      </c>
      <c r="B1564" s="5" t="s">
        <v>3139</v>
      </c>
      <c r="C1564" s="6" t="str">
        <f t="shared" si="96"/>
        <v>Mr.</v>
      </c>
      <c r="D1564" s="6" t="str">
        <f t="shared" si="97"/>
        <v>Nicholas R.</v>
      </c>
      <c r="E1564" s="6" t="str">
        <f t="shared" si="98"/>
        <v>Caprario</v>
      </c>
      <c r="F1564" s="6" t="str">
        <f t="shared" si="99"/>
        <v>Mr. Nicholas R.</v>
      </c>
    </row>
    <row r="1565" spans="1:6" ht="15.75" customHeight="1" x14ac:dyDescent="0.3">
      <c r="A1565" s="5" t="s">
        <v>3140</v>
      </c>
      <c r="B1565" s="5" t="s">
        <v>3141</v>
      </c>
      <c r="C1565" s="6" t="str">
        <f t="shared" si="96"/>
        <v>Mr.</v>
      </c>
      <c r="D1565" s="6" t="str">
        <f t="shared" si="97"/>
        <v>Paul</v>
      </c>
      <c r="E1565" s="6" t="str">
        <f t="shared" si="98"/>
        <v>Ryan</v>
      </c>
      <c r="F1565" s="6" t="str">
        <f t="shared" si="99"/>
        <v>Mr. Paul</v>
      </c>
    </row>
    <row r="1566" spans="1:6" ht="15.75" customHeight="1" x14ac:dyDescent="0.3">
      <c r="A1566" s="5" t="s">
        <v>3142</v>
      </c>
      <c r="B1566" s="5" t="s">
        <v>3143</v>
      </c>
      <c r="C1566" s="6" t="str">
        <f t="shared" si="96"/>
        <v>Mr.</v>
      </c>
      <c r="D1566" s="6" t="str">
        <f t="shared" si="97"/>
        <v>Michael D</v>
      </c>
      <c r="E1566" s="6" t="str">
        <f t="shared" si="98"/>
        <v>Hoffman</v>
      </c>
      <c r="F1566" s="6" t="str">
        <f t="shared" si="99"/>
        <v>Mr. Michael D</v>
      </c>
    </row>
    <row r="1567" spans="1:6" ht="15.75" customHeight="1" x14ac:dyDescent="0.3">
      <c r="A1567" s="5" t="s">
        <v>3144</v>
      </c>
      <c r="B1567" s="5" t="s">
        <v>3145</v>
      </c>
      <c r="C1567" s="6" t="str">
        <f t="shared" si="96"/>
        <v>Ms.</v>
      </c>
      <c r="D1567" s="6" t="str">
        <f t="shared" si="97"/>
        <v>Marina</v>
      </c>
      <c r="E1567" s="6" t="str">
        <f t="shared" si="98"/>
        <v>Wong</v>
      </c>
      <c r="F1567" s="6" t="str">
        <f t="shared" si="99"/>
        <v>Ms. Marina</v>
      </c>
    </row>
    <row r="1568" spans="1:6" ht="15.75" customHeight="1" x14ac:dyDescent="0.3">
      <c r="A1568" s="5" t="s">
        <v>3146</v>
      </c>
      <c r="B1568" s="5" t="s">
        <v>3147</v>
      </c>
      <c r="C1568" s="6" t="str">
        <f t="shared" si="96"/>
        <v>Ms.</v>
      </c>
      <c r="D1568" s="6" t="str">
        <f t="shared" si="97"/>
        <v>Caroline</v>
      </c>
      <c r="E1568" s="6" t="str">
        <f t="shared" si="98"/>
        <v>Lea</v>
      </c>
      <c r="F1568" s="6" t="str">
        <f t="shared" si="99"/>
        <v>Ms. Caroline</v>
      </c>
    </row>
    <row r="1569" spans="1:6" ht="15.75" customHeight="1" x14ac:dyDescent="0.3">
      <c r="A1569" s="5" t="s">
        <v>3148</v>
      </c>
      <c r="B1569" s="5" t="s">
        <v>3149</v>
      </c>
      <c r="C1569" s="6" t="str">
        <f t="shared" si="96"/>
        <v>Mr.</v>
      </c>
      <c r="D1569" s="6" t="str">
        <f t="shared" si="97"/>
        <v>Ross P</v>
      </c>
      <c r="E1569" s="6" t="str">
        <f t="shared" si="98"/>
        <v>Patterson</v>
      </c>
      <c r="F1569" s="6" t="str">
        <f t="shared" si="99"/>
        <v>Mr. Ross P</v>
      </c>
    </row>
    <row r="1570" spans="1:6" ht="15.75" customHeight="1" x14ac:dyDescent="0.3">
      <c r="A1570" s="5" t="s">
        <v>3150</v>
      </c>
      <c r="B1570" s="5" t="s">
        <v>3151</v>
      </c>
      <c r="C1570" s="6" t="str">
        <f t="shared" si="96"/>
        <v>Ms.</v>
      </c>
      <c r="D1570" s="6" t="str">
        <f t="shared" si="97"/>
        <v>Aoife</v>
      </c>
      <c r="E1570" s="6" t="str">
        <f t="shared" si="98"/>
        <v>Quigley</v>
      </c>
      <c r="F1570" s="6" t="str">
        <f t="shared" si="99"/>
        <v>Ms. Aoife</v>
      </c>
    </row>
    <row r="1571" spans="1:6" ht="15.75" customHeight="1" x14ac:dyDescent="0.3">
      <c r="A1571" s="5" t="s">
        <v>3152</v>
      </c>
      <c r="B1571" s="5" t="s">
        <v>3153</v>
      </c>
      <c r="C1571" s="6" t="str">
        <f t="shared" si="96"/>
        <v>Mr.</v>
      </c>
      <c r="D1571" s="6" t="str">
        <f t="shared" si="97"/>
        <v>Wesley</v>
      </c>
      <c r="E1571" s="6" t="str">
        <f t="shared" si="98"/>
        <v>Korir</v>
      </c>
      <c r="F1571" s="6" t="str">
        <f t="shared" si="99"/>
        <v>Mr. Wesley</v>
      </c>
    </row>
    <row r="1572" spans="1:6" ht="15.75" customHeight="1" x14ac:dyDescent="0.3">
      <c r="A1572" s="5" t="s">
        <v>3154</v>
      </c>
      <c r="B1572" s="5" t="s">
        <v>3155</v>
      </c>
      <c r="C1572" s="6" t="str">
        <f t="shared" si="96"/>
        <v>Ms.</v>
      </c>
      <c r="D1572" s="6" t="str">
        <f t="shared" si="97"/>
        <v>Rebecca J</v>
      </c>
      <c r="E1572" s="6" t="str">
        <f t="shared" si="98"/>
        <v>Downs</v>
      </c>
      <c r="F1572" s="6" t="str">
        <f t="shared" si="99"/>
        <v>Ms. Rebecca J</v>
      </c>
    </row>
    <row r="1573" spans="1:6" ht="15.75" customHeight="1" x14ac:dyDescent="0.3">
      <c r="A1573" s="5" t="s">
        <v>3156</v>
      </c>
      <c r="B1573" s="5" t="s">
        <v>3157</v>
      </c>
      <c r="C1573" s="6" t="str">
        <f t="shared" si="96"/>
        <v>Mr.</v>
      </c>
      <c r="D1573" s="6" t="str">
        <f t="shared" si="97"/>
        <v>Barry P.</v>
      </c>
      <c r="E1573" s="6" t="str">
        <f t="shared" si="98"/>
        <v>Young</v>
      </c>
      <c r="F1573" s="6" t="str">
        <f t="shared" si="99"/>
        <v>Mr. Barry P.</v>
      </c>
    </row>
    <row r="1574" spans="1:6" ht="15.75" customHeight="1" x14ac:dyDescent="0.3">
      <c r="A1574" s="5" t="s">
        <v>3158</v>
      </c>
      <c r="B1574" s="5" t="s">
        <v>3159</v>
      </c>
      <c r="C1574" s="6" t="str">
        <f t="shared" si="96"/>
        <v>Mr.</v>
      </c>
      <c r="D1574" s="6" t="str">
        <f t="shared" si="97"/>
        <v>Maciej</v>
      </c>
      <c r="E1574" s="6" t="str">
        <f t="shared" si="98"/>
        <v>Zywek</v>
      </c>
      <c r="F1574" s="6" t="str">
        <f t="shared" si="99"/>
        <v>Mr. Maciej</v>
      </c>
    </row>
    <row r="1575" spans="1:6" ht="15.75" customHeight="1" x14ac:dyDescent="0.3">
      <c r="A1575" s="5" t="s">
        <v>3160</v>
      </c>
      <c r="B1575" s="5" t="s">
        <v>3161</v>
      </c>
      <c r="C1575" s="6" t="str">
        <f t="shared" si="96"/>
        <v>Mr.</v>
      </c>
      <c r="D1575" s="6" t="str">
        <f t="shared" si="97"/>
        <v>Jerry D.</v>
      </c>
      <c r="E1575" s="6" t="str">
        <f t="shared" si="98"/>
        <v>Faulkner</v>
      </c>
      <c r="F1575" s="6" t="str">
        <f t="shared" si="99"/>
        <v>Mr. Jerry D.</v>
      </c>
    </row>
    <row r="1576" spans="1:6" ht="15.75" customHeight="1" x14ac:dyDescent="0.3">
      <c r="A1576" s="5" t="s">
        <v>3162</v>
      </c>
      <c r="B1576" s="5" t="s">
        <v>3163</v>
      </c>
      <c r="C1576" s="6" t="str">
        <f t="shared" si="96"/>
        <v>Mr.</v>
      </c>
      <c r="D1576" s="6" t="str">
        <f t="shared" si="97"/>
        <v>Eric A.</v>
      </c>
      <c r="E1576" s="6" t="str">
        <f t="shared" si="98"/>
        <v>Erspamer</v>
      </c>
      <c r="F1576" s="6" t="str">
        <f t="shared" si="99"/>
        <v>Mr. Eric A.</v>
      </c>
    </row>
    <row r="1577" spans="1:6" ht="15.75" customHeight="1" x14ac:dyDescent="0.3">
      <c r="A1577" s="5" t="s">
        <v>3164</v>
      </c>
      <c r="B1577" s="5" t="s">
        <v>3165</v>
      </c>
      <c r="C1577" s="6" t="str">
        <f t="shared" si="96"/>
        <v>Ms.</v>
      </c>
      <c r="D1577" s="6" t="str">
        <f t="shared" si="97"/>
        <v>Cathi</v>
      </c>
      <c r="E1577" s="6" t="str">
        <f t="shared" si="98"/>
        <v>Campbell</v>
      </c>
      <c r="F1577" s="6" t="str">
        <f t="shared" si="99"/>
        <v>Ms. Cathi</v>
      </c>
    </row>
    <row r="1578" spans="1:6" ht="15.75" customHeight="1" x14ac:dyDescent="0.3">
      <c r="A1578" s="5" t="s">
        <v>3166</v>
      </c>
      <c r="B1578" s="5" t="s">
        <v>3167</v>
      </c>
      <c r="C1578" s="6" t="str">
        <f t="shared" si="96"/>
        <v>Mr.</v>
      </c>
      <c r="D1578" s="6" t="str">
        <f t="shared" si="97"/>
        <v>Alex M</v>
      </c>
      <c r="E1578" s="6" t="str">
        <f t="shared" si="98"/>
        <v>Addison</v>
      </c>
      <c r="F1578" s="6" t="str">
        <f t="shared" si="99"/>
        <v>Mr. Alex M</v>
      </c>
    </row>
    <row r="1579" spans="1:6" ht="15.75" customHeight="1" x14ac:dyDescent="0.3">
      <c r="A1579" s="5" t="s">
        <v>3168</v>
      </c>
      <c r="B1579" s="5" t="s">
        <v>3169</v>
      </c>
      <c r="C1579" s="6" t="str">
        <f t="shared" si="96"/>
        <v>Mr.</v>
      </c>
      <c r="D1579" s="6" t="str">
        <f t="shared" si="97"/>
        <v>Liang</v>
      </c>
      <c r="E1579" s="6" t="str">
        <f t="shared" si="98"/>
        <v>Wu</v>
      </c>
      <c r="F1579" s="6" t="str">
        <f t="shared" si="99"/>
        <v>Mr. Liang</v>
      </c>
    </row>
    <row r="1580" spans="1:6" ht="15.75" customHeight="1" x14ac:dyDescent="0.3">
      <c r="A1580" s="5" t="s">
        <v>3170</v>
      </c>
      <c r="B1580" s="5" t="s">
        <v>3171</v>
      </c>
      <c r="C1580" s="6" t="str">
        <f t="shared" si="96"/>
        <v>Ms.</v>
      </c>
      <c r="D1580" s="6" t="str">
        <f t="shared" si="97"/>
        <v>Lexy</v>
      </c>
      <c r="E1580" s="6" t="str">
        <f t="shared" si="98"/>
        <v>Millett</v>
      </c>
      <c r="F1580" s="6" t="str">
        <f t="shared" si="99"/>
        <v>Ms. Lexy</v>
      </c>
    </row>
    <row r="1581" spans="1:6" ht="15.75" customHeight="1" x14ac:dyDescent="0.3">
      <c r="A1581" s="5" t="s">
        <v>3172</v>
      </c>
      <c r="B1581" s="5" t="s">
        <v>3173</v>
      </c>
      <c r="C1581" s="6" t="str">
        <f t="shared" si="96"/>
        <v>Mr.</v>
      </c>
      <c r="D1581" s="6" t="str">
        <f t="shared" si="97"/>
        <v>Michael</v>
      </c>
      <c r="E1581" s="6" t="str">
        <f t="shared" si="98"/>
        <v>Bosl</v>
      </c>
      <c r="F1581" s="6" t="str">
        <f t="shared" si="99"/>
        <v>Mr. Michael</v>
      </c>
    </row>
    <row r="1582" spans="1:6" ht="15.75" customHeight="1" x14ac:dyDescent="0.3">
      <c r="A1582" s="5" t="s">
        <v>3174</v>
      </c>
      <c r="B1582" s="5" t="s">
        <v>3175</v>
      </c>
      <c r="C1582" s="6" t="str">
        <f t="shared" si="96"/>
        <v>Mr.</v>
      </c>
      <c r="D1582" s="6" t="str">
        <f t="shared" si="97"/>
        <v>Samuel L</v>
      </c>
      <c r="E1582" s="6" t="str">
        <f t="shared" si="98"/>
        <v>Goldberg</v>
      </c>
      <c r="F1582" s="6" t="str">
        <f t="shared" si="99"/>
        <v>Mr. Samuel L</v>
      </c>
    </row>
    <row r="1583" spans="1:6" ht="15.75" customHeight="1" x14ac:dyDescent="0.3">
      <c r="A1583" s="5" t="s">
        <v>3176</v>
      </c>
      <c r="B1583" s="5" t="s">
        <v>3177</v>
      </c>
      <c r="C1583" s="6" t="str">
        <f t="shared" si="96"/>
        <v>Mr.</v>
      </c>
      <c r="D1583" s="6" t="str">
        <f t="shared" si="97"/>
        <v>Spencer A.</v>
      </c>
      <c r="E1583" s="6" t="str">
        <f t="shared" si="98"/>
        <v>Kelley</v>
      </c>
      <c r="F1583" s="6" t="str">
        <f t="shared" si="99"/>
        <v>Mr. Spencer A.</v>
      </c>
    </row>
    <row r="1584" spans="1:6" ht="15.75" customHeight="1" x14ac:dyDescent="0.3">
      <c r="A1584" s="5" t="s">
        <v>3178</v>
      </c>
      <c r="B1584" s="5" t="s">
        <v>3179</v>
      </c>
      <c r="C1584" s="6" t="str">
        <f t="shared" si="96"/>
        <v>Mrs.</v>
      </c>
      <c r="D1584" s="6" t="str">
        <f t="shared" si="97"/>
        <v>Rochelle</v>
      </c>
      <c r="E1584" s="6" t="str">
        <f t="shared" si="98"/>
        <v>Johnston</v>
      </c>
      <c r="F1584" s="6" t="str">
        <f t="shared" si="99"/>
        <v>Mrs. Rochelle</v>
      </c>
    </row>
    <row r="1585" spans="1:6" ht="15.75" customHeight="1" x14ac:dyDescent="0.3">
      <c r="A1585" s="5" t="s">
        <v>3180</v>
      </c>
      <c r="B1585" s="5" t="s">
        <v>3181</v>
      </c>
      <c r="C1585" s="6" t="str">
        <f t="shared" si="96"/>
        <v>Ms.</v>
      </c>
      <c r="D1585" s="6" t="str">
        <f t="shared" si="97"/>
        <v>Paula</v>
      </c>
      <c r="E1585" s="6" t="str">
        <f t="shared" si="98"/>
        <v>Keating</v>
      </c>
      <c r="F1585" s="6" t="str">
        <f t="shared" si="99"/>
        <v>Ms. Paula</v>
      </c>
    </row>
    <row r="1586" spans="1:6" ht="15.75" customHeight="1" x14ac:dyDescent="0.3">
      <c r="A1586" s="5" t="s">
        <v>3182</v>
      </c>
      <c r="B1586" s="5" t="s">
        <v>3183</v>
      </c>
      <c r="C1586" s="6" t="str">
        <f t="shared" si="96"/>
        <v>Mrs.</v>
      </c>
      <c r="D1586" s="6" t="str">
        <f t="shared" si="97"/>
        <v>Madeline E.</v>
      </c>
      <c r="E1586" s="6" t="str">
        <f t="shared" si="98"/>
        <v>Duhon</v>
      </c>
      <c r="F1586" s="6" t="str">
        <f t="shared" si="99"/>
        <v>Mrs. Madeline E.</v>
      </c>
    </row>
    <row r="1587" spans="1:6" ht="15.75" customHeight="1" x14ac:dyDescent="0.3">
      <c r="A1587" s="5" t="s">
        <v>3184</v>
      </c>
      <c r="B1587" s="5" t="s">
        <v>3185</v>
      </c>
      <c r="C1587" s="6" t="str">
        <f t="shared" si="96"/>
        <v>Ms.</v>
      </c>
      <c r="D1587" s="6" t="str">
        <f t="shared" si="97"/>
        <v>Maria Isabel</v>
      </c>
      <c r="E1587" s="6" t="str">
        <f t="shared" si="98"/>
        <v>Briseno</v>
      </c>
      <c r="F1587" s="6" t="str">
        <f t="shared" si="99"/>
        <v>Ms. Maria Isabel</v>
      </c>
    </row>
    <row r="1588" spans="1:6" ht="15.75" customHeight="1" x14ac:dyDescent="0.3">
      <c r="A1588" s="5" t="s">
        <v>3186</v>
      </c>
      <c r="B1588" s="5" t="s">
        <v>3187</v>
      </c>
      <c r="C1588" s="6" t="str">
        <f t="shared" si="96"/>
        <v>Mr.</v>
      </c>
      <c r="D1588" s="6" t="str">
        <f t="shared" si="97"/>
        <v>Arthur M.</v>
      </c>
      <c r="E1588" s="6" t="str">
        <f t="shared" si="98"/>
        <v>Besse</v>
      </c>
      <c r="F1588" s="6" t="str">
        <f t="shared" si="99"/>
        <v>Mr. Arthur M.</v>
      </c>
    </row>
    <row r="1589" spans="1:6" ht="15.75" customHeight="1" x14ac:dyDescent="0.3">
      <c r="A1589" s="5" t="s">
        <v>3188</v>
      </c>
      <c r="B1589" s="5" t="s">
        <v>3189</v>
      </c>
      <c r="C1589" s="6" t="str">
        <f t="shared" si="96"/>
        <v>Mr.</v>
      </c>
      <c r="D1589" s="6" t="str">
        <f t="shared" si="97"/>
        <v>Joseph R.</v>
      </c>
      <c r="E1589" s="6" t="str">
        <f t="shared" si="98"/>
        <v>Shillings</v>
      </c>
      <c r="F1589" s="6" t="str">
        <f t="shared" si="99"/>
        <v>Mr. Joseph R.</v>
      </c>
    </row>
    <row r="1590" spans="1:6" ht="15.75" customHeight="1" x14ac:dyDescent="0.3">
      <c r="A1590" s="5" t="s">
        <v>3190</v>
      </c>
      <c r="B1590" s="5" t="s">
        <v>3191</v>
      </c>
      <c r="C1590" s="6" t="str">
        <f t="shared" si="96"/>
        <v>Ms.</v>
      </c>
      <c r="D1590" s="6" t="str">
        <f t="shared" si="97"/>
        <v>Sachiko</v>
      </c>
      <c r="E1590" s="6" t="str">
        <f t="shared" si="98"/>
        <v>Tate</v>
      </c>
      <c r="F1590" s="6" t="str">
        <f t="shared" si="99"/>
        <v>Ms. Sachiko</v>
      </c>
    </row>
    <row r="1591" spans="1:6" ht="15.75" customHeight="1" x14ac:dyDescent="0.3">
      <c r="A1591" s="5" t="s">
        <v>3192</v>
      </c>
      <c r="B1591" s="5" t="s">
        <v>3193</v>
      </c>
      <c r="C1591" s="6" t="str">
        <f t="shared" si="96"/>
        <v>Mr.</v>
      </c>
      <c r="D1591" s="6" t="str">
        <f t="shared" si="97"/>
        <v>Christopher</v>
      </c>
      <c r="E1591" s="6" t="str">
        <f t="shared" si="98"/>
        <v>Arsenault</v>
      </c>
      <c r="F1591" s="6" t="str">
        <f t="shared" si="99"/>
        <v>Mr. Christopher</v>
      </c>
    </row>
    <row r="1592" spans="1:6" ht="15.75" customHeight="1" x14ac:dyDescent="0.3">
      <c r="A1592" s="5" t="s">
        <v>3194</v>
      </c>
      <c r="B1592" s="5" t="s">
        <v>3195</v>
      </c>
      <c r="C1592" s="6" t="str">
        <f t="shared" si="96"/>
        <v>Mr.</v>
      </c>
      <c r="D1592" s="6" t="str">
        <f t="shared" si="97"/>
        <v>Joseph</v>
      </c>
      <c r="E1592" s="6" t="str">
        <f t="shared" si="98"/>
        <v>Hengoed</v>
      </c>
      <c r="F1592" s="6" t="str">
        <f t="shared" si="99"/>
        <v>Mr. Joseph</v>
      </c>
    </row>
    <row r="1593" spans="1:6" ht="15.75" customHeight="1" x14ac:dyDescent="0.3">
      <c r="A1593" s="5" t="s">
        <v>3196</v>
      </c>
      <c r="B1593" s="5" t="s">
        <v>3197</v>
      </c>
      <c r="C1593" s="6" t="str">
        <f t="shared" si="96"/>
        <v>Mr.</v>
      </c>
      <c r="D1593" s="6" t="str">
        <f t="shared" si="97"/>
        <v>Lawrence</v>
      </c>
      <c r="E1593" s="6" t="str">
        <f t="shared" si="98"/>
        <v>Aller</v>
      </c>
      <c r="F1593" s="6" t="str">
        <f t="shared" si="99"/>
        <v>Mr. Lawrence</v>
      </c>
    </row>
    <row r="1594" spans="1:6" ht="15.75" customHeight="1" x14ac:dyDescent="0.3">
      <c r="A1594" s="5" t="s">
        <v>3198</v>
      </c>
      <c r="B1594" s="5" t="s">
        <v>3199</v>
      </c>
      <c r="C1594" s="6" t="str">
        <f t="shared" si="96"/>
        <v>Mrs.</v>
      </c>
      <c r="D1594" s="6" t="str">
        <f t="shared" si="97"/>
        <v>Katie</v>
      </c>
      <c r="E1594" s="6" t="str">
        <f t="shared" si="98"/>
        <v>Pisano</v>
      </c>
      <c r="F1594" s="6" t="str">
        <f t="shared" si="99"/>
        <v>Mrs. Katie</v>
      </c>
    </row>
    <row r="1595" spans="1:6" ht="15.75" customHeight="1" x14ac:dyDescent="0.3">
      <c r="A1595" s="5" t="s">
        <v>3200</v>
      </c>
      <c r="B1595" s="5" t="s">
        <v>3201</v>
      </c>
      <c r="C1595" s="6" t="str">
        <f t="shared" si="96"/>
        <v>Mr.</v>
      </c>
      <c r="D1595" s="6" t="str">
        <f t="shared" si="97"/>
        <v>Ruben</v>
      </c>
      <c r="E1595" s="6" t="str">
        <f t="shared" si="98"/>
        <v>Sanca</v>
      </c>
      <c r="F1595" s="6" t="str">
        <f t="shared" si="99"/>
        <v>Mr. Ruben</v>
      </c>
    </row>
    <row r="1596" spans="1:6" ht="15.75" customHeight="1" x14ac:dyDescent="0.3">
      <c r="A1596" s="5" t="s">
        <v>3202</v>
      </c>
      <c r="B1596" s="5" t="s">
        <v>3203</v>
      </c>
      <c r="C1596" s="6" t="str">
        <f t="shared" si="96"/>
        <v>Ms.</v>
      </c>
      <c r="D1596" s="6" t="str">
        <f t="shared" si="97"/>
        <v>Sarah</v>
      </c>
      <c r="E1596" s="6" t="str">
        <f t="shared" si="98"/>
        <v>Bond</v>
      </c>
      <c r="F1596" s="6" t="str">
        <f t="shared" si="99"/>
        <v>Ms. Sarah</v>
      </c>
    </row>
    <row r="1597" spans="1:6" ht="15.75" customHeight="1" x14ac:dyDescent="0.3">
      <c r="A1597" s="5" t="s">
        <v>3204</v>
      </c>
      <c r="B1597" s="5" t="s">
        <v>3205</v>
      </c>
      <c r="C1597" s="6" t="str">
        <f t="shared" si="96"/>
        <v>Mrs.</v>
      </c>
      <c r="D1597" s="6" t="str">
        <f t="shared" si="97"/>
        <v>Angela R.</v>
      </c>
      <c r="E1597" s="6" t="str">
        <f t="shared" si="98"/>
        <v>Carron</v>
      </c>
      <c r="F1597" s="6" t="str">
        <f t="shared" si="99"/>
        <v>Mrs. Angela R.</v>
      </c>
    </row>
    <row r="1598" spans="1:6" ht="15.75" customHeight="1" x14ac:dyDescent="0.3">
      <c r="A1598" s="5" t="s">
        <v>3206</v>
      </c>
      <c r="B1598" s="5" t="s">
        <v>3207</v>
      </c>
      <c r="C1598" s="6" t="str">
        <f t="shared" si="96"/>
        <v>Mr.</v>
      </c>
      <c r="D1598" s="6" t="str">
        <f t="shared" si="97"/>
        <v>Chatham</v>
      </c>
      <c r="E1598" s="6" t="str">
        <f t="shared" si="98"/>
        <v>Ellwanger</v>
      </c>
      <c r="F1598" s="6" t="str">
        <f t="shared" si="99"/>
        <v>Mr. Chatham</v>
      </c>
    </row>
    <row r="1599" spans="1:6" ht="15.75" customHeight="1" x14ac:dyDescent="0.3">
      <c r="A1599" s="5" t="s">
        <v>3208</v>
      </c>
      <c r="B1599" s="5" t="s">
        <v>3209</v>
      </c>
      <c r="C1599" s="6" t="str">
        <f t="shared" si="96"/>
        <v>Mr.</v>
      </c>
      <c r="D1599" s="6" t="str">
        <f t="shared" si="97"/>
        <v>Derek</v>
      </c>
      <c r="E1599" s="6" t="str">
        <f t="shared" si="98"/>
        <v>Hanson</v>
      </c>
      <c r="F1599" s="6" t="str">
        <f t="shared" si="99"/>
        <v>Mr. Derek</v>
      </c>
    </row>
    <row r="1600" spans="1:6" ht="15.75" customHeight="1" x14ac:dyDescent="0.3">
      <c r="A1600" s="5" t="s">
        <v>3210</v>
      </c>
      <c r="B1600" s="5" t="s">
        <v>3211</v>
      </c>
      <c r="C1600" s="6" t="str">
        <f t="shared" si="96"/>
        <v>Mr.</v>
      </c>
      <c r="D1600" s="6" t="str">
        <f t="shared" si="97"/>
        <v>Kalvin J.</v>
      </c>
      <c r="E1600" s="6" t="str">
        <f t="shared" si="98"/>
        <v>Tucker</v>
      </c>
      <c r="F1600" s="6" t="str">
        <f t="shared" si="99"/>
        <v>Mr. Kalvin J.</v>
      </c>
    </row>
    <row r="1601" spans="1:6" ht="15.75" customHeight="1" x14ac:dyDescent="0.3">
      <c r="A1601" s="5" t="s">
        <v>3212</v>
      </c>
      <c r="B1601" s="5" t="s">
        <v>3213</v>
      </c>
      <c r="C1601" s="6" t="str">
        <f t="shared" si="96"/>
        <v>Mr.</v>
      </c>
      <c r="D1601" s="6" t="str">
        <f t="shared" si="97"/>
        <v>Dave</v>
      </c>
      <c r="E1601" s="6" t="str">
        <f t="shared" si="98"/>
        <v>Counts</v>
      </c>
      <c r="F1601" s="6" t="str">
        <f t="shared" si="99"/>
        <v>Mr. Dave</v>
      </c>
    </row>
    <row r="1602" spans="1:6" ht="15.75" customHeight="1" x14ac:dyDescent="0.3">
      <c r="A1602" s="5" t="s">
        <v>3214</v>
      </c>
      <c r="B1602" s="5" t="s">
        <v>3215</v>
      </c>
      <c r="C1602" s="6" t="str">
        <f t="shared" ref="C1602:C1665" si="100">LEFT(F1602,FIND(" ",F1602&amp;" ")-1)</f>
        <v>Ms.</v>
      </c>
      <c r="D1602" s="6" t="str">
        <f t="shared" ref="D1602:D1665" si="101">TRIM(MID(F1602,FIND(" ",F1602&amp;" ")+1,200))</f>
        <v>Barbara G.</v>
      </c>
      <c r="E1602" s="6" t="str">
        <f t="shared" ref="E1602:E1665" si="102">TRIM(LEFT(B1602,FIND(",",B1602)-1))</f>
        <v>Carson</v>
      </c>
      <c r="F1602" s="6" t="str">
        <f t="shared" ref="F1602:F1665" si="103">TRIM(MID(B1602,FIND(",",B1602)+1,200))</f>
        <v>Ms. Barbara G.</v>
      </c>
    </row>
    <row r="1603" spans="1:6" ht="15.75" customHeight="1" x14ac:dyDescent="0.3">
      <c r="A1603" s="5" t="s">
        <v>3216</v>
      </c>
      <c r="B1603" s="5" t="s">
        <v>3217</v>
      </c>
      <c r="C1603" s="6" t="str">
        <f t="shared" si="100"/>
        <v>Mr.</v>
      </c>
      <c r="D1603" s="6" t="str">
        <f t="shared" si="101"/>
        <v>Skylar</v>
      </c>
      <c r="E1603" s="6" t="str">
        <f t="shared" si="102"/>
        <v>Haines</v>
      </c>
      <c r="F1603" s="6" t="str">
        <f t="shared" si="103"/>
        <v>Mr. Skylar</v>
      </c>
    </row>
    <row r="1604" spans="1:6" ht="15.75" customHeight="1" x14ac:dyDescent="0.3">
      <c r="A1604" s="5" t="s">
        <v>3218</v>
      </c>
      <c r="B1604" s="5" t="s">
        <v>3219</v>
      </c>
      <c r="C1604" s="6" t="str">
        <f t="shared" si="100"/>
        <v>Mr.</v>
      </c>
      <c r="D1604" s="6" t="str">
        <f t="shared" si="101"/>
        <v>Nick</v>
      </c>
      <c r="E1604" s="6" t="str">
        <f t="shared" si="102"/>
        <v>Schnabel</v>
      </c>
      <c r="F1604" s="6" t="str">
        <f t="shared" si="103"/>
        <v>Mr. Nick</v>
      </c>
    </row>
    <row r="1605" spans="1:6" ht="15.75" customHeight="1" x14ac:dyDescent="0.3">
      <c r="A1605" s="5" t="s">
        <v>3220</v>
      </c>
      <c r="B1605" s="5" t="s">
        <v>3221</v>
      </c>
      <c r="C1605" s="6" t="str">
        <f t="shared" si="100"/>
        <v>Mr.</v>
      </c>
      <c r="D1605" s="6" t="str">
        <f t="shared" si="101"/>
        <v>Sunny S</v>
      </c>
      <c r="E1605" s="6" t="str">
        <f t="shared" si="102"/>
        <v>Thind</v>
      </c>
      <c r="F1605" s="6" t="str">
        <f t="shared" si="103"/>
        <v>Mr. Sunny S</v>
      </c>
    </row>
    <row r="1606" spans="1:6" ht="15.75" customHeight="1" x14ac:dyDescent="0.3">
      <c r="A1606" s="5" t="s">
        <v>3222</v>
      </c>
      <c r="B1606" s="5" t="s">
        <v>3223</v>
      </c>
      <c r="C1606" s="6" t="str">
        <f t="shared" si="100"/>
        <v>Mrs.</v>
      </c>
      <c r="D1606" s="6" t="str">
        <f t="shared" si="101"/>
        <v>Anne-Marie</v>
      </c>
      <c r="E1606" s="6" t="str">
        <f t="shared" si="102"/>
        <v>Simon</v>
      </c>
      <c r="F1606" s="6" t="str">
        <f t="shared" si="103"/>
        <v>Mrs. Anne-Marie</v>
      </c>
    </row>
    <row r="1607" spans="1:6" ht="15.75" customHeight="1" x14ac:dyDescent="0.3">
      <c r="A1607" s="5" t="s">
        <v>3224</v>
      </c>
      <c r="B1607" s="5" t="s">
        <v>3225</v>
      </c>
      <c r="C1607" s="6" t="str">
        <f t="shared" si="100"/>
        <v>Mr.</v>
      </c>
      <c r="D1607" s="6" t="str">
        <f t="shared" si="101"/>
        <v>Nicholas</v>
      </c>
      <c r="E1607" s="6" t="str">
        <f t="shared" si="102"/>
        <v>Arciniaga</v>
      </c>
      <c r="F1607" s="6" t="str">
        <f t="shared" si="103"/>
        <v>Mr. Nicholas</v>
      </c>
    </row>
    <row r="1608" spans="1:6" ht="15.75" customHeight="1" x14ac:dyDescent="0.3">
      <c r="A1608" s="5" t="s">
        <v>3226</v>
      </c>
      <c r="B1608" s="5" t="s">
        <v>3227</v>
      </c>
      <c r="C1608" s="6" t="str">
        <f t="shared" si="100"/>
        <v>Mr.</v>
      </c>
      <c r="D1608" s="6" t="str">
        <f t="shared" si="101"/>
        <v>Scott M.</v>
      </c>
      <c r="E1608" s="6" t="str">
        <f t="shared" si="102"/>
        <v>Ryan</v>
      </c>
      <c r="F1608" s="6" t="str">
        <f t="shared" si="103"/>
        <v>Mr. Scott M.</v>
      </c>
    </row>
    <row r="1609" spans="1:6" ht="15.75" customHeight="1" x14ac:dyDescent="0.3">
      <c r="A1609" s="5" t="s">
        <v>3228</v>
      </c>
      <c r="B1609" s="5" t="s">
        <v>3229</v>
      </c>
      <c r="C1609" s="6" t="str">
        <f t="shared" si="100"/>
        <v>Ms.</v>
      </c>
      <c r="D1609" s="6" t="str">
        <f t="shared" si="101"/>
        <v>Marisa A</v>
      </c>
      <c r="E1609" s="6" t="str">
        <f t="shared" si="102"/>
        <v>Lizak</v>
      </c>
      <c r="F1609" s="6" t="str">
        <f t="shared" si="103"/>
        <v>Ms. Marisa A</v>
      </c>
    </row>
    <row r="1610" spans="1:6" ht="15.75" customHeight="1" x14ac:dyDescent="0.3">
      <c r="A1610" s="5" t="s">
        <v>3230</v>
      </c>
      <c r="B1610" s="5" t="s">
        <v>3231</v>
      </c>
      <c r="C1610" s="6" t="str">
        <f t="shared" si="100"/>
        <v>Ms.</v>
      </c>
      <c r="D1610" s="6" t="str">
        <f t="shared" si="101"/>
        <v>Katie</v>
      </c>
      <c r="E1610" s="6" t="str">
        <f t="shared" si="102"/>
        <v>Howery</v>
      </c>
      <c r="F1610" s="6" t="str">
        <f t="shared" si="103"/>
        <v>Ms. Katie</v>
      </c>
    </row>
    <row r="1611" spans="1:6" ht="15.75" customHeight="1" x14ac:dyDescent="0.3">
      <c r="A1611" s="5" t="s">
        <v>3232</v>
      </c>
      <c r="B1611" s="5" t="s">
        <v>3233</v>
      </c>
      <c r="C1611" s="6" t="str">
        <f t="shared" si="100"/>
        <v>Ms.</v>
      </c>
      <c r="D1611" s="6" t="str">
        <f t="shared" si="101"/>
        <v>Amy L</v>
      </c>
      <c r="E1611" s="6" t="str">
        <f t="shared" si="102"/>
        <v>Crain</v>
      </c>
      <c r="F1611" s="6" t="str">
        <f t="shared" si="103"/>
        <v>Ms. Amy L</v>
      </c>
    </row>
    <row r="1612" spans="1:6" ht="15.75" customHeight="1" x14ac:dyDescent="0.3">
      <c r="A1612" s="5" t="s">
        <v>3234</v>
      </c>
      <c r="B1612" s="5" t="s">
        <v>3235</v>
      </c>
      <c r="C1612" s="6" t="str">
        <f t="shared" si="100"/>
        <v>Ms.</v>
      </c>
      <c r="D1612" s="6" t="str">
        <f t="shared" si="101"/>
        <v>Jenna M</v>
      </c>
      <c r="E1612" s="6" t="str">
        <f t="shared" si="102"/>
        <v>Hotze</v>
      </c>
      <c r="F1612" s="6" t="str">
        <f t="shared" si="103"/>
        <v>Ms. Jenna M</v>
      </c>
    </row>
    <row r="1613" spans="1:6" ht="15.75" customHeight="1" x14ac:dyDescent="0.3">
      <c r="A1613" s="5" t="s">
        <v>3236</v>
      </c>
      <c r="B1613" s="5" t="s">
        <v>3237</v>
      </c>
      <c r="C1613" s="6" t="str">
        <f t="shared" si="100"/>
        <v>Ms.</v>
      </c>
      <c r="D1613" s="6" t="str">
        <f t="shared" si="101"/>
        <v>Elizabeth M.</v>
      </c>
      <c r="E1613" s="6" t="str">
        <f t="shared" si="102"/>
        <v>Chauhan</v>
      </c>
      <c r="F1613" s="6" t="str">
        <f t="shared" si="103"/>
        <v>Ms. Elizabeth M.</v>
      </c>
    </row>
    <row r="1614" spans="1:6" ht="15.75" customHeight="1" x14ac:dyDescent="0.3">
      <c r="A1614" s="5" t="s">
        <v>3238</v>
      </c>
      <c r="B1614" s="5" t="s">
        <v>3239</v>
      </c>
      <c r="C1614" s="6" t="str">
        <f t="shared" si="100"/>
        <v>Mr.</v>
      </c>
      <c r="D1614" s="6" t="str">
        <f t="shared" si="101"/>
        <v>Lyazid</v>
      </c>
      <c r="E1614" s="6" t="str">
        <f t="shared" si="102"/>
        <v>Raab</v>
      </c>
      <c r="F1614" s="6" t="str">
        <f t="shared" si="103"/>
        <v>Mr. Lyazid</v>
      </c>
    </row>
    <row r="1615" spans="1:6" ht="15.75" customHeight="1" x14ac:dyDescent="0.3">
      <c r="A1615" s="5" t="s">
        <v>3240</v>
      </c>
      <c r="B1615" s="5" t="s">
        <v>3241</v>
      </c>
      <c r="C1615" s="6" t="str">
        <f t="shared" si="100"/>
        <v>Ms.</v>
      </c>
      <c r="D1615" s="6" t="str">
        <f t="shared" si="101"/>
        <v>Lindsey A.</v>
      </c>
      <c r="E1615" s="6" t="str">
        <f t="shared" si="102"/>
        <v>McKown</v>
      </c>
      <c r="F1615" s="6" t="str">
        <f t="shared" si="103"/>
        <v>Ms. Lindsey A.</v>
      </c>
    </row>
    <row r="1616" spans="1:6" ht="15.75" customHeight="1" x14ac:dyDescent="0.3">
      <c r="A1616" s="5" t="s">
        <v>3242</v>
      </c>
      <c r="B1616" s="5" t="s">
        <v>3243</v>
      </c>
      <c r="C1616" s="6" t="str">
        <f t="shared" si="100"/>
        <v>Mr.</v>
      </c>
      <c r="D1616" s="6" t="str">
        <f t="shared" si="101"/>
        <v>Chris</v>
      </c>
      <c r="E1616" s="6" t="str">
        <f t="shared" si="102"/>
        <v>Schiemann</v>
      </c>
      <c r="F1616" s="6" t="str">
        <f t="shared" si="103"/>
        <v>Mr. Chris</v>
      </c>
    </row>
    <row r="1617" spans="1:6" ht="15.75" customHeight="1" x14ac:dyDescent="0.3">
      <c r="A1617" s="5" t="s">
        <v>3244</v>
      </c>
      <c r="B1617" s="5" t="s">
        <v>3245</v>
      </c>
      <c r="C1617" s="6" t="str">
        <f t="shared" si="100"/>
        <v>Ms.</v>
      </c>
      <c r="D1617" s="6" t="str">
        <f t="shared" si="101"/>
        <v>Jennifer A</v>
      </c>
      <c r="E1617" s="6" t="str">
        <f t="shared" si="102"/>
        <v>Cress</v>
      </c>
      <c r="F1617" s="6" t="str">
        <f t="shared" si="103"/>
        <v>Ms. Jennifer A</v>
      </c>
    </row>
    <row r="1618" spans="1:6" ht="15.75" customHeight="1" x14ac:dyDescent="0.3">
      <c r="A1618" s="5" t="s">
        <v>3246</v>
      </c>
      <c r="B1618" s="5" t="s">
        <v>3247</v>
      </c>
      <c r="C1618" s="6" t="str">
        <f t="shared" si="100"/>
        <v>Mr.</v>
      </c>
      <c r="D1618" s="6" t="str">
        <f t="shared" si="101"/>
        <v>Leif S.</v>
      </c>
      <c r="E1618" s="6" t="str">
        <f t="shared" si="102"/>
        <v>Mawson</v>
      </c>
      <c r="F1618" s="6" t="str">
        <f t="shared" si="103"/>
        <v>Mr. Leif S.</v>
      </c>
    </row>
    <row r="1619" spans="1:6" ht="15.75" customHeight="1" x14ac:dyDescent="0.3">
      <c r="A1619" s="5" t="s">
        <v>3248</v>
      </c>
      <c r="B1619" s="5" t="s">
        <v>3249</v>
      </c>
      <c r="C1619" s="6" t="str">
        <f t="shared" si="100"/>
        <v>Ms.</v>
      </c>
      <c r="D1619" s="6" t="str">
        <f t="shared" si="101"/>
        <v>Stephanie A</v>
      </c>
      <c r="E1619" s="6" t="str">
        <f t="shared" si="102"/>
        <v>Wigginton</v>
      </c>
      <c r="F1619" s="6" t="str">
        <f t="shared" si="103"/>
        <v>Ms. Stephanie A</v>
      </c>
    </row>
    <row r="1620" spans="1:6" ht="15.75" customHeight="1" x14ac:dyDescent="0.3">
      <c r="A1620" s="5" t="s">
        <v>3250</v>
      </c>
      <c r="B1620" s="5" t="s">
        <v>3251</v>
      </c>
      <c r="C1620" s="6" t="str">
        <f t="shared" si="100"/>
        <v>Mr.</v>
      </c>
      <c r="D1620" s="6" t="str">
        <f t="shared" si="101"/>
        <v>Bo</v>
      </c>
      <c r="E1620" s="6" t="str">
        <f t="shared" si="102"/>
        <v>Wang</v>
      </c>
      <c r="F1620" s="6" t="str">
        <f t="shared" si="103"/>
        <v>Mr. Bo</v>
      </c>
    </row>
    <row r="1621" spans="1:6" ht="15.75" customHeight="1" x14ac:dyDescent="0.3">
      <c r="A1621" s="5" t="s">
        <v>3252</v>
      </c>
      <c r="B1621" s="5" t="s">
        <v>3253</v>
      </c>
      <c r="C1621" s="6" t="str">
        <f t="shared" si="100"/>
        <v>Ms.</v>
      </c>
      <c r="D1621" s="6" t="str">
        <f t="shared" si="101"/>
        <v>Leah</v>
      </c>
      <c r="E1621" s="6" t="str">
        <f t="shared" si="102"/>
        <v>Schroeder</v>
      </c>
      <c r="F1621" s="6" t="str">
        <f t="shared" si="103"/>
        <v>Ms. Leah</v>
      </c>
    </row>
    <row r="1622" spans="1:6" ht="15.75" customHeight="1" x14ac:dyDescent="0.3">
      <c r="A1622" s="5" t="s">
        <v>3254</v>
      </c>
      <c r="B1622" s="5" t="s">
        <v>3255</v>
      </c>
      <c r="C1622" s="6" t="str">
        <f t="shared" si="100"/>
        <v>Ms.</v>
      </c>
      <c r="D1622" s="6" t="str">
        <f t="shared" si="101"/>
        <v>Kara Lynne</v>
      </c>
      <c r="E1622" s="6" t="str">
        <f t="shared" si="102"/>
        <v>Leonard</v>
      </c>
      <c r="F1622" s="6" t="str">
        <f t="shared" si="103"/>
        <v>Ms. Kara Lynne</v>
      </c>
    </row>
    <row r="1623" spans="1:6" ht="15.75" customHeight="1" x14ac:dyDescent="0.3">
      <c r="A1623" s="5" t="s">
        <v>3256</v>
      </c>
      <c r="B1623" s="5" t="s">
        <v>3257</v>
      </c>
      <c r="C1623" s="6" t="str">
        <f t="shared" si="100"/>
        <v>Mr.</v>
      </c>
      <c r="D1623" s="6" t="str">
        <f t="shared" si="101"/>
        <v>Jeffrey</v>
      </c>
      <c r="E1623" s="6" t="str">
        <f t="shared" si="102"/>
        <v>Tissue</v>
      </c>
      <c r="F1623" s="6" t="str">
        <f t="shared" si="103"/>
        <v>Mr. Jeffrey</v>
      </c>
    </row>
    <row r="1624" spans="1:6" ht="15.75" customHeight="1" x14ac:dyDescent="0.3">
      <c r="A1624" s="5" t="s">
        <v>3258</v>
      </c>
      <c r="B1624" s="5" t="s">
        <v>3259</v>
      </c>
      <c r="C1624" s="6" t="str">
        <f t="shared" si="100"/>
        <v>Mr.</v>
      </c>
      <c r="D1624" s="6" t="str">
        <f t="shared" si="101"/>
        <v>Justin</v>
      </c>
      <c r="E1624" s="6" t="str">
        <f t="shared" si="102"/>
        <v>Wood</v>
      </c>
      <c r="F1624" s="6" t="str">
        <f t="shared" si="103"/>
        <v>Mr. Justin</v>
      </c>
    </row>
    <row r="1625" spans="1:6" ht="15.75" customHeight="1" x14ac:dyDescent="0.3">
      <c r="A1625" s="5" t="s">
        <v>3260</v>
      </c>
      <c r="B1625" s="5" t="s">
        <v>3261</v>
      </c>
      <c r="C1625" s="6" t="str">
        <f t="shared" si="100"/>
        <v>Ms.</v>
      </c>
      <c r="D1625" s="6" t="str">
        <f t="shared" si="101"/>
        <v>Emily</v>
      </c>
      <c r="E1625" s="6" t="str">
        <f t="shared" si="102"/>
        <v>Denny</v>
      </c>
      <c r="F1625" s="6" t="str">
        <f t="shared" si="103"/>
        <v>Ms. Emily</v>
      </c>
    </row>
    <row r="1626" spans="1:6" ht="15.75" customHeight="1" x14ac:dyDescent="0.3">
      <c r="A1626" s="5" t="s">
        <v>3262</v>
      </c>
      <c r="B1626" s="5" t="s">
        <v>3263</v>
      </c>
      <c r="C1626" s="6" t="str">
        <f t="shared" si="100"/>
        <v>Ms.</v>
      </c>
      <c r="D1626" s="6" t="str">
        <f t="shared" si="101"/>
        <v>Rebecca</v>
      </c>
      <c r="E1626" s="6" t="str">
        <f t="shared" si="102"/>
        <v>Testa</v>
      </c>
      <c r="F1626" s="6" t="str">
        <f t="shared" si="103"/>
        <v>Ms. Rebecca</v>
      </c>
    </row>
    <row r="1627" spans="1:6" ht="15.75" customHeight="1" x14ac:dyDescent="0.3">
      <c r="A1627" s="5" t="s">
        <v>3264</v>
      </c>
      <c r="B1627" s="5" t="s">
        <v>3265</v>
      </c>
      <c r="C1627" s="6" t="str">
        <f t="shared" si="100"/>
        <v>Mrs.</v>
      </c>
      <c r="D1627" s="6" t="str">
        <f t="shared" si="101"/>
        <v>Allie</v>
      </c>
      <c r="E1627" s="6" t="str">
        <f t="shared" si="102"/>
        <v>Mooney</v>
      </c>
      <c r="F1627" s="6" t="str">
        <f t="shared" si="103"/>
        <v>Mrs. Allie</v>
      </c>
    </row>
    <row r="1628" spans="1:6" ht="15.75" customHeight="1" x14ac:dyDescent="0.3">
      <c r="A1628" s="5" t="s">
        <v>3266</v>
      </c>
      <c r="B1628" s="5" t="s">
        <v>3267</v>
      </c>
      <c r="C1628" s="6" t="str">
        <f t="shared" si="100"/>
        <v>Ms.</v>
      </c>
      <c r="D1628" s="6" t="str">
        <f t="shared" si="101"/>
        <v>Trasi</v>
      </c>
      <c r="E1628" s="6" t="str">
        <f t="shared" si="102"/>
        <v>Buchholtz</v>
      </c>
      <c r="F1628" s="6" t="str">
        <f t="shared" si="103"/>
        <v>Ms. Trasi</v>
      </c>
    </row>
    <row r="1629" spans="1:6" ht="15.75" customHeight="1" x14ac:dyDescent="0.3">
      <c r="A1629" s="5" t="s">
        <v>3268</v>
      </c>
      <c r="B1629" s="5" t="s">
        <v>3269</v>
      </c>
      <c r="C1629" s="6" t="str">
        <f t="shared" si="100"/>
        <v>Mr.</v>
      </c>
      <c r="D1629" s="6" t="str">
        <f t="shared" si="101"/>
        <v>Kevin</v>
      </c>
      <c r="E1629" s="6" t="str">
        <f t="shared" si="102"/>
        <v>Hoyt</v>
      </c>
      <c r="F1629" s="6" t="str">
        <f t="shared" si="103"/>
        <v>Mr. Kevin</v>
      </c>
    </row>
    <row r="1630" spans="1:6" ht="15.75" customHeight="1" x14ac:dyDescent="0.3">
      <c r="A1630" s="5" t="s">
        <v>3270</v>
      </c>
      <c r="B1630" s="5" t="s">
        <v>3271</v>
      </c>
      <c r="C1630" s="6" t="str">
        <f t="shared" si="100"/>
        <v>Mr.</v>
      </c>
      <c r="D1630" s="6" t="str">
        <f t="shared" si="101"/>
        <v>Fernando</v>
      </c>
      <c r="E1630" s="6" t="str">
        <f t="shared" si="102"/>
        <v>Cabada</v>
      </c>
      <c r="F1630" s="6" t="str">
        <f t="shared" si="103"/>
        <v>Mr. Fernando</v>
      </c>
    </row>
    <row r="1631" spans="1:6" ht="15.75" customHeight="1" x14ac:dyDescent="0.3">
      <c r="A1631" s="5" t="s">
        <v>3272</v>
      </c>
      <c r="B1631" s="5" t="s">
        <v>3273</v>
      </c>
      <c r="C1631" s="6" t="str">
        <f t="shared" si="100"/>
        <v>Ms.</v>
      </c>
      <c r="D1631" s="6" t="str">
        <f t="shared" si="101"/>
        <v>Ieva</v>
      </c>
      <c r="E1631" s="6" t="str">
        <f t="shared" si="102"/>
        <v>Lobaciute</v>
      </c>
      <c r="F1631" s="6" t="str">
        <f t="shared" si="103"/>
        <v>Ms. Ieva</v>
      </c>
    </row>
    <row r="1632" spans="1:6" ht="15.75" customHeight="1" x14ac:dyDescent="0.3">
      <c r="A1632" s="5" t="s">
        <v>3274</v>
      </c>
      <c r="B1632" s="5" t="s">
        <v>3275</v>
      </c>
      <c r="C1632" s="6" t="str">
        <f t="shared" si="100"/>
        <v>Mr.</v>
      </c>
      <c r="D1632" s="6" t="str">
        <f t="shared" si="101"/>
        <v>Chris</v>
      </c>
      <c r="E1632" s="6" t="str">
        <f t="shared" si="102"/>
        <v>Dawes</v>
      </c>
      <c r="F1632" s="6" t="str">
        <f t="shared" si="103"/>
        <v>Mr. Chris</v>
      </c>
    </row>
    <row r="1633" spans="1:6" ht="15.75" customHeight="1" x14ac:dyDescent="0.3">
      <c r="A1633" s="5" t="s">
        <v>3276</v>
      </c>
      <c r="B1633" s="5" t="s">
        <v>3277</v>
      </c>
      <c r="C1633" s="6" t="str">
        <f t="shared" si="100"/>
        <v>Mr.</v>
      </c>
      <c r="D1633" s="6" t="str">
        <f t="shared" si="101"/>
        <v>Drew L.</v>
      </c>
      <c r="E1633" s="6" t="str">
        <f t="shared" si="102"/>
        <v>Deppen</v>
      </c>
      <c r="F1633" s="6" t="str">
        <f t="shared" si="103"/>
        <v>Mr. Drew L.</v>
      </c>
    </row>
    <row r="1634" spans="1:6" ht="15.75" customHeight="1" x14ac:dyDescent="0.3">
      <c r="A1634" s="5" t="s">
        <v>3278</v>
      </c>
      <c r="B1634" s="5" t="s">
        <v>3279</v>
      </c>
      <c r="C1634" s="6" t="str">
        <f t="shared" si="100"/>
        <v>Ms.</v>
      </c>
      <c r="D1634" s="6" t="str">
        <f t="shared" si="101"/>
        <v>Christina</v>
      </c>
      <c r="E1634" s="6" t="str">
        <f t="shared" si="102"/>
        <v>Oberndorfer</v>
      </c>
      <c r="F1634" s="6" t="str">
        <f t="shared" si="103"/>
        <v>Ms. Christina</v>
      </c>
    </row>
    <row r="1635" spans="1:6" ht="15.75" customHeight="1" x14ac:dyDescent="0.3">
      <c r="A1635" s="5" t="s">
        <v>3280</v>
      </c>
      <c r="B1635" s="5" t="s">
        <v>3281</v>
      </c>
      <c r="C1635" s="6" t="str">
        <f t="shared" si="100"/>
        <v>Mr.</v>
      </c>
      <c r="D1635" s="6" t="str">
        <f t="shared" si="101"/>
        <v>Alexander G</v>
      </c>
      <c r="E1635" s="6" t="str">
        <f t="shared" si="102"/>
        <v>Hetherington</v>
      </c>
      <c r="F1635" s="6" t="str">
        <f t="shared" si="103"/>
        <v>Mr. Alexander G</v>
      </c>
    </row>
    <row r="1636" spans="1:6" ht="15.75" customHeight="1" x14ac:dyDescent="0.3">
      <c r="A1636" s="5" t="s">
        <v>3282</v>
      </c>
      <c r="B1636" s="5" t="s">
        <v>3283</v>
      </c>
      <c r="C1636" s="6" t="str">
        <f t="shared" si="100"/>
        <v>Ms.</v>
      </c>
      <c r="D1636" s="6" t="str">
        <f t="shared" si="101"/>
        <v>Meaghan</v>
      </c>
      <c r="E1636" s="6" t="str">
        <f t="shared" si="102"/>
        <v>Murray</v>
      </c>
      <c r="F1636" s="6" t="str">
        <f t="shared" si="103"/>
        <v>Ms. Meaghan</v>
      </c>
    </row>
    <row r="1637" spans="1:6" ht="15.75" customHeight="1" x14ac:dyDescent="0.3">
      <c r="A1637" s="5" t="s">
        <v>3284</v>
      </c>
      <c r="B1637" s="5" t="s">
        <v>3285</v>
      </c>
      <c r="C1637" s="6" t="str">
        <f t="shared" si="100"/>
        <v>Ms.</v>
      </c>
      <c r="D1637" s="6" t="str">
        <f t="shared" si="101"/>
        <v>Kristin</v>
      </c>
      <c r="E1637" s="6" t="str">
        <f t="shared" si="102"/>
        <v>Higden</v>
      </c>
      <c r="F1637" s="6" t="str">
        <f t="shared" si="103"/>
        <v>Ms. Kristin</v>
      </c>
    </row>
    <row r="1638" spans="1:6" ht="15.75" customHeight="1" x14ac:dyDescent="0.3">
      <c r="A1638" s="5" t="s">
        <v>3286</v>
      </c>
      <c r="B1638" s="5" t="s">
        <v>3287</v>
      </c>
      <c r="C1638" s="6" t="str">
        <f t="shared" si="100"/>
        <v>Ms.</v>
      </c>
      <c r="D1638" s="6" t="str">
        <f t="shared" si="101"/>
        <v>Andrea K.</v>
      </c>
      <c r="E1638" s="6" t="str">
        <f t="shared" si="102"/>
        <v>Rediger</v>
      </c>
      <c r="F1638" s="6" t="str">
        <f t="shared" si="103"/>
        <v>Ms. Andrea K.</v>
      </c>
    </row>
    <row r="1639" spans="1:6" ht="15.75" customHeight="1" x14ac:dyDescent="0.3">
      <c r="A1639" s="5" t="s">
        <v>3288</v>
      </c>
      <c r="B1639" s="5" t="s">
        <v>3289</v>
      </c>
      <c r="C1639" s="6" t="str">
        <f t="shared" si="100"/>
        <v>Ms.</v>
      </c>
      <c r="D1639" s="6" t="str">
        <f t="shared" si="101"/>
        <v>Kris</v>
      </c>
      <c r="E1639" s="6" t="str">
        <f t="shared" si="102"/>
        <v>Huff</v>
      </c>
      <c r="F1639" s="6" t="str">
        <f t="shared" si="103"/>
        <v>Ms. Kris</v>
      </c>
    </row>
    <row r="1640" spans="1:6" ht="15.75" customHeight="1" x14ac:dyDescent="0.3">
      <c r="A1640" s="5" t="s">
        <v>3290</v>
      </c>
      <c r="B1640" s="5" t="s">
        <v>3291</v>
      </c>
      <c r="C1640" s="6" t="str">
        <f t="shared" si="100"/>
        <v>Mr.</v>
      </c>
      <c r="D1640" s="6" t="str">
        <f t="shared" si="101"/>
        <v>Alden W</v>
      </c>
      <c r="E1640" s="6" t="str">
        <f t="shared" si="102"/>
        <v>Hall</v>
      </c>
      <c r="F1640" s="6" t="str">
        <f t="shared" si="103"/>
        <v>Mr. Alden W</v>
      </c>
    </row>
    <row r="1641" spans="1:6" ht="15.75" customHeight="1" x14ac:dyDescent="0.3">
      <c r="A1641" s="5" t="s">
        <v>3292</v>
      </c>
      <c r="B1641" s="5" t="s">
        <v>3293</v>
      </c>
      <c r="C1641" s="6" t="str">
        <f t="shared" si="100"/>
        <v>Ms.</v>
      </c>
      <c r="D1641" s="6" t="str">
        <f t="shared" si="101"/>
        <v>Suzanne M</v>
      </c>
      <c r="E1641" s="6" t="str">
        <f t="shared" si="102"/>
        <v>Grise</v>
      </c>
      <c r="F1641" s="6" t="str">
        <f t="shared" si="103"/>
        <v>Ms. Suzanne M</v>
      </c>
    </row>
    <row r="1642" spans="1:6" ht="15.75" customHeight="1" x14ac:dyDescent="0.3">
      <c r="A1642" s="5" t="s">
        <v>3294</v>
      </c>
      <c r="B1642" s="5" t="s">
        <v>3295</v>
      </c>
      <c r="C1642" s="6" t="str">
        <f t="shared" si="100"/>
        <v>Ms.</v>
      </c>
      <c r="D1642" s="6" t="str">
        <f t="shared" si="101"/>
        <v>Heidi Z.</v>
      </c>
      <c r="E1642" s="6" t="str">
        <f t="shared" si="102"/>
        <v>Skildum</v>
      </c>
      <c r="F1642" s="6" t="str">
        <f t="shared" si="103"/>
        <v>Ms. Heidi Z.</v>
      </c>
    </row>
    <row r="1643" spans="1:6" ht="15.75" customHeight="1" x14ac:dyDescent="0.3">
      <c r="A1643" s="5" t="s">
        <v>3296</v>
      </c>
      <c r="B1643" s="5" t="s">
        <v>3297</v>
      </c>
      <c r="C1643" s="6" t="str">
        <f t="shared" si="100"/>
        <v>Ms.</v>
      </c>
      <c r="D1643" s="6" t="str">
        <f t="shared" si="101"/>
        <v>Carolyn</v>
      </c>
      <c r="E1643" s="6" t="str">
        <f t="shared" si="102"/>
        <v>Yang</v>
      </c>
      <c r="F1643" s="6" t="str">
        <f t="shared" si="103"/>
        <v>Ms. Carolyn</v>
      </c>
    </row>
    <row r="1644" spans="1:6" ht="15.75" customHeight="1" x14ac:dyDescent="0.3">
      <c r="A1644" s="5" t="s">
        <v>3298</v>
      </c>
      <c r="B1644" s="5" t="s">
        <v>3299</v>
      </c>
      <c r="C1644" s="6" t="str">
        <f t="shared" si="100"/>
        <v>Ms.</v>
      </c>
      <c r="D1644" s="6" t="str">
        <f t="shared" si="101"/>
        <v>Sabine</v>
      </c>
      <c r="E1644" s="6" t="str">
        <f t="shared" si="102"/>
        <v>Fischer-Daly</v>
      </c>
      <c r="F1644" s="6" t="str">
        <f t="shared" si="103"/>
        <v>Ms. Sabine</v>
      </c>
    </row>
    <row r="1645" spans="1:6" ht="15.75" customHeight="1" x14ac:dyDescent="0.3">
      <c r="A1645" s="5" t="s">
        <v>3300</v>
      </c>
      <c r="B1645" s="5" t="s">
        <v>3301</v>
      </c>
      <c r="C1645" s="6" t="str">
        <f t="shared" si="100"/>
        <v>Mr.</v>
      </c>
      <c r="D1645" s="6" t="str">
        <f t="shared" si="101"/>
        <v>Bobby</v>
      </c>
      <c r="E1645" s="6" t="str">
        <f t="shared" si="102"/>
        <v>Asher</v>
      </c>
      <c r="F1645" s="6" t="str">
        <f t="shared" si="103"/>
        <v>Mr. Bobby</v>
      </c>
    </row>
    <row r="1646" spans="1:6" ht="15.75" customHeight="1" x14ac:dyDescent="0.3">
      <c r="A1646" s="5" t="s">
        <v>3302</v>
      </c>
      <c r="B1646" s="5" t="s">
        <v>3303</v>
      </c>
      <c r="C1646" s="6" t="str">
        <f t="shared" si="100"/>
        <v>Mr.</v>
      </c>
      <c r="D1646" s="6" t="str">
        <f t="shared" si="101"/>
        <v>Fan</v>
      </c>
      <c r="E1646" s="6" t="str">
        <f t="shared" si="102"/>
        <v>Zhou</v>
      </c>
      <c r="F1646" s="6" t="str">
        <f t="shared" si="103"/>
        <v>Mr. Fan</v>
      </c>
    </row>
    <row r="1647" spans="1:6" ht="15.75" customHeight="1" x14ac:dyDescent="0.3">
      <c r="A1647" s="5" t="s">
        <v>3304</v>
      </c>
      <c r="B1647" s="5" t="s">
        <v>3305</v>
      </c>
      <c r="C1647" s="6" t="str">
        <f t="shared" si="100"/>
        <v>Mrs.</v>
      </c>
      <c r="D1647" s="6" t="str">
        <f t="shared" si="101"/>
        <v>Rachel M</v>
      </c>
      <c r="E1647" s="6" t="str">
        <f t="shared" si="102"/>
        <v>Rudder</v>
      </c>
      <c r="F1647" s="6" t="str">
        <f t="shared" si="103"/>
        <v>Mrs. Rachel M</v>
      </c>
    </row>
    <row r="1648" spans="1:6" ht="15.75" customHeight="1" x14ac:dyDescent="0.3">
      <c r="A1648" s="5" t="s">
        <v>3306</v>
      </c>
      <c r="B1648" s="5" t="s">
        <v>3307</v>
      </c>
      <c r="C1648" s="6" t="str">
        <f t="shared" si="100"/>
        <v>Mr.</v>
      </c>
      <c r="D1648" s="6" t="str">
        <f t="shared" si="101"/>
        <v>Greg</v>
      </c>
      <c r="E1648" s="6" t="str">
        <f t="shared" si="102"/>
        <v>Cartmell</v>
      </c>
      <c r="F1648" s="6" t="str">
        <f t="shared" si="103"/>
        <v>Mr. Greg</v>
      </c>
    </row>
    <row r="1649" spans="1:6" ht="15.75" customHeight="1" x14ac:dyDescent="0.3">
      <c r="A1649" s="5" t="s">
        <v>3308</v>
      </c>
      <c r="B1649" s="5" t="s">
        <v>3309</v>
      </c>
      <c r="C1649" s="6" t="str">
        <f t="shared" si="100"/>
        <v>Mr.</v>
      </c>
      <c r="D1649" s="6" t="str">
        <f t="shared" si="101"/>
        <v>Dan</v>
      </c>
      <c r="E1649" s="6" t="str">
        <f t="shared" si="102"/>
        <v>Troland</v>
      </c>
      <c r="F1649" s="6" t="str">
        <f t="shared" si="103"/>
        <v>Mr. Dan</v>
      </c>
    </row>
    <row r="1650" spans="1:6" ht="15.75" customHeight="1" x14ac:dyDescent="0.3">
      <c r="A1650" s="5" t="s">
        <v>3310</v>
      </c>
      <c r="B1650" s="5" t="s">
        <v>3311</v>
      </c>
      <c r="C1650" s="6" t="str">
        <f t="shared" si="100"/>
        <v>Ms.</v>
      </c>
      <c r="D1650" s="6" t="str">
        <f t="shared" si="101"/>
        <v>Jennifer A</v>
      </c>
      <c r="E1650" s="6" t="str">
        <f t="shared" si="102"/>
        <v>Hall</v>
      </c>
      <c r="F1650" s="6" t="str">
        <f t="shared" si="103"/>
        <v>Ms. Jennifer A</v>
      </c>
    </row>
    <row r="1651" spans="1:6" ht="15.75" customHeight="1" x14ac:dyDescent="0.3">
      <c r="A1651" s="5" t="s">
        <v>3312</v>
      </c>
      <c r="B1651" s="5" t="s">
        <v>3313</v>
      </c>
      <c r="C1651" s="6" t="str">
        <f t="shared" si="100"/>
        <v>Mrs.</v>
      </c>
      <c r="D1651" s="6" t="str">
        <f t="shared" si="101"/>
        <v>Jessica</v>
      </c>
      <c r="E1651" s="6" t="str">
        <f t="shared" si="102"/>
        <v>Berg</v>
      </c>
      <c r="F1651" s="6" t="str">
        <f t="shared" si="103"/>
        <v>Mrs. Jessica</v>
      </c>
    </row>
    <row r="1652" spans="1:6" ht="15.75" customHeight="1" x14ac:dyDescent="0.3">
      <c r="A1652" s="5" t="s">
        <v>3314</v>
      </c>
      <c r="B1652" s="5" t="s">
        <v>3315</v>
      </c>
      <c r="C1652" s="6" t="str">
        <f t="shared" si="100"/>
        <v>Mr.</v>
      </c>
      <c r="D1652" s="6" t="str">
        <f t="shared" si="101"/>
        <v>Chaiwat</v>
      </c>
      <c r="E1652" s="6" t="str">
        <f t="shared" si="102"/>
        <v>Engtrakul</v>
      </c>
      <c r="F1652" s="6" t="str">
        <f t="shared" si="103"/>
        <v>Mr. Chaiwat</v>
      </c>
    </row>
    <row r="1653" spans="1:6" ht="15.75" customHeight="1" x14ac:dyDescent="0.3">
      <c r="A1653" s="5" t="s">
        <v>3316</v>
      </c>
      <c r="B1653" s="5" t="s">
        <v>3317</v>
      </c>
      <c r="C1653" s="6" t="str">
        <f t="shared" si="100"/>
        <v>Ms.</v>
      </c>
      <c r="D1653" s="6" t="str">
        <f t="shared" si="101"/>
        <v>Kerri</v>
      </c>
      <c r="E1653" s="6" t="str">
        <f t="shared" si="102"/>
        <v>Leonhardt</v>
      </c>
      <c r="F1653" s="6" t="str">
        <f t="shared" si="103"/>
        <v>Ms. Kerri</v>
      </c>
    </row>
    <row r="1654" spans="1:6" ht="15.75" customHeight="1" x14ac:dyDescent="0.3">
      <c r="A1654" s="5" t="s">
        <v>3318</v>
      </c>
      <c r="B1654" s="5" t="s">
        <v>3319</v>
      </c>
      <c r="C1654" s="6" t="str">
        <f t="shared" si="100"/>
        <v>Ms.</v>
      </c>
      <c r="D1654" s="6" t="str">
        <f t="shared" si="101"/>
        <v>Lisa</v>
      </c>
      <c r="E1654" s="6" t="str">
        <f t="shared" si="102"/>
        <v>Goetz</v>
      </c>
      <c r="F1654" s="6" t="str">
        <f t="shared" si="103"/>
        <v>Ms. Lisa</v>
      </c>
    </row>
    <row r="1655" spans="1:6" ht="15.75" customHeight="1" x14ac:dyDescent="0.3">
      <c r="A1655" s="5" t="s">
        <v>3320</v>
      </c>
      <c r="B1655" s="5" t="s">
        <v>3321</v>
      </c>
      <c r="C1655" s="6" t="str">
        <f t="shared" si="100"/>
        <v>Mr.</v>
      </c>
      <c r="D1655" s="6" t="str">
        <f t="shared" si="101"/>
        <v>Nicholas G</v>
      </c>
      <c r="E1655" s="6" t="str">
        <f t="shared" si="102"/>
        <v>Cacharelis</v>
      </c>
      <c r="F1655" s="6" t="str">
        <f t="shared" si="103"/>
        <v>Mr. Nicholas G</v>
      </c>
    </row>
    <row r="1656" spans="1:6" ht="15.75" customHeight="1" x14ac:dyDescent="0.3">
      <c r="A1656" s="5" t="s">
        <v>3322</v>
      </c>
      <c r="B1656" s="5" t="s">
        <v>3323</v>
      </c>
      <c r="C1656" s="6" t="str">
        <f t="shared" si="100"/>
        <v>Mr.</v>
      </c>
      <c r="D1656" s="6" t="str">
        <f t="shared" si="101"/>
        <v>Vasilis S</v>
      </c>
      <c r="E1656" s="6" t="str">
        <f t="shared" si="102"/>
        <v>Kariolis</v>
      </c>
      <c r="F1656" s="6" t="str">
        <f t="shared" si="103"/>
        <v>Mr. Vasilis S</v>
      </c>
    </row>
    <row r="1657" spans="1:6" ht="15.75" customHeight="1" x14ac:dyDescent="0.3">
      <c r="A1657" s="5" t="s">
        <v>3324</v>
      </c>
      <c r="B1657" s="5" t="s">
        <v>3325</v>
      </c>
      <c r="C1657" s="6" t="str">
        <f t="shared" si="100"/>
        <v>Mr.</v>
      </c>
      <c r="D1657" s="6" t="str">
        <f t="shared" si="101"/>
        <v>Michael P</v>
      </c>
      <c r="E1657" s="6" t="str">
        <f t="shared" si="102"/>
        <v>Zelwin</v>
      </c>
      <c r="F1657" s="6" t="str">
        <f t="shared" si="103"/>
        <v>Mr. Michael P</v>
      </c>
    </row>
    <row r="1658" spans="1:6" ht="15.75" customHeight="1" x14ac:dyDescent="0.3">
      <c r="A1658" s="5" t="s">
        <v>3326</v>
      </c>
      <c r="B1658" s="5" t="s">
        <v>3327</v>
      </c>
      <c r="C1658" s="6" t="str">
        <f t="shared" si="100"/>
        <v>Ms.</v>
      </c>
      <c r="D1658" s="6" t="str">
        <f t="shared" si="101"/>
        <v>Colleen C.</v>
      </c>
      <c r="E1658" s="6" t="str">
        <f t="shared" si="102"/>
        <v>Barry</v>
      </c>
      <c r="F1658" s="6" t="str">
        <f t="shared" si="103"/>
        <v>Ms. Colleen C.</v>
      </c>
    </row>
    <row r="1659" spans="1:6" ht="15.75" customHeight="1" x14ac:dyDescent="0.3">
      <c r="A1659" s="5" t="s">
        <v>3328</v>
      </c>
      <c r="B1659" s="5" t="s">
        <v>3329</v>
      </c>
      <c r="C1659" s="6" t="str">
        <f t="shared" si="100"/>
        <v>Mrs.</v>
      </c>
      <c r="D1659" s="6" t="str">
        <f t="shared" si="101"/>
        <v>Annika</v>
      </c>
      <c r="E1659" s="6" t="str">
        <f t="shared" si="102"/>
        <v>Bannon</v>
      </c>
      <c r="F1659" s="6" t="str">
        <f t="shared" si="103"/>
        <v>Mrs. Annika</v>
      </c>
    </row>
    <row r="1660" spans="1:6" ht="15.75" customHeight="1" x14ac:dyDescent="0.3">
      <c r="A1660" s="5" t="s">
        <v>3330</v>
      </c>
      <c r="B1660" s="5" t="s">
        <v>3331</v>
      </c>
      <c r="C1660" s="6" t="str">
        <f t="shared" si="100"/>
        <v>Ms.</v>
      </c>
      <c r="D1660" s="6" t="str">
        <f t="shared" si="101"/>
        <v>Kelly</v>
      </c>
      <c r="E1660" s="6" t="str">
        <f t="shared" si="102"/>
        <v>Chang</v>
      </c>
      <c r="F1660" s="6" t="str">
        <f t="shared" si="103"/>
        <v>Ms. Kelly</v>
      </c>
    </row>
    <row r="1661" spans="1:6" ht="15.75" customHeight="1" x14ac:dyDescent="0.3">
      <c r="A1661" s="5" t="s">
        <v>3332</v>
      </c>
      <c r="B1661" s="5" t="s">
        <v>3333</v>
      </c>
      <c r="C1661" s="6" t="str">
        <f t="shared" si="100"/>
        <v>Mr.</v>
      </c>
      <c r="D1661" s="6" t="str">
        <f t="shared" si="101"/>
        <v>Nicholas C.</v>
      </c>
      <c r="E1661" s="6" t="str">
        <f t="shared" si="102"/>
        <v>Vetter</v>
      </c>
      <c r="F1661" s="6" t="str">
        <f t="shared" si="103"/>
        <v>Mr. Nicholas C.</v>
      </c>
    </row>
    <row r="1662" spans="1:6" ht="15.75" customHeight="1" x14ac:dyDescent="0.3">
      <c r="A1662" s="5" t="s">
        <v>3334</v>
      </c>
      <c r="B1662" s="5" t="s">
        <v>3335</v>
      </c>
      <c r="C1662" s="6" t="str">
        <f t="shared" si="100"/>
        <v>Mrs.</v>
      </c>
      <c r="D1662" s="6" t="str">
        <f t="shared" si="101"/>
        <v>Kelly K</v>
      </c>
      <c r="E1662" s="6" t="str">
        <f t="shared" si="102"/>
        <v>Jablonski</v>
      </c>
      <c r="F1662" s="6" t="str">
        <f t="shared" si="103"/>
        <v>Mrs. Kelly K</v>
      </c>
    </row>
    <row r="1663" spans="1:6" ht="15.75" customHeight="1" x14ac:dyDescent="0.3">
      <c r="A1663" s="5" t="s">
        <v>3336</v>
      </c>
      <c r="B1663" s="5" t="s">
        <v>3337</v>
      </c>
      <c r="C1663" s="6" t="str">
        <f t="shared" si="100"/>
        <v>Mr.</v>
      </c>
      <c r="D1663" s="6" t="str">
        <f t="shared" si="101"/>
        <v>Andrew</v>
      </c>
      <c r="E1663" s="6" t="str">
        <f t="shared" si="102"/>
        <v>Jakubowitch</v>
      </c>
      <c r="F1663" s="6" t="str">
        <f t="shared" si="103"/>
        <v>Mr. Andrew</v>
      </c>
    </row>
    <row r="1664" spans="1:6" ht="15.75" customHeight="1" x14ac:dyDescent="0.3">
      <c r="A1664" s="5" t="s">
        <v>3338</v>
      </c>
      <c r="B1664" s="5" t="s">
        <v>3339</v>
      </c>
      <c r="C1664" s="6" t="str">
        <f t="shared" si="100"/>
        <v>Ms.</v>
      </c>
      <c r="D1664" s="6" t="str">
        <f t="shared" si="101"/>
        <v>Hannah</v>
      </c>
      <c r="E1664" s="6" t="str">
        <f t="shared" si="102"/>
        <v>Altshuler</v>
      </c>
      <c r="F1664" s="6" t="str">
        <f t="shared" si="103"/>
        <v>Ms. Hannah</v>
      </c>
    </row>
    <row r="1665" spans="1:6" ht="15.75" customHeight="1" x14ac:dyDescent="0.3">
      <c r="A1665" s="5" t="s">
        <v>3340</v>
      </c>
      <c r="B1665" s="5" t="s">
        <v>3341</v>
      </c>
      <c r="C1665" s="6" t="str">
        <f t="shared" si="100"/>
        <v>Mr.</v>
      </c>
      <c r="D1665" s="6" t="str">
        <f t="shared" si="101"/>
        <v>Patricio Sr.</v>
      </c>
      <c r="E1665" s="6" t="str">
        <f t="shared" si="102"/>
        <v>Ugarte</v>
      </c>
      <c r="F1665" s="6" t="str">
        <f t="shared" si="103"/>
        <v>Mr. Patricio Sr.</v>
      </c>
    </row>
    <row r="1666" spans="1:6" ht="15.75" customHeight="1" x14ac:dyDescent="0.3">
      <c r="A1666" s="5" t="s">
        <v>3342</v>
      </c>
      <c r="B1666" s="5" t="s">
        <v>3343</v>
      </c>
      <c r="C1666" s="6" t="str">
        <f t="shared" ref="C1666:C1729" si="104">LEFT(F1666,FIND(" ",F1666&amp;" ")-1)</f>
        <v>Mr.</v>
      </c>
      <c r="D1666" s="6" t="str">
        <f t="shared" ref="D1666:D1729" si="105">TRIM(MID(F1666,FIND(" ",F1666&amp;" ")+1,200))</f>
        <v>Robert B</v>
      </c>
      <c r="E1666" s="6" t="str">
        <f t="shared" ref="E1666:E1729" si="106">TRIM(LEFT(B1666,FIND(",",B1666)-1))</f>
        <v>Tusso</v>
      </c>
      <c r="F1666" s="6" t="str">
        <f t="shared" ref="F1666:F1729" si="107">TRIM(MID(B1666,FIND(",",B1666)+1,200))</f>
        <v>Mr. Robert B</v>
      </c>
    </row>
    <row r="1667" spans="1:6" ht="15.75" customHeight="1" x14ac:dyDescent="0.3">
      <c r="A1667" s="5" t="s">
        <v>3344</v>
      </c>
      <c r="B1667" s="5" t="s">
        <v>3345</v>
      </c>
      <c r="C1667" s="6" t="str">
        <f t="shared" si="104"/>
        <v>Mr.</v>
      </c>
      <c r="D1667" s="6" t="str">
        <f t="shared" si="105"/>
        <v>Benjamin M</v>
      </c>
      <c r="E1667" s="6" t="str">
        <f t="shared" si="106"/>
        <v>Johnson</v>
      </c>
      <c r="F1667" s="6" t="str">
        <f t="shared" si="107"/>
        <v>Mr. Benjamin M</v>
      </c>
    </row>
    <row r="1668" spans="1:6" ht="15.75" customHeight="1" x14ac:dyDescent="0.3">
      <c r="A1668" s="5" t="s">
        <v>3346</v>
      </c>
      <c r="B1668" s="5" t="s">
        <v>3347</v>
      </c>
      <c r="C1668" s="6" t="str">
        <f t="shared" si="104"/>
        <v>Mr.</v>
      </c>
      <c r="D1668" s="6" t="str">
        <f t="shared" si="105"/>
        <v>Robert</v>
      </c>
      <c r="E1668" s="6" t="str">
        <f t="shared" si="106"/>
        <v>Landry</v>
      </c>
      <c r="F1668" s="6" t="str">
        <f t="shared" si="107"/>
        <v>Mr. Robert</v>
      </c>
    </row>
    <row r="1669" spans="1:6" ht="15.75" customHeight="1" x14ac:dyDescent="0.3">
      <c r="A1669" s="5" t="s">
        <v>3348</v>
      </c>
      <c r="B1669" s="5" t="s">
        <v>3349</v>
      </c>
      <c r="C1669" s="6" t="str">
        <f t="shared" si="104"/>
        <v>Mr.</v>
      </c>
      <c r="D1669" s="6" t="str">
        <f t="shared" si="105"/>
        <v>Eric R.</v>
      </c>
      <c r="E1669" s="6" t="str">
        <f t="shared" si="106"/>
        <v>McDonald</v>
      </c>
      <c r="F1669" s="6" t="str">
        <f t="shared" si="107"/>
        <v>Mr. Eric R.</v>
      </c>
    </row>
    <row r="1670" spans="1:6" ht="15.75" customHeight="1" x14ac:dyDescent="0.3">
      <c r="A1670" s="5" t="s">
        <v>3350</v>
      </c>
      <c r="B1670" s="5" t="s">
        <v>3351</v>
      </c>
      <c r="C1670" s="6" t="str">
        <f t="shared" si="104"/>
        <v>Mr.</v>
      </c>
      <c r="D1670" s="6" t="str">
        <f t="shared" si="105"/>
        <v>Matthew</v>
      </c>
      <c r="E1670" s="6" t="str">
        <f t="shared" si="106"/>
        <v>Dunlap</v>
      </c>
      <c r="F1670" s="6" t="str">
        <f t="shared" si="107"/>
        <v>Mr. Matthew</v>
      </c>
    </row>
    <row r="1671" spans="1:6" ht="15.75" customHeight="1" x14ac:dyDescent="0.3">
      <c r="A1671" s="5" t="s">
        <v>3352</v>
      </c>
      <c r="B1671" s="5" t="s">
        <v>3353</v>
      </c>
      <c r="C1671" s="6" t="str">
        <f t="shared" si="104"/>
        <v>Mr.</v>
      </c>
      <c r="D1671" s="6" t="str">
        <f t="shared" si="105"/>
        <v>Bob R</v>
      </c>
      <c r="E1671" s="6" t="str">
        <f t="shared" si="106"/>
        <v>Larue</v>
      </c>
      <c r="F1671" s="6" t="str">
        <f t="shared" si="107"/>
        <v>Mr. Bob R</v>
      </c>
    </row>
    <row r="1672" spans="1:6" ht="15.75" customHeight="1" x14ac:dyDescent="0.3">
      <c r="A1672" s="5" t="s">
        <v>3354</v>
      </c>
      <c r="B1672" s="5" t="s">
        <v>3355</v>
      </c>
      <c r="C1672" s="6" t="str">
        <f t="shared" si="104"/>
        <v>Ms.</v>
      </c>
      <c r="D1672" s="6" t="str">
        <f t="shared" si="105"/>
        <v>Stephanie J.</v>
      </c>
      <c r="E1672" s="6" t="str">
        <f t="shared" si="106"/>
        <v>Hodge</v>
      </c>
      <c r="F1672" s="6" t="str">
        <f t="shared" si="107"/>
        <v>Ms. Stephanie J.</v>
      </c>
    </row>
    <row r="1673" spans="1:6" ht="15.75" customHeight="1" x14ac:dyDescent="0.3">
      <c r="A1673" s="5" t="s">
        <v>3356</v>
      </c>
      <c r="B1673" s="5" t="s">
        <v>3357</v>
      </c>
      <c r="C1673" s="6" t="str">
        <f t="shared" si="104"/>
        <v>Mr.</v>
      </c>
      <c r="D1673" s="6" t="str">
        <f t="shared" si="105"/>
        <v>Jake</v>
      </c>
      <c r="E1673" s="6" t="str">
        <f t="shared" si="106"/>
        <v>Marcus</v>
      </c>
      <c r="F1673" s="6" t="str">
        <f t="shared" si="107"/>
        <v>Mr. Jake</v>
      </c>
    </row>
    <row r="1674" spans="1:6" ht="15.75" customHeight="1" x14ac:dyDescent="0.3">
      <c r="A1674" s="5" t="s">
        <v>3358</v>
      </c>
      <c r="B1674" s="5" t="s">
        <v>3359</v>
      </c>
      <c r="C1674" s="6" t="str">
        <f t="shared" si="104"/>
        <v>Ms.</v>
      </c>
      <c r="D1674" s="6" t="str">
        <f t="shared" si="105"/>
        <v>Alison L.</v>
      </c>
      <c r="E1674" s="6" t="str">
        <f t="shared" si="106"/>
        <v>Daubert</v>
      </c>
      <c r="F1674" s="6" t="str">
        <f t="shared" si="107"/>
        <v>Ms. Alison L.</v>
      </c>
    </row>
    <row r="1675" spans="1:6" ht="15.75" customHeight="1" x14ac:dyDescent="0.3">
      <c r="A1675" s="5" t="s">
        <v>3360</v>
      </c>
      <c r="B1675" s="5" t="s">
        <v>3361</v>
      </c>
      <c r="C1675" s="6" t="str">
        <f t="shared" si="104"/>
        <v>Ms.</v>
      </c>
      <c r="D1675" s="6" t="str">
        <f t="shared" si="105"/>
        <v>Lindsay M</v>
      </c>
      <c r="E1675" s="6" t="str">
        <f t="shared" si="106"/>
        <v>Close</v>
      </c>
      <c r="F1675" s="6" t="str">
        <f t="shared" si="107"/>
        <v>Ms. Lindsay M</v>
      </c>
    </row>
    <row r="1676" spans="1:6" ht="15.75" customHeight="1" x14ac:dyDescent="0.3">
      <c r="A1676" s="5" t="s">
        <v>3362</v>
      </c>
      <c r="B1676" s="5" t="s">
        <v>3363</v>
      </c>
      <c r="C1676" s="6" t="str">
        <f t="shared" si="104"/>
        <v>Mr.</v>
      </c>
      <c r="D1676" s="6" t="str">
        <f t="shared" si="105"/>
        <v>Guillaume</v>
      </c>
      <c r="E1676" s="6" t="str">
        <f t="shared" si="106"/>
        <v>Roels</v>
      </c>
      <c r="F1676" s="6" t="str">
        <f t="shared" si="107"/>
        <v>Mr. Guillaume</v>
      </c>
    </row>
    <row r="1677" spans="1:6" ht="15.75" customHeight="1" x14ac:dyDescent="0.3">
      <c r="A1677" s="5" t="s">
        <v>3364</v>
      </c>
      <c r="B1677" s="5" t="s">
        <v>3365</v>
      </c>
      <c r="C1677" s="6" t="str">
        <f t="shared" si="104"/>
        <v>Ms.</v>
      </c>
      <c r="D1677" s="6" t="str">
        <f t="shared" si="105"/>
        <v>Kaylee</v>
      </c>
      <c r="E1677" s="6" t="str">
        <f t="shared" si="106"/>
        <v>Venosky</v>
      </c>
      <c r="F1677" s="6" t="str">
        <f t="shared" si="107"/>
        <v>Ms. Kaylee</v>
      </c>
    </row>
    <row r="1678" spans="1:6" ht="15.75" customHeight="1" x14ac:dyDescent="0.3">
      <c r="A1678" s="5" t="s">
        <v>3366</v>
      </c>
      <c r="B1678" s="5" t="s">
        <v>3367</v>
      </c>
      <c r="C1678" s="6" t="str">
        <f t="shared" si="104"/>
        <v>Ms.</v>
      </c>
      <c r="D1678" s="6" t="str">
        <f t="shared" si="105"/>
        <v>Theresa</v>
      </c>
      <c r="E1678" s="6" t="str">
        <f t="shared" si="106"/>
        <v>Gosnell</v>
      </c>
      <c r="F1678" s="6" t="str">
        <f t="shared" si="107"/>
        <v>Ms. Theresa</v>
      </c>
    </row>
    <row r="1679" spans="1:6" ht="15.75" customHeight="1" x14ac:dyDescent="0.3">
      <c r="A1679" s="5" t="s">
        <v>3368</v>
      </c>
      <c r="B1679" s="5" t="s">
        <v>3369</v>
      </c>
      <c r="C1679" s="6" t="str">
        <f t="shared" si="104"/>
        <v>Mr.</v>
      </c>
      <c r="D1679" s="6" t="str">
        <f t="shared" si="105"/>
        <v>Travis G.</v>
      </c>
      <c r="E1679" s="6" t="str">
        <f t="shared" si="106"/>
        <v>Chewning-Kulick</v>
      </c>
      <c r="F1679" s="6" t="str">
        <f t="shared" si="107"/>
        <v>Mr. Travis G.</v>
      </c>
    </row>
    <row r="1680" spans="1:6" ht="15.75" customHeight="1" x14ac:dyDescent="0.3">
      <c r="A1680" s="5" t="s">
        <v>3370</v>
      </c>
      <c r="B1680" s="5" t="s">
        <v>3371</v>
      </c>
      <c r="C1680" s="6" t="str">
        <f t="shared" si="104"/>
        <v>Ms.</v>
      </c>
      <c r="D1680" s="6" t="str">
        <f t="shared" si="105"/>
        <v>Emma L.</v>
      </c>
      <c r="E1680" s="6" t="str">
        <f t="shared" si="106"/>
        <v>McCarron</v>
      </c>
      <c r="F1680" s="6" t="str">
        <f t="shared" si="107"/>
        <v>Ms. Emma L.</v>
      </c>
    </row>
    <row r="1681" spans="1:6" ht="15.75" customHeight="1" x14ac:dyDescent="0.3">
      <c r="A1681" s="5" t="s">
        <v>3372</v>
      </c>
      <c r="B1681" s="5" t="s">
        <v>3373</v>
      </c>
      <c r="C1681" s="6" t="str">
        <f t="shared" si="104"/>
        <v>Ms.</v>
      </c>
      <c r="D1681" s="6" t="str">
        <f t="shared" si="105"/>
        <v>Linda</v>
      </c>
      <c r="E1681" s="6" t="str">
        <f t="shared" si="106"/>
        <v>Manion</v>
      </c>
      <c r="F1681" s="6" t="str">
        <f t="shared" si="107"/>
        <v>Ms. Linda</v>
      </c>
    </row>
    <row r="1682" spans="1:6" ht="15.75" customHeight="1" x14ac:dyDescent="0.3">
      <c r="A1682" s="5" t="s">
        <v>3374</v>
      </c>
      <c r="B1682" s="5" t="s">
        <v>3375</v>
      </c>
      <c r="C1682" s="6" t="str">
        <f t="shared" si="104"/>
        <v>Mr.</v>
      </c>
      <c r="D1682" s="6" t="str">
        <f t="shared" si="105"/>
        <v>Owen R</v>
      </c>
      <c r="E1682" s="6" t="str">
        <f t="shared" si="106"/>
        <v>Strong</v>
      </c>
      <c r="F1682" s="6" t="str">
        <f t="shared" si="107"/>
        <v>Mr. Owen R</v>
      </c>
    </row>
    <row r="1683" spans="1:6" ht="15.75" customHeight="1" x14ac:dyDescent="0.3">
      <c r="A1683" s="5" t="s">
        <v>3376</v>
      </c>
      <c r="B1683" s="5" t="s">
        <v>3377</v>
      </c>
      <c r="C1683" s="6" t="str">
        <f t="shared" si="104"/>
        <v>Mr.</v>
      </c>
      <c r="D1683" s="6" t="str">
        <f t="shared" si="105"/>
        <v>Jacob</v>
      </c>
      <c r="E1683" s="6" t="str">
        <f t="shared" si="106"/>
        <v>Leblanc</v>
      </c>
      <c r="F1683" s="6" t="str">
        <f t="shared" si="107"/>
        <v>Mr. Jacob</v>
      </c>
    </row>
    <row r="1684" spans="1:6" ht="15.75" customHeight="1" x14ac:dyDescent="0.3">
      <c r="A1684" s="5" t="s">
        <v>3378</v>
      </c>
      <c r="B1684" s="5" t="s">
        <v>3379</v>
      </c>
      <c r="C1684" s="6" t="str">
        <f t="shared" si="104"/>
        <v>Ms.</v>
      </c>
      <c r="D1684" s="6" t="str">
        <f t="shared" si="105"/>
        <v>Jacqueline</v>
      </c>
      <c r="E1684" s="6" t="str">
        <f t="shared" si="106"/>
        <v>Palmer</v>
      </c>
      <c r="F1684" s="6" t="str">
        <f t="shared" si="107"/>
        <v>Ms. Jacqueline</v>
      </c>
    </row>
    <row r="1685" spans="1:6" ht="15.75" customHeight="1" x14ac:dyDescent="0.3">
      <c r="A1685" s="5" t="s">
        <v>3380</v>
      </c>
      <c r="B1685" s="5" t="s">
        <v>3381</v>
      </c>
      <c r="C1685" s="6" t="str">
        <f t="shared" si="104"/>
        <v>Mr.</v>
      </c>
      <c r="D1685" s="6" t="str">
        <f t="shared" si="105"/>
        <v>Yefeng</v>
      </c>
      <c r="E1685" s="6" t="str">
        <f t="shared" si="106"/>
        <v>Shen</v>
      </c>
      <c r="F1685" s="6" t="str">
        <f t="shared" si="107"/>
        <v>Mr. Yefeng</v>
      </c>
    </row>
    <row r="1686" spans="1:6" ht="15.75" customHeight="1" x14ac:dyDescent="0.3">
      <c r="A1686" s="5" t="s">
        <v>3382</v>
      </c>
      <c r="B1686" s="5" t="s">
        <v>3383</v>
      </c>
      <c r="C1686" s="6" t="str">
        <f t="shared" si="104"/>
        <v>Mr.</v>
      </c>
      <c r="D1686" s="6" t="str">
        <f t="shared" si="105"/>
        <v>Thomas J</v>
      </c>
      <c r="E1686" s="6" t="str">
        <f t="shared" si="106"/>
        <v>Goldsby</v>
      </c>
      <c r="F1686" s="6" t="str">
        <f t="shared" si="107"/>
        <v>Mr. Thomas J</v>
      </c>
    </row>
    <row r="1687" spans="1:6" ht="15.75" customHeight="1" x14ac:dyDescent="0.3">
      <c r="A1687" s="5" t="s">
        <v>3384</v>
      </c>
      <c r="B1687" s="5" t="s">
        <v>3385</v>
      </c>
      <c r="C1687" s="6" t="str">
        <f t="shared" si="104"/>
        <v>Mr.</v>
      </c>
      <c r="D1687" s="6" t="str">
        <f t="shared" si="105"/>
        <v>Ken</v>
      </c>
      <c r="E1687" s="6" t="str">
        <f t="shared" si="106"/>
        <v>Whitney</v>
      </c>
      <c r="F1687" s="6" t="str">
        <f t="shared" si="107"/>
        <v>Mr. Ken</v>
      </c>
    </row>
    <row r="1688" spans="1:6" ht="15.75" customHeight="1" x14ac:dyDescent="0.3">
      <c r="A1688" s="5" t="s">
        <v>3386</v>
      </c>
      <c r="B1688" s="5" t="s">
        <v>3387</v>
      </c>
      <c r="C1688" s="6" t="str">
        <f t="shared" si="104"/>
        <v>Ms.</v>
      </c>
      <c r="D1688" s="6" t="str">
        <f t="shared" si="105"/>
        <v>Annie E</v>
      </c>
      <c r="E1688" s="6" t="str">
        <f t="shared" si="106"/>
        <v>Mahoney</v>
      </c>
      <c r="F1688" s="6" t="str">
        <f t="shared" si="107"/>
        <v>Ms. Annie E</v>
      </c>
    </row>
    <row r="1689" spans="1:6" ht="15.75" customHeight="1" x14ac:dyDescent="0.3">
      <c r="A1689" s="5" t="s">
        <v>3388</v>
      </c>
      <c r="B1689" s="5" t="s">
        <v>3389</v>
      </c>
      <c r="C1689" s="6" t="str">
        <f t="shared" si="104"/>
        <v>Mrs.</v>
      </c>
      <c r="D1689" s="6" t="str">
        <f t="shared" si="105"/>
        <v>Noel K.</v>
      </c>
      <c r="E1689" s="6" t="str">
        <f t="shared" si="106"/>
        <v>McCracken</v>
      </c>
      <c r="F1689" s="6" t="str">
        <f t="shared" si="107"/>
        <v>Mrs. Noel K.</v>
      </c>
    </row>
    <row r="1690" spans="1:6" ht="15.75" customHeight="1" x14ac:dyDescent="0.3">
      <c r="A1690" s="5" t="s">
        <v>3390</v>
      </c>
      <c r="B1690" s="5" t="s">
        <v>3391</v>
      </c>
      <c r="C1690" s="6" t="str">
        <f t="shared" si="104"/>
        <v>Mr.</v>
      </c>
      <c r="D1690" s="6" t="str">
        <f t="shared" si="105"/>
        <v>Mark S</v>
      </c>
      <c r="E1690" s="6" t="str">
        <f t="shared" si="106"/>
        <v>Spewak</v>
      </c>
      <c r="F1690" s="6" t="str">
        <f t="shared" si="107"/>
        <v>Mr. Mark S</v>
      </c>
    </row>
    <row r="1691" spans="1:6" ht="15.75" customHeight="1" x14ac:dyDescent="0.3">
      <c r="A1691" s="5" t="s">
        <v>3392</v>
      </c>
      <c r="B1691" s="5" t="s">
        <v>3393</v>
      </c>
      <c r="C1691" s="6" t="str">
        <f t="shared" si="104"/>
        <v>Ms.</v>
      </c>
      <c r="D1691" s="6" t="str">
        <f t="shared" si="105"/>
        <v>Federica</v>
      </c>
      <c r="E1691" s="6" t="str">
        <f t="shared" si="106"/>
        <v>Cottini</v>
      </c>
      <c r="F1691" s="6" t="str">
        <f t="shared" si="107"/>
        <v>Ms. Federica</v>
      </c>
    </row>
    <row r="1692" spans="1:6" ht="15.75" customHeight="1" x14ac:dyDescent="0.3">
      <c r="A1692" s="5" t="s">
        <v>3394</v>
      </c>
      <c r="B1692" s="5" t="s">
        <v>3395</v>
      </c>
      <c r="C1692" s="6" t="str">
        <f t="shared" si="104"/>
        <v>Ms.</v>
      </c>
      <c r="D1692" s="6" t="str">
        <f t="shared" si="105"/>
        <v>Pamela L</v>
      </c>
      <c r="E1692" s="6" t="str">
        <f t="shared" si="106"/>
        <v>Findlay</v>
      </c>
      <c r="F1692" s="6" t="str">
        <f t="shared" si="107"/>
        <v>Ms. Pamela L</v>
      </c>
    </row>
    <row r="1693" spans="1:6" ht="15.75" customHeight="1" x14ac:dyDescent="0.3">
      <c r="A1693" s="5" t="s">
        <v>3396</v>
      </c>
      <c r="B1693" s="5" t="s">
        <v>3397</v>
      </c>
      <c r="C1693" s="6" t="str">
        <f t="shared" si="104"/>
        <v>Mr.</v>
      </c>
      <c r="D1693" s="6" t="str">
        <f t="shared" si="105"/>
        <v>Andrew W.</v>
      </c>
      <c r="E1693" s="6" t="str">
        <f t="shared" si="106"/>
        <v>Strasburg</v>
      </c>
      <c r="F1693" s="6" t="str">
        <f t="shared" si="107"/>
        <v>Mr. Andrew W.</v>
      </c>
    </row>
    <row r="1694" spans="1:6" ht="15.75" customHeight="1" x14ac:dyDescent="0.3">
      <c r="A1694" s="5" t="s">
        <v>3398</v>
      </c>
      <c r="B1694" s="5" t="s">
        <v>3399</v>
      </c>
      <c r="C1694" s="6" t="str">
        <f t="shared" si="104"/>
        <v>Mr.</v>
      </c>
      <c r="D1694" s="6" t="str">
        <f t="shared" si="105"/>
        <v>Randall</v>
      </c>
      <c r="E1694" s="6" t="str">
        <f t="shared" si="106"/>
        <v>Adams</v>
      </c>
      <c r="F1694" s="6" t="str">
        <f t="shared" si="107"/>
        <v>Mr. Randall</v>
      </c>
    </row>
    <row r="1695" spans="1:6" ht="15.75" customHeight="1" x14ac:dyDescent="0.3">
      <c r="A1695" s="5" t="s">
        <v>3400</v>
      </c>
      <c r="B1695" s="5" t="s">
        <v>3401</v>
      </c>
      <c r="C1695" s="6" t="str">
        <f t="shared" si="104"/>
        <v>Ms.</v>
      </c>
      <c r="D1695" s="6" t="str">
        <f t="shared" si="105"/>
        <v>Tracy L</v>
      </c>
      <c r="E1695" s="6" t="str">
        <f t="shared" si="106"/>
        <v>Deeter</v>
      </c>
      <c r="F1695" s="6" t="str">
        <f t="shared" si="107"/>
        <v>Ms. Tracy L</v>
      </c>
    </row>
    <row r="1696" spans="1:6" ht="15.75" customHeight="1" x14ac:dyDescent="0.3">
      <c r="A1696" s="5" t="s">
        <v>3402</v>
      </c>
      <c r="B1696" s="5" t="s">
        <v>3403</v>
      </c>
      <c r="C1696" s="6" t="str">
        <f t="shared" si="104"/>
        <v>Ms.</v>
      </c>
      <c r="D1696" s="6" t="str">
        <f t="shared" si="105"/>
        <v>Azelie</v>
      </c>
      <c r="E1696" s="6" t="str">
        <f t="shared" si="106"/>
        <v>Arpin</v>
      </c>
      <c r="F1696" s="6" t="str">
        <f t="shared" si="107"/>
        <v>Ms. Azelie</v>
      </c>
    </row>
    <row r="1697" spans="1:6" ht="15.75" customHeight="1" x14ac:dyDescent="0.3">
      <c r="A1697" s="5" t="s">
        <v>3404</v>
      </c>
      <c r="B1697" s="5" t="s">
        <v>3405</v>
      </c>
      <c r="C1697" s="6" t="str">
        <f t="shared" si="104"/>
        <v>Ms.</v>
      </c>
      <c r="D1697" s="6" t="str">
        <f t="shared" si="105"/>
        <v>Monica M.</v>
      </c>
      <c r="E1697" s="6" t="str">
        <f t="shared" si="106"/>
        <v>Schoeneck</v>
      </c>
      <c r="F1697" s="6" t="str">
        <f t="shared" si="107"/>
        <v>Ms. Monica M.</v>
      </c>
    </row>
    <row r="1698" spans="1:6" ht="15.75" customHeight="1" x14ac:dyDescent="0.3">
      <c r="A1698" s="5" t="s">
        <v>3406</v>
      </c>
      <c r="B1698" s="5" t="s">
        <v>3407</v>
      </c>
      <c r="C1698" s="6" t="str">
        <f t="shared" si="104"/>
        <v>Ms.</v>
      </c>
      <c r="D1698" s="6" t="str">
        <f t="shared" si="105"/>
        <v>Katarina K.</v>
      </c>
      <c r="E1698" s="6" t="str">
        <f t="shared" si="106"/>
        <v>Mueller</v>
      </c>
      <c r="F1698" s="6" t="str">
        <f t="shared" si="107"/>
        <v>Ms. Katarina K.</v>
      </c>
    </row>
    <row r="1699" spans="1:6" ht="15.75" customHeight="1" x14ac:dyDescent="0.3">
      <c r="A1699" s="5" t="s">
        <v>3408</v>
      </c>
      <c r="B1699" s="5" t="s">
        <v>3409</v>
      </c>
      <c r="C1699" s="6" t="str">
        <f t="shared" si="104"/>
        <v>Ms.</v>
      </c>
      <c r="D1699" s="6" t="str">
        <f t="shared" si="105"/>
        <v>Jamie L.</v>
      </c>
      <c r="E1699" s="6" t="str">
        <f t="shared" si="106"/>
        <v>Willits</v>
      </c>
      <c r="F1699" s="6" t="str">
        <f t="shared" si="107"/>
        <v>Ms. Jamie L.</v>
      </c>
    </row>
    <row r="1700" spans="1:6" ht="15.75" customHeight="1" x14ac:dyDescent="0.3">
      <c r="A1700" s="5" t="s">
        <v>3410</v>
      </c>
      <c r="B1700" s="5" t="s">
        <v>3411</v>
      </c>
      <c r="C1700" s="6" t="str">
        <f t="shared" si="104"/>
        <v>Mr.</v>
      </c>
      <c r="D1700" s="6" t="str">
        <f t="shared" si="105"/>
        <v>Brian</v>
      </c>
      <c r="E1700" s="6" t="str">
        <f t="shared" si="106"/>
        <v>Syring</v>
      </c>
      <c r="F1700" s="6" t="str">
        <f t="shared" si="107"/>
        <v>Mr. Brian</v>
      </c>
    </row>
    <row r="1701" spans="1:6" ht="15.75" customHeight="1" x14ac:dyDescent="0.3">
      <c r="A1701" s="5" t="s">
        <v>3412</v>
      </c>
      <c r="B1701" s="5" t="s">
        <v>3413</v>
      </c>
      <c r="C1701" s="6" t="str">
        <f t="shared" si="104"/>
        <v>Ms.</v>
      </c>
      <c r="D1701" s="6" t="str">
        <f t="shared" si="105"/>
        <v>Stacey L.</v>
      </c>
      <c r="E1701" s="6" t="str">
        <f t="shared" si="106"/>
        <v>Strike</v>
      </c>
      <c r="F1701" s="6" t="str">
        <f t="shared" si="107"/>
        <v>Ms. Stacey L.</v>
      </c>
    </row>
    <row r="1702" spans="1:6" ht="15.75" customHeight="1" x14ac:dyDescent="0.3">
      <c r="A1702" s="5" t="s">
        <v>3414</v>
      </c>
      <c r="B1702" s="5" t="s">
        <v>3415</v>
      </c>
      <c r="C1702" s="6" t="str">
        <f t="shared" si="104"/>
        <v>Mr.</v>
      </c>
      <c r="D1702" s="6" t="str">
        <f t="shared" si="105"/>
        <v>Stephen</v>
      </c>
      <c r="E1702" s="6" t="str">
        <f t="shared" si="106"/>
        <v>Hennigar</v>
      </c>
      <c r="F1702" s="6" t="str">
        <f t="shared" si="107"/>
        <v>Mr. Stephen</v>
      </c>
    </row>
    <row r="1703" spans="1:6" ht="15.75" customHeight="1" x14ac:dyDescent="0.3">
      <c r="A1703" s="5" t="s">
        <v>3416</v>
      </c>
      <c r="B1703" s="5" t="s">
        <v>3417</v>
      </c>
      <c r="C1703" s="6" t="str">
        <f t="shared" si="104"/>
        <v>Mr.</v>
      </c>
      <c r="D1703" s="6" t="str">
        <f t="shared" si="105"/>
        <v>Joshua</v>
      </c>
      <c r="E1703" s="6" t="str">
        <f t="shared" si="106"/>
        <v>May</v>
      </c>
      <c r="F1703" s="6" t="str">
        <f t="shared" si="107"/>
        <v>Mr. Joshua</v>
      </c>
    </row>
    <row r="1704" spans="1:6" ht="15.75" customHeight="1" x14ac:dyDescent="0.3">
      <c r="A1704" s="5" t="s">
        <v>3418</v>
      </c>
      <c r="B1704" s="5" t="s">
        <v>3419</v>
      </c>
      <c r="C1704" s="6" t="str">
        <f t="shared" si="104"/>
        <v>Mr.</v>
      </c>
      <c r="D1704" s="6" t="str">
        <f t="shared" si="105"/>
        <v>Josh</v>
      </c>
      <c r="E1704" s="6" t="str">
        <f t="shared" si="106"/>
        <v>Metcalf</v>
      </c>
      <c r="F1704" s="6" t="str">
        <f t="shared" si="107"/>
        <v>Mr. Josh</v>
      </c>
    </row>
    <row r="1705" spans="1:6" ht="15.75" customHeight="1" x14ac:dyDescent="0.3">
      <c r="A1705" s="5" t="s">
        <v>3420</v>
      </c>
      <c r="B1705" s="5" t="s">
        <v>3421</v>
      </c>
      <c r="C1705" s="6" t="str">
        <f t="shared" si="104"/>
        <v>Ms.</v>
      </c>
      <c r="D1705" s="6" t="str">
        <f t="shared" si="105"/>
        <v>Heather</v>
      </c>
      <c r="E1705" s="6" t="str">
        <f t="shared" si="106"/>
        <v>Tiska</v>
      </c>
      <c r="F1705" s="6" t="str">
        <f t="shared" si="107"/>
        <v>Ms. Heather</v>
      </c>
    </row>
    <row r="1706" spans="1:6" ht="15.75" customHeight="1" x14ac:dyDescent="0.3">
      <c r="A1706" s="5" t="s">
        <v>3422</v>
      </c>
      <c r="B1706" s="5" t="s">
        <v>3423</v>
      </c>
      <c r="C1706" s="6" t="str">
        <f t="shared" si="104"/>
        <v>Mr.</v>
      </c>
      <c r="D1706" s="6" t="str">
        <f t="shared" si="105"/>
        <v>James C.</v>
      </c>
      <c r="E1706" s="6" t="str">
        <f t="shared" si="106"/>
        <v>McDonough</v>
      </c>
      <c r="F1706" s="6" t="str">
        <f t="shared" si="107"/>
        <v>Mr. James C.</v>
      </c>
    </row>
    <row r="1707" spans="1:6" ht="15.75" customHeight="1" x14ac:dyDescent="0.3">
      <c r="A1707" s="5" t="s">
        <v>3424</v>
      </c>
      <c r="B1707" s="5" t="s">
        <v>3425</v>
      </c>
      <c r="C1707" s="6" t="str">
        <f t="shared" si="104"/>
        <v>Ms.</v>
      </c>
      <c r="D1707" s="6" t="str">
        <f t="shared" si="105"/>
        <v>Kim</v>
      </c>
      <c r="E1707" s="6" t="str">
        <f t="shared" si="106"/>
        <v>Fairley</v>
      </c>
      <c r="F1707" s="6" t="str">
        <f t="shared" si="107"/>
        <v>Ms. Kim</v>
      </c>
    </row>
    <row r="1708" spans="1:6" ht="15.75" customHeight="1" x14ac:dyDescent="0.3">
      <c r="A1708" s="5" t="s">
        <v>3426</v>
      </c>
      <c r="B1708" s="5" t="s">
        <v>3427</v>
      </c>
      <c r="C1708" s="6" t="str">
        <f t="shared" si="104"/>
        <v>Ms.</v>
      </c>
      <c r="D1708" s="6" t="str">
        <f t="shared" si="105"/>
        <v>Marie E.</v>
      </c>
      <c r="E1708" s="6" t="str">
        <f t="shared" si="106"/>
        <v>Barnett</v>
      </c>
      <c r="F1708" s="6" t="str">
        <f t="shared" si="107"/>
        <v>Ms. Marie E.</v>
      </c>
    </row>
    <row r="1709" spans="1:6" ht="15.75" customHeight="1" x14ac:dyDescent="0.3">
      <c r="A1709" s="5" t="s">
        <v>3428</v>
      </c>
      <c r="B1709" s="5" t="s">
        <v>3429</v>
      </c>
      <c r="C1709" s="6" t="str">
        <f t="shared" si="104"/>
        <v>Mr.</v>
      </c>
      <c r="D1709" s="6" t="str">
        <f t="shared" si="105"/>
        <v>Dariusz</v>
      </c>
      <c r="E1709" s="6" t="str">
        <f t="shared" si="106"/>
        <v>Piasta</v>
      </c>
      <c r="F1709" s="6" t="str">
        <f t="shared" si="107"/>
        <v>Mr. Dariusz</v>
      </c>
    </row>
    <row r="1710" spans="1:6" ht="15.75" customHeight="1" x14ac:dyDescent="0.3">
      <c r="A1710" s="5" t="s">
        <v>3430</v>
      </c>
      <c r="B1710" s="5" t="s">
        <v>3431</v>
      </c>
      <c r="C1710" s="6" t="str">
        <f t="shared" si="104"/>
        <v>Ms.</v>
      </c>
      <c r="D1710" s="6" t="str">
        <f t="shared" si="105"/>
        <v>Jessica E.</v>
      </c>
      <c r="E1710" s="6" t="str">
        <f t="shared" si="106"/>
        <v>Mueller</v>
      </c>
      <c r="F1710" s="6" t="str">
        <f t="shared" si="107"/>
        <v>Ms. Jessica E.</v>
      </c>
    </row>
    <row r="1711" spans="1:6" ht="15.75" customHeight="1" x14ac:dyDescent="0.3">
      <c r="A1711" s="5" t="s">
        <v>3432</v>
      </c>
      <c r="B1711" s="5" t="s">
        <v>3433</v>
      </c>
      <c r="C1711" s="6" t="str">
        <f t="shared" si="104"/>
        <v>Ms.</v>
      </c>
      <c r="D1711" s="6" t="str">
        <f t="shared" si="105"/>
        <v>Kristen</v>
      </c>
      <c r="E1711" s="6" t="str">
        <f t="shared" si="106"/>
        <v>Olsen</v>
      </c>
      <c r="F1711" s="6" t="str">
        <f t="shared" si="107"/>
        <v>Ms. Kristen</v>
      </c>
    </row>
    <row r="1712" spans="1:6" ht="15.75" customHeight="1" x14ac:dyDescent="0.3">
      <c r="A1712" s="5" t="s">
        <v>3434</v>
      </c>
      <c r="B1712" s="5" t="s">
        <v>3435</v>
      </c>
      <c r="C1712" s="6" t="str">
        <f t="shared" si="104"/>
        <v>Mr.</v>
      </c>
      <c r="D1712" s="6" t="str">
        <f t="shared" si="105"/>
        <v>Jose Guadalupe P. Sr.</v>
      </c>
      <c r="E1712" s="6" t="str">
        <f t="shared" si="106"/>
        <v>De Jesus</v>
      </c>
      <c r="F1712" s="6" t="str">
        <f t="shared" si="107"/>
        <v>Mr. Jose Guadalupe P. Sr.</v>
      </c>
    </row>
    <row r="1713" spans="1:6" ht="15.75" customHeight="1" x14ac:dyDescent="0.3">
      <c r="A1713" s="5" t="s">
        <v>3436</v>
      </c>
      <c r="B1713" s="5" t="s">
        <v>3437</v>
      </c>
      <c r="C1713" s="6" t="str">
        <f t="shared" si="104"/>
        <v>Ms.</v>
      </c>
      <c r="D1713" s="6" t="str">
        <f t="shared" si="105"/>
        <v>Cynthia</v>
      </c>
      <c r="E1713" s="6" t="str">
        <f t="shared" si="106"/>
        <v>Bartus</v>
      </c>
      <c r="F1713" s="6" t="str">
        <f t="shared" si="107"/>
        <v>Ms. Cynthia</v>
      </c>
    </row>
    <row r="1714" spans="1:6" ht="15.75" customHeight="1" x14ac:dyDescent="0.3">
      <c r="A1714" s="5" t="s">
        <v>3438</v>
      </c>
      <c r="B1714" s="5" t="s">
        <v>3439</v>
      </c>
      <c r="C1714" s="6" t="str">
        <f t="shared" si="104"/>
        <v>Mr.</v>
      </c>
      <c r="D1714" s="6" t="str">
        <f t="shared" si="105"/>
        <v>Tyler</v>
      </c>
      <c r="E1714" s="6" t="str">
        <f t="shared" si="106"/>
        <v>Stevens</v>
      </c>
      <c r="F1714" s="6" t="str">
        <f t="shared" si="107"/>
        <v>Mr. Tyler</v>
      </c>
    </row>
    <row r="1715" spans="1:6" ht="15.75" customHeight="1" x14ac:dyDescent="0.3">
      <c r="A1715" s="5" t="s">
        <v>3440</v>
      </c>
      <c r="B1715" s="5" t="s">
        <v>3441</v>
      </c>
      <c r="C1715" s="6" t="str">
        <f t="shared" si="104"/>
        <v>Ms.</v>
      </c>
      <c r="D1715" s="6" t="str">
        <f t="shared" si="105"/>
        <v>Holly J</v>
      </c>
      <c r="E1715" s="6" t="str">
        <f t="shared" si="106"/>
        <v>Rich</v>
      </c>
      <c r="F1715" s="6" t="str">
        <f t="shared" si="107"/>
        <v>Ms. Holly J</v>
      </c>
    </row>
    <row r="1716" spans="1:6" ht="15.75" customHeight="1" x14ac:dyDescent="0.3">
      <c r="A1716" s="5" t="s">
        <v>3442</v>
      </c>
      <c r="B1716" s="5" t="s">
        <v>3443</v>
      </c>
      <c r="C1716" s="6" t="str">
        <f t="shared" si="104"/>
        <v>Ms.</v>
      </c>
      <c r="D1716" s="6" t="str">
        <f t="shared" si="105"/>
        <v>Kristen</v>
      </c>
      <c r="E1716" s="6" t="str">
        <f t="shared" si="106"/>
        <v>Fayter</v>
      </c>
      <c r="F1716" s="6" t="str">
        <f t="shared" si="107"/>
        <v>Ms. Kristen</v>
      </c>
    </row>
    <row r="1717" spans="1:6" ht="15.75" customHeight="1" x14ac:dyDescent="0.3">
      <c r="A1717" s="5" t="s">
        <v>3444</v>
      </c>
      <c r="B1717" s="5" t="s">
        <v>3445</v>
      </c>
      <c r="C1717" s="6" t="str">
        <f t="shared" si="104"/>
        <v>Mr.</v>
      </c>
      <c r="D1717" s="6" t="str">
        <f t="shared" si="105"/>
        <v>Thomas</v>
      </c>
      <c r="E1717" s="6" t="str">
        <f t="shared" si="106"/>
        <v>Parise</v>
      </c>
      <c r="F1717" s="6" t="str">
        <f t="shared" si="107"/>
        <v>Mr. Thomas</v>
      </c>
    </row>
    <row r="1718" spans="1:6" ht="15.75" customHeight="1" x14ac:dyDescent="0.3">
      <c r="A1718" s="5" t="s">
        <v>3446</v>
      </c>
      <c r="B1718" s="5" t="s">
        <v>3447</v>
      </c>
      <c r="C1718" s="6" t="str">
        <f t="shared" si="104"/>
        <v>Ms.</v>
      </c>
      <c r="D1718" s="6" t="str">
        <f t="shared" si="105"/>
        <v>Tricity M</v>
      </c>
      <c r="E1718" s="6" t="str">
        <f t="shared" si="106"/>
        <v>Andrew</v>
      </c>
      <c r="F1718" s="6" t="str">
        <f t="shared" si="107"/>
        <v>Ms. Tricity M</v>
      </c>
    </row>
    <row r="1719" spans="1:6" ht="15.75" customHeight="1" x14ac:dyDescent="0.3">
      <c r="A1719" s="5" t="s">
        <v>3448</v>
      </c>
      <c r="B1719" s="5" t="s">
        <v>3449</v>
      </c>
      <c r="C1719" s="6" t="str">
        <f t="shared" si="104"/>
        <v>Ms.</v>
      </c>
      <c r="D1719" s="6" t="str">
        <f t="shared" si="105"/>
        <v>Sarah A</v>
      </c>
      <c r="E1719" s="6" t="str">
        <f t="shared" si="106"/>
        <v>Gryniewicz</v>
      </c>
      <c r="F1719" s="6" t="str">
        <f t="shared" si="107"/>
        <v>Ms. Sarah A</v>
      </c>
    </row>
    <row r="1720" spans="1:6" ht="15.75" customHeight="1" x14ac:dyDescent="0.3">
      <c r="A1720" s="5" t="s">
        <v>3450</v>
      </c>
      <c r="B1720" s="5" t="s">
        <v>3451</v>
      </c>
      <c r="C1720" s="6" t="str">
        <f t="shared" si="104"/>
        <v>Ms.</v>
      </c>
      <c r="D1720" s="6" t="str">
        <f t="shared" si="105"/>
        <v>Lisa M.</v>
      </c>
      <c r="E1720" s="6" t="str">
        <f t="shared" si="106"/>
        <v>Panora</v>
      </c>
      <c r="F1720" s="6" t="str">
        <f t="shared" si="107"/>
        <v>Ms. Lisa M.</v>
      </c>
    </row>
    <row r="1721" spans="1:6" ht="15.75" customHeight="1" x14ac:dyDescent="0.3">
      <c r="A1721" s="5" t="s">
        <v>3452</v>
      </c>
      <c r="B1721" s="5" t="s">
        <v>3453</v>
      </c>
      <c r="C1721" s="6" t="str">
        <f t="shared" si="104"/>
        <v>Ms.</v>
      </c>
      <c r="D1721" s="6" t="str">
        <f t="shared" si="105"/>
        <v>Tracy A.</v>
      </c>
      <c r="E1721" s="6" t="str">
        <f t="shared" si="106"/>
        <v>Woodward</v>
      </c>
      <c r="F1721" s="6" t="str">
        <f t="shared" si="107"/>
        <v>Ms. Tracy A.</v>
      </c>
    </row>
    <row r="1722" spans="1:6" ht="15.75" customHeight="1" x14ac:dyDescent="0.3">
      <c r="A1722" s="5" t="s">
        <v>3454</v>
      </c>
      <c r="B1722" s="5" t="s">
        <v>3455</v>
      </c>
      <c r="C1722" s="6" t="str">
        <f t="shared" si="104"/>
        <v>Mr.</v>
      </c>
      <c r="D1722" s="6" t="str">
        <f t="shared" si="105"/>
        <v>Patrick</v>
      </c>
      <c r="E1722" s="6" t="str">
        <f t="shared" si="106"/>
        <v>Lambe</v>
      </c>
      <c r="F1722" s="6" t="str">
        <f t="shared" si="107"/>
        <v>Mr. Patrick</v>
      </c>
    </row>
    <row r="1723" spans="1:6" ht="15.75" customHeight="1" x14ac:dyDescent="0.3">
      <c r="A1723" s="5" t="s">
        <v>3456</v>
      </c>
      <c r="B1723" s="5" t="s">
        <v>3457</v>
      </c>
      <c r="C1723" s="6" t="str">
        <f t="shared" si="104"/>
        <v>Mr.</v>
      </c>
      <c r="D1723" s="6" t="str">
        <f t="shared" si="105"/>
        <v>Trent</v>
      </c>
      <c r="E1723" s="6" t="str">
        <f t="shared" si="106"/>
        <v>Casto</v>
      </c>
      <c r="F1723" s="6" t="str">
        <f t="shared" si="107"/>
        <v>Mr. Trent</v>
      </c>
    </row>
    <row r="1724" spans="1:6" ht="15.75" customHeight="1" x14ac:dyDescent="0.3">
      <c r="A1724" s="5" t="s">
        <v>3458</v>
      </c>
      <c r="B1724" s="5" t="s">
        <v>3459</v>
      </c>
      <c r="C1724" s="6" t="str">
        <f t="shared" si="104"/>
        <v>Ms.</v>
      </c>
      <c r="D1724" s="6" t="str">
        <f t="shared" si="105"/>
        <v>Julie</v>
      </c>
      <c r="E1724" s="6" t="str">
        <f t="shared" si="106"/>
        <v>Martelli</v>
      </c>
      <c r="F1724" s="6" t="str">
        <f t="shared" si="107"/>
        <v>Ms. Julie</v>
      </c>
    </row>
    <row r="1725" spans="1:6" ht="15.75" customHeight="1" x14ac:dyDescent="0.3">
      <c r="A1725" s="5" t="s">
        <v>3460</v>
      </c>
      <c r="B1725" s="5" t="s">
        <v>3461</v>
      </c>
      <c r="C1725" s="6" t="str">
        <f t="shared" si="104"/>
        <v>Mr.</v>
      </c>
      <c r="D1725" s="6" t="str">
        <f t="shared" si="105"/>
        <v>Sawomir</v>
      </c>
      <c r="E1725" s="6" t="str">
        <f t="shared" si="106"/>
        <v>Naskret</v>
      </c>
      <c r="F1725" s="6" t="str">
        <f t="shared" si="107"/>
        <v>Mr. Sawomir</v>
      </c>
    </row>
    <row r="1726" spans="1:6" ht="15.75" customHeight="1" x14ac:dyDescent="0.3">
      <c r="A1726" s="5" t="s">
        <v>3462</v>
      </c>
      <c r="B1726" s="5" t="s">
        <v>3463</v>
      </c>
      <c r="C1726" s="6" t="str">
        <f t="shared" si="104"/>
        <v>Ms.</v>
      </c>
      <c r="D1726" s="6" t="str">
        <f t="shared" si="105"/>
        <v>Micah</v>
      </c>
      <c r="E1726" s="6" t="str">
        <f t="shared" si="106"/>
        <v>Morgan</v>
      </c>
      <c r="F1726" s="6" t="str">
        <f t="shared" si="107"/>
        <v>Ms. Micah</v>
      </c>
    </row>
    <row r="1727" spans="1:6" ht="15.75" customHeight="1" x14ac:dyDescent="0.3">
      <c r="A1727" s="5" t="s">
        <v>3464</v>
      </c>
      <c r="B1727" s="5" t="s">
        <v>3465</v>
      </c>
      <c r="C1727" s="6" t="str">
        <f t="shared" si="104"/>
        <v>Ms.</v>
      </c>
      <c r="D1727" s="6" t="str">
        <f t="shared" si="105"/>
        <v>Kelly H.</v>
      </c>
      <c r="E1727" s="6" t="str">
        <f t="shared" si="106"/>
        <v>Maloney</v>
      </c>
      <c r="F1727" s="6" t="str">
        <f t="shared" si="107"/>
        <v>Ms. Kelly H.</v>
      </c>
    </row>
    <row r="1728" spans="1:6" ht="15.75" customHeight="1" x14ac:dyDescent="0.3">
      <c r="A1728" s="5" t="s">
        <v>3466</v>
      </c>
      <c r="B1728" s="5" t="s">
        <v>3467</v>
      </c>
      <c r="C1728" s="6" t="str">
        <f t="shared" si="104"/>
        <v>Ms.</v>
      </c>
      <c r="D1728" s="6" t="str">
        <f t="shared" si="105"/>
        <v>Lindsay M.</v>
      </c>
      <c r="E1728" s="6" t="str">
        <f t="shared" si="106"/>
        <v>Amherst</v>
      </c>
      <c r="F1728" s="6" t="str">
        <f t="shared" si="107"/>
        <v>Ms. Lindsay M.</v>
      </c>
    </row>
    <row r="1729" spans="1:6" ht="15.75" customHeight="1" x14ac:dyDescent="0.3">
      <c r="A1729" s="5" t="s">
        <v>3468</v>
      </c>
      <c r="B1729" s="5" t="s">
        <v>3469</v>
      </c>
      <c r="C1729" s="6" t="str">
        <f t="shared" si="104"/>
        <v>Mr.</v>
      </c>
      <c r="D1729" s="6" t="str">
        <f t="shared" si="105"/>
        <v>Austen G</v>
      </c>
      <c r="E1729" s="6" t="str">
        <f t="shared" si="106"/>
        <v>Davenport</v>
      </c>
      <c r="F1729" s="6" t="str">
        <f t="shared" si="107"/>
        <v>Mr. Austen G</v>
      </c>
    </row>
    <row r="1730" spans="1:6" ht="15.75" customHeight="1" x14ac:dyDescent="0.3">
      <c r="A1730" s="5" t="s">
        <v>3470</v>
      </c>
      <c r="B1730" s="5" t="s">
        <v>3471</v>
      </c>
      <c r="C1730" s="6" t="str">
        <f t="shared" ref="C1730:C1793" si="108">LEFT(F1730,FIND(" ",F1730&amp;" ")-1)</f>
        <v>Mr.</v>
      </c>
      <c r="D1730" s="6" t="str">
        <f t="shared" ref="D1730:D1793" si="109">TRIM(MID(F1730,FIND(" ",F1730&amp;" ")+1,200))</f>
        <v>Tory J.</v>
      </c>
      <c r="E1730" s="6" t="str">
        <f t="shared" ref="E1730:E1793" si="110">TRIM(LEFT(B1730,FIND(",",B1730)-1))</f>
        <v>Johansen</v>
      </c>
      <c r="F1730" s="6" t="str">
        <f t="shared" ref="F1730:F1793" si="111">TRIM(MID(B1730,FIND(",",B1730)+1,200))</f>
        <v>Mr. Tory J.</v>
      </c>
    </row>
    <row r="1731" spans="1:6" ht="15.75" customHeight="1" x14ac:dyDescent="0.3">
      <c r="A1731" s="5" t="s">
        <v>3472</v>
      </c>
      <c r="B1731" s="5" t="s">
        <v>3473</v>
      </c>
      <c r="C1731" s="6" t="str">
        <f t="shared" si="108"/>
        <v>Mr.</v>
      </c>
      <c r="D1731" s="6" t="str">
        <f t="shared" si="109"/>
        <v>Robert J.</v>
      </c>
      <c r="E1731" s="6" t="str">
        <f t="shared" si="110"/>
        <v>Bond</v>
      </c>
      <c r="F1731" s="6" t="str">
        <f t="shared" si="111"/>
        <v>Mr. Robert J.</v>
      </c>
    </row>
    <row r="1732" spans="1:6" ht="15.75" customHeight="1" x14ac:dyDescent="0.3">
      <c r="A1732" s="5" t="s">
        <v>3474</v>
      </c>
      <c r="B1732" s="5" t="s">
        <v>3475</v>
      </c>
      <c r="C1732" s="6" t="str">
        <f t="shared" si="108"/>
        <v>Ms.</v>
      </c>
      <c r="D1732" s="6" t="str">
        <f t="shared" si="109"/>
        <v>Steph</v>
      </c>
      <c r="E1732" s="6" t="str">
        <f t="shared" si="110"/>
        <v>Reilly</v>
      </c>
      <c r="F1732" s="6" t="str">
        <f t="shared" si="111"/>
        <v>Ms. Steph</v>
      </c>
    </row>
    <row r="1733" spans="1:6" ht="15.75" customHeight="1" x14ac:dyDescent="0.3">
      <c r="A1733" s="5" t="s">
        <v>3476</v>
      </c>
      <c r="B1733" s="5" t="s">
        <v>3477</v>
      </c>
      <c r="C1733" s="6" t="str">
        <f t="shared" si="108"/>
        <v>Ms.</v>
      </c>
      <c r="D1733" s="6" t="str">
        <f t="shared" si="109"/>
        <v>Kate</v>
      </c>
      <c r="E1733" s="6" t="str">
        <f t="shared" si="110"/>
        <v>Chandler</v>
      </c>
      <c r="F1733" s="6" t="str">
        <f t="shared" si="111"/>
        <v>Ms. Kate</v>
      </c>
    </row>
    <row r="1734" spans="1:6" ht="15.75" customHeight="1" x14ac:dyDescent="0.3">
      <c r="A1734" s="5" t="s">
        <v>3478</v>
      </c>
      <c r="B1734" s="5" t="s">
        <v>3479</v>
      </c>
      <c r="C1734" s="6" t="str">
        <f t="shared" si="108"/>
        <v>Ms.</v>
      </c>
      <c r="D1734" s="6" t="str">
        <f t="shared" si="109"/>
        <v>Kristina</v>
      </c>
      <c r="E1734" s="6" t="str">
        <f t="shared" si="110"/>
        <v>Kaufmann</v>
      </c>
      <c r="F1734" s="6" t="str">
        <f t="shared" si="111"/>
        <v>Ms. Kristina</v>
      </c>
    </row>
    <row r="1735" spans="1:6" ht="15.75" customHeight="1" x14ac:dyDescent="0.3">
      <c r="A1735" s="5" t="s">
        <v>3480</v>
      </c>
      <c r="B1735" s="5" t="s">
        <v>3481</v>
      </c>
      <c r="C1735" s="6" t="str">
        <f t="shared" si="108"/>
        <v>Ms.</v>
      </c>
      <c r="D1735" s="6" t="str">
        <f t="shared" si="109"/>
        <v>Flo</v>
      </c>
      <c r="E1735" s="6" t="str">
        <f t="shared" si="110"/>
        <v>Barnes-Zurkinden</v>
      </c>
      <c r="F1735" s="6" t="str">
        <f t="shared" si="111"/>
        <v>Ms. Flo</v>
      </c>
    </row>
    <row r="1736" spans="1:6" ht="15.75" customHeight="1" x14ac:dyDescent="0.3">
      <c r="A1736" s="5" t="s">
        <v>3482</v>
      </c>
      <c r="B1736" s="5" t="s">
        <v>3483</v>
      </c>
      <c r="C1736" s="6" t="str">
        <f t="shared" si="108"/>
        <v>Mrs.</v>
      </c>
      <c r="D1736" s="6" t="str">
        <f t="shared" si="109"/>
        <v>Sarah P.</v>
      </c>
      <c r="E1736" s="6" t="str">
        <f t="shared" si="110"/>
        <v>Wolter</v>
      </c>
      <c r="F1736" s="6" t="str">
        <f t="shared" si="111"/>
        <v>Mrs. Sarah P.</v>
      </c>
    </row>
    <row r="1737" spans="1:6" ht="15.75" customHeight="1" x14ac:dyDescent="0.3">
      <c r="A1737" s="5" t="s">
        <v>3484</v>
      </c>
      <c r="B1737" s="5" t="s">
        <v>3485</v>
      </c>
      <c r="C1737" s="6" t="str">
        <f t="shared" si="108"/>
        <v>Ms.</v>
      </c>
      <c r="D1737" s="6" t="str">
        <f t="shared" si="109"/>
        <v>Anabel</v>
      </c>
      <c r="E1737" s="6" t="str">
        <f t="shared" si="110"/>
        <v>Pearson</v>
      </c>
      <c r="F1737" s="6" t="str">
        <f t="shared" si="111"/>
        <v>Ms. Anabel</v>
      </c>
    </row>
    <row r="1738" spans="1:6" ht="15.75" customHeight="1" x14ac:dyDescent="0.3">
      <c r="A1738" s="5" t="s">
        <v>3486</v>
      </c>
      <c r="B1738" s="5" t="s">
        <v>3487</v>
      </c>
      <c r="C1738" s="6" t="str">
        <f t="shared" si="108"/>
        <v>Mr.</v>
      </c>
      <c r="D1738" s="6" t="str">
        <f t="shared" si="109"/>
        <v>Ian</v>
      </c>
      <c r="E1738" s="6" t="str">
        <f t="shared" si="110"/>
        <v>Thomas</v>
      </c>
      <c r="F1738" s="6" t="str">
        <f t="shared" si="111"/>
        <v>Mr. Ian</v>
      </c>
    </row>
    <row r="1739" spans="1:6" ht="15.75" customHeight="1" x14ac:dyDescent="0.3">
      <c r="A1739" s="5" t="s">
        <v>3488</v>
      </c>
      <c r="B1739" s="5" t="s">
        <v>3489</v>
      </c>
      <c r="C1739" s="6" t="str">
        <f t="shared" si="108"/>
        <v>Mr.</v>
      </c>
      <c r="D1739" s="6" t="str">
        <f t="shared" si="109"/>
        <v>Alex</v>
      </c>
      <c r="E1739" s="6" t="str">
        <f t="shared" si="110"/>
        <v>Leon</v>
      </c>
      <c r="F1739" s="6" t="str">
        <f t="shared" si="111"/>
        <v>Mr. Alex</v>
      </c>
    </row>
    <row r="1740" spans="1:6" ht="15.75" customHeight="1" x14ac:dyDescent="0.3">
      <c r="A1740" s="5" t="s">
        <v>3490</v>
      </c>
      <c r="B1740" s="5" t="s">
        <v>3491</v>
      </c>
      <c r="C1740" s="6" t="str">
        <f t="shared" si="108"/>
        <v>Mr.</v>
      </c>
      <c r="D1740" s="6" t="str">
        <f t="shared" si="109"/>
        <v>Richard J</v>
      </c>
      <c r="E1740" s="6" t="str">
        <f t="shared" si="110"/>
        <v>Marriott</v>
      </c>
      <c r="F1740" s="6" t="str">
        <f t="shared" si="111"/>
        <v>Mr. Richard J</v>
      </c>
    </row>
    <row r="1741" spans="1:6" ht="15.75" customHeight="1" x14ac:dyDescent="0.3">
      <c r="A1741" s="5" t="s">
        <v>3492</v>
      </c>
      <c r="B1741" s="5" t="s">
        <v>3493</v>
      </c>
      <c r="C1741" s="6" t="str">
        <f t="shared" si="108"/>
        <v>Ms.</v>
      </c>
      <c r="D1741" s="6" t="str">
        <f t="shared" si="109"/>
        <v>Jacqueline N.</v>
      </c>
      <c r="E1741" s="6" t="str">
        <f t="shared" si="110"/>
        <v>Wilkins</v>
      </c>
      <c r="F1741" s="6" t="str">
        <f t="shared" si="111"/>
        <v>Ms. Jacqueline N.</v>
      </c>
    </row>
    <row r="1742" spans="1:6" ht="15.75" customHeight="1" x14ac:dyDescent="0.3">
      <c r="A1742" s="5" t="s">
        <v>3494</v>
      </c>
      <c r="B1742" s="5" t="s">
        <v>3495</v>
      </c>
      <c r="C1742" s="6" t="str">
        <f t="shared" si="108"/>
        <v>Ms.</v>
      </c>
      <c r="D1742" s="6" t="str">
        <f t="shared" si="109"/>
        <v>Cindy</v>
      </c>
      <c r="E1742" s="6" t="str">
        <f t="shared" si="110"/>
        <v>Saiter</v>
      </c>
      <c r="F1742" s="6" t="str">
        <f t="shared" si="111"/>
        <v>Ms. Cindy</v>
      </c>
    </row>
    <row r="1743" spans="1:6" ht="15.75" customHeight="1" x14ac:dyDescent="0.3">
      <c r="A1743" s="5" t="s">
        <v>3496</v>
      </c>
      <c r="B1743" s="5" t="s">
        <v>3497</v>
      </c>
      <c r="C1743" s="6" t="str">
        <f t="shared" si="108"/>
        <v>Ms.</v>
      </c>
      <c r="D1743" s="6" t="str">
        <f t="shared" si="109"/>
        <v>Marcia</v>
      </c>
      <c r="E1743" s="6" t="str">
        <f t="shared" si="110"/>
        <v>Winrow</v>
      </c>
      <c r="F1743" s="6" t="str">
        <f t="shared" si="111"/>
        <v>Ms. Marcia</v>
      </c>
    </row>
    <row r="1744" spans="1:6" ht="15.75" customHeight="1" x14ac:dyDescent="0.3">
      <c r="A1744" s="5" t="s">
        <v>3498</v>
      </c>
      <c r="B1744" s="5" t="s">
        <v>3499</v>
      </c>
      <c r="C1744" s="6" t="str">
        <f t="shared" si="108"/>
        <v>Ms.</v>
      </c>
      <c r="D1744" s="6" t="str">
        <f t="shared" si="109"/>
        <v>Samantha R.</v>
      </c>
      <c r="E1744" s="6" t="str">
        <f t="shared" si="110"/>
        <v>Gries</v>
      </c>
      <c r="F1744" s="6" t="str">
        <f t="shared" si="111"/>
        <v>Ms. Samantha R.</v>
      </c>
    </row>
    <row r="1745" spans="1:6" ht="15.75" customHeight="1" x14ac:dyDescent="0.3">
      <c r="A1745" s="5" t="s">
        <v>3500</v>
      </c>
      <c r="B1745" s="5" t="s">
        <v>3501</v>
      </c>
      <c r="C1745" s="6" t="str">
        <f t="shared" si="108"/>
        <v>Ms.</v>
      </c>
      <c r="D1745" s="6" t="str">
        <f t="shared" si="109"/>
        <v>Katie</v>
      </c>
      <c r="E1745" s="6" t="str">
        <f t="shared" si="110"/>
        <v>Strohschein</v>
      </c>
      <c r="F1745" s="6" t="str">
        <f t="shared" si="111"/>
        <v>Ms. Katie</v>
      </c>
    </row>
    <row r="1746" spans="1:6" ht="15.75" customHeight="1" x14ac:dyDescent="0.3">
      <c r="A1746" s="5" t="s">
        <v>3502</v>
      </c>
      <c r="B1746" s="5" t="s">
        <v>3503</v>
      </c>
      <c r="C1746" s="6" t="str">
        <f t="shared" si="108"/>
        <v>Mr.</v>
      </c>
      <c r="D1746" s="6" t="str">
        <f t="shared" si="109"/>
        <v>John P</v>
      </c>
      <c r="E1746" s="6" t="str">
        <f t="shared" si="110"/>
        <v>Berger</v>
      </c>
      <c r="F1746" s="6" t="str">
        <f t="shared" si="111"/>
        <v>Mr. John P</v>
      </c>
    </row>
    <row r="1747" spans="1:6" ht="15.75" customHeight="1" x14ac:dyDescent="0.3">
      <c r="A1747" s="5" t="s">
        <v>3504</v>
      </c>
      <c r="B1747" s="5" t="s">
        <v>3505</v>
      </c>
      <c r="C1747" s="6" t="str">
        <f t="shared" si="108"/>
        <v>Ms.</v>
      </c>
      <c r="D1747" s="6" t="str">
        <f t="shared" si="109"/>
        <v>Rachel</v>
      </c>
      <c r="E1747" s="6" t="str">
        <f t="shared" si="110"/>
        <v>Coogan</v>
      </c>
      <c r="F1747" s="6" t="str">
        <f t="shared" si="111"/>
        <v>Ms. Rachel</v>
      </c>
    </row>
    <row r="1748" spans="1:6" ht="15.75" customHeight="1" x14ac:dyDescent="0.3">
      <c r="A1748" s="5" t="s">
        <v>3506</v>
      </c>
      <c r="B1748" s="5" t="s">
        <v>3507</v>
      </c>
      <c r="C1748" s="6" t="str">
        <f t="shared" si="108"/>
        <v>Ms.</v>
      </c>
      <c r="D1748" s="6" t="str">
        <f t="shared" si="109"/>
        <v>Isabelle</v>
      </c>
      <c r="E1748" s="6" t="str">
        <f t="shared" si="110"/>
        <v>Gagnon</v>
      </c>
      <c r="F1748" s="6" t="str">
        <f t="shared" si="111"/>
        <v>Ms. Isabelle</v>
      </c>
    </row>
    <row r="1749" spans="1:6" ht="15.75" customHeight="1" x14ac:dyDescent="0.3">
      <c r="A1749" s="5" t="s">
        <v>3508</v>
      </c>
      <c r="B1749" s="5" t="s">
        <v>3509</v>
      </c>
      <c r="C1749" s="6" t="str">
        <f t="shared" si="108"/>
        <v>Mr.</v>
      </c>
      <c r="D1749" s="6" t="str">
        <f t="shared" si="109"/>
        <v>Neil</v>
      </c>
      <c r="E1749" s="6" t="str">
        <f t="shared" si="110"/>
        <v>Pearson</v>
      </c>
      <c r="F1749" s="6" t="str">
        <f t="shared" si="111"/>
        <v>Mr. Neil</v>
      </c>
    </row>
    <row r="1750" spans="1:6" ht="15.75" customHeight="1" x14ac:dyDescent="0.3">
      <c r="A1750" s="5" t="s">
        <v>3510</v>
      </c>
      <c r="B1750" s="5" t="s">
        <v>3511</v>
      </c>
      <c r="C1750" s="6" t="str">
        <f t="shared" si="108"/>
        <v>Mr.</v>
      </c>
      <c r="D1750" s="6" t="str">
        <f t="shared" si="109"/>
        <v>Tom</v>
      </c>
      <c r="E1750" s="6" t="str">
        <f t="shared" si="110"/>
        <v>Brian</v>
      </c>
      <c r="F1750" s="6" t="str">
        <f t="shared" si="111"/>
        <v>Mr. Tom</v>
      </c>
    </row>
    <row r="1751" spans="1:6" ht="15.75" customHeight="1" x14ac:dyDescent="0.3">
      <c r="A1751" s="5" t="s">
        <v>3512</v>
      </c>
      <c r="B1751" s="5" t="s">
        <v>3513</v>
      </c>
      <c r="C1751" s="6" t="str">
        <f t="shared" si="108"/>
        <v>Mr.</v>
      </c>
      <c r="D1751" s="6" t="str">
        <f t="shared" si="109"/>
        <v>Nathan</v>
      </c>
      <c r="E1751" s="6" t="str">
        <f t="shared" si="110"/>
        <v>Brown</v>
      </c>
      <c r="F1751" s="6" t="str">
        <f t="shared" si="111"/>
        <v>Mr. Nathan</v>
      </c>
    </row>
    <row r="1752" spans="1:6" ht="15.75" customHeight="1" x14ac:dyDescent="0.3">
      <c r="A1752" s="5" t="s">
        <v>3514</v>
      </c>
      <c r="B1752" s="5" t="s">
        <v>3515</v>
      </c>
      <c r="C1752" s="6" t="str">
        <f t="shared" si="108"/>
        <v>Mrs.</v>
      </c>
      <c r="D1752" s="6" t="str">
        <f t="shared" si="109"/>
        <v>Kelli N</v>
      </c>
      <c r="E1752" s="6" t="str">
        <f t="shared" si="110"/>
        <v>Fox</v>
      </c>
      <c r="F1752" s="6" t="str">
        <f t="shared" si="111"/>
        <v>Mrs. Kelli N</v>
      </c>
    </row>
    <row r="1753" spans="1:6" ht="15.75" customHeight="1" x14ac:dyDescent="0.3">
      <c r="A1753" s="5" t="s">
        <v>3516</v>
      </c>
      <c r="B1753" s="5" t="s">
        <v>3517</v>
      </c>
      <c r="C1753" s="6" t="str">
        <f t="shared" si="108"/>
        <v>Mr.</v>
      </c>
      <c r="D1753" s="6" t="str">
        <f t="shared" si="109"/>
        <v>Scott M.</v>
      </c>
      <c r="E1753" s="6" t="str">
        <f t="shared" si="110"/>
        <v>Traver</v>
      </c>
      <c r="F1753" s="6" t="str">
        <f t="shared" si="111"/>
        <v>Mr. Scott M.</v>
      </c>
    </row>
    <row r="1754" spans="1:6" ht="15.75" customHeight="1" x14ac:dyDescent="0.3">
      <c r="A1754" s="5" t="s">
        <v>3518</v>
      </c>
      <c r="B1754" s="5" t="s">
        <v>3519</v>
      </c>
      <c r="C1754" s="6" t="str">
        <f t="shared" si="108"/>
        <v>Mr.</v>
      </c>
      <c r="D1754" s="6" t="str">
        <f t="shared" si="109"/>
        <v>Grant A</v>
      </c>
      <c r="E1754" s="6" t="str">
        <f t="shared" si="110"/>
        <v>Quick</v>
      </c>
      <c r="F1754" s="6" t="str">
        <f t="shared" si="111"/>
        <v>Mr. Grant A</v>
      </c>
    </row>
    <row r="1755" spans="1:6" ht="15.75" customHeight="1" x14ac:dyDescent="0.3">
      <c r="A1755" s="5" t="s">
        <v>3520</v>
      </c>
      <c r="B1755" s="5" t="s">
        <v>3521</v>
      </c>
      <c r="C1755" s="6" t="str">
        <f t="shared" si="108"/>
        <v>Mr.</v>
      </c>
      <c r="D1755" s="6" t="str">
        <f t="shared" si="109"/>
        <v>Jonathan C</v>
      </c>
      <c r="E1755" s="6" t="str">
        <f t="shared" si="110"/>
        <v>Scott</v>
      </c>
      <c r="F1755" s="6" t="str">
        <f t="shared" si="111"/>
        <v>Mr. Jonathan C</v>
      </c>
    </row>
    <row r="1756" spans="1:6" ht="15.75" customHeight="1" x14ac:dyDescent="0.3">
      <c r="A1756" s="5" t="s">
        <v>3522</v>
      </c>
      <c r="B1756" s="5" t="s">
        <v>3523</v>
      </c>
      <c r="C1756" s="6" t="str">
        <f t="shared" si="108"/>
        <v>Ms.</v>
      </c>
      <c r="D1756" s="6" t="str">
        <f t="shared" si="109"/>
        <v>Rachael M.</v>
      </c>
      <c r="E1756" s="6" t="str">
        <f t="shared" si="110"/>
        <v>Theriot</v>
      </c>
      <c r="F1756" s="6" t="str">
        <f t="shared" si="111"/>
        <v>Ms. Rachael M.</v>
      </c>
    </row>
    <row r="1757" spans="1:6" ht="15.75" customHeight="1" x14ac:dyDescent="0.3">
      <c r="A1757" s="5" t="s">
        <v>3524</v>
      </c>
      <c r="B1757" s="5" t="s">
        <v>3525</v>
      </c>
      <c r="C1757" s="6" t="str">
        <f t="shared" si="108"/>
        <v>Ms.</v>
      </c>
      <c r="D1757" s="6" t="str">
        <f t="shared" si="109"/>
        <v>Pilar</v>
      </c>
      <c r="E1757" s="6" t="str">
        <f t="shared" si="110"/>
        <v>Michalis</v>
      </c>
      <c r="F1757" s="6" t="str">
        <f t="shared" si="111"/>
        <v>Ms. Pilar</v>
      </c>
    </row>
    <row r="1758" spans="1:6" ht="15.75" customHeight="1" x14ac:dyDescent="0.3">
      <c r="A1758" s="5" t="s">
        <v>3526</v>
      </c>
      <c r="B1758" s="5" t="s">
        <v>3527</v>
      </c>
      <c r="C1758" s="6" t="str">
        <f t="shared" si="108"/>
        <v>Mr.</v>
      </c>
      <c r="D1758" s="6" t="str">
        <f t="shared" si="109"/>
        <v>Kyle M</v>
      </c>
      <c r="E1758" s="6" t="str">
        <f t="shared" si="110"/>
        <v>Hall</v>
      </c>
      <c r="F1758" s="6" t="str">
        <f t="shared" si="111"/>
        <v>Mr. Kyle M</v>
      </c>
    </row>
    <row r="1759" spans="1:6" ht="15.75" customHeight="1" x14ac:dyDescent="0.3">
      <c r="A1759" s="5" t="s">
        <v>3528</v>
      </c>
      <c r="B1759" s="5" t="s">
        <v>3529</v>
      </c>
      <c r="C1759" s="6" t="str">
        <f t="shared" si="108"/>
        <v>Mrs.</v>
      </c>
      <c r="D1759" s="6" t="str">
        <f t="shared" si="109"/>
        <v>Christie</v>
      </c>
      <c r="E1759" s="6" t="str">
        <f t="shared" si="110"/>
        <v>Tjong Clemons</v>
      </c>
      <c r="F1759" s="6" t="str">
        <f t="shared" si="111"/>
        <v>Mrs. Christie</v>
      </c>
    </row>
    <row r="1760" spans="1:6" ht="15.75" customHeight="1" x14ac:dyDescent="0.3">
      <c r="A1760" s="5" t="s">
        <v>3530</v>
      </c>
      <c r="B1760" s="5" t="s">
        <v>3531</v>
      </c>
      <c r="C1760" s="6" t="str">
        <f t="shared" si="108"/>
        <v>Mr.</v>
      </c>
      <c r="D1760" s="6" t="str">
        <f t="shared" si="109"/>
        <v>David A.</v>
      </c>
      <c r="E1760" s="6" t="str">
        <f t="shared" si="110"/>
        <v>Palma</v>
      </c>
      <c r="F1760" s="6" t="str">
        <f t="shared" si="111"/>
        <v>Mr. David A.</v>
      </c>
    </row>
    <row r="1761" spans="1:6" ht="15.75" customHeight="1" x14ac:dyDescent="0.3">
      <c r="A1761" s="5" t="s">
        <v>3532</v>
      </c>
      <c r="B1761" s="5" t="s">
        <v>3533</v>
      </c>
      <c r="C1761" s="6" t="str">
        <f t="shared" si="108"/>
        <v>Mr.</v>
      </c>
      <c r="D1761" s="6" t="str">
        <f t="shared" si="109"/>
        <v>Masahiro</v>
      </c>
      <c r="E1761" s="6" t="str">
        <f t="shared" si="110"/>
        <v>Takaoka</v>
      </c>
      <c r="F1761" s="6" t="str">
        <f t="shared" si="111"/>
        <v>Mr. Masahiro</v>
      </c>
    </row>
    <row r="1762" spans="1:6" ht="15.75" customHeight="1" x14ac:dyDescent="0.3">
      <c r="A1762" s="5" t="s">
        <v>3534</v>
      </c>
      <c r="B1762" s="5" t="s">
        <v>3535</v>
      </c>
      <c r="C1762" s="6" t="str">
        <f t="shared" si="108"/>
        <v>Mr.</v>
      </c>
      <c r="D1762" s="6" t="str">
        <f t="shared" si="109"/>
        <v>Logan B.</v>
      </c>
      <c r="E1762" s="6" t="str">
        <f t="shared" si="110"/>
        <v>Sherman</v>
      </c>
      <c r="F1762" s="6" t="str">
        <f t="shared" si="111"/>
        <v>Mr. Logan B.</v>
      </c>
    </row>
    <row r="1763" spans="1:6" ht="15.75" customHeight="1" x14ac:dyDescent="0.3">
      <c r="A1763" s="5" t="s">
        <v>3536</v>
      </c>
      <c r="B1763" s="5" t="s">
        <v>3537</v>
      </c>
      <c r="C1763" s="6" t="str">
        <f t="shared" si="108"/>
        <v>Ms.</v>
      </c>
      <c r="D1763" s="6" t="str">
        <f t="shared" si="109"/>
        <v>Stephanie L.</v>
      </c>
      <c r="E1763" s="6" t="str">
        <f t="shared" si="110"/>
        <v>Andre</v>
      </c>
      <c r="F1763" s="6" t="str">
        <f t="shared" si="111"/>
        <v>Ms. Stephanie L.</v>
      </c>
    </row>
    <row r="1764" spans="1:6" ht="15.75" customHeight="1" x14ac:dyDescent="0.3">
      <c r="A1764" s="5" t="s">
        <v>3538</v>
      </c>
      <c r="B1764" s="5" t="s">
        <v>3539</v>
      </c>
      <c r="C1764" s="6" t="str">
        <f t="shared" si="108"/>
        <v>Ms.</v>
      </c>
      <c r="D1764" s="6" t="str">
        <f t="shared" si="109"/>
        <v>Angela H</v>
      </c>
      <c r="E1764" s="6" t="str">
        <f t="shared" si="110"/>
        <v>Switt</v>
      </c>
      <c r="F1764" s="6" t="str">
        <f t="shared" si="111"/>
        <v>Ms. Angela H</v>
      </c>
    </row>
    <row r="1765" spans="1:6" ht="15.75" customHeight="1" x14ac:dyDescent="0.3">
      <c r="A1765" s="5" t="s">
        <v>3540</v>
      </c>
      <c r="B1765" s="5" t="s">
        <v>3541</v>
      </c>
      <c r="C1765" s="6" t="str">
        <f t="shared" si="108"/>
        <v>Ms.</v>
      </c>
      <c r="D1765" s="6" t="str">
        <f t="shared" si="109"/>
        <v>Britt K</v>
      </c>
      <c r="E1765" s="6" t="str">
        <f t="shared" si="110"/>
        <v>Erickson</v>
      </c>
      <c r="F1765" s="6" t="str">
        <f t="shared" si="111"/>
        <v>Ms. Britt K</v>
      </c>
    </row>
    <row r="1766" spans="1:6" ht="15.75" customHeight="1" x14ac:dyDescent="0.3">
      <c r="A1766" s="5" t="s">
        <v>3542</v>
      </c>
      <c r="B1766" s="5" t="s">
        <v>3543</v>
      </c>
      <c r="C1766" s="6" t="str">
        <f t="shared" si="108"/>
        <v>Ms.</v>
      </c>
      <c r="D1766" s="6" t="str">
        <f t="shared" si="109"/>
        <v>Joyce R.</v>
      </c>
      <c r="E1766" s="6" t="str">
        <f t="shared" si="110"/>
        <v>Miller</v>
      </c>
      <c r="F1766" s="6" t="str">
        <f t="shared" si="111"/>
        <v>Ms. Joyce R.</v>
      </c>
    </row>
    <row r="1767" spans="1:6" ht="15.75" customHeight="1" x14ac:dyDescent="0.3">
      <c r="A1767" s="5" t="s">
        <v>3544</v>
      </c>
      <c r="B1767" s="5" t="s">
        <v>3545</v>
      </c>
      <c r="C1767" s="6" t="str">
        <f t="shared" si="108"/>
        <v>Mr.</v>
      </c>
      <c r="D1767" s="6" t="str">
        <f t="shared" si="109"/>
        <v>Ben</v>
      </c>
      <c r="E1767" s="6" t="str">
        <f t="shared" si="110"/>
        <v>Whitbeck</v>
      </c>
      <c r="F1767" s="6" t="str">
        <f t="shared" si="111"/>
        <v>Mr. Ben</v>
      </c>
    </row>
    <row r="1768" spans="1:6" ht="15.75" customHeight="1" x14ac:dyDescent="0.3">
      <c r="A1768" s="5" t="s">
        <v>3546</v>
      </c>
      <c r="B1768" s="5" t="s">
        <v>3547</v>
      </c>
      <c r="C1768" s="6" t="str">
        <f t="shared" si="108"/>
        <v>Ms.</v>
      </c>
      <c r="D1768" s="6" t="str">
        <f t="shared" si="109"/>
        <v>Sarah M.</v>
      </c>
      <c r="E1768" s="6" t="str">
        <f t="shared" si="110"/>
        <v>Auer</v>
      </c>
      <c r="F1768" s="6" t="str">
        <f t="shared" si="111"/>
        <v>Ms. Sarah M.</v>
      </c>
    </row>
    <row r="1769" spans="1:6" ht="15.75" customHeight="1" x14ac:dyDescent="0.3">
      <c r="A1769" s="5" t="s">
        <v>3548</v>
      </c>
      <c r="B1769" s="5" t="s">
        <v>3549</v>
      </c>
      <c r="C1769" s="6" t="str">
        <f t="shared" si="108"/>
        <v>Ms.</v>
      </c>
      <c r="D1769" s="6" t="str">
        <f t="shared" si="109"/>
        <v>Sarah</v>
      </c>
      <c r="E1769" s="6" t="str">
        <f t="shared" si="110"/>
        <v>Attar</v>
      </c>
      <c r="F1769" s="6" t="str">
        <f t="shared" si="111"/>
        <v>Ms. Sarah</v>
      </c>
    </row>
    <row r="1770" spans="1:6" ht="15.75" customHeight="1" x14ac:dyDescent="0.3">
      <c r="A1770" s="5" t="s">
        <v>3550</v>
      </c>
      <c r="B1770" s="5" t="s">
        <v>3551</v>
      </c>
      <c r="C1770" s="6" t="str">
        <f t="shared" si="108"/>
        <v>Ms.</v>
      </c>
      <c r="D1770" s="6" t="str">
        <f t="shared" si="109"/>
        <v>Katie</v>
      </c>
      <c r="E1770" s="6" t="str">
        <f t="shared" si="110"/>
        <v>Misuraca</v>
      </c>
      <c r="F1770" s="6" t="str">
        <f t="shared" si="111"/>
        <v>Ms. Katie</v>
      </c>
    </row>
    <row r="1771" spans="1:6" ht="15.75" customHeight="1" x14ac:dyDescent="0.3">
      <c r="A1771" s="5" t="s">
        <v>3552</v>
      </c>
      <c r="B1771" s="5" t="s">
        <v>3553</v>
      </c>
      <c r="C1771" s="6" t="str">
        <f t="shared" si="108"/>
        <v>Ms.</v>
      </c>
      <c r="D1771" s="6" t="str">
        <f t="shared" si="109"/>
        <v>Michaela L</v>
      </c>
      <c r="E1771" s="6" t="str">
        <f t="shared" si="110"/>
        <v>Spannaus</v>
      </c>
      <c r="F1771" s="6" t="str">
        <f t="shared" si="111"/>
        <v>Ms. Michaela L</v>
      </c>
    </row>
    <row r="1772" spans="1:6" ht="15.75" customHeight="1" x14ac:dyDescent="0.3">
      <c r="A1772" s="5" t="s">
        <v>3554</v>
      </c>
      <c r="B1772" s="5" t="s">
        <v>3555</v>
      </c>
      <c r="C1772" s="6" t="str">
        <f t="shared" si="108"/>
        <v>Ms.</v>
      </c>
      <c r="D1772" s="6" t="str">
        <f t="shared" si="109"/>
        <v>Shalaleh</v>
      </c>
      <c r="E1772" s="6" t="str">
        <f t="shared" si="110"/>
        <v>Tarbiat</v>
      </c>
      <c r="F1772" s="6" t="str">
        <f t="shared" si="111"/>
        <v>Ms. Shalaleh</v>
      </c>
    </row>
    <row r="1773" spans="1:6" ht="15.75" customHeight="1" x14ac:dyDescent="0.3">
      <c r="A1773" s="5" t="s">
        <v>3556</v>
      </c>
      <c r="B1773" s="5" t="s">
        <v>3557</v>
      </c>
      <c r="C1773" s="6" t="str">
        <f t="shared" si="108"/>
        <v>Ms.</v>
      </c>
      <c r="D1773" s="6" t="str">
        <f t="shared" si="109"/>
        <v>Karen</v>
      </c>
      <c r="E1773" s="6" t="str">
        <f t="shared" si="110"/>
        <v>Pulkkinen</v>
      </c>
      <c r="F1773" s="6" t="str">
        <f t="shared" si="111"/>
        <v>Ms. Karen</v>
      </c>
    </row>
    <row r="1774" spans="1:6" ht="15.75" customHeight="1" x14ac:dyDescent="0.3">
      <c r="A1774" s="5" t="s">
        <v>3558</v>
      </c>
      <c r="B1774" s="5" t="s">
        <v>3559</v>
      </c>
      <c r="C1774" s="6" t="str">
        <f t="shared" si="108"/>
        <v>Ms.</v>
      </c>
      <c r="D1774" s="6" t="str">
        <f t="shared" si="109"/>
        <v>Zuzana</v>
      </c>
      <c r="E1774" s="6" t="str">
        <f t="shared" si="110"/>
        <v>Trnovcova</v>
      </c>
      <c r="F1774" s="6" t="str">
        <f t="shared" si="111"/>
        <v>Ms. Zuzana</v>
      </c>
    </row>
    <row r="1775" spans="1:6" ht="15.75" customHeight="1" x14ac:dyDescent="0.3">
      <c r="A1775" s="5" t="s">
        <v>3560</v>
      </c>
      <c r="B1775" s="5" t="s">
        <v>3561</v>
      </c>
      <c r="C1775" s="6" t="str">
        <f t="shared" si="108"/>
        <v>Mr.</v>
      </c>
      <c r="D1775" s="6" t="str">
        <f t="shared" si="109"/>
        <v>Daniel J.</v>
      </c>
      <c r="E1775" s="6" t="str">
        <f t="shared" si="110"/>
        <v>Anthony</v>
      </c>
      <c r="F1775" s="6" t="str">
        <f t="shared" si="111"/>
        <v>Mr. Daniel J.</v>
      </c>
    </row>
    <row r="1776" spans="1:6" ht="15.75" customHeight="1" x14ac:dyDescent="0.3">
      <c r="A1776" s="5" t="s">
        <v>3562</v>
      </c>
      <c r="B1776" s="5" t="s">
        <v>3563</v>
      </c>
      <c r="C1776" s="6" t="str">
        <f t="shared" si="108"/>
        <v>Ms.</v>
      </c>
      <c r="D1776" s="6" t="str">
        <f t="shared" si="109"/>
        <v>Alexandra</v>
      </c>
      <c r="E1776" s="6" t="str">
        <f t="shared" si="110"/>
        <v>Hetrick</v>
      </c>
      <c r="F1776" s="6" t="str">
        <f t="shared" si="111"/>
        <v>Ms. Alexandra</v>
      </c>
    </row>
    <row r="1777" spans="1:6" ht="15.75" customHeight="1" x14ac:dyDescent="0.3">
      <c r="A1777" s="5" t="s">
        <v>3564</v>
      </c>
      <c r="B1777" s="5" t="s">
        <v>3565</v>
      </c>
      <c r="C1777" s="6" t="str">
        <f t="shared" si="108"/>
        <v>Ms.</v>
      </c>
      <c r="D1777" s="6" t="str">
        <f t="shared" si="109"/>
        <v>Jessica</v>
      </c>
      <c r="E1777" s="6" t="str">
        <f t="shared" si="110"/>
        <v>Stern</v>
      </c>
      <c r="F1777" s="6" t="str">
        <f t="shared" si="111"/>
        <v>Ms. Jessica</v>
      </c>
    </row>
    <row r="1778" spans="1:6" ht="15.75" customHeight="1" x14ac:dyDescent="0.3">
      <c r="A1778" s="5" t="s">
        <v>3566</v>
      </c>
      <c r="B1778" s="5" t="s">
        <v>3567</v>
      </c>
      <c r="C1778" s="6" t="str">
        <f t="shared" si="108"/>
        <v>Mr.</v>
      </c>
      <c r="D1778" s="6" t="str">
        <f t="shared" si="109"/>
        <v>Matthew M</v>
      </c>
      <c r="E1778" s="6" t="str">
        <f t="shared" si="110"/>
        <v>Newman</v>
      </c>
      <c r="F1778" s="6" t="str">
        <f t="shared" si="111"/>
        <v>Mr. Matthew M</v>
      </c>
    </row>
    <row r="1779" spans="1:6" ht="15.75" customHeight="1" x14ac:dyDescent="0.3">
      <c r="A1779" s="5" t="s">
        <v>3568</v>
      </c>
      <c r="B1779" s="5" t="s">
        <v>3569</v>
      </c>
      <c r="C1779" s="6" t="str">
        <f t="shared" si="108"/>
        <v>Ms.</v>
      </c>
      <c r="D1779" s="6" t="str">
        <f t="shared" si="109"/>
        <v>Nadine A.</v>
      </c>
      <c r="E1779" s="6" t="str">
        <f t="shared" si="110"/>
        <v>Reasoner</v>
      </c>
      <c r="F1779" s="6" t="str">
        <f t="shared" si="111"/>
        <v>Ms. Nadine A.</v>
      </c>
    </row>
    <row r="1780" spans="1:6" ht="15.75" customHeight="1" x14ac:dyDescent="0.3">
      <c r="A1780" s="5" t="s">
        <v>3570</v>
      </c>
      <c r="B1780" s="5" t="s">
        <v>3571</v>
      </c>
      <c r="C1780" s="6" t="str">
        <f t="shared" si="108"/>
        <v>Mr.</v>
      </c>
      <c r="D1780" s="6" t="str">
        <f t="shared" si="109"/>
        <v>Peter J. Jr.</v>
      </c>
      <c r="E1780" s="6" t="str">
        <f t="shared" si="110"/>
        <v>Mone</v>
      </c>
      <c r="F1780" s="6" t="str">
        <f t="shared" si="111"/>
        <v>Mr. Peter J. Jr.</v>
      </c>
    </row>
    <row r="1781" spans="1:6" ht="15.75" customHeight="1" x14ac:dyDescent="0.3">
      <c r="A1781" s="5" t="s">
        <v>3572</v>
      </c>
      <c r="B1781" s="5" t="s">
        <v>3573</v>
      </c>
      <c r="C1781" s="6" t="str">
        <f t="shared" si="108"/>
        <v>Ms.</v>
      </c>
      <c r="D1781" s="6" t="str">
        <f t="shared" si="109"/>
        <v>Colleen M</v>
      </c>
      <c r="E1781" s="6" t="str">
        <f t="shared" si="110"/>
        <v>Powers</v>
      </c>
      <c r="F1781" s="6" t="str">
        <f t="shared" si="111"/>
        <v>Ms. Colleen M</v>
      </c>
    </row>
    <row r="1782" spans="1:6" ht="15.75" customHeight="1" x14ac:dyDescent="0.3">
      <c r="A1782" s="5" t="s">
        <v>3574</v>
      </c>
      <c r="B1782" s="5" t="s">
        <v>3575</v>
      </c>
      <c r="C1782" s="6" t="str">
        <f t="shared" si="108"/>
        <v>Ms.</v>
      </c>
      <c r="D1782" s="6" t="str">
        <f t="shared" si="109"/>
        <v>Julie A.</v>
      </c>
      <c r="E1782" s="6" t="str">
        <f t="shared" si="110"/>
        <v>Ulery</v>
      </c>
      <c r="F1782" s="6" t="str">
        <f t="shared" si="111"/>
        <v>Ms. Julie A.</v>
      </c>
    </row>
    <row r="1783" spans="1:6" ht="15.75" customHeight="1" x14ac:dyDescent="0.3">
      <c r="A1783" s="5" t="s">
        <v>3576</v>
      </c>
      <c r="B1783" s="5" t="s">
        <v>3577</v>
      </c>
      <c r="C1783" s="6" t="str">
        <f t="shared" si="108"/>
        <v>Mr.</v>
      </c>
      <c r="D1783" s="6" t="str">
        <f t="shared" si="109"/>
        <v>Douglas W</v>
      </c>
      <c r="E1783" s="6" t="str">
        <f t="shared" si="110"/>
        <v>Haines</v>
      </c>
      <c r="F1783" s="6" t="str">
        <f t="shared" si="111"/>
        <v>Mr. Douglas W</v>
      </c>
    </row>
    <row r="1784" spans="1:6" ht="15.75" customHeight="1" x14ac:dyDescent="0.3">
      <c r="A1784" s="5" t="s">
        <v>3578</v>
      </c>
      <c r="B1784" s="5" t="s">
        <v>3579</v>
      </c>
      <c r="C1784" s="6" t="str">
        <f t="shared" si="108"/>
        <v>Ms.</v>
      </c>
      <c r="D1784" s="6" t="str">
        <f t="shared" si="109"/>
        <v>Catherine</v>
      </c>
      <c r="E1784" s="6" t="str">
        <f t="shared" si="110"/>
        <v>Airoldi</v>
      </c>
      <c r="F1784" s="6" t="str">
        <f t="shared" si="111"/>
        <v>Ms. Catherine</v>
      </c>
    </row>
    <row r="1785" spans="1:6" ht="15.75" customHeight="1" x14ac:dyDescent="0.3">
      <c r="A1785" s="5" t="s">
        <v>3580</v>
      </c>
      <c r="B1785" s="5" t="s">
        <v>3581</v>
      </c>
      <c r="C1785" s="6" t="str">
        <f t="shared" si="108"/>
        <v>Mr.</v>
      </c>
      <c r="D1785" s="6" t="str">
        <f t="shared" si="109"/>
        <v>James A</v>
      </c>
      <c r="E1785" s="6" t="str">
        <f t="shared" si="110"/>
        <v>Mattis</v>
      </c>
      <c r="F1785" s="6" t="str">
        <f t="shared" si="111"/>
        <v>Mr. James A</v>
      </c>
    </row>
    <row r="1786" spans="1:6" ht="15.75" customHeight="1" x14ac:dyDescent="0.3">
      <c r="A1786" s="5" t="s">
        <v>3582</v>
      </c>
      <c r="B1786" s="5" t="s">
        <v>3583</v>
      </c>
      <c r="C1786" s="6" t="str">
        <f t="shared" si="108"/>
        <v>Mr.</v>
      </c>
      <c r="D1786" s="6" t="str">
        <f t="shared" si="109"/>
        <v>Youngseong</v>
      </c>
      <c r="E1786" s="6" t="str">
        <f t="shared" si="110"/>
        <v>Cho</v>
      </c>
      <c r="F1786" s="6" t="str">
        <f t="shared" si="111"/>
        <v>Mr. Youngseong</v>
      </c>
    </row>
    <row r="1787" spans="1:6" ht="15.75" customHeight="1" x14ac:dyDescent="0.3">
      <c r="A1787" s="5" t="s">
        <v>3584</v>
      </c>
      <c r="B1787" s="5" t="s">
        <v>3585</v>
      </c>
      <c r="C1787" s="6" t="str">
        <f t="shared" si="108"/>
        <v>Mr.</v>
      </c>
      <c r="D1787" s="6" t="str">
        <f t="shared" si="109"/>
        <v>John</v>
      </c>
      <c r="E1787" s="6" t="str">
        <f t="shared" si="110"/>
        <v>Reumann</v>
      </c>
      <c r="F1787" s="6" t="str">
        <f t="shared" si="111"/>
        <v>Mr. John</v>
      </c>
    </row>
    <row r="1788" spans="1:6" ht="15.75" customHeight="1" x14ac:dyDescent="0.3">
      <c r="A1788" s="5" t="s">
        <v>3586</v>
      </c>
      <c r="B1788" s="5" t="s">
        <v>3587</v>
      </c>
      <c r="C1788" s="6" t="str">
        <f t="shared" si="108"/>
        <v>Mr.</v>
      </c>
      <c r="D1788" s="6" t="str">
        <f t="shared" si="109"/>
        <v>Brandon S.</v>
      </c>
      <c r="E1788" s="6" t="str">
        <f t="shared" si="110"/>
        <v>Cooper</v>
      </c>
      <c r="F1788" s="6" t="str">
        <f t="shared" si="111"/>
        <v>Mr. Brandon S.</v>
      </c>
    </row>
    <row r="1789" spans="1:6" ht="15.75" customHeight="1" x14ac:dyDescent="0.3">
      <c r="A1789" s="5" t="s">
        <v>3588</v>
      </c>
      <c r="B1789" s="5" t="s">
        <v>3589</v>
      </c>
      <c r="C1789" s="6" t="str">
        <f t="shared" si="108"/>
        <v>Mr.</v>
      </c>
      <c r="D1789" s="6" t="str">
        <f t="shared" si="109"/>
        <v>Sean P</v>
      </c>
      <c r="E1789" s="6" t="str">
        <f t="shared" si="110"/>
        <v>Kennedy</v>
      </c>
      <c r="F1789" s="6" t="str">
        <f t="shared" si="111"/>
        <v>Mr. Sean P</v>
      </c>
    </row>
    <row r="1790" spans="1:6" ht="15.75" customHeight="1" x14ac:dyDescent="0.3">
      <c r="A1790" s="5" t="s">
        <v>3590</v>
      </c>
      <c r="B1790" s="5" t="s">
        <v>3591</v>
      </c>
      <c r="C1790" s="6" t="str">
        <f t="shared" si="108"/>
        <v>Mr.</v>
      </c>
      <c r="D1790" s="6" t="str">
        <f t="shared" si="109"/>
        <v>Scott</v>
      </c>
      <c r="E1790" s="6" t="str">
        <f t="shared" si="110"/>
        <v>Cichon</v>
      </c>
      <c r="F1790" s="6" t="str">
        <f t="shared" si="111"/>
        <v>Mr. Scott</v>
      </c>
    </row>
    <row r="1791" spans="1:6" ht="15.75" customHeight="1" x14ac:dyDescent="0.3">
      <c r="A1791" s="5" t="s">
        <v>3592</v>
      </c>
      <c r="B1791" s="5" t="s">
        <v>3593</v>
      </c>
      <c r="C1791" s="6" t="str">
        <f t="shared" si="108"/>
        <v>Mr.</v>
      </c>
      <c r="D1791" s="6" t="str">
        <f t="shared" si="109"/>
        <v>Janez</v>
      </c>
      <c r="E1791" s="6" t="str">
        <f t="shared" si="110"/>
        <v>Maroevic</v>
      </c>
      <c r="F1791" s="6" t="str">
        <f t="shared" si="111"/>
        <v>Mr. Janez</v>
      </c>
    </row>
    <row r="1792" spans="1:6" ht="15.75" customHeight="1" x14ac:dyDescent="0.3">
      <c r="A1792" s="5" t="s">
        <v>3594</v>
      </c>
      <c r="B1792" s="5" t="s">
        <v>3595</v>
      </c>
      <c r="C1792" s="6" t="str">
        <f t="shared" si="108"/>
        <v>Mr.</v>
      </c>
      <c r="D1792" s="6" t="str">
        <f t="shared" si="109"/>
        <v>John I. Jr.</v>
      </c>
      <c r="E1792" s="6" t="str">
        <f t="shared" si="110"/>
        <v>Martin</v>
      </c>
      <c r="F1792" s="6" t="str">
        <f t="shared" si="111"/>
        <v>Mr. John I. Jr.</v>
      </c>
    </row>
    <row r="1793" spans="1:6" ht="15.75" customHeight="1" x14ac:dyDescent="0.3">
      <c r="A1793" s="5" t="s">
        <v>3596</v>
      </c>
      <c r="B1793" s="5" t="s">
        <v>3597</v>
      </c>
      <c r="C1793" s="6" t="str">
        <f t="shared" si="108"/>
        <v>Ms.</v>
      </c>
      <c r="D1793" s="6" t="str">
        <f t="shared" si="109"/>
        <v>Heather</v>
      </c>
      <c r="E1793" s="6" t="str">
        <f t="shared" si="110"/>
        <v>Schulz</v>
      </c>
      <c r="F1793" s="6" t="str">
        <f t="shared" si="111"/>
        <v>Ms. Heather</v>
      </c>
    </row>
    <row r="1794" spans="1:6" ht="15.75" customHeight="1" x14ac:dyDescent="0.3">
      <c r="A1794" s="5" t="s">
        <v>3598</v>
      </c>
      <c r="B1794" s="5" t="s">
        <v>3599</v>
      </c>
      <c r="C1794" s="6" t="str">
        <f t="shared" ref="C1794:C1857" si="112">LEFT(F1794,FIND(" ",F1794&amp;" ")-1)</f>
        <v>Mr.</v>
      </c>
      <c r="D1794" s="6" t="str">
        <f t="shared" ref="D1794:D1857" si="113">TRIM(MID(F1794,FIND(" ",F1794&amp;" ")+1,200))</f>
        <v>Michael</v>
      </c>
      <c r="E1794" s="6" t="str">
        <f t="shared" ref="E1794:E1857" si="114">TRIM(LEFT(B1794,FIND(",",B1794)-1))</f>
        <v>Capriolo</v>
      </c>
      <c r="F1794" s="6" t="str">
        <f t="shared" ref="F1794:F1857" si="115">TRIM(MID(B1794,FIND(",",B1794)+1,200))</f>
        <v>Mr. Michael</v>
      </c>
    </row>
    <row r="1795" spans="1:6" ht="15.75" customHeight="1" x14ac:dyDescent="0.3">
      <c r="A1795" s="5" t="s">
        <v>3600</v>
      </c>
      <c r="B1795" s="5" t="s">
        <v>3601</v>
      </c>
      <c r="C1795" s="6" t="str">
        <f t="shared" si="112"/>
        <v>Ms.</v>
      </c>
      <c r="D1795" s="6" t="str">
        <f t="shared" si="113"/>
        <v>Kathleen</v>
      </c>
      <c r="E1795" s="6" t="str">
        <f t="shared" si="114"/>
        <v>Borleis</v>
      </c>
      <c r="F1795" s="6" t="str">
        <f t="shared" si="115"/>
        <v>Ms. Kathleen</v>
      </c>
    </row>
    <row r="1796" spans="1:6" ht="15.75" customHeight="1" x14ac:dyDescent="0.3">
      <c r="A1796" s="5" t="s">
        <v>3602</v>
      </c>
      <c r="B1796" s="5" t="s">
        <v>3603</v>
      </c>
      <c r="C1796" s="6" t="str">
        <f t="shared" si="112"/>
        <v>Mr.</v>
      </c>
      <c r="D1796" s="6" t="str">
        <f t="shared" si="113"/>
        <v>Ryan M</v>
      </c>
      <c r="E1796" s="6" t="str">
        <f t="shared" si="114"/>
        <v>Kramer</v>
      </c>
      <c r="F1796" s="6" t="str">
        <f t="shared" si="115"/>
        <v>Mr. Ryan M</v>
      </c>
    </row>
    <row r="1797" spans="1:6" ht="15.75" customHeight="1" x14ac:dyDescent="0.3">
      <c r="A1797" s="5" t="s">
        <v>3604</v>
      </c>
      <c r="B1797" s="5" t="s">
        <v>3605</v>
      </c>
      <c r="C1797" s="6" t="str">
        <f t="shared" si="112"/>
        <v>Ms.</v>
      </c>
      <c r="D1797" s="6" t="str">
        <f t="shared" si="113"/>
        <v>Sara</v>
      </c>
      <c r="E1797" s="6" t="str">
        <f t="shared" si="114"/>
        <v>Conrad</v>
      </c>
      <c r="F1797" s="6" t="str">
        <f t="shared" si="115"/>
        <v>Ms. Sara</v>
      </c>
    </row>
    <row r="1798" spans="1:6" ht="15.75" customHeight="1" x14ac:dyDescent="0.3">
      <c r="A1798" s="5" t="s">
        <v>3606</v>
      </c>
      <c r="B1798" s="5" t="s">
        <v>3607</v>
      </c>
      <c r="C1798" s="6" t="str">
        <f t="shared" si="112"/>
        <v>Mr.</v>
      </c>
      <c r="D1798" s="6" t="str">
        <f t="shared" si="113"/>
        <v>Deniz</v>
      </c>
      <c r="E1798" s="6" t="str">
        <f t="shared" si="114"/>
        <v>Karakoyunlu</v>
      </c>
      <c r="F1798" s="6" t="str">
        <f t="shared" si="115"/>
        <v>Mr. Deniz</v>
      </c>
    </row>
    <row r="1799" spans="1:6" ht="15.75" customHeight="1" x14ac:dyDescent="0.3">
      <c r="A1799" s="5" t="s">
        <v>3608</v>
      </c>
      <c r="B1799" s="5" t="s">
        <v>3609</v>
      </c>
      <c r="C1799" s="6" t="str">
        <f t="shared" si="112"/>
        <v>Ms.</v>
      </c>
      <c r="D1799" s="6" t="str">
        <f t="shared" si="113"/>
        <v>Shannon L.</v>
      </c>
      <c r="E1799" s="6" t="str">
        <f t="shared" si="114"/>
        <v>Desrosiers</v>
      </c>
      <c r="F1799" s="6" t="str">
        <f t="shared" si="115"/>
        <v>Ms. Shannon L.</v>
      </c>
    </row>
    <row r="1800" spans="1:6" ht="15.75" customHeight="1" x14ac:dyDescent="0.3">
      <c r="A1800" s="5" t="s">
        <v>3610</v>
      </c>
      <c r="B1800" s="5" t="s">
        <v>3611</v>
      </c>
      <c r="C1800" s="6" t="str">
        <f t="shared" si="112"/>
        <v>Ms.</v>
      </c>
      <c r="D1800" s="6" t="str">
        <f t="shared" si="113"/>
        <v>Kaitlin M.</v>
      </c>
      <c r="E1800" s="6" t="str">
        <f t="shared" si="114"/>
        <v>O'Mara</v>
      </c>
      <c r="F1800" s="6" t="str">
        <f t="shared" si="115"/>
        <v>Ms. Kaitlin M.</v>
      </c>
    </row>
    <row r="1801" spans="1:6" ht="15.75" customHeight="1" x14ac:dyDescent="0.3">
      <c r="A1801" s="5" t="s">
        <v>3612</v>
      </c>
      <c r="B1801" s="5" t="s">
        <v>3613</v>
      </c>
      <c r="C1801" s="6" t="str">
        <f t="shared" si="112"/>
        <v>Mr.</v>
      </c>
      <c r="D1801" s="6" t="str">
        <f t="shared" si="113"/>
        <v>Alfredo</v>
      </c>
      <c r="E1801" s="6" t="str">
        <f t="shared" si="114"/>
        <v>Shabot Marcos</v>
      </c>
      <c r="F1801" s="6" t="str">
        <f t="shared" si="115"/>
        <v>Mr. Alfredo</v>
      </c>
    </row>
    <row r="1802" spans="1:6" ht="15.75" customHeight="1" x14ac:dyDescent="0.3">
      <c r="A1802" s="5" t="s">
        <v>3614</v>
      </c>
      <c r="B1802" s="5" t="s">
        <v>3615</v>
      </c>
      <c r="C1802" s="6" t="str">
        <f t="shared" si="112"/>
        <v>Ms.</v>
      </c>
      <c r="D1802" s="6" t="str">
        <f t="shared" si="113"/>
        <v>Kristen</v>
      </c>
      <c r="E1802" s="6" t="str">
        <f t="shared" si="114"/>
        <v>Comment</v>
      </c>
      <c r="F1802" s="6" t="str">
        <f t="shared" si="115"/>
        <v>Ms. Kristen</v>
      </c>
    </row>
    <row r="1803" spans="1:6" ht="15.75" customHeight="1" x14ac:dyDescent="0.3">
      <c r="A1803" s="5" t="s">
        <v>3616</v>
      </c>
      <c r="B1803" s="5" t="s">
        <v>3617</v>
      </c>
      <c r="C1803" s="6" t="str">
        <f t="shared" si="112"/>
        <v>Mr.</v>
      </c>
      <c r="D1803" s="6" t="str">
        <f t="shared" si="113"/>
        <v>Daniel</v>
      </c>
      <c r="E1803" s="6" t="str">
        <f t="shared" si="114"/>
        <v>Moss</v>
      </c>
      <c r="F1803" s="6" t="str">
        <f t="shared" si="115"/>
        <v>Mr. Daniel</v>
      </c>
    </row>
    <row r="1804" spans="1:6" ht="15.75" customHeight="1" x14ac:dyDescent="0.3">
      <c r="A1804" s="5" t="s">
        <v>3618</v>
      </c>
      <c r="B1804" s="5" t="s">
        <v>3619</v>
      </c>
      <c r="C1804" s="6" t="str">
        <f t="shared" si="112"/>
        <v>Mr.</v>
      </c>
      <c r="D1804" s="6" t="str">
        <f t="shared" si="113"/>
        <v>Jonathan</v>
      </c>
      <c r="E1804" s="6" t="str">
        <f t="shared" si="114"/>
        <v>Guzman</v>
      </c>
      <c r="F1804" s="6" t="str">
        <f t="shared" si="115"/>
        <v>Mr. Jonathan</v>
      </c>
    </row>
    <row r="1805" spans="1:6" ht="15.75" customHeight="1" x14ac:dyDescent="0.3">
      <c r="A1805" s="5" t="s">
        <v>3620</v>
      </c>
      <c r="B1805" s="5" t="s">
        <v>3621</v>
      </c>
      <c r="C1805" s="6" t="str">
        <f t="shared" si="112"/>
        <v>Mr.</v>
      </c>
      <c r="D1805" s="6" t="str">
        <f t="shared" si="113"/>
        <v>Troy</v>
      </c>
      <c r="E1805" s="6" t="str">
        <f t="shared" si="114"/>
        <v>Cox</v>
      </c>
      <c r="F1805" s="6" t="str">
        <f t="shared" si="115"/>
        <v>Mr. Troy</v>
      </c>
    </row>
    <row r="1806" spans="1:6" ht="15.75" customHeight="1" x14ac:dyDescent="0.3">
      <c r="A1806" s="5" t="s">
        <v>3622</v>
      </c>
      <c r="B1806" s="5" t="s">
        <v>3623</v>
      </c>
      <c r="C1806" s="6" t="str">
        <f t="shared" si="112"/>
        <v>Mr.</v>
      </c>
      <c r="D1806" s="6" t="str">
        <f t="shared" si="113"/>
        <v>Daniel C</v>
      </c>
      <c r="E1806" s="6" t="str">
        <f t="shared" si="114"/>
        <v>Clash</v>
      </c>
      <c r="F1806" s="6" t="str">
        <f t="shared" si="115"/>
        <v>Mr. Daniel C</v>
      </c>
    </row>
    <row r="1807" spans="1:6" ht="15.75" customHeight="1" x14ac:dyDescent="0.3">
      <c r="A1807" s="5" t="s">
        <v>3624</v>
      </c>
      <c r="B1807" s="5" t="s">
        <v>3625</v>
      </c>
      <c r="C1807" s="6" t="str">
        <f t="shared" si="112"/>
        <v>Ms.</v>
      </c>
      <c r="D1807" s="6" t="str">
        <f t="shared" si="113"/>
        <v>Lauren</v>
      </c>
      <c r="E1807" s="6" t="str">
        <f t="shared" si="114"/>
        <v>Blankenship</v>
      </c>
      <c r="F1807" s="6" t="str">
        <f t="shared" si="115"/>
        <v>Ms. Lauren</v>
      </c>
    </row>
    <row r="1808" spans="1:6" ht="15.75" customHeight="1" x14ac:dyDescent="0.3">
      <c r="A1808" s="5" t="s">
        <v>3626</v>
      </c>
      <c r="B1808" s="5" t="s">
        <v>3627</v>
      </c>
      <c r="C1808" s="6" t="str">
        <f t="shared" si="112"/>
        <v>Ms.</v>
      </c>
      <c r="D1808" s="6" t="str">
        <f t="shared" si="113"/>
        <v>Jennefer</v>
      </c>
      <c r="E1808" s="6" t="str">
        <f t="shared" si="114"/>
        <v>Lloyd</v>
      </c>
      <c r="F1808" s="6" t="str">
        <f t="shared" si="115"/>
        <v>Ms. Jennefer</v>
      </c>
    </row>
    <row r="1809" spans="1:6" ht="15.75" customHeight="1" x14ac:dyDescent="0.3">
      <c r="A1809" s="5" t="s">
        <v>3628</v>
      </c>
      <c r="B1809" s="5" t="s">
        <v>3629</v>
      </c>
      <c r="C1809" s="6" t="str">
        <f t="shared" si="112"/>
        <v>Ms.</v>
      </c>
      <c r="D1809" s="6" t="str">
        <f t="shared" si="113"/>
        <v>Tracey L.</v>
      </c>
      <c r="E1809" s="6" t="str">
        <f t="shared" si="114"/>
        <v>Kong</v>
      </c>
      <c r="F1809" s="6" t="str">
        <f t="shared" si="115"/>
        <v>Ms. Tracey L.</v>
      </c>
    </row>
    <row r="1810" spans="1:6" ht="15.75" customHeight="1" x14ac:dyDescent="0.3">
      <c r="A1810" s="5" t="s">
        <v>3630</v>
      </c>
      <c r="B1810" s="5" t="s">
        <v>3631</v>
      </c>
      <c r="C1810" s="6" t="str">
        <f t="shared" si="112"/>
        <v>Ms.</v>
      </c>
      <c r="D1810" s="6" t="str">
        <f t="shared" si="113"/>
        <v>Ashley</v>
      </c>
      <c r="E1810" s="6" t="str">
        <f t="shared" si="114"/>
        <v>Benson</v>
      </c>
      <c r="F1810" s="6" t="str">
        <f t="shared" si="115"/>
        <v>Ms. Ashley</v>
      </c>
    </row>
    <row r="1811" spans="1:6" ht="15.75" customHeight="1" x14ac:dyDescent="0.3">
      <c r="A1811" s="5" t="s">
        <v>3632</v>
      </c>
      <c r="B1811" s="5" t="s">
        <v>3633</v>
      </c>
      <c r="C1811" s="6" t="str">
        <f t="shared" si="112"/>
        <v>Ms.</v>
      </c>
      <c r="D1811" s="6" t="str">
        <f t="shared" si="113"/>
        <v>Cindy</v>
      </c>
      <c r="E1811" s="6" t="str">
        <f t="shared" si="114"/>
        <v>Huntington</v>
      </c>
      <c r="F1811" s="6" t="str">
        <f t="shared" si="115"/>
        <v>Ms. Cindy</v>
      </c>
    </row>
    <row r="1812" spans="1:6" ht="15.75" customHeight="1" x14ac:dyDescent="0.3">
      <c r="A1812" s="5" t="s">
        <v>3634</v>
      </c>
      <c r="B1812" s="5" t="s">
        <v>3635</v>
      </c>
      <c r="C1812" s="6" t="str">
        <f t="shared" si="112"/>
        <v>Ms.</v>
      </c>
      <c r="D1812" s="6" t="str">
        <f t="shared" si="113"/>
        <v>Esther</v>
      </c>
      <c r="E1812" s="6" t="str">
        <f t="shared" si="114"/>
        <v>Kendall</v>
      </c>
      <c r="F1812" s="6" t="str">
        <f t="shared" si="115"/>
        <v>Ms. Esther</v>
      </c>
    </row>
    <row r="1813" spans="1:6" ht="15.75" customHeight="1" x14ac:dyDescent="0.3">
      <c r="A1813" s="5" t="s">
        <v>3636</v>
      </c>
      <c r="B1813" s="5" t="s">
        <v>3637</v>
      </c>
      <c r="C1813" s="6" t="str">
        <f t="shared" si="112"/>
        <v>Ms.</v>
      </c>
      <c r="D1813" s="6" t="str">
        <f t="shared" si="113"/>
        <v>Jackie</v>
      </c>
      <c r="E1813" s="6" t="str">
        <f t="shared" si="114"/>
        <v>Gast</v>
      </c>
      <c r="F1813" s="6" t="str">
        <f t="shared" si="115"/>
        <v>Ms. Jackie</v>
      </c>
    </row>
    <row r="1814" spans="1:6" ht="15.75" customHeight="1" x14ac:dyDescent="0.3">
      <c r="A1814" s="5" t="s">
        <v>3638</v>
      </c>
      <c r="B1814" s="5" t="s">
        <v>3639</v>
      </c>
      <c r="C1814" s="6" t="str">
        <f t="shared" si="112"/>
        <v>Mr.</v>
      </c>
      <c r="D1814" s="6" t="str">
        <f t="shared" si="113"/>
        <v>Timothy P.</v>
      </c>
      <c r="E1814" s="6" t="str">
        <f t="shared" si="114"/>
        <v>Scanlin</v>
      </c>
      <c r="F1814" s="6" t="str">
        <f t="shared" si="115"/>
        <v>Mr. Timothy P.</v>
      </c>
    </row>
    <row r="1815" spans="1:6" ht="15.75" customHeight="1" x14ac:dyDescent="0.3">
      <c r="A1815" s="5" t="s">
        <v>3640</v>
      </c>
      <c r="B1815" s="5" t="s">
        <v>3641</v>
      </c>
      <c r="C1815" s="6" t="str">
        <f t="shared" si="112"/>
        <v>Ms.</v>
      </c>
      <c r="D1815" s="6" t="str">
        <f t="shared" si="113"/>
        <v>Lauren</v>
      </c>
      <c r="E1815" s="6" t="str">
        <f t="shared" si="114"/>
        <v>Philbrook</v>
      </c>
      <c r="F1815" s="6" t="str">
        <f t="shared" si="115"/>
        <v>Ms. Lauren</v>
      </c>
    </row>
    <row r="1816" spans="1:6" ht="15.75" customHeight="1" x14ac:dyDescent="0.3">
      <c r="A1816" s="5" t="s">
        <v>3642</v>
      </c>
      <c r="B1816" s="5" t="s">
        <v>3643</v>
      </c>
      <c r="C1816" s="6" t="str">
        <f t="shared" si="112"/>
        <v>Mr.</v>
      </c>
      <c r="D1816" s="6" t="str">
        <f t="shared" si="113"/>
        <v>Benjamin</v>
      </c>
      <c r="E1816" s="6" t="str">
        <f t="shared" si="114"/>
        <v>Cowan</v>
      </c>
      <c r="F1816" s="6" t="str">
        <f t="shared" si="115"/>
        <v>Mr. Benjamin</v>
      </c>
    </row>
    <row r="1817" spans="1:6" ht="15.75" customHeight="1" x14ac:dyDescent="0.3">
      <c r="A1817" s="5" t="s">
        <v>3644</v>
      </c>
      <c r="B1817" s="5" t="s">
        <v>3645</v>
      </c>
      <c r="C1817" s="6" t="str">
        <f t="shared" si="112"/>
        <v>Mr.</v>
      </c>
      <c r="D1817" s="6" t="str">
        <f t="shared" si="113"/>
        <v>Hugo M</v>
      </c>
      <c r="E1817" s="6" t="str">
        <f t="shared" si="114"/>
        <v>Sousa</v>
      </c>
      <c r="F1817" s="6" t="str">
        <f t="shared" si="115"/>
        <v>Mr. Hugo M</v>
      </c>
    </row>
    <row r="1818" spans="1:6" ht="15.75" customHeight="1" x14ac:dyDescent="0.3">
      <c r="A1818" s="5" t="s">
        <v>3646</v>
      </c>
      <c r="B1818" s="5" t="s">
        <v>3647</v>
      </c>
      <c r="C1818" s="6" t="str">
        <f t="shared" si="112"/>
        <v>Mr.</v>
      </c>
      <c r="D1818" s="6" t="str">
        <f t="shared" si="113"/>
        <v>Daniel J. Jr.</v>
      </c>
      <c r="E1818" s="6" t="str">
        <f t="shared" si="114"/>
        <v>Stanton</v>
      </c>
      <c r="F1818" s="6" t="str">
        <f t="shared" si="115"/>
        <v>Mr. Daniel J. Jr.</v>
      </c>
    </row>
    <row r="1819" spans="1:6" ht="15.75" customHeight="1" x14ac:dyDescent="0.3">
      <c r="A1819" s="5" t="s">
        <v>3648</v>
      </c>
      <c r="B1819" s="5" t="s">
        <v>3649</v>
      </c>
      <c r="C1819" s="6" t="str">
        <f t="shared" si="112"/>
        <v>Mr.</v>
      </c>
      <c r="D1819" s="6" t="str">
        <f t="shared" si="113"/>
        <v>Justin R</v>
      </c>
      <c r="E1819" s="6" t="str">
        <f t="shared" si="114"/>
        <v>Mollak</v>
      </c>
      <c r="F1819" s="6" t="str">
        <f t="shared" si="115"/>
        <v>Mr. Justin R</v>
      </c>
    </row>
    <row r="1820" spans="1:6" ht="15.75" customHeight="1" x14ac:dyDescent="0.3">
      <c r="A1820" s="5" t="s">
        <v>3650</v>
      </c>
      <c r="B1820" s="5" t="s">
        <v>3651</v>
      </c>
      <c r="C1820" s="6" t="str">
        <f t="shared" si="112"/>
        <v>Mr.</v>
      </c>
      <c r="D1820" s="6" t="str">
        <f t="shared" si="113"/>
        <v>Colin</v>
      </c>
      <c r="E1820" s="6" t="str">
        <f t="shared" si="114"/>
        <v>Bell</v>
      </c>
      <c r="F1820" s="6" t="str">
        <f t="shared" si="115"/>
        <v>Mr. Colin</v>
      </c>
    </row>
    <row r="1821" spans="1:6" ht="15.75" customHeight="1" x14ac:dyDescent="0.3">
      <c r="A1821" s="5" t="s">
        <v>3652</v>
      </c>
      <c r="B1821" s="5" t="s">
        <v>3653</v>
      </c>
      <c r="C1821" s="6" t="str">
        <f t="shared" si="112"/>
        <v>Mr.</v>
      </c>
      <c r="D1821" s="6" t="str">
        <f t="shared" si="113"/>
        <v>Rob</v>
      </c>
      <c r="E1821" s="6" t="str">
        <f t="shared" si="114"/>
        <v>Weston</v>
      </c>
      <c r="F1821" s="6" t="str">
        <f t="shared" si="115"/>
        <v>Mr. Rob</v>
      </c>
    </row>
    <row r="1822" spans="1:6" ht="15.75" customHeight="1" x14ac:dyDescent="0.3">
      <c r="A1822" s="5" t="s">
        <v>3654</v>
      </c>
      <c r="B1822" s="5" t="s">
        <v>3655</v>
      </c>
      <c r="C1822" s="6" t="str">
        <f t="shared" si="112"/>
        <v>Mr.</v>
      </c>
      <c r="D1822" s="6" t="str">
        <f t="shared" si="113"/>
        <v>Patrick</v>
      </c>
      <c r="E1822" s="6" t="str">
        <f t="shared" si="114"/>
        <v>Rabuzzi</v>
      </c>
      <c r="F1822" s="6" t="str">
        <f t="shared" si="115"/>
        <v>Mr. Patrick</v>
      </c>
    </row>
    <row r="1823" spans="1:6" ht="15.75" customHeight="1" x14ac:dyDescent="0.3">
      <c r="A1823" s="5" t="s">
        <v>3656</v>
      </c>
      <c r="B1823" s="5" t="s">
        <v>3657</v>
      </c>
      <c r="C1823" s="6" t="str">
        <f t="shared" si="112"/>
        <v>Mr.</v>
      </c>
      <c r="D1823" s="6" t="str">
        <f t="shared" si="113"/>
        <v>Austin D</v>
      </c>
      <c r="E1823" s="6" t="str">
        <f t="shared" si="114"/>
        <v>Hendrix</v>
      </c>
      <c r="F1823" s="6" t="str">
        <f t="shared" si="115"/>
        <v>Mr. Austin D</v>
      </c>
    </row>
    <row r="1824" spans="1:6" ht="15.75" customHeight="1" x14ac:dyDescent="0.3">
      <c r="A1824" s="5" t="s">
        <v>3658</v>
      </c>
      <c r="B1824" s="5" t="s">
        <v>3659</v>
      </c>
      <c r="C1824" s="6" t="str">
        <f t="shared" si="112"/>
        <v>Ms.</v>
      </c>
      <c r="D1824" s="6" t="str">
        <f t="shared" si="113"/>
        <v>Brittany</v>
      </c>
      <c r="E1824" s="6" t="str">
        <f t="shared" si="114"/>
        <v>Van Nielen</v>
      </c>
      <c r="F1824" s="6" t="str">
        <f t="shared" si="115"/>
        <v>Ms. Brittany</v>
      </c>
    </row>
    <row r="1825" spans="1:6" ht="15.75" customHeight="1" x14ac:dyDescent="0.3">
      <c r="A1825" s="5" t="s">
        <v>3660</v>
      </c>
      <c r="B1825" s="5" t="s">
        <v>3661</v>
      </c>
      <c r="C1825" s="6" t="str">
        <f t="shared" si="112"/>
        <v>Mr.</v>
      </c>
      <c r="D1825" s="6" t="str">
        <f t="shared" si="113"/>
        <v>Matthew T</v>
      </c>
      <c r="E1825" s="6" t="str">
        <f t="shared" si="114"/>
        <v>Blanton</v>
      </c>
      <c r="F1825" s="6" t="str">
        <f t="shared" si="115"/>
        <v>Mr. Matthew T</v>
      </c>
    </row>
    <row r="1826" spans="1:6" ht="15.75" customHeight="1" x14ac:dyDescent="0.3">
      <c r="A1826" s="5" t="s">
        <v>3662</v>
      </c>
      <c r="B1826" s="5" t="s">
        <v>3663</v>
      </c>
      <c r="C1826" s="6" t="str">
        <f t="shared" si="112"/>
        <v>Ms.</v>
      </c>
      <c r="D1826" s="6" t="str">
        <f t="shared" si="113"/>
        <v>Becky G.</v>
      </c>
      <c r="E1826" s="6" t="str">
        <f t="shared" si="114"/>
        <v>Schout</v>
      </c>
      <c r="F1826" s="6" t="str">
        <f t="shared" si="115"/>
        <v>Ms. Becky G.</v>
      </c>
    </row>
    <row r="1827" spans="1:6" ht="15.75" customHeight="1" x14ac:dyDescent="0.3">
      <c r="A1827" s="5" t="s">
        <v>3664</v>
      </c>
      <c r="B1827" s="5" t="s">
        <v>3665</v>
      </c>
      <c r="C1827" s="6" t="str">
        <f t="shared" si="112"/>
        <v>Ms.</v>
      </c>
      <c r="D1827" s="6" t="str">
        <f t="shared" si="113"/>
        <v>Virginie</v>
      </c>
      <c r="E1827" s="6" t="str">
        <f t="shared" si="114"/>
        <v>Schmaltz</v>
      </c>
      <c r="F1827" s="6" t="str">
        <f t="shared" si="115"/>
        <v>Ms. Virginie</v>
      </c>
    </row>
    <row r="1828" spans="1:6" ht="15.75" customHeight="1" x14ac:dyDescent="0.3">
      <c r="A1828" s="5" t="s">
        <v>3666</v>
      </c>
      <c r="B1828" s="5" t="s">
        <v>3667</v>
      </c>
      <c r="C1828" s="6" t="str">
        <f t="shared" si="112"/>
        <v>Ms.</v>
      </c>
      <c r="D1828" s="6" t="str">
        <f t="shared" si="113"/>
        <v>Allison A</v>
      </c>
      <c r="E1828" s="6" t="str">
        <f t="shared" si="114"/>
        <v>Eagen</v>
      </c>
      <c r="F1828" s="6" t="str">
        <f t="shared" si="115"/>
        <v>Ms. Allison A</v>
      </c>
    </row>
    <row r="1829" spans="1:6" ht="15.75" customHeight="1" x14ac:dyDescent="0.3">
      <c r="A1829" s="5" t="s">
        <v>3668</v>
      </c>
      <c r="B1829" s="5" t="s">
        <v>3669</v>
      </c>
      <c r="C1829" s="6" t="str">
        <f t="shared" si="112"/>
        <v>Ms.</v>
      </c>
      <c r="D1829" s="6" t="str">
        <f t="shared" si="113"/>
        <v>Julie</v>
      </c>
      <c r="E1829" s="6" t="str">
        <f t="shared" si="114"/>
        <v>Rotramel</v>
      </c>
      <c r="F1829" s="6" t="str">
        <f t="shared" si="115"/>
        <v>Ms. Julie</v>
      </c>
    </row>
    <row r="1830" spans="1:6" ht="15.75" customHeight="1" x14ac:dyDescent="0.3">
      <c r="A1830" s="5" t="s">
        <v>3670</v>
      </c>
      <c r="B1830" s="5" t="s">
        <v>3671</v>
      </c>
      <c r="C1830" s="6" t="str">
        <f t="shared" si="112"/>
        <v>Ms.</v>
      </c>
      <c r="D1830" s="6" t="str">
        <f t="shared" si="113"/>
        <v>Katherine</v>
      </c>
      <c r="E1830" s="6" t="str">
        <f t="shared" si="114"/>
        <v>Prevost</v>
      </c>
      <c r="F1830" s="6" t="str">
        <f t="shared" si="115"/>
        <v>Ms. Katherine</v>
      </c>
    </row>
    <row r="1831" spans="1:6" ht="15.75" customHeight="1" x14ac:dyDescent="0.3">
      <c r="A1831" s="5" t="s">
        <v>3672</v>
      </c>
      <c r="B1831" s="5" t="s">
        <v>3673</v>
      </c>
      <c r="C1831" s="6" t="str">
        <f t="shared" si="112"/>
        <v>Mr.</v>
      </c>
      <c r="D1831" s="6" t="str">
        <f t="shared" si="113"/>
        <v>Caleb</v>
      </c>
      <c r="E1831" s="6" t="str">
        <f t="shared" si="114"/>
        <v>Boyd</v>
      </c>
      <c r="F1831" s="6" t="str">
        <f t="shared" si="115"/>
        <v>Mr. Caleb</v>
      </c>
    </row>
    <row r="1832" spans="1:6" ht="15.75" customHeight="1" x14ac:dyDescent="0.3">
      <c r="A1832" s="5" t="s">
        <v>3674</v>
      </c>
      <c r="B1832" s="5" t="s">
        <v>3675</v>
      </c>
      <c r="C1832" s="6" t="str">
        <f t="shared" si="112"/>
        <v>Ms.</v>
      </c>
      <c r="D1832" s="6" t="str">
        <f t="shared" si="113"/>
        <v>Jaime</v>
      </c>
      <c r="E1832" s="6" t="str">
        <f t="shared" si="114"/>
        <v>Dawes</v>
      </c>
      <c r="F1832" s="6" t="str">
        <f t="shared" si="115"/>
        <v>Ms. Jaime</v>
      </c>
    </row>
    <row r="1833" spans="1:6" ht="15.75" customHeight="1" x14ac:dyDescent="0.3">
      <c r="A1833" s="5" t="s">
        <v>3676</v>
      </c>
      <c r="B1833" s="5" t="s">
        <v>3677</v>
      </c>
      <c r="C1833" s="6" t="str">
        <f t="shared" si="112"/>
        <v>Ms.</v>
      </c>
      <c r="D1833" s="6" t="str">
        <f t="shared" si="113"/>
        <v>Hannah</v>
      </c>
      <c r="E1833" s="6" t="str">
        <f t="shared" si="114"/>
        <v>Jennings</v>
      </c>
      <c r="F1833" s="6" t="str">
        <f t="shared" si="115"/>
        <v>Ms. Hannah</v>
      </c>
    </row>
    <row r="1834" spans="1:6" ht="15.75" customHeight="1" x14ac:dyDescent="0.3">
      <c r="A1834" s="5" t="s">
        <v>3678</v>
      </c>
      <c r="B1834" s="5" t="s">
        <v>3679</v>
      </c>
      <c r="C1834" s="6" t="str">
        <f t="shared" si="112"/>
        <v>Mr.</v>
      </c>
      <c r="D1834" s="6" t="str">
        <f t="shared" si="113"/>
        <v>Zachariah</v>
      </c>
      <c r="E1834" s="6" t="str">
        <f t="shared" si="114"/>
        <v>Nyambaso</v>
      </c>
      <c r="F1834" s="6" t="str">
        <f t="shared" si="115"/>
        <v>Mr. Zachariah</v>
      </c>
    </row>
    <row r="1835" spans="1:6" ht="15.75" customHeight="1" x14ac:dyDescent="0.3">
      <c r="A1835" s="5" t="s">
        <v>3680</v>
      </c>
      <c r="B1835" s="5" t="s">
        <v>3681</v>
      </c>
      <c r="C1835" s="6" t="str">
        <f t="shared" si="112"/>
        <v>Ms.</v>
      </c>
      <c r="D1835" s="6" t="str">
        <f t="shared" si="113"/>
        <v>Patricia A</v>
      </c>
      <c r="E1835" s="6" t="str">
        <f t="shared" si="114"/>
        <v>Shaffer</v>
      </c>
      <c r="F1835" s="6" t="str">
        <f t="shared" si="115"/>
        <v>Ms. Patricia A</v>
      </c>
    </row>
    <row r="1836" spans="1:6" ht="15.75" customHeight="1" x14ac:dyDescent="0.3">
      <c r="A1836" s="5" t="s">
        <v>3682</v>
      </c>
      <c r="B1836" s="5" t="s">
        <v>3683</v>
      </c>
      <c r="C1836" s="6" t="str">
        <f t="shared" si="112"/>
        <v>Mrs.</v>
      </c>
      <c r="D1836" s="6" t="str">
        <f t="shared" si="113"/>
        <v>Elizabeth A.</v>
      </c>
      <c r="E1836" s="6" t="str">
        <f t="shared" si="114"/>
        <v>Corkum</v>
      </c>
      <c r="F1836" s="6" t="str">
        <f t="shared" si="115"/>
        <v>Mrs. Elizabeth A.</v>
      </c>
    </row>
    <row r="1837" spans="1:6" ht="15.75" customHeight="1" x14ac:dyDescent="0.3">
      <c r="A1837" s="5" t="s">
        <v>3684</v>
      </c>
      <c r="B1837" s="5" t="s">
        <v>3685</v>
      </c>
      <c r="C1837" s="6" t="str">
        <f t="shared" si="112"/>
        <v>Mr.</v>
      </c>
      <c r="D1837" s="6" t="str">
        <f t="shared" si="113"/>
        <v>Benjamin</v>
      </c>
      <c r="E1837" s="6" t="str">
        <f t="shared" si="114"/>
        <v>Pedersen</v>
      </c>
      <c r="F1837" s="6" t="str">
        <f t="shared" si="115"/>
        <v>Mr. Benjamin</v>
      </c>
    </row>
    <row r="1838" spans="1:6" ht="15.75" customHeight="1" x14ac:dyDescent="0.3">
      <c r="A1838" s="5" t="s">
        <v>3686</v>
      </c>
      <c r="B1838" s="5" t="s">
        <v>3687</v>
      </c>
      <c r="C1838" s="6" t="str">
        <f t="shared" si="112"/>
        <v>Mr.</v>
      </c>
      <c r="D1838" s="6" t="str">
        <f t="shared" si="113"/>
        <v>Breno</v>
      </c>
      <c r="E1838" s="6" t="str">
        <f t="shared" si="114"/>
        <v>Melo</v>
      </c>
      <c r="F1838" s="6" t="str">
        <f t="shared" si="115"/>
        <v>Mr. Breno</v>
      </c>
    </row>
    <row r="1839" spans="1:6" ht="15.75" customHeight="1" x14ac:dyDescent="0.3">
      <c r="A1839" s="5" t="s">
        <v>3688</v>
      </c>
      <c r="B1839" s="5" t="s">
        <v>3689</v>
      </c>
      <c r="C1839" s="6" t="str">
        <f t="shared" si="112"/>
        <v>Mr.</v>
      </c>
      <c r="D1839" s="6" t="str">
        <f t="shared" si="113"/>
        <v>Takaya</v>
      </c>
      <c r="E1839" s="6" t="str">
        <f t="shared" si="114"/>
        <v>Sakamoto</v>
      </c>
      <c r="F1839" s="6" t="str">
        <f t="shared" si="115"/>
        <v>Mr. Takaya</v>
      </c>
    </row>
    <row r="1840" spans="1:6" ht="15.75" customHeight="1" x14ac:dyDescent="0.3">
      <c r="A1840" s="5" t="s">
        <v>3690</v>
      </c>
      <c r="B1840" s="5" t="s">
        <v>3691</v>
      </c>
      <c r="C1840" s="6" t="str">
        <f t="shared" si="112"/>
        <v>Mr.</v>
      </c>
      <c r="D1840" s="6" t="str">
        <f t="shared" si="113"/>
        <v>Thomas IV</v>
      </c>
      <c r="E1840" s="6" t="str">
        <f t="shared" si="114"/>
        <v>McMahon</v>
      </c>
      <c r="F1840" s="6" t="str">
        <f t="shared" si="115"/>
        <v>Mr. Thomas IV</v>
      </c>
    </row>
    <row r="1841" spans="1:6" ht="15.75" customHeight="1" x14ac:dyDescent="0.3">
      <c r="A1841" s="5" t="s">
        <v>3692</v>
      </c>
      <c r="B1841" s="5" t="s">
        <v>3693</v>
      </c>
      <c r="C1841" s="6" t="str">
        <f t="shared" si="112"/>
        <v>Mr.</v>
      </c>
      <c r="D1841" s="6" t="str">
        <f t="shared" si="113"/>
        <v>Bradley E</v>
      </c>
      <c r="E1841" s="6" t="str">
        <f t="shared" si="114"/>
        <v>Harris</v>
      </c>
      <c r="F1841" s="6" t="str">
        <f t="shared" si="115"/>
        <v>Mr. Bradley E</v>
      </c>
    </row>
    <row r="1842" spans="1:6" ht="15.75" customHeight="1" x14ac:dyDescent="0.3">
      <c r="A1842" s="5" t="s">
        <v>3694</v>
      </c>
      <c r="B1842" s="5" t="s">
        <v>3695</v>
      </c>
      <c r="C1842" s="6" t="str">
        <f t="shared" si="112"/>
        <v>Ms.</v>
      </c>
      <c r="D1842" s="6" t="str">
        <f t="shared" si="113"/>
        <v>Megan</v>
      </c>
      <c r="E1842" s="6" t="str">
        <f t="shared" si="114"/>
        <v>Lombardo</v>
      </c>
      <c r="F1842" s="6" t="str">
        <f t="shared" si="115"/>
        <v>Ms. Megan</v>
      </c>
    </row>
    <row r="1843" spans="1:6" ht="15.75" customHeight="1" x14ac:dyDescent="0.3">
      <c r="A1843" s="5" t="s">
        <v>3696</v>
      </c>
      <c r="B1843" s="5" t="s">
        <v>3697</v>
      </c>
      <c r="C1843" s="6" t="str">
        <f t="shared" si="112"/>
        <v>Ms.</v>
      </c>
      <c r="D1843" s="6" t="str">
        <f t="shared" si="113"/>
        <v>Ruby J</v>
      </c>
      <c r="E1843" s="6" t="str">
        <f t="shared" si="114"/>
        <v>Bode</v>
      </c>
      <c r="F1843" s="6" t="str">
        <f t="shared" si="115"/>
        <v>Ms. Ruby J</v>
      </c>
    </row>
    <row r="1844" spans="1:6" ht="15.75" customHeight="1" x14ac:dyDescent="0.3">
      <c r="A1844" s="5" t="s">
        <v>3698</v>
      </c>
      <c r="B1844" s="5" t="s">
        <v>3699</v>
      </c>
      <c r="C1844" s="6" t="str">
        <f t="shared" si="112"/>
        <v>Mr.</v>
      </c>
      <c r="D1844" s="6" t="str">
        <f t="shared" si="113"/>
        <v>Bart</v>
      </c>
      <c r="E1844" s="6" t="str">
        <f t="shared" si="114"/>
        <v>Johnson</v>
      </c>
      <c r="F1844" s="6" t="str">
        <f t="shared" si="115"/>
        <v>Mr. Bart</v>
      </c>
    </row>
    <row r="1845" spans="1:6" ht="15.75" customHeight="1" x14ac:dyDescent="0.3">
      <c r="A1845" s="5" t="s">
        <v>3700</v>
      </c>
      <c r="B1845" s="5" t="s">
        <v>3701</v>
      </c>
      <c r="C1845" s="6" t="str">
        <f t="shared" si="112"/>
        <v>Mr.</v>
      </c>
      <c r="D1845" s="6" t="str">
        <f t="shared" si="113"/>
        <v>Robert A.</v>
      </c>
      <c r="E1845" s="6" t="str">
        <f t="shared" si="114"/>
        <v>Norcross</v>
      </c>
      <c r="F1845" s="6" t="str">
        <f t="shared" si="115"/>
        <v>Mr. Robert A.</v>
      </c>
    </row>
    <row r="1846" spans="1:6" ht="15.75" customHeight="1" x14ac:dyDescent="0.3">
      <c r="A1846" s="5" t="s">
        <v>3702</v>
      </c>
      <c r="B1846" s="5" t="s">
        <v>3703</v>
      </c>
      <c r="C1846" s="6" t="str">
        <f t="shared" si="112"/>
        <v>Mr.</v>
      </c>
      <c r="D1846" s="6" t="str">
        <f t="shared" si="113"/>
        <v>Adam</v>
      </c>
      <c r="E1846" s="6" t="str">
        <f t="shared" si="114"/>
        <v>Lazrus</v>
      </c>
      <c r="F1846" s="6" t="str">
        <f t="shared" si="115"/>
        <v>Mr. Adam</v>
      </c>
    </row>
    <row r="1847" spans="1:6" ht="15.75" customHeight="1" x14ac:dyDescent="0.3">
      <c r="A1847" s="5" t="s">
        <v>3704</v>
      </c>
      <c r="B1847" s="5" t="s">
        <v>3705</v>
      </c>
      <c r="C1847" s="6" t="str">
        <f t="shared" si="112"/>
        <v>Mr.</v>
      </c>
      <c r="D1847" s="6" t="str">
        <f t="shared" si="113"/>
        <v>Yemane Adhane</v>
      </c>
      <c r="E1847" s="6" t="str">
        <f t="shared" si="114"/>
        <v>Tsegay</v>
      </c>
      <c r="F1847" s="6" t="str">
        <f t="shared" si="115"/>
        <v>Mr. Yemane Adhane</v>
      </c>
    </row>
    <row r="1848" spans="1:6" ht="15.75" customHeight="1" x14ac:dyDescent="0.3">
      <c r="A1848" s="5" t="s">
        <v>3706</v>
      </c>
      <c r="B1848" s="5" t="s">
        <v>3707</v>
      </c>
      <c r="C1848" s="6" t="str">
        <f t="shared" si="112"/>
        <v>Mr.</v>
      </c>
      <c r="D1848" s="6" t="str">
        <f t="shared" si="113"/>
        <v>Jesse A.</v>
      </c>
      <c r="E1848" s="6" t="str">
        <f t="shared" si="114"/>
        <v>Schneider</v>
      </c>
      <c r="F1848" s="6" t="str">
        <f t="shared" si="115"/>
        <v>Mr. Jesse A.</v>
      </c>
    </row>
    <row r="1849" spans="1:6" ht="15.75" customHeight="1" x14ac:dyDescent="0.3">
      <c r="A1849" s="5" t="s">
        <v>3708</v>
      </c>
      <c r="B1849" s="5" t="s">
        <v>3709</v>
      </c>
      <c r="C1849" s="6" t="str">
        <f t="shared" si="112"/>
        <v>Mr.</v>
      </c>
      <c r="D1849" s="6" t="str">
        <f t="shared" si="113"/>
        <v>Bird</v>
      </c>
      <c r="E1849" s="6" t="str">
        <f t="shared" si="114"/>
        <v>Loreto</v>
      </c>
      <c r="F1849" s="6" t="str">
        <f t="shared" si="115"/>
        <v>Mr. Bird</v>
      </c>
    </row>
    <row r="1850" spans="1:6" ht="15.75" customHeight="1" x14ac:dyDescent="0.3">
      <c r="A1850" s="5" t="s">
        <v>3710</v>
      </c>
      <c r="B1850" s="5" t="s">
        <v>3711</v>
      </c>
      <c r="C1850" s="6" t="str">
        <f t="shared" si="112"/>
        <v>Mr.</v>
      </c>
      <c r="D1850" s="6" t="str">
        <f t="shared" si="113"/>
        <v>Patrick M.</v>
      </c>
      <c r="E1850" s="6" t="str">
        <f t="shared" si="114"/>
        <v>Callahan</v>
      </c>
      <c r="F1850" s="6" t="str">
        <f t="shared" si="115"/>
        <v>Mr. Patrick M.</v>
      </c>
    </row>
    <row r="1851" spans="1:6" ht="15.75" customHeight="1" x14ac:dyDescent="0.3">
      <c r="A1851" s="5" t="s">
        <v>3712</v>
      </c>
      <c r="B1851" s="5" t="s">
        <v>3713</v>
      </c>
      <c r="C1851" s="6" t="str">
        <f t="shared" si="112"/>
        <v>Mr.</v>
      </c>
      <c r="D1851" s="6" t="str">
        <f t="shared" si="113"/>
        <v>Kyle</v>
      </c>
      <c r="E1851" s="6" t="str">
        <f t="shared" si="114"/>
        <v>Timko</v>
      </c>
      <c r="F1851" s="6" t="str">
        <f t="shared" si="115"/>
        <v>Mr. Kyle</v>
      </c>
    </row>
    <row r="1852" spans="1:6" ht="15.75" customHeight="1" x14ac:dyDescent="0.3">
      <c r="A1852" s="5" t="s">
        <v>3714</v>
      </c>
      <c r="B1852" s="5" t="s">
        <v>3715</v>
      </c>
      <c r="C1852" s="6" t="str">
        <f t="shared" si="112"/>
        <v>Mr.</v>
      </c>
      <c r="D1852" s="6" t="str">
        <f t="shared" si="113"/>
        <v>Ryan</v>
      </c>
      <c r="E1852" s="6" t="str">
        <f t="shared" si="114"/>
        <v>Achatz</v>
      </c>
      <c r="F1852" s="6" t="str">
        <f t="shared" si="115"/>
        <v>Mr. Ryan</v>
      </c>
    </row>
    <row r="1853" spans="1:6" ht="15.75" customHeight="1" x14ac:dyDescent="0.3">
      <c r="A1853" s="5" t="s">
        <v>3716</v>
      </c>
      <c r="B1853" s="5" t="s">
        <v>3717</v>
      </c>
      <c r="C1853" s="6" t="str">
        <f t="shared" si="112"/>
        <v>Mr.</v>
      </c>
      <c r="D1853" s="6" t="str">
        <f t="shared" si="113"/>
        <v>Yuri</v>
      </c>
      <c r="E1853" s="6" t="str">
        <f t="shared" si="114"/>
        <v>Horwitz</v>
      </c>
      <c r="F1853" s="6" t="str">
        <f t="shared" si="115"/>
        <v>Mr. Yuri</v>
      </c>
    </row>
    <row r="1854" spans="1:6" ht="15.75" customHeight="1" x14ac:dyDescent="0.3">
      <c r="A1854" s="5" t="s">
        <v>3718</v>
      </c>
      <c r="B1854" s="5" t="s">
        <v>3719</v>
      </c>
      <c r="C1854" s="6" t="str">
        <f t="shared" si="112"/>
        <v>Mr.</v>
      </c>
      <c r="D1854" s="6" t="str">
        <f t="shared" si="113"/>
        <v>Ryan</v>
      </c>
      <c r="E1854" s="6" t="str">
        <f t="shared" si="114"/>
        <v>Gordyan</v>
      </c>
      <c r="F1854" s="6" t="str">
        <f t="shared" si="115"/>
        <v>Mr. Ryan</v>
      </c>
    </row>
    <row r="1855" spans="1:6" ht="15.75" customHeight="1" x14ac:dyDescent="0.3">
      <c r="A1855" s="5" t="s">
        <v>3720</v>
      </c>
      <c r="B1855" s="5" t="s">
        <v>3721</v>
      </c>
      <c r="C1855" s="6" t="str">
        <f t="shared" si="112"/>
        <v>Ms.</v>
      </c>
      <c r="D1855" s="6" t="str">
        <f t="shared" si="113"/>
        <v>Debbie</v>
      </c>
      <c r="E1855" s="6" t="str">
        <f t="shared" si="114"/>
        <v>Hetherington</v>
      </c>
      <c r="F1855" s="6" t="str">
        <f t="shared" si="115"/>
        <v>Ms. Debbie</v>
      </c>
    </row>
    <row r="1856" spans="1:6" ht="15.75" customHeight="1" x14ac:dyDescent="0.3">
      <c r="A1856" s="5" t="s">
        <v>3722</v>
      </c>
      <c r="B1856" s="5" t="s">
        <v>3723</v>
      </c>
      <c r="C1856" s="6" t="str">
        <f t="shared" si="112"/>
        <v>Mr.</v>
      </c>
      <c r="D1856" s="6" t="str">
        <f t="shared" si="113"/>
        <v>Mark D</v>
      </c>
      <c r="E1856" s="6" t="str">
        <f t="shared" si="114"/>
        <v>Thompson</v>
      </c>
      <c r="F1856" s="6" t="str">
        <f t="shared" si="115"/>
        <v>Mr. Mark D</v>
      </c>
    </row>
    <row r="1857" spans="1:6" ht="15.75" customHeight="1" x14ac:dyDescent="0.3">
      <c r="A1857" s="5" t="s">
        <v>3724</v>
      </c>
      <c r="B1857" s="5" t="s">
        <v>3725</v>
      </c>
      <c r="C1857" s="6" t="str">
        <f t="shared" si="112"/>
        <v>Mr.</v>
      </c>
      <c r="D1857" s="6" t="str">
        <f t="shared" si="113"/>
        <v>Christopher</v>
      </c>
      <c r="E1857" s="6" t="str">
        <f t="shared" si="114"/>
        <v>Battoo</v>
      </c>
      <c r="F1857" s="6" t="str">
        <f t="shared" si="115"/>
        <v>Mr. Christopher</v>
      </c>
    </row>
    <row r="1858" spans="1:6" ht="15.75" customHeight="1" x14ac:dyDescent="0.3">
      <c r="A1858" s="5" t="s">
        <v>3726</v>
      </c>
      <c r="B1858" s="5" t="s">
        <v>3727</v>
      </c>
      <c r="C1858" s="6" t="str">
        <f t="shared" ref="C1858:C1921" si="116">LEFT(F1858,FIND(" ",F1858&amp;" ")-1)</f>
        <v>Ms.</v>
      </c>
      <c r="D1858" s="6" t="str">
        <f t="shared" ref="D1858:D1921" si="117">TRIM(MID(F1858,FIND(" ",F1858&amp;" ")+1,200))</f>
        <v>Daniell L</v>
      </c>
      <c r="E1858" s="6" t="str">
        <f t="shared" ref="E1858:E1921" si="118">TRIM(LEFT(B1858,FIND(",",B1858)-1))</f>
        <v>Barker</v>
      </c>
      <c r="F1858" s="6" t="str">
        <f t="shared" ref="F1858:F1921" si="119">TRIM(MID(B1858,FIND(",",B1858)+1,200))</f>
        <v>Ms. Daniell L</v>
      </c>
    </row>
    <row r="1859" spans="1:6" ht="15.75" customHeight="1" x14ac:dyDescent="0.3">
      <c r="A1859" s="5" t="s">
        <v>3728</v>
      </c>
      <c r="B1859" s="5" t="s">
        <v>3729</v>
      </c>
      <c r="C1859" s="6" t="str">
        <f t="shared" si="116"/>
        <v>Mr.</v>
      </c>
      <c r="D1859" s="6" t="str">
        <f t="shared" si="117"/>
        <v>Janne</v>
      </c>
      <c r="E1859" s="6" t="str">
        <f t="shared" si="118"/>
        <v>Saarnilehto</v>
      </c>
      <c r="F1859" s="6" t="str">
        <f t="shared" si="119"/>
        <v>Mr. Janne</v>
      </c>
    </row>
    <row r="1860" spans="1:6" ht="15.75" customHeight="1" x14ac:dyDescent="0.3">
      <c r="A1860" s="5" t="s">
        <v>3730</v>
      </c>
      <c r="B1860" s="5" t="s">
        <v>3731</v>
      </c>
      <c r="C1860" s="6" t="str">
        <f t="shared" si="116"/>
        <v>Ms.</v>
      </c>
      <c r="D1860" s="6" t="str">
        <f t="shared" si="117"/>
        <v>Martina</v>
      </c>
      <c r="E1860" s="6" t="str">
        <f t="shared" si="118"/>
        <v>Morton</v>
      </c>
      <c r="F1860" s="6" t="str">
        <f t="shared" si="119"/>
        <v>Ms. Martina</v>
      </c>
    </row>
    <row r="1861" spans="1:6" ht="15.75" customHeight="1" x14ac:dyDescent="0.3">
      <c r="A1861" s="5" t="s">
        <v>3732</v>
      </c>
      <c r="B1861" s="5" t="s">
        <v>3733</v>
      </c>
      <c r="C1861" s="6" t="str">
        <f t="shared" si="116"/>
        <v>Ms.</v>
      </c>
      <c r="D1861" s="6" t="str">
        <f t="shared" si="117"/>
        <v>Elizabeth L</v>
      </c>
      <c r="E1861" s="6" t="str">
        <f t="shared" si="118"/>
        <v>Thomas</v>
      </c>
      <c r="F1861" s="6" t="str">
        <f t="shared" si="119"/>
        <v>Ms. Elizabeth L</v>
      </c>
    </row>
    <row r="1862" spans="1:6" ht="15.75" customHeight="1" x14ac:dyDescent="0.3">
      <c r="A1862" s="5" t="s">
        <v>3734</v>
      </c>
      <c r="B1862" s="5" t="s">
        <v>3735</v>
      </c>
      <c r="C1862" s="6" t="str">
        <f t="shared" si="116"/>
        <v>Ms.</v>
      </c>
      <c r="D1862" s="6" t="str">
        <f t="shared" si="117"/>
        <v>Stephanie C.</v>
      </c>
      <c r="E1862" s="6" t="str">
        <f t="shared" si="118"/>
        <v>Hillman</v>
      </c>
      <c r="F1862" s="6" t="str">
        <f t="shared" si="119"/>
        <v>Ms. Stephanie C.</v>
      </c>
    </row>
    <row r="1863" spans="1:6" ht="15.75" customHeight="1" x14ac:dyDescent="0.3">
      <c r="A1863" s="5" t="s">
        <v>3736</v>
      </c>
      <c r="B1863" s="5" t="s">
        <v>3737</v>
      </c>
      <c r="C1863" s="6" t="str">
        <f t="shared" si="116"/>
        <v>Ms.</v>
      </c>
      <c r="D1863" s="6" t="str">
        <f t="shared" si="117"/>
        <v>Katie</v>
      </c>
      <c r="E1863" s="6" t="str">
        <f t="shared" si="118"/>
        <v>Edwards</v>
      </c>
      <c r="F1863" s="6" t="str">
        <f t="shared" si="119"/>
        <v>Ms. Katie</v>
      </c>
    </row>
    <row r="1864" spans="1:6" ht="15.75" customHeight="1" x14ac:dyDescent="0.3">
      <c r="A1864" s="5" t="s">
        <v>3738</v>
      </c>
      <c r="B1864" s="5" t="s">
        <v>3739</v>
      </c>
      <c r="C1864" s="6" t="str">
        <f t="shared" si="116"/>
        <v>Ms.</v>
      </c>
      <c r="D1864" s="6" t="str">
        <f t="shared" si="117"/>
        <v>Callie</v>
      </c>
      <c r="E1864" s="6" t="str">
        <f t="shared" si="118"/>
        <v>Bartel</v>
      </c>
      <c r="F1864" s="6" t="str">
        <f t="shared" si="119"/>
        <v>Ms. Callie</v>
      </c>
    </row>
    <row r="1865" spans="1:6" ht="15.75" customHeight="1" x14ac:dyDescent="0.3">
      <c r="A1865" s="5" t="s">
        <v>3740</v>
      </c>
      <c r="B1865" s="5" t="s">
        <v>3741</v>
      </c>
      <c r="C1865" s="6" t="str">
        <f t="shared" si="116"/>
        <v>Ms.</v>
      </c>
      <c r="D1865" s="6" t="str">
        <f t="shared" si="117"/>
        <v>Inna</v>
      </c>
      <c r="E1865" s="6" t="str">
        <f t="shared" si="118"/>
        <v>Potekhina</v>
      </c>
      <c r="F1865" s="6" t="str">
        <f t="shared" si="119"/>
        <v>Ms. Inna</v>
      </c>
    </row>
    <row r="1866" spans="1:6" ht="15.75" customHeight="1" x14ac:dyDescent="0.3">
      <c r="A1866" s="5" t="s">
        <v>3742</v>
      </c>
      <c r="B1866" s="5" t="s">
        <v>3743</v>
      </c>
      <c r="C1866" s="6" t="str">
        <f t="shared" si="116"/>
        <v>Ms.</v>
      </c>
      <c r="D1866" s="6" t="str">
        <f t="shared" si="117"/>
        <v>Mary K.</v>
      </c>
      <c r="E1866" s="6" t="str">
        <f t="shared" si="118"/>
        <v>Kelly</v>
      </c>
      <c r="F1866" s="6" t="str">
        <f t="shared" si="119"/>
        <v>Ms. Mary K.</v>
      </c>
    </row>
    <row r="1867" spans="1:6" ht="15.75" customHeight="1" x14ac:dyDescent="0.3">
      <c r="A1867" s="5" t="s">
        <v>3744</v>
      </c>
      <c r="B1867" s="5" t="s">
        <v>3745</v>
      </c>
      <c r="C1867" s="6" t="str">
        <f t="shared" si="116"/>
        <v>Mr.</v>
      </c>
      <c r="D1867" s="6" t="str">
        <f t="shared" si="117"/>
        <v>Samuel M.</v>
      </c>
      <c r="E1867" s="6" t="str">
        <f t="shared" si="118"/>
        <v>Lapp</v>
      </c>
      <c r="F1867" s="6" t="str">
        <f t="shared" si="119"/>
        <v>Mr. Samuel M.</v>
      </c>
    </row>
    <row r="1868" spans="1:6" ht="15.75" customHeight="1" x14ac:dyDescent="0.3">
      <c r="A1868" s="5" t="s">
        <v>3746</v>
      </c>
      <c r="B1868" s="5" t="s">
        <v>3747</v>
      </c>
      <c r="C1868" s="6" t="str">
        <f t="shared" si="116"/>
        <v>Ms.</v>
      </c>
      <c r="D1868" s="6" t="str">
        <f t="shared" si="117"/>
        <v>Kimberly</v>
      </c>
      <c r="E1868" s="6" t="str">
        <f t="shared" si="118"/>
        <v>Burke</v>
      </c>
      <c r="F1868" s="6" t="str">
        <f t="shared" si="119"/>
        <v>Ms. Kimberly</v>
      </c>
    </row>
    <row r="1869" spans="1:6" ht="15.75" customHeight="1" x14ac:dyDescent="0.3">
      <c r="A1869" s="5" t="s">
        <v>3748</v>
      </c>
      <c r="B1869" s="5" t="s">
        <v>3749</v>
      </c>
      <c r="C1869" s="6" t="str">
        <f t="shared" si="116"/>
        <v>Mr.</v>
      </c>
      <c r="D1869" s="6" t="str">
        <f t="shared" si="117"/>
        <v>Tom J.</v>
      </c>
      <c r="E1869" s="6" t="str">
        <f t="shared" si="118"/>
        <v>Barry</v>
      </c>
      <c r="F1869" s="6" t="str">
        <f t="shared" si="119"/>
        <v>Mr. Tom J.</v>
      </c>
    </row>
    <row r="1870" spans="1:6" ht="15.75" customHeight="1" x14ac:dyDescent="0.3">
      <c r="A1870" s="5" t="s">
        <v>3750</v>
      </c>
      <c r="B1870" s="5" t="s">
        <v>3751</v>
      </c>
      <c r="C1870" s="6" t="str">
        <f t="shared" si="116"/>
        <v>Mr.</v>
      </c>
      <c r="D1870" s="6" t="str">
        <f t="shared" si="117"/>
        <v>Zachary</v>
      </c>
      <c r="E1870" s="6" t="str">
        <f t="shared" si="118"/>
        <v>McCormick</v>
      </c>
      <c r="F1870" s="6" t="str">
        <f t="shared" si="119"/>
        <v>Mr. Zachary</v>
      </c>
    </row>
    <row r="1871" spans="1:6" ht="15.75" customHeight="1" x14ac:dyDescent="0.3">
      <c r="A1871" s="5" t="s">
        <v>3752</v>
      </c>
      <c r="B1871" s="5" t="s">
        <v>3753</v>
      </c>
      <c r="C1871" s="6" t="str">
        <f t="shared" si="116"/>
        <v>Mr.</v>
      </c>
      <c r="D1871" s="6" t="str">
        <f t="shared" si="117"/>
        <v>Dane</v>
      </c>
      <c r="E1871" s="6" t="str">
        <f t="shared" si="118"/>
        <v>McElroy</v>
      </c>
      <c r="F1871" s="6" t="str">
        <f t="shared" si="119"/>
        <v>Mr. Dane</v>
      </c>
    </row>
    <row r="1872" spans="1:6" ht="15.75" customHeight="1" x14ac:dyDescent="0.3">
      <c r="A1872" s="5" t="s">
        <v>3754</v>
      </c>
      <c r="B1872" s="5" t="s">
        <v>3755</v>
      </c>
      <c r="C1872" s="6" t="str">
        <f t="shared" si="116"/>
        <v>Mr.</v>
      </c>
      <c r="D1872" s="6" t="str">
        <f t="shared" si="117"/>
        <v>Dougie J</v>
      </c>
      <c r="E1872" s="6" t="str">
        <f t="shared" si="118"/>
        <v>Coffed</v>
      </c>
      <c r="F1872" s="6" t="str">
        <f t="shared" si="119"/>
        <v>Mr. Dougie J</v>
      </c>
    </row>
    <row r="1873" spans="1:6" ht="15.75" customHeight="1" x14ac:dyDescent="0.3">
      <c r="A1873" s="5" t="s">
        <v>3756</v>
      </c>
      <c r="B1873" s="5" t="s">
        <v>3757</v>
      </c>
      <c r="C1873" s="6" t="str">
        <f t="shared" si="116"/>
        <v>Mr.</v>
      </c>
      <c r="D1873" s="6" t="str">
        <f t="shared" si="117"/>
        <v>Jeremiah H</v>
      </c>
      <c r="E1873" s="6" t="str">
        <f t="shared" si="118"/>
        <v>Estes</v>
      </c>
      <c r="F1873" s="6" t="str">
        <f t="shared" si="119"/>
        <v>Mr. Jeremiah H</v>
      </c>
    </row>
    <row r="1874" spans="1:6" ht="15.75" customHeight="1" x14ac:dyDescent="0.3">
      <c r="A1874" s="5" t="s">
        <v>3758</v>
      </c>
      <c r="B1874" s="5" t="s">
        <v>3759</v>
      </c>
      <c r="C1874" s="6" t="str">
        <f t="shared" si="116"/>
        <v>Mr.</v>
      </c>
      <c r="D1874" s="6" t="str">
        <f t="shared" si="117"/>
        <v>Ashley J.</v>
      </c>
      <c r="E1874" s="6" t="str">
        <f t="shared" si="118"/>
        <v>Miles</v>
      </c>
      <c r="F1874" s="6" t="str">
        <f t="shared" si="119"/>
        <v>Mr. Ashley J.</v>
      </c>
    </row>
    <row r="1875" spans="1:6" ht="15.75" customHeight="1" x14ac:dyDescent="0.3">
      <c r="A1875" s="5" t="s">
        <v>3760</v>
      </c>
      <c r="B1875" s="5" t="s">
        <v>3761</v>
      </c>
      <c r="C1875" s="6" t="str">
        <f t="shared" si="116"/>
        <v>Mr.</v>
      </c>
      <c r="D1875" s="6" t="str">
        <f t="shared" si="117"/>
        <v>Turner J.</v>
      </c>
      <c r="E1875" s="6" t="str">
        <f t="shared" si="118"/>
        <v>Zamore</v>
      </c>
      <c r="F1875" s="6" t="str">
        <f t="shared" si="119"/>
        <v>Mr. Turner J.</v>
      </c>
    </row>
    <row r="1876" spans="1:6" ht="15.75" customHeight="1" x14ac:dyDescent="0.3">
      <c r="A1876" s="5" t="s">
        <v>3762</v>
      </c>
      <c r="B1876" s="5" t="s">
        <v>3763</v>
      </c>
      <c r="C1876" s="6" t="str">
        <f t="shared" si="116"/>
        <v>Mr.</v>
      </c>
      <c r="D1876" s="6" t="str">
        <f t="shared" si="117"/>
        <v>Roger</v>
      </c>
      <c r="E1876" s="6" t="str">
        <f t="shared" si="118"/>
        <v>Donaghy</v>
      </c>
      <c r="F1876" s="6" t="str">
        <f t="shared" si="119"/>
        <v>Mr. Roger</v>
      </c>
    </row>
    <row r="1877" spans="1:6" ht="15.75" customHeight="1" x14ac:dyDescent="0.3">
      <c r="A1877" s="5" t="s">
        <v>3764</v>
      </c>
      <c r="B1877" s="5" t="s">
        <v>3765</v>
      </c>
      <c r="C1877" s="6" t="str">
        <f t="shared" si="116"/>
        <v>Ms.</v>
      </c>
      <c r="D1877" s="6" t="str">
        <f t="shared" si="117"/>
        <v>Pamela</v>
      </c>
      <c r="E1877" s="6" t="str">
        <f t="shared" si="118"/>
        <v>Kennedy</v>
      </c>
      <c r="F1877" s="6" t="str">
        <f t="shared" si="119"/>
        <v>Ms. Pamela</v>
      </c>
    </row>
    <row r="1878" spans="1:6" ht="15.75" customHeight="1" x14ac:dyDescent="0.3">
      <c r="A1878" s="5" t="s">
        <v>3766</v>
      </c>
      <c r="B1878" s="5" t="s">
        <v>3767</v>
      </c>
      <c r="C1878" s="6" t="str">
        <f t="shared" si="116"/>
        <v>Ms.</v>
      </c>
      <c r="D1878" s="6" t="str">
        <f t="shared" si="117"/>
        <v>Allison M.</v>
      </c>
      <c r="E1878" s="6" t="str">
        <f t="shared" si="118"/>
        <v>Fiorini</v>
      </c>
      <c r="F1878" s="6" t="str">
        <f t="shared" si="119"/>
        <v>Ms. Allison M.</v>
      </c>
    </row>
    <row r="1879" spans="1:6" ht="15.75" customHeight="1" x14ac:dyDescent="0.3">
      <c r="A1879" s="5" t="s">
        <v>3768</v>
      </c>
      <c r="B1879" s="5" t="s">
        <v>3769</v>
      </c>
      <c r="C1879" s="6" t="str">
        <f t="shared" si="116"/>
        <v>Mrs.</v>
      </c>
      <c r="D1879" s="6" t="str">
        <f t="shared" si="117"/>
        <v>Katherine H.</v>
      </c>
      <c r="E1879" s="6" t="str">
        <f t="shared" si="118"/>
        <v>Alexander</v>
      </c>
      <c r="F1879" s="6" t="str">
        <f t="shared" si="119"/>
        <v>Mrs. Katherine H.</v>
      </c>
    </row>
    <row r="1880" spans="1:6" ht="15.75" customHeight="1" x14ac:dyDescent="0.3">
      <c r="A1880" s="5" t="s">
        <v>3770</v>
      </c>
      <c r="B1880" s="5" t="s">
        <v>3771</v>
      </c>
      <c r="C1880" s="6" t="str">
        <f t="shared" si="116"/>
        <v>Ms.</v>
      </c>
      <c r="D1880" s="6" t="str">
        <f t="shared" si="117"/>
        <v>Robin</v>
      </c>
      <c r="E1880" s="6" t="str">
        <f t="shared" si="118"/>
        <v>Watkins</v>
      </c>
      <c r="F1880" s="6" t="str">
        <f t="shared" si="119"/>
        <v>Ms. Robin</v>
      </c>
    </row>
    <row r="1881" spans="1:6" ht="15.75" customHeight="1" x14ac:dyDescent="0.3">
      <c r="A1881" s="5" t="s">
        <v>3772</v>
      </c>
      <c r="B1881" s="5" t="s">
        <v>3773</v>
      </c>
      <c r="C1881" s="6" t="str">
        <f t="shared" si="116"/>
        <v>Ms.</v>
      </c>
      <c r="D1881" s="6" t="str">
        <f t="shared" si="117"/>
        <v>Terri</v>
      </c>
      <c r="E1881" s="6" t="str">
        <f t="shared" si="118"/>
        <v>Cassel</v>
      </c>
      <c r="F1881" s="6" t="str">
        <f t="shared" si="119"/>
        <v>Ms. Terri</v>
      </c>
    </row>
    <row r="1882" spans="1:6" ht="15.75" customHeight="1" x14ac:dyDescent="0.3">
      <c r="A1882" s="5" t="s">
        <v>3774</v>
      </c>
      <c r="B1882" s="5" t="s">
        <v>3775</v>
      </c>
      <c r="C1882" s="6" t="str">
        <f t="shared" si="116"/>
        <v>Mr.</v>
      </c>
      <c r="D1882" s="6" t="str">
        <f t="shared" si="117"/>
        <v>Eddie</v>
      </c>
      <c r="E1882" s="6" t="str">
        <f t="shared" si="118"/>
        <v>Ferguson</v>
      </c>
      <c r="F1882" s="6" t="str">
        <f t="shared" si="119"/>
        <v>Mr. Eddie</v>
      </c>
    </row>
    <row r="1883" spans="1:6" ht="15.75" customHeight="1" x14ac:dyDescent="0.3">
      <c r="A1883" s="5" t="s">
        <v>3776</v>
      </c>
      <c r="B1883" s="5" t="s">
        <v>3777</v>
      </c>
      <c r="C1883" s="6" t="str">
        <f t="shared" si="116"/>
        <v>Ms.</v>
      </c>
      <c r="D1883" s="6" t="str">
        <f t="shared" si="117"/>
        <v>Pamela</v>
      </c>
      <c r="E1883" s="6" t="str">
        <f t="shared" si="118"/>
        <v>O'Sullivan</v>
      </c>
      <c r="F1883" s="6" t="str">
        <f t="shared" si="119"/>
        <v>Ms. Pamela</v>
      </c>
    </row>
    <row r="1884" spans="1:6" ht="15.75" customHeight="1" x14ac:dyDescent="0.3">
      <c r="A1884" s="5" t="s">
        <v>3778</v>
      </c>
      <c r="B1884" s="5" t="s">
        <v>3779</v>
      </c>
      <c r="C1884" s="6" t="str">
        <f t="shared" si="116"/>
        <v>Ms.</v>
      </c>
      <c r="D1884" s="6" t="str">
        <f t="shared" si="117"/>
        <v>Joyce</v>
      </c>
      <c r="E1884" s="6" t="str">
        <f t="shared" si="118"/>
        <v>Chepkirui</v>
      </c>
      <c r="F1884" s="6" t="str">
        <f t="shared" si="119"/>
        <v>Ms. Joyce</v>
      </c>
    </row>
    <row r="1885" spans="1:6" ht="15.75" customHeight="1" x14ac:dyDescent="0.3">
      <c r="A1885" s="5" t="s">
        <v>3780</v>
      </c>
      <c r="B1885" s="5" t="s">
        <v>3781</v>
      </c>
      <c r="C1885" s="6" t="str">
        <f t="shared" si="116"/>
        <v>Ms.</v>
      </c>
      <c r="D1885" s="6" t="str">
        <f t="shared" si="117"/>
        <v>Alison W.</v>
      </c>
      <c r="E1885" s="6" t="str">
        <f t="shared" si="118"/>
        <v>Gurney</v>
      </c>
      <c r="F1885" s="6" t="str">
        <f t="shared" si="119"/>
        <v>Ms. Alison W.</v>
      </c>
    </row>
    <row r="1886" spans="1:6" ht="15.75" customHeight="1" x14ac:dyDescent="0.3">
      <c r="A1886" s="5" t="s">
        <v>3782</v>
      </c>
      <c r="B1886" s="5" t="s">
        <v>3783</v>
      </c>
      <c r="C1886" s="6" t="str">
        <f t="shared" si="116"/>
        <v>Ms.</v>
      </c>
      <c r="D1886" s="6" t="str">
        <f t="shared" si="117"/>
        <v>Tammara C</v>
      </c>
      <c r="E1886" s="6" t="str">
        <f t="shared" si="118"/>
        <v>Francis</v>
      </c>
      <c r="F1886" s="6" t="str">
        <f t="shared" si="119"/>
        <v>Ms. Tammara C</v>
      </c>
    </row>
    <row r="1887" spans="1:6" ht="15.75" customHeight="1" x14ac:dyDescent="0.3">
      <c r="A1887" s="5" t="s">
        <v>3784</v>
      </c>
      <c r="B1887" s="5" t="s">
        <v>3785</v>
      </c>
      <c r="C1887" s="6" t="str">
        <f t="shared" si="116"/>
        <v>Ms.</v>
      </c>
      <c r="D1887" s="6" t="str">
        <f t="shared" si="117"/>
        <v>Dorota</v>
      </c>
      <c r="E1887" s="6" t="str">
        <f t="shared" si="118"/>
        <v>Gruca</v>
      </c>
      <c r="F1887" s="6" t="str">
        <f t="shared" si="119"/>
        <v>Ms. Dorota</v>
      </c>
    </row>
    <row r="1888" spans="1:6" ht="15.75" customHeight="1" x14ac:dyDescent="0.3">
      <c r="A1888" s="5" t="s">
        <v>3786</v>
      </c>
      <c r="B1888" s="5" t="s">
        <v>3787</v>
      </c>
      <c r="C1888" s="6" t="str">
        <f t="shared" si="116"/>
        <v>Mr.</v>
      </c>
      <c r="D1888" s="6" t="str">
        <f t="shared" si="117"/>
        <v>Jose Norberto Sr.</v>
      </c>
      <c r="E1888" s="6" t="str">
        <f t="shared" si="118"/>
        <v>Rojas Alvarez</v>
      </c>
      <c r="F1888" s="6" t="str">
        <f t="shared" si="119"/>
        <v>Mr. Jose Norberto Sr.</v>
      </c>
    </row>
    <row r="1889" spans="1:6" ht="15.75" customHeight="1" x14ac:dyDescent="0.3">
      <c r="A1889" s="5" t="s">
        <v>3788</v>
      </c>
      <c r="B1889" s="5" t="s">
        <v>3789</v>
      </c>
      <c r="C1889" s="6" t="str">
        <f t="shared" si="116"/>
        <v>Mr.</v>
      </c>
      <c r="D1889" s="6" t="str">
        <f t="shared" si="117"/>
        <v>Peter</v>
      </c>
      <c r="E1889" s="6" t="str">
        <f t="shared" si="118"/>
        <v>Denton</v>
      </c>
      <c r="F1889" s="6" t="str">
        <f t="shared" si="119"/>
        <v>Mr. Peter</v>
      </c>
    </row>
    <row r="1890" spans="1:6" ht="15.75" customHeight="1" x14ac:dyDescent="0.3">
      <c r="A1890" s="5" t="s">
        <v>3790</v>
      </c>
      <c r="B1890" s="5" t="s">
        <v>3791</v>
      </c>
      <c r="C1890" s="6" t="str">
        <f t="shared" si="116"/>
        <v>Mr.</v>
      </c>
      <c r="D1890" s="6" t="str">
        <f t="shared" si="117"/>
        <v>Bryant</v>
      </c>
      <c r="E1890" s="6" t="str">
        <f t="shared" si="118"/>
        <v>Mason</v>
      </c>
      <c r="F1890" s="6" t="str">
        <f t="shared" si="119"/>
        <v>Mr. Bryant</v>
      </c>
    </row>
    <row r="1891" spans="1:6" ht="15.75" customHeight="1" x14ac:dyDescent="0.3">
      <c r="A1891" s="5" t="s">
        <v>3792</v>
      </c>
      <c r="B1891" s="5" t="s">
        <v>3793</v>
      </c>
      <c r="C1891" s="6" t="str">
        <f t="shared" si="116"/>
        <v>Ms.</v>
      </c>
      <c r="D1891" s="6" t="str">
        <f t="shared" si="117"/>
        <v>Christina</v>
      </c>
      <c r="E1891" s="6" t="str">
        <f t="shared" si="118"/>
        <v>Trout</v>
      </c>
      <c r="F1891" s="6" t="str">
        <f t="shared" si="119"/>
        <v>Ms. Christina</v>
      </c>
    </row>
    <row r="1892" spans="1:6" ht="15.75" customHeight="1" x14ac:dyDescent="0.3">
      <c r="A1892" s="5" t="s">
        <v>3794</v>
      </c>
      <c r="B1892" s="5" t="s">
        <v>3795</v>
      </c>
      <c r="C1892" s="6" t="str">
        <f t="shared" si="116"/>
        <v>Mr.</v>
      </c>
      <c r="D1892" s="6" t="str">
        <f t="shared" si="117"/>
        <v>John</v>
      </c>
      <c r="E1892" s="6" t="str">
        <f t="shared" si="118"/>
        <v>Gilbert</v>
      </c>
      <c r="F1892" s="6" t="str">
        <f t="shared" si="119"/>
        <v>Mr. John</v>
      </c>
    </row>
    <row r="1893" spans="1:6" ht="15.75" customHeight="1" x14ac:dyDescent="0.3">
      <c r="A1893" s="5" t="s">
        <v>3796</v>
      </c>
      <c r="B1893" s="5" t="s">
        <v>3797</v>
      </c>
      <c r="C1893" s="6" t="str">
        <f t="shared" si="116"/>
        <v>Mr.</v>
      </c>
      <c r="D1893" s="6" t="str">
        <f t="shared" si="117"/>
        <v>Eduardo</v>
      </c>
      <c r="E1893" s="6" t="str">
        <f t="shared" si="118"/>
        <v>Chong</v>
      </c>
      <c r="F1893" s="6" t="str">
        <f t="shared" si="119"/>
        <v>Mr. Eduardo</v>
      </c>
    </row>
    <row r="1894" spans="1:6" ht="15.75" customHeight="1" x14ac:dyDescent="0.3">
      <c r="A1894" s="5" t="s">
        <v>3798</v>
      </c>
      <c r="B1894" s="5" t="s">
        <v>3799</v>
      </c>
      <c r="C1894" s="6" t="str">
        <f t="shared" si="116"/>
        <v>Ms.</v>
      </c>
      <c r="D1894" s="6" t="str">
        <f t="shared" si="117"/>
        <v>Laura M.</v>
      </c>
      <c r="E1894" s="6" t="str">
        <f t="shared" si="118"/>
        <v>Henry</v>
      </c>
      <c r="F1894" s="6" t="str">
        <f t="shared" si="119"/>
        <v>Ms. Laura M.</v>
      </c>
    </row>
    <row r="1895" spans="1:6" ht="15.75" customHeight="1" x14ac:dyDescent="0.3">
      <c r="A1895" s="5" t="s">
        <v>3800</v>
      </c>
      <c r="B1895" s="5" t="s">
        <v>3801</v>
      </c>
      <c r="C1895" s="6" t="str">
        <f t="shared" si="116"/>
        <v>Mr.</v>
      </c>
      <c r="D1895" s="6" t="str">
        <f t="shared" si="117"/>
        <v>Charlie</v>
      </c>
      <c r="E1895" s="6" t="str">
        <f t="shared" si="118"/>
        <v>Brenneman</v>
      </c>
      <c r="F1895" s="6" t="str">
        <f t="shared" si="119"/>
        <v>Mr. Charlie</v>
      </c>
    </row>
    <row r="1896" spans="1:6" ht="15.75" customHeight="1" x14ac:dyDescent="0.3">
      <c r="A1896" s="5" t="s">
        <v>3802</v>
      </c>
      <c r="B1896" s="5" t="s">
        <v>3803</v>
      </c>
      <c r="C1896" s="6" t="str">
        <f t="shared" si="116"/>
        <v>Ms.</v>
      </c>
      <c r="D1896" s="6" t="str">
        <f t="shared" si="117"/>
        <v>Melissa D.</v>
      </c>
      <c r="E1896" s="6" t="str">
        <f t="shared" si="118"/>
        <v>Kemp</v>
      </c>
      <c r="F1896" s="6" t="str">
        <f t="shared" si="119"/>
        <v>Ms. Melissa D.</v>
      </c>
    </row>
    <row r="1897" spans="1:6" ht="15.75" customHeight="1" x14ac:dyDescent="0.3">
      <c r="A1897" s="5" t="s">
        <v>3804</v>
      </c>
      <c r="B1897" s="5" t="s">
        <v>3805</v>
      </c>
      <c r="C1897" s="6" t="str">
        <f t="shared" si="116"/>
        <v>Mr.</v>
      </c>
      <c r="D1897" s="6" t="str">
        <f t="shared" si="117"/>
        <v>Dan C. Jr.</v>
      </c>
      <c r="E1897" s="6" t="str">
        <f t="shared" si="118"/>
        <v>Wilson</v>
      </c>
      <c r="F1897" s="6" t="str">
        <f t="shared" si="119"/>
        <v>Mr. Dan C. Jr.</v>
      </c>
    </row>
    <row r="1898" spans="1:6" ht="15.75" customHeight="1" x14ac:dyDescent="0.3">
      <c r="A1898" s="5" t="s">
        <v>3806</v>
      </c>
      <c r="B1898" s="5" t="s">
        <v>3807</v>
      </c>
      <c r="C1898" s="6" t="str">
        <f t="shared" si="116"/>
        <v>Mr.</v>
      </c>
      <c r="D1898" s="6" t="str">
        <f t="shared" si="117"/>
        <v>Matthew</v>
      </c>
      <c r="E1898" s="6" t="str">
        <f t="shared" si="118"/>
        <v>Hillyard</v>
      </c>
      <c r="F1898" s="6" t="str">
        <f t="shared" si="119"/>
        <v>Mr. Matthew</v>
      </c>
    </row>
    <row r="1899" spans="1:6" ht="15.75" customHeight="1" x14ac:dyDescent="0.3">
      <c r="A1899" s="5" t="s">
        <v>3808</v>
      </c>
      <c r="B1899" s="5" t="s">
        <v>3809</v>
      </c>
      <c r="C1899" s="6" t="str">
        <f t="shared" si="116"/>
        <v>Mr.</v>
      </c>
      <c r="D1899" s="6" t="str">
        <f t="shared" si="117"/>
        <v>Wesley C.</v>
      </c>
      <c r="E1899" s="6" t="str">
        <f t="shared" si="118"/>
        <v>Turner</v>
      </c>
      <c r="F1899" s="6" t="str">
        <f t="shared" si="119"/>
        <v>Mr. Wesley C.</v>
      </c>
    </row>
    <row r="1900" spans="1:6" ht="15.75" customHeight="1" x14ac:dyDescent="0.3">
      <c r="A1900" s="5" t="s">
        <v>3810</v>
      </c>
      <c r="B1900" s="5" t="s">
        <v>3811</v>
      </c>
      <c r="C1900" s="6" t="str">
        <f t="shared" si="116"/>
        <v>Mr.</v>
      </c>
      <c r="D1900" s="6" t="str">
        <f t="shared" si="117"/>
        <v>Christopher</v>
      </c>
      <c r="E1900" s="6" t="str">
        <f t="shared" si="118"/>
        <v>Benestad</v>
      </c>
      <c r="F1900" s="6" t="str">
        <f t="shared" si="119"/>
        <v>Mr. Christopher</v>
      </c>
    </row>
    <row r="1901" spans="1:6" ht="15.75" customHeight="1" x14ac:dyDescent="0.3">
      <c r="A1901" s="5" t="s">
        <v>3812</v>
      </c>
      <c r="B1901" s="5" t="s">
        <v>3813</v>
      </c>
      <c r="C1901" s="6" t="str">
        <f t="shared" si="116"/>
        <v>Ms.</v>
      </c>
      <c r="D1901" s="6" t="str">
        <f t="shared" si="117"/>
        <v>Jessica</v>
      </c>
      <c r="E1901" s="6" t="str">
        <f t="shared" si="118"/>
        <v>Gonzales</v>
      </c>
      <c r="F1901" s="6" t="str">
        <f t="shared" si="119"/>
        <v>Ms. Jessica</v>
      </c>
    </row>
    <row r="1902" spans="1:6" ht="15.75" customHeight="1" x14ac:dyDescent="0.3">
      <c r="A1902" s="5" t="s">
        <v>3814</v>
      </c>
      <c r="B1902" s="5" t="s">
        <v>3815</v>
      </c>
      <c r="C1902" s="6" t="str">
        <f t="shared" si="116"/>
        <v>Ms.</v>
      </c>
      <c r="D1902" s="6" t="str">
        <f t="shared" si="117"/>
        <v>Christin</v>
      </c>
      <c r="E1902" s="6" t="str">
        <f t="shared" si="118"/>
        <v>Newman</v>
      </c>
      <c r="F1902" s="6" t="str">
        <f t="shared" si="119"/>
        <v>Ms. Christin</v>
      </c>
    </row>
    <row r="1903" spans="1:6" ht="15.75" customHeight="1" x14ac:dyDescent="0.3">
      <c r="A1903" s="5" t="s">
        <v>3816</v>
      </c>
      <c r="B1903" s="5" t="s">
        <v>3817</v>
      </c>
      <c r="C1903" s="6" t="str">
        <f t="shared" si="116"/>
        <v>Ms.</v>
      </c>
      <c r="D1903" s="6" t="str">
        <f t="shared" si="117"/>
        <v>Sara</v>
      </c>
      <c r="E1903" s="6" t="str">
        <f t="shared" si="118"/>
        <v>Sayre</v>
      </c>
      <c r="F1903" s="6" t="str">
        <f t="shared" si="119"/>
        <v>Ms. Sara</v>
      </c>
    </row>
    <row r="1904" spans="1:6" ht="15.75" customHeight="1" x14ac:dyDescent="0.3">
      <c r="A1904" s="5" t="s">
        <v>3818</v>
      </c>
      <c r="B1904" s="5" t="s">
        <v>3819</v>
      </c>
      <c r="C1904" s="6" t="str">
        <f t="shared" si="116"/>
        <v>Ms.</v>
      </c>
      <c r="D1904" s="6" t="str">
        <f t="shared" si="117"/>
        <v>Elizabeth</v>
      </c>
      <c r="E1904" s="6" t="str">
        <f t="shared" si="118"/>
        <v>Panke</v>
      </c>
      <c r="F1904" s="6" t="str">
        <f t="shared" si="119"/>
        <v>Ms. Elizabeth</v>
      </c>
    </row>
    <row r="1905" spans="1:6" ht="15.75" customHeight="1" x14ac:dyDescent="0.3">
      <c r="A1905" s="5" t="s">
        <v>3820</v>
      </c>
      <c r="B1905" s="5" t="s">
        <v>3821</v>
      </c>
      <c r="C1905" s="6" t="str">
        <f t="shared" si="116"/>
        <v>Ms.</v>
      </c>
      <c r="D1905" s="6" t="str">
        <f t="shared" si="117"/>
        <v>Margaret P.</v>
      </c>
      <c r="E1905" s="6" t="str">
        <f t="shared" si="118"/>
        <v>Brennan</v>
      </c>
      <c r="F1905" s="6" t="str">
        <f t="shared" si="119"/>
        <v>Ms. Margaret P.</v>
      </c>
    </row>
    <row r="1906" spans="1:6" ht="15.75" customHeight="1" x14ac:dyDescent="0.3">
      <c r="A1906" s="5" t="s">
        <v>3822</v>
      </c>
      <c r="B1906" s="5" t="s">
        <v>3823</v>
      </c>
      <c r="C1906" s="6" t="str">
        <f t="shared" si="116"/>
        <v>Ms.</v>
      </c>
      <c r="D1906" s="6" t="str">
        <f t="shared" si="117"/>
        <v>Tiffany K</v>
      </c>
      <c r="E1906" s="6" t="str">
        <f t="shared" si="118"/>
        <v>Ngo</v>
      </c>
      <c r="F1906" s="6" t="str">
        <f t="shared" si="119"/>
        <v>Ms. Tiffany K</v>
      </c>
    </row>
    <row r="1907" spans="1:6" ht="15.75" customHeight="1" x14ac:dyDescent="0.3">
      <c r="A1907" s="5" t="s">
        <v>3824</v>
      </c>
      <c r="B1907" s="5" t="s">
        <v>3825</v>
      </c>
      <c r="C1907" s="6" t="str">
        <f t="shared" si="116"/>
        <v>Mr.</v>
      </c>
      <c r="D1907" s="6" t="str">
        <f t="shared" si="117"/>
        <v>David M.</v>
      </c>
      <c r="E1907" s="6" t="str">
        <f t="shared" si="118"/>
        <v>Guerdan</v>
      </c>
      <c r="F1907" s="6" t="str">
        <f t="shared" si="119"/>
        <v>Mr. David M.</v>
      </c>
    </row>
    <row r="1908" spans="1:6" ht="15.75" customHeight="1" x14ac:dyDescent="0.3">
      <c r="A1908" s="5" t="s">
        <v>3826</v>
      </c>
      <c r="B1908" s="5" t="s">
        <v>3827</v>
      </c>
      <c r="C1908" s="6" t="str">
        <f t="shared" si="116"/>
        <v>Ms.</v>
      </c>
      <c r="D1908" s="6" t="str">
        <f t="shared" si="117"/>
        <v>Christine E</v>
      </c>
      <c r="E1908" s="6" t="str">
        <f t="shared" si="118"/>
        <v>Shaw</v>
      </c>
      <c r="F1908" s="6" t="str">
        <f t="shared" si="119"/>
        <v>Ms. Christine E</v>
      </c>
    </row>
    <row r="1909" spans="1:6" ht="15.75" customHeight="1" x14ac:dyDescent="0.3">
      <c r="A1909" s="5" t="s">
        <v>3828</v>
      </c>
      <c r="B1909" s="5" t="s">
        <v>3829</v>
      </c>
      <c r="C1909" s="6" t="str">
        <f t="shared" si="116"/>
        <v>Ms.</v>
      </c>
      <c r="D1909" s="6" t="str">
        <f t="shared" si="117"/>
        <v>Donna</v>
      </c>
      <c r="E1909" s="6" t="str">
        <f t="shared" si="118"/>
        <v>Mills-Honarvar</v>
      </c>
      <c r="F1909" s="6" t="str">
        <f t="shared" si="119"/>
        <v>Ms. Donna</v>
      </c>
    </row>
    <row r="1910" spans="1:6" ht="15.75" customHeight="1" x14ac:dyDescent="0.3">
      <c r="A1910" s="5" t="s">
        <v>3830</v>
      </c>
      <c r="B1910" s="5" t="s">
        <v>3831</v>
      </c>
      <c r="C1910" s="6" t="str">
        <f t="shared" si="116"/>
        <v>Mr.</v>
      </c>
      <c r="D1910" s="6" t="str">
        <f t="shared" si="117"/>
        <v>Rod</v>
      </c>
      <c r="E1910" s="6" t="str">
        <f t="shared" si="118"/>
        <v>Farvard</v>
      </c>
      <c r="F1910" s="6" t="str">
        <f t="shared" si="119"/>
        <v>Mr. Rod</v>
      </c>
    </row>
    <row r="1911" spans="1:6" ht="15.75" customHeight="1" x14ac:dyDescent="0.3">
      <c r="A1911" s="5" t="s">
        <v>3832</v>
      </c>
      <c r="B1911" s="5" t="s">
        <v>3833</v>
      </c>
      <c r="C1911" s="6" t="str">
        <f t="shared" si="116"/>
        <v>Mr.</v>
      </c>
      <c r="D1911" s="6" t="str">
        <f t="shared" si="117"/>
        <v>Joe</v>
      </c>
      <c r="E1911" s="6" t="str">
        <f t="shared" si="118"/>
        <v>Kelly</v>
      </c>
      <c r="F1911" s="6" t="str">
        <f t="shared" si="119"/>
        <v>Mr. Joe</v>
      </c>
    </row>
    <row r="1912" spans="1:6" ht="15.75" customHeight="1" x14ac:dyDescent="0.3">
      <c r="A1912" s="5" t="s">
        <v>3834</v>
      </c>
      <c r="B1912" s="5" t="s">
        <v>3835</v>
      </c>
      <c r="C1912" s="6" t="str">
        <f t="shared" si="116"/>
        <v>Ms.</v>
      </c>
      <c r="D1912" s="6" t="str">
        <f t="shared" si="117"/>
        <v>Kayleigh</v>
      </c>
      <c r="E1912" s="6" t="str">
        <f t="shared" si="118"/>
        <v>Skinner</v>
      </c>
      <c r="F1912" s="6" t="str">
        <f t="shared" si="119"/>
        <v>Ms. Kayleigh</v>
      </c>
    </row>
    <row r="1913" spans="1:6" ht="15.75" customHeight="1" x14ac:dyDescent="0.3">
      <c r="A1913" s="5" t="s">
        <v>3836</v>
      </c>
      <c r="B1913" s="5" t="s">
        <v>3837</v>
      </c>
      <c r="C1913" s="6" t="str">
        <f t="shared" si="116"/>
        <v>Mr.</v>
      </c>
      <c r="D1913" s="6" t="str">
        <f t="shared" si="117"/>
        <v>Lorcan A.</v>
      </c>
      <c r="E1913" s="6" t="str">
        <f t="shared" si="118"/>
        <v>Murphy</v>
      </c>
      <c r="F1913" s="6" t="str">
        <f t="shared" si="119"/>
        <v>Mr. Lorcan A.</v>
      </c>
    </row>
    <row r="1914" spans="1:6" ht="15.75" customHeight="1" x14ac:dyDescent="0.3">
      <c r="A1914" s="5" t="s">
        <v>3838</v>
      </c>
      <c r="B1914" s="5" t="s">
        <v>3839</v>
      </c>
      <c r="C1914" s="6" t="str">
        <f t="shared" si="116"/>
        <v>Mr.</v>
      </c>
      <c r="D1914" s="6" t="str">
        <f t="shared" si="117"/>
        <v>Billy</v>
      </c>
      <c r="E1914" s="6" t="str">
        <f t="shared" si="118"/>
        <v>Shue</v>
      </c>
      <c r="F1914" s="6" t="str">
        <f t="shared" si="119"/>
        <v>Mr. Billy</v>
      </c>
    </row>
    <row r="1915" spans="1:6" ht="15.75" customHeight="1" x14ac:dyDescent="0.3">
      <c r="A1915" s="5" t="s">
        <v>3840</v>
      </c>
      <c r="B1915" s="5" t="s">
        <v>3841</v>
      </c>
      <c r="C1915" s="6" t="str">
        <f t="shared" si="116"/>
        <v>Mr.</v>
      </c>
      <c r="D1915" s="6" t="str">
        <f t="shared" si="117"/>
        <v>Paul M.</v>
      </c>
      <c r="E1915" s="6" t="str">
        <f t="shared" si="118"/>
        <v>Reilly</v>
      </c>
      <c r="F1915" s="6" t="str">
        <f t="shared" si="119"/>
        <v>Mr. Paul M.</v>
      </c>
    </row>
    <row r="1916" spans="1:6" ht="15.75" customHeight="1" x14ac:dyDescent="0.3">
      <c r="A1916" s="5" t="s">
        <v>3842</v>
      </c>
      <c r="B1916" s="5" t="s">
        <v>3843</v>
      </c>
      <c r="C1916" s="6" t="str">
        <f t="shared" si="116"/>
        <v>Ms.</v>
      </c>
      <c r="D1916" s="6" t="str">
        <f t="shared" si="117"/>
        <v>Brenda M.</v>
      </c>
      <c r="E1916" s="6" t="str">
        <f t="shared" si="118"/>
        <v>Blinn</v>
      </c>
      <c r="F1916" s="6" t="str">
        <f t="shared" si="119"/>
        <v>Ms. Brenda M.</v>
      </c>
    </row>
    <row r="1917" spans="1:6" ht="15.75" customHeight="1" x14ac:dyDescent="0.3">
      <c r="A1917" s="5" t="s">
        <v>3844</v>
      </c>
      <c r="B1917" s="5" t="s">
        <v>3845</v>
      </c>
      <c r="C1917" s="6" t="str">
        <f t="shared" si="116"/>
        <v>Mr.</v>
      </c>
      <c r="D1917" s="6" t="str">
        <f t="shared" si="117"/>
        <v>Jeff H</v>
      </c>
      <c r="E1917" s="6" t="str">
        <f t="shared" si="118"/>
        <v>Duyn</v>
      </c>
      <c r="F1917" s="6" t="str">
        <f t="shared" si="119"/>
        <v>Mr. Jeff H</v>
      </c>
    </row>
    <row r="1918" spans="1:6" ht="15.75" customHeight="1" x14ac:dyDescent="0.3">
      <c r="A1918" s="5" t="s">
        <v>3846</v>
      </c>
      <c r="B1918" s="5" t="s">
        <v>3847</v>
      </c>
      <c r="C1918" s="6" t="str">
        <f t="shared" si="116"/>
        <v>Mr.</v>
      </c>
      <c r="D1918" s="6" t="str">
        <f t="shared" si="117"/>
        <v>Michael</v>
      </c>
      <c r="E1918" s="6" t="str">
        <f t="shared" si="118"/>
        <v>Wardian</v>
      </c>
      <c r="F1918" s="6" t="str">
        <f t="shared" si="119"/>
        <v>Mr. Michael</v>
      </c>
    </row>
    <row r="1919" spans="1:6" ht="15.75" customHeight="1" x14ac:dyDescent="0.3">
      <c r="A1919" s="5" t="s">
        <v>3848</v>
      </c>
      <c r="B1919" s="5" t="s">
        <v>3849</v>
      </c>
      <c r="C1919" s="6" t="str">
        <f t="shared" si="116"/>
        <v>Mr.</v>
      </c>
      <c r="D1919" s="6" t="str">
        <f t="shared" si="117"/>
        <v>Jan</v>
      </c>
      <c r="E1919" s="6" t="str">
        <f t="shared" si="118"/>
        <v>Heuninck</v>
      </c>
      <c r="F1919" s="6" t="str">
        <f t="shared" si="119"/>
        <v>Mr. Jan</v>
      </c>
    </row>
    <row r="1920" spans="1:6" ht="15.75" customHeight="1" x14ac:dyDescent="0.3">
      <c r="A1920" s="5" t="s">
        <v>3850</v>
      </c>
      <c r="B1920" s="5" t="s">
        <v>3851</v>
      </c>
      <c r="C1920" s="6" t="str">
        <f t="shared" si="116"/>
        <v>Mr.</v>
      </c>
      <c r="D1920" s="6" t="str">
        <f t="shared" si="117"/>
        <v>Bernard</v>
      </c>
      <c r="E1920" s="6" t="str">
        <f t="shared" si="118"/>
        <v>Kipyego</v>
      </c>
      <c r="F1920" s="6" t="str">
        <f t="shared" si="119"/>
        <v>Mr. Bernard</v>
      </c>
    </row>
    <row r="1921" spans="1:6" ht="15.75" customHeight="1" x14ac:dyDescent="0.3">
      <c r="A1921" s="5" t="s">
        <v>3852</v>
      </c>
      <c r="B1921" s="5" t="s">
        <v>3853</v>
      </c>
      <c r="C1921" s="6" t="str">
        <f t="shared" si="116"/>
        <v>Mr.</v>
      </c>
      <c r="D1921" s="6" t="str">
        <f t="shared" si="117"/>
        <v>Craig</v>
      </c>
      <c r="E1921" s="6" t="str">
        <f t="shared" si="118"/>
        <v>Kuehl</v>
      </c>
      <c r="F1921" s="6" t="str">
        <f t="shared" si="119"/>
        <v>Mr. Craig</v>
      </c>
    </row>
    <row r="1922" spans="1:6" ht="15.75" customHeight="1" x14ac:dyDescent="0.3">
      <c r="A1922" s="5" t="s">
        <v>3854</v>
      </c>
      <c r="B1922" s="5" t="s">
        <v>3855</v>
      </c>
      <c r="C1922" s="6" t="str">
        <f t="shared" ref="C1922:C1985" si="120">LEFT(F1922,FIND(" ",F1922&amp;" ")-1)</f>
        <v>Mrs.</v>
      </c>
      <c r="D1922" s="6" t="str">
        <f t="shared" ref="D1922:D1985" si="121">TRIM(MID(F1922,FIND(" ",F1922&amp;" ")+1,200))</f>
        <v>Bryn</v>
      </c>
      <c r="E1922" s="6" t="str">
        <f t="shared" ref="E1922:E1985" si="122">TRIM(LEFT(B1922,FIND(",",B1922)-1))</f>
        <v>Burkholder</v>
      </c>
      <c r="F1922" s="6" t="str">
        <f t="shared" ref="F1922:F1985" si="123">TRIM(MID(B1922,FIND(",",B1922)+1,200))</f>
        <v>Mrs. Bryn</v>
      </c>
    </row>
    <row r="1923" spans="1:6" ht="15.75" customHeight="1" x14ac:dyDescent="0.3">
      <c r="A1923" s="5" t="s">
        <v>3856</v>
      </c>
      <c r="B1923" s="5" t="s">
        <v>3857</v>
      </c>
      <c r="C1923" s="6" t="str">
        <f t="shared" si="120"/>
        <v>Mr.</v>
      </c>
      <c r="D1923" s="6" t="str">
        <f t="shared" si="121"/>
        <v>Michael</v>
      </c>
      <c r="E1923" s="6" t="str">
        <f t="shared" si="122"/>
        <v>Stadolnik</v>
      </c>
      <c r="F1923" s="6" t="str">
        <f t="shared" si="123"/>
        <v>Mr. Michael</v>
      </c>
    </row>
    <row r="1924" spans="1:6" ht="15.75" customHeight="1" x14ac:dyDescent="0.3">
      <c r="A1924" s="5" t="s">
        <v>3858</v>
      </c>
      <c r="B1924" s="5" t="s">
        <v>3859</v>
      </c>
      <c r="C1924" s="6" t="str">
        <f t="shared" si="120"/>
        <v>Mr.</v>
      </c>
      <c r="D1924" s="6" t="str">
        <f t="shared" si="121"/>
        <v>Benjamin</v>
      </c>
      <c r="E1924" s="6" t="str">
        <f t="shared" si="122"/>
        <v>Shields</v>
      </c>
      <c r="F1924" s="6" t="str">
        <f t="shared" si="123"/>
        <v>Mr. Benjamin</v>
      </c>
    </row>
    <row r="1925" spans="1:6" ht="15.75" customHeight="1" x14ac:dyDescent="0.3">
      <c r="A1925" s="5" t="s">
        <v>3860</v>
      </c>
      <c r="B1925" s="5" t="s">
        <v>3861</v>
      </c>
      <c r="C1925" s="6" t="str">
        <f t="shared" si="120"/>
        <v>Mr.</v>
      </c>
      <c r="D1925" s="6" t="str">
        <f t="shared" si="121"/>
        <v>Jay</v>
      </c>
      <c r="E1925" s="6" t="str">
        <f t="shared" si="122"/>
        <v>Margolis</v>
      </c>
      <c r="F1925" s="6" t="str">
        <f t="shared" si="123"/>
        <v>Mr. Jay</v>
      </c>
    </row>
    <row r="1926" spans="1:6" ht="15.75" customHeight="1" x14ac:dyDescent="0.3">
      <c r="A1926" s="5" t="s">
        <v>3862</v>
      </c>
      <c r="B1926" s="5" t="s">
        <v>3863</v>
      </c>
      <c r="C1926" s="6" t="str">
        <f t="shared" si="120"/>
        <v>Mr.</v>
      </c>
      <c r="D1926" s="6" t="str">
        <f t="shared" si="121"/>
        <v>William</v>
      </c>
      <c r="E1926" s="6" t="str">
        <f t="shared" si="122"/>
        <v>Uffenbeck</v>
      </c>
      <c r="F1926" s="6" t="str">
        <f t="shared" si="123"/>
        <v>Mr. William</v>
      </c>
    </row>
    <row r="1927" spans="1:6" ht="15.75" customHeight="1" x14ac:dyDescent="0.3">
      <c r="A1927" s="5" t="s">
        <v>3864</v>
      </c>
      <c r="B1927" s="5" t="s">
        <v>3865</v>
      </c>
      <c r="C1927" s="6" t="str">
        <f t="shared" si="120"/>
        <v>Ms.</v>
      </c>
      <c r="D1927" s="6" t="str">
        <f t="shared" si="121"/>
        <v>Shelley</v>
      </c>
      <c r="E1927" s="6" t="str">
        <f t="shared" si="122"/>
        <v>Brake</v>
      </c>
      <c r="F1927" s="6" t="str">
        <f t="shared" si="123"/>
        <v>Ms. Shelley</v>
      </c>
    </row>
    <row r="1928" spans="1:6" ht="15.75" customHeight="1" x14ac:dyDescent="0.3">
      <c r="A1928" s="5" t="s">
        <v>3866</v>
      </c>
      <c r="B1928" s="5" t="s">
        <v>3867</v>
      </c>
      <c r="C1928" s="6" t="str">
        <f t="shared" si="120"/>
        <v>Ms.</v>
      </c>
      <c r="D1928" s="6" t="str">
        <f t="shared" si="121"/>
        <v>Jekaterina</v>
      </c>
      <c r="E1928" s="6" t="str">
        <f t="shared" si="122"/>
        <v>Stepanova</v>
      </c>
      <c r="F1928" s="6" t="str">
        <f t="shared" si="123"/>
        <v>Ms. Jekaterina</v>
      </c>
    </row>
    <row r="1929" spans="1:6" ht="15.75" customHeight="1" x14ac:dyDescent="0.3">
      <c r="A1929" s="5" t="s">
        <v>3868</v>
      </c>
      <c r="B1929" s="5" t="s">
        <v>3869</v>
      </c>
      <c r="C1929" s="6" t="str">
        <f t="shared" si="120"/>
        <v>Mr.</v>
      </c>
      <c r="D1929" s="6" t="str">
        <f t="shared" si="121"/>
        <v>Daniel</v>
      </c>
      <c r="E1929" s="6" t="str">
        <f t="shared" si="122"/>
        <v>Verdi</v>
      </c>
      <c r="F1929" s="6" t="str">
        <f t="shared" si="123"/>
        <v>Mr. Daniel</v>
      </c>
    </row>
    <row r="1930" spans="1:6" ht="15.75" customHeight="1" x14ac:dyDescent="0.3">
      <c r="A1930" s="5" t="s">
        <v>3870</v>
      </c>
      <c r="B1930" s="5" t="s">
        <v>3871</v>
      </c>
      <c r="C1930" s="6" t="str">
        <f t="shared" si="120"/>
        <v>Ms.</v>
      </c>
      <c r="D1930" s="6" t="str">
        <f t="shared" si="121"/>
        <v>Pauline</v>
      </c>
      <c r="E1930" s="6" t="str">
        <f t="shared" si="122"/>
        <v>McLean</v>
      </c>
      <c r="F1930" s="6" t="str">
        <f t="shared" si="123"/>
        <v>Ms. Pauline</v>
      </c>
    </row>
    <row r="1931" spans="1:6" ht="15.75" customHeight="1" x14ac:dyDescent="0.3">
      <c r="A1931" s="5" t="s">
        <v>3872</v>
      </c>
      <c r="B1931" s="5" t="s">
        <v>3873</v>
      </c>
      <c r="C1931" s="6" t="str">
        <f t="shared" si="120"/>
        <v>Ms.</v>
      </c>
      <c r="D1931" s="6" t="str">
        <f t="shared" si="121"/>
        <v>Colleen</v>
      </c>
      <c r="E1931" s="6" t="str">
        <f t="shared" si="122"/>
        <v>Ryan</v>
      </c>
      <c r="F1931" s="6" t="str">
        <f t="shared" si="123"/>
        <v>Ms. Colleen</v>
      </c>
    </row>
    <row r="1932" spans="1:6" ht="15.75" customHeight="1" x14ac:dyDescent="0.3">
      <c r="A1932" s="5" t="s">
        <v>3874</v>
      </c>
      <c r="B1932" s="5" t="s">
        <v>3875</v>
      </c>
      <c r="C1932" s="6" t="str">
        <f t="shared" si="120"/>
        <v>Ms.</v>
      </c>
      <c r="D1932" s="6" t="str">
        <f t="shared" si="121"/>
        <v>Aleah K</v>
      </c>
      <c r="E1932" s="6" t="str">
        <f t="shared" si="122"/>
        <v>Mickelson</v>
      </c>
      <c r="F1932" s="6" t="str">
        <f t="shared" si="123"/>
        <v>Ms. Aleah K</v>
      </c>
    </row>
    <row r="1933" spans="1:6" ht="15.75" customHeight="1" x14ac:dyDescent="0.3">
      <c r="A1933" s="5" t="s">
        <v>3876</v>
      </c>
      <c r="B1933" s="5" t="s">
        <v>3877</v>
      </c>
      <c r="C1933" s="6" t="str">
        <f t="shared" si="120"/>
        <v>Ms.</v>
      </c>
      <c r="D1933" s="6" t="str">
        <f t="shared" si="121"/>
        <v>Mare</v>
      </c>
      <c r="E1933" s="6" t="str">
        <f t="shared" si="122"/>
        <v>Dibaba</v>
      </c>
      <c r="F1933" s="6" t="str">
        <f t="shared" si="123"/>
        <v>Ms. Mare</v>
      </c>
    </row>
    <row r="1934" spans="1:6" ht="15.75" customHeight="1" x14ac:dyDescent="0.3">
      <c r="A1934" s="5" t="s">
        <v>3878</v>
      </c>
      <c r="B1934" s="5" t="s">
        <v>3879</v>
      </c>
      <c r="C1934" s="6" t="str">
        <f t="shared" si="120"/>
        <v>Mr.</v>
      </c>
      <c r="D1934" s="6" t="str">
        <f t="shared" si="121"/>
        <v>Kevin</v>
      </c>
      <c r="E1934" s="6" t="str">
        <f t="shared" si="122"/>
        <v>Shilling</v>
      </c>
      <c r="F1934" s="6" t="str">
        <f t="shared" si="123"/>
        <v>Mr. Kevin</v>
      </c>
    </row>
    <row r="1935" spans="1:6" ht="15.75" customHeight="1" x14ac:dyDescent="0.3">
      <c r="A1935" s="5" t="s">
        <v>3880</v>
      </c>
      <c r="B1935" s="5" t="s">
        <v>3881</v>
      </c>
      <c r="C1935" s="6" t="str">
        <f t="shared" si="120"/>
        <v>Ms.</v>
      </c>
      <c r="D1935" s="6" t="str">
        <f t="shared" si="121"/>
        <v>Jessica</v>
      </c>
      <c r="E1935" s="6" t="str">
        <f t="shared" si="122"/>
        <v>Bashaw</v>
      </c>
      <c r="F1935" s="6" t="str">
        <f t="shared" si="123"/>
        <v>Ms. Jessica</v>
      </c>
    </row>
    <row r="1936" spans="1:6" ht="15.75" customHeight="1" x14ac:dyDescent="0.3">
      <c r="A1936" s="5" t="s">
        <v>3882</v>
      </c>
      <c r="B1936" s="5" t="s">
        <v>3883</v>
      </c>
      <c r="C1936" s="6" t="str">
        <f t="shared" si="120"/>
        <v>Ms.</v>
      </c>
      <c r="D1936" s="6" t="str">
        <f t="shared" si="121"/>
        <v>Amanda R</v>
      </c>
      <c r="E1936" s="6" t="str">
        <f t="shared" si="122"/>
        <v>Jacob</v>
      </c>
      <c r="F1936" s="6" t="str">
        <f t="shared" si="123"/>
        <v>Ms. Amanda R</v>
      </c>
    </row>
    <row r="1937" spans="1:6" ht="15.75" customHeight="1" x14ac:dyDescent="0.3">
      <c r="A1937" s="5" t="s">
        <v>3884</v>
      </c>
      <c r="B1937" s="5" t="s">
        <v>3885</v>
      </c>
      <c r="C1937" s="6" t="str">
        <f t="shared" si="120"/>
        <v>Mr.</v>
      </c>
      <c r="D1937" s="6" t="str">
        <f t="shared" si="121"/>
        <v>Murray W.</v>
      </c>
      <c r="E1937" s="6" t="str">
        <f t="shared" si="122"/>
        <v>McCutcheon</v>
      </c>
      <c r="F1937" s="6" t="str">
        <f t="shared" si="123"/>
        <v>Mr. Murray W.</v>
      </c>
    </row>
    <row r="1938" spans="1:6" ht="15.75" customHeight="1" x14ac:dyDescent="0.3">
      <c r="A1938" s="5" t="s">
        <v>3886</v>
      </c>
      <c r="B1938" s="5" t="s">
        <v>3887</v>
      </c>
      <c r="C1938" s="6" t="str">
        <f t="shared" si="120"/>
        <v>Mrs.</v>
      </c>
      <c r="D1938" s="6" t="str">
        <f t="shared" si="121"/>
        <v>Meghan P.</v>
      </c>
      <c r="E1938" s="6" t="str">
        <f t="shared" si="122"/>
        <v>Connor</v>
      </c>
      <c r="F1938" s="6" t="str">
        <f t="shared" si="123"/>
        <v>Mrs. Meghan P.</v>
      </c>
    </row>
    <row r="1939" spans="1:6" ht="15.75" customHeight="1" x14ac:dyDescent="0.3">
      <c r="A1939" s="5" t="s">
        <v>3888</v>
      </c>
      <c r="B1939" s="5" t="s">
        <v>3889</v>
      </c>
      <c r="C1939" s="6" t="str">
        <f t="shared" si="120"/>
        <v>Mr.</v>
      </c>
      <c r="D1939" s="6" t="str">
        <f t="shared" si="121"/>
        <v>David</v>
      </c>
      <c r="E1939" s="6" t="str">
        <f t="shared" si="122"/>
        <v>May</v>
      </c>
      <c r="F1939" s="6" t="str">
        <f t="shared" si="123"/>
        <v>Mr. David</v>
      </c>
    </row>
    <row r="1940" spans="1:6" ht="15.75" customHeight="1" x14ac:dyDescent="0.3">
      <c r="A1940" s="5" t="s">
        <v>3890</v>
      </c>
      <c r="B1940" s="5" t="s">
        <v>3891</v>
      </c>
      <c r="C1940" s="6" t="str">
        <f t="shared" si="120"/>
        <v>Mr.</v>
      </c>
      <c r="D1940" s="6" t="str">
        <f t="shared" si="121"/>
        <v>Seth</v>
      </c>
      <c r="E1940" s="6" t="str">
        <f t="shared" si="122"/>
        <v>Geoghegan</v>
      </c>
      <c r="F1940" s="6" t="str">
        <f t="shared" si="123"/>
        <v>Mr. Seth</v>
      </c>
    </row>
    <row r="1941" spans="1:6" ht="15.75" customHeight="1" x14ac:dyDescent="0.3">
      <c r="A1941" s="5" t="s">
        <v>3892</v>
      </c>
      <c r="B1941" s="5" t="s">
        <v>3893</v>
      </c>
      <c r="C1941" s="6" t="str">
        <f t="shared" si="120"/>
        <v>Mr.</v>
      </c>
      <c r="D1941" s="6" t="str">
        <f t="shared" si="121"/>
        <v>Michael P.</v>
      </c>
      <c r="E1941" s="6" t="str">
        <f t="shared" si="122"/>
        <v>McGinn</v>
      </c>
      <c r="F1941" s="6" t="str">
        <f t="shared" si="123"/>
        <v>Mr. Michael P.</v>
      </c>
    </row>
    <row r="1942" spans="1:6" ht="15.75" customHeight="1" x14ac:dyDescent="0.3">
      <c r="A1942" s="5" t="s">
        <v>3894</v>
      </c>
      <c r="B1942" s="5" t="s">
        <v>3895</v>
      </c>
      <c r="C1942" s="6" t="str">
        <f t="shared" si="120"/>
        <v>Mr.</v>
      </c>
      <c r="D1942" s="6" t="str">
        <f t="shared" si="121"/>
        <v>Russell M</v>
      </c>
      <c r="E1942" s="6" t="str">
        <f t="shared" si="122"/>
        <v>Jones</v>
      </c>
      <c r="F1942" s="6" t="str">
        <f t="shared" si="123"/>
        <v>Mr. Russell M</v>
      </c>
    </row>
    <row r="1943" spans="1:6" ht="15.75" customHeight="1" x14ac:dyDescent="0.3">
      <c r="A1943" s="5" t="s">
        <v>3896</v>
      </c>
      <c r="B1943" s="5" t="s">
        <v>3897</v>
      </c>
      <c r="C1943" s="6" t="str">
        <f t="shared" si="120"/>
        <v>Mr.</v>
      </c>
      <c r="D1943" s="6" t="str">
        <f t="shared" si="121"/>
        <v>Martin</v>
      </c>
      <c r="E1943" s="6" t="str">
        <f t="shared" si="122"/>
        <v>Quinteros</v>
      </c>
      <c r="F1943" s="6" t="str">
        <f t="shared" si="123"/>
        <v>Mr. Martin</v>
      </c>
    </row>
    <row r="1944" spans="1:6" ht="15.75" customHeight="1" x14ac:dyDescent="0.3">
      <c r="A1944" s="5" t="s">
        <v>3898</v>
      </c>
      <c r="B1944" s="5" t="s">
        <v>3899</v>
      </c>
      <c r="C1944" s="6" t="str">
        <f t="shared" si="120"/>
        <v>Mr.</v>
      </c>
      <c r="D1944" s="6" t="str">
        <f t="shared" si="121"/>
        <v>Michael</v>
      </c>
      <c r="E1944" s="6" t="str">
        <f t="shared" si="122"/>
        <v>Loenser</v>
      </c>
      <c r="F1944" s="6" t="str">
        <f t="shared" si="123"/>
        <v>Mr. Michael</v>
      </c>
    </row>
    <row r="1945" spans="1:6" ht="15.75" customHeight="1" x14ac:dyDescent="0.3">
      <c r="A1945" s="5" t="s">
        <v>3900</v>
      </c>
      <c r="B1945" s="5" t="s">
        <v>3901</v>
      </c>
      <c r="C1945" s="6" t="str">
        <f t="shared" si="120"/>
        <v>Mr.</v>
      </c>
      <c r="D1945" s="6" t="str">
        <f t="shared" si="121"/>
        <v>Miles</v>
      </c>
      <c r="E1945" s="6" t="str">
        <f t="shared" si="122"/>
        <v>Aitken</v>
      </c>
      <c r="F1945" s="6" t="str">
        <f t="shared" si="123"/>
        <v>Mr. Miles</v>
      </c>
    </row>
    <row r="1946" spans="1:6" ht="15.75" customHeight="1" x14ac:dyDescent="0.3">
      <c r="A1946" s="5" t="s">
        <v>3902</v>
      </c>
      <c r="B1946" s="5" t="s">
        <v>3903</v>
      </c>
      <c r="C1946" s="6" t="str">
        <f t="shared" si="120"/>
        <v>Ms.</v>
      </c>
      <c r="D1946" s="6" t="str">
        <f t="shared" si="121"/>
        <v>Amanda</v>
      </c>
      <c r="E1946" s="6" t="str">
        <f t="shared" si="122"/>
        <v>Furrer</v>
      </c>
      <c r="F1946" s="6" t="str">
        <f t="shared" si="123"/>
        <v>Ms. Amanda</v>
      </c>
    </row>
    <row r="1947" spans="1:6" ht="15.75" customHeight="1" x14ac:dyDescent="0.3">
      <c r="A1947" s="5" t="s">
        <v>3904</v>
      </c>
      <c r="B1947" s="5" t="s">
        <v>3905</v>
      </c>
      <c r="C1947" s="6" t="str">
        <f t="shared" si="120"/>
        <v>Mr.</v>
      </c>
      <c r="D1947" s="6" t="str">
        <f t="shared" si="121"/>
        <v>Roger</v>
      </c>
      <c r="E1947" s="6" t="str">
        <f t="shared" si="122"/>
        <v>Konigs</v>
      </c>
      <c r="F1947" s="6" t="str">
        <f t="shared" si="123"/>
        <v>Mr. Roger</v>
      </c>
    </row>
    <row r="1948" spans="1:6" ht="15.75" customHeight="1" x14ac:dyDescent="0.3">
      <c r="A1948" s="5" t="s">
        <v>3906</v>
      </c>
      <c r="B1948" s="5" t="s">
        <v>3907</v>
      </c>
      <c r="C1948" s="6" t="str">
        <f t="shared" si="120"/>
        <v>Mr.</v>
      </c>
      <c r="D1948" s="6" t="str">
        <f t="shared" si="121"/>
        <v>Brock J</v>
      </c>
      <c r="E1948" s="6" t="str">
        <f t="shared" si="122"/>
        <v>Tesdahl</v>
      </c>
      <c r="F1948" s="6" t="str">
        <f t="shared" si="123"/>
        <v>Mr. Brock J</v>
      </c>
    </row>
    <row r="1949" spans="1:6" ht="15.75" customHeight="1" x14ac:dyDescent="0.3">
      <c r="A1949" s="5" t="s">
        <v>3908</v>
      </c>
      <c r="B1949" s="5" t="s">
        <v>3909</v>
      </c>
      <c r="C1949" s="6" t="str">
        <f t="shared" si="120"/>
        <v>Mr.</v>
      </c>
      <c r="D1949" s="6" t="str">
        <f t="shared" si="121"/>
        <v>Stephen F.</v>
      </c>
      <c r="E1949" s="6" t="str">
        <f t="shared" si="122"/>
        <v>Engel</v>
      </c>
      <c r="F1949" s="6" t="str">
        <f t="shared" si="123"/>
        <v>Mr. Stephen F.</v>
      </c>
    </row>
    <row r="1950" spans="1:6" ht="15.75" customHeight="1" x14ac:dyDescent="0.3">
      <c r="A1950" s="5" t="s">
        <v>3910</v>
      </c>
      <c r="B1950" s="5" t="s">
        <v>3911</v>
      </c>
      <c r="C1950" s="6" t="str">
        <f t="shared" si="120"/>
        <v>Ms.</v>
      </c>
      <c r="D1950" s="6" t="str">
        <f t="shared" si="121"/>
        <v>Missy</v>
      </c>
      <c r="E1950" s="6" t="str">
        <f t="shared" si="122"/>
        <v>Kuck</v>
      </c>
      <c r="F1950" s="6" t="str">
        <f t="shared" si="123"/>
        <v>Ms. Missy</v>
      </c>
    </row>
    <row r="1951" spans="1:6" ht="15.75" customHeight="1" x14ac:dyDescent="0.3">
      <c r="A1951" s="5" t="s">
        <v>3912</v>
      </c>
      <c r="B1951" s="5" t="s">
        <v>3913</v>
      </c>
      <c r="C1951" s="6" t="str">
        <f t="shared" si="120"/>
        <v>Mr.</v>
      </c>
      <c r="D1951" s="6" t="str">
        <f t="shared" si="121"/>
        <v>William</v>
      </c>
      <c r="E1951" s="6" t="str">
        <f t="shared" si="122"/>
        <v>Dillon</v>
      </c>
      <c r="F1951" s="6" t="str">
        <f t="shared" si="123"/>
        <v>Mr. William</v>
      </c>
    </row>
    <row r="1952" spans="1:6" ht="15.75" customHeight="1" x14ac:dyDescent="0.3">
      <c r="A1952" s="5" t="s">
        <v>3914</v>
      </c>
      <c r="B1952" s="5" t="s">
        <v>3915</v>
      </c>
      <c r="C1952" s="6" t="str">
        <f t="shared" si="120"/>
        <v>Ms.</v>
      </c>
      <c r="D1952" s="6" t="str">
        <f t="shared" si="121"/>
        <v>Lauren M</v>
      </c>
      <c r="E1952" s="6" t="str">
        <f t="shared" si="122"/>
        <v>Neuschel</v>
      </c>
      <c r="F1952" s="6" t="str">
        <f t="shared" si="123"/>
        <v>Ms. Lauren M</v>
      </c>
    </row>
    <row r="1953" spans="1:6" ht="15.75" customHeight="1" x14ac:dyDescent="0.3">
      <c r="A1953" s="5" t="s">
        <v>3916</v>
      </c>
      <c r="B1953" s="5" t="s">
        <v>3917</v>
      </c>
      <c r="C1953" s="6" t="str">
        <f t="shared" si="120"/>
        <v>Mr.</v>
      </c>
      <c r="D1953" s="6" t="str">
        <f t="shared" si="121"/>
        <v>Apolo U.</v>
      </c>
      <c r="E1953" s="6" t="str">
        <f t="shared" si="122"/>
        <v>Rosales Ramirez</v>
      </c>
      <c r="F1953" s="6" t="str">
        <f t="shared" si="123"/>
        <v>Mr. Apolo U.</v>
      </c>
    </row>
    <row r="1954" spans="1:6" ht="15.75" customHeight="1" x14ac:dyDescent="0.3">
      <c r="A1954" s="5" t="s">
        <v>3918</v>
      </c>
      <c r="B1954" s="5" t="s">
        <v>3919</v>
      </c>
      <c r="C1954" s="6" t="str">
        <f t="shared" si="120"/>
        <v>Mr.</v>
      </c>
      <c r="D1954" s="6" t="str">
        <f t="shared" si="121"/>
        <v>Alfons</v>
      </c>
      <c r="E1954" s="6" t="str">
        <f t="shared" si="122"/>
        <v>Marquez</v>
      </c>
      <c r="F1954" s="6" t="str">
        <f t="shared" si="123"/>
        <v>Mr. Alfons</v>
      </c>
    </row>
    <row r="1955" spans="1:6" ht="15.75" customHeight="1" x14ac:dyDescent="0.3">
      <c r="A1955" s="5" t="s">
        <v>3920</v>
      </c>
      <c r="B1955" s="5" t="s">
        <v>3921</v>
      </c>
      <c r="C1955" s="6" t="str">
        <f t="shared" si="120"/>
        <v>Ms.</v>
      </c>
      <c r="D1955" s="6" t="str">
        <f t="shared" si="121"/>
        <v>Amber</v>
      </c>
      <c r="E1955" s="6" t="str">
        <f t="shared" si="122"/>
        <v>Green</v>
      </c>
      <c r="F1955" s="6" t="str">
        <f t="shared" si="123"/>
        <v>Ms. Amber</v>
      </c>
    </row>
    <row r="1956" spans="1:6" ht="15.75" customHeight="1" x14ac:dyDescent="0.3">
      <c r="A1956" s="5" t="s">
        <v>3922</v>
      </c>
      <c r="B1956" s="5" t="s">
        <v>3923</v>
      </c>
      <c r="C1956" s="6" t="str">
        <f t="shared" si="120"/>
        <v>Ms.</v>
      </c>
      <c r="D1956" s="6" t="str">
        <f t="shared" si="121"/>
        <v>Leah C.</v>
      </c>
      <c r="E1956" s="6" t="str">
        <f t="shared" si="122"/>
        <v>Schubel</v>
      </c>
      <c r="F1956" s="6" t="str">
        <f t="shared" si="123"/>
        <v>Ms. Leah C.</v>
      </c>
    </row>
    <row r="1957" spans="1:6" ht="15.75" customHeight="1" x14ac:dyDescent="0.3">
      <c r="A1957" s="5" t="s">
        <v>3924</v>
      </c>
      <c r="B1957" s="5" t="s">
        <v>3925</v>
      </c>
      <c r="C1957" s="6" t="str">
        <f t="shared" si="120"/>
        <v>Ms.</v>
      </c>
      <c r="D1957" s="6" t="str">
        <f t="shared" si="121"/>
        <v>Lilia</v>
      </c>
      <c r="E1957" s="6" t="str">
        <f t="shared" si="122"/>
        <v>Jimenez</v>
      </c>
      <c r="F1957" s="6" t="str">
        <f t="shared" si="123"/>
        <v>Ms. Lilia</v>
      </c>
    </row>
    <row r="1958" spans="1:6" ht="15.75" customHeight="1" x14ac:dyDescent="0.3">
      <c r="A1958" s="5" t="s">
        <v>3926</v>
      </c>
      <c r="B1958" s="5" t="s">
        <v>3927</v>
      </c>
      <c r="C1958" s="6" t="str">
        <f t="shared" si="120"/>
        <v>Mr.</v>
      </c>
      <c r="D1958" s="6" t="str">
        <f t="shared" si="121"/>
        <v>Danny</v>
      </c>
      <c r="E1958" s="6" t="str">
        <f t="shared" si="122"/>
        <v>Zimny-Schmitt</v>
      </c>
      <c r="F1958" s="6" t="str">
        <f t="shared" si="123"/>
        <v>Mr. Danny</v>
      </c>
    </row>
    <row r="1959" spans="1:6" ht="15.75" customHeight="1" x14ac:dyDescent="0.3">
      <c r="A1959" s="5" t="s">
        <v>3928</v>
      </c>
      <c r="B1959" s="5" t="s">
        <v>3929</v>
      </c>
      <c r="C1959" s="6" t="str">
        <f t="shared" si="120"/>
        <v>Ms.</v>
      </c>
      <c r="D1959" s="6" t="str">
        <f t="shared" si="121"/>
        <v>Lauren</v>
      </c>
      <c r="E1959" s="6" t="str">
        <f t="shared" si="122"/>
        <v>Hill</v>
      </c>
      <c r="F1959" s="6" t="str">
        <f t="shared" si="123"/>
        <v>Ms. Lauren</v>
      </c>
    </row>
    <row r="1960" spans="1:6" ht="15.75" customHeight="1" x14ac:dyDescent="0.3">
      <c r="A1960" s="5" t="s">
        <v>3930</v>
      </c>
      <c r="B1960" s="5" t="s">
        <v>3931</v>
      </c>
      <c r="C1960" s="6" t="str">
        <f t="shared" si="120"/>
        <v>Ms.</v>
      </c>
      <c r="D1960" s="6" t="str">
        <f t="shared" si="121"/>
        <v>Courtney</v>
      </c>
      <c r="E1960" s="6" t="str">
        <f t="shared" si="122"/>
        <v>Brohart</v>
      </c>
      <c r="F1960" s="6" t="str">
        <f t="shared" si="123"/>
        <v>Ms. Courtney</v>
      </c>
    </row>
    <row r="1961" spans="1:6" ht="15.75" customHeight="1" x14ac:dyDescent="0.3">
      <c r="A1961" s="5" t="s">
        <v>3932</v>
      </c>
      <c r="B1961" s="5" t="s">
        <v>3933</v>
      </c>
      <c r="C1961" s="6" t="str">
        <f t="shared" si="120"/>
        <v>Ms.</v>
      </c>
      <c r="D1961" s="6" t="str">
        <f t="shared" si="121"/>
        <v>Elizabeth</v>
      </c>
      <c r="E1961" s="6" t="str">
        <f t="shared" si="122"/>
        <v>Ryan</v>
      </c>
      <c r="F1961" s="6" t="str">
        <f t="shared" si="123"/>
        <v>Ms. Elizabeth</v>
      </c>
    </row>
    <row r="1962" spans="1:6" ht="15.75" customHeight="1" x14ac:dyDescent="0.3">
      <c r="A1962" s="5" t="s">
        <v>3934</v>
      </c>
      <c r="B1962" s="5" t="s">
        <v>3935</v>
      </c>
      <c r="C1962" s="6" t="str">
        <f t="shared" si="120"/>
        <v>Ms.</v>
      </c>
      <c r="D1962" s="6" t="str">
        <f t="shared" si="121"/>
        <v>Satomi</v>
      </c>
      <c r="E1962" s="6" t="str">
        <f t="shared" si="122"/>
        <v>Oka</v>
      </c>
      <c r="F1962" s="6" t="str">
        <f t="shared" si="123"/>
        <v>Ms. Satomi</v>
      </c>
    </row>
    <row r="1963" spans="1:6" ht="15.75" customHeight="1" x14ac:dyDescent="0.3">
      <c r="A1963" s="5" t="s">
        <v>3936</v>
      </c>
      <c r="B1963" s="5" t="s">
        <v>3937</v>
      </c>
      <c r="C1963" s="6" t="str">
        <f t="shared" si="120"/>
        <v>Mr.</v>
      </c>
      <c r="D1963" s="6" t="str">
        <f t="shared" si="121"/>
        <v>Matthew D</v>
      </c>
      <c r="E1963" s="6" t="str">
        <f t="shared" si="122"/>
        <v>Newman</v>
      </c>
      <c r="F1963" s="6" t="str">
        <f t="shared" si="123"/>
        <v>Mr. Matthew D</v>
      </c>
    </row>
    <row r="1964" spans="1:6" ht="15.75" customHeight="1" x14ac:dyDescent="0.3">
      <c r="A1964" s="5" t="s">
        <v>3938</v>
      </c>
      <c r="B1964" s="5" t="s">
        <v>3939</v>
      </c>
      <c r="C1964" s="6" t="str">
        <f t="shared" si="120"/>
        <v>Mr.</v>
      </c>
      <c r="D1964" s="6" t="str">
        <f t="shared" si="121"/>
        <v>Peter T II</v>
      </c>
      <c r="E1964" s="6" t="str">
        <f t="shared" si="122"/>
        <v>Metzger</v>
      </c>
      <c r="F1964" s="6" t="str">
        <f t="shared" si="123"/>
        <v>Mr. Peter T II</v>
      </c>
    </row>
    <row r="1965" spans="1:6" ht="15.75" customHeight="1" x14ac:dyDescent="0.3">
      <c r="A1965" s="5" t="s">
        <v>3940</v>
      </c>
      <c r="B1965" s="5" t="s">
        <v>3941</v>
      </c>
      <c r="C1965" s="6" t="str">
        <f t="shared" si="120"/>
        <v>Mr.</v>
      </c>
      <c r="D1965" s="6" t="str">
        <f t="shared" si="121"/>
        <v>Manuel</v>
      </c>
      <c r="E1965" s="6" t="str">
        <f t="shared" si="122"/>
        <v>Gonzalez</v>
      </c>
      <c r="F1965" s="6" t="str">
        <f t="shared" si="123"/>
        <v>Mr. Manuel</v>
      </c>
    </row>
    <row r="1966" spans="1:6" ht="15.75" customHeight="1" x14ac:dyDescent="0.3">
      <c r="A1966" s="5" t="s">
        <v>3942</v>
      </c>
      <c r="B1966" s="5" t="s">
        <v>3943</v>
      </c>
      <c r="C1966" s="6" t="str">
        <f t="shared" si="120"/>
        <v>Ms.</v>
      </c>
      <c r="D1966" s="6" t="str">
        <f t="shared" si="121"/>
        <v>Kindsey P.</v>
      </c>
      <c r="E1966" s="6" t="str">
        <f t="shared" si="122"/>
        <v>Vaughn</v>
      </c>
      <c r="F1966" s="6" t="str">
        <f t="shared" si="123"/>
        <v>Ms. Kindsey P.</v>
      </c>
    </row>
    <row r="1967" spans="1:6" ht="15.75" customHeight="1" x14ac:dyDescent="0.3">
      <c r="A1967" s="5" t="s">
        <v>3944</v>
      </c>
      <c r="B1967" s="5" t="s">
        <v>3945</v>
      </c>
      <c r="C1967" s="6" t="str">
        <f t="shared" si="120"/>
        <v>Mr.</v>
      </c>
      <c r="D1967" s="6" t="str">
        <f t="shared" si="121"/>
        <v>Thomas G.</v>
      </c>
      <c r="E1967" s="6" t="str">
        <f t="shared" si="122"/>
        <v>Clifford</v>
      </c>
      <c r="F1967" s="6" t="str">
        <f t="shared" si="123"/>
        <v>Mr. Thomas G.</v>
      </c>
    </row>
    <row r="1968" spans="1:6" ht="15.75" customHeight="1" x14ac:dyDescent="0.3">
      <c r="A1968" s="5" t="s">
        <v>3946</v>
      </c>
      <c r="B1968" s="5" t="s">
        <v>3947</v>
      </c>
      <c r="C1968" s="6" t="str">
        <f t="shared" si="120"/>
        <v>Mr.</v>
      </c>
      <c r="D1968" s="6" t="str">
        <f t="shared" si="121"/>
        <v>Kyle S</v>
      </c>
      <c r="E1968" s="6" t="str">
        <f t="shared" si="122"/>
        <v>Petty</v>
      </c>
      <c r="F1968" s="6" t="str">
        <f t="shared" si="123"/>
        <v>Mr. Kyle S</v>
      </c>
    </row>
    <row r="1969" spans="1:6" ht="15.75" customHeight="1" x14ac:dyDescent="0.3">
      <c r="A1969" s="5" t="s">
        <v>3948</v>
      </c>
      <c r="B1969" s="5" t="s">
        <v>3949</v>
      </c>
      <c r="C1969" s="6" t="str">
        <f t="shared" si="120"/>
        <v>Mr.</v>
      </c>
      <c r="D1969" s="6" t="str">
        <f t="shared" si="121"/>
        <v>Alexander J.</v>
      </c>
      <c r="E1969" s="6" t="str">
        <f t="shared" si="122"/>
        <v>Sanford</v>
      </c>
      <c r="F1969" s="6" t="str">
        <f t="shared" si="123"/>
        <v>Mr. Alexander J.</v>
      </c>
    </row>
    <row r="1970" spans="1:6" ht="15.75" customHeight="1" x14ac:dyDescent="0.3">
      <c r="A1970" s="5" t="s">
        <v>3950</v>
      </c>
      <c r="B1970" s="5" t="s">
        <v>3951</v>
      </c>
      <c r="C1970" s="6" t="str">
        <f t="shared" si="120"/>
        <v>Mr.</v>
      </c>
      <c r="D1970" s="6" t="str">
        <f t="shared" si="121"/>
        <v>Dustin L</v>
      </c>
      <c r="E1970" s="6" t="str">
        <f t="shared" si="122"/>
        <v>Sprague</v>
      </c>
      <c r="F1970" s="6" t="str">
        <f t="shared" si="123"/>
        <v>Mr. Dustin L</v>
      </c>
    </row>
    <row r="1971" spans="1:6" ht="15.75" customHeight="1" x14ac:dyDescent="0.3">
      <c r="A1971" s="5" t="s">
        <v>3952</v>
      </c>
      <c r="B1971" s="5" t="s">
        <v>3953</v>
      </c>
      <c r="C1971" s="6" t="str">
        <f t="shared" si="120"/>
        <v>Mrs.</v>
      </c>
      <c r="D1971" s="6" t="str">
        <f t="shared" si="121"/>
        <v>Chloe</v>
      </c>
      <c r="E1971" s="6" t="str">
        <f t="shared" si="122"/>
        <v>Lasseron</v>
      </c>
      <c r="F1971" s="6" t="str">
        <f t="shared" si="123"/>
        <v>Mrs. Chloe</v>
      </c>
    </row>
    <row r="1972" spans="1:6" ht="15.75" customHeight="1" x14ac:dyDescent="0.3">
      <c r="A1972" s="5" t="s">
        <v>3954</v>
      </c>
      <c r="B1972" s="5" t="s">
        <v>3955</v>
      </c>
      <c r="C1972" s="6" t="str">
        <f t="shared" si="120"/>
        <v>Ms.</v>
      </c>
      <c r="D1972" s="6" t="str">
        <f t="shared" si="121"/>
        <v>Cailtlin</v>
      </c>
      <c r="E1972" s="6" t="str">
        <f t="shared" si="122"/>
        <v>Bushong</v>
      </c>
      <c r="F1972" s="6" t="str">
        <f t="shared" si="123"/>
        <v>Ms. Cailtlin</v>
      </c>
    </row>
    <row r="1973" spans="1:6" ht="15.75" customHeight="1" x14ac:dyDescent="0.3">
      <c r="A1973" s="5" t="s">
        <v>3956</v>
      </c>
      <c r="B1973" s="5" t="s">
        <v>3957</v>
      </c>
      <c r="C1973" s="6" t="str">
        <f t="shared" si="120"/>
        <v>Mr.</v>
      </c>
      <c r="D1973" s="6" t="str">
        <f t="shared" si="121"/>
        <v>Joshua</v>
      </c>
      <c r="E1973" s="6" t="str">
        <f t="shared" si="122"/>
        <v>Dennison</v>
      </c>
      <c r="F1973" s="6" t="str">
        <f t="shared" si="123"/>
        <v>Mr. Joshua</v>
      </c>
    </row>
    <row r="1974" spans="1:6" ht="15.75" customHeight="1" x14ac:dyDescent="0.3">
      <c r="A1974" s="5" t="s">
        <v>3958</v>
      </c>
      <c r="B1974" s="5" t="s">
        <v>3959</v>
      </c>
      <c r="C1974" s="6" t="str">
        <f t="shared" si="120"/>
        <v>Mr.</v>
      </c>
      <c r="D1974" s="6" t="str">
        <f t="shared" si="121"/>
        <v>Chuy</v>
      </c>
      <c r="E1974" s="6" t="str">
        <f t="shared" si="122"/>
        <v>Lira</v>
      </c>
      <c r="F1974" s="6" t="str">
        <f t="shared" si="123"/>
        <v>Mr. Chuy</v>
      </c>
    </row>
    <row r="1975" spans="1:6" ht="15.75" customHeight="1" x14ac:dyDescent="0.3">
      <c r="A1975" s="5" t="s">
        <v>3960</v>
      </c>
      <c r="B1975" s="5" t="s">
        <v>3961</v>
      </c>
      <c r="C1975" s="6" t="str">
        <f t="shared" si="120"/>
        <v>Ms.</v>
      </c>
      <c r="D1975" s="6" t="str">
        <f t="shared" si="121"/>
        <v>Laurie B</v>
      </c>
      <c r="E1975" s="6" t="str">
        <f t="shared" si="122"/>
        <v>Nahigian</v>
      </c>
      <c r="F1975" s="6" t="str">
        <f t="shared" si="123"/>
        <v>Ms. Laurie B</v>
      </c>
    </row>
    <row r="1976" spans="1:6" ht="15.75" customHeight="1" x14ac:dyDescent="0.3">
      <c r="A1976" s="5" t="s">
        <v>3962</v>
      </c>
      <c r="B1976" s="5" t="s">
        <v>3963</v>
      </c>
      <c r="C1976" s="6" t="str">
        <f t="shared" si="120"/>
        <v>Ms.</v>
      </c>
      <c r="D1976" s="6" t="str">
        <f t="shared" si="121"/>
        <v>Rachel B.</v>
      </c>
      <c r="E1976" s="6" t="str">
        <f t="shared" si="122"/>
        <v>Cackett</v>
      </c>
      <c r="F1976" s="6" t="str">
        <f t="shared" si="123"/>
        <v>Ms. Rachel B.</v>
      </c>
    </row>
    <row r="1977" spans="1:6" ht="15.75" customHeight="1" x14ac:dyDescent="0.3">
      <c r="A1977" s="5" t="s">
        <v>3964</v>
      </c>
      <c r="B1977" s="5" t="s">
        <v>3965</v>
      </c>
      <c r="C1977" s="6" t="str">
        <f t="shared" si="120"/>
        <v>Ms.</v>
      </c>
      <c r="D1977" s="6" t="str">
        <f t="shared" si="121"/>
        <v>Liza</v>
      </c>
      <c r="E1977" s="6" t="str">
        <f t="shared" si="122"/>
        <v>Hunter-Galvan</v>
      </c>
      <c r="F1977" s="6" t="str">
        <f t="shared" si="123"/>
        <v>Ms. Liza</v>
      </c>
    </row>
    <row r="1978" spans="1:6" ht="15.75" customHeight="1" x14ac:dyDescent="0.3">
      <c r="A1978" s="5" t="s">
        <v>3966</v>
      </c>
      <c r="B1978" s="5" t="s">
        <v>3967</v>
      </c>
      <c r="C1978" s="6" t="str">
        <f t="shared" si="120"/>
        <v>Ms.</v>
      </c>
      <c r="D1978" s="6" t="str">
        <f t="shared" si="121"/>
        <v>Lindsey</v>
      </c>
      <c r="E1978" s="6" t="str">
        <f t="shared" si="122"/>
        <v>Pierret</v>
      </c>
      <c r="F1978" s="6" t="str">
        <f t="shared" si="123"/>
        <v>Ms. Lindsey</v>
      </c>
    </row>
    <row r="1979" spans="1:6" ht="15.75" customHeight="1" x14ac:dyDescent="0.3">
      <c r="A1979" s="5" t="s">
        <v>3968</v>
      </c>
      <c r="B1979" s="5" t="s">
        <v>3969</v>
      </c>
      <c r="C1979" s="6" t="str">
        <f t="shared" si="120"/>
        <v>Ms.</v>
      </c>
      <c r="D1979" s="6" t="str">
        <f t="shared" si="121"/>
        <v>Lindsay E.</v>
      </c>
      <c r="E1979" s="6" t="str">
        <f t="shared" si="122"/>
        <v>White</v>
      </c>
      <c r="F1979" s="6" t="str">
        <f t="shared" si="123"/>
        <v>Ms. Lindsay E.</v>
      </c>
    </row>
    <row r="1980" spans="1:6" ht="15.75" customHeight="1" x14ac:dyDescent="0.3">
      <c r="A1980" s="5" t="s">
        <v>3970</v>
      </c>
      <c r="B1980" s="5" t="s">
        <v>3971</v>
      </c>
      <c r="C1980" s="6" t="str">
        <f t="shared" si="120"/>
        <v>Ms.</v>
      </c>
      <c r="D1980" s="6" t="str">
        <f t="shared" si="121"/>
        <v>Kathleen M.</v>
      </c>
      <c r="E1980" s="6" t="str">
        <f t="shared" si="122"/>
        <v>O'Neil</v>
      </c>
      <c r="F1980" s="6" t="str">
        <f t="shared" si="123"/>
        <v>Ms. Kathleen M.</v>
      </c>
    </row>
    <row r="1981" spans="1:6" ht="15.75" customHeight="1" x14ac:dyDescent="0.3">
      <c r="A1981" s="5" t="s">
        <v>3972</v>
      </c>
      <c r="B1981" s="5" t="s">
        <v>3973</v>
      </c>
      <c r="C1981" s="6" t="str">
        <f t="shared" si="120"/>
        <v>Ms.</v>
      </c>
      <c r="D1981" s="6" t="str">
        <f t="shared" si="121"/>
        <v>Aya</v>
      </c>
      <c r="E1981" s="6" t="str">
        <f t="shared" si="122"/>
        <v>Leitz</v>
      </c>
      <c r="F1981" s="6" t="str">
        <f t="shared" si="123"/>
        <v>Ms. Aya</v>
      </c>
    </row>
    <row r="1982" spans="1:6" ht="15.75" customHeight="1" x14ac:dyDescent="0.3">
      <c r="A1982" s="5" t="s">
        <v>3974</v>
      </c>
      <c r="B1982" s="5" t="s">
        <v>3975</v>
      </c>
      <c r="C1982" s="6" t="str">
        <f t="shared" si="120"/>
        <v>Ms.</v>
      </c>
      <c r="D1982" s="6" t="str">
        <f t="shared" si="121"/>
        <v>Carolyn R</v>
      </c>
      <c r="E1982" s="6" t="str">
        <f t="shared" si="122"/>
        <v>Durfee</v>
      </c>
      <c r="F1982" s="6" t="str">
        <f t="shared" si="123"/>
        <v>Ms. Carolyn R</v>
      </c>
    </row>
    <row r="1983" spans="1:6" ht="15.75" customHeight="1" x14ac:dyDescent="0.3">
      <c r="A1983" s="5" t="s">
        <v>3976</v>
      </c>
      <c r="B1983" s="5" t="s">
        <v>3977</v>
      </c>
      <c r="C1983" s="6" t="str">
        <f t="shared" si="120"/>
        <v>Ms.</v>
      </c>
      <c r="D1983" s="6" t="str">
        <f t="shared" si="121"/>
        <v>Bethany</v>
      </c>
      <c r="E1983" s="6" t="str">
        <f t="shared" si="122"/>
        <v>Maylone</v>
      </c>
      <c r="F1983" s="6" t="str">
        <f t="shared" si="123"/>
        <v>Ms. Bethany</v>
      </c>
    </row>
    <row r="1984" spans="1:6" ht="15.75" customHeight="1" x14ac:dyDescent="0.3">
      <c r="A1984" s="5" t="s">
        <v>3978</v>
      </c>
      <c r="B1984" s="5" t="s">
        <v>3979</v>
      </c>
      <c r="C1984" s="6" t="str">
        <f t="shared" si="120"/>
        <v>Ms.</v>
      </c>
      <c r="D1984" s="6" t="str">
        <f t="shared" si="121"/>
        <v>Holly A</v>
      </c>
      <c r="E1984" s="6" t="str">
        <f t="shared" si="122"/>
        <v>Reiland</v>
      </c>
      <c r="F1984" s="6" t="str">
        <f t="shared" si="123"/>
        <v>Ms. Holly A</v>
      </c>
    </row>
    <row r="1985" spans="1:6" ht="15.75" customHeight="1" x14ac:dyDescent="0.3">
      <c r="A1985" s="5" t="s">
        <v>3980</v>
      </c>
      <c r="B1985" s="5" t="s">
        <v>3981</v>
      </c>
      <c r="C1985" s="6" t="str">
        <f t="shared" si="120"/>
        <v>Mr.</v>
      </c>
      <c r="D1985" s="6" t="str">
        <f t="shared" si="121"/>
        <v>Ping</v>
      </c>
      <c r="E1985" s="6" t="str">
        <f t="shared" si="122"/>
        <v>Hu</v>
      </c>
      <c r="F1985" s="6" t="str">
        <f t="shared" si="123"/>
        <v>Mr. Ping</v>
      </c>
    </row>
    <row r="1986" spans="1:6" ht="15.75" customHeight="1" x14ac:dyDescent="0.3">
      <c r="A1986" s="5" t="s">
        <v>3982</v>
      </c>
      <c r="B1986" s="5" t="s">
        <v>3983</v>
      </c>
      <c r="C1986" s="6" t="str">
        <f t="shared" ref="C1986:C2049" si="124">LEFT(F1986,FIND(" ",F1986&amp;" ")-1)</f>
        <v>Mr.</v>
      </c>
      <c r="D1986" s="6" t="str">
        <f t="shared" ref="D1986:D2049" si="125">TRIM(MID(F1986,FIND(" ",F1986&amp;" ")+1,200))</f>
        <v>Tim</v>
      </c>
      <c r="E1986" s="6" t="str">
        <f t="shared" ref="E1986:E2049" si="126">TRIM(LEFT(B1986,FIND(",",B1986)-1))</f>
        <v>Lessek</v>
      </c>
      <c r="F1986" s="6" t="str">
        <f t="shared" ref="F1986:F2049" si="127">TRIM(MID(B1986,FIND(",",B1986)+1,200))</f>
        <v>Mr. Tim</v>
      </c>
    </row>
    <row r="1987" spans="1:6" ht="15.75" customHeight="1" x14ac:dyDescent="0.3">
      <c r="A1987" s="5" t="s">
        <v>3984</v>
      </c>
      <c r="B1987" s="5" t="s">
        <v>3985</v>
      </c>
      <c r="C1987" s="6" t="str">
        <f t="shared" si="124"/>
        <v>Mr.</v>
      </c>
      <c r="D1987" s="6" t="str">
        <f t="shared" si="125"/>
        <v>John</v>
      </c>
      <c r="E1987" s="6" t="str">
        <f t="shared" si="126"/>
        <v>Colavincenzo</v>
      </c>
      <c r="F1987" s="6" t="str">
        <f t="shared" si="127"/>
        <v>Mr. John</v>
      </c>
    </row>
    <row r="1988" spans="1:6" ht="15.75" customHeight="1" x14ac:dyDescent="0.3">
      <c r="A1988" s="5" t="s">
        <v>3986</v>
      </c>
      <c r="B1988" s="5" t="s">
        <v>3987</v>
      </c>
      <c r="C1988" s="6" t="str">
        <f t="shared" si="124"/>
        <v>Mrs.</v>
      </c>
      <c r="D1988" s="6" t="str">
        <f t="shared" si="125"/>
        <v>Cynthia</v>
      </c>
      <c r="E1988" s="6" t="str">
        <f t="shared" si="126"/>
        <v>Mendez-Karr</v>
      </c>
      <c r="F1988" s="6" t="str">
        <f t="shared" si="127"/>
        <v>Mrs. Cynthia</v>
      </c>
    </row>
    <row r="1989" spans="1:6" ht="15.75" customHeight="1" x14ac:dyDescent="0.3">
      <c r="A1989" s="5" t="s">
        <v>3988</v>
      </c>
      <c r="B1989" s="5" t="s">
        <v>3989</v>
      </c>
      <c r="C1989" s="6" t="str">
        <f t="shared" si="124"/>
        <v>Mr.</v>
      </c>
      <c r="D1989" s="6" t="str">
        <f t="shared" si="125"/>
        <v>Emmett</v>
      </c>
      <c r="E1989" s="6" t="str">
        <f t="shared" si="126"/>
        <v>Saulnier</v>
      </c>
      <c r="F1989" s="6" t="str">
        <f t="shared" si="127"/>
        <v>Mr. Emmett</v>
      </c>
    </row>
    <row r="1990" spans="1:6" ht="15.75" customHeight="1" x14ac:dyDescent="0.3">
      <c r="A1990" s="5" t="s">
        <v>3990</v>
      </c>
      <c r="B1990" s="5" t="s">
        <v>3991</v>
      </c>
      <c r="C1990" s="6" t="str">
        <f t="shared" si="124"/>
        <v>Ms.</v>
      </c>
      <c r="D1990" s="6" t="str">
        <f t="shared" si="125"/>
        <v>Kate</v>
      </c>
      <c r="E1990" s="6" t="str">
        <f t="shared" si="126"/>
        <v>Schoonover</v>
      </c>
      <c r="F1990" s="6" t="str">
        <f t="shared" si="127"/>
        <v>Ms. Kate</v>
      </c>
    </row>
    <row r="1991" spans="1:6" ht="15.75" customHeight="1" x14ac:dyDescent="0.3">
      <c r="A1991" s="5" t="s">
        <v>3992</v>
      </c>
      <c r="B1991" s="5" t="s">
        <v>3993</v>
      </c>
      <c r="C1991" s="6" t="str">
        <f t="shared" si="124"/>
        <v>Mr.</v>
      </c>
      <c r="D1991" s="6" t="str">
        <f t="shared" si="125"/>
        <v>Christopher L.</v>
      </c>
      <c r="E1991" s="6" t="str">
        <f t="shared" si="126"/>
        <v>Hass</v>
      </c>
      <c r="F1991" s="6" t="str">
        <f t="shared" si="127"/>
        <v>Mr. Christopher L.</v>
      </c>
    </row>
    <row r="1992" spans="1:6" ht="15.75" customHeight="1" x14ac:dyDescent="0.3">
      <c r="A1992" s="5" t="s">
        <v>3994</v>
      </c>
      <c r="B1992" s="5" t="s">
        <v>3995</v>
      </c>
      <c r="C1992" s="6" t="str">
        <f t="shared" si="124"/>
        <v>Mr.</v>
      </c>
      <c r="D1992" s="6" t="str">
        <f t="shared" si="125"/>
        <v>Christopher P.</v>
      </c>
      <c r="E1992" s="6" t="str">
        <f t="shared" si="126"/>
        <v>Cadotte</v>
      </c>
      <c r="F1992" s="6" t="str">
        <f t="shared" si="127"/>
        <v>Mr. Christopher P.</v>
      </c>
    </row>
    <row r="1993" spans="1:6" ht="15.75" customHeight="1" x14ac:dyDescent="0.3">
      <c r="A1993" s="5" t="s">
        <v>3996</v>
      </c>
      <c r="B1993" s="5" t="s">
        <v>3997</v>
      </c>
      <c r="C1993" s="6" t="str">
        <f t="shared" si="124"/>
        <v>Mr.</v>
      </c>
      <c r="D1993" s="6" t="str">
        <f t="shared" si="125"/>
        <v>Christopher W</v>
      </c>
      <c r="E1993" s="6" t="str">
        <f t="shared" si="126"/>
        <v>Cacciapaglia</v>
      </c>
      <c r="F1993" s="6" t="str">
        <f t="shared" si="127"/>
        <v>Mr. Christopher W</v>
      </c>
    </row>
    <row r="1994" spans="1:6" ht="15.75" customHeight="1" x14ac:dyDescent="0.3">
      <c r="A1994" s="5" t="s">
        <v>3998</v>
      </c>
      <c r="B1994" s="5" t="s">
        <v>3999</v>
      </c>
      <c r="C1994" s="6" t="str">
        <f t="shared" si="124"/>
        <v>Mr.</v>
      </c>
      <c r="D1994" s="6" t="str">
        <f t="shared" si="125"/>
        <v>Norman H.</v>
      </c>
      <c r="E1994" s="6" t="str">
        <f t="shared" si="126"/>
        <v>Mininger</v>
      </c>
      <c r="F1994" s="6" t="str">
        <f t="shared" si="127"/>
        <v>Mr. Norman H.</v>
      </c>
    </row>
    <row r="1995" spans="1:6" ht="15.75" customHeight="1" x14ac:dyDescent="0.3">
      <c r="A1995" s="5" t="s">
        <v>4000</v>
      </c>
      <c r="B1995" s="5" t="s">
        <v>4001</v>
      </c>
      <c r="C1995" s="6" t="str">
        <f t="shared" si="124"/>
        <v>Ms.</v>
      </c>
      <c r="D1995" s="6" t="str">
        <f t="shared" si="125"/>
        <v>Susan</v>
      </c>
      <c r="E1995" s="6" t="str">
        <f t="shared" si="126"/>
        <v>Mayo</v>
      </c>
      <c r="F1995" s="6" t="str">
        <f t="shared" si="127"/>
        <v>Ms. Susan</v>
      </c>
    </row>
    <row r="1996" spans="1:6" ht="15.75" customHeight="1" x14ac:dyDescent="0.3">
      <c r="A1996" s="5" t="s">
        <v>4002</v>
      </c>
      <c r="B1996" s="5" t="s">
        <v>4003</v>
      </c>
      <c r="C1996" s="6" t="str">
        <f t="shared" si="124"/>
        <v>Ms.</v>
      </c>
      <c r="D1996" s="6" t="str">
        <f t="shared" si="125"/>
        <v>Tatyana K</v>
      </c>
      <c r="E1996" s="6" t="str">
        <f t="shared" si="126"/>
        <v>Zicko</v>
      </c>
      <c r="F1996" s="6" t="str">
        <f t="shared" si="127"/>
        <v>Ms. Tatyana K</v>
      </c>
    </row>
    <row r="1997" spans="1:6" ht="15.75" customHeight="1" x14ac:dyDescent="0.3">
      <c r="A1997" s="5" t="s">
        <v>4004</v>
      </c>
      <c r="B1997" s="5" t="s">
        <v>4005</v>
      </c>
      <c r="C1997" s="6" t="str">
        <f t="shared" si="124"/>
        <v>Ms.</v>
      </c>
      <c r="D1997" s="6" t="str">
        <f t="shared" si="125"/>
        <v>Chrissy</v>
      </c>
      <c r="E1997" s="6" t="str">
        <f t="shared" si="126"/>
        <v>Graham</v>
      </c>
      <c r="F1997" s="6" t="str">
        <f t="shared" si="127"/>
        <v>Ms. Chrissy</v>
      </c>
    </row>
    <row r="1998" spans="1:6" ht="15.75" customHeight="1" x14ac:dyDescent="0.3">
      <c r="A1998" s="5" t="s">
        <v>4006</v>
      </c>
      <c r="B1998" s="5" t="s">
        <v>4007</v>
      </c>
      <c r="C1998" s="6" t="str">
        <f t="shared" si="124"/>
        <v>Ms.</v>
      </c>
      <c r="D1998" s="6" t="str">
        <f t="shared" si="125"/>
        <v>Carrie</v>
      </c>
      <c r="E1998" s="6" t="str">
        <f t="shared" si="126"/>
        <v>Boland</v>
      </c>
      <c r="F1998" s="6" t="str">
        <f t="shared" si="127"/>
        <v>Ms. Carrie</v>
      </c>
    </row>
    <row r="1999" spans="1:6" ht="15.75" customHeight="1" x14ac:dyDescent="0.3">
      <c r="A1999" s="5" t="s">
        <v>4008</v>
      </c>
      <c r="B1999" s="5" t="s">
        <v>4009</v>
      </c>
      <c r="C1999" s="6" t="str">
        <f t="shared" si="124"/>
        <v>Ms.</v>
      </c>
      <c r="D1999" s="6" t="str">
        <f t="shared" si="125"/>
        <v>Halle</v>
      </c>
      <c r="E1999" s="6" t="str">
        <f t="shared" si="126"/>
        <v>Cupp</v>
      </c>
      <c r="F1999" s="6" t="str">
        <f t="shared" si="127"/>
        <v>Ms. Halle</v>
      </c>
    </row>
    <row r="2000" spans="1:6" ht="15.75" customHeight="1" x14ac:dyDescent="0.3">
      <c r="A2000" s="5" t="s">
        <v>4010</v>
      </c>
      <c r="B2000" s="5" t="s">
        <v>4011</v>
      </c>
      <c r="C2000" s="6" t="str">
        <f t="shared" si="124"/>
        <v>Ms.</v>
      </c>
      <c r="D2000" s="6" t="str">
        <f t="shared" si="125"/>
        <v>Carolyn</v>
      </c>
      <c r="E2000" s="6" t="str">
        <f t="shared" si="126"/>
        <v>Shaw</v>
      </c>
      <c r="F2000" s="6" t="str">
        <f t="shared" si="127"/>
        <v>Ms. Carolyn</v>
      </c>
    </row>
    <row r="2001" spans="1:6" ht="15.75" customHeight="1" x14ac:dyDescent="0.3">
      <c r="A2001" s="5" t="s">
        <v>4012</v>
      </c>
      <c r="B2001" s="5" t="s">
        <v>4013</v>
      </c>
      <c r="C2001" s="6" t="str">
        <f t="shared" si="124"/>
        <v>Ms.</v>
      </c>
      <c r="D2001" s="6" t="str">
        <f t="shared" si="125"/>
        <v>Tara D.</v>
      </c>
      <c r="E2001" s="6" t="str">
        <f t="shared" si="126"/>
        <v>Klassen</v>
      </c>
      <c r="F2001" s="6" t="str">
        <f t="shared" si="127"/>
        <v>Ms. Tara D.</v>
      </c>
    </row>
    <row r="2002" spans="1:6" ht="15.75" customHeight="1" x14ac:dyDescent="0.3">
      <c r="A2002" s="5" t="s">
        <v>4014</v>
      </c>
      <c r="B2002" s="5" t="s">
        <v>4015</v>
      </c>
      <c r="C2002" s="6" t="str">
        <f t="shared" si="124"/>
        <v>Mr.</v>
      </c>
      <c r="D2002" s="6" t="str">
        <f t="shared" si="125"/>
        <v>Rasim M</v>
      </c>
      <c r="E2002" s="6" t="str">
        <f t="shared" si="126"/>
        <v>Musal</v>
      </c>
      <c r="F2002" s="6" t="str">
        <f t="shared" si="127"/>
        <v>Mr. Rasim M</v>
      </c>
    </row>
    <row r="2003" spans="1:6" ht="15.75" customHeight="1" x14ac:dyDescent="0.3">
      <c r="A2003" s="5" t="s">
        <v>4016</v>
      </c>
      <c r="B2003" s="5" t="s">
        <v>4017</v>
      </c>
      <c r="C2003" s="6" t="str">
        <f t="shared" si="124"/>
        <v>Ms.</v>
      </c>
      <c r="D2003" s="6" t="str">
        <f t="shared" si="125"/>
        <v>Dina</v>
      </c>
      <c r="E2003" s="6" t="str">
        <f t="shared" si="126"/>
        <v>Kitayama</v>
      </c>
      <c r="F2003" s="6" t="str">
        <f t="shared" si="127"/>
        <v>Ms. Dina</v>
      </c>
    </row>
    <row r="2004" spans="1:6" ht="15.75" customHeight="1" x14ac:dyDescent="0.3">
      <c r="A2004" s="5" t="s">
        <v>4018</v>
      </c>
      <c r="B2004" s="5" t="s">
        <v>4019</v>
      </c>
      <c r="C2004" s="6" t="str">
        <f t="shared" si="124"/>
        <v>Ms.</v>
      </c>
      <c r="D2004" s="6" t="str">
        <f t="shared" si="125"/>
        <v>Lisa</v>
      </c>
      <c r="E2004" s="6" t="str">
        <f t="shared" si="126"/>
        <v>Altman</v>
      </c>
      <c r="F2004" s="6" t="str">
        <f t="shared" si="127"/>
        <v>Ms. Lisa</v>
      </c>
    </row>
    <row r="2005" spans="1:6" ht="15.75" customHeight="1" x14ac:dyDescent="0.3">
      <c r="A2005" s="5" t="s">
        <v>4020</v>
      </c>
      <c r="B2005" s="5" t="s">
        <v>4021</v>
      </c>
      <c r="C2005" s="6" t="str">
        <f t="shared" si="124"/>
        <v>Ms.</v>
      </c>
      <c r="D2005" s="6" t="str">
        <f t="shared" si="125"/>
        <v>Caitrin</v>
      </c>
      <c r="E2005" s="6" t="str">
        <f t="shared" si="126"/>
        <v>Demchko</v>
      </c>
      <c r="F2005" s="6" t="str">
        <f t="shared" si="127"/>
        <v>Ms. Caitrin</v>
      </c>
    </row>
    <row r="2006" spans="1:6" ht="15.75" customHeight="1" x14ac:dyDescent="0.3">
      <c r="A2006" s="5" t="s">
        <v>4022</v>
      </c>
      <c r="B2006" s="5" t="s">
        <v>4023</v>
      </c>
      <c r="C2006" s="6" t="str">
        <f t="shared" si="124"/>
        <v>Ms.</v>
      </c>
      <c r="D2006" s="6" t="str">
        <f t="shared" si="125"/>
        <v>Adriana S</v>
      </c>
      <c r="E2006" s="6" t="str">
        <f t="shared" si="126"/>
        <v>Wild</v>
      </c>
      <c r="F2006" s="6" t="str">
        <f t="shared" si="127"/>
        <v>Ms. Adriana S</v>
      </c>
    </row>
    <row r="2007" spans="1:6" ht="15.75" customHeight="1" x14ac:dyDescent="0.3">
      <c r="A2007" s="5" t="s">
        <v>4024</v>
      </c>
      <c r="B2007" s="5" t="s">
        <v>4025</v>
      </c>
      <c r="C2007" s="6" t="str">
        <f t="shared" si="124"/>
        <v>Ms.</v>
      </c>
      <c r="D2007" s="6" t="str">
        <f t="shared" si="125"/>
        <v>Megan</v>
      </c>
      <c r="E2007" s="6" t="str">
        <f t="shared" si="126"/>
        <v>Betts</v>
      </c>
      <c r="F2007" s="6" t="str">
        <f t="shared" si="127"/>
        <v>Ms. Megan</v>
      </c>
    </row>
    <row r="2008" spans="1:6" ht="15.75" customHeight="1" x14ac:dyDescent="0.3">
      <c r="A2008" s="5" t="s">
        <v>4026</v>
      </c>
      <c r="B2008" s="5" t="s">
        <v>4027</v>
      </c>
      <c r="C2008" s="6" t="str">
        <f t="shared" si="124"/>
        <v>Mrs.</v>
      </c>
      <c r="D2008" s="6" t="str">
        <f t="shared" si="125"/>
        <v>Kristen M</v>
      </c>
      <c r="E2008" s="6" t="str">
        <f t="shared" si="126"/>
        <v>Martin</v>
      </c>
      <c r="F2008" s="6" t="str">
        <f t="shared" si="127"/>
        <v>Mrs. Kristen M</v>
      </c>
    </row>
    <row r="2009" spans="1:6" ht="15.75" customHeight="1" x14ac:dyDescent="0.3">
      <c r="A2009" s="5" t="s">
        <v>4028</v>
      </c>
      <c r="B2009" s="5" t="s">
        <v>4029</v>
      </c>
      <c r="C2009" s="6" t="str">
        <f t="shared" si="124"/>
        <v>Ms.</v>
      </c>
      <c r="D2009" s="6" t="str">
        <f t="shared" si="125"/>
        <v>Alix</v>
      </c>
      <c r="E2009" s="6" t="str">
        <f t="shared" si="126"/>
        <v>Vandeventer</v>
      </c>
      <c r="F2009" s="6" t="str">
        <f t="shared" si="127"/>
        <v>Ms. Alix</v>
      </c>
    </row>
    <row r="2010" spans="1:6" ht="15.75" customHeight="1" x14ac:dyDescent="0.3">
      <c r="A2010" s="5" t="s">
        <v>4030</v>
      </c>
      <c r="B2010" s="5" t="s">
        <v>4031</v>
      </c>
      <c r="C2010" s="6" t="str">
        <f t="shared" si="124"/>
        <v>Mr.</v>
      </c>
      <c r="D2010" s="6" t="str">
        <f t="shared" si="125"/>
        <v>Kakushin</v>
      </c>
      <c r="E2010" s="6" t="str">
        <f t="shared" si="126"/>
        <v>Hirano</v>
      </c>
      <c r="F2010" s="6" t="str">
        <f t="shared" si="127"/>
        <v>Mr. Kakushin</v>
      </c>
    </row>
    <row r="2011" spans="1:6" ht="15.75" customHeight="1" x14ac:dyDescent="0.3">
      <c r="A2011" s="5" t="s">
        <v>4032</v>
      </c>
      <c r="B2011" s="5" t="s">
        <v>4033</v>
      </c>
      <c r="C2011" s="6" t="str">
        <f t="shared" si="124"/>
        <v>Mr.</v>
      </c>
      <c r="D2011" s="6" t="str">
        <f t="shared" si="125"/>
        <v>Michael J</v>
      </c>
      <c r="E2011" s="6" t="str">
        <f t="shared" si="126"/>
        <v>Davi</v>
      </c>
      <c r="F2011" s="6" t="str">
        <f t="shared" si="127"/>
        <v>Mr. Michael J</v>
      </c>
    </row>
    <row r="2012" spans="1:6" ht="15.75" customHeight="1" x14ac:dyDescent="0.3">
      <c r="A2012" s="5" t="s">
        <v>4034</v>
      </c>
      <c r="B2012" s="5" t="s">
        <v>4035</v>
      </c>
      <c r="C2012" s="6" t="str">
        <f t="shared" si="124"/>
        <v>Mr.</v>
      </c>
      <c r="D2012" s="6" t="str">
        <f t="shared" si="125"/>
        <v>Bradley</v>
      </c>
      <c r="E2012" s="6" t="str">
        <f t="shared" si="126"/>
        <v>Sloan</v>
      </c>
      <c r="F2012" s="6" t="str">
        <f t="shared" si="127"/>
        <v>Mr. Bradley</v>
      </c>
    </row>
    <row r="2013" spans="1:6" ht="15.75" customHeight="1" x14ac:dyDescent="0.3">
      <c r="A2013" s="5" t="s">
        <v>4036</v>
      </c>
      <c r="B2013" s="5" t="s">
        <v>4037</v>
      </c>
      <c r="C2013" s="6" t="str">
        <f t="shared" si="124"/>
        <v>Mr.</v>
      </c>
      <c r="D2013" s="6" t="str">
        <f t="shared" si="125"/>
        <v>Matt</v>
      </c>
      <c r="E2013" s="6" t="str">
        <f t="shared" si="126"/>
        <v>Homich</v>
      </c>
      <c r="F2013" s="6" t="str">
        <f t="shared" si="127"/>
        <v>Mr. Matt</v>
      </c>
    </row>
    <row r="2014" spans="1:6" ht="15.75" customHeight="1" x14ac:dyDescent="0.3">
      <c r="A2014" s="5" t="s">
        <v>4038</v>
      </c>
      <c r="B2014" s="5" t="s">
        <v>4039</v>
      </c>
      <c r="C2014" s="6" t="str">
        <f t="shared" si="124"/>
        <v>Ms.</v>
      </c>
      <c r="D2014" s="6" t="str">
        <f t="shared" si="125"/>
        <v>Amanda C.</v>
      </c>
      <c r="E2014" s="6" t="str">
        <f t="shared" si="126"/>
        <v>Bell</v>
      </c>
      <c r="F2014" s="6" t="str">
        <f t="shared" si="127"/>
        <v>Ms. Amanda C.</v>
      </c>
    </row>
    <row r="2015" spans="1:6" ht="15.75" customHeight="1" x14ac:dyDescent="0.3">
      <c r="A2015" s="5" t="s">
        <v>4040</v>
      </c>
      <c r="B2015" s="5" t="s">
        <v>4041</v>
      </c>
      <c r="C2015" s="6" t="str">
        <f t="shared" si="124"/>
        <v>Mr.</v>
      </c>
      <c r="D2015" s="6" t="str">
        <f t="shared" si="125"/>
        <v>Valur</v>
      </c>
      <c r="E2015" s="6" t="str">
        <f t="shared" si="126"/>
        <v>Kristjansson</v>
      </c>
      <c r="F2015" s="6" t="str">
        <f t="shared" si="127"/>
        <v>Mr. Valur</v>
      </c>
    </row>
    <row r="2016" spans="1:6" ht="15.75" customHeight="1" x14ac:dyDescent="0.3">
      <c r="A2016" s="5" t="s">
        <v>4042</v>
      </c>
      <c r="B2016" s="5" t="s">
        <v>4043</v>
      </c>
      <c r="C2016" s="6" t="str">
        <f t="shared" si="124"/>
        <v>Ms.</v>
      </c>
      <c r="D2016" s="6" t="str">
        <f t="shared" si="125"/>
        <v>Erica J</v>
      </c>
      <c r="E2016" s="6" t="str">
        <f t="shared" si="126"/>
        <v>Pitman</v>
      </c>
      <c r="F2016" s="6" t="str">
        <f t="shared" si="127"/>
        <v>Ms. Erica J</v>
      </c>
    </row>
    <row r="2017" spans="1:6" ht="15.75" customHeight="1" x14ac:dyDescent="0.3">
      <c r="A2017" s="5" t="s">
        <v>4044</v>
      </c>
      <c r="B2017" s="5" t="s">
        <v>4045</v>
      </c>
      <c r="C2017" s="6" t="str">
        <f t="shared" si="124"/>
        <v>Mr.</v>
      </c>
      <c r="D2017" s="6" t="str">
        <f t="shared" si="125"/>
        <v>Stephen F.</v>
      </c>
      <c r="E2017" s="6" t="str">
        <f t="shared" si="126"/>
        <v>Curley</v>
      </c>
      <c r="F2017" s="6" t="str">
        <f t="shared" si="127"/>
        <v>Mr. Stephen F.</v>
      </c>
    </row>
    <row r="2018" spans="1:6" ht="15.75" customHeight="1" x14ac:dyDescent="0.3">
      <c r="A2018" s="5" t="s">
        <v>4046</v>
      </c>
      <c r="B2018" s="5" t="s">
        <v>4047</v>
      </c>
      <c r="C2018" s="6" t="str">
        <f t="shared" si="124"/>
        <v>Ms.</v>
      </c>
      <c r="D2018" s="6" t="str">
        <f t="shared" si="125"/>
        <v>Lissa</v>
      </c>
      <c r="E2018" s="6" t="str">
        <f t="shared" si="126"/>
        <v>Zimmer</v>
      </c>
      <c r="F2018" s="6" t="str">
        <f t="shared" si="127"/>
        <v>Ms. Lissa</v>
      </c>
    </row>
    <row r="2019" spans="1:6" ht="15.75" customHeight="1" x14ac:dyDescent="0.3">
      <c r="A2019" s="5" t="s">
        <v>4048</v>
      </c>
      <c r="B2019" s="5" t="s">
        <v>4049</v>
      </c>
      <c r="C2019" s="6" t="str">
        <f t="shared" si="124"/>
        <v>Ms.</v>
      </c>
      <c r="D2019" s="6" t="str">
        <f t="shared" si="125"/>
        <v>Megan</v>
      </c>
      <c r="E2019" s="6" t="str">
        <f t="shared" si="126"/>
        <v>Granski</v>
      </c>
      <c r="F2019" s="6" t="str">
        <f t="shared" si="127"/>
        <v>Ms. Megan</v>
      </c>
    </row>
    <row r="2020" spans="1:6" ht="15.75" customHeight="1" x14ac:dyDescent="0.3">
      <c r="A2020" s="5" t="s">
        <v>4050</v>
      </c>
      <c r="B2020" s="5" t="s">
        <v>4051</v>
      </c>
      <c r="C2020" s="6" t="str">
        <f t="shared" si="124"/>
        <v>Ms.</v>
      </c>
      <c r="D2020" s="6" t="str">
        <f t="shared" si="125"/>
        <v>Alyson</v>
      </c>
      <c r="E2020" s="6" t="str">
        <f t="shared" si="126"/>
        <v>Dunn</v>
      </c>
      <c r="F2020" s="6" t="str">
        <f t="shared" si="127"/>
        <v>Ms. Alyson</v>
      </c>
    </row>
    <row r="2021" spans="1:6" ht="15.75" customHeight="1" x14ac:dyDescent="0.3">
      <c r="A2021" s="5" t="s">
        <v>4052</v>
      </c>
      <c r="B2021" s="5" t="s">
        <v>4053</v>
      </c>
      <c r="C2021" s="6" t="str">
        <f t="shared" si="124"/>
        <v>Mr.</v>
      </c>
      <c r="D2021" s="6" t="str">
        <f t="shared" si="125"/>
        <v>Chance B</v>
      </c>
      <c r="E2021" s="6" t="str">
        <f t="shared" si="126"/>
        <v>Regina</v>
      </c>
      <c r="F2021" s="6" t="str">
        <f t="shared" si="127"/>
        <v>Mr. Chance B</v>
      </c>
    </row>
    <row r="2022" spans="1:6" ht="15.75" customHeight="1" x14ac:dyDescent="0.3">
      <c r="A2022" s="5" t="s">
        <v>4054</v>
      </c>
      <c r="B2022" s="5" t="s">
        <v>4055</v>
      </c>
      <c r="C2022" s="6" t="str">
        <f t="shared" si="124"/>
        <v>Mr.</v>
      </c>
      <c r="D2022" s="6" t="str">
        <f t="shared" si="125"/>
        <v>Sean P</v>
      </c>
      <c r="E2022" s="6" t="str">
        <f t="shared" si="126"/>
        <v>O'Connor</v>
      </c>
      <c r="F2022" s="6" t="str">
        <f t="shared" si="127"/>
        <v>Mr. Sean P</v>
      </c>
    </row>
    <row r="2023" spans="1:6" ht="15.75" customHeight="1" x14ac:dyDescent="0.3">
      <c r="A2023" s="5" t="s">
        <v>4056</v>
      </c>
      <c r="B2023" s="5" t="s">
        <v>4057</v>
      </c>
      <c r="C2023" s="6" t="str">
        <f t="shared" si="124"/>
        <v>Ms.</v>
      </c>
      <c r="D2023" s="6" t="str">
        <f t="shared" si="125"/>
        <v>Therese</v>
      </c>
      <c r="E2023" s="6" t="str">
        <f t="shared" si="126"/>
        <v>Howe</v>
      </c>
      <c r="F2023" s="6" t="str">
        <f t="shared" si="127"/>
        <v>Ms. Therese</v>
      </c>
    </row>
    <row r="2024" spans="1:6" ht="15.75" customHeight="1" x14ac:dyDescent="0.3">
      <c r="A2024" s="5" t="s">
        <v>4058</v>
      </c>
      <c r="B2024" s="5" t="s">
        <v>4059</v>
      </c>
      <c r="C2024" s="6" t="str">
        <f t="shared" si="124"/>
        <v>Mr.</v>
      </c>
      <c r="D2024" s="6" t="str">
        <f t="shared" si="125"/>
        <v>Beau</v>
      </c>
      <c r="E2024" s="6" t="str">
        <f t="shared" si="126"/>
        <v>Atwater</v>
      </c>
      <c r="F2024" s="6" t="str">
        <f t="shared" si="127"/>
        <v>Mr. Beau</v>
      </c>
    </row>
    <row r="2025" spans="1:6" ht="15.75" customHeight="1" x14ac:dyDescent="0.3">
      <c r="A2025" s="5" t="s">
        <v>4060</v>
      </c>
      <c r="B2025" s="5" t="s">
        <v>4061</v>
      </c>
      <c r="C2025" s="6" t="str">
        <f t="shared" si="124"/>
        <v>Ms.</v>
      </c>
      <c r="D2025" s="6" t="str">
        <f t="shared" si="125"/>
        <v>Kelsey M</v>
      </c>
      <c r="E2025" s="6" t="str">
        <f t="shared" si="126"/>
        <v>Gurganus</v>
      </c>
      <c r="F2025" s="6" t="str">
        <f t="shared" si="127"/>
        <v>Ms. Kelsey M</v>
      </c>
    </row>
    <row r="2026" spans="1:6" ht="15.75" customHeight="1" x14ac:dyDescent="0.3">
      <c r="A2026" s="5" t="s">
        <v>4062</v>
      </c>
      <c r="B2026" s="5" t="s">
        <v>4063</v>
      </c>
      <c r="C2026" s="6" t="str">
        <f t="shared" si="124"/>
        <v>Ms.</v>
      </c>
      <c r="D2026" s="6" t="str">
        <f t="shared" si="125"/>
        <v>Gretchen</v>
      </c>
      <c r="E2026" s="6" t="str">
        <f t="shared" si="126"/>
        <v>Holden</v>
      </c>
      <c r="F2026" s="6" t="str">
        <f t="shared" si="127"/>
        <v>Ms. Gretchen</v>
      </c>
    </row>
    <row r="2027" spans="1:6" ht="15.75" customHeight="1" x14ac:dyDescent="0.3">
      <c r="A2027" s="5" t="s">
        <v>4064</v>
      </c>
      <c r="B2027" s="5" t="s">
        <v>4065</v>
      </c>
      <c r="C2027" s="6" t="str">
        <f t="shared" si="124"/>
        <v>Mr.</v>
      </c>
      <c r="D2027" s="6" t="str">
        <f t="shared" si="125"/>
        <v>Nicholas E.</v>
      </c>
      <c r="E2027" s="6" t="str">
        <f t="shared" si="126"/>
        <v>Parton</v>
      </c>
      <c r="F2027" s="6" t="str">
        <f t="shared" si="127"/>
        <v>Mr. Nicholas E.</v>
      </c>
    </row>
    <row r="2028" spans="1:6" ht="15.75" customHeight="1" x14ac:dyDescent="0.3">
      <c r="A2028" s="5" t="s">
        <v>4066</v>
      </c>
      <c r="B2028" s="5" t="s">
        <v>4067</v>
      </c>
      <c r="C2028" s="6" t="str">
        <f t="shared" si="124"/>
        <v>Ms.</v>
      </c>
      <c r="D2028" s="6" t="str">
        <f t="shared" si="125"/>
        <v>Deborah</v>
      </c>
      <c r="E2028" s="6" t="str">
        <f t="shared" si="126"/>
        <v>Downs</v>
      </c>
      <c r="F2028" s="6" t="str">
        <f t="shared" si="127"/>
        <v>Ms. Deborah</v>
      </c>
    </row>
    <row r="2029" spans="1:6" ht="15.75" customHeight="1" x14ac:dyDescent="0.3">
      <c r="A2029" s="5" t="s">
        <v>4068</v>
      </c>
      <c r="B2029" s="5" t="s">
        <v>4069</v>
      </c>
      <c r="C2029" s="6" t="str">
        <f t="shared" si="124"/>
        <v>Mr.</v>
      </c>
      <c r="D2029" s="6" t="str">
        <f t="shared" si="125"/>
        <v>Chuck W. Jr.</v>
      </c>
      <c r="E2029" s="6" t="str">
        <f t="shared" si="126"/>
        <v>Dent</v>
      </c>
      <c r="F2029" s="6" t="str">
        <f t="shared" si="127"/>
        <v>Mr. Chuck W. Jr.</v>
      </c>
    </row>
    <row r="2030" spans="1:6" ht="15.75" customHeight="1" x14ac:dyDescent="0.3">
      <c r="A2030" s="5" t="s">
        <v>4070</v>
      </c>
      <c r="B2030" s="5" t="s">
        <v>4071</v>
      </c>
      <c r="C2030" s="6" t="str">
        <f t="shared" si="124"/>
        <v>Mr.</v>
      </c>
      <c r="D2030" s="6" t="str">
        <f t="shared" si="125"/>
        <v>Daniel</v>
      </c>
      <c r="E2030" s="6" t="str">
        <f t="shared" si="126"/>
        <v>Ranti</v>
      </c>
      <c r="F2030" s="6" t="str">
        <f t="shared" si="127"/>
        <v>Mr. Daniel</v>
      </c>
    </row>
    <row r="2031" spans="1:6" ht="15.75" customHeight="1" x14ac:dyDescent="0.3">
      <c r="A2031" s="5" t="s">
        <v>4072</v>
      </c>
      <c r="B2031" s="5" t="s">
        <v>4073</v>
      </c>
      <c r="C2031" s="6" t="str">
        <f t="shared" si="124"/>
        <v>Ms.</v>
      </c>
      <c r="D2031" s="6" t="str">
        <f t="shared" si="125"/>
        <v>Amany</v>
      </c>
      <c r="E2031" s="6" t="str">
        <f t="shared" si="126"/>
        <v>Ishaq</v>
      </c>
      <c r="F2031" s="6" t="str">
        <f t="shared" si="127"/>
        <v>Ms. Amany</v>
      </c>
    </row>
    <row r="2032" spans="1:6" ht="15.75" customHeight="1" x14ac:dyDescent="0.3">
      <c r="A2032" s="5" t="s">
        <v>4074</v>
      </c>
      <c r="B2032" s="5" t="s">
        <v>4075</v>
      </c>
      <c r="C2032" s="6" t="str">
        <f t="shared" si="124"/>
        <v>Ms.</v>
      </c>
      <c r="D2032" s="6" t="str">
        <f t="shared" si="125"/>
        <v>Kipling</v>
      </c>
      <c r="E2032" s="6" t="str">
        <f t="shared" si="126"/>
        <v>Wiles</v>
      </c>
      <c r="F2032" s="6" t="str">
        <f t="shared" si="127"/>
        <v>Ms. Kipling</v>
      </c>
    </row>
    <row r="2033" spans="1:6" ht="15.75" customHeight="1" x14ac:dyDescent="0.3">
      <c r="A2033" s="5" t="s">
        <v>4076</v>
      </c>
      <c r="B2033" s="5" t="s">
        <v>4077</v>
      </c>
      <c r="C2033" s="6" t="str">
        <f t="shared" si="124"/>
        <v>Mr.</v>
      </c>
      <c r="D2033" s="6" t="str">
        <f t="shared" si="125"/>
        <v>Duncan</v>
      </c>
      <c r="E2033" s="6" t="str">
        <f t="shared" si="126"/>
        <v>Roberts</v>
      </c>
      <c r="F2033" s="6" t="str">
        <f t="shared" si="127"/>
        <v>Mr. Duncan</v>
      </c>
    </row>
    <row r="2034" spans="1:6" ht="15.75" customHeight="1" x14ac:dyDescent="0.3">
      <c r="A2034" s="5" t="s">
        <v>4078</v>
      </c>
      <c r="B2034" s="5" t="s">
        <v>4079</v>
      </c>
      <c r="C2034" s="6" t="str">
        <f t="shared" si="124"/>
        <v>Mr.</v>
      </c>
      <c r="D2034" s="6" t="str">
        <f t="shared" si="125"/>
        <v>Louis C.</v>
      </c>
      <c r="E2034" s="6" t="str">
        <f t="shared" si="126"/>
        <v>Serafini</v>
      </c>
      <c r="F2034" s="6" t="str">
        <f t="shared" si="127"/>
        <v>Mr. Louis C.</v>
      </c>
    </row>
    <row r="2035" spans="1:6" ht="15.75" customHeight="1" x14ac:dyDescent="0.3">
      <c r="A2035" s="5" t="s">
        <v>4080</v>
      </c>
      <c r="B2035" s="5" t="s">
        <v>4081</v>
      </c>
      <c r="C2035" s="6" t="str">
        <f t="shared" si="124"/>
        <v>Mr.</v>
      </c>
      <c r="D2035" s="6" t="str">
        <f t="shared" si="125"/>
        <v>Daniel J</v>
      </c>
      <c r="E2035" s="6" t="str">
        <f t="shared" si="126"/>
        <v>Button</v>
      </c>
      <c r="F2035" s="6" t="str">
        <f t="shared" si="127"/>
        <v>Mr. Daniel J</v>
      </c>
    </row>
    <row r="2036" spans="1:6" ht="15.75" customHeight="1" x14ac:dyDescent="0.3">
      <c r="A2036" s="5" t="s">
        <v>4082</v>
      </c>
      <c r="B2036" s="5" t="s">
        <v>4083</v>
      </c>
      <c r="C2036" s="6" t="str">
        <f t="shared" si="124"/>
        <v>Ms.</v>
      </c>
      <c r="D2036" s="6" t="str">
        <f t="shared" si="125"/>
        <v>Ildiko M.</v>
      </c>
      <c r="E2036" s="6" t="str">
        <f t="shared" si="126"/>
        <v>Gaal</v>
      </c>
      <c r="F2036" s="6" t="str">
        <f t="shared" si="127"/>
        <v>Ms. Ildiko M.</v>
      </c>
    </row>
    <row r="2037" spans="1:6" ht="15.75" customHeight="1" x14ac:dyDescent="0.3">
      <c r="A2037" s="5" t="s">
        <v>4084</v>
      </c>
      <c r="B2037" s="5" t="s">
        <v>4085</v>
      </c>
      <c r="C2037" s="6" t="str">
        <f t="shared" si="124"/>
        <v>Ms.</v>
      </c>
      <c r="D2037" s="6" t="str">
        <f t="shared" si="125"/>
        <v>Melinda E.</v>
      </c>
      <c r="E2037" s="6" t="str">
        <f t="shared" si="126"/>
        <v>Liptak</v>
      </c>
      <c r="F2037" s="6" t="str">
        <f t="shared" si="127"/>
        <v>Ms. Melinda E.</v>
      </c>
    </row>
    <row r="2038" spans="1:6" ht="15.75" customHeight="1" x14ac:dyDescent="0.3">
      <c r="A2038" s="5" t="s">
        <v>4086</v>
      </c>
      <c r="B2038" s="5" t="s">
        <v>4087</v>
      </c>
      <c r="C2038" s="6" t="str">
        <f t="shared" si="124"/>
        <v>Ms.</v>
      </c>
      <c r="D2038" s="6" t="str">
        <f t="shared" si="125"/>
        <v>Ashley M</v>
      </c>
      <c r="E2038" s="6" t="str">
        <f t="shared" si="126"/>
        <v>Kellam</v>
      </c>
      <c r="F2038" s="6" t="str">
        <f t="shared" si="127"/>
        <v>Ms. Ashley M</v>
      </c>
    </row>
    <row r="2039" spans="1:6" ht="15.75" customHeight="1" x14ac:dyDescent="0.3">
      <c r="A2039" s="5" t="s">
        <v>4088</v>
      </c>
      <c r="B2039" s="5" t="s">
        <v>4089</v>
      </c>
      <c r="C2039" s="6" t="str">
        <f t="shared" si="124"/>
        <v>Ms.</v>
      </c>
      <c r="D2039" s="6" t="str">
        <f t="shared" si="125"/>
        <v>Stephanie</v>
      </c>
      <c r="E2039" s="6" t="str">
        <f t="shared" si="126"/>
        <v>Gordon</v>
      </c>
      <c r="F2039" s="6" t="str">
        <f t="shared" si="127"/>
        <v>Ms. Stephanie</v>
      </c>
    </row>
    <row r="2040" spans="1:6" ht="15.75" customHeight="1" x14ac:dyDescent="0.3">
      <c r="A2040" s="5" t="s">
        <v>4090</v>
      </c>
      <c r="B2040" s="5" t="s">
        <v>4091</v>
      </c>
      <c r="C2040" s="6" t="str">
        <f t="shared" si="124"/>
        <v>Mr.</v>
      </c>
      <c r="D2040" s="6" t="str">
        <f t="shared" si="125"/>
        <v>Sean P.</v>
      </c>
      <c r="E2040" s="6" t="str">
        <f t="shared" si="126"/>
        <v>Hyland</v>
      </c>
      <c r="F2040" s="6" t="str">
        <f t="shared" si="127"/>
        <v>Mr. Sean P.</v>
      </c>
    </row>
    <row r="2041" spans="1:6" ht="15.75" customHeight="1" x14ac:dyDescent="0.3">
      <c r="A2041" s="5" t="s">
        <v>4092</v>
      </c>
      <c r="B2041" s="5" t="s">
        <v>4093</v>
      </c>
      <c r="C2041" s="6" t="str">
        <f t="shared" si="124"/>
        <v>Ms.</v>
      </c>
      <c r="D2041" s="6" t="str">
        <f t="shared" si="125"/>
        <v>Emily G</v>
      </c>
      <c r="E2041" s="6" t="str">
        <f t="shared" si="126"/>
        <v>Wagoner</v>
      </c>
      <c r="F2041" s="6" t="str">
        <f t="shared" si="127"/>
        <v>Ms. Emily G</v>
      </c>
    </row>
    <row r="2042" spans="1:6" ht="15.75" customHeight="1" x14ac:dyDescent="0.3">
      <c r="A2042" s="5" t="s">
        <v>4094</v>
      </c>
      <c r="B2042" s="5" t="s">
        <v>4095</v>
      </c>
      <c r="C2042" s="6" t="str">
        <f t="shared" si="124"/>
        <v>Mr.</v>
      </c>
      <c r="D2042" s="6" t="str">
        <f t="shared" si="125"/>
        <v>Malcolm</v>
      </c>
      <c r="E2042" s="6" t="str">
        <f t="shared" si="126"/>
        <v>Thomas</v>
      </c>
      <c r="F2042" s="6" t="str">
        <f t="shared" si="127"/>
        <v>Mr. Malcolm</v>
      </c>
    </row>
    <row r="2043" spans="1:6" ht="15.75" customHeight="1" x14ac:dyDescent="0.3">
      <c r="A2043" s="5" t="s">
        <v>4096</v>
      </c>
      <c r="B2043" s="5" t="s">
        <v>4097</v>
      </c>
      <c r="C2043" s="6" t="str">
        <f t="shared" si="124"/>
        <v>Mr.</v>
      </c>
      <c r="D2043" s="6" t="str">
        <f t="shared" si="125"/>
        <v>Danilo</v>
      </c>
      <c r="E2043" s="6" t="str">
        <f t="shared" si="126"/>
        <v>Goffi</v>
      </c>
      <c r="F2043" s="6" t="str">
        <f t="shared" si="127"/>
        <v>Mr. Danilo</v>
      </c>
    </row>
    <row r="2044" spans="1:6" ht="15.75" customHeight="1" x14ac:dyDescent="0.3">
      <c r="A2044" s="5" t="s">
        <v>4098</v>
      </c>
      <c r="B2044" s="5" t="s">
        <v>4099</v>
      </c>
      <c r="C2044" s="6" t="str">
        <f t="shared" si="124"/>
        <v>Mr.</v>
      </c>
      <c r="D2044" s="6" t="str">
        <f t="shared" si="125"/>
        <v>Mikko</v>
      </c>
      <c r="E2044" s="6" t="str">
        <f t="shared" si="126"/>
        <v>Salovaara</v>
      </c>
      <c r="F2044" s="6" t="str">
        <f t="shared" si="127"/>
        <v>Mr. Mikko</v>
      </c>
    </row>
    <row r="2045" spans="1:6" ht="15.75" customHeight="1" x14ac:dyDescent="0.3">
      <c r="A2045" s="5" t="s">
        <v>4100</v>
      </c>
      <c r="B2045" s="5" t="s">
        <v>4101</v>
      </c>
      <c r="C2045" s="6" t="str">
        <f t="shared" si="124"/>
        <v>Ms.</v>
      </c>
      <c r="D2045" s="6" t="str">
        <f t="shared" si="125"/>
        <v>Paula C.</v>
      </c>
      <c r="E2045" s="6" t="str">
        <f t="shared" si="126"/>
        <v>Reid</v>
      </c>
      <c r="F2045" s="6" t="str">
        <f t="shared" si="127"/>
        <v>Ms. Paula C.</v>
      </c>
    </row>
    <row r="2046" spans="1:6" ht="15.75" customHeight="1" x14ac:dyDescent="0.3">
      <c r="A2046" s="5" t="s">
        <v>4102</v>
      </c>
      <c r="B2046" s="5" t="s">
        <v>4103</v>
      </c>
      <c r="C2046" s="6" t="str">
        <f t="shared" si="124"/>
        <v>Ms.</v>
      </c>
      <c r="D2046" s="6" t="str">
        <f t="shared" si="125"/>
        <v>Kirsten N.</v>
      </c>
      <c r="E2046" s="6" t="str">
        <f t="shared" si="126"/>
        <v>Allan</v>
      </c>
      <c r="F2046" s="6" t="str">
        <f t="shared" si="127"/>
        <v>Ms. Kirsten N.</v>
      </c>
    </row>
    <row r="2047" spans="1:6" ht="15.75" customHeight="1" x14ac:dyDescent="0.3">
      <c r="A2047" s="5" t="s">
        <v>4104</v>
      </c>
      <c r="B2047" s="5" t="s">
        <v>4105</v>
      </c>
      <c r="C2047" s="6" t="str">
        <f t="shared" si="124"/>
        <v>Ms.</v>
      </c>
      <c r="D2047" s="6" t="str">
        <f t="shared" si="125"/>
        <v>Christy</v>
      </c>
      <c r="E2047" s="6" t="str">
        <f t="shared" si="126"/>
        <v>McLaughlin</v>
      </c>
      <c r="F2047" s="6" t="str">
        <f t="shared" si="127"/>
        <v>Ms. Christy</v>
      </c>
    </row>
    <row r="2048" spans="1:6" ht="15.75" customHeight="1" x14ac:dyDescent="0.3">
      <c r="A2048" s="5" t="s">
        <v>4106</v>
      </c>
      <c r="B2048" s="5" t="s">
        <v>4107</v>
      </c>
      <c r="C2048" s="6" t="str">
        <f t="shared" si="124"/>
        <v>Ms.</v>
      </c>
      <c r="D2048" s="6" t="str">
        <f t="shared" si="125"/>
        <v>Jennifer</v>
      </c>
      <c r="E2048" s="6" t="str">
        <f t="shared" si="126"/>
        <v>Lee</v>
      </c>
      <c r="F2048" s="6" t="str">
        <f t="shared" si="127"/>
        <v>Ms. Jennifer</v>
      </c>
    </row>
    <row r="2049" spans="1:6" ht="15.75" customHeight="1" x14ac:dyDescent="0.3">
      <c r="A2049" s="5" t="s">
        <v>4108</v>
      </c>
      <c r="B2049" s="5" t="s">
        <v>4109</v>
      </c>
      <c r="C2049" s="6" t="str">
        <f t="shared" si="124"/>
        <v>Ms.</v>
      </c>
      <c r="D2049" s="6" t="str">
        <f t="shared" si="125"/>
        <v>Jingjing</v>
      </c>
      <c r="E2049" s="6" t="str">
        <f t="shared" si="126"/>
        <v>Tang</v>
      </c>
      <c r="F2049" s="6" t="str">
        <f t="shared" si="127"/>
        <v>Ms. Jingjing</v>
      </c>
    </row>
    <row r="2050" spans="1:6" ht="15.75" customHeight="1" x14ac:dyDescent="0.3">
      <c r="A2050" s="5" t="s">
        <v>4110</v>
      </c>
      <c r="B2050" s="5" t="s">
        <v>4111</v>
      </c>
      <c r="C2050" s="6" t="str">
        <f t="shared" ref="C2050:C2113" si="128">LEFT(F2050,FIND(" ",F2050&amp;" ")-1)</f>
        <v>Mr.</v>
      </c>
      <c r="D2050" s="6" t="str">
        <f t="shared" ref="D2050:D2113" si="129">TRIM(MID(F2050,FIND(" ",F2050&amp;" ")+1,200))</f>
        <v>Morgan</v>
      </c>
      <c r="E2050" s="6" t="str">
        <f t="shared" ref="E2050:E2113" si="130">TRIM(LEFT(B2050,FIND(",",B2050)-1))</f>
        <v>Kennedy</v>
      </c>
      <c r="F2050" s="6" t="str">
        <f t="shared" ref="F2050:F2113" si="131">TRIM(MID(B2050,FIND(",",B2050)+1,200))</f>
        <v>Mr. Morgan</v>
      </c>
    </row>
    <row r="2051" spans="1:6" ht="15.75" customHeight="1" x14ac:dyDescent="0.3">
      <c r="A2051" s="5" t="s">
        <v>4112</v>
      </c>
      <c r="B2051" s="5" t="s">
        <v>4113</v>
      </c>
      <c r="C2051" s="6" t="str">
        <f t="shared" si="128"/>
        <v>Mr.</v>
      </c>
      <c r="D2051" s="6" t="str">
        <f t="shared" si="129"/>
        <v>Patrick J.</v>
      </c>
      <c r="E2051" s="6" t="str">
        <f t="shared" si="130"/>
        <v>Condon</v>
      </c>
      <c r="F2051" s="6" t="str">
        <f t="shared" si="131"/>
        <v>Mr. Patrick J.</v>
      </c>
    </row>
    <row r="2052" spans="1:6" ht="15.75" customHeight="1" x14ac:dyDescent="0.3">
      <c r="A2052" s="5" t="s">
        <v>4114</v>
      </c>
      <c r="B2052" s="5" t="s">
        <v>4115</v>
      </c>
      <c r="C2052" s="6" t="str">
        <f t="shared" si="128"/>
        <v>Mr.</v>
      </c>
      <c r="D2052" s="6" t="str">
        <f t="shared" si="129"/>
        <v>Frankline</v>
      </c>
      <c r="E2052" s="6" t="str">
        <f t="shared" si="130"/>
        <v>Chepkwony</v>
      </c>
      <c r="F2052" s="6" t="str">
        <f t="shared" si="131"/>
        <v>Mr. Frankline</v>
      </c>
    </row>
    <row r="2053" spans="1:6" ht="15.75" customHeight="1" x14ac:dyDescent="0.3">
      <c r="A2053" s="5" t="s">
        <v>4116</v>
      </c>
      <c r="B2053" s="5" t="s">
        <v>4117</v>
      </c>
      <c r="C2053" s="6" t="str">
        <f t="shared" si="128"/>
        <v>Ms.</v>
      </c>
      <c r="D2053" s="6" t="str">
        <f t="shared" si="129"/>
        <v>Laura T.</v>
      </c>
      <c r="E2053" s="6" t="str">
        <f t="shared" si="130"/>
        <v>Rodriguez</v>
      </c>
      <c r="F2053" s="6" t="str">
        <f t="shared" si="131"/>
        <v>Ms. Laura T.</v>
      </c>
    </row>
    <row r="2054" spans="1:6" ht="15.75" customHeight="1" x14ac:dyDescent="0.3">
      <c r="A2054" s="5" t="s">
        <v>4118</v>
      </c>
      <c r="B2054" s="5" t="s">
        <v>4119</v>
      </c>
      <c r="C2054" s="6" t="str">
        <f t="shared" si="128"/>
        <v>Ms.</v>
      </c>
      <c r="D2054" s="6" t="str">
        <f t="shared" si="129"/>
        <v>Natalia</v>
      </c>
      <c r="E2054" s="6" t="str">
        <f t="shared" si="130"/>
        <v>Szynkarczuk</v>
      </c>
      <c r="F2054" s="6" t="str">
        <f t="shared" si="131"/>
        <v>Ms. Natalia</v>
      </c>
    </row>
    <row r="2055" spans="1:6" ht="15.75" customHeight="1" x14ac:dyDescent="0.3">
      <c r="A2055" s="5" t="s">
        <v>4120</v>
      </c>
      <c r="B2055" s="5" t="s">
        <v>4121</v>
      </c>
      <c r="C2055" s="6" t="str">
        <f t="shared" si="128"/>
        <v>Ms.</v>
      </c>
      <c r="D2055" s="6" t="str">
        <f t="shared" si="129"/>
        <v>Jennifer L.</v>
      </c>
      <c r="E2055" s="6" t="str">
        <f t="shared" si="130"/>
        <v>Brill</v>
      </c>
      <c r="F2055" s="6" t="str">
        <f t="shared" si="131"/>
        <v>Ms. Jennifer L.</v>
      </c>
    </row>
    <row r="2056" spans="1:6" ht="15.75" customHeight="1" x14ac:dyDescent="0.3">
      <c r="A2056" s="5" t="s">
        <v>4122</v>
      </c>
      <c r="B2056" s="5" t="s">
        <v>4123</v>
      </c>
      <c r="C2056" s="6" t="str">
        <f t="shared" si="128"/>
        <v>Ms.</v>
      </c>
      <c r="D2056" s="6" t="str">
        <f t="shared" si="129"/>
        <v>Brooke</v>
      </c>
      <c r="E2056" s="6" t="str">
        <f t="shared" si="130"/>
        <v>Adams</v>
      </c>
      <c r="F2056" s="6" t="str">
        <f t="shared" si="131"/>
        <v>Ms. Brooke</v>
      </c>
    </row>
    <row r="2057" spans="1:6" ht="15.75" customHeight="1" x14ac:dyDescent="0.3">
      <c r="A2057" s="5" t="s">
        <v>4124</v>
      </c>
      <c r="B2057" s="5" t="s">
        <v>4125</v>
      </c>
      <c r="C2057" s="6" t="str">
        <f t="shared" si="128"/>
        <v>Mr.</v>
      </c>
      <c r="D2057" s="6" t="str">
        <f t="shared" si="129"/>
        <v>Jeremy M</v>
      </c>
      <c r="E2057" s="6" t="str">
        <f t="shared" si="130"/>
        <v>Nunn</v>
      </c>
      <c r="F2057" s="6" t="str">
        <f t="shared" si="131"/>
        <v>Mr. Jeremy M</v>
      </c>
    </row>
    <row r="2058" spans="1:6" ht="15.75" customHeight="1" x14ac:dyDescent="0.3">
      <c r="A2058" s="5" t="s">
        <v>4126</v>
      </c>
      <c r="B2058" s="5" t="s">
        <v>4127</v>
      </c>
      <c r="C2058" s="6" t="str">
        <f t="shared" si="128"/>
        <v>Ms.</v>
      </c>
      <c r="D2058" s="6" t="str">
        <f t="shared" si="129"/>
        <v>Megan L.</v>
      </c>
      <c r="E2058" s="6" t="str">
        <f t="shared" si="130"/>
        <v>Blair</v>
      </c>
      <c r="F2058" s="6" t="str">
        <f t="shared" si="131"/>
        <v>Ms. Megan L.</v>
      </c>
    </row>
    <row r="2059" spans="1:6" ht="15.75" customHeight="1" x14ac:dyDescent="0.3">
      <c r="A2059" s="5" t="s">
        <v>4128</v>
      </c>
      <c r="B2059" s="5" t="s">
        <v>4129</v>
      </c>
      <c r="C2059" s="6" t="str">
        <f t="shared" si="128"/>
        <v>Mr.</v>
      </c>
      <c r="D2059" s="6" t="str">
        <f t="shared" si="129"/>
        <v>Bryan</v>
      </c>
      <c r="E2059" s="6" t="str">
        <f t="shared" si="130"/>
        <v>Sharkey</v>
      </c>
      <c r="F2059" s="6" t="str">
        <f t="shared" si="131"/>
        <v>Mr. Bryan</v>
      </c>
    </row>
    <row r="2060" spans="1:6" ht="15.75" customHeight="1" x14ac:dyDescent="0.3">
      <c r="A2060" s="5" t="s">
        <v>4130</v>
      </c>
      <c r="B2060" s="5" t="s">
        <v>4131</v>
      </c>
      <c r="C2060" s="6" t="str">
        <f t="shared" si="128"/>
        <v>Ms.</v>
      </c>
      <c r="D2060" s="6" t="str">
        <f t="shared" si="129"/>
        <v>Marny</v>
      </c>
      <c r="E2060" s="6" t="str">
        <f t="shared" si="130"/>
        <v>Scalard</v>
      </c>
      <c r="F2060" s="6" t="str">
        <f t="shared" si="131"/>
        <v>Ms. Marny</v>
      </c>
    </row>
    <row r="2061" spans="1:6" ht="15.75" customHeight="1" x14ac:dyDescent="0.3">
      <c r="A2061" s="5" t="s">
        <v>4132</v>
      </c>
      <c r="B2061" s="5" t="s">
        <v>4133</v>
      </c>
      <c r="C2061" s="6" t="str">
        <f t="shared" si="128"/>
        <v>Mr.</v>
      </c>
      <c r="D2061" s="6" t="str">
        <f t="shared" si="129"/>
        <v>Marc</v>
      </c>
      <c r="E2061" s="6" t="str">
        <f t="shared" si="130"/>
        <v>Burget</v>
      </c>
      <c r="F2061" s="6" t="str">
        <f t="shared" si="131"/>
        <v>Mr. Marc</v>
      </c>
    </row>
    <row r="2062" spans="1:6" ht="15.75" customHeight="1" x14ac:dyDescent="0.3">
      <c r="A2062" s="5" t="s">
        <v>4134</v>
      </c>
      <c r="B2062" s="5" t="s">
        <v>4135</v>
      </c>
      <c r="C2062" s="6" t="str">
        <f t="shared" si="128"/>
        <v>Mr.</v>
      </c>
      <c r="D2062" s="6" t="str">
        <f t="shared" si="129"/>
        <v>Benjamin L</v>
      </c>
      <c r="E2062" s="6" t="str">
        <f t="shared" si="130"/>
        <v>English</v>
      </c>
      <c r="F2062" s="6" t="str">
        <f t="shared" si="131"/>
        <v>Mr. Benjamin L</v>
      </c>
    </row>
    <row r="2063" spans="1:6" ht="15.75" customHeight="1" x14ac:dyDescent="0.3">
      <c r="A2063" s="5" t="s">
        <v>4136</v>
      </c>
      <c r="B2063" s="5" t="s">
        <v>4137</v>
      </c>
      <c r="C2063" s="6" t="str">
        <f t="shared" si="128"/>
        <v>Mr.</v>
      </c>
      <c r="D2063" s="6" t="str">
        <f t="shared" si="129"/>
        <v>Rob G</v>
      </c>
      <c r="E2063" s="6" t="str">
        <f t="shared" si="130"/>
        <v>Hampton</v>
      </c>
      <c r="F2063" s="6" t="str">
        <f t="shared" si="131"/>
        <v>Mr. Rob G</v>
      </c>
    </row>
    <row r="2064" spans="1:6" ht="15.75" customHeight="1" x14ac:dyDescent="0.3">
      <c r="A2064" s="5" t="s">
        <v>4138</v>
      </c>
      <c r="B2064" s="5" t="s">
        <v>4139</v>
      </c>
      <c r="C2064" s="6" t="str">
        <f t="shared" si="128"/>
        <v>Ms.</v>
      </c>
      <c r="D2064" s="6" t="str">
        <f t="shared" si="129"/>
        <v>Stefanie A</v>
      </c>
      <c r="E2064" s="6" t="str">
        <f t="shared" si="130"/>
        <v>Flynn</v>
      </c>
      <c r="F2064" s="6" t="str">
        <f t="shared" si="131"/>
        <v>Ms. Stefanie A</v>
      </c>
    </row>
    <row r="2065" spans="1:6" ht="15.75" customHeight="1" x14ac:dyDescent="0.3">
      <c r="A2065" s="5" t="s">
        <v>4140</v>
      </c>
      <c r="B2065" s="5" t="s">
        <v>4141</v>
      </c>
      <c r="C2065" s="6" t="str">
        <f t="shared" si="128"/>
        <v>Ms.</v>
      </c>
      <c r="D2065" s="6" t="str">
        <f t="shared" si="129"/>
        <v>Stephanie</v>
      </c>
      <c r="E2065" s="6" t="str">
        <f t="shared" si="130"/>
        <v>Knast</v>
      </c>
      <c r="F2065" s="6" t="str">
        <f t="shared" si="131"/>
        <v>Ms. Stephanie</v>
      </c>
    </row>
    <row r="2066" spans="1:6" ht="15.75" customHeight="1" x14ac:dyDescent="0.3">
      <c r="A2066" s="5" t="s">
        <v>4142</v>
      </c>
      <c r="B2066" s="5" t="s">
        <v>4143</v>
      </c>
      <c r="C2066" s="6" t="str">
        <f t="shared" si="128"/>
        <v>Ms.</v>
      </c>
      <c r="D2066" s="6" t="str">
        <f t="shared" si="129"/>
        <v>Caroline F.</v>
      </c>
      <c r="E2066" s="6" t="str">
        <f t="shared" si="130"/>
        <v>Lucas</v>
      </c>
      <c r="F2066" s="6" t="str">
        <f t="shared" si="131"/>
        <v>Ms. Caroline F.</v>
      </c>
    </row>
    <row r="2067" spans="1:6" ht="15.75" customHeight="1" x14ac:dyDescent="0.3">
      <c r="A2067" s="5" t="s">
        <v>4144</v>
      </c>
      <c r="B2067" s="5" t="s">
        <v>4145</v>
      </c>
      <c r="C2067" s="6" t="str">
        <f t="shared" si="128"/>
        <v>Ms.</v>
      </c>
      <c r="D2067" s="6" t="str">
        <f t="shared" si="129"/>
        <v>Julia J.</v>
      </c>
      <c r="E2067" s="6" t="str">
        <f t="shared" si="130"/>
        <v>Thomas</v>
      </c>
      <c r="F2067" s="6" t="str">
        <f t="shared" si="131"/>
        <v>Ms. Julia J.</v>
      </c>
    </row>
    <row r="2068" spans="1:6" ht="15.75" customHeight="1" x14ac:dyDescent="0.3">
      <c r="A2068" s="5" t="s">
        <v>4146</v>
      </c>
      <c r="B2068" s="5" t="s">
        <v>4147</v>
      </c>
      <c r="C2068" s="6" t="str">
        <f t="shared" si="128"/>
        <v>Mr.</v>
      </c>
      <c r="D2068" s="6" t="str">
        <f t="shared" si="129"/>
        <v>Jack</v>
      </c>
      <c r="E2068" s="6" t="str">
        <f t="shared" si="130"/>
        <v>Cherewatti</v>
      </c>
      <c r="F2068" s="6" t="str">
        <f t="shared" si="131"/>
        <v>Mr. Jack</v>
      </c>
    </row>
    <row r="2069" spans="1:6" ht="15.75" customHeight="1" x14ac:dyDescent="0.3">
      <c r="A2069" s="5" t="s">
        <v>4148</v>
      </c>
      <c r="B2069" s="5" t="s">
        <v>4149</v>
      </c>
      <c r="C2069" s="6" t="str">
        <f t="shared" si="128"/>
        <v>Mr.</v>
      </c>
      <c r="D2069" s="6" t="str">
        <f t="shared" si="129"/>
        <v>Bernat</v>
      </c>
      <c r="E2069" s="6" t="str">
        <f t="shared" si="130"/>
        <v>Olle</v>
      </c>
      <c r="F2069" s="6" t="str">
        <f t="shared" si="131"/>
        <v>Mr. Bernat</v>
      </c>
    </row>
    <row r="2070" spans="1:6" ht="15.75" customHeight="1" x14ac:dyDescent="0.3">
      <c r="A2070" s="5" t="s">
        <v>4150</v>
      </c>
      <c r="B2070" s="5" t="s">
        <v>4151</v>
      </c>
      <c r="C2070" s="6" t="str">
        <f t="shared" si="128"/>
        <v>Mr.</v>
      </c>
      <c r="D2070" s="6" t="str">
        <f t="shared" si="129"/>
        <v>Hicham</v>
      </c>
      <c r="E2070" s="6" t="str">
        <f t="shared" si="130"/>
        <v>Hamsi</v>
      </c>
      <c r="F2070" s="6" t="str">
        <f t="shared" si="131"/>
        <v>Mr. Hicham</v>
      </c>
    </row>
    <row r="2071" spans="1:6" ht="15.75" customHeight="1" x14ac:dyDescent="0.3">
      <c r="A2071" s="5" t="s">
        <v>4152</v>
      </c>
      <c r="B2071" s="5" t="s">
        <v>4153</v>
      </c>
      <c r="C2071" s="6" t="str">
        <f t="shared" si="128"/>
        <v>Ms.</v>
      </c>
      <c r="D2071" s="6" t="str">
        <f t="shared" si="129"/>
        <v>Sarah</v>
      </c>
      <c r="E2071" s="6" t="str">
        <f t="shared" si="130"/>
        <v>Finnegan</v>
      </c>
      <c r="F2071" s="6" t="str">
        <f t="shared" si="131"/>
        <v>Ms. Sarah</v>
      </c>
    </row>
    <row r="2072" spans="1:6" ht="15.75" customHeight="1" x14ac:dyDescent="0.3">
      <c r="A2072" s="5" t="s">
        <v>4154</v>
      </c>
      <c r="B2072" s="5" t="s">
        <v>4155</v>
      </c>
      <c r="C2072" s="6" t="str">
        <f t="shared" si="128"/>
        <v>Mr.</v>
      </c>
      <c r="D2072" s="6" t="str">
        <f t="shared" si="129"/>
        <v>Anthony S</v>
      </c>
      <c r="E2072" s="6" t="str">
        <f t="shared" si="130"/>
        <v>Walsh</v>
      </c>
      <c r="F2072" s="6" t="str">
        <f t="shared" si="131"/>
        <v>Mr. Anthony S</v>
      </c>
    </row>
    <row r="2073" spans="1:6" ht="15.75" customHeight="1" x14ac:dyDescent="0.3">
      <c r="A2073" s="5" t="s">
        <v>4156</v>
      </c>
      <c r="B2073" s="5" t="s">
        <v>4157</v>
      </c>
      <c r="C2073" s="6" t="str">
        <f t="shared" si="128"/>
        <v>Ms.</v>
      </c>
      <c r="D2073" s="6" t="str">
        <f t="shared" si="129"/>
        <v>Elisabetta</v>
      </c>
      <c r="E2073" s="6" t="str">
        <f t="shared" si="130"/>
        <v>Villa</v>
      </c>
      <c r="F2073" s="6" t="str">
        <f t="shared" si="131"/>
        <v>Ms. Elisabetta</v>
      </c>
    </row>
    <row r="2074" spans="1:6" ht="15.75" customHeight="1" x14ac:dyDescent="0.3">
      <c r="A2074" s="5" t="s">
        <v>4158</v>
      </c>
      <c r="B2074" s="5" t="s">
        <v>4159</v>
      </c>
      <c r="C2074" s="6" t="str">
        <f t="shared" si="128"/>
        <v>Mr.</v>
      </c>
      <c r="D2074" s="6" t="str">
        <f t="shared" si="129"/>
        <v>Trevor N.</v>
      </c>
      <c r="E2074" s="6" t="str">
        <f t="shared" si="130"/>
        <v>Cable</v>
      </c>
      <c r="F2074" s="6" t="str">
        <f t="shared" si="131"/>
        <v>Mr. Trevor N.</v>
      </c>
    </row>
    <row r="2075" spans="1:6" ht="15.75" customHeight="1" x14ac:dyDescent="0.3">
      <c r="A2075" s="5" t="s">
        <v>4160</v>
      </c>
      <c r="B2075" s="5" t="s">
        <v>4161</v>
      </c>
      <c r="C2075" s="6" t="str">
        <f t="shared" si="128"/>
        <v>Ms.</v>
      </c>
      <c r="D2075" s="6" t="str">
        <f t="shared" si="129"/>
        <v>Nancy</v>
      </c>
      <c r="E2075" s="6" t="str">
        <f t="shared" si="130"/>
        <v>Eiring</v>
      </c>
      <c r="F2075" s="6" t="str">
        <f t="shared" si="131"/>
        <v>Ms. Nancy</v>
      </c>
    </row>
    <row r="2076" spans="1:6" ht="15.75" customHeight="1" x14ac:dyDescent="0.3">
      <c r="A2076" s="5" t="s">
        <v>4162</v>
      </c>
      <c r="B2076" s="5" t="s">
        <v>4163</v>
      </c>
      <c r="C2076" s="6" t="str">
        <f t="shared" si="128"/>
        <v>Ms.</v>
      </c>
      <c r="D2076" s="6" t="str">
        <f t="shared" si="129"/>
        <v>Allison R.</v>
      </c>
      <c r="E2076" s="6" t="str">
        <f t="shared" si="130"/>
        <v>Connor</v>
      </c>
      <c r="F2076" s="6" t="str">
        <f t="shared" si="131"/>
        <v>Ms. Allison R.</v>
      </c>
    </row>
    <row r="2077" spans="1:6" ht="15.75" customHeight="1" x14ac:dyDescent="0.3">
      <c r="A2077" s="5" t="s">
        <v>4164</v>
      </c>
      <c r="B2077" s="5" t="s">
        <v>4165</v>
      </c>
      <c r="C2077" s="6" t="str">
        <f t="shared" si="128"/>
        <v>Mr.</v>
      </c>
      <c r="D2077" s="6" t="str">
        <f t="shared" si="129"/>
        <v>Robert J.</v>
      </c>
      <c r="E2077" s="6" t="str">
        <f t="shared" si="130"/>
        <v>Friedman</v>
      </c>
      <c r="F2077" s="6" t="str">
        <f t="shared" si="131"/>
        <v>Mr. Robert J.</v>
      </c>
    </row>
    <row r="2078" spans="1:6" ht="15.75" customHeight="1" x14ac:dyDescent="0.3">
      <c r="A2078" s="5" t="s">
        <v>4166</v>
      </c>
      <c r="B2078" s="5" t="s">
        <v>4167</v>
      </c>
      <c r="C2078" s="6" t="str">
        <f t="shared" si="128"/>
        <v>Mr.</v>
      </c>
      <c r="D2078" s="6" t="str">
        <f t="shared" si="129"/>
        <v>Nicholas</v>
      </c>
      <c r="E2078" s="6" t="str">
        <f t="shared" si="130"/>
        <v>Croker</v>
      </c>
      <c r="F2078" s="6" t="str">
        <f t="shared" si="131"/>
        <v>Mr. Nicholas</v>
      </c>
    </row>
    <row r="2079" spans="1:6" ht="15.75" customHeight="1" x14ac:dyDescent="0.3">
      <c r="A2079" s="5" t="s">
        <v>4168</v>
      </c>
      <c r="B2079" s="5" t="s">
        <v>4169</v>
      </c>
      <c r="C2079" s="6" t="str">
        <f t="shared" si="128"/>
        <v>Mr.</v>
      </c>
      <c r="D2079" s="6" t="str">
        <f t="shared" si="129"/>
        <v>Kevin L</v>
      </c>
      <c r="E2079" s="6" t="str">
        <f t="shared" si="130"/>
        <v>Beganics</v>
      </c>
      <c r="F2079" s="6" t="str">
        <f t="shared" si="131"/>
        <v>Mr. Kevin L</v>
      </c>
    </row>
    <row r="2080" spans="1:6" ht="15.75" customHeight="1" x14ac:dyDescent="0.3">
      <c r="A2080" s="5" t="s">
        <v>4170</v>
      </c>
      <c r="B2080" s="5" t="s">
        <v>4171</v>
      </c>
      <c r="C2080" s="6" t="str">
        <f t="shared" si="128"/>
        <v>Mr.</v>
      </c>
      <c r="D2080" s="6" t="str">
        <f t="shared" si="129"/>
        <v>Bryan</v>
      </c>
      <c r="E2080" s="6" t="str">
        <f t="shared" si="130"/>
        <v>Huberty</v>
      </c>
      <c r="F2080" s="6" t="str">
        <f t="shared" si="131"/>
        <v>Mr. Bryan</v>
      </c>
    </row>
    <row r="2081" spans="1:6" ht="15.75" customHeight="1" x14ac:dyDescent="0.3">
      <c r="A2081" s="5" t="s">
        <v>4172</v>
      </c>
      <c r="B2081" s="5" t="s">
        <v>4173</v>
      </c>
      <c r="C2081" s="6" t="str">
        <f t="shared" si="128"/>
        <v>Ms.</v>
      </c>
      <c r="D2081" s="6" t="str">
        <f t="shared" si="129"/>
        <v>Janae N.</v>
      </c>
      <c r="E2081" s="6" t="str">
        <f t="shared" si="130"/>
        <v>Jacobs</v>
      </c>
      <c r="F2081" s="6" t="str">
        <f t="shared" si="131"/>
        <v>Ms. Janae N.</v>
      </c>
    </row>
    <row r="2082" spans="1:6" ht="15.75" customHeight="1" x14ac:dyDescent="0.3">
      <c r="A2082" s="5" t="s">
        <v>4174</v>
      </c>
      <c r="B2082" s="5" t="s">
        <v>4175</v>
      </c>
      <c r="C2082" s="6" t="str">
        <f t="shared" si="128"/>
        <v>Ms.</v>
      </c>
      <c r="D2082" s="6" t="str">
        <f t="shared" si="129"/>
        <v>Audrey</v>
      </c>
      <c r="E2082" s="6" t="str">
        <f t="shared" si="130"/>
        <v>Hazlehurst</v>
      </c>
      <c r="F2082" s="6" t="str">
        <f t="shared" si="131"/>
        <v>Ms. Audrey</v>
      </c>
    </row>
    <row r="2083" spans="1:6" ht="15.75" customHeight="1" x14ac:dyDescent="0.3">
      <c r="A2083" s="5" t="s">
        <v>4176</v>
      </c>
      <c r="B2083" s="5" t="s">
        <v>4177</v>
      </c>
      <c r="C2083" s="6" t="str">
        <f t="shared" si="128"/>
        <v>Ms.</v>
      </c>
      <c r="D2083" s="6" t="str">
        <f t="shared" si="129"/>
        <v>Laura</v>
      </c>
      <c r="E2083" s="6" t="str">
        <f t="shared" si="130"/>
        <v>Marin</v>
      </c>
      <c r="F2083" s="6" t="str">
        <f t="shared" si="131"/>
        <v>Ms. Laura</v>
      </c>
    </row>
    <row r="2084" spans="1:6" ht="15.75" customHeight="1" x14ac:dyDescent="0.3">
      <c r="A2084" s="5" t="s">
        <v>4178</v>
      </c>
      <c r="B2084" s="5" t="s">
        <v>4179</v>
      </c>
      <c r="C2084" s="6" t="str">
        <f t="shared" si="128"/>
        <v>Ms.</v>
      </c>
      <c r="D2084" s="6" t="str">
        <f t="shared" si="129"/>
        <v>Nicole F</v>
      </c>
      <c r="E2084" s="6" t="str">
        <f t="shared" si="130"/>
        <v>Dear</v>
      </c>
      <c r="F2084" s="6" t="str">
        <f t="shared" si="131"/>
        <v>Ms. Nicole F</v>
      </c>
    </row>
    <row r="2085" spans="1:6" ht="15.75" customHeight="1" x14ac:dyDescent="0.3">
      <c r="A2085" s="5" t="s">
        <v>4180</v>
      </c>
      <c r="B2085" s="5" t="s">
        <v>4181</v>
      </c>
      <c r="C2085" s="6" t="str">
        <f t="shared" si="128"/>
        <v>Ms.</v>
      </c>
      <c r="D2085" s="6" t="str">
        <f t="shared" si="129"/>
        <v>Krista L</v>
      </c>
      <c r="E2085" s="6" t="str">
        <f t="shared" si="130"/>
        <v>Lederer</v>
      </c>
      <c r="F2085" s="6" t="str">
        <f t="shared" si="131"/>
        <v>Ms. Krista L</v>
      </c>
    </row>
    <row r="2086" spans="1:6" ht="15.75" customHeight="1" x14ac:dyDescent="0.3">
      <c r="A2086" s="5" t="s">
        <v>4182</v>
      </c>
      <c r="B2086" s="5" t="s">
        <v>4183</v>
      </c>
      <c r="C2086" s="6" t="str">
        <f t="shared" si="128"/>
        <v>Ms.</v>
      </c>
      <c r="D2086" s="6" t="str">
        <f t="shared" si="129"/>
        <v>Denise</v>
      </c>
      <c r="E2086" s="6" t="str">
        <f t="shared" si="130"/>
        <v>Robson</v>
      </c>
      <c r="F2086" s="6" t="str">
        <f t="shared" si="131"/>
        <v>Ms. Denise</v>
      </c>
    </row>
    <row r="2087" spans="1:6" ht="15.75" customHeight="1" x14ac:dyDescent="0.3">
      <c r="A2087" s="5" t="s">
        <v>4184</v>
      </c>
      <c r="B2087" s="5" t="s">
        <v>4185</v>
      </c>
      <c r="C2087" s="6" t="str">
        <f t="shared" si="128"/>
        <v>Mr.</v>
      </c>
      <c r="D2087" s="6" t="str">
        <f t="shared" si="129"/>
        <v>Ariel</v>
      </c>
      <c r="E2087" s="6" t="str">
        <f t="shared" si="130"/>
        <v>Galvan</v>
      </c>
      <c r="F2087" s="6" t="str">
        <f t="shared" si="131"/>
        <v>Mr. Ariel</v>
      </c>
    </row>
    <row r="2088" spans="1:6" ht="15.75" customHeight="1" x14ac:dyDescent="0.3">
      <c r="A2088" s="5" t="s">
        <v>4186</v>
      </c>
      <c r="B2088" s="5" t="s">
        <v>4187</v>
      </c>
      <c r="C2088" s="6" t="str">
        <f t="shared" si="128"/>
        <v>Mr.</v>
      </c>
      <c r="D2088" s="6" t="str">
        <f t="shared" si="129"/>
        <v>Jeremy</v>
      </c>
      <c r="E2088" s="6" t="str">
        <f t="shared" si="130"/>
        <v>Walsh</v>
      </c>
      <c r="F2088" s="6" t="str">
        <f t="shared" si="131"/>
        <v>Mr. Jeremy</v>
      </c>
    </row>
    <row r="2089" spans="1:6" ht="15.75" customHeight="1" x14ac:dyDescent="0.3">
      <c r="A2089" s="5" t="s">
        <v>4188</v>
      </c>
      <c r="B2089" s="5" t="s">
        <v>4189</v>
      </c>
      <c r="C2089" s="6" t="str">
        <f t="shared" si="128"/>
        <v>Ms.</v>
      </c>
      <c r="D2089" s="6" t="str">
        <f t="shared" si="129"/>
        <v>Rosalie</v>
      </c>
      <c r="E2089" s="6" t="str">
        <f t="shared" si="130"/>
        <v>Teeuwen</v>
      </c>
      <c r="F2089" s="6" t="str">
        <f t="shared" si="131"/>
        <v>Ms. Rosalie</v>
      </c>
    </row>
    <row r="2090" spans="1:6" ht="15.75" customHeight="1" x14ac:dyDescent="0.3">
      <c r="A2090" s="5" t="s">
        <v>4190</v>
      </c>
      <c r="B2090" s="5" t="s">
        <v>4191</v>
      </c>
      <c r="C2090" s="6" t="str">
        <f t="shared" si="128"/>
        <v>Mr.</v>
      </c>
      <c r="D2090" s="6" t="str">
        <f t="shared" si="129"/>
        <v>Jay</v>
      </c>
      <c r="E2090" s="6" t="str">
        <f t="shared" si="130"/>
        <v>List</v>
      </c>
      <c r="F2090" s="6" t="str">
        <f t="shared" si="131"/>
        <v>Mr. Jay</v>
      </c>
    </row>
    <row r="2091" spans="1:6" ht="15.75" customHeight="1" x14ac:dyDescent="0.3">
      <c r="A2091" s="5" t="s">
        <v>4192</v>
      </c>
      <c r="B2091" s="5" t="s">
        <v>4193</v>
      </c>
      <c r="C2091" s="6" t="str">
        <f t="shared" si="128"/>
        <v>Mr.</v>
      </c>
      <c r="D2091" s="6" t="str">
        <f t="shared" si="129"/>
        <v>Vitaliy</v>
      </c>
      <c r="E2091" s="6" t="str">
        <f t="shared" si="130"/>
        <v>Shafar</v>
      </c>
      <c r="F2091" s="6" t="str">
        <f t="shared" si="131"/>
        <v>Mr. Vitaliy</v>
      </c>
    </row>
    <row r="2092" spans="1:6" ht="15.75" customHeight="1" x14ac:dyDescent="0.3">
      <c r="A2092" s="5" t="s">
        <v>4194</v>
      </c>
      <c r="B2092" s="5" t="s">
        <v>4195</v>
      </c>
      <c r="C2092" s="6" t="str">
        <f t="shared" si="128"/>
        <v>Mr.</v>
      </c>
      <c r="D2092" s="6" t="str">
        <f t="shared" si="129"/>
        <v>Benjamin W.</v>
      </c>
      <c r="E2092" s="6" t="str">
        <f t="shared" si="130"/>
        <v>Copenhaver</v>
      </c>
      <c r="F2092" s="6" t="str">
        <f t="shared" si="131"/>
        <v>Mr. Benjamin W.</v>
      </c>
    </row>
    <row r="2093" spans="1:6" ht="15.75" customHeight="1" x14ac:dyDescent="0.3">
      <c r="A2093" s="5" t="s">
        <v>4196</v>
      </c>
      <c r="B2093" s="5" t="s">
        <v>4197</v>
      </c>
      <c r="C2093" s="6" t="str">
        <f t="shared" si="128"/>
        <v>Mr.</v>
      </c>
      <c r="D2093" s="6" t="str">
        <f t="shared" si="129"/>
        <v>Jesse</v>
      </c>
      <c r="E2093" s="6" t="str">
        <f t="shared" si="130"/>
        <v>Stump</v>
      </c>
      <c r="F2093" s="6" t="str">
        <f t="shared" si="131"/>
        <v>Mr. Jesse</v>
      </c>
    </row>
    <row r="2094" spans="1:6" ht="15.75" customHeight="1" x14ac:dyDescent="0.3">
      <c r="A2094" s="5" t="s">
        <v>4198</v>
      </c>
      <c r="B2094" s="5" t="s">
        <v>4199</v>
      </c>
      <c r="C2094" s="6" t="str">
        <f t="shared" si="128"/>
        <v>Mr.</v>
      </c>
      <c r="D2094" s="6" t="str">
        <f t="shared" si="129"/>
        <v>Mark</v>
      </c>
      <c r="E2094" s="6" t="str">
        <f t="shared" si="130"/>
        <v>Wehrman</v>
      </c>
      <c r="F2094" s="6" t="str">
        <f t="shared" si="131"/>
        <v>Mr. Mark</v>
      </c>
    </row>
    <row r="2095" spans="1:6" ht="15.75" customHeight="1" x14ac:dyDescent="0.3">
      <c r="A2095" s="5" t="s">
        <v>4200</v>
      </c>
      <c r="B2095" s="5" t="s">
        <v>4201</v>
      </c>
      <c r="C2095" s="6" t="str">
        <f t="shared" si="128"/>
        <v>Ms.</v>
      </c>
      <c r="D2095" s="6" t="str">
        <f t="shared" si="129"/>
        <v>Lauren</v>
      </c>
      <c r="E2095" s="6" t="str">
        <f t="shared" si="130"/>
        <v>Sischo</v>
      </c>
      <c r="F2095" s="6" t="str">
        <f t="shared" si="131"/>
        <v>Ms. Lauren</v>
      </c>
    </row>
    <row r="2096" spans="1:6" ht="15.75" customHeight="1" x14ac:dyDescent="0.3">
      <c r="A2096" s="5" t="s">
        <v>4202</v>
      </c>
      <c r="B2096" s="5" t="s">
        <v>4203</v>
      </c>
      <c r="C2096" s="6" t="str">
        <f t="shared" si="128"/>
        <v>Mr.</v>
      </c>
      <c r="D2096" s="6" t="str">
        <f t="shared" si="129"/>
        <v>Massimiliano</v>
      </c>
      <c r="E2096" s="6" t="str">
        <f t="shared" si="130"/>
        <v>Fonti</v>
      </c>
      <c r="F2096" s="6" t="str">
        <f t="shared" si="131"/>
        <v>Mr. Massimiliano</v>
      </c>
    </row>
    <row r="2097" spans="1:6" ht="15.75" customHeight="1" x14ac:dyDescent="0.3">
      <c r="A2097" s="5" t="s">
        <v>4204</v>
      </c>
      <c r="B2097" s="5" t="s">
        <v>4205</v>
      </c>
      <c r="C2097" s="6" t="str">
        <f t="shared" si="128"/>
        <v>Mr.</v>
      </c>
      <c r="D2097" s="6" t="str">
        <f t="shared" si="129"/>
        <v>Josh</v>
      </c>
      <c r="E2097" s="6" t="str">
        <f t="shared" si="130"/>
        <v>Merlis</v>
      </c>
      <c r="F2097" s="6" t="str">
        <f t="shared" si="131"/>
        <v>Mr. Josh</v>
      </c>
    </row>
    <row r="2098" spans="1:6" ht="15.75" customHeight="1" x14ac:dyDescent="0.3">
      <c r="A2098" s="5" t="s">
        <v>4206</v>
      </c>
      <c r="B2098" s="5" t="s">
        <v>4207</v>
      </c>
      <c r="C2098" s="6" t="str">
        <f t="shared" si="128"/>
        <v>Mr.</v>
      </c>
      <c r="D2098" s="6" t="str">
        <f t="shared" si="129"/>
        <v>Kiyokatsu</v>
      </c>
      <c r="E2098" s="6" t="str">
        <f t="shared" si="130"/>
        <v>Hasegawa</v>
      </c>
      <c r="F2098" s="6" t="str">
        <f t="shared" si="131"/>
        <v>Mr. Kiyokatsu</v>
      </c>
    </row>
    <row r="2099" spans="1:6" ht="15.75" customHeight="1" x14ac:dyDescent="0.3">
      <c r="A2099" s="5" t="s">
        <v>4208</v>
      </c>
      <c r="B2099" s="5" t="s">
        <v>4209</v>
      </c>
      <c r="C2099" s="6" t="str">
        <f t="shared" si="128"/>
        <v>Ms.</v>
      </c>
      <c r="D2099" s="6" t="str">
        <f t="shared" si="129"/>
        <v>Amanda L</v>
      </c>
      <c r="E2099" s="6" t="str">
        <f t="shared" si="130"/>
        <v>Haselden</v>
      </c>
      <c r="F2099" s="6" t="str">
        <f t="shared" si="131"/>
        <v>Ms. Amanda L</v>
      </c>
    </row>
    <row r="2100" spans="1:6" ht="15.75" customHeight="1" x14ac:dyDescent="0.3">
      <c r="A2100" s="5" t="s">
        <v>4210</v>
      </c>
      <c r="B2100" s="5" t="s">
        <v>4211</v>
      </c>
      <c r="C2100" s="6" t="str">
        <f t="shared" si="128"/>
        <v>Mr.</v>
      </c>
      <c r="D2100" s="6" t="str">
        <f t="shared" si="129"/>
        <v>Matthew</v>
      </c>
      <c r="E2100" s="6" t="str">
        <f t="shared" si="130"/>
        <v>Simonson</v>
      </c>
      <c r="F2100" s="6" t="str">
        <f t="shared" si="131"/>
        <v>Mr. Matthew</v>
      </c>
    </row>
    <row r="2101" spans="1:6" ht="15.75" customHeight="1" x14ac:dyDescent="0.3">
      <c r="A2101" s="5" t="s">
        <v>4212</v>
      </c>
      <c r="B2101" s="5" t="s">
        <v>4213</v>
      </c>
      <c r="C2101" s="6" t="str">
        <f t="shared" si="128"/>
        <v>Ms.</v>
      </c>
      <c r="D2101" s="6" t="str">
        <f t="shared" si="129"/>
        <v>Julia M</v>
      </c>
      <c r="E2101" s="6" t="str">
        <f t="shared" si="130"/>
        <v>Montag</v>
      </c>
      <c r="F2101" s="6" t="str">
        <f t="shared" si="131"/>
        <v>Ms. Julia M</v>
      </c>
    </row>
    <row r="2102" spans="1:6" ht="15.75" customHeight="1" x14ac:dyDescent="0.3">
      <c r="A2102" s="5" t="s">
        <v>4214</v>
      </c>
      <c r="B2102" s="5" t="s">
        <v>4215</v>
      </c>
      <c r="C2102" s="6" t="str">
        <f t="shared" si="128"/>
        <v>Ms.</v>
      </c>
      <c r="D2102" s="6" t="str">
        <f t="shared" si="129"/>
        <v>Rhea</v>
      </c>
      <c r="E2102" s="6" t="str">
        <f t="shared" si="130"/>
        <v>Deroian</v>
      </c>
      <c r="F2102" s="6" t="str">
        <f t="shared" si="131"/>
        <v>Ms. Rhea</v>
      </c>
    </row>
    <row r="2103" spans="1:6" ht="15.75" customHeight="1" x14ac:dyDescent="0.3">
      <c r="A2103" s="5" t="s">
        <v>4216</v>
      </c>
      <c r="B2103" s="5" t="s">
        <v>4217</v>
      </c>
      <c r="C2103" s="6" t="str">
        <f t="shared" si="128"/>
        <v>Mr.</v>
      </c>
      <c r="D2103" s="6" t="str">
        <f t="shared" si="129"/>
        <v>Justin</v>
      </c>
      <c r="E2103" s="6" t="str">
        <f t="shared" si="130"/>
        <v>Goetz</v>
      </c>
      <c r="F2103" s="6" t="str">
        <f t="shared" si="131"/>
        <v>Mr. Justin</v>
      </c>
    </row>
    <row r="2104" spans="1:6" ht="15.75" customHeight="1" x14ac:dyDescent="0.3">
      <c r="A2104" s="5" t="s">
        <v>4218</v>
      </c>
      <c r="B2104" s="5" t="s">
        <v>4219</v>
      </c>
      <c r="C2104" s="6" t="str">
        <f t="shared" si="128"/>
        <v>Mr.</v>
      </c>
      <c r="D2104" s="6" t="str">
        <f t="shared" si="129"/>
        <v>Shamus M.</v>
      </c>
      <c r="E2104" s="6" t="str">
        <f t="shared" si="130"/>
        <v>Brady</v>
      </c>
      <c r="F2104" s="6" t="str">
        <f t="shared" si="131"/>
        <v>Mr. Shamus M.</v>
      </c>
    </row>
    <row r="2105" spans="1:6" ht="15.75" customHeight="1" x14ac:dyDescent="0.3">
      <c r="A2105" s="5" t="s">
        <v>4220</v>
      </c>
      <c r="B2105" s="5" t="s">
        <v>4221</v>
      </c>
      <c r="C2105" s="6" t="str">
        <f t="shared" si="128"/>
        <v>Mr.</v>
      </c>
      <c r="D2105" s="6" t="str">
        <f t="shared" si="129"/>
        <v>Mike</v>
      </c>
      <c r="E2105" s="6" t="str">
        <f t="shared" si="130"/>
        <v>Moran</v>
      </c>
      <c r="F2105" s="6" t="str">
        <f t="shared" si="131"/>
        <v>Mr. Mike</v>
      </c>
    </row>
    <row r="2106" spans="1:6" ht="15.75" customHeight="1" x14ac:dyDescent="0.3">
      <c r="A2106" s="5" t="s">
        <v>4222</v>
      </c>
      <c r="B2106" s="5" t="s">
        <v>4223</v>
      </c>
      <c r="C2106" s="6" t="str">
        <f t="shared" si="128"/>
        <v>Ms.</v>
      </c>
      <c r="D2106" s="6" t="str">
        <f t="shared" si="129"/>
        <v>Mary Beth</v>
      </c>
      <c r="E2106" s="6" t="str">
        <f t="shared" si="130"/>
        <v>Strickler</v>
      </c>
      <c r="F2106" s="6" t="str">
        <f t="shared" si="131"/>
        <v>Ms. Mary Beth</v>
      </c>
    </row>
    <row r="2107" spans="1:6" ht="15.75" customHeight="1" x14ac:dyDescent="0.3">
      <c r="A2107" s="5" t="s">
        <v>4224</v>
      </c>
      <c r="B2107" s="5" t="s">
        <v>4225</v>
      </c>
      <c r="C2107" s="6" t="str">
        <f t="shared" si="128"/>
        <v>Ms.</v>
      </c>
      <c r="D2107" s="6" t="str">
        <f t="shared" si="129"/>
        <v>Erin</v>
      </c>
      <c r="E2107" s="6" t="str">
        <f t="shared" si="130"/>
        <v>Simone</v>
      </c>
      <c r="F2107" s="6" t="str">
        <f t="shared" si="131"/>
        <v>Ms. Erin</v>
      </c>
    </row>
    <row r="2108" spans="1:6" ht="15.75" customHeight="1" x14ac:dyDescent="0.3">
      <c r="A2108" s="5" t="s">
        <v>4226</v>
      </c>
      <c r="B2108" s="5" t="s">
        <v>4227</v>
      </c>
      <c r="C2108" s="6" t="str">
        <f t="shared" si="128"/>
        <v>Ms.</v>
      </c>
      <c r="D2108" s="6" t="str">
        <f t="shared" si="129"/>
        <v>Hallie</v>
      </c>
      <c r="E2108" s="6" t="str">
        <f t="shared" si="130"/>
        <v>Von Rock</v>
      </c>
      <c r="F2108" s="6" t="str">
        <f t="shared" si="131"/>
        <v>Ms. Hallie</v>
      </c>
    </row>
    <row r="2109" spans="1:6" ht="15.75" customHeight="1" x14ac:dyDescent="0.3">
      <c r="A2109" s="5" t="s">
        <v>4228</v>
      </c>
      <c r="B2109" s="5" t="s">
        <v>4229</v>
      </c>
      <c r="C2109" s="6" t="str">
        <f t="shared" si="128"/>
        <v>Ms.</v>
      </c>
      <c r="D2109" s="6" t="str">
        <f t="shared" si="129"/>
        <v>Paige P</v>
      </c>
      <c r="E2109" s="6" t="str">
        <f t="shared" si="130"/>
        <v>Woodard</v>
      </c>
      <c r="F2109" s="6" t="str">
        <f t="shared" si="131"/>
        <v>Ms. Paige P</v>
      </c>
    </row>
    <row r="2110" spans="1:6" ht="15.75" customHeight="1" x14ac:dyDescent="0.3">
      <c r="A2110" s="5" t="s">
        <v>4230</v>
      </c>
      <c r="B2110" s="5" t="s">
        <v>4231</v>
      </c>
      <c r="C2110" s="6" t="str">
        <f t="shared" si="128"/>
        <v>Ms.</v>
      </c>
      <c r="D2110" s="6" t="str">
        <f t="shared" si="129"/>
        <v>Ji</v>
      </c>
      <c r="E2110" s="6" t="str">
        <f t="shared" si="130"/>
        <v>Li</v>
      </c>
      <c r="F2110" s="6" t="str">
        <f t="shared" si="131"/>
        <v>Ms. Ji</v>
      </c>
    </row>
    <row r="2111" spans="1:6" ht="15.75" customHeight="1" x14ac:dyDescent="0.3">
      <c r="A2111" s="5" t="s">
        <v>4232</v>
      </c>
      <c r="B2111" s="5" t="s">
        <v>4233</v>
      </c>
      <c r="C2111" s="6" t="str">
        <f t="shared" si="128"/>
        <v>Ms.</v>
      </c>
      <c r="D2111" s="6" t="str">
        <f t="shared" si="129"/>
        <v>Carissa A</v>
      </c>
      <c r="E2111" s="6" t="str">
        <f t="shared" si="130"/>
        <v>Sinda</v>
      </c>
      <c r="F2111" s="6" t="str">
        <f t="shared" si="131"/>
        <v>Ms. Carissa A</v>
      </c>
    </row>
    <row r="2112" spans="1:6" ht="15.75" customHeight="1" x14ac:dyDescent="0.3">
      <c r="A2112" s="5" t="s">
        <v>4234</v>
      </c>
      <c r="B2112" s="5" t="s">
        <v>4235</v>
      </c>
      <c r="C2112" s="6" t="str">
        <f t="shared" si="128"/>
        <v>Ms.</v>
      </c>
      <c r="D2112" s="6" t="str">
        <f t="shared" si="129"/>
        <v>Mona</v>
      </c>
      <c r="E2112" s="6" t="str">
        <f t="shared" si="130"/>
        <v>Rydland</v>
      </c>
      <c r="F2112" s="6" t="str">
        <f t="shared" si="131"/>
        <v>Ms. Mona</v>
      </c>
    </row>
    <row r="2113" spans="1:6" ht="15.75" customHeight="1" x14ac:dyDescent="0.3">
      <c r="A2113" s="5" t="s">
        <v>4236</v>
      </c>
      <c r="B2113" s="5" t="s">
        <v>4237</v>
      </c>
      <c r="C2113" s="6" t="str">
        <f t="shared" si="128"/>
        <v>Ms.</v>
      </c>
      <c r="D2113" s="6" t="str">
        <f t="shared" si="129"/>
        <v>Kristin R.</v>
      </c>
      <c r="E2113" s="6" t="str">
        <f t="shared" si="130"/>
        <v>Vespa</v>
      </c>
      <c r="F2113" s="6" t="str">
        <f t="shared" si="131"/>
        <v>Ms. Kristin R.</v>
      </c>
    </row>
    <row r="2114" spans="1:6" ht="15.75" customHeight="1" x14ac:dyDescent="0.3">
      <c r="A2114" s="5" t="s">
        <v>4238</v>
      </c>
      <c r="B2114" s="5" t="s">
        <v>4239</v>
      </c>
      <c r="C2114" s="6" t="str">
        <f t="shared" ref="C2114:C2177" si="132">LEFT(F2114,FIND(" ",F2114&amp;" ")-1)</f>
        <v>Ms.</v>
      </c>
      <c r="D2114" s="6" t="str">
        <f t="shared" ref="D2114:D2177" si="133">TRIM(MID(F2114,FIND(" ",F2114&amp;" ")+1,200))</f>
        <v>Beth</v>
      </c>
      <c r="E2114" s="6" t="str">
        <f t="shared" ref="E2114:E2177" si="134">TRIM(LEFT(B2114,FIND(",",B2114)-1))</f>
        <v>Meadows</v>
      </c>
      <c r="F2114" s="6" t="str">
        <f t="shared" ref="F2114:F2177" si="135">TRIM(MID(B2114,FIND(",",B2114)+1,200))</f>
        <v>Ms. Beth</v>
      </c>
    </row>
    <row r="2115" spans="1:6" ht="15.75" customHeight="1" x14ac:dyDescent="0.3">
      <c r="A2115" s="5" t="s">
        <v>4240</v>
      </c>
      <c r="B2115" s="5" t="s">
        <v>4241</v>
      </c>
      <c r="C2115" s="6" t="str">
        <f t="shared" si="132"/>
        <v>Ms.</v>
      </c>
      <c r="D2115" s="6" t="str">
        <f t="shared" si="133"/>
        <v>Allison</v>
      </c>
      <c r="E2115" s="6" t="str">
        <f t="shared" si="134"/>
        <v>Toppen</v>
      </c>
      <c r="F2115" s="6" t="str">
        <f t="shared" si="135"/>
        <v>Ms. Allison</v>
      </c>
    </row>
    <row r="2116" spans="1:6" ht="15.75" customHeight="1" x14ac:dyDescent="0.3">
      <c r="A2116" s="5" t="s">
        <v>4242</v>
      </c>
      <c r="B2116" s="5" t="s">
        <v>4243</v>
      </c>
      <c r="C2116" s="6" t="str">
        <f t="shared" si="132"/>
        <v>Ms.</v>
      </c>
      <c r="D2116" s="6" t="str">
        <f t="shared" si="133"/>
        <v>Ashley E</v>
      </c>
      <c r="E2116" s="6" t="str">
        <f t="shared" si="134"/>
        <v>Ermer</v>
      </c>
      <c r="F2116" s="6" t="str">
        <f t="shared" si="135"/>
        <v>Ms. Ashley E</v>
      </c>
    </row>
    <row r="2117" spans="1:6" ht="15.75" customHeight="1" x14ac:dyDescent="0.3">
      <c r="A2117" s="5" t="s">
        <v>4244</v>
      </c>
      <c r="B2117" s="5" t="s">
        <v>4245</v>
      </c>
      <c r="C2117" s="6" t="str">
        <f t="shared" si="132"/>
        <v>Ms.</v>
      </c>
      <c r="D2117" s="6" t="str">
        <f t="shared" si="133"/>
        <v>Hilary K.</v>
      </c>
      <c r="E2117" s="6" t="str">
        <f t="shared" si="134"/>
        <v>Dionne</v>
      </c>
      <c r="F2117" s="6" t="str">
        <f t="shared" si="135"/>
        <v>Ms. Hilary K.</v>
      </c>
    </row>
    <row r="2118" spans="1:6" ht="15.75" customHeight="1" x14ac:dyDescent="0.3">
      <c r="A2118" s="5" t="s">
        <v>4246</v>
      </c>
      <c r="B2118" s="5" t="s">
        <v>4247</v>
      </c>
      <c r="C2118" s="6" t="str">
        <f t="shared" si="132"/>
        <v>Ms.</v>
      </c>
      <c r="D2118" s="6" t="str">
        <f t="shared" si="133"/>
        <v>Dominique</v>
      </c>
      <c r="E2118" s="6" t="str">
        <f t="shared" si="134"/>
        <v>Stasulli</v>
      </c>
      <c r="F2118" s="6" t="str">
        <f t="shared" si="135"/>
        <v>Ms. Dominique</v>
      </c>
    </row>
    <row r="2119" spans="1:6" ht="15.75" customHeight="1" x14ac:dyDescent="0.3">
      <c r="A2119" s="5" t="s">
        <v>4248</v>
      </c>
      <c r="B2119" s="5" t="s">
        <v>4249</v>
      </c>
      <c r="C2119" s="6" t="str">
        <f t="shared" si="132"/>
        <v>Mr.</v>
      </c>
      <c r="D2119" s="6" t="str">
        <f t="shared" si="133"/>
        <v>Carlos I</v>
      </c>
      <c r="E2119" s="6" t="str">
        <f t="shared" si="134"/>
        <v>Duran</v>
      </c>
      <c r="F2119" s="6" t="str">
        <f t="shared" si="135"/>
        <v>Mr. Carlos I</v>
      </c>
    </row>
    <row r="2120" spans="1:6" ht="15.75" customHeight="1" x14ac:dyDescent="0.3">
      <c r="A2120" s="5" t="s">
        <v>4250</v>
      </c>
      <c r="B2120" s="5" t="s">
        <v>4251</v>
      </c>
      <c r="C2120" s="6" t="str">
        <f t="shared" si="132"/>
        <v>Mr.</v>
      </c>
      <c r="D2120" s="6" t="str">
        <f t="shared" si="133"/>
        <v>Matthew</v>
      </c>
      <c r="E2120" s="6" t="str">
        <f t="shared" si="134"/>
        <v>Klundt</v>
      </c>
      <c r="F2120" s="6" t="str">
        <f t="shared" si="135"/>
        <v>Mr. Matthew</v>
      </c>
    </row>
    <row r="2121" spans="1:6" ht="15.75" customHeight="1" x14ac:dyDescent="0.3">
      <c r="A2121" s="5" t="s">
        <v>4252</v>
      </c>
      <c r="B2121" s="5" t="s">
        <v>4253</v>
      </c>
      <c r="C2121" s="6" t="str">
        <f t="shared" si="132"/>
        <v>Ms.</v>
      </c>
      <c r="D2121" s="6" t="str">
        <f t="shared" si="133"/>
        <v>Kara</v>
      </c>
      <c r="E2121" s="6" t="str">
        <f t="shared" si="134"/>
        <v>Waters</v>
      </c>
      <c r="F2121" s="6" t="str">
        <f t="shared" si="135"/>
        <v>Ms. Kara</v>
      </c>
    </row>
    <row r="2122" spans="1:6" ht="15.75" customHeight="1" x14ac:dyDescent="0.3">
      <c r="A2122" s="5" t="s">
        <v>4254</v>
      </c>
      <c r="B2122" s="5" t="s">
        <v>4255</v>
      </c>
      <c r="C2122" s="6" t="str">
        <f t="shared" si="132"/>
        <v>Ms.</v>
      </c>
      <c r="D2122" s="6" t="str">
        <f t="shared" si="133"/>
        <v>Sarah S</v>
      </c>
      <c r="E2122" s="6" t="str">
        <f t="shared" si="134"/>
        <v>Rusk</v>
      </c>
      <c r="F2122" s="6" t="str">
        <f t="shared" si="135"/>
        <v>Ms. Sarah S</v>
      </c>
    </row>
    <row r="2123" spans="1:6" ht="15.75" customHeight="1" x14ac:dyDescent="0.3">
      <c r="A2123" s="5" t="s">
        <v>4256</v>
      </c>
      <c r="B2123" s="5" t="s">
        <v>4257</v>
      </c>
      <c r="C2123" s="6" t="str">
        <f t="shared" si="132"/>
        <v>Ms.</v>
      </c>
      <c r="D2123" s="6" t="str">
        <f t="shared" si="133"/>
        <v>Shauna R.</v>
      </c>
      <c r="E2123" s="6" t="str">
        <f t="shared" si="134"/>
        <v>Gersbach</v>
      </c>
      <c r="F2123" s="6" t="str">
        <f t="shared" si="135"/>
        <v>Ms. Shauna R.</v>
      </c>
    </row>
    <row r="2124" spans="1:6" ht="15.75" customHeight="1" x14ac:dyDescent="0.3">
      <c r="A2124" s="5" t="s">
        <v>4258</v>
      </c>
      <c r="B2124" s="5" t="s">
        <v>4259</v>
      </c>
      <c r="C2124" s="6" t="str">
        <f t="shared" si="132"/>
        <v>Ms.</v>
      </c>
      <c r="D2124" s="6" t="str">
        <f t="shared" si="133"/>
        <v>Lindsay J.</v>
      </c>
      <c r="E2124" s="6" t="str">
        <f t="shared" si="134"/>
        <v>Taylor-Watson</v>
      </c>
      <c r="F2124" s="6" t="str">
        <f t="shared" si="135"/>
        <v>Ms. Lindsay J.</v>
      </c>
    </row>
    <row r="2125" spans="1:6" ht="15.75" customHeight="1" x14ac:dyDescent="0.3">
      <c r="A2125" s="5" t="s">
        <v>4260</v>
      </c>
      <c r="B2125" s="5" t="s">
        <v>4261</v>
      </c>
      <c r="C2125" s="6" t="str">
        <f t="shared" si="132"/>
        <v>Ms.</v>
      </c>
      <c r="D2125" s="6" t="str">
        <f t="shared" si="133"/>
        <v>Danya A.</v>
      </c>
      <c r="E2125" s="6" t="str">
        <f t="shared" si="134"/>
        <v>Crawford</v>
      </c>
      <c r="F2125" s="6" t="str">
        <f t="shared" si="135"/>
        <v>Ms. Danya A.</v>
      </c>
    </row>
    <row r="2126" spans="1:6" ht="15.75" customHeight="1" x14ac:dyDescent="0.3">
      <c r="A2126" s="5" t="s">
        <v>4262</v>
      </c>
      <c r="B2126" s="5" t="s">
        <v>4263</v>
      </c>
      <c r="C2126" s="6" t="str">
        <f t="shared" si="132"/>
        <v>Ms.</v>
      </c>
      <c r="D2126" s="6" t="str">
        <f t="shared" si="133"/>
        <v>Lorraine</v>
      </c>
      <c r="E2126" s="6" t="str">
        <f t="shared" si="134"/>
        <v>Levitsky</v>
      </c>
      <c r="F2126" s="6" t="str">
        <f t="shared" si="135"/>
        <v>Ms. Lorraine</v>
      </c>
    </row>
    <row r="2127" spans="1:6" ht="15.75" customHeight="1" x14ac:dyDescent="0.3">
      <c r="A2127" s="5" t="s">
        <v>4264</v>
      </c>
      <c r="B2127" s="5" t="s">
        <v>4265</v>
      </c>
      <c r="C2127" s="6" t="str">
        <f t="shared" si="132"/>
        <v>Ms.</v>
      </c>
      <c r="D2127" s="6" t="str">
        <f t="shared" si="133"/>
        <v>Jennifer L.</v>
      </c>
      <c r="E2127" s="6" t="str">
        <f t="shared" si="134"/>
        <v>Carroll</v>
      </c>
      <c r="F2127" s="6" t="str">
        <f t="shared" si="135"/>
        <v>Ms. Jennifer L.</v>
      </c>
    </row>
    <row r="2128" spans="1:6" ht="15.75" customHeight="1" x14ac:dyDescent="0.3">
      <c r="A2128" s="5" t="s">
        <v>4266</v>
      </c>
      <c r="B2128" s="5" t="s">
        <v>4267</v>
      </c>
      <c r="C2128" s="6" t="str">
        <f t="shared" si="132"/>
        <v>Mr.</v>
      </c>
      <c r="D2128" s="6" t="str">
        <f t="shared" si="133"/>
        <v>Jesus Sr.</v>
      </c>
      <c r="E2128" s="6" t="str">
        <f t="shared" si="134"/>
        <v>Campos</v>
      </c>
      <c r="F2128" s="6" t="str">
        <f t="shared" si="135"/>
        <v>Mr. Jesus Sr.</v>
      </c>
    </row>
    <row r="2129" spans="1:6" ht="15.75" customHeight="1" x14ac:dyDescent="0.3">
      <c r="A2129" s="5" t="s">
        <v>4268</v>
      </c>
      <c r="B2129" s="5" t="s">
        <v>4269</v>
      </c>
      <c r="C2129" s="6" t="str">
        <f t="shared" si="132"/>
        <v>Ms.</v>
      </c>
      <c r="D2129" s="6" t="str">
        <f t="shared" si="133"/>
        <v>Kristen</v>
      </c>
      <c r="E2129" s="6" t="str">
        <f t="shared" si="134"/>
        <v>Flajslik</v>
      </c>
      <c r="F2129" s="6" t="str">
        <f t="shared" si="135"/>
        <v>Ms. Kristen</v>
      </c>
    </row>
    <row r="2130" spans="1:6" ht="15.75" customHeight="1" x14ac:dyDescent="0.3">
      <c r="A2130" s="5" t="s">
        <v>4270</v>
      </c>
      <c r="B2130" s="5" t="s">
        <v>4271</v>
      </c>
      <c r="C2130" s="6" t="str">
        <f t="shared" si="132"/>
        <v>Ms.</v>
      </c>
      <c r="D2130" s="6" t="str">
        <f t="shared" si="133"/>
        <v>Catherine C.</v>
      </c>
      <c r="E2130" s="6" t="str">
        <f t="shared" si="134"/>
        <v>Chua</v>
      </c>
      <c r="F2130" s="6" t="str">
        <f t="shared" si="135"/>
        <v>Ms. Catherine C.</v>
      </c>
    </row>
    <row r="2131" spans="1:6" ht="15.75" customHeight="1" x14ac:dyDescent="0.3">
      <c r="A2131" s="5" t="s">
        <v>4272</v>
      </c>
      <c r="B2131" s="5" t="s">
        <v>4273</v>
      </c>
      <c r="C2131" s="6" t="str">
        <f t="shared" si="132"/>
        <v>Ms.</v>
      </c>
      <c r="D2131" s="6" t="str">
        <f t="shared" si="133"/>
        <v>Paula</v>
      </c>
      <c r="E2131" s="6" t="str">
        <f t="shared" si="134"/>
        <v>Wiltse</v>
      </c>
      <c r="F2131" s="6" t="str">
        <f t="shared" si="135"/>
        <v>Ms. Paula</v>
      </c>
    </row>
    <row r="2132" spans="1:6" ht="15.75" customHeight="1" x14ac:dyDescent="0.3">
      <c r="A2132" s="5" t="s">
        <v>4274</v>
      </c>
      <c r="B2132" s="5" t="s">
        <v>4275</v>
      </c>
      <c r="C2132" s="6" t="str">
        <f t="shared" si="132"/>
        <v>Ms.</v>
      </c>
      <c r="D2132" s="6" t="str">
        <f t="shared" si="133"/>
        <v>Evan</v>
      </c>
      <c r="E2132" s="6" t="str">
        <f t="shared" si="134"/>
        <v>Fisher</v>
      </c>
      <c r="F2132" s="6" t="str">
        <f t="shared" si="135"/>
        <v>Ms. Evan</v>
      </c>
    </row>
    <row r="2133" spans="1:6" ht="15.75" customHeight="1" x14ac:dyDescent="0.3">
      <c r="A2133" s="5" t="s">
        <v>4276</v>
      </c>
      <c r="B2133" s="5" t="s">
        <v>4277</v>
      </c>
      <c r="C2133" s="6" t="str">
        <f t="shared" si="132"/>
        <v>Mr.</v>
      </c>
      <c r="D2133" s="6" t="str">
        <f t="shared" si="133"/>
        <v>Nathan J</v>
      </c>
      <c r="E2133" s="6" t="str">
        <f t="shared" si="134"/>
        <v>Wilzbacher</v>
      </c>
      <c r="F2133" s="6" t="str">
        <f t="shared" si="135"/>
        <v>Mr. Nathan J</v>
      </c>
    </row>
    <row r="2134" spans="1:6" ht="15.75" customHeight="1" x14ac:dyDescent="0.3">
      <c r="A2134" s="5" t="s">
        <v>4278</v>
      </c>
      <c r="B2134" s="5" t="s">
        <v>4279</v>
      </c>
      <c r="C2134" s="6" t="str">
        <f t="shared" si="132"/>
        <v>Ms.</v>
      </c>
      <c r="D2134" s="6" t="str">
        <f t="shared" si="133"/>
        <v>Ashley M</v>
      </c>
      <c r="E2134" s="6" t="str">
        <f t="shared" si="134"/>
        <v>Thayer</v>
      </c>
      <c r="F2134" s="6" t="str">
        <f t="shared" si="135"/>
        <v>Ms. Ashley M</v>
      </c>
    </row>
    <row r="2135" spans="1:6" ht="15.75" customHeight="1" x14ac:dyDescent="0.3">
      <c r="A2135" s="5" t="s">
        <v>4280</v>
      </c>
      <c r="B2135" s="5" t="s">
        <v>4281</v>
      </c>
      <c r="C2135" s="6" t="str">
        <f t="shared" si="132"/>
        <v>Mr.</v>
      </c>
      <c r="D2135" s="6" t="str">
        <f t="shared" si="133"/>
        <v>Jason</v>
      </c>
      <c r="E2135" s="6" t="str">
        <f t="shared" si="134"/>
        <v>Brosseau</v>
      </c>
      <c r="F2135" s="6" t="str">
        <f t="shared" si="135"/>
        <v>Mr. Jason</v>
      </c>
    </row>
    <row r="2136" spans="1:6" ht="15.75" customHeight="1" x14ac:dyDescent="0.3">
      <c r="A2136" s="5" t="s">
        <v>4282</v>
      </c>
      <c r="B2136" s="5" t="s">
        <v>4283</v>
      </c>
      <c r="C2136" s="6" t="str">
        <f t="shared" si="132"/>
        <v>Mr.</v>
      </c>
      <c r="D2136" s="6" t="str">
        <f t="shared" si="133"/>
        <v>Marshall</v>
      </c>
      <c r="E2136" s="6" t="str">
        <f t="shared" si="134"/>
        <v>Phares</v>
      </c>
      <c r="F2136" s="6" t="str">
        <f t="shared" si="135"/>
        <v>Mr. Marshall</v>
      </c>
    </row>
    <row r="2137" spans="1:6" ht="15.75" customHeight="1" x14ac:dyDescent="0.3">
      <c r="A2137" s="5" t="s">
        <v>4284</v>
      </c>
      <c r="B2137" s="5" t="s">
        <v>4285</v>
      </c>
      <c r="C2137" s="6" t="str">
        <f t="shared" si="132"/>
        <v>Mr.</v>
      </c>
      <c r="D2137" s="6" t="str">
        <f t="shared" si="133"/>
        <v>Lavar</v>
      </c>
      <c r="E2137" s="6" t="str">
        <f t="shared" si="134"/>
        <v>Curley</v>
      </c>
      <c r="F2137" s="6" t="str">
        <f t="shared" si="135"/>
        <v>Mr. Lavar</v>
      </c>
    </row>
    <row r="2138" spans="1:6" ht="15.75" customHeight="1" x14ac:dyDescent="0.3">
      <c r="A2138" s="5" t="s">
        <v>4286</v>
      </c>
      <c r="B2138" s="5" t="s">
        <v>4287</v>
      </c>
      <c r="C2138" s="6" t="str">
        <f t="shared" si="132"/>
        <v>Mr.</v>
      </c>
      <c r="D2138" s="6" t="str">
        <f t="shared" si="133"/>
        <v>Charlie T.</v>
      </c>
      <c r="E2138" s="6" t="str">
        <f t="shared" si="134"/>
        <v>Johnston</v>
      </c>
      <c r="F2138" s="6" t="str">
        <f t="shared" si="135"/>
        <v>Mr. Charlie T.</v>
      </c>
    </row>
    <row r="2139" spans="1:6" ht="15.75" customHeight="1" x14ac:dyDescent="0.3">
      <c r="A2139" s="5" t="s">
        <v>4288</v>
      </c>
      <c r="B2139" s="5" t="s">
        <v>4289</v>
      </c>
      <c r="C2139" s="6" t="str">
        <f t="shared" si="132"/>
        <v>Mrs.</v>
      </c>
      <c r="D2139" s="6" t="str">
        <f t="shared" si="133"/>
        <v>Lauren</v>
      </c>
      <c r="E2139" s="6" t="str">
        <f t="shared" si="134"/>
        <v>Padula</v>
      </c>
      <c r="F2139" s="6" t="str">
        <f t="shared" si="135"/>
        <v>Mrs. Lauren</v>
      </c>
    </row>
    <row r="2140" spans="1:6" ht="15.75" customHeight="1" x14ac:dyDescent="0.3">
      <c r="A2140" s="5" t="s">
        <v>4290</v>
      </c>
      <c r="B2140" s="5" t="s">
        <v>4291</v>
      </c>
      <c r="C2140" s="6" t="str">
        <f t="shared" si="132"/>
        <v>Mr.</v>
      </c>
      <c r="D2140" s="6" t="str">
        <f t="shared" si="133"/>
        <v>Arthur</v>
      </c>
      <c r="E2140" s="6" t="str">
        <f t="shared" si="134"/>
        <v>Gamirov</v>
      </c>
      <c r="F2140" s="6" t="str">
        <f t="shared" si="135"/>
        <v>Mr. Arthur</v>
      </c>
    </row>
    <row r="2141" spans="1:6" ht="15.75" customHeight="1" x14ac:dyDescent="0.3">
      <c r="A2141" s="5" t="s">
        <v>4292</v>
      </c>
      <c r="B2141" s="5" t="s">
        <v>4293</v>
      </c>
      <c r="C2141" s="6" t="str">
        <f t="shared" si="132"/>
        <v>Mr.</v>
      </c>
      <c r="D2141" s="6" t="str">
        <f t="shared" si="133"/>
        <v>Thomas</v>
      </c>
      <c r="E2141" s="6" t="str">
        <f t="shared" si="134"/>
        <v>Briot</v>
      </c>
      <c r="F2141" s="6" t="str">
        <f t="shared" si="135"/>
        <v>Mr. Thomas</v>
      </c>
    </row>
    <row r="2142" spans="1:6" ht="15.75" customHeight="1" x14ac:dyDescent="0.3">
      <c r="A2142" s="5" t="s">
        <v>4294</v>
      </c>
      <c r="B2142" s="5" t="s">
        <v>4295</v>
      </c>
      <c r="C2142" s="6" t="str">
        <f t="shared" si="132"/>
        <v>Ms.</v>
      </c>
      <c r="D2142" s="6" t="str">
        <f t="shared" si="133"/>
        <v>Jennifer</v>
      </c>
      <c r="E2142" s="6" t="str">
        <f t="shared" si="134"/>
        <v>De Hueck</v>
      </c>
      <c r="F2142" s="6" t="str">
        <f t="shared" si="135"/>
        <v>Ms. Jennifer</v>
      </c>
    </row>
    <row r="2143" spans="1:6" ht="15.75" customHeight="1" x14ac:dyDescent="0.3">
      <c r="A2143" s="5" t="s">
        <v>4296</v>
      </c>
      <c r="B2143" s="5" t="s">
        <v>4297</v>
      </c>
      <c r="C2143" s="6" t="str">
        <f t="shared" si="132"/>
        <v>Ms.</v>
      </c>
      <c r="D2143" s="6" t="str">
        <f t="shared" si="133"/>
        <v>Tammy</v>
      </c>
      <c r="E2143" s="6" t="str">
        <f t="shared" si="134"/>
        <v>Putt</v>
      </c>
      <c r="F2143" s="6" t="str">
        <f t="shared" si="135"/>
        <v>Ms. Tammy</v>
      </c>
    </row>
    <row r="2144" spans="1:6" ht="15.75" customHeight="1" x14ac:dyDescent="0.3">
      <c r="A2144" s="5" t="s">
        <v>4298</v>
      </c>
      <c r="B2144" s="5" t="s">
        <v>4299</v>
      </c>
      <c r="C2144" s="6" t="str">
        <f t="shared" si="132"/>
        <v>Ms.</v>
      </c>
      <c r="D2144" s="6" t="str">
        <f t="shared" si="133"/>
        <v>Lena</v>
      </c>
      <c r="E2144" s="6" t="str">
        <f t="shared" si="134"/>
        <v>Deiman</v>
      </c>
      <c r="F2144" s="6" t="str">
        <f t="shared" si="135"/>
        <v>Ms. Lena</v>
      </c>
    </row>
    <row r="2145" spans="1:6" ht="15.75" customHeight="1" x14ac:dyDescent="0.3">
      <c r="A2145" s="5" t="s">
        <v>4300</v>
      </c>
      <c r="B2145" s="5" t="s">
        <v>4301</v>
      </c>
      <c r="C2145" s="6" t="str">
        <f t="shared" si="132"/>
        <v>Ms.</v>
      </c>
      <c r="D2145" s="6" t="str">
        <f t="shared" si="133"/>
        <v>Valentina</v>
      </c>
      <c r="E2145" s="6" t="str">
        <f t="shared" si="134"/>
        <v>Bonanni</v>
      </c>
      <c r="F2145" s="6" t="str">
        <f t="shared" si="135"/>
        <v>Ms. Valentina</v>
      </c>
    </row>
    <row r="2146" spans="1:6" ht="15.75" customHeight="1" x14ac:dyDescent="0.3">
      <c r="A2146" s="5" t="s">
        <v>4302</v>
      </c>
      <c r="B2146" s="5" t="s">
        <v>4303</v>
      </c>
      <c r="C2146" s="6" t="str">
        <f t="shared" si="132"/>
        <v>Mr.</v>
      </c>
      <c r="D2146" s="6" t="str">
        <f t="shared" si="133"/>
        <v>Russell N.</v>
      </c>
      <c r="E2146" s="6" t="str">
        <f t="shared" si="134"/>
        <v>Stein</v>
      </c>
      <c r="F2146" s="6" t="str">
        <f t="shared" si="135"/>
        <v>Mr. Russell N.</v>
      </c>
    </row>
    <row r="2147" spans="1:6" ht="15.75" customHeight="1" x14ac:dyDescent="0.3">
      <c r="A2147" s="5" t="s">
        <v>4304</v>
      </c>
      <c r="B2147" s="5" t="s">
        <v>4305</v>
      </c>
      <c r="C2147" s="6" t="str">
        <f t="shared" si="132"/>
        <v>Mr.</v>
      </c>
      <c r="D2147" s="6" t="str">
        <f t="shared" si="133"/>
        <v>Scott R.</v>
      </c>
      <c r="E2147" s="6" t="str">
        <f t="shared" si="134"/>
        <v>Laumann</v>
      </c>
      <c r="F2147" s="6" t="str">
        <f t="shared" si="135"/>
        <v>Mr. Scott R.</v>
      </c>
    </row>
    <row r="2148" spans="1:6" ht="15.75" customHeight="1" x14ac:dyDescent="0.3">
      <c r="A2148" s="5" t="s">
        <v>4306</v>
      </c>
      <c r="B2148" s="5" t="s">
        <v>4307</v>
      </c>
      <c r="C2148" s="6" t="str">
        <f t="shared" si="132"/>
        <v>Mr.</v>
      </c>
      <c r="D2148" s="6" t="str">
        <f t="shared" si="133"/>
        <v>Jose Francisco Sr.</v>
      </c>
      <c r="E2148" s="6" t="str">
        <f t="shared" si="134"/>
        <v>Galaviz</v>
      </c>
      <c r="F2148" s="6" t="str">
        <f t="shared" si="135"/>
        <v>Mr. Jose Francisco Sr.</v>
      </c>
    </row>
    <row r="2149" spans="1:6" ht="15.75" customHeight="1" x14ac:dyDescent="0.3">
      <c r="A2149" s="5" t="s">
        <v>4308</v>
      </c>
      <c r="B2149" s="5" t="s">
        <v>4309</v>
      </c>
      <c r="C2149" s="6" t="str">
        <f t="shared" si="132"/>
        <v>Mr.</v>
      </c>
      <c r="D2149" s="6" t="str">
        <f t="shared" si="133"/>
        <v>Paul J</v>
      </c>
      <c r="E2149" s="6" t="str">
        <f t="shared" si="134"/>
        <v>Piper</v>
      </c>
      <c r="F2149" s="6" t="str">
        <f t="shared" si="135"/>
        <v>Mr. Paul J</v>
      </c>
    </row>
    <row r="2150" spans="1:6" ht="15.75" customHeight="1" x14ac:dyDescent="0.3">
      <c r="A2150" s="5" t="s">
        <v>4310</v>
      </c>
      <c r="B2150" s="5" t="s">
        <v>4311</v>
      </c>
      <c r="C2150" s="6" t="str">
        <f t="shared" si="132"/>
        <v>Mr.</v>
      </c>
      <c r="D2150" s="6" t="str">
        <f t="shared" si="133"/>
        <v>Adam</v>
      </c>
      <c r="E2150" s="6" t="str">
        <f t="shared" si="134"/>
        <v>Cantini</v>
      </c>
      <c r="F2150" s="6" t="str">
        <f t="shared" si="135"/>
        <v>Mr. Adam</v>
      </c>
    </row>
    <row r="2151" spans="1:6" ht="15.75" customHeight="1" x14ac:dyDescent="0.3">
      <c r="A2151" s="5" t="s">
        <v>4312</v>
      </c>
      <c r="B2151" s="5" t="s">
        <v>4313</v>
      </c>
      <c r="C2151" s="6" t="str">
        <f t="shared" si="132"/>
        <v>Mr.</v>
      </c>
      <c r="D2151" s="6" t="str">
        <f t="shared" si="133"/>
        <v>Edward J.</v>
      </c>
      <c r="E2151" s="6" t="str">
        <f t="shared" si="134"/>
        <v>Hartman</v>
      </c>
      <c r="F2151" s="6" t="str">
        <f t="shared" si="135"/>
        <v>Mr. Edward J.</v>
      </c>
    </row>
    <row r="2152" spans="1:6" ht="15.75" customHeight="1" x14ac:dyDescent="0.3">
      <c r="A2152" s="5" t="s">
        <v>4314</v>
      </c>
      <c r="B2152" s="5" t="s">
        <v>4315</v>
      </c>
      <c r="C2152" s="6" t="str">
        <f t="shared" si="132"/>
        <v>Mr.</v>
      </c>
      <c r="D2152" s="6" t="str">
        <f t="shared" si="133"/>
        <v>Patrick A.</v>
      </c>
      <c r="E2152" s="6" t="str">
        <f t="shared" si="134"/>
        <v>Werhane</v>
      </c>
      <c r="F2152" s="6" t="str">
        <f t="shared" si="135"/>
        <v>Mr. Patrick A.</v>
      </c>
    </row>
    <row r="2153" spans="1:6" ht="15.75" customHeight="1" x14ac:dyDescent="0.3">
      <c r="A2153" s="5" t="s">
        <v>4316</v>
      </c>
      <c r="B2153" s="5" t="s">
        <v>4317</v>
      </c>
      <c r="C2153" s="6" t="str">
        <f t="shared" si="132"/>
        <v>Mr.</v>
      </c>
      <c r="D2153" s="6" t="str">
        <f t="shared" si="133"/>
        <v>Geraint H</v>
      </c>
      <c r="E2153" s="6" t="str">
        <f t="shared" si="134"/>
        <v>Davies</v>
      </c>
      <c r="F2153" s="6" t="str">
        <f t="shared" si="135"/>
        <v>Mr. Geraint H</v>
      </c>
    </row>
    <row r="2154" spans="1:6" ht="15.75" customHeight="1" x14ac:dyDescent="0.3">
      <c r="A2154" s="5" t="s">
        <v>4318</v>
      </c>
      <c r="B2154" s="5" t="s">
        <v>4319</v>
      </c>
      <c r="C2154" s="6" t="str">
        <f t="shared" si="132"/>
        <v>Mr.</v>
      </c>
      <c r="D2154" s="6" t="str">
        <f t="shared" si="133"/>
        <v>Dj</v>
      </c>
      <c r="E2154" s="6" t="str">
        <f t="shared" si="134"/>
        <v>Hummel</v>
      </c>
      <c r="F2154" s="6" t="str">
        <f t="shared" si="135"/>
        <v>Mr. Dj</v>
      </c>
    </row>
    <row r="2155" spans="1:6" ht="15.75" customHeight="1" x14ac:dyDescent="0.3">
      <c r="A2155" s="5" t="s">
        <v>4320</v>
      </c>
      <c r="B2155" s="5" t="s">
        <v>4321</v>
      </c>
      <c r="C2155" s="6" t="str">
        <f t="shared" si="132"/>
        <v>Mr.</v>
      </c>
      <c r="D2155" s="6" t="str">
        <f t="shared" si="133"/>
        <v>Zachary A</v>
      </c>
      <c r="E2155" s="6" t="str">
        <f t="shared" si="134"/>
        <v>Lutz</v>
      </c>
      <c r="F2155" s="6" t="str">
        <f t="shared" si="135"/>
        <v>Mr. Zachary A</v>
      </c>
    </row>
    <row r="2156" spans="1:6" ht="15.75" customHeight="1" x14ac:dyDescent="0.3">
      <c r="A2156" s="5" t="s">
        <v>4322</v>
      </c>
      <c r="B2156" s="5" t="s">
        <v>4323</v>
      </c>
      <c r="C2156" s="6" t="str">
        <f t="shared" si="132"/>
        <v>Mr.</v>
      </c>
      <c r="D2156" s="6" t="str">
        <f t="shared" si="133"/>
        <v>Brian W.</v>
      </c>
      <c r="E2156" s="6" t="str">
        <f t="shared" si="134"/>
        <v>Waters</v>
      </c>
      <c r="F2156" s="6" t="str">
        <f t="shared" si="135"/>
        <v>Mr. Brian W.</v>
      </c>
    </row>
    <row r="2157" spans="1:6" ht="15.75" customHeight="1" x14ac:dyDescent="0.3">
      <c r="A2157" s="5" t="s">
        <v>4324</v>
      </c>
      <c r="B2157" s="5" t="s">
        <v>4325</v>
      </c>
      <c r="C2157" s="6" t="str">
        <f t="shared" si="132"/>
        <v>Mr.</v>
      </c>
      <c r="D2157" s="6" t="str">
        <f t="shared" si="133"/>
        <v>Joe</v>
      </c>
      <c r="E2157" s="6" t="str">
        <f t="shared" si="134"/>
        <v>Viglienzoni</v>
      </c>
      <c r="F2157" s="6" t="str">
        <f t="shared" si="135"/>
        <v>Mr. Joe</v>
      </c>
    </row>
    <row r="2158" spans="1:6" ht="15.75" customHeight="1" x14ac:dyDescent="0.3">
      <c r="A2158" s="5" t="s">
        <v>4326</v>
      </c>
      <c r="B2158" s="5" t="s">
        <v>4327</v>
      </c>
      <c r="C2158" s="6" t="str">
        <f t="shared" si="132"/>
        <v>Mr.</v>
      </c>
      <c r="D2158" s="6" t="str">
        <f t="shared" si="133"/>
        <v>Stephen</v>
      </c>
      <c r="E2158" s="6" t="str">
        <f t="shared" si="134"/>
        <v>Rathbun</v>
      </c>
      <c r="F2158" s="6" t="str">
        <f t="shared" si="135"/>
        <v>Mr. Stephen</v>
      </c>
    </row>
    <row r="2159" spans="1:6" ht="15.75" customHeight="1" x14ac:dyDescent="0.3">
      <c r="A2159" s="5" t="s">
        <v>4328</v>
      </c>
      <c r="B2159" s="5" t="s">
        <v>4329</v>
      </c>
      <c r="C2159" s="6" t="str">
        <f t="shared" si="132"/>
        <v>Ms.</v>
      </c>
      <c r="D2159" s="6" t="str">
        <f t="shared" si="133"/>
        <v>Ellen L.</v>
      </c>
      <c r="E2159" s="6" t="str">
        <f t="shared" si="134"/>
        <v>crane</v>
      </c>
      <c r="F2159" s="6" t="str">
        <f t="shared" si="135"/>
        <v>Ms. Ellen L.</v>
      </c>
    </row>
    <row r="2160" spans="1:6" ht="15.75" customHeight="1" x14ac:dyDescent="0.3">
      <c r="A2160" s="5" t="s">
        <v>4330</v>
      </c>
      <c r="B2160" s="5" t="s">
        <v>4331</v>
      </c>
      <c r="C2160" s="6" t="str">
        <f t="shared" si="132"/>
        <v>Ms.</v>
      </c>
      <c r="D2160" s="6" t="str">
        <f t="shared" si="133"/>
        <v>Cindy</v>
      </c>
      <c r="E2160" s="6" t="str">
        <f t="shared" si="134"/>
        <v>Conant</v>
      </c>
      <c r="F2160" s="6" t="str">
        <f t="shared" si="135"/>
        <v>Ms. Cindy</v>
      </c>
    </row>
    <row r="2161" spans="1:6" ht="15.75" customHeight="1" x14ac:dyDescent="0.3">
      <c r="A2161" s="5" t="s">
        <v>4332</v>
      </c>
      <c r="B2161" s="5" t="s">
        <v>4333</v>
      </c>
      <c r="C2161" s="6" t="str">
        <f t="shared" si="132"/>
        <v>Ms.</v>
      </c>
      <c r="D2161" s="6" t="str">
        <f t="shared" si="133"/>
        <v>Abigail R.</v>
      </c>
      <c r="E2161" s="6" t="str">
        <f t="shared" si="134"/>
        <v>Huyser-Wierenga</v>
      </c>
      <c r="F2161" s="6" t="str">
        <f t="shared" si="135"/>
        <v>Ms. Abigail R.</v>
      </c>
    </row>
    <row r="2162" spans="1:6" ht="15.75" customHeight="1" x14ac:dyDescent="0.3">
      <c r="A2162" s="5" t="s">
        <v>4334</v>
      </c>
      <c r="B2162" s="5" t="s">
        <v>4335</v>
      </c>
      <c r="C2162" s="6" t="str">
        <f t="shared" si="132"/>
        <v>Ms.</v>
      </c>
      <c r="D2162" s="6" t="str">
        <f t="shared" si="133"/>
        <v>Amy L.</v>
      </c>
      <c r="E2162" s="6" t="str">
        <f t="shared" si="134"/>
        <v>Natalini</v>
      </c>
      <c r="F2162" s="6" t="str">
        <f t="shared" si="135"/>
        <v>Ms. Amy L.</v>
      </c>
    </row>
    <row r="2163" spans="1:6" ht="15.75" customHeight="1" x14ac:dyDescent="0.3">
      <c r="A2163" s="5" t="s">
        <v>4336</v>
      </c>
      <c r="B2163" s="5" t="s">
        <v>4337</v>
      </c>
      <c r="C2163" s="6" t="str">
        <f t="shared" si="132"/>
        <v>Ms.</v>
      </c>
      <c r="D2163" s="6" t="str">
        <f t="shared" si="133"/>
        <v>Amy</v>
      </c>
      <c r="E2163" s="6" t="str">
        <f t="shared" si="134"/>
        <v>Robbins</v>
      </c>
      <c r="F2163" s="6" t="str">
        <f t="shared" si="135"/>
        <v>Ms. Amy</v>
      </c>
    </row>
    <row r="2164" spans="1:6" ht="15.75" customHeight="1" x14ac:dyDescent="0.3">
      <c r="A2164" s="5" t="s">
        <v>4338</v>
      </c>
      <c r="B2164" s="5" t="s">
        <v>4339</v>
      </c>
      <c r="C2164" s="6" t="str">
        <f t="shared" si="132"/>
        <v>Mrs.</v>
      </c>
      <c r="D2164" s="6" t="str">
        <f t="shared" si="133"/>
        <v>Grace H</v>
      </c>
      <c r="E2164" s="6" t="str">
        <f t="shared" si="134"/>
        <v>Stanislav</v>
      </c>
      <c r="F2164" s="6" t="str">
        <f t="shared" si="135"/>
        <v>Mrs. Grace H</v>
      </c>
    </row>
    <row r="2165" spans="1:6" ht="15.75" customHeight="1" x14ac:dyDescent="0.3">
      <c r="A2165" s="5" t="s">
        <v>4340</v>
      </c>
      <c r="B2165" s="5" t="s">
        <v>4341</v>
      </c>
      <c r="C2165" s="6" t="str">
        <f t="shared" si="132"/>
        <v>Ms.</v>
      </c>
      <c r="D2165" s="6" t="str">
        <f t="shared" si="133"/>
        <v>Caitie J.</v>
      </c>
      <c r="E2165" s="6" t="str">
        <f t="shared" si="134"/>
        <v>Meyer</v>
      </c>
      <c r="F2165" s="6" t="str">
        <f t="shared" si="135"/>
        <v>Ms. Caitie J.</v>
      </c>
    </row>
    <row r="2166" spans="1:6" ht="15.75" customHeight="1" x14ac:dyDescent="0.3">
      <c r="A2166" s="5" t="s">
        <v>4342</v>
      </c>
      <c r="B2166" s="5" t="s">
        <v>4343</v>
      </c>
      <c r="C2166" s="6" t="str">
        <f t="shared" si="132"/>
        <v>Mr.</v>
      </c>
      <c r="D2166" s="6" t="str">
        <f t="shared" si="133"/>
        <v>Benjamin</v>
      </c>
      <c r="E2166" s="6" t="str">
        <f t="shared" si="134"/>
        <v>Mears</v>
      </c>
      <c r="F2166" s="6" t="str">
        <f t="shared" si="135"/>
        <v>Mr. Benjamin</v>
      </c>
    </row>
    <row r="2167" spans="1:6" ht="15.75" customHeight="1" x14ac:dyDescent="0.3">
      <c r="A2167" s="5" t="s">
        <v>4344</v>
      </c>
      <c r="B2167" s="5" t="s">
        <v>4345</v>
      </c>
      <c r="C2167" s="6" t="str">
        <f t="shared" si="132"/>
        <v>Mr.</v>
      </c>
      <c r="D2167" s="6" t="str">
        <f t="shared" si="133"/>
        <v>Ian T</v>
      </c>
      <c r="E2167" s="6" t="str">
        <f t="shared" si="134"/>
        <v>Neill</v>
      </c>
      <c r="F2167" s="6" t="str">
        <f t="shared" si="135"/>
        <v>Mr. Ian T</v>
      </c>
    </row>
    <row r="2168" spans="1:6" ht="15.75" customHeight="1" x14ac:dyDescent="0.3">
      <c r="A2168" s="5" t="s">
        <v>4346</v>
      </c>
      <c r="B2168" s="5" t="s">
        <v>4347</v>
      </c>
      <c r="C2168" s="6" t="str">
        <f t="shared" si="132"/>
        <v>Mr.</v>
      </c>
      <c r="D2168" s="6" t="str">
        <f t="shared" si="133"/>
        <v>Tadese</v>
      </c>
      <c r="E2168" s="6" t="str">
        <f t="shared" si="134"/>
        <v>Tola</v>
      </c>
      <c r="F2168" s="6" t="str">
        <f t="shared" si="135"/>
        <v>Mr. Tadese</v>
      </c>
    </row>
    <row r="2169" spans="1:6" ht="15.75" customHeight="1" x14ac:dyDescent="0.3">
      <c r="A2169" s="5" t="s">
        <v>4348</v>
      </c>
      <c r="B2169" s="5" t="s">
        <v>4349</v>
      </c>
      <c r="C2169" s="6" t="str">
        <f t="shared" si="132"/>
        <v>Mr.</v>
      </c>
      <c r="D2169" s="6" t="str">
        <f t="shared" si="133"/>
        <v>Jonathan</v>
      </c>
      <c r="E2169" s="6" t="str">
        <f t="shared" si="134"/>
        <v>Briskman</v>
      </c>
      <c r="F2169" s="6" t="str">
        <f t="shared" si="135"/>
        <v>Mr. Jonathan</v>
      </c>
    </row>
    <row r="2170" spans="1:6" ht="15.75" customHeight="1" x14ac:dyDescent="0.3">
      <c r="A2170" s="5" t="s">
        <v>4350</v>
      </c>
      <c r="B2170" s="5" t="s">
        <v>4351</v>
      </c>
      <c r="C2170" s="6" t="str">
        <f t="shared" si="132"/>
        <v>Mr.</v>
      </c>
      <c r="D2170" s="6" t="str">
        <f t="shared" si="133"/>
        <v>Dathan</v>
      </c>
      <c r="E2170" s="6" t="str">
        <f t="shared" si="134"/>
        <v>Ritzenhein</v>
      </c>
      <c r="F2170" s="6" t="str">
        <f t="shared" si="135"/>
        <v>Mr. Dathan</v>
      </c>
    </row>
    <row r="2171" spans="1:6" ht="15.75" customHeight="1" x14ac:dyDescent="0.3">
      <c r="A2171" s="5" t="s">
        <v>4352</v>
      </c>
      <c r="B2171" s="5" t="s">
        <v>4353</v>
      </c>
      <c r="C2171" s="6" t="str">
        <f t="shared" si="132"/>
        <v>Mr.</v>
      </c>
      <c r="D2171" s="6" t="str">
        <f t="shared" si="133"/>
        <v>Eric</v>
      </c>
      <c r="E2171" s="6" t="str">
        <f t="shared" si="134"/>
        <v>Malkowski</v>
      </c>
      <c r="F2171" s="6" t="str">
        <f t="shared" si="135"/>
        <v>Mr. Eric</v>
      </c>
    </row>
    <row r="2172" spans="1:6" ht="15.75" customHeight="1" x14ac:dyDescent="0.3">
      <c r="A2172" s="5" t="s">
        <v>4354</v>
      </c>
      <c r="B2172" s="5" t="s">
        <v>4355</v>
      </c>
      <c r="C2172" s="6" t="str">
        <f t="shared" si="132"/>
        <v>Ms.</v>
      </c>
      <c r="D2172" s="6" t="str">
        <f t="shared" si="133"/>
        <v>Allison M</v>
      </c>
      <c r="E2172" s="6" t="str">
        <f t="shared" si="134"/>
        <v>Andreyko</v>
      </c>
      <c r="F2172" s="6" t="str">
        <f t="shared" si="135"/>
        <v>Ms. Allison M</v>
      </c>
    </row>
    <row r="2173" spans="1:6" ht="15.75" customHeight="1" x14ac:dyDescent="0.3">
      <c r="A2173" s="5" t="s">
        <v>4356</v>
      </c>
      <c r="B2173" s="5" t="s">
        <v>4357</v>
      </c>
      <c r="C2173" s="6" t="str">
        <f t="shared" si="132"/>
        <v>Mr.</v>
      </c>
      <c r="D2173" s="6" t="str">
        <f t="shared" si="133"/>
        <v>Paul</v>
      </c>
      <c r="E2173" s="6" t="str">
        <f t="shared" si="134"/>
        <v>Landry</v>
      </c>
      <c r="F2173" s="6" t="str">
        <f t="shared" si="135"/>
        <v>Mr. Paul</v>
      </c>
    </row>
    <row r="2174" spans="1:6" ht="15.75" customHeight="1" x14ac:dyDescent="0.3">
      <c r="A2174" s="5" t="s">
        <v>4358</v>
      </c>
      <c r="B2174" s="5" t="s">
        <v>4359</v>
      </c>
      <c r="C2174" s="6" t="str">
        <f t="shared" si="132"/>
        <v>Mr.</v>
      </c>
      <c r="D2174" s="6" t="str">
        <f t="shared" si="133"/>
        <v>Aaron R</v>
      </c>
      <c r="E2174" s="6" t="str">
        <f t="shared" si="134"/>
        <v>Lozier</v>
      </c>
      <c r="F2174" s="6" t="str">
        <f t="shared" si="135"/>
        <v>Mr. Aaron R</v>
      </c>
    </row>
    <row r="2175" spans="1:6" ht="15.75" customHeight="1" x14ac:dyDescent="0.3">
      <c r="A2175" s="5" t="s">
        <v>4360</v>
      </c>
      <c r="B2175" s="5" t="s">
        <v>4361</v>
      </c>
      <c r="C2175" s="6" t="str">
        <f t="shared" si="132"/>
        <v>Ms.</v>
      </c>
      <c r="D2175" s="6" t="str">
        <f t="shared" si="133"/>
        <v>Caitlin H.</v>
      </c>
      <c r="E2175" s="6" t="str">
        <f t="shared" si="134"/>
        <v>O'Brien</v>
      </c>
      <c r="F2175" s="6" t="str">
        <f t="shared" si="135"/>
        <v>Ms. Caitlin H.</v>
      </c>
    </row>
    <row r="2176" spans="1:6" ht="15.75" customHeight="1" x14ac:dyDescent="0.3">
      <c r="A2176" s="5" t="s">
        <v>4362</v>
      </c>
      <c r="B2176" s="5" t="s">
        <v>4363</v>
      </c>
      <c r="C2176" s="6" t="str">
        <f t="shared" si="132"/>
        <v>Mr.</v>
      </c>
      <c r="D2176" s="6" t="str">
        <f t="shared" si="133"/>
        <v>Harald E.</v>
      </c>
      <c r="E2176" s="6" t="str">
        <f t="shared" si="134"/>
        <v>Rodas</v>
      </c>
      <c r="F2176" s="6" t="str">
        <f t="shared" si="135"/>
        <v>Mr. Harald E.</v>
      </c>
    </row>
    <row r="2177" spans="1:6" ht="15.75" customHeight="1" x14ac:dyDescent="0.3">
      <c r="A2177" s="5" t="s">
        <v>4364</v>
      </c>
      <c r="B2177" s="5" t="s">
        <v>4365</v>
      </c>
      <c r="C2177" s="6" t="str">
        <f t="shared" si="132"/>
        <v>Ms.</v>
      </c>
      <c r="D2177" s="6" t="str">
        <f t="shared" si="133"/>
        <v>Siobhan A.</v>
      </c>
      <c r="E2177" s="6" t="str">
        <f t="shared" si="134"/>
        <v>O'Connor</v>
      </c>
      <c r="F2177" s="6" t="str">
        <f t="shared" si="135"/>
        <v>Ms. Siobhan A.</v>
      </c>
    </row>
    <row r="2178" spans="1:6" ht="15.75" customHeight="1" x14ac:dyDescent="0.3">
      <c r="A2178" s="5" t="s">
        <v>4366</v>
      </c>
      <c r="B2178" s="5" t="s">
        <v>4367</v>
      </c>
      <c r="C2178" s="6" t="str">
        <f t="shared" ref="C2178:C2241" si="136">LEFT(F2178,FIND(" ",F2178&amp;" ")-1)</f>
        <v>Ms.</v>
      </c>
      <c r="D2178" s="6" t="str">
        <f t="shared" ref="D2178:D2241" si="137">TRIM(MID(F2178,FIND(" ",F2178&amp;" ")+1,200))</f>
        <v>Andrea J.</v>
      </c>
      <c r="E2178" s="6" t="str">
        <f t="shared" ref="E2178:E2241" si="138">TRIM(LEFT(B2178,FIND(",",B2178)-1))</f>
        <v>White</v>
      </c>
      <c r="F2178" s="6" t="str">
        <f t="shared" ref="F2178:F2241" si="139">TRIM(MID(B2178,FIND(",",B2178)+1,200))</f>
        <v>Ms. Andrea J.</v>
      </c>
    </row>
    <row r="2179" spans="1:6" ht="15.75" customHeight="1" x14ac:dyDescent="0.3">
      <c r="A2179" s="5" t="s">
        <v>4368</v>
      </c>
      <c r="B2179" s="5" t="s">
        <v>4369</v>
      </c>
      <c r="C2179" s="6" t="str">
        <f t="shared" si="136"/>
        <v>Ms.</v>
      </c>
      <c r="D2179" s="6" t="str">
        <f t="shared" si="137"/>
        <v>Marie</v>
      </c>
      <c r="E2179" s="6" t="str">
        <f t="shared" si="138"/>
        <v>Davenport</v>
      </c>
      <c r="F2179" s="6" t="str">
        <f t="shared" si="139"/>
        <v>Ms. Marie</v>
      </c>
    </row>
    <row r="2180" spans="1:6" ht="15.75" customHeight="1" x14ac:dyDescent="0.3">
      <c r="A2180" s="5" t="s">
        <v>4370</v>
      </c>
      <c r="B2180" s="5" t="s">
        <v>4371</v>
      </c>
      <c r="C2180" s="6" t="str">
        <f t="shared" si="136"/>
        <v>Ms.</v>
      </c>
      <c r="D2180" s="6" t="str">
        <f t="shared" si="137"/>
        <v>Rachel A.</v>
      </c>
      <c r="E2180" s="6" t="str">
        <f t="shared" si="138"/>
        <v>Karmen</v>
      </c>
      <c r="F2180" s="6" t="str">
        <f t="shared" si="139"/>
        <v>Ms. Rachel A.</v>
      </c>
    </row>
    <row r="2181" spans="1:6" ht="15.75" customHeight="1" x14ac:dyDescent="0.3">
      <c r="A2181" s="5" t="s">
        <v>4372</v>
      </c>
      <c r="B2181" s="5" t="s">
        <v>4373</v>
      </c>
      <c r="C2181" s="6" t="str">
        <f t="shared" si="136"/>
        <v>Ms.</v>
      </c>
      <c r="D2181" s="6" t="str">
        <f t="shared" si="137"/>
        <v>Emma</v>
      </c>
      <c r="E2181" s="6" t="str">
        <f t="shared" si="138"/>
        <v>Miller</v>
      </c>
      <c r="F2181" s="6" t="str">
        <f t="shared" si="139"/>
        <v>Ms. Emma</v>
      </c>
    </row>
    <row r="2182" spans="1:6" ht="15.75" customHeight="1" x14ac:dyDescent="0.3">
      <c r="A2182" s="5" t="s">
        <v>4374</v>
      </c>
      <c r="B2182" s="5" t="s">
        <v>4375</v>
      </c>
      <c r="C2182" s="6" t="str">
        <f t="shared" si="136"/>
        <v>Ms.</v>
      </c>
      <c r="D2182" s="6" t="str">
        <f t="shared" si="137"/>
        <v>Kiersten</v>
      </c>
      <c r="E2182" s="6" t="str">
        <f t="shared" si="138"/>
        <v>Lippmann</v>
      </c>
      <c r="F2182" s="6" t="str">
        <f t="shared" si="139"/>
        <v>Ms. Kiersten</v>
      </c>
    </row>
    <row r="2183" spans="1:6" ht="15.75" customHeight="1" x14ac:dyDescent="0.3">
      <c r="A2183" s="5" t="s">
        <v>4376</v>
      </c>
      <c r="B2183" s="5" t="s">
        <v>4377</v>
      </c>
      <c r="C2183" s="6" t="str">
        <f t="shared" si="136"/>
        <v>Ms.</v>
      </c>
      <c r="D2183" s="6" t="str">
        <f t="shared" si="137"/>
        <v>Rachael</v>
      </c>
      <c r="E2183" s="6" t="str">
        <f t="shared" si="138"/>
        <v>Klehm</v>
      </c>
      <c r="F2183" s="6" t="str">
        <f t="shared" si="139"/>
        <v>Ms. Rachael</v>
      </c>
    </row>
    <row r="2184" spans="1:6" ht="15.75" customHeight="1" x14ac:dyDescent="0.3">
      <c r="A2184" s="5" t="s">
        <v>4378</v>
      </c>
      <c r="B2184" s="5" t="s">
        <v>4379</v>
      </c>
      <c r="C2184" s="6" t="str">
        <f t="shared" si="136"/>
        <v>Mr.</v>
      </c>
      <c r="D2184" s="6" t="str">
        <f t="shared" si="137"/>
        <v>Timothy P.</v>
      </c>
      <c r="E2184" s="6" t="str">
        <f t="shared" si="138"/>
        <v>Murphy</v>
      </c>
      <c r="F2184" s="6" t="str">
        <f t="shared" si="139"/>
        <v>Mr. Timothy P.</v>
      </c>
    </row>
    <row r="2185" spans="1:6" ht="15.75" customHeight="1" x14ac:dyDescent="0.3">
      <c r="A2185" s="5" t="s">
        <v>4380</v>
      </c>
      <c r="B2185" s="5" t="s">
        <v>4381</v>
      </c>
      <c r="C2185" s="6" t="str">
        <f t="shared" si="136"/>
        <v>Mr.</v>
      </c>
      <c r="D2185" s="6" t="str">
        <f t="shared" si="137"/>
        <v>Lelisa</v>
      </c>
      <c r="E2185" s="6" t="str">
        <f t="shared" si="138"/>
        <v>Desisa</v>
      </c>
      <c r="F2185" s="6" t="str">
        <f t="shared" si="139"/>
        <v>Mr. Lelisa</v>
      </c>
    </row>
    <row r="2186" spans="1:6" ht="15.75" customHeight="1" x14ac:dyDescent="0.3">
      <c r="A2186" s="5" t="s">
        <v>4382</v>
      </c>
      <c r="B2186" s="5" t="s">
        <v>4383</v>
      </c>
      <c r="C2186" s="6" t="str">
        <f t="shared" si="136"/>
        <v>Mr.</v>
      </c>
      <c r="D2186" s="6" t="str">
        <f t="shared" si="137"/>
        <v>Nate</v>
      </c>
      <c r="E2186" s="6" t="str">
        <f t="shared" si="138"/>
        <v>Brooks</v>
      </c>
      <c r="F2186" s="6" t="str">
        <f t="shared" si="139"/>
        <v>Mr. Nate</v>
      </c>
    </row>
    <row r="2187" spans="1:6" ht="15.75" customHeight="1" x14ac:dyDescent="0.3">
      <c r="A2187" s="5" t="s">
        <v>4384</v>
      </c>
      <c r="B2187" s="5" t="s">
        <v>4385</v>
      </c>
      <c r="C2187" s="6" t="str">
        <f t="shared" si="136"/>
        <v>Mr.</v>
      </c>
      <c r="D2187" s="6" t="str">
        <f t="shared" si="137"/>
        <v>Chris C.</v>
      </c>
      <c r="E2187" s="6" t="str">
        <f t="shared" si="138"/>
        <v>Stone</v>
      </c>
      <c r="F2187" s="6" t="str">
        <f t="shared" si="139"/>
        <v>Mr. Chris C.</v>
      </c>
    </row>
    <row r="2188" spans="1:6" ht="15.75" customHeight="1" x14ac:dyDescent="0.3">
      <c r="A2188" s="5" t="s">
        <v>4386</v>
      </c>
      <c r="B2188" s="5" t="s">
        <v>4387</v>
      </c>
      <c r="C2188" s="6" t="str">
        <f t="shared" si="136"/>
        <v>Mr.</v>
      </c>
      <c r="D2188" s="6" t="str">
        <f t="shared" si="137"/>
        <v>Scott</v>
      </c>
      <c r="E2188" s="6" t="str">
        <f t="shared" si="138"/>
        <v>Weispfennig</v>
      </c>
      <c r="F2188" s="6" t="str">
        <f t="shared" si="139"/>
        <v>Mr. Scott</v>
      </c>
    </row>
    <row r="2189" spans="1:6" ht="15.75" customHeight="1" x14ac:dyDescent="0.3">
      <c r="A2189" s="5" t="s">
        <v>4388</v>
      </c>
      <c r="B2189" s="5" t="s">
        <v>4389</v>
      </c>
      <c r="C2189" s="6" t="str">
        <f t="shared" si="136"/>
        <v>Mr.</v>
      </c>
      <c r="D2189" s="6" t="str">
        <f t="shared" si="137"/>
        <v>Kevin</v>
      </c>
      <c r="E2189" s="6" t="str">
        <f t="shared" si="138"/>
        <v>Sorrell</v>
      </c>
      <c r="F2189" s="6" t="str">
        <f t="shared" si="139"/>
        <v>Mr. Kevin</v>
      </c>
    </row>
    <row r="2190" spans="1:6" ht="15.75" customHeight="1" x14ac:dyDescent="0.3">
      <c r="A2190" s="5" t="s">
        <v>4390</v>
      </c>
      <c r="B2190" s="5" t="s">
        <v>4391</v>
      </c>
      <c r="C2190" s="6" t="str">
        <f t="shared" si="136"/>
        <v>Mr.</v>
      </c>
      <c r="D2190" s="6" t="str">
        <f t="shared" si="137"/>
        <v>Erik C.</v>
      </c>
      <c r="E2190" s="6" t="str">
        <f t="shared" si="138"/>
        <v>Morris</v>
      </c>
      <c r="F2190" s="6" t="str">
        <f t="shared" si="139"/>
        <v>Mr. Erik C.</v>
      </c>
    </row>
    <row r="2191" spans="1:6" ht="15.75" customHeight="1" x14ac:dyDescent="0.3">
      <c r="A2191" s="5" t="s">
        <v>4392</v>
      </c>
      <c r="B2191" s="5" t="s">
        <v>4393</v>
      </c>
      <c r="C2191" s="6" t="str">
        <f t="shared" si="136"/>
        <v>Mr.</v>
      </c>
      <c r="D2191" s="6" t="str">
        <f t="shared" si="137"/>
        <v>Shawn C</v>
      </c>
      <c r="E2191" s="6" t="str">
        <f t="shared" si="138"/>
        <v>Marek</v>
      </c>
      <c r="F2191" s="6" t="str">
        <f t="shared" si="139"/>
        <v>Mr. Shawn C</v>
      </c>
    </row>
    <row r="2192" spans="1:6" ht="15.75" customHeight="1" x14ac:dyDescent="0.3">
      <c r="A2192" s="5" t="s">
        <v>4394</v>
      </c>
      <c r="B2192" s="5" t="s">
        <v>4395</v>
      </c>
      <c r="C2192" s="6" t="str">
        <f t="shared" si="136"/>
        <v>Mr.</v>
      </c>
      <c r="D2192" s="6" t="str">
        <f t="shared" si="137"/>
        <v>Vajin L.</v>
      </c>
      <c r="E2192" s="6" t="str">
        <f t="shared" si="138"/>
        <v>Armstrong</v>
      </c>
      <c r="F2192" s="6" t="str">
        <f t="shared" si="139"/>
        <v>Mr. Vajin L.</v>
      </c>
    </row>
    <row r="2193" spans="1:6" ht="15.75" customHeight="1" x14ac:dyDescent="0.3">
      <c r="A2193" s="5" t="s">
        <v>4396</v>
      </c>
      <c r="B2193" s="5" t="s">
        <v>4397</v>
      </c>
      <c r="C2193" s="6" t="str">
        <f t="shared" si="136"/>
        <v>Mr.</v>
      </c>
      <c r="D2193" s="6" t="str">
        <f t="shared" si="137"/>
        <v>John K. Jr.</v>
      </c>
      <c r="E2193" s="6" t="str">
        <f t="shared" si="138"/>
        <v>Werner</v>
      </c>
      <c r="F2193" s="6" t="str">
        <f t="shared" si="139"/>
        <v>Mr. John K. Jr.</v>
      </c>
    </row>
    <row r="2194" spans="1:6" ht="15.75" customHeight="1" x14ac:dyDescent="0.3">
      <c r="A2194" s="5" t="s">
        <v>4398</v>
      </c>
      <c r="B2194" s="5" t="s">
        <v>4399</v>
      </c>
      <c r="C2194" s="6" t="str">
        <f t="shared" si="136"/>
        <v>Mr.</v>
      </c>
      <c r="D2194" s="6" t="str">
        <f t="shared" si="137"/>
        <v>Kevin J.</v>
      </c>
      <c r="E2194" s="6" t="str">
        <f t="shared" si="138"/>
        <v>Gries</v>
      </c>
      <c r="F2194" s="6" t="str">
        <f t="shared" si="139"/>
        <v>Mr. Kevin J.</v>
      </c>
    </row>
    <row r="2195" spans="1:6" ht="15.75" customHeight="1" x14ac:dyDescent="0.3">
      <c r="A2195" s="5" t="s">
        <v>4400</v>
      </c>
      <c r="B2195" s="5" t="s">
        <v>4401</v>
      </c>
      <c r="C2195" s="6" t="str">
        <f t="shared" si="136"/>
        <v>Mr.</v>
      </c>
      <c r="D2195" s="6" t="str">
        <f t="shared" si="137"/>
        <v>Kirby W.</v>
      </c>
      <c r="E2195" s="6" t="str">
        <f t="shared" si="138"/>
        <v>Mills</v>
      </c>
      <c r="F2195" s="6" t="str">
        <f t="shared" si="139"/>
        <v>Mr. Kirby W.</v>
      </c>
    </row>
    <row r="2196" spans="1:6" ht="15.75" customHeight="1" x14ac:dyDescent="0.3">
      <c r="A2196" s="5" t="s">
        <v>4402</v>
      </c>
      <c r="B2196" s="5" t="s">
        <v>4403</v>
      </c>
      <c r="C2196" s="6" t="str">
        <f t="shared" si="136"/>
        <v>Mr.</v>
      </c>
      <c r="D2196" s="6" t="str">
        <f t="shared" si="137"/>
        <v>J A</v>
      </c>
      <c r="E2196" s="6" t="str">
        <f t="shared" si="138"/>
        <v>Penny</v>
      </c>
      <c r="F2196" s="6" t="str">
        <f t="shared" si="139"/>
        <v>Mr. J A</v>
      </c>
    </row>
    <row r="2197" spans="1:6" ht="15.75" customHeight="1" x14ac:dyDescent="0.3">
      <c r="A2197" s="5" t="s">
        <v>4404</v>
      </c>
      <c r="B2197" s="5" t="s">
        <v>4405</v>
      </c>
      <c r="C2197" s="6" t="str">
        <f t="shared" si="136"/>
        <v>Mr.</v>
      </c>
      <c r="D2197" s="6" t="str">
        <f t="shared" si="137"/>
        <v>Dustin G.</v>
      </c>
      <c r="E2197" s="6" t="str">
        <f t="shared" si="138"/>
        <v>Hicks</v>
      </c>
      <c r="F2197" s="6" t="str">
        <f t="shared" si="139"/>
        <v>Mr. Dustin G.</v>
      </c>
    </row>
    <row r="2198" spans="1:6" ht="15.75" customHeight="1" x14ac:dyDescent="0.3">
      <c r="A2198" s="5" t="s">
        <v>4406</v>
      </c>
      <c r="B2198" s="5" t="s">
        <v>4407</v>
      </c>
      <c r="C2198" s="6" t="str">
        <f t="shared" si="136"/>
        <v>Mr.</v>
      </c>
      <c r="D2198" s="6" t="str">
        <f t="shared" si="137"/>
        <v>Anthony G</v>
      </c>
      <c r="E2198" s="6" t="str">
        <f t="shared" si="138"/>
        <v>Masayesva</v>
      </c>
      <c r="F2198" s="6" t="str">
        <f t="shared" si="139"/>
        <v>Mr. Anthony G</v>
      </c>
    </row>
    <row r="2199" spans="1:6" ht="15.75" customHeight="1" x14ac:dyDescent="0.3">
      <c r="A2199" s="5" t="s">
        <v>4408</v>
      </c>
      <c r="B2199" s="5" t="s">
        <v>4409</v>
      </c>
      <c r="C2199" s="6" t="str">
        <f t="shared" si="136"/>
        <v>Mr.</v>
      </c>
      <c r="D2199" s="6" t="str">
        <f t="shared" si="137"/>
        <v>Ryan</v>
      </c>
      <c r="E2199" s="6" t="str">
        <f t="shared" si="138"/>
        <v>Paavola</v>
      </c>
      <c r="F2199" s="6" t="str">
        <f t="shared" si="139"/>
        <v>Mr. Ryan</v>
      </c>
    </row>
    <row r="2200" spans="1:6" ht="15.75" customHeight="1" x14ac:dyDescent="0.3">
      <c r="A2200" s="5" t="s">
        <v>4410</v>
      </c>
      <c r="B2200" s="5" t="s">
        <v>4411</v>
      </c>
      <c r="C2200" s="6" t="str">
        <f t="shared" si="136"/>
        <v>Mr.</v>
      </c>
      <c r="D2200" s="6" t="str">
        <f t="shared" si="137"/>
        <v>Eric N</v>
      </c>
      <c r="E2200" s="6" t="str">
        <f t="shared" si="138"/>
        <v>Gehlsen</v>
      </c>
      <c r="F2200" s="6" t="str">
        <f t="shared" si="139"/>
        <v>Mr. Eric N</v>
      </c>
    </row>
    <row r="2201" spans="1:6" ht="15.75" customHeight="1" x14ac:dyDescent="0.3">
      <c r="A2201" s="5" t="s">
        <v>4412</v>
      </c>
      <c r="B2201" s="5" t="s">
        <v>4413</v>
      </c>
      <c r="C2201" s="6" t="str">
        <f t="shared" si="136"/>
        <v>Mr.</v>
      </c>
      <c r="D2201" s="6" t="str">
        <f t="shared" si="137"/>
        <v>Connor</v>
      </c>
      <c r="E2201" s="6" t="str">
        <f t="shared" si="138"/>
        <v>Roche</v>
      </c>
      <c r="F2201" s="6" t="str">
        <f t="shared" si="139"/>
        <v>Mr. Connor</v>
      </c>
    </row>
    <row r="2202" spans="1:6" ht="15.75" customHeight="1" x14ac:dyDescent="0.3">
      <c r="A2202" s="5" t="s">
        <v>4414</v>
      </c>
      <c r="B2202" s="5" t="s">
        <v>4415</v>
      </c>
      <c r="C2202" s="6" t="str">
        <f t="shared" si="136"/>
        <v>Mr.</v>
      </c>
      <c r="D2202" s="6" t="str">
        <f t="shared" si="137"/>
        <v>Patrick H.</v>
      </c>
      <c r="E2202" s="6" t="str">
        <f t="shared" si="138"/>
        <v>Hearn</v>
      </c>
      <c r="F2202" s="6" t="str">
        <f t="shared" si="139"/>
        <v>Mr. Patrick H.</v>
      </c>
    </row>
    <row r="2203" spans="1:6" ht="15.75" customHeight="1" x14ac:dyDescent="0.3">
      <c r="A2203" s="5" t="s">
        <v>4416</v>
      </c>
      <c r="B2203" s="5" t="s">
        <v>4417</v>
      </c>
      <c r="C2203" s="6" t="str">
        <f t="shared" si="136"/>
        <v>Mr.</v>
      </c>
      <c r="D2203" s="6" t="str">
        <f t="shared" si="137"/>
        <v>Tyler</v>
      </c>
      <c r="E2203" s="6" t="str">
        <f t="shared" si="138"/>
        <v>Dimson</v>
      </c>
      <c r="F2203" s="6" t="str">
        <f t="shared" si="139"/>
        <v>Mr. Tyler</v>
      </c>
    </row>
    <row r="2204" spans="1:6" ht="15.75" customHeight="1" x14ac:dyDescent="0.3">
      <c r="A2204" s="5" t="s">
        <v>4418</v>
      </c>
      <c r="B2204" s="5" t="s">
        <v>4419</v>
      </c>
      <c r="C2204" s="6" t="str">
        <f t="shared" si="136"/>
        <v>Ms.</v>
      </c>
      <c r="D2204" s="6" t="str">
        <f t="shared" si="137"/>
        <v>Deborah L.</v>
      </c>
      <c r="E2204" s="6" t="str">
        <f t="shared" si="138"/>
        <v>Slason</v>
      </c>
      <c r="F2204" s="6" t="str">
        <f t="shared" si="139"/>
        <v>Ms. Deborah L.</v>
      </c>
    </row>
    <row r="2205" spans="1:6" ht="15.75" customHeight="1" x14ac:dyDescent="0.3">
      <c r="A2205" s="5" t="s">
        <v>4420</v>
      </c>
      <c r="B2205" s="5" t="s">
        <v>4421</v>
      </c>
      <c r="C2205" s="6" t="str">
        <f t="shared" si="136"/>
        <v>Ms.</v>
      </c>
      <c r="D2205" s="6" t="str">
        <f t="shared" si="137"/>
        <v>Andrea K</v>
      </c>
      <c r="E2205" s="6" t="str">
        <f t="shared" si="138"/>
        <v>Gibson</v>
      </c>
      <c r="F2205" s="6" t="str">
        <f t="shared" si="139"/>
        <v>Ms. Andrea K</v>
      </c>
    </row>
    <row r="2206" spans="1:6" ht="15.75" customHeight="1" x14ac:dyDescent="0.3">
      <c r="A2206" s="5" t="s">
        <v>4422</v>
      </c>
      <c r="B2206" s="5" t="s">
        <v>4423</v>
      </c>
      <c r="C2206" s="6" t="str">
        <f t="shared" si="136"/>
        <v>Ms.</v>
      </c>
      <c r="D2206" s="6" t="str">
        <f t="shared" si="137"/>
        <v>Elleree</v>
      </c>
      <c r="E2206" s="6" t="str">
        <f t="shared" si="138"/>
        <v>Erdos</v>
      </c>
      <c r="F2206" s="6" t="str">
        <f t="shared" si="139"/>
        <v>Ms. Elleree</v>
      </c>
    </row>
    <row r="2207" spans="1:6" ht="15.75" customHeight="1" x14ac:dyDescent="0.3">
      <c r="A2207" s="5" t="s">
        <v>4424</v>
      </c>
      <c r="B2207" s="5" t="s">
        <v>4425</v>
      </c>
      <c r="C2207" s="6" t="str">
        <f t="shared" si="136"/>
        <v>Mr.</v>
      </c>
      <c r="D2207" s="6" t="str">
        <f t="shared" si="137"/>
        <v>Brandon J</v>
      </c>
      <c r="E2207" s="6" t="str">
        <f t="shared" si="138"/>
        <v>Cushman</v>
      </c>
      <c r="F2207" s="6" t="str">
        <f t="shared" si="139"/>
        <v>Mr. Brandon J</v>
      </c>
    </row>
    <row r="2208" spans="1:6" ht="15.75" customHeight="1" x14ac:dyDescent="0.3">
      <c r="A2208" s="5" t="s">
        <v>4426</v>
      </c>
      <c r="B2208" s="5" t="s">
        <v>4427</v>
      </c>
      <c r="C2208" s="6" t="str">
        <f t="shared" si="136"/>
        <v>Mr.</v>
      </c>
      <c r="D2208" s="6" t="str">
        <f t="shared" si="137"/>
        <v>Steve</v>
      </c>
      <c r="E2208" s="6" t="str">
        <f t="shared" si="138"/>
        <v>Hammel</v>
      </c>
      <c r="F2208" s="6" t="str">
        <f t="shared" si="139"/>
        <v>Mr. Steve</v>
      </c>
    </row>
    <row r="2209" spans="1:6" ht="15.75" customHeight="1" x14ac:dyDescent="0.3">
      <c r="A2209" s="5" t="s">
        <v>4428</v>
      </c>
      <c r="B2209" s="5" t="s">
        <v>4429</v>
      </c>
      <c r="C2209" s="6" t="str">
        <f t="shared" si="136"/>
        <v>Ms.</v>
      </c>
      <c r="D2209" s="6" t="str">
        <f t="shared" si="137"/>
        <v>Nina Wavik Sr.</v>
      </c>
      <c r="E2209" s="6" t="str">
        <f t="shared" si="138"/>
        <v>Ytterstad</v>
      </c>
      <c r="F2209" s="6" t="str">
        <f t="shared" si="139"/>
        <v>Ms. Nina Wavik Sr.</v>
      </c>
    </row>
    <row r="2210" spans="1:6" ht="15.75" customHeight="1" x14ac:dyDescent="0.3">
      <c r="A2210" s="5" t="s">
        <v>4430</v>
      </c>
      <c r="B2210" s="5" t="s">
        <v>4431</v>
      </c>
      <c r="C2210" s="6" t="str">
        <f t="shared" si="136"/>
        <v>Ms.</v>
      </c>
      <c r="D2210" s="6" t="str">
        <f t="shared" si="137"/>
        <v>Dani</v>
      </c>
      <c r="E2210" s="6" t="str">
        <f t="shared" si="138"/>
        <v>Prince</v>
      </c>
      <c r="F2210" s="6" t="str">
        <f t="shared" si="139"/>
        <v>Ms. Dani</v>
      </c>
    </row>
    <row r="2211" spans="1:6" ht="15.75" customHeight="1" x14ac:dyDescent="0.3">
      <c r="A2211" s="5" t="s">
        <v>4432</v>
      </c>
      <c r="B2211" s="5" t="s">
        <v>4433</v>
      </c>
      <c r="C2211" s="6" t="str">
        <f t="shared" si="136"/>
        <v>Ms.</v>
      </c>
      <c r="D2211" s="6" t="str">
        <f t="shared" si="137"/>
        <v>Jennifer A.</v>
      </c>
      <c r="E2211" s="6" t="str">
        <f t="shared" si="138"/>
        <v>Freeman</v>
      </c>
      <c r="F2211" s="6" t="str">
        <f t="shared" si="139"/>
        <v>Ms. Jennifer A.</v>
      </c>
    </row>
    <row r="2212" spans="1:6" ht="15.75" customHeight="1" x14ac:dyDescent="0.3">
      <c r="A2212" s="5" t="s">
        <v>4434</v>
      </c>
      <c r="B2212" s="5" t="s">
        <v>4435</v>
      </c>
      <c r="C2212" s="6" t="str">
        <f t="shared" si="136"/>
        <v>Mr.</v>
      </c>
      <c r="D2212" s="6" t="str">
        <f t="shared" si="137"/>
        <v>Martin</v>
      </c>
      <c r="E2212" s="6" t="str">
        <f t="shared" si="138"/>
        <v>Petrulak</v>
      </c>
      <c r="F2212" s="6" t="str">
        <f t="shared" si="139"/>
        <v>Mr. Martin</v>
      </c>
    </row>
    <row r="2213" spans="1:6" ht="15.75" customHeight="1" x14ac:dyDescent="0.3">
      <c r="A2213" s="5" t="s">
        <v>4436</v>
      </c>
      <c r="B2213" s="5" t="s">
        <v>4437</v>
      </c>
      <c r="C2213" s="6" t="str">
        <f t="shared" si="136"/>
        <v>Mr.</v>
      </c>
      <c r="D2213" s="6" t="str">
        <f t="shared" si="137"/>
        <v>Steve</v>
      </c>
      <c r="E2213" s="6" t="str">
        <f t="shared" si="138"/>
        <v>Lloyd</v>
      </c>
      <c r="F2213" s="6" t="str">
        <f t="shared" si="139"/>
        <v>Mr. Steve</v>
      </c>
    </row>
    <row r="2214" spans="1:6" ht="15.75" customHeight="1" x14ac:dyDescent="0.3">
      <c r="A2214" s="5" t="s">
        <v>4438</v>
      </c>
      <c r="B2214" s="5" t="s">
        <v>4439</v>
      </c>
      <c r="C2214" s="6" t="str">
        <f t="shared" si="136"/>
        <v>Mr.</v>
      </c>
      <c r="D2214" s="6" t="str">
        <f t="shared" si="137"/>
        <v>Christopher</v>
      </c>
      <c r="E2214" s="6" t="str">
        <f t="shared" si="138"/>
        <v>Zablocki</v>
      </c>
      <c r="F2214" s="6" t="str">
        <f t="shared" si="139"/>
        <v>Mr. Christopher</v>
      </c>
    </row>
    <row r="2215" spans="1:6" ht="15.75" customHeight="1" x14ac:dyDescent="0.3">
      <c r="A2215" s="5" t="s">
        <v>4440</v>
      </c>
      <c r="B2215" s="5" t="s">
        <v>4441</v>
      </c>
      <c r="C2215" s="6" t="str">
        <f t="shared" si="136"/>
        <v>Ms.</v>
      </c>
      <c r="D2215" s="6" t="str">
        <f t="shared" si="137"/>
        <v>Kathryn M.</v>
      </c>
      <c r="E2215" s="6" t="str">
        <f t="shared" si="138"/>
        <v>Van Meter</v>
      </c>
      <c r="F2215" s="6" t="str">
        <f t="shared" si="139"/>
        <v>Ms. Kathryn M.</v>
      </c>
    </row>
    <row r="2216" spans="1:6" ht="15.75" customHeight="1" x14ac:dyDescent="0.3">
      <c r="A2216" s="5" t="s">
        <v>4442</v>
      </c>
      <c r="B2216" s="5" t="s">
        <v>4443</v>
      </c>
      <c r="C2216" s="6" t="str">
        <f t="shared" si="136"/>
        <v>Ms.</v>
      </c>
      <c r="D2216" s="6" t="str">
        <f t="shared" si="137"/>
        <v>Emily</v>
      </c>
      <c r="E2216" s="6" t="str">
        <f t="shared" si="138"/>
        <v>Babay</v>
      </c>
      <c r="F2216" s="6" t="str">
        <f t="shared" si="139"/>
        <v>Ms. Emily</v>
      </c>
    </row>
    <row r="2217" spans="1:6" ht="15.75" customHeight="1" x14ac:dyDescent="0.3">
      <c r="A2217" s="5" t="s">
        <v>4444</v>
      </c>
      <c r="B2217" s="5" t="s">
        <v>4445</v>
      </c>
      <c r="C2217" s="6" t="str">
        <f t="shared" si="136"/>
        <v>Mr.</v>
      </c>
      <c r="D2217" s="6" t="str">
        <f t="shared" si="137"/>
        <v>Trent A</v>
      </c>
      <c r="E2217" s="6" t="str">
        <f t="shared" si="138"/>
        <v>Taylor</v>
      </c>
      <c r="F2217" s="6" t="str">
        <f t="shared" si="139"/>
        <v>Mr. Trent A</v>
      </c>
    </row>
    <row r="2218" spans="1:6" ht="15.75" customHeight="1" x14ac:dyDescent="0.3">
      <c r="A2218" s="5" t="s">
        <v>4446</v>
      </c>
      <c r="B2218" s="5" t="s">
        <v>4447</v>
      </c>
      <c r="C2218" s="6" t="str">
        <f t="shared" si="136"/>
        <v>Ms.</v>
      </c>
      <c r="D2218" s="6" t="str">
        <f t="shared" si="137"/>
        <v>Jennifer E</v>
      </c>
      <c r="E2218" s="6" t="str">
        <f t="shared" si="138"/>
        <v>Smith</v>
      </c>
      <c r="F2218" s="6" t="str">
        <f t="shared" si="139"/>
        <v>Ms. Jennifer E</v>
      </c>
    </row>
    <row r="2219" spans="1:6" ht="15.75" customHeight="1" x14ac:dyDescent="0.3">
      <c r="A2219" s="5" t="s">
        <v>4448</v>
      </c>
      <c r="B2219" s="5" t="s">
        <v>4449</v>
      </c>
      <c r="C2219" s="6" t="str">
        <f t="shared" si="136"/>
        <v>Ms.</v>
      </c>
      <c r="D2219" s="6" t="str">
        <f t="shared" si="137"/>
        <v>Polly</v>
      </c>
      <c r="E2219" s="6" t="str">
        <f t="shared" si="138"/>
        <v>Moody</v>
      </c>
      <c r="F2219" s="6" t="str">
        <f t="shared" si="139"/>
        <v>Ms. Polly</v>
      </c>
    </row>
    <row r="2220" spans="1:6" ht="15.75" customHeight="1" x14ac:dyDescent="0.3">
      <c r="A2220" s="5" t="s">
        <v>4450</v>
      </c>
      <c r="B2220" s="5" t="s">
        <v>4451</v>
      </c>
      <c r="C2220" s="6" t="str">
        <f t="shared" si="136"/>
        <v>Ms.</v>
      </c>
      <c r="D2220" s="6" t="str">
        <f t="shared" si="137"/>
        <v>Elizabeth</v>
      </c>
      <c r="E2220" s="6" t="str">
        <f t="shared" si="138"/>
        <v>Swierzbinski</v>
      </c>
      <c r="F2220" s="6" t="str">
        <f t="shared" si="139"/>
        <v>Ms. Elizabeth</v>
      </c>
    </row>
    <row r="2221" spans="1:6" ht="15.75" customHeight="1" x14ac:dyDescent="0.3">
      <c r="A2221" s="5" t="s">
        <v>4452</v>
      </c>
      <c r="B2221" s="5" t="s">
        <v>4453</v>
      </c>
      <c r="C2221" s="6" t="str">
        <f t="shared" si="136"/>
        <v>Ms.</v>
      </c>
      <c r="D2221" s="6" t="str">
        <f t="shared" si="137"/>
        <v>Tiffany A.</v>
      </c>
      <c r="E2221" s="6" t="str">
        <f t="shared" si="138"/>
        <v>Schwartz</v>
      </c>
      <c r="F2221" s="6" t="str">
        <f t="shared" si="139"/>
        <v>Ms. Tiffany A.</v>
      </c>
    </row>
    <row r="2222" spans="1:6" ht="15.75" customHeight="1" x14ac:dyDescent="0.3">
      <c r="A2222" s="5" t="s">
        <v>4454</v>
      </c>
      <c r="B2222" s="5" t="s">
        <v>4455</v>
      </c>
      <c r="C2222" s="6" t="str">
        <f t="shared" si="136"/>
        <v>Mr.</v>
      </c>
      <c r="D2222" s="6" t="str">
        <f t="shared" si="137"/>
        <v>Cole</v>
      </c>
      <c r="E2222" s="6" t="str">
        <f t="shared" si="138"/>
        <v>Sanseverino</v>
      </c>
      <c r="F2222" s="6" t="str">
        <f t="shared" si="139"/>
        <v>Mr. Cole</v>
      </c>
    </row>
    <row r="2223" spans="1:6" ht="15.75" customHeight="1" x14ac:dyDescent="0.3">
      <c r="A2223" s="5" t="s">
        <v>4456</v>
      </c>
      <c r="B2223" s="5" t="s">
        <v>4457</v>
      </c>
      <c r="C2223" s="6" t="str">
        <f t="shared" si="136"/>
        <v>Mr.</v>
      </c>
      <c r="D2223" s="6" t="str">
        <f t="shared" si="137"/>
        <v>Matthew T.</v>
      </c>
      <c r="E2223" s="6" t="str">
        <f t="shared" si="138"/>
        <v>Lawder</v>
      </c>
      <c r="F2223" s="6" t="str">
        <f t="shared" si="139"/>
        <v>Mr. Matthew T.</v>
      </c>
    </row>
    <row r="2224" spans="1:6" ht="15.75" customHeight="1" x14ac:dyDescent="0.3">
      <c r="A2224" s="5" t="s">
        <v>4458</v>
      </c>
      <c r="B2224" s="5" t="s">
        <v>4459</v>
      </c>
      <c r="C2224" s="6" t="str">
        <f t="shared" si="136"/>
        <v>Mr.</v>
      </c>
      <c r="D2224" s="6" t="str">
        <f t="shared" si="137"/>
        <v>Zachary</v>
      </c>
      <c r="E2224" s="6" t="str">
        <f t="shared" si="138"/>
        <v>Young</v>
      </c>
      <c r="F2224" s="6" t="str">
        <f t="shared" si="139"/>
        <v>Mr. Zachary</v>
      </c>
    </row>
    <row r="2225" spans="1:6" ht="15.75" customHeight="1" x14ac:dyDescent="0.3">
      <c r="A2225" s="5" t="s">
        <v>4460</v>
      </c>
      <c r="B2225" s="5" t="s">
        <v>4461</v>
      </c>
      <c r="C2225" s="6" t="str">
        <f t="shared" si="136"/>
        <v>Mr.</v>
      </c>
      <c r="D2225" s="6" t="str">
        <f t="shared" si="137"/>
        <v>Matthew T.</v>
      </c>
      <c r="E2225" s="6" t="str">
        <f t="shared" si="138"/>
        <v>Hoerner</v>
      </c>
      <c r="F2225" s="6" t="str">
        <f t="shared" si="139"/>
        <v>Mr. Matthew T.</v>
      </c>
    </row>
    <row r="2226" spans="1:6" ht="15.75" customHeight="1" x14ac:dyDescent="0.3">
      <c r="A2226" s="5" t="s">
        <v>4462</v>
      </c>
      <c r="B2226" s="5" t="s">
        <v>4463</v>
      </c>
      <c r="C2226" s="6" t="str">
        <f t="shared" si="136"/>
        <v>Mr.</v>
      </c>
      <c r="D2226" s="6" t="str">
        <f t="shared" si="137"/>
        <v>Pat</v>
      </c>
      <c r="E2226" s="6" t="str">
        <f t="shared" si="138"/>
        <v>Benson</v>
      </c>
      <c r="F2226" s="6" t="str">
        <f t="shared" si="139"/>
        <v>Mr. Pat</v>
      </c>
    </row>
    <row r="2227" spans="1:6" ht="15.75" customHeight="1" x14ac:dyDescent="0.3">
      <c r="A2227" s="5" t="s">
        <v>4464</v>
      </c>
      <c r="B2227" s="5" t="s">
        <v>4465</v>
      </c>
      <c r="C2227" s="6" t="str">
        <f t="shared" si="136"/>
        <v>Ms.</v>
      </c>
      <c r="D2227" s="6" t="str">
        <f t="shared" si="137"/>
        <v>Ashley</v>
      </c>
      <c r="E2227" s="6" t="str">
        <f t="shared" si="138"/>
        <v>Horton</v>
      </c>
      <c r="F2227" s="6" t="str">
        <f t="shared" si="139"/>
        <v>Ms. Ashley</v>
      </c>
    </row>
    <row r="2228" spans="1:6" ht="15.75" customHeight="1" x14ac:dyDescent="0.3">
      <c r="A2228" s="5" t="s">
        <v>4466</v>
      </c>
      <c r="B2228" s="5" t="s">
        <v>4467</v>
      </c>
      <c r="C2228" s="6" t="str">
        <f t="shared" si="136"/>
        <v>Ms.</v>
      </c>
      <c r="D2228" s="6" t="str">
        <f t="shared" si="137"/>
        <v>Elizabeth A.</v>
      </c>
      <c r="E2228" s="6" t="str">
        <f t="shared" si="138"/>
        <v>McGraw</v>
      </c>
      <c r="F2228" s="6" t="str">
        <f t="shared" si="139"/>
        <v>Ms. Elizabeth A.</v>
      </c>
    </row>
    <row r="2229" spans="1:6" ht="15.75" customHeight="1" x14ac:dyDescent="0.3">
      <c r="A2229" s="5" t="s">
        <v>4468</v>
      </c>
      <c r="B2229" s="5" t="s">
        <v>4469</v>
      </c>
      <c r="C2229" s="6" t="str">
        <f t="shared" si="136"/>
        <v>Ms.</v>
      </c>
      <c r="D2229" s="6" t="str">
        <f t="shared" si="137"/>
        <v>Rebecca M.</v>
      </c>
      <c r="E2229" s="6" t="str">
        <f t="shared" si="138"/>
        <v>Beaulne</v>
      </c>
      <c r="F2229" s="6" t="str">
        <f t="shared" si="139"/>
        <v>Ms. Rebecca M.</v>
      </c>
    </row>
    <row r="2230" spans="1:6" ht="15.75" customHeight="1" x14ac:dyDescent="0.3">
      <c r="A2230" s="5" t="s">
        <v>4470</v>
      </c>
      <c r="B2230" s="5" t="s">
        <v>4471</v>
      </c>
      <c r="C2230" s="6" t="str">
        <f t="shared" si="136"/>
        <v>Ms.</v>
      </c>
      <c r="D2230" s="6" t="str">
        <f t="shared" si="137"/>
        <v>Ruth</v>
      </c>
      <c r="E2230" s="6" t="str">
        <f t="shared" si="138"/>
        <v>Lunz</v>
      </c>
      <c r="F2230" s="6" t="str">
        <f t="shared" si="139"/>
        <v>Ms. Ruth</v>
      </c>
    </row>
    <row r="2231" spans="1:6" ht="15.75" customHeight="1" x14ac:dyDescent="0.3">
      <c r="A2231" s="5" t="s">
        <v>4472</v>
      </c>
      <c r="B2231" s="5" t="s">
        <v>4473</v>
      </c>
      <c r="C2231" s="6" t="str">
        <f t="shared" si="136"/>
        <v>Mr.</v>
      </c>
      <c r="D2231" s="6" t="str">
        <f t="shared" si="137"/>
        <v>Gregory S</v>
      </c>
      <c r="E2231" s="6" t="str">
        <f t="shared" si="138"/>
        <v>Kyle</v>
      </c>
      <c r="F2231" s="6" t="str">
        <f t="shared" si="139"/>
        <v>Mr. Gregory S</v>
      </c>
    </row>
    <row r="2232" spans="1:6" ht="15.75" customHeight="1" x14ac:dyDescent="0.3">
      <c r="A2232" s="5" t="s">
        <v>4474</v>
      </c>
      <c r="B2232" s="5" t="s">
        <v>4475</v>
      </c>
      <c r="C2232" s="6" t="str">
        <f t="shared" si="136"/>
        <v>Ms.</v>
      </c>
      <c r="D2232" s="6" t="str">
        <f t="shared" si="137"/>
        <v>Alexandra S</v>
      </c>
      <c r="E2232" s="6" t="str">
        <f t="shared" si="138"/>
        <v>Brackenwagen</v>
      </c>
      <c r="F2232" s="6" t="str">
        <f t="shared" si="139"/>
        <v>Ms. Alexandra S</v>
      </c>
    </row>
    <row r="2233" spans="1:6" ht="15.75" customHeight="1" x14ac:dyDescent="0.3">
      <c r="A2233" s="5" t="s">
        <v>4476</v>
      </c>
      <c r="B2233" s="5" t="s">
        <v>4477</v>
      </c>
      <c r="C2233" s="6" t="str">
        <f t="shared" si="136"/>
        <v>Ms.</v>
      </c>
      <c r="D2233" s="6" t="str">
        <f t="shared" si="137"/>
        <v>Hillary</v>
      </c>
      <c r="E2233" s="6" t="str">
        <f t="shared" si="138"/>
        <v>Schmitt</v>
      </c>
      <c r="F2233" s="6" t="str">
        <f t="shared" si="139"/>
        <v>Ms. Hillary</v>
      </c>
    </row>
    <row r="2234" spans="1:6" ht="15.75" customHeight="1" x14ac:dyDescent="0.3">
      <c r="A2234" s="5" t="s">
        <v>4478</v>
      </c>
      <c r="B2234" s="5" t="s">
        <v>4479</v>
      </c>
      <c r="C2234" s="6" t="str">
        <f t="shared" si="136"/>
        <v>Ms.</v>
      </c>
      <c r="D2234" s="6" t="str">
        <f t="shared" si="137"/>
        <v>Amy K.</v>
      </c>
      <c r="E2234" s="6" t="str">
        <f t="shared" si="138"/>
        <v>Borden</v>
      </c>
      <c r="F2234" s="6" t="str">
        <f t="shared" si="139"/>
        <v>Ms. Amy K.</v>
      </c>
    </row>
    <row r="2235" spans="1:6" ht="15.75" customHeight="1" x14ac:dyDescent="0.3">
      <c r="A2235" s="5" t="s">
        <v>4480</v>
      </c>
      <c r="B2235" s="5" t="s">
        <v>4481</v>
      </c>
      <c r="C2235" s="6" t="str">
        <f t="shared" si="136"/>
        <v>Mr.</v>
      </c>
      <c r="D2235" s="6" t="str">
        <f t="shared" si="137"/>
        <v>Scott</v>
      </c>
      <c r="E2235" s="6" t="str">
        <f t="shared" si="138"/>
        <v>McLean</v>
      </c>
      <c r="F2235" s="6" t="str">
        <f t="shared" si="139"/>
        <v>Mr. Scott</v>
      </c>
    </row>
    <row r="2236" spans="1:6" ht="15.75" customHeight="1" x14ac:dyDescent="0.3">
      <c r="A2236" s="5" t="s">
        <v>4482</v>
      </c>
      <c r="B2236" s="5" t="s">
        <v>4483</v>
      </c>
      <c r="C2236" s="6" t="str">
        <f t="shared" si="136"/>
        <v>Mr.</v>
      </c>
      <c r="D2236" s="6" t="str">
        <f t="shared" si="137"/>
        <v>John</v>
      </c>
      <c r="E2236" s="6" t="str">
        <f t="shared" si="138"/>
        <v>Regan</v>
      </c>
      <c r="F2236" s="6" t="str">
        <f t="shared" si="139"/>
        <v>Mr. John</v>
      </c>
    </row>
    <row r="2237" spans="1:6" ht="15.75" customHeight="1" x14ac:dyDescent="0.3">
      <c r="A2237" s="5" t="s">
        <v>4484</v>
      </c>
      <c r="B2237" s="5" t="s">
        <v>4485</v>
      </c>
      <c r="C2237" s="6" t="str">
        <f t="shared" si="136"/>
        <v>Mr.</v>
      </c>
      <c r="D2237" s="6" t="str">
        <f t="shared" si="137"/>
        <v>Maaikel</v>
      </c>
      <c r="E2237" s="6" t="str">
        <f t="shared" si="138"/>
        <v>Koenis</v>
      </c>
      <c r="F2237" s="6" t="str">
        <f t="shared" si="139"/>
        <v>Mr. Maaikel</v>
      </c>
    </row>
    <row r="2238" spans="1:6" ht="15.75" customHeight="1" x14ac:dyDescent="0.3">
      <c r="A2238" s="5" t="s">
        <v>4486</v>
      </c>
      <c r="B2238" s="5" t="s">
        <v>4487</v>
      </c>
      <c r="C2238" s="6" t="str">
        <f t="shared" si="136"/>
        <v>Mr.</v>
      </c>
      <c r="D2238" s="6" t="str">
        <f t="shared" si="137"/>
        <v>Daniel C</v>
      </c>
      <c r="E2238" s="6" t="str">
        <f t="shared" si="138"/>
        <v>Kittaka</v>
      </c>
      <c r="F2238" s="6" t="str">
        <f t="shared" si="139"/>
        <v>Mr. Daniel C</v>
      </c>
    </row>
    <row r="2239" spans="1:6" ht="15.75" customHeight="1" x14ac:dyDescent="0.3">
      <c r="A2239" s="5" t="s">
        <v>4488</v>
      </c>
      <c r="B2239" s="5" t="s">
        <v>4489</v>
      </c>
      <c r="C2239" s="6" t="str">
        <f t="shared" si="136"/>
        <v>Mr.</v>
      </c>
      <c r="D2239" s="6" t="str">
        <f t="shared" si="137"/>
        <v>Christopher S.</v>
      </c>
      <c r="E2239" s="6" t="str">
        <f t="shared" si="138"/>
        <v>Concannon</v>
      </c>
      <c r="F2239" s="6" t="str">
        <f t="shared" si="139"/>
        <v>Mr. Christopher S.</v>
      </c>
    </row>
    <row r="2240" spans="1:6" ht="15.75" customHeight="1" x14ac:dyDescent="0.3">
      <c r="A2240" s="5" t="s">
        <v>4490</v>
      </c>
      <c r="B2240" s="5" t="s">
        <v>4491</v>
      </c>
      <c r="C2240" s="6" t="str">
        <f t="shared" si="136"/>
        <v>Mr.</v>
      </c>
      <c r="D2240" s="6" t="str">
        <f t="shared" si="137"/>
        <v>William R</v>
      </c>
      <c r="E2240" s="6" t="str">
        <f t="shared" si="138"/>
        <v>Johnson</v>
      </c>
      <c r="F2240" s="6" t="str">
        <f t="shared" si="139"/>
        <v>Mr. William R</v>
      </c>
    </row>
    <row r="2241" spans="1:6" ht="15.75" customHeight="1" x14ac:dyDescent="0.3">
      <c r="A2241" s="5" t="s">
        <v>4492</v>
      </c>
      <c r="B2241" s="5" t="s">
        <v>4493</v>
      </c>
      <c r="C2241" s="6" t="str">
        <f t="shared" si="136"/>
        <v>Ms.</v>
      </c>
      <c r="D2241" s="6" t="str">
        <f t="shared" si="137"/>
        <v>Lyndsy</v>
      </c>
      <c r="E2241" s="6" t="str">
        <f t="shared" si="138"/>
        <v>Schultz</v>
      </c>
      <c r="F2241" s="6" t="str">
        <f t="shared" si="139"/>
        <v>Ms. Lyndsy</v>
      </c>
    </row>
    <row r="2242" spans="1:6" ht="15.75" customHeight="1" x14ac:dyDescent="0.3">
      <c r="A2242" s="5" t="s">
        <v>4494</v>
      </c>
      <c r="B2242" s="5" t="s">
        <v>4495</v>
      </c>
      <c r="C2242" s="6" t="str">
        <f t="shared" ref="C2242:C2305" si="140">LEFT(F2242,FIND(" ",F2242&amp;" ")-1)</f>
        <v>Ms.</v>
      </c>
      <c r="D2242" s="6" t="str">
        <f t="shared" ref="D2242:D2305" si="141">TRIM(MID(F2242,FIND(" ",F2242&amp;" ")+1,200))</f>
        <v>Jessica</v>
      </c>
      <c r="E2242" s="6" t="str">
        <f t="shared" ref="E2242:E2305" si="142">TRIM(LEFT(B2242,FIND(",",B2242)-1))</f>
        <v>Brannigan</v>
      </c>
      <c r="F2242" s="6" t="str">
        <f t="shared" ref="F2242:F2305" si="143">TRIM(MID(B2242,FIND(",",B2242)+1,200))</f>
        <v>Ms. Jessica</v>
      </c>
    </row>
    <row r="2243" spans="1:6" ht="15.75" customHeight="1" x14ac:dyDescent="0.3">
      <c r="A2243" s="5" t="s">
        <v>4496</v>
      </c>
      <c r="B2243" s="5" t="s">
        <v>4497</v>
      </c>
      <c r="C2243" s="6" t="str">
        <f t="shared" si="140"/>
        <v>Ms.</v>
      </c>
      <c r="D2243" s="6" t="str">
        <f t="shared" si="141"/>
        <v>Anna</v>
      </c>
      <c r="E2243" s="6" t="str">
        <f t="shared" si="142"/>
        <v>Cavallo</v>
      </c>
      <c r="F2243" s="6" t="str">
        <f t="shared" si="143"/>
        <v>Ms. Anna</v>
      </c>
    </row>
    <row r="2244" spans="1:6" ht="15.75" customHeight="1" x14ac:dyDescent="0.3">
      <c r="A2244" s="5" t="s">
        <v>4498</v>
      </c>
      <c r="B2244" s="5" t="s">
        <v>4499</v>
      </c>
      <c r="C2244" s="6" t="str">
        <f t="shared" si="140"/>
        <v>Mr.</v>
      </c>
      <c r="D2244" s="6" t="str">
        <f t="shared" si="141"/>
        <v>Jordan</v>
      </c>
      <c r="E2244" s="6" t="str">
        <f t="shared" si="142"/>
        <v>Chang</v>
      </c>
      <c r="F2244" s="6" t="str">
        <f t="shared" si="143"/>
        <v>Mr. Jordan</v>
      </c>
    </row>
    <row r="2245" spans="1:6" ht="15.75" customHeight="1" x14ac:dyDescent="0.3">
      <c r="A2245" s="5" t="s">
        <v>4500</v>
      </c>
      <c r="B2245" s="5" t="s">
        <v>4501</v>
      </c>
      <c r="C2245" s="6" t="str">
        <f t="shared" si="140"/>
        <v>Mr.</v>
      </c>
      <c r="D2245" s="6" t="str">
        <f t="shared" si="141"/>
        <v>Brian</v>
      </c>
      <c r="E2245" s="6" t="str">
        <f t="shared" si="142"/>
        <v>Axelrod</v>
      </c>
      <c r="F2245" s="6" t="str">
        <f t="shared" si="143"/>
        <v>Mr. Brian</v>
      </c>
    </row>
    <row r="2246" spans="1:6" ht="15.75" customHeight="1" x14ac:dyDescent="0.3">
      <c r="A2246" s="5" t="s">
        <v>4502</v>
      </c>
      <c r="B2246" s="5" t="s">
        <v>4503</v>
      </c>
      <c r="C2246" s="6" t="str">
        <f t="shared" si="140"/>
        <v>Ms.</v>
      </c>
      <c r="D2246" s="6" t="str">
        <f t="shared" si="141"/>
        <v>Katherine A</v>
      </c>
      <c r="E2246" s="6" t="str">
        <f t="shared" si="142"/>
        <v>Davenport</v>
      </c>
      <c r="F2246" s="6" t="str">
        <f t="shared" si="143"/>
        <v>Ms. Katherine A</v>
      </c>
    </row>
    <row r="2247" spans="1:6" ht="15.75" customHeight="1" x14ac:dyDescent="0.3">
      <c r="A2247" s="5" t="s">
        <v>4504</v>
      </c>
      <c r="B2247" s="5" t="s">
        <v>4505</v>
      </c>
      <c r="C2247" s="6" t="str">
        <f t="shared" si="140"/>
        <v>Ms.</v>
      </c>
      <c r="D2247" s="6" t="str">
        <f t="shared" si="141"/>
        <v>Melanie</v>
      </c>
      <c r="E2247" s="6" t="str">
        <f t="shared" si="142"/>
        <v>Roberge</v>
      </c>
      <c r="F2247" s="6" t="str">
        <f t="shared" si="143"/>
        <v>Ms. Melanie</v>
      </c>
    </row>
    <row r="2248" spans="1:6" ht="15.75" customHeight="1" x14ac:dyDescent="0.3">
      <c r="A2248" s="5" t="s">
        <v>4506</v>
      </c>
      <c r="B2248" s="5" t="s">
        <v>4507</v>
      </c>
      <c r="C2248" s="6" t="str">
        <f t="shared" si="140"/>
        <v>Ms.</v>
      </c>
      <c r="D2248" s="6" t="str">
        <f t="shared" si="141"/>
        <v>Jessica</v>
      </c>
      <c r="E2248" s="6" t="str">
        <f t="shared" si="142"/>
        <v>Schmidt</v>
      </c>
      <c r="F2248" s="6" t="str">
        <f t="shared" si="143"/>
        <v>Ms. Jessica</v>
      </c>
    </row>
    <row r="2249" spans="1:6" ht="15.75" customHeight="1" x14ac:dyDescent="0.3">
      <c r="A2249" s="5" t="s">
        <v>4508</v>
      </c>
      <c r="B2249" s="5" t="s">
        <v>4509</v>
      </c>
      <c r="C2249" s="6" t="str">
        <f t="shared" si="140"/>
        <v>Mr.</v>
      </c>
      <c r="D2249" s="6" t="str">
        <f t="shared" si="141"/>
        <v>Eric S</v>
      </c>
      <c r="E2249" s="6" t="str">
        <f t="shared" si="142"/>
        <v>Kosters</v>
      </c>
      <c r="F2249" s="6" t="str">
        <f t="shared" si="143"/>
        <v>Mr. Eric S</v>
      </c>
    </row>
    <row r="2250" spans="1:6" ht="15.75" customHeight="1" x14ac:dyDescent="0.3">
      <c r="A2250" s="5" t="s">
        <v>4510</v>
      </c>
      <c r="B2250" s="5" t="s">
        <v>4511</v>
      </c>
      <c r="C2250" s="6" t="str">
        <f t="shared" si="140"/>
        <v>Mr.</v>
      </c>
      <c r="D2250" s="6" t="str">
        <f t="shared" si="141"/>
        <v>Joseph</v>
      </c>
      <c r="E2250" s="6" t="str">
        <f t="shared" si="142"/>
        <v>Dykes</v>
      </c>
      <c r="F2250" s="6" t="str">
        <f t="shared" si="143"/>
        <v>Mr. Joseph</v>
      </c>
    </row>
    <row r="2251" spans="1:6" ht="15.75" customHeight="1" x14ac:dyDescent="0.3">
      <c r="A2251" s="5" t="s">
        <v>4512</v>
      </c>
      <c r="B2251" s="5" t="s">
        <v>4513</v>
      </c>
      <c r="C2251" s="6" t="str">
        <f t="shared" si="140"/>
        <v>Ms.</v>
      </c>
      <c r="D2251" s="6" t="str">
        <f t="shared" si="141"/>
        <v>Mary</v>
      </c>
      <c r="E2251" s="6" t="str">
        <f t="shared" si="142"/>
        <v>Velan</v>
      </c>
      <c r="F2251" s="6" t="str">
        <f t="shared" si="143"/>
        <v>Ms. Mary</v>
      </c>
    </row>
    <row r="2252" spans="1:6" ht="15.75" customHeight="1" x14ac:dyDescent="0.3">
      <c r="A2252" s="5" t="s">
        <v>4514</v>
      </c>
      <c r="B2252" s="5" t="s">
        <v>4515</v>
      </c>
      <c r="C2252" s="6" t="str">
        <f t="shared" si="140"/>
        <v>Ms.</v>
      </c>
      <c r="D2252" s="6" t="str">
        <f t="shared" si="141"/>
        <v>Natalie</v>
      </c>
      <c r="E2252" s="6" t="str">
        <f t="shared" si="142"/>
        <v>Goolik</v>
      </c>
      <c r="F2252" s="6" t="str">
        <f t="shared" si="143"/>
        <v>Ms. Natalie</v>
      </c>
    </row>
    <row r="2253" spans="1:6" ht="15.75" customHeight="1" x14ac:dyDescent="0.3">
      <c r="A2253" s="5" t="s">
        <v>4516</v>
      </c>
      <c r="B2253" s="5" t="s">
        <v>4517</v>
      </c>
      <c r="C2253" s="6" t="str">
        <f t="shared" si="140"/>
        <v>Mr.</v>
      </c>
      <c r="D2253" s="6" t="str">
        <f t="shared" si="141"/>
        <v>Christopher</v>
      </c>
      <c r="E2253" s="6" t="str">
        <f t="shared" si="142"/>
        <v>Bain</v>
      </c>
      <c r="F2253" s="6" t="str">
        <f t="shared" si="143"/>
        <v>Mr. Christopher</v>
      </c>
    </row>
    <row r="2254" spans="1:6" ht="15.75" customHeight="1" x14ac:dyDescent="0.3">
      <c r="A2254" s="5" t="s">
        <v>4518</v>
      </c>
      <c r="B2254" s="5" t="s">
        <v>4519</v>
      </c>
      <c r="C2254" s="6" t="str">
        <f t="shared" si="140"/>
        <v>Ms.</v>
      </c>
      <c r="D2254" s="6" t="str">
        <f t="shared" si="141"/>
        <v>Sonja</v>
      </c>
      <c r="E2254" s="6" t="str">
        <f t="shared" si="142"/>
        <v>Wieck</v>
      </c>
      <c r="F2254" s="6" t="str">
        <f t="shared" si="143"/>
        <v>Ms. Sonja</v>
      </c>
    </row>
    <row r="2255" spans="1:6" ht="15.75" customHeight="1" x14ac:dyDescent="0.3">
      <c r="A2255" s="5" t="s">
        <v>4520</v>
      </c>
      <c r="B2255" s="5" t="s">
        <v>4521</v>
      </c>
      <c r="C2255" s="6" t="str">
        <f t="shared" si="140"/>
        <v>Ms.</v>
      </c>
      <c r="D2255" s="6" t="str">
        <f t="shared" si="141"/>
        <v>Alexandra</v>
      </c>
      <c r="E2255" s="6" t="str">
        <f t="shared" si="142"/>
        <v>Friel</v>
      </c>
      <c r="F2255" s="6" t="str">
        <f t="shared" si="143"/>
        <v>Ms. Alexandra</v>
      </c>
    </row>
    <row r="2256" spans="1:6" ht="15.75" customHeight="1" x14ac:dyDescent="0.3">
      <c r="A2256" s="5" t="s">
        <v>4522</v>
      </c>
      <c r="B2256" s="5" t="s">
        <v>4523</v>
      </c>
      <c r="C2256" s="6" t="str">
        <f t="shared" si="140"/>
        <v>Ms.</v>
      </c>
      <c r="D2256" s="6" t="str">
        <f t="shared" si="141"/>
        <v>Martha L.</v>
      </c>
      <c r="E2256" s="6" t="str">
        <f t="shared" si="142"/>
        <v>Santandreu</v>
      </c>
      <c r="F2256" s="6" t="str">
        <f t="shared" si="143"/>
        <v>Ms. Martha L.</v>
      </c>
    </row>
    <row r="2257" spans="1:6" ht="15.75" customHeight="1" x14ac:dyDescent="0.3">
      <c r="A2257" s="5" t="s">
        <v>4524</v>
      </c>
      <c r="B2257" s="5" t="s">
        <v>4525</v>
      </c>
      <c r="C2257" s="6" t="str">
        <f t="shared" si="140"/>
        <v>Mr.</v>
      </c>
      <c r="D2257" s="6" t="str">
        <f t="shared" si="141"/>
        <v>Ryan C.</v>
      </c>
      <c r="E2257" s="6" t="str">
        <f t="shared" si="142"/>
        <v>Johnson</v>
      </c>
      <c r="F2257" s="6" t="str">
        <f t="shared" si="143"/>
        <v>Mr. Ryan C.</v>
      </c>
    </row>
    <row r="2258" spans="1:6" ht="15.75" customHeight="1" x14ac:dyDescent="0.3">
      <c r="A2258" s="5" t="s">
        <v>4526</v>
      </c>
      <c r="B2258" s="5" t="s">
        <v>4527</v>
      </c>
      <c r="C2258" s="6" t="str">
        <f t="shared" si="140"/>
        <v>Mr.</v>
      </c>
      <c r="D2258" s="6" t="str">
        <f t="shared" si="141"/>
        <v>Cliff</v>
      </c>
      <c r="E2258" s="6" t="str">
        <f t="shared" si="142"/>
        <v>Gerber</v>
      </c>
      <c r="F2258" s="6" t="str">
        <f t="shared" si="143"/>
        <v>Mr. Cliff</v>
      </c>
    </row>
    <row r="2259" spans="1:6" ht="15.75" customHeight="1" x14ac:dyDescent="0.3">
      <c r="A2259" s="5" t="s">
        <v>4528</v>
      </c>
      <c r="B2259" s="5" t="s">
        <v>4529</v>
      </c>
      <c r="C2259" s="6" t="str">
        <f t="shared" si="140"/>
        <v>Mr.</v>
      </c>
      <c r="D2259" s="6" t="str">
        <f t="shared" si="141"/>
        <v>Blue</v>
      </c>
      <c r="E2259" s="6" t="str">
        <f t="shared" si="142"/>
        <v>Benadum</v>
      </c>
      <c r="F2259" s="6" t="str">
        <f t="shared" si="143"/>
        <v>Mr. Blue</v>
      </c>
    </row>
    <row r="2260" spans="1:6" ht="15.75" customHeight="1" x14ac:dyDescent="0.3">
      <c r="A2260" s="5" t="s">
        <v>4530</v>
      </c>
      <c r="B2260" s="5" t="s">
        <v>4531</v>
      </c>
      <c r="C2260" s="6" t="str">
        <f t="shared" si="140"/>
        <v>Mr.</v>
      </c>
      <c r="D2260" s="6" t="str">
        <f t="shared" si="141"/>
        <v>Jeffrey M</v>
      </c>
      <c r="E2260" s="6" t="str">
        <f t="shared" si="142"/>
        <v>Ragazzini</v>
      </c>
      <c r="F2260" s="6" t="str">
        <f t="shared" si="143"/>
        <v>Mr. Jeffrey M</v>
      </c>
    </row>
    <row r="2261" spans="1:6" ht="15.75" customHeight="1" x14ac:dyDescent="0.3">
      <c r="A2261" s="5" t="s">
        <v>4532</v>
      </c>
      <c r="B2261" s="5" t="s">
        <v>4533</v>
      </c>
      <c r="C2261" s="6" t="str">
        <f t="shared" si="140"/>
        <v>Mr.</v>
      </c>
      <c r="D2261" s="6" t="str">
        <f t="shared" si="141"/>
        <v>Andrew</v>
      </c>
      <c r="E2261" s="6" t="str">
        <f t="shared" si="142"/>
        <v>Kessinger</v>
      </c>
      <c r="F2261" s="6" t="str">
        <f t="shared" si="143"/>
        <v>Mr. Andrew</v>
      </c>
    </row>
    <row r="2262" spans="1:6" ht="15.75" customHeight="1" x14ac:dyDescent="0.3">
      <c r="A2262" s="5" t="s">
        <v>4534</v>
      </c>
      <c r="B2262" s="5" t="s">
        <v>4535</v>
      </c>
      <c r="C2262" s="6" t="str">
        <f t="shared" si="140"/>
        <v>Ms.</v>
      </c>
      <c r="D2262" s="6" t="str">
        <f t="shared" si="141"/>
        <v>Julia</v>
      </c>
      <c r="E2262" s="6" t="str">
        <f t="shared" si="142"/>
        <v>Bezgin</v>
      </c>
      <c r="F2262" s="6" t="str">
        <f t="shared" si="143"/>
        <v>Ms. Julia</v>
      </c>
    </row>
    <row r="2263" spans="1:6" ht="15.75" customHeight="1" x14ac:dyDescent="0.3">
      <c r="A2263" s="5" t="s">
        <v>4536</v>
      </c>
      <c r="B2263" s="5" t="s">
        <v>4537</v>
      </c>
      <c r="C2263" s="6" t="str">
        <f t="shared" si="140"/>
        <v>Mr.</v>
      </c>
      <c r="D2263" s="6" t="str">
        <f t="shared" si="141"/>
        <v>Daniel</v>
      </c>
      <c r="E2263" s="6" t="str">
        <f t="shared" si="142"/>
        <v>Woldesilassie</v>
      </c>
      <c r="F2263" s="6" t="str">
        <f t="shared" si="143"/>
        <v>Mr. Daniel</v>
      </c>
    </row>
    <row r="2264" spans="1:6" ht="15.75" customHeight="1" x14ac:dyDescent="0.3">
      <c r="A2264" s="5" t="s">
        <v>4538</v>
      </c>
      <c r="B2264" s="5" t="s">
        <v>4539</v>
      </c>
      <c r="C2264" s="6" t="str">
        <f t="shared" si="140"/>
        <v>Mr.</v>
      </c>
      <c r="D2264" s="6" t="str">
        <f t="shared" si="141"/>
        <v>Jaime</v>
      </c>
      <c r="E2264" s="6" t="str">
        <f t="shared" si="142"/>
        <v>Ruiz Herrero</v>
      </c>
      <c r="F2264" s="6" t="str">
        <f t="shared" si="143"/>
        <v>Mr. Jaime</v>
      </c>
    </row>
    <row r="2265" spans="1:6" ht="15.75" customHeight="1" x14ac:dyDescent="0.3">
      <c r="A2265" s="5" t="s">
        <v>4540</v>
      </c>
      <c r="B2265" s="5" t="s">
        <v>4541</v>
      </c>
      <c r="C2265" s="6" t="str">
        <f t="shared" si="140"/>
        <v>Mr.</v>
      </c>
      <c r="D2265" s="6" t="str">
        <f t="shared" si="141"/>
        <v>Mohd Syahidan</v>
      </c>
      <c r="E2265" s="6" t="str">
        <f t="shared" si="142"/>
        <v>Bin Alias</v>
      </c>
      <c r="F2265" s="6" t="str">
        <f t="shared" si="143"/>
        <v>Mr. Mohd Syahidan</v>
      </c>
    </row>
    <row r="2266" spans="1:6" ht="15.75" customHeight="1" x14ac:dyDescent="0.3">
      <c r="A2266" s="5" t="s">
        <v>4542</v>
      </c>
      <c r="B2266" s="5" t="s">
        <v>4543</v>
      </c>
      <c r="C2266" s="6" t="str">
        <f t="shared" si="140"/>
        <v>Mr.</v>
      </c>
      <c r="D2266" s="6" t="str">
        <f t="shared" si="141"/>
        <v>Matthew</v>
      </c>
      <c r="E2266" s="6" t="str">
        <f t="shared" si="142"/>
        <v>Fischer-Daly</v>
      </c>
      <c r="F2266" s="6" t="str">
        <f t="shared" si="143"/>
        <v>Mr. Matthew</v>
      </c>
    </row>
    <row r="2267" spans="1:6" ht="15.75" customHeight="1" x14ac:dyDescent="0.3">
      <c r="A2267" s="5" t="s">
        <v>4544</v>
      </c>
      <c r="B2267" s="5" t="s">
        <v>4545</v>
      </c>
      <c r="C2267" s="6" t="str">
        <f t="shared" si="140"/>
        <v>Ms.</v>
      </c>
      <c r="D2267" s="6" t="str">
        <f t="shared" si="141"/>
        <v>Elizabeth S.</v>
      </c>
      <c r="E2267" s="6" t="str">
        <f t="shared" si="142"/>
        <v>Pulliam</v>
      </c>
      <c r="F2267" s="6" t="str">
        <f t="shared" si="143"/>
        <v>Ms. Elizabeth S.</v>
      </c>
    </row>
    <row r="2268" spans="1:6" ht="15.75" customHeight="1" x14ac:dyDescent="0.3">
      <c r="A2268" s="5" t="s">
        <v>4546</v>
      </c>
      <c r="B2268" s="5" t="s">
        <v>4547</v>
      </c>
      <c r="C2268" s="6" t="str">
        <f t="shared" si="140"/>
        <v>Ms.</v>
      </c>
      <c r="D2268" s="6" t="str">
        <f t="shared" si="141"/>
        <v>Katie</v>
      </c>
      <c r="E2268" s="6" t="str">
        <f t="shared" si="142"/>
        <v>Guisinger</v>
      </c>
      <c r="F2268" s="6" t="str">
        <f t="shared" si="143"/>
        <v>Ms. Katie</v>
      </c>
    </row>
    <row r="2269" spans="1:6" ht="15.75" customHeight="1" x14ac:dyDescent="0.3">
      <c r="A2269" s="5" t="s">
        <v>4548</v>
      </c>
      <c r="B2269" s="5" t="s">
        <v>4549</v>
      </c>
      <c r="C2269" s="6" t="str">
        <f t="shared" si="140"/>
        <v>Ms.</v>
      </c>
      <c r="D2269" s="6" t="str">
        <f t="shared" si="141"/>
        <v>Christi A.</v>
      </c>
      <c r="E2269" s="6" t="str">
        <f t="shared" si="142"/>
        <v>Arnerich</v>
      </c>
      <c r="F2269" s="6" t="str">
        <f t="shared" si="143"/>
        <v>Ms. Christi A.</v>
      </c>
    </row>
    <row r="2270" spans="1:6" ht="15.75" customHeight="1" x14ac:dyDescent="0.3">
      <c r="A2270" s="5" t="s">
        <v>4550</v>
      </c>
      <c r="B2270" s="5" t="s">
        <v>4551</v>
      </c>
      <c r="C2270" s="6" t="str">
        <f t="shared" si="140"/>
        <v>Ms.</v>
      </c>
      <c r="D2270" s="6" t="str">
        <f t="shared" si="141"/>
        <v>Sandra K.</v>
      </c>
      <c r="E2270" s="6" t="str">
        <f t="shared" si="142"/>
        <v>Lynch</v>
      </c>
      <c r="F2270" s="6" t="str">
        <f t="shared" si="143"/>
        <v>Ms. Sandra K.</v>
      </c>
    </row>
    <row r="2271" spans="1:6" ht="15.75" customHeight="1" x14ac:dyDescent="0.3">
      <c r="A2271" s="5" t="s">
        <v>4552</v>
      </c>
      <c r="B2271" s="5" t="s">
        <v>4553</v>
      </c>
      <c r="C2271" s="6" t="str">
        <f t="shared" si="140"/>
        <v>Ms.</v>
      </c>
      <c r="D2271" s="6" t="str">
        <f t="shared" si="141"/>
        <v>Katharine</v>
      </c>
      <c r="E2271" s="6" t="str">
        <f t="shared" si="142"/>
        <v>Reilly</v>
      </c>
      <c r="F2271" s="6" t="str">
        <f t="shared" si="143"/>
        <v>Ms. Katharine</v>
      </c>
    </row>
    <row r="2272" spans="1:6" ht="15.75" customHeight="1" x14ac:dyDescent="0.3">
      <c r="A2272" s="5" t="s">
        <v>4554</v>
      </c>
      <c r="B2272" s="5" t="s">
        <v>4555</v>
      </c>
      <c r="C2272" s="6" t="str">
        <f t="shared" si="140"/>
        <v>Mr.</v>
      </c>
      <c r="D2272" s="6" t="str">
        <f t="shared" si="141"/>
        <v>Jerome</v>
      </c>
      <c r="E2272" s="6" t="str">
        <f t="shared" si="142"/>
        <v>Nolette</v>
      </c>
      <c r="F2272" s="6" t="str">
        <f t="shared" si="143"/>
        <v>Mr. Jerome</v>
      </c>
    </row>
    <row r="2273" spans="1:6" ht="15.75" customHeight="1" x14ac:dyDescent="0.3">
      <c r="A2273" s="5" t="s">
        <v>4556</v>
      </c>
      <c r="B2273" s="5" t="s">
        <v>4557</v>
      </c>
      <c r="C2273" s="6" t="str">
        <f t="shared" si="140"/>
        <v>Ms.</v>
      </c>
      <c r="D2273" s="6" t="str">
        <f t="shared" si="141"/>
        <v>Julia R</v>
      </c>
      <c r="E2273" s="6" t="str">
        <f t="shared" si="142"/>
        <v>Chabrier</v>
      </c>
      <c r="F2273" s="6" t="str">
        <f t="shared" si="143"/>
        <v>Ms. Julia R</v>
      </c>
    </row>
    <row r="2274" spans="1:6" ht="15.75" customHeight="1" x14ac:dyDescent="0.3">
      <c r="A2274" s="5" t="s">
        <v>4558</v>
      </c>
      <c r="B2274" s="5" t="s">
        <v>4559</v>
      </c>
      <c r="C2274" s="6" t="str">
        <f t="shared" si="140"/>
        <v>Mr.</v>
      </c>
      <c r="D2274" s="6" t="str">
        <f t="shared" si="141"/>
        <v>Sean Henry</v>
      </c>
      <c r="E2274" s="6" t="str">
        <f t="shared" si="142"/>
        <v>Lee</v>
      </c>
      <c r="F2274" s="6" t="str">
        <f t="shared" si="143"/>
        <v>Mr. Sean Henry</v>
      </c>
    </row>
    <row r="2275" spans="1:6" ht="15.75" customHeight="1" x14ac:dyDescent="0.3">
      <c r="A2275" s="5" t="s">
        <v>4560</v>
      </c>
      <c r="B2275" s="5" t="s">
        <v>4561</v>
      </c>
      <c r="C2275" s="6" t="str">
        <f t="shared" si="140"/>
        <v>Ms.</v>
      </c>
      <c r="D2275" s="6" t="str">
        <f t="shared" si="141"/>
        <v>Rachel A.</v>
      </c>
      <c r="E2275" s="6" t="str">
        <f t="shared" si="142"/>
        <v>Knotts</v>
      </c>
      <c r="F2275" s="6" t="str">
        <f t="shared" si="143"/>
        <v>Ms. Rachel A.</v>
      </c>
    </row>
    <row r="2276" spans="1:6" ht="15.75" customHeight="1" x14ac:dyDescent="0.3">
      <c r="A2276" s="5" t="s">
        <v>4562</v>
      </c>
      <c r="B2276" s="5" t="s">
        <v>4563</v>
      </c>
      <c r="C2276" s="6" t="str">
        <f t="shared" si="140"/>
        <v>Mr.</v>
      </c>
      <c r="D2276" s="6" t="str">
        <f t="shared" si="141"/>
        <v>Jim</v>
      </c>
      <c r="E2276" s="6" t="str">
        <f t="shared" si="142"/>
        <v>Pultorak</v>
      </c>
      <c r="F2276" s="6" t="str">
        <f t="shared" si="143"/>
        <v>Mr. Jim</v>
      </c>
    </row>
    <row r="2277" spans="1:6" ht="15.75" customHeight="1" x14ac:dyDescent="0.3">
      <c r="A2277" s="5" t="s">
        <v>4564</v>
      </c>
      <c r="B2277" s="5" t="s">
        <v>4565</v>
      </c>
      <c r="C2277" s="6" t="str">
        <f t="shared" si="140"/>
        <v>Mr.</v>
      </c>
      <c r="D2277" s="6" t="str">
        <f t="shared" si="141"/>
        <v>Tim</v>
      </c>
      <c r="E2277" s="6" t="str">
        <f t="shared" si="142"/>
        <v>Maxon</v>
      </c>
      <c r="F2277" s="6" t="str">
        <f t="shared" si="143"/>
        <v>Mr. Tim</v>
      </c>
    </row>
    <row r="2278" spans="1:6" ht="15.75" customHeight="1" x14ac:dyDescent="0.3">
      <c r="A2278" s="5" t="s">
        <v>4566</v>
      </c>
      <c r="B2278" s="5" t="s">
        <v>4567</v>
      </c>
      <c r="C2278" s="6" t="str">
        <f t="shared" si="140"/>
        <v>Ms.</v>
      </c>
      <c r="D2278" s="6" t="str">
        <f t="shared" si="141"/>
        <v>Abby L.</v>
      </c>
      <c r="E2278" s="6" t="str">
        <f t="shared" si="142"/>
        <v>Kraai</v>
      </c>
      <c r="F2278" s="6" t="str">
        <f t="shared" si="143"/>
        <v>Ms. Abby L.</v>
      </c>
    </row>
    <row r="2279" spans="1:6" ht="15.75" customHeight="1" x14ac:dyDescent="0.3">
      <c r="A2279" s="5" t="s">
        <v>4568</v>
      </c>
      <c r="B2279" s="5" t="s">
        <v>4569</v>
      </c>
      <c r="C2279" s="6" t="str">
        <f t="shared" si="140"/>
        <v>Mr.</v>
      </c>
      <c r="D2279" s="6" t="str">
        <f t="shared" si="141"/>
        <v>Mark</v>
      </c>
      <c r="E2279" s="6" t="str">
        <f t="shared" si="142"/>
        <v>Larosa</v>
      </c>
      <c r="F2279" s="6" t="str">
        <f t="shared" si="143"/>
        <v>Mr. Mark</v>
      </c>
    </row>
    <row r="2280" spans="1:6" ht="15.75" customHeight="1" x14ac:dyDescent="0.3">
      <c r="A2280" s="5" t="s">
        <v>4570</v>
      </c>
      <c r="B2280" s="5" t="s">
        <v>4571</v>
      </c>
      <c r="C2280" s="6" t="str">
        <f t="shared" si="140"/>
        <v>Mr.</v>
      </c>
      <c r="D2280" s="6" t="str">
        <f t="shared" si="141"/>
        <v>Ali</v>
      </c>
      <c r="E2280" s="6" t="str">
        <f t="shared" si="142"/>
        <v>King</v>
      </c>
      <c r="F2280" s="6" t="str">
        <f t="shared" si="143"/>
        <v>Mr. Ali</v>
      </c>
    </row>
    <row r="2281" spans="1:6" ht="15.75" customHeight="1" x14ac:dyDescent="0.3">
      <c r="A2281" s="5" t="s">
        <v>4572</v>
      </c>
      <c r="B2281" s="5" t="s">
        <v>4573</v>
      </c>
      <c r="C2281" s="6" t="str">
        <f t="shared" si="140"/>
        <v>Mr.</v>
      </c>
      <c r="D2281" s="6" t="str">
        <f t="shared" si="141"/>
        <v>Joshua</v>
      </c>
      <c r="E2281" s="6" t="str">
        <f t="shared" si="142"/>
        <v>Haney</v>
      </c>
      <c r="F2281" s="6" t="str">
        <f t="shared" si="143"/>
        <v>Mr. Joshua</v>
      </c>
    </row>
    <row r="2282" spans="1:6" ht="15.75" customHeight="1" x14ac:dyDescent="0.3">
      <c r="A2282" s="5" t="s">
        <v>4574</v>
      </c>
      <c r="B2282" s="5" t="s">
        <v>4575</v>
      </c>
      <c r="C2282" s="6" t="str">
        <f t="shared" si="140"/>
        <v>Mr.</v>
      </c>
      <c r="D2282" s="6" t="str">
        <f t="shared" si="141"/>
        <v>Pierre</v>
      </c>
      <c r="E2282" s="6" t="str">
        <f t="shared" si="142"/>
        <v>Boulay</v>
      </c>
      <c r="F2282" s="6" t="str">
        <f t="shared" si="143"/>
        <v>Mr. Pierre</v>
      </c>
    </row>
    <row r="2283" spans="1:6" ht="15.75" customHeight="1" x14ac:dyDescent="0.3">
      <c r="A2283" s="5" t="s">
        <v>4576</v>
      </c>
      <c r="B2283" s="5" t="s">
        <v>4577</v>
      </c>
      <c r="C2283" s="6" t="str">
        <f t="shared" si="140"/>
        <v>Ms.</v>
      </c>
      <c r="D2283" s="6" t="str">
        <f t="shared" si="141"/>
        <v>Kate</v>
      </c>
      <c r="E2283" s="6" t="str">
        <f t="shared" si="142"/>
        <v>Peters</v>
      </c>
      <c r="F2283" s="6" t="str">
        <f t="shared" si="143"/>
        <v>Ms. Kate</v>
      </c>
    </row>
    <row r="2284" spans="1:6" ht="15.75" customHeight="1" x14ac:dyDescent="0.3">
      <c r="A2284" s="5" t="s">
        <v>4578</v>
      </c>
      <c r="B2284" s="5" t="s">
        <v>4579</v>
      </c>
      <c r="C2284" s="6" t="str">
        <f t="shared" si="140"/>
        <v>Mr.</v>
      </c>
      <c r="D2284" s="6" t="str">
        <f t="shared" si="141"/>
        <v>David</v>
      </c>
      <c r="E2284" s="6" t="str">
        <f t="shared" si="142"/>
        <v>Luy</v>
      </c>
      <c r="F2284" s="6" t="str">
        <f t="shared" si="143"/>
        <v>Mr. David</v>
      </c>
    </row>
    <row r="2285" spans="1:6" ht="15.75" customHeight="1" x14ac:dyDescent="0.3">
      <c r="A2285" s="5" t="s">
        <v>4580</v>
      </c>
      <c r="B2285" s="5" t="s">
        <v>4581</v>
      </c>
      <c r="C2285" s="6" t="str">
        <f t="shared" si="140"/>
        <v>Ms.</v>
      </c>
      <c r="D2285" s="6" t="str">
        <f t="shared" si="141"/>
        <v>Carla</v>
      </c>
      <c r="E2285" s="6" t="str">
        <f t="shared" si="142"/>
        <v>Fava</v>
      </c>
      <c r="F2285" s="6" t="str">
        <f t="shared" si="143"/>
        <v>Ms. Carla</v>
      </c>
    </row>
    <row r="2286" spans="1:6" ht="15.75" customHeight="1" x14ac:dyDescent="0.3">
      <c r="A2286" s="5" t="s">
        <v>4582</v>
      </c>
      <c r="B2286" s="5" t="s">
        <v>4583</v>
      </c>
      <c r="C2286" s="6" t="str">
        <f t="shared" si="140"/>
        <v>Mr.</v>
      </c>
      <c r="D2286" s="6" t="str">
        <f t="shared" si="141"/>
        <v>Alvaro Sr.</v>
      </c>
      <c r="E2286" s="6" t="str">
        <f t="shared" si="142"/>
        <v>Montoya</v>
      </c>
      <c r="F2286" s="6" t="str">
        <f t="shared" si="143"/>
        <v>Mr. Alvaro Sr.</v>
      </c>
    </row>
    <row r="2287" spans="1:6" ht="15.75" customHeight="1" x14ac:dyDescent="0.3">
      <c r="A2287" s="5" t="s">
        <v>4584</v>
      </c>
      <c r="B2287" s="5" t="s">
        <v>4585</v>
      </c>
      <c r="C2287" s="6" t="str">
        <f t="shared" si="140"/>
        <v>Ms.</v>
      </c>
      <c r="D2287" s="6" t="str">
        <f t="shared" si="141"/>
        <v>Hope</v>
      </c>
      <c r="E2287" s="6" t="str">
        <f t="shared" si="142"/>
        <v>Bain</v>
      </c>
      <c r="F2287" s="6" t="str">
        <f t="shared" si="143"/>
        <v>Ms. Hope</v>
      </c>
    </row>
    <row r="2288" spans="1:6" ht="15.75" customHeight="1" x14ac:dyDescent="0.3">
      <c r="A2288" s="5" t="s">
        <v>4586</v>
      </c>
      <c r="B2288" s="5" t="s">
        <v>4587</v>
      </c>
      <c r="C2288" s="6" t="str">
        <f t="shared" si="140"/>
        <v>Mr.</v>
      </c>
      <c r="D2288" s="6" t="str">
        <f t="shared" si="141"/>
        <v>Mark P.</v>
      </c>
      <c r="E2288" s="6" t="str">
        <f t="shared" si="142"/>
        <v>Albertson</v>
      </c>
      <c r="F2288" s="6" t="str">
        <f t="shared" si="143"/>
        <v>Mr. Mark P.</v>
      </c>
    </row>
    <row r="2289" spans="1:6" ht="15.75" customHeight="1" x14ac:dyDescent="0.3">
      <c r="A2289" s="5" t="s">
        <v>4588</v>
      </c>
      <c r="B2289" s="5" t="s">
        <v>4589</v>
      </c>
      <c r="C2289" s="6" t="str">
        <f t="shared" si="140"/>
        <v>Ms.</v>
      </c>
      <c r="D2289" s="6" t="str">
        <f t="shared" si="141"/>
        <v>Desiree</v>
      </c>
      <c r="E2289" s="6" t="str">
        <f t="shared" si="142"/>
        <v>Barger</v>
      </c>
      <c r="F2289" s="6" t="str">
        <f t="shared" si="143"/>
        <v>Ms. Desiree</v>
      </c>
    </row>
    <row r="2290" spans="1:6" ht="15.75" customHeight="1" x14ac:dyDescent="0.3">
      <c r="A2290" s="5" t="s">
        <v>4590</v>
      </c>
      <c r="B2290" s="5" t="s">
        <v>4591</v>
      </c>
      <c r="C2290" s="6" t="str">
        <f t="shared" si="140"/>
        <v>Mr.</v>
      </c>
      <c r="D2290" s="6" t="str">
        <f t="shared" si="141"/>
        <v>Mario Jr.</v>
      </c>
      <c r="E2290" s="6" t="str">
        <f t="shared" si="142"/>
        <v>Fraioli</v>
      </c>
      <c r="F2290" s="6" t="str">
        <f t="shared" si="143"/>
        <v>Mr. Mario Jr.</v>
      </c>
    </row>
    <row r="2291" spans="1:6" ht="15.75" customHeight="1" x14ac:dyDescent="0.3">
      <c r="A2291" s="5" t="s">
        <v>4592</v>
      </c>
      <c r="B2291" s="5" t="s">
        <v>4593</v>
      </c>
      <c r="C2291" s="6" t="str">
        <f t="shared" si="140"/>
        <v>Mr.</v>
      </c>
      <c r="D2291" s="6" t="str">
        <f t="shared" si="141"/>
        <v>Lusapho</v>
      </c>
      <c r="E2291" s="6" t="str">
        <f t="shared" si="142"/>
        <v>April</v>
      </c>
      <c r="F2291" s="6" t="str">
        <f t="shared" si="143"/>
        <v>Mr. Lusapho</v>
      </c>
    </row>
    <row r="2292" spans="1:6" ht="15.75" customHeight="1" x14ac:dyDescent="0.3">
      <c r="A2292" s="5" t="s">
        <v>4594</v>
      </c>
      <c r="B2292" s="5" t="s">
        <v>4595</v>
      </c>
      <c r="C2292" s="6" t="str">
        <f t="shared" si="140"/>
        <v>Ms.</v>
      </c>
      <c r="D2292" s="6" t="str">
        <f t="shared" si="141"/>
        <v>Erin C.</v>
      </c>
      <c r="E2292" s="6" t="str">
        <f t="shared" si="142"/>
        <v>King</v>
      </c>
      <c r="F2292" s="6" t="str">
        <f t="shared" si="143"/>
        <v>Ms. Erin C.</v>
      </c>
    </row>
    <row r="2293" spans="1:6" ht="15.75" customHeight="1" x14ac:dyDescent="0.3">
      <c r="A2293" s="5" t="s">
        <v>4596</v>
      </c>
      <c r="B2293" s="5" t="s">
        <v>4597</v>
      </c>
      <c r="C2293" s="6" t="str">
        <f t="shared" si="140"/>
        <v>Mr.</v>
      </c>
      <c r="D2293" s="6" t="str">
        <f t="shared" si="141"/>
        <v>Alan F</v>
      </c>
      <c r="E2293" s="6" t="str">
        <f t="shared" si="142"/>
        <v>Talhelm</v>
      </c>
      <c r="F2293" s="6" t="str">
        <f t="shared" si="143"/>
        <v>Mr. Alan F</v>
      </c>
    </row>
    <row r="2294" spans="1:6" ht="15.75" customHeight="1" x14ac:dyDescent="0.3">
      <c r="A2294" s="5" t="s">
        <v>4598</v>
      </c>
      <c r="B2294" s="5" t="s">
        <v>4599</v>
      </c>
      <c r="C2294" s="6" t="str">
        <f t="shared" si="140"/>
        <v>Mr.</v>
      </c>
      <c r="D2294" s="6" t="str">
        <f t="shared" si="141"/>
        <v>Ryan</v>
      </c>
      <c r="E2294" s="6" t="str">
        <f t="shared" si="142"/>
        <v>Regnier</v>
      </c>
      <c r="F2294" s="6" t="str">
        <f t="shared" si="143"/>
        <v>Mr. Ryan</v>
      </c>
    </row>
    <row r="2295" spans="1:6" ht="15.75" customHeight="1" x14ac:dyDescent="0.3">
      <c r="A2295" s="5" t="s">
        <v>4600</v>
      </c>
      <c r="B2295" s="5" t="s">
        <v>4601</v>
      </c>
      <c r="C2295" s="6" t="str">
        <f t="shared" si="140"/>
        <v>Ms.</v>
      </c>
      <c r="D2295" s="6" t="str">
        <f t="shared" si="141"/>
        <v>Hope</v>
      </c>
      <c r="E2295" s="6" t="str">
        <f t="shared" si="142"/>
        <v>Treece</v>
      </c>
      <c r="F2295" s="6" t="str">
        <f t="shared" si="143"/>
        <v>Ms. Hope</v>
      </c>
    </row>
    <row r="2296" spans="1:6" ht="15.75" customHeight="1" x14ac:dyDescent="0.3">
      <c r="A2296" s="5" t="s">
        <v>4602</v>
      </c>
      <c r="B2296" s="5" t="s">
        <v>4603</v>
      </c>
      <c r="C2296" s="6" t="str">
        <f t="shared" si="140"/>
        <v>Mr.</v>
      </c>
      <c r="D2296" s="6" t="str">
        <f t="shared" si="141"/>
        <v>Josh</v>
      </c>
      <c r="E2296" s="6" t="str">
        <f t="shared" si="142"/>
        <v>Beisel</v>
      </c>
      <c r="F2296" s="6" t="str">
        <f t="shared" si="143"/>
        <v>Mr. Josh</v>
      </c>
    </row>
    <row r="2297" spans="1:6" ht="15.75" customHeight="1" x14ac:dyDescent="0.3">
      <c r="A2297" s="5" t="s">
        <v>4604</v>
      </c>
      <c r="B2297" s="5" t="s">
        <v>4605</v>
      </c>
      <c r="C2297" s="6" t="str">
        <f t="shared" si="140"/>
        <v>Mr.</v>
      </c>
      <c r="D2297" s="6" t="str">
        <f t="shared" si="141"/>
        <v>Jacob J</v>
      </c>
      <c r="E2297" s="6" t="str">
        <f t="shared" si="142"/>
        <v>Enke</v>
      </c>
      <c r="F2297" s="6" t="str">
        <f t="shared" si="143"/>
        <v>Mr. Jacob J</v>
      </c>
    </row>
    <row r="2298" spans="1:6" ht="15.75" customHeight="1" x14ac:dyDescent="0.3">
      <c r="A2298" s="5" t="s">
        <v>4606</v>
      </c>
      <c r="B2298" s="5" t="s">
        <v>4607</v>
      </c>
      <c r="C2298" s="6" t="str">
        <f t="shared" si="140"/>
        <v>Mr.</v>
      </c>
      <c r="D2298" s="6" t="str">
        <f t="shared" si="141"/>
        <v>Jose Tomas</v>
      </c>
      <c r="E2298" s="6" t="str">
        <f t="shared" si="142"/>
        <v>Ruiz-Tagle Barros</v>
      </c>
      <c r="F2298" s="6" t="str">
        <f t="shared" si="143"/>
        <v>Mr. Jose Tomas</v>
      </c>
    </row>
    <row r="2299" spans="1:6" ht="15.75" customHeight="1" x14ac:dyDescent="0.3">
      <c r="A2299" s="5" t="s">
        <v>4608</v>
      </c>
      <c r="B2299" s="5" t="s">
        <v>4609</v>
      </c>
      <c r="C2299" s="6" t="str">
        <f t="shared" si="140"/>
        <v>Ms.</v>
      </c>
      <c r="D2299" s="6" t="str">
        <f t="shared" si="141"/>
        <v>Mary Evan</v>
      </c>
      <c r="E2299" s="6" t="str">
        <f t="shared" si="142"/>
        <v>Ferrell</v>
      </c>
      <c r="F2299" s="6" t="str">
        <f t="shared" si="143"/>
        <v>Ms. Mary Evan</v>
      </c>
    </row>
    <row r="2300" spans="1:6" ht="15.75" customHeight="1" x14ac:dyDescent="0.3">
      <c r="A2300" s="5" t="s">
        <v>4610</v>
      </c>
      <c r="B2300" s="5" t="s">
        <v>4611</v>
      </c>
      <c r="C2300" s="6" t="str">
        <f t="shared" si="140"/>
        <v>Mr.</v>
      </c>
      <c r="D2300" s="6" t="str">
        <f t="shared" si="141"/>
        <v>Justin K.</v>
      </c>
      <c r="E2300" s="6" t="str">
        <f t="shared" si="142"/>
        <v>Gates</v>
      </c>
      <c r="F2300" s="6" t="str">
        <f t="shared" si="143"/>
        <v>Mr. Justin K.</v>
      </c>
    </row>
    <row r="2301" spans="1:6" ht="15.75" customHeight="1" x14ac:dyDescent="0.3">
      <c r="A2301" s="5" t="s">
        <v>4612</v>
      </c>
      <c r="B2301" s="5" t="s">
        <v>4613</v>
      </c>
      <c r="C2301" s="6" t="str">
        <f t="shared" si="140"/>
        <v>Mr.</v>
      </c>
      <c r="D2301" s="6" t="str">
        <f t="shared" si="141"/>
        <v>Patrick</v>
      </c>
      <c r="E2301" s="6" t="str">
        <f t="shared" si="142"/>
        <v>Jeffers</v>
      </c>
      <c r="F2301" s="6" t="str">
        <f t="shared" si="143"/>
        <v>Mr. Patrick</v>
      </c>
    </row>
    <row r="2302" spans="1:6" ht="15.75" customHeight="1" x14ac:dyDescent="0.3">
      <c r="A2302" s="5" t="s">
        <v>4614</v>
      </c>
      <c r="B2302" s="5" t="s">
        <v>4615</v>
      </c>
      <c r="C2302" s="6" t="str">
        <f t="shared" si="140"/>
        <v>Mr.</v>
      </c>
      <c r="D2302" s="6" t="str">
        <f t="shared" si="141"/>
        <v>Roman</v>
      </c>
      <c r="E2302" s="6" t="str">
        <f t="shared" si="142"/>
        <v>Sulhanek</v>
      </c>
      <c r="F2302" s="6" t="str">
        <f t="shared" si="143"/>
        <v>Mr. Roman</v>
      </c>
    </row>
    <row r="2303" spans="1:6" ht="15.75" customHeight="1" x14ac:dyDescent="0.3">
      <c r="A2303" s="5" t="s">
        <v>4616</v>
      </c>
      <c r="B2303" s="5" t="s">
        <v>4617</v>
      </c>
      <c r="C2303" s="6" t="str">
        <f t="shared" si="140"/>
        <v>Mr.</v>
      </c>
      <c r="D2303" s="6" t="str">
        <f t="shared" si="141"/>
        <v>David</v>
      </c>
      <c r="E2303" s="6" t="str">
        <f t="shared" si="142"/>
        <v>Ozahowski</v>
      </c>
      <c r="F2303" s="6" t="str">
        <f t="shared" si="143"/>
        <v>Mr. David</v>
      </c>
    </row>
    <row r="2304" spans="1:6" ht="15.75" customHeight="1" x14ac:dyDescent="0.3">
      <c r="A2304" s="5" t="s">
        <v>4618</v>
      </c>
      <c r="B2304" s="5" t="s">
        <v>4619</v>
      </c>
      <c r="C2304" s="6" t="str">
        <f t="shared" si="140"/>
        <v>Ms.</v>
      </c>
      <c r="D2304" s="6" t="str">
        <f t="shared" si="141"/>
        <v>Evelyn L</v>
      </c>
      <c r="E2304" s="6" t="str">
        <f t="shared" si="142"/>
        <v>Caron</v>
      </c>
      <c r="F2304" s="6" t="str">
        <f t="shared" si="143"/>
        <v>Ms. Evelyn L</v>
      </c>
    </row>
    <row r="2305" spans="1:6" ht="15.75" customHeight="1" x14ac:dyDescent="0.3">
      <c r="A2305" s="5" t="s">
        <v>4620</v>
      </c>
      <c r="B2305" s="5" t="s">
        <v>4621</v>
      </c>
      <c r="C2305" s="6" t="str">
        <f t="shared" si="140"/>
        <v>Mr.</v>
      </c>
      <c r="D2305" s="6" t="str">
        <f t="shared" si="141"/>
        <v>Jim</v>
      </c>
      <c r="E2305" s="6" t="str">
        <f t="shared" si="142"/>
        <v>Fullarton</v>
      </c>
      <c r="F2305" s="6" t="str">
        <f t="shared" si="143"/>
        <v>Mr. Jim</v>
      </c>
    </row>
    <row r="2306" spans="1:6" ht="15.75" customHeight="1" x14ac:dyDescent="0.3">
      <c r="A2306" s="5" t="s">
        <v>4622</v>
      </c>
      <c r="B2306" s="5" t="s">
        <v>4623</v>
      </c>
      <c r="C2306" s="6" t="str">
        <f t="shared" ref="C2306:C2336" si="144">LEFT(F2306,FIND(" ",F2306&amp;" ")-1)</f>
        <v>Mr.</v>
      </c>
      <c r="D2306" s="6" t="str">
        <f t="shared" ref="D2306:D2336" si="145">TRIM(MID(F2306,FIND(" ",F2306&amp;" ")+1,200))</f>
        <v>Matthew S</v>
      </c>
      <c r="E2306" s="6" t="str">
        <f t="shared" ref="E2306:E2336" si="146">TRIM(LEFT(B2306,FIND(",",B2306)-1))</f>
        <v>Lindgren</v>
      </c>
      <c r="F2306" s="6" t="str">
        <f t="shared" ref="F2306:F2336" si="147">TRIM(MID(B2306,FIND(",",B2306)+1,200))</f>
        <v>Mr. Matthew S</v>
      </c>
    </row>
    <row r="2307" spans="1:6" ht="15.75" customHeight="1" x14ac:dyDescent="0.3">
      <c r="A2307" s="5" t="s">
        <v>4624</v>
      </c>
      <c r="B2307" s="5" t="s">
        <v>4625</v>
      </c>
      <c r="C2307" s="6" t="str">
        <f t="shared" si="144"/>
        <v>Mr.</v>
      </c>
      <c r="D2307" s="6" t="str">
        <f t="shared" si="145"/>
        <v>Kenneth</v>
      </c>
      <c r="E2307" s="6" t="str">
        <f t="shared" si="146"/>
        <v>Akiha</v>
      </c>
      <c r="F2307" s="6" t="str">
        <f t="shared" si="147"/>
        <v>Mr. Kenneth</v>
      </c>
    </row>
    <row r="2308" spans="1:6" ht="15.75" customHeight="1" x14ac:dyDescent="0.3">
      <c r="A2308" s="5" t="s">
        <v>4626</v>
      </c>
      <c r="B2308" s="5" t="s">
        <v>4627</v>
      </c>
      <c r="C2308" s="6" t="str">
        <f t="shared" si="144"/>
        <v>Ms.</v>
      </c>
      <c r="D2308" s="6" t="str">
        <f t="shared" si="145"/>
        <v>Andrea</v>
      </c>
      <c r="E2308" s="6" t="str">
        <f t="shared" si="146"/>
        <v>Sweny</v>
      </c>
      <c r="F2308" s="6" t="str">
        <f t="shared" si="147"/>
        <v>Ms. Andrea</v>
      </c>
    </row>
    <row r="2309" spans="1:6" ht="15.75" customHeight="1" x14ac:dyDescent="0.3">
      <c r="A2309" s="5" t="s">
        <v>4628</v>
      </c>
      <c r="B2309" s="5" t="s">
        <v>4629</v>
      </c>
      <c r="C2309" s="6" t="str">
        <f t="shared" si="144"/>
        <v>Ms.</v>
      </c>
      <c r="D2309" s="6" t="str">
        <f t="shared" si="145"/>
        <v>Kristina</v>
      </c>
      <c r="E2309" s="6" t="str">
        <f t="shared" si="146"/>
        <v>Tobin</v>
      </c>
      <c r="F2309" s="6" t="str">
        <f t="shared" si="147"/>
        <v>Ms. Kristina</v>
      </c>
    </row>
    <row r="2310" spans="1:6" ht="15.75" customHeight="1" x14ac:dyDescent="0.3">
      <c r="A2310" s="5" t="s">
        <v>4630</v>
      </c>
      <c r="B2310" s="5" t="s">
        <v>4631</v>
      </c>
      <c r="C2310" s="6" t="str">
        <f t="shared" si="144"/>
        <v>Ms.</v>
      </c>
      <c r="D2310" s="6" t="str">
        <f t="shared" si="145"/>
        <v>Kristen</v>
      </c>
      <c r="E2310" s="6" t="str">
        <f t="shared" si="146"/>
        <v>Pedersen</v>
      </c>
      <c r="F2310" s="6" t="str">
        <f t="shared" si="147"/>
        <v>Ms. Kristen</v>
      </c>
    </row>
    <row r="2311" spans="1:6" ht="15.75" customHeight="1" x14ac:dyDescent="0.3">
      <c r="A2311" s="5" t="s">
        <v>4632</v>
      </c>
      <c r="B2311" s="5" t="s">
        <v>4633</v>
      </c>
      <c r="C2311" s="6" t="str">
        <f t="shared" si="144"/>
        <v>Mr.</v>
      </c>
      <c r="D2311" s="6" t="str">
        <f t="shared" si="145"/>
        <v>Matthew</v>
      </c>
      <c r="E2311" s="6" t="str">
        <f t="shared" si="146"/>
        <v>Lynch</v>
      </c>
      <c r="F2311" s="6" t="str">
        <f t="shared" si="147"/>
        <v>Mr. Matthew</v>
      </c>
    </row>
    <row r="2312" spans="1:6" ht="15.75" customHeight="1" x14ac:dyDescent="0.3">
      <c r="A2312" s="5" t="s">
        <v>4634</v>
      </c>
      <c r="B2312" s="5" t="s">
        <v>4635</v>
      </c>
      <c r="C2312" s="6" t="str">
        <f t="shared" si="144"/>
        <v>Mrs.</v>
      </c>
      <c r="D2312" s="6" t="str">
        <f t="shared" si="145"/>
        <v>Kathleen</v>
      </c>
      <c r="E2312" s="6" t="str">
        <f t="shared" si="146"/>
        <v>Keys</v>
      </c>
      <c r="F2312" s="6" t="str">
        <f t="shared" si="147"/>
        <v>Mrs. Kathleen</v>
      </c>
    </row>
    <row r="2313" spans="1:6" ht="15.75" customHeight="1" x14ac:dyDescent="0.3">
      <c r="A2313" s="5" t="s">
        <v>4636</v>
      </c>
      <c r="B2313" s="5" t="s">
        <v>4637</v>
      </c>
      <c r="C2313" s="6" t="str">
        <f t="shared" si="144"/>
        <v>Ms.</v>
      </c>
      <c r="D2313" s="6" t="str">
        <f t="shared" si="145"/>
        <v>Lindsey</v>
      </c>
      <c r="E2313" s="6" t="str">
        <f t="shared" si="146"/>
        <v>Wilbur</v>
      </c>
      <c r="F2313" s="6" t="str">
        <f t="shared" si="147"/>
        <v>Ms. Lindsey</v>
      </c>
    </row>
    <row r="2314" spans="1:6" ht="15.75" customHeight="1" x14ac:dyDescent="0.3">
      <c r="A2314" s="5" t="s">
        <v>4638</v>
      </c>
      <c r="B2314" s="5" t="s">
        <v>4639</v>
      </c>
      <c r="C2314" s="6" t="str">
        <f t="shared" si="144"/>
        <v>Mr.</v>
      </c>
      <c r="D2314" s="6" t="str">
        <f t="shared" si="145"/>
        <v>Robert</v>
      </c>
      <c r="E2314" s="6" t="str">
        <f t="shared" si="146"/>
        <v>Ditota</v>
      </c>
      <c r="F2314" s="6" t="str">
        <f t="shared" si="147"/>
        <v>Mr. Robert</v>
      </c>
    </row>
    <row r="2315" spans="1:6" ht="15.75" customHeight="1" x14ac:dyDescent="0.3">
      <c r="A2315" s="5" t="s">
        <v>4640</v>
      </c>
      <c r="B2315" s="5" t="s">
        <v>4641</v>
      </c>
      <c r="C2315" s="6" t="str">
        <f t="shared" si="144"/>
        <v>Ms.</v>
      </c>
      <c r="D2315" s="6" t="str">
        <f t="shared" si="145"/>
        <v>Sarah E.</v>
      </c>
      <c r="E2315" s="6" t="str">
        <f t="shared" si="146"/>
        <v>Horbol</v>
      </c>
      <c r="F2315" s="6" t="str">
        <f t="shared" si="147"/>
        <v>Ms. Sarah E.</v>
      </c>
    </row>
    <row r="2316" spans="1:6" ht="15.75" customHeight="1" x14ac:dyDescent="0.3">
      <c r="A2316" s="5" t="s">
        <v>4642</v>
      </c>
      <c r="B2316" s="5" t="s">
        <v>4643</v>
      </c>
      <c r="C2316" s="6" t="str">
        <f t="shared" si="144"/>
        <v>Ms.</v>
      </c>
      <c r="D2316" s="6" t="str">
        <f t="shared" si="145"/>
        <v>Flannery</v>
      </c>
      <c r="E2316" s="6" t="str">
        <f t="shared" si="146"/>
        <v>O'Rourke</v>
      </c>
      <c r="F2316" s="6" t="str">
        <f t="shared" si="147"/>
        <v>Ms. Flannery</v>
      </c>
    </row>
    <row r="2317" spans="1:6" ht="15.75" customHeight="1" x14ac:dyDescent="0.3">
      <c r="A2317" s="5" t="s">
        <v>4644</v>
      </c>
      <c r="B2317" s="5" t="s">
        <v>4645</v>
      </c>
      <c r="C2317" s="6" t="str">
        <f t="shared" si="144"/>
        <v>Mr.</v>
      </c>
      <c r="D2317" s="6" t="str">
        <f t="shared" si="145"/>
        <v>John T</v>
      </c>
      <c r="E2317" s="6" t="str">
        <f t="shared" si="146"/>
        <v>Williams</v>
      </c>
      <c r="F2317" s="6" t="str">
        <f t="shared" si="147"/>
        <v>Mr. John T</v>
      </c>
    </row>
    <row r="2318" spans="1:6" ht="15.75" customHeight="1" x14ac:dyDescent="0.3">
      <c r="A2318" s="5" t="s">
        <v>4646</v>
      </c>
      <c r="B2318" s="5" t="s">
        <v>4647</v>
      </c>
      <c r="C2318" s="6" t="str">
        <f t="shared" si="144"/>
        <v>Mr.</v>
      </c>
      <c r="D2318" s="6" t="str">
        <f t="shared" si="145"/>
        <v>Koji</v>
      </c>
      <c r="E2318" s="6" t="str">
        <f t="shared" si="146"/>
        <v>Murakami</v>
      </c>
      <c r="F2318" s="6" t="str">
        <f t="shared" si="147"/>
        <v>Mr. Koji</v>
      </c>
    </row>
    <row r="2319" spans="1:6" ht="15.75" customHeight="1" x14ac:dyDescent="0.3">
      <c r="A2319" s="5" t="s">
        <v>4648</v>
      </c>
      <c r="B2319" s="5" t="s">
        <v>4649</v>
      </c>
      <c r="C2319" s="6" t="str">
        <f t="shared" si="144"/>
        <v>Ms.</v>
      </c>
      <c r="D2319" s="6" t="str">
        <f t="shared" si="145"/>
        <v>Candice M</v>
      </c>
      <c r="E2319" s="6" t="str">
        <f t="shared" si="146"/>
        <v>Gagnon</v>
      </c>
      <c r="F2319" s="6" t="str">
        <f t="shared" si="147"/>
        <v>Ms. Candice M</v>
      </c>
    </row>
    <row r="2320" spans="1:6" ht="15.75" customHeight="1" x14ac:dyDescent="0.3">
      <c r="A2320" s="5" t="s">
        <v>4650</v>
      </c>
      <c r="B2320" s="5" t="s">
        <v>4651</v>
      </c>
      <c r="C2320" s="6" t="str">
        <f t="shared" si="144"/>
        <v>Mr.</v>
      </c>
      <c r="D2320" s="6" t="str">
        <f t="shared" si="145"/>
        <v>Theodore A.</v>
      </c>
      <c r="E2320" s="6" t="str">
        <f t="shared" si="146"/>
        <v>Petermann</v>
      </c>
      <c r="F2320" s="6" t="str">
        <f t="shared" si="147"/>
        <v>Mr. Theodore A.</v>
      </c>
    </row>
    <row r="2321" spans="1:6" ht="15.75" customHeight="1" x14ac:dyDescent="0.3">
      <c r="A2321" s="5" t="s">
        <v>4652</v>
      </c>
      <c r="B2321" s="5" t="s">
        <v>4653</v>
      </c>
      <c r="C2321" s="6" t="str">
        <f t="shared" si="144"/>
        <v>Ms.</v>
      </c>
      <c r="D2321" s="6" t="str">
        <f t="shared" si="145"/>
        <v>Lindy</v>
      </c>
      <c r="E2321" s="6" t="str">
        <f t="shared" si="146"/>
        <v>Graves - Rostro</v>
      </c>
      <c r="F2321" s="6" t="str">
        <f t="shared" si="147"/>
        <v>Ms. Lindy</v>
      </c>
    </row>
    <row r="2322" spans="1:6" ht="15.75" customHeight="1" x14ac:dyDescent="0.3">
      <c r="A2322" s="5" t="s">
        <v>4654</v>
      </c>
      <c r="B2322" s="5" t="s">
        <v>4655</v>
      </c>
      <c r="C2322" s="6" t="str">
        <f t="shared" si="144"/>
        <v>Mr.</v>
      </c>
      <c r="D2322" s="6" t="str">
        <f t="shared" si="145"/>
        <v>Thomas</v>
      </c>
      <c r="E2322" s="6" t="str">
        <f t="shared" si="146"/>
        <v>Danielson</v>
      </c>
      <c r="F2322" s="6" t="str">
        <f t="shared" si="147"/>
        <v>Mr. Thomas</v>
      </c>
    </row>
    <row r="2323" spans="1:6" ht="15.75" customHeight="1" x14ac:dyDescent="0.3">
      <c r="A2323" s="5" t="s">
        <v>4656</v>
      </c>
      <c r="B2323" s="5" t="s">
        <v>4657</v>
      </c>
      <c r="C2323" s="6" t="str">
        <f t="shared" si="144"/>
        <v>Ms.</v>
      </c>
      <c r="D2323" s="6" t="str">
        <f t="shared" si="145"/>
        <v>Holly</v>
      </c>
      <c r="E2323" s="6" t="str">
        <f t="shared" si="146"/>
        <v>Street</v>
      </c>
      <c r="F2323" s="6" t="str">
        <f t="shared" si="147"/>
        <v>Ms. Holly</v>
      </c>
    </row>
    <row r="2324" spans="1:6" ht="15.75" customHeight="1" x14ac:dyDescent="0.3">
      <c r="A2324" s="5" t="s">
        <v>4658</v>
      </c>
      <c r="B2324" s="5" t="s">
        <v>4659</v>
      </c>
      <c r="C2324" s="6" t="str">
        <f t="shared" si="144"/>
        <v>Mr.</v>
      </c>
      <c r="D2324" s="6" t="str">
        <f t="shared" si="145"/>
        <v>Matthew</v>
      </c>
      <c r="E2324" s="6" t="str">
        <f t="shared" si="146"/>
        <v>Buss</v>
      </c>
      <c r="F2324" s="6" t="str">
        <f t="shared" si="147"/>
        <v>Mr. Matthew</v>
      </c>
    </row>
    <row r="2325" spans="1:6" ht="15.75" customHeight="1" x14ac:dyDescent="0.3">
      <c r="A2325" s="5" t="s">
        <v>4660</v>
      </c>
      <c r="B2325" s="5" t="s">
        <v>4661</v>
      </c>
      <c r="C2325" s="6" t="str">
        <f t="shared" si="144"/>
        <v>Ms.</v>
      </c>
      <c r="D2325" s="6" t="str">
        <f t="shared" si="145"/>
        <v>Meghan K</v>
      </c>
      <c r="E2325" s="6" t="str">
        <f t="shared" si="146"/>
        <v>Duffy</v>
      </c>
      <c r="F2325" s="6" t="str">
        <f t="shared" si="147"/>
        <v>Ms. Meghan K</v>
      </c>
    </row>
    <row r="2326" spans="1:6" ht="15.75" customHeight="1" x14ac:dyDescent="0.3">
      <c r="A2326" s="5" t="s">
        <v>4662</v>
      </c>
      <c r="B2326" s="5" t="s">
        <v>4663</v>
      </c>
      <c r="C2326" s="6" t="str">
        <f t="shared" si="144"/>
        <v>Mr.</v>
      </c>
      <c r="D2326" s="6" t="str">
        <f t="shared" si="145"/>
        <v>Fred</v>
      </c>
      <c r="E2326" s="6" t="str">
        <f t="shared" si="146"/>
        <v>Hines</v>
      </c>
      <c r="F2326" s="6" t="str">
        <f t="shared" si="147"/>
        <v>Mr. Fred</v>
      </c>
    </row>
    <row r="2327" spans="1:6" ht="15.75" customHeight="1" x14ac:dyDescent="0.3">
      <c r="A2327" s="5" t="s">
        <v>4664</v>
      </c>
      <c r="B2327" s="5" t="s">
        <v>4665</v>
      </c>
      <c r="C2327" s="6" t="str">
        <f t="shared" si="144"/>
        <v>Mr.</v>
      </c>
      <c r="D2327" s="6" t="str">
        <f t="shared" si="145"/>
        <v>Sebastian</v>
      </c>
      <c r="E2327" s="6" t="str">
        <f t="shared" si="146"/>
        <v>Castro</v>
      </c>
      <c r="F2327" s="6" t="str">
        <f t="shared" si="147"/>
        <v>Mr. Sebastian</v>
      </c>
    </row>
    <row r="2328" spans="1:6" ht="15.75" customHeight="1" x14ac:dyDescent="0.3">
      <c r="A2328" s="5" t="s">
        <v>4666</v>
      </c>
      <c r="B2328" s="5" t="s">
        <v>4667</v>
      </c>
      <c r="C2328" s="6" t="str">
        <f t="shared" si="144"/>
        <v>Ms.</v>
      </c>
      <c r="D2328" s="6" t="str">
        <f t="shared" si="145"/>
        <v>Laura</v>
      </c>
      <c r="E2328" s="6" t="str">
        <f t="shared" si="146"/>
        <v>Howell</v>
      </c>
      <c r="F2328" s="6" t="str">
        <f t="shared" si="147"/>
        <v>Ms. Laura</v>
      </c>
    </row>
    <row r="2329" spans="1:6" ht="15.75" customHeight="1" x14ac:dyDescent="0.3">
      <c r="A2329" s="5" t="s">
        <v>4668</v>
      </c>
      <c r="B2329" s="5" t="s">
        <v>4669</v>
      </c>
      <c r="C2329" s="6" t="str">
        <f t="shared" si="144"/>
        <v>Ms.</v>
      </c>
      <c r="D2329" s="6" t="str">
        <f t="shared" si="145"/>
        <v>Nicole</v>
      </c>
      <c r="E2329" s="6" t="str">
        <f t="shared" si="146"/>
        <v>Avery</v>
      </c>
      <c r="F2329" s="6" t="str">
        <f t="shared" si="147"/>
        <v>Ms. Nicole</v>
      </c>
    </row>
    <row r="2330" spans="1:6" ht="15.75" customHeight="1" x14ac:dyDescent="0.3">
      <c r="A2330" s="5" t="s">
        <v>4670</v>
      </c>
      <c r="B2330" s="5" t="s">
        <v>4671</v>
      </c>
      <c r="C2330" s="6" t="str">
        <f t="shared" si="144"/>
        <v>Ms.</v>
      </c>
      <c r="D2330" s="6" t="str">
        <f t="shared" si="145"/>
        <v>Susan E</v>
      </c>
      <c r="E2330" s="6" t="str">
        <f t="shared" si="146"/>
        <v>Bohinski</v>
      </c>
      <c r="F2330" s="6" t="str">
        <f t="shared" si="147"/>
        <v>Ms. Susan E</v>
      </c>
    </row>
    <row r="2331" spans="1:6" ht="15.75" customHeight="1" x14ac:dyDescent="0.3">
      <c r="A2331" s="5" t="s">
        <v>4672</v>
      </c>
      <c r="B2331" s="5" t="s">
        <v>4673</v>
      </c>
      <c r="C2331" s="6" t="str">
        <f t="shared" si="144"/>
        <v>Ms.</v>
      </c>
      <c r="D2331" s="6" t="str">
        <f t="shared" si="145"/>
        <v>Katy</v>
      </c>
      <c r="E2331" s="6" t="str">
        <f t="shared" si="146"/>
        <v>Kohls</v>
      </c>
      <c r="F2331" s="6" t="str">
        <f t="shared" si="147"/>
        <v>Ms. Katy</v>
      </c>
    </row>
    <row r="2332" spans="1:6" ht="15.75" customHeight="1" x14ac:dyDescent="0.3">
      <c r="A2332" s="5" t="s">
        <v>4674</v>
      </c>
      <c r="B2332" s="5" t="s">
        <v>4675</v>
      </c>
      <c r="C2332" s="6" t="str">
        <f t="shared" si="144"/>
        <v>Mr.</v>
      </c>
      <c r="D2332" s="6" t="str">
        <f t="shared" si="145"/>
        <v>Jordan</v>
      </c>
      <c r="E2332" s="6" t="str">
        <f t="shared" si="146"/>
        <v>Brietzke</v>
      </c>
      <c r="F2332" s="6" t="str">
        <f t="shared" si="147"/>
        <v>Mr. Jordan</v>
      </c>
    </row>
    <row r="2333" spans="1:6" ht="15.75" customHeight="1" x14ac:dyDescent="0.3">
      <c r="A2333" s="5" t="s">
        <v>4676</v>
      </c>
      <c r="B2333" s="5" t="s">
        <v>4677</v>
      </c>
      <c r="C2333" s="6" t="str">
        <f t="shared" si="144"/>
        <v>Mr.</v>
      </c>
      <c r="D2333" s="6" t="str">
        <f t="shared" si="145"/>
        <v>Juan D. Sr.</v>
      </c>
      <c r="E2333" s="6" t="str">
        <f t="shared" si="146"/>
        <v>Riveros Gonzalez</v>
      </c>
      <c r="F2333" s="6" t="str">
        <f t="shared" si="147"/>
        <v>Mr. Juan D. Sr.</v>
      </c>
    </row>
    <row r="2334" spans="1:6" ht="15.75" customHeight="1" x14ac:dyDescent="0.3">
      <c r="A2334" s="5" t="s">
        <v>4678</v>
      </c>
      <c r="B2334" s="5" t="s">
        <v>4679</v>
      </c>
      <c r="C2334" s="6" t="str">
        <f t="shared" si="144"/>
        <v>Ms.</v>
      </c>
      <c r="D2334" s="6" t="str">
        <f t="shared" si="145"/>
        <v>Julie</v>
      </c>
      <c r="E2334" s="6" t="str">
        <f t="shared" si="146"/>
        <v>Albano</v>
      </c>
      <c r="F2334" s="6" t="str">
        <f t="shared" si="147"/>
        <v>Ms. Julie</v>
      </c>
    </row>
    <row r="2335" spans="1:6" ht="15.75" customHeight="1" x14ac:dyDescent="0.3">
      <c r="A2335" s="5" t="s">
        <v>4680</v>
      </c>
      <c r="B2335" s="5" t="s">
        <v>4681</v>
      </c>
      <c r="C2335" s="6" t="str">
        <f t="shared" si="144"/>
        <v>Mr.</v>
      </c>
      <c r="D2335" s="6" t="str">
        <f t="shared" si="145"/>
        <v>Evan P</v>
      </c>
      <c r="E2335" s="6" t="str">
        <f t="shared" si="146"/>
        <v>Rosendahl</v>
      </c>
      <c r="F2335" s="6" t="str">
        <f t="shared" si="147"/>
        <v>Mr. Evan P</v>
      </c>
    </row>
    <row r="2336" spans="1:6" ht="15.75" customHeight="1" x14ac:dyDescent="0.3">
      <c r="A2336" s="5" t="s">
        <v>4682</v>
      </c>
      <c r="B2336" s="5" t="s">
        <v>4683</v>
      </c>
      <c r="C2336" s="6" t="str">
        <f t="shared" si="144"/>
        <v>Mr.</v>
      </c>
      <c r="D2336" s="6" t="str">
        <f t="shared" si="145"/>
        <v>Aaron K</v>
      </c>
      <c r="E2336" s="6" t="str">
        <f t="shared" si="146"/>
        <v>German</v>
      </c>
      <c r="F2336" s="6" t="str">
        <f t="shared" si="147"/>
        <v>Mr. Aaron K</v>
      </c>
    </row>
  </sheetData>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336"/>
  <sheetViews>
    <sheetView topLeftCell="E1" zoomScaleNormal="100" workbookViewId="0">
      <selection activeCell="K2342" sqref="K2342"/>
    </sheetView>
  </sheetViews>
  <sheetFormatPr defaultColWidth="8.6640625" defaultRowHeight="14.4" x14ac:dyDescent="0.3"/>
  <cols>
    <col min="1" max="1" width="13.21875" customWidth="1"/>
    <col min="2" max="2" width="8" customWidth="1"/>
    <col min="3" max="3" width="8.5546875" customWidth="1"/>
    <col min="4" max="4" width="12.88671875" customWidth="1"/>
    <col min="5" max="5" width="16.33203125" customWidth="1"/>
    <col min="6" max="6" width="14.88671875" customWidth="1"/>
    <col min="7" max="7" width="24.5546875" customWidth="1"/>
    <col min="8" max="8" width="9.109375" customWidth="1"/>
    <col min="9" max="9" width="22.6640625" customWidth="1"/>
    <col min="10" max="10" width="26" customWidth="1"/>
    <col min="11" max="11" width="20.88671875" customWidth="1"/>
    <col min="12" max="12" width="36.109375" customWidth="1"/>
    <col min="13" max="13" width="15.33203125" customWidth="1"/>
    <col min="14" max="14" width="16.6640625" customWidth="1"/>
  </cols>
  <sheetData>
    <row r="1" spans="1:14" ht="36.6" customHeight="1" x14ac:dyDescent="0.3">
      <c r="A1" s="7" t="s">
        <v>8</v>
      </c>
      <c r="B1" s="7" t="s">
        <v>4684</v>
      </c>
      <c r="C1" s="7" t="s">
        <v>4685</v>
      </c>
      <c r="D1" s="7" t="s">
        <v>4686</v>
      </c>
      <c r="E1" s="7" t="s">
        <v>4687</v>
      </c>
      <c r="F1" s="7" t="s">
        <v>4688</v>
      </c>
      <c r="G1" s="7" t="s">
        <v>4689</v>
      </c>
      <c r="H1" s="7" t="s">
        <v>4690</v>
      </c>
      <c r="I1" s="8" t="s">
        <v>4691</v>
      </c>
      <c r="J1" s="8" t="s">
        <v>4692</v>
      </c>
      <c r="K1" s="8" t="s">
        <v>4693</v>
      </c>
      <c r="L1" s="8" t="s">
        <v>4694</v>
      </c>
      <c r="M1" s="8" t="s">
        <v>4695</v>
      </c>
      <c r="N1" s="8" t="s">
        <v>4696</v>
      </c>
    </row>
    <row r="2" spans="1:14" ht="15" customHeight="1" x14ac:dyDescent="0.3">
      <c r="A2" t="s">
        <v>14</v>
      </c>
      <c r="B2">
        <v>47.41</v>
      </c>
      <c r="C2">
        <v>7.47</v>
      </c>
      <c r="D2" t="s">
        <v>4697</v>
      </c>
      <c r="E2" t="s">
        <v>4697</v>
      </c>
      <c r="F2" t="s">
        <v>4697</v>
      </c>
      <c r="G2" t="s">
        <v>4698</v>
      </c>
      <c r="H2" t="s">
        <v>4699</v>
      </c>
      <c r="I2" s="6" t="str">
        <f t="shared" ref="I2:I65" si="0">PROPER(D2)</f>
        <v>No</v>
      </c>
      <c r="J2" s="6" t="str">
        <f t="shared" ref="J2:J65" si="1">PROPER(E2)</f>
        <v>No</v>
      </c>
      <c r="K2" s="6" t="str">
        <f t="shared" ref="K2:K65" si="2">IF(H2="?",$K$4,PROPER(H2))</f>
        <v>Yes</v>
      </c>
      <c r="L2" s="6">
        <f t="shared" ref="L2:L65" si="3">IF(G2="No major surgery",0,G2)</f>
        <v>0</v>
      </c>
      <c r="M2" s="6" t="str">
        <f t="shared" ref="M2:M65" si="4">IF(B2&lt;18.5,"Underweight",IF(B2&lt;=24.9,"Normal Weight",IF(B2&lt;=29.9,"Overweight","Obesity")))</f>
        <v>Obesity</v>
      </c>
      <c r="N2" s="6" t="str">
        <f t="shared" ref="N2:N65" si="5">IF(C2&lt;5.7,"Normal",IF(C2&lt;=6.4,"Prediabetic","Diabetic"))</f>
        <v>Diabetic</v>
      </c>
    </row>
    <row r="3" spans="1:14" ht="15" customHeight="1" x14ac:dyDescent="0.3">
      <c r="A3" t="s">
        <v>16</v>
      </c>
      <c r="B3">
        <v>30.36</v>
      </c>
      <c r="C3">
        <v>5.77</v>
      </c>
      <c r="D3" t="s">
        <v>4697</v>
      </c>
      <c r="E3" t="s">
        <v>4697</v>
      </c>
      <c r="F3" t="s">
        <v>4697</v>
      </c>
      <c r="G3" t="s">
        <v>4698</v>
      </c>
      <c r="H3" t="s">
        <v>4699</v>
      </c>
      <c r="I3" s="6" t="str">
        <f t="shared" si="0"/>
        <v>No</v>
      </c>
      <c r="J3" s="6" t="str">
        <f t="shared" si="1"/>
        <v>No</v>
      </c>
      <c r="K3" s="6" t="str">
        <f t="shared" si="2"/>
        <v>Yes</v>
      </c>
      <c r="L3" s="6">
        <f t="shared" si="3"/>
        <v>0</v>
      </c>
      <c r="M3" s="6" t="str">
        <f t="shared" si="4"/>
        <v>Obesity</v>
      </c>
      <c r="N3" s="6" t="str">
        <f t="shared" si="5"/>
        <v>Prediabetic</v>
      </c>
    </row>
    <row r="4" spans="1:14" ht="15" customHeight="1" x14ac:dyDescent="0.3">
      <c r="A4" t="s">
        <v>18</v>
      </c>
      <c r="B4">
        <v>34.484999999999999</v>
      </c>
      <c r="C4">
        <v>11.87</v>
      </c>
      <c r="D4" t="s">
        <v>4699</v>
      </c>
      <c r="E4" t="s">
        <v>4697</v>
      </c>
      <c r="F4" t="s">
        <v>4697</v>
      </c>
      <c r="G4">
        <v>2</v>
      </c>
      <c r="H4" t="s">
        <v>4699</v>
      </c>
      <c r="I4" s="6" t="str">
        <f t="shared" si="0"/>
        <v>Yes</v>
      </c>
      <c r="J4" s="6" t="str">
        <f t="shared" si="1"/>
        <v>No</v>
      </c>
      <c r="K4" s="6" t="str">
        <f t="shared" si="2"/>
        <v>Yes</v>
      </c>
      <c r="L4" s="6">
        <f t="shared" si="3"/>
        <v>2</v>
      </c>
      <c r="M4" s="6" t="str">
        <f t="shared" si="4"/>
        <v>Obesity</v>
      </c>
      <c r="N4" s="6" t="str">
        <f t="shared" si="5"/>
        <v>Diabetic</v>
      </c>
    </row>
    <row r="5" spans="1:14" ht="15" customHeight="1" x14ac:dyDescent="0.3">
      <c r="A5" t="s">
        <v>20</v>
      </c>
      <c r="B5">
        <v>38.094999999999999</v>
      </c>
      <c r="C5">
        <v>6.05</v>
      </c>
      <c r="D5" t="s">
        <v>4697</v>
      </c>
      <c r="E5" t="s">
        <v>4697</v>
      </c>
      <c r="F5" t="s">
        <v>4697</v>
      </c>
      <c r="G5" t="s">
        <v>4698</v>
      </c>
      <c r="H5" t="s">
        <v>4699</v>
      </c>
      <c r="I5" s="6" t="str">
        <f t="shared" si="0"/>
        <v>No</v>
      </c>
      <c r="J5" s="6" t="str">
        <f t="shared" si="1"/>
        <v>No</v>
      </c>
      <c r="K5" s="6" t="str">
        <f t="shared" si="2"/>
        <v>Yes</v>
      </c>
      <c r="L5" s="6">
        <f t="shared" si="3"/>
        <v>0</v>
      </c>
      <c r="M5" s="6" t="str">
        <f t="shared" si="4"/>
        <v>Obesity</v>
      </c>
      <c r="N5" s="6" t="str">
        <f t="shared" si="5"/>
        <v>Prediabetic</v>
      </c>
    </row>
    <row r="6" spans="1:14" ht="15" customHeight="1" x14ac:dyDescent="0.3">
      <c r="A6" t="s">
        <v>22</v>
      </c>
      <c r="B6">
        <v>35.53</v>
      </c>
      <c r="C6">
        <v>5.45</v>
      </c>
      <c r="D6" t="s">
        <v>4697</v>
      </c>
      <c r="E6" t="s">
        <v>4697</v>
      </c>
      <c r="F6" t="s">
        <v>4697</v>
      </c>
      <c r="G6" t="s">
        <v>4698</v>
      </c>
      <c r="H6" t="s">
        <v>4699</v>
      </c>
      <c r="I6" s="6" t="str">
        <f t="shared" si="0"/>
        <v>No</v>
      </c>
      <c r="J6" s="6" t="str">
        <f t="shared" si="1"/>
        <v>No</v>
      </c>
      <c r="K6" s="6" t="str">
        <f t="shared" si="2"/>
        <v>Yes</v>
      </c>
      <c r="L6" s="6">
        <f t="shared" si="3"/>
        <v>0</v>
      </c>
      <c r="M6" s="6" t="str">
        <f t="shared" si="4"/>
        <v>Obesity</v>
      </c>
      <c r="N6" s="6" t="str">
        <f t="shared" si="5"/>
        <v>Normal</v>
      </c>
    </row>
    <row r="7" spans="1:14" ht="15" customHeight="1" x14ac:dyDescent="0.3">
      <c r="A7" t="s">
        <v>24</v>
      </c>
      <c r="B7">
        <v>32.799999999999997</v>
      </c>
      <c r="C7">
        <v>6.59</v>
      </c>
      <c r="D7" t="s">
        <v>4697</v>
      </c>
      <c r="E7" t="s">
        <v>4697</v>
      </c>
      <c r="F7" t="s">
        <v>4697</v>
      </c>
      <c r="G7" t="s">
        <v>4698</v>
      </c>
      <c r="H7" t="s">
        <v>4699</v>
      </c>
      <c r="I7" s="6" t="str">
        <f t="shared" si="0"/>
        <v>No</v>
      </c>
      <c r="J7" s="6" t="str">
        <f t="shared" si="1"/>
        <v>No</v>
      </c>
      <c r="K7" s="6" t="str">
        <f t="shared" si="2"/>
        <v>Yes</v>
      </c>
      <c r="L7" s="6">
        <f t="shared" si="3"/>
        <v>0</v>
      </c>
      <c r="M7" s="6" t="str">
        <f t="shared" si="4"/>
        <v>Obesity</v>
      </c>
      <c r="N7" s="6" t="str">
        <f t="shared" si="5"/>
        <v>Diabetic</v>
      </c>
    </row>
    <row r="8" spans="1:14" ht="15" customHeight="1" x14ac:dyDescent="0.3">
      <c r="A8" t="s">
        <v>26</v>
      </c>
      <c r="B8">
        <v>36.4</v>
      </c>
      <c r="C8">
        <v>6.07</v>
      </c>
      <c r="D8" t="s">
        <v>4697</v>
      </c>
      <c r="E8" t="s">
        <v>4697</v>
      </c>
      <c r="F8" t="s">
        <v>4697</v>
      </c>
      <c r="G8" t="s">
        <v>4698</v>
      </c>
      <c r="H8" t="s">
        <v>4699</v>
      </c>
      <c r="I8" s="6" t="str">
        <f t="shared" si="0"/>
        <v>No</v>
      </c>
      <c r="J8" s="6" t="str">
        <f t="shared" si="1"/>
        <v>No</v>
      </c>
      <c r="K8" s="6" t="str">
        <f t="shared" si="2"/>
        <v>Yes</v>
      </c>
      <c r="L8" s="6">
        <f t="shared" si="3"/>
        <v>0</v>
      </c>
      <c r="M8" s="6" t="str">
        <f t="shared" si="4"/>
        <v>Obesity</v>
      </c>
      <c r="N8" s="6" t="str">
        <f t="shared" si="5"/>
        <v>Prediabetic</v>
      </c>
    </row>
    <row r="9" spans="1:14" ht="15" customHeight="1" x14ac:dyDescent="0.3">
      <c r="A9" t="s">
        <v>28</v>
      </c>
      <c r="B9">
        <v>36.96</v>
      </c>
      <c r="C9">
        <v>7.93</v>
      </c>
      <c r="D9" t="s">
        <v>4697</v>
      </c>
      <c r="E9" t="s">
        <v>4697</v>
      </c>
      <c r="F9" t="s">
        <v>4697</v>
      </c>
      <c r="G9">
        <v>3</v>
      </c>
      <c r="H9" t="s">
        <v>4699</v>
      </c>
      <c r="I9" s="6" t="str">
        <f t="shared" si="0"/>
        <v>No</v>
      </c>
      <c r="J9" s="6" t="str">
        <f t="shared" si="1"/>
        <v>No</v>
      </c>
      <c r="K9" s="6" t="str">
        <f t="shared" si="2"/>
        <v>Yes</v>
      </c>
      <c r="L9" s="6">
        <f t="shared" si="3"/>
        <v>3</v>
      </c>
      <c r="M9" s="6" t="str">
        <f t="shared" si="4"/>
        <v>Obesity</v>
      </c>
      <c r="N9" s="6" t="str">
        <f t="shared" si="5"/>
        <v>Diabetic</v>
      </c>
    </row>
    <row r="10" spans="1:14" ht="15" customHeight="1" x14ac:dyDescent="0.3">
      <c r="A10" t="s">
        <v>30</v>
      </c>
      <c r="B10">
        <v>41.14</v>
      </c>
      <c r="C10">
        <v>9.58</v>
      </c>
      <c r="D10" t="s">
        <v>4699</v>
      </c>
      <c r="E10" t="s">
        <v>4697</v>
      </c>
      <c r="F10" t="s">
        <v>4700</v>
      </c>
      <c r="G10">
        <v>1</v>
      </c>
      <c r="H10" t="s">
        <v>4699</v>
      </c>
      <c r="I10" s="6" t="str">
        <f t="shared" si="0"/>
        <v>Yes</v>
      </c>
      <c r="J10" s="6" t="str">
        <f t="shared" si="1"/>
        <v>No</v>
      </c>
      <c r="K10" s="6" t="str">
        <f t="shared" si="2"/>
        <v>Yes</v>
      </c>
      <c r="L10" s="6">
        <f t="shared" si="3"/>
        <v>1</v>
      </c>
      <c r="M10" s="6" t="str">
        <f t="shared" si="4"/>
        <v>Obesity</v>
      </c>
      <c r="N10" s="6" t="str">
        <f t="shared" si="5"/>
        <v>Diabetic</v>
      </c>
    </row>
    <row r="11" spans="1:14" ht="15" customHeight="1" x14ac:dyDescent="0.3">
      <c r="A11" t="s">
        <v>32</v>
      </c>
      <c r="B11">
        <v>38.06</v>
      </c>
      <c r="C11">
        <v>10.79</v>
      </c>
      <c r="D11" t="s">
        <v>4697</v>
      </c>
      <c r="E11" t="s">
        <v>4697</v>
      </c>
      <c r="F11" t="s">
        <v>4697</v>
      </c>
      <c r="G11" t="s">
        <v>4698</v>
      </c>
      <c r="H11" t="s">
        <v>4699</v>
      </c>
      <c r="I11" s="6" t="str">
        <f t="shared" si="0"/>
        <v>No</v>
      </c>
      <c r="J11" s="6" t="str">
        <f t="shared" si="1"/>
        <v>No</v>
      </c>
      <c r="K11" s="6" t="str">
        <f t="shared" si="2"/>
        <v>Yes</v>
      </c>
      <c r="L11" s="6">
        <f t="shared" si="3"/>
        <v>0</v>
      </c>
      <c r="M11" s="6" t="str">
        <f t="shared" si="4"/>
        <v>Obesity</v>
      </c>
      <c r="N11" s="6" t="str">
        <f t="shared" si="5"/>
        <v>Diabetic</v>
      </c>
    </row>
    <row r="12" spans="1:14" ht="15" customHeight="1" x14ac:dyDescent="0.3">
      <c r="A12" t="s">
        <v>34</v>
      </c>
      <c r="B12">
        <v>37.700000000000003</v>
      </c>
      <c r="C12">
        <v>5.96</v>
      </c>
      <c r="D12" t="s">
        <v>4699</v>
      </c>
      <c r="E12" t="s">
        <v>4697</v>
      </c>
      <c r="F12" t="s">
        <v>4697</v>
      </c>
      <c r="G12">
        <v>2</v>
      </c>
      <c r="H12" t="s">
        <v>4699</v>
      </c>
      <c r="I12" s="6" t="str">
        <f t="shared" si="0"/>
        <v>Yes</v>
      </c>
      <c r="J12" s="6" t="str">
        <f t="shared" si="1"/>
        <v>No</v>
      </c>
      <c r="K12" s="6" t="str">
        <f t="shared" si="2"/>
        <v>Yes</v>
      </c>
      <c r="L12" s="6">
        <f t="shared" si="3"/>
        <v>2</v>
      </c>
      <c r="M12" s="6" t="str">
        <f t="shared" si="4"/>
        <v>Obesity</v>
      </c>
      <c r="N12" s="6" t="str">
        <f t="shared" si="5"/>
        <v>Prediabetic</v>
      </c>
    </row>
    <row r="13" spans="1:14" ht="15" customHeight="1" x14ac:dyDescent="0.3">
      <c r="A13" t="s">
        <v>36</v>
      </c>
      <c r="B13">
        <v>42.13</v>
      </c>
      <c r="C13">
        <v>11.9</v>
      </c>
      <c r="D13" t="s">
        <v>4697</v>
      </c>
      <c r="E13" t="s">
        <v>4697</v>
      </c>
      <c r="F13" t="s">
        <v>4697</v>
      </c>
      <c r="G13" t="s">
        <v>4698</v>
      </c>
      <c r="H13" t="s">
        <v>4699</v>
      </c>
      <c r="I13" s="6" t="str">
        <f t="shared" si="0"/>
        <v>No</v>
      </c>
      <c r="J13" s="6" t="str">
        <f t="shared" si="1"/>
        <v>No</v>
      </c>
      <c r="K13" s="6" t="str">
        <f t="shared" si="2"/>
        <v>Yes</v>
      </c>
      <c r="L13" s="6">
        <f t="shared" si="3"/>
        <v>0</v>
      </c>
      <c r="M13" s="6" t="str">
        <f t="shared" si="4"/>
        <v>Obesity</v>
      </c>
      <c r="N13" s="6" t="str">
        <f t="shared" si="5"/>
        <v>Diabetic</v>
      </c>
    </row>
    <row r="14" spans="1:14" ht="15" customHeight="1" x14ac:dyDescent="0.3">
      <c r="A14" t="s">
        <v>38</v>
      </c>
      <c r="B14">
        <v>40.92</v>
      </c>
      <c r="C14">
        <v>8.41</v>
      </c>
      <c r="D14" t="s">
        <v>4697</v>
      </c>
      <c r="E14" t="s">
        <v>4697</v>
      </c>
      <c r="F14" t="s">
        <v>4697</v>
      </c>
      <c r="G14" t="s">
        <v>4698</v>
      </c>
      <c r="H14" t="s">
        <v>4699</v>
      </c>
      <c r="I14" s="6" t="str">
        <f t="shared" si="0"/>
        <v>No</v>
      </c>
      <c r="J14" s="6" t="str">
        <f t="shared" si="1"/>
        <v>No</v>
      </c>
      <c r="K14" s="6" t="str">
        <f t="shared" si="2"/>
        <v>Yes</v>
      </c>
      <c r="L14" s="6">
        <f t="shared" si="3"/>
        <v>0</v>
      </c>
      <c r="M14" s="6" t="str">
        <f t="shared" si="4"/>
        <v>Obesity</v>
      </c>
      <c r="N14" s="6" t="str">
        <f t="shared" si="5"/>
        <v>Diabetic</v>
      </c>
    </row>
    <row r="15" spans="1:14" ht="15" customHeight="1" x14ac:dyDescent="0.3">
      <c r="A15" t="s">
        <v>40</v>
      </c>
      <c r="B15">
        <v>40.564999999999998</v>
      </c>
      <c r="C15">
        <v>7.02</v>
      </c>
      <c r="D15" t="s">
        <v>4697</v>
      </c>
      <c r="E15" t="s">
        <v>4697</v>
      </c>
      <c r="F15" t="s">
        <v>4697</v>
      </c>
      <c r="G15" t="s">
        <v>4698</v>
      </c>
      <c r="H15" t="s">
        <v>4699</v>
      </c>
      <c r="I15" s="6" t="str">
        <f t="shared" si="0"/>
        <v>No</v>
      </c>
      <c r="J15" s="6" t="str">
        <f t="shared" si="1"/>
        <v>No</v>
      </c>
      <c r="K15" s="6" t="str">
        <f t="shared" si="2"/>
        <v>Yes</v>
      </c>
      <c r="L15" s="6">
        <f t="shared" si="3"/>
        <v>0</v>
      </c>
      <c r="M15" s="6" t="str">
        <f t="shared" si="4"/>
        <v>Obesity</v>
      </c>
      <c r="N15" s="6" t="str">
        <f t="shared" si="5"/>
        <v>Diabetic</v>
      </c>
    </row>
    <row r="16" spans="1:14" ht="15" customHeight="1" x14ac:dyDescent="0.3">
      <c r="A16" t="s">
        <v>42</v>
      </c>
      <c r="B16">
        <v>36.384999999999998</v>
      </c>
      <c r="C16">
        <v>7.59</v>
      </c>
      <c r="D16" t="s">
        <v>4699</v>
      </c>
      <c r="E16" t="s">
        <v>4697</v>
      </c>
      <c r="F16" t="s">
        <v>4697</v>
      </c>
      <c r="G16">
        <v>2</v>
      </c>
      <c r="H16" t="s">
        <v>4699</v>
      </c>
      <c r="I16" s="6" t="str">
        <f t="shared" si="0"/>
        <v>Yes</v>
      </c>
      <c r="J16" s="6" t="str">
        <f t="shared" si="1"/>
        <v>No</v>
      </c>
      <c r="K16" s="6" t="str">
        <f t="shared" si="2"/>
        <v>Yes</v>
      </c>
      <c r="L16" s="6">
        <f t="shared" si="3"/>
        <v>2</v>
      </c>
      <c r="M16" s="6" t="str">
        <f t="shared" si="4"/>
        <v>Obesity</v>
      </c>
      <c r="N16" s="6" t="str">
        <f t="shared" si="5"/>
        <v>Diabetic</v>
      </c>
    </row>
    <row r="17" spans="1:14" ht="15" customHeight="1" x14ac:dyDescent="0.3">
      <c r="A17" t="s">
        <v>44</v>
      </c>
      <c r="B17">
        <v>39.9</v>
      </c>
      <c r="C17">
        <v>11.32</v>
      </c>
      <c r="D17" t="s">
        <v>4697</v>
      </c>
      <c r="E17" t="s">
        <v>4697</v>
      </c>
      <c r="F17" t="s">
        <v>4697</v>
      </c>
      <c r="G17" t="s">
        <v>4698</v>
      </c>
      <c r="H17" t="s">
        <v>4699</v>
      </c>
      <c r="I17" s="6" t="str">
        <f t="shared" si="0"/>
        <v>No</v>
      </c>
      <c r="J17" s="6" t="str">
        <f t="shared" si="1"/>
        <v>No</v>
      </c>
      <c r="K17" s="6" t="str">
        <f t="shared" si="2"/>
        <v>Yes</v>
      </c>
      <c r="L17" s="6">
        <f t="shared" si="3"/>
        <v>0</v>
      </c>
      <c r="M17" s="6" t="str">
        <f t="shared" si="4"/>
        <v>Obesity</v>
      </c>
      <c r="N17" s="6" t="str">
        <f t="shared" si="5"/>
        <v>Diabetic</v>
      </c>
    </row>
    <row r="18" spans="1:14" ht="15" customHeight="1" x14ac:dyDescent="0.3">
      <c r="A18" t="s">
        <v>46</v>
      </c>
      <c r="B18">
        <v>33.799999999999997</v>
      </c>
      <c r="C18">
        <v>7.67</v>
      </c>
      <c r="D18" t="s">
        <v>4697</v>
      </c>
      <c r="E18" t="s">
        <v>4697</v>
      </c>
      <c r="F18" t="s">
        <v>4697</v>
      </c>
      <c r="G18">
        <v>3</v>
      </c>
      <c r="H18" t="s">
        <v>4699</v>
      </c>
      <c r="I18" s="6" t="str">
        <f t="shared" si="0"/>
        <v>No</v>
      </c>
      <c r="J18" s="6" t="str">
        <f t="shared" si="1"/>
        <v>No</v>
      </c>
      <c r="K18" s="6" t="str">
        <f t="shared" si="2"/>
        <v>Yes</v>
      </c>
      <c r="L18" s="6">
        <f t="shared" si="3"/>
        <v>3</v>
      </c>
      <c r="M18" s="6" t="str">
        <f t="shared" si="4"/>
        <v>Obesity</v>
      </c>
      <c r="N18" s="6" t="str">
        <f t="shared" si="5"/>
        <v>Diabetic</v>
      </c>
    </row>
    <row r="19" spans="1:14" ht="15" customHeight="1" x14ac:dyDescent="0.3">
      <c r="A19" t="s">
        <v>48</v>
      </c>
      <c r="B19">
        <v>36.765000000000001</v>
      </c>
      <c r="C19">
        <v>7.29</v>
      </c>
      <c r="D19" t="s">
        <v>4699</v>
      </c>
      <c r="E19" t="s">
        <v>4697</v>
      </c>
      <c r="F19" t="s">
        <v>4700</v>
      </c>
      <c r="G19">
        <v>1</v>
      </c>
      <c r="H19" t="s">
        <v>4699</v>
      </c>
      <c r="I19" s="6" t="str">
        <f t="shared" si="0"/>
        <v>Yes</v>
      </c>
      <c r="J19" s="6" t="str">
        <f t="shared" si="1"/>
        <v>No</v>
      </c>
      <c r="K19" s="6" t="str">
        <f t="shared" si="2"/>
        <v>Yes</v>
      </c>
      <c r="L19" s="6">
        <f t="shared" si="3"/>
        <v>1</v>
      </c>
      <c r="M19" s="6" t="str">
        <f t="shared" si="4"/>
        <v>Obesity</v>
      </c>
      <c r="N19" s="6" t="str">
        <f t="shared" si="5"/>
        <v>Diabetic</v>
      </c>
    </row>
    <row r="20" spans="1:14" ht="15" customHeight="1" x14ac:dyDescent="0.3">
      <c r="A20" t="s">
        <v>50</v>
      </c>
      <c r="B20">
        <v>36.954999999999998</v>
      </c>
      <c r="C20">
        <v>4.72</v>
      </c>
      <c r="D20" t="s">
        <v>4699</v>
      </c>
      <c r="E20" t="s">
        <v>4697</v>
      </c>
      <c r="F20" t="s">
        <v>4697</v>
      </c>
      <c r="G20">
        <v>1</v>
      </c>
      <c r="H20" t="s">
        <v>4699</v>
      </c>
      <c r="I20" s="6" t="str">
        <f t="shared" si="0"/>
        <v>Yes</v>
      </c>
      <c r="J20" s="6" t="str">
        <f t="shared" si="1"/>
        <v>No</v>
      </c>
      <c r="K20" s="6" t="str">
        <f t="shared" si="2"/>
        <v>Yes</v>
      </c>
      <c r="L20" s="6">
        <f t="shared" si="3"/>
        <v>1</v>
      </c>
      <c r="M20" s="6" t="str">
        <f t="shared" si="4"/>
        <v>Obesity</v>
      </c>
      <c r="N20" s="6" t="str">
        <f t="shared" si="5"/>
        <v>Normal</v>
      </c>
    </row>
    <row r="21" spans="1:14" ht="15" customHeight="1" x14ac:dyDescent="0.3">
      <c r="A21" t="s">
        <v>52</v>
      </c>
      <c r="B21">
        <v>42.9</v>
      </c>
      <c r="C21">
        <v>11.41</v>
      </c>
      <c r="D21" t="s">
        <v>4697</v>
      </c>
      <c r="E21" t="s">
        <v>4697</v>
      </c>
      <c r="F21" t="s">
        <v>4697</v>
      </c>
      <c r="G21" t="s">
        <v>4698</v>
      </c>
      <c r="H21" t="s">
        <v>4699</v>
      </c>
      <c r="I21" s="6" t="str">
        <f t="shared" si="0"/>
        <v>No</v>
      </c>
      <c r="J21" s="6" t="str">
        <f t="shared" si="1"/>
        <v>No</v>
      </c>
      <c r="K21" s="6" t="str">
        <f t="shared" si="2"/>
        <v>Yes</v>
      </c>
      <c r="L21" s="6">
        <f t="shared" si="3"/>
        <v>0</v>
      </c>
      <c r="M21" s="6" t="str">
        <f t="shared" si="4"/>
        <v>Obesity</v>
      </c>
      <c r="N21" s="6" t="str">
        <f t="shared" si="5"/>
        <v>Diabetic</v>
      </c>
    </row>
    <row r="22" spans="1:14" ht="15" customHeight="1" x14ac:dyDescent="0.3">
      <c r="A22" t="s">
        <v>54</v>
      </c>
      <c r="B22">
        <v>36.299999999999997</v>
      </c>
      <c r="C22">
        <v>11.5</v>
      </c>
      <c r="D22" t="s">
        <v>4699</v>
      </c>
      <c r="E22" t="s">
        <v>4697</v>
      </c>
      <c r="F22" t="s">
        <v>4697</v>
      </c>
      <c r="G22">
        <v>2</v>
      </c>
      <c r="H22" t="s">
        <v>4699</v>
      </c>
      <c r="I22" s="6" t="str">
        <f t="shared" si="0"/>
        <v>Yes</v>
      </c>
      <c r="J22" s="6" t="str">
        <f t="shared" si="1"/>
        <v>No</v>
      </c>
      <c r="K22" s="6" t="str">
        <f t="shared" si="2"/>
        <v>Yes</v>
      </c>
      <c r="L22" s="6">
        <f t="shared" si="3"/>
        <v>2</v>
      </c>
      <c r="M22" s="6" t="str">
        <f t="shared" si="4"/>
        <v>Obesity</v>
      </c>
      <c r="N22" s="6" t="str">
        <f t="shared" si="5"/>
        <v>Diabetic</v>
      </c>
    </row>
    <row r="23" spans="1:14" ht="15" customHeight="1" x14ac:dyDescent="0.3">
      <c r="A23" t="s">
        <v>56</v>
      </c>
      <c r="B23">
        <v>32.200000000000003</v>
      </c>
      <c r="C23">
        <v>6.22</v>
      </c>
      <c r="D23" t="s">
        <v>4699</v>
      </c>
      <c r="E23" t="s">
        <v>4697</v>
      </c>
      <c r="F23" t="s">
        <v>4697</v>
      </c>
      <c r="G23">
        <v>2</v>
      </c>
      <c r="H23" t="s">
        <v>4699</v>
      </c>
      <c r="I23" s="6" t="str">
        <f t="shared" si="0"/>
        <v>Yes</v>
      </c>
      <c r="J23" s="6" t="str">
        <f t="shared" si="1"/>
        <v>No</v>
      </c>
      <c r="K23" s="6" t="str">
        <f t="shared" si="2"/>
        <v>Yes</v>
      </c>
      <c r="L23" s="6">
        <f t="shared" si="3"/>
        <v>2</v>
      </c>
      <c r="M23" s="6" t="str">
        <f t="shared" si="4"/>
        <v>Obesity</v>
      </c>
      <c r="N23" s="6" t="str">
        <f t="shared" si="5"/>
        <v>Prediabetic</v>
      </c>
    </row>
    <row r="24" spans="1:14" ht="15" customHeight="1" x14ac:dyDescent="0.3">
      <c r="A24" t="s">
        <v>58</v>
      </c>
      <c r="B24">
        <v>31.3</v>
      </c>
      <c r="C24">
        <v>11.38</v>
      </c>
      <c r="D24" t="s">
        <v>4697</v>
      </c>
      <c r="E24" t="s">
        <v>4697</v>
      </c>
      <c r="F24" t="s">
        <v>4697</v>
      </c>
      <c r="G24">
        <v>3</v>
      </c>
      <c r="H24" t="s">
        <v>4699</v>
      </c>
      <c r="I24" s="6" t="str">
        <f t="shared" si="0"/>
        <v>No</v>
      </c>
      <c r="J24" s="6" t="str">
        <f t="shared" si="1"/>
        <v>No</v>
      </c>
      <c r="K24" s="6" t="str">
        <f t="shared" si="2"/>
        <v>Yes</v>
      </c>
      <c r="L24" s="6">
        <f t="shared" si="3"/>
        <v>3</v>
      </c>
      <c r="M24" s="6" t="str">
        <f t="shared" si="4"/>
        <v>Obesity</v>
      </c>
      <c r="N24" s="6" t="str">
        <f t="shared" si="5"/>
        <v>Diabetic</v>
      </c>
    </row>
    <row r="25" spans="1:14" ht="15" customHeight="1" x14ac:dyDescent="0.3">
      <c r="A25" t="s">
        <v>60</v>
      </c>
      <c r="B25">
        <v>41.8</v>
      </c>
      <c r="C25">
        <v>7.89</v>
      </c>
      <c r="D25" t="s">
        <v>4699</v>
      </c>
      <c r="E25" t="s">
        <v>4697</v>
      </c>
      <c r="F25" t="s">
        <v>4697</v>
      </c>
      <c r="G25">
        <v>2</v>
      </c>
      <c r="H25" t="s">
        <v>4699</v>
      </c>
      <c r="I25" s="6" t="str">
        <f t="shared" si="0"/>
        <v>Yes</v>
      </c>
      <c r="J25" s="6" t="str">
        <f t="shared" si="1"/>
        <v>No</v>
      </c>
      <c r="K25" s="6" t="str">
        <f t="shared" si="2"/>
        <v>Yes</v>
      </c>
      <c r="L25" s="6">
        <f t="shared" si="3"/>
        <v>2</v>
      </c>
      <c r="M25" s="6" t="str">
        <f t="shared" si="4"/>
        <v>Obesity</v>
      </c>
      <c r="N25" s="6" t="str">
        <f t="shared" si="5"/>
        <v>Diabetic</v>
      </c>
    </row>
    <row r="26" spans="1:14" ht="15" customHeight="1" x14ac:dyDescent="0.3">
      <c r="A26" t="s">
        <v>62</v>
      </c>
      <c r="B26">
        <v>35.090000000000003</v>
      </c>
      <c r="C26">
        <v>4.38</v>
      </c>
      <c r="D26" t="s">
        <v>4699</v>
      </c>
      <c r="E26" t="s">
        <v>4697</v>
      </c>
      <c r="F26" t="s">
        <v>4697</v>
      </c>
      <c r="G26">
        <v>2</v>
      </c>
      <c r="H26" t="s">
        <v>4699</v>
      </c>
      <c r="I26" s="6" t="str">
        <f t="shared" si="0"/>
        <v>Yes</v>
      </c>
      <c r="J26" s="6" t="str">
        <f t="shared" si="1"/>
        <v>No</v>
      </c>
      <c r="K26" s="6" t="str">
        <f t="shared" si="2"/>
        <v>Yes</v>
      </c>
      <c r="L26" s="6">
        <f t="shared" si="3"/>
        <v>2</v>
      </c>
      <c r="M26" s="6" t="str">
        <f t="shared" si="4"/>
        <v>Obesity</v>
      </c>
      <c r="N26" s="6" t="str">
        <f t="shared" si="5"/>
        <v>Normal</v>
      </c>
    </row>
    <row r="27" spans="1:14" ht="15" customHeight="1" x14ac:dyDescent="0.3">
      <c r="A27" t="s">
        <v>64</v>
      </c>
      <c r="B27">
        <v>33.880000000000003</v>
      </c>
      <c r="C27">
        <v>7.01</v>
      </c>
      <c r="D27" t="s">
        <v>4697</v>
      </c>
      <c r="E27" t="s">
        <v>4697</v>
      </c>
      <c r="F27" t="s">
        <v>4697</v>
      </c>
      <c r="G27">
        <v>3</v>
      </c>
      <c r="H27" t="s">
        <v>4699</v>
      </c>
      <c r="I27" s="6" t="str">
        <f t="shared" si="0"/>
        <v>No</v>
      </c>
      <c r="J27" s="6" t="str">
        <f t="shared" si="1"/>
        <v>No</v>
      </c>
      <c r="K27" s="6" t="str">
        <f t="shared" si="2"/>
        <v>Yes</v>
      </c>
      <c r="L27" s="6">
        <f t="shared" si="3"/>
        <v>3</v>
      </c>
      <c r="M27" s="6" t="str">
        <f t="shared" si="4"/>
        <v>Obesity</v>
      </c>
      <c r="N27" s="6" t="str">
        <f t="shared" si="5"/>
        <v>Diabetic</v>
      </c>
    </row>
    <row r="28" spans="1:14" ht="15" customHeight="1" x14ac:dyDescent="0.3">
      <c r="A28" t="s">
        <v>66</v>
      </c>
      <c r="B28">
        <v>30.875</v>
      </c>
      <c r="C28">
        <v>11.88</v>
      </c>
      <c r="D28" t="s">
        <v>4697</v>
      </c>
      <c r="E28" t="s">
        <v>4697</v>
      </c>
      <c r="F28" t="s">
        <v>4697</v>
      </c>
      <c r="G28" t="s">
        <v>4698</v>
      </c>
      <c r="H28" t="s">
        <v>4699</v>
      </c>
      <c r="I28" s="6" t="str">
        <f t="shared" si="0"/>
        <v>No</v>
      </c>
      <c r="J28" s="6" t="str">
        <f t="shared" si="1"/>
        <v>No</v>
      </c>
      <c r="K28" s="6" t="str">
        <f t="shared" si="2"/>
        <v>Yes</v>
      </c>
      <c r="L28" s="6">
        <f t="shared" si="3"/>
        <v>0</v>
      </c>
      <c r="M28" s="6" t="str">
        <f t="shared" si="4"/>
        <v>Obesity</v>
      </c>
      <c r="N28" s="6" t="str">
        <f t="shared" si="5"/>
        <v>Diabetic</v>
      </c>
    </row>
    <row r="29" spans="1:14" ht="15" customHeight="1" x14ac:dyDescent="0.3">
      <c r="A29" t="s">
        <v>68</v>
      </c>
      <c r="B29">
        <v>36.86</v>
      </c>
      <c r="C29">
        <v>5.19</v>
      </c>
      <c r="D29" t="s">
        <v>4699</v>
      </c>
      <c r="E29" t="s">
        <v>4697</v>
      </c>
      <c r="F29" t="s">
        <v>4700</v>
      </c>
      <c r="G29">
        <v>1</v>
      </c>
      <c r="H29" t="s">
        <v>4699</v>
      </c>
      <c r="I29" s="6" t="str">
        <f t="shared" si="0"/>
        <v>Yes</v>
      </c>
      <c r="J29" s="6" t="str">
        <f t="shared" si="1"/>
        <v>No</v>
      </c>
      <c r="K29" s="6" t="str">
        <f t="shared" si="2"/>
        <v>Yes</v>
      </c>
      <c r="L29" s="6">
        <f t="shared" si="3"/>
        <v>1</v>
      </c>
      <c r="M29" s="6" t="str">
        <f t="shared" si="4"/>
        <v>Obesity</v>
      </c>
      <c r="N29" s="6" t="str">
        <f t="shared" si="5"/>
        <v>Normal</v>
      </c>
    </row>
    <row r="30" spans="1:14" ht="15" customHeight="1" x14ac:dyDescent="0.3">
      <c r="A30" t="s">
        <v>70</v>
      </c>
      <c r="B30">
        <v>35.86</v>
      </c>
      <c r="C30">
        <v>6.74</v>
      </c>
      <c r="D30" t="s">
        <v>4699</v>
      </c>
      <c r="E30" t="s">
        <v>4697</v>
      </c>
      <c r="F30" t="s">
        <v>4697</v>
      </c>
      <c r="G30">
        <v>2</v>
      </c>
      <c r="H30" t="s">
        <v>4699</v>
      </c>
      <c r="I30" s="6" t="str">
        <f t="shared" si="0"/>
        <v>Yes</v>
      </c>
      <c r="J30" s="6" t="str">
        <f t="shared" si="1"/>
        <v>No</v>
      </c>
      <c r="K30" s="6" t="str">
        <f t="shared" si="2"/>
        <v>Yes</v>
      </c>
      <c r="L30" s="6">
        <f t="shared" si="3"/>
        <v>2</v>
      </c>
      <c r="M30" s="6" t="str">
        <f t="shared" si="4"/>
        <v>Obesity</v>
      </c>
      <c r="N30" s="6" t="str">
        <f t="shared" si="5"/>
        <v>Diabetic</v>
      </c>
    </row>
    <row r="31" spans="1:14" ht="15" customHeight="1" x14ac:dyDescent="0.3">
      <c r="A31" t="s">
        <v>72</v>
      </c>
      <c r="B31">
        <v>37.049999999999997</v>
      </c>
      <c r="C31">
        <v>8.44</v>
      </c>
      <c r="D31" t="s">
        <v>4697</v>
      </c>
      <c r="E31" t="s">
        <v>4697</v>
      </c>
      <c r="F31" t="s">
        <v>4697</v>
      </c>
      <c r="G31" t="s">
        <v>4698</v>
      </c>
      <c r="H31" t="s">
        <v>4699</v>
      </c>
      <c r="I31" s="6" t="str">
        <f t="shared" si="0"/>
        <v>No</v>
      </c>
      <c r="J31" s="6" t="str">
        <f t="shared" si="1"/>
        <v>No</v>
      </c>
      <c r="K31" s="6" t="str">
        <f t="shared" si="2"/>
        <v>Yes</v>
      </c>
      <c r="L31" s="6">
        <f t="shared" si="3"/>
        <v>0</v>
      </c>
      <c r="M31" s="6" t="str">
        <f t="shared" si="4"/>
        <v>Obesity</v>
      </c>
      <c r="N31" s="6" t="str">
        <f t="shared" si="5"/>
        <v>Diabetic</v>
      </c>
    </row>
    <row r="32" spans="1:14" ht="15" customHeight="1" x14ac:dyDescent="0.3">
      <c r="A32" t="s">
        <v>74</v>
      </c>
      <c r="B32">
        <v>43.89</v>
      </c>
      <c r="C32">
        <v>8.7100000000000009</v>
      </c>
      <c r="D32" t="s">
        <v>4697</v>
      </c>
      <c r="E32" t="s">
        <v>4697</v>
      </c>
      <c r="F32" t="s">
        <v>4697</v>
      </c>
      <c r="G32" t="s">
        <v>4698</v>
      </c>
      <c r="H32" t="s">
        <v>4699</v>
      </c>
      <c r="I32" s="6" t="str">
        <f t="shared" si="0"/>
        <v>No</v>
      </c>
      <c r="J32" s="6" t="str">
        <f t="shared" si="1"/>
        <v>No</v>
      </c>
      <c r="K32" s="6" t="str">
        <f t="shared" si="2"/>
        <v>Yes</v>
      </c>
      <c r="L32" s="6">
        <f t="shared" si="3"/>
        <v>0</v>
      </c>
      <c r="M32" s="6" t="str">
        <f t="shared" si="4"/>
        <v>Obesity</v>
      </c>
      <c r="N32" s="6" t="str">
        <f t="shared" si="5"/>
        <v>Diabetic</v>
      </c>
    </row>
    <row r="33" spans="1:14" ht="15" customHeight="1" x14ac:dyDescent="0.3">
      <c r="A33" t="s">
        <v>76</v>
      </c>
      <c r="B33">
        <v>42.35</v>
      </c>
      <c r="C33">
        <v>5.08</v>
      </c>
      <c r="D33" t="s">
        <v>4699</v>
      </c>
      <c r="E33" t="s">
        <v>4697</v>
      </c>
      <c r="F33" t="s">
        <v>4697</v>
      </c>
      <c r="G33" t="s">
        <v>4698</v>
      </c>
      <c r="H33" t="s">
        <v>4699</v>
      </c>
      <c r="I33" s="6" t="str">
        <f t="shared" si="0"/>
        <v>Yes</v>
      </c>
      <c r="J33" s="6" t="str">
        <f t="shared" si="1"/>
        <v>No</v>
      </c>
      <c r="K33" s="6" t="str">
        <f t="shared" si="2"/>
        <v>Yes</v>
      </c>
      <c r="L33" s="6">
        <f t="shared" si="3"/>
        <v>0</v>
      </c>
      <c r="M33" s="6" t="str">
        <f t="shared" si="4"/>
        <v>Obesity</v>
      </c>
      <c r="N33" s="6" t="str">
        <f t="shared" si="5"/>
        <v>Normal</v>
      </c>
    </row>
    <row r="34" spans="1:14" ht="15" customHeight="1" x14ac:dyDescent="0.3">
      <c r="A34" t="s">
        <v>78</v>
      </c>
      <c r="B34">
        <v>31.35</v>
      </c>
      <c r="C34">
        <v>6.86</v>
      </c>
      <c r="D34" t="s">
        <v>4697</v>
      </c>
      <c r="E34" t="s">
        <v>4697</v>
      </c>
      <c r="F34" t="s">
        <v>4697</v>
      </c>
      <c r="G34" t="s">
        <v>4698</v>
      </c>
      <c r="H34" t="s">
        <v>4699</v>
      </c>
      <c r="I34" s="6" t="str">
        <f t="shared" si="0"/>
        <v>No</v>
      </c>
      <c r="J34" s="6" t="str">
        <f t="shared" si="1"/>
        <v>No</v>
      </c>
      <c r="K34" s="6" t="str">
        <f t="shared" si="2"/>
        <v>Yes</v>
      </c>
      <c r="L34" s="6">
        <f t="shared" si="3"/>
        <v>0</v>
      </c>
      <c r="M34" s="6" t="str">
        <f t="shared" si="4"/>
        <v>Obesity</v>
      </c>
      <c r="N34" s="6" t="str">
        <f t="shared" si="5"/>
        <v>Diabetic</v>
      </c>
    </row>
    <row r="35" spans="1:14" ht="15" customHeight="1" x14ac:dyDescent="0.3">
      <c r="A35" t="s">
        <v>80</v>
      </c>
      <c r="B35">
        <v>47.6</v>
      </c>
      <c r="C35">
        <v>5.95</v>
      </c>
      <c r="D35" t="s">
        <v>4699</v>
      </c>
      <c r="E35" t="s">
        <v>4697</v>
      </c>
      <c r="F35" t="s">
        <v>4697</v>
      </c>
      <c r="G35" t="s">
        <v>4698</v>
      </c>
      <c r="H35" t="s">
        <v>4699</v>
      </c>
      <c r="I35" s="6" t="str">
        <f t="shared" si="0"/>
        <v>Yes</v>
      </c>
      <c r="J35" s="6" t="str">
        <f t="shared" si="1"/>
        <v>No</v>
      </c>
      <c r="K35" s="6" t="str">
        <f t="shared" si="2"/>
        <v>Yes</v>
      </c>
      <c r="L35" s="6">
        <f t="shared" si="3"/>
        <v>0</v>
      </c>
      <c r="M35" s="6" t="str">
        <f t="shared" si="4"/>
        <v>Obesity</v>
      </c>
      <c r="N35" s="6" t="str">
        <f t="shared" si="5"/>
        <v>Prediabetic</v>
      </c>
    </row>
    <row r="36" spans="1:14" ht="15" customHeight="1" x14ac:dyDescent="0.3">
      <c r="A36" t="s">
        <v>82</v>
      </c>
      <c r="B36">
        <v>46.2</v>
      </c>
      <c r="C36">
        <v>6.09</v>
      </c>
      <c r="D36" t="s">
        <v>4697</v>
      </c>
      <c r="E36" t="s">
        <v>4697</v>
      </c>
      <c r="F36" t="s">
        <v>4700</v>
      </c>
      <c r="G36">
        <v>1</v>
      </c>
      <c r="H36" t="s">
        <v>4699</v>
      </c>
      <c r="I36" s="6" t="str">
        <f t="shared" si="0"/>
        <v>No</v>
      </c>
      <c r="J36" s="6" t="str">
        <f t="shared" si="1"/>
        <v>No</v>
      </c>
      <c r="K36" s="6" t="str">
        <f t="shared" si="2"/>
        <v>Yes</v>
      </c>
      <c r="L36" s="6">
        <f t="shared" si="3"/>
        <v>1</v>
      </c>
      <c r="M36" s="6" t="str">
        <f t="shared" si="4"/>
        <v>Obesity</v>
      </c>
      <c r="N36" s="6" t="str">
        <f t="shared" si="5"/>
        <v>Prediabetic</v>
      </c>
    </row>
    <row r="37" spans="1:14" ht="15" customHeight="1" x14ac:dyDescent="0.3">
      <c r="A37" t="s">
        <v>84</v>
      </c>
      <c r="B37">
        <v>32.015000000000001</v>
      </c>
      <c r="C37">
        <v>11.75</v>
      </c>
      <c r="D37" t="s">
        <v>4697</v>
      </c>
      <c r="E37" t="s">
        <v>4697</v>
      </c>
      <c r="F37" t="s">
        <v>4697</v>
      </c>
      <c r="G37" t="s">
        <v>4698</v>
      </c>
      <c r="H37" t="s">
        <v>4699</v>
      </c>
      <c r="I37" s="6" t="str">
        <f t="shared" si="0"/>
        <v>No</v>
      </c>
      <c r="J37" s="6" t="str">
        <f t="shared" si="1"/>
        <v>No</v>
      </c>
      <c r="K37" s="6" t="str">
        <f t="shared" si="2"/>
        <v>Yes</v>
      </c>
      <c r="L37" s="6">
        <f t="shared" si="3"/>
        <v>0</v>
      </c>
      <c r="M37" s="6" t="str">
        <f t="shared" si="4"/>
        <v>Obesity</v>
      </c>
      <c r="N37" s="6" t="str">
        <f t="shared" si="5"/>
        <v>Diabetic</v>
      </c>
    </row>
    <row r="38" spans="1:14" ht="15" customHeight="1" x14ac:dyDescent="0.3">
      <c r="A38" t="s">
        <v>86</v>
      </c>
      <c r="B38">
        <v>40.564999999999998</v>
      </c>
      <c r="C38">
        <v>7.37</v>
      </c>
      <c r="D38" t="s">
        <v>4697</v>
      </c>
      <c r="E38" t="s">
        <v>4697</v>
      </c>
      <c r="F38" t="s">
        <v>4697</v>
      </c>
      <c r="G38" t="s">
        <v>4698</v>
      </c>
      <c r="H38" t="s">
        <v>4699</v>
      </c>
      <c r="I38" s="6" t="str">
        <f t="shared" si="0"/>
        <v>No</v>
      </c>
      <c r="J38" s="6" t="str">
        <f t="shared" si="1"/>
        <v>No</v>
      </c>
      <c r="K38" s="6" t="str">
        <f t="shared" si="2"/>
        <v>Yes</v>
      </c>
      <c r="L38" s="6">
        <f t="shared" si="3"/>
        <v>0</v>
      </c>
      <c r="M38" s="6" t="str">
        <f t="shared" si="4"/>
        <v>Obesity</v>
      </c>
      <c r="N38" s="6" t="str">
        <f t="shared" si="5"/>
        <v>Diabetic</v>
      </c>
    </row>
    <row r="39" spans="1:14" ht="15" customHeight="1" x14ac:dyDescent="0.3">
      <c r="A39" t="s">
        <v>88</v>
      </c>
      <c r="B39">
        <v>32.450000000000003</v>
      </c>
      <c r="C39">
        <v>11.91</v>
      </c>
      <c r="D39" t="s">
        <v>4697</v>
      </c>
      <c r="E39" t="s">
        <v>4697</v>
      </c>
      <c r="F39" t="s">
        <v>4697</v>
      </c>
      <c r="G39" t="s">
        <v>4698</v>
      </c>
      <c r="H39" t="s">
        <v>4699</v>
      </c>
      <c r="I39" s="6" t="str">
        <f t="shared" si="0"/>
        <v>No</v>
      </c>
      <c r="J39" s="6" t="str">
        <f t="shared" si="1"/>
        <v>No</v>
      </c>
      <c r="K39" s="6" t="str">
        <f t="shared" si="2"/>
        <v>Yes</v>
      </c>
      <c r="L39" s="6">
        <f t="shared" si="3"/>
        <v>0</v>
      </c>
      <c r="M39" s="6" t="str">
        <f t="shared" si="4"/>
        <v>Obesity</v>
      </c>
      <c r="N39" s="6" t="str">
        <f t="shared" si="5"/>
        <v>Diabetic</v>
      </c>
    </row>
    <row r="40" spans="1:14" ht="15" customHeight="1" x14ac:dyDescent="0.3">
      <c r="A40" t="s">
        <v>90</v>
      </c>
      <c r="B40">
        <v>34.96</v>
      </c>
      <c r="C40">
        <v>6.52</v>
      </c>
      <c r="D40" t="s">
        <v>4697</v>
      </c>
      <c r="E40" t="s">
        <v>4697</v>
      </c>
      <c r="F40" t="s">
        <v>4697</v>
      </c>
      <c r="G40" t="s">
        <v>4698</v>
      </c>
      <c r="H40" t="s">
        <v>4699</v>
      </c>
      <c r="I40" s="6" t="str">
        <f t="shared" si="0"/>
        <v>No</v>
      </c>
      <c r="J40" s="6" t="str">
        <f t="shared" si="1"/>
        <v>No</v>
      </c>
      <c r="K40" s="6" t="str">
        <f t="shared" si="2"/>
        <v>Yes</v>
      </c>
      <c r="L40" s="6">
        <f t="shared" si="3"/>
        <v>0</v>
      </c>
      <c r="M40" s="6" t="str">
        <f t="shared" si="4"/>
        <v>Obesity</v>
      </c>
      <c r="N40" s="6" t="str">
        <f t="shared" si="5"/>
        <v>Diabetic</v>
      </c>
    </row>
    <row r="41" spans="1:14" ht="15" customHeight="1" x14ac:dyDescent="0.3">
      <c r="A41" t="s">
        <v>92</v>
      </c>
      <c r="B41">
        <v>35.5</v>
      </c>
      <c r="C41">
        <v>5.14</v>
      </c>
      <c r="D41" t="s">
        <v>4697</v>
      </c>
      <c r="E41" t="s">
        <v>4697</v>
      </c>
      <c r="F41" t="s">
        <v>4700</v>
      </c>
      <c r="G41">
        <v>1</v>
      </c>
      <c r="H41" t="s">
        <v>4699</v>
      </c>
      <c r="I41" s="6" t="str">
        <f t="shared" si="0"/>
        <v>No</v>
      </c>
      <c r="J41" s="6" t="str">
        <f t="shared" si="1"/>
        <v>No</v>
      </c>
      <c r="K41" s="6" t="str">
        <f t="shared" si="2"/>
        <v>Yes</v>
      </c>
      <c r="L41" s="6">
        <f t="shared" si="3"/>
        <v>1</v>
      </c>
      <c r="M41" s="6" t="str">
        <f t="shared" si="4"/>
        <v>Obesity</v>
      </c>
      <c r="N41" s="6" t="str">
        <f t="shared" si="5"/>
        <v>Normal</v>
      </c>
    </row>
    <row r="42" spans="1:14" ht="15" customHeight="1" x14ac:dyDescent="0.3">
      <c r="A42" t="s">
        <v>94</v>
      </c>
      <c r="B42">
        <v>52.58</v>
      </c>
      <c r="C42">
        <v>4.1900000000000004</v>
      </c>
      <c r="D42" t="s">
        <v>4697</v>
      </c>
      <c r="E42" t="s">
        <v>4699</v>
      </c>
      <c r="F42" t="s">
        <v>4697</v>
      </c>
      <c r="G42">
        <v>1</v>
      </c>
      <c r="H42" t="s">
        <v>4699</v>
      </c>
      <c r="I42" s="6" t="str">
        <f t="shared" si="0"/>
        <v>No</v>
      </c>
      <c r="J42" s="6" t="str">
        <f t="shared" si="1"/>
        <v>Yes</v>
      </c>
      <c r="K42" s="6" t="str">
        <f t="shared" si="2"/>
        <v>Yes</v>
      </c>
      <c r="L42" s="6">
        <f t="shared" si="3"/>
        <v>1</v>
      </c>
      <c r="M42" s="6" t="str">
        <f t="shared" si="4"/>
        <v>Obesity</v>
      </c>
      <c r="N42" s="6" t="str">
        <f t="shared" si="5"/>
        <v>Normal</v>
      </c>
    </row>
    <row r="43" spans="1:14" ht="15" customHeight="1" x14ac:dyDescent="0.3">
      <c r="A43" t="s">
        <v>96</v>
      </c>
      <c r="B43">
        <v>35.200000000000003</v>
      </c>
      <c r="C43">
        <v>11.68</v>
      </c>
      <c r="D43" t="s">
        <v>4699</v>
      </c>
      <c r="E43" t="s">
        <v>4697</v>
      </c>
      <c r="F43" t="s">
        <v>4697</v>
      </c>
      <c r="G43" t="s">
        <v>4698</v>
      </c>
      <c r="H43" t="s">
        <v>4699</v>
      </c>
      <c r="I43" s="6" t="str">
        <f t="shared" si="0"/>
        <v>Yes</v>
      </c>
      <c r="J43" s="6" t="str">
        <f t="shared" si="1"/>
        <v>No</v>
      </c>
      <c r="K43" s="6" t="str">
        <f t="shared" si="2"/>
        <v>Yes</v>
      </c>
      <c r="L43" s="6">
        <f t="shared" si="3"/>
        <v>0</v>
      </c>
      <c r="M43" s="6" t="str">
        <f t="shared" si="4"/>
        <v>Obesity</v>
      </c>
      <c r="N43" s="6" t="str">
        <f t="shared" si="5"/>
        <v>Diabetic</v>
      </c>
    </row>
    <row r="44" spans="1:14" ht="15" customHeight="1" x14ac:dyDescent="0.3">
      <c r="A44" t="s">
        <v>98</v>
      </c>
      <c r="B44">
        <v>38.06</v>
      </c>
      <c r="C44">
        <v>6.98</v>
      </c>
      <c r="D44" t="s">
        <v>4697</v>
      </c>
      <c r="E44" t="s">
        <v>4697</v>
      </c>
      <c r="F44" t="s">
        <v>4697</v>
      </c>
      <c r="G44" t="s">
        <v>4698</v>
      </c>
      <c r="H44" t="s">
        <v>4699</v>
      </c>
      <c r="I44" s="6" t="str">
        <f t="shared" si="0"/>
        <v>No</v>
      </c>
      <c r="J44" s="6" t="str">
        <f t="shared" si="1"/>
        <v>No</v>
      </c>
      <c r="K44" s="6" t="str">
        <f t="shared" si="2"/>
        <v>Yes</v>
      </c>
      <c r="L44" s="6">
        <f t="shared" si="3"/>
        <v>0</v>
      </c>
      <c r="M44" s="6" t="str">
        <f t="shared" si="4"/>
        <v>Obesity</v>
      </c>
      <c r="N44" s="6" t="str">
        <f t="shared" si="5"/>
        <v>Diabetic</v>
      </c>
    </row>
    <row r="45" spans="1:14" ht="15" customHeight="1" x14ac:dyDescent="0.3">
      <c r="A45" t="s">
        <v>100</v>
      </c>
      <c r="B45">
        <v>34.21</v>
      </c>
      <c r="C45">
        <v>8.34</v>
      </c>
      <c r="D45" t="s">
        <v>4697</v>
      </c>
      <c r="E45" t="s">
        <v>4697</v>
      </c>
      <c r="F45" t="s">
        <v>4697</v>
      </c>
      <c r="G45" t="s">
        <v>4698</v>
      </c>
      <c r="H45" t="s">
        <v>4699</v>
      </c>
      <c r="I45" s="6" t="str">
        <f t="shared" si="0"/>
        <v>No</v>
      </c>
      <c r="J45" s="6" t="str">
        <f t="shared" si="1"/>
        <v>No</v>
      </c>
      <c r="K45" s="6" t="str">
        <f t="shared" si="2"/>
        <v>Yes</v>
      </c>
      <c r="L45" s="6">
        <f t="shared" si="3"/>
        <v>0</v>
      </c>
      <c r="M45" s="6" t="str">
        <f t="shared" si="4"/>
        <v>Obesity</v>
      </c>
      <c r="N45" s="6" t="str">
        <f t="shared" si="5"/>
        <v>Diabetic</v>
      </c>
    </row>
    <row r="46" spans="1:14" ht="15" customHeight="1" x14ac:dyDescent="0.3">
      <c r="A46" t="s">
        <v>102</v>
      </c>
      <c r="B46">
        <v>38.94</v>
      </c>
      <c r="C46">
        <v>8.49</v>
      </c>
      <c r="D46" t="s">
        <v>4699</v>
      </c>
      <c r="E46" t="s">
        <v>4697</v>
      </c>
      <c r="F46" t="s">
        <v>4697</v>
      </c>
      <c r="G46">
        <v>1</v>
      </c>
      <c r="H46" t="s">
        <v>4699</v>
      </c>
      <c r="I46" s="6" t="str">
        <f t="shared" si="0"/>
        <v>Yes</v>
      </c>
      <c r="J46" s="6" t="str">
        <f t="shared" si="1"/>
        <v>No</v>
      </c>
      <c r="K46" s="6" t="str">
        <f t="shared" si="2"/>
        <v>Yes</v>
      </c>
      <c r="L46" s="6">
        <f t="shared" si="3"/>
        <v>1</v>
      </c>
      <c r="M46" s="6" t="str">
        <f t="shared" si="4"/>
        <v>Obesity</v>
      </c>
      <c r="N46" s="6" t="str">
        <f t="shared" si="5"/>
        <v>Diabetic</v>
      </c>
    </row>
    <row r="47" spans="1:14" ht="15" customHeight="1" x14ac:dyDescent="0.3">
      <c r="A47" t="s">
        <v>104</v>
      </c>
      <c r="B47">
        <v>30.21</v>
      </c>
      <c r="C47">
        <v>5.34</v>
      </c>
      <c r="D47" t="s">
        <v>4699</v>
      </c>
      <c r="E47" t="s">
        <v>4697</v>
      </c>
      <c r="F47" t="s">
        <v>4697</v>
      </c>
      <c r="G47">
        <v>1</v>
      </c>
      <c r="H47" t="s">
        <v>4699</v>
      </c>
      <c r="I47" s="6" t="str">
        <f t="shared" si="0"/>
        <v>Yes</v>
      </c>
      <c r="J47" s="6" t="str">
        <f t="shared" si="1"/>
        <v>No</v>
      </c>
      <c r="K47" s="6" t="str">
        <f t="shared" si="2"/>
        <v>Yes</v>
      </c>
      <c r="L47" s="6">
        <f t="shared" si="3"/>
        <v>1</v>
      </c>
      <c r="M47" s="6" t="str">
        <f t="shared" si="4"/>
        <v>Obesity</v>
      </c>
      <c r="N47" s="6" t="str">
        <f t="shared" si="5"/>
        <v>Normal</v>
      </c>
    </row>
    <row r="48" spans="1:14" ht="15" customHeight="1" x14ac:dyDescent="0.3">
      <c r="A48" t="s">
        <v>106</v>
      </c>
      <c r="B48">
        <v>33.630000000000003</v>
      </c>
      <c r="C48">
        <v>4.43</v>
      </c>
      <c r="D48" t="s">
        <v>4699</v>
      </c>
      <c r="E48" t="s">
        <v>4697</v>
      </c>
      <c r="F48" t="s">
        <v>4697</v>
      </c>
      <c r="G48">
        <v>2</v>
      </c>
      <c r="H48" t="s">
        <v>4699</v>
      </c>
      <c r="I48" s="6" t="str">
        <f t="shared" si="0"/>
        <v>Yes</v>
      </c>
      <c r="J48" s="6" t="str">
        <f t="shared" si="1"/>
        <v>No</v>
      </c>
      <c r="K48" s="6" t="str">
        <f t="shared" si="2"/>
        <v>Yes</v>
      </c>
      <c r="L48" s="6">
        <f t="shared" si="3"/>
        <v>2</v>
      </c>
      <c r="M48" s="6" t="str">
        <f t="shared" si="4"/>
        <v>Obesity</v>
      </c>
      <c r="N48" s="6" t="str">
        <f t="shared" si="5"/>
        <v>Normal</v>
      </c>
    </row>
    <row r="49" spans="1:14" ht="15" customHeight="1" x14ac:dyDescent="0.3">
      <c r="A49" t="s">
        <v>108</v>
      </c>
      <c r="B49">
        <v>40.369999999999997</v>
      </c>
      <c r="C49">
        <v>4.47</v>
      </c>
      <c r="D49" t="s">
        <v>4697</v>
      </c>
      <c r="E49" t="s">
        <v>4697</v>
      </c>
      <c r="F49" t="s">
        <v>4697</v>
      </c>
      <c r="G49" t="s">
        <v>4698</v>
      </c>
      <c r="H49" t="s">
        <v>4699</v>
      </c>
      <c r="I49" s="6" t="str">
        <f t="shared" si="0"/>
        <v>No</v>
      </c>
      <c r="J49" s="6" t="str">
        <f t="shared" si="1"/>
        <v>No</v>
      </c>
      <c r="K49" s="6" t="str">
        <f t="shared" si="2"/>
        <v>Yes</v>
      </c>
      <c r="L49" s="6">
        <f t="shared" si="3"/>
        <v>0</v>
      </c>
      <c r="M49" s="6" t="str">
        <f t="shared" si="4"/>
        <v>Obesity</v>
      </c>
      <c r="N49" s="6" t="str">
        <f t="shared" si="5"/>
        <v>Normal</v>
      </c>
    </row>
    <row r="50" spans="1:14" ht="15" customHeight="1" x14ac:dyDescent="0.3">
      <c r="A50" t="s">
        <v>110</v>
      </c>
      <c r="B50">
        <v>53.09</v>
      </c>
      <c r="C50">
        <v>4.82</v>
      </c>
      <c r="D50" t="s">
        <v>4699</v>
      </c>
      <c r="E50" t="s">
        <v>4697</v>
      </c>
      <c r="F50" t="s">
        <v>4697</v>
      </c>
      <c r="G50">
        <v>2</v>
      </c>
      <c r="H50" t="s">
        <v>4699</v>
      </c>
      <c r="I50" s="6" t="str">
        <f t="shared" si="0"/>
        <v>Yes</v>
      </c>
      <c r="J50" s="6" t="str">
        <f t="shared" si="1"/>
        <v>No</v>
      </c>
      <c r="K50" s="6" t="str">
        <f t="shared" si="2"/>
        <v>Yes</v>
      </c>
      <c r="L50" s="6">
        <f t="shared" si="3"/>
        <v>2</v>
      </c>
      <c r="M50" s="6" t="str">
        <f t="shared" si="4"/>
        <v>Obesity</v>
      </c>
      <c r="N50" s="6" t="str">
        <f t="shared" si="5"/>
        <v>Normal</v>
      </c>
    </row>
    <row r="51" spans="1:14" ht="15" customHeight="1" x14ac:dyDescent="0.3">
      <c r="A51" t="s">
        <v>112</v>
      </c>
      <c r="B51">
        <v>31.79</v>
      </c>
      <c r="C51">
        <v>5.51</v>
      </c>
      <c r="D51" t="s">
        <v>4699</v>
      </c>
      <c r="E51" t="s">
        <v>4697</v>
      </c>
      <c r="F51" t="s">
        <v>4697</v>
      </c>
      <c r="G51">
        <v>2</v>
      </c>
      <c r="H51" t="s">
        <v>4699</v>
      </c>
      <c r="I51" s="6" t="str">
        <f t="shared" si="0"/>
        <v>Yes</v>
      </c>
      <c r="J51" s="6" t="str">
        <f t="shared" si="1"/>
        <v>No</v>
      </c>
      <c r="K51" s="6" t="str">
        <f t="shared" si="2"/>
        <v>Yes</v>
      </c>
      <c r="L51" s="6">
        <f t="shared" si="3"/>
        <v>2</v>
      </c>
      <c r="M51" s="6" t="str">
        <f t="shared" si="4"/>
        <v>Obesity</v>
      </c>
      <c r="N51" s="6" t="str">
        <f t="shared" si="5"/>
        <v>Normal</v>
      </c>
    </row>
    <row r="52" spans="1:14" ht="15" customHeight="1" x14ac:dyDescent="0.3">
      <c r="A52" t="s">
        <v>114</v>
      </c>
      <c r="B52">
        <v>41.895000000000003</v>
      </c>
      <c r="C52">
        <v>10.87</v>
      </c>
      <c r="D52" t="s">
        <v>4699</v>
      </c>
      <c r="E52" t="s">
        <v>4697</v>
      </c>
      <c r="F52" t="s">
        <v>4697</v>
      </c>
      <c r="G52">
        <v>1</v>
      </c>
      <c r="H52" t="s">
        <v>4699</v>
      </c>
      <c r="I52" s="6" t="str">
        <f t="shared" si="0"/>
        <v>Yes</v>
      </c>
      <c r="J52" s="6" t="str">
        <f t="shared" si="1"/>
        <v>No</v>
      </c>
      <c r="K52" s="6" t="str">
        <f t="shared" si="2"/>
        <v>Yes</v>
      </c>
      <c r="L52" s="6">
        <f t="shared" si="3"/>
        <v>1</v>
      </c>
      <c r="M52" s="6" t="str">
        <f t="shared" si="4"/>
        <v>Obesity</v>
      </c>
      <c r="N52" s="6" t="str">
        <f t="shared" si="5"/>
        <v>Diabetic</v>
      </c>
    </row>
    <row r="53" spans="1:14" ht="15" customHeight="1" x14ac:dyDescent="0.3">
      <c r="A53" t="s">
        <v>116</v>
      </c>
      <c r="B53">
        <v>31.16</v>
      </c>
      <c r="C53">
        <v>9.34</v>
      </c>
      <c r="D53" t="s">
        <v>4697</v>
      </c>
      <c r="E53" t="s">
        <v>4697</v>
      </c>
      <c r="F53" t="s">
        <v>4697</v>
      </c>
      <c r="G53" t="s">
        <v>4698</v>
      </c>
      <c r="H53" t="s">
        <v>4699</v>
      </c>
      <c r="I53" s="6" t="str">
        <f t="shared" si="0"/>
        <v>No</v>
      </c>
      <c r="J53" s="6" t="str">
        <f t="shared" si="1"/>
        <v>No</v>
      </c>
      <c r="K53" s="6" t="str">
        <f t="shared" si="2"/>
        <v>Yes</v>
      </c>
      <c r="L53" s="6">
        <f t="shared" si="3"/>
        <v>0</v>
      </c>
      <c r="M53" s="6" t="str">
        <f t="shared" si="4"/>
        <v>Obesity</v>
      </c>
      <c r="N53" s="6" t="str">
        <f t="shared" si="5"/>
        <v>Diabetic</v>
      </c>
    </row>
    <row r="54" spans="1:14" ht="15" customHeight="1" x14ac:dyDescent="0.3">
      <c r="A54" t="s">
        <v>118</v>
      </c>
      <c r="B54">
        <v>34.104999999999997</v>
      </c>
      <c r="C54">
        <v>5.03</v>
      </c>
      <c r="D54" t="s">
        <v>4699</v>
      </c>
      <c r="E54" t="s">
        <v>4697</v>
      </c>
      <c r="F54" t="s">
        <v>4700</v>
      </c>
      <c r="G54">
        <v>1</v>
      </c>
      <c r="H54" t="s">
        <v>4699</v>
      </c>
      <c r="I54" s="6" t="str">
        <f t="shared" si="0"/>
        <v>Yes</v>
      </c>
      <c r="J54" s="6" t="str">
        <f t="shared" si="1"/>
        <v>No</v>
      </c>
      <c r="K54" s="6" t="str">
        <f t="shared" si="2"/>
        <v>Yes</v>
      </c>
      <c r="L54" s="6">
        <f t="shared" si="3"/>
        <v>1</v>
      </c>
      <c r="M54" s="6" t="str">
        <f t="shared" si="4"/>
        <v>Obesity</v>
      </c>
      <c r="N54" s="6" t="str">
        <f t="shared" si="5"/>
        <v>Normal</v>
      </c>
    </row>
    <row r="55" spans="1:14" ht="15" customHeight="1" x14ac:dyDescent="0.3">
      <c r="A55" t="s">
        <v>120</v>
      </c>
      <c r="B55">
        <v>51.93</v>
      </c>
      <c r="C55">
        <v>11.05</v>
      </c>
      <c r="D55" t="s">
        <v>4697</v>
      </c>
      <c r="E55" t="s">
        <v>4697</v>
      </c>
      <c r="F55" t="s">
        <v>4697</v>
      </c>
      <c r="G55" t="s">
        <v>4698</v>
      </c>
      <c r="H55" t="s">
        <v>4699</v>
      </c>
      <c r="I55" s="6" t="str">
        <f t="shared" si="0"/>
        <v>No</v>
      </c>
      <c r="J55" s="6" t="str">
        <f t="shared" si="1"/>
        <v>No</v>
      </c>
      <c r="K55" s="6" t="str">
        <f t="shared" si="2"/>
        <v>Yes</v>
      </c>
      <c r="L55" s="6">
        <f t="shared" si="3"/>
        <v>0</v>
      </c>
      <c r="M55" s="6" t="str">
        <f t="shared" si="4"/>
        <v>Obesity</v>
      </c>
      <c r="N55" s="6" t="str">
        <f t="shared" si="5"/>
        <v>Diabetic</v>
      </c>
    </row>
    <row r="56" spans="1:14" ht="15" customHeight="1" x14ac:dyDescent="0.3">
      <c r="A56" t="s">
        <v>122</v>
      </c>
      <c r="B56">
        <v>38.950000000000003</v>
      </c>
      <c r="C56">
        <v>11.95</v>
      </c>
      <c r="D56" t="s">
        <v>4697</v>
      </c>
      <c r="E56" t="s">
        <v>4697</v>
      </c>
      <c r="F56" t="s">
        <v>4697</v>
      </c>
      <c r="G56" t="s">
        <v>4698</v>
      </c>
      <c r="H56" t="s">
        <v>4699</v>
      </c>
      <c r="I56" s="6" t="str">
        <f t="shared" si="0"/>
        <v>No</v>
      </c>
      <c r="J56" s="6" t="str">
        <f t="shared" si="1"/>
        <v>No</v>
      </c>
      <c r="K56" s="6" t="str">
        <f t="shared" si="2"/>
        <v>Yes</v>
      </c>
      <c r="L56" s="6">
        <f t="shared" si="3"/>
        <v>0</v>
      </c>
      <c r="M56" s="6" t="str">
        <f t="shared" si="4"/>
        <v>Obesity</v>
      </c>
      <c r="N56" s="6" t="str">
        <f t="shared" si="5"/>
        <v>Diabetic</v>
      </c>
    </row>
    <row r="57" spans="1:14" ht="15" customHeight="1" x14ac:dyDescent="0.3">
      <c r="A57" t="s">
        <v>124</v>
      </c>
      <c r="B57">
        <v>36.630000000000003</v>
      </c>
      <c r="C57">
        <v>7.72</v>
      </c>
      <c r="D57" t="s">
        <v>4699</v>
      </c>
      <c r="E57" t="s">
        <v>4697</v>
      </c>
      <c r="F57" t="s">
        <v>4697</v>
      </c>
      <c r="G57">
        <v>1</v>
      </c>
      <c r="H57" t="s">
        <v>4699</v>
      </c>
      <c r="I57" s="6" t="str">
        <f t="shared" si="0"/>
        <v>Yes</v>
      </c>
      <c r="J57" s="6" t="str">
        <f t="shared" si="1"/>
        <v>No</v>
      </c>
      <c r="K57" s="6" t="str">
        <f t="shared" si="2"/>
        <v>Yes</v>
      </c>
      <c r="L57" s="6">
        <f t="shared" si="3"/>
        <v>1</v>
      </c>
      <c r="M57" s="6" t="str">
        <f t="shared" si="4"/>
        <v>Obesity</v>
      </c>
      <c r="N57" s="6" t="str">
        <f t="shared" si="5"/>
        <v>Diabetic</v>
      </c>
    </row>
    <row r="58" spans="1:14" ht="15" customHeight="1" x14ac:dyDescent="0.3">
      <c r="A58" t="s">
        <v>126</v>
      </c>
      <c r="B58">
        <v>34.200000000000003</v>
      </c>
      <c r="C58">
        <v>5.75</v>
      </c>
      <c r="D58" t="s">
        <v>4697</v>
      </c>
      <c r="E58" t="s">
        <v>4697</v>
      </c>
      <c r="F58" t="s">
        <v>4697</v>
      </c>
      <c r="G58">
        <v>2</v>
      </c>
      <c r="H58" t="s">
        <v>4699</v>
      </c>
      <c r="I58" s="6" t="str">
        <f t="shared" si="0"/>
        <v>No</v>
      </c>
      <c r="J58" s="6" t="str">
        <f t="shared" si="1"/>
        <v>No</v>
      </c>
      <c r="K58" s="6" t="str">
        <f t="shared" si="2"/>
        <v>Yes</v>
      </c>
      <c r="L58" s="6">
        <f t="shared" si="3"/>
        <v>2</v>
      </c>
      <c r="M58" s="6" t="str">
        <f t="shared" si="4"/>
        <v>Obesity</v>
      </c>
      <c r="N58" s="6" t="str">
        <f t="shared" si="5"/>
        <v>Prediabetic</v>
      </c>
    </row>
    <row r="59" spans="1:14" ht="15" customHeight="1" x14ac:dyDescent="0.3">
      <c r="A59" t="s">
        <v>128</v>
      </c>
      <c r="B59">
        <v>50.63</v>
      </c>
      <c r="C59">
        <v>11.89</v>
      </c>
      <c r="D59" t="s">
        <v>4697</v>
      </c>
      <c r="E59" t="s">
        <v>4697</v>
      </c>
      <c r="F59" t="s">
        <v>4697</v>
      </c>
      <c r="G59" t="s">
        <v>4698</v>
      </c>
      <c r="H59" t="s">
        <v>4699</v>
      </c>
      <c r="I59" s="6" t="str">
        <f t="shared" si="0"/>
        <v>No</v>
      </c>
      <c r="J59" s="6" t="str">
        <f t="shared" si="1"/>
        <v>No</v>
      </c>
      <c r="K59" s="6" t="str">
        <f t="shared" si="2"/>
        <v>Yes</v>
      </c>
      <c r="L59" s="6">
        <f t="shared" si="3"/>
        <v>0</v>
      </c>
      <c r="M59" s="6" t="str">
        <f t="shared" si="4"/>
        <v>Obesity</v>
      </c>
      <c r="N59" s="6" t="str">
        <f t="shared" si="5"/>
        <v>Diabetic</v>
      </c>
    </row>
    <row r="60" spans="1:14" ht="15" customHeight="1" x14ac:dyDescent="0.3">
      <c r="A60" t="s">
        <v>130</v>
      </c>
      <c r="B60">
        <v>36.479999999999997</v>
      </c>
      <c r="C60">
        <v>6.2</v>
      </c>
      <c r="D60" t="s">
        <v>4697</v>
      </c>
      <c r="E60" t="s">
        <v>4697</v>
      </c>
      <c r="F60" t="s">
        <v>4697</v>
      </c>
      <c r="G60" t="s">
        <v>4698</v>
      </c>
      <c r="H60" t="s">
        <v>4699</v>
      </c>
      <c r="I60" s="6" t="str">
        <f t="shared" si="0"/>
        <v>No</v>
      </c>
      <c r="J60" s="6" t="str">
        <f t="shared" si="1"/>
        <v>No</v>
      </c>
      <c r="K60" s="6" t="str">
        <f t="shared" si="2"/>
        <v>Yes</v>
      </c>
      <c r="L60" s="6">
        <f t="shared" si="3"/>
        <v>0</v>
      </c>
      <c r="M60" s="6" t="str">
        <f t="shared" si="4"/>
        <v>Obesity</v>
      </c>
      <c r="N60" s="6" t="str">
        <f t="shared" si="5"/>
        <v>Prediabetic</v>
      </c>
    </row>
    <row r="61" spans="1:14" ht="15" customHeight="1" x14ac:dyDescent="0.3">
      <c r="A61" t="s">
        <v>132</v>
      </c>
      <c r="B61">
        <v>54.82</v>
      </c>
      <c r="C61">
        <v>10.61</v>
      </c>
      <c r="D61" t="s">
        <v>4697</v>
      </c>
      <c r="E61" t="s">
        <v>4697</v>
      </c>
      <c r="F61" t="s">
        <v>4697</v>
      </c>
      <c r="G61" t="s">
        <v>4698</v>
      </c>
      <c r="H61" t="s">
        <v>4699</v>
      </c>
      <c r="I61" s="6" t="str">
        <f t="shared" si="0"/>
        <v>No</v>
      </c>
      <c r="J61" s="6" t="str">
        <f t="shared" si="1"/>
        <v>No</v>
      </c>
      <c r="K61" s="6" t="str">
        <f t="shared" si="2"/>
        <v>Yes</v>
      </c>
      <c r="L61" s="6">
        <f t="shared" si="3"/>
        <v>0</v>
      </c>
      <c r="M61" s="6" t="str">
        <f t="shared" si="4"/>
        <v>Obesity</v>
      </c>
      <c r="N61" s="6" t="str">
        <f t="shared" si="5"/>
        <v>Diabetic</v>
      </c>
    </row>
    <row r="62" spans="1:14" ht="15" customHeight="1" x14ac:dyDescent="0.3">
      <c r="A62" t="s">
        <v>134</v>
      </c>
      <c r="B62">
        <v>38.06</v>
      </c>
      <c r="C62">
        <v>6.04</v>
      </c>
      <c r="D62" t="s">
        <v>4697</v>
      </c>
      <c r="E62" t="s">
        <v>4697</v>
      </c>
      <c r="F62" t="s">
        <v>4700</v>
      </c>
      <c r="G62">
        <v>1</v>
      </c>
      <c r="H62" t="s">
        <v>4699</v>
      </c>
      <c r="I62" s="6" t="str">
        <f t="shared" si="0"/>
        <v>No</v>
      </c>
      <c r="J62" s="6" t="str">
        <f t="shared" si="1"/>
        <v>No</v>
      </c>
      <c r="K62" s="6" t="str">
        <f t="shared" si="2"/>
        <v>Yes</v>
      </c>
      <c r="L62" s="6">
        <f t="shared" si="3"/>
        <v>1</v>
      </c>
      <c r="M62" s="6" t="str">
        <f t="shared" si="4"/>
        <v>Obesity</v>
      </c>
      <c r="N62" s="6" t="str">
        <f t="shared" si="5"/>
        <v>Prediabetic</v>
      </c>
    </row>
    <row r="63" spans="1:14" ht="15" customHeight="1" x14ac:dyDescent="0.3">
      <c r="A63" t="s">
        <v>136</v>
      </c>
      <c r="B63">
        <v>51.48</v>
      </c>
      <c r="C63">
        <v>9.33</v>
      </c>
      <c r="D63" t="s">
        <v>4699</v>
      </c>
      <c r="E63" t="s">
        <v>4697</v>
      </c>
      <c r="F63" t="s">
        <v>4697</v>
      </c>
      <c r="G63" t="s">
        <v>4698</v>
      </c>
      <c r="H63" t="s">
        <v>4699</v>
      </c>
      <c r="I63" s="6" t="str">
        <f t="shared" si="0"/>
        <v>Yes</v>
      </c>
      <c r="J63" s="6" t="str">
        <f t="shared" si="1"/>
        <v>No</v>
      </c>
      <c r="K63" s="6" t="str">
        <f t="shared" si="2"/>
        <v>Yes</v>
      </c>
      <c r="L63" s="6">
        <f t="shared" si="3"/>
        <v>0</v>
      </c>
      <c r="M63" s="6" t="str">
        <f t="shared" si="4"/>
        <v>Obesity</v>
      </c>
      <c r="N63" s="6" t="str">
        <f t="shared" si="5"/>
        <v>Diabetic</v>
      </c>
    </row>
    <row r="64" spans="1:14" ht="15" customHeight="1" x14ac:dyDescent="0.3">
      <c r="A64" t="s">
        <v>138</v>
      </c>
      <c r="B64">
        <v>52.06</v>
      </c>
      <c r="C64">
        <v>11.47</v>
      </c>
      <c r="D64" t="s">
        <v>4697</v>
      </c>
      <c r="E64" t="s">
        <v>4697</v>
      </c>
      <c r="F64" t="s">
        <v>4697</v>
      </c>
      <c r="G64" t="s">
        <v>4698</v>
      </c>
      <c r="H64" t="s">
        <v>4699</v>
      </c>
      <c r="I64" s="6" t="str">
        <f t="shared" si="0"/>
        <v>No</v>
      </c>
      <c r="J64" s="6" t="str">
        <f t="shared" si="1"/>
        <v>No</v>
      </c>
      <c r="K64" s="6" t="str">
        <f t="shared" si="2"/>
        <v>Yes</v>
      </c>
      <c r="L64" s="6">
        <f t="shared" si="3"/>
        <v>0</v>
      </c>
      <c r="M64" s="6" t="str">
        <f t="shared" si="4"/>
        <v>Obesity</v>
      </c>
      <c r="N64" s="6" t="str">
        <f t="shared" si="5"/>
        <v>Diabetic</v>
      </c>
    </row>
    <row r="65" spans="1:14" ht="15" customHeight="1" x14ac:dyDescent="0.3">
      <c r="A65" t="s">
        <v>140</v>
      </c>
      <c r="B65">
        <v>30.684999999999999</v>
      </c>
      <c r="C65">
        <v>7.02</v>
      </c>
      <c r="D65" t="s">
        <v>4699</v>
      </c>
      <c r="E65" t="s">
        <v>4697</v>
      </c>
      <c r="F65" t="s">
        <v>4697</v>
      </c>
      <c r="G65" t="s">
        <v>4698</v>
      </c>
      <c r="H65" t="s">
        <v>4699</v>
      </c>
      <c r="I65" s="6" t="str">
        <f t="shared" si="0"/>
        <v>Yes</v>
      </c>
      <c r="J65" s="6" t="str">
        <f t="shared" si="1"/>
        <v>No</v>
      </c>
      <c r="K65" s="6" t="str">
        <f t="shared" si="2"/>
        <v>Yes</v>
      </c>
      <c r="L65" s="6">
        <f t="shared" si="3"/>
        <v>0</v>
      </c>
      <c r="M65" s="6" t="str">
        <f t="shared" si="4"/>
        <v>Obesity</v>
      </c>
      <c r="N65" s="6" t="str">
        <f t="shared" si="5"/>
        <v>Diabetic</v>
      </c>
    </row>
    <row r="66" spans="1:14" ht="15" customHeight="1" x14ac:dyDescent="0.3">
      <c r="A66" t="s">
        <v>142</v>
      </c>
      <c r="B66">
        <v>36.08</v>
      </c>
      <c r="C66">
        <v>8.8000000000000007</v>
      </c>
      <c r="D66" t="s">
        <v>4699</v>
      </c>
      <c r="E66" t="s">
        <v>4697</v>
      </c>
      <c r="F66" t="s">
        <v>4697</v>
      </c>
      <c r="G66">
        <v>1</v>
      </c>
      <c r="H66" t="s">
        <v>4699</v>
      </c>
      <c r="I66" s="6" t="str">
        <f t="shared" ref="I66:I129" si="6">PROPER(D66)</f>
        <v>Yes</v>
      </c>
      <c r="J66" s="6" t="str">
        <f t="shared" ref="J66:J129" si="7">PROPER(E66)</f>
        <v>No</v>
      </c>
      <c r="K66" s="6" t="str">
        <f t="shared" ref="K66:K129" si="8">IF(H66="?",$K$4,PROPER(H66))</f>
        <v>Yes</v>
      </c>
      <c r="L66" s="6">
        <f t="shared" ref="L66:L129" si="9">IF(G66="No major surgery",0,G66)</f>
        <v>1</v>
      </c>
      <c r="M66" s="6" t="str">
        <f t="shared" ref="M66:M129" si="10">IF(B66&lt;18.5,"Underweight",IF(B66&lt;=24.9,"Normal Weight",IF(B66&lt;=29.9,"Overweight","Obesity")))</f>
        <v>Obesity</v>
      </c>
      <c r="N66" s="6" t="str">
        <f t="shared" ref="N66:N129" si="11">IF(C66&lt;5.7,"Normal",IF(C66&lt;=6.4,"Prediabetic","Diabetic"))</f>
        <v>Diabetic</v>
      </c>
    </row>
    <row r="67" spans="1:14" ht="15" customHeight="1" x14ac:dyDescent="0.3">
      <c r="A67" t="s">
        <v>144</v>
      </c>
      <c r="B67">
        <v>54.99</v>
      </c>
      <c r="C67">
        <v>8.68</v>
      </c>
      <c r="D67" t="s">
        <v>4697</v>
      </c>
      <c r="E67" t="s">
        <v>4697</v>
      </c>
      <c r="F67" t="s">
        <v>4697</v>
      </c>
      <c r="G67">
        <v>2</v>
      </c>
      <c r="H67" t="s">
        <v>4699</v>
      </c>
      <c r="I67" s="6" t="str">
        <f t="shared" si="6"/>
        <v>No</v>
      </c>
      <c r="J67" s="6" t="str">
        <f t="shared" si="7"/>
        <v>No</v>
      </c>
      <c r="K67" s="6" t="str">
        <f t="shared" si="8"/>
        <v>Yes</v>
      </c>
      <c r="L67" s="6">
        <f t="shared" si="9"/>
        <v>2</v>
      </c>
      <c r="M67" s="6" t="str">
        <f t="shared" si="10"/>
        <v>Obesity</v>
      </c>
      <c r="N67" s="6" t="str">
        <f t="shared" si="11"/>
        <v>Diabetic</v>
      </c>
    </row>
    <row r="68" spans="1:14" ht="15" customHeight="1" x14ac:dyDescent="0.3">
      <c r="A68" t="s">
        <v>146</v>
      </c>
      <c r="B68">
        <v>35.97</v>
      </c>
      <c r="C68">
        <v>6.12</v>
      </c>
      <c r="D68" t="s">
        <v>4697</v>
      </c>
      <c r="E68" t="s">
        <v>4697</v>
      </c>
      <c r="F68" t="s">
        <v>4700</v>
      </c>
      <c r="G68">
        <v>1</v>
      </c>
      <c r="H68" t="s">
        <v>4699</v>
      </c>
      <c r="I68" s="6" t="str">
        <f t="shared" si="6"/>
        <v>No</v>
      </c>
      <c r="J68" s="6" t="str">
        <f t="shared" si="7"/>
        <v>No</v>
      </c>
      <c r="K68" s="6" t="str">
        <f t="shared" si="8"/>
        <v>Yes</v>
      </c>
      <c r="L68" s="6">
        <f t="shared" si="9"/>
        <v>1</v>
      </c>
      <c r="M68" s="6" t="str">
        <f t="shared" si="10"/>
        <v>Obesity</v>
      </c>
      <c r="N68" s="6" t="str">
        <f t="shared" si="11"/>
        <v>Prediabetic</v>
      </c>
    </row>
    <row r="69" spans="1:14" ht="15" customHeight="1" x14ac:dyDescent="0.3">
      <c r="A69" t="s">
        <v>148</v>
      </c>
      <c r="B69">
        <v>45.54</v>
      </c>
      <c r="C69">
        <v>5.4</v>
      </c>
      <c r="D69" t="s">
        <v>4699</v>
      </c>
      <c r="E69" t="s">
        <v>4697</v>
      </c>
      <c r="F69" t="s">
        <v>4700</v>
      </c>
      <c r="G69">
        <v>1</v>
      </c>
      <c r="H69" t="s">
        <v>4699</v>
      </c>
      <c r="I69" s="6" t="str">
        <f t="shared" si="6"/>
        <v>Yes</v>
      </c>
      <c r="J69" s="6" t="str">
        <f t="shared" si="7"/>
        <v>No</v>
      </c>
      <c r="K69" s="6" t="str">
        <f t="shared" si="8"/>
        <v>Yes</v>
      </c>
      <c r="L69" s="6">
        <f t="shared" si="9"/>
        <v>1</v>
      </c>
      <c r="M69" s="6" t="str">
        <f t="shared" si="10"/>
        <v>Obesity</v>
      </c>
      <c r="N69" s="6" t="str">
        <f t="shared" si="11"/>
        <v>Normal</v>
      </c>
    </row>
    <row r="70" spans="1:14" ht="15" customHeight="1" x14ac:dyDescent="0.3">
      <c r="A70" t="s">
        <v>150</v>
      </c>
      <c r="B70">
        <v>35.53</v>
      </c>
      <c r="C70">
        <v>4.3600000000000003</v>
      </c>
      <c r="D70" t="s">
        <v>4699</v>
      </c>
      <c r="E70" t="s">
        <v>4697</v>
      </c>
      <c r="F70" t="s">
        <v>4697</v>
      </c>
      <c r="G70" t="s">
        <v>4698</v>
      </c>
      <c r="H70" t="s">
        <v>4699</v>
      </c>
      <c r="I70" s="6" t="str">
        <f t="shared" si="6"/>
        <v>Yes</v>
      </c>
      <c r="J70" s="6" t="str">
        <f t="shared" si="7"/>
        <v>No</v>
      </c>
      <c r="K70" s="6" t="str">
        <f t="shared" si="8"/>
        <v>Yes</v>
      </c>
      <c r="L70" s="6">
        <f t="shared" si="9"/>
        <v>0</v>
      </c>
      <c r="M70" s="6" t="str">
        <f t="shared" si="10"/>
        <v>Obesity</v>
      </c>
      <c r="N70" s="6" t="str">
        <f t="shared" si="11"/>
        <v>Normal</v>
      </c>
    </row>
    <row r="71" spans="1:14" ht="15" customHeight="1" x14ac:dyDescent="0.3">
      <c r="A71" t="s">
        <v>152</v>
      </c>
      <c r="B71">
        <v>30.8</v>
      </c>
      <c r="C71">
        <v>9.77</v>
      </c>
      <c r="D71" t="s">
        <v>4697</v>
      </c>
      <c r="E71" t="s">
        <v>4697</v>
      </c>
      <c r="F71" t="s">
        <v>4697</v>
      </c>
      <c r="G71" t="s">
        <v>4698</v>
      </c>
      <c r="H71" t="s">
        <v>4699</v>
      </c>
      <c r="I71" s="6" t="str">
        <f t="shared" si="6"/>
        <v>No</v>
      </c>
      <c r="J71" s="6" t="str">
        <f t="shared" si="7"/>
        <v>No</v>
      </c>
      <c r="K71" s="6" t="str">
        <f t="shared" si="8"/>
        <v>Yes</v>
      </c>
      <c r="L71" s="6">
        <f t="shared" si="9"/>
        <v>0</v>
      </c>
      <c r="M71" s="6" t="str">
        <f t="shared" si="10"/>
        <v>Obesity</v>
      </c>
      <c r="N71" s="6" t="str">
        <f t="shared" si="11"/>
        <v>Diabetic</v>
      </c>
    </row>
    <row r="72" spans="1:14" ht="15" customHeight="1" x14ac:dyDescent="0.3">
      <c r="A72" t="s">
        <v>154</v>
      </c>
      <c r="B72">
        <v>38.39</v>
      </c>
      <c r="C72">
        <v>4.25</v>
      </c>
      <c r="D72" t="s">
        <v>4697</v>
      </c>
      <c r="E72" t="s">
        <v>4697</v>
      </c>
      <c r="F72" t="s">
        <v>4697</v>
      </c>
      <c r="G72">
        <v>1</v>
      </c>
      <c r="H72" t="s">
        <v>4699</v>
      </c>
      <c r="I72" s="6" t="str">
        <f t="shared" si="6"/>
        <v>No</v>
      </c>
      <c r="J72" s="6" t="str">
        <f t="shared" si="7"/>
        <v>No</v>
      </c>
      <c r="K72" s="6" t="str">
        <f t="shared" si="8"/>
        <v>Yes</v>
      </c>
      <c r="L72" s="6">
        <f t="shared" si="9"/>
        <v>1</v>
      </c>
      <c r="M72" s="6" t="str">
        <f t="shared" si="10"/>
        <v>Obesity</v>
      </c>
      <c r="N72" s="6" t="str">
        <f t="shared" si="11"/>
        <v>Normal</v>
      </c>
    </row>
    <row r="73" spans="1:14" ht="15" customHeight="1" x14ac:dyDescent="0.3">
      <c r="A73" t="s">
        <v>156</v>
      </c>
      <c r="B73">
        <v>32.299999999999997</v>
      </c>
      <c r="C73">
        <v>4.76</v>
      </c>
      <c r="D73" t="s">
        <v>4697</v>
      </c>
      <c r="E73" t="s">
        <v>4697</v>
      </c>
      <c r="F73" t="s">
        <v>4697</v>
      </c>
      <c r="G73">
        <v>2</v>
      </c>
      <c r="H73" t="s">
        <v>4699</v>
      </c>
      <c r="I73" s="6" t="str">
        <f t="shared" si="6"/>
        <v>No</v>
      </c>
      <c r="J73" s="6" t="str">
        <f t="shared" si="7"/>
        <v>No</v>
      </c>
      <c r="K73" s="6" t="str">
        <f t="shared" si="8"/>
        <v>Yes</v>
      </c>
      <c r="L73" s="6">
        <f t="shared" si="9"/>
        <v>2</v>
      </c>
      <c r="M73" s="6" t="str">
        <f t="shared" si="10"/>
        <v>Obesity</v>
      </c>
      <c r="N73" s="6" t="str">
        <f t="shared" si="11"/>
        <v>Normal</v>
      </c>
    </row>
    <row r="74" spans="1:14" ht="15" customHeight="1" x14ac:dyDescent="0.3">
      <c r="A74" t="s">
        <v>158</v>
      </c>
      <c r="B74">
        <v>48.8</v>
      </c>
      <c r="C74">
        <v>6.22</v>
      </c>
      <c r="D74" t="s">
        <v>4699</v>
      </c>
      <c r="E74" t="s">
        <v>4697</v>
      </c>
      <c r="F74" t="s">
        <v>4697</v>
      </c>
      <c r="G74">
        <v>2</v>
      </c>
      <c r="H74" t="s">
        <v>4699</v>
      </c>
      <c r="I74" s="6" t="str">
        <f t="shared" si="6"/>
        <v>Yes</v>
      </c>
      <c r="J74" s="6" t="str">
        <f t="shared" si="7"/>
        <v>No</v>
      </c>
      <c r="K74" s="6" t="str">
        <f t="shared" si="8"/>
        <v>Yes</v>
      </c>
      <c r="L74" s="6">
        <f t="shared" si="9"/>
        <v>2</v>
      </c>
      <c r="M74" s="6" t="str">
        <f t="shared" si="10"/>
        <v>Obesity</v>
      </c>
      <c r="N74" s="6" t="str">
        <f t="shared" si="11"/>
        <v>Prediabetic</v>
      </c>
    </row>
    <row r="75" spans="1:14" ht="15" customHeight="1" x14ac:dyDescent="0.3">
      <c r="A75" t="s">
        <v>160</v>
      </c>
      <c r="B75">
        <v>45.5</v>
      </c>
      <c r="C75">
        <v>7.96</v>
      </c>
      <c r="D75" t="s">
        <v>4697</v>
      </c>
      <c r="E75" t="s">
        <v>4697</v>
      </c>
      <c r="F75" t="s">
        <v>4697</v>
      </c>
      <c r="G75" t="s">
        <v>4698</v>
      </c>
      <c r="H75" t="s">
        <v>4699</v>
      </c>
      <c r="I75" s="6" t="str">
        <f t="shared" si="6"/>
        <v>No</v>
      </c>
      <c r="J75" s="6" t="str">
        <f t="shared" si="7"/>
        <v>No</v>
      </c>
      <c r="K75" s="6" t="str">
        <f t="shared" si="8"/>
        <v>Yes</v>
      </c>
      <c r="L75" s="6">
        <f t="shared" si="9"/>
        <v>0</v>
      </c>
      <c r="M75" s="6" t="str">
        <f t="shared" si="10"/>
        <v>Obesity</v>
      </c>
      <c r="N75" s="6" t="str">
        <f t="shared" si="11"/>
        <v>Diabetic</v>
      </c>
    </row>
    <row r="76" spans="1:14" ht="15" customHeight="1" x14ac:dyDescent="0.3">
      <c r="A76" t="s">
        <v>162</v>
      </c>
      <c r="B76">
        <v>53.61</v>
      </c>
      <c r="C76">
        <v>10.92</v>
      </c>
      <c r="D76" t="s">
        <v>4699</v>
      </c>
      <c r="E76" t="s">
        <v>4697</v>
      </c>
      <c r="F76" t="s">
        <v>4697</v>
      </c>
      <c r="G76">
        <v>1</v>
      </c>
      <c r="H76" t="s">
        <v>4699</v>
      </c>
      <c r="I76" s="6" t="str">
        <f t="shared" si="6"/>
        <v>Yes</v>
      </c>
      <c r="J76" s="6" t="str">
        <f t="shared" si="7"/>
        <v>No</v>
      </c>
      <c r="K76" s="6" t="str">
        <f t="shared" si="8"/>
        <v>Yes</v>
      </c>
      <c r="L76" s="6">
        <f t="shared" si="9"/>
        <v>1</v>
      </c>
      <c r="M76" s="6" t="str">
        <f t="shared" si="10"/>
        <v>Obesity</v>
      </c>
      <c r="N76" s="6" t="str">
        <f t="shared" si="11"/>
        <v>Diabetic</v>
      </c>
    </row>
    <row r="77" spans="1:14" ht="15" customHeight="1" x14ac:dyDescent="0.3">
      <c r="A77" t="s">
        <v>164</v>
      </c>
      <c r="B77">
        <v>36.19</v>
      </c>
      <c r="C77">
        <v>11.51</v>
      </c>
      <c r="D77" t="s">
        <v>4699</v>
      </c>
      <c r="E77" t="s">
        <v>4697</v>
      </c>
      <c r="F77" t="s">
        <v>4697</v>
      </c>
      <c r="G77">
        <v>1</v>
      </c>
      <c r="H77" t="s">
        <v>4699</v>
      </c>
      <c r="I77" s="6" t="str">
        <f t="shared" si="6"/>
        <v>Yes</v>
      </c>
      <c r="J77" s="6" t="str">
        <f t="shared" si="7"/>
        <v>No</v>
      </c>
      <c r="K77" s="6" t="str">
        <f t="shared" si="8"/>
        <v>Yes</v>
      </c>
      <c r="L77" s="6">
        <f t="shared" si="9"/>
        <v>1</v>
      </c>
      <c r="M77" s="6" t="str">
        <f t="shared" si="10"/>
        <v>Obesity</v>
      </c>
      <c r="N77" s="6" t="str">
        <f t="shared" si="11"/>
        <v>Diabetic</v>
      </c>
    </row>
    <row r="78" spans="1:14" ht="15" customHeight="1" x14ac:dyDescent="0.3">
      <c r="A78" t="s">
        <v>166</v>
      </c>
      <c r="B78">
        <v>34.6</v>
      </c>
      <c r="C78">
        <v>5.99</v>
      </c>
      <c r="D78" t="s">
        <v>4699</v>
      </c>
      <c r="E78" t="s">
        <v>4697</v>
      </c>
      <c r="F78" t="s">
        <v>4697</v>
      </c>
      <c r="G78" t="s">
        <v>4698</v>
      </c>
      <c r="H78" t="s">
        <v>4699</v>
      </c>
      <c r="I78" s="6" t="str">
        <f t="shared" si="6"/>
        <v>Yes</v>
      </c>
      <c r="J78" s="6" t="str">
        <f t="shared" si="7"/>
        <v>No</v>
      </c>
      <c r="K78" s="6" t="str">
        <f t="shared" si="8"/>
        <v>Yes</v>
      </c>
      <c r="L78" s="6">
        <f t="shared" si="9"/>
        <v>0</v>
      </c>
      <c r="M78" s="6" t="str">
        <f t="shared" si="10"/>
        <v>Obesity</v>
      </c>
      <c r="N78" s="6" t="str">
        <f t="shared" si="11"/>
        <v>Prediabetic</v>
      </c>
    </row>
    <row r="79" spans="1:14" ht="15" customHeight="1" x14ac:dyDescent="0.3">
      <c r="A79" t="s">
        <v>168</v>
      </c>
      <c r="B79">
        <v>54.12</v>
      </c>
      <c r="C79">
        <v>11.57</v>
      </c>
      <c r="D79" t="s">
        <v>4697</v>
      </c>
      <c r="E79" t="s">
        <v>4697</v>
      </c>
      <c r="F79" t="s">
        <v>4697</v>
      </c>
      <c r="G79" t="s">
        <v>4698</v>
      </c>
      <c r="H79" t="s">
        <v>4699</v>
      </c>
      <c r="I79" s="6" t="str">
        <f t="shared" si="6"/>
        <v>No</v>
      </c>
      <c r="J79" s="6" t="str">
        <f t="shared" si="7"/>
        <v>No</v>
      </c>
      <c r="K79" s="6" t="str">
        <f t="shared" si="8"/>
        <v>Yes</v>
      </c>
      <c r="L79" s="6">
        <f t="shared" si="9"/>
        <v>0</v>
      </c>
      <c r="M79" s="6" t="str">
        <f t="shared" si="10"/>
        <v>Obesity</v>
      </c>
      <c r="N79" s="6" t="str">
        <f t="shared" si="11"/>
        <v>Diabetic</v>
      </c>
    </row>
    <row r="80" spans="1:14" ht="15" customHeight="1" x14ac:dyDescent="0.3">
      <c r="A80" t="s">
        <v>170</v>
      </c>
      <c r="B80">
        <v>48.82</v>
      </c>
      <c r="C80">
        <v>6.67</v>
      </c>
      <c r="D80" t="s">
        <v>4699</v>
      </c>
      <c r="E80" t="s">
        <v>4697</v>
      </c>
      <c r="F80" t="s">
        <v>4697</v>
      </c>
      <c r="G80" t="s">
        <v>4698</v>
      </c>
      <c r="H80" t="s">
        <v>4699</v>
      </c>
      <c r="I80" s="6" t="str">
        <f t="shared" si="6"/>
        <v>Yes</v>
      </c>
      <c r="J80" s="6" t="str">
        <f t="shared" si="7"/>
        <v>No</v>
      </c>
      <c r="K80" s="6" t="str">
        <f t="shared" si="8"/>
        <v>Yes</v>
      </c>
      <c r="L80" s="6">
        <f t="shared" si="9"/>
        <v>0</v>
      </c>
      <c r="M80" s="6" t="str">
        <f t="shared" si="10"/>
        <v>Obesity</v>
      </c>
      <c r="N80" s="6" t="str">
        <f t="shared" si="11"/>
        <v>Diabetic</v>
      </c>
    </row>
    <row r="81" spans="1:14" ht="15" customHeight="1" x14ac:dyDescent="0.3">
      <c r="A81" t="s">
        <v>172</v>
      </c>
      <c r="B81">
        <v>51.01</v>
      </c>
      <c r="C81">
        <v>9.1999999999999993</v>
      </c>
      <c r="D81" t="s">
        <v>4697</v>
      </c>
      <c r="E81" t="s">
        <v>4697</v>
      </c>
      <c r="F81" t="s">
        <v>4697</v>
      </c>
      <c r="G81" t="s">
        <v>4698</v>
      </c>
      <c r="H81" t="s">
        <v>4699</v>
      </c>
      <c r="I81" s="6" t="str">
        <f t="shared" si="6"/>
        <v>No</v>
      </c>
      <c r="J81" s="6" t="str">
        <f t="shared" si="7"/>
        <v>No</v>
      </c>
      <c r="K81" s="6" t="str">
        <f t="shared" si="8"/>
        <v>Yes</v>
      </c>
      <c r="L81" s="6">
        <f t="shared" si="9"/>
        <v>0</v>
      </c>
      <c r="M81" s="6" t="str">
        <f t="shared" si="10"/>
        <v>Obesity</v>
      </c>
      <c r="N81" s="6" t="str">
        <f t="shared" si="11"/>
        <v>Diabetic</v>
      </c>
    </row>
    <row r="82" spans="1:14" ht="15" customHeight="1" x14ac:dyDescent="0.3">
      <c r="A82" t="s">
        <v>174</v>
      </c>
      <c r="B82">
        <v>45.65</v>
      </c>
      <c r="C82">
        <v>5.1100000000000003</v>
      </c>
      <c r="D82" t="s">
        <v>4699</v>
      </c>
      <c r="E82" t="s">
        <v>4697</v>
      </c>
      <c r="F82" t="s">
        <v>4697</v>
      </c>
      <c r="G82">
        <v>1</v>
      </c>
      <c r="H82" t="s">
        <v>4699</v>
      </c>
      <c r="I82" s="6" t="str">
        <f t="shared" si="6"/>
        <v>Yes</v>
      </c>
      <c r="J82" s="6" t="str">
        <f t="shared" si="7"/>
        <v>No</v>
      </c>
      <c r="K82" s="6" t="str">
        <f t="shared" si="8"/>
        <v>Yes</v>
      </c>
      <c r="L82" s="6">
        <f t="shared" si="9"/>
        <v>1</v>
      </c>
      <c r="M82" s="6" t="str">
        <f t="shared" si="10"/>
        <v>Obesity</v>
      </c>
      <c r="N82" s="6" t="str">
        <f t="shared" si="11"/>
        <v>Normal</v>
      </c>
    </row>
    <row r="83" spans="1:14" ht="15" customHeight="1" x14ac:dyDescent="0.3">
      <c r="A83" t="s">
        <v>176</v>
      </c>
      <c r="B83">
        <v>52.9</v>
      </c>
      <c r="C83">
        <v>5.34</v>
      </c>
      <c r="D83" t="s">
        <v>4697</v>
      </c>
      <c r="E83" t="s">
        <v>4697</v>
      </c>
      <c r="F83" t="s">
        <v>4697</v>
      </c>
      <c r="G83" t="s">
        <v>4698</v>
      </c>
      <c r="H83" t="s">
        <v>4699</v>
      </c>
      <c r="I83" s="6" t="str">
        <f t="shared" si="6"/>
        <v>No</v>
      </c>
      <c r="J83" s="6" t="str">
        <f t="shared" si="7"/>
        <v>No</v>
      </c>
      <c r="K83" s="6" t="str">
        <f t="shared" si="8"/>
        <v>Yes</v>
      </c>
      <c r="L83" s="6">
        <f t="shared" si="9"/>
        <v>0</v>
      </c>
      <c r="M83" s="6" t="str">
        <f t="shared" si="10"/>
        <v>Obesity</v>
      </c>
      <c r="N83" s="6" t="str">
        <f t="shared" si="11"/>
        <v>Normal</v>
      </c>
    </row>
    <row r="84" spans="1:14" ht="15" customHeight="1" x14ac:dyDescent="0.3">
      <c r="A84" t="s">
        <v>178</v>
      </c>
      <c r="B84">
        <v>45.41</v>
      </c>
      <c r="C84">
        <v>4.03</v>
      </c>
      <c r="D84" t="s">
        <v>4699</v>
      </c>
      <c r="E84" t="s">
        <v>4697</v>
      </c>
      <c r="F84" t="s">
        <v>4697</v>
      </c>
      <c r="G84">
        <v>1</v>
      </c>
      <c r="H84" t="s">
        <v>4699</v>
      </c>
      <c r="I84" s="6" t="str">
        <f t="shared" si="6"/>
        <v>Yes</v>
      </c>
      <c r="J84" s="6" t="str">
        <f t="shared" si="7"/>
        <v>No</v>
      </c>
      <c r="K84" s="6" t="str">
        <f t="shared" si="8"/>
        <v>Yes</v>
      </c>
      <c r="L84" s="6">
        <f t="shared" si="9"/>
        <v>1</v>
      </c>
      <c r="M84" s="6" t="str">
        <f t="shared" si="10"/>
        <v>Obesity</v>
      </c>
      <c r="N84" s="6" t="str">
        <f t="shared" si="11"/>
        <v>Normal</v>
      </c>
    </row>
    <row r="85" spans="1:14" ht="15" customHeight="1" x14ac:dyDescent="0.3">
      <c r="A85" t="s">
        <v>180</v>
      </c>
      <c r="B85">
        <v>49.41</v>
      </c>
      <c r="C85">
        <v>4.2300000000000004</v>
      </c>
      <c r="D85" t="s">
        <v>4699</v>
      </c>
      <c r="E85" t="s">
        <v>4697</v>
      </c>
      <c r="F85" t="s">
        <v>4700</v>
      </c>
      <c r="G85">
        <v>1</v>
      </c>
      <c r="H85" t="s">
        <v>4699</v>
      </c>
      <c r="I85" s="6" t="str">
        <f t="shared" si="6"/>
        <v>Yes</v>
      </c>
      <c r="J85" s="6" t="str">
        <f t="shared" si="7"/>
        <v>No</v>
      </c>
      <c r="K85" s="6" t="str">
        <f t="shared" si="8"/>
        <v>Yes</v>
      </c>
      <c r="L85" s="6">
        <f t="shared" si="9"/>
        <v>1</v>
      </c>
      <c r="M85" s="6" t="str">
        <f t="shared" si="10"/>
        <v>Obesity</v>
      </c>
      <c r="N85" s="6" t="str">
        <f t="shared" si="11"/>
        <v>Normal</v>
      </c>
    </row>
    <row r="86" spans="1:14" ht="15" customHeight="1" x14ac:dyDescent="0.3">
      <c r="A86" t="s">
        <v>182</v>
      </c>
      <c r="B86">
        <v>31.824999999999999</v>
      </c>
      <c r="C86">
        <v>4.0599999999999996</v>
      </c>
      <c r="D86" t="s">
        <v>4697</v>
      </c>
      <c r="E86" t="s">
        <v>4697</v>
      </c>
      <c r="F86" t="s">
        <v>4697</v>
      </c>
      <c r="G86">
        <v>2</v>
      </c>
      <c r="H86" t="s">
        <v>4699</v>
      </c>
      <c r="I86" s="6" t="str">
        <f t="shared" si="6"/>
        <v>No</v>
      </c>
      <c r="J86" s="6" t="str">
        <f t="shared" si="7"/>
        <v>No</v>
      </c>
      <c r="K86" s="6" t="str">
        <f t="shared" si="8"/>
        <v>Yes</v>
      </c>
      <c r="L86" s="6">
        <f t="shared" si="9"/>
        <v>2</v>
      </c>
      <c r="M86" s="6" t="str">
        <f t="shared" si="10"/>
        <v>Obesity</v>
      </c>
      <c r="N86" s="6" t="str">
        <f t="shared" si="11"/>
        <v>Normal</v>
      </c>
    </row>
    <row r="87" spans="1:14" ht="15" customHeight="1" x14ac:dyDescent="0.3">
      <c r="A87" t="s">
        <v>184</v>
      </c>
      <c r="B87">
        <v>51.28</v>
      </c>
      <c r="C87">
        <v>4.68</v>
      </c>
      <c r="D87" t="s">
        <v>4697</v>
      </c>
      <c r="E87" t="s">
        <v>4697</v>
      </c>
      <c r="F87" t="s">
        <v>4697</v>
      </c>
      <c r="G87">
        <v>2</v>
      </c>
      <c r="H87" t="s">
        <v>4699</v>
      </c>
      <c r="I87" s="6" t="str">
        <f t="shared" si="6"/>
        <v>No</v>
      </c>
      <c r="J87" s="6" t="str">
        <f t="shared" si="7"/>
        <v>No</v>
      </c>
      <c r="K87" s="6" t="str">
        <f t="shared" si="8"/>
        <v>Yes</v>
      </c>
      <c r="L87" s="6">
        <f t="shared" si="9"/>
        <v>2</v>
      </c>
      <c r="M87" s="6" t="str">
        <f t="shared" si="10"/>
        <v>Obesity</v>
      </c>
      <c r="N87" s="6" t="str">
        <f t="shared" si="11"/>
        <v>Normal</v>
      </c>
    </row>
    <row r="88" spans="1:14" ht="15" customHeight="1" x14ac:dyDescent="0.3">
      <c r="A88" t="s">
        <v>186</v>
      </c>
      <c r="B88">
        <v>34.96</v>
      </c>
      <c r="C88">
        <v>4.34</v>
      </c>
      <c r="D88" t="s">
        <v>4697</v>
      </c>
      <c r="E88" t="s">
        <v>4697</v>
      </c>
      <c r="F88" t="s">
        <v>4700</v>
      </c>
      <c r="G88">
        <v>1</v>
      </c>
      <c r="H88" t="s">
        <v>4699</v>
      </c>
      <c r="I88" s="6" t="str">
        <f t="shared" si="6"/>
        <v>No</v>
      </c>
      <c r="J88" s="6" t="str">
        <f t="shared" si="7"/>
        <v>No</v>
      </c>
      <c r="K88" s="6" t="str">
        <f t="shared" si="8"/>
        <v>Yes</v>
      </c>
      <c r="L88" s="6">
        <f t="shared" si="9"/>
        <v>1</v>
      </c>
      <c r="M88" s="6" t="str">
        <f t="shared" si="10"/>
        <v>Obesity</v>
      </c>
      <c r="N88" s="6" t="str">
        <f t="shared" si="11"/>
        <v>Normal</v>
      </c>
    </row>
    <row r="89" spans="1:14" ht="15" customHeight="1" x14ac:dyDescent="0.3">
      <c r="A89" t="s">
        <v>188</v>
      </c>
      <c r="B89">
        <v>33.11</v>
      </c>
      <c r="C89">
        <v>10.51</v>
      </c>
      <c r="D89" t="s">
        <v>4697</v>
      </c>
      <c r="E89" t="s">
        <v>4697</v>
      </c>
      <c r="F89" t="s">
        <v>4697</v>
      </c>
      <c r="G89" t="s">
        <v>4698</v>
      </c>
      <c r="H89" t="s">
        <v>4699</v>
      </c>
      <c r="I89" s="6" t="str">
        <f t="shared" si="6"/>
        <v>No</v>
      </c>
      <c r="J89" s="6" t="str">
        <f t="shared" si="7"/>
        <v>No</v>
      </c>
      <c r="K89" s="6" t="str">
        <f t="shared" si="8"/>
        <v>Yes</v>
      </c>
      <c r="L89" s="6">
        <f t="shared" si="9"/>
        <v>0</v>
      </c>
      <c r="M89" s="6" t="str">
        <f t="shared" si="10"/>
        <v>Obesity</v>
      </c>
      <c r="N89" s="6" t="str">
        <f t="shared" si="11"/>
        <v>Diabetic</v>
      </c>
    </row>
    <row r="90" spans="1:14" ht="15" customHeight="1" x14ac:dyDescent="0.3">
      <c r="A90" t="s">
        <v>190</v>
      </c>
      <c r="B90">
        <v>54.74</v>
      </c>
      <c r="C90">
        <v>5.84</v>
      </c>
      <c r="D90" t="s">
        <v>4699</v>
      </c>
      <c r="E90" t="s">
        <v>4697</v>
      </c>
      <c r="F90" t="s">
        <v>4700</v>
      </c>
      <c r="G90">
        <v>1</v>
      </c>
      <c r="H90" t="s">
        <v>4699</v>
      </c>
      <c r="I90" s="6" t="str">
        <f t="shared" si="6"/>
        <v>Yes</v>
      </c>
      <c r="J90" s="6" t="str">
        <f t="shared" si="7"/>
        <v>No</v>
      </c>
      <c r="K90" s="6" t="str">
        <f t="shared" si="8"/>
        <v>Yes</v>
      </c>
      <c r="L90" s="6">
        <f t="shared" si="9"/>
        <v>1</v>
      </c>
      <c r="M90" s="6" t="str">
        <f t="shared" si="10"/>
        <v>Obesity</v>
      </c>
      <c r="N90" s="6" t="str">
        <f t="shared" si="11"/>
        <v>Prediabetic</v>
      </c>
    </row>
    <row r="91" spans="1:14" ht="15" customHeight="1" x14ac:dyDescent="0.3">
      <c r="A91" t="s">
        <v>192</v>
      </c>
      <c r="B91">
        <v>32.56</v>
      </c>
      <c r="C91">
        <v>5.41</v>
      </c>
      <c r="D91" t="s">
        <v>4697</v>
      </c>
      <c r="E91" t="s">
        <v>4697</v>
      </c>
      <c r="F91" t="s">
        <v>4700</v>
      </c>
      <c r="G91">
        <v>1</v>
      </c>
      <c r="H91" t="s">
        <v>4699</v>
      </c>
      <c r="I91" s="6" t="str">
        <f t="shared" si="6"/>
        <v>No</v>
      </c>
      <c r="J91" s="6" t="str">
        <f t="shared" si="7"/>
        <v>No</v>
      </c>
      <c r="K91" s="6" t="str">
        <f t="shared" si="8"/>
        <v>Yes</v>
      </c>
      <c r="L91" s="6">
        <f t="shared" si="9"/>
        <v>1</v>
      </c>
      <c r="M91" s="6" t="str">
        <f t="shared" si="10"/>
        <v>Obesity</v>
      </c>
      <c r="N91" s="6" t="str">
        <f t="shared" si="11"/>
        <v>Normal</v>
      </c>
    </row>
    <row r="92" spans="1:14" ht="15" customHeight="1" x14ac:dyDescent="0.3">
      <c r="A92" t="s">
        <v>194</v>
      </c>
      <c r="B92">
        <v>39.049999999999997</v>
      </c>
      <c r="C92">
        <v>6.06</v>
      </c>
      <c r="D92" t="s">
        <v>4697</v>
      </c>
      <c r="E92" t="s">
        <v>4697</v>
      </c>
      <c r="F92" t="s">
        <v>4697</v>
      </c>
      <c r="G92">
        <v>1</v>
      </c>
      <c r="H92" t="s">
        <v>4699</v>
      </c>
      <c r="I92" s="6" t="str">
        <f t="shared" si="6"/>
        <v>No</v>
      </c>
      <c r="J92" s="6" t="str">
        <f t="shared" si="7"/>
        <v>No</v>
      </c>
      <c r="K92" s="6" t="str">
        <f t="shared" si="8"/>
        <v>Yes</v>
      </c>
      <c r="L92" s="6">
        <f t="shared" si="9"/>
        <v>1</v>
      </c>
      <c r="M92" s="6" t="str">
        <f t="shared" si="10"/>
        <v>Obesity</v>
      </c>
      <c r="N92" s="6" t="str">
        <f t="shared" si="11"/>
        <v>Prediabetic</v>
      </c>
    </row>
    <row r="93" spans="1:14" ht="15" customHeight="1" x14ac:dyDescent="0.3">
      <c r="A93" t="s">
        <v>196</v>
      </c>
      <c r="B93">
        <v>42.75</v>
      </c>
      <c r="C93">
        <v>4.22</v>
      </c>
      <c r="D93" t="s">
        <v>4697</v>
      </c>
      <c r="E93" t="s">
        <v>4697</v>
      </c>
      <c r="F93" t="s">
        <v>4697</v>
      </c>
      <c r="G93" t="s">
        <v>4698</v>
      </c>
      <c r="H93" t="s">
        <v>4699</v>
      </c>
      <c r="I93" s="6" t="str">
        <f t="shared" si="6"/>
        <v>No</v>
      </c>
      <c r="J93" s="6" t="str">
        <f t="shared" si="7"/>
        <v>No</v>
      </c>
      <c r="K93" s="6" t="str">
        <f t="shared" si="8"/>
        <v>Yes</v>
      </c>
      <c r="L93" s="6">
        <f t="shared" si="9"/>
        <v>0</v>
      </c>
      <c r="M93" s="6" t="str">
        <f t="shared" si="10"/>
        <v>Obesity</v>
      </c>
      <c r="N93" s="6" t="str">
        <f t="shared" si="11"/>
        <v>Normal</v>
      </c>
    </row>
    <row r="94" spans="1:14" ht="15" customHeight="1" x14ac:dyDescent="0.3">
      <c r="A94" t="s">
        <v>198</v>
      </c>
      <c r="B94">
        <v>50.58</v>
      </c>
      <c r="C94">
        <v>5.12</v>
      </c>
      <c r="D94" t="s">
        <v>4697</v>
      </c>
      <c r="E94" t="s">
        <v>4697</v>
      </c>
      <c r="F94" t="s">
        <v>4697</v>
      </c>
      <c r="G94">
        <v>2</v>
      </c>
      <c r="H94" t="s">
        <v>4699</v>
      </c>
      <c r="I94" s="6" t="str">
        <f t="shared" si="6"/>
        <v>No</v>
      </c>
      <c r="J94" s="6" t="str">
        <f t="shared" si="7"/>
        <v>No</v>
      </c>
      <c r="K94" s="6" t="str">
        <f t="shared" si="8"/>
        <v>Yes</v>
      </c>
      <c r="L94" s="6">
        <f t="shared" si="9"/>
        <v>2</v>
      </c>
      <c r="M94" s="6" t="str">
        <f t="shared" si="10"/>
        <v>Obesity</v>
      </c>
      <c r="N94" s="6" t="str">
        <f t="shared" si="11"/>
        <v>Normal</v>
      </c>
    </row>
    <row r="95" spans="1:14" ht="15" customHeight="1" x14ac:dyDescent="0.3">
      <c r="A95" t="s">
        <v>200</v>
      </c>
      <c r="B95">
        <v>30.495000000000001</v>
      </c>
      <c r="C95">
        <v>4.57</v>
      </c>
      <c r="D95" t="s">
        <v>4699</v>
      </c>
      <c r="E95" t="s">
        <v>4697</v>
      </c>
      <c r="F95" t="s">
        <v>4697</v>
      </c>
      <c r="G95" t="s">
        <v>4698</v>
      </c>
      <c r="H95" t="s">
        <v>4699</v>
      </c>
      <c r="I95" s="6" t="str">
        <f t="shared" si="6"/>
        <v>Yes</v>
      </c>
      <c r="J95" s="6" t="str">
        <f t="shared" si="7"/>
        <v>No</v>
      </c>
      <c r="K95" s="6" t="str">
        <f t="shared" si="8"/>
        <v>Yes</v>
      </c>
      <c r="L95" s="6">
        <f t="shared" si="9"/>
        <v>0</v>
      </c>
      <c r="M95" s="6" t="str">
        <f t="shared" si="10"/>
        <v>Obesity</v>
      </c>
      <c r="N95" s="6" t="str">
        <f t="shared" si="11"/>
        <v>Normal</v>
      </c>
    </row>
    <row r="96" spans="1:14" ht="15" customHeight="1" x14ac:dyDescent="0.3">
      <c r="A96" t="s">
        <v>202</v>
      </c>
      <c r="B96">
        <v>48.31</v>
      </c>
      <c r="C96">
        <v>9.58</v>
      </c>
      <c r="D96" t="s">
        <v>4699</v>
      </c>
      <c r="E96" t="s">
        <v>4697</v>
      </c>
      <c r="F96" t="s">
        <v>4697</v>
      </c>
      <c r="G96">
        <v>2</v>
      </c>
      <c r="H96" t="s">
        <v>4699</v>
      </c>
      <c r="I96" s="6" t="str">
        <f t="shared" si="6"/>
        <v>Yes</v>
      </c>
      <c r="J96" s="6" t="str">
        <f t="shared" si="7"/>
        <v>No</v>
      </c>
      <c r="K96" s="6" t="str">
        <f t="shared" si="8"/>
        <v>Yes</v>
      </c>
      <c r="L96" s="6">
        <f t="shared" si="9"/>
        <v>2</v>
      </c>
      <c r="M96" s="6" t="str">
        <f t="shared" si="10"/>
        <v>Obesity</v>
      </c>
      <c r="N96" s="6" t="str">
        <f t="shared" si="11"/>
        <v>Diabetic</v>
      </c>
    </row>
    <row r="97" spans="1:14" ht="15" customHeight="1" x14ac:dyDescent="0.3">
      <c r="A97" t="s">
        <v>204</v>
      </c>
      <c r="B97">
        <v>48.99</v>
      </c>
      <c r="C97">
        <v>9.7799999999999994</v>
      </c>
      <c r="D97" t="s">
        <v>4699</v>
      </c>
      <c r="E97" t="s">
        <v>4697</v>
      </c>
      <c r="F97" t="s">
        <v>4697</v>
      </c>
      <c r="G97">
        <v>1</v>
      </c>
      <c r="H97" t="s">
        <v>4699</v>
      </c>
      <c r="I97" s="6" t="str">
        <f t="shared" si="6"/>
        <v>Yes</v>
      </c>
      <c r="J97" s="6" t="str">
        <f t="shared" si="7"/>
        <v>No</v>
      </c>
      <c r="K97" s="6" t="str">
        <f t="shared" si="8"/>
        <v>Yes</v>
      </c>
      <c r="L97" s="6">
        <f t="shared" si="9"/>
        <v>1</v>
      </c>
      <c r="M97" s="6" t="str">
        <f t="shared" si="10"/>
        <v>Obesity</v>
      </c>
      <c r="N97" s="6" t="str">
        <f t="shared" si="11"/>
        <v>Diabetic</v>
      </c>
    </row>
    <row r="98" spans="1:14" ht="15" customHeight="1" x14ac:dyDescent="0.3">
      <c r="A98" t="s">
        <v>206</v>
      </c>
      <c r="B98">
        <v>38.39</v>
      </c>
      <c r="C98">
        <v>4.1100000000000003</v>
      </c>
      <c r="D98" t="s">
        <v>4699</v>
      </c>
      <c r="E98" t="s">
        <v>4697</v>
      </c>
      <c r="F98" t="s">
        <v>4697</v>
      </c>
      <c r="G98" t="s">
        <v>4698</v>
      </c>
      <c r="H98" t="s">
        <v>4699</v>
      </c>
      <c r="I98" s="6" t="str">
        <f t="shared" si="6"/>
        <v>Yes</v>
      </c>
      <c r="J98" s="6" t="str">
        <f t="shared" si="7"/>
        <v>No</v>
      </c>
      <c r="K98" s="6" t="str">
        <f t="shared" si="8"/>
        <v>Yes</v>
      </c>
      <c r="L98" s="6">
        <f t="shared" si="9"/>
        <v>0</v>
      </c>
      <c r="M98" s="6" t="str">
        <f t="shared" si="10"/>
        <v>Obesity</v>
      </c>
      <c r="N98" s="6" t="str">
        <f t="shared" si="11"/>
        <v>Normal</v>
      </c>
    </row>
    <row r="99" spans="1:14" ht="15" customHeight="1" x14ac:dyDescent="0.3">
      <c r="A99" t="s">
        <v>208</v>
      </c>
      <c r="B99">
        <v>44.34</v>
      </c>
      <c r="C99">
        <v>4.0199999999999996</v>
      </c>
      <c r="D99" t="s">
        <v>4699</v>
      </c>
      <c r="E99" t="s">
        <v>4697</v>
      </c>
      <c r="F99" t="s">
        <v>4697</v>
      </c>
      <c r="G99">
        <v>2</v>
      </c>
      <c r="H99" t="s">
        <v>4699</v>
      </c>
      <c r="I99" s="6" t="str">
        <f t="shared" si="6"/>
        <v>Yes</v>
      </c>
      <c r="J99" s="6" t="str">
        <f t="shared" si="7"/>
        <v>No</v>
      </c>
      <c r="K99" s="6" t="str">
        <f t="shared" si="8"/>
        <v>Yes</v>
      </c>
      <c r="L99" s="6">
        <f t="shared" si="9"/>
        <v>2</v>
      </c>
      <c r="M99" s="6" t="str">
        <f t="shared" si="10"/>
        <v>Obesity</v>
      </c>
      <c r="N99" s="6" t="str">
        <f t="shared" si="11"/>
        <v>Normal</v>
      </c>
    </row>
    <row r="100" spans="1:14" ht="15" customHeight="1" x14ac:dyDescent="0.3">
      <c r="A100" t="s">
        <v>210</v>
      </c>
      <c r="B100">
        <v>41.51</v>
      </c>
      <c r="C100">
        <v>6.92</v>
      </c>
      <c r="D100" t="s">
        <v>4697</v>
      </c>
      <c r="E100" t="s">
        <v>4697</v>
      </c>
      <c r="F100" t="s">
        <v>4697</v>
      </c>
      <c r="G100" t="s">
        <v>4698</v>
      </c>
      <c r="H100" t="s">
        <v>4699</v>
      </c>
      <c r="I100" s="6" t="str">
        <f t="shared" si="6"/>
        <v>No</v>
      </c>
      <c r="J100" s="6" t="str">
        <f t="shared" si="7"/>
        <v>No</v>
      </c>
      <c r="K100" s="6" t="str">
        <f t="shared" si="8"/>
        <v>Yes</v>
      </c>
      <c r="L100" s="6">
        <f t="shared" si="9"/>
        <v>0</v>
      </c>
      <c r="M100" s="6" t="str">
        <f t="shared" si="10"/>
        <v>Obesity</v>
      </c>
      <c r="N100" s="6" t="str">
        <f t="shared" si="11"/>
        <v>Diabetic</v>
      </c>
    </row>
    <row r="101" spans="1:14" ht="15" customHeight="1" x14ac:dyDescent="0.3">
      <c r="A101" t="s">
        <v>212</v>
      </c>
      <c r="B101">
        <v>48.2</v>
      </c>
      <c r="C101">
        <v>4.84</v>
      </c>
      <c r="D101" t="s">
        <v>4697</v>
      </c>
      <c r="E101" t="s">
        <v>4697</v>
      </c>
      <c r="F101" t="s">
        <v>4697</v>
      </c>
      <c r="G101" t="s">
        <v>4698</v>
      </c>
      <c r="H101" t="s">
        <v>4699</v>
      </c>
      <c r="I101" s="6" t="str">
        <f t="shared" si="6"/>
        <v>No</v>
      </c>
      <c r="J101" s="6" t="str">
        <f t="shared" si="7"/>
        <v>No</v>
      </c>
      <c r="K101" s="6" t="str">
        <f t="shared" si="8"/>
        <v>Yes</v>
      </c>
      <c r="L101" s="6">
        <f t="shared" si="9"/>
        <v>0</v>
      </c>
      <c r="M101" s="6" t="str">
        <f t="shared" si="10"/>
        <v>Obesity</v>
      </c>
      <c r="N101" s="6" t="str">
        <f t="shared" si="11"/>
        <v>Normal</v>
      </c>
    </row>
    <row r="102" spans="1:14" ht="15" customHeight="1" x14ac:dyDescent="0.3">
      <c r="A102" t="s">
        <v>214</v>
      </c>
      <c r="B102">
        <v>35.75</v>
      </c>
      <c r="C102">
        <v>8</v>
      </c>
      <c r="D102" t="s">
        <v>4699</v>
      </c>
      <c r="E102" t="s">
        <v>4697</v>
      </c>
      <c r="F102" t="s">
        <v>4697</v>
      </c>
      <c r="G102" t="s">
        <v>4698</v>
      </c>
      <c r="H102" t="s">
        <v>4699</v>
      </c>
      <c r="I102" s="6" t="str">
        <f t="shared" si="6"/>
        <v>Yes</v>
      </c>
      <c r="J102" s="6" t="str">
        <f t="shared" si="7"/>
        <v>No</v>
      </c>
      <c r="K102" s="6" t="str">
        <f t="shared" si="8"/>
        <v>Yes</v>
      </c>
      <c r="L102" s="6">
        <f t="shared" si="9"/>
        <v>0</v>
      </c>
      <c r="M102" s="6" t="str">
        <f t="shared" si="10"/>
        <v>Obesity</v>
      </c>
      <c r="N102" s="6" t="str">
        <f t="shared" si="11"/>
        <v>Diabetic</v>
      </c>
    </row>
    <row r="103" spans="1:14" ht="15" customHeight="1" x14ac:dyDescent="0.3">
      <c r="A103" t="s">
        <v>216</v>
      </c>
      <c r="B103">
        <v>53.81</v>
      </c>
      <c r="C103">
        <v>8.77</v>
      </c>
      <c r="D103" t="s">
        <v>4699</v>
      </c>
      <c r="E103" t="s">
        <v>4697</v>
      </c>
      <c r="F103" t="s">
        <v>4697</v>
      </c>
      <c r="G103" t="s">
        <v>4698</v>
      </c>
      <c r="H103" t="s">
        <v>4699</v>
      </c>
      <c r="I103" s="6" t="str">
        <f t="shared" si="6"/>
        <v>Yes</v>
      </c>
      <c r="J103" s="6" t="str">
        <f t="shared" si="7"/>
        <v>No</v>
      </c>
      <c r="K103" s="6" t="str">
        <f t="shared" si="8"/>
        <v>Yes</v>
      </c>
      <c r="L103" s="6">
        <f t="shared" si="9"/>
        <v>0</v>
      </c>
      <c r="M103" s="6" t="str">
        <f t="shared" si="10"/>
        <v>Obesity</v>
      </c>
      <c r="N103" s="6" t="str">
        <f t="shared" si="11"/>
        <v>Diabetic</v>
      </c>
    </row>
    <row r="104" spans="1:14" ht="15" customHeight="1" x14ac:dyDescent="0.3">
      <c r="A104" t="s">
        <v>218</v>
      </c>
      <c r="B104">
        <v>49.48</v>
      </c>
      <c r="C104">
        <v>4.96</v>
      </c>
      <c r="D104" t="s">
        <v>4697</v>
      </c>
      <c r="E104" t="s">
        <v>4697</v>
      </c>
      <c r="F104" t="s">
        <v>4700</v>
      </c>
      <c r="G104">
        <v>1</v>
      </c>
      <c r="H104" t="s">
        <v>4699</v>
      </c>
      <c r="I104" s="6" t="str">
        <f t="shared" si="6"/>
        <v>No</v>
      </c>
      <c r="J104" s="6" t="str">
        <f t="shared" si="7"/>
        <v>No</v>
      </c>
      <c r="K104" s="6" t="str">
        <f t="shared" si="8"/>
        <v>Yes</v>
      </c>
      <c r="L104" s="6">
        <f t="shared" si="9"/>
        <v>1</v>
      </c>
      <c r="M104" s="6" t="str">
        <f t="shared" si="10"/>
        <v>Obesity</v>
      </c>
      <c r="N104" s="6" t="str">
        <f t="shared" si="11"/>
        <v>Normal</v>
      </c>
    </row>
    <row r="105" spans="1:14" ht="15" customHeight="1" x14ac:dyDescent="0.3">
      <c r="A105" t="s">
        <v>220</v>
      </c>
      <c r="B105">
        <v>34.1</v>
      </c>
      <c r="C105">
        <v>4.43</v>
      </c>
      <c r="D105" t="s">
        <v>4699</v>
      </c>
      <c r="E105" t="s">
        <v>4697</v>
      </c>
      <c r="F105" t="s">
        <v>4697</v>
      </c>
      <c r="G105" t="s">
        <v>4698</v>
      </c>
      <c r="H105" t="s">
        <v>4699</v>
      </c>
      <c r="I105" s="6" t="str">
        <f t="shared" si="6"/>
        <v>Yes</v>
      </c>
      <c r="J105" s="6" t="str">
        <f t="shared" si="7"/>
        <v>No</v>
      </c>
      <c r="K105" s="6" t="str">
        <f t="shared" si="8"/>
        <v>Yes</v>
      </c>
      <c r="L105" s="6">
        <f t="shared" si="9"/>
        <v>0</v>
      </c>
      <c r="M105" s="6" t="str">
        <f t="shared" si="10"/>
        <v>Obesity</v>
      </c>
      <c r="N105" s="6" t="str">
        <f t="shared" si="11"/>
        <v>Normal</v>
      </c>
    </row>
    <row r="106" spans="1:14" ht="15" customHeight="1" x14ac:dyDescent="0.3">
      <c r="A106" t="s">
        <v>222</v>
      </c>
      <c r="B106">
        <v>35.299999999999997</v>
      </c>
      <c r="C106">
        <v>5.82</v>
      </c>
      <c r="D106" t="s">
        <v>4699</v>
      </c>
      <c r="E106" t="s">
        <v>4697</v>
      </c>
      <c r="F106" t="s">
        <v>4700</v>
      </c>
      <c r="G106">
        <v>1</v>
      </c>
      <c r="H106" t="s">
        <v>4699</v>
      </c>
      <c r="I106" s="6" t="str">
        <f t="shared" si="6"/>
        <v>Yes</v>
      </c>
      <c r="J106" s="6" t="str">
        <f t="shared" si="7"/>
        <v>No</v>
      </c>
      <c r="K106" s="6" t="str">
        <f t="shared" si="8"/>
        <v>Yes</v>
      </c>
      <c r="L106" s="6">
        <f t="shared" si="9"/>
        <v>1</v>
      </c>
      <c r="M106" s="6" t="str">
        <f t="shared" si="10"/>
        <v>Obesity</v>
      </c>
      <c r="N106" s="6" t="str">
        <f t="shared" si="11"/>
        <v>Prediabetic</v>
      </c>
    </row>
    <row r="107" spans="1:14" ht="15" customHeight="1" x14ac:dyDescent="0.3">
      <c r="A107" t="s">
        <v>224</v>
      </c>
      <c r="B107">
        <v>43.83</v>
      </c>
      <c r="C107">
        <v>6.03</v>
      </c>
      <c r="D107" t="s">
        <v>4699</v>
      </c>
      <c r="E107" t="s">
        <v>4697</v>
      </c>
      <c r="F107" t="s">
        <v>4697</v>
      </c>
      <c r="G107">
        <v>2</v>
      </c>
      <c r="H107" t="s">
        <v>4699</v>
      </c>
      <c r="I107" s="6" t="str">
        <f t="shared" si="6"/>
        <v>Yes</v>
      </c>
      <c r="J107" s="6" t="str">
        <f t="shared" si="7"/>
        <v>No</v>
      </c>
      <c r="K107" s="6" t="str">
        <f t="shared" si="8"/>
        <v>Yes</v>
      </c>
      <c r="L107" s="6">
        <f t="shared" si="9"/>
        <v>2</v>
      </c>
      <c r="M107" s="6" t="str">
        <f t="shared" si="10"/>
        <v>Obesity</v>
      </c>
      <c r="N107" s="6" t="str">
        <f t="shared" si="11"/>
        <v>Prediabetic</v>
      </c>
    </row>
    <row r="108" spans="1:14" ht="15" customHeight="1" x14ac:dyDescent="0.3">
      <c r="A108" t="s">
        <v>226</v>
      </c>
      <c r="B108">
        <v>50.07</v>
      </c>
      <c r="C108">
        <v>9.27</v>
      </c>
      <c r="D108" t="s">
        <v>4697</v>
      </c>
      <c r="E108" t="s">
        <v>4697</v>
      </c>
      <c r="F108" t="s">
        <v>4697</v>
      </c>
      <c r="G108" t="s">
        <v>4698</v>
      </c>
      <c r="H108" t="s">
        <v>4699</v>
      </c>
      <c r="I108" s="6" t="str">
        <f t="shared" si="6"/>
        <v>No</v>
      </c>
      <c r="J108" s="6" t="str">
        <f t="shared" si="7"/>
        <v>No</v>
      </c>
      <c r="K108" s="6" t="str">
        <f t="shared" si="8"/>
        <v>Yes</v>
      </c>
      <c r="L108" s="6">
        <f t="shared" si="9"/>
        <v>0</v>
      </c>
      <c r="M108" s="6" t="str">
        <f t="shared" si="10"/>
        <v>Obesity</v>
      </c>
      <c r="N108" s="6" t="str">
        <f t="shared" si="11"/>
        <v>Diabetic</v>
      </c>
    </row>
    <row r="109" spans="1:14" ht="15" customHeight="1" x14ac:dyDescent="0.3">
      <c r="A109" t="s">
        <v>228</v>
      </c>
      <c r="B109">
        <v>32.774999999999999</v>
      </c>
      <c r="C109">
        <v>5.53</v>
      </c>
      <c r="D109" t="s">
        <v>4697</v>
      </c>
      <c r="E109" t="s">
        <v>4697</v>
      </c>
      <c r="F109" t="s">
        <v>4697</v>
      </c>
      <c r="G109" t="s">
        <v>4698</v>
      </c>
      <c r="H109" t="s">
        <v>4699</v>
      </c>
      <c r="I109" s="6" t="str">
        <f t="shared" si="6"/>
        <v>No</v>
      </c>
      <c r="J109" s="6" t="str">
        <f t="shared" si="7"/>
        <v>No</v>
      </c>
      <c r="K109" s="6" t="str">
        <f t="shared" si="8"/>
        <v>Yes</v>
      </c>
      <c r="L109" s="6">
        <f t="shared" si="9"/>
        <v>0</v>
      </c>
      <c r="M109" s="6" t="str">
        <f t="shared" si="10"/>
        <v>Obesity</v>
      </c>
      <c r="N109" s="6" t="str">
        <f t="shared" si="11"/>
        <v>Normal</v>
      </c>
    </row>
    <row r="110" spans="1:14" ht="15" customHeight="1" x14ac:dyDescent="0.3">
      <c r="A110" t="s">
        <v>230</v>
      </c>
      <c r="B110">
        <v>34.104999999999997</v>
      </c>
      <c r="C110">
        <v>5.07</v>
      </c>
      <c r="D110" t="s">
        <v>4697</v>
      </c>
      <c r="E110" t="s">
        <v>4697</v>
      </c>
      <c r="F110" t="s">
        <v>4697</v>
      </c>
      <c r="G110">
        <v>1</v>
      </c>
      <c r="H110" t="s">
        <v>4699</v>
      </c>
      <c r="I110" s="6" t="str">
        <f t="shared" si="6"/>
        <v>No</v>
      </c>
      <c r="J110" s="6" t="str">
        <f t="shared" si="7"/>
        <v>No</v>
      </c>
      <c r="K110" s="6" t="str">
        <f t="shared" si="8"/>
        <v>Yes</v>
      </c>
      <c r="L110" s="6">
        <f t="shared" si="9"/>
        <v>1</v>
      </c>
      <c r="M110" s="6" t="str">
        <f t="shared" si="10"/>
        <v>Obesity</v>
      </c>
      <c r="N110" s="6" t="str">
        <f t="shared" si="11"/>
        <v>Normal</v>
      </c>
    </row>
    <row r="111" spans="1:14" ht="15" customHeight="1" x14ac:dyDescent="0.3">
      <c r="A111" t="s">
        <v>232</v>
      </c>
      <c r="B111">
        <v>48.93</v>
      </c>
      <c r="C111">
        <v>11.17</v>
      </c>
      <c r="D111" t="s">
        <v>4699</v>
      </c>
      <c r="E111" t="s">
        <v>4697</v>
      </c>
      <c r="F111" t="s">
        <v>4697</v>
      </c>
      <c r="G111">
        <v>1</v>
      </c>
      <c r="H111" t="s">
        <v>4699</v>
      </c>
      <c r="I111" s="6" t="str">
        <f t="shared" si="6"/>
        <v>Yes</v>
      </c>
      <c r="J111" s="6" t="str">
        <f t="shared" si="7"/>
        <v>No</v>
      </c>
      <c r="K111" s="6" t="str">
        <f t="shared" si="8"/>
        <v>Yes</v>
      </c>
      <c r="L111" s="6">
        <f t="shared" si="9"/>
        <v>1</v>
      </c>
      <c r="M111" s="6" t="str">
        <f t="shared" si="10"/>
        <v>Obesity</v>
      </c>
      <c r="N111" s="6" t="str">
        <f t="shared" si="11"/>
        <v>Diabetic</v>
      </c>
    </row>
    <row r="112" spans="1:14" ht="15" customHeight="1" x14ac:dyDescent="0.3">
      <c r="A112" t="s">
        <v>234</v>
      </c>
      <c r="B112">
        <v>37.07</v>
      </c>
      <c r="C112">
        <v>6.14</v>
      </c>
      <c r="D112" t="s">
        <v>4699</v>
      </c>
      <c r="E112" t="s">
        <v>4697</v>
      </c>
      <c r="F112" t="s">
        <v>4697</v>
      </c>
      <c r="G112" t="s">
        <v>4698</v>
      </c>
      <c r="H112" t="s">
        <v>4699</v>
      </c>
      <c r="I112" s="6" t="str">
        <f t="shared" si="6"/>
        <v>Yes</v>
      </c>
      <c r="J112" s="6" t="str">
        <f t="shared" si="7"/>
        <v>No</v>
      </c>
      <c r="K112" s="6" t="str">
        <f t="shared" si="8"/>
        <v>Yes</v>
      </c>
      <c r="L112" s="6">
        <f t="shared" si="9"/>
        <v>0</v>
      </c>
      <c r="M112" s="6" t="str">
        <f t="shared" si="10"/>
        <v>Obesity</v>
      </c>
      <c r="N112" s="6" t="str">
        <f t="shared" si="11"/>
        <v>Prediabetic</v>
      </c>
    </row>
    <row r="113" spans="1:14" ht="15" customHeight="1" x14ac:dyDescent="0.3">
      <c r="A113" t="s">
        <v>236</v>
      </c>
      <c r="B113">
        <v>51.51</v>
      </c>
      <c r="C113">
        <v>6.26</v>
      </c>
      <c r="D113" t="s">
        <v>4699</v>
      </c>
      <c r="E113" t="s">
        <v>4697</v>
      </c>
      <c r="F113" t="s">
        <v>4700</v>
      </c>
      <c r="G113">
        <v>1</v>
      </c>
      <c r="H113" t="s">
        <v>4699</v>
      </c>
      <c r="I113" s="6" t="str">
        <f t="shared" si="6"/>
        <v>Yes</v>
      </c>
      <c r="J113" s="6" t="str">
        <f t="shared" si="7"/>
        <v>No</v>
      </c>
      <c r="K113" s="6" t="str">
        <f t="shared" si="8"/>
        <v>Yes</v>
      </c>
      <c r="L113" s="6">
        <f t="shared" si="9"/>
        <v>1</v>
      </c>
      <c r="M113" s="6" t="str">
        <f t="shared" si="10"/>
        <v>Obesity</v>
      </c>
      <c r="N113" s="6" t="str">
        <f t="shared" si="11"/>
        <v>Prediabetic</v>
      </c>
    </row>
    <row r="114" spans="1:14" ht="15" customHeight="1" x14ac:dyDescent="0.3">
      <c r="A114" t="s">
        <v>238</v>
      </c>
      <c r="B114">
        <v>34.799999999999997</v>
      </c>
      <c r="C114">
        <v>4.72</v>
      </c>
      <c r="D114" t="s">
        <v>4699</v>
      </c>
      <c r="E114" t="s">
        <v>4697</v>
      </c>
      <c r="F114" t="s">
        <v>4697</v>
      </c>
      <c r="G114" t="s">
        <v>4698</v>
      </c>
      <c r="H114" t="s">
        <v>4699</v>
      </c>
      <c r="I114" s="6" t="str">
        <f t="shared" si="6"/>
        <v>Yes</v>
      </c>
      <c r="J114" s="6" t="str">
        <f t="shared" si="7"/>
        <v>No</v>
      </c>
      <c r="K114" s="6" t="str">
        <f t="shared" si="8"/>
        <v>Yes</v>
      </c>
      <c r="L114" s="6">
        <f t="shared" si="9"/>
        <v>0</v>
      </c>
      <c r="M114" s="6" t="str">
        <f t="shared" si="10"/>
        <v>Obesity</v>
      </c>
      <c r="N114" s="6" t="str">
        <f t="shared" si="11"/>
        <v>Normal</v>
      </c>
    </row>
    <row r="115" spans="1:14" ht="15" customHeight="1" x14ac:dyDescent="0.3">
      <c r="A115" t="s">
        <v>240</v>
      </c>
      <c r="B115">
        <v>36.67</v>
      </c>
      <c r="C115">
        <v>5.18</v>
      </c>
      <c r="D115" t="s">
        <v>4697</v>
      </c>
      <c r="E115" t="s">
        <v>4697</v>
      </c>
      <c r="F115" t="s">
        <v>4697</v>
      </c>
      <c r="G115">
        <v>1</v>
      </c>
      <c r="H115" t="s">
        <v>4699</v>
      </c>
      <c r="I115" s="6" t="str">
        <f t="shared" si="6"/>
        <v>No</v>
      </c>
      <c r="J115" s="6" t="str">
        <f t="shared" si="7"/>
        <v>No</v>
      </c>
      <c r="K115" s="6" t="str">
        <f t="shared" si="8"/>
        <v>Yes</v>
      </c>
      <c r="L115" s="6">
        <f t="shared" si="9"/>
        <v>1</v>
      </c>
      <c r="M115" s="6" t="str">
        <f t="shared" si="10"/>
        <v>Obesity</v>
      </c>
      <c r="N115" s="6" t="str">
        <f t="shared" si="11"/>
        <v>Normal</v>
      </c>
    </row>
    <row r="116" spans="1:14" ht="15" customHeight="1" x14ac:dyDescent="0.3">
      <c r="A116" t="s">
        <v>242</v>
      </c>
      <c r="B116">
        <v>30.9</v>
      </c>
      <c r="C116">
        <v>9.4</v>
      </c>
      <c r="D116" t="s">
        <v>4697</v>
      </c>
      <c r="E116" t="s">
        <v>4697</v>
      </c>
      <c r="F116" t="s">
        <v>4697</v>
      </c>
      <c r="G116">
        <v>2</v>
      </c>
      <c r="H116" t="s">
        <v>4699</v>
      </c>
      <c r="I116" s="6" t="str">
        <f t="shared" si="6"/>
        <v>No</v>
      </c>
      <c r="J116" s="6" t="str">
        <f t="shared" si="7"/>
        <v>No</v>
      </c>
      <c r="K116" s="6" t="str">
        <f t="shared" si="8"/>
        <v>Yes</v>
      </c>
      <c r="L116" s="6">
        <f t="shared" si="9"/>
        <v>2</v>
      </c>
      <c r="M116" s="6" t="str">
        <f t="shared" si="10"/>
        <v>Obesity</v>
      </c>
      <c r="N116" s="6" t="str">
        <f t="shared" si="11"/>
        <v>Diabetic</v>
      </c>
    </row>
    <row r="117" spans="1:14" ht="15" customHeight="1" x14ac:dyDescent="0.3">
      <c r="A117" t="s">
        <v>244</v>
      </c>
      <c r="B117">
        <v>30.495000000000001</v>
      </c>
      <c r="C117">
        <v>6.29</v>
      </c>
      <c r="D117" t="s">
        <v>4697</v>
      </c>
      <c r="E117" t="s">
        <v>4697</v>
      </c>
      <c r="F117" t="s">
        <v>4697</v>
      </c>
      <c r="G117" t="s">
        <v>4698</v>
      </c>
      <c r="H117" t="s">
        <v>4699</v>
      </c>
      <c r="I117" s="6" t="str">
        <f t="shared" si="6"/>
        <v>No</v>
      </c>
      <c r="J117" s="6" t="str">
        <f t="shared" si="7"/>
        <v>No</v>
      </c>
      <c r="K117" s="6" t="str">
        <f t="shared" si="8"/>
        <v>Yes</v>
      </c>
      <c r="L117" s="6">
        <f t="shared" si="9"/>
        <v>0</v>
      </c>
      <c r="M117" s="6" t="str">
        <f t="shared" si="10"/>
        <v>Obesity</v>
      </c>
      <c r="N117" s="6" t="str">
        <f t="shared" si="11"/>
        <v>Prediabetic</v>
      </c>
    </row>
    <row r="118" spans="1:14" ht="15" customHeight="1" x14ac:dyDescent="0.3">
      <c r="A118" t="s">
        <v>246</v>
      </c>
      <c r="B118">
        <v>44.88</v>
      </c>
      <c r="C118">
        <v>6.04</v>
      </c>
      <c r="D118" t="s">
        <v>4697</v>
      </c>
      <c r="E118" t="s">
        <v>4697</v>
      </c>
      <c r="F118" t="s">
        <v>4700</v>
      </c>
      <c r="G118">
        <v>1</v>
      </c>
      <c r="H118" t="s">
        <v>4699</v>
      </c>
      <c r="I118" s="6" t="str">
        <f t="shared" si="6"/>
        <v>No</v>
      </c>
      <c r="J118" s="6" t="str">
        <f t="shared" si="7"/>
        <v>No</v>
      </c>
      <c r="K118" s="6" t="str">
        <f t="shared" si="8"/>
        <v>Yes</v>
      </c>
      <c r="L118" s="6">
        <f t="shared" si="9"/>
        <v>1</v>
      </c>
      <c r="M118" s="6" t="str">
        <f t="shared" si="10"/>
        <v>Obesity</v>
      </c>
      <c r="N118" s="6" t="str">
        <f t="shared" si="11"/>
        <v>Prediabetic</v>
      </c>
    </row>
    <row r="119" spans="1:14" ht="15" customHeight="1" x14ac:dyDescent="0.3">
      <c r="A119" t="s">
        <v>248</v>
      </c>
      <c r="B119">
        <v>44.32</v>
      </c>
      <c r="C119">
        <v>10.55</v>
      </c>
      <c r="D119" t="s">
        <v>4697</v>
      </c>
      <c r="E119" t="s">
        <v>4697</v>
      </c>
      <c r="F119" t="s">
        <v>4697</v>
      </c>
      <c r="G119" t="s">
        <v>4698</v>
      </c>
      <c r="H119" t="s">
        <v>4699</v>
      </c>
      <c r="I119" s="6" t="str">
        <f t="shared" si="6"/>
        <v>No</v>
      </c>
      <c r="J119" s="6" t="str">
        <f t="shared" si="7"/>
        <v>No</v>
      </c>
      <c r="K119" s="6" t="str">
        <f t="shared" si="8"/>
        <v>Yes</v>
      </c>
      <c r="L119" s="6">
        <f t="shared" si="9"/>
        <v>0</v>
      </c>
      <c r="M119" s="6" t="str">
        <f t="shared" si="10"/>
        <v>Obesity</v>
      </c>
      <c r="N119" s="6" t="str">
        <f t="shared" si="11"/>
        <v>Diabetic</v>
      </c>
    </row>
    <row r="120" spans="1:14" ht="15" customHeight="1" x14ac:dyDescent="0.3">
      <c r="A120" t="s">
        <v>250</v>
      </c>
      <c r="B120">
        <v>46.39</v>
      </c>
      <c r="C120">
        <v>5.09</v>
      </c>
      <c r="D120" t="s">
        <v>4697</v>
      </c>
      <c r="E120" t="s">
        <v>4697</v>
      </c>
      <c r="F120" t="s">
        <v>4697</v>
      </c>
      <c r="G120" t="s">
        <v>4698</v>
      </c>
      <c r="H120" t="s">
        <v>4699</v>
      </c>
      <c r="I120" s="6" t="str">
        <f t="shared" si="6"/>
        <v>No</v>
      </c>
      <c r="J120" s="6" t="str">
        <f t="shared" si="7"/>
        <v>No</v>
      </c>
      <c r="K120" s="6" t="str">
        <f t="shared" si="8"/>
        <v>Yes</v>
      </c>
      <c r="L120" s="6">
        <f t="shared" si="9"/>
        <v>0</v>
      </c>
      <c r="M120" s="6" t="str">
        <f t="shared" si="10"/>
        <v>Obesity</v>
      </c>
      <c r="N120" s="6" t="str">
        <f t="shared" si="11"/>
        <v>Normal</v>
      </c>
    </row>
    <row r="121" spans="1:14" ht="15" customHeight="1" x14ac:dyDescent="0.3">
      <c r="A121" t="s">
        <v>252</v>
      </c>
      <c r="B121">
        <v>42.13</v>
      </c>
      <c r="C121">
        <v>5.2</v>
      </c>
      <c r="D121" t="s">
        <v>4699</v>
      </c>
      <c r="E121" t="s">
        <v>4697</v>
      </c>
      <c r="F121" t="s">
        <v>4697</v>
      </c>
      <c r="G121">
        <v>1</v>
      </c>
      <c r="H121" t="s">
        <v>4699</v>
      </c>
      <c r="I121" s="6" t="str">
        <f t="shared" si="6"/>
        <v>Yes</v>
      </c>
      <c r="J121" s="6" t="str">
        <f t="shared" si="7"/>
        <v>No</v>
      </c>
      <c r="K121" s="6" t="str">
        <f t="shared" si="8"/>
        <v>Yes</v>
      </c>
      <c r="L121" s="6">
        <f t="shared" si="9"/>
        <v>1</v>
      </c>
      <c r="M121" s="6" t="str">
        <f t="shared" si="10"/>
        <v>Obesity</v>
      </c>
      <c r="N121" s="6" t="str">
        <f t="shared" si="11"/>
        <v>Normal</v>
      </c>
    </row>
    <row r="122" spans="1:14" ht="15" customHeight="1" x14ac:dyDescent="0.3">
      <c r="A122" t="s">
        <v>254</v>
      </c>
      <c r="B122">
        <v>30.78</v>
      </c>
      <c r="C122">
        <v>8.4499999999999993</v>
      </c>
      <c r="D122" t="s">
        <v>4699</v>
      </c>
      <c r="E122" t="s">
        <v>4697</v>
      </c>
      <c r="F122" t="s">
        <v>4697</v>
      </c>
      <c r="G122" t="s">
        <v>4698</v>
      </c>
      <c r="H122" t="s">
        <v>4699</v>
      </c>
      <c r="I122" s="6" t="str">
        <f t="shared" si="6"/>
        <v>Yes</v>
      </c>
      <c r="J122" s="6" t="str">
        <f t="shared" si="7"/>
        <v>No</v>
      </c>
      <c r="K122" s="6" t="str">
        <f t="shared" si="8"/>
        <v>Yes</v>
      </c>
      <c r="L122" s="6">
        <f t="shared" si="9"/>
        <v>0</v>
      </c>
      <c r="M122" s="6" t="str">
        <f t="shared" si="10"/>
        <v>Obesity</v>
      </c>
      <c r="N122" s="6" t="str">
        <f t="shared" si="11"/>
        <v>Diabetic</v>
      </c>
    </row>
    <row r="123" spans="1:14" ht="15" customHeight="1" x14ac:dyDescent="0.3">
      <c r="A123" t="s">
        <v>256</v>
      </c>
      <c r="B123">
        <v>31.35</v>
      </c>
      <c r="C123">
        <v>9.5399999999999991</v>
      </c>
      <c r="D123" t="s">
        <v>4697</v>
      </c>
      <c r="E123" t="s">
        <v>4697</v>
      </c>
      <c r="F123" t="s">
        <v>4697</v>
      </c>
      <c r="G123" t="s">
        <v>4698</v>
      </c>
      <c r="H123" t="s">
        <v>4699</v>
      </c>
      <c r="I123" s="6" t="str">
        <f t="shared" si="6"/>
        <v>No</v>
      </c>
      <c r="J123" s="6" t="str">
        <f t="shared" si="7"/>
        <v>No</v>
      </c>
      <c r="K123" s="6" t="str">
        <f t="shared" si="8"/>
        <v>Yes</v>
      </c>
      <c r="L123" s="6">
        <f t="shared" si="9"/>
        <v>0</v>
      </c>
      <c r="M123" s="6" t="str">
        <f t="shared" si="10"/>
        <v>Obesity</v>
      </c>
      <c r="N123" s="6" t="str">
        <f t="shared" si="11"/>
        <v>Diabetic</v>
      </c>
    </row>
    <row r="124" spans="1:14" ht="15" customHeight="1" x14ac:dyDescent="0.3">
      <c r="A124" t="s">
        <v>258</v>
      </c>
      <c r="B124">
        <v>41.46</v>
      </c>
      <c r="C124">
        <v>4.99</v>
      </c>
      <c r="D124" t="s">
        <v>4699</v>
      </c>
      <c r="E124" t="s">
        <v>4697</v>
      </c>
      <c r="F124" t="s">
        <v>4697</v>
      </c>
      <c r="G124">
        <v>2</v>
      </c>
      <c r="H124" t="s">
        <v>4699</v>
      </c>
      <c r="I124" s="6" t="str">
        <f t="shared" si="6"/>
        <v>Yes</v>
      </c>
      <c r="J124" s="6" t="str">
        <f t="shared" si="7"/>
        <v>No</v>
      </c>
      <c r="K124" s="6" t="str">
        <f t="shared" si="8"/>
        <v>Yes</v>
      </c>
      <c r="L124" s="6">
        <f t="shared" si="9"/>
        <v>2</v>
      </c>
      <c r="M124" s="6" t="str">
        <f t="shared" si="10"/>
        <v>Obesity</v>
      </c>
      <c r="N124" s="6" t="str">
        <f t="shared" si="11"/>
        <v>Normal</v>
      </c>
    </row>
    <row r="125" spans="1:14" ht="15" customHeight="1" x14ac:dyDescent="0.3">
      <c r="A125" t="s">
        <v>260</v>
      </c>
      <c r="B125">
        <v>48</v>
      </c>
      <c r="C125">
        <v>10.54</v>
      </c>
      <c r="D125" t="s">
        <v>4697</v>
      </c>
      <c r="E125" t="s">
        <v>4697</v>
      </c>
      <c r="F125" t="s">
        <v>4697</v>
      </c>
      <c r="G125" t="s">
        <v>4698</v>
      </c>
      <c r="H125" t="s">
        <v>4699</v>
      </c>
      <c r="I125" s="6" t="str">
        <f t="shared" si="6"/>
        <v>No</v>
      </c>
      <c r="J125" s="6" t="str">
        <f t="shared" si="7"/>
        <v>No</v>
      </c>
      <c r="K125" s="6" t="str">
        <f t="shared" si="8"/>
        <v>Yes</v>
      </c>
      <c r="L125" s="6">
        <f t="shared" si="9"/>
        <v>0</v>
      </c>
      <c r="M125" s="6" t="str">
        <f t="shared" si="10"/>
        <v>Obesity</v>
      </c>
      <c r="N125" s="6" t="str">
        <f t="shared" si="11"/>
        <v>Diabetic</v>
      </c>
    </row>
    <row r="126" spans="1:14" ht="15" customHeight="1" x14ac:dyDescent="0.3">
      <c r="A126" t="s">
        <v>262</v>
      </c>
      <c r="B126">
        <v>49.13</v>
      </c>
      <c r="C126">
        <v>4.54</v>
      </c>
      <c r="D126" t="s">
        <v>4697</v>
      </c>
      <c r="E126" t="s">
        <v>4697</v>
      </c>
      <c r="F126" t="s">
        <v>4697</v>
      </c>
      <c r="G126" t="s">
        <v>4698</v>
      </c>
      <c r="H126" t="s">
        <v>4699</v>
      </c>
      <c r="I126" s="6" t="str">
        <f t="shared" si="6"/>
        <v>No</v>
      </c>
      <c r="J126" s="6" t="str">
        <f t="shared" si="7"/>
        <v>No</v>
      </c>
      <c r="K126" s="6" t="str">
        <f t="shared" si="8"/>
        <v>Yes</v>
      </c>
      <c r="L126" s="6">
        <f t="shared" si="9"/>
        <v>0</v>
      </c>
      <c r="M126" s="6" t="str">
        <f t="shared" si="10"/>
        <v>Obesity</v>
      </c>
      <c r="N126" s="6" t="str">
        <f t="shared" si="11"/>
        <v>Normal</v>
      </c>
    </row>
    <row r="127" spans="1:14" ht="15" customHeight="1" x14ac:dyDescent="0.3">
      <c r="A127" t="s">
        <v>264</v>
      </c>
      <c r="B127">
        <v>37.799999999999997</v>
      </c>
      <c r="C127">
        <v>6.29</v>
      </c>
      <c r="D127" t="s">
        <v>4697</v>
      </c>
      <c r="E127" t="s">
        <v>4697</v>
      </c>
      <c r="F127" t="s">
        <v>4697</v>
      </c>
      <c r="G127">
        <v>1</v>
      </c>
      <c r="H127" t="s">
        <v>4699</v>
      </c>
      <c r="I127" s="6" t="str">
        <f t="shared" si="6"/>
        <v>No</v>
      </c>
      <c r="J127" s="6" t="str">
        <f t="shared" si="7"/>
        <v>No</v>
      </c>
      <c r="K127" s="6" t="str">
        <f t="shared" si="8"/>
        <v>Yes</v>
      </c>
      <c r="L127" s="6">
        <f t="shared" si="9"/>
        <v>1</v>
      </c>
      <c r="M127" s="6" t="str">
        <f t="shared" si="10"/>
        <v>Obesity</v>
      </c>
      <c r="N127" s="6" t="str">
        <f t="shared" si="11"/>
        <v>Prediabetic</v>
      </c>
    </row>
    <row r="128" spans="1:14" ht="15" customHeight="1" x14ac:dyDescent="0.3">
      <c r="A128" t="s">
        <v>266</v>
      </c>
      <c r="B128">
        <v>38.299999999999997</v>
      </c>
      <c r="C128">
        <v>9.51</v>
      </c>
      <c r="D128" t="s">
        <v>4697</v>
      </c>
      <c r="E128" t="s">
        <v>4697</v>
      </c>
      <c r="F128" t="s">
        <v>4697</v>
      </c>
      <c r="G128" t="s">
        <v>4698</v>
      </c>
      <c r="H128" t="s">
        <v>4699</v>
      </c>
      <c r="I128" s="6" t="str">
        <f t="shared" si="6"/>
        <v>No</v>
      </c>
      <c r="J128" s="6" t="str">
        <f t="shared" si="7"/>
        <v>No</v>
      </c>
      <c r="K128" s="6" t="str">
        <f t="shared" si="8"/>
        <v>Yes</v>
      </c>
      <c r="L128" s="6">
        <f t="shared" si="9"/>
        <v>0</v>
      </c>
      <c r="M128" s="6" t="str">
        <f t="shared" si="10"/>
        <v>Obesity</v>
      </c>
      <c r="N128" s="6" t="str">
        <f t="shared" si="11"/>
        <v>Diabetic</v>
      </c>
    </row>
    <row r="129" spans="1:14" ht="15" customHeight="1" x14ac:dyDescent="0.3">
      <c r="A129" t="s">
        <v>268</v>
      </c>
      <c r="B129">
        <v>32.774999999999999</v>
      </c>
      <c r="C129">
        <v>4.72</v>
      </c>
      <c r="D129" t="s">
        <v>4697</v>
      </c>
      <c r="E129" t="s">
        <v>4697</v>
      </c>
      <c r="F129" t="s">
        <v>4697</v>
      </c>
      <c r="G129" t="s">
        <v>4698</v>
      </c>
      <c r="H129" t="s">
        <v>4699</v>
      </c>
      <c r="I129" s="6" t="str">
        <f t="shared" si="6"/>
        <v>No</v>
      </c>
      <c r="J129" s="6" t="str">
        <f t="shared" si="7"/>
        <v>No</v>
      </c>
      <c r="K129" s="6" t="str">
        <f t="shared" si="8"/>
        <v>Yes</v>
      </c>
      <c r="L129" s="6">
        <f t="shared" si="9"/>
        <v>0</v>
      </c>
      <c r="M129" s="6" t="str">
        <f t="shared" si="10"/>
        <v>Obesity</v>
      </c>
      <c r="N129" s="6" t="str">
        <f t="shared" si="11"/>
        <v>Normal</v>
      </c>
    </row>
    <row r="130" spans="1:14" ht="15" customHeight="1" x14ac:dyDescent="0.3">
      <c r="A130" t="s">
        <v>270</v>
      </c>
      <c r="B130">
        <v>34.200000000000003</v>
      </c>
      <c r="C130">
        <v>5.91</v>
      </c>
      <c r="D130" t="s">
        <v>4699</v>
      </c>
      <c r="E130" t="s">
        <v>4697</v>
      </c>
      <c r="F130" t="s">
        <v>4697</v>
      </c>
      <c r="G130" t="s">
        <v>4698</v>
      </c>
      <c r="H130" t="s">
        <v>4699</v>
      </c>
      <c r="I130" s="6" t="str">
        <f t="shared" ref="I130:I193" si="12">PROPER(D130)</f>
        <v>Yes</v>
      </c>
      <c r="J130" s="6" t="str">
        <f t="shared" ref="J130:J193" si="13">PROPER(E130)</f>
        <v>No</v>
      </c>
      <c r="K130" s="6" t="str">
        <f t="shared" ref="K130:K193" si="14">IF(H130="?",$K$4,PROPER(H130))</f>
        <v>Yes</v>
      </c>
      <c r="L130" s="6">
        <f t="shared" ref="L130:L193" si="15">IF(G130="No major surgery",0,G130)</f>
        <v>0</v>
      </c>
      <c r="M130" s="6" t="str">
        <f t="shared" ref="M130:M193" si="16">IF(B130&lt;18.5,"Underweight",IF(B130&lt;=24.9,"Normal Weight",IF(B130&lt;=29.9,"Overweight","Obesity")))</f>
        <v>Obesity</v>
      </c>
      <c r="N130" s="6" t="str">
        <f t="shared" ref="N130:N193" si="17">IF(C130&lt;5.7,"Normal",IF(C130&lt;=6.4,"Prediabetic","Diabetic"))</f>
        <v>Prediabetic</v>
      </c>
    </row>
    <row r="131" spans="1:14" ht="15" customHeight="1" x14ac:dyDescent="0.3">
      <c r="A131" t="s">
        <v>272</v>
      </c>
      <c r="B131">
        <v>30.2</v>
      </c>
      <c r="C131">
        <v>9.58</v>
      </c>
      <c r="D131" t="s">
        <v>4697</v>
      </c>
      <c r="E131" t="s">
        <v>4697</v>
      </c>
      <c r="F131" t="s">
        <v>4697</v>
      </c>
      <c r="G131" t="s">
        <v>4698</v>
      </c>
      <c r="H131" t="s">
        <v>4699</v>
      </c>
      <c r="I131" s="6" t="str">
        <f t="shared" si="12"/>
        <v>No</v>
      </c>
      <c r="J131" s="6" t="str">
        <f t="shared" si="13"/>
        <v>No</v>
      </c>
      <c r="K131" s="6" t="str">
        <f t="shared" si="14"/>
        <v>Yes</v>
      </c>
      <c r="L131" s="6">
        <f t="shared" si="15"/>
        <v>0</v>
      </c>
      <c r="M131" s="6" t="str">
        <f t="shared" si="16"/>
        <v>Obesity</v>
      </c>
      <c r="N131" s="6" t="str">
        <f t="shared" si="17"/>
        <v>Diabetic</v>
      </c>
    </row>
    <row r="132" spans="1:14" ht="15" customHeight="1" x14ac:dyDescent="0.3">
      <c r="A132" t="s">
        <v>274</v>
      </c>
      <c r="B132">
        <v>48.32</v>
      </c>
      <c r="C132">
        <v>5.77</v>
      </c>
      <c r="D132" t="s">
        <v>4697</v>
      </c>
      <c r="E132" t="s">
        <v>4697</v>
      </c>
      <c r="F132" t="s">
        <v>4697</v>
      </c>
      <c r="G132" t="s">
        <v>4698</v>
      </c>
      <c r="H132" t="s">
        <v>4699</v>
      </c>
      <c r="I132" s="6" t="str">
        <f t="shared" si="12"/>
        <v>No</v>
      </c>
      <c r="J132" s="6" t="str">
        <f t="shared" si="13"/>
        <v>No</v>
      </c>
      <c r="K132" s="6" t="str">
        <f t="shared" si="14"/>
        <v>Yes</v>
      </c>
      <c r="L132" s="6">
        <f t="shared" si="15"/>
        <v>0</v>
      </c>
      <c r="M132" s="6" t="str">
        <f t="shared" si="16"/>
        <v>Obesity</v>
      </c>
      <c r="N132" s="6" t="str">
        <f t="shared" si="17"/>
        <v>Prediabetic</v>
      </c>
    </row>
    <row r="133" spans="1:14" ht="15" customHeight="1" x14ac:dyDescent="0.3">
      <c r="A133" t="s">
        <v>276</v>
      </c>
      <c r="B133">
        <v>44.86</v>
      </c>
      <c r="C133">
        <v>4.38</v>
      </c>
      <c r="D133" t="s">
        <v>4699</v>
      </c>
      <c r="E133" t="s">
        <v>4697</v>
      </c>
      <c r="F133" t="s">
        <v>4697</v>
      </c>
      <c r="G133" t="s">
        <v>4698</v>
      </c>
      <c r="H133" t="s">
        <v>4699</v>
      </c>
      <c r="I133" s="6" t="str">
        <f t="shared" si="12"/>
        <v>Yes</v>
      </c>
      <c r="J133" s="6" t="str">
        <f t="shared" si="13"/>
        <v>No</v>
      </c>
      <c r="K133" s="6" t="str">
        <f t="shared" si="14"/>
        <v>Yes</v>
      </c>
      <c r="L133" s="6">
        <f t="shared" si="15"/>
        <v>0</v>
      </c>
      <c r="M133" s="6" t="str">
        <f t="shared" si="16"/>
        <v>Obesity</v>
      </c>
      <c r="N133" s="6" t="str">
        <f t="shared" si="17"/>
        <v>Normal</v>
      </c>
    </row>
    <row r="134" spans="1:14" ht="15" customHeight="1" x14ac:dyDescent="0.3">
      <c r="A134" t="s">
        <v>278</v>
      </c>
      <c r="B134">
        <v>52.15</v>
      </c>
      <c r="C134">
        <v>5.65</v>
      </c>
      <c r="D134" t="s">
        <v>4697</v>
      </c>
      <c r="E134" t="s">
        <v>4697</v>
      </c>
      <c r="F134" t="s">
        <v>4697</v>
      </c>
      <c r="G134">
        <v>1</v>
      </c>
      <c r="H134" t="s">
        <v>4699</v>
      </c>
      <c r="I134" s="6" t="str">
        <f t="shared" si="12"/>
        <v>No</v>
      </c>
      <c r="J134" s="6" t="str">
        <f t="shared" si="13"/>
        <v>No</v>
      </c>
      <c r="K134" s="6" t="str">
        <f t="shared" si="14"/>
        <v>Yes</v>
      </c>
      <c r="L134" s="6">
        <f t="shared" si="15"/>
        <v>1</v>
      </c>
      <c r="M134" s="6" t="str">
        <f t="shared" si="16"/>
        <v>Obesity</v>
      </c>
      <c r="N134" s="6" t="str">
        <f t="shared" si="17"/>
        <v>Normal</v>
      </c>
    </row>
    <row r="135" spans="1:14" ht="15" customHeight="1" x14ac:dyDescent="0.3">
      <c r="A135" t="s">
        <v>280</v>
      </c>
      <c r="B135">
        <v>41.12</v>
      </c>
      <c r="C135">
        <v>7.54</v>
      </c>
      <c r="D135" t="s">
        <v>4699</v>
      </c>
      <c r="E135" t="s">
        <v>4697</v>
      </c>
      <c r="F135" t="s">
        <v>4697</v>
      </c>
      <c r="G135" t="s">
        <v>4698</v>
      </c>
      <c r="H135" t="s">
        <v>4699</v>
      </c>
      <c r="I135" s="6" t="str">
        <f t="shared" si="12"/>
        <v>Yes</v>
      </c>
      <c r="J135" s="6" t="str">
        <f t="shared" si="13"/>
        <v>No</v>
      </c>
      <c r="K135" s="6" t="str">
        <f t="shared" si="14"/>
        <v>Yes</v>
      </c>
      <c r="L135" s="6">
        <f t="shared" si="15"/>
        <v>0</v>
      </c>
      <c r="M135" s="6" t="str">
        <f t="shared" si="16"/>
        <v>Obesity</v>
      </c>
      <c r="N135" s="6" t="str">
        <f t="shared" si="17"/>
        <v>Diabetic</v>
      </c>
    </row>
    <row r="136" spans="1:14" ht="15" customHeight="1" x14ac:dyDescent="0.3">
      <c r="A136" t="s">
        <v>282</v>
      </c>
      <c r="B136">
        <v>38.39</v>
      </c>
      <c r="C136">
        <v>5.1100000000000003</v>
      </c>
      <c r="D136" t="s">
        <v>4699</v>
      </c>
      <c r="E136" t="s">
        <v>4697</v>
      </c>
      <c r="F136" t="s">
        <v>4697</v>
      </c>
      <c r="G136">
        <v>1</v>
      </c>
      <c r="H136" t="s">
        <v>4699</v>
      </c>
      <c r="I136" s="6" t="str">
        <f t="shared" si="12"/>
        <v>Yes</v>
      </c>
      <c r="J136" s="6" t="str">
        <f t="shared" si="13"/>
        <v>No</v>
      </c>
      <c r="K136" s="6" t="str">
        <f t="shared" si="14"/>
        <v>Yes</v>
      </c>
      <c r="L136" s="6">
        <f t="shared" si="15"/>
        <v>1</v>
      </c>
      <c r="M136" s="6" t="str">
        <f t="shared" si="16"/>
        <v>Obesity</v>
      </c>
      <c r="N136" s="6" t="str">
        <f t="shared" si="17"/>
        <v>Normal</v>
      </c>
    </row>
    <row r="137" spans="1:14" ht="15" customHeight="1" x14ac:dyDescent="0.3">
      <c r="A137" t="s">
        <v>284</v>
      </c>
      <c r="B137">
        <v>46.85</v>
      </c>
      <c r="C137">
        <v>4.25</v>
      </c>
      <c r="D137" t="s">
        <v>4697</v>
      </c>
      <c r="E137" t="s">
        <v>4697</v>
      </c>
      <c r="F137" t="s">
        <v>4700</v>
      </c>
      <c r="G137">
        <v>1</v>
      </c>
      <c r="H137" t="s">
        <v>4699</v>
      </c>
      <c r="I137" s="6" t="str">
        <f t="shared" si="12"/>
        <v>No</v>
      </c>
      <c r="J137" s="6" t="str">
        <f t="shared" si="13"/>
        <v>No</v>
      </c>
      <c r="K137" s="6" t="str">
        <f t="shared" si="14"/>
        <v>Yes</v>
      </c>
      <c r="L137" s="6">
        <f t="shared" si="15"/>
        <v>1</v>
      </c>
      <c r="M137" s="6" t="str">
        <f t="shared" si="16"/>
        <v>Obesity</v>
      </c>
      <c r="N137" s="6" t="str">
        <f t="shared" si="17"/>
        <v>Normal</v>
      </c>
    </row>
    <row r="138" spans="1:14" ht="15" customHeight="1" x14ac:dyDescent="0.3">
      <c r="A138" t="s">
        <v>286</v>
      </c>
      <c r="B138">
        <v>42.24</v>
      </c>
      <c r="C138">
        <v>5.55</v>
      </c>
      <c r="D138" t="s">
        <v>4697</v>
      </c>
      <c r="E138" t="s">
        <v>4699</v>
      </c>
      <c r="F138" t="s">
        <v>4697</v>
      </c>
      <c r="G138">
        <v>1</v>
      </c>
      <c r="H138" t="s">
        <v>4699</v>
      </c>
      <c r="I138" s="6" t="str">
        <f t="shared" si="12"/>
        <v>No</v>
      </c>
      <c r="J138" s="6" t="str">
        <f t="shared" si="13"/>
        <v>Yes</v>
      </c>
      <c r="K138" s="6" t="str">
        <f t="shared" si="14"/>
        <v>Yes</v>
      </c>
      <c r="L138" s="6">
        <f t="shared" si="15"/>
        <v>1</v>
      </c>
      <c r="M138" s="6" t="str">
        <f t="shared" si="16"/>
        <v>Obesity</v>
      </c>
      <c r="N138" s="6" t="str">
        <f t="shared" si="17"/>
        <v>Normal</v>
      </c>
    </row>
    <row r="139" spans="1:14" ht="15" customHeight="1" x14ac:dyDescent="0.3">
      <c r="A139" t="s">
        <v>288</v>
      </c>
      <c r="B139">
        <v>34.39</v>
      </c>
      <c r="C139">
        <v>5.78</v>
      </c>
      <c r="D139" t="s">
        <v>4697</v>
      </c>
      <c r="E139" t="s">
        <v>4697</v>
      </c>
      <c r="F139" t="s">
        <v>4697</v>
      </c>
      <c r="G139" t="s">
        <v>4698</v>
      </c>
      <c r="H139" t="s">
        <v>4699</v>
      </c>
      <c r="I139" s="6" t="str">
        <f t="shared" si="12"/>
        <v>No</v>
      </c>
      <c r="J139" s="6" t="str">
        <f t="shared" si="13"/>
        <v>No</v>
      </c>
      <c r="K139" s="6" t="str">
        <f t="shared" si="14"/>
        <v>Yes</v>
      </c>
      <c r="L139" s="6">
        <f t="shared" si="15"/>
        <v>0</v>
      </c>
      <c r="M139" s="6" t="str">
        <f t="shared" si="16"/>
        <v>Obesity</v>
      </c>
      <c r="N139" s="6" t="str">
        <f t="shared" si="17"/>
        <v>Prediabetic</v>
      </c>
    </row>
    <row r="140" spans="1:14" ht="15" customHeight="1" x14ac:dyDescent="0.3">
      <c r="A140" t="s">
        <v>290</v>
      </c>
      <c r="B140">
        <v>42.89</v>
      </c>
      <c r="C140">
        <v>5.28</v>
      </c>
      <c r="D140" t="s">
        <v>4699</v>
      </c>
      <c r="E140" t="s">
        <v>4697</v>
      </c>
      <c r="F140" t="s">
        <v>4697</v>
      </c>
      <c r="G140" t="s">
        <v>4698</v>
      </c>
      <c r="H140" t="s">
        <v>4699</v>
      </c>
      <c r="I140" s="6" t="str">
        <f t="shared" si="12"/>
        <v>Yes</v>
      </c>
      <c r="J140" s="6" t="str">
        <f t="shared" si="13"/>
        <v>No</v>
      </c>
      <c r="K140" s="6" t="str">
        <f t="shared" si="14"/>
        <v>Yes</v>
      </c>
      <c r="L140" s="6">
        <f t="shared" si="15"/>
        <v>0</v>
      </c>
      <c r="M140" s="6" t="str">
        <f t="shared" si="16"/>
        <v>Obesity</v>
      </c>
      <c r="N140" s="6" t="str">
        <f t="shared" si="17"/>
        <v>Normal</v>
      </c>
    </row>
    <row r="141" spans="1:14" ht="15" customHeight="1" x14ac:dyDescent="0.3">
      <c r="A141" t="s">
        <v>292</v>
      </c>
      <c r="B141">
        <v>36.299999999999997</v>
      </c>
      <c r="C141">
        <v>5.39</v>
      </c>
      <c r="D141" t="s">
        <v>4697</v>
      </c>
      <c r="E141" t="s">
        <v>4697</v>
      </c>
      <c r="F141" t="s">
        <v>4697</v>
      </c>
      <c r="G141" t="s">
        <v>4698</v>
      </c>
      <c r="H141" t="s">
        <v>4699</v>
      </c>
      <c r="I141" s="6" t="str">
        <f t="shared" si="12"/>
        <v>No</v>
      </c>
      <c r="J141" s="6" t="str">
        <f t="shared" si="13"/>
        <v>No</v>
      </c>
      <c r="K141" s="6" t="str">
        <f t="shared" si="14"/>
        <v>Yes</v>
      </c>
      <c r="L141" s="6">
        <f t="shared" si="15"/>
        <v>0</v>
      </c>
      <c r="M141" s="6" t="str">
        <f t="shared" si="16"/>
        <v>Obesity</v>
      </c>
      <c r="N141" s="6" t="str">
        <f t="shared" si="17"/>
        <v>Normal</v>
      </c>
    </row>
    <row r="142" spans="1:14" ht="15" customHeight="1" x14ac:dyDescent="0.3">
      <c r="A142" t="s">
        <v>294</v>
      </c>
      <c r="B142">
        <v>35.200000000000003</v>
      </c>
      <c r="C142">
        <v>8.01</v>
      </c>
      <c r="D142" t="s">
        <v>4699</v>
      </c>
      <c r="E142" t="s">
        <v>4697</v>
      </c>
      <c r="F142" t="s">
        <v>4697</v>
      </c>
      <c r="G142">
        <v>1</v>
      </c>
      <c r="H142" t="s">
        <v>4699</v>
      </c>
      <c r="I142" s="6" t="str">
        <f t="shared" si="12"/>
        <v>Yes</v>
      </c>
      <c r="J142" s="6" t="str">
        <f t="shared" si="13"/>
        <v>No</v>
      </c>
      <c r="K142" s="6" t="str">
        <f t="shared" si="14"/>
        <v>Yes</v>
      </c>
      <c r="L142" s="6">
        <f t="shared" si="15"/>
        <v>1</v>
      </c>
      <c r="M142" s="6" t="str">
        <f t="shared" si="16"/>
        <v>Obesity</v>
      </c>
      <c r="N142" s="6" t="str">
        <f t="shared" si="17"/>
        <v>Diabetic</v>
      </c>
    </row>
    <row r="143" spans="1:14" ht="15" customHeight="1" x14ac:dyDescent="0.3">
      <c r="A143" t="s">
        <v>296</v>
      </c>
      <c r="B143">
        <v>53.62</v>
      </c>
      <c r="C143">
        <v>5.21</v>
      </c>
      <c r="D143" t="s">
        <v>4697</v>
      </c>
      <c r="E143" t="s">
        <v>4697</v>
      </c>
      <c r="F143" t="s">
        <v>4697</v>
      </c>
      <c r="G143" t="s">
        <v>4698</v>
      </c>
      <c r="H143" t="s">
        <v>4699</v>
      </c>
      <c r="I143" s="6" t="str">
        <f t="shared" si="12"/>
        <v>No</v>
      </c>
      <c r="J143" s="6" t="str">
        <f t="shared" si="13"/>
        <v>No</v>
      </c>
      <c r="K143" s="6" t="str">
        <f t="shared" si="14"/>
        <v>Yes</v>
      </c>
      <c r="L143" s="6">
        <f t="shared" si="15"/>
        <v>0</v>
      </c>
      <c r="M143" s="6" t="str">
        <f t="shared" si="16"/>
        <v>Obesity</v>
      </c>
      <c r="N143" s="6" t="str">
        <f t="shared" si="17"/>
        <v>Normal</v>
      </c>
    </row>
    <row r="144" spans="1:14" ht="15" customHeight="1" x14ac:dyDescent="0.3">
      <c r="A144" t="s">
        <v>298</v>
      </c>
      <c r="B144">
        <v>36.67</v>
      </c>
      <c r="C144">
        <v>6.27</v>
      </c>
      <c r="D144" t="s">
        <v>4697</v>
      </c>
      <c r="E144" t="s">
        <v>4697</v>
      </c>
      <c r="F144" t="s">
        <v>4697</v>
      </c>
      <c r="G144" t="s">
        <v>4698</v>
      </c>
      <c r="H144" t="s">
        <v>4699</v>
      </c>
      <c r="I144" s="6" t="str">
        <f t="shared" si="12"/>
        <v>No</v>
      </c>
      <c r="J144" s="6" t="str">
        <f t="shared" si="13"/>
        <v>No</v>
      </c>
      <c r="K144" s="6" t="str">
        <f t="shared" si="14"/>
        <v>Yes</v>
      </c>
      <c r="L144" s="6">
        <f t="shared" si="15"/>
        <v>0</v>
      </c>
      <c r="M144" s="6" t="str">
        <f t="shared" si="16"/>
        <v>Obesity</v>
      </c>
      <c r="N144" s="6" t="str">
        <f t="shared" si="17"/>
        <v>Prediabetic</v>
      </c>
    </row>
    <row r="145" spans="1:14" ht="15" customHeight="1" x14ac:dyDescent="0.3">
      <c r="A145" t="s">
        <v>300</v>
      </c>
      <c r="B145">
        <v>33.4</v>
      </c>
      <c r="C145">
        <v>10.73</v>
      </c>
      <c r="D145" t="s">
        <v>4699</v>
      </c>
      <c r="E145" t="s">
        <v>4697</v>
      </c>
      <c r="F145" t="s">
        <v>4697</v>
      </c>
      <c r="G145">
        <v>1</v>
      </c>
      <c r="H145" t="s">
        <v>4699</v>
      </c>
      <c r="I145" s="6" t="str">
        <f t="shared" si="12"/>
        <v>Yes</v>
      </c>
      <c r="J145" s="6" t="str">
        <f t="shared" si="13"/>
        <v>No</v>
      </c>
      <c r="K145" s="6" t="str">
        <f t="shared" si="14"/>
        <v>Yes</v>
      </c>
      <c r="L145" s="6">
        <f t="shared" si="15"/>
        <v>1</v>
      </c>
      <c r="M145" s="6" t="str">
        <f t="shared" si="16"/>
        <v>Obesity</v>
      </c>
      <c r="N145" s="6" t="str">
        <f t="shared" si="17"/>
        <v>Diabetic</v>
      </c>
    </row>
    <row r="146" spans="1:14" ht="15" customHeight="1" x14ac:dyDescent="0.3">
      <c r="A146" t="s">
        <v>302</v>
      </c>
      <c r="B146">
        <v>42.71</v>
      </c>
      <c r="C146">
        <v>10.52</v>
      </c>
      <c r="D146" t="s">
        <v>4697</v>
      </c>
      <c r="E146" t="s">
        <v>4697</v>
      </c>
      <c r="F146" t="s">
        <v>4697</v>
      </c>
      <c r="G146" t="s">
        <v>4698</v>
      </c>
      <c r="H146" t="s">
        <v>4699</v>
      </c>
      <c r="I146" s="6" t="str">
        <f t="shared" si="12"/>
        <v>No</v>
      </c>
      <c r="J146" s="6" t="str">
        <f t="shared" si="13"/>
        <v>No</v>
      </c>
      <c r="K146" s="6" t="str">
        <f t="shared" si="14"/>
        <v>Yes</v>
      </c>
      <c r="L146" s="6">
        <f t="shared" si="15"/>
        <v>0</v>
      </c>
      <c r="M146" s="6" t="str">
        <f t="shared" si="16"/>
        <v>Obesity</v>
      </c>
      <c r="N146" s="6" t="str">
        <f t="shared" si="17"/>
        <v>Diabetic</v>
      </c>
    </row>
    <row r="147" spans="1:14" ht="15" customHeight="1" x14ac:dyDescent="0.3">
      <c r="A147" t="s">
        <v>304</v>
      </c>
      <c r="B147">
        <v>41.52</v>
      </c>
      <c r="C147">
        <v>11.82</v>
      </c>
      <c r="D147" t="s">
        <v>4699</v>
      </c>
      <c r="E147" t="s">
        <v>4697</v>
      </c>
      <c r="F147" t="s">
        <v>4697</v>
      </c>
      <c r="G147">
        <v>2</v>
      </c>
      <c r="H147" t="s">
        <v>4699</v>
      </c>
      <c r="I147" s="6" t="str">
        <f t="shared" si="12"/>
        <v>Yes</v>
      </c>
      <c r="J147" s="6" t="str">
        <f t="shared" si="13"/>
        <v>No</v>
      </c>
      <c r="K147" s="6" t="str">
        <f t="shared" si="14"/>
        <v>Yes</v>
      </c>
      <c r="L147" s="6">
        <f t="shared" si="15"/>
        <v>2</v>
      </c>
      <c r="M147" s="6" t="str">
        <f t="shared" si="16"/>
        <v>Obesity</v>
      </c>
      <c r="N147" s="6" t="str">
        <f t="shared" si="17"/>
        <v>Diabetic</v>
      </c>
    </row>
    <row r="148" spans="1:14" ht="15" customHeight="1" x14ac:dyDescent="0.3">
      <c r="A148" t="s">
        <v>306</v>
      </c>
      <c r="B148">
        <v>39.4</v>
      </c>
      <c r="C148">
        <v>6.76</v>
      </c>
      <c r="D148" t="s">
        <v>4697</v>
      </c>
      <c r="E148" t="s">
        <v>4697</v>
      </c>
      <c r="F148" t="s">
        <v>4697</v>
      </c>
      <c r="G148" t="s">
        <v>4698</v>
      </c>
      <c r="H148" t="s">
        <v>4699</v>
      </c>
      <c r="I148" s="6" t="str">
        <f t="shared" si="12"/>
        <v>No</v>
      </c>
      <c r="J148" s="6" t="str">
        <f t="shared" si="13"/>
        <v>No</v>
      </c>
      <c r="K148" s="6" t="str">
        <f t="shared" si="14"/>
        <v>Yes</v>
      </c>
      <c r="L148" s="6">
        <f t="shared" si="15"/>
        <v>0</v>
      </c>
      <c r="M148" s="6" t="str">
        <f t="shared" si="16"/>
        <v>Obesity</v>
      </c>
      <c r="N148" s="6" t="str">
        <f t="shared" si="17"/>
        <v>Diabetic</v>
      </c>
    </row>
    <row r="149" spans="1:14" ht="15" customHeight="1" x14ac:dyDescent="0.3">
      <c r="A149" t="s">
        <v>308</v>
      </c>
      <c r="B149">
        <v>46.45</v>
      </c>
      <c r="C149">
        <v>5.62</v>
      </c>
      <c r="D149" t="s">
        <v>4697</v>
      </c>
      <c r="E149" t="s">
        <v>4697</v>
      </c>
      <c r="F149" t="s">
        <v>4697</v>
      </c>
      <c r="G149" t="s">
        <v>4698</v>
      </c>
      <c r="H149" t="s">
        <v>4699</v>
      </c>
      <c r="I149" s="6" t="str">
        <f t="shared" si="12"/>
        <v>No</v>
      </c>
      <c r="J149" s="6" t="str">
        <f t="shared" si="13"/>
        <v>No</v>
      </c>
      <c r="K149" s="6" t="str">
        <f t="shared" si="14"/>
        <v>Yes</v>
      </c>
      <c r="L149" s="6">
        <f t="shared" si="15"/>
        <v>0</v>
      </c>
      <c r="M149" s="6" t="str">
        <f t="shared" si="16"/>
        <v>Obesity</v>
      </c>
      <c r="N149" s="6" t="str">
        <f t="shared" si="17"/>
        <v>Normal</v>
      </c>
    </row>
    <row r="150" spans="1:14" ht="15" customHeight="1" x14ac:dyDescent="0.3">
      <c r="A150" t="s">
        <v>310</v>
      </c>
      <c r="B150">
        <v>35.75</v>
      </c>
      <c r="C150">
        <v>4.1900000000000004</v>
      </c>
      <c r="D150" t="s">
        <v>4697</v>
      </c>
      <c r="E150" t="s">
        <v>4697</v>
      </c>
      <c r="F150" t="s">
        <v>4697</v>
      </c>
      <c r="G150" t="s">
        <v>4698</v>
      </c>
      <c r="H150" t="s">
        <v>4699</v>
      </c>
      <c r="I150" s="6" t="str">
        <f t="shared" si="12"/>
        <v>No</v>
      </c>
      <c r="J150" s="6" t="str">
        <f t="shared" si="13"/>
        <v>No</v>
      </c>
      <c r="K150" s="6" t="str">
        <f t="shared" si="14"/>
        <v>Yes</v>
      </c>
      <c r="L150" s="6">
        <f t="shared" si="15"/>
        <v>0</v>
      </c>
      <c r="M150" s="6" t="str">
        <f t="shared" si="16"/>
        <v>Obesity</v>
      </c>
      <c r="N150" s="6" t="str">
        <f t="shared" si="17"/>
        <v>Normal</v>
      </c>
    </row>
    <row r="151" spans="1:14" ht="15" customHeight="1" x14ac:dyDescent="0.3">
      <c r="A151" t="s">
        <v>312</v>
      </c>
      <c r="B151">
        <v>26.07</v>
      </c>
      <c r="C151">
        <v>5.32</v>
      </c>
      <c r="D151" t="s">
        <v>4697</v>
      </c>
      <c r="E151" t="s">
        <v>4697</v>
      </c>
      <c r="F151" t="s">
        <v>4697</v>
      </c>
      <c r="G151" t="s">
        <v>4698</v>
      </c>
      <c r="H151" t="s">
        <v>4699</v>
      </c>
      <c r="I151" s="6" t="str">
        <f t="shared" si="12"/>
        <v>No</v>
      </c>
      <c r="J151" s="6" t="str">
        <f t="shared" si="13"/>
        <v>No</v>
      </c>
      <c r="K151" s="6" t="str">
        <f t="shared" si="14"/>
        <v>Yes</v>
      </c>
      <c r="L151" s="6">
        <f t="shared" si="15"/>
        <v>0</v>
      </c>
      <c r="M151" s="6" t="str">
        <f t="shared" si="16"/>
        <v>Overweight</v>
      </c>
      <c r="N151" s="6" t="str">
        <f t="shared" si="17"/>
        <v>Normal</v>
      </c>
    </row>
    <row r="152" spans="1:14" ht="15" customHeight="1" x14ac:dyDescent="0.3">
      <c r="A152" t="s">
        <v>314</v>
      </c>
      <c r="B152">
        <v>36.54</v>
      </c>
      <c r="C152">
        <v>4.46</v>
      </c>
      <c r="D152" t="s">
        <v>4699</v>
      </c>
      <c r="E152" t="s">
        <v>4697</v>
      </c>
      <c r="F152" t="s">
        <v>4697</v>
      </c>
      <c r="G152">
        <v>1</v>
      </c>
      <c r="H152" t="s">
        <v>4699</v>
      </c>
      <c r="I152" s="6" t="str">
        <f t="shared" si="12"/>
        <v>Yes</v>
      </c>
      <c r="J152" s="6" t="str">
        <f t="shared" si="13"/>
        <v>No</v>
      </c>
      <c r="K152" s="6" t="str">
        <f t="shared" si="14"/>
        <v>Yes</v>
      </c>
      <c r="L152" s="6">
        <f t="shared" si="15"/>
        <v>1</v>
      </c>
      <c r="M152" s="6" t="str">
        <f t="shared" si="16"/>
        <v>Obesity</v>
      </c>
      <c r="N152" s="6" t="str">
        <f t="shared" si="17"/>
        <v>Normal</v>
      </c>
    </row>
    <row r="153" spans="1:14" ht="15" customHeight="1" x14ac:dyDescent="0.3">
      <c r="A153" t="s">
        <v>316</v>
      </c>
      <c r="B153">
        <v>51.64</v>
      </c>
      <c r="C153">
        <v>5.65</v>
      </c>
      <c r="D153" t="s">
        <v>4697</v>
      </c>
      <c r="E153" t="s">
        <v>4697</v>
      </c>
      <c r="F153" t="s">
        <v>4697</v>
      </c>
      <c r="G153" t="s">
        <v>4698</v>
      </c>
      <c r="H153" t="s">
        <v>4699</v>
      </c>
      <c r="I153" s="6" t="str">
        <f t="shared" si="12"/>
        <v>No</v>
      </c>
      <c r="J153" s="6" t="str">
        <f t="shared" si="13"/>
        <v>No</v>
      </c>
      <c r="K153" s="6" t="str">
        <f t="shared" si="14"/>
        <v>Yes</v>
      </c>
      <c r="L153" s="6">
        <f t="shared" si="15"/>
        <v>0</v>
      </c>
      <c r="M153" s="6" t="str">
        <f t="shared" si="16"/>
        <v>Obesity</v>
      </c>
      <c r="N153" s="6" t="str">
        <f t="shared" si="17"/>
        <v>Normal</v>
      </c>
    </row>
    <row r="154" spans="1:14" ht="15" customHeight="1" x14ac:dyDescent="0.3">
      <c r="A154" t="s">
        <v>318</v>
      </c>
      <c r="B154">
        <v>42.83</v>
      </c>
      <c r="C154">
        <v>6.04</v>
      </c>
      <c r="D154" t="s">
        <v>4697</v>
      </c>
      <c r="E154" t="s">
        <v>4697</v>
      </c>
      <c r="F154" t="s">
        <v>4697</v>
      </c>
      <c r="G154">
        <v>2</v>
      </c>
      <c r="H154" t="s">
        <v>4699</v>
      </c>
      <c r="I154" s="6" t="str">
        <f t="shared" si="12"/>
        <v>No</v>
      </c>
      <c r="J154" s="6" t="str">
        <f t="shared" si="13"/>
        <v>No</v>
      </c>
      <c r="K154" s="6" t="str">
        <f t="shared" si="14"/>
        <v>Yes</v>
      </c>
      <c r="L154" s="6">
        <f t="shared" si="15"/>
        <v>2</v>
      </c>
      <c r="M154" s="6" t="str">
        <f t="shared" si="16"/>
        <v>Obesity</v>
      </c>
      <c r="N154" s="6" t="str">
        <f t="shared" si="17"/>
        <v>Prediabetic</v>
      </c>
    </row>
    <row r="155" spans="1:14" ht="15" customHeight="1" x14ac:dyDescent="0.3">
      <c r="A155" t="s">
        <v>320</v>
      </c>
      <c r="B155">
        <v>40.15</v>
      </c>
      <c r="C155">
        <v>5.76</v>
      </c>
      <c r="D155" t="s">
        <v>4697</v>
      </c>
      <c r="E155" t="s">
        <v>4697</v>
      </c>
      <c r="F155" t="s">
        <v>4697</v>
      </c>
      <c r="G155">
        <v>1</v>
      </c>
      <c r="H155" t="s">
        <v>4699</v>
      </c>
      <c r="I155" s="6" t="str">
        <f t="shared" si="12"/>
        <v>No</v>
      </c>
      <c r="J155" s="6" t="str">
        <f t="shared" si="13"/>
        <v>No</v>
      </c>
      <c r="K155" s="6" t="str">
        <f t="shared" si="14"/>
        <v>Yes</v>
      </c>
      <c r="L155" s="6">
        <f t="shared" si="15"/>
        <v>1</v>
      </c>
      <c r="M155" s="6" t="str">
        <f t="shared" si="16"/>
        <v>Obesity</v>
      </c>
      <c r="N155" s="6" t="str">
        <f t="shared" si="17"/>
        <v>Prediabetic</v>
      </c>
    </row>
    <row r="156" spans="1:14" ht="15" customHeight="1" x14ac:dyDescent="0.3">
      <c r="A156" t="s">
        <v>322</v>
      </c>
      <c r="B156">
        <v>27.8</v>
      </c>
      <c r="C156">
        <v>4.3600000000000003</v>
      </c>
      <c r="D156" t="s">
        <v>4697</v>
      </c>
      <c r="E156" t="s">
        <v>4697</v>
      </c>
      <c r="F156" t="s">
        <v>4700</v>
      </c>
      <c r="G156">
        <v>1</v>
      </c>
      <c r="H156" t="s">
        <v>4699</v>
      </c>
      <c r="I156" s="6" t="str">
        <f t="shared" si="12"/>
        <v>No</v>
      </c>
      <c r="J156" s="6" t="str">
        <f t="shared" si="13"/>
        <v>No</v>
      </c>
      <c r="K156" s="6" t="str">
        <f t="shared" si="14"/>
        <v>Yes</v>
      </c>
      <c r="L156" s="6">
        <f t="shared" si="15"/>
        <v>1</v>
      </c>
      <c r="M156" s="6" t="str">
        <f t="shared" si="16"/>
        <v>Overweight</v>
      </c>
      <c r="N156" s="6" t="str">
        <f t="shared" si="17"/>
        <v>Normal</v>
      </c>
    </row>
    <row r="157" spans="1:14" ht="15" customHeight="1" x14ac:dyDescent="0.3">
      <c r="A157" t="s">
        <v>324</v>
      </c>
      <c r="B157">
        <v>45.81</v>
      </c>
      <c r="C157">
        <v>4.76</v>
      </c>
      <c r="D157" t="s">
        <v>4699</v>
      </c>
      <c r="E157" t="s">
        <v>4697</v>
      </c>
      <c r="F157" t="s">
        <v>4700</v>
      </c>
      <c r="G157">
        <v>1</v>
      </c>
      <c r="H157" t="s">
        <v>4699</v>
      </c>
      <c r="I157" s="6" t="str">
        <f t="shared" si="12"/>
        <v>Yes</v>
      </c>
      <c r="J157" s="6" t="str">
        <f t="shared" si="13"/>
        <v>No</v>
      </c>
      <c r="K157" s="6" t="str">
        <f t="shared" si="14"/>
        <v>Yes</v>
      </c>
      <c r="L157" s="6">
        <f t="shared" si="15"/>
        <v>1</v>
      </c>
      <c r="M157" s="6" t="str">
        <f t="shared" si="16"/>
        <v>Obesity</v>
      </c>
      <c r="N157" s="6" t="str">
        <f t="shared" si="17"/>
        <v>Normal</v>
      </c>
    </row>
    <row r="158" spans="1:14" ht="15" customHeight="1" x14ac:dyDescent="0.3">
      <c r="A158" t="s">
        <v>326</v>
      </c>
      <c r="B158">
        <v>34.43</v>
      </c>
      <c r="C158">
        <v>10.82</v>
      </c>
      <c r="D158" t="s">
        <v>4699</v>
      </c>
      <c r="E158" t="s">
        <v>4697</v>
      </c>
      <c r="F158" t="s">
        <v>4697</v>
      </c>
      <c r="G158">
        <v>1</v>
      </c>
      <c r="H158" t="s">
        <v>4699</v>
      </c>
      <c r="I158" s="6" t="str">
        <f t="shared" si="12"/>
        <v>Yes</v>
      </c>
      <c r="J158" s="6" t="str">
        <f t="shared" si="13"/>
        <v>No</v>
      </c>
      <c r="K158" s="6" t="str">
        <f t="shared" si="14"/>
        <v>Yes</v>
      </c>
      <c r="L158" s="6">
        <f t="shared" si="15"/>
        <v>1</v>
      </c>
      <c r="M158" s="6" t="str">
        <f t="shared" si="16"/>
        <v>Obesity</v>
      </c>
      <c r="N158" s="6" t="str">
        <f t="shared" si="17"/>
        <v>Diabetic</v>
      </c>
    </row>
    <row r="159" spans="1:14" ht="15" customHeight="1" x14ac:dyDescent="0.3">
      <c r="A159" t="s">
        <v>328</v>
      </c>
      <c r="B159">
        <v>41.33</v>
      </c>
      <c r="C159">
        <v>4.01</v>
      </c>
      <c r="D159" t="s">
        <v>4699</v>
      </c>
      <c r="E159" t="s">
        <v>4697</v>
      </c>
      <c r="F159" t="s">
        <v>4697</v>
      </c>
      <c r="G159" t="s">
        <v>4698</v>
      </c>
      <c r="H159" t="s">
        <v>4699</v>
      </c>
      <c r="I159" s="6" t="str">
        <f t="shared" si="12"/>
        <v>Yes</v>
      </c>
      <c r="J159" s="6" t="str">
        <f t="shared" si="13"/>
        <v>No</v>
      </c>
      <c r="K159" s="6" t="str">
        <f t="shared" si="14"/>
        <v>Yes</v>
      </c>
      <c r="L159" s="6">
        <f t="shared" si="15"/>
        <v>0</v>
      </c>
      <c r="M159" s="6" t="str">
        <f t="shared" si="16"/>
        <v>Obesity</v>
      </c>
      <c r="N159" s="6" t="str">
        <f t="shared" si="17"/>
        <v>Normal</v>
      </c>
    </row>
    <row r="160" spans="1:14" ht="15" customHeight="1" x14ac:dyDescent="0.3">
      <c r="A160" t="s">
        <v>330</v>
      </c>
      <c r="B160">
        <v>31.92</v>
      </c>
      <c r="C160">
        <v>5.12</v>
      </c>
      <c r="D160" t="s">
        <v>4699</v>
      </c>
      <c r="E160" t="s">
        <v>4697</v>
      </c>
      <c r="F160" t="s">
        <v>4697</v>
      </c>
      <c r="G160">
        <v>1</v>
      </c>
      <c r="H160" t="s">
        <v>4699</v>
      </c>
      <c r="I160" s="6" t="str">
        <f t="shared" si="12"/>
        <v>Yes</v>
      </c>
      <c r="J160" s="6" t="str">
        <f t="shared" si="13"/>
        <v>No</v>
      </c>
      <c r="K160" s="6" t="str">
        <f t="shared" si="14"/>
        <v>Yes</v>
      </c>
      <c r="L160" s="6">
        <f t="shared" si="15"/>
        <v>1</v>
      </c>
      <c r="M160" s="6" t="str">
        <f t="shared" si="16"/>
        <v>Obesity</v>
      </c>
      <c r="N160" s="6" t="str">
        <f t="shared" si="17"/>
        <v>Normal</v>
      </c>
    </row>
    <row r="161" spans="1:14" ht="15" customHeight="1" x14ac:dyDescent="0.3">
      <c r="A161" t="s">
        <v>332</v>
      </c>
      <c r="B161">
        <v>39.799999999999997</v>
      </c>
      <c r="C161">
        <v>10.54</v>
      </c>
      <c r="D161" t="s">
        <v>4699</v>
      </c>
      <c r="E161" t="s">
        <v>4697</v>
      </c>
      <c r="F161" t="s">
        <v>4697</v>
      </c>
      <c r="G161">
        <v>2</v>
      </c>
      <c r="H161" t="s">
        <v>4699</v>
      </c>
      <c r="I161" s="6" t="str">
        <f t="shared" si="12"/>
        <v>Yes</v>
      </c>
      <c r="J161" s="6" t="str">
        <f t="shared" si="13"/>
        <v>No</v>
      </c>
      <c r="K161" s="6" t="str">
        <f t="shared" si="14"/>
        <v>Yes</v>
      </c>
      <c r="L161" s="6">
        <f t="shared" si="15"/>
        <v>2</v>
      </c>
      <c r="M161" s="6" t="str">
        <f t="shared" si="16"/>
        <v>Obesity</v>
      </c>
      <c r="N161" s="6" t="str">
        <f t="shared" si="17"/>
        <v>Diabetic</v>
      </c>
    </row>
    <row r="162" spans="1:14" ht="15" customHeight="1" x14ac:dyDescent="0.3">
      <c r="A162" t="s">
        <v>334</v>
      </c>
      <c r="B162">
        <v>42.82</v>
      </c>
      <c r="C162">
        <v>4.21</v>
      </c>
      <c r="D162" t="s">
        <v>4697</v>
      </c>
      <c r="E162" t="s">
        <v>4697</v>
      </c>
      <c r="F162" t="s">
        <v>4697</v>
      </c>
      <c r="G162" t="s">
        <v>4698</v>
      </c>
      <c r="H162" t="s">
        <v>4699</v>
      </c>
      <c r="I162" s="6" t="str">
        <f t="shared" si="12"/>
        <v>No</v>
      </c>
      <c r="J162" s="6" t="str">
        <f t="shared" si="13"/>
        <v>No</v>
      </c>
      <c r="K162" s="6" t="str">
        <f t="shared" si="14"/>
        <v>Yes</v>
      </c>
      <c r="L162" s="6">
        <f t="shared" si="15"/>
        <v>0</v>
      </c>
      <c r="M162" s="6" t="str">
        <f t="shared" si="16"/>
        <v>Obesity</v>
      </c>
      <c r="N162" s="6" t="str">
        <f t="shared" si="17"/>
        <v>Normal</v>
      </c>
    </row>
    <row r="163" spans="1:14" ht="15" customHeight="1" x14ac:dyDescent="0.3">
      <c r="A163" t="s">
        <v>336</v>
      </c>
      <c r="B163">
        <v>33.630000000000003</v>
      </c>
      <c r="C163">
        <v>5.42</v>
      </c>
      <c r="D163" t="s">
        <v>4697</v>
      </c>
      <c r="E163" t="s">
        <v>4697</v>
      </c>
      <c r="F163" t="s">
        <v>4697</v>
      </c>
      <c r="G163" t="s">
        <v>4698</v>
      </c>
      <c r="H163" t="s">
        <v>4699</v>
      </c>
      <c r="I163" s="6" t="str">
        <f t="shared" si="12"/>
        <v>No</v>
      </c>
      <c r="J163" s="6" t="str">
        <f t="shared" si="13"/>
        <v>No</v>
      </c>
      <c r="K163" s="6" t="str">
        <f t="shared" si="14"/>
        <v>Yes</v>
      </c>
      <c r="L163" s="6">
        <f t="shared" si="15"/>
        <v>0</v>
      </c>
      <c r="M163" s="6" t="str">
        <f t="shared" si="16"/>
        <v>Obesity</v>
      </c>
      <c r="N163" s="6" t="str">
        <f t="shared" si="17"/>
        <v>Normal</v>
      </c>
    </row>
    <row r="164" spans="1:14" ht="15" customHeight="1" x14ac:dyDescent="0.3">
      <c r="A164" t="s">
        <v>338</v>
      </c>
      <c r="B164">
        <v>37.07</v>
      </c>
      <c r="C164">
        <v>4.28</v>
      </c>
      <c r="D164" t="s">
        <v>4697</v>
      </c>
      <c r="E164" t="s">
        <v>4699</v>
      </c>
      <c r="F164" t="s">
        <v>4697</v>
      </c>
      <c r="G164">
        <v>1</v>
      </c>
      <c r="H164" t="s">
        <v>4699</v>
      </c>
      <c r="I164" s="6" t="str">
        <f t="shared" si="12"/>
        <v>No</v>
      </c>
      <c r="J164" s="6" t="str">
        <f t="shared" si="13"/>
        <v>Yes</v>
      </c>
      <c r="K164" s="6" t="str">
        <f t="shared" si="14"/>
        <v>Yes</v>
      </c>
      <c r="L164" s="6">
        <f t="shared" si="15"/>
        <v>1</v>
      </c>
      <c r="M164" s="6" t="str">
        <f t="shared" si="16"/>
        <v>Obesity</v>
      </c>
      <c r="N164" s="6" t="str">
        <f t="shared" si="17"/>
        <v>Normal</v>
      </c>
    </row>
    <row r="165" spans="1:14" ht="15" customHeight="1" x14ac:dyDescent="0.3">
      <c r="A165" t="s">
        <v>340</v>
      </c>
      <c r="B165">
        <v>35.625</v>
      </c>
      <c r="C165">
        <v>8.9</v>
      </c>
      <c r="D165" t="s">
        <v>4697</v>
      </c>
      <c r="E165" t="s">
        <v>4697</v>
      </c>
      <c r="F165" t="s">
        <v>4697</v>
      </c>
      <c r="G165" t="s">
        <v>4698</v>
      </c>
      <c r="H165" t="s">
        <v>4699</v>
      </c>
      <c r="I165" s="6" t="str">
        <f t="shared" si="12"/>
        <v>No</v>
      </c>
      <c r="J165" s="6" t="str">
        <f t="shared" si="13"/>
        <v>No</v>
      </c>
      <c r="K165" s="6" t="str">
        <f t="shared" si="14"/>
        <v>Yes</v>
      </c>
      <c r="L165" s="6">
        <f t="shared" si="15"/>
        <v>0</v>
      </c>
      <c r="M165" s="6" t="str">
        <f t="shared" si="16"/>
        <v>Obesity</v>
      </c>
      <c r="N165" s="6" t="str">
        <f t="shared" si="17"/>
        <v>Diabetic</v>
      </c>
    </row>
    <row r="166" spans="1:14" ht="15" customHeight="1" x14ac:dyDescent="0.3">
      <c r="A166" t="s">
        <v>342</v>
      </c>
      <c r="B166">
        <v>42.69</v>
      </c>
      <c r="C166">
        <v>4.8899999999999997</v>
      </c>
      <c r="D166" t="s">
        <v>4697</v>
      </c>
      <c r="E166" t="s">
        <v>4697</v>
      </c>
      <c r="F166" t="s">
        <v>4700</v>
      </c>
      <c r="G166">
        <v>1</v>
      </c>
      <c r="H166" t="s">
        <v>4699</v>
      </c>
      <c r="I166" s="6" t="str">
        <f t="shared" si="12"/>
        <v>No</v>
      </c>
      <c r="J166" s="6" t="str">
        <f t="shared" si="13"/>
        <v>No</v>
      </c>
      <c r="K166" s="6" t="str">
        <f t="shared" si="14"/>
        <v>Yes</v>
      </c>
      <c r="L166" s="6">
        <f t="shared" si="15"/>
        <v>1</v>
      </c>
      <c r="M166" s="6" t="str">
        <f t="shared" si="16"/>
        <v>Obesity</v>
      </c>
      <c r="N166" s="6" t="str">
        <f t="shared" si="17"/>
        <v>Normal</v>
      </c>
    </row>
    <row r="167" spans="1:14" ht="15" customHeight="1" x14ac:dyDescent="0.3">
      <c r="A167" t="s">
        <v>344</v>
      </c>
      <c r="B167">
        <v>37.869999999999997</v>
      </c>
      <c r="C167">
        <v>4.29</v>
      </c>
      <c r="D167" t="s">
        <v>4699</v>
      </c>
      <c r="E167" t="s">
        <v>4697</v>
      </c>
      <c r="F167" t="s">
        <v>4700</v>
      </c>
      <c r="G167">
        <v>1</v>
      </c>
      <c r="H167" t="s">
        <v>4699</v>
      </c>
      <c r="I167" s="6" t="str">
        <f t="shared" si="12"/>
        <v>Yes</v>
      </c>
      <c r="J167" s="6" t="str">
        <f t="shared" si="13"/>
        <v>No</v>
      </c>
      <c r="K167" s="6" t="str">
        <f t="shared" si="14"/>
        <v>Yes</v>
      </c>
      <c r="L167" s="6">
        <f t="shared" si="15"/>
        <v>1</v>
      </c>
      <c r="M167" s="6" t="str">
        <f t="shared" si="16"/>
        <v>Obesity</v>
      </c>
      <c r="N167" s="6" t="str">
        <f t="shared" si="17"/>
        <v>Normal</v>
      </c>
    </row>
    <row r="168" spans="1:14" ht="15" customHeight="1" x14ac:dyDescent="0.3">
      <c r="A168" t="s">
        <v>346</v>
      </c>
      <c r="B168">
        <v>40.61</v>
      </c>
      <c r="C168">
        <v>8</v>
      </c>
      <c r="D168" t="s">
        <v>4699</v>
      </c>
      <c r="E168" t="s">
        <v>4697</v>
      </c>
      <c r="F168" t="s">
        <v>4697</v>
      </c>
      <c r="G168">
        <v>1</v>
      </c>
      <c r="H168" t="s">
        <v>4699</v>
      </c>
      <c r="I168" s="6" t="str">
        <f t="shared" si="12"/>
        <v>Yes</v>
      </c>
      <c r="J168" s="6" t="str">
        <f t="shared" si="13"/>
        <v>No</v>
      </c>
      <c r="K168" s="6" t="str">
        <f t="shared" si="14"/>
        <v>Yes</v>
      </c>
      <c r="L168" s="6">
        <f t="shared" si="15"/>
        <v>1</v>
      </c>
      <c r="M168" s="6" t="str">
        <f t="shared" si="16"/>
        <v>Obesity</v>
      </c>
      <c r="N168" s="6" t="str">
        <f t="shared" si="17"/>
        <v>Diabetic</v>
      </c>
    </row>
    <row r="169" spans="1:14" ht="15" customHeight="1" x14ac:dyDescent="0.3">
      <c r="A169" t="s">
        <v>348</v>
      </c>
      <c r="B169">
        <v>30.78</v>
      </c>
      <c r="C169">
        <v>4.67</v>
      </c>
      <c r="D169" t="s">
        <v>4699</v>
      </c>
      <c r="E169" t="s">
        <v>4697</v>
      </c>
      <c r="F169" t="s">
        <v>4697</v>
      </c>
      <c r="G169" t="s">
        <v>4698</v>
      </c>
      <c r="H169" t="s">
        <v>4699</v>
      </c>
      <c r="I169" s="6" t="str">
        <f t="shared" si="12"/>
        <v>Yes</v>
      </c>
      <c r="J169" s="6" t="str">
        <f t="shared" si="13"/>
        <v>No</v>
      </c>
      <c r="K169" s="6" t="str">
        <f t="shared" si="14"/>
        <v>Yes</v>
      </c>
      <c r="L169" s="6">
        <f t="shared" si="15"/>
        <v>0</v>
      </c>
      <c r="M169" s="6" t="str">
        <f t="shared" si="16"/>
        <v>Obesity</v>
      </c>
      <c r="N169" s="6" t="str">
        <f t="shared" si="17"/>
        <v>Normal</v>
      </c>
    </row>
    <row r="170" spans="1:14" ht="15" customHeight="1" x14ac:dyDescent="0.3">
      <c r="A170" t="s">
        <v>350</v>
      </c>
      <c r="B170">
        <v>49.49</v>
      </c>
      <c r="C170">
        <v>4.5</v>
      </c>
      <c r="D170" t="s">
        <v>4697</v>
      </c>
      <c r="E170" t="s">
        <v>4697</v>
      </c>
      <c r="F170" t="s">
        <v>4697</v>
      </c>
      <c r="G170" t="s">
        <v>4698</v>
      </c>
      <c r="H170" t="s">
        <v>4699</v>
      </c>
      <c r="I170" s="6" t="str">
        <f t="shared" si="12"/>
        <v>No</v>
      </c>
      <c r="J170" s="6" t="str">
        <f t="shared" si="13"/>
        <v>No</v>
      </c>
      <c r="K170" s="6" t="str">
        <f t="shared" si="14"/>
        <v>Yes</v>
      </c>
      <c r="L170" s="6">
        <f t="shared" si="15"/>
        <v>0</v>
      </c>
      <c r="M170" s="6" t="str">
        <f t="shared" si="16"/>
        <v>Obesity</v>
      </c>
      <c r="N170" s="6" t="str">
        <f t="shared" si="17"/>
        <v>Normal</v>
      </c>
    </row>
    <row r="171" spans="1:14" ht="15" customHeight="1" x14ac:dyDescent="0.3">
      <c r="A171" t="s">
        <v>352</v>
      </c>
      <c r="B171">
        <v>37.619999999999997</v>
      </c>
      <c r="C171">
        <v>6.32</v>
      </c>
      <c r="D171" t="s">
        <v>4699</v>
      </c>
      <c r="E171" t="s">
        <v>4699</v>
      </c>
      <c r="F171" t="s">
        <v>4697</v>
      </c>
      <c r="G171">
        <v>2</v>
      </c>
      <c r="H171" t="s">
        <v>4699</v>
      </c>
      <c r="I171" s="6" t="str">
        <f t="shared" si="12"/>
        <v>Yes</v>
      </c>
      <c r="J171" s="6" t="str">
        <f t="shared" si="13"/>
        <v>Yes</v>
      </c>
      <c r="K171" s="6" t="str">
        <f t="shared" si="14"/>
        <v>Yes</v>
      </c>
      <c r="L171" s="6">
        <f t="shared" si="15"/>
        <v>2</v>
      </c>
      <c r="M171" s="6" t="str">
        <f t="shared" si="16"/>
        <v>Obesity</v>
      </c>
      <c r="N171" s="6" t="str">
        <f t="shared" si="17"/>
        <v>Prediabetic</v>
      </c>
    </row>
    <row r="172" spans="1:14" ht="15" customHeight="1" x14ac:dyDescent="0.3">
      <c r="A172" t="s">
        <v>354</v>
      </c>
      <c r="B172">
        <v>36.08</v>
      </c>
      <c r="C172">
        <v>6.1</v>
      </c>
      <c r="D172" t="s">
        <v>4699</v>
      </c>
      <c r="E172" t="s">
        <v>4697</v>
      </c>
      <c r="F172" t="s">
        <v>4697</v>
      </c>
      <c r="G172">
        <v>1</v>
      </c>
      <c r="H172" t="s">
        <v>4699</v>
      </c>
      <c r="I172" s="6" t="str">
        <f t="shared" si="12"/>
        <v>Yes</v>
      </c>
      <c r="J172" s="6" t="str">
        <f t="shared" si="13"/>
        <v>No</v>
      </c>
      <c r="K172" s="6" t="str">
        <f t="shared" si="14"/>
        <v>Yes</v>
      </c>
      <c r="L172" s="6">
        <f t="shared" si="15"/>
        <v>1</v>
      </c>
      <c r="M172" s="6" t="str">
        <f t="shared" si="16"/>
        <v>Obesity</v>
      </c>
      <c r="N172" s="6" t="str">
        <f t="shared" si="17"/>
        <v>Prediabetic</v>
      </c>
    </row>
    <row r="173" spans="1:14" ht="15" customHeight="1" x14ac:dyDescent="0.3">
      <c r="A173" t="s">
        <v>356</v>
      </c>
      <c r="B173">
        <v>33.5</v>
      </c>
      <c r="C173">
        <v>5.4</v>
      </c>
      <c r="D173" t="s">
        <v>4697</v>
      </c>
      <c r="E173" t="s">
        <v>4697</v>
      </c>
      <c r="F173" t="s">
        <v>4697</v>
      </c>
      <c r="G173" t="s">
        <v>4698</v>
      </c>
      <c r="H173" t="s">
        <v>4699</v>
      </c>
      <c r="I173" s="6" t="str">
        <f t="shared" si="12"/>
        <v>No</v>
      </c>
      <c r="J173" s="6" t="str">
        <f t="shared" si="13"/>
        <v>No</v>
      </c>
      <c r="K173" s="6" t="str">
        <f t="shared" si="14"/>
        <v>Yes</v>
      </c>
      <c r="L173" s="6">
        <f t="shared" si="15"/>
        <v>0</v>
      </c>
      <c r="M173" s="6" t="str">
        <f t="shared" si="16"/>
        <v>Obesity</v>
      </c>
      <c r="N173" s="6" t="str">
        <f t="shared" si="17"/>
        <v>Normal</v>
      </c>
    </row>
    <row r="174" spans="1:14" ht="15" customHeight="1" x14ac:dyDescent="0.3">
      <c r="A174" t="s">
        <v>358</v>
      </c>
      <c r="B174">
        <v>47.46</v>
      </c>
      <c r="C174">
        <v>6.24</v>
      </c>
      <c r="D174" t="s">
        <v>4699</v>
      </c>
      <c r="E174" t="s">
        <v>4697</v>
      </c>
      <c r="F174" t="s">
        <v>4697</v>
      </c>
      <c r="G174">
        <v>1</v>
      </c>
      <c r="H174" t="s">
        <v>4699</v>
      </c>
      <c r="I174" s="6" t="str">
        <f t="shared" si="12"/>
        <v>Yes</v>
      </c>
      <c r="J174" s="6" t="str">
        <f t="shared" si="13"/>
        <v>No</v>
      </c>
      <c r="K174" s="6" t="str">
        <f t="shared" si="14"/>
        <v>Yes</v>
      </c>
      <c r="L174" s="6">
        <f t="shared" si="15"/>
        <v>1</v>
      </c>
      <c r="M174" s="6" t="str">
        <f t="shared" si="16"/>
        <v>Obesity</v>
      </c>
      <c r="N174" s="6" t="str">
        <f t="shared" si="17"/>
        <v>Prediabetic</v>
      </c>
    </row>
    <row r="175" spans="1:14" ht="15" customHeight="1" x14ac:dyDescent="0.3">
      <c r="A175" t="s">
        <v>360</v>
      </c>
      <c r="B175">
        <v>49.24</v>
      </c>
      <c r="C175">
        <v>4.45</v>
      </c>
      <c r="D175" t="s">
        <v>4697</v>
      </c>
      <c r="E175" t="s">
        <v>4697</v>
      </c>
      <c r="F175" t="s">
        <v>4697</v>
      </c>
      <c r="G175" t="s">
        <v>4698</v>
      </c>
      <c r="H175" t="s">
        <v>4699</v>
      </c>
      <c r="I175" s="6" t="str">
        <f t="shared" si="12"/>
        <v>No</v>
      </c>
      <c r="J175" s="6" t="str">
        <f t="shared" si="13"/>
        <v>No</v>
      </c>
      <c r="K175" s="6" t="str">
        <f t="shared" si="14"/>
        <v>Yes</v>
      </c>
      <c r="L175" s="6">
        <f t="shared" si="15"/>
        <v>0</v>
      </c>
      <c r="M175" s="6" t="str">
        <f t="shared" si="16"/>
        <v>Obesity</v>
      </c>
      <c r="N175" s="6" t="str">
        <f t="shared" si="17"/>
        <v>Normal</v>
      </c>
    </row>
    <row r="176" spans="1:14" ht="15" customHeight="1" x14ac:dyDescent="0.3">
      <c r="A176" t="s">
        <v>362</v>
      </c>
      <c r="B176">
        <v>54.4</v>
      </c>
      <c r="C176">
        <v>5.22</v>
      </c>
      <c r="D176" t="s">
        <v>4697</v>
      </c>
      <c r="E176" t="s">
        <v>4697</v>
      </c>
      <c r="F176" t="s">
        <v>4697</v>
      </c>
      <c r="G176">
        <v>1</v>
      </c>
      <c r="H176" t="s">
        <v>4699</v>
      </c>
      <c r="I176" s="6" t="str">
        <f t="shared" si="12"/>
        <v>No</v>
      </c>
      <c r="J176" s="6" t="str">
        <f t="shared" si="13"/>
        <v>No</v>
      </c>
      <c r="K176" s="6" t="str">
        <f t="shared" si="14"/>
        <v>Yes</v>
      </c>
      <c r="L176" s="6">
        <f t="shared" si="15"/>
        <v>1</v>
      </c>
      <c r="M176" s="6" t="str">
        <f t="shared" si="16"/>
        <v>Obesity</v>
      </c>
      <c r="N176" s="6" t="str">
        <f t="shared" si="17"/>
        <v>Normal</v>
      </c>
    </row>
    <row r="177" spans="1:14" ht="15" customHeight="1" x14ac:dyDescent="0.3">
      <c r="A177" t="s">
        <v>364</v>
      </c>
      <c r="B177">
        <v>35.53</v>
      </c>
      <c r="C177">
        <v>4.6100000000000003</v>
      </c>
      <c r="D177" t="s">
        <v>4697</v>
      </c>
      <c r="E177" t="s">
        <v>4697</v>
      </c>
      <c r="F177" t="s">
        <v>4697</v>
      </c>
      <c r="G177">
        <v>1</v>
      </c>
      <c r="H177" t="s">
        <v>4699</v>
      </c>
      <c r="I177" s="6" t="str">
        <f t="shared" si="12"/>
        <v>No</v>
      </c>
      <c r="J177" s="6" t="str">
        <f t="shared" si="13"/>
        <v>No</v>
      </c>
      <c r="K177" s="6" t="str">
        <f t="shared" si="14"/>
        <v>Yes</v>
      </c>
      <c r="L177" s="6">
        <f t="shared" si="15"/>
        <v>1</v>
      </c>
      <c r="M177" s="6" t="str">
        <f t="shared" si="16"/>
        <v>Obesity</v>
      </c>
      <c r="N177" s="6" t="str">
        <f t="shared" si="17"/>
        <v>Normal</v>
      </c>
    </row>
    <row r="178" spans="1:14" ht="15" customHeight="1" x14ac:dyDescent="0.3">
      <c r="A178" t="s">
        <v>366</v>
      </c>
      <c r="B178">
        <v>39.729999999999997</v>
      </c>
      <c r="C178">
        <v>6.24</v>
      </c>
      <c r="D178" t="s">
        <v>4697</v>
      </c>
      <c r="E178" t="s">
        <v>4697</v>
      </c>
      <c r="F178" t="s">
        <v>4697</v>
      </c>
      <c r="G178" t="s">
        <v>4698</v>
      </c>
      <c r="H178" t="s">
        <v>4699</v>
      </c>
      <c r="I178" s="6" t="str">
        <f t="shared" si="12"/>
        <v>No</v>
      </c>
      <c r="J178" s="6" t="str">
        <f t="shared" si="13"/>
        <v>No</v>
      </c>
      <c r="K178" s="6" t="str">
        <f t="shared" si="14"/>
        <v>Yes</v>
      </c>
      <c r="L178" s="6">
        <f t="shared" si="15"/>
        <v>0</v>
      </c>
      <c r="M178" s="6" t="str">
        <f t="shared" si="16"/>
        <v>Obesity</v>
      </c>
      <c r="N178" s="6" t="str">
        <f t="shared" si="17"/>
        <v>Prediabetic</v>
      </c>
    </row>
    <row r="179" spans="1:14" ht="15" customHeight="1" x14ac:dyDescent="0.3">
      <c r="A179" t="s">
        <v>368</v>
      </c>
      <c r="B179">
        <v>35.68</v>
      </c>
      <c r="C179">
        <v>10.039999999999999</v>
      </c>
      <c r="D179" t="s">
        <v>4697</v>
      </c>
      <c r="E179" t="s">
        <v>4697</v>
      </c>
      <c r="F179" t="s">
        <v>4697</v>
      </c>
      <c r="G179" t="s">
        <v>4698</v>
      </c>
      <c r="H179" t="s">
        <v>4699</v>
      </c>
      <c r="I179" s="6" t="str">
        <f t="shared" si="12"/>
        <v>No</v>
      </c>
      <c r="J179" s="6" t="str">
        <f t="shared" si="13"/>
        <v>No</v>
      </c>
      <c r="K179" s="6" t="str">
        <f t="shared" si="14"/>
        <v>Yes</v>
      </c>
      <c r="L179" s="6">
        <f t="shared" si="15"/>
        <v>0</v>
      </c>
      <c r="M179" s="6" t="str">
        <f t="shared" si="16"/>
        <v>Obesity</v>
      </c>
      <c r="N179" s="6" t="str">
        <f t="shared" si="17"/>
        <v>Diabetic</v>
      </c>
    </row>
    <row r="180" spans="1:14" ht="15" customHeight="1" x14ac:dyDescent="0.3">
      <c r="A180" t="s">
        <v>370</v>
      </c>
      <c r="B180">
        <v>48.86</v>
      </c>
      <c r="C180">
        <v>6.09</v>
      </c>
      <c r="D180" t="s">
        <v>4697</v>
      </c>
      <c r="E180" t="s">
        <v>4697</v>
      </c>
      <c r="F180" t="s">
        <v>4697</v>
      </c>
      <c r="G180" t="s">
        <v>4698</v>
      </c>
      <c r="H180" t="s">
        <v>4699</v>
      </c>
      <c r="I180" s="6" t="str">
        <f t="shared" si="12"/>
        <v>No</v>
      </c>
      <c r="J180" s="6" t="str">
        <f t="shared" si="13"/>
        <v>No</v>
      </c>
      <c r="K180" s="6" t="str">
        <f t="shared" si="14"/>
        <v>Yes</v>
      </c>
      <c r="L180" s="6">
        <f t="shared" si="15"/>
        <v>0</v>
      </c>
      <c r="M180" s="6" t="str">
        <f t="shared" si="16"/>
        <v>Obesity</v>
      </c>
      <c r="N180" s="6" t="str">
        <f t="shared" si="17"/>
        <v>Prediabetic</v>
      </c>
    </row>
    <row r="181" spans="1:14" ht="15" customHeight="1" x14ac:dyDescent="0.3">
      <c r="A181" t="s">
        <v>372</v>
      </c>
      <c r="B181">
        <v>34.799999999999997</v>
      </c>
      <c r="C181">
        <v>11.4</v>
      </c>
      <c r="D181" t="s">
        <v>4699</v>
      </c>
      <c r="E181" t="s">
        <v>4697</v>
      </c>
      <c r="F181" t="s">
        <v>4700</v>
      </c>
      <c r="G181">
        <v>1</v>
      </c>
      <c r="H181" t="s">
        <v>4697</v>
      </c>
      <c r="I181" s="6" t="str">
        <f t="shared" si="12"/>
        <v>Yes</v>
      </c>
      <c r="J181" s="6" t="str">
        <f t="shared" si="13"/>
        <v>No</v>
      </c>
      <c r="K181" s="6" t="str">
        <f t="shared" si="14"/>
        <v>No</v>
      </c>
      <c r="L181" s="6">
        <f t="shared" si="15"/>
        <v>1</v>
      </c>
      <c r="M181" s="6" t="str">
        <f t="shared" si="16"/>
        <v>Obesity</v>
      </c>
      <c r="N181" s="6" t="str">
        <f t="shared" si="17"/>
        <v>Diabetic</v>
      </c>
    </row>
    <row r="182" spans="1:14" ht="15" customHeight="1" x14ac:dyDescent="0.3">
      <c r="A182" t="s">
        <v>374</v>
      </c>
      <c r="B182">
        <v>32.49</v>
      </c>
      <c r="C182">
        <v>4.29</v>
      </c>
      <c r="D182" t="s">
        <v>4697</v>
      </c>
      <c r="E182" t="s">
        <v>4697</v>
      </c>
      <c r="F182" t="s">
        <v>4700</v>
      </c>
      <c r="G182">
        <v>1</v>
      </c>
      <c r="H182" t="s">
        <v>4699</v>
      </c>
      <c r="I182" s="6" t="str">
        <f t="shared" si="12"/>
        <v>No</v>
      </c>
      <c r="J182" s="6" t="str">
        <f t="shared" si="13"/>
        <v>No</v>
      </c>
      <c r="K182" s="6" t="str">
        <f t="shared" si="14"/>
        <v>Yes</v>
      </c>
      <c r="L182" s="6">
        <f t="shared" si="15"/>
        <v>1</v>
      </c>
      <c r="M182" s="6" t="str">
        <f t="shared" si="16"/>
        <v>Obesity</v>
      </c>
      <c r="N182" s="6" t="str">
        <f t="shared" si="17"/>
        <v>Normal</v>
      </c>
    </row>
    <row r="183" spans="1:14" ht="15" customHeight="1" x14ac:dyDescent="0.3">
      <c r="A183" t="s">
        <v>376</v>
      </c>
      <c r="B183">
        <v>39</v>
      </c>
      <c r="C183">
        <v>5.7</v>
      </c>
      <c r="D183" t="s">
        <v>4697</v>
      </c>
      <c r="E183" t="s">
        <v>4697</v>
      </c>
      <c r="F183" t="s">
        <v>4697</v>
      </c>
      <c r="G183">
        <v>2</v>
      </c>
      <c r="H183" t="s">
        <v>4699</v>
      </c>
      <c r="I183" s="6" t="str">
        <f t="shared" si="12"/>
        <v>No</v>
      </c>
      <c r="J183" s="6" t="str">
        <f t="shared" si="13"/>
        <v>No</v>
      </c>
      <c r="K183" s="6" t="str">
        <f t="shared" si="14"/>
        <v>Yes</v>
      </c>
      <c r="L183" s="6">
        <f t="shared" si="15"/>
        <v>2</v>
      </c>
      <c r="M183" s="6" t="str">
        <f t="shared" si="16"/>
        <v>Obesity</v>
      </c>
      <c r="N183" s="6" t="str">
        <f t="shared" si="17"/>
        <v>Prediabetic</v>
      </c>
    </row>
    <row r="184" spans="1:14" ht="15" customHeight="1" x14ac:dyDescent="0.3">
      <c r="A184" t="s">
        <v>378</v>
      </c>
      <c r="B184">
        <v>35.299999999999997</v>
      </c>
      <c r="C184">
        <v>6.09</v>
      </c>
      <c r="D184" t="s">
        <v>4697</v>
      </c>
      <c r="E184" t="s">
        <v>4697</v>
      </c>
      <c r="F184" t="s">
        <v>4697</v>
      </c>
      <c r="G184">
        <v>1</v>
      </c>
      <c r="H184" t="s">
        <v>4699</v>
      </c>
      <c r="I184" s="6" t="str">
        <f t="shared" si="12"/>
        <v>No</v>
      </c>
      <c r="J184" s="6" t="str">
        <f t="shared" si="13"/>
        <v>No</v>
      </c>
      <c r="K184" s="6" t="str">
        <f t="shared" si="14"/>
        <v>Yes</v>
      </c>
      <c r="L184" s="6">
        <f t="shared" si="15"/>
        <v>1</v>
      </c>
      <c r="M184" s="6" t="str">
        <f t="shared" si="16"/>
        <v>Obesity</v>
      </c>
      <c r="N184" s="6" t="str">
        <f t="shared" si="17"/>
        <v>Prediabetic</v>
      </c>
    </row>
    <row r="185" spans="1:14" ht="15" customHeight="1" x14ac:dyDescent="0.3">
      <c r="A185" t="s">
        <v>380</v>
      </c>
      <c r="B185">
        <v>33.42</v>
      </c>
      <c r="C185">
        <v>10.67</v>
      </c>
      <c r="D185" t="s">
        <v>4697</v>
      </c>
      <c r="E185" t="s">
        <v>4697</v>
      </c>
      <c r="F185" t="s">
        <v>4697</v>
      </c>
      <c r="G185" t="s">
        <v>4698</v>
      </c>
      <c r="H185" t="s">
        <v>4699</v>
      </c>
      <c r="I185" s="6" t="str">
        <f t="shared" si="12"/>
        <v>No</v>
      </c>
      <c r="J185" s="6" t="str">
        <f t="shared" si="13"/>
        <v>No</v>
      </c>
      <c r="K185" s="6" t="str">
        <f t="shared" si="14"/>
        <v>Yes</v>
      </c>
      <c r="L185" s="6">
        <f t="shared" si="15"/>
        <v>0</v>
      </c>
      <c r="M185" s="6" t="str">
        <f t="shared" si="16"/>
        <v>Obesity</v>
      </c>
      <c r="N185" s="6" t="str">
        <f t="shared" si="17"/>
        <v>Diabetic</v>
      </c>
    </row>
    <row r="186" spans="1:14" ht="15" customHeight="1" x14ac:dyDescent="0.3">
      <c r="A186" t="s">
        <v>382</v>
      </c>
      <c r="B186">
        <v>37.18</v>
      </c>
      <c r="C186">
        <v>6.75</v>
      </c>
      <c r="D186" t="s">
        <v>4699</v>
      </c>
      <c r="E186" t="s">
        <v>4697</v>
      </c>
      <c r="F186" t="s">
        <v>4697</v>
      </c>
      <c r="G186">
        <v>2</v>
      </c>
      <c r="H186" t="s">
        <v>4699</v>
      </c>
      <c r="I186" s="6" t="str">
        <f t="shared" si="12"/>
        <v>Yes</v>
      </c>
      <c r="J186" s="6" t="str">
        <f t="shared" si="13"/>
        <v>No</v>
      </c>
      <c r="K186" s="6" t="str">
        <f t="shared" si="14"/>
        <v>Yes</v>
      </c>
      <c r="L186" s="6">
        <f t="shared" si="15"/>
        <v>2</v>
      </c>
      <c r="M186" s="6" t="str">
        <f t="shared" si="16"/>
        <v>Obesity</v>
      </c>
      <c r="N186" s="6" t="str">
        <f t="shared" si="17"/>
        <v>Diabetic</v>
      </c>
    </row>
    <row r="187" spans="1:14" ht="15" customHeight="1" x14ac:dyDescent="0.3">
      <c r="A187" t="s">
        <v>384</v>
      </c>
      <c r="B187">
        <v>33.33</v>
      </c>
      <c r="C187">
        <v>9.26</v>
      </c>
      <c r="D187" t="s">
        <v>4699</v>
      </c>
      <c r="E187" t="s">
        <v>4697</v>
      </c>
      <c r="F187" t="s">
        <v>4697</v>
      </c>
      <c r="G187">
        <v>2</v>
      </c>
      <c r="H187" t="s">
        <v>4697</v>
      </c>
      <c r="I187" s="6" t="str">
        <f t="shared" si="12"/>
        <v>Yes</v>
      </c>
      <c r="J187" s="6" t="str">
        <f t="shared" si="13"/>
        <v>No</v>
      </c>
      <c r="K187" s="6" t="str">
        <f t="shared" si="14"/>
        <v>No</v>
      </c>
      <c r="L187" s="6">
        <f t="shared" si="15"/>
        <v>2</v>
      </c>
      <c r="M187" s="6" t="str">
        <f t="shared" si="16"/>
        <v>Obesity</v>
      </c>
      <c r="N187" s="6" t="str">
        <f t="shared" si="17"/>
        <v>Diabetic</v>
      </c>
    </row>
    <row r="188" spans="1:14" ht="15" customHeight="1" x14ac:dyDescent="0.3">
      <c r="A188" t="s">
        <v>386</v>
      </c>
      <c r="B188">
        <v>53.21</v>
      </c>
      <c r="C188">
        <v>4.2699999999999996</v>
      </c>
      <c r="D188" t="s">
        <v>4697</v>
      </c>
      <c r="E188" t="s">
        <v>4697</v>
      </c>
      <c r="F188" t="s">
        <v>4697</v>
      </c>
      <c r="G188">
        <v>1</v>
      </c>
      <c r="H188" t="s">
        <v>4699</v>
      </c>
      <c r="I188" s="6" t="str">
        <f t="shared" si="12"/>
        <v>No</v>
      </c>
      <c r="J188" s="6" t="str">
        <f t="shared" si="13"/>
        <v>No</v>
      </c>
      <c r="K188" s="6" t="str">
        <f t="shared" si="14"/>
        <v>Yes</v>
      </c>
      <c r="L188" s="6">
        <f t="shared" si="15"/>
        <v>1</v>
      </c>
      <c r="M188" s="6" t="str">
        <f t="shared" si="16"/>
        <v>Obesity</v>
      </c>
      <c r="N188" s="6" t="str">
        <f t="shared" si="17"/>
        <v>Normal</v>
      </c>
    </row>
    <row r="189" spans="1:14" ht="15" customHeight="1" x14ac:dyDescent="0.3">
      <c r="A189" t="s">
        <v>388</v>
      </c>
      <c r="B189">
        <v>38.729999999999997</v>
      </c>
      <c r="C189">
        <v>11.51</v>
      </c>
      <c r="D189" t="s">
        <v>4697</v>
      </c>
      <c r="E189" t="s">
        <v>4697</v>
      </c>
      <c r="F189" t="s">
        <v>4697</v>
      </c>
      <c r="G189">
        <v>2</v>
      </c>
      <c r="H189" t="s">
        <v>4699</v>
      </c>
      <c r="I189" s="6" t="str">
        <f t="shared" si="12"/>
        <v>No</v>
      </c>
      <c r="J189" s="6" t="str">
        <f t="shared" si="13"/>
        <v>No</v>
      </c>
      <c r="K189" s="6" t="str">
        <f t="shared" si="14"/>
        <v>Yes</v>
      </c>
      <c r="L189" s="6">
        <f t="shared" si="15"/>
        <v>2</v>
      </c>
      <c r="M189" s="6" t="str">
        <f t="shared" si="16"/>
        <v>Obesity</v>
      </c>
      <c r="N189" s="6" t="str">
        <f t="shared" si="17"/>
        <v>Diabetic</v>
      </c>
    </row>
    <row r="190" spans="1:14" ht="15" customHeight="1" x14ac:dyDescent="0.3">
      <c r="A190" t="s">
        <v>390</v>
      </c>
      <c r="B190">
        <v>29.73</v>
      </c>
      <c r="C190">
        <v>7.22</v>
      </c>
      <c r="D190" t="s">
        <v>4697</v>
      </c>
      <c r="E190" t="s">
        <v>4697</v>
      </c>
      <c r="F190" t="s">
        <v>4697</v>
      </c>
      <c r="G190" t="s">
        <v>4698</v>
      </c>
      <c r="H190" t="s">
        <v>4699</v>
      </c>
      <c r="I190" s="6" t="str">
        <f t="shared" si="12"/>
        <v>No</v>
      </c>
      <c r="J190" s="6" t="str">
        <f t="shared" si="13"/>
        <v>No</v>
      </c>
      <c r="K190" s="6" t="str">
        <f t="shared" si="14"/>
        <v>Yes</v>
      </c>
      <c r="L190" s="6">
        <f t="shared" si="15"/>
        <v>0</v>
      </c>
      <c r="M190" s="6" t="str">
        <f t="shared" si="16"/>
        <v>Overweight</v>
      </c>
      <c r="N190" s="6" t="str">
        <f t="shared" si="17"/>
        <v>Diabetic</v>
      </c>
    </row>
    <row r="191" spans="1:14" ht="15" customHeight="1" x14ac:dyDescent="0.3">
      <c r="A191" t="s">
        <v>392</v>
      </c>
      <c r="B191">
        <v>34.700000000000003</v>
      </c>
      <c r="C191">
        <v>4.37</v>
      </c>
      <c r="D191" t="s">
        <v>4697</v>
      </c>
      <c r="E191" t="s">
        <v>4697</v>
      </c>
      <c r="F191" t="s">
        <v>4700</v>
      </c>
      <c r="G191">
        <v>1</v>
      </c>
      <c r="H191" t="s">
        <v>4699</v>
      </c>
      <c r="I191" s="6" t="str">
        <f t="shared" si="12"/>
        <v>No</v>
      </c>
      <c r="J191" s="6" t="str">
        <f t="shared" si="13"/>
        <v>No</v>
      </c>
      <c r="K191" s="6" t="str">
        <f t="shared" si="14"/>
        <v>Yes</v>
      </c>
      <c r="L191" s="6">
        <f t="shared" si="15"/>
        <v>1</v>
      </c>
      <c r="M191" s="6" t="str">
        <f t="shared" si="16"/>
        <v>Obesity</v>
      </c>
      <c r="N191" s="6" t="str">
        <f t="shared" si="17"/>
        <v>Normal</v>
      </c>
    </row>
    <row r="192" spans="1:14" ht="15" customHeight="1" x14ac:dyDescent="0.3">
      <c r="A192" t="s">
        <v>394</v>
      </c>
      <c r="B192">
        <v>38.28</v>
      </c>
      <c r="C192">
        <v>11.56</v>
      </c>
      <c r="D192" t="s">
        <v>4699</v>
      </c>
      <c r="E192" t="s">
        <v>4697</v>
      </c>
      <c r="F192" t="s">
        <v>4697</v>
      </c>
      <c r="G192">
        <v>1</v>
      </c>
      <c r="H192" t="s">
        <v>4699</v>
      </c>
      <c r="I192" s="6" t="str">
        <f t="shared" si="12"/>
        <v>Yes</v>
      </c>
      <c r="J192" s="6" t="str">
        <f t="shared" si="13"/>
        <v>No</v>
      </c>
      <c r="K192" s="6" t="str">
        <f t="shared" si="14"/>
        <v>Yes</v>
      </c>
      <c r="L192" s="6">
        <f t="shared" si="15"/>
        <v>1</v>
      </c>
      <c r="M192" s="6" t="str">
        <f t="shared" si="16"/>
        <v>Obesity</v>
      </c>
      <c r="N192" s="6" t="str">
        <f t="shared" si="17"/>
        <v>Diabetic</v>
      </c>
    </row>
    <row r="193" spans="1:14" ht="15" customHeight="1" x14ac:dyDescent="0.3">
      <c r="A193" t="s">
        <v>396</v>
      </c>
      <c r="B193">
        <v>33.57</v>
      </c>
      <c r="C193">
        <v>8.82</v>
      </c>
      <c r="D193" t="s">
        <v>4699</v>
      </c>
      <c r="E193" t="s">
        <v>4697</v>
      </c>
      <c r="F193" t="s">
        <v>4697</v>
      </c>
      <c r="G193" t="s">
        <v>4698</v>
      </c>
      <c r="H193" t="s">
        <v>4699</v>
      </c>
      <c r="I193" s="6" t="str">
        <f t="shared" si="12"/>
        <v>Yes</v>
      </c>
      <c r="J193" s="6" t="str">
        <f t="shared" si="13"/>
        <v>No</v>
      </c>
      <c r="K193" s="6" t="str">
        <f t="shared" si="14"/>
        <v>Yes</v>
      </c>
      <c r="L193" s="6">
        <f t="shared" si="15"/>
        <v>0</v>
      </c>
      <c r="M193" s="6" t="str">
        <f t="shared" si="16"/>
        <v>Obesity</v>
      </c>
      <c r="N193" s="6" t="str">
        <f t="shared" si="17"/>
        <v>Diabetic</v>
      </c>
    </row>
    <row r="194" spans="1:14" ht="15" customHeight="1" x14ac:dyDescent="0.3">
      <c r="A194" t="s">
        <v>398</v>
      </c>
      <c r="B194">
        <v>52.06</v>
      </c>
      <c r="C194">
        <v>4.6900000000000004</v>
      </c>
      <c r="D194" t="s">
        <v>4697</v>
      </c>
      <c r="E194" t="s">
        <v>4697</v>
      </c>
      <c r="F194" t="s">
        <v>4697</v>
      </c>
      <c r="G194">
        <v>1</v>
      </c>
      <c r="H194" t="s">
        <v>4699</v>
      </c>
      <c r="I194" s="6" t="str">
        <f t="shared" ref="I194:I257" si="18">PROPER(D194)</f>
        <v>No</v>
      </c>
      <c r="J194" s="6" t="str">
        <f t="shared" ref="J194:J257" si="19">PROPER(E194)</f>
        <v>No</v>
      </c>
      <c r="K194" s="6" t="str">
        <f t="shared" ref="K194:K257" si="20">IF(H194="?",$K$4,PROPER(H194))</f>
        <v>Yes</v>
      </c>
      <c r="L194" s="6">
        <f t="shared" ref="L194:L257" si="21">IF(G194="No major surgery",0,G194)</f>
        <v>1</v>
      </c>
      <c r="M194" s="6" t="str">
        <f t="shared" ref="M194:M257" si="22">IF(B194&lt;18.5,"Underweight",IF(B194&lt;=24.9,"Normal Weight",IF(B194&lt;=29.9,"Overweight","Obesity")))</f>
        <v>Obesity</v>
      </c>
      <c r="N194" s="6" t="str">
        <f t="shared" ref="N194:N257" si="23">IF(C194&lt;5.7,"Normal",IF(C194&lt;=6.4,"Prediabetic","Diabetic"))</f>
        <v>Normal</v>
      </c>
    </row>
    <row r="195" spans="1:14" ht="15" customHeight="1" x14ac:dyDescent="0.3">
      <c r="A195" t="s">
        <v>400</v>
      </c>
      <c r="B195">
        <v>38.17</v>
      </c>
      <c r="C195">
        <v>4.53</v>
      </c>
      <c r="D195" t="s">
        <v>4697</v>
      </c>
      <c r="E195" t="s">
        <v>4699</v>
      </c>
      <c r="F195" t="s">
        <v>4697</v>
      </c>
      <c r="G195">
        <v>1</v>
      </c>
      <c r="H195" t="s">
        <v>4699</v>
      </c>
      <c r="I195" s="6" t="str">
        <f t="shared" si="18"/>
        <v>No</v>
      </c>
      <c r="J195" s="6" t="str">
        <f t="shared" si="19"/>
        <v>Yes</v>
      </c>
      <c r="K195" s="6" t="str">
        <f t="shared" si="20"/>
        <v>Yes</v>
      </c>
      <c r="L195" s="6">
        <f t="shared" si="21"/>
        <v>1</v>
      </c>
      <c r="M195" s="6" t="str">
        <f t="shared" si="22"/>
        <v>Obesity</v>
      </c>
      <c r="N195" s="6" t="str">
        <f t="shared" si="23"/>
        <v>Normal</v>
      </c>
    </row>
    <row r="196" spans="1:14" ht="15" customHeight="1" x14ac:dyDescent="0.3">
      <c r="A196" t="s">
        <v>402</v>
      </c>
      <c r="B196">
        <v>36.954999999999998</v>
      </c>
      <c r="C196">
        <v>5.84</v>
      </c>
      <c r="D196" t="s">
        <v>4697</v>
      </c>
      <c r="E196" t="s">
        <v>4697</v>
      </c>
      <c r="F196" t="s">
        <v>4700</v>
      </c>
      <c r="G196">
        <v>1</v>
      </c>
      <c r="H196" t="s">
        <v>4699</v>
      </c>
      <c r="I196" s="6" t="str">
        <f t="shared" si="18"/>
        <v>No</v>
      </c>
      <c r="J196" s="6" t="str">
        <f t="shared" si="19"/>
        <v>No</v>
      </c>
      <c r="K196" s="6" t="str">
        <f t="shared" si="20"/>
        <v>Yes</v>
      </c>
      <c r="L196" s="6">
        <f t="shared" si="21"/>
        <v>1</v>
      </c>
      <c r="M196" s="6" t="str">
        <f t="shared" si="22"/>
        <v>Obesity</v>
      </c>
      <c r="N196" s="6" t="str">
        <f t="shared" si="23"/>
        <v>Prediabetic</v>
      </c>
    </row>
    <row r="197" spans="1:14" ht="15" customHeight="1" x14ac:dyDescent="0.3">
      <c r="A197" t="s">
        <v>404</v>
      </c>
      <c r="B197">
        <v>34.4</v>
      </c>
      <c r="C197">
        <v>4.9000000000000004</v>
      </c>
      <c r="D197" t="s">
        <v>4697</v>
      </c>
      <c r="E197" t="s">
        <v>4697</v>
      </c>
      <c r="F197" t="s">
        <v>4700</v>
      </c>
      <c r="G197">
        <v>1</v>
      </c>
      <c r="H197" t="s">
        <v>4699</v>
      </c>
      <c r="I197" s="6" t="str">
        <f t="shared" si="18"/>
        <v>No</v>
      </c>
      <c r="J197" s="6" t="str">
        <f t="shared" si="19"/>
        <v>No</v>
      </c>
      <c r="K197" s="6" t="str">
        <f t="shared" si="20"/>
        <v>Yes</v>
      </c>
      <c r="L197" s="6">
        <f t="shared" si="21"/>
        <v>1</v>
      </c>
      <c r="M197" s="6" t="str">
        <f t="shared" si="22"/>
        <v>Obesity</v>
      </c>
      <c r="N197" s="6" t="str">
        <f t="shared" si="23"/>
        <v>Normal</v>
      </c>
    </row>
    <row r="198" spans="1:14" ht="15" customHeight="1" x14ac:dyDescent="0.3">
      <c r="A198" t="s">
        <v>406</v>
      </c>
      <c r="B198">
        <v>31.73</v>
      </c>
      <c r="C198">
        <v>4.3</v>
      </c>
      <c r="D198" t="s">
        <v>4697</v>
      </c>
      <c r="E198" t="s">
        <v>4697</v>
      </c>
      <c r="F198" t="s">
        <v>4697</v>
      </c>
      <c r="G198" t="s">
        <v>4698</v>
      </c>
      <c r="H198" t="s">
        <v>4699</v>
      </c>
      <c r="I198" s="6" t="str">
        <f t="shared" si="18"/>
        <v>No</v>
      </c>
      <c r="J198" s="6" t="str">
        <f t="shared" si="19"/>
        <v>No</v>
      </c>
      <c r="K198" s="6" t="str">
        <f t="shared" si="20"/>
        <v>Yes</v>
      </c>
      <c r="L198" s="6">
        <f t="shared" si="21"/>
        <v>0</v>
      </c>
      <c r="M198" s="6" t="str">
        <f t="shared" si="22"/>
        <v>Obesity</v>
      </c>
      <c r="N198" s="6" t="str">
        <f t="shared" si="23"/>
        <v>Normal</v>
      </c>
    </row>
    <row r="199" spans="1:14" ht="15" customHeight="1" x14ac:dyDescent="0.3">
      <c r="A199" t="s">
        <v>408</v>
      </c>
      <c r="B199">
        <v>36.64</v>
      </c>
      <c r="C199">
        <v>11.34</v>
      </c>
      <c r="D199" t="s">
        <v>4697</v>
      </c>
      <c r="E199" t="s">
        <v>4697</v>
      </c>
      <c r="F199" t="s">
        <v>4697</v>
      </c>
      <c r="G199" t="s">
        <v>4698</v>
      </c>
      <c r="H199" t="s">
        <v>4699</v>
      </c>
      <c r="I199" s="6" t="str">
        <f t="shared" si="18"/>
        <v>No</v>
      </c>
      <c r="J199" s="6" t="str">
        <f t="shared" si="19"/>
        <v>No</v>
      </c>
      <c r="K199" s="6" t="str">
        <f t="shared" si="20"/>
        <v>Yes</v>
      </c>
      <c r="L199" s="6">
        <f t="shared" si="21"/>
        <v>0</v>
      </c>
      <c r="M199" s="6" t="str">
        <f t="shared" si="22"/>
        <v>Obesity</v>
      </c>
      <c r="N199" s="6" t="str">
        <f t="shared" si="23"/>
        <v>Diabetic</v>
      </c>
    </row>
    <row r="200" spans="1:14" ht="15" customHeight="1" x14ac:dyDescent="0.3">
      <c r="A200" t="s">
        <v>410</v>
      </c>
      <c r="B200">
        <v>36.85</v>
      </c>
      <c r="C200">
        <v>5.88</v>
      </c>
      <c r="D200" t="s">
        <v>4697</v>
      </c>
      <c r="E200" t="s">
        <v>4699</v>
      </c>
      <c r="F200" t="s">
        <v>4697</v>
      </c>
      <c r="G200">
        <v>1</v>
      </c>
      <c r="H200" t="s">
        <v>4699</v>
      </c>
      <c r="I200" s="6" t="str">
        <f t="shared" si="18"/>
        <v>No</v>
      </c>
      <c r="J200" s="6" t="str">
        <f t="shared" si="19"/>
        <v>Yes</v>
      </c>
      <c r="K200" s="6" t="str">
        <f t="shared" si="20"/>
        <v>Yes</v>
      </c>
      <c r="L200" s="6">
        <f t="shared" si="21"/>
        <v>1</v>
      </c>
      <c r="M200" s="6" t="str">
        <f t="shared" si="22"/>
        <v>Obesity</v>
      </c>
      <c r="N200" s="6" t="str">
        <f t="shared" si="23"/>
        <v>Prediabetic</v>
      </c>
    </row>
    <row r="201" spans="1:14" ht="15" customHeight="1" x14ac:dyDescent="0.3">
      <c r="A201" t="s">
        <v>412</v>
      </c>
      <c r="B201">
        <v>33.33</v>
      </c>
      <c r="C201">
        <v>5.01</v>
      </c>
      <c r="D201" t="s">
        <v>4699</v>
      </c>
      <c r="E201" t="s">
        <v>4697</v>
      </c>
      <c r="F201" t="s">
        <v>4700</v>
      </c>
      <c r="G201">
        <v>1</v>
      </c>
      <c r="H201" t="s">
        <v>4699</v>
      </c>
      <c r="I201" s="6" t="str">
        <f t="shared" si="18"/>
        <v>Yes</v>
      </c>
      <c r="J201" s="6" t="str">
        <f t="shared" si="19"/>
        <v>No</v>
      </c>
      <c r="K201" s="6" t="str">
        <f t="shared" si="20"/>
        <v>Yes</v>
      </c>
      <c r="L201" s="6">
        <f t="shared" si="21"/>
        <v>1</v>
      </c>
      <c r="M201" s="6" t="str">
        <f t="shared" si="22"/>
        <v>Obesity</v>
      </c>
      <c r="N201" s="6" t="str">
        <f t="shared" si="23"/>
        <v>Normal</v>
      </c>
    </row>
    <row r="202" spans="1:14" ht="15" customHeight="1" x14ac:dyDescent="0.3">
      <c r="A202" t="s">
        <v>414</v>
      </c>
      <c r="B202">
        <v>39.14</v>
      </c>
      <c r="C202">
        <v>4.4000000000000004</v>
      </c>
      <c r="D202" t="s">
        <v>4697</v>
      </c>
      <c r="E202" t="s">
        <v>4697</v>
      </c>
      <c r="F202" t="s">
        <v>4700</v>
      </c>
      <c r="G202">
        <v>1</v>
      </c>
      <c r="H202" t="s">
        <v>4699</v>
      </c>
      <c r="I202" s="6" t="str">
        <f t="shared" si="18"/>
        <v>No</v>
      </c>
      <c r="J202" s="6" t="str">
        <f t="shared" si="19"/>
        <v>No</v>
      </c>
      <c r="K202" s="6" t="str">
        <f t="shared" si="20"/>
        <v>Yes</v>
      </c>
      <c r="L202" s="6">
        <f t="shared" si="21"/>
        <v>1</v>
      </c>
      <c r="M202" s="6" t="str">
        <f t="shared" si="22"/>
        <v>Obesity</v>
      </c>
      <c r="N202" s="6" t="str">
        <f t="shared" si="23"/>
        <v>Normal</v>
      </c>
    </row>
    <row r="203" spans="1:14" ht="15" customHeight="1" x14ac:dyDescent="0.3">
      <c r="A203" t="s">
        <v>416</v>
      </c>
      <c r="B203">
        <v>32.9</v>
      </c>
      <c r="C203">
        <v>6.26</v>
      </c>
      <c r="D203" t="s">
        <v>4699</v>
      </c>
      <c r="E203" t="s">
        <v>4697</v>
      </c>
      <c r="F203" t="s">
        <v>4697</v>
      </c>
      <c r="G203" t="s">
        <v>4698</v>
      </c>
      <c r="H203" t="s">
        <v>4699</v>
      </c>
      <c r="I203" s="6" t="str">
        <f t="shared" si="18"/>
        <v>Yes</v>
      </c>
      <c r="J203" s="6" t="str">
        <f t="shared" si="19"/>
        <v>No</v>
      </c>
      <c r="K203" s="6" t="str">
        <f t="shared" si="20"/>
        <v>Yes</v>
      </c>
      <c r="L203" s="6">
        <f t="shared" si="21"/>
        <v>0</v>
      </c>
      <c r="M203" s="6" t="str">
        <f t="shared" si="22"/>
        <v>Obesity</v>
      </c>
      <c r="N203" s="6" t="str">
        <f t="shared" si="23"/>
        <v>Prediabetic</v>
      </c>
    </row>
    <row r="204" spans="1:14" ht="15" customHeight="1" x14ac:dyDescent="0.3">
      <c r="A204" t="s">
        <v>418</v>
      </c>
      <c r="B204">
        <v>29.78</v>
      </c>
      <c r="C204">
        <v>10.27</v>
      </c>
      <c r="D204" t="s">
        <v>4699</v>
      </c>
      <c r="E204" t="s">
        <v>4697</v>
      </c>
      <c r="F204" t="s">
        <v>4700</v>
      </c>
      <c r="G204">
        <v>1</v>
      </c>
      <c r="H204" t="s">
        <v>4699</v>
      </c>
      <c r="I204" s="6" t="str">
        <f t="shared" si="18"/>
        <v>Yes</v>
      </c>
      <c r="J204" s="6" t="str">
        <f t="shared" si="19"/>
        <v>No</v>
      </c>
      <c r="K204" s="6" t="str">
        <f t="shared" si="20"/>
        <v>Yes</v>
      </c>
      <c r="L204" s="6">
        <f t="shared" si="21"/>
        <v>1</v>
      </c>
      <c r="M204" s="6" t="str">
        <f t="shared" si="22"/>
        <v>Overweight</v>
      </c>
      <c r="N204" s="6" t="str">
        <f t="shared" si="23"/>
        <v>Diabetic</v>
      </c>
    </row>
    <row r="205" spans="1:14" ht="15" customHeight="1" x14ac:dyDescent="0.3">
      <c r="A205" t="s">
        <v>420</v>
      </c>
      <c r="B205">
        <v>32.78</v>
      </c>
      <c r="C205">
        <v>5.27</v>
      </c>
      <c r="D205" t="s">
        <v>4697</v>
      </c>
      <c r="E205" t="s">
        <v>4697</v>
      </c>
      <c r="F205" t="s">
        <v>4697</v>
      </c>
      <c r="G205" t="s">
        <v>4698</v>
      </c>
      <c r="H205" t="s">
        <v>4699</v>
      </c>
      <c r="I205" s="6" t="str">
        <f t="shared" si="18"/>
        <v>No</v>
      </c>
      <c r="J205" s="6" t="str">
        <f t="shared" si="19"/>
        <v>No</v>
      </c>
      <c r="K205" s="6" t="str">
        <f t="shared" si="20"/>
        <v>Yes</v>
      </c>
      <c r="L205" s="6">
        <f t="shared" si="21"/>
        <v>0</v>
      </c>
      <c r="M205" s="6" t="str">
        <f t="shared" si="22"/>
        <v>Obesity</v>
      </c>
      <c r="N205" s="6" t="str">
        <f t="shared" si="23"/>
        <v>Normal</v>
      </c>
    </row>
    <row r="206" spans="1:14" ht="15" customHeight="1" x14ac:dyDescent="0.3">
      <c r="A206" t="s">
        <v>422</v>
      </c>
      <c r="B206">
        <v>41.65</v>
      </c>
      <c r="C206">
        <v>10.73</v>
      </c>
      <c r="D206" t="s">
        <v>4699</v>
      </c>
      <c r="E206" t="s">
        <v>4697</v>
      </c>
      <c r="F206" t="s">
        <v>4697</v>
      </c>
      <c r="G206" t="s">
        <v>4698</v>
      </c>
      <c r="H206" t="s">
        <v>4699</v>
      </c>
      <c r="I206" s="6" t="str">
        <f t="shared" si="18"/>
        <v>Yes</v>
      </c>
      <c r="J206" s="6" t="str">
        <f t="shared" si="19"/>
        <v>No</v>
      </c>
      <c r="K206" s="6" t="str">
        <f t="shared" si="20"/>
        <v>Yes</v>
      </c>
      <c r="L206" s="6">
        <f t="shared" si="21"/>
        <v>0</v>
      </c>
      <c r="M206" s="6" t="str">
        <f t="shared" si="22"/>
        <v>Obesity</v>
      </c>
      <c r="N206" s="6" t="str">
        <f t="shared" si="23"/>
        <v>Diabetic</v>
      </c>
    </row>
    <row r="207" spans="1:14" ht="15" customHeight="1" x14ac:dyDescent="0.3">
      <c r="A207" t="s">
        <v>424</v>
      </c>
      <c r="B207">
        <v>50.79</v>
      </c>
      <c r="C207">
        <v>4.45</v>
      </c>
      <c r="D207" t="s">
        <v>4697</v>
      </c>
      <c r="E207" t="s">
        <v>4697</v>
      </c>
      <c r="F207" t="s">
        <v>4697</v>
      </c>
      <c r="G207">
        <v>1</v>
      </c>
      <c r="H207" t="s">
        <v>4699</v>
      </c>
      <c r="I207" s="6" t="str">
        <f t="shared" si="18"/>
        <v>No</v>
      </c>
      <c r="J207" s="6" t="str">
        <f t="shared" si="19"/>
        <v>No</v>
      </c>
      <c r="K207" s="6" t="str">
        <f t="shared" si="20"/>
        <v>Yes</v>
      </c>
      <c r="L207" s="6">
        <f t="shared" si="21"/>
        <v>1</v>
      </c>
      <c r="M207" s="6" t="str">
        <f t="shared" si="22"/>
        <v>Obesity</v>
      </c>
      <c r="N207" s="6" t="str">
        <f t="shared" si="23"/>
        <v>Normal</v>
      </c>
    </row>
    <row r="208" spans="1:14" ht="15" customHeight="1" x14ac:dyDescent="0.3">
      <c r="A208" t="s">
        <v>426</v>
      </c>
      <c r="B208">
        <v>35.43</v>
      </c>
      <c r="C208">
        <v>5.25</v>
      </c>
      <c r="D208" t="s">
        <v>4699</v>
      </c>
      <c r="E208" t="s">
        <v>4697</v>
      </c>
      <c r="F208" t="s">
        <v>4697</v>
      </c>
      <c r="G208" t="s">
        <v>4698</v>
      </c>
      <c r="H208" t="s">
        <v>4699</v>
      </c>
      <c r="I208" s="6" t="str">
        <f t="shared" si="18"/>
        <v>Yes</v>
      </c>
      <c r="J208" s="6" t="str">
        <f t="shared" si="19"/>
        <v>No</v>
      </c>
      <c r="K208" s="6" t="str">
        <f t="shared" si="20"/>
        <v>Yes</v>
      </c>
      <c r="L208" s="6">
        <f t="shared" si="21"/>
        <v>0</v>
      </c>
      <c r="M208" s="6" t="str">
        <f t="shared" si="22"/>
        <v>Obesity</v>
      </c>
      <c r="N208" s="6" t="str">
        <f t="shared" si="23"/>
        <v>Normal</v>
      </c>
    </row>
    <row r="209" spans="1:14" ht="15" customHeight="1" x14ac:dyDescent="0.3">
      <c r="A209" t="s">
        <v>428</v>
      </c>
      <c r="B209">
        <v>35.25</v>
      </c>
      <c r="C209">
        <v>9.51</v>
      </c>
      <c r="D209" t="s">
        <v>4697</v>
      </c>
      <c r="E209" t="s">
        <v>4697</v>
      </c>
      <c r="F209" t="s">
        <v>4697</v>
      </c>
      <c r="G209" t="s">
        <v>4698</v>
      </c>
      <c r="H209" t="s">
        <v>4699</v>
      </c>
      <c r="I209" s="6" t="str">
        <f t="shared" si="18"/>
        <v>No</v>
      </c>
      <c r="J209" s="6" t="str">
        <f t="shared" si="19"/>
        <v>No</v>
      </c>
      <c r="K209" s="6" t="str">
        <f t="shared" si="20"/>
        <v>Yes</v>
      </c>
      <c r="L209" s="6">
        <f t="shared" si="21"/>
        <v>0</v>
      </c>
      <c r="M209" s="6" t="str">
        <f t="shared" si="22"/>
        <v>Obesity</v>
      </c>
      <c r="N209" s="6" t="str">
        <f t="shared" si="23"/>
        <v>Diabetic</v>
      </c>
    </row>
    <row r="210" spans="1:14" ht="15" customHeight="1" x14ac:dyDescent="0.3">
      <c r="A210" t="s">
        <v>430</v>
      </c>
      <c r="B210">
        <v>36.85</v>
      </c>
      <c r="C210">
        <v>11.12</v>
      </c>
      <c r="D210" t="s">
        <v>4697</v>
      </c>
      <c r="E210" t="s">
        <v>4697</v>
      </c>
      <c r="F210" t="s">
        <v>4697</v>
      </c>
      <c r="G210" t="s">
        <v>4698</v>
      </c>
      <c r="H210" t="s">
        <v>4699</v>
      </c>
      <c r="I210" s="6" t="str">
        <f t="shared" si="18"/>
        <v>No</v>
      </c>
      <c r="J210" s="6" t="str">
        <f t="shared" si="19"/>
        <v>No</v>
      </c>
      <c r="K210" s="6" t="str">
        <f t="shared" si="20"/>
        <v>Yes</v>
      </c>
      <c r="L210" s="6">
        <f t="shared" si="21"/>
        <v>0</v>
      </c>
      <c r="M210" s="6" t="str">
        <f t="shared" si="22"/>
        <v>Obesity</v>
      </c>
      <c r="N210" s="6" t="str">
        <f t="shared" si="23"/>
        <v>Diabetic</v>
      </c>
    </row>
    <row r="211" spans="1:14" ht="15" customHeight="1" x14ac:dyDescent="0.3">
      <c r="A211" t="s">
        <v>432</v>
      </c>
      <c r="B211">
        <v>31.02</v>
      </c>
      <c r="C211">
        <v>4.5599999999999996</v>
      </c>
      <c r="D211" t="s">
        <v>4697</v>
      </c>
      <c r="E211" t="s">
        <v>4699</v>
      </c>
      <c r="F211" t="s">
        <v>4697</v>
      </c>
      <c r="G211">
        <v>1</v>
      </c>
      <c r="H211" t="s">
        <v>4699</v>
      </c>
      <c r="I211" s="6" t="str">
        <f t="shared" si="18"/>
        <v>No</v>
      </c>
      <c r="J211" s="6" t="str">
        <f t="shared" si="19"/>
        <v>Yes</v>
      </c>
      <c r="K211" s="6" t="str">
        <f t="shared" si="20"/>
        <v>Yes</v>
      </c>
      <c r="L211" s="6">
        <f t="shared" si="21"/>
        <v>1</v>
      </c>
      <c r="M211" s="6" t="str">
        <f t="shared" si="22"/>
        <v>Obesity</v>
      </c>
      <c r="N211" s="6" t="str">
        <f t="shared" si="23"/>
        <v>Normal</v>
      </c>
    </row>
    <row r="212" spans="1:14" ht="15" customHeight="1" x14ac:dyDescent="0.3">
      <c r="A212" t="s">
        <v>434</v>
      </c>
      <c r="B212">
        <v>35.6</v>
      </c>
      <c r="C212">
        <v>4.0199999999999996</v>
      </c>
      <c r="D212" t="s">
        <v>4699</v>
      </c>
      <c r="E212" t="s">
        <v>4699</v>
      </c>
      <c r="F212" t="s">
        <v>4697</v>
      </c>
      <c r="G212">
        <v>2</v>
      </c>
      <c r="H212" t="s">
        <v>4699</v>
      </c>
      <c r="I212" s="6" t="str">
        <f t="shared" si="18"/>
        <v>Yes</v>
      </c>
      <c r="J212" s="6" t="str">
        <f t="shared" si="19"/>
        <v>Yes</v>
      </c>
      <c r="K212" s="6" t="str">
        <f t="shared" si="20"/>
        <v>Yes</v>
      </c>
      <c r="L212" s="6">
        <f t="shared" si="21"/>
        <v>2</v>
      </c>
      <c r="M212" s="6" t="str">
        <f t="shared" si="22"/>
        <v>Obesity</v>
      </c>
      <c r="N212" s="6" t="str">
        <f t="shared" si="23"/>
        <v>Normal</v>
      </c>
    </row>
    <row r="213" spans="1:14" ht="15" customHeight="1" x14ac:dyDescent="0.3">
      <c r="A213" t="s">
        <v>436</v>
      </c>
      <c r="B213">
        <v>34.39</v>
      </c>
      <c r="C213">
        <v>8.7200000000000006</v>
      </c>
      <c r="D213" t="s">
        <v>4697</v>
      </c>
      <c r="E213" t="s">
        <v>4697</v>
      </c>
      <c r="F213" t="s">
        <v>4697</v>
      </c>
      <c r="G213" t="s">
        <v>4698</v>
      </c>
      <c r="H213" t="s">
        <v>4699</v>
      </c>
      <c r="I213" s="6" t="str">
        <f t="shared" si="18"/>
        <v>No</v>
      </c>
      <c r="J213" s="6" t="str">
        <f t="shared" si="19"/>
        <v>No</v>
      </c>
      <c r="K213" s="6" t="str">
        <f t="shared" si="20"/>
        <v>Yes</v>
      </c>
      <c r="L213" s="6">
        <f t="shared" si="21"/>
        <v>0</v>
      </c>
      <c r="M213" s="6" t="str">
        <f t="shared" si="22"/>
        <v>Obesity</v>
      </c>
      <c r="N213" s="6" t="str">
        <f t="shared" si="23"/>
        <v>Diabetic</v>
      </c>
    </row>
    <row r="214" spans="1:14" ht="15" customHeight="1" x14ac:dyDescent="0.3">
      <c r="A214" t="s">
        <v>438</v>
      </c>
      <c r="B214">
        <v>29.06</v>
      </c>
      <c r="C214">
        <v>6.25</v>
      </c>
      <c r="D214" t="s">
        <v>4699</v>
      </c>
      <c r="E214" t="s">
        <v>4697</v>
      </c>
      <c r="F214" t="s">
        <v>4697</v>
      </c>
      <c r="G214">
        <v>1</v>
      </c>
      <c r="H214" t="s">
        <v>4699</v>
      </c>
      <c r="I214" s="6" t="str">
        <f t="shared" si="18"/>
        <v>Yes</v>
      </c>
      <c r="J214" s="6" t="str">
        <f t="shared" si="19"/>
        <v>No</v>
      </c>
      <c r="K214" s="6" t="str">
        <f t="shared" si="20"/>
        <v>Yes</v>
      </c>
      <c r="L214" s="6">
        <f t="shared" si="21"/>
        <v>1</v>
      </c>
      <c r="M214" s="6" t="str">
        <f t="shared" si="22"/>
        <v>Overweight</v>
      </c>
      <c r="N214" s="6" t="str">
        <f t="shared" si="23"/>
        <v>Prediabetic</v>
      </c>
    </row>
    <row r="215" spans="1:14" ht="15" customHeight="1" x14ac:dyDescent="0.3">
      <c r="A215" t="s">
        <v>440</v>
      </c>
      <c r="B215">
        <v>35.799999999999997</v>
      </c>
      <c r="C215">
        <v>7.32</v>
      </c>
      <c r="D215" t="s">
        <v>4697</v>
      </c>
      <c r="E215" t="s">
        <v>4697</v>
      </c>
      <c r="F215" t="s">
        <v>4697</v>
      </c>
      <c r="G215">
        <v>2</v>
      </c>
      <c r="H215" t="s">
        <v>4699</v>
      </c>
      <c r="I215" s="6" t="str">
        <f t="shared" si="18"/>
        <v>No</v>
      </c>
      <c r="J215" s="6" t="str">
        <f t="shared" si="19"/>
        <v>No</v>
      </c>
      <c r="K215" s="6" t="str">
        <f t="shared" si="20"/>
        <v>Yes</v>
      </c>
      <c r="L215" s="6">
        <f t="shared" si="21"/>
        <v>2</v>
      </c>
      <c r="M215" s="6" t="str">
        <f t="shared" si="22"/>
        <v>Obesity</v>
      </c>
      <c r="N215" s="6" t="str">
        <f t="shared" si="23"/>
        <v>Diabetic</v>
      </c>
    </row>
    <row r="216" spans="1:14" ht="15" customHeight="1" x14ac:dyDescent="0.3">
      <c r="A216" t="s">
        <v>442</v>
      </c>
      <c r="B216">
        <v>49.8</v>
      </c>
      <c r="C216">
        <v>4.24</v>
      </c>
      <c r="D216" t="s">
        <v>4697</v>
      </c>
      <c r="E216" t="s">
        <v>4697</v>
      </c>
      <c r="F216" t="s">
        <v>4697</v>
      </c>
      <c r="G216">
        <v>1</v>
      </c>
      <c r="H216" t="s">
        <v>4699</v>
      </c>
      <c r="I216" s="6" t="str">
        <f t="shared" si="18"/>
        <v>No</v>
      </c>
      <c r="J216" s="6" t="str">
        <f t="shared" si="19"/>
        <v>No</v>
      </c>
      <c r="K216" s="6" t="str">
        <f t="shared" si="20"/>
        <v>Yes</v>
      </c>
      <c r="L216" s="6">
        <f t="shared" si="21"/>
        <v>1</v>
      </c>
      <c r="M216" s="6" t="str">
        <f t="shared" si="22"/>
        <v>Obesity</v>
      </c>
      <c r="N216" s="6" t="str">
        <f t="shared" si="23"/>
        <v>Normal</v>
      </c>
    </row>
    <row r="217" spans="1:14" ht="15" customHeight="1" x14ac:dyDescent="0.3">
      <c r="A217" t="s">
        <v>444</v>
      </c>
      <c r="B217">
        <v>35.71</v>
      </c>
      <c r="C217">
        <v>6.84</v>
      </c>
      <c r="D217" t="s">
        <v>4697</v>
      </c>
      <c r="E217" t="s">
        <v>4697</v>
      </c>
      <c r="F217" t="s">
        <v>4697</v>
      </c>
      <c r="G217">
        <v>2</v>
      </c>
      <c r="H217" t="s">
        <v>4699</v>
      </c>
      <c r="I217" s="6" t="str">
        <f t="shared" si="18"/>
        <v>No</v>
      </c>
      <c r="J217" s="6" t="str">
        <f t="shared" si="19"/>
        <v>No</v>
      </c>
      <c r="K217" s="6" t="str">
        <f t="shared" si="20"/>
        <v>Yes</v>
      </c>
      <c r="L217" s="6">
        <f t="shared" si="21"/>
        <v>2</v>
      </c>
      <c r="M217" s="6" t="str">
        <f t="shared" si="22"/>
        <v>Obesity</v>
      </c>
      <c r="N217" s="6" t="str">
        <f t="shared" si="23"/>
        <v>Diabetic</v>
      </c>
    </row>
    <row r="218" spans="1:14" ht="15" customHeight="1" x14ac:dyDescent="0.3">
      <c r="A218" t="s">
        <v>446</v>
      </c>
      <c r="B218">
        <v>30.8</v>
      </c>
      <c r="C218">
        <v>5.23</v>
      </c>
      <c r="D218" t="s">
        <v>4699</v>
      </c>
      <c r="E218" t="s">
        <v>4697</v>
      </c>
      <c r="F218" t="s">
        <v>4697</v>
      </c>
      <c r="G218">
        <v>1</v>
      </c>
      <c r="H218" t="s">
        <v>4699</v>
      </c>
      <c r="I218" s="6" t="str">
        <f t="shared" si="18"/>
        <v>Yes</v>
      </c>
      <c r="J218" s="6" t="str">
        <f t="shared" si="19"/>
        <v>No</v>
      </c>
      <c r="K218" s="6" t="str">
        <f t="shared" si="20"/>
        <v>Yes</v>
      </c>
      <c r="L218" s="6">
        <f t="shared" si="21"/>
        <v>1</v>
      </c>
      <c r="M218" s="6" t="str">
        <f t="shared" si="22"/>
        <v>Obesity</v>
      </c>
      <c r="N218" s="6" t="str">
        <f t="shared" si="23"/>
        <v>Normal</v>
      </c>
    </row>
    <row r="219" spans="1:14" ht="15" customHeight="1" x14ac:dyDescent="0.3">
      <c r="A219" t="s">
        <v>448</v>
      </c>
      <c r="B219">
        <v>33.69</v>
      </c>
      <c r="C219">
        <v>9.68</v>
      </c>
      <c r="D219" t="s">
        <v>4697</v>
      </c>
      <c r="E219" t="s">
        <v>4697</v>
      </c>
      <c r="F219" t="s">
        <v>4697</v>
      </c>
      <c r="G219" t="s">
        <v>4698</v>
      </c>
      <c r="H219" t="s">
        <v>4699</v>
      </c>
      <c r="I219" s="6" t="str">
        <f t="shared" si="18"/>
        <v>No</v>
      </c>
      <c r="J219" s="6" t="str">
        <f t="shared" si="19"/>
        <v>No</v>
      </c>
      <c r="K219" s="6" t="str">
        <f t="shared" si="20"/>
        <v>Yes</v>
      </c>
      <c r="L219" s="6">
        <f t="shared" si="21"/>
        <v>0</v>
      </c>
      <c r="M219" s="6" t="str">
        <f t="shared" si="22"/>
        <v>Obesity</v>
      </c>
      <c r="N219" s="6" t="str">
        <f t="shared" si="23"/>
        <v>Diabetic</v>
      </c>
    </row>
    <row r="220" spans="1:14" ht="15" customHeight="1" x14ac:dyDescent="0.3">
      <c r="A220" t="s">
        <v>450</v>
      </c>
      <c r="B220">
        <v>42.27</v>
      </c>
      <c r="C220">
        <v>6.05</v>
      </c>
      <c r="D220" t="s">
        <v>4699</v>
      </c>
      <c r="E220" t="s">
        <v>4697</v>
      </c>
      <c r="F220" t="s">
        <v>4697</v>
      </c>
      <c r="G220">
        <v>1</v>
      </c>
      <c r="H220" t="s">
        <v>4699</v>
      </c>
      <c r="I220" s="6" t="str">
        <f t="shared" si="18"/>
        <v>Yes</v>
      </c>
      <c r="J220" s="6" t="str">
        <f t="shared" si="19"/>
        <v>No</v>
      </c>
      <c r="K220" s="6" t="str">
        <f t="shared" si="20"/>
        <v>Yes</v>
      </c>
      <c r="L220" s="6">
        <f t="shared" si="21"/>
        <v>1</v>
      </c>
      <c r="M220" s="6" t="str">
        <f t="shared" si="22"/>
        <v>Obesity</v>
      </c>
      <c r="N220" s="6" t="str">
        <f t="shared" si="23"/>
        <v>Prediabetic</v>
      </c>
    </row>
    <row r="221" spans="1:14" ht="15" customHeight="1" x14ac:dyDescent="0.3">
      <c r="A221" t="s">
        <v>452</v>
      </c>
      <c r="B221">
        <v>53.25</v>
      </c>
      <c r="C221">
        <v>6.11</v>
      </c>
      <c r="D221" t="s">
        <v>4699</v>
      </c>
      <c r="E221" t="s">
        <v>4697</v>
      </c>
      <c r="F221" t="s">
        <v>4700</v>
      </c>
      <c r="G221">
        <v>1</v>
      </c>
      <c r="H221" t="s">
        <v>4699</v>
      </c>
      <c r="I221" s="6" t="str">
        <f t="shared" si="18"/>
        <v>Yes</v>
      </c>
      <c r="J221" s="6" t="str">
        <f t="shared" si="19"/>
        <v>No</v>
      </c>
      <c r="K221" s="6" t="str">
        <f t="shared" si="20"/>
        <v>Yes</v>
      </c>
      <c r="L221" s="6">
        <f t="shared" si="21"/>
        <v>1</v>
      </c>
      <c r="M221" s="6" t="str">
        <f t="shared" si="22"/>
        <v>Obesity</v>
      </c>
      <c r="N221" s="6" t="str">
        <f t="shared" si="23"/>
        <v>Prediabetic</v>
      </c>
    </row>
    <row r="222" spans="1:14" ht="15" customHeight="1" x14ac:dyDescent="0.3">
      <c r="A222" t="s">
        <v>454</v>
      </c>
      <c r="B222">
        <v>26.8</v>
      </c>
      <c r="C222">
        <v>10.93</v>
      </c>
      <c r="D222" t="s">
        <v>4699</v>
      </c>
      <c r="E222" t="s">
        <v>4697</v>
      </c>
      <c r="F222" t="s">
        <v>4697</v>
      </c>
      <c r="G222" t="s">
        <v>4698</v>
      </c>
      <c r="H222" t="s">
        <v>4697</v>
      </c>
      <c r="I222" s="6" t="str">
        <f t="shared" si="18"/>
        <v>Yes</v>
      </c>
      <c r="J222" s="6" t="str">
        <f t="shared" si="19"/>
        <v>No</v>
      </c>
      <c r="K222" s="6" t="str">
        <f t="shared" si="20"/>
        <v>No</v>
      </c>
      <c r="L222" s="6">
        <f t="shared" si="21"/>
        <v>0</v>
      </c>
      <c r="M222" s="6" t="str">
        <f t="shared" si="22"/>
        <v>Overweight</v>
      </c>
      <c r="N222" s="6" t="str">
        <f t="shared" si="23"/>
        <v>Diabetic</v>
      </c>
    </row>
    <row r="223" spans="1:14" ht="15" customHeight="1" x14ac:dyDescent="0.3">
      <c r="A223" t="s">
        <v>456</v>
      </c>
      <c r="B223">
        <v>28.5</v>
      </c>
      <c r="C223">
        <v>5.12</v>
      </c>
      <c r="D223" t="s">
        <v>4697</v>
      </c>
      <c r="E223" t="s">
        <v>4697</v>
      </c>
      <c r="F223" t="s">
        <v>4697</v>
      </c>
      <c r="G223">
        <v>1</v>
      </c>
      <c r="H223" t="s">
        <v>4699</v>
      </c>
      <c r="I223" s="6" t="str">
        <f t="shared" si="18"/>
        <v>No</v>
      </c>
      <c r="J223" s="6" t="str">
        <f t="shared" si="19"/>
        <v>No</v>
      </c>
      <c r="K223" s="6" t="str">
        <f t="shared" si="20"/>
        <v>Yes</v>
      </c>
      <c r="L223" s="6">
        <f t="shared" si="21"/>
        <v>1</v>
      </c>
      <c r="M223" s="6" t="str">
        <f t="shared" si="22"/>
        <v>Overweight</v>
      </c>
      <c r="N223" s="6" t="str">
        <f t="shared" si="23"/>
        <v>Normal</v>
      </c>
    </row>
    <row r="224" spans="1:14" ht="15" customHeight="1" x14ac:dyDescent="0.3">
      <c r="A224" t="s">
        <v>458</v>
      </c>
      <c r="B224">
        <v>22.895</v>
      </c>
      <c r="C224">
        <v>5.72</v>
      </c>
      <c r="D224" t="s">
        <v>4697</v>
      </c>
      <c r="E224" t="s">
        <v>4697</v>
      </c>
      <c r="F224" t="s">
        <v>4697</v>
      </c>
      <c r="G224" t="s">
        <v>4698</v>
      </c>
      <c r="H224" t="s">
        <v>4699</v>
      </c>
      <c r="I224" s="6" t="str">
        <f t="shared" si="18"/>
        <v>No</v>
      </c>
      <c r="J224" s="6" t="str">
        <f t="shared" si="19"/>
        <v>No</v>
      </c>
      <c r="K224" s="6" t="str">
        <f t="shared" si="20"/>
        <v>Yes</v>
      </c>
      <c r="L224" s="6">
        <f t="shared" si="21"/>
        <v>0</v>
      </c>
      <c r="M224" s="6" t="str">
        <f t="shared" si="22"/>
        <v>Normal Weight</v>
      </c>
      <c r="N224" s="6" t="str">
        <f t="shared" si="23"/>
        <v>Prediabetic</v>
      </c>
    </row>
    <row r="225" spans="1:14" ht="15" customHeight="1" x14ac:dyDescent="0.3">
      <c r="A225" t="s">
        <v>460</v>
      </c>
      <c r="B225">
        <v>34.06</v>
      </c>
      <c r="C225">
        <v>11.83</v>
      </c>
      <c r="D225" t="s">
        <v>4699</v>
      </c>
      <c r="E225" t="s">
        <v>4697</v>
      </c>
      <c r="F225" t="s">
        <v>4697</v>
      </c>
      <c r="G225">
        <v>1</v>
      </c>
      <c r="H225" t="s">
        <v>4699</v>
      </c>
      <c r="I225" s="6" t="str">
        <f t="shared" si="18"/>
        <v>Yes</v>
      </c>
      <c r="J225" s="6" t="str">
        <f t="shared" si="19"/>
        <v>No</v>
      </c>
      <c r="K225" s="6" t="str">
        <f t="shared" si="20"/>
        <v>Yes</v>
      </c>
      <c r="L225" s="6">
        <f t="shared" si="21"/>
        <v>1</v>
      </c>
      <c r="M225" s="6" t="str">
        <f t="shared" si="22"/>
        <v>Obesity</v>
      </c>
      <c r="N225" s="6" t="str">
        <f t="shared" si="23"/>
        <v>Diabetic</v>
      </c>
    </row>
    <row r="226" spans="1:14" ht="15" customHeight="1" x14ac:dyDescent="0.3">
      <c r="A226" t="s">
        <v>462</v>
      </c>
      <c r="B226">
        <v>36.409999999999997</v>
      </c>
      <c r="C226">
        <v>4.55</v>
      </c>
      <c r="D226" t="s">
        <v>4697</v>
      </c>
      <c r="E226" t="s">
        <v>4697</v>
      </c>
      <c r="F226" t="s">
        <v>4697</v>
      </c>
      <c r="G226" t="s">
        <v>4698</v>
      </c>
      <c r="H226" t="s">
        <v>4699</v>
      </c>
      <c r="I226" s="6" t="str">
        <f t="shared" si="18"/>
        <v>No</v>
      </c>
      <c r="J226" s="6" t="str">
        <f t="shared" si="19"/>
        <v>No</v>
      </c>
      <c r="K226" s="6" t="str">
        <f t="shared" si="20"/>
        <v>Yes</v>
      </c>
      <c r="L226" s="6">
        <f t="shared" si="21"/>
        <v>0</v>
      </c>
      <c r="M226" s="6" t="str">
        <f t="shared" si="22"/>
        <v>Obesity</v>
      </c>
      <c r="N226" s="6" t="str">
        <f t="shared" si="23"/>
        <v>Normal</v>
      </c>
    </row>
    <row r="227" spans="1:14" ht="15" customHeight="1" x14ac:dyDescent="0.3">
      <c r="A227" t="s">
        <v>464</v>
      </c>
      <c r="B227">
        <v>52.3</v>
      </c>
      <c r="C227">
        <v>4.87</v>
      </c>
      <c r="D227" t="s">
        <v>4699</v>
      </c>
      <c r="E227" t="s">
        <v>4697</v>
      </c>
      <c r="F227" t="s">
        <v>4700</v>
      </c>
      <c r="G227">
        <v>1</v>
      </c>
      <c r="H227" t="s">
        <v>4699</v>
      </c>
      <c r="I227" s="6" t="str">
        <f t="shared" si="18"/>
        <v>Yes</v>
      </c>
      <c r="J227" s="6" t="str">
        <f t="shared" si="19"/>
        <v>No</v>
      </c>
      <c r="K227" s="6" t="str">
        <f t="shared" si="20"/>
        <v>Yes</v>
      </c>
      <c r="L227" s="6">
        <f t="shared" si="21"/>
        <v>1</v>
      </c>
      <c r="M227" s="6" t="str">
        <f t="shared" si="22"/>
        <v>Obesity</v>
      </c>
      <c r="N227" s="6" t="str">
        <f t="shared" si="23"/>
        <v>Normal</v>
      </c>
    </row>
    <row r="228" spans="1:14" ht="15" customHeight="1" x14ac:dyDescent="0.3">
      <c r="A228" t="s">
        <v>466</v>
      </c>
      <c r="B228">
        <v>52.66</v>
      </c>
      <c r="C228">
        <v>4.45</v>
      </c>
      <c r="D228" t="s">
        <v>4697</v>
      </c>
      <c r="E228" t="s">
        <v>4697</v>
      </c>
      <c r="F228" t="s">
        <v>4697</v>
      </c>
      <c r="G228">
        <v>1</v>
      </c>
      <c r="H228" t="s">
        <v>4699</v>
      </c>
      <c r="I228" s="6" t="str">
        <f t="shared" si="18"/>
        <v>No</v>
      </c>
      <c r="J228" s="6" t="str">
        <f t="shared" si="19"/>
        <v>No</v>
      </c>
      <c r="K228" s="6" t="str">
        <f t="shared" si="20"/>
        <v>Yes</v>
      </c>
      <c r="L228" s="6">
        <f t="shared" si="21"/>
        <v>1</v>
      </c>
      <c r="M228" s="6" t="str">
        <f t="shared" si="22"/>
        <v>Obesity</v>
      </c>
      <c r="N228" s="6" t="str">
        <f t="shared" si="23"/>
        <v>Normal</v>
      </c>
    </row>
    <row r="229" spans="1:14" ht="15" customHeight="1" x14ac:dyDescent="0.3">
      <c r="A229" t="s">
        <v>468</v>
      </c>
      <c r="B229">
        <v>29.57</v>
      </c>
      <c r="C229">
        <v>9.42</v>
      </c>
      <c r="D229" t="s">
        <v>4699</v>
      </c>
      <c r="E229" t="s">
        <v>4697</v>
      </c>
      <c r="F229" t="s">
        <v>4697</v>
      </c>
      <c r="G229" t="s">
        <v>4698</v>
      </c>
      <c r="H229" t="s">
        <v>4699</v>
      </c>
      <c r="I229" s="6" t="str">
        <f t="shared" si="18"/>
        <v>Yes</v>
      </c>
      <c r="J229" s="6" t="str">
        <f t="shared" si="19"/>
        <v>No</v>
      </c>
      <c r="K229" s="6" t="str">
        <f t="shared" si="20"/>
        <v>Yes</v>
      </c>
      <c r="L229" s="6">
        <f t="shared" si="21"/>
        <v>0</v>
      </c>
      <c r="M229" s="6" t="str">
        <f t="shared" si="22"/>
        <v>Overweight</v>
      </c>
      <c r="N229" s="6" t="str">
        <f t="shared" si="23"/>
        <v>Diabetic</v>
      </c>
    </row>
    <row r="230" spans="1:14" ht="15" customHeight="1" x14ac:dyDescent="0.3">
      <c r="A230" t="s">
        <v>470</v>
      </c>
      <c r="B230">
        <v>36.99</v>
      </c>
      <c r="C230">
        <v>5.37</v>
      </c>
      <c r="D230" t="s">
        <v>4699</v>
      </c>
      <c r="E230" t="s">
        <v>4697</v>
      </c>
      <c r="F230" t="s">
        <v>4700</v>
      </c>
      <c r="G230">
        <v>1</v>
      </c>
      <c r="H230" t="s">
        <v>4699</v>
      </c>
      <c r="I230" s="6" t="str">
        <f t="shared" si="18"/>
        <v>Yes</v>
      </c>
      <c r="J230" s="6" t="str">
        <f t="shared" si="19"/>
        <v>No</v>
      </c>
      <c r="K230" s="6" t="str">
        <f t="shared" si="20"/>
        <v>Yes</v>
      </c>
      <c r="L230" s="6">
        <f t="shared" si="21"/>
        <v>1</v>
      </c>
      <c r="M230" s="6" t="str">
        <f t="shared" si="22"/>
        <v>Obesity</v>
      </c>
      <c r="N230" s="6" t="str">
        <f t="shared" si="23"/>
        <v>Normal</v>
      </c>
    </row>
    <row r="231" spans="1:14" ht="15" customHeight="1" x14ac:dyDescent="0.3">
      <c r="A231" t="s">
        <v>472</v>
      </c>
      <c r="B231">
        <v>31.4</v>
      </c>
      <c r="C231">
        <v>4.5999999999999996</v>
      </c>
      <c r="D231" t="s">
        <v>4699</v>
      </c>
      <c r="E231" t="s">
        <v>4697</v>
      </c>
      <c r="F231" t="s">
        <v>4697</v>
      </c>
      <c r="G231">
        <v>1</v>
      </c>
      <c r="H231" t="s">
        <v>4699</v>
      </c>
      <c r="I231" s="6" t="str">
        <f t="shared" si="18"/>
        <v>Yes</v>
      </c>
      <c r="J231" s="6" t="str">
        <f t="shared" si="19"/>
        <v>No</v>
      </c>
      <c r="K231" s="6" t="str">
        <f t="shared" si="20"/>
        <v>Yes</v>
      </c>
      <c r="L231" s="6">
        <f t="shared" si="21"/>
        <v>1</v>
      </c>
      <c r="M231" s="6" t="str">
        <f t="shared" si="22"/>
        <v>Obesity</v>
      </c>
      <c r="N231" s="6" t="str">
        <f t="shared" si="23"/>
        <v>Normal</v>
      </c>
    </row>
    <row r="232" spans="1:14" ht="15" customHeight="1" x14ac:dyDescent="0.3">
      <c r="A232" t="s">
        <v>474</v>
      </c>
      <c r="B232">
        <v>34.9</v>
      </c>
      <c r="C232">
        <v>6.22</v>
      </c>
      <c r="D232" t="s">
        <v>4697</v>
      </c>
      <c r="E232" t="s">
        <v>4697</v>
      </c>
      <c r="F232" t="s">
        <v>4700</v>
      </c>
      <c r="G232">
        <v>1</v>
      </c>
      <c r="H232" t="s">
        <v>4699</v>
      </c>
      <c r="I232" s="6" t="str">
        <f t="shared" si="18"/>
        <v>No</v>
      </c>
      <c r="J232" s="6" t="str">
        <f t="shared" si="19"/>
        <v>No</v>
      </c>
      <c r="K232" s="6" t="str">
        <f t="shared" si="20"/>
        <v>Yes</v>
      </c>
      <c r="L232" s="6">
        <f t="shared" si="21"/>
        <v>1</v>
      </c>
      <c r="M232" s="6" t="str">
        <f t="shared" si="22"/>
        <v>Obesity</v>
      </c>
      <c r="N232" s="6" t="str">
        <f t="shared" si="23"/>
        <v>Prediabetic</v>
      </c>
    </row>
    <row r="233" spans="1:14" ht="15" customHeight="1" x14ac:dyDescent="0.3">
      <c r="A233" t="s">
        <v>476</v>
      </c>
      <c r="B233">
        <v>31.13</v>
      </c>
      <c r="C233">
        <v>4.5199999999999996</v>
      </c>
      <c r="D233" t="s">
        <v>4699</v>
      </c>
      <c r="E233" t="s">
        <v>4697</v>
      </c>
      <c r="F233" t="s">
        <v>4697</v>
      </c>
      <c r="G233">
        <v>1</v>
      </c>
      <c r="H233" t="s">
        <v>4699</v>
      </c>
      <c r="I233" s="6" t="str">
        <f t="shared" si="18"/>
        <v>Yes</v>
      </c>
      <c r="J233" s="6" t="str">
        <f t="shared" si="19"/>
        <v>No</v>
      </c>
      <c r="K233" s="6" t="str">
        <f t="shared" si="20"/>
        <v>Yes</v>
      </c>
      <c r="L233" s="6">
        <f t="shared" si="21"/>
        <v>1</v>
      </c>
      <c r="M233" s="6" t="str">
        <f t="shared" si="22"/>
        <v>Obesity</v>
      </c>
      <c r="N233" s="6" t="str">
        <f t="shared" si="23"/>
        <v>Normal</v>
      </c>
    </row>
    <row r="234" spans="1:14" ht="15" customHeight="1" x14ac:dyDescent="0.3">
      <c r="A234" t="s">
        <v>478</v>
      </c>
      <c r="B234">
        <v>34.799999999999997</v>
      </c>
      <c r="C234">
        <v>6.18</v>
      </c>
      <c r="D234" t="s">
        <v>4697</v>
      </c>
      <c r="E234" t="s">
        <v>4697</v>
      </c>
      <c r="F234" t="s">
        <v>4700</v>
      </c>
      <c r="G234">
        <v>1</v>
      </c>
      <c r="H234" t="s">
        <v>4699</v>
      </c>
      <c r="I234" s="6" t="str">
        <f t="shared" si="18"/>
        <v>No</v>
      </c>
      <c r="J234" s="6" t="str">
        <f t="shared" si="19"/>
        <v>No</v>
      </c>
      <c r="K234" s="6" t="str">
        <f t="shared" si="20"/>
        <v>Yes</v>
      </c>
      <c r="L234" s="6">
        <f t="shared" si="21"/>
        <v>1</v>
      </c>
      <c r="M234" s="6" t="str">
        <f t="shared" si="22"/>
        <v>Obesity</v>
      </c>
      <c r="N234" s="6" t="str">
        <f t="shared" si="23"/>
        <v>Prediabetic</v>
      </c>
    </row>
    <row r="235" spans="1:14" ht="15" customHeight="1" x14ac:dyDescent="0.3">
      <c r="A235" t="s">
        <v>480</v>
      </c>
      <c r="B235">
        <v>31.68</v>
      </c>
      <c r="C235">
        <v>4.4000000000000004</v>
      </c>
      <c r="D235" t="s">
        <v>4697</v>
      </c>
      <c r="E235" t="s">
        <v>4697</v>
      </c>
      <c r="F235" t="s">
        <v>4697</v>
      </c>
      <c r="G235" t="s">
        <v>4698</v>
      </c>
      <c r="H235" t="s">
        <v>4699</v>
      </c>
      <c r="I235" s="6" t="str">
        <f t="shared" si="18"/>
        <v>No</v>
      </c>
      <c r="J235" s="6" t="str">
        <f t="shared" si="19"/>
        <v>No</v>
      </c>
      <c r="K235" s="6" t="str">
        <f t="shared" si="20"/>
        <v>Yes</v>
      </c>
      <c r="L235" s="6">
        <f t="shared" si="21"/>
        <v>0</v>
      </c>
      <c r="M235" s="6" t="str">
        <f t="shared" si="22"/>
        <v>Obesity</v>
      </c>
      <c r="N235" s="6" t="str">
        <f t="shared" si="23"/>
        <v>Normal</v>
      </c>
    </row>
    <row r="236" spans="1:14" ht="15" customHeight="1" x14ac:dyDescent="0.3">
      <c r="A236" t="s">
        <v>482</v>
      </c>
      <c r="B236">
        <v>33.534999999999997</v>
      </c>
      <c r="C236">
        <v>6.23</v>
      </c>
      <c r="D236" t="s">
        <v>4697</v>
      </c>
      <c r="E236" t="s">
        <v>4699</v>
      </c>
      <c r="F236" t="s">
        <v>4697</v>
      </c>
      <c r="G236">
        <v>1</v>
      </c>
      <c r="H236" t="s">
        <v>4699</v>
      </c>
      <c r="I236" s="6" t="str">
        <f t="shared" si="18"/>
        <v>No</v>
      </c>
      <c r="J236" s="6" t="str">
        <f t="shared" si="19"/>
        <v>Yes</v>
      </c>
      <c r="K236" s="6" t="str">
        <f t="shared" si="20"/>
        <v>Yes</v>
      </c>
      <c r="L236" s="6">
        <f t="shared" si="21"/>
        <v>1</v>
      </c>
      <c r="M236" s="6" t="str">
        <f t="shared" si="22"/>
        <v>Obesity</v>
      </c>
      <c r="N236" s="6" t="str">
        <f t="shared" si="23"/>
        <v>Prediabetic</v>
      </c>
    </row>
    <row r="237" spans="1:14" ht="15" customHeight="1" x14ac:dyDescent="0.3">
      <c r="A237" t="s">
        <v>484</v>
      </c>
      <c r="B237">
        <v>31.92</v>
      </c>
      <c r="C237">
        <v>5.33</v>
      </c>
      <c r="D237" t="s">
        <v>4699</v>
      </c>
      <c r="E237" t="s">
        <v>4697</v>
      </c>
      <c r="F237" t="s">
        <v>4697</v>
      </c>
      <c r="G237" t="s">
        <v>4698</v>
      </c>
      <c r="H237" t="s">
        <v>4699</v>
      </c>
      <c r="I237" s="6" t="str">
        <f t="shared" si="18"/>
        <v>Yes</v>
      </c>
      <c r="J237" s="6" t="str">
        <f t="shared" si="19"/>
        <v>No</v>
      </c>
      <c r="K237" s="6" t="str">
        <f t="shared" si="20"/>
        <v>Yes</v>
      </c>
      <c r="L237" s="6">
        <f t="shared" si="21"/>
        <v>0</v>
      </c>
      <c r="M237" s="6" t="str">
        <f t="shared" si="22"/>
        <v>Obesity</v>
      </c>
      <c r="N237" s="6" t="str">
        <f t="shared" si="23"/>
        <v>Normal</v>
      </c>
    </row>
    <row r="238" spans="1:14" ht="15" customHeight="1" x14ac:dyDescent="0.3">
      <c r="A238" t="s">
        <v>486</v>
      </c>
      <c r="B238">
        <v>32.700000000000003</v>
      </c>
      <c r="C238">
        <v>4.09</v>
      </c>
      <c r="D238" t="s">
        <v>4697</v>
      </c>
      <c r="E238" t="s">
        <v>4697</v>
      </c>
      <c r="F238" t="s">
        <v>4697</v>
      </c>
      <c r="G238">
        <v>1</v>
      </c>
      <c r="H238" t="s">
        <v>4699</v>
      </c>
      <c r="I238" s="6" t="str">
        <f t="shared" si="18"/>
        <v>No</v>
      </c>
      <c r="J238" s="6" t="str">
        <f t="shared" si="19"/>
        <v>No</v>
      </c>
      <c r="K238" s="6" t="str">
        <f t="shared" si="20"/>
        <v>Yes</v>
      </c>
      <c r="L238" s="6">
        <f t="shared" si="21"/>
        <v>1</v>
      </c>
      <c r="M238" s="6" t="str">
        <f t="shared" si="22"/>
        <v>Obesity</v>
      </c>
      <c r="N238" s="6" t="str">
        <f t="shared" si="23"/>
        <v>Normal</v>
      </c>
    </row>
    <row r="239" spans="1:14" ht="15" customHeight="1" x14ac:dyDescent="0.3">
      <c r="A239" t="s">
        <v>488</v>
      </c>
      <c r="B239">
        <v>41.25</v>
      </c>
      <c r="C239">
        <v>5.19</v>
      </c>
      <c r="D239" t="s">
        <v>4697</v>
      </c>
      <c r="E239" t="s">
        <v>4697</v>
      </c>
      <c r="F239" t="s">
        <v>4697</v>
      </c>
      <c r="G239" t="s">
        <v>4698</v>
      </c>
      <c r="H239" t="s">
        <v>4699</v>
      </c>
      <c r="I239" s="6" t="str">
        <f t="shared" si="18"/>
        <v>No</v>
      </c>
      <c r="J239" s="6" t="str">
        <f t="shared" si="19"/>
        <v>No</v>
      </c>
      <c r="K239" s="6" t="str">
        <f t="shared" si="20"/>
        <v>Yes</v>
      </c>
      <c r="L239" s="6">
        <f t="shared" si="21"/>
        <v>0</v>
      </c>
      <c r="M239" s="6" t="str">
        <f t="shared" si="22"/>
        <v>Obesity</v>
      </c>
      <c r="N239" s="6" t="str">
        <f t="shared" si="23"/>
        <v>Normal</v>
      </c>
    </row>
    <row r="240" spans="1:14" ht="15" customHeight="1" x14ac:dyDescent="0.3">
      <c r="A240" t="s">
        <v>490</v>
      </c>
      <c r="B240">
        <v>33.11</v>
      </c>
      <c r="C240">
        <v>4.12</v>
      </c>
      <c r="D240" t="s">
        <v>4697</v>
      </c>
      <c r="E240" t="s">
        <v>4697</v>
      </c>
      <c r="F240" t="s">
        <v>4700</v>
      </c>
      <c r="G240">
        <v>1</v>
      </c>
      <c r="H240" t="s">
        <v>4699</v>
      </c>
      <c r="I240" s="6" t="str">
        <f t="shared" si="18"/>
        <v>No</v>
      </c>
      <c r="J240" s="6" t="str">
        <f t="shared" si="19"/>
        <v>No</v>
      </c>
      <c r="K240" s="6" t="str">
        <f t="shared" si="20"/>
        <v>Yes</v>
      </c>
      <c r="L240" s="6">
        <f t="shared" si="21"/>
        <v>1</v>
      </c>
      <c r="M240" s="6" t="str">
        <f t="shared" si="22"/>
        <v>Obesity</v>
      </c>
      <c r="N240" s="6" t="str">
        <f t="shared" si="23"/>
        <v>Normal</v>
      </c>
    </row>
    <row r="241" spans="1:14" ht="15" customHeight="1" x14ac:dyDescent="0.3">
      <c r="A241" t="s">
        <v>492</v>
      </c>
      <c r="B241">
        <v>36.159999999999997</v>
      </c>
      <c r="C241">
        <v>5.0999999999999996</v>
      </c>
      <c r="D241" t="s">
        <v>4697</v>
      </c>
      <c r="E241" t="s">
        <v>4697</v>
      </c>
      <c r="F241" t="s">
        <v>4697</v>
      </c>
      <c r="G241">
        <v>1</v>
      </c>
      <c r="H241" t="s">
        <v>4699</v>
      </c>
      <c r="I241" s="6" t="str">
        <f t="shared" si="18"/>
        <v>No</v>
      </c>
      <c r="J241" s="6" t="str">
        <f t="shared" si="19"/>
        <v>No</v>
      </c>
      <c r="K241" s="6" t="str">
        <f t="shared" si="20"/>
        <v>Yes</v>
      </c>
      <c r="L241" s="6">
        <f t="shared" si="21"/>
        <v>1</v>
      </c>
      <c r="M241" s="6" t="str">
        <f t="shared" si="22"/>
        <v>Obesity</v>
      </c>
      <c r="N241" s="6" t="str">
        <f t="shared" si="23"/>
        <v>Normal</v>
      </c>
    </row>
    <row r="242" spans="1:14" ht="15" customHeight="1" x14ac:dyDescent="0.3">
      <c r="A242" t="s">
        <v>494</v>
      </c>
      <c r="B242">
        <v>33.72</v>
      </c>
      <c r="C242">
        <v>6.21</v>
      </c>
      <c r="D242" t="s">
        <v>4699</v>
      </c>
      <c r="E242" t="s">
        <v>4697</v>
      </c>
      <c r="F242" t="s">
        <v>4700</v>
      </c>
      <c r="G242">
        <v>1</v>
      </c>
      <c r="H242" t="s">
        <v>4699</v>
      </c>
      <c r="I242" s="6" t="str">
        <f t="shared" si="18"/>
        <v>Yes</v>
      </c>
      <c r="J242" s="6" t="str">
        <f t="shared" si="19"/>
        <v>No</v>
      </c>
      <c r="K242" s="6" t="str">
        <f t="shared" si="20"/>
        <v>Yes</v>
      </c>
      <c r="L242" s="6">
        <f t="shared" si="21"/>
        <v>1</v>
      </c>
      <c r="M242" s="6" t="str">
        <f t="shared" si="22"/>
        <v>Obesity</v>
      </c>
      <c r="N242" s="6" t="str">
        <f t="shared" si="23"/>
        <v>Prediabetic</v>
      </c>
    </row>
    <row r="243" spans="1:14" ht="15" customHeight="1" x14ac:dyDescent="0.3">
      <c r="A243" t="s">
        <v>496</v>
      </c>
      <c r="B243">
        <v>37.74</v>
      </c>
      <c r="C243">
        <v>9.5299999999999994</v>
      </c>
      <c r="D243" t="s">
        <v>4699</v>
      </c>
      <c r="E243" t="s">
        <v>4697</v>
      </c>
      <c r="F243" t="s">
        <v>4697</v>
      </c>
      <c r="G243">
        <v>1</v>
      </c>
      <c r="H243" t="s">
        <v>4699</v>
      </c>
      <c r="I243" s="6" t="str">
        <f t="shared" si="18"/>
        <v>Yes</v>
      </c>
      <c r="J243" s="6" t="str">
        <f t="shared" si="19"/>
        <v>No</v>
      </c>
      <c r="K243" s="6" t="str">
        <f t="shared" si="20"/>
        <v>Yes</v>
      </c>
      <c r="L243" s="6">
        <f t="shared" si="21"/>
        <v>1</v>
      </c>
      <c r="M243" s="6" t="str">
        <f t="shared" si="22"/>
        <v>Obesity</v>
      </c>
      <c r="N243" s="6" t="str">
        <f t="shared" si="23"/>
        <v>Diabetic</v>
      </c>
    </row>
    <row r="244" spans="1:14" ht="15" customHeight="1" x14ac:dyDescent="0.3">
      <c r="A244" t="s">
        <v>498</v>
      </c>
      <c r="B244">
        <v>48.75</v>
      </c>
      <c r="C244">
        <v>4.6399999999999997</v>
      </c>
      <c r="D244" t="s">
        <v>4699</v>
      </c>
      <c r="E244" t="s">
        <v>4697</v>
      </c>
      <c r="F244" t="s">
        <v>4697</v>
      </c>
      <c r="G244">
        <v>1</v>
      </c>
      <c r="H244" t="s">
        <v>4699</v>
      </c>
      <c r="I244" s="6" t="str">
        <f t="shared" si="18"/>
        <v>Yes</v>
      </c>
      <c r="J244" s="6" t="str">
        <f t="shared" si="19"/>
        <v>No</v>
      </c>
      <c r="K244" s="6" t="str">
        <f t="shared" si="20"/>
        <v>Yes</v>
      </c>
      <c r="L244" s="6">
        <f t="shared" si="21"/>
        <v>1</v>
      </c>
      <c r="M244" s="6" t="str">
        <f t="shared" si="22"/>
        <v>Obesity</v>
      </c>
      <c r="N244" s="6" t="str">
        <f t="shared" si="23"/>
        <v>Normal</v>
      </c>
    </row>
    <row r="245" spans="1:14" ht="15" customHeight="1" x14ac:dyDescent="0.3">
      <c r="A245" t="s">
        <v>500</v>
      </c>
      <c r="B245">
        <v>31.065000000000001</v>
      </c>
      <c r="C245">
        <v>5.05</v>
      </c>
      <c r="D245" t="s">
        <v>4697</v>
      </c>
      <c r="E245" t="s">
        <v>4697</v>
      </c>
      <c r="F245" t="s">
        <v>4697</v>
      </c>
      <c r="G245">
        <v>1</v>
      </c>
      <c r="H245" t="s">
        <v>4699</v>
      </c>
      <c r="I245" s="6" t="str">
        <f t="shared" si="18"/>
        <v>No</v>
      </c>
      <c r="J245" s="6" t="str">
        <f t="shared" si="19"/>
        <v>No</v>
      </c>
      <c r="K245" s="6" t="str">
        <f t="shared" si="20"/>
        <v>Yes</v>
      </c>
      <c r="L245" s="6">
        <f t="shared" si="21"/>
        <v>1</v>
      </c>
      <c r="M245" s="6" t="str">
        <f t="shared" si="22"/>
        <v>Obesity</v>
      </c>
      <c r="N245" s="6" t="str">
        <f t="shared" si="23"/>
        <v>Normal</v>
      </c>
    </row>
    <row r="246" spans="1:14" ht="15" customHeight="1" x14ac:dyDescent="0.3">
      <c r="A246" t="s">
        <v>502</v>
      </c>
      <c r="B246">
        <v>23.55</v>
      </c>
      <c r="C246">
        <v>10.38</v>
      </c>
      <c r="D246" t="s">
        <v>4697</v>
      </c>
      <c r="E246" t="s">
        <v>4697</v>
      </c>
      <c r="F246" t="s">
        <v>4697</v>
      </c>
      <c r="G246" t="s">
        <v>4698</v>
      </c>
      <c r="H246" t="s">
        <v>4699</v>
      </c>
      <c r="I246" s="6" t="str">
        <f t="shared" si="18"/>
        <v>No</v>
      </c>
      <c r="J246" s="6" t="str">
        <f t="shared" si="19"/>
        <v>No</v>
      </c>
      <c r="K246" s="6" t="str">
        <f t="shared" si="20"/>
        <v>Yes</v>
      </c>
      <c r="L246" s="6">
        <f t="shared" si="21"/>
        <v>0</v>
      </c>
      <c r="M246" s="6" t="str">
        <f t="shared" si="22"/>
        <v>Normal Weight</v>
      </c>
      <c r="N246" s="6" t="str">
        <f t="shared" si="23"/>
        <v>Diabetic</v>
      </c>
    </row>
    <row r="247" spans="1:14" ht="15" customHeight="1" x14ac:dyDescent="0.3">
      <c r="A247" t="s">
        <v>504</v>
      </c>
      <c r="B247">
        <v>30.18</v>
      </c>
      <c r="C247">
        <v>8.31</v>
      </c>
      <c r="D247" t="s">
        <v>4699</v>
      </c>
      <c r="E247" t="s">
        <v>4697</v>
      </c>
      <c r="F247" t="s">
        <v>4697</v>
      </c>
      <c r="G247">
        <v>1</v>
      </c>
      <c r="H247" t="s">
        <v>4699</v>
      </c>
      <c r="I247" s="6" t="str">
        <f t="shared" si="18"/>
        <v>Yes</v>
      </c>
      <c r="J247" s="6" t="str">
        <f t="shared" si="19"/>
        <v>No</v>
      </c>
      <c r="K247" s="6" t="str">
        <f t="shared" si="20"/>
        <v>Yes</v>
      </c>
      <c r="L247" s="6">
        <f t="shared" si="21"/>
        <v>1</v>
      </c>
      <c r="M247" s="6" t="str">
        <f t="shared" si="22"/>
        <v>Obesity</v>
      </c>
      <c r="N247" s="6" t="str">
        <f t="shared" si="23"/>
        <v>Diabetic</v>
      </c>
    </row>
    <row r="248" spans="1:14" ht="15" customHeight="1" x14ac:dyDescent="0.3">
      <c r="A248" t="s">
        <v>506</v>
      </c>
      <c r="B248">
        <v>29.94</v>
      </c>
      <c r="C248">
        <v>7.59</v>
      </c>
      <c r="D248" t="s">
        <v>4697</v>
      </c>
      <c r="E248" t="s">
        <v>4697</v>
      </c>
      <c r="F248" t="s">
        <v>4697</v>
      </c>
      <c r="G248" t="s">
        <v>4698</v>
      </c>
      <c r="H248" t="s">
        <v>4699</v>
      </c>
      <c r="I248" s="6" t="str">
        <f t="shared" si="18"/>
        <v>No</v>
      </c>
      <c r="J248" s="6" t="str">
        <f t="shared" si="19"/>
        <v>No</v>
      </c>
      <c r="K248" s="6" t="str">
        <f t="shared" si="20"/>
        <v>Yes</v>
      </c>
      <c r="L248" s="6">
        <f t="shared" si="21"/>
        <v>0</v>
      </c>
      <c r="M248" s="6" t="str">
        <f t="shared" si="22"/>
        <v>Obesity</v>
      </c>
      <c r="N248" s="6" t="str">
        <f t="shared" si="23"/>
        <v>Diabetic</v>
      </c>
    </row>
    <row r="249" spans="1:14" ht="15" customHeight="1" x14ac:dyDescent="0.3">
      <c r="A249" t="s">
        <v>508</v>
      </c>
      <c r="B249">
        <v>31.4</v>
      </c>
      <c r="C249">
        <v>5.49</v>
      </c>
      <c r="D249" t="s">
        <v>4697</v>
      </c>
      <c r="E249" t="s">
        <v>4697</v>
      </c>
      <c r="F249" t="s">
        <v>4697</v>
      </c>
      <c r="G249" t="s">
        <v>4698</v>
      </c>
      <c r="H249" t="s">
        <v>4699</v>
      </c>
      <c r="I249" s="6" t="str">
        <f t="shared" si="18"/>
        <v>No</v>
      </c>
      <c r="J249" s="6" t="str">
        <f t="shared" si="19"/>
        <v>No</v>
      </c>
      <c r="K249" s="6" t="str">
        <f t="shared" si="20"/>
        <v>Yes</v>
      </c>
      <c r="L249" s="6">
        <f t="shared" si="21"/>
        <v>0</v>
      </c>
      <c r="M249" s="6" t="str">
        <f t="shared" si="22"/>
        <v>Obesity</v>
      </c>
      <c r="N249" s="6" t="str">
        <f t="shared" si="23"/>
        <v>Normal</v>
      </c>
    </row>
    <row r="250" spans="1:14" ht="15" customHeight="1" x14ac:dyDescent="0.3">
      <c r="A250" t="s">
        <v>510</v>
      </c>
      <c r="B250">
        <v>53.06</v>
      </c>
      <c r="C250">
        <v>11.68</v>
      </c>
      <c r="D250" t="s">
        <v>4697</v>
      </c>
      <c r="E250" t="s">
        <v>4697</v>
      </c>
      <c r="F250" t="s">
        <v>4697</v>
      </c>
      <c r="G250" t="s">
        <v>4698</v>
      </c>
      <c r="H250" t="s">
        <v>4699</v>
      </c>
      <c r="I250" s="6" t="str">
        <f t="shared" si="18"/>
        <v>No</v>
      </c>
      <c r="J250" s="6" t="str">
        <f t="shared" si="19"/>
        <v>No</v>
      </c>
      <c r="K250" s="6" t="str">
        <f t="shared" si="20"/>
        <v>Yes</v>
      </c>
      <c r="L250" s="6">
        <f t="shared" si="21"/>
        <v>0</v>
      </c>
      <c r="M250" s="6" t="str">
        <f t="shared" si="22"/>
        <v>Obesity</v>
      </c>
      <c r="N250" s="6" t="str">
        <f t="shared" si="23"/>
        <v>Diabetic</v>
      </c>
    </row>
    <row r="251" spans="1:14" ht="15" customHeight="1" x14ac:dyDescent="0.3">
      <c r="A251" t="s">
        <v>512</v>
      </c>
      <c r="B251">
        <v>30.25</v>
      </c>
      <c r="C251">
        <v>4.1900000000000004</v>
      </c>
      <c r="D251" t="s">
        <v>4697</v>
      </c>
      <c r="E251" t="s">
        <v>4697</v>
      </c>
      <c r="F251" t="s">
        <v>4697</v>
      </c>
      <c r="G251">
        <v>2</v>
      </c>
      <c r="H251" t="s">
        <v>4699</v>
      </c>
      <c r="I251" s="6" t="str">
        <f t="shared" si="18"/>
        <v>No</v>
      </c>
      <c r="J251" s="6" t="str">
        <f t="shared" si="19"/>
        <v>No</v>
      </c>
      <c r="K251" s="6" t="str">
        <f t="shared" si="20"/>
        <v>Yes</v>
      </c>
      <c r="L251" s="6">
        <f t="shared" si="21"/>
        <v>2</v>
      </c>
      <c r="M251" s="6" t="str">
        <f t="shared" si="22"/>
        <v>Obesity</v>
      </c>
      <c r="N251" s="6" t="str">
        <f t="shared" si="23"/>
        <v>Normal</v>
      </c>
    </row>
    <row r="252" spans="1:14" ht="15" customHeight="1" x14ac:dyDescent="0.3">
      <c r="A252" t="s">
        <v>514</v>
      </c>
      <c r="B252">
        <v>46.68</v>
      </c>
      <c r="C252">
        <v>4.01</v>
      </c>
      <c r="D252" t="s">
        <v>4697</v>
      </c>
      <c r="E252" t="s">
        <v>4697</v>
      </c>
      <c r="F252" t="s">
        <v>4697</v>
      </c>
      <c r="G252" t="s">
        <v>4698</v>
      </c>
      <c r="H252" t="s">
        <v>4699</v>
      </c>
      <c r="I252" s="6" t="str">
        <f t="shared" si="18"/>
        <v>No</v>
      </c>
      <c r="J252" s="6" t="str">
        <f t="shared" si="19"/>
        <v>No</v>
      </c>
      <c r="K252" s="6" t="str">
        <f t="shared" si="20"/>
        <v>Yes</v>
      </c>
      <c r="L252" s="6">
        <f t="shared" si="21"/>
        <v>0</v>
      </c>
      <c r="M252" s="6" t="str">
        <f t="shared" si="22"/>
        <v>Obesity</v>
      </c>
      <c r="N252" s="6" t="str">
        <f t="shared" si="23"/>
        <v>Normal</v>
      </c>
    </row>
    <row r="253" spans="1:14" ht="15" customHeight="1" x14ac:dyDescent="0.3">
      <c r="A253" t="s">
        <v>516</v>
      </c>
      <c r="B253">
        <v>30.4</v>
      </c>
      <c r="C253">
        <v>5.91</v>
      </c>
      <c r="D253" t="s">
        <v>4697</v>
      </c>
      <c r="E253" t="s">
        <v>4699</v>
      </c>
      <c r="F253" t="s">
        <v>4697</v>
      </c>
      <c r="G253">
        <v>2</v>
      </c>
      <c r="H253" t="s">
        <v>4699</v>
      </c>
      <c r="I253" s="6" t="str">
        <f t="shared" si="18"/>
        <v>No</v>
      </c>
      <c r="J253" s="6" t="str">
        <f t="shared" si="19"/>
        <v>Yes</v>
      </c>
      <c r="K253" s="6" t="str">
        <f t="shared" si="20"/>
        <v>Yes</v>
      </c>
      <c r="L253" s="6">
        <f t="shared" si="21"/>
        <v>2</v>
      </c>
      <c r="M253" s="6" t="str">
        <f t="shared" si="22"/>
        <v>Obesity</v>
      </c>
      <c r="N253" s="6" t="str">
        <f t="shared" si="23"/>
        <v>Prediabetic</v>
      </c>
    </row>
    <row r="254" spans="1:14" ht="15" customHeight="1" x14ac:dyDescent="0.3">
      <c r="A254" t="s">
        <v>518</v>
      </c>
      <c r="B254">
        <v>30.2</v>
      </c>
      <c r="C254">
        <v>4.47</v>
      </c>
      <c r="D254" t="s">
        <v>4699</v>
      </c>
      <c r="E254" t="s">
        <v>4697</v>
      </c>
      <c r="F254" t="s">
        <v>4700</v>
      </c>
      <c r="G254">
        <v>1</v>
      </c>
      <c r="H254" t="s">
        <v>4699</v>
      </c>
      <c r="I254" s="6" t="str">
        <f t="shared" si="18"/>
        <v>Yes</v>
      </c>
      <c r="J254" s="6" t="str">
        <f t="shared" si="19"/>
        <v>No</v>
      </c>
      <c r="K254" s="6" t="str">
        <f t="shared" si="20"/>
        <v>Yes</v>
      </c>
      <c r="L254" s="6">
        <f t="shared" si="21"/>
        <v>1</v>
      </c>
      <c r="M254" s="6" t="str">
        <f t="shared" si="22"/>
        <v>Obesity</v>
      </c>
      <c r="N254" s="6" t="str">
        <f t="shared" si="23"/>
        <v>Normal</v>
      </c>
    </row>
    <row r="255" spans="1:14" ht="15" customHeight="1" x14ac:dyDescent="0.3">
      <c r="A255" t="s">
        <v>520</v>
      </c>
      <c r="B255">
        <v>51.18</v>
      </c>
      <c r="C255">
        <v>4.5599999999999996</v>
      </c>
      <c r="D255" t="s">
        <v>4699</v>
      </c>
      <c r="E255" t="s">
        <v>4699</v>
      </c>
      <c r="F255" t="s">
        <v>4697</v>
      </c>
      <c r="G255">
        <v>2</v>
      </c>
      <c r="H255" t="s">
        <v>4699</v>
      </c>
      <c r="I255" s="6" t="str">
        <f t="shared" si="18"/>
        <v>Yes</v>
      </c>
      <c r="J255" s="6" t="str">
        <f t="shared" si="19"/>
        <v>Yes</v>
      </c>
      <c r="K255" s="6" t="str">
        <f t="shared" si="20"/>
        <v>Yes</v>
      </c>
      <c r="L255" s="6">
        <f t="shared" si="21"/>
        <v>2</v>
      </c>
      <c r="M255" s="6" t="str">
        <f t="shared" si="22"/>
        <v>Obesity</v>
      </c>
      <c r="N255" s="6" t="str">
        <f t="shared" si="23"/>
        <v>Normal</v>
      </c>
    </row>
    <row r="256" spans="1:14" ht="15" customHeight="1" x14ac:dyDescent="0.3">
      <c r="A256" t="s">
        <v>522</v>
      </c>
      <c r="B256">
        <v>22.18</v>
      </c>
      <c r="C256">
        <v>9.9</v>
      </c>
      <c r="D256" t="s">
        <v>4697</v>
      </c>
      <c r="E256" t="s">
        <v>4697</v>
      </c>
      <c r="F256" t="s">
        <v>4697</v>
      </c>
      <c r="G256" t="s">
        <v>4698</v>
      </c>
      <c r="H256" t="s">
        <v>4699</v>
      </c>
      <c r="I256" s="6" t="str">
        <f t="shared" si="18"/>
        <v>No</v>
      </c>
      <c r="J256" s="6" t="str">
        <f t="shared" si="19"/>
        <v>No</v>
      </c>
      <c r="K256" s="6" t="str">
        <f t="shared" si="20"/>
        <v>Yes</v>
      </c>
      <c r="L256" s="6">
        <f t="shared" si="21"/>
        <v>0</v>
      </c>
      <c r="M256" s="6" t="str">
        <f t="shared" si="22"/>
        <v>Normal Weight</v>
      </c>
      <c r="N256" s="6" t="str">
        <f t="shared" si="23"/>
        <v>Diabetic</v>
      </c>
    </row>
    <row r="257" spans="1:14" ht="15" customHeight="1" x14ac:dyDescent="0.3">
      <c r="A257" t="s">
        <v>524</v>
      </c>
      <c r="B257">
        <v>31.92</v>
      </c>
      <c r="C257">
        <v>5.1100000000000003</v>
      </c>
      <c r="D257" t="s">
        <v>4697</v>
      </c>
      <c r="E257" t="s">
        <v>4697</v>
      </c>
      <c r="F257" t="s">
        <v>4700</v>
      </c>
      <c r="G257">
        <v>1</v>
      </c>
      <c r="H257" t="s">
        <v>4699</v>
      </c>
      <c r="I257" s="6" t="str">
        <f t="shared" si="18"/>
        <v>No</v>
      </c>
      <c r="J257" s="6" t="str">
        <f t="shared" si="19"/>
        <v>No</v>
      </c>
      <c r="K257" s="6" t="str">
        <f t="shared" si="20"/>
        <v>Yes</v>
      </c>
      <c r="L257" s="6">
        <f t="shared" si="21"/>
        <v>1</v>
      </c>
      <c r="M257" s="6" t="str">
        <f t="shared" si="22"/>
        <v>Obesity</v>
      </c>
      <c r="N257" s="6" t="str">
        <f t="shared" si="23"/>
        <v>Normal</v>
      </c>
    </row>
    <row r="258" spans="1:14" ht="15" customHeight="1" x14ac:dyDescent="0.3">
      <c r="A258" t="s">
        <v>526</v>
      </c>
      <c r="B258">
        <v>31.73</v>
      </c>
      <c r="C258">
        <v>5.73</v>
      </c>
      <c r="D258" t="s">
        <v>4697</v>
      </c>
      <c r="E258" t="s">
        <v>4699</v>
      </c>
      <c r="F258" t="s">
        <v>4697</v>
      </c>
      <c r="G258">
        <v>1</v>
      </c>
      <c r="H258" t="s">
        <v>4699</v>
      </c>
      <c r="I258" s="6" t="str">
        <f t="shared" ref="I258:I321" si="24">PROPER(D258)</f>
        <v>No</v>
      </c>
      <c r="J258" s="6" t="str">
        <f t="shared" ref="J258:J321" si="25">PROPER(E258)</f>
        <v>Yes</v>
      </c>
      <c r="K258" s="6" t="str">
        <f t="shared" ref="K258:K321" si="26">IF(H258="?",$K$4,PROPER(H258))</f>
        <v>Yes</v>
      </c>
      <c r="L258" s="6">
        <f t="shared" ref="L258:L321" si="27">IF(G258="No major surgery",0,G258)</f>
        <v>1</v>
      </c>
      <c r="M258" s="6" t="str">
        <f t="shared" ref="M258:M321" si="28">IF(B258&lt;18.5,"Underweight",IF(B258&lt;=24.9,"Normal Weight",IF(B258&lt;=29.9,"Overweight","Obesity")))</f>
        <v>Obesity</v>
      </c>
      <c r="N258" s="6" t="str">
        <f t="shared" ref="N258:N321" si="29">IF(C258&lt;5.7,"Normal",IF(C258&lt;=6.4,"Prediabetic","Diabetic"))</f>
        <v>Prediabetic</v>
      </c>
    </row>
    <row r="259" spans="1:14" ht="15" customHeight="1" x14ac:dyDescent="0.3">
      <c r="A259" t="s">
        <v>528</v>
      </c>
      <c r="B259">
        <v>45.52</v>
      </c>
      <c r="C259">
        <v>6.04</v>
      </c>
      <c r="D259" t="s">
        <v>4697</v>
      </c>
      <c r="E259" t="s">
        <v>4697</v>
      </c>
      <c r="F259" t="s">
        <v>4700</v>
      </c>
      <c r="G259">
        <v>1</v>
      </c>
      <c r="H259" t="s">
        <v>4699</v>
      </c>
      <c r="I259" s="6" t="str">
        <f t="shared" si="24"/>
        <v>No</v>
      </c>
      <c r="J259" s="6" t="str">
        <f t="shared" si="25"/>
        <v>No</v>
      </c>
      <c r="K259" s="6" t="str">
        <f t="shared" si="26"/>
        <v>Yes</v>
      </c>
      <c r="L259" s="6">
        <f t="shared" si="27"/>
        <v>1</v>
      </c>
      <c r="M259" s="6" t="str">
        <f t="shared" si="28"/>
        <v>Obesity</v>
      </c>
      <c r="N259" s="6" t="str">
        <f t="shared" si="29"/>
        <v>Prediabetic</v>
      </c>
    </row>
    <row r="260" spans="1:14" ht="15" customHeight="1" x14ac:dyDescent="0.3">
      <c r="A260" t="s">
        <v>530</v>
      </c>
      <c r="B260">
        <v>52.81</v>
      </c>
      <c r="C260">
        <v>5.19</v>
      </c>
      <c r="D260" t="s">
        <v>4697</v>
      </c>
      <c r="E260" t="s">
        <v>4697</v>
      </c>
      <c r="F260" t="s">
        <v>4700</v>
      </c>
      <c r="G260">
        <v>1</v>
      </c>
      <c r="H260" t="s">
        <v>4699</v>
      </c>
      <c r="I260" s="6" t="str">
        <f t="shared" si="24"/>
        <v>No</v>
      </c>
      <c r="J260" s="6" t="str">
        <f t="shared" si="25"/>
        <v>No</v>
      </c>
      <c r="K260" s="6" t="str">
        <f t="shared" si="26"/>
        <v>Yes</v>
      </c>
      <c r="L260" s="6">
        <f t="shared" si="27"/>
        <v>1</v>
      </c>
      <c r="M260" s="6" t="str">
        <f t="shared" si="28"/>
        <v>Obesity</v>
      </c>
      <c r="N260" s="6" t="str">
        <f t="shared" si="29"/>
        <v>Normal</v>
      </c>
    </row>
    <row r="261" spans="1:14" ht="15" customHeight="1" x14ac:dyDescent="0.3">
      <c r="A261" t="s">
        <v>532</v>
      </c>
      <c r="B261">
        <v>33.58</v>
      </c>
      <c r="C261">
        <v>5.56</v>
      </c>
      <c r="D261" t="s">
        <v>4697</v>
      </c>
      <c r="E261" t="s">
        <v>4697</v>
      </c>
      <c r="F261" t="s">
        <v>4697</v>
      </c>
      <c r="G261">
        <v>1</v>
      </c>
      <c r="H261" t="s">
        <v>4699</v>
      </c>
      <c r="I261" s="6" t="str">
        <f t="shared" si="24"/>
        <v>No</v>
      </c>
      <c r="J261" s="6" t="str">
        <f t="shared" si="25"/>
        <v>No</v>
      </c>
      <c r="K261" s="6" t="str">
        <f t="shared" si="26"/>
        <v>Yes</v>
      </c>
      <c r="L261" s="6">
        <f t="shared" si="27"/>
        <v>1</v>
      </c>
      <c r="M261" s="6" t="str">
        <f t="shared" si="28"/>
        <v>Obesity</v>
      </c>
      <c r="N261" s="6" t="str">
        <f t="shared" si="29"/>
        <v>Normal</v>
      </c>
    </row>
    <row r="262" spans="1:14" ht="15" customHeight="1" x14ac:dyDescent="0.3">
      <c r="A262" t="s">
        <v>534</v>
      </c>
      <c r="B262">
        <v>30.684999999999999</v>
      </c>
      <c r="C262">
        <v>8.23</v>
      </c>
      <c r="D262" t="s">
        <v>4697</v>
      </c>
      <c r="E262" t="s">
        <v>4697</v>
      </c>
      <c r="F262" t="s">
        <v>4697</v>
      </c>
      <c r="G262" t="s">
        <v>4698</v>
      </c>
      <c r="H262" t="s">
        <v>4699</v>
      </c>
      <c r="I262" s="6" t="str">
        <f t="shared" si="24"/>
        <v>No</v>
      </c>
      <c r="J262" s="6" t="str">
        <f t="shared" si="25"/>
        <v>No</v>
      </c>
      <c r="K262" s="6" t="str">
        <f t="shared" si="26"/>
        <v>Yes</v>
      </c>
      <c r="L262" s="6">
        <f t="shared" si="27"/>
        <v>0</v>
      </c>
      <c r="M262" s="6" t="str">
        <f t="shared" si="28"/>
        <v>Obesity</v>
      </c>
      <c r="N262" s="6" t="str">
        <f t="shared" si="29"/>
        <v>Diabetic</v>
      </c>
    </row>
    <row r="263" spans="1:14" ht="15" customHeight="1" x14ac:dyDescent="0.3">
      <c r="A263" t="s">
        <v>536</v>
      </c>
      <c r="B263">
        <v>37.524999999999999</v>
      </c>
      <c r="C263">
        <v>9.0299999999999994</v>
      </c>
      <c r="D263" t="s">
        <v>4699</v>
      </c>
      <c r="E263" t="s">
        <v>4697</v>
      </c>
      <c r="F263" t="s">
        <v>4697</v>
      </c>
      <c r="G263">
        <v>2</v>
      </c>
      <c r="H263" t="s">
        <v>4697</v>
      </c>
      <c r="I263" s="6" t="str">
        <f t="shared" si="24"/>
        <v>Yes</v>
      </c>
      <c r="J263" s="6" t="str">
        <f t="shared" si="25"/>
        <v>No</v>
      </c>
      <c r="K263" s="6" t="str">
        <f t="shared" si="26"/>
        <v>No</v>
      </c>
      <c r="L263" s="6">
        <f t="shared" si="27"/>
        <v>2</v>
      </c>
      <c r="M263" s="6" t="str">
        <f t="shared" si="28"/>
        <v>Obesity</v>
      </c>
      <c r="N263" s="6" t="str">
        <f t="shared" si="29"/>
        <v>Diabetic</v>
      </c>
    </row>
    <row r="264" spans="1:14" ht="15" customHeight="1" x14ac:dyDescent="0.3">
      <c r="A264" t="s">
        <v>538</v>
      </c>
      <c r="B264">
        <v>34.5</v>
      </c>
      <c r="C264">
        <v>4.07</v>
      </c>
      <c r="D264" t="s">
        <v>4699</v>
      </c>
      <c r="E264" t="s">
        <v>4697</v>
      </c>
      <c r="F264" t="s">
        <v>4697</v>
      </c>
      <c r="G264" t="s">
        <v>4698</v>
      </c>
      <c r="H264" t="s">
        <v>4699</v>
      </c>
      <c r="I264" s="6" t="str">
        <f t="shared" si="24"/>
        <v>Yes</v>
      </c>
      <c r="J264" s="6" t="str">
        <f t="shared" si="25"/>
        <v>No</v>
      </c>
      <c r="K264" s="6" t="str">
        <f t="shared" si="26"/>
        <v>Yes</v>
      </c>
      <c r="L264" s="6">
        <f t="shared" si="27"/>
        <v>0</v>
      </c>
      <c r="M264" s="6" t="str">
        <f t="shared" si="28"/>
        <v>Obesity</v>
      </c>
      <c r="N264" s="6" t="str">
        <f t="shared" si="29"/>
        <v>Normal</v>
      </c>
    </row>
    <row r="265" spans="1:14" ht="15" customHeight="1" x14ac:dyDescent="0.3">
      <c r="A265" t="s">
        <v>540</v>
      </c>
      <c r="B265">
        <v>28.16</v>
      </c>
      <c r="C265">
        <v>5.77</v>
      </c>
      <c r="D265" t="s">
        <v>4697</v>
      </c>
      <c r="E265" t="s">
        <v>4697</v>
      </c>
      <c r="F265" t="s">
        <v>4697</v>
      </c>
      <c r="G265">
        <v>2</v>
      </c>
      <c r="H265" t="s">
        <v>4699</v>
      </c>
      <c r="I265" s="6" t="str">
        <f t="shared" si="24"/>
        <v>No</v>
      </c>
      <c r="J265" s="6" t="str">
        <f t="shared" si="25"/>
        <v>No</v>
      </c>
      <c r="K265" s="6" t="str">
        <f t="shared" si="26"/>
        <v>Yes</v>
      </c>
      <c r="L265" s="6">
        <f t="shared" si="27"/>
        <v>2</v>
      </c>
      <c r="M265" s="6" t="str">
        <f t="shared" si="28"/>
        <v>Overweight</v>
      </c>
      <c r="N265" s="6" t="str">
        <f t="shared" si="29"/>
        <v>Prediabetic</v>
      </c>
    </row>
    <row r="266" spans="1:14" ht="15" customHeight="1" x14ac:dyDescent="0.3">
      <c r="A266" t="s">
        <v>542</v>
      </c>
      <c r="B266">
        <v>30.02</v>
      </c>
      <c r="C266">
        <v>5.98</v>
      </c>
      <c r="D266" t="s">
        <v>4697</v>
      </c>
      <c r="E266" t="s">
        <v>4697</v>
      </c>
      <c r="F266" t="s">
        <v>4700</v>
      </c>
      <c r="G266">
        <v>1</v>
      </c>
      <c r="H266" t="s">
        <v>4699</v>
      </c>
      <c r="I266" s="6" t="str">
        <f t="shared" si="24"/>
        <v>No</v>
      </c>
      <c r="J266" s="6" t="str">
        <f t="shared" si="25"/>
        <v>No</v>
      </c>
      <c r="K266" s="6" t="str">
        <f t="shared" si="26"/>
        <v>Yes</v>
      </c>
      <c r="L266" s="6">
        <f t="shared" si="27"/>
        <v>1</v>
      </c>
      <c r="M266" s="6" t="str">
        <f t="shared" si="28"/>
        <v>Obesity</v>
      </c>
      <c r="N266" s="6" t="str">
        <f t="shared" si="29"/>
        <v>Prediabetic</v>
      </c>
    </row>
    <row r="267" spans="1:14" ht="15" customHeight="1" x14ac:dyDescent="0.3">
      <c r="A267" t="s">
        <v>544</v>
      </c>
      <c r="B267">
        <v>37.82</v>
      </c>
      <c r="C267">
        <v>6.01</v>
      </c>
      <c r="D267" t="s">
        <v>4697</v>
      </c>
      <c r="E267" t="s">
        <v>4697</v>
      </c>
      <c r="F267" t="s">
        <v>4697</v>
      </c>
      <c r="G267" t="s">
        <v>4698</v>
      </c>
      <c r="H267" t="s">
        <v>4699</v>
      </c>
      <c r="I267" s="6" t="str">
        <f t="shared" si="24"/>
        <v>No</v>
      </c>
      <c r="J267" s="6" t="str">
        <f t="shared" si="25"/>
        <v>No</v>
      </c>
      <c r="K267" s="6" t="str">
        <f t="shared" si="26"/>
        <v>Yes</v>
      </c>
      <c r="L267" s="6">
        <f t="shared" si="27"/>
        <v>0</v>
      </c>
      <c r="M267" s="6" t="str">
        <f t="shared" si="28"/>
        <v>Obesity</v>
      </c>
      <c r="N267" s="6" t="str">
        <f t="shared" si="29"/>
        <v>Prediabetic</v>
      </c>
    </row>
    <row r="268" spans="1:14" ht="15" customHeight="1" x14ac:dyDescent="0.3">
      <c r="A268" t="s">
        <v>546</v>
      </c>
      <c r="B268">
        <v>33.14</v>
      </c>
      <c r="C268">
        <v>5.67</v>
      </c>
      <c r="D268" t="s">
        <v>4699</v>
      </c>
      <c r="E268" t="s">
        <v>4697</v>
      </c>
      <c r="F268" t="s">
        <v>4697</v>
      </c>
      <c r="G268" t="s">
        <v>4698</v>
      </c>
      <c r="H268" t="s">
        <v>4699</v>
      </c>
      <c r="I268" s="6" t="str">
        <f t="shared" si="24"/>
        <v>Yes</v>
      </c>
      <c r="J268" s="6" t="str">
        <f t="shared" si="25"/>
        <v>No</v>
      </c>
      <c r="K268" s="6" t="str">
        <f t="shared" si="26"/>
        <v>Yes</v>
      </c>
      <c r="L268" s="6">
        <f t="shared" si="27"/>
        <v>0</v>
      </c>
      <c r="M268" s="6" t="str">
        <f t="shared" si="28"/>
        <v>Obesity</v>
      </c>
      <c r="N268" s="6" t="str">
        <f t="shared" si="29"/>
        <v>Normal</v>
      </c>
    </row>
    <row r="269" spans="1:14" ht="15" customHeight="1" x14ac:dyDescent="0.3">
      <c r="A269" t="s">
        <v>548</v>
      </c>
      <c r="B269">
        <v>25.14</v>
      </c>
      <c r="C269">
        <v>6.02</v>
      </c>
      <c r="D269" t="s">
        <v>4699</v>
      </c>
      <c r="E269" t="s">
        <v>4697</v>
      </c>
      <c r="F269" t="s">
        <v>4700</v>
      </c>
      <c r="G269">
        <v>1</v>
      </c>
      <c r="H269" t="s">
        <v>4699</v>
      </c>
      <c r="I269" s="6" t="str">
        <f t="shared" si="24"/>
        <v>Yes</v>
      </c>
      <c r="J269" s="6" t="str">
        <f t="shared" si="25"/>
        <v>No</v>
      </c>
      <c r="K269" s="6" t="str">
        <f t="shared" si="26"/>
        <v>Yes</v>
      </c>
      <c r="L269" s="6">
        <f t="shared" si="27"/>
        <v>1</v>
      </c>
      <c r="M269" s="6" t="str">
        <f t="shared" si="28"/>
        <v>Overweight</v>
      </c>
      <c r="N269" s="6" t="str">
        <f t="shared" si="29"/>
        <v>Prediabetic</v>
      </c>
    </row>
    <row r="270" spans="1:14" ht="15" customHeight="1" x14ac:dyDescent="0.3">
      <c r="A270" t="s">
        <v>550</v>
      </c>
      <c r="B270">
        <v>20.18</v>
      </c>
      <c r="C270">
        <v>11.19</v>
      </c>
      <c r="D270" t="s">
        <v>4697</v>
      </c>
      <c r="E270" t="s">
        <v>4697</v>
      </c>
      <c r="F270" t="s">
        <v>4697</v>
      </c>
      <c r="G270" t="s">
        <v>4698</v>
      </c>
      <c r="H270" t="s">
        <v>4699</v>
      </c>
      <c r="I270" s="6" t="str">
        <f t="shared" si="24"/>
        <v>No</v>
      </c>
      <c r="J270" s="6" t="str">
        <f t="shared" si="25"/>
        <v>No</v>
      </c>
      <c r="K270" s="6" t="str">
        <f t="shared" si="26"/>
        <v>Yes</v>
      </c>
      <c r="L270" s="6">
        <f t="shared" si="27"/>
        <v>0</v>
      </c>
      <c r="M270" s="6" t="str">
        <f t="shared" si="28"/>
        <v>Normal Weight</v>
      </c>
      <c r="N270" s="6" t="str">
        <f t="shared" si="29"/>
        <v>Diabetic</v>
      </c>
    </row>
    <row r="271" spans="1:14" ht="15" customHeight="1" x14ac:dyDescent="0.3">
      <c r="A271" t="s">
        <v>552</v>
      </c>
      <c r="B271">
        <v>44.36</v>
      </c>
      <c r="C271">
        <v>5.1100000000000003</v>
      </c>
      <c r="D271" t="s">
        <v>4697</v>
      </c>
      <c r="E271" t="s">
        <v>4697</v>
      </c>
      <c r="F271" t="s">
        <v>4697</v>
      </c>
      <c r="G271" t="s">
        <v>4698</v>
      </c>
      <c r="H271" t="s">
        <v>4699</v>
      </c>
      <c r="I271" s="6" t="str">
        <f t="shared" si="24"/>
        <v>No</v>
      </c>
      <c r="J271" s="6" t="str">
        <f t="shared" si="25"/>
        <v>No</v>
      </c>
      <c r="K271" s="6" t="str">
        <f t="shared" si="26"/>
        <v>Yes</v>
      </c>
      <c r="L271" s="6">
        <f t="shared" si="27"/>
        <v>0</v>
      </c>
      <c r="M271" s="6" t="str">
        <f t="shared" si="28"/>
        <v>Obesity</v>
      </c>
      <c r="N271" s="6" t="str">
        <f t="shared" si="29"/>
        <v>Normal</v>
      </c>
    </row>
    <row r="272" spans="1:14" ht="15" customHeight="1" x14ac:dyDescent="0.3">
      <c r="A272" t="s">
        <v>554</v>
      </c>
      <c r="B272">
        <v>23.82</v>
      </c>
      <c r="C272">
        <v>10.85</v>
      </c>
      <c r="D272" t="s">
        <v>4699</v>
      </c>
      <c r="E272" t="s">
        <v>4697</v>
      </c>
      <c r="F272" t="s">
        <v>4697</v>
      </c>
      <c r="G272" t="s">
        <v>4698</v>
      </c>
      <c r="H272" t="s">
        <v>4699</v>
      </c>
      <c r="I272" s="6" t="str">
        <f t="shared" si="24"/>
        <v>Yes</v>
      </c>
      <c r="J272" s="6" t="str">
        <f t="shared" si="25"/>
        <v>No</v>
      </c>
      <c r="K272" s="6" t="str">
        <f t="shared" si="26"/>
        <v>Yes</v>
      </c>
      <c r="L272" s="6">
        <f t="shared" si="27"/>
        <v>0</v>
      </c>
      <c r="M272" s="6" t="str">
        <f t="shared" si="28"/>
        <v>Normal Weight</v>
      </c>
      <c r="N272" s="6" t="str">
        <f t="shared" si="29"/>
        <v>Diabetic</v>
      </c>
    </row>
    <row r="273" spans="1:14" ht="15" customHeight="1" x14ac:dyDescent="0.3">
      <c r="A273" t="s">
        <v>556</v>
      </c>
      <c r="B273">
        <v>45</v>
      </c>
      <c r="C273">
        <v>5.24</v>
      </c>
      <c r="D273" t="s">
        <v>4699</v>
      </c>
      <c r="E273" t="s">
        <v>4697</v>
      </c>
      <c r="F273" t="s">
        <v>4697</v>
      </c>
      <c r="G273">
        <v>1</v>
      </c>
      <c r="H273" t="s">
        <v>4699</v>
      </c>
      <c r="I273" s="6" t="str">
        <f t="shared" si="24"/>
        <v>Yes</v>
      </c>
      <c r="J273" s="6" t="str">
        <f t="shared" si="25"/>
        <v>No</v>
      </c>
      <c r="K273" s="6" t="str">
        <f t="shared" si="26"/>
        <v>Yes</v>
      </c>
      <c r="L273" s="6">
        <f t="shared" si="27"/>
        <v>1</v>
      </c>
      <c r="M273" s="6" t="str">
        <f t="shared" si="28"/>
        <v>Obesity</v>
      </c>
      <c r="N273" s="6" t="str">
        <f t="shared" si="29"/>
        <v>Normal</v>
      </c>
    </row>
    <row r="274" spans="1:14" ht="15" customHeight="1" x14ac:dyDescent="0.3">
      <c r="A274" t="s">
        <v>558</v>
      </c>
      <c r="B274">
        <v>26.62</v>
      </c>
      <c r="C274">
        <v>10.08</v>
      </c>
      <c r="D274" t="s">
        <v>4697</v>
      </c>
      <c r="E274" t="s">
        <v>4697</v>
      </c>
      <c r="F274" t="s">
        <v>4697</v>
      </c>
      <c r="G274" t="s">
        <v>4698</v>
      </c>
      <c r="H274" t="s">
        <v>4699</v>
      </c>
      <c r="I274" s="6" t="str">
        <f t="shared" si="24"/>
        <v>No</v>
      </c>
      <c r="J274" s="6" t="str">
        <f t="shared" si="25"/>
        <v>No</v>
      </c>
      <c r="K274" s="6" t="str">
        <f t="shared" si="26"/>
        <v>Yes</v>
      </c>
      <c r="L274" s="6">
        <f t="shared" si="27"/>
        <v>0</v>
      </c>
      <c r="M274" s="6" t="str">
        <f t="shared" si="28"/>
        <v>Overweight</v>
      </c>
      <c r="N274" s="6" t="str">
        <f t="shared" si="29"/>
        <v>Diabetic</v>
      </c>
    </row>
    <row r="275" spans="1:14" ht="15" customHeight="1" x14ac:dyDescent="0.3">
      <c r="A275" t="s">
        <v>560</v>
      </c>
      <c r="B275">
        <v>32.67</v>
      </c>
      <c r="C275">
        <v>10.97</v>
      </c>
      <c r="D275" t="s">
        <v>4699</v>
      </c>
      <c r="E275" t="s">
        <v>4697</v>
      </c>
      <c r="F275" t="s">
        <v>4697</v>
      </c>
      <c r="G275" t="s">
        <v>4698</v>
      </c>
      <c r="H275" t="s">
        <v>4699</v>
      </c>
      <c r="I275" s="6" t="str">
        <f t="shared" si="24"/>
        <v>Yes</v>
      </c>
      <c r="J275" s="6" t="str">
        <f t="shared" si="25"/>
        <v>No</v>
      </c>
      <c r="K275" s="6" t="str">
        <f t="shared" si="26"/>
        <v>Yes</v>
      </c>
      <c r="L275" s="6">
        <f t="shared" si="27"/>
        <v>0</v>
      </c>
      <c r="M275" s="6" t="str">
        <f t="shared" si="28"/>
        <v>Obesity</v>
      </c>
      <c r="N275" s="6" t="str">
        <f t="shared" si="29"/>
        <v>Diabetic</v>
      </c>
    </row>
    <row r="276" spans="1:14" ht="15" customHeight="1" x14ac:dyDescent="0.3">
      <c r="A276" t="s">
        <v>562</v>
      </c>
      <c r="B276">
        <v>44.44</v>
      </c>
      <c r="C276">
        <v>4.9000000000000004</v>
      </c>
      <c r="D276" t="s">
        <v>4699</v>
      </c>
      <c r="E276" t="s">
        <v>4697</v>
      </c>
      <c r="F276" t="s">
        <v>4697</v>
      </c>
      <c r="G276">
        <v>1</v>
      </c>
      <c r="H276" t="s">
        <v>4699</v>
      </c>
      <c r="I276" s="6" t="str">
        <f t="shared" si="24"/>
        <v>Yes</v>
      </c>
      <c r="J276" s="6" t="str">
        <f t="shared" si="25"/>
        <v>No</v>
      </c>
      <c r="K276" s="6" t="str">
        <f t="shared" si="26"/>
        <v>Yes</v>
      </c>
      <c r="L276" s="6">
        <f t="shared" si="27"/>
        <v>1</v>
      </c>
      <c r="M276" s="6" t="str">
        <f t="shared" si="28"/>
        <v>Obesity</v>
      </c>
      <c r="N276" s="6" t="str">
        <f t="shared" si="29"/>
        <v>Normal</v>
      </c>
    </row>
    <row r="277" spans="1:14" ht="15" customHeight="1" x14ac:dyDescent="0.3">
      <c r="A277" t="s">
        <v>564</v>
      </c>
      <c r="B277">
        <v>28.31</v>
      </c>
      <c r="C277">
        <v>5.33</v>
      </c>
      <c r="D277" t="s">
        <v>4697</v>
      </c>
      <c r="E277" t="s">
        <v>4697</v>
      </c>
      <c r="F277" t="s">
        <v>4697</v>
      </c>
      <c r="G277" t="s">
        <v>4698</v>
      </c>
      <c r="H277" t="s">
        <v>4699</v>
      </c>
      <c r="I277" s="6" t="str">
        <f t="shared" si="24"/>
        <v>No</v>
      </c>
      <c r="J277" s="6" t="str">
        <f t="shared" si="25"/>
        <v>No</v>
      </c>
      <c r="K277" s="6" t="str">
        <f t="shared" si="26"/>
        <v>Yes</v>
      </c>
      <c r="L277" s="6">
        <f t="shared" si="27"/>
        <v>0</v>
      </c>
      <c r="M277" s="6" t="str">
        <f t="shared" si="28"/>
        <v>Overweight</v>
      </c>
      <c r="N277" s="6" t="str">
        <f t="shared" si="29"/>
        <v>Normal</v>
      </c>
    </row>
    <row r="278" spans="1:14" ht="15" customHeight="1" x14ac:dyDescent="0.3">
      <c r="A278" t="s">
        <v>566</v>
      </c>
      <c r="B278">
        <v>25.05</v>
      </c>
      <c r="C278">
        <v>4.6100000000000003</v>
      </c>
      <c r="D278" t="s">
        <v>4697</v>
      </c>
      <c r="E278" t="s">
        <v>4697</v>
      </c>
      <c r="F278" t="s">
        <v>4697</v>
      </c>
      <c r="G278">
        <v>2</v>
      </c>
      <c r="H278" t="s">
        <v>4699</v>
      </c>
      <c r="I278" s="6" t="str">
        <f t="shared" si="24"/>
        <v>No</v>
      </c>
      <c r="J278" s="6" t="str">
        <f t="shared" si="25"/>
        <v>No</v>
      </c>
      <c r="K278" s="6" t="str">
        <f t="shared" si="26"/>
        <v>Yes</v>
      </c>
      <c r="L278" s="6">
        <f t="shared" si="27"/>
        <v>2</v>
      </c>
      <c r="M278" s="6" t="str">
        <f t="shared" si="28"/>
        <v>Overweight</v>
      </c>
      <c r="N278" s="6" t="str">
        <f t="shared" si="29"/>
        <v>Normal</v>
      </c>
    </row>
    <row r="279" spans="1:14" ht="15" customHeight="1" x14ac:dyDescent="0.3">
      <c r="A279" t="s">
        <v>568</v>
      </c>
      <c r="B279">
        <v>28.34</v>
      </c>
      <c r="C279">
        <v>8.18</v>
      </c>
      <c r="D279" t="s">
        <v>4697</v>
      </c>
      <c r="E279" t="s">
        <v>4697</v>
      </c>
      <c r="F279" t="s">
        <v>4697</v>
      </c>
      <c r="G279" t="s">
        <v>4698</v>
      </c>
      <c r="H279" t="s">
        <v>4699</v>
      </c>
      <c r="I279" s="6" t="str">
        <f t="shared" si="24"/>
        <v>No</v>
      </c>
      <c r="J279" s="6" t="str">
        <f t="shared" si="25"/>
        <v>No</v>
      </c>
      <c r="K279" s="6" t="str">
        <f t="shared" si="26"/>
        <v>Yes</v>
      </c>
      <c r="L279" s="6">
        <f t="shared" si="27"/>
        <v>0</v>
      </c>
      <c r="M279" s="6" t="str">
        <f t="shared" si="28"/>
        <v>Overweight</v>
      </c>
      <c r="N279" s="6" t="str">
        <f t="shared" si="29"/>
        <v>Diabetic</v>
      </c>
    </row>
    <row r="280" spans="1:14" ht="15" customHeight="1" x14ac:dyDescent="0.3">
      <c r="A280" t="s">
        <v>570</v>
      </c>
      <c r="B280">
        <v>17.765000000000001</v>
      </c>
      <c r="C280">
        <v>5.62</v>
      </c>
      <c r="D280" t="s">
        <v>4697</v>
      </c>
      <c r="E280" t="s">
        <v>4697</v>
      </c>
      <c r="F280" t="s">
        <v>4697</v>
      </c>
      <c r="G280" t="s">
        <v>4698</v>
      </c>
      <c r="H280" t="s">
        <v>4699</v>
      </c>
      <c r="I280" s="6" t="str">
        <f t="shared" si="24"/>
        <v>No</v>
      </c>
      <c r="J280" s="6" t="str">
        <f t="shared" si="25"/>
        <v>No</v>
      </c>
      <c r="K280" s="6" t="str">
        <f t="shared" si="26"/>
        <v>Yes</v>
      </c>
      <c r="L280" s="6">
        <f t="shared" si="27"/>
        <v>0</v>
      </c>
      <c r="M280" s="6" t="str">
        <f t="shared" si="28"/>
        <v>Underweight</v>
      </c>
      <c r="N280" s="6" t="str">
        <f t="shared" si="29"/>
        <v>Normal</v>
      </c>
    </row>
    <row r="281" spans="1:14" ht="15" customHeight="1" x14ac:dyDescent="0.3">
      <c r="A281" t="s">
        <v>572</v>
      </c>
      <c r="B281">
        <v>36.119999999999997</v>
      </c>
      <c r="C281">
        <v>5.82</v>
      </c>
      <c r="D281" t="s">
        <v>4697</v>
      </c>
      <c r="E281" t="s">
        <v>4697</v>
      </c>
      <c r="F281" t="s">
        <v>4697</v>
      </c>
      <c r="G281" t="s">
        <v>4698</v>
      </c>
      <c r="H281" t="s">
        <v>4699</v>
      </c>
      <c r="I281" s="6" t="str">
        <f t="shared" si="24"/>
        <v>No</v>
      </c>
      <c r="J281" s="6" t="str">
        <f t="shared" si="25"/>
        <v>No</v>
      </c>
      <c r="K281" s="6" t="str">
        <f t="shared" si="26"/>
        <v>Yes</v>
      </c>
      <c r="L281" s="6">
        <f t="shared" si="27"/>
        <v>0</v>
      </c>
      <c r="M281" s="6" t="str">
        <f t="shared" si="28"/>
        <v>Obesity</v>
      </c>
      <c r="N281" s="6" t="str">
        <f t="shared" si="29"/>
        <v>Prediabetic</v>
      </c>
    </row>
    <row r="282" spans="1:14" ht="15" customHeight="1" x14ac:dyDescent="0.3">
      <c r="A282" t="s">
        <v>574</v>
      </c>
      <c r="B282">
        <v>23.19</v>
      </c>
      <c r="C282">
        <v>7.66</v>
      </c>
      <c r="D282" t="s">
        <v>4697</v>
      </c>
      <c r="E282" t="s">
        <v>4697</v>
      </c>
      <c r="F282" t="s">
        <v>4697</v>
      </c>
      <c r="G282" t="s">
        <v>4698</v>
      </c>
      <c r="H282" t="s">
        <v>4699</v>
      </c>
      <c r="I282" s="6" t="str">
        <f t="shared" si="24"/>
        <v>No</v>
      </c>
      <c r="J282" s="6" t="str">
        <f t="shared" si="25"/>
        <v>No</v>
      </c>
      <c r="K282" s="6" t="str">
        <f t="shared" si="26"/>
        <v>Yes</v>
      </c>
      <c r="L282" s="6">
        <f t="shared" si="27"/>
        <v>0</v>
      </c>
      <c r="M282" s="6" t="str">
        <f t="shared" si="28"/>
        <v>Normal Weight</v>
      </c>
      <c r="N282" s="6" t="str">
        <f t="shared" si="29"/>
        <v>Diabetic</v>
      </c>
    </row>
    <row r="283" spans="1:14" ht="15" customHeight="1" x14ac:dyDescent="0.3">
      <c r="A283" t="s">
        <v>576</v>
      </c>
      <c r="B283">
        <v>35.99</v>
      </c>
      <c r="C283">
        <v>4.2300000000000004</v>
      </c>
      <c r="D283" t="s">
        <v>4697</v>
      </c>
      <c r="E283" t="s">
        <v>4697</v>
      </c>
      <c r="F283" t="s">
        <v>4697</v>
      </c>
      <c r="G283" t="s">
        <v>4698</v>
      </c>
      <c r="H283" t="s">
        <v>4699</v>
      </c>
      <c r="I283" s="6" t="str">
        <f t="shared" si="24"/>
        <v>No</v>
      </c>
      <c r="J283" s="6" t="str">
        <f t="shared" si="25"/>
        <v>No</v>
      </c>
      <c r="K283" s="6" t="str">
        <f t="shared" si="26"/>
        <v>Yes</v>
      </c>
      <c r="L283" s="6">
        <f t="shared" si="27"/>
        <v>0</v>
      </c>
      <c r="M283" s="6" t="str">
        <f t="shared" si="28"/>
        <v>Obesity</v>
      </c>
      <c r="N283" s="6" t="str">
        <f t="shared" si="29"/>
        <v>Normal</v>
      </c>
    </row>
    <row r="284" spans="1:14" ht="15" customHeight="1" x14ac:dyDescent="0.3">
      <c r="A284" t="s">
        <v>578</v>
      </c>
      <c r="B284">
        <v>30.25</v>
      </c>
      <c r="C284">
        <v>5.58</v>
      </c>
      <c r="D284" t="s">
        <v>4697</v>
      </c>
      <c r="E284" t="s">
        <v>4697</v>
      </c>
      <c r="F284" t="s">
        <v>4700</v>
      </c>
      <c r="G284">
        <v>1</v>
      </c>
      <c r="H284" t="s">
        <v>4699</v>
      </c>
      <c r="I284" s="6" t="str">
        <f t="shared" si="24"/>
        <v>No</v>
      </c>
      <c r="J284" s="6" t="str">
        <f t="shared" si="25"/>
        <v>No</v>
      </c>
      <c r="K284" s="6" t="str">
        <f t="shared" si="26"/>
        <v>Yes</v>
      </c>
      <c r="L284" s="6">
        <f t="shared" si="27"/>
        <v>1</v>
      </c>
      <c r="M284" s="6" t="str">
        <f t="shared" si="28"/>
        <v>Obesity</v>
      </c>
      <c r="N284" s="6" t="str">
        <f t="shared" si="29"/>
        <v>Normal</v>
      </c>
    </row>
    <row r="285" spans="1:14" ht="15" customHeight="1" x14ac:dyDescent="0.3">
      <c r="A285" t="s">
        <v>580</v>
      </c>
      <c r="B285">
        <v>26.24</v>
      </c>
      <c r="C285">
        <v>6.26</v>
      </c>
      <c r="D285" t="s">
        <v>4699</v>
      </c>
      <c r="E285" t="s">
        <v>4697</v>
      </c>
      <c r="F285" t="s">
        <v>4697</v>
      </c>
      <c r="G285" t="s">
        <v>4698</v>
      </c>
      <c r="H285" t="s">
        <v>4699</v>
      </c>
      <c r="I285" s="6" t="str">
        <f t="shared" si="24"/>
        <v>Yes</v>
      </c>
      <c r="J285" s="6" t="str">
        <f t="shared" si="25"/>
        <v>No</v>
      </c>
      <c r="K285" s="6" t="str">
        <f t="shared" si="26"/>
        <v>Yes</v>
      </c>
      <c r="L285" s="6">
        <f t="shared" si="27"/>
        <v>0</v>
      </c>
      <c r="M285" s="6" t="str">
        <f t="shared" si="28"/>
        <v>Overweight</v>
      </c>
      <c r="N285" s="6" t="str">
        <f t="shared" si="29"/>
        <v>Prediabetic</v>
      </c>
    </row>
    <row r="286" spans="1:14" ht="15" customHeight="1" x14ac:dyDescent="0.3">
      <c r="A286" t="s">
        <v>582</v>
      </c>
      <c r="B286">
        <v>31.36</v>
      </c>
      <c r="C286">
        <v>10.6</v>
      </c>
      <c r="D286" t="s">
        <v>4699</v>
      </c>
      <c r="E286" t="s">
        <v>4697</v>
      </c>
      <c r="F286" t="s">
        <v>4697</v>
      </c>
      <c r="G286" t="s">
        <v>4698</v>
      </c>
      <c r="H286" t="s">
        <v>4699</v>
      </c>
      <c r="I286" s="6" t="str">
        <f t="shared" si="24"/>
        <v>Yes</v>
      </c>
      <c r="J286" s="6" t="str">
        <f t="shared" si="25"/>
        <v>No</v>
      </c>
      <c r="K286" s="6" t="str">
        <f t="shared" si="26"/>
        <v>Yes</v>
      </c>
      <c r="L286" s="6">
        <f t="shared" si="27"/>
        <v>0</v>
      </c>
      <c r="M286" s="6" t="str">
        <f t="shared" si="28"/>
        <v>Obesity</v>
      </c>
      <c r="N286" s="6" t="str">
        <f t="shared" si="29"/>
        <v>Diabetic</v>
      </c>
    </row>
    <row r="287" spans="1:14" ht="15" customHeight="1" x14ac:dyDescent="0.3">
      <c r="A287" t="s">
        <v>584</v>
      </c>
      <c r="B287">
        <v>25.69</v>
      </c>
      <c r="C287">
        <v>4.78</v>
      </c>
      <c r="D287" t="s">
        <v>4699</v>
      </c>
      <c r="E287" t="s">
        <v>4697</v>
      </c>
      <c r="F287" t="s">
        <v>4697</v>
      </c>
      <c r="G287" t="s">
        <v>4698</v>
      </c>
      <c r="H287" t="s">
        <v>4699</v>
      </c>
      <c r="I287" s="6" t="str">
        <f t="shared" si="24"/>
        <v>Yes</v>
      </c>
      <c r="J287" s="6" t="str">
        <f t="shared" si="25"/>
        <v>No</v>
      </c>
      <c r="K287" s="6" t="str">
        <f t="shared" si="26"/>
        <v>Yes</v>
      </c>
      <c r="L287" s="6">
        <f t="shared" si="27"/>
        <v>0</v>
      </c>
      <c r="M287" s="6" t="str">
        <f t="shared" si="28"/>
        <v>Overweight</v>
      </c>
      <c r="N287" s="6" t="str">
        <f t="shared" si="29"/>
        <v>Normal</v>
      </c>
    </row>
    <row r="288" spans="1:14" ht="15" customHeight="1" x14ac:dyDescent="0.3">
      <c r="A288" t="s">
        <v>586</v>
      </c>
      <c r="B288">
        <v>25.46</v>
      </c>
      <c r="C288">
        <v>6.03</v>
      </c>
      <c r="D288" t="s">
        <v>4697</v>
      </c>
      <c r="E288" t="s">
        <v>4697</v>
      </c>
      <c r="F288" t="s">
        <v>4697</v>
      </c>
      <c r="G288">
        <v>2</v>
      </c>
      <c r="H288" t="s">
        <v>4699</v>
      </c>
      <c r="I288" s="6" t="str">
        <f t="shared" si="24"/>
        <v>No</v>
      </c>
      <c r="J288" s="6" t="str">
        <f t="shared" si="25"/>
        <v>No</v>
      </c>
      <c r="K288" s="6" t="str">
        <f t="shared" si="26"/>
        <v>Yes</v>
      </c>
      <c r="L288" s="6">
        <f t="shared" si="27"/>
        <v>2</v>
      </c>
      <c r="M288" s="6" t="str">
        <f t="shared" si="28"/>
        <v>Overweight</v>
      </c>
      <c r="N288" s="6" t="str">
        <f t="shared" si="29"/>
        <v>Prediabetic</v>
      </c>
    </row>
    <row r="289" spans="1:14" ht="15" customHeight="1" x14ac:dyDescent="0.3">
      <c r="A289" t="s">
        <v>588</v>
      </c>
      <c r="B289">
        <v>31.83</v>
      </c>
      <c r="C289">
        <v>11.55</v>
      </c>
      <c r="D289" t="s">
        <v>4699</v>
      </c>
      <c r="E289" t="s">
        <v>4697</v>
      </c>
      <c r="F289" t="s">
        <v>4697</v>
      </c>
      <c r="G289">
        <v>1</v>
      </c>
      <c r="H289" t="s">
        <v>4699</v>
      </c>
      <c r="I289" s="6" t="str">
        <f t="shared" si="24"/>
        <v>Yes</v>
      </c>
      <c r="J289" s="6" t="str">
        <f t="shared" si="25"/>
        <v>No</v>
      </c>
      <c r="K289" s="6" t="str">
        <f t="shared" si="26"/>
        <v>Yes</v>
      </c>
      <c r="L289" s="6">
        <f t="shared" si="27"/>
        <v>1</v>
      </c>
      <c r="M289" s="6" t="str">
        <f t="shared" si="28"/>
        <v>Obesity</v>
      </c>
      <c r="N289" s="6" t="str">
        <f t="shared" si="29"/>
        <v>Diabetic</v>
      </c>
    </row>
    <row r="290" spans="1:14" ht="15" customHeight="1" x14ac:dyDescent="0.3">
      <c r="A290" t="s">
        <v>590</v>
      </c>
      <c r="B290">
        <v>24.43</v>
      </c>
      <c r="C290">
        <v>7.59</v>
      </c>
      <c r="D290" t="s">
        <v>4699</v>
      </c>
      <c r="E290" t="s">
        <v>4697</v>
      </c>
      <c r="F290" t="s">
        <v>4697</v>
      </c>
      <c r="G290">
        <v>1</v>
      </c>
      <c r="H290" t="s">
        <v>4699</v>
      </c>
      <c r="I290" s="6" t="str">
        <f t="shared" si="24"/>
        <v>Yes</v>
      </c>
      <c r="J290" s="6" t="str">
        <f t="shared" si="25"/>
        <v>No</v>
      </c>
      <c r="K290" s="6" t="str">
        <f t="shared" si="26"/>
        <v>Yes</v>
      </c>
      <c r="L290" s="6">
        <f t="shared" si="27"/>
        <v>1</v>
      </c>
      <c r="M290" s="6" t="str">
        <f t="shared" si="28"/>
        <v>Normal Weight</v>
      </c>
      <c r="N290" s="6" t="str">
        <f t="shared" si="29"/>
        <v>Diabetic</v>
      </c>
    </row>
    <row r="291" spans="1:14" ht="15" customHeight="1" x14ac:dyDescent="0.3">
      <c r="A291" t="s">
        <v>592</v>
      </c>
      <c r="B291">
        <v>41.9</v>
      </c>
      <c r="C291">
        <v>4.26</v>
      </c>
      <c r="D291" t="s">
        <v>4697</v>
      </c>
      <c r="E291" t="s">
        <v>4697</v>
      </c>
      <c r="F291" t="s">
        <v>4697</v>
      </c>
      <c r="G291" t="s">
        <v>4698</v>
      </c>
      <c r="H291" t="s">
        <v>4699</v>
      </c>
      <c r="I291" s="6" t="str">
        <f t="shared" si="24"/>
        <v>No</v>
      </c>
      <c r="J291" s="6" t="str">
        <f t="shared" si="25"/>
        <v>No</v>
      </c>
      <c r="K291" s="6" t="str">
        <f t="shared" si="26"/>
        <v>Yes</v>
      </c>
      <c r="L291" s="6">
        <f t="shared" si="27"/>
        <v>0</v>
      </c>
      <c r="M291" s="6" t="str">
        <f t="shared" si="28"/>
        <v>Obesity</v>
      </c>
      <c r="N291" s="6" t="str">
        <f t="shared" si="29"/>
        <v>Normal</v>
      </c>
    </row>
    <row r="292" spans="1:14" ht="15" customHeight="1" x14ac:dyDescent="0.3">
      <c r="A292" t="s">
        <v>594</v>
      </c>
      <c r="B292">
        <v>22.88</v>
      </c>
      <c r="C292">
        <v>5.9</v>
      </c>
      <c r="D292" t="s">
        <v>4699</v>
      </c>
      <c r="E292" t="s">
        <v>4697</v>
      </c>
      <c r="F292" t="s">
        <v>4700</v>
      </c>
      <c r="G292">
        <v>1</v>
      </c>
      <c r="H292" t="s">
        <v>4699</v>
      </c>
      <c r="I292" s="6" t="str">
        <f t="shared" si="24"/>
        <v>Yes</v>
      </c>
      <c r="J292" s="6" t="str">
        <f t="shared" si="25"/>
        <v>No</v>
      </c>
      <c r="K292" s="6" t="str">
        <f t="shared" si="26"/>
        <v>Yes</v>
      </c>
      <c r="L292" s="6">
        <f t="shared" si="27"/>
        <v>1</v>
      </c>
      <c r="M292" s="6" t="str">
        <f t="shared" si="28"/>
        <v>Normal Weight</v>
      </c>
      <c r="N292" s="6" t="str">
        <f t="shared" si="29"/>
        <v>Prediabetic</v>
      </c>
    </row>
    <row r="293" spans="1:14" ht="15" customHeight="1" x14ac:dyDescent="0.3">
      <c r="A293" t="s">
        <v>596</v>
      </c>
      <c r="B293">
        <v>29.734999999999999</v>
      </c>
      <c r="C293">
        <v>7.79</v>
      </c>
      <c r="D293" t="s">
        <v>4697</v>
      </c>
      <c r="E293" t="s">
        <v>4697</v>
      </c>
      <c r="F293" t="s">
        <v>4697</v>
      </c>
      <c r="G293" t="s">
        <v>4698</v>
      </c>
      <c r="H293" t="s">
        <v>4697</v>
      </c>
      <c r="I293" s="6" t="str">
        <f t="shared" si="24"/>
        <v>No</v>
      </c>
      <c r="J293" s="6" t="str">
        <f t="shared" si="25"/>
        <v>No</v>
      </c>
      <c r="K293" s="6" t="str">
        <f t="shared" si="26"/>
        <v>No</v>
      </c>
      <c r="L293" s="6">
        <f t="shared" si="27"/>
        <v>0</v>
      </c>
      <c r="M293" s="6" t="str">
        <f t="shared" si="28"/>
        <v>Overweight</v>
      </c>
      <c r="N293" s="6" t="str">
        <f t="shared" si="29"/>
        <v>Diabetic</v>
      </c>
    </row>
    <row r="294" spans="1:14" ht="15" customHeight="1" x14ac:dyDescent="0.3">
      <c r="A294" t="s">
        <v>598</v>
      </c>
      <c r="B294">
        <v>40.74</v>
      </c>
      <c r="C294">
        <v>5.28</v>
      </c>
      <c r="D294" t="s">
        <v>4697</v>
      </c>
      <c r="E294" t="s">
        <v>4697</v>
      </c>
      <c r="F294" t="s">
        <v>4700</v>
      </c>
      <c r="G294">
        <v>1</v>
      </c>
      <c r="H294" t="s">
        <v>4699</v>
      </c>
      <c r="I294" s="6" t="str">
        <f t="shared" si="24"/>
        <v>No</v>
      </c>
      <c r="J294" s="6" t="str">
        <f t="shared" si="25"/>
        <v>No</v>
      </c>
      <c r="K294" s="6" t="str">
        <f t="shared" si="26"/>
        <v>Yes</v>
      </c>
      <c r="L294" s="6">
        <f t="shared" si="27"/>
        <v>1</v>
      </c>
      <c r="M294" s="6" t="str">
        <f t="shared" si="28"/>
        <v>Obesity</v>
      </c>
      <c r="N294" s="6" t="str">
        <f t="shared" si="29"/>
        <v>Normal</v>
      </c>
    </row>
    <row r="295" spans="1:14" ht="15" customHeight="1" x14ac:dyDescent="0.3">
      <c r="A295" t="s">
        <v>600</v>
      </c>
      <c r="B295">
        <v>24.14</v>
      </c>
      <c r="C295">
        <v>5.87</v>
      </c>
      <c r="D295" t="s">
        <v>4697</v>
      </c>
      <c r="E295" t="s">
        <v>4697</v>
      </c>
      <c r="F295" t="s">
        <v>4697</v>
      </c>
      <c r="G295">
        <v>2</v>
      </c>
      <c r="H295" t="s">
        <v>4699</v>
      </c>
      <c r="I295" s="6" t="str">
        <f t="shared" si="24"/>
        <v>No</v>
      </c>
      <c r="J295" s="6" t="str">
        <f t="shared" si="25"/>
        <v>No</v>
      </c>
      <c r="K295" s="6" t="str">
        <f t="shared" si="26"/>
        <v>Yes</v>
      </c>
      <c r="L295" s="6">
        <f t="shared" si="27"/>
        <v>2</v>
      </c>
      <c r="M295" s="6" t="str">
        <f t="shared" si="28"/>
        <v>Normal Weight</v>
      </c>
      <c r="N295" s="6" t="str">
        <f t="shared" si="29"/>
        <v>Prediabetic</v>
      </c>
    </row>
    <row r="296" spans="1:14" ht="15" customHeight="1" x14ac:dyDescent="0.3">
      <c r="A296" t="s">
        <v>602</v>
      </c>
      <c r="B296">
        <v>25.15</v>
      </c>
      <c r="C296">
        <v>9.08</v>
      </c>
      <c r="D296" t="s">
        <v>4699</v>
      </c>
      <c r="E296" t="s">
        <v>4697</v>
      </c>
      <c r="F296" t="s">
        <v>4697</v>
      </c>
      <c r="G296">
        <v>1</v>
      </c>
      <c r="H296" t="s">
        <v>4699</v>
      </c>
      <c r="I296" s="6" t="str">
        <f t="shared" si="24"/>
        <v>Yes</v>
      </c>
      <c r="J296" s="6" t="str">
        <f t="shared" si="25"/>
        <v>No</v>
      </c>
      <c r="K296" s="6" t="str">
        <f t="shared" si="26"/>
        <v>Yes</v>
      </c>
      <c r="L296" s="6">
        <f t="shared" si="27"/>
        <v>1</v>
      </c>
      <c r="M296" s="6" t="str">
        <f t="shared" si="28"/>
        <v>Overweight</v>
      </c>
      <c r="N296" s="6" t="str">
        <f t="shared" si="29"/>
        <v>Diabetic</v>
      </c>
    </row>
    <row r="297" spans="1:14" ht="15" customHeight="1" x14ac:dyDescent="0.3">
      <c r="A297" t="s">
        <v>604</v>
      </c>
      <c r="B297">
        <v>28.71</v>
      </c>
      <c r="C297">
        <v>5.2</v>
      </c>
      <c r="D297" t="s">
        <v>4697</v>
      </c>
      <c r="E297" t="s">
        <v>4697</v>
      </c>
      <c r="F297" t="s">
        <v>4697</v>
      </c>
      <c r="G297">
        <v>1</v>
      </c>
      <c r="H297" t="s">
        <v>4699</v>
      </c>
      <c r="I297" s="6" t="str">
        <f t="shared" si="24"/>
        <v>No</v>
      </c>
      <c r="J297" s="6" t="str">
        <f t="shared" si="25"/>
        <v>No</v>
      </c>
      <c r="K297" s="6" t="str">
        <f t="shared" si="26"/>
        <v>Yes</v>
      </c>
      <c r="L297" s="6">
        <f t="shared" si="27"/>
        <v>1</v>
      </c>
      <c r="M297" s="6" t="str">
        <f t="shared" si="28"/>
        <v>Overweight</v>
      </c>
      <c r="N297" s="6" t="str">
        <f t="shared" si="29"/>
        <v>Normal</v>
      </c>
    </row>
    <row r="298" spans="1:14" ht="15" customHeight="1" x14ac:dyDescent="0.3">
      <c r="A298" t="s">
        <v>606</v>
      </c>
      <c r="B298">
        <v>23</v>
      </c>
      <c r="C298">
        <v>5.48</v>
      </c>
      <c r="D298" t="s">
        <v>4697</v>
      </c>
      <c r="E298" t="s">
        <v>4697</v>
      </c>
      <c r="F298" t="s">
        <v>4697</v>
      </c>
      <c r="G298" t="s">
        <v>4698</v>
      </c>
      <c r="H298" t="s">
        <v>4699</v>
      </c>
      <c r="I298" s="6" t="str">
        <f t="shared" si="24"/>
        <v>No</v>
      </c>
      <c r="J298" s="6" t="str">
        <f t="shared" si="25"/>
        <v>No</v>
      </c>
      <c r="K298" s="6" t="str">
        <f t="shared" si="26"/>
        <v>Yes</v>
      </c>
      <c r="L298" s="6">
        <f t="shared" si="27"/>
        <v>0</v>
      </c>
      <c r="M298" s="6" t="str">
        <f t="shared" si="28"/>
        <v>Normal Weight</v>
      </c>
      <c r="N298" s="6" t="str">
        <f t="shared" si="29"/>
        <v>Normal</v>
      </c>
    </row>
    <row r="299" spans="1:14" ht="15" customHeight="1" x14ac:dyDescent="0.3">
      <c r="A299" t="s">
        <v>608</v>
      </c>
      <c r="B299">
        <v>36.86</v>
      </c>
      <c r="C299">
        <v>11.95</v>
      </c>
      <c r="D299" t="s">
        <v>4697</v>
      </c>
      <c r="E299" t="s">
        <v>4697</v>
      </c>
      <c r="F299" t="s">
        <v>4697</v>
      </c>
      <c r="G299" t="s">
        <v>4698</v>
      </c>
      <c r="H299" t="s">
        <v>4697</v>
      </c>
      <c r="I299" s="6" t="str">
        <f t="shared" si="24"/>
        <v>No</v>
      </c>
      <c r="J299" s="6" t="str">
        <f t="shared" si="25"/>
        <v>No</v>
      </c>
      <c r="K299" s="6" t="str">
        <f t="shared" si="26"/>
        <v>No</v>
      </c>
      <c r="L299" s="6">
        <f t="shared" si="27"/>
        <v>0</v>
      </c>
      <c r="M299" s="6" t="str">
        <f t="shared" si="28"/>
        <v>Obesity</v>
      </c>
      <c r="N299" s="6" t="str">
        <f t="shared" si="29"/>
        <v>Diabetic</v>
      </c>
    </row>
    <row r="300" spans="1:14" ht="15" customHeight="1" x14ac:dyDescent="0.3">
      <c r="A300" t="s">
        <v>610</v>
      </c>
      <c r="B300">
        <v>24.25</v>
      </c>
      <c r="C300">
        <v>8.6999999999999993</v>
      </c>
      <c r="D300" t="s">
        <v>4699</v>
      </c>
      <c r="E300" t="s">
        <v>4697</v>
      </c>
      <c r="F300" t="s">
        <v>4697</v>
      </c>
      <c r="G300">
        <v>1</v>
      </c>
      <c r="H300" t="s">
        <v>4699</v>
      </c>
      <c r="I300" s="6" t="str">
        <f t="shared" si="24"/>
        <v>Yes</v>
      </c>
      <c r="J300" s="6" t="str">
        <f t="shared" si="25"/>
        <v>No</v>
      </c>
      <c r="K300" s="6" t="str">
        <f t="shared" si="26"/>
        <v>Yes</v>
      </c>
      <c r="L300" s="6">
        <f t="shared" si="27"/>
        <v>1</v>
      </c>
      <c r="M300" s="6" t="str">
        <f t="shared" si="28"/>
        <v>Normal Weight</v>
      </c>
      <c r="N300" s="6" t="str">
        <f t="shared" si="29"/>
        <v>Diabetic</v>
      </c>
    </row>
    <row r="301" spans="1:14" ht="15" customHeight="1" x14ac:dyDescent="0.3">
      <c r="A301" t="s">
        <v>612</v>
      </c>
      <c r="B301">
        <v>23.85</v>
      </c>
      <c r="C301">
        <v>7.84</v>
      </c>
      <c r="D301" t="s">
        <v>4697</v>
      </c>
      <c r="E301" t="s">
        <v>4697</v>
      </c>
      <c r="F301" t="s">
        <v>4697</v>
      </c>
      <c r="G301" t="s">
        <v>4698</v>
      </c>
      <c r="H301" t="s">
        <v>4699</v>
      </c>
      <c r="I301" s="6" t="str">
        <f t="shared" si="24"/>
        <v>No</v>
      </c>
      <c r="J301" s="6" t="str">
        <f t="shared" si="25"/>
        <v>No</v>
      </c>
      <c r="K301" s="6" t="str">
        <f t="shared" si="26"/>
        <v>Yes</v>
      </c>
      <c r="L301" s="6">
        <f t="shared" si="27"/>
        <v>0</v>
      </c>
      <c r="M301" s="6" t="str">
        <f t="shared" si="28"/>
        <v>Normal Weight</v>
      </c>
      <c r="N301" s="6" t="str">
        <f t="shared" si="29"/>
        <v>Diabetic</v>
      </c>
    </row>
    <row r="302" spans="1:14" ht="15" customHeight="1" x14ac:dyDescent="0.3">
      <c r="A302" t="s">
        <v>614</v>
      </c>
      <c r="B302">
        <v>40.020000000000003</v>
      </c>
      <c r="C302">
        <v>5.19</v>
      </c>
      <c r="D302" t="s">
        <v>4699</v>
      </c>
      <c r="E302" t="s">
        <v>4697</v>
      </c>
      <c r="F302" t="s">
        <v>4697</v>
      </c>
      <c r="G302">
        <v>1</v>
      </c>
      <c r="H302" t="s">
        <v>4699</v>
      </c>
      <c r="I302" s="6" t="str">
        <f t="shared" si="24"/>
        <v>Yes</v>
      </c>
      <c r="J302" s="6" t="str">
        <f t="shared" si="25"/>
        <v>No</v>
      </c>
      <c r="K302" s="6" t="str">
        <f t="shared" si="26"/>
        <v>Yes</v>
      </c>
      <c r="L302" s="6">
        <f t="shared" si="27"/>
        <v>1</v>
      </c>
      <c r="M302" s="6" t="str">
        <f t="shared" si="28"/>
        <v>Obesity</v>
      </c>
      <c r="N302" s="6" t="str">
        <f t="shared" si="29"/>
        <v>Normal</v>
      </c>
    </row>
    <row r="303" spans="1:14" ht="15" customHeight="1" x14ac:dyDescent="0.3">
      <c r="A303" t="s">
        <v>616</v>
      </c>
      <c r="B303">
        <v>19.170000000000002</v>
      </c>
      <c r="C303">
        <v>8.41</v>
      </c>
      <c r="D303" t="s">
        <v>4697</v>
      </c>
      <c r="E303" t="s">
        <v>4697</v>
      </c>
      <c r="F303" t="s">
        <v>4697</v>
      </c>
      <c r="G303" t="s">
        <v>4698</v>
      </c>
      <c r="H303" t="s">
        <v>4699</v>
      </c>
      <c r="I303" s="6" t="str">
        <f t="shared" si="24"/>
        <v>No</v>
      </c>
      <c r="J303" s="6" t="str">
        <f t="shared" si="25"/>
        <v>No</v>
      </c>
      <c r="K303" s="6" t="str">
        <f t="shared" si="26"/>
        <v>Yes</v>
      </c>
      <c r="L303" s="6">
        <f t="shared" si="27"/>
        <v>0</v>
      </c>
      <c r="M303" s="6" t="str">
        <f t="shared" si="28"/>
        <v>Normal Weight</v>
      </c>
      <c r="N303" s="6" t="str">
        <f t="shared" si="29"/>
        <v>Diabetic</v>
      </c>
    </row>
    <row r="304" spans="1:14" ht="15" customHeight="1" x14ac:dyDescent="0.3">
      <c r="A304" t="s">
        <v>618</v>
      </c>
      <c r="B304">
        <v>43.53</v>
      </c>
      <c r="C304">
        <v>5.86</v>
      </c>
      <c r="D304" t="s">
        <v>4699</v>
      </c>
      <c r="E304" t="s">
        <v>4699</v>
      </c>
      <c r="F304" t="s">
        <v>4697</v>
      </c>
      <c r="G304">
        <v>2</v>
      </c>
      <c r="H304" t="s">
        <v>4699</v>
      </c>
      <c r="I304" s="6" t="str">
        <f t="shared" si="24"/>
        <v>Yes</v>
      </c>
      <c r="J304" s="6" t="str">
        <f t="shared" si="25"/>
        <v>Yes</v>
      </c>
      <c r="K304" s="6" t="str">
        <f t="shared" si="26"/>
        <v>Yes</v>
      </c>
      <c r="L304" s="6">
        <f t="shared" si="27"/>
        <v>2</v>
      </c>
      <c r="M304" s="6" t="str">
        <f t="shared" si="28"/>
        <v>Obesity</v>
      </c>
      <c r="N304" s="6" t="str">
        <f t="shared" si="29"/>
        <v>Prediabetic</v>
      </c>
    </row>
    <row r="305" spans="1:14" ht="15" customHeight="1" x14ac:dyDescent="0.3">
      <c r="A305" t="s">
        <v>620</v>
      </c>
      <c r="B305">
        <v>46.06</v>
      </c>
      <c r="C305">
        <v>4.18</v>
      </c>
      <c r="D305" t="s">
        <v>4697</v>
      </c>
      <c r="E305" t="s">
        <v>4699</v>
      </c>
      <c r="F305" t="s">
        <v>4697</v>
      </c>
      <c r="G305">
        <v>1</v>
      </c>
      <c r="H305" t="s">
        <v>4699</v>
      </c>
      <c r="I305" s="6" t="str">
        <f t="shared" si="24"/>
        <v>No</v>
      </c>
      <c r="J305" s="6" t="str">
        <f t="shared" si="25"/>
        <v>Yes</v>
      </c>
      <c r="K305" s="6" t="str">
        <f t="shared" si="26"/>
        <v>Yes</v>
      </c>
      <c r="L305" s="6">
        <f t="shared" si="27"/>
        <v>1</v>
      </c>
      <c r="M305" s="6" t="str">
        <f t="shared" si="28"/>
        <v>Obesity</v>
      </c>
      <c r="N305" s="6" t="str">
        <f t="shared" si="29"/>
        <v>Normal</v>
      </c>
    </row>
    <row r="306" spans="1:14" ht="15" customHeight="1" x14ac:dyDescent="0.3">
      <c r="A306" t="s">
        <v>622</v>
      </c>
      <c r="B306">
        <v>29.92</v>
      </c>
      <c r="C306">
        <v>11.99</v>
      </c>
      <c r="D306" t="s">
        <v>4699</v>
      </c>
      <c r="E306" t="s">
        <v>4697</v>
      </c>
      <c r="F306" t="s">
        <v>4697</v>
      </c>
      <c r="G306">
        <v>2</v>
      </c>
      <c r="H306" t="s">
        <v>4699</v>
      </c>
      <c r="I306" s="6" t="str">
        <f t="shared" si="24"/>
        <v>Yes</v>
      </c>
      <c r="J306" s="6" t="str">
        <f t="shared" si="25"/>
        <v>No</v>
      </c>
      <c r="K306" s="6" t="str">
        <f t="shared" si="26"/>
        <v>Yes</v>
      </c>
      <c r="L306" s="6">
        <f t="shared" si="27"/>
        <v>2</v>
      </c>
      <c r="M306" s="6" t="str">
        <f t="shared" si="28"/>
        <v>Obesity</v>
      </c>
      <c r="N306" s="6" t="str">
        <f t="shared" si="29"/>
        <v>Diabetic</v>
      </c>
    </row>
    <row r="307" spans="1:14" ht="15" customHeight="1" x14ac:dyDescent="0.3">
      <c r="A307" t="s">
        <v>624</v>
      </c>
      <c r="B307">
        <v>28.46</v>
      </c>
      <c r="C307">
        <v>4.8499999999999996</v>
      </c>
      <c r="D307" t="s">
        <v>4699</v>
      </c>
      <c r="E307" t="s">
        <v>4697</v>
      </c>
      <c r="F307" t="s">
        <v>4697</v>
      </c>
      <c r="G307">
        <v>1</v>
      </c>
      <c r="H307" t="s">
        <v>4699</v>
      </c>
      <c r="I307" s="6" t="str">
        <f t="shared" si="24"/>
        <v>Yes</v>
      </c>
      <c r="J307" s="6" t="str">
        <f t="shared" si="25"/>
        <v>No</v>
      </c>
      <c r="K307" s="6" t="str">
        <f t="shared" si="26"/>
        <v>Yes</v>
      </c>
      <c r="L307" s="6">
        <f t="shared" si="27"/>
        <v>1</v>
      </c>
      <c r="M307" s="6" t="str">
        <f t="shared" si="28"/>
        <v>Overweight</v>
      </c>
      <c r="N307" s="6" t="str">
        <f t="shared" si="29"/>
        <v>Normal</v>
      </c>
    </row>
    <row r="308" spans="1:14" ht="15" customHeight="1" x14ac:dyDescent="0.3">
      <c r="A308" t="s">
        <v>626</v>
      </c>
      <c r="B308">
        <v>24.56</v>
      </c>
      <c r="C308">
        <v>6.18</v>
      </c>
      <c r="D308" t="s">
        <v>4699</v>
      </c>
      <c r="E308" t="s">
        <v>4697</v>
      </c>
      <c r="F308" t="s">
        <v>4700</v>
      </c>
      <c r="G308">
        <v>1</v>
      </c>
      <c r="H308" t="s">
        <v>4699</v>
      </c>
      <c r="I308" s="6" t="str">
        <f t="shared" si="24"/>
        <v>Yes</v>
      </c>
      <c r="J308" s="6" t="str">
        <f t="shared" si="25"/>
        <v>No</v>
      </c>
      <c r="K308" s="6" t="str">
        <f t="shared" si="26"/>
        <v>Yes</v>
      </c>
      <c r="L308" s="6">
        <f t="shared" si="27"/>
        <v>1</v>
      </c>
      <c r="M308" s="6" t="str">
        <f t="shared" si="28"/>
        <v>Normal Weight</v>
      </c>
      <c r="N308" s="6" t="str">
        <f t="shared" si="29"/>
        <v>Prediabetic</v>
      </c>
    </row>
    <row r="309" spans="1:14" ht="15" customHeight="1" x14ac:dyDescent="0.3">
      <c r="A309" t="s">
        <v>628</v>
      </c>
      <c r="B309">
        <v>41.19</v>
      </c>
      <c r="C309">
        <v>6.37</v>
      </c>
      <c r="D309" t="s">
        <v>4697</v>
      </c>
      <c r="E309" t="s">
        <v>4697</v>
      </c>
      <c r="F309" t="s">
        <v>4697</v>
      </c>
      <c r="G309" t="s">
        <v>4698</v>
      </c>
      <c r="H309" t="s">
        <v>4699</v>
      </c>
      <c r="I309" s="6" t="str">
        <f t="shared" si="24"/>
        <v>No</v>
      </c>
      <c r="J309" s="6" t="str">
        <f t="shared" si="25"/>
        <v>No</v>
      </c>
      <c r="K309" s="6" t="str">
        <f t="shared" si="26"/>
        <v>Yes</v>
      </c>
      <c r="L309" s="6">
        <f t="shared" si="27"/>
        <v>0</v>
      </c>
      <c r="M309" s="6" t="str">
        <f t="shared" si="28"/>
        <v>Obesity</v>
      </c>
      <c r="N309" s="6" t="str">
        <f t="shared" si="29"/>
        <v>Prediabetic</v>
      </c>
    </row>
    <row r="310" spans="1:14" ht="15" customHeight="1" x14ac:dyDescent="0.3">
      <c r="A310" t="s">
        <v>630</v>
      </c>
      <c r="B310">
        <v>18.63</v>
      </c>
      <c r="C310">
        <v>9.81</v>
      </c>
      <c r="D310" t="s">
        <v>4699</v>
      </c>
      <c r="E310" t="s">
        <v>4697</v>
      </c>
      <c r="F310" t="s">
        <v>4697</v>
      </c>
      <c r="G310">
        <v>2</v>
      </c>
      <c r="H310" t="s">
        <v>4699</v>
      </c>
      <c r="I310" s="6" t="str">
        <f t="shared" si="24"/>
        <v>Yes</v>
      </c>
      <c r="J310" s="6" t="str">
        <f t="shared" si="25"/>
        <v>No</v>
      </c>
      <c r="K310" s="6" t="str">
        <f t="shared" si="26"/>
        <v>Yes</v>
      </c>
      <c r="L310" s="6">
        <f t="shared" si="27"/>
        <v>2</v>
      </c>
      <c r="M310" s="6" t="str">
        <f t="shared" si="28"/>
        <v>Normal Weight</v>
      </c>
      <c r="N310" s="6" t="str">
        <f t="shared" si="29"/>
        <v>Diabetic</v>
      </c>
    </row>
    <row r="311" spans="1:14" ht="15" customHeight="1" x14ac:dyDescent="0.3">
      <c r="A311" t="s">
        <v>632</v>
      </c>
      <c r="B311">
        <v>26.26</v>
      </c>
      <c r="C311">
        <v>11.8</v>
      </c>
      <c r="D311" t="s">
        <v>4699</v>
      </c>
      <c r="E311" t="s">
        <v>4697</v>
      </c>
      <c r="F311" t="s">
        <v>4697</v>
      </c>
      <c r="G311">
        <v>1</v>
      </c>
      <c r="H311" t="s">
        <v>4699</v>
      </c>
      <c r="I311" s="6" t="str">
        <f t="shared" si="24"/>
        <v>Yes</v>
      </c>
      <c r="J311" s="6" t="str">
        <f t="shared" si="25"/>
        <v>No</v>
      </c>
      <c r="K311" s="6" t="str">
        <f t="shared" si="26"/>
        <v>Yes</v>
      </c>
      <c r="L311" s="6">
        <f t="shared" si="27"/>
        <v>1</v>
      </c>
      <c r="M311" s="6" t="str">
        <f t="shared" si="28"/>
        <v>Overweight</v>
      </c>
      <c r="N311" s="6" t="str">
        <f t="shared" si="29"/>
        <v>Diabetic</v>
      </c>
    </row>
    <row r="312" spans="1:14" ht="15" customHeight="1" x14ac:dyDescent="0.3">
      <c r="A312" t="s">
        <v>634</v>
      </c>
      <c r="B312">
        <v>22.37</v>
      </c>
      <c r="C312">
        <v>5.86</v>
      </c>
      <c r="D312" t="s">
        <v>4699</v>
      </c>
      <c r="E312" t="s">
        <v>4697</v>
      </c>
      <c r="F312" t="s">
        <v>4700</v>
      </c>
      <c r="G312">
        <v>1</v>
      </c>
      <c r="H312" t="s">
        <v>4699</v>
      </c>
      <c r="I312" s="6" t="str">
        <f t="shared" si="24"/>
        <v>Yes</v>
      </c>
      <c r="J312" s="6" t="str">
        <f t="shared" si="25"/>
        <v>No</v>
      </c>
      <c r="K312" s="6" t="str">
        <f t="shared" si="26"/>
        <v>Yes</v>
      </c>
      <c r="L312" s="6">
        <f t="shared" si="27"/>
        <v>1</v>
      </c>
      <c r="M312" s="6" t="str">
        <f t="shared" si="28"/>
        <v>Normal Weight</v>
      </c>
      <c r="N312" s="6" t="str">
        <f t="shared" si="29"/>
        <v>Prediabetic</v>
      </c>
    </row>
    <row r="313" spans="1:14" ht="15" customHeight="1" x14ac:dyDescent="0.3">
      <c r="A313" t="s">
        <v>636</v>
      </c>
      <c r="B313">
        <v>39.619999999999997</v>
      </c>
      <c r="C313">
        <v>4.28</v>
      </c>
      <c r="D313" t="s">
        <v>4697</v>
      </c>
      <c r="E313" t="s">
        <v>4697</v>
      </c>
      <c r="F313" t="s">
        <v>4697</v>
      </c>
      <c r="G313">
        <v>1</v>
      </c>
      <c r="H313" t="s">
        <v>4699</v>
      </c>
      <c r="I313" s="6" t="str">
        <f t="shared" si="24"/>
        <v>No</v>
      </c>
      <c r="J313" s="6" t="str">
        <f t="shared" si="25"/>
        <v>No</v>
      </c>
      <c r="K313" s="6" t="str">
        <f t="shared" si="26"/>
        <v>Yes</v>
      </c>
      <c r="L313" s="6">
        <f t="shared" si="27"/>
        <v>1</v>
      </c>
      <c r="M313" s="6" t="str">
        <f t="shared" si="28"/>
        <v>Obesity</v>
      </c>
      <c r="N313" s="6" t="str">
        <f t="shared" si="29"/>
        <v>Normal</v>
      </c>
    </row>
    <row r="314" spans="1:14" ht="15" customHeight="1" x14ac:dyDescent="0.3">
      <c r="A314" t="s">
        <v>638</v>
      </c>
      <c r="B314">
        <v>18.329999999999998</v>
      </c>
      <c r="C314">
        <v>4.16</v>
      </c>
      <c r="D314" t="s">
        <v>4699</v>
      </c>
      <c r="E314" t="s">
        <v>4697</v>
      </c>
      <c r="F314" t="s">
        <v>4697</v>
      </c>
      <c r="G314" t="s">
        <v>4698</v>
      </c>
      <c r="H314" t="s">
        <v>4699</v>
      </c>
      <c r="I314" s="6" t="str">
        <f t="shared" si="24"/>
        <v>Yes</v>
      </c>
      <c r="J314" s="6" t="str">
        <f t="shared" si="25"/>
        <v>No</v>
      </c>
      <c r="K314" s="6" t="str">
        <f t="shared" si="26"/>
        <v>Yes</v>
      </c>
      <c r="L314" s="6">
        <f t="shared" si="27"/>
        <v>0</v>
      </c>
      <c r="M314" s="6" t="str">
        <f t="shared" si="28"/>
        <v>Underweight</v>
      </c>
      <c r="N314" s="6" t="str">
        <f t="shared" si="29"/>
        <v>Normal</v>
      </c>
    </row>
    <row r="315" spans="1:14" ht="15" customHeight="1" x14ac:dyDescent="0.3">
      <c r="A315" t="s">
        <v>640</v>
      </c>
      <c r="B315">
        <v>17.11</v>
      </c>
      <c r="C315">
        <v>4.9800000000000004</v>
      </c>
      <c r="D315" t="s">
        <v>4699</v>
      </c>
      <c r="E315" t="s">
        <v>4697</v>
      </c>
      <c r="F315" t="s">
        <v>4700</v>
      </c>
      <c r="G315">
        <v>1</v>
      </c>
      <c r="H315" t="s">
        <v>4699</v>
      </c>
      <c r="I315" s="6" t="str">
        <f t="shared" si="24"/>
        <v>Yes</v>
      </c>
      <c r="J315" s="6" t="str">
        <f t="shared" si="25"/>
        <v>No</v>
      </c>
      <c r="K315" s="6" t="str">
        <f t="shared" si="26"/>
        <v>Yes</v>
      </c>
      <c r="L315" s="6">
        <f t="shared" si="27"/>
        <v>1</v>
      </c>
      <c r="M315" s="6" t="str">
        <f t="shared" si="28"/>
        <v>Underweight</v>
      </c>
      <c r="N315" s="6" t="str">
        <f t="shared" si="29"/>
        <v>Normal</v>
      </c>
    </row>
    <row r="316" spans="1:14" ht="15" customHeight="1" x14ac:dyDescent="0.3">
      <c r="A316" t="s">
        <v>642</v>
      </c>
      <c r="B316">
        <v>43.5</v>
      </c>
      <c r="C316">
        <v>6.38</v>
      </c>
      <c r="D316" t="s">
        <v>4697</v>
      </c>
      <c r="E316" t="s">
        <v>4699</v>
      </c>
      <c r="F316" t="s">
        <v>4697</v>
      </c>
      <c r="G316">
        <v>1</v>
      </c>
      <c r="H316" t="s">
        <v>4699</v>
      </c>
      <c r="I316" s="6" t="str">
        <f t="shared" si="24"/>
        <v>No</v>
      </c>
      <c r="J316" s="6" t="str">
        <f t="shared" si="25"/>
        <v>Yes</v>
      </c>
      <c r="K316" s="6" t="str">
        <f t="shared" si="26"/>
        <v>Yes</v>
      </c>
      <c r="L316" s="6">
        <f t="shared" si="27"/>
        <v>1</v>
      </c>
      <c r="M316" s="6" t="str">
        <f t="shared" si="28"/>
        <v>Obesity</v>
      </c>
      <c r="N316" s="6" t="str">
        <f t="shared" si="29"/>
        <v>Prediabetic</v>
      </c>
    </row>
    <row r="317" spans="1:14" ht="15" customHeight="1" x14ac:dyDescent="0.3">
      <c r="A317" t="s">
        <v>644</v>
      </c>
      <c r="B317">
        <v>25.364999999999998</v>
      </c>
      <c r="C317">
        <v>5.19</v>
      </c>
      <c r="D317" t="s">
        <v>4697</v>
      </c>
      <c r="E317" t="s">
        <v>4697</v>
      </c>
      <c r="F317" t="s">
        <v>4697</v>
      </c>
      <c r="G317">
        <v>2</v>
      </c>
      <c r="H317" t="s">
        <v>4697</v>
      </c>
      <c r="I317" s="6" t="str">
        <f t="shared" si="24"/>
        <v>No</v>
      </c>
      <c r="J317" s="6" t="str">
        <f t="shared" si="25"/>
        <v>No</v>
      </c>
      <c r="K317" s="6" t="str">
        <f t="shared" si="26"/>
        <v>No</v>
      </c>
      <c r="L317" s="6">
        <f t="shared" si="27"/>
        <v>2</v>
      </c>
      <c r="M317" s="6" t="str">
        <f t="shared" si="28"/>
        <v>Overweight</v>
      </c>
      <c r="N317" s="6" t="str">
        <f t="shared" si="29"/>
        <v>Normal</v>
      </c>
    </row>
    <row r="318" spans="1:14" ht="15" customHeight="1" x14ac:dyDescent="0.3">
      <c r="A318" t="s">
        <v>646</v>
      </c>
      <c r="B318">
        <v>28.594999999999999</v>
      </c>
      <c r="C318">
        <v>10.210000000000001</v>
      </c>
      <c r="D318" t="s">
        <v>4697</v>
      </c>
      <c r="E318" t="s">
        <v>4697</v>
      </c>
      <c r="F318" t="s">
        <v>4697</v>
      </c>
      <c r="G318" t="s">
        <v>4698</v>
      </c>
      <c r="H318" t="s">
        <v>4697</v>
      </c>
      <c r="I318" s="6" t="str">
        <f t="shared" si="24"/>
        <v>No</v>
      </c>
      <c r="J318" s="6" t="str">
        <f t="shared" si="25"/>
        <v>No</v>
      </c>
      <c r="K318" s="6" t="str">
        <f t="shared" si="26"/>
        <v>No</v>
      </c>
      <c r="L318" s="6">
        <f t="shared" si="27"/>
        <v>0</v>
      </c>
      <c r="M318" s="6" t="str">
        <f t="shared" si="28"/>
        <v>Overweight</v>
      </c>
      <c r="N318" s="6" t="str">
        <f t="shared" si="29"/>
        <v>Diabetic</v>
      </c>
    </row>
    <row r="319" spans="1:14" ht="15" customHeight="1" x14ac:dyDescent="0.3">
      <c r="A319" t="s">
        <v>648</v>
      </c>
      <c r="B319">
        <v>29.83</v>
      </c>
      <c r="C319">
        <v>9.6999999999999993</v>
      </c>
      <c r="D319" t="s">
        <v>4699</v>
      </c>
      <c r="E319" t="s">
        <v>4697</v>
      </c>
      <c r="F319" t="s">
        <v>4700</v>
      </c>
      <c r="G319">
        <v>1</v>
      </c>
      <c r="H319" t="s">
        <v>4699</v>
      </c>
      <c r="I319" s="6" t="str">
        <f t="shared" si="24"/>
        <v>Yes</v>
      </c>
      <c r="J319" s="6" t="str">
        <f t="shared" si="25"/>
        <v>No</v>
      </c>
      <c r="K319" s="6" t="str">
        <f t="shared" si="26"/>
        <v>Yes</v>
      </c>
      <c r="L319" s="6">
        <f t="shared" si="27"/>
        <v>1</v>
      </c>
      <c r="M319" s="6" t="str">
        <f t="shared" si="28"/>
        <v>Overweight</v>
      </c>
      <c r="N319" s="6" t="str">
        <f t="shared" si="29"/>
        <v>Diabetic</v>
      </c>
    </row>
    <row r="320" spans="1:14" ht="15" customHeight="1" x14ac:dyDescent="0.3">
      <c r="A320" t="s">
        <v>650</v>
      </c>
      <c r="B320">
        <v>24.7</v>
      </c>
      <c r="C320">
        <v>10.25</v>
      </c>
      <c r="D320" t="s">
        <v>4697</v>
      </c>
      <c r="E320" t="s">
        <v>4697</v>
      </c>
      <c r="F320" t="s">
        <v>4697</v>
      </c>
      <c r="G320">
        <v>3</v>
      </c>
      <c r="H320" t="s">
        <v>4697</v>
      </c>
      <c r="I320" s="6" t="str">
        <f t="shared" si="24"/>
        <v>No</v>
      </c>
      <c r="J320" s="6" t="str">
        <f t="shared" si="25"/>
        <v>No</v>
      </c>
      <c r="K320" s="6" t="str">
        <f t="shared" si="26"/>
        <v>No</v>
      </c>
      <c r="L320" s="6">
        <f t="shared" si="27"/>
        <v>3</v>
      </c>
      <c r="M320" s="6" t="str">
        <f t="shared" si="28"/>
        <v>Normal Weight</v>
      </c>
      <c r="N320" s="6" t="str">
        <f t="shared" si="29"/>
        <v>Diabetic</v>
      </c>
    </row>
    <row r="321" spans="1:14" ht="15" customHeight="1" x14ac:dyDescent="0.3">
      <c r="A321" t="s">
        <v>652</v>
      </c>
      <c r="B321">
        <v>17.940000000000001</v>
      </c>
      <c r="C321">
        <v>9.77</v>
      </c>
      <c r="D321" t="s">
        <v>4697</v>
      </c>
      <c r="E321" t="s">
        <v>4697</v>
      </c>
      <c r="F321" t="s">
        <v>4697</v>
      </c>
      <c r="G321" t="s">
        <v>4698</v>
      </c>
      <c r="H321" t="s">
        <v>4699</v>
      </c>
      <c r="I321" s="6" t="str">
        <f t="shared" si="24"/>
        <v>No</v>
      </c>
      <c r="J321" s="6" t="str">
        <f t="shared" si="25"/>
        <v>No</v>
      </c>
      <c r="K321" s="6" t="str">
        <f t="shared" si="26"/>
        <v>Yes</v>
      </c>
      <c r="L321" s="6">
        <f t="shared" si="27"/>
        <v>0</v>
      </c>
      <c r="M321" s="6" t="str">
        <f t="shared" si="28"/>
        <v>Underweight</v>
      </c>
      <c r="N321" s="6" t="str">
        <f t="shared" si="29"/>
        <v>Diabetic</v>
      </c>
    </row>
    <row r="322" spans="1:14" ht="15" customHeight="1" x14ac:dyDescent="0.3">
      <c r="A322" t="s">
        <v>654</v>
      </c>
      <c r="B322">
        <v>21.08</v>
      </c>
      <c r="C322">
        <v>4.83</v>
      </c>
      <c r="D322" t="s">
        <v>4697</v>
      </c>
      <c r="E322" t="s">
        <v>4697</v>
      </c>
      <c r="F322" t="s">
        <v>4700</v>
      </c>
      <c r="G322">
        <v>1</v>
      </c>
      <c r="H322" t="s">
        <v>4699</v>
      </c>
      <c r="I322" s="6" t="str">
        <f t="shared" ref="I322:I385" si="30">PROPER(D322)</f>
        <v>No</v>
      </c>
      <c r="J322" s="6" t="str">
        <f t="shared" ref="J322:J385" si="31">PROPER(E322)</f>
        <v>No</v>
      </c>
      <c r="K322" s="6" t="str">
        <f t="shared" ref="K322:K385" si="32">IF(H322="?",$K$4,PROPER(H322))</f>
        <v>Yes</v>
      </c>
      <c r="L322" s="6">
        <f t="shared" ref="L322:L385" si="33">IF(G322="No major surgery",0,G322)</f>
        <v>1</v>
      </c>
      <c r="M322" s="6" t="str">
        <f t="shared" ref="M322:M385" si="34">IF(B322&lt;18.5,"Underweight",IF(B322&lt;=24.9,"Normal Weight",IF(B322&lt;=29.9,"Overweight","Obesity")))</f>
        <v>Normal Weight</v>
      </c>
      <c r="N322" s="6" t="str">
        <f t="shared" ref="N322:N385" si="35">IF(C322&lt;5.7,"Normal",IF(C322&lt;=6.4,"Prediabetic","Diabetic"))</f>
        <v>Normal</v>
      </c>
    </row>
    <row r="323" spans="1:14" ht="15" customHeight="1" x14ac:dyDescent="0.3">
      <c r="A323" t="s">
        <v>656</v>
      </c>
      <c r="B323">
        <v>37.715000000000003</v>
      </c>
      <c r="C323">
        <v>10.86</v>
      </c>
      <c r="D323" t="s">
        <v>4699</v>
      </c>
      <c r="E323" t="s">
        <v>4697</v>
      </c>
      <c r="F323" t="s">
        <v>4697</v>
      </c>
      <c r="G323" t="s">
        <v>4698</v>
      </c>
      <c r="H323" t="s">
        <v>4697</v>
      </c>
      <c r="I323" s="6" t="str">
        <f t="shared" si="30"/>
        <v>Yes</v>
      </c>
      <c r="J323" s="6" t="str">
        <f t="shared" si="31"/>
        <v>No</v>
      </c>
      <c r="K323" s="6" t="str">
        <f t="shared" si="32"/>
        <v>No</v>
      </c>
      <c r="L323" s="6">
        <f t="shared" si="33"/>
        <v>0</v>
      </c>
      <c r="M323" s="6" t="str">
        <f t="shared" si="34"/>
        <v>Obesity</v>
      </c>
      <c r="N323" s="6" t="str">
        <f t="shared" si="35"/>
        <v>Diabetic</v>
      </c>
    </row>
    <row r="324" spans="1:14" ht="15" customHeight="1" x14ac:dyDescent="0.3">
      <c r="A324" t="s">
        <v>658</v>
      </c>
      <c r="B324">
        <v>22.39</v>
      </c>
      <c r="C324">
        <v>9.5299999999999994</v>
      </c>
      <c r="D324" t="s">
        <v>4699</v>
      </c>
      <c r="E324" t="s">
        <v>4697</v>
      </c>
      <c r="F324" t="s">
        <v>4697</v>
      </c>
      <c r="G324" t="s">
        <v>4698</v>
      </c>
      <c r="H324" t="s">
        <v>4699</v>
      </c>
      <c r="I324" s="6" t="str">
        <f t="shared" si="30"/>
        <v>Yes</v>
      </c>
      <c r="J324" s="6" t="str">
        <f t="shared" si="31"/>
        <v>No</v>
      </c>
      <c r="K324" s="6" t="str">
        <f t="shared" si="32"/>
        <v>Yes</v>
      </c>
      <c r="L324" s="6">
        <f t="shared" si="33"/>
        <v>0</v>
      </c>
      <c r="M324" s="6" t="str">
        <f t="shared" si="34"/>
        <v>Normal Weight</v>
      </c>
      <c r="N324" s="6" t="str">
        <f t="shared" si="35"/>
        <v>Diabetic</v>
      </c>
    </row>
    <row r="325" spans="1:14" ht="15" customHeight="1" x14ac:dyDescent="0.3">
      <c r="A325" t="s">
        <v>660</v>
      </c>
      <c r="B325">
        <v>28.78</v>
      </c>
      <c r="C325">
        <v>5.68</v>
      </c>
      <c r="D325" t="s">
        <v>4697</v>
      </c>
      <c r="E325" t="s">
        <v>4697</v>
      </c>
      <c r="F325" t="s">
        <v>4697</v>
      </c>
      <c r="G325" t="s">
        <v>4698</v>
      </c>
      <c r="H325" t="s">
        <v>4699</v>
      </c>
      <c r="I325" s="6" t="str">
        <f t="shared" si="30"/>
        <v>No</v>
      </c>
      <c r="J325" s="6" t="str">
        <f t="shared" si="31"/>
        <v>No</v>
      </c>
      <c r="K325" s="6" t="str">
        <f t="shared" si="32"/>
        <v>Yes</v>
      </c>
      <c r="L325" s="6">
        <f t="shared" si="33"/>
        <v>0</v>
      </c>
      <c r="M325" s="6" t="str">
        <f t="shared" si="34"/>
        <v>Overweight</v>
      </c>
      <c r="N325" s="6" t="str">
        <f t="shared" si="35"/>
        <v>Normal</v>
      </c>
    </row>
    <row r="326" spans="1:14" ht="15" customHeight="1" x14ac:dyDescent="0.3">
      <c r="A326" t="s">
        <v>662</v>
      </c>
      <c r="B326">
        <v>18.329999999999998</v>
      </c>
      <c r="C326">
        <v>5.57</v>
      </c>
      <c r="D326" t="s">
        <v>4699</v>
      </c>
      <c r="E326" t="s">
        <v>4697</v>
      </c>
      <c r="F326" t="s">
        <v>4697</v>
      </c>
      <c r="G326" t="s">
        <v>4698</v>
      </c>
      <c r="H326" t="s">
        <v>4699</v>
      </c>
      <c r="I326" s="6" t="str">
        <f t="shared" si="30"/>
        <v>Yes</v>
      </c>
      <c r="J326" s="6" t="str">
        <f t="shared" si="31"/>
        <v>No</v>
      </c>
      <c r="K326" s="6" t="str">
        <f t="shared" si="32"/>
        <v>Yes</v>
      </c>
      <c r="L326" s="6">
        <f t="shared" si="33"/>
        <v>0</v>
      </c>
      <c r="M326" s="6" t="str">
        <f t="shared" si="34"/>
        <v>Underweight</v>
      </c>
      <c r="N326" s="6" t="str">
        <f t="shared" si="35"/>
        <v>Normal</v>
      </c>
    </row>
    <row r="327" spans="1:14" ht="15" customHeight="1" x14ac:dyDescent="0.3">
      <c r="A327" t="s">
        <v>664</v>
      </c>
      <c r="B327">
        <v>26.39</v>
      </c>
      <c r="C327">
        <v>4.58</v>
      </c>
      <c r="D327" t="s">
        <v>4699</v>
      </c>
      <c r="E327" t="s">
        <v>4697</v>
      </c>
      <c r="F327" t="s">
        <v>4697</v>
      </c>
      <c r="G327">
        <v>1</v>
      </c>
      <c r="H327" t="s">
        <v>4699</v>
      </c>
      <c r="I327" s="6" t="str">
        <f t="shared" si="30"/>
        <v>Yes</v>
      </c>
      <c r="J327" s="6" t="str">
        <f t="shared" si="31"/>
        <v>No</v>
      </c>
      <c r="K327" s="6" t="str">
        <f t="shared" si="32"/>
        <v>Yes</v>
      </c>
      <c r="L327" s="6">
        <f t="shared" si="33"/>
        <v>1</v>
      </c>
      <c r="M327" s="6" t="str">
        <f t="shared" si="34"/>
        <v>Overweight</v>
      </c>
      <c r="N327" s="6" t="str">
        <f t="shared" si="35"/>
        <v>Normal</v>
      </c>
    </row>
    <row r="328" spans="1:14" ht="15" customHeight="1" x14ac:dyDescent="0.3">
      <c r="A328" t="s">
        <v>666</v>
      </c>
      <c r="B328">
        <v>19.260000000000002</v>
      </c>
      <c r="C328">
        <v>8.9600000000000009</v>
      </c>
      <c r="D328" t="s">
        <v>4699</v>
      </c>
      <c r="E328" t="s">
        <v>4697</v>
      </c>
      <c r="F328" t="s">
        <v>4697</v>
      </c>
      <c r="G328">
        <v>1</v>
      </c>
      <c r="H328" t="s">
        <v>4699</v>
      </c>
      <c r="I328" s="6" t="str">
        <f t="shared" si="30"/>
        <v>Yes</v>
      </c>
      <c r="J328" s="6" t="str">
        <f t="shared" si="31"/>
        <v>No</v>
      </c>
      <c r="K328" s="6" t="str">
        <f t="shared" si="32"/>
        <v>Yes</v>
      </c>
      <c r="L328" s="6">
        <f t="shared" si="33"/>
        <v>1</v>
      </c>
      <c r="M328" s="6" t="str">
        <f t="shared" si="34"/>
        <v>Normal Weight</v>
      </c>
      <c r="N328" s="6" t="str">
        <f t="shared" si="35"/>
        <v>Diabetic</v>
      </c>
    </row>
    <row r="329" spans="1:14" ht="15" customHeight="1" x14ac:dyDescent="0.3">
      <c r="A329" t="s">
        <v>668</v>
      </c>
      <c r="B329">
        <v>26.92</v>
      </c>
      <c r="C329">
        <v>6.09</v>
      </c>
      <c r="D329" t="s">
        <v>4697</v>
      </c>
      <c r="E329" t="s">
        <v>4697</v>
      </c>
      <c r="F329" t="s">
        <v>4697</v>
      </c>
      <c r="G329" t="s">
        <v>4698</v>
      </c>
      <c r="H329" t="s">
        <v>4699</v>
      </c>
      <c r="I329" s="6" t="str">
        <f t="shared" si="30"/>
        <v>No</v>
      </c>
      <c r="J329" s="6" t="str">
        <f t="shared" si="31"/>
        <v>No</v>
      </c>
      <c r="K329" s="6" t="str">
        <f t="shared" si="32"/>
        <v>Yes</v>
      </c>
      <c r="L329" s="6">
        <f t="shared" si="33"/>
        <v>0</v>
      </c>
      <c r="M329" s="6" t="str">
        <f t="shared" si="34"/>
        <v>Overweight</v>
      </c>
      <c r="N329" s="6" t="str">
        <f t="shared" si="35"/>
        <v>Prediabetic</v>
      </c>
    </row>
    <row r="330" spans="1:14" ht="15" customHeight="1" x14ac:dyDescent="0.3">
      <c r="A330" t="s">
        <v>670</v>
      </c>
      <c r="B330">
        <v>19.73</v>
      </c>
      <c r="C330">
        <v>4.3600000000000003</v>
      </c>
      <c r="D330" t="s">
        <v>4697</v>
      </c>
      <c r="E330" t="s">
        <v>4697</v>
      </c>
      <c r="F330" t="s">
        <v>4697</v>
      </c>
      <c r="G330" t="s">
        <v>4698</v>
      </c>
      <c r="H330" t="s">
        <v>4699</v>
      </c>
      <c r="I330" s="6" t="str">
        <f t="shared" si="30"/>
        <v>No</v>
      </c>
      <c r="J330" s="6" t="str">
        <f t="shared" si="31"/>
        <v>No</v>
      </c>
      <c r="K330" s="6" t="str">
        <f t="shared" si="32"/>
        <v>Yes</v>
      </c>
      <c r="L330" s="6">
        <f t="shared" si="33"/>
        <v>0</v>
      </c>
      <c r="M330" s="6" t="str">
        <f t="shared" si="34"/>
        <v>Normal Weight</v>
      </c>
      <c r="N330" s="6" t="str">
        <f t="shared" si="35"/>
        <v>Normal</v>
      </c>
    </row>
    <row r="331" spans="1:14" ht="15" customHeight="1" x14ac:dyDescent="0.3">
      <c r="A331" t="s">
        <v>672</v>
      </c>
      <c r="B331">
        <v>23.56</v>
      </c>
      <c r="C331">
        <v>11.74</v>
      </c>
      <c r="D331" t="s">
        <v>4699</v>
      </c>
      <c r="E331" t="s">
        <v>4697</v>
      </c>
      <c r="F331" t="s">
        <v>4697</v>
      </c>
      <c r="G331" t="s">
        <v>4698</v>
      </c>
      <c r="H331" t="s">
        <v>4699</v>
      </c>
      <c r="I331" s="6" t="str">
        <f t="shared" si="30"/>
        <v>Yes</v>
      </c>
      <c r="J331" s="6" t="str">
        <f t="shared" si="31"/>
        <v>No</v>
      </c>
      <c r="K331" s="6" t="str">
        <f t="shared" si="32"/>
        <v>Yes</v>
      </c>
      <c r="L331" s="6">
        <f t="shared" si="33"/>
        <v>0</v>
      </c>
      <c r="M331" s="6" t="str">
        <f t="shared" si="34"/>
        <v>Normal Weight</v>
      </c>
      <c r="N331" s="6" t="str">
        <f t="shared" si="35"/>
        <v>Diabetic</v>
      </c>
    </row>
    <row r="332" spans="1:14" ht="15" customHeight="1" x14ac:dyDescent="0.3">
      <c r="A332" t="s">
        <v>674</v>
      </c>
      <c r="B332">
        <v>37.67</v>
      </c>
      <c r="C332">
        <v>5.89</v>
      </c>
      <c r="D332" t="s">
        <v>4697</v>
      </c>
      <c r="E332" t="s">
        <v>4697</v>
      </c>
      <c r="F332" t="s">
        <v>4697</v>
      </c>
      <c r="G332">
        <v>1</v>
      </c>
      <c r="H332" t="s">
        <v>4699</v>
      </c>
      <c r="I332" s="6" t="str">
        <f t="shared" si="30"/>
        <v>No</v>
      </c>
      <c r="J332" s="6" t="str">
        <f t="shared" si="31"/>
        <v>No</v>
      </c>
      <c r="K332" s="6" t="str">
        <f t="shared" si="32"/>
        <v>Yes</v>
      </c>
      <c r="L332" s="6">
        <f t="shared" si="33"/>
        <v>1</v>
      </c>
      <c r="M332" s="6" t="str">
        <f t="shared" si="34"/>
        <v>Obesity</v>
      </c>
      <c r="N332" s="6" t="str">
        <f t="shared" si="35"/>
        <v>Prediabetic</v>
      </c>
    </row>
    <row r="333" spans="1:14" ht="15" customHeight="1" x14ac:dyDescent="0.3">
      <c r="A333" t="s">
        <v>676</v>
      </c>
      <c r="B333">
        <v>18.73</v>
      </c>
      <c r="C333">
        <v>10.64</v>
      </c>
      <c r="D333" t="s">
        <v>4697</v>
      </c>
      <c r="E333" t="s">
        <v>4697</v>
      </c>
      <c r="F333" t="s">
        <v>4697</v>
      </c>
      <c r="G333">
        <v>2</v>
      </c>
      <c r="H333" t="s">
        <v>4699</v>
      </c>
      <c r="I333" s="6" t="str">
        <f t="shared" si="30"/>
        <v>No</v>
      </c>
      <c r="J333" s="6" t="str">
        <f t="shared" si="31"/>
        <v>No</v>
      </c>
      <c r="K333" s="6" t="str">
        <f t="shared" si="32"/>
        <v>Yes</v>
      </c>
      <c r="L333" s="6">
        <f t="shared" si="33"/>
        <v>2</v>
      </c>
      <c r="M333" s="6" t="str">
        <f t="shared" si="34"/>
        <v>Normal Weight</v>
      </c>
      <c r="N333" s="6" t="str">
        <f t="shared" si="35"/>
        <v>Diabetic</v>
      </c>
    </row>
    <row r="334" spans="1:14" ht="15" customHeight="1" x14ac:dyDescent="0.3">
      <c r="A334" t="s">
        <v>678</v>
      </c>
      <c r="B334">
        <v>33.090000000000003</v>
      </c>
      <c r="C334">
        <v>6.06</v>
      </c>
      <c r="D334" t="s">
        <v>4697</v>
      </c>
      <c r="E334" t="s">
        <v>4697</v>
      </c>
      <c r="F334" t="s">
        <v>4700</v>
      </c>
      <c r="G334">
        <v>1</v>
      </c>
      <c r="H334" t="s">
        <v>4699</v>
      </c>
      <c r="I334" s="6" t="str">
        <f t="shared" si="30"/>
        <v>No</v>
      </c>
      <c r="J334" s="6" t="str">
        <f t="shared" si="31"/>
        <v>No</v>
      </c>
      <c r="K334" s="6" t="str">
        <f t="shared" si="32"/>
        <v>Yes</v>
      </c>
      <c r="L334" s="6">
        <f t="shared" si="33"/>
        <v>1</v>
      </c>
      <c r="M334" s="6" t="str">
        <f t="shared" si="34"/>
        <v>Obesity</v>
      </c>
      <c r="N334" s="6" t="str">
        <f t="shared" si="35"/>
        <v>Prediabetic</v>
      </c>
    </row>
    <row r="335" spans="1:14" ht="15" customHeight="1" x14ac:dyDescent="0.3">
      <c r="A335" t="s">
        <v>680</v>
      </c>
      <c r="B335">
        <v>18.329999999999998</v>
      </c>
      <c r="C335">
        <v>7.46</v>
      </c>
      <c r="D335" t="s">
        <v>4699</v>
      </c>
      <c r="E335" t="s">
        <v>4697</v>
      </c>
      <c r="F335" t="s">
        <v>4697</v>
      </c>
      <c r="G335">
        <v>1</v>
      </c>
      <c r="H335" t="s">
        <v>4699</v>
      </c>
      <c r="I335" s="6" t="str">
        <f t="shared" si="30"/>
        <v>Yes</v>
      </c>
      <c r="J335" s="6" t="str">
        <f t="shared" si="31"/>
        <v>No</v>
      </c>
      <c r="K335" s="6" t="str">
        <f t="shared" si="32"/>
        <v>Yes</v>
      </c>
      <c r="L335" s="6">
        <f t="shared" si="33"/>
        <v>1</v>
      </c>
      <c r="M335" s="6" t="str">
        <f t="shared" si="34"/>
        <v>Underweight</v>
      </c>
      <c r="N335" s="6" t="str">
        <f t="shared" si="35"/>
        <v>Diabetic</v>
      </c>
    </row>
    <row r="336" spans="1:14" ht="15" customHeight="1" x14ac:dyDescent="0.3">
      <c r="A336" t="s">
        <v>682</v>
      </c>
      <c r="B336">
        <v>27.74</v>
      </c>
      <c r="C336">
        <v>4.68</v>
      </c>
      <c r="D336" t="s">
        <v>4699</v>
      </c>
      <c r="E336" t="s">
        <v>4697</v>
      </c>
      <c r="F336" t="s">
        <v>4697</v>
      </c>
      <c r="G336">
        <v>2</v>
      </c>
      <c r="H336" t="s">
        <v>4699</v>
      </c>
      <c r="I336" s="6" t="str">
        <f t="shared" si="30"/>
        <v>Yes</v>
      </c>
      <c r="J336" s="6" t="str">
        <f t="shared" si="31"/>
        <v>No</v>
      </c>
      <c r="K336" s="6" t="str">
        <f t="shared" si="32"/>
        <v>Yes</v>
      </c>
      <c r="L336" s="6">
        <f t="shared" si="33"/>
        <v>2</v>
      </c>
      <c r="M336" s="6" t="str">
        <f t="shared" si="34"/>
        <v>Overweight</v>
      </c>
      <c r="N336" s="6" t="str">
        <f t="shared" si="35"/>
        <v>Normal</v>
      </c>
    </row>
    <row r="337" spans="1:14" ht="15" customHeight="1" x14ac:dyDescent="0.3">
      <c r="A337" t="s">
        <v>684</v>
      </c>
      <c r="B337">
        <v>24.2</v>
      </c>
      <c r="C337">
        <v>6.15</v>
      </c>
      <c r="D337" t="s">
        <v>4697</v>
      </c>
      <c r="E337" t="s">
        <v>4697</v>
      </c>
      <c r="F337" t="s">
        <v>4697</v>
      </c>
      <c r="G337">
        <v>1</v>
      </c>
      <c r="H337" t="s">
        <v>4699</v>
      </c>
      <c r="I337" s="6" t="str">
        <f t="shared" si="30"/>
        <v>No</v>
      </c>
      <c r="J337" s="6" t="str">
        <f t="shared" si="31"/>
        <v>No</v>
      </c>
      <c r="K337" s="6" t="str">
        <f t="shared" si="32"/>
        <v>Yes</v>
      </c>
      <c r="L337" s="6">
        <f t="shared" si="33"/>
        <v>1</v>
      </c>
      <c r="M337" s="6" t="str">
        <f t="shared" si="34"/>
        <v>Normal Weight</v>
      </c>
      <c r="N337" s="6" t="str">
        <f t="shared" si="35"/>
        <v>Prediabetic</v>
      </c>
    </row>
    <row r="338" spans="1:14" ht="15" customHeight="1" x14ac:dyDescent="0.3">
      <c r="A338" t="s">
        <v>686</v>
      </c>
      <c r="B338">
        <v>22.03</v>
      </c>
      <c r="C338">
        <v>4.28</v>
      </c>
      <c r="D338" t="s">
        <v>4699</v>
      </c>
      <c r="E338" t="s">
        <v>4697</v>
      </c>
      <c r="F338" t="s">
        <v>4697</v>
      </c>
      <c r="G338" t="s">
        <v>4698</v>
      </c>
      <c r="H338" t="s">
        <v>4699</v>
      </c>
      <c r="I338" s="6" t="str">
        <f t="shared" si="30"/>
        <v>Yes</v>
      </c>
      <c r="J338" s="6" t="str">
        <f t="shared" si="31"/>
        <v>No</v>
      </c>
      <c r="K338" s="6" t="str">
        <f t="shared" si="32"/>
        <v>Yes</v>
      </c>
      <c r="L338" s="6">
        <f t="shared" si="33"/>
        <v>0</v>
      </c>
      <c r="M338" s="6" t="str">
        <f t="shared" si="34"/>
        <v>Normal Weight</v>
      </c>
      <c r="N338" s="6" t="str">
        <f t="shared" si="35"/>
        <v>Normal</v>
      </c>
    </row>
    <row r="339" spans="1:14" ht="15" customHeight="1" x14ac:dyDescent="0.3">
      <c r="A339" t="s">
        <v>688</v>
      </c>
      <c r="B339">
        <v>26.885000000000002</v>
      </c>
      <c r="C339">
        <v>9.86</v>
      </c>
      <c r="D339" t="s">
        <v>4697</v>
      </c>
      <c r="E339" t="s">
        <v>4697</v>
      </c>
      <c r="F339" t="s">
        <v>4697</v>
      </c>
      <c r="G339">
        <v>3</v>
      </c>
      <c r="H339" t="s">
        <v>4699</v>
      </c>
      <c r="I339" s="6" t="str">
        <f t="shared" si="30"/>
        <v>No</v>
      </c>
      <c r="J339" s="6" t="str">
        <f t="shared" si="31"/>
        <v>No</v>
      </c>
      <c r="K339" s="6" t="str">
        <f t="shared" si="32"/>
        <v>Yes</v>
      </c>
      <c r="L339" s="6">
        <f t="shared" si="33"/>
        <v>3</v>
      </c>
      <c r="M339" s="6" t="str">
        <f t="shared" si="34"/>
        <v>Overweight</v>
      </c>
      <c r="N339" s="6" t="str">
        <f t="shared" si="35"/>
        <v>Diabetic</v>
      </c>
    </row>
    <row r="340" spans="1:14" ht="15" customHeight="1" x14ac:dyDescent="0.3">
      <c r="A340" t="s">
        <v>690</v>
      </c>
      <c r="B340">
        <v>16.36</v>
      </c>
      <c r="C340">
        <v>11.19</v>
      </c>
      <c r="D340" t="s">
        <v>4697</v>
      </c>
      <c r="E340" t="s">
        <v>4697</v>
      </c>
      <c r="F340" t="s">
        <v>4697</v>
      </c>
      <c r="G340" t="s">
        <v>4698</v>
      </c>
      <c r="H340" t="s">
        <v>4699</v>
      </c>
      <c r="I340" s="6" t="str">
        <f t="shared" si="30"/>
        <v>No</v>
      </c>
      <c r="J340" s="6" t="str">
        <f t="shared" si="31"/>
        <v>No</v>
      </c>
      <c r="K340" s="6" t="str">
        <f t="shared" si="32"/>
        <v>Yes</v>
      </c>
      <c r="L340" s="6">
        <f t="shared" si="33"/>
        <v>0</v>
      </c>
      <c r="M340" s="6" t="str">
        <f t="shared" si="34"/>
        <v>Underweight</v>
      </c>
      <c r="N340" s="6" t="str">
        <f t="shared" si="35"/>
        <v>Diabetic</v>
      </c>
    </row>
    <row r="341" spans="1:14" ht="15" customHeight="1" x14ac:dyDescent="0.3">
      <c r="A341" t="s">
        <v>692</v>
      </c>
      <c r="B341">
        <v>32.299999999999997</v>
      </c>
      <c r="C341">
        <v>4.8899999999999997</v>
      </c>
      <c r="D341" t="s">
        <v>4699</v>
      </c>
      <c r="E341" t="s">
        <v>4697</v>
      </c>
      <c r="F341" t="s">
        <v>4700</v>
      </c>
      <c r="G341">
        <v>1</v>
      </c>
      <c r="H341" t="s">
        <v>4697</v>
      </c>
      <c r="I341" s="6" t="str">
        <f t="shared" si="30"/>
        <v>Yes</v>
      </c>
      <c r="J341" s="6" t="str">
        <f t="shared" si="31"/>
        <v>No</v>
      </c>
      <c r="K341" s="6" t="str">
        <f t="shared" si="32"/>
        <v>No</v>
      </c>
      <c r="L341" s="6">
        <f t="shared" si="33"/>
        <v>1</v>
      </c>
      <c r="M341" s="6" t="str">
        <f t="shared" si="34"/>
        <v>Obesity</v>
      </c>
      <c r="N341" s="6" t="str">
        <f t="shared" si="35"/>
        <v>Normal</v>
      </c>
    </row>
    <row r="342" spans="1:14" ht="15" customHeight="1" x14ac:dyDescent="0.3">
      <c r="A342" t="s">
        <v>694</v>
      </c>
      <c r="B342">
        <v>16.05</v>
      </c>
      <c r="C342">
        <v>4.3499999999999996</v>
      </c>
      <c r="D342" t="s">
        <v>4699</v>
      </c>
      <c r="E342" t="s">
        <v>4697</v>
      </c>
      <c r="F342" t="s">
        <v>4697</v>
      </c>
      <c r="G342" t="s">
        <v>4698</v>
      </c>
      <c r="H342" t="s">
        <v>4699</v>
      </c>
      <c r="I342" s="6" t="str">
        <f t="shared" si="30"/>
        <v>Yes</v>
      </c>
      <c r="J342" s="6" t="str">
        <f t="shared" si="31"/>
        <v>No</v>
      </c>
      <c r="K342" s="6" t="str">
        <f t="shared" si="32"/>
        <v>Yes</v>
      </c>
      <c r="L342" s="6">
        <f t="shared" si="33"/>
        <v>0</v>
      </c>
      <c r="M342" s="6" t="str">
        <f t="shared" si="34"/>
        <v>Underweight</v>
      </c>
      <c r="N342" s="6" t="str">
        <f t="shared" si="35"/>
        <v>Normal</v>
      </c>
    </row>
    <row r="343" spans="1:14" ht="15" customHeight="1" x14ac:dyDescent="0.3">
      <c r="A343" t="s">
        <v>696</v>
      </c>
      <c r="B343">
        <v>29.07</v>
      </c>
      <c r="C343">
        <v>8.66</v>
      </c>
      <c r="D343" t="s">
        <v>4699</v>
      </c>
      <c r="E343" t="s">
        <v>4697</v>
      </c>
      <c r="F343" t="s">
        <v>4697</v>
      </c>
      <c r="G343">
        <v>2</v>
      </c>
      <c r="H343" t="s">
        <v>4699</v>
      </c>
      <c r="I343" s="6" t="str">
        <f t="shared" si="30"/>
        <v>Yes</v>
      </c>
      <c r="J343" s="6" t="str">
        <f t="shared" si="31"/>
        <v>No</v>
      </c>
      <c r="K343" s="6" t="str">
        <f t="shared" si="32"/>
        <v>Yes</v>
      </c>
      <c r="L343" s="6">
        <f t="shared" si="33"/>
        <v>2</v>
      </c>
      <c r="M343" s="6" t="str">
        <f t="shared" si="34"/>
        <v>Overweight</v>
      </c>
      <c r="N343" s="6" t="str">
        <f t="shared" si="35"/>
        <v>Diabetic</v>
      </c>
    </row>
    <row r="344" spans="1:14" ht="15" customHeight="1" x14ac:dyDescent="0.3">
      <c r="A344" t="s">
        <v>698</v>
      </c>
      <c r="B344">
        <v>17.43</v>
      </c>
      <c r="C344">
        <v>8.64</v>
      </c>
      <c r="D344" t="s">
        <v>4697</v>
      </c>
      <c r="E344" t="s">
        <v>4697</v>
      </c>
      <c r="F344" t="s">
        <v>4697</v>
      </c>
      <c r="G344" t="s">
        <v>4698</v>
      </c>
      <c r="H344" t="s">
        <v>4699</v>
      </c>
      <c r="I344" s="6" t="str">
        <f t="shared" si="30"/>
        <v>No</v>
      </c>
      <c r="J344" s="6" t="str">
        <f t="shared" si="31"/>
        <v>No</v>
      </c>
      <c r="K344" s="6" t="str">
        <f t="shared" si="32"/>
        <v>Yes</v>
      </c>
      <c r="L344" s="6">
        <f t="shared" si="33"/>
        <v>0</v>
      </c>
      <c r="M344" s="6" t="str">
        <f t="shared" si="34"/>
        <v>Underweight</v>
      </c>
      <c r="N344" s="6" t="str">
        <f t="shared" si="35"/>
        <v>Diabetic</v>
      </c>
    </row>
    <row r="345" spans="1:14" ht="15" customHeight="1" x14ac:dyDescent="0.3">
      <c r="A345" t="s">
        <v>700</v>
      </c>
      <c r="B345">
        <v>19.329999999999998</v>
      </c>
      <c r="C345">
        <v>4.2699999999999996</v>
      </c>
      <c r="D345" t="s">
        <v>4697</v>
      </c>
      <c r="E345" t="s">
        <v>4697</v>
      </c>
      <c r="F345" t="s">
        <v>4697</v>
      </c>
      <c r="G345" t="s">
        <v>4698</v>
      </c>
      <c r="H345" t="s">
        <v>4699</v>
      </c>
      <c r="I345" s="6" t="str">
        <f t="shared" si="30"/>
        <v>No</v>
      </c>
      <c r="J345" s="6" t="str">
        <f t="shared" si="31"/>
        <v>No</v>
      </c>
      <c r="K345" s="6" t="str">
        <f t="shared" si="32"/>
        <v>Yes</v>
      </c>
      <c r="L345" s="6">
        <f t="shared" si="33"/>
        <v>0</v>
      </c>
      <c r="M345" s="6" t="str">
        <f t="shared" si="34"/>
        <v>Normal Weight</v>
      </c>
      <c r="N345" s="6" t="str">
        <f t="shared" si="35"/>
        <v>Normal</v>
      </c>
    </row>
    <row r="346" spans="1:14" ht="15" customHeight="1" x14ac:dyDescent="0.3">
      <c r="A346" t="s">
        <v>702</v>
      </c>
      <c r="B346">
        <v>30.52</v>
      </c>
      <c r="C346">
        <v>4.21</v>
      </c>
      <c r="D346" t="s">
        <v>4697</v>
      </c>
      <c r="E346" t="s">
        <v>4697</v>
      </c>
      <c r="F346" t="s">
        <v>4697</v>
      </c>
      <c r="G346">
        <v>1</v>
      </c>
      <c r="H346" t="s">
        <v>4699</v>
      </c>
      <c r="I346" s="6" t="str">
        <f t="shared" si="30"/>
        <v>No</v>
      </c>
      <c r="J346" s="6" t="str">
        <f t="shared" si="31"/>
        <v>No</v>
      </c>
      <c r="K346" s="6" t="str">
        <f t="shared" si="32"/>
        <v>Yes</v>
      </c>
      <c r="L346" s="6">
        <f t="shared" si="33"/>
        <v>1</v>
      </c>
      <c r="M346" s="6" t="str">
        <f t="shared" si="34"/>
        <v>Obesity</v>
      </c>
      <c r="N346" s="6" t="str">
        <f t="shared" si="35"/>
        <v>Normal</v>
      </c>
    </row>
    <row r="347" spans="1:14" ht="15" customHeight="1" x14ac:dyDescent="0.3">
      <c r="A347" t="s">
        <v>704</v>
      </c>
      <c r="B347">
        <v>39.21</v>
      </c>
      <c r="C347">
        <v>5.04</v>
      </c>
      <c r="D347" t="s">
        <v>4697</v>
      </c>
      <c r="E347" t="s">
        <v>4697</v>
      </c>
      <c r="F347" t="s">
        <v>4700</v>
      </c>
      <c r="G347">
        <v>1</v>
      </c>
      <c r="H347" t="s">
        <v>4699</v>
      </c>
      <c r="I347" s="6" t="str">
        <f t="shared" si="30"/>
        <v>No</v>
      </c>
      <c r="J347" s="6" t="str">
        <f t="shared" si="31"/>
        <v>No</v>
      </c>
      <c r="K347" s="6" t="str">
        <f t="shared" si="32"/>
        <v>Yes</v>
      </c>
      <c r="L347" s="6">
        <f t="shared" si="33"/>
        <v>1</v>
      </c>
      <c r="M347" s="6" t="str">
        <f t="shared" si="34"/>
        <v>Obesity</v>
      </c>
      <c r="N347" s="6" t="str">
        <f t="shared" si="35"/>
        <v>Normal</v>
      </c>
    </row>
    <row r="348" spans="1:14" ht="15" customHeight="1" x14ac:dyDescent="0.3">
      <c r="A348" t="s">
        <v>706</v>
      </c>
      <c r="B348">
        <v>26.98</v>
      </c>
      <c r="C348">
        <v>5.21</v>
      </c>
      <c r="D348" t="s">
        <v>4699</v>
      </c>
      <c r="E348" t="s">
        <v>4697</v>
      </c>
      <c r="F348" t="s">
        <v>4697</v>
      </c>
      <c r="G348">
        <v>2</v>
      </c>
      <c r="H348" t="s">
        <v>4699</v>
      </c>
      <c r="I348" s="6" t="str">
        <f t="shared" si="30"/>
        <v>Yes</v>
      </c>
      <c r="J348" s="6" t="str">
        <f t="shared" si="31"/>
        <v>No</v>
      </c>
      <c r="K348" s="6" t="str">
        <f t="shared" si="32"/>
        <v>Yes</v>
      </c>
      <c r="L348" s="6">
        <f t="shared" si="33"/>
        <v>2</v>
      </c>
      <c r="M348" s="6" t="str">
        <f t="shared" si="34"/>
        <v>Overweight</v>
      </c>
      <c r="N348" s="6" t="str">
        <f t="shared" si="35"/>
        <v>Normal</v>
      </c>
    </row>
    <row r="349" spans="1:14" ht="15" customHeight="1" x14ac:dyDescent="0.3">
      <c r="A349" t="s">
        <v>708</v>
      </c>
      <c r="B349">
        <v>25.84</v>
      </c>
      <c r="C349">
        <v>8.83</v>
      </c>
      <c r="D349" t="s">
        <v>4697</v>
      </c>
      <c r="E349" t="s">
        <v>4697</v>
      </c>
      <c r="F349" t="s">
        <v>4697</v>
      </c>
      <c r="G349" t="s">
        <v>4698</v>
      </c>
      <c r="H349" t="s">
        <v>4697</v>
      </c>
      <c r="I349" s="6" t="str">
        <f t="shared" si="30"/>
        <v>No</v>
      </c>
      <c r="J349" s="6" t="str">
        <f t="shared" si="31"/>
        <v>No</v>
      </c>
      <c r="K349" s="6" t="str">
        <f t="shared" si="32"/>
        <v>No</v>
      </c>
      <c r="L349" s="6">
        <f t="shared" si="33"/>
        <v>0</v>
      </c>
      <c r="M349" s="6" t="str">
        <f t="shared" si="34"/>
        <v>Overweight</v>
      </c>
      <c r="N349" s="6" t="str">
        <f t="shared" si="35"/>
        <v>Diabetic</v>
      </c>
    </row>
    <row r="350" spans="1:14" ht="15" customHeight="1" x14ac:dyDescent="0.3">
      <c r="A350" t="s">
        <v>710</v>
      </c>
      <c r="B350">
        <v>28.31</v>
      </c>
      <c r="C350">
        <v>8.4700000000000006</v>
      </c>
      <c r="D350" t="s">
        <v>4699</v>
      </c>
      <c r="E350" t="s">
        <v>4697</v>
      </c>
      <c r="F350" t="s">
        <v>4697</v>
      </c>
      <c r="G350">
        <v>2</v>
      </c>
      <c r="H350" t="s">
        <v>4699</v>
      </c>
      <c r="I350" s="6" t="str">
        <f t="shared" si="30"/>
        <v>Yes</v>
      </c>
      <c r="J350" s="6" t="str">
        <f t="shared" si="31"/>
        <v>No</v>
      </c>
      <c r="K350" s="6" t="str">
        <f t="shared" si="32"/>
        <v>Yes</v>
      </c>
      <c r="L350" s="6">
        <f t="shared" si="33"/>
        <v>2</v>
      </c>
      <c r="M350" s="6" t="str">
        <f t="shared" si="34"/>
        <v>Overweight</v>
      </c>
      <c r="N350" s="6" t="str">
        <f t="shared" si="35"/>
        <v>Diabetic</v>
      </c>
    </row>
    <row r="351" spans="1:14" ht="15" customHeight="1" x14ac:dyDescent="0.3">
      <c r="A351" t="s">
        <v>712</v>
      </c>
      <c r="B351">
        <v>23.94</v>
      </c>
      <c r="C351">
        <v>4.2</v>
      </c>
      <c r="D351" t="s">
        <v>4697</v>
      </c>
      <c r="E351" t="s">
        <v>4697</v>
      </c>
      <c r="F351" t="s">
        <v>4697</v>
      </c>
      <c r="G351" t="s">
        <v>4698</v>
      </c>
      <c r="H351" t="s">
        <v>4699</v>
      </c>
      <c r="I351" s="6" t="str">
        <f t="shared" si="30"/>
        <v>No</v>
      </c>
      <c r="J351" s="6" t="str">
        <f t="shared" si="31"/>
        <v>No</v>
      </c>
      <c r="K351" s="6" t="str">
        <f t="shared" si="32"/>
        <v>Yes</v>
      </c>
      <c r="L351" s="6">
        <f t="shared" si="33"/>
        <v>0</v>
      </c>
      <c r="M351" s="6" t="str">
        <f t="shared" si="34"/>
        <v>Normal Weight</v>
      </c>
      <c r="N351" s="6" t="str">
        <f t="shared" si="35"/>
        <v>Normal</v>
      </c>
    </row>
    <row r="352" spans="1:14" ht="15" customHeight="1" x14ac:dyDescent="0.3">
      <c r="A352" t="s">
        <v>714</v>
      </c>
      <c r="B352">
        <v>20.03</v>
      </c>
      <c r="C352">
        <v>6.14</v>
      </c>
      <c r="D352" t="s">
        <v>4699</v>
      </c>
      <c r="E352" t="s">
        <v>4697</v>
      </c>
      <c r="F352" t="s">
        <v>4697</v>
      </c>
      <c r="G352" t="s">
        <v>4698</v>
      </c>
      <c r="H352" t="s">
        <v>4699</v>
      </c>
      <c r="I352" s="6" t="str">
        <f t="shared" si="30"/>
        <v>Yes</v>
      </c>
      <c r="J352" s="6" t="str">
        <f t="shared" si="31"/>
        <v>No</v>
      </c>
      <c r="K352" s="6" t="str">
        <f t="shared" si="32"/>
        <v>Yes</v>
      </c>
      <c r="L352" s="6">
        <f t="shared" si="33"/>
        <v>0</v>
      </c>
      <c r="M352" s="6" t="str">
        <f t="shared" si="34"/>
        <v>Normal Weight</v>
      </c>
      <c r="N352" s="6" t="str">
        <f t="shared" si="35"/>
        <v>Prediabetic</v>
      </c>
    </row>
    <row r="353" spans="1:14" ht="15" customHeight="1" x14ac:dyDescent="0.3">
      <c r="A353" t="s">
        <v>716</v>
      </c>
      <c r="B353">
        <v>41.42</v>
      </c>
      <c r="C353">
        <v>6.07</v>
      </c>
      <c r="D353" t="s">
        <v>4697</v>
      </c>
      <c r="E353" t="s">
        <v>4697</v>
      </c>
      <c r="F353" t="s">
        <v>4697</v>
      </c>
      <c r="G353" t="s">
        <v>4698</v>
      </c>
      <c r="H353" t="s">
        <v>4697</v>
      </c>
      <c r="I353" s="6" t="str">
        <f t="shared" si="30"/>
        <v>No</v>
      </c>
      <c r="J353" s="6" t="str">
        <f t="shared" si="31"/>
        <v>No</v>
      </c>
      <c r="K353" s="6" t="str">
        <f t="shared" si="32"/>
        <v>No</v>
      </c>
      <c r="L353" s="6">
        <f t="shared" si="33"/>
        <v>0</v>
      </c>
      <c r="M353" s="6" t="str">
        <f t="shared" si="34"/>
        <v>Obesity</v>
      </c>
      <c r="N353" s="6" t="str">
        <f t="shared" si="35"/>
        <v>Prediabetic</v>
      </c>
    </row>
    <row r="354" spans="1:14" ht="15" customHeight="1" x14ac:dyDescent="0.3">
      <c r="A354" t="s">
        <v>718</v>
      </c>
      <c r="B354">
        <v>36.67</v>
      </c>
      <c r="C354">
        <v>10.210000000000001</v>
      </c>
      <c r="D354" t="s">
        <v>4697</v>
      </c>
      <c r="E354" t="s">
        <v>4697</v>
      </c>
      <c r="F354" t="s">
        <v>4697</v>
      </c>
      <c r="G354" t="s">
        <v>4698</v>
      </c>
      <c r="H354" t="s">
        <v>4697</v>
      </c>
      <c r="I354" s="6" t="str">
        <f t="shared" si="30"/>
        <v>No</v>
      </c>
      <c r="J354" s="6" t="str">
        <f t="shared" si="31"/>
        <v>No</v>
      </c>
      <c r="K354" s="6" t="str">
        <f t="shared" si="32"/>
        <v>No</v>
      </c>
      <c r="L354" s="6">
        <f t="shared" si="33"/>
        <v>0</v>
      </c>
      <c r="M354" s="6" t="str">
        <f t="shared" si="34"/>
        <v>Obesity</v>
      </c>
      <c r="N354" s="6" t="str">
        <f t="shared" si="35"/>
        <v>Diabetic</v>
      </c>
    </row>
    <row r="355" spans="1:14" ht="15" customHeight="1" x14ac:dyDescent="0.3">
      <c r="A355" t="s">
        <v>720</v>
      </c>
      <c r="B355">
        <v>27.645</v>
      </c>
      <c r="C355">
        <v>4.6900000000000004</v>
      </c>
      <c r="D355" t="s">
        <v>4697</v>
      </c>
      <c r="E355" t="s">
        <v>4697</v>
      </c>
      <c r="F355" t="s">
        <v>4697</v>
      </c>
      <c r="G355" t="s">
        <v>4698</v>
      </c>
      <c r="H355" t="s">
        <v>4697</v>
      </c>
      <c r="I355" s="6" t="str">
        <f t="shared" si="30"/>
        <v>No</v>
      </c>
      <c r="J355" s="6" t="str">
        <f t="shared" si="31"/>
        <v>No</v>
      </c>
      <c r="K355" s="6" t="str">
        <f t="shared" si="32"/>
        <v>No</v>
      </c>
      <c r="L355" s="6">
        <f t="shared" si="33"/>
        <v>0</v>
      </c>
      <c r="M355" s="6" t="str">
        <f t="shared" si="34"/>
        <v>Overweight</v>
      </c>
      <c r="N355" s="6" t="str">
        <f t="shared" si="35"/>
        <v>Normal</v>
      </c>
    </row>
    <row r="356" spans="1:14" ht="15" customHeight="1" x14ac:dyDescent="0.3">
      <c r="A356" t="s">
        <v>722</v>
      </c>
      <c r="B356">
        <v>22.72</v>
      </c>
      <c r="C356">
        <v>5.71</v>
      </c>
      <c r="D356" t="s">
        <v>4697</v>
      </c>
      <c r="E356" t="s">
        <v>4697</v>
      </c>
      <c r="F356" t="s">
        <v>4697</v>
      </c>
      <c r="G356" t="s">
        <v>4698</v>
      </c>
      <c r="H356" t="s">
        <v>4699</v>
      </c>
      <c r="I356" s="6" t="str">
        <f t="shared" si="30"/>
        <v>No</v>
      </c>
      <c r="J356" s="6" t="str">
        <f t="shared" si="31"/>
        <v>No</v>
      </c>
      <c r="K356" s="6" t="str">
        <f t="shared" si="32"/>
        <v>Yes</v>
      </c>
      <c r="L356" s="6">
        <f t="shared" si="33"/>
        <v>0</v>
      </c>
      <c r="M356" s="6" t="str">
        <f t="shared" si="34"/>
        <v>Normal Weight</v>
      </c>
      <c r="N356" s="6" t="str">
        <f t="shared" si="35"/>
        <v>Prediabetic</v>
      </c>
    </row>
    <row r="357" spans="1:14" ht="15" customHeight="1" x14ac:dyDescent="0.3">
      <c r="A357" t="s">
        <v>724</v>
      </c>
      <c r="B357">
        <v>36.520000000000003</v>
      </c>
      <c r="C357">
        <v>9.07</v>
      </c>
      <c r="D357" t="s">
        <v>4699</v>
      </c>
      <c r="E357" t="s">
        <v>4697</v>
      </c>
      <c r="F357" t="s">
        <v>4700</v>
      </c>
      <c r="G357">
        <v>1</v>
      </c>
      <c r="H357" t="s">
        <v>4697</v>
      </c>
      <c r="I357" s="6" t="str">
        <f t="shared" si="30"/>
        <v>Yes</v>
      </c>
      <c r="J357" s="6" t="str">
        <f t="shared" si="31"/>
        <v>No</v>
      </c>
      <c r="K357" s="6" t="str">
        <f t="shared" si="32"/>
        <v>No</v>
      </c>
      <c r="L357" s="6">
        <f t="shared" si="33"/>
        <v>1</v>
      </c>
      <c r="M357" s="6" t="str">
        <f t="shared" si="34"/>
        <v>Obesity</v>
      </c>
      <c r="N357" s="6" t="str">
        <f t="shared" si="35"/>
        <v>Diabetic</v>
      </c>
    </row>
    <row r="358" spans="1:14" ht="15" customHeight="1" x14ac:dyDescent="0.3">
      <c r="A358" t="s">
        <v>726</v>
      </c>
      <c r="B358">
        <v>33.96</v>
      </c>
      <c r="C358">
        <v>4.99</v>
      </c>
      <c r="D358" t="s">
        <v>4697</v>
      </c>
      <c r="E358" t="s">
        <v>4697</v>
      </c>
      <c r="F358" t="s">
        <v>4697</v>
      </c>
      <c r="G358" t="s">
        <v>4698</v>
      </c>
      <c r="H358" t="s">
        <v>4699</v>
      </c>
      <c r="I358" s="6" t="str">
        <f t="shared" si="30"/>
        <v>No</v>
      </c>
      <c r="J358" s="6" t="str">
        <f t="shared" si="31"/>
        <v>No</v>
      </c>
      <c r="K358" s="6" t="str">
        <f t="shared" si="32"/>
        <v>Yes</v>
      </c>
      <c r="L358" s="6">
        <f t="shared" si="33"/>
        <v>0</v>
      </c>
      <c r="M358" s="6" t="str">
        <f t="shared" si="34"/>
        <v>Obesity</v>
      </c>
      <c r="N358" s="6" t="str">
        <f t="shared" si="35"/>
        <v>Normal</v>
      </c>
    </row>
    <row r="359" spans="1:14" ht="15" customHeight="1" x14ac:dyDescent="0.3">
      <c r="A359" t="s">
        <v>728</v>
      </c>
      <c r="B359">
        <v>26.695</v>
      </c>
      <c r="C359">
        <v>8.31</v>
      </c>
      <c r="D359" t="s">
        <v>4697</v>
      </c>
      <c r="E359" t="s">
        <v>4697</v>
      </c>
      <c r="F359" t="s">
        <v>4697</v>
      </c>
      <c r="G359" t="s">
        <v>4698</v>
      </c>
      <c r="H359" t="s">
        <v>4699</v>
      </c>
      <c r="I359" s="6" t="str">
        <f t="shared" si="30"/>
        <v>No</v>
      </c>
      <c r="J359" s="6" t="str">
        <f t="shared" si="31"/>
        <v>No</v>
      </c>
      <c r="K359" s="6" t="str">
        <f t="shared" si="32"/>
        <v>Yes</v>
      </c>
      <c r="L359" s="6">
        <f t="shared" si="33"/>
        <v>0</v>
      </c>
      <c r="M359" s="6" t="str">
        <f t="shared" si="34"/>
        <v>Overweight</v>
      </c>
      <c r="N359" s="6" t="str">
        <f t="shared" si="35"/>
        <v>Diabetic</v>
      </c>
    </row>
    <row r="360" spans="1:14" ht="15" customHeight="1" x14ac:dyDescent="0.3">
      <c r="A360" t="s">
        <v>730</v>
      </c>
      <c r="B360">
        <v>18.45</v>
      </c>
      <c r="C360">
        <v>5.07</v>
      </c>
      <c r="D360" t="s">
        <v>4699</v>
      </c>
      <c r="E360" t="s">
        <v>4697</v>
      </c>
      <c r="F360" t="s">
        <v>4697</v>
      </c>
      <c r="G360" t="s">
        <v>4698</v>
      </c>
      <c r="H360" t="s">
        <v>4699</v>
      </c>
      <c r="I360" s="6" t="str">
        <f t="shared" si="30"/>
        <v>Yes</v>
      </c>
      <c r="J360" s="6" t="str">
        <f t="shared" si="31"/>
        <v>No</v>
      </c>
      <c r="K360" s="6" t="str">
        <f t="shared" si="32"/>
        <v>Yes</v>
      </c>
      <c r="L360" s="6">
        <f t="shared" si="33"/>
        <v>0</v>
      </c>
      <c r="M360" s="6" t="str">
        <f t="shared" si="34"/>
        <v>Underweight</v>
      </c>
      <c r="N360" s="6" t="str">
        <f t="shared" si="35"/>
        <v>Normal</v>
      </c>
    </row>
    <row r="361" spans="1:14" ht="15" customHeight="1" x14ac:dyDescent="0.3">
      <c r="A361" t="s">
        <v>732</v>
      </c>
      <c r="B361">
        <v>33.18</v>
      </c>
      <c r="C361">
        <v>4.79</v>
      </c>
      <c r="D361" t="s">
        <v>4697</v>
      </c>
      <c r="E361" t="s">
        <v>4697</v>
      </c>
      <c r="F361" t="s">
        <v>4697</v>
      </c>
      <c r="G361" t="s">
        <v>4698</v>
      </c>
      <c r="H361" t="s">
        <v>4699</v>
      </c>
      <c r="I361" s="6" t="str">
        <f t="shared" si="30"/>
        <v>No</v>
      </c>
      <c r="J361" s="6" t="str">
        <f t="shared" si="31"/>
        <v>No</v>
      </c>
      <c r="K361" s="6" t="str">
        <f t="shared" si="32"/>
        <v>Yes</v>
      </c>
      <c r="L361" s="6">
        <f t="shared" si="33"/>
        <v>0</v>
      </c>
      <c r="M361" s="6" t="str">
        <f t="shared" si="34"/>
        <v>Obesity</v>
      </c>
      <c r="N361" s="6" t="str">
        <f t="shared" si="35"/>
        <v>Normal</v>
      </c>
    </row>
    <row r="362" spans="1:14" ht="15" customHeight="1" x14ac:dyDescent="0.3">
      <c r="A362" t="s">
        <v>734</v>
      </c>
      <c r="B362">
        <v>36.1</v>
      </c>
      <c r="C362">
        <v>11.39</v>
      </c>
      <c r="D362" t="s">
        <v>4699</v>
      </c>
      <c r="E362" t="s">
        <v>4697</v>
      </c>
      <c r="F362" t="s">
        <v>4697</v>
      </c>
      <c r="G362">
        <v>2</v>
      </c>
      <c r="H362" t="s">
        <v>4697</v>
      </c>
      <c r="I362" s="6" t="str">
        <f t="shared" si="30"/>
        <v>Yes</v>
      </c>
      <c r="J362" s="6" t="str">
        <f t="shared" si="31"/>
        <v>No</v>
      </c>
      <c r="K362" s="6" t="str">
        <f t="shared" si="32"/>
        <v>No</v>
      </c>
      <c r="L362" s="6">
        <f t="shared" si="33"/>
        <v>2</v>
      </c>
      <c r="M362" s="6" t="str">
        <f t="shared" si="34"/>
        <v>Obesity</v>
      </c>
      <c r="N362" s="6" t="str">
        <f t="shared" si="35"/>
        <v>Diabetic</v>
      </c>
    </row>
    <row r="363" spans="1:14" ht="15" customHeight="1" x14ac:dyDescent="0.3">
      <c r="A363" t="s">
        <v>736</v>
      </c>
      <c r="B363">
        <v>22.77</v>
      </c>
      <c r="C363">
        <v>6</v>
      </c>
      <c r="D363" t="s">
        <v>4697</v>
      </c>
      <c r="E363" t="s">
        <v>4697</v>
      </c>
      <c r="F363" t="s">
        <v>4697</v>
      </c>
      <c r="G363" t="s">
        <v>4698</v>
      </c>
      <c r="H363" t="s">
        <v>4699</v>
      </c>
      <c r="I363" s="6" t="str">
        <f t="shared" si="30"/>
        <v>No</v>
      </c>
      <c r="J363" s="6" t="str">
        <f t="shared" si="31"/>
        <v>No</v>
      </c>
      <c r="K363" s="6" t="str">
        <f t="shared" si="32"/>
        <v>Yes</v>
      </c>
      <c r="L363" s="6">
        <f t="shared" si="33"/>
        <v>0</v>
      </c>
      <c r="M363" s="6" t="str">
        <f t="shared" si="34"/>
        <v>Normal Weight</v>
      </c>
      <c r="N363" s="6" t="str">
        <f t="shared" si="35"/>
        <v>Prediabetic</v>
      </c>
    </row>
    <row r="364" spans="1:14" ht="15" customHeight="1" x14ac:dyDescent="0.3">
      <c r="A364" t="s">
        <v>738</v>
      </c>
      <c r="B364">
        <v>21.24</v>
      </c>
      <c r="C364">
        <v>5.13</v>
      </c>
      <c r="D364" t="s">
        <v>4697</v>
      </c>
      <c r="E364" t="s">
        <v>4697</v>
      </c>
      <c r="F364" t="s">
        <v>4697</v>
      </c>
      <c r="G364" t="s">
        <v>4698</v>
      </c>
      <c r="H364" t="s">
        <v>4699</v>
      </c>
      <c r="I364" s="6" t="str">
        <f t="shared" si="30"/>
        <v>No</v>
      </c>
      <c r="J364" s="6" t="str">
        <f t="shared" si="31"/>
        <v>No</v>
      </c>
      <c r="K364" s="6" t="str">
        <f t="shared" si="32"/>
        <v>Yes</v>
      </c>
      <c r="L364" s="6">
        <f t="shared" si="33"/>
        <v>0</v>
      </c>
      <c r="M364" s="6" t="str">
        <f t="shared" si="34"/>
        <v>Normal Weight</v>
      </c>
      <c r="N364" s="6" t="str">
        <f t="shared" si="35"/>
        <v>Normal</v>
      </c>
    </row>
    <row r="365" spans="1:14" ht="15" customHeight="1" x14ac:dyDescent="0.3">
      <c r="A365" t="s">
        <v>740</v>
      </c>
      <c r="B365">
        <v>17.600000000000001</v>
      </c>
      <c r="C365">
        <v>5.26</v>
      </c>
      <c r="D365" t="s">
        <v>4699</v>
      </c>
      <c r="E365" t="s">
        <v>4697</v>
      </c>
      <c r="F365" t="s">
        <v>4697</v>
      </c>
      <c r="G365" t="s">
        <v>4698</v>
      </c>
      <c r="H365" t="s">
        <v>4699</v>
      </c>
      <c r="I365" s="6" t="str">
        <f t="shared" si="30"/>
        <v>Yes</v>
      </c>
      <c r="J365" s="6" t="str">
        <f t="shared" si="31"/>
        <v>No</v>
      </c>
      <c r="K365" s="6" t="str">
        <f t="shared" si="32"/>
        <v>Yes</v>
      </c>
      <c r="L365" s="6">
        <f t="shared" si="33"/>
        <v>0</v>
      </c>
      <c r="M365" s="6" t="str">
        <f t="shared" si="34"/>
        <v>Underweight</v>
      </c>
      <c r="N365" s="6" t="str">
        <f t="shared" si="35"/>
        <v>Normal</v>
      </c>
    </row>
    <row r="366" spans="1:14" ht="15" customHeight="1" x14ac:dyDescent="0.3">
      <c r="A366" t="s">
        <v>742</v>
      </c>
      <c r="B366">
        <v>26.29</v>
      </c>
      <c r="C366">
        <v>6.84</v>
      </c>
      <c r="D366" t="s">
        <v>4697</v>
      </c>
      <c r="E366" t="s">
        <v>4697</v>
      </c>
      <c r="F366" t="s">
        <v>4697</v>
      </c>
      <c r="G366" t="s">
        <v>4698</v>
      </c>
      <c r="H366" t="s">
        <v>4699</v>
      </c>
      <c r="I366" s="6" t="str">
        <f t="shared" si="30"/>
        <v>No</v>
      </c>
      <c r="J366" s="6" t="str">
        <f t="shared" si="31"/>
        <v>No</v>
      </c>
      <c r="K366" s="6" t="str">
        <f t="shared" si="32"/>
        <v>Yes</v>
      </c>
      <c r="L366" s="6">
        <f t="shared" si="33"/>
        <v>0</v>
      </c>
      <c r="M366" s="6" t="str">
        <f t="shared" si="34"/>
        <v>Overweight</v>
      </c>
      <c r="N366" s="6" t="str">
        <f t="shared" si="35"/>
        <v>Diabetic</v>
      </c>
    </row>
    <row r="367" spans="1:14" ht="15" customHeight="1" x14ac:dyDescent="0.3">
      <c r="A367" t="s">
        <v>744</v>
      </c>
      <c r="B367">
        <v>35.31</v>
      </c>
      <c r="C367">
        <v>9.0399999999999991</v>
      </c>
      <c r="D367" t="s">
        <v>4697</v>
      </c>
      <c r="E367" t="s">
        <v>4697</v>
      </c>
      <c r="F367" t="s">
        <v>4697</v>
      </c>
      <c r="G367" t="s">
        <v>4698</v>
      </c>
      <c r="H367" t="s">
        <v>4697</v>
      </c>
      <c r="I367" s="6" t="str">
        <f t="shared" si="30"/>
        <v>No</v>
      </c>
      <c r="J367" s="6" t="str">
        <f t="shared" si="31"/>
        <v>No</v>
      </c>
      <c r="K367" s="6" t="str">
        <f t="shared" si="32"/>
        <v>No</v>
      </c>
      <c r="L367" s="6">
        <f t="shared" si="33"/>
        <v>0</v>
      </c>
      <c r="M367" s="6" t="str">
        <f t="shared" si="34"/>
        <v>Obesity</v>
      </c>
      <c r="N367" s="6" t="str">
        <f t="shared" si="35"/>
        <v>Diabetic</v>
      </c>
    </row>
    <row r="368" spans="1:14" ht="15" customHeight="1" x14ac:dyDescent="0.3">
      <c r="A368" t="s">
        <v>746</v>
      </c>
      <c r="B368">
        <v>27.04</v>
      </c>
      <c r="C368">
        <v>4.0999999999999996</v>
      </c>
      <c r="D368" t="s">
        <v>4697</v>
      </c>
      <c r="E368" t="s">
        <v>4697</v>
      </c>
      <c r="F368" t="s">
        <v>4697</v>
      </c>
      <c r="G368">
        <v>1</v>
      </c>
      <c r="H368" t="s">
        <v>4699</v>
      </c>
      <c r="I368" s="6" t="str">
        <f t="shared" si="30"/>
        <v>No</v>
      </c>
      <c r="J368" s="6" t="str">
        <f t="shared" si="31"/>
        <v>No</v>
      </c>
      <c r="K368" s="6" t="str">
        <f t="shared" si="32"/>
        <v>Yes</v>
      </c>
      <c r="L368" s="6">
        <f t="shared" si="33"/>
        <v>1</v>
      </c>
      <c r="M368" s="6" t="str">
        <f t="shared" si="34"/>
        <v>Overweight</v>
      </c>
      <c r="N368" s="6" t="str">
        <f t="shared" si="35"/>
        <v>Normal</v>
      </c>
    </row>
    <row r="369" spans="1:14" ht="15" customHeight="1" x14ac:dyDescent="0.3">
      <c r="A369" t="s">
        <v>748</v>
      </c>
      <c r="B369">
        <v>30.23</v>
      </c>
      <c r="C369">
        <v>4.2300000000000004</v>
      </c>
      <c r="D369" t="s">
        <v>4699</v>
      </c>
      <c r="E369" t="s">
        <v>4697</v>
      </c>
      <c r="F369" t="s">
        <v>4700</v>
      </c>
      <c r="G369">
        <v>1</v>
      </c>
      <c r="H369" t="s">
        <v>4699</v>
      </c>
      <c r="I369" s="6" t="str">
        <f t="shared" si="30"/>
        <v>Yes</v>
      </c>
      <c r="J369" s="6" t="str">
        <f t="shared" si="31"/>
        <v>No</v>
      </c>
      <c r="K369" s="6" t="str">
        <f t="shared" si="32"/>
        <v>Yes</v>
      </c>
      <c r="L369" s="6">
        <f t="shared" si="33"/>
        <v>1</v>
      </c>
      <c r="M369" s="6" t="str">
        <f t="shared" si="34"/>
        <v>Obesity</v>
      </c>
      <c r="N369" s="6" t="str">
        <f t="shared" si="35"/>
        <v>Normal</v>
      </c>
    </row>
    <row r="370" spans="1:14" ht="15" customHeight="1" x14ac:dyDescent="0.3">
      <c r="A370" t="s">
        <v>750</v>
      </c>
      <c r="B370">
        <v>30.6</v>
      </c>
      <c r="C370">
        <v>6.48</v>
      </c>
      <c r="D370" t="s">
        <v>4699</v>
      </c>
      <c r="E370" t="s">
        <v>4697</v>
      </c>
      <c r="F370" t="s">
        <v>4700</v>
      </c>
      <c r="G370">
        <v>1</v>
      </c>
      <c r="H370" t="s">
        <v>4699</v>
      </c>
      <c r="I370" s="6" t="str">
        <f t="shared" si="30"/>
        <v>Yes</v>
      </c>
      <c r="J370" s="6" t="str">
        <f t="shared" si="31"/>
        <v>No</v>
      </c>
      <c r="K370" s="6" t="str">
        <f t="shared" si="32"/>
        <v>Yes</v>
      </c>
      <c r="L370" s="6">
        <f t="shared" si="33"/>
        <v>1</v>
      </c>
      <c r="M370" s="6" t="str">
        <f t="shared" si="34"/>
        <v>Obesity</v>
      </c>
      <c r="N370" s="6" t="str">
        <f t="shared" si="35"/>
        <v>Diabetic</v>
      </c>
    </row>
    <row r="371" spans="1:14" ht="15" customHeight="1" x14ac:dyDescent="0.3">
      <c r="A371" t="s">
        <v>752</v>
      </c>
      <c r="B371">
        <v>26.8</v>
      </c>
      <c r="C371">
        <v>5.53</v>
      </c>
      <c r="D371" t="s">
        <v>4697</v>
      </c>
      <c r="E371" t="s">
        <v>4697</v>
      </c>
      <c r="F371" t="s">
        <v>4697</v>
      </c>
      <c r="G371">
        <v>1</v>
      </c>
      <c r="H371" t="s">
        <v>4699</v>
      </c>
      <c r="I371" s="6" t="str">
        <f t="shared" si="30"/>
        <v>No</v>
      </c>
      <c r="J371" s="6" t="str">
        <f t="shared" si="31"/>
        <v>No</v>
      </c>
      <c r="K371" s="6" t="str">
        <f t="shared" si="32"/>
        <v>Yes</v>
      </c>
      <c r="L371" s="6">
        <f t="shared" si="33"/>
        <v>1</v>
      </c>
      <c r="M371" s="6" t="str">
        <f t="shared" si="34"/>
        <v>Overweight</v>
      </c>
      <c r="N371" s="6" t="str">
        <f t="shared" si="35"/>
        <v>Normal</v>
      </c>
    </row>
    <row r="372" spans="1:14" ht="15" customHeight="1" x14ac:dyDescent="0.3">
      <c r="A372" t="s">
        <v>754</v>
      </c>
      <c r="B372">
        <v>16.86</v>
      </c>
      <c r="C372">
        <v>4.07</v>
      </c>
      <c r="D372" t="s">
        <v>4699</v>
      </c>
      <c r="E372" t="s">
        <v>4697</v>
      </c>
      <c r="F372" t="s">
        <v>4697</v>
      </c>
      <c r="G372" t="s">
        <v>4698</v>
      </c>
      <c r="H372" t="s">
        <v>4699</v>
      </c>
      <c r="I372" s="6" t="str">
        <f t="shared" si="30"/>
        <v>Yes</v>
      </c>
      <c r="J372" s="6" t="str">
        <f t="shared" si="31"/>
        <v>No</v>
      </c>
      <c r="K372" s="6" t="str">
        <f t="shared" si="32"/>
        <v>Yes</v>
      </c>
      <c r="L372" s="6">
        <f t="shared" si="33"/>
        <v>0</v>
      </c>
      <c r="M372" s="6" t="str">
        <f t="shared" si="34"/>
        <v>Underweight</v>
      </c>
      <c r="N372" s="6" t="str">
        <f t="shared" si="35"/>
        <v>Normal</v>
      </c>
    </row>
    <row r="373" spans="1:14" ht="15" customHeight="1" x14ac:dyDescent="0.3">
      <c r="A373" t="s">
        <v>756</v>
      </c>
      <c r="B373">
        <v>16.3</v>
      </c>
      <c r="C373">
        <v>5.51</v>
      </c>
      <c r="D373" t="s">
        <v>4697</v>
      </c>
      <c r="E373" t="s">
        <v>4697</v>
      </c>
      <c r="F373" t="s">
        <v>4697</v>
      </c>
      <c r="G373">
        <v>1</v>
      </c>
      <c r="H373" t="s">
        <v>4699</v>
      </c>
      <c r="I373" s="6" t="str">
        <f t="shared" si="30"/>
        <v>No</v>
      </c>
      <c r="J373" s="6" t="str">
        <f t="shared" si="31"/>
        <v>No</v>
      </c>
      <c r="K373" s="6" t="str">
        <f t="shared" si="32"/>
        <v>Yes</v>
      </c>
      <c r="L373" s="6">
        <f t="shared" si="33"/>
        <v>1</v>
      </c>
      <c r="M373" s="6" t="str">
        <f t="shared" si="34"/>
        <v>Underweight</v>
      </c>
      <c r="N373" s="6" t="str">
        <f t="shared" si="35"/>
        <v>Normal</v>
      </c>
    </row>
    <row r="374" spans="1:14" ht="15" customHeight="1" x14ac:dyDescent="0.3">
      <c r="A374" t="s">
        <v>758</v>
      </c>
      <c r="B374">
        <v>29.81</v>
      </c>
      <c r="C374">
        <v>11.66</v>
      </c>
      <c r="D374" t="s">
        <v>4697</v>
      </c>
      <c r="E374" t="s">
        <v>4697</v>
      </c>
      <c r="F374" t="s">
        <v>4697</v>
      </c>
      <c r="G374" t="s">
        <v>4698</v>
      </c>
      <c r="H374" t="s">
        <v>4699</v>
      </c>
      <c r="I374" s="6" t="str">
        <f t="shared" si="30"/>
        <v>No</v>
      </c>
      <c r="J374" s="6" t="str">
        <f t="shared" si="31"/>
        <v>No</v>
      </c>
      <c r="K374" s="6" t="str">
        <f t="shared" si="32"/>
        <v>Yes</v>
      </c>
      <c r="L374" s="6">
        <f t="shared" si="33"/>
        <v>0</v>
      </c>
      <c r="M374" s="6" t="str">
        <f t="shared" si="34"/>
        <v>Overweight</v>
      </c>
      <c r="N374" s="6" t="str">
        <f t="shared" si="35"/>
        <v>Diabetic</v>
      </c>
    </row>
    <row r="375" spans="1:14" ht="15" customHeight="1" x14ac:dyDescent="0.3">
      <c r="A375" t="s">
        <v>760</v>
      </c>
      <c r="B375">
        <v>16.329999999999998</v>
      </c>
      <c r="C375">
        <v>7.26</v>
      </c>
      <c r="D375" t="s">
        <v>4699</v>
      </c>
      <c r="E375" t="s">
        <v>4697</v>
      </c>
      <c r="F375" t="s">
        <v>4697</v>
      </c>
      <c r="G375" t="s">
        <v>4698</v>
      </c>
      <c r="H375" t="s">
        <v>4699</v>
      </c>
      <c r="I375" s="6" t="str">
        <f t="shared" si="30"/>
        <v>Yes</v>
      </c>
      <c r="J375" s="6" t="str">
        <f t="shared" si="31"/>
        <v>No</v>
      </c>
      <c r="K375" s="6" t="str">
        <f t="shared" si="32"/>
        <v>Yes</v>
      </c>
      <c r="L375" s="6">
        <f t="shared" si="33"/>
        <v>0</v>
      </c>
      <c r="M375" s="6" t="str">
        <f t="shared" si="34"/>
        <v>Underweight</v>
      </c>
      <c r="N375" s="6" t="str">
        <f t="shared" si="35"/>
        <v>Diabetic</v>
      </c>
    </row>
    <row r="376" spans="1:14" ht="15" customHeight="1" x14ac:dyDescent="0.3">
      <c r="A376" t="s">
        <v>762</v>
      </c>
      <c r="B376">
        <v>16.37</v>
      </c>
      <c r="C376">
        <v>4.79</v>
      </c>
      <c r="D376" t="s">
        <v>4699</v>
      </c>
      <c r="E376" t="s">
        <v>4697</v>
      </c>
      <c r="F376" t="s">
        <v>4697</v>
      </c>
      <c r="G376" t="s">
        <v>4698</v>
      </c>
      <c r="H376" t="s">
        <v>4699</v>
      </c>
      <c r="I376" s="6" t="str">
        <f t="shared" si="30"/>
        <v>Yes</v>
      </c>
      <c r="J376" s="6" t="str">
        <f t="shared" si="31"/>
        <v>No</v>
      </c>
      <c r="K376" s="6" t="str">
        <f t="shared" si="32"/>
        <v>Yes</v>
      </c>
      <c r="L376" s="6">
        <f t="shared" si="33"/>
        <v>0</v>
      </c>
      <c r="M376" s="6" t="str">
        <f t="shared" si="34"/>
        <v>Underweight</v>
      </c>
      <c r="N376" s="6" t="str">
        <f t="shared" si="35"/>
        <v>Normal</v>
      </c>
    </row>
    <row r="377" spans="1:14" ht="15" customHeight="1" x14ac:dyDescent="0.3">
      <c r="A377" t="s">
        <v>764</v>
      </c>
      <c r="B377">
        <v>22.42</v>
      </c>
      <c r="C377">
        <v>4.68</v>
      </c>
      <c r="D377" t="s">
        <v>4699</v>
      </c>
      <c r="E377" t="s">
        <v>4697</v>
      </c>
      <c r="F377" t="s">
        <v>4697</v>
      </c>
      <c r="G377">
        <v>1</v>
      </c>
      <c r="H377" t="s">
        <v>4697</v>
      </c>
      <c r="I377" s="6" t="str">
        <f t="shared" si="30"/>
        <v>Yes</v>
      </c>
      <c r="J377" s="6" t="str">
        <f t="shared" si="31"/>
        <v>No</v>
      </c>
      <c r="K377" s="6" t="str">
        <f t="shared" si="32"/>
        <v>No</v>
      </c>
      <c r="L377" s="6">
        <f t="shared" si="33"/>
        <v>1</v>
      </c>
      <c r="M377" s="6" t="str">
        <f t="shared" si="34"/>
        <v>Normal Weight</v>
      </c>
      <c r="N377" s="6" t="str">
        <f t="shared" si="35"/>
        <v>Normal</v>
      </c>
    </row>
    <row r="378" spans="1:14" ht="15" customHeight="1" x14ac:dyDescent="0.3">
      <c r="A378" t="s">
        <v>766</v>
      </c>
      <c r="B378">
        <v>31.35</v>
      </c>
      <c r="C378">
        <v>4.33</v>
      </c>
      <c r="D378" t="s">
        <v>4699</v>
      </c>
      <c r="E378" t="s">
        <v>4697</v>
      </c>
      <c r="F378" t="s">
        <v>4700</v>
      </c>
      <c r="G378">
        <v>1</v>
      </c>
      <c r="H378" t="s">
        <v>4697</v>
      </c>
      <c r="I378" s="6" t="str">
        <f t="shared" si="30"/>
        <v>Yes</v>
      </c>
      <c r="J378" s="6" t="str">
        <f t="shared" si="31"/>
        <v>No</v>
      </c>
      <c r="K378" s="6" t="str">
        <f t="shared" si="32"/>
        <v>No</v>
      </c>
      <c r="L378" s="6">
        <f t="shared" si="33"/>
        <v>1</v>
      </c>
      <c r="M378" s="6" t="str">
        <f t="shared" si="34"/>
        <v>Obesity</v>
      </c>
      <c r="N378" s="6" t="str">
        <f t="shared" si="35"/>
        <v>Normal</v>
      </c>
    </row>
    <row r="379" spans="1:14" ht="15" customHeight="1" x14ac:dyDescent="0.3">
      <c r="A379" t="s">
        <v>768</v>
      </c>
      <c r="B379">
        <v>31.9</v>
      </c>
      <c r="C379">
        <v>11.89</v>
      </c>
      <c r="D379" t="s">
        <v>4697</v>
      </c>
      <c r="E379" t="s">
        <v>4697</v>
      </c>
      <c r="F379" t="s">
        <v>4697</v>
      </c>
      <c r="G379" t="s">
        <v>4698</v>
      </c>
      <c r="H379" t="s">
        <v>4697</v>
      </c>
      <c r="I379" s="6" t="str">
        <f t="shared" si="30"/>
        <v>No</v>
      </c>
      <c r="J379" s="6" t="str">
        <f t="shared" si="31"/>
        <v>No</v>
      </c>
      <c r="K379" s="6" t="str">
        <f t="shared" si="32"/>
        <v>No</v>
      </c>
      <c r="L379" s="6">
        <f t="shared" si="33"/>
        <v>0</v>
      </c>
      <c r="M379" s="6" t="str">
        <f t="shared" si="34"/>
        <v>Obesity</v>
      </c>
      <c r="N379" s="6" t="str">
        <f t="shared" si="35"/>
        <v>Diabetic</v>
      </c>
    </row>
    <row r="380" spans="1:14" ht="15" customHeight="1" x14ac:dyDescent="0.3">
      <c r="A380" t="s">
        <v>770</v>
      </c>
      <c r="B380">
        <v>30.6</v>
      </c>
      <c r="C380">
        <v>5.24</v>
      </c>
      <c r="D380" t="s">
        <v>4697</v>
      </c>
      <c r="E380" t="s">
        <v>4697</v>
      </c>
      <c r="F380" t="s">
        <v>4697</v>
      </c>
      <c r="G380" t="s">
        <v>4698</v>
      </c>
      <c r="H380" t="s">
        <v>4699</v>
      </c>
      <c r="I380" s="6" t="str">
        <f t="shared" si="30"/>
        <v>No</v>
      </c>
      <c r="J380" s="6" t="str">
        <f t="shared" si="31"/>
        <v>No</v>
      </c>
      <c r="K380" s="6" t="str">
        <f t="shared" si="32"/>
        <v>Yes</v>
      </c>
      <c r="L380" s="6">
        <f t="shared" si="33"/>
        <v>0</v>
      </c>
      <c r="M380" s="6" t="str">
        <f t="shared" si="34"/>
        <v>Obesity</v>
      </c>
      <c r="N380" s="6" t="str">
        <f t="shared" si="35"/>
        <v>Normal</v>
      </c>
    </row>
    <row r="381" spans="1:14" ht="15" customHeight="1" x14ac:dyDescent="0.3">
      <c r="A381" t="s">
        <v>772</v>
      </c>
      <c r="B381">
        <v>28.975000000000001</v>
      </c>
      <c r="C381">
        <v>7.63</v>
      </c>
      <c r="D381" t="s">
        <v>4697</v>
      </c>
      <c r="E381" t="s">
        <v>4697</v>
      </c>
      <c r="F381" t="s">
        <v>4697</v>
      </c>
      <c r="G381" t="s">
        <v>4698</v>
      </c>
      <c r="H381" t="s">
        <v>4699</v>
      </c>
      <c r="I381" s="6" t="str">
        <f t="shared" si="30"/>
        <v>No</v>
      </c>
      <c r="J381" s="6" t="str">
        <f t="shared" si="31"/>
        <v>No</v>
      </c>
      <c r="K381" s="6" t="str">
        <f t="shared" si="32"/>
        <v>Yes</v>
      </c>
      <c r="L381" s="6">
        <f t="shared" si="33"/>
        <v>0</v>
      </c>
      <c r="M381" s="6" t="str">
        <f t="shared" si="34"/>
        <v>Overweight</v>
      </c>
      <c r="N381" s="6" t="str">
        <f t="shared" si="35"/>
        <v>Diabetic</v>
      </c>
    </row>
    <row r="382" spans="1:14" ht="15" customHeight="1" x14ac:dyDescent="0.3">
      <c r="A382" t="s">
        <v>774</v>
      </c>
      <c r="B382">
        <v>24.86</v>
      </c>
      <c r="C382">
        <v>8.92</v>
      </c>
      <c r="D382" t="s">
        <v>4699</v>
      </c>
      <c r="E382" t="s">
        <v>4697</v>
      </c>
      <c r="F382" t="s">
        <v>4697</v>
      </c>
      <c r="G382">
        <v>2</v>
      </c>
      <c r="H382" t="s">
        <v>4697</v>
      </c>
      <c r="I382" s="6" t="str">
        <f t="shared" si="30"/>
        <v>Yes</v>
      </c>
      <c r="J382" s="6" t="str">
        <f t="shared" si="31"/>
        <v>No</v>
      </c>
      <c r="K382" s="6" t="str">
        <f t="shared" si="32"/>
        <v>No</v>
      </c>
      <c r="L382" s="6">
        <f t="shared" si="33"/>
        <v>2</v>
      </c>
      <c r="M382" s="6" t="str">
        <f t="shared" si="34"/>
        <v>Normal Weight</v>
      </c>
      <c r="N382" s="6" t="str">
        <f t="shared" si="35"/>
        <v>Diabetic</v>
      </c>
    </row>
    <row r="383" spans="1:14" ht="15" customHeight="1" x14ac:dyDescent="0.3">
      <c r="A383" t="s">
        <v>776</v>
      </c>
      <c r="B383">
        <v>19.54</v>
      </c>
      <c r="C383">
        <v>5.37</v>
      </c>
      <c r="D383" t="s">
        <v>4697</v>
      </c>
      <c r="E383" t="s">
        <v>4697</v>
      </c>
      <c r="F383" t="s">
        <v>4697</v>
      </c>
      <c r="G383" t="s">
        <v>4698</v>
      </c>
      <c r="H383" t="s">
        <v>4699</v>
      </c>
      <c r="I383" s="6" t="str">
        <f t="shared" si="30"/>
        <v>No</v>
      </c>
      <c r="J383" s="6" t="str">
        <f t="shared" si="31"/>
        <v>No</v>
      </c>
      <c r="K383" s="6" t="str">
        <f t="shared" si="32"/>
        <v>Yes</v>
      </c>
      <c r="L383" s="6">
        <f t="shared" si="33"/>
        <v>0</v>
      </c>
      <c r="M383" s="6" t="str">
        <f t="shared" si="34"/>
        <v>Normal Weight</v>
      </c>
      <c r="N383" s="6" t="str">
        <f t="shared" si="35"/>
        <v>Normal</v>
      </c>
    </row>
    <row r="384" spans="1:14" ht="15" customHeight="1" x14ac:dyDescent="0.3">
      <c r="A384" t="s">
        <v>778</v>
      </c>
      <c r="B384">
        <v>26.74</v>
      </c>
      <c r="C384">
        <v>4.3099999999999996</v>
      </c>
      <c r="D384" t="s">
        <v>4697</v>
      </c>
      <c r="E384" t="s">
        <v>4697</v>
      </c>
      <c r="F384" t="s">
        <v>4697</v>
      </c>
      <c r="G384" t="s">
        <v>4698</v>
      </c>
      <c r="H384" t="s">
        <v>4699</v>
      </c>
      <c r="I384" s="6" t="str">
        <f t="shared" si="30"/>
        <v>No</v>
      </c>
      <c r="J384" s="6" t="str">
        <f t="shared" si="31"/>
        <v>No</v>
      </c>
      <c r="K384" s="6" t="str">
        <f t="shared" si="32"/>
        <v>Yes</v>
      </c>
      <c r="L384" s="6">
        <f t="shared" si="33"/>
        <v>0</v>
      </c>
      <c r="M384" s="6" t="str">
        <f t="shared" si="34"/>
        <v>Overweight</v>
      </c>
      <c r="N384" s="6" t="str">
        <f t="shared" si="35"/>
        <v>Normal</v>
      </c>
    </row>
    <row r="385" spans="1:14" ht="15" customHeight="1" x14ac:dyDescent="0.3">
      <c r="A385" t="s">
        <v>780</v>
      </c>
      <c r="B385">
        <v>22.99</v>
      </c>
      <c r="C385">
        <v>10.46</v>
      </c>
      <c r="D385" t="s">
        <v>4697</v>
      </c>
      <c r="E385" t="s">
        <v>4697</v>
      </c>
      <c r="F385" t="s">
        <v>4697</v>
      </c>
      <c r="G385">
        <v>3</v>
      </c>
      <c r="H385" t="s">
        <v>4699</v>
      </c>
      <c r="I385" s="6" t="str">
        <f t="shared" si="30"/>
        <v>No</v>
      </c>
      <c r="J385" s="6" t="str">
        <f t="shared" si="31"/>
        <v>No</v>
      </c>
      <c r="K385" s="6" t="str">
        <f t="shared" si="32"/>
        <v>Yes</v>
      </c>
      <c r="L385" s="6">
        <f t="shared" si="33"/>
        <v>3</v>
      </c>
      <c r="M385" s="6" t="str">
        <f t="shared" si="34"/>
        <v>Normal Weight</v>
      </c>
      <c r="N385" s="6" t="str">
        <f t="shared" si="35"/>
        <v>Diabetic</v>
      </c>
    </row>
    <row r="386" spans="1:14" ht="15" customHeight="1" x14ac:dyDescent="0.3">
      <c r="A386" t="s">
        <v>782</v>
      </c>
      <c r="B386">
        <v>31.46</v>
      </c>
      <c r="C386">
        <v>7.39</v>
      </c>
      <c r="D386" t="s">
        <v>4697</v>
      </c>
      <c r="E386" t="s">
        <v>4697</v>
      </c>
      <c r="F386" t="s">
        <v>4697</v>
      </c>
      <c r="G386" t="s">
        <v>4698</v>
      </c>
      <c r="H386" t="s">
        <v>4697</v>
      </c>
      <c r="I386" s="6" t="str">
        <f t="shared" ref="I386:I449" si="36">PROPER(D386)</f>
        <v>No</v>
      </c>
      <c r="J386" s="6" t="str">
        <f t="shared" ref="J386:J449" si="37">PROPER(E386)</f>
        <v>No</v>
      </c>
      <c r="K386" s="6" t="str">
        <f t="shared" ref="K386:K449" si="38">IF(H386="?",$K$4,PROPER(H386))</f>
        <v>No</v>
      </c>
      <c r="L386" s="6">
        <f t="shared" ref="L386:L449" si="39">IF(G386="No major surgery",0,G386)</f>
        <v>0</v>
      </c>
      <c r="M386" s="6" t="str">
        <f t="shared" ref="M386:M449" si="40">IF(B386&lt;18.5,"Underweight",IF(B386&lt;=24.9,"Normal Weight",IF(B386&lt;=29.9,"Overweight","Obesity")))</f>
        <v>Obesity</v>
      </c>
      <c r="N386" s="6" t="str">
        <f t="shared" ref="N386:N449" si="41">IF(C386&lt;5.7,"Normal",IF(C386&lt;=6.4,"Prediabetic","Diabetic"))</f>
        <v>Diabetic</v>
      </c>
    </row>
    <row r="387" spans="1:14" ht="15" customHeight="1" x14ac:dyDescent="0.3">
      <c r="A387" t="s">
        <v>784</v>
      </c>
      <c r="B387">
        <v>30.86</v>
      </c>
      <c r="C387">
        <v>6.18</v>
      </c>
      <c r="D387" t="s">
        <v>4697</v>
      </c>
      <c r="E387" t="s">
        <v>4699</v>
      </c>
      <c r="F387" t="s">
        <v>4697</v>
      </c>
      <c r="G387">
        <v>2</v>
      </c>
      <c r="H387" t="s">
        <v>4699</v>
      </c>
      <c r="I387" s="6" t="str">
        <f t="shared" si="36"/>
        <v>No</v>
      </c>
      <c r="J387" s="6" t="str">
        <f t="shared" si="37"/>
        <v>Yes</v>
      </c>
      <c r="K387" s="6" t="str">
        <f t="shared" si="38"/>
        <v>Yes</v>
      </c>
      <c r="L387" s="6">
        <f t="shared" si="39"/>
        <v>2</v>
      </c>
      <c r="M387" s="6" t="str">
        <f t="shared" si="40"/>
        <v>Obesity</v>
      </c>
      <c r="N387" s="6" t="str">
        <f t="shared" si="41"/>
        <v>Prediabetic</v>
      </c>
    </row>
    <row r="388" spans="1:14" ht="15" customHeight="1" x14ac:dyDescent="0.3">
      <c r="A388" t="s">
        <v>786</v>
      </c>
      <c r="B388">
        <v>31.96</v>
      </c>
      <c r="C388">
        <v>8.86</v>
      </c>
      <c r="D388" t="s">
        <v>4697</v>
      </c>
      <c r="E388" t="s">
        <v>4697</v>
      </c>
      <c r="F388" t="s">
        <v>4697</v>
      </c>
      <c r="G388" t="s">
        <v>4698</v>
      </c>
      <c r="H388" t="s">
        <v>4699</v>
      </c>
      <c r="I388" s="6" t="str">
        <f t="shared" si="36"/>
        <v>No</v>
      </c>
      <c r="J388" s="6" t="str">
        <f t="shared" si="37"/>
        <v>No</v>
      </c>
      <c r="K388" s="6" t="str">
        <f t="shared" si="38"/>
        <v>Yes</v>
      </c>
      <c r="L388" s="6">
        <f t="shared" si="39"/>
        <v>0</v>
      </c>
      <c r="M388" s="6" t="str">
        <f t="shared" si="40"/>
        <v>Obesity</v>
      </c>
      <c r="N388" s="6" t="str">
        <f t="shared" si="41"/>
        <v>Diabetic</v>
      </c>
    </row>
    <row r="389" spans="1:14" ht="15" customHeight="1" x14ac:dyDescent="0.3">
      <c r="A389" t="s">
        <v>788</v>
      </c>
      <c r="B389">
        <v>23.76</v>
      </c>
      <c r="C389">
        <v>10.96</v>
      </c>
      <c r="D389" t="s">
        <v>4697</v>
      </c>
      <c r="E389" t="s">
        <v>4697</v>
      </c>
      <c r="F389" t="s">
        <v>4697</v>
      </c>
      <c r="G389">
        <v>3</v>
      </c>
      <c r="H389" t="s">
        <v>4699</v>
      </c>
      <c r="I389" s="6" t="str">
        <f t="shared" si="36"/>
        <v>No</v>
      </c>
      <c r="J389" s="6" t="str">
        <f t="shared" si="37"/>
        <v>No</v>
      </c>
      <c r="K389" s="6" t="str">
        <f t="shared" si="38"/>
        <v>Yes</v>
      </c>
      <c r="L389" s="6">
        <f t="shared" si="39"/>
        <v>3</v>
      </c>
      <c r="M389" s="6" t="str">
        <f t="shared" si="40"/>
        <v>Normal Weight</v>
      </c>
      <c r="N389" s="6" t="str">
        <f t="shared" si="41"/>
        <v>Diabetic</v>
      </c>
    </row>
    <row r="390" spans="1:14" ht="15" customHeight="1" x14ac:dyDescent="0.3">
      <c r="A390" t="s">
        <v>790</v>
      </c>
      <c r="B390">
        <v>19.38</v>
      </c>
      <c r="C390">
        <v>6.28</v>
      </c>
      <c r="D390" t="s">
        <v>4697</v>
      </c>
      <c r="E390" t="s">
        <v>4697</v>
      </c>
      <c r="F390" t="s">
        <v>4697</v>
      </c>
      <c r="G390" t="s">
        <v>4698</v>
      </c>
      <c r="H390" t="s">
        <v>4699</v>
      </c>
      <c r="I390" s="6" t="str">
        <f t="shared" si="36"/>
        <v>No</v>
      </c>
      <c r="J390" s="6" t="str">
        <f t="shared" si="37"/>
        <v>No</v>
      </c>
      <c r="K390" s="6" t="str">
        <f t="shared" si="38"/>
        <v>Yes</v>
      </c>
      <c r="L390" s="6">
        <f t="shared" si="39"/>
        <v>0</v>
      </c>
      <c r="M390" s="6" t="str">
        <f t="shared" si="40"/>
        <v>Normal Weight</v>
      </c>
      <c r="N390" s="6" t="str">
        <f t="shared" si="41"/>
        <v>Prediabetic</v>
      </c>
    </row>
    <row r="391" spans="1:14" ht="15" customHeight="1" x14ac:dyDescent="0.3">
      <c r="A391" t="s">
        <v>792</v>
      </c>
      <c r="B391">
        <v>16.21</v>
      </c>
      <c r="C391">
        <v>6.29</v>
      </c>
      <c r="D391" t="s">
        <v>4699</v>
      </c>
      <c r="E391" t="s">
        <v>4697</v>
      </c>
      <c r="F391" t="s">
        <v>4697</v>
      </c>
      <c r="G391">
        <v>1</v>
      </c>
      <c r="H391" t="s">
        <v>4699</v>
      </c>
      <c r="I391" s="6" t="str">
        <f t="shared" si="36"/>
        <v>Yes</v>
      </c>
      <c r="J391" s="6" t="str">
        <f t="shared" si="37"/>
        <v>No</v>
      </c>
      <c r="K391" s="6" t="str">
        <f t="shared" si="38"/>
        <v>Yes</v>
      </c>
      <c r="L391" s="6">
        <f t="shared" si="39"/>
        <v>1</v>
      </c>
      <c r="M391" s="6" t="str">
        <f t="shared" si="40"/>
        <v>Underweight</v>
      </c>
      <c r="N391" s="6" t="str">
        <f t="shared" si="41"/>
        <v>Prediabetic</v>
      </c>
    </row>
    <row r="392" spans="1:14" ht="15" customHeight="1" x14ac:dyDescent="0.3">
      <c r="A392" t="s">
        <v>794</v>
      </c>
      <c r="B392">
        <v>32.54</v>
      </c>
      <c r="C392">
        <v>4.0199999999999996</v>
      </c>
      <c r="D392" t="s">
        <v>4697</v>
      </c>
      <c r="E392" t="s">
        <v>4699</v>
      </c>
      <c r="F392" t="s">
        <v>4697</v>
      </c>
      <c r="G392">
        <v>1</v>
      </c>
      <c r="H392" t="s">
        <v>4699</v>
      </c>
      <c r="I392" s="6" t="str">
        <f t="shared" si="36"/>
        <v>No</v>
      </c>
      <c r="J392" s="6" t="str">
        <f t="shared" si="37"/>
        <v>Yes</v>
      </c>
      <c r="K392" s="6" t="str">
        <f t="shared" si="38"/>
        <v>Yes</v>
      </c>
      <c r="L392" s="6">
        <f t="shared" si="39"/>
        <v>1</v>
      </c>
      <c r="M392" s="6" t="str">
        <f t="shared" si="40"/>
        <v>Obesity</v>
      </c>
      <c r="N392" s="6" t="str">
        <f t="shared" si="41"/>
        <v>Normal</v>
      </c>
    </row>
    <row r="393" spans="1:14" ht="15" customHeight="1" x14ac:dyDescent="0.3">
      <c r="A393" t="s">
        <v>796</v>
      </c>
      <c r="B393">
        <v>36.765000000000001</v>
      </c>
      <c r="C393">
        <v>11.95</v>
      </c>
      <c r="D393" t="s">
        <v>4699</v>
      </c>
      <c r="E393" t="s">
        <v>4697</v>
      </c>
      <c r="F393" t="s">
        <v>4697</v>
      </c>
      <c r="G393">
        <v>2</v>
      </c>
      <c r="H393" t="s">
        <v>4697</v>
      </c>
      <c r="I393" s="6" t="str">
        <f t="shared" si="36"/>
        <v>Yes</v>
      </c>
      <c r="J393" s="6" t="str">
        <f t="shared" si="37"/>
        <v>No</v>
      </c>
      <c r="K393" s="6" t="str">
        <f t="shared" si="38"/>
        <v>No</v>
      </c>
      <c r="L393" s="6">
        <f t="shared" si="39"/>
        <v>2</v>
      </c>
      <c r="M393" s="6" t="str">
        <f t="shared" si="40"/>
        <v>Obesity</v>
      </c>
      <c r="N393" s="6" t="str">
        <f t="shared" si="41"/>
        <v>Diabetic</v>
      </c>
    </row>
    <row r="394" spans="1:14" ht="15" customHeight="1" x14ac:dyDescent="0.3">
      <c r="A394" t="s">
        <v>798</v>
      </c>
      <c r="B394">
        <v>35.909999999999997</v>
      </c>
      <c r="C394">
        <v>8.7100000000000009</v>
      </c>
      <c r="D394" t="s">
        <v>4697</v>
      </c>
      <c r="E394" t="s">
        <v>4697</v>
      </c>
      <c r="F394" t="s">
        <v>4697</v>
      </c>
      <c r="G394" t="s">
        <v>4698</v>
      </c>
      <c r="H394" t="s">
        <v>4697</v>
      </c>
      <c r="I394" s="6" t="str">
        <f t="shared" si="36"/>
        <v>No</v>
      </c>
      <c r="J394" s="6" t="str">
        <f t="shared" si="37"/>
        <v>No</v>
      </c>
      <c r="K394" s="6" t="str">
        <f t="shared" si="38"/>
        <v>No</v>
      </c>
      <c r="L394" s="6">
        <f t="shared" si="39"/>
        <v>0</v>
      </c>
      <c r="M394" s="6" t="str">
        <f t="shared" si="40"/>
        <v>Obesity</v>
      </c>
      <c r="N394" s="6" t="str">
        <f t="shared" si="41"/>
        <v>Diabetic</v>
      </c>
    </row>
    <row r="395" spans="1:14" ht="15" customHeight="1" x14ac:dyDescent="0.3">
      <c r="A395" t="s">
        <v>800</v>
      </c>
      <c r="B395">
        <v>32.06</v>
      </c>
      <c r="C395">
        <v>4.67</v>
      </c>
      <c r="D395" t="s">
        <v>4697</v>
      </c>
      <c r="E395" t="s">
        <v>4699</v>
      </c>
      <c r="F395" t="s">
        <v>4697</v>
      </c>
      <c r="G395">
        <v>1</v>
      </c>
      <c r="H395" t="s">
        <v>4699</v>
      </c>
      <c r="I395" s="6" t="str">
        <f t="shared" si="36"/>
        <v>No</v>
      </c>
      <c r="J395" s="6" t="str">
        <f t="shared" si="37"/>
        <v>Yes</v>
      </c>
      <c r="K395" s="6" t="str">
        <f t="shared" si="38"/>
        <v>Yes</v>
      </c>
      <c r="L395" s="6">
        <f t="shared" si="39"/>
        <v>1</v>
      </c>
      <c r="M395" s="6" t="str">
        <f t="shared" si="40"/>
        <v>Obesity</v>
      </c>
      <c r="N395" s="6" t="str">
        <f t="shared" si="41"/>
        <v>Normal</v>
      </c>
    </row>
    <row r="396" spans="1:14" ht="15" customHeight="1" x14ac:dyDescent="0.3">
      <c r="A396" t="s">
        <v>802</v>
      </c>
      <c r="B396">
        <v>24.1</v>
      </c>
      <c r="C396">
        <v>11.14</v>
      </c>
      <c r="D396" t="s">
        <v>4699</v>
      </c>
      <c r="E396" t="s">
        <v>4697</v>
      </c>
      <c r="F396" t="s">
        <v>4697</v>
      </c>
      <c r="G396">
        <v>1</v>
      </c>
      <c r="H396" t="s">
        <v>4697</v>
      </c>
      <c r="I396" s="6" t="str">
        <f t="shared" si="36"/>
        <v>Yes</v>
      </c>
      <c r="J396" s="6" t="str">
        <f t="shared" si="37"/>
        <v>No</v>
      </c>
      <c r="K396" s="6" t="str">
        <f t="shared" si="38"/>
        <v>No</v>
      </c>
      <c r="L396" s="6">
        <f t="shared" si="39"/>
        <v>1</v>
      </c>
      <c r="M396" s="6" t="str">
        <f t="shared" si="40"/>
        <v>Normal Weight</v>
      </c>
      <c r="N396" s="6" t="str">
        <f t="shared" si="41"/>
        <v>Diabetic</v>
      </c>
    </row>
    <row r="397" spans="1:14" ht="15" customHeight="1" x14ac:dyDescent="0.3">
      <c r="A397" t="s">
        <v>804</v>
      </c>
      <c r="B397">
        <v>27.1</v>
      </c>
      <c r="C397">
        <v>9.0500000000000007</v>
      </c>
      <c r="D397" t="s">
        <v>4697</v>
      </c>
      <c r="E397" t="s">
        <v>4697</v>
      </c>
      <c r="F397" t="s">
        <v>4697</v>
      </c>
      <c r="G397">
        <v>2</v>
      </c>
      <c r="H397" t="s">
        <v>4697</v>
      </c>
      <c r="I397" s="6" t="str">
        <f t="shared" si="36"/>
        <v>No</v>
      </c>
      <c r="J397" s="6" t="str">
        <f t="shared" si="37"/>
        <v>No</v>
      </c>
      <c r="K397" s="6" t="str">
        <f t="shared" si="38"/>
        <v>No</v>
      </c>
      <c r="L397" s="6">
        <f t="shared" si="39"/>
        <v>2</v>
      </c>
      <c r="M397" s="6" t="str">
        <f t="shared" si="40"/>
        <v>Overweight</v>
      </c>
      <c r="N397" s="6" t="str">
        <f t="shared" si="41"/>
        <v>Diabetic</v>
      </c>
    </row>
    <row r="398" spans="1:14" ht="15" customHeight="1" x14ac:dyDescent="0.3">
      <c r="A398" t="s">
        <v>806</v>
      </c>
      <c r="B398">
        <v>24.42</v>
      </c>
      <c r="C398">
        <v>11.31</v>
      </c>
      <c r="D398" t="s">
        <v>4697</v>
      </c>
      <c r="E398" t="s">
        <v>4697</v>
      </c>
      <c r="F398" t="s">
        <v>4697</v>
      </c>
      <c r="G398" t="s">
        <v>4698</v>
      </c>
      <c r="H398" t="s">
        <v>4699</v>
      </c>
      <c r="I398" s="6" t="str">
        <f t="shared" si="36"/>
        <v>No</v>
      </c>
      <c r="J398" s="6" t="str">
        <f t="shared" si="37"/>
        <v>No</v>
      </c>
      <c r="K398" s="6" t="str">
        <f t="shared" si="38"/>
        <v>Yes</v>
      </c>
      <c r="L398" s="6">
        <f t="shared" si="39"/>
        <v>0</v>
      </c>
      <c r="M398" s="6" t="str">
        <f t="shared" si="40"/>
        <v>Normal Weight</v>
      </c>
      <c r="N398" s="6" t="str">
        <f t="shared" si="41"/>
        <v>Diabetic</v>
      </c>
    </row>
    <row r="399" spans="1:14" ht="15" customHeight="1" x14ac:dyDescent="0.3">
      <c r="A399" t="s">
        <v>808</v>
      </c>
      <c r="B399">
        <v>26.695</v>
      </c>
      <c r="C399">
        <v>4.68</v>
      </c>
      <c r="D399" t="s">
        <v>4699</v>
      </c>
      <c r="E399" t="s">
        <v>4697</v>
      </c>
      <c r="F399" t="s">
        <v>4697</v>
      </c>
      <c r="G399">
        <v>2</v>
      </c>
      <c r="H399" t="s">
        <v>4699</v>
      </c>
      <c r="I399" s="6" t="str">
        <f t="shared" si="36"/>
        <v>Yes</v>
      </c>
      <c r="J399" s="6" t="str">
        <f t="shared" si="37"/>
        <v>No</v>
      </c>
      <c r="K399" s="6" t="str">
        <f t="shared" si="38"/>
        <v>Yes</v>
      </c>
      <c r="L399" s="6">
        <f t="shared" si="39"/>
        <v>2</v>
      </c>
      <c r="M399" s="6" t="str">
        <f t="shared" si="40"/>
        <v>Overweight</v>
      </c>
      <c r="N399" s="6" t="str">
        <f t="shared" si="41"/>
        <v>Normal</v>
      </c>
    </row>
    <row r="400" spans="1:14" ht="15" customHeight="1" x14ac:dyDescent="0.3">
      <c r="A400" t="s">
        <v>810</v>
      </c>
      <c r="B400">
        <v>27.79</v>
      </c>
      <c r="C400">
        <v>6.05</v>
      </c>
      <c r="D400" t="s">
        <v>4699</v>
      </c>
      <c r="E400" t="s">
        <v>4699</v>
      </c>
      <c r="F400" t="s">
        <v>4697</v>
      </c>
      <c r="G400">
        <v>1</v>
      </c>
      <c r="H400" t="s">
        <v>4699</v>
      </c>
      <c r="I400" s="6" t="str">
        <f t="shared" si="36"/>
        <v>Yes</v>
      </c>
      <c r="J400" s="6" t="str">
        <f t="shared" si="37"/>
        <v>Yes</v>
      </c>
      <c r="K400" s="6" t="str">
        <f t="shared" si="38"/>
        <v>Yes</v>
      </c>
      <c r="L400" s="6">
        <f t="shared" si="39"/>
        <v>1</v>
      </c>
      <c r="M400" s="6" t="str">
        <f t="shared" si="40"/>
        <v>Overweight</v>
      </c>
      <c r="N400" s="6" t="str">
        <f t="shared" si="41"/>
        <v>Prediabetic</v>
      </c>
    </row>
    <row r="401" spans="1:14" ht="15" customHeight="1" x14ac:dyDescent="0.3">
      <c r="A401" t="s">
        <v>812</v>
      </c>
      <c r="B401">
        <v>32.68</v>
      </c>
      <c r="C401">
        <v>4.68</v>
      </c>
      <c r="D401" t="s">
        <v>4699</v>
      </c>
      <c r="E401" t="s">
        <v>4697</v>
      </c>
      <c r="F401" t="s">
        <v>4697</v>
      </c>
      <c r="G401" t="s">
        <v>4698</v>
      </c>
      <c r="H401" t="s">
        <v>4697</v>
      </c>
      <c r="I401" s="6" t="str">
        <f t="shared" si="36"/>
        <v>Yes</v>
      </c>
      <c r="J401" s="6" t="str">
        <f t="shared" si="37"/>
        <v>No</v>
      </c>
      <c r="K401" s="6" t="str">
        <f t="shared" si="38"/>
        <v>No</v>
      </c>
      <c r="L401" s="6">
        <f t="shared" si="39"/>
        <v>0</v>
      </c>
      <c r="M401" s="6" t="str">
        <f t="shared" si="40"/>
        <v>Obesity</v>
      </c>
      <c r="N401" s="6" t="str">
        <f t="shared" si="41"/>
        <v>Normal</v>
      </c>
    </row>
    <row r="402" spans="1:14" ht="15" customHeight="1" x14ac:dyDescent="0.3">
      <c r="A402" t="s">
        <v>814</v>
      </c>
      <c r="B402">
        <v>26.4</v>
      </c>
      <c r="C402">
        <v>9.5</v>
      </c>
      <c r="D402" t="s">
        <v>4699</v>
      </c>
      <c r="E402" t="s">
        <v>4697</v>
      </c>
      <c r="F402" t="s">
        <v>4697</v>
      </c>
      <c r="G402">
        <v>2</v>
      </c>
      <c r="H402" t="s">
        <v>4697</v>
      </c>
      <c r="I402" s="6" t="str">
        <f t="shared" si="36"/>
        <v>Yes</v>
      </c>
      <c r="J402" s="6" t="str">
        <f t="shared" si="37"/>
        <v>No</v>
      </c>
      <c r="K402" s="6" t="str">
        <f t="shared" si="38"/>
        <v>No</v>
      </c>
      <c r="L402" s="6">
        <f t="shared" si="39"/>
        <v>2</v>
      </c>
      <c r="M402" s="6" t="str">
        <f t="shared" si="40"/>
        <v>Overweight</v>
      </c>
      <c r="N402" s="6" t="str">
        <f t="shared" si="41"/>
        <v>Diabetic</v>
      </c>
    </row>
    <row r="403" spans="1:14" ht="15" customHeight="1" x14ac:dyDescent="0.3">
      <c r="A403" t="s">
        <v>816</v>
      </c>
      <c r="B403">
        <v>23.655000000000001</v>
      </c>
      <c r="C403">
        <v>10.84</v>
      </c>
      <c r="D403" t="s">
        <v>4699</v>
      </c>
      <c r="E403" t="s">
        <v>4697</v>
      </c>
      <c r="F403" t="s">
        <v>4700</v>
      </c>
      <c r="G403">
        <v>1</v>
      </c>
      <c r="H403" t="s">
        <v>4699</v>
      </c>
      <c r="I403" s="6" t="str">
        <f t="shared" si="36"/>
        <v>Yes</v>
      </c>
      <c r="J403" s="6" t="str">
        <f t="shared" si="37"/>
        <v>No</v>
      </c>
      <c r="K403" s="6" t="str">
        <f t="shared" si="38"/>
        <v>Yes</v>
      </c>
      <c r="L403" s="6">
        <f t="shared" si="39"/>
        <v>1</v>
      </c>
      <c r="M403" s="6" t="str">
        <f t="shared" si="40"/>
        <v>Normal Weight</v>
      </c>
      <c r="N403" s="6" t="str">
        <f t="shared" si="41"/>
        <v>Diabetic</v>
      </c>
    </row>
    <row r="404" spans="1:14" ht="15" customHeight="1" x14ac:dyDescent="0.3">
      <c r="A404" t="s">
        <v>818</v>
      </c>
      <c r="B404">
        <v>27.36</v>
      </c>
      <c r="C404">
        <v>5.88</v>
      </c>
      <c r="D404" t="s">
        <v>4697</v>
      </c>
      <c r="E404" t="s">
        <v>4697</v>
      </c>
      <c r="F404" t="s">
        <v>4697</v>
      </c>
      <c r="G404">
        <v>2</v>
      </c>
      <c r="H404" t="s">
        <v>4697</v>
      </c>
      <c r="I404" s="6" t="str">
        <f t="shared" si="36"/>
        <v>No</v>
      </c>
      <c r="J404" s="6" t="str">
        <f t="shared" si="37"/>
        <v>No</v>
      </c>
      <c r="K404" s="6" t="str">
        <f t="shared" si="38"/>
        <v>No</v>
      </c>
      <c r="L404" s="6">
        <f t="shared" si="39"/>
        <v>2</v>
      </c>
      <c r="M404" s="6" t="str">
        <f t="shared" si="40"/>
        <v>Overweight</v>
      </c>
      <c r="N404" s="6" t="str">
        <f t="shared" si="41"/>
        <v>Prediabetic</v>
      </c>
    </row>
    <row r="405" spans="1:14" ht="15" customHeight="1" x14ac:dyDescent="0.3">
      <c r="A405" t="s">
        <v>820</v>
      </c>
      <c r="B405">
        <v>27.82</v>
      </c>
      <c r="C405">
        <v>5.24</v>
      </c>
      <c r="D405" t="s">
        <v>4699</v>
      </c>
      <c r="E405" t="s">
        <v>4697</v>
      </c>
      <c r="F405" t="s">
        <v>4697</v>
      </c>
      <c r="G405" t="s">
        <v>4698</v>
      </c>
      <c r="H405" t="s">
        <v>4699</v>
      </c>
      <c r="I405" s="6" t="str">
        <f t="shared" si="36"/>
        <v>Yes</v>
      </c>
      <c r="J405" s="6" t="str">
        <f t="shared" si="37"/>
        <v>No</v>
      </c>
      <c r="K405" s="6" t="str">
        <f t="shared" si="38"/>
        <v>Yes</v>
      </c>
      <c r="L405" s="6">
        <f t="shared" si="39"/>
        <v>0</v>
      </c>
      <c r="M405" s="6" t="str">
        <f t="shared" si="40"/>
        <v>Overweight</v>
      </c>
      <c r="N405" s="6" t="str">
        <f t="shared" si="41"/>
        <v>Normal</v>
      </c>
    </row>
    <row r="406" spans="1:14" ht="15" customHeight="1" x14ac:dyDescent="0.3">
      <c r="A406" t="s">
        <v>822</v>
      </c>
      <c r="B406">
        <v>25.46</v>
      </c>
      <c r="C406">
        <v>11.75</v>
      </c>
      <c r="D406" t="s">
        <v>4697</v>
      </c>
      <c r="E406" t="s">
        <v>4697</v>
      </c>
      <c r="F406" t="s">
        <v>4697</v>
      </c>
      <c r="G406" t="s">
        <v>4698</v>
      </c>
      <c r="H406" t="s">
        <v>4697</v>
      </c>
      <c r="I406" s="6" t="str">
        <f t="shared" si="36"/>
        <v>No</v>
      </c>
      <c r="J406" s="6" t="str">
        <f t="shared" si="37"/>
        <v>No</v>
      </c>
      <c r="K406" s="6" t="str">
        <f t="shared" si="38"/>
        <v>No</v>
      </c>
      <c r="L406" s="6">
        <f t="shared" si="39"/>
        <v>0</v>
      </c>
      <c r="M406" s="6" t="str">
        <f t="shared" si="40"/>
        <v>Overweight</v>
      </c>
      <c r="N406" s="6" t="str">
        <f t="shared" si="41"/>
        <v>Diabetic</v>
      </c>
    </row>
    <row r="407" spans="1:14" ht="15" customHeight="1" x14ac:dyDescent="0.3">
      <c r="A407" t="s">
        <v>824</v>
      </c>
      <c r="B407">
        <v>25.1</v>
      </c>
      <c r="C407">
        <v>6.97</v>
      </c>
      <c r="D407" t="s">
        <v>4697</v>
      </c>
      <c r="E407" t="s">
        <v>4697</v>
      </c>
      <c r="F407" t="s">
        <v>4697</v>
      </c>
      <c r="G407" t="s">
        <v>4698</v>
      </c>
      <c r="H407" t="s">
        <v>4699</v>
      </c>
      <c r="I407" s="6" t="str">
        <f t="shared" si="36"/>
        <v>No</v>
      </c>
      <c r="J407" s="6" t="str">
        <f t="shared" si="37"/>
        <v>No</v>
      </c>
      <c r="K407" s="6" t="str">
        <f t="shared" si="38"/>
        <v>Yes</v>
      </c>
      <c r="L407" s="6">
        <f t="shared" si="39"/>
        <v>0</v>
      </c>
      <c r="M407" s="6" t="str">
        <f t="shared" si="40"/>
        <v>Overweight</v>
      </c>
      <c r="N407" s="6" t="str">
        <f t="shared" si="41"/>
        <v>Diabetic</v>
      </c>
    </row>
    <row r="408" spans="1:14" ht="15" customHeight="1" x14ac:dyDescent="0.3">
      <c r="A408" t="s">
        <v>826</v>
      </c>
      <c r="B408">
        <v>32.11</v>
      </c>
      <c r="C408">
        <v>4.76</v>
      </c>
      <c r="D408" t="s">
        <v>4697</v>
      </c>
      <c r="E408" t="s">
        <v>4697</v>
      </c>
      <c r="F408" t="s">
        <v>4697</v>
      </c>
      <c r="G408">
        <v>2</v>
      </c>
      <c r="H408" t="s">
        <v>4697</v>
      </c>
      <c r="I408" s="6" t="str">
        <f t="shared" si="36"/>
        <v>No</v>
      </c>
      <c r="J408" s="6" t="str">
        <f t="shared" si="37"/>
        <v>No</v>
      </c>
      <c r="K408" s="6" t="str">
        <f t="shared" si="38"/>
        <v>No</v>
      </c>
      <c r="L408" s="6">
        <f t="shared" si="39"/>
        <v>2</v>
      </c>
      <c r="M408" s="6" t="str">
        <f t="shared" si="40"/>
        <v>Obesity</v>
      </c>
      <c r="N408" s="6" t="str">
        <f t="shared" si="41"/>
        <v>Normal</v>
      </c>
    </row>
    <row r="409" spans="1:14" ht="15" customHeight="1" x14ac:dyDescent="0.3">
      <c r="A409" t="s">
        <v>828</v>
      </c>
      <c r="B409">
        <v>29.8</v>
      </c>
      <c r="C409">
        <v>8.24</v>
      </c>
      <c r="D409" t="s">
        <v>4699</v>
      </c>
      <c r="E409" t="s">
        <v>4697</v>
      </c>
      <c r="F409" t="s">
        <v>4697</v>
      </c>
      <c r="G409">
        <v>1</v>
      </c>
      <c r="H409" t="s">
        <v>4699</v>
      </c>
      <c r="I409" s="6" t="str">
        <f t="shared" si="36"/>
        <v>Yes</v>
      </c>
      <c r="J409" s="6" t="str">
        <f t="shared" si="37"/>
        <v>No</v>
      </c>
      <c r="K409" s="6" t="str">
        <f t="shared" si="38"/>
        <v>Yes</v>
      </c>
      <c r="L409" s="6">
        <f t="shared" si="39"/>
        <v>1</v>
      </c>
      <c r="M409" s="6" t="str">
        <f t="shared" si="40"/>
        <v>Overweight</v>
      </c>
      <c r="N409" s="6" t="str">
        <f t="shared" si="41"/>
        <v>Diabetic</v>
      </c>
    </row>
    <row r="410" spans="1:14" ht="15" customHeight="1" x14ac:dyDescent="0.3">
      <c r="A410" t="s">
        <v>830</v>
      </c>
      <c r="B410">
        <v>24.01</v>
      </c>
      <c r="C410">
        <v>4.76</v>
      </c>
      <c r="D410" t="s">
        <v>4697</v>
      </c>
      <c r="E410" t="s">
        <v>4697</v>
      </c>
      <c r="F410" t="s">
        <v>4697</v>
      </c>
      <c r="G410">
        <v>1</v>
      </c>
      <c r="H410" t="s">
        <v>4699</v>
      </c>
      <c r="I410" s="6" t="str">
        <f t="shared" si="36"/>
        <v>No</v>
      </c>
      <c r="J410" s="6" t="str">
        <f t="shared" si="37"/>
        <v>No</v>
      </c>
      <c r="K410" s="6" t="str">
        <f t="shared" si="38"/>
        <v>Yes</v>
      </c>
      <c r="L410" s="6">
        <f t="shared" si="39"/>
        <v>1</v>
      </c>
      <c r="M410" s="6" t="str">
        <f t="shared" si="40"/>
        <v>Normal Weight</v>
      </c>
      <c r="N410" s="6" t="str">
        <f t="shared" si="41"/>
        <v>Normal</v>
      </c>
    </row>
    <row r="411" spans="1:14" ht="15" customHeight="1" x14ac:dyDescent="0.3">
      <c r="A411" t="s">
        <v>832</v>
      </c>
      <c r="B411">
        <v>23.21</v>
      </c>
      <c r="C411">
        <v>6.03</v>
      </c>
      <c r="D411" t="s">
        <v>4697</v>
      </c>
      <c r="E411" t="s">
        <v>4697</v>
      </c>
      <c r="F411" t="s">
        <v>4697</v>
      </c>
      <c r="G411">
        <v>1</v>
      </c>
      <c r="H411" t="s">
        <v>4697</v>
      </c>
      <c r="I411" s="6" t="str">
        <f t="shared" si="36"/>
        <v>No</v>
      </c>
      <c r="J411" s="6" t="str">
        <f t="shared" si="37"/>
        <v>No</v>
      </c>
      <c r="K411" s="6" t="str">
        <f t="shared" si="38"/>
        <v>No</v>
      </c>
      <c r="L411" s="6">
        <f t="shared" si="39"/>
        <v>1</v>
      </c>
      <c r="M411" s="6" t="str">
        <f t="shared" si="40"/>
        <v>Normal Weight</v>
      </c>
      <c r="N411" s="6" t="str">
        <f t="shared" si="41"/>
        <v>Prediabetic</v>
      </c>
    </row>
    <row r="412" spans="1:14" ht="15" customHeight="1" x14ac:dyDescent="0.3">
      <c r="A412" t="s">
        <v>834</v>
      </c>
      <c r="B412">
        <v>21.2</v>
      </c>
      <c r="C412">
        <v>4.07</v>
      </c>
      <c r="D412" t="s">
        <v>4699</v>
      </c>
      <c r="E412" t="s">
        <v>4697</v>
      </c>
      <c r="F412" t="s">
        <v>4697</v>
      </c>
      <c r="G412">
        <v>1</v>
      </c>
      <c r="H412" t="s">
        <v>4699</v>
      </c>
      <c r="I412" s="6" t="str">
        <f t="shared" si="36"/>
        <v>Yes</v>
      </c>
      <c r="J412" s="6" t="str">
        <f t="shared" si="37"/>
        <v>No</v>
      </c>
      <c r="K412" s="6" t="str">
        <f t="shared" si="38"/>
        <v>Yes</v>
      </c>
      <c r="L412" s="6">
        <f t="shared" si="39"/>
        <v>1</v>
      </c>
      <c r="M412" s="6" t="str">
        <f t="shared" si="40"/>
        <v>Normal Weight</v>
      </c>
      <c r="N412" s="6" t="str">
        <f t="shared" si="41"/>
        <v>Normal</v>
      </c>
    </row>
    <row r="413" spans="1:14" ht="15" customHeight="1" x14ac:dyDescent="0.3">
      <c r="A413" t="s">
        <v>836</v>
      </c>
      <c r="B413">
        <v>28.215</v>
      </c>
      <c r="C413">
        <v>8.26</v>
      </c>
      <c r="D413" t="s">
        <v>4699</v>
      </c>
      <c r="E413" t="s">
        <v>4697</v>
      </c>
      <c r="F413" t="s">
        <v>4697</v>
      </c>
      <c r="G413">
        <v>1</v>
      </c>
      <c r="H413" t="s">
        <v>4699</v>
      </c>
      <c r="I413" s="6" t="str">
        <f t="shared" si="36"/>
        <v>Yes</v>
      </c>
      <c r="J413" s="6" t="str">
        <f t="shared" si="37"/>
        <v>No</v>
      </c>
      <c r="K413" s="6" t="str">
        <f t="shared" si="38"/>
        <v>Yes</v>
      </c>
      <c r="L413" s="6">
        <f t="shared" si="39"/>
        <v>1</v>
      </c>
      <c r="M413" s="6" t="str">
        <f t="shared" si="40"/>
        <v>Overweight</v>
      </c>
      <c r="N413" s="6" t="str">
        <f t="shared" si="41"/>
        <v>Diabetic</v>
      </c>
    </row>
    <row r="414" spans="1:14" ht="15" customHeight="1" x14ac:dyDescent="0.3">
      <c r="A414" t="s">
        <v>838</v>
      </c>
      <c r="B414">
        <v>38.094999999999999</v>
      </c>
      <c r="C414">
        <v>4.76</v>
      </c>
      <c r="D414" t="s">
        <v>4697</v>
      </c>
      <c r="E414" t="s">
        <v>4697</v>
      </c>
      <c r="F414" t="s">
        <v>4697</v>
      </c>
      <c r="G414">
        <v>1</v>
      </c>
      <c r="H414" t="s">
        <v>4697</v>
      </c>
      <c r="I414" s="6" t="str">
        <f t="shared" si="36"/>
        <v>No</v>
      </c>
      <c r="J414" s="6" t="str">
        <f t="shared" si="37"/>
        <v>No</v>
      </c>
      <c r="K414" s="6" t="str">
        <f t="shared" si="38"/>
        <v>No</v>
      </c>
      <c r="L414" s="6">
        <f t="shared" si="39"/>
        <v>1</v>
      </c>
      <c r="M414" s="6" t="str">
        <f t="shared" si="40"/>
        <v>Obesity</v>
      </c>
      <c r="N414" s="6" t="str">
        <f t="shared" si="41"/>
        <v>Normal</v>
      </c>
    </row>
    <row r="415" spans="1:14" ht="15" customHeight="1" x14ac:dyDescent="0.3">
      <c r="A415" t="s">
        <v>840</v>
      </c>
      <c r="B415">
        <v>22.61</v>
      </c>
      <c r="C415">
        <v>6.13</v>
      </c>
      <c r="D415" t="s">
        <v>4699</v>
      </c>
      <c r="E415" t="s">
        <v>4697</v>
      </c>
      <c r="F415" t="s">
        <v>4700</v>
      </c>
      <c r="G415">
        <v>1</v>
      </c>
      <c r="H415" t="s">
        <v>4699</v>
      </c>
      <c r="I415" s="6" t="str">
        <f t="shared" si="36"/>
        <v>Yes</v>
      </c>
      <c r="J415" s="6" t="str">
        <f t="shared" si="37"/>
        <v>No</v>
      </c>
      <c r="K415" s="6" t="str">
        <f t="shared" si="38"/>
        <v>Yes</v>
      </c>
      <c r="L415" s="6">
        <f t="shared" si="39"/>
        <v>1</v>
      </c>
      <c r="M415" s="6" t="str">
        <f t="shared" si="40"/>
        <v>Normal Weight</v>
      </c>
      <c r="N415" s="6" t="str">
        <f t="shared" si="41"/>
        <v>Prediabetic</v>
      </c>
    </row>
    <row r="416" spans="1:14" ht="15" customHeight="1" x14ac:dyDescent="0.3">
      <c r="A416" t="s">
        <v>842</v>
      </c>
      <c r="B416">
        <v>24.32</v>
      </c>
      <c r="C416">
        <v>10.47</v>
      </c>
      <c r="D416" t="s">
        <v>4699</v>
      </c>
      <c r="E416" t="s">
        <v>4697</v>
      </c>
      <c r="F416" t="s">
        <v>4697</v>
      </c>
      <c r="G416">
        <v>2</v>
      </c>
      <c r="H416" t="s">
        <v>4699</v>
      </c>
      <c r="I416" s="6" t="str">
        <f t="shared" si="36"/>
        <v>Yes</v>
      </c>
      <c r="J416" s="6" t="str">
        <f t="shared" si="37"/>
        <v>No</v>
      </c>
      <c r="K416" s="6" t="str">
        <f t="shared" si="38"/>
        <v>Yes</v>
      </c>
      <c r="L416" s="6">
        <f t="shared" si="39"/>
        <v>2</v>
      </c>
      <c r="M416" s="6" t="str">
        <f t="shared" si="40"/>
        <v>Normal Weight</v>
      </c>
      <c r="N416" s="6" t="str">
        <f t="shared" si="41"/>
        <v>Diabetic</v>
      </c>
    </row>
    <row r="417" spans="1:14" ht="15" customHeight="1" x14ac:dyDescent="0.3">
      <c r="A417" t="s">
        <v>844</v>
      </c>
      <c r="B417">
        <v>20.96</v>
      </c>
      <c r="C417">
        <v>4.04</v>
      </c>
      <c r="D417" t="s">
        <v>4699</v>
      </c>
      <c r="E417" t="s">
        <v>4697</v>
      </c>
      <c r="F417" t="s">
        <v>4697</v>
      </c>
      <c r="G417">
        <v>1</v>
      </c>
      <c r="H417" t="s">
        <v>4699</v>
      </c>
      <c r="I417" s="6" t="str">
        <f t="shared" si="36"/>
        <v>Yes</v>
      </c>
      <c r="J417" s="6" t="str">
        <f t="shared" si="37"/>
        <v>No</v>
      </c>
      <c r="K417" s="6" t="str">
        <f t="shared" si="38"/>
        <v>Yes</v>
      </c>
      <c r="L417" s="6">
        <f t="shared" si="39"/>
        <v>1</v>
      </c>
      <c r="M417" s="6" t="str">
        <f t="shared" si="40"/>
        <v>Normal Weight</v>
      </c>
      <c r="N417" s="6" t="str">
        <f t="shared" si="41"/>
        <v>Normal</v>
      </c>
    </row>
    <row r="418" spans="1:14" ht="15" customHeight="1" x14ac:dyDescent="0.3">
      <c r="A418" t="s">
        <v>846</v>
      </c>
      <c r="B418">
        <v>19.68</v>
      </c>
      <c r="C418">
        <v>5.74</v>
      </c>
      <c r="D418" t="s">
        <v>4697</v>
      </c>
      <c r="E418" t="s">
        <v>4697</v>
      </c>
      <c r="F418" t="s">
        <v>4697</v>
      </c>
      <c r="G418" t="s">
        <v>4698</v>
      </c>
      <c r="H418" t="s">
        <v>4699</v>
      </c>
      <c r="I418" s="6" t="str">
        <f t="shared" si="36"/>
        <v>No</v>
      </c>
      <c r="J418" s="6" t="str">
        <f t="shared" si="37"/>
        <v>No</v>
      </c>
      <c r="K418" s="6" t="str">
        <f t="shared" si="38"/>
        <v>Yes</v>
      </c>
      <c r="L418" s="6">
        <f t="shared" si="39"/>
        <v>0</v>
      </c>
      <c r="M418" s="6" t="str">
        <f t="shared" si="40"/>
        <v>Normal Weight</v>
      </c>
      <c r="N418" s="6" t="str">
        <f t="shared" si="41"/>
        <v>Prediabetic</v>
      </c>
    </row>
    <row r="419" spans="1:14" ht="15" customHeight="1" x14ac:dyDescent="0.3">
      <c r="A419" t="s">
        <v>848</v>
      </c>
      <c r="B419">
        <v>18.100000000000001</v>
      </c>
      <c r="C419">
        <v>6.33</v>
      </c>
      <c r="D419" t="s">
        <v>4697</v>
      </c>
      <c r="E419" t="s">
        <v>4697</v>
      </c>
      <c r="F419" t="s">
        <v>4697</v>
      </c>
      <c r="G419">
        <v>1</v>
      </c>
      <c r="H419" t="s">
        <v>4699</v>
      </c>
      <c r="I419" s="6" t="str">
        <f t="shared" si="36"/>
        <v>No</v>
      </c>
      <c r="J419" s="6" t="str">
        <f t="shared" si="37"/>
        <v>No</v>
      </c>
      <c r="K419" s="6" t="str">
        <f t="shared" si="38"/>
        <v>Yes</v>
      </c>
      <c r="L419" s="6">
        <f t="shared" si="39"/>
        <v>1</v>
      </c>
      <c r="M419" s="6" t="str">
        <f t="shared" si="40"/>
        <v>Underweight</v>
      </c>
      <c r="N419" s="6" t="str">
        <f t="shared" si="41"/>
        <v>Prediabetic</v>
      </c>
    </row>
    <row r="420" spans="1:14" ht="15" customHeight="1" x14ac:dyDescent="0.3">
      <c r="A420" t="s">
        <v>850</v>
      </c>
      <c r="B420">
        <v>29.64</v>
      </c>
      <c r="C420">
        <v>4.28</v>
      </c>
      <c r="D420" t="s">
        <v>4699</v>
      </c>
      <c r="E420" t="s">
        <v>4697</v>
      </c>
      <c r="F420" t="s">
        <v>4697</v>
      </c>
      <c r="G420" t="s">
        <v>4698</v>
      </c>
      <c r="H420" t="s">
        <v>4697</v>
      </c>
      <c r="I420" s="6" t="str">
        <f t="shared" si="36"/>
        <v>Yes</v>
      </c>
      <c r="J420" s="6" t="str">
        <f t="shared" si="37"/>
        <v>No</v>
      </c>
      <c r="K420" s="6" t="str">
        <f t="shared" si="38"/>
        <v>No</v>
      </c>
      <c r="L420" s="6">
        <f t="shared" si="39"/>
        <v>0</v>
      </c>
      <c r="M420" s="6" t="str">
        <f t="shared" si="40"/>
        <v>Overweight</v>
      </c>
      <c r="N420" s="6" t="str">
        <f t="shared" si="41"/>
        <v>Normal</v>
      </c>
    </row>
    <row r="421" spans="1:14" ht="15" customHeight="1" x14ac:dyDescent="0.3">
      <c r="A421" t="s">
        <v>852</v>
      </c>
      <c r="B421">
        <v>25.3</v>
      </c>
      <c r="C421">
        <v>9.4700000000000006</v>
      </c>
      <c r="D421" t="s">
        <v>4699</v>
      </c>
      <c r="E421" t="s">
        <v>4697</v>
      </c>
      <c r="F421" t="s">
        <v>4697</v>
      </c>
      <c r="G421">
        <v>2</v>
      </c>
      <c r="H421" t="s">
        <v>4699</v>
      </c>
      <c r="I421" s="6" t="str">
        <f t="shared" si="36"/>
        <v>Yes</v>
      </c>
      <c r="J421" s="6" t="str">
        <f t="shared" si="37"/>
        <v>No</v>
      </c>
      <c r="K421" s="6" t="str">
        <f t="shared" si="38"/>
        <v>Yes</v>
      </c>
      <c r="L421" s="6">
        <f t="shared" si="39"/>
        <v>2</v>
      </c>
      <c r="M421" s="6" t="str">
        <f t="shared" si="40"/>
        <v>Overweight</v>
      </c>
      <c r="N421" s="6" t="str">
        <f t="shared" si="41"/>
        <v>Diabetic</v>
      </c>
    </row>
    <row r="422" spans="1:14" ht="15" customHeight="1" x14ac:dyDescent="0.3">
      <c r="A422" t="s">
        <v>854</v>
      </c>
      <c r="B422">
        <v>27.6</v>
      </c>
      <c r="C422">
        <v>4.8499999999999996</v>
      </c>
      <c r="D422" t="s">
        <v>4699</v>
      </c>
      <c r="E422" t="s">
        <v>4697</v>
      </c>
      <c r="F422" t="s">
        <v>4697</v>
      </c>
      <c r="G422" t="s">
        <v>4698</v>
      </c>
      <c r="H422" t="s">
        <v>4697</v>
      </c>
      <c r="I422" s="6" t="str">
        <f t="shared" si="36"/>
        <v>Yes</v>
      </c>
      <c r="J422" s="6" t="str">
        <f t="shared" si="37"/>
        <v>No</v>
      </c>
      <c r="K422" s="6" t="str">
        <f t="shared" si="38"/>
        <v>No</v>
      </c>
      <c r="L422" s="6">
        <f t="shared" si="39"/>
        <v>0</v>
      </c>
      <c r="M422" s="6" t="str">
        <f t="shared" si="40"/>
        <v>Overweight</v>
      </c>
      <c r="N422" s="6" t="str">
        <f t="shared" si="41"/>
        <v>Normal</v>
      </c>
    </row>
    <row r="423" spans="1:14" ht="15" customHeight="1" x14ac:dyDescent="0.3">
      <c r="A423" t="s">
        <v>856</v>
      </c>
      <c r="B423">
        <v>27.645</v>
      </c>
      <c r="C423">
        <v>11.03</v>
      </c>
      <c r="D423" t="s">
        <v>4699</v>
      </c>
      <c r="E423" t="s">
        <v>4697</v>
      </c>
      <c r="F423" t="s">
        <v>4697</v>
      </c>
      <c r="G423">
        <v>1</v>
      </c>
      <c r="H423" t="s">
        <v>4699</v>
      </c>
      <c r="I423" s="6" t="str">
        <f t="shared" si="36"/>
        <v>Yes</v>
      </c>
      <c r="J423" s="6" t="str">
        <f t="shared" si="37"/>
        <v>No</v>
      </c>
      <c r="K423" s="6" t="str">
        <f t="shared" si="38"/>
        <v>Yes</v>
      </c>
      <c r="L423" s="6">
        <f t="shared" si="39"/>
        <v>1</v>
      </c>
      <c r="M423" s="6" t="str">
        <f t="shared" si="40"/>
        <v>Overweight</v>
      </c>
      <c r="N423" s="6" t="str">
        <f t="shared" si="41"/>
        <v>Diabetic</v>
      </c>
    </row>
    <row r="424" spans="1:14" ht="15" customHeight="1" x14ac:dyDescent="0.3">
      <c r="A424" t="s">
        <v>858</v>
      </c>
      <c r="B424">
        <v>27.6</v>
      </c>
      <c r="C424">
        <v>5.22</v>
      </c>
      <c r="D424" t="s">
        <v>4697</v>
      </c>
      <c r="E424" t="s">
        <v>4697</v>
      </c>
      <c r="F424" t="s">
        <v>4697</v>
      </c>
      <c r="G424">
        <v>2</v>
      </c>
      <c r="H424" t="s">
        <v>4699</v>
      </c>
      <c r="I424" s="6" t="str">
        <f t="shared" si="36"/>
        <v>No</v>
      </c>
      <c r="J424" s="6" t="str">
        <f t="shared" si="37"/>
        <v>No</v>
      </c>
      <c r="K424" s="6" t="str">
        <f t="shared" si="38"/>
        <v>Yes</v>
      </c>
      <c r="L424" s="6">
        <f t="shared" si="39"/>
        <v>2</v>
      </c>
      <c r="M424" s="6" t="str">
        <f t="shared" si="40"/>
        <v>Overweight</v>
      </c>
      <c r="N424" s="6" t="str">
        <f t="shared" si="41"/>
        <v>Normal</v>
      </c>
    </row>
    <row r="425" spans="1:14" ht="15" customHeight="1" x14ac:dyDescent="0.3">
      <c r="A425" t="s">
        <v>860</v>
      </c>
      <c r="B425">
        <v>25.08</v>
      </c>
      <c r="C425">
        <v>9.52</v>
      </c>
      <c r="D425" t="s">
        <v>4699</v>
      </c>
      <c r="E425" t="s">
        <v>4697</v>
      </c>
      <c r="F425" t="s">
        <v>4697</v>
      </c>
      <c r="G425">
        <v>2</v>
      </c>
      <c r="H425" t="s">
        <v>4697</v>
      </c>
      <c r="I425" s="6" t="str">
        <f t="shared" si="36"/>
        <v>Yes</v>
      </c>
      <c r="J425" s="6" t="str">
        <f t="shared" si="37"/>
        <v>No</v>
      </c>
      <c r="K425" s="6" t="str">
        <f t="shared" si="38"/>
        <v>No</v>
      </c>
      <c r="L425" s="6">
        <f t="shared" si="39"/>
        <v>2</v>
      </c>
      <c r="M425" s="6" t="str">
        <f t="shared" si="40"/>
        <v>Overweight</v>
      </c>
      <c r="N425" s="6" t="str">
        <f t="shared" si="41"/>
        <v>Diabetic</v>
      </c>
    </row>
    <row r="426" spans="1:14" ht="15" customHeight="1" x14ac:dyDescent="0.3">
      <c r="A426" t="s">
        <v>862</v>
      </c>
      <c r="B426">
        <v>30.02</v>
      </c>
      <c r="C426">
        <v>11.09</v>
      </c>
      <c r="D426" t="s">
        <v>4697</v>
      </c>
      <c r="E426" t="s">
        <v>4697</v>
      </c>
      <c r="F426" t="s">
        <v>4697</v>
      </c>
      <c r="G426" t="s">
        <v>4698</v>
      </c>
      <c r="H426" t="s">
        <v>4697</v>
      </c>
      <c r="I426" s="6" t="str">
        <f t="shared" si="36"/>
        <v>No</v>
      </c>
      <c r="J426" s="6" t="str">
        <f t="shared" si="37"/>
        <v>No</v>
      </c>
      <c r="K426" s="6" t="str">
        <f t="shared" si="38"/>
        <v>No</v>
      </c>
      <c r="L426" s="6">
        <f t="shared" si="39"/>
        <v>0</v>
      </c>
      <c r="M426" s="6" t="str">
        <f t="shared" si="40"/>
        <v>Obesity</v>
      </c>
      <c r="N426" s="6" t="str">
        <f t="shared" si="41"/>
        <v>Diabetic</v>
      </c>
    </row>
    <row r="427" spans="1:14" ht="15" customHeight="1" x14ac:dyDescent="0.3">
      <c r="A427" t="s">
        <v>864</v>
      </c>
      <c r="B427">
        <v>27.36</v>
      </c>
      <c r="C427">
        <v>9.4499999999999993</v>
      </c>
      <c r="D427" t="s">
        <v>4699</v>
      </c>
      <c r="E427" t="s">
        <v>4697</v>
      </c>
      <c r="F427" t="s">
        <v>4697</v>
      </c>
      <c r="G427">
        <v>2</v>
      </c>
      <c r="H427" t="s">
        <v>4699</v>
      </c>
      <c r="I427" s="6" t="str">
        <f t="shared" si="36"/>
        <v>Yes</v>
      </c>
      <c r="J427" s="6" t="str">
        <f t="shared" si="37"/>
        <v>No</v>
      </c>
      <c r="K427" s="6" t="str">
        <f t="shared" si="38"/>
        <v>Yes</v>
      </c>
      <c r="L427" s="6">
        <f t="shared" si="39"/>
        <v>2</v>
      </c>
      <c r="M427" s="6" t="str">
        <f t="shared" si="40"/>
        <v>Overweight</v>
      </c>
      <c r="N427" s="6" t="str">
        <f t="shared" si="41"/>
        <v>Diabetic</v>
      </c>
    </row>
    <row r="428" spans="1:14" ht="15" customHeight="1" x14ac:dyDescent="0.3">
      <c r="A428" t="s">
        <v>866</v>
      </c>
      <c r="B428">
        <v>22.2</v>
      </c>
      <c r="C428">
        <v>5.51</v>
      </c>
      <c r="D428" t="s">
        <v>4697</v>
      </c>
      <c r="E428" t="s">
        <v>4697</v>
      </c>
      <c r="F428" t="s">
        <v>4697</v>
      </c>
      <c r="G428" t="s">
        <v>4698</v>
      </c>
      <c r="H428" t="s">
        <v>4699</v>
      </c>
      <c r="I428" s="6" t="str">
        <f t="shared" si="36"/>
        <v>No</v>
      </c>
      <c r="J428" s="6" t="str">
        <f t="shared" si="37"/>
        <v>No</v>
      </c>
      <c r="K428" s="6" t="str">
        <f t="shared" si="38"/>
        <v>Yes</v>
      </c>
      <c r="L428" s="6">
        <f t="shared" si="39"/>
        <v>0</v>
      </c>
      <c r="M428" s="6" t="str">
        <f t="shared" si="40"/>
        <v>Normal Weight</v>
      </c>
      <c r="N428" s="6" t="str">
        <f t="shared" si="41"/>
        <v>Normal</v>
      </c>
    </row>
    <row r="429" spans="1:14" ht="15" customHeight="1" x14ac:dyDescent="0.3">
      <c r="A429" t="s">
        <v>868</v>
      </c>
      <c r="B429">
        <v>25.71</v>
      </c>
      <c r="C429">
        <v>4.18</v>
      </c>
      <c r="D429" t="s">
        <v>4697</v>
      </c>
      <c r="E429" t="s">
        <v>4699</v>
      </c>
      <c r="F429" t="s">
        <v>4697</v>
      </c>
      <c r="G429">
        <v>1</v>
      </c>
      <c r="H429" t="s">
        <v>4699</v>
      </c>
      <c r="I429" s="6" t="str">
        <f t="shared" si="36"/>
        <v>No</v>
      </c>
      <c r="J429" s="6" t="str">
        <f t="shared" si="37"/>
        <v>Yes</v>
      </c>
      <c r="K429" s="6" t="str">
        <f t="shared" si="38"/>
        <v>Yes</v>
      </c>
      <c r="L429" s="6">
        <f t="shared" si="39"/>
        <v>1</v>
      </c>
      <c r="M429" s="6" t="str">
        <f t="shared" si="40"/>
        <v>Overweight</v>
      </c>
      <c r="N429" s="6" t="str">
        <f t="shared" si="41"/>
        <v>Normal</v>
      </c>
    </row>
    <row r="430" spans="1:14" ht="15" customHeight="1" x14ac:dyDescent="0.3">
      <c r="A430" t="s">
        <v>870</v>
      </c>
      <c r="B430">
        <v>41.91</v>
      </c>
      <c r="C430">
        <v>5.98</v>
      </c>
      <c r="D430" t="s">
        <v>4699</v>
      </c>
      <c r="E430" t="s">
        <v>4697</v>
      </c>
      <c r="F430" t="s">
        <v>4697</v>
      </c>
      <c r="G430">
        <v>1</v>
      </c>
      <c r="H430" t="s">
        <v>4697</v>
      </c>
      <c r="I430" s="6" t="str">
        <f t="shared" si="36"/>
        <v>Yes</v>
      </c>
      <c r="J430" s="6" t="str">
        <f t="shared" si="37"/>
        <v>No</v>
      </c>
      <c r="K430" s="6" t="str">
        <f t="shared" si="38"/>
        <v>No</v>
      </c>
      <c r="L430" s="6">
        <f t="shared" si="39"/>
        <v>1</v>
      </c>
      <c r="M430" s="6" t="str">
        <f t="shared" si="40"/>
        <v>Obesity</v>
      </c>
      <c r="N430" s="6" t="str">
        <f t="shared" si="41"/>
        <v>Prediabetic</v>
      </c>
    </row>
    <row r="431" spans="1:14" ht="15" customHeight="1" x14ac:dyDescent="0.3">
      <c r="A431" t="s">
        <v>872</v>
      </c>
      <c r="B431">
        <v>25.85</v>
      </c>
      <c r="C431">
        <v>10.16</v>
      </c>
      <c r="D431" t="s">
        <v>4697</v>
      </c>
      <c r="E431" t="s">
        <v>4697</v>
      </c>
      <c r="F431" t="s">
        <v>4697</v>
      </c>
      <c r="G431" t="s">
        <v>4698</v>
      </c>
      <c r="H431" t="s">
        <v>4699</v>
      </c>
      <c r="I431" s="6" t="str">
        <f t="shared" si="36"/>
        <v>No</v>
      </c>
      <c r="J431" s="6" t="str">
        <f t="shared" si="37"/>
        <v>No</v>
      </c>
      <c r="K431" s="6" t="str">
        <f t="shared" si="38"/>
        <v>Yes</v>
      </c>
      <c r="L431" s="6">
        <f t="shared" si="39"/>
        <v>0</v>
      </c>
      <c r="M431" s="6" t="str">
        <f t="shared" si="40"/>
        <v>Overweight</v>
      </c>
      <c r="N431" s="6" t="str">
        <f t="shared" si="41"/>
        <v>Diabetic</v>
      </c>
    </row>
    <row r="432" spans="1:14" ht="15" customHeight="1" x14ac:dyDescent="0.3">
      <c r="A432" t="s">
        <v>874</v>
      </c>
      <c r="B432">
        <v>23.844999999999999</v>
      </c>
      <c r="C432">
        <v>11.71</v>
      </c>
      <c r="D432" t="s">
        <v>4697</v>
      </c>
      <c r="E432" t="s">
        <v>4697</v>
      </c>
      <c r="F432" t="s">
        <v>4697</v>
      </c>
      <c r="G432">
        <v>2</v>
      </c>
      <c r="H432" t="s">
        <v>4699</v>
      </c>
      <c r="I432" s="6" t="str">
        <f t="shared" si="36"/>
        <v>No</v>
      </c>
      <c r="J432" s="6" t="str">
        <f t="shared" si="37"/>
        <v>No</v>
      </c>
      <c r="K432" s="6" t="str">
        <f t="shared" si="38"/>
        <v>Yes</v>
      </c>
      <c r="L432" s="6">
        <f t="shared" si="39"/>
        <v>2</v>
      </c>
      <c r="M432" s="6" t="str">
        <f t="shared" si="40"/>
        <v>Normal Weight</v>
      </c>
      <c r="N432" s="6" t="str">
        <f t="shared" si="41"/>
        <v>Diabetic</v>
      </c>
    </row>
    <row r="433" spans="1:14" ht="15" customHeight="1" x14ac:dyDescent="0.3">
      <c r="A433" t="s">
        <v>876</v>
      </c>
      <c r="B433">
        <v>30.59</v>
      </c>
      <c r="C433">
        <v>5.23</v>
      </c>
      <c r="D433" t="s">
        <v>4697</v>
      </c>
      <c r="E433" t="s">
        <v>4697</v>
      </c>
      <c r="F433" t="s">
        <v>4700</v>
      </c>
      <c r="G433">
        <v>1</v>
      </c>
      <c r="H433" t="s">
        <v>4697</v>
      </c>
      <c r="I433" s="6" t="str">
        <f t="shared" si="36"/>
        <v>No</v>
      </c>
      <c r="J433" s="6" t="str">
        <f t="shared" si="37"/>
        <v>No</v>
      </c>
      <c r="K433" s="6" t="str">
        <f t="shared" si="38"/>
        <v>No</v>
      </c>
      <c r="L433" s="6">
        <f t="shared" si="39"/>
        <v>1</v>
      </c>
      <c r="M433" s="6" t="str">
        <f t="shared" si="40"/>
        <v>Obesity</v>
      </c>
      <c r="N433" s="6" t="str">
        <f t="shared" si="41"/>
        <v>Normal</v>
      </c>
    </row>
    <row r="434" spans="1:14" ht="15" customHeight="1" x14ac:dyDescent="0.3">
      <c r="A434" t="s">
        <v>878</v>
      </c>
      <c r="B434">
        <v>24.795000000000002</v>
      </c>
      <c r="C434">
        <v>6.85</v>
      </c>
      <c r="D434" t="s">
        <v>4697</v>
      </c>
      <c r="E434" t="s">
        <v>4697</v>
      </c>
      <c r="F434" t="s">
        <v>4697</v>
      </c>
      <c r="G434" t="s">
        <v>4698</v>
      </c>
      <c r="H434" t="s">
        <v>4699</v>
      </c>
      <c r="I434" s="6" t="str">
        <f t="shared" si="36"/>
        <v>No</v>
      </c>
      <c r="J434" s="6" t="str">
        <f t="shared" si="37"/>
        <v>No</v>
      </c>
      <c r="K434" s="6" t="str">
        <f t="shared" si="38"/>
        <v>Yes</v>
      </c>
      <c r="L434" s="6">
        <f t="shared" si="39"/>
        <v>0</v>
      </c>
      <c r="M434" s="6" t="str">
        <f t="shared" si="40"/>
        <v>Normal Weight</v>
      </c>
      <c r="N434" s="6" t="str">
        <f t="shared" si="41"/>
        <v>Diabetic</v>
      </c>
    </row>
    <row r="435" spans="1:14" ht="15" customHeight="1" x14ac:dyDescent="0.3">
      <c r="A435" t="s">
        <v>880</v>
      </c>
      <c r="B435">
        <v>24.13</v>
      </c>
      <c r="C435">
        <v>7.05</v>
      </c>
      <c r="D435" t="s">
        <v>4699</v>
      </c>
      <c r="E435" t="s">
        <v>4697</v>
      </c>
      <c r="F435" t="s">
        <v>4697</v>
      </c>
      <c r="G435">
        <v>2</v>
      </c>
      <c r="H435" t="s">
        <v>4699</v>
      </c>
      <c r="I435" s="6" t="str">
        <f t="shared" si="36"/>
        <v>Yes</v>
      </c>
      <c r="J435" s="6" t="str">
        <f t="shared" si="37"/>
        <v>No</v>
      </c>
      <c r="K435" s="6" t="str">
        <f t="shared" si="38"/>
        <v>Yes</v>
      </c>
      <c r="L435" s="6">
        <f t="shared" si="39"/>
        <v>2</v>
      </c>
      <c r="M435" s="6" t="str">
        <f t="shared" si="40"/>
        <v>Normal Weight</v>
      </c>
      <c r="N435" s="6" t="str">
        <f t="shared" si="41"/>
        <v>Diabetic</v>
      </c>
    </row>
    <row r="436" spans="1:14" ht="15" customHeight="1" x14ac:dyDescent="0.3">
      <c r="A436" t="s">
        <v>882</v>
      </c>
      <c r="B436">
        <v>25.84</v>
      </c>
      <c r="C436">
        <v>11.64</v>
      </c>
      <c r="D436" t="s">
        <v>4697</v>
      </c>
      <c r="E436" t="s">
        <v>4697</v>
      </c>
      <c r="F436" t="s">
        <v>4697</v>
      </c>
      <c r="G436">
        <v>2</v>
      </c>
      <c r="H436" t="s">
        <v>4699</v>
      </c>
      <c r="I436" s="6" t="str">
        <f t="shared" si="36"/>
        <v>No</v>
      </c>
      <c r="J436" s="6" t="str">
        <f t="shared" si="37"/>
        <v>No</v>
      </c>
      <c r="K436" s="6" t="str">
        <f t="shared" si="38"/>
        <v>Yes</v>
      </c>
      <c r="L436" s="6">
        <f t="shared" si="39"/>
        <v>2</v>
      </c>
      <c r="M436" s="6" t="str">
        <f t="shared" si="40"/>
        <v>Overweight</v>
      </c>
      <c r="N436" s="6" t="str">
        <f t="shared" si="41"/>
        <v>Diabetic</v>
      </c>
    </row>
    <row r="437" spans="1:14" ht="15" customHeight="1" x14ac:dyDescent="0.3">
      <c r="A437" t="s">
        <v>884</v>
      </c>
      <c r="B437">
        <v>28</v>
      </c>
      <c r="C437">
        <v>10.52</v>
      </c>
      <c r="D437" t="s">
        <v>4697</v>
      </c>
      <c r="E437" t="s">
        <v>4697</v>
      </c>
      <c r="F437" t="s">
        <v>4697</v>
      </c>
      <c r="G437" t="s">
        <v>4698</v>
      </c>
      <c r="H437" t="s">
        <v>4699</v>
      </c>
      <c r="I437" s="6" t="str">
        <f t="shared" si="36"/>
        <v>No</v>
      </c>
      <c r="J437" s="6" t="str">
        <f t="shared" si="37"/>
        <v>No</v>
      </c>
      <c r="K437" s="6" t="str">
        <f t="shared" si="38"/>
        <v>Yes</v>
      </c>
      <c r="L437" s="6">
        <f t="shared" si="39"/>
        <v>0</v>
      </c>
      <c r="M437" s="6" t="str">
        <f t="shared" si="40"/>
        <v>Overweight</v>
      </c>
      <c r="N437" s="6" t="str">
        <f t="shared" si="41"/>
        <v>Diabetic</v>
      </c>
    </row>
    <row r="438" spans="1:14" ht="15" customHeight="1" x14ac:dyDescent="0.3">
      <c r="A438" t="s">
        <v>886</v>
      </c>
      <c r="B438">
        <v>34.1</v>
      </c>
      <c r="C438">
        <v>4.01</v>
      </c>
      <c r="D438" t="s">
        <v>4699</v>
      </c>
      <c r="E438" t="s">
        <v>4697</v>
      </c>
      <c r="F438" t="s">
        <v>4700</v>
      </c>
      <c r="G438">
        <v>1</v>
      </c>
      <c r="H438" t="s">
        <v>4697</v>
      </c>
      <c r="I438" s="6" t="str">
        <f t="shared" si="36"/>
        <v>Yes</v>
      </c>
      <c r="J438" s="6" t="str">
        <f t="shared" si="37"/>
        <v>No</v>
      </c>
      <c r="K438" s="6" t="str">
        <f t="shared" si="38"/>
        <v>No</v>
      </c>
      <c r="L438" s="6">
        <f t="shared" si="39"/>
        <v>1</v>
      </c>
      <c r="M438" s="6" t="str">
        <f t="shared" si="40"/>
        <v>Obesity</v>
      </c>
      <c r="N438" s="6" t="str">
        <f t="shared" si="41"/>
        <v>Normal</v>
      </c>
    </row>
    <row r="439" spans="1:14" ht="15" customHeight="1" x14ac:dyDescent="0.3">
      <c r="A439" t="s">
        <v>888</v>
      </c>
      <c r="B439">
        <v>26.125</v>
      </c>
      <c r="C439">
        <v>8.56</v>
      </c>
      <c r="D439" t="s">
        <v>4699</v>
      </c>
      <c r="E439" t="s">
        <v>4697</v>
      </c>
      <c r="F439" t="s">
        <v>4697</v>
      </c>
      <c r="G439">
        <v>1</v>
      </c>
      <c r="H439" t="s">
        <v>4699</v>
      </c>
      <c r="I439" s="6" t="str">
        <f t="shared" si="36"/>
        <v>Yes</v>
      </c>
      <c r="J439" s="6" t="str">
        <f t="shared" si="37"/>
        <v>No</v>
      </c>
      <c r="K439" s="6" t="str">
        <f t="shared" si="38"/>
        <v>Yes</v>
      </c>
      <c r="L439" s="6">
        <f t="shared" si="39"/>
        <v>1</v>
      </c>
      <c r="M439" s="6" t="str">
        <f t="shared" si="40"/>
        <v>Overweight</v>
      </c>
      <c r="N439" s="6" t="str">
        <f t="shared" si="41"/>
        <v>Diabetic</v>
      </c>
    </row>
    <row r="440" spans="1:14" ht="15" customHeight="1" x14ac:dyDescent="0.3">
      <c r="A440" t="s">
        <v>890</v>
      </c>
      <c r="B440">
        <v>25.6</v>
      </c>
      <c r="C440">
        <v>10.5</v>
      </c>
      <c r="D440" t="s">
        <v>4697</v>
      </c>
      <c r="E440" t="s">
        <v>4697</v>
      </c>
      <c r="F440" t="s">
        <v>4697</v>
      </c>
      <c r="G440">
        <v>2</v>
      </c>
      <c r="H440" t="s">
        <v>4699</v>
      </c>
      <c r="I440" s="6" t="str">
        <f t="shared" si="36"/>
        <v>No</v>
      </c>
      <c r="J440" s="6" t="str">
        <f t="shared" si="37"/>
        <v>No</v>
      </c>
      <c r="K440" s="6" t="str">
        <f t="shared" si="38"/>
        <v>Yes</v>
      </c>
      <c r="L440" s="6">
        <f t="shared" si="39"/>
        <v>2</v>
      </c>
      <c r="M440" s="6" t="str">
        <f t="shared" si="40"/>
        <v>Overweight</v>
      </c>
      <c r="N440" s="6" t="str">
        <f t="shared" si="41"/>
        <v>Diabetic</v>
      </c>
    </row>
    <row r="441" spans="1:14" ht="15" customHeight="1" x14ac:dyDescent="0.3">
      <c r="A441" t="s">
        <v>892</v>
      </c>
      <c r="B441">
        <v>24.32</v>
      </c>
      <c r="C441">
        <v>6.39</v>
      </c>
      <c r="D441" t="s">
        <v>4697</v>
      </c>
      <c r="E441" t="s">
        <v>4697</v>
      </c>
      <c r="F441" t="s">
        <v>4697</v>
      </c>
      <c r="G441" t="s">
        <v>4698</v>
      </c>
      <c r="H441" t="s">
        <v>4697</v>
      </c>
      <c r="I441" s="6" t="str">
        <f t="shared" si="36"/>
        <v>No</v>
      </c>
      <c r="J441" s="6" t="str">
        <f t="shared" si="37"/>
        <v>No</v>
      </c>
      <c r="K441" s="6" t="str">
        <f t="shared" si="38"/>
        <v>No</v>
      </c>
      <c r="L441" s="6">
        <f t="shared" si="39"/>
        <v>0</v>
      </c>
      <c r="M441" s="6" t="str">
        <f t="shared" si="40"/>
        <v>Normal Weight</v>
      </c>
      <c r="N441" s="6" t="str">
        <f t="shared" si="41"/>
        <v>Prediabetic</v>
      </c>
    </row>
    <row r="442" spans="1:14" ht="15" customHeight="1" x14ac:dyDescent="0.3">
      <c r="A442" t="s">
        <v>894</v>
      </c>
      <c r="B442">
        <v>22.88</v>
      </c>
      <c r="C442">
        <v>5.71</v>
      </c>
      <c r="D442" t="s">
        <v>4699</v>
      </c>
      <c r="E442" t="s">
        <v>4697</v>
      </c>
      <c r="F442" t="s">
        <v>4700</v>
      </c>
      <c r="G442">
        <v>1</v>
      </c>
      <c r="H442" t="s">
        <v>4699</v>
      </c>
      <c r="I442" s="6" t="str">
        <f t="shared" si="36"/>
        <v>Yes</v>
      </c>
      <c r="J442" s="6" t="str">
        <f t="shared" si="37"/>
        <v>No</v>
      </c>
      <c r="K442" s="6" t="str">
        <f t="shared" si="38"/>
        <v>Yes</v>
      </c>
      <c r="L442" s="6">
        <f t="shared" si="39"/>
        <v>1</v>
      </c>
      <c r="M442" s="6" t="str">
        <f t="shared" si="40"/>
        <v>Normal Weight</v>
      </c>
      <c r="N442" s="6" t="str">
        <f t="shared" si="41"/>
        <v>Prediabetic</v>
      </c>
    </row>
    <row r="443" spans="1:14" ht="15" customHeight="1" x14ac:dyDescent="0.3">
      <c r="A443" t="s">
        <v>896</v>
      </c>
      <c r="B443">
        <v>24.984999999999999</v>
      </c>
      <c r="C443">
        <v>4.43</v>
      </c>
      <c r="D443" t="s">
        <v>4699</v>
      </c>
      <c r="E443" t="s">
        <v>4697</v>
      </c>
      <c r="F443" t="s">
        <v>4700</v>
      </c>
      <c r="G443">
        <v>1</v>
      </c>
      <c r="H443" t="s">
        <v>4697</v>
      </c>
      <c r="I443" s="6" t="str">
        <f t="shared" si="36"/>
        <v>Yes</v>
      </c>
      <c r="J443" s="6" t="str">
        <f t="shared" si="37"/>
        <v>No</v>
      </c>
      <c r="K443" s="6" t="str">
        <f t="shared" si="38"/>
        <v>No</v>
      </c>
      <c r="L443" s="6">
        <f t="shared" si="39"/>
        <v>1</v>
      </c>
      <c r="M443" s="6" t="str">
        <f t="shared" si="40"/>
        <v>Overweight</v>
      </c>
      <c r="N443" s="6" t="str">
        <f t="shared" si="41"/>
        <v>Normal</v>
      </c>
    </row>
    <row r="444" spans="1:14" ht="15" customHeight="1" x14ac:dyDescent="0.3">
      <c r="A444" t="s">
        <v>898</v>
      </c>
      <c r="B444">
        <v>33.1</v>
      </c>
      <c r="C444">
        <v>5.52</v>
      </c>
      <c r="D444" t="s">
        <v>4697</v>
      </c>
      <c r="E444" t="s">
        <v>4697</v>
      </c>
      <c r="F444" t="s">
        <v>4700</v>
      </c>
      <c r="G444">
        <v>1</v>
      </c>
      <c r="H444" t="s">
        <v>4697</v>
      </c>
      <c r="I444" s="6" t="str">
        <f t="shared" si="36"/>
        <v>No</v>
      </c>
      <c r="J444" s="6" t="str">
        <f t="shared" si="37"/>
        <v>No</v>
      </c>
      <c r="K444" s="6" t="str">
        <f t="shared" si="38"/>
        <v>No</v>
      </c>
      <c r="L444" s="6">
        <f t="shared" si="39"/>
        <v>1</v>
      </c>
      <c r="M444" s="6" t="str">
        <f t="shared" si="40"/>
        <v>Obesity</v>
      </c>
      <c r="N444" s="6" t="str">
        <f t="shared" si="41"/>
        <v>Normal</v>
      </c>
    </row>
    <row r="445" spans="1:14" ht="15" customHeight="1" x14ac:dyDescent="0.3">
      <c r="A445" t="s">
        <v>900</v>
      </c>
      <c r="B445">
        <v>27.83</v>
      </c>
      <c r="C445">
        <v>9.1999999999999993</v>
      </c>
      <c r="D445" t="s">
        <v>4699</v>
      </c>
      <c r="E445" t="s">
        <v>4697</v>
      </c>
      <c r="F445" t="s">
        <v>4697</v>
      </c>
      <c r="G445">
        <v>1</v>
      </c>
      <c r="H445" t="s">
        <v>4699</v>
      </c>
      <c r="I445" s="6" t="str">
        <f t="shared" si="36"/>
        <v>Yes</v>
      </c>
      <c r="J445" s="6" t="str">
        <f t="shared" si="37"/>
        <v>No</v>
      </c>
      <c r="K445" s="6" t="str">
        <f t="shared" si="38"/>
        <v>Yes</v>
      </c>
      <c r="L445" s="6">
        <f t="shared" si="39"/>
        <v>1</v>
      </c>
      <c r="M445" s="6" t="str">
        <f t="shared" si="40"/>
        <v>Overweight</v>
      </c>
      <c r="N445" s="6" t="str">
        <f t="shared" si="41"/>
        <v>Diabetic</v>
      </c>
    </row>
    <row r="446" spans="1:14" ht="15" customHeight="1" x14ac:dyDescent="0.3">
      <c r="A446" t="s">
        <v>902</v>
      </c>
      <c r="B446">
        <v>30.875</v>
      </c>
      <c r="C446">
        <v>10.97</v>
      </c>
      <c r="D446" t="s">
        <v>4699</v>
      </c>
      <c r="E446" t="s">
        <v>4697</v>
      </c>
      <c r="F446" t="s">
        <v>4697</v>
      </c>
      <c r="G446">
        <v>2</v>
      </c>
      <c r="H446" t="s">
        <v>4697</v>
      </c>
      <c r="I446" s="6" t="str">
        <f t="shared" si="36"/>
        <v>Yes</v>
      </c>
      <c r="J446" s="6" t="str">
        <f t="shared" si="37"/>
        <v>No</v>
      </c>
      <c r="K446" s="6" t="str">
        <f t="shared" si="38"/>
        <v>No</v>
      </c>
      <c r="L446" s="6">
        <f t="shared" si="39"/>
        <v>2</v>
      </c>
      <c r="M446" s="6" t="str">
        <f t="shared" si="40"/>
        <v>Obesity</v>
      </c>
      <c r="N446" s="6" t="str">
        <f t="shared" si="41"/>
        <v>Diabetic</v>
      </c>
    </row>
    <row r="447" spans="1:14" ht="15" customHeight="1" x14ac:dyDescent="0.3">
      <c r="A447" t="s">
        <v>904</v>
      </c>
      <c r="B447">
        <v>27.265000000000001</v>
      </c>
      <c r="C447">
        <v>4.25</v>
      </c>
      <c r="D447" t="s">
        <v>4697</v>
      </c>
      <c r="E447" t="s">
        <v>4697</v>
      </c>
      <c r="F447" t="s">
        <v>4700</v>
      </c>
      <c r="G447">
        <v>1</v>
      </c>
      <c r="H447" t="s">
        <v>4697</v>
      </c>
      <c r="I447" s="6" t="str">
        <f t="shared" si="36"/>
        <v>No</v>
      </c>
      <c r="J447" s="6" t="str">
        <f t="shared" si="37"/>
        <v>No</v>
      </c>
      <c r="K447" s="6" t="str">
        <f t="shared" si="38"/>
        <v>No</v>
      </c>
      <c r="L447" s="6">
        <f t="shared" si="39"/>
        <v>1</v>
      </c>
      <c r="M447" s="6" t="str">
        <f t="shared" si="40"/>
        <v>Overweight</v>
      </c>
      <c r="N447" s="6" t="str">
        <f t="shared" si="41"/>
        <v>Normal</v>
      </c>
    </row>
    <row r="448" spans="1:14" ht="15" customHeight="1" x14ac:dyDescent="0.3">
      <c r="A448" t="s">
        <v>906</v>
      </c>
      <c r="B448">
        <v>26.7</v>
      </c>
      <c r="C448">
        <v>5.23</v>
      </c>
      <c r="D448" t="s">
        <v>4697</v>
      </c>
      <c r="E448" t="s">
        <v>4697</v>
      </c>
      <c r="F448" t="s">
        <v>4700</v>
      </c>
      <c r="G448">
        <v>1</v>
      </c>
      <c r="H448" t="s">
        <v>4699</v>
      </c>
      <c r="I448" s="6" t="str">
        <f t="shared" si="36"/>
        <v>No</v>
      </c>
      <c r="J448" s="6" t="str">
        <f t="shared" si="37"/>
        <v>No</v>
      </c>
      <c r="K448" s="6" t="str">
        <f t="shared" si="38"/>
        <v>Yes</v>
      </c>
      <c r="L448" s="6">
        <f t="shared" si="39"/>
        <v>1</v>
      </c>
      <c r="M448" s="6" t="str">
        <f t="shared" si="40"/>
        <v>Overweight</v>
      </c>
      <c r="N448" s="6" t="str">
        <f t="shared" si="41"/>
        <v>Normal</v>
      </c>
    </row>
    <row r="449" spans="1:14" ht="15" customHeight="1" x14ac:dyDescent="0.3">
      <c r="A449" t="s">
        <v>908</v>
      </c>
      <c r="B449">
        <v>29.925000000000001</v>
      </c>
      <c r="C449">
        <v>5.96</v>
      </c>
      <c r="D449" t="s">
        <v>4699</v>
      </c>
      <c r="E449" t="s">
        <v>4697</v>
      </c>
      <c r="F449" t="s">
        <v>4700</v>
      </c>
      <c r="G449">
        <v>1</v>
      </c>
      <c r="H449" t="s">
        <v>4699</v>
      </c>
      <c r="I449" s="6" t="str">
        <f t="shared" si="36"/>
        <v>Yes</v>
      </c>
      <c r="J449" s="6" t="str">
        <f t="shared" si="37"/>
        <v>No</v>
      </c>
      <c r="K449" s="6" t="str">
        <f t="shared" si="38"/>
        <v>Yes</v>
      </c>
      <c r="L449" s="6">
        <f t="shared" si="39"/>
        <v>1</v>
      </c>
      <c r="M449" s="6" t="str">
        <f t="shared" si="40"/>
        <v>Obesity</v>
      </c>
      <c r="N449" s="6" t="str">
        <f t="shared" si="41"/>
        <v>Prediabetic</v>
      </c>
    </row>
    <row r="450" spans="1:14" ht="15" customHeight="1" x14ac:dyDescent="0.3">
      <c r="A450" t="s">
        <v>910</v>
      </c>
      <c r="B450">
        <v>19.95</v>
      </c>
      <c r="C450">
        <v>4.29</v>
      </c>
      <c r="D450" t="s">
        <v>4699</v>
      </c>
      <c r="E450" t="s">
        <v>4697</v>
      </c>
      <c r="F450" t="s">
        <v>4697</v>
      </c>
      <c r="G450">
        <v>2</v>
      </c>
      <c r="H450" t="s">
        <v>4699</v>
      </c>
      <c r="I450" s="6" t="str">
        <f t="shared" ref="I450:I513" si="42">PROPER(D450)</f>
        <v>Yes</v>
      </c>
      <c r="J450" s="6" t="str">
        <f t="shared" ref="J450:J513" si="43">PROPER(E450)</f>
        <v>No</v>
      </c>
      <c r="K450" s="6" t="str">
        <f t="shared" ref="K450:K513" si="44">IF(H450="?",$K$4,PROPER(H450))</f>
        <v>Yes</v>
      </c>
      <c r="L450" s="6">
        <f t="shared" ref="L450:L513" si="45">IF(G450="No major surgery",0,G450)</f>
        <v>2</v>
      </c>
      <c r="M450" s="6" t="str">
        <f t="shared" ref="M450:M513" si="46">IF(B450&lt;18.5,"Underweight",IF(B450&lt;=24.9,"Normal Weight",IF(B450&lt;=29.9,"Overweight","Obesity")))</f>
        <v>Normal Weight</v>
      </c>
      <c r="N450" s="6" t="str">
        <f t="shared" ref="N450:N513" si="47">IF(C450&lt;5.7,"Normal",IF(C450&lt;=6.4,"Prediabetic","Diabetic"))</f>
        <v>Normal</v>
      </c>
    </row>
    <row r="451" spans="1:14" ht="15" customHeight="1" x14ac:dyDescent="0.3">
      <c r="A451" t="s">
        <v>912</v>
      </c>
      <c r="B451">
        <v>24.225000000000001</v>
      </c>
      <c r="C451">
        <v>4.09</v>
      </c>
      <c r="D451" t="s">
        <v>4697</v>
      </c>
      <c r="E451" t="s">
        <v>4697</v>
      </c>
      <c r="F451" t="s">
        <v>4697</v>
      </c>
      <c r="G451" t="s">
        <v>4698</v>
      </c>
      <c r="H451" t="s">
        <v>4697</v>
      </c>
      <c r="I451" s="6" t="str">
        <f t="shared" si="42"/>
        <v>No</v>
      </c>
      <c r="J451" s="6" t="str">
        <f t="shared" si="43"/>
        <v>No</v>
      </c>
      <c r="K451" s="6" t="str">
        <f t="shared" si="44"/>
        <v>No</v>
      </c>
      <c r="L451" s="6">
        <f t="shared" si="45"/>
        <v>0</v>
      </c>
      <c r="M451" s="6" t="str">
        <f t="shared" si="46"/>
        <v>Normal Weight</v>
      </c>
      <c r="N451" s="6" t="str">
        <f t="shared" si="47"/>
        <v>Normal</v>
      </c>
    </row>
    <row r="452" spans="1:14" ht="15" customHeight="1" x14ac:dyDescent="0.3">
      <c r="A452" t="s">
        <v>914</v>
      </c>
      <c r="B452">
        <v>28.12</v>
      </c>
      <c r="C452">
        <v>4.88</v>
      </c>
      <c r="D452" t="s">
        <v>4697</v>
      </c>
      <c r="E452" t="s">
        <v>4697</v>
      </c>
      <c r="F452" t="s">
        <v>4697</v>
      </c>
      <c r="G452" t="s">
        <v>4698</v>
      </c>
      <c r="H452" t="s">
        <v>4699</v>
      </c>
      <c r="I452" s="6" t="str">
        <f t="shared" si="42"/>
        <v>No</v>
      </c>
      <c r="J452" s="6" t="str">
        <f t="shared" si="43"/>
        <v>No</v>
      </c>
      <c r="K452" s="6" t="str">
        <f t="shared" si="44"/>
        <v>Yes</v>
      </c>
      <c r="L452" s="6">
        <f t="shared" si="45"/>
        <v>0</v>
      </c>
      <c r="M452" s="6" t="str">
        <f t="shared" si="46"/>
        <v>Overweight</v>
      </c>
      <c r="N452" s="6" t="str">
        <f t="shared" si="47"/>
        <v>Normal</v>
      </c>
    </row>
    <row r="453" spans="1:14" ht="15" customHeight="1" x14ac:dyDescent="0.3">
      <c r="A453" t="s">
        <v>916</v>
      </c>
      <c r="B453">
        <v>23.21</v>
      </c>
      <c r="C453">
        <v>6.76</v>
      </c>
      <c r="D453" t="s">
        <v>4697</v>
      </c>
      <c r="E453" t="s">
        <v>4697</v>
      </c>
      <c r="F453" t="s">
        <v>4697</v>
      </c>
      <c r="G453" t="s">
        <v>4698</v>
      </c>
      <c r="H453" t="s">
        <v>4699</v>
      </c>
      <c r="I453" s="6" t="str">
        <f t="shared" si="42"/>
        <v>No</v>
      </c>
      <c r="J453" s="6" t="str">
        <f t="shared" si="43"/>
        <v>No</v>
      </c>
      <c r="K453" s="6" t="str">
        <f t="shared" si="44"/>
        <v>Yes</v>
      </c>
      <c r="L453" s="6">
        <f t="shared" si="45"/>
        <v>0</v>
      </c>
      <c r="M453" s="6" t="str">
        <f t="shared" si="46"/>
        <v>Normal Weight</v>
      </c>
      <c r="N453" s="6" t="str">
        <f t="shared" si="47"/>
        <v>Diabetic</v>
      </c>
    </row>
    <row r="454" spans="1:14" ht="15" customHeight="1" x14ac:dyDescent="0.3">
      <c r="A454" t="s">
        <v>918</v>
      </c>
      <c r="B454">
        <v>23.98</v>
      </c>
      <c r="C454">
        <v>10.67</v>
      </c>
      <c r="D454" t="s">
        <v>4697</v>
      </c>
      <c r="E454" t="s">
        <v>4697</v>
      </c>
      <c r="F454" t="s">
        <v>4697</v>
      </c>
      <c r="G454" t="s">
        <v>4698</v>
      </c>
      <c r="H454" t="s">
        <v>4697</v>
      </c>
      <c r="I454" s="6" t="str">
        <f t="shared" si="42"/>
        <v>No</v>
      </c>
      <c r="J454" s="6" t="str">
        <f t="shared" si="43"/>
        <v>No</v>
      </c>
      <c r="K454" s="6" t="str">
        <f t="shared" si="44"/>
        <v>No</v>
      </c>
      <c r="L454" s="6">
        <f t="shared" si="45"/>
        <v>0</v>
      </c>
      <c r="M454" s="6" t="str">
        <f t="shared" si="46"/>
        <v>Normal Weight</v>
      </c>
      <c r="N454" s="6" t="str">
        <f t="shared" si="47"/>
        <v>Diabetic</v>
      </c>
    </row>
    <row r="455" spans="1:14" ht="15" customHeight="1" x14ac:dyDescent="0.3">
      <c r="A455" t="s">
        <v>920</v>
      </c>
      <c r="B455">
        <v>30</v>
      </c>
      <c r="C455">
        <v>6.21</v>
      </c>
      <c r="D455" t="s">
        <v>4697</v>
      </c>
      <c r="E455" t="s">
        <v>4697</v>
      </c>
      <c r="F455" t="s">
        <v>4697</v>
      </c>
      <c r="G455" t="s">
        <v>4698</v>
      </c>
      <c r="H455" t="s">
        <v>4699</v>
      </c>
      <c r="I455" s="6" t="str">
        <f t="shared" si="42"/>
        <v>No</v>
      </c>
      <c r="J455" s="6" t="str">
        <f t="shared" si="43"/>
        <v>No</v>
      </c>
      <c r="K455" s="6" t="str">
        <f t="shared" si="44"/>
        <v>Yes</v>
      </c>
      <c r="L455" s="6">
        <f t="shared" si="45"/>
        <v>0</v>
      </c>
      <c r="M455" s="6" t="str">
        <f t="shared" si="46"/>
        <v>Obesity</v>
      </c>
      <c r="N455" s="6" t="str">
        <f t="shared" si="47"/>
        <v>Prediabetic</v>
      </c>
    </row>
    <row r="456" spans="1:14" ht="15" customHeight="1" x14ac:dyDescent="0.3">
      <c r="A456" t="s">
        <v>922</v>
      </c>
      <c r="B456">
        <v>17.350000000000001</v>
      </c>
      <c r="C456">
        <v>5.03</v>
      </c>
      <c r="D456" t="s">
        <v>4699</v>
      </c>
      <c r="E456" t="s">
        <v>4697</v>
      </c>
      <c r="F456" t="s">
        <v>4697</v>
      </c>
      <c r="G456" t="s">
        <v>4698</v>
      </c>
      <c r="H456" t="s">
        <v>4699</v>
      </c>
      <c r="I456" s="6" t="str">
        <f t="shared" si="42"/>
        <v>Yes</v>
      </c>
      <c r="J456" s="6" t="str">
        <f t="shared" si="43"/>
        <v>No</v>
      </c>
      <c r="K456" s="6" t="str">
        <f t="shared" si="44"/>
        <v>Yes</v>
      </c>
      <c r="L456" s="6">
        <f t="shared" si="45"/>
        <v>0</v>
      </c>
      <c r="M456" s="6" t="str">
        <f t="shared" si="46"/>
        <v>Underweight</v>
      </c>
      <c r="N456" s="6" t="str">
        <f t="shared" si="47"/>
        <v>Normal</v>
      </c>
    </row>
    <row r="457" spans="1:14" ht="15" customHeight="1" x14ac:dyDescent="0.3">
      <c r="A457" t="s">
        <v>924</v>
      </c>
      <c r="B457">
        <v>22.704999999999998</v>
      </c>
      <c r="C457">
        <v>5.27</v>
      </c>
      <c r="D457" t="s">
        <v>4697</v>
      </c>
      <c r="E457" t="s">
        <v>4697</v>
      </c>
      <c r="F457" t="s">
        <v>4697</v>
      </c>
      <c r="G457" t="s">
        <v>4698</v>
      </c>
      <c r="H457" t="s">
        <v>4697</v>
      </c>
      <c r="I457" s="6" t="str">
        <f t="shared" si="42"/>
        <v>No</v>
      </c>
      <c r="J457" s="6" t="str">
        <f t="shared" si="43"/>
        <v>No</v>
      </c>
      <c r="K457" s="6" t="str">
        <f t="shared" si="44"/>
        <v>No</v>
      </c>
      <c r="L457" s="6">
        <f t="shared" si="45"/>
        <v>0</v>
      </c>
      <c r="M457" s="6" t="str">
        <f t="shared" si="46"/>
        <v>Normal Weight</v>
      </c>
      <c r="N457" s="6" t="str">
        <f t="shared" si="47"/>
        <v>Normal</v>
      </c>
    </row>
    <row r="458" spans="1:14" ht="15" customHeight="1" x14ac:dyDescent="0.3">
      <c r="A458" t="s">
        <v>926</v>
      </c>
      <c r="B458">
        <v>25.41</v>
      </c>
      <c r="C458">
        <v>10.53</v>
      </c>
      <c r="D458" t="s">
        <v>4699</v>
      </c>
      <c r="E458" t="s">
        <v>4697</v>
      </c>
      <c r="F458" t="s">
        <v>4697</v>
      </c>
      <c r="G458">
        <v>1</v>
      </c>
      <c r="H458" t="s">
        <v>4699</v>
      </c>
      <c r="I458" s="6" t="str">
        <f t="shared" si="42"/>
        <v>Yes</v>
      </c>
      <c r="J458" s="6" t="str">
        <f t="shared" si="43"/>
        <v>No</v>
      </c>
      <c r="K458" s="6" t="str">
        <f t="shared" si="44"/>
        <v>Yes</v>
      </c>
      <c r="L458" s="6">
        <f t="shared" si="45"/>
        <v>1</v>
      </c>
      <c r="M458" s="6" t="str">
        <f t="shared" si="46"/>
        <v>Overweight</v>
      </c>
      <c r="N458" s="6" t="str">
        <f t="shared" si="47"/>
        <v>Diabetic</v>
      </c>
    </row>
    <row r="459" spans="1:14" ht="15" customHeight="1" x14ac:dyDescent="0.3">
      <c r="A459" t="s">
        <v>928</v>
      </c>
      <c r="B459">
        <v>18.23</v>
      </c>
      <c r="C459">
        <v>5.78</v>
      </c>
      <c r="D459" t="s">
        <v>4697</v>
      </c>
      <c r="E459" t="s">
        <v>4697</v>
      </c>
      <c r="F459" t="s">
        <v>4700</v>
      </c>
      <c r="G459">
        <v>1</v>
      </c>
      <c r="H459" t="s">
        <v>4699</v>
      </c>
      <c r="I459" s="6" t="str">
        <f t="shared" si="42"/>
        <v>No</v>
      </c>
      <c r="J459" s="6" t="str">
        <f t="shared" si="43"/>
        <v>No</v>
      </c>
      <c r="K459" s="6" t="str">
        <f t="shared" si="44"/>
        <v>Yes</v>
      </c>
      <c r="L459" s="6">
        <f t="shared" si="45"/>
        <v>1</v>
      </c>
      <c r="M459" s="6" t="str">
        <f t="shared" si="46"/>
        <v>Underweight</v>
      </c>
      <c r="N459" s="6" t="str">
        <f t="shared" si="47"/>
        <v>Prediabetic</v>
      </c>
    </row>
    <row r="460" spans="1:14" ht="15" customHeight="1" x14ac:dyDescent="0.3">
      <c r="A460" t="s">
        <v>930</v>
      </c>
      <c r="B460">
        <v>24.7</v>
      </c>
      <c r="C460">
        <v>4.3600000000000003</v>
      </c>
      <c r="D460" t="s">
        <v>4697</v>
      </c>
      <c r="E460" t="s">
        <v>4697</v>
      </c>
      <c r="F460" t="s">
        <v>4700</v>
      </c>
      <c r="G460">
        <v>1</v>
      </c>
      <c r="H460" t="s">
        <v>4699</v>
      </c>
      <c r="I460" s="6" t="str">
        <f t="shared" si="42"/>
        <v>No</v>
      </c>
      <c r="J460" s="6" t="str">
        <f t="shared" si="43"/>
        <v>No</v>
      </c>
      <c r="K460" s="6" t="str">
        <f t="shared" si="44"/>
        <v>Yes</v>
      </c>
      <c r="L460" s="6">
        <f t="shared" si="45"/>
        <v>1</v>
      </c>
      <c r="M460" s="6" t="str">
        <f t="shared" si="46"/>
        <v>Normal Weight</v>
      </c>
      <c r="N460" s="6" t="str">
        <f t="shared" si="47"/>
        <v>Normal</v>
      </c>
    </row>
    <row r="461" spans="1:14" ht="15" customHeight="1" x14ac:dyDescent="0.3">
      <c r="A461" t="s">
        <v>932</v>
      </c>
      <c r="B461">
        <v>37.4</v>
      </c>
      <c r="C461">
        <v>9.7200000000000006</v>
      </c>
      <c r="D461" t="s">
        <v>4699</v>
      </c>
      <c r="E461" t="s">
        <v>4697</v>
      </c>
      <c r="F461" t="s">
        <v>4700</v>
      </c>
      <c r="G461">
        <v>1</v>
      </c>
      <c r="H461" t="s">
        <v>4697</v>
      </c>
      <c r="I461" s="6" t="str">
        <f t="shared" si="42"/>
        <v>Yes</v>
      </c>
      <c r="J461" s="6" t="str">
        <f t="shared" si="43"/>
        <v>No</v>
      </c>
      <c r="K461" s="6" t="str">
        <f t="shared" si="44"/>
        <v>No</v>
      </c>
      <c r="L461" s="6">
        <f t="shared" si="45"/>
        <v>1</v>
      </c>
      <c r="M461" s="6" t="str">
        <f t="shared" si="46"/>
        <v>Obesity</v>
      </c>
      <c r="N461" s="6" t="str">
        <f t="shared" si="47"/>
        <v>Diabetic</v>
      </c>
    </row>
    <row r="462" spans="1:14" ht="15" customHeight="1" x14ac:dyDescent="0.3">
      <c r="A462" t="s">
        <v>934</v>
      </c>
      <c r="B462">
        <v>26.885000000000002</v>
      </c>
      <c r="C462">
        <v>5.18</v>
      </c>
      <c r="D462" t="s">
        <v>4697</v>
      </c>
      <c r="E462" t="s">
        <v>4697</v>
      </c>
      <c r="F462" t="s">
        <v>4700</v>
      </c>
      <c r="G462">
        <v>1</v>
      </c>
      <c r="H462" t="s">
        <v>4699</v>
      </c>
      <c r="I462" s="6" t="str">
        <f t="shared" si="42"/>
        <v>No</v>
      </c>
      <c r="J462" s="6" t="str">
        <f t="shared" si="43"/>
        <v>No</v>
      </c>
      <c r="K462" s="6" t="str">
        <f t="shared" si="44"/>
        <v>Yes</v>
      </c>
      <c r="L462" s="6">
        <f t="shared" si="45"/>
        <v>1</v>
      </c>
      <c r="M462" s="6" t="str">
        <f t="shared" si="46"/>
        <v>Overweight</v>
      </c>
      <c r="N462" s="6" t="str">
        <f t="shared" si="47"/>
        <v>Normal</v>
      </c>
    </row>
    <row r="463" spans="1:14" ht="15" customHeight="1" x14ac:dyDescent="0.3">
      <c r="A463" t="s">
        <v>936</v>
      </c>
      <c r="B463">
        <v>25.27</v>
      </c>
      <c r="C463">
        <v>5.29</v>
      </c>
      <c r="D463" t="s">
        <v>4697</v>
      </c>
      <c r="E463" t="s">
        <v>4697</v>
      </c>
      <c r="F463" t="s">
        <v>4700</v>
      </c>
      <c r="G463">
        <v>1</v>
      </c>
      <c r="H463" t="s">
        <v>4699</v>
      </c>
      <c r="I463" s="6" t="str">
        <f t="shared" si="42"/>
        <v>No</v>
      </c>
      <c r="J463" s="6" t="str">
        <f t="shared" si="43"/>
        <v>No</v>
      </c>
      <c r="K463" s="6" t="str">
        <f t="shared" si="44"/>
        <v>Yes</v>
      </c>
      <c r="L463" s="6">
        <f t="shared" si="45"/>
        <v>1</v>
      </c>
      <c r="M463" s="6" t="str">
        <f t="shared" si="46"/>
        <v>Overweight</v>
      </c>
      <c r="N463" s="6" t="str">
        <f t="shared" si="47"/>
        <v>Normal</v>
      </c>
    </row>
    <row r="464" spans="1:14" ht="15" customHeight="1" x14ac:dyDescent="0.3">
      <c r="A464" t="s">
        <v>938</v>
      </c>
      <c r="B464">
        <v>23.655000000000001</v>
      </c>
      <c r="C464">
        <v>4.8600000000000003</v>
      </c>
      <c r="D464" t="s">
        <v>4699</v>
      </c>
      <c r="E464" t="s">
        <v>4697</v>
      </c>
      <c r="F464" t="s">
        <v>4697</v>
      </c>
      <c r="G464" t="s">
        <v>4698</v>
      </c>
      <c r="H464" t="s">
        <v>4699</v>
      </c>
      <c r="I464" s="6" t="str">
        <f t="shared" si="42"/>
        <v>Yes</v>
      </c>
      <c r="J464" s="6" t="str">
        <f t="shared" si="43"/>
        <v>No</v>
      </c>
      <c r="K464" s="6" t="str">
        <f t="shared" si="44"/>
        <v>Yes</v>
      </c>
      <c r="L464" s="6">
        <f t="shared" si="45"/>
        <v>0</v>
      </c>
      <c r="M464" s="6" t="str">
        <f t="shared" si="46"/>
        <v>Normal Weight</v>
      </c>
      <c r="N464" s="6" t="str">
        <f t="shared" si="47"/>
        <v>Normal</v>
      </c>
    </row>
    <row r="465" spans="1:14" ht="15" customHeight="1" x14ac:dyDescent="0.3">
      <c r="A465" t="s">
        <v>940</v>
      </c>
      <c r="B465">
        <v>55.05</v>
      </c>
      <c r="C465">
        <v>7.66</v>
      </c>
      <c r="D465" t="s">
        <v>4697</v>
      </c>
      <c r="E465" t="s">
        <v>4697</v>
      </c>
      <c r="F465" t="s">
        <v>4697</v>
      </c>
      <c r="G465" t="s">
        <v>4698</v>
      </c>
      <c r="H465" t="s">
        <v>4697</v>
      </c>
      <c r="I465" s="6" t="str">
        <f t="shared" si="42"/>
        <v>No</v>
      </c>
      <c r="J465" s="6" t="str">
        <f t="shared" si="43"/>
        <v>No</v>
      </c>
      <c r="K465" s="6" t="str">
        <f t="shared" si="44"/>
        <v>No</v>
      </c>
      <c r="L465" s="6">
        <f t="shared" si="45"/>
        <v>0</v>
      </c>
      <c r="M465" s="6" t="str">
        <f t="shared" si="46"/>
        <v>Obesity</v>
      </c>
      <c r="N465" s="6" t="str">
        <f t="shared" si="47"/>
        <v>Diabetic</v>
      </c>
    </row>
    <row r="466" spans="1:14" ht="15" customHeight="1" x14ac:dyDescent="0.3">
      <c r="A466" t="s">
        <v>942</v>
      </c>
      <c r="B466">
        <v>24.89</v>
      </c>
      <c r="C466">
        <v>6.1</v>
      </c>
      <c r="D466" t="s">
        <v>4699</v>
      </c>
      <c r="E466" t="s">
        <v>4697</v>
      </c>
      <c r="F466" t="s">
        <v>4700</v>
      </c>
      <c r="G466">
        <v>1</v>
      </c>
      <c r="H466" t="s">
        <v>4699</v>
      </c>
      <c r="I466" s="6" t="str">
        <f t="shared" si="42"/>
        <v>Yes</v>
      </c>
      <c r="J466" s="6" t="str">
        <f t="shared" si="43"/>
        <v>No</v>
      </c>
      <c r="K466" s="6" t="str">
        <f t="shared" si="44"/>
        <v>Yes</v>
      </c>
      <c r="L466" s="6">
        <f t="shared" si="45"/>
        <v>1</v>
      </c>
      <c r="M466" s="6" t="str">
        <f t="shared" si="46"/>
        <v>Normal Weight</v>
      </c>
      <c r="N466" s="6" t="str">
        <f t="shared" si="47"/>
        <v>Prediabetic</v>
      </c>
    </row>
    <row r="467" spans="1:14" ht="15" customHeight="1" x14ac:dyDescent="0.3">
      <c r="A467" t="s">
        <v>944</v>
      </c>
      <c r="B467">
        <v>18.715</v>
      </c>
      <c r="C467">
        <v>4.4400000000000004</v>
      </c>
      <c r="D467" t="s">
        <v>4697</v>
      </c>
      <c r="E467" t="s">
        <v>4697</v>
      </c>
      <c r="F467" t="s">
        <v>4697</v>
      </c>
      <c r="G467" t="s">
        <v>4698</v>
      </c>
      <c r="H467" t="s">
        <v>4697</v>
      </c>
      <c r="I467" s="6" t="str">
        <f t="shared" si="42"/>
        <v>No</v>
      </c>
      <c r="J467" s="6" t="str">
        <f t="shared" si="43"/>
        <v>No</v>
      </c>
      <c r="K467" s="6" t="str">
        <f t="shared" si="44"/>
        <v>No</v>
      </c>
      <c r="L467" s="6">
        <f t="shared" si="45"/>
        <v>0</v>
      </c>
      <c r="M467" s="6" t="str">
        <f t="shared" si="46"/>
        <v>Normal Weight</v>
      </c>
      <c r="N467" s="6" t="str">
        <f t="shared" si="47"/>
        <v>Normal</v>
      </c>
    </row>
    <row r="468" spans="1:14" ht="15" customHeight="1" x14ac:dyDescent="0.3">
      <c r="A468" t="s">
        <v>946</v>
      </c>
      <c r="B468">
        <v>28.12</v>
      </c>
      <c r="C468">
        <v>6.15</v>
      </c>
      <c r="D468" t="s">
        <v>4697</v>
      </c>
      <c r="E468" t="s">
        <v>4697</v>
      </c>
      <c r="F468" t="s">
        <v>4697</v>
      </c>
      <c r="G468" t="s">
        <v>4698</v>
      </c>
      <c r="H468" t="s">
        <v>4699</v>
      </c>
      <c r="I468" s="6" t="str">
        <f t="shared" si="42"/>
        <v>No</v>
      </c>
      <c r="J468" s="6" t="str">
        <f t="shared" si="43"/>
        <v>No</v>
      </c>
      <c r="K468" s="6" t="str">
        <f t="shared" si="44"/>
        <v>Yes</v>
      </c>
      <c r="L468" s="6">
        <f t="shared" si="45"/>
        <v>0</v>
      </c>
      <c r="M468" s="6" t="str">
        <f t="shared" si="46"/>
        <v>Overweight</v>
      </c>
      <c r="N468" s="6" t="str">
        <f t="shared" si="47"/>
        <v>Prediabetic</v>
      </c>
    </row>
    <row r="469" spans="1:14" ht="15" customHeight="1" x14ac:dyDescent="0.3">
      <c r="A469" t="s">
        <v>948</v>
      </c>
      <c r="B469">
        <v>26.6</v>
      </c>
      <c r="C469">
        <v>4.53</v>
      </c>
      <c r="D469" t="s">
        <v>4697</v>
      </c>
      <c r="E469" t="s">
        <v>4697</v>
      </c>
      <c r="F469" t="s">
        <v>4697</v>
      </c>
      <c r="G469" t="s">
        <v>4698</v>
      </c>
      <c r="H469" t="s">
        <v>4699</v>
      </c>
      <c r="I469" s="6" t="str">
        <f t="shared" si="42"/>
        <v>No</v>
      </c>
      <c r="J469" s="6" t="str">
        <f t="shared" si="43"/>
        <v>No</v>
      </c>
      <c r="K469" s="6" t="str">
        <f t="shared" si="44"/>
        <v>Yes</v>
      </c>
      <c r="L469" s="6">
        <f t="shared" si="45"/>
        <v>0</v>
      </c>
      <c r="M469" s="6" t="str">
        <f t="shared" si="46"/>
        <v>Overweight</v>
      </c>
      <c r="N469" s="6" t="str">
        <f t="shared" si="47"/>
        <v>Normal</v>
      </c>
    </row>
    <row r="470" spans="1:14" ht="15" customHeight="1" x14ac:dyDescent="0.3">
      <c r="A470" t="s">
        <v>950</v>
      </c>
      <c r="B470">
        <v>30.114999999999998</v>
      </c>
      <c r="C470">
        <v>5.48</v>
      </c>
      <c r="D470" t="s">
        <v>4697</v>
      </c>
      <c r="E470" t="s">
        <v>4699</v>
      </c>
      <c r="F470" t="s">
        <v>4697</v>
      </c>
      <c r="G470">
        <v>1</v>
      </c>
      <c r="H470" t="s">
        <v>4697</v>
      </c>
      <c r="I470" s="6" t="str">
        <f t="shared" si="42"/>
        <v>No</v>
      </c>
      <c r="J470" s="6" t="str">
        <f t="shared" si="43"/>
        <v>Yes</v>
      </c>
      <c r="K470" s="6" t="str">
        <f t="shared" si="44"/>
        <v>No</v>
      </c>
      <c r="L470" s="6">
        <f t="shared" si="45"/>
        <v>1</v>
      </c>
      <c r="M470" s="6" t="str">
        <f t="shared" si="46"/>
        <v>Obesity</v>
      </c>
      <c r="N470" s="6" t="str">
        <f t="shared" si="47"/>
        <v>Normal</v>
      </c>
    </row>
    <row r="471" spans="1:14" ht="15" customHeight="1" x14ac:dyDescent="0.3">
      <c r="A471" t="s">
        <v>952</v>
      </c>
      <c r="B471">
        <v>24.605</v>
      </c>
      <c r="C471">
        <v>5.48</v>
      </c>
      <c r="D471" t="s">
        <v>4697</v>
      </c>
      <c r="E471" t="s">
        <v>4697</v>
      </c>
      <c r="F471" t="s">
        <v>4697</v>
      </c>
      <c r="G471" t="s">
        <v>4698</v>
      </c>
      <c r="H471" t="s">
        <v>4699</v>
      </c>
      <c r="I471" s="6" t="str">
        <f t="shared" si="42"/>
        <v>No</v>
      </c>
      <c r="J471" s="6" t="str">
        <f t="shared" si="43"/>
        <v>No</v>
      </c>
      <c r="K471" s="6" t="str">
        <f t="shared" si="44"/>
        <v>Yes</v>
      </c>
      <c r="L471" s="6">
        <f t="shared" si="45"/>
        <v>0</v>
      </c>
      <c r="M471" s="6" t="str">
        <f t="shared" si="46"/>
        <v>Normal Weight</v>
      </c>
      <c r="N471" s="6" t="str">
        <f t="shared" si="47"/>
        <v>Normal</v>
      </c>
    </row>
    <row r="472" spans="1:14" ht="15" customHeight="1" x14ac:dyDescent="0.3">
      <c r="A472" t="s">
        <v>954</v>
      </c>
      <c r="B472">
        <v>29.6</v>
      </c>
      <c r="C472">
        <v>8.1</v>
      </c>
      <c r="D472" t="s">
        <v>4697</v>
      </c>
      <c r="E472" t="s">
        <v>4697</v>
      </c>
      <c r="F472" t="s">
        <v>4697</v>
      </c>
      <c r="G472" t="s">
        <v>4698</v>
      </c>
      <c r="H472" t="s">
        <v>4697</v>
      </c>
      <c r="I472" s="6" t="str">
        <f t="shared" si="42"/>
        <v>No</v>
      </c>
      <c r="J472" s="6" t="str">
        <f t="shared" si="43"/>
        <v>No</v>
      </c>
      <c r="K472" s="6" t="str">
        <f t="shared" si="44"/>
        <v>No</v>
      </c>
      <c r="L472" s="6">
        <f t="shared" si="45"/>
        <v>0</v>
      </c>
      <c r="M472" s="6" t="str">
        <f t="shared" si="46"/>
        <v>Overweight</v>
      </c>
      <c r="N472" s="6" t="str">
        <f t="shared" si="47"/>
        <v>Diabetic</v>
      </c>
    </row>
    <row r="473" spans="1:14" ht="15" customHeight="1" x14ac:dyDescent="0.3">
      <c r="A473" t="s">
        <v>956</v>
      </c>
      <c r="B473">
        <v>24.42</v>
      </c>
      <c r="C473">
        <v>7.16</v>
      </c>
      <c r="D473" t="s">
        <v>4697</v>
      </c>
      <c r="E473" t="s">
        <v>4697</v>
      </c>
      <c r="F473" t="s">
        <v>4697</v>
      </c>
      <c r="G473" t="s">
        <v>4698</v>
      </c>
      <c r="H473" t="s">
        <v>4699</v>
      </c>
      <c r="I473" s="6" t="str">
        <f t="shared" si="42"/>
        <v>No</v>
      </c>
      <c r="J473" s="6" t="str">
        <f t="shared" si="43"/>
        <v>No</v>
      </c>
      <c r="K473" s="6" t="str">
        <f t="shared" si="44"/>
        <v>Yes</v>
      </c>
      <c r="L473" s="6">
        <f t="shared" si="45"/>
        <v>0</v>
      </c>
      <c r="M473" s="6" t="str">
        <f t="shared" si="46"/>
        <v>Normal Weight</v>
      </c>
      <c r="N473" s="6" t="str">
        <f t="shared" si="47"/>
        <v>Diabetic</v>
      </c>
    </row>
    <row r="474" spans="1:14" ht="15" customHeight="1" x14ac:dyDescent="0.3">
      <c r="A474" t="s">
        <v>958</v>
      </c>
      <c r="B474">
        <v>20.9</v>
      </c>
      <c r="C474">
        <v>4.55</v>
      </c>
      <c r="D474" t="s">
        <v>4699</v>
      </c>
      <c r="E474" t="s">
        <v>4697</v>
      </c>
      <c r="F474" t="s">
        <v>4700</v>
      </c>
      <c r="G474">
        <v>1</v>
      </c>
      <c r="H474" t="s">
        <v>4699</v>
      </c>
      <c r="I474" s="6" t="str">
        <f t="shared" si="42"/>
        <v>Yes</v>
      </c>
      <c r="J474" s="6" t="str">
        <f t="shared" si="43"/>
        <v>No</v>
      </c>
      <c r="K474" s="6" t="str">
        <f t="shared" si="44"/>
        <v>Yes</v>
      </c>
      <c r="L474" s="6">
        <f t="shared" si="45"/>
        <v>1</v>
      </c>
      <c r="M474" s="6" t="str">
        <f t="shared" si="46"/>
        <v>Normal Weight</v>
      </c>
      <c r="N474" s="6" t="str">
        <f t="shared" si="47"/>
        <v>Normal</v>
      </c>
    </row>
    <row r="475" spans="1:14" ht="15" customHeight="1" x14ac:dyDescent="0.3">
      <c r="A475" t="s">
        <v>960</v>
      </c>
      <c r="B475">
        <v>22.895</v>
      </c>
      <c r="C475">
        <v>6.03</v>
      </c>
      <c r="D475" t="s">
        <v>4697</v>
      </c>
      <c r="E475" t="s">
        <v>4697</v>
      </c>
      <c r="F475" t="s">
        <v>4697</v>
      </c>
      <c r="G475" t="s">
        <v>4698</v>
      </c>
      <c r="H475" t="s">
        <v>4699</v>
      </c>
      <c r="I475" s="6" t="str">
        <f t="shared" si="42"/>
        <v>No</v>
      </c>
      <c r="J475" s="6" t="str">
        <f t="shared" si="43"/>
        <v>No</v>
      </c>
      <c r="K475" s="6" t="str">
        <f t="shared" si="44"/>
        <v>Yes</v>
      </c>
      <c r="L475" s="6">
        <f t="shared" si="45"/>
        <v>0</v>
      </c>
      <c r="M475" s="6" t="str">
        <f t="shared" si="46"/>
        <v>Normal Weight</v>
      </c>
      <c r="N475" s="6" t="str">
        <f t="shared" si="47"/>
        <v>Prediabetic</v>
      </c>
    </row>
    <row r="476" spans="1:14" ht="15" customHeight="1" x14ac:dyDescent="0.3">
      <c r="A476" t="s">
        <v>962</v>
      </c>
      <c r="B476">
        <v>28.3</v>
      </c>
      <c r="C476">
        <v>5.47</v>
      </c>
      <c r="D476" t="s">
        <v>4699</v>
      </c>
      <c r="E476" t="s">
        <v>4697</v>
      </c>
      <c r="F476" t="s">
        <v>4700</v>
      </c>
      <c r="G476">
        <v>1</v>
      </c>
      <c r="H476" t="s">
        <v>4699</v>
      </c>
      <c r="I476" s="6" t="str">
        <f t="shared" si="42"/>
        <v>Yes</v>
      </c>
      <c r="J476" s="6" t="str">
        <f t="shared" si="43"/>
        <v>No</v>
      </c>
      <c r="K476" s="6" t="str">
        <f t="shared" si="44"/>
        <v>Yes</v>
      </c>
      <c r="L476" s="6">
        <f t="shared" si="45"/>
        <v>1</v>
      </c>
      <c r="M476" s="6" t="str">
        <f t="shared" si="46"/>
        <v>Overweight</v>
      </c>
      <c r="N476" s="6" t="str">
        <f t="shared" si="47"/>
        <v>Normal</v>
      </c>
    </row>
    <row r="477" spans="1:14" ht="15" customHeight="1" x14ac:dyDescent="0.3">
      <c r="A477" t="s">
        <v>964</v>
      </c>
      <c r="B477">
        <v>54.3</v>
      </c>
      <c r="C477">
        <v>4.1500000000000004</v>
      </c>
      <c r="D477" t="s">
        <v>4699</v>
      </c>
      <c r="E477" t="s">
        <v>4697</v>
      </c>
      <c r="F477" t="s">
        <v>4697</v>
      </c>
      <c r="G477">
        <v>1</v>
      </c>
      <c r="H477" t="s">
        <v>4697</v>
      </c>
      <c r="I477" s="6" t="str">
        <f t="shared" si="42"/>
        <v>Yes</v>
      </c>
      <c r="J477" s="6" t="str">
        <f t="shared" si="43"/>
        <v>No</v>
      </c>
      <c r="K477" s="6" t="str">
        <f t="shared" si="44"/>
        <v>No</v>
      </c>
      <c r="L477" s="6">
        <f t="shared" si="45"/>
        <v>1</v>
      </c>
      <c r="M477" s="6" t="str">
        <f t="shared" si="46"/>
        <v>Obesity</v>
      </c>
      <c r="N477" s="6" t="str">
        <f t="shared" si="47"/>
        <v>Normal</v>
      </c>
    </row>
    <row r="478" spans="1:14" ht="15" customHeight="1" x14ac:dyDescent="0.3">
      <c r="A478" t="s">
        <v>966</v>
      </c>
      <c r="B478">
        <v>33.344999999999999</v>
      </c>
      <c r="C478">
        <v>11.32</v>
      </c>
      <c r="D478" t="s">
        <v>4699</v>
      </c>
      <c r="E478" t="s">
        <v>4697</v>
      </c>
      <c r="F478" t="s">
        <v>4697</v>
      </c>
      <c r="G478">
        <v>1</v>
      </c>
      <c r="H478" t="s">
        <v>4697</v>
      </c>
      <c r="I478" s="6" t="str">
        <f t="shared" si="42"/>
        <v>Yes</v>
      </c>
      <c r="J478" s="6" t="str">
        <f t="shared" si="43"/>
        <v>No</v>
      </c>
      <c r="K478" s="6" t="str">
        <f t="shared" si="44"/>
        <v>No</v>
      </c>
      <c r="L478" s="6">
        <f t="shared" si="45"/>
        <v>1</v>
      </c>
      <c r="M478" s="6" t="str">
        <f t="shared" si="46"/>
        <v>Obesity</v>
      </c>
      <c r="N478" s="6" t="str">
        <f t="shared" si="47"/>
        <v>Diabetic</v>
      </c>
    </row>
    <row r="479" spans="1:14" ht="15" customHeight="1" x14ac:dyDescent="0.3">
      <c r="A479" t="s">
        <v>968</v>
      </c>
      <c r="B479">
        <v>33</v>
      </c>
      <c r="C479">
        <v>9.51</v>
      </c>
      <c r="D479" t="s">
        <v>4699</v>
      </c>
      <c r="E479" t="s">
        <v>4697</v>
      </c>
      <c r="F479" t="s">
        <v>4697</v>
      </c>
      <c r="G479" t="s">
        <v>4698</v>
      </c>
      <c r="H479" t="s">
        <v>4697</v>
      </c>
      <c r="I479" s="6" t="str">
        <f t="shared" si="42"/>
        <v>Yes</v>
      </c>
      <c r="J479" s="6" t="str">
        <f t="shared" si="43"/>
        <v>No</v>
      </c>
      <c r="K479" s="6" t="str">
        <f t="shared" si="44"/>
        <v>No</v>
      </c>
      <c r="L479" s="6">
        <f t="shared" si="45"/>
        <v>0</v>
      </c>
      <c r="M479" s="6" t="str">
        <f t="shared" si="46"/>
        <v>Obesity</v>
      </c>
      <c r="N479" s="6" t="str">
        <f t="shared" si="47"/>
        <v>Diabetic</v>
      </c>
    </row>
    <row r="480" spans="1:14" ht="15" customHeight="1" x14ac:dyDescent="0.3">
      <c r="A480" t="s">
        <v>970</v>
      </c>
      <c r="B480">
        <v>28.024999999999999</v>
      </c>
      <c r="C480">
        <v>7.67</v>
      </c>
      <c r="D480" t="s">
        <v>4699</v>
      </c>
      <c r="E480" t="s">
        <v>4697</v>
      </c>
      <c r="F480" t="s">
        <v>4697</v>
      </c>
      <c r="G480">
        <v>1</v>
      </c>
      <c r="H480" t="s">
        <v>4699</v>
      </c>
      <c r="I480" s="6" t="str">
        <f t="shared" si="42"/>
        <v>Yes</v>
      </c>
      <c r="J480" s="6" t="str">
        <f t="shared" si="43"/>
        <v>No</v>
      </c>
      <c r="K480" s="6" t="str">
        <f t="shared" si="44"/>
        <v>Yes</v>
      </c>
      <c r="L480" s="6">
        <f t="shared" si="45"/>
        <v>1</v>
      </c>
      <c r="M480" s="6" t="str">
        <f t="shared" si="46"/>
        <v>Overweight</v>
      </c>
      <c r="N480" s="6" t="str">
        <f t="shared" si="47"/>
        <v>Diabetic</v>
      </c>
    </row>
    <row r="481" spans="1:14" ht="15" customHeight="1" x14ac:dyDescent="0.3">
      <c r="A481" t="s">
        <v>972</v>
      </c>
      <c r="B481">
        <v>28.69</v>
      </c>
      <c r="C481">
        <v>6.23</v>
      </c>
      <c r="D481" t="s">
        <v>4697</v>
      </c>
      <c r="E481" t="s">
        <v>4697</v>
      </c>
      <c r="F481" t="s">
        <v>4697</v>
      </c>
      <c r="G481">
        <v>1</v>
      </c>
      <c r="H481" t="s">
        <v>4699</v>
      </c>
      <c r="I481" s="6" t="str">
        <f t="shared" si="42"/>
        <v>No</v>
      </c>
      <c r="J481" s="6" t="str">
        <f t="shared" si="43"/>
        <v>No</v>
      </c>
      <c r="K481" s="6" t="str">
        <f t="shared" si="44"/>
        <v>Yes</v>
      </c>
      <c r="L481" s="6">
        <f t="shared" si="45"/>
        <v>1</v>
      </c>
      <c r="M481" s="6" t="str">
        <f t="shared" si="46"/>
        <v>Overweight</v>
      </c>
      <c r="N481" s="6" t="str">
        <f t="shared" si="47"/>
        <v>Prediabetic</v>
      </c>
    </row>
    <row r="482" spans="1:14" ht="15" customHeight="1" x14ac:dyDescent="0.3">
      <c r="A482" t="s">
        <v>974</v>
      </c>
      <c r="B482">
        <v>40.28</v>
      </c>
      <c r="C482">
        <v>8.9</v>
      </c>
      <c r="D482" t="s">
        <v>4697</v>
      </c>
      <c r="E482" t="s">
        <v>4697</v>
      </c>
      <c r="F482" t="s">
        <v>4697</v>
      </c>
      <c r="G482" t="s">
        <v>4698</v>
      </c>
      <c r="H482" t="s">
        <v>4697</v>
      </c>
      <c r="I482" s="6" t="str">
        <f t="shared" si="42"/>
        <v>No</v>
      </c>
      <c r="J482" s="6" t="str">
        <f t="shared" si="43"/>
        <v>No</v>
      </c>
      <c r="K482" s="6" t="str">
        <f t="shared" si="44"/>
        <v>No</v>
      </c>
      <c r="L482" s="6">
        <f t="shared" si="45"/>
        <v>0</v>
      </c>
      <c r="M482" s="6" t="str">
        <f t="shared" si="46"/>
        <v>Obesity</v>
      </c>
      <c r="N482" s="6" t="str">
        <f t="shared" si="47"/>
        <v>Diabetic</v>
      </c>
    </row>
    <row r="483" spans="1:14" ht="15" customHeight="1" x14ac:dyDescent="0.3">
      <c r="A483" t="s">
        <v>976</v>
      </c>
      <c r="B483">
        <v>37.299999999999997</v>
      </c>
      <c r="C483">
        <v>7.79</v>
      </c>
      <c r="D483" t="s">
        <v>4699</v>
      </c>
      <c r="E483" t="s">
        <v>4697</v>
      </c>
      <c r="F483" t="s">
        <v>4697</v>
      </c>
      <c r="G483" t="s">
        <v>4698</v>
      </c>
      <c r="H483" t="s">
        <v>4697</v>
      </c>
      <c r="I483" s="6" t="str">
        <f t="shared" si="42"/>
        <v>Yes</v>
      </c>
      <c r="J483" s="6" t="str">
        <f t="shared" si="43"/>
        <v>No</v>
      </c>
      <c r="K483" s="6" t="str">
        <f t="shared" si="44"/>
        <v>No</v>
      </c>
      <c r="L483" s="6">
        <f t="shared" si="45"/>
        <v>0</v>
      </c>
      <c r="M483" s="6" t="str">
        <f t="shared" si="46"/>
        <v>Obesity</v>
      </c>
      <c r="N483" s="6" t="str">
        <f t="shared" si="47"/>
        <v>Diabetic</v>
      </c>
    </row>
    <row r="484" spans="1:14" ht="15" customHeight="1" x14ac:dyDescent="0.3">
      <c r="A484" t="s">
        <v>978</v>
      </c>
      <c r="B484">
        <v>54.47</v>
      </c>
      <c r="C484">
        <v>4.49</v>
      </c>
      <c r="D484" t="s">
        <v>4699</v>
      </c>
      <c r="E484" t="s">
        <v>4697</v>
      </c>
      <c r="F484" t="s">
        <v>4697</v>
      </c>
      <c r="G484">
        <v>2</v>
      </c>
      <c r="H484" t="s">
        <v>4697</v>
      </c>
      <c r="I484" s="6" t="str">
        <f t="shared" si="42"/>
        <v>Yes</v>
      </c>
      <c r="J484" s="6" t="str">
        <f t="shared" si="43"/>
        <v>No</v>
      </c>
      <c r="K484" s="6" t="str">
        <f t="shared" si="44"/>
        <v>No</v>
      </c>
      <c r="L484" s="6">
        <f t="shared" si="45"/>
        <v>2</v>
      </c>
      <c r="M484" s="6" t="str">
        <f t="shared" si="46"/>
        <v>Obesity</v>
      </c>
      <c r="N484" s="6" t="str">
        <f t="shared" si="47"/>
        <v>Normal</v>
      </c>
    </row>
    <row r="485" spans="1:14" ht="15" customHeight="1" x14ac:dyDescent="0.3">
      <c r="A485" t="s">
        <v>980</v>
      </c>
      <c r="B485">
        <v>38.06</v>
      </c>
      <c r="C485">
        <v>5.24</v>
      </c>
      <c r="D485" t="s">
        <v>4699</v>
      </c>
      <c r="E485" t="s">
        <v>4697</v>
      </c>
      <c r="F485" t="s">
        <v>4700</v>
      </c>
      <c r="G485">
        <v>1</v>
      </c>
      <c r="H485" t="s">
        <v>4697</v>
      </c>
      <c r="I485" s="6" t="str">
        <f t="shared" si="42"/>
        <v>Yes</v>
      </c>
      <c r="J485" s="6" t="str">
        <f t="shared" si="43"/>
        <v>No</v>
      </c>
      <c r="K485" s="6" t="str">
        <f t="shared" si="44"/>
        <v>No</v>
      </c>
      <c r="L485" s="6">
        <f t="shared" si="45"/>
        <v>1</v>
      </c>
      <c r="M485" s="6" t="str">
        <f t="shared" si="46"/>
        <v>Obesity</v>
      </c>
      <c r="N485" s="6" t="str">
        <f t="shared" si="47"/>
        <v>Normal</v>
      </c>
    </row>
    <row r="486" spans="1:14" ht="15" customHeight="1" x14ac:dyDescent="0.3">
      <c r="A486" t="s">
        <v>982</v>
      </c>
      <c r="B486">
        <v>51.47</v>
      </c>
      <c r="C486">
        <v>9.6</v>
      </c>
      <c r="D486" t="s">
        <v>4697</v>
      </c>
      <c r="E486" t="s">
        <v>4697</v>
      </c>
      <c r="F486" t="s">
        <v>4697</v>
      </c>
      <c r="G486" t="s">
        <v>4698</v>
      </c>
      <c r="H486" t="s">
        <v>4697</v>
      </c>
      <c r="I486" s="6" t="str">
        <f t="shared" si="42"/>
        <v>No</v>
      </c>
      <c r="J486" s="6" t="str">
        <f t="shared" si="43"/>
        <v>No</v>
      </c>
      <c r="K486" s="6" t="str">
        <f t="shared" si="44"/>
        <v>No</v>
      </c>
      <c r="L486" s="6">
        <f t="shared" si="45"/>
        <v>0</v>
      </c>
      <c r="M486" s="6" t="str">
        <f t="shared" si="46"/>
        <v>Obesity</v>
      </c>
      <c r="N486" s="6" t="str">
        <f t="shared" si="47"/>
        <v>Diabetic</v>
      </c>
    </row>
    <row r="487" spans="1:14" ht="15" customHeight="1" x14ac:dyDescent="0.3">
      <c r="A487" t="s">
        <v>984</v>
      </c>
      <c r="B487">
        <v>29.8</v>
      </c>
      <c r="C487">
        <v>5.78</v>
      </c>
      <c r="D487" t="s">
        <v>4699</v>
      </c>
      <c r="E487" t="s">
        <v>4697</v>
      </c>
      <c r="F487" t="s">
        <v>4697</v>
      </c>
      <c r="G487" t="s">
        <v>4698</v>
      </c>
      <c r="H487" t="s">
        <v>4697</v>
      </c>
      <c r="I487" s="6" t="str">
        <f t="shared" si="42"/>
        <v>Yes</v>
      </c>
      <c r="J487" s="6" t="str">
        <f t="shared" si="43"/>
        <v>No</v>
      </c>
      <c r="K487" s="6" t="str">
        <f t="shared" si="44"/>
        <v>No</v>
      </c>
      <c r="L487" s="6">
        <f t="shared" si="45"/>
        <v>0</v>
      </c>
      <c r="M487" s="6" t="str">
        <f t="shared" si="46"/>
        <v>Overweight</v>
      </c>
      <c r="N487" s="6" t="str">
        <f t="shared" si="47"/>
        <v>Prediabetic</v>
      </c>
    </row>
    <row r="488" spans="1:14" ht="15" customHeight="1" x14ac:dyDescent="0.3">
      <c r="A488" t="s">
        <v>986</v>
      </c>
      <c r="B488">
        <v>49.77</v>
      </c>
      <c r="C488">
        <v>7.02</v>
      </c>
      <c r="D488" t="s">
        <v>4697</v>
      </c>
      <c r="E488" t="s">
        <v>4697</v>
      </c>
      <c r="F488" t="s">
        <v>4697</v>
      </c>
      <c r="G488" t="s">
        <v>4698</v>
      </c>
      <c r="H488" t="s">
        <v>4697</v>
      </c>
      <c r="I488" s="6" t="str">
        <f t="shared" si="42"/>
        <v>No</v>
      </c>
      <c r="J488" s="6" t="str">
        <f t="shared" si="43"/>
        <v>No</v>
      </c>
      <c r="K488" s="6" t="str">
        <f t="shared" si="44"/>
        <v>No</v>
      </c>
      <c r="L488" s="6">
        <f t="shared" si="45"/>
        <v>0</v>
      </c>
      <c r="M488" s="6" t="str">
        <f t="shared" si="46"/>
        <v>Obesity</v>
      </c>
      <c r="N488" s="6" t="str">
        <f t="shared" si="47"/>
        <v>Diabetic</v>
      </c>
    </row>
    <row r="489" spans="1:14" ht="15" customHeight="1" x14ac:dyDescent="0.3">
      <c r="A489" t="s">
        <v>988</v>
      </c>
      <c r="B489">
        <v>25.555</v>
      </c>
      <c r="C489">
        <v>4.09</v>
      </c>
      <c r="D489" t="s">
        <v>4699</v>
      </c>
      <c r="E489" t="s">
        <v>4697</v>
      </c>
      <c r="F489" t="s">
        <v>4697</v>
      </c>
      <c r="G489" t="s">
        <v>4698</v>
      </c>
      <c r="H489" t="s">
        <v>4699</v>
      </c>
      <c r="I489" s="6" t="str">
        <f t="shared" si="42"/>
        <v>Yes</v>
      </c>
      <c r="J489" s="6" t="str">
        <f t="shared" si="43"/>
        <v>No</v>
      </c>
      <c r="K489" s="6" t="str">
        <f t="shared" si="44"/>
        <v>Yes</v>
      </c>
      <c r="L489" s="6">
        <f t="shared" si="45"/>
        <v>0</v>
      </c>
      <c r="M489" s="6" t="str">
        <f t="shared" si="46"/>
        <v>Overweight</v>
      </c>
      <c r="N489" s="6" t="str">
        <f t="shared" si="47"/>
        <v>Normal</v>
      </c>
    </row>
    <row r="490" spans="1:14" ht="15" customHeight="1" x14ac:dyDescent="0.3">
      <c r="A490" t="s">
        <v>990</v>
      </c>
      <c r="B490">
        <v>29.64</v>
      </c>
      <c r="C490">
        <v>4.93</v>
      </c>
      <c r="D490" t="s">
        <v>4697</v>
      </c>
      <c r="E490" t="s">
        <v>4697</v>
      </c>
      <c r="F490" t="s">
        <v>4700</v>
      </c>
      <c r="G490">
        <v>1</v>
      </c>
      <c r="H490" t="s">
        <v>4697</v>
      </c>
      <c r="I490" s="6" t="str">
        <f t="shared" si="42"/>
        <v>No</v>
      </c>
      <c r="J490" s="6" t="str">
        <f t="shared" si="43"/>
        <v>No</v>
      </c>
      <c r="K490" s="6" t="str">
        <f t="shared" si="44"/>
        <v>No</v>
      </c>
      <c r="L490" s="6">
        <f t="shared" si="45"/>
        <v>1</v>
      </c>
      <c r="M490" s="6" t="str">
        <f t="shared" si="46"/>
        <v>Overweight</v>
      </c>
      <c r="N490" s="6" t="str">
        <f t="shared" si="47"/>
        <v>Normal</v>
      </c>
    </row>
    <row r="491" spans="1:14" ht="15" customHeight="1" x14ac:dyDescent="0.3">
      <c r="A491" t="s">
        <v>992</v>
      </c>
      <c r="B491">
        <v>53.93</v>
      </c>
      <c r="C491">
        <v>5.34</v>
      </c>
      <c r="D491" t="s">
        <v>4699</v>
      </c>
      <c r="E491" t="s">
        <v>4697</v>
      </c>
      <c r="F491" t="s">
        <v>4697</v>
      </c>
      <c r="G491">
        <v>2</v>
      </c>
      <c r="H491" t="s">
        <v>4697</v>
      </c>
      <c r="I491" s="6" t="str">
        <f t="shared" si="42"/>
        <v>Yes</v>
      </c>
      <c r="J491" s="6" t="str">
        <f t="shared" si="43"/>
        <v>No</v>
      </c>
      <c r="K491" s="6" t="str">
        <f t="shared" si="44"/>
        <v>No</v>
      </c>
      <c r="L491" s="6">
        <f t="shared" si="45"/>
        <v>2</v>
      </c>
      <c r="M491" s="6" t="str">
        <f t="shared" si="46"/>
        <v>Obesity</v>
      </c>
      <c r="N491" s="6" t="str">
        <f t="shared" si="47"/>
        <v>Normal</v>
      </c>
    </row>
    <row r="492" spans="1:14" ht="15" customHeight="1" x14ac:dyDescent="0.3">
      <c r="A492" t="s">
        <v>994</v>
      </c>
      <c r="B492">
        <v>28.024999999999999</v>
      </c>
      <c r="C492">
        <v>5.65</v>
      </c>
      <c r="D492" t="s">
        <v>4697</v>
      </c>
      <c r="E492" t="s">
        <v>4697</v>
      </c>
      <c r="F492" t="s">
        <v>4697</v>
      </c>
      <c r="G492">
        <v>1</v>
      </c>
      <c r="H492" t="s">
        <v>4699</v>
      </c>
      <c r="I492" s="6" t="str">
        <f t="shared" si="42"/>
        <v>No</v>
      </c>
      <c r="J492" s="6" t="str">
        <f t="shared" si="43"/>
        <v>No</v>
      </c>
      <c r="K492" s="6" t="str">
        <f t="shared" si="44"/>
        <v>Yes</v>
      </c>
      <c r="L492" s="6">
        <f t="shared" si="45"/>
        <v>1</v>
      </c>
      <c r="M492" s="6" t="str">
        <f t="shared" si="46"/>
        <v>Overweight</v>
      </c>
      <c r="N492" s="6" t="str">
        <f t="shared" si="47"/>
        <v>Normal</v>
      </c>
    </row>
    <row r="493" spans="1:14" ht="15" customHeight="1" x14ac:dyDescent="0.3">
      <c r="A493" t="s">
        <v>996</v>
      </c>
      <c r="B493">
        <v>27.5</v>
      </c>
      <c r="C493">
        <v>4.49</v>
      </c>
      <c r="D493" t="s">
        <v>4697</v>
      </c>
      <c r="E493" t="s">
        <v>4697</v>
      </c>
      <c r="F493" t="s">
        <v>4697</v>
      </c>
      <c r="G493" t="s">
        <v>4698</v>
      </c>
      <c r="H493" t="s">
        <v>4697</v>
      </c>
      <c r="I493" s="6" t="str">
        <f t="shared" si="42"/>
        <v>No</v>
      </c>
      <c r="J493" s="6" t="str">
        <f t="shared" si="43"/>
        <v>No</v>
      </c>
      <c r="K493" s="6" t="str">
        <f t="shared" si="44"/>
        <v>No</v>
      </c>
      <c r="L493" s="6">
        <f t="shared" si="45"/>
        <v>0</v>
      </c>
      <c r="M493" s="6" t="str">
        <f t="shared" si="46"/>
        <v>Overweight</v>
      </c>
      <c r="N493" s="6" t="str">
        <f t="shared" si="47"/>
        <v>Normal</v>
      </c>
    </row>
    <row r="494" spans="1:14" ht="15" customHeight="1" x14ac:dyDescent="0.3">
      <c r="A494" t="s">
        <v>998</v>
      </c>
      <c r="B494">
        <v>21.8</v>
      </c>
      <c r="C494">
        <v>10.55</v>
      </c>
      <c r="D494" t="s">
        <v>4697</v>
      </c>
      <c r="E494" t="s">
        <v>4697</v>
      </c>
      <c r="F494" t="s">
        <v>4697</v>
      </c>
      <c r="G494" t="s">
        <v>4698</v>
      </c>
      <c r="H494" t="s">
        <v>4699</v>
      </c>
      <c r="I494" s="6" t="str">
        <f t="shared" si="42"/>
        <v>No</v>
      </c>
      <c r="J494" s="6" t="str">
        <f t="shared" si="43"/>
        <v>No</v>
      </c>
      <c r="K494" s="6" t="str">
        <f t="shared" si="44"/>
        <v>Yes</v>
      </c>
      <c r="L494" s="6">
        <f t="shared" si="45"/>
        <v>0</v>
      </c>
      <c r="M494" s="6" t="str">
        <f t="shared" si="46"/>
        <v>Normal Weight</v>
      </c>
      <c r="N494" s="6" t="str">
        <f t="shared" si="47"/>
        <v>Diabetic</v>
      </c>
    </row>
    <row r="495" spans="1:14" ht="15" customHeight="1" x14ac:dyDescent="0.3">
      <c r="A495" t="s">
        <v>1000</v>
      </c>
      <c r="B495">
        <v>26.41</v>
      </c>
      <c r="C495">
        <v>4.92</v>
      </c>
      <c r="D495" t="s">
        <v>4699</v>
      </c>
      <c r="E495" t="s">
        <v>4697</v>
      </c>
      <c r="F495" t="s">
        <v>4700</v>
      </c>
      <c r="G495">
        <v>1</v>
      </c>
      <c r="H495" t="s">
        <v>4699</v>
      </c>
      <c r="I495" s="6" t="str">
        <f t="shared" si="42"/>
        <v>Yes</v>
      </c>
      <c r="J495" s="6" t="str">
        <f t="shared" si="43"/>
        <v>No</v>
      </c>
      <c r="K495" s="6" t="str">
        <f t="shared" si="44"/>
        <v>Yes</v>
      </c>
      <c r="L495" s="6">
        <f t="shared" si="45"/>
        <v>1</v>
      </c>
      <c r="M495" s="6" t="str">
        <f t="shared" si="46"/>
        <v>Overweight</v>
      </c>
      <c r="N495" s="6" t="str">
        <f t="shared" si="47"/>
        <v>Normal</v>
      </c>
    </row>
    <row r="496" spans="1:14" ht="15" customHeight="1" x14ac:dyDescent="0.3">
      <c r="A496" t="s">
        <v>1002</v>
      </c>
      <c r="B496">
        <v>27.835000000000001</v>
      </c>
      <c r="C496">
        <v>5.9</v>
      </c>
      <c r="D496" t="s">
        <v>4699</v>
      </c>
      <c r="E496" t="s">
        <v>4697</v>
      </c>
      <c r="F496" t="s">
        <v>4697</v>
      </c>
      <c r="G496">
        <v>1</v>
      </c>
      <c r="H496" t="s">
        <v>4699</v>
      </c>
      <c r="I496" s="6" t="str">
        <f t="shared" si="42"/>
        <v>Yes</v>
      </c>
      <c r="J496" s="6" t="str">
        <f t="shared" si="43"/>
        <v>No</v>
      </c>
      <c r="K496" s="6" t="str">
        <f t="shared" si="44"/>
        <v>Yes</v>
      </c>
      <c r="L496" s="6">
        <f t="shared" si="45"/>
        <v>1</v>
      </c>
      <c r="M496" s="6" t="str">
        <f t="shared" si="46"/>
        <v>Overweight</v>
      </c>
      <c r="N496" s="6" t="str">
        <f t="shared" si="47"/>
        <v>Prediabetic</v>
      </c>
    </row>
    <row r="497" spans="1:14" ht="15" customHeight="1" x14ac:dyDescent="0.3">
      <c r="A497" t="s">
        <v>1004</v>
      </c>
      <c r="B497">
        <v>51.74</v>
      </c>
      <c r="C497">
        <v>4.9800000000000004</v>
      </c>
      <c r="D497" t="s">
        <v>4699</v>
      </c>
      <c r="E497" t="s">
        <v>4697</v>
      </c>
      <c r="F497" t="s">
        <v>4697</v>
      </c>
      <c r="G497">
        <v>2</v>
      </c>
      <c r="H497" t="s">
        <v>4697</v>
      </c>
      <c r="I497" s="6" t="str">
        <f t="shared" si="42"/>
        <v>Yes</v>
      </c>
      <c r="J497" s="6" t="str">
        <f t="shared" si="43"/>
        <v>No</v>
      </c>
      <c r="K497" s="6" t="str">
        <f t="shared" si="44"/>
        <v>No</v>
      </c>
      <c r="L497" s="6">
        <f t="shared" si="45"/>
        <v>2</v>
      </c>
      <c r="M497" s="6" t="str">
        <f t="shared" si="46"/>
        <v>Obesity</v>
      </c>
      <c r="N497" s="6" t="str">
        <f t="shared" si="47"/>
        <v>Normal</v>
      </c>
    </row>
    <row r="498" spans="1:14" ht="15" customHeight="1" x14ac:dyDescent="0.3">
      <c r="A498" t="s">
        <v>1006</v>
      </c>
      <c r="B498">
        <v>23.37</v>
      </c>
      <c r="C498">
        <v>5.8</v>
      </c>
      <c r="D498" t="s">
        <v>4697</v>
      </c>
      <c r="E498" t="s">
        <v>4697</v>
      </c>
      <c r="F498" t="s">
        <v>4697</v>
      </c>
      <c r="G498" t="s">
        <v>4698</v>
      </c>
      <c r="H498" t="s">
        <v>4699</v>
      </c>
      <c r="I498" s="6" t="str">
        <f t="shared" si="42"/>
        <v>No</v>
      </c>
      <c r="J498" s="6" t="str">
        <f t="shared" si="43"/>
        <v>No</v>
      </c>
      <c r="K498" s="6" t="str">
        <f t="shared" si="44"/>
        <v>Yes</v>
      </c>
      <c r="L498" s="6">
        <f t="shared" si="45"/>
        <v>0</v>
      </c>
      <c r="M498" s="6" t="str">
        <f t="shared" si="46"/>
        <v>Normal Weight</v>
      </c>
      <c r="N498" s="6" t="str">
        <f t="shared" si="47"/>
        <v>Prediabetic</v>
      </c>
    </row>
    <row r="499" spans="1:14" ht="15" customHeight="1" x14ac:dyDescent="0.3">
      <c r="A499" t="s">
        <v>1008</v>
      </c>
      <c r="B499">
        <v>29.7</v>
      </c>
      <c r="C499">
        <v>6.21</v>
      </c>
      <c r="D499" t="s">
        <v>4699</v>
      </c>
      <c r="E499" t="s">
        <v>4697</v>
      </c>
      <c r="F499" t="s">
        <v>4700</v>
      </c>
      <c r="G499">
        <v>1</v>
      </c>
      <c r="H499" t="s">
        <v>4699</v>
      </c>
      <c r="I499" s="6" t="str">
        <f t="shared" si="42"/>
        <v>Yes</v>
      </c>
      <c r="J499" s="6" t="str">
        <f t="shared" si="43"/>
        <v>No</v>
      </c>
      <c r="K499" s="6" t="str">
        <f t="shared" si="44"/>
        <v>Yes</v>
      </c>
      <c r="L499" s="6">
        <f t="shared" si="45"/>
        <v>1</v>
      </c>
      <c r="M499" s="6" t="str">
        <f t="shared" si="46"/>
        <v>Overweight</v>
      </c>
      <c r="N499" s="6" t="str">
        <f t="shared" si="47"/>
        <v>Prediabetic</v>
      </c>
    </row>
    <row r="500" spans="1:14" ht="15" customHeight="1" x14ac:dyDescent="0.3">
      <c r="A500" t="s">
        <v>1010</v>
      </c>
      <c r="B500">
        <v>20.045000000000002</v>
      </c>
      <c r="C500">
        <v>6.17</v>
      </c>
      <c r="D500" t="s">
        <v>4697</v>
      </c>
      <c r="E500" t="s">
        <v>4697</v>
      </c>
      <c r="F500" t="s">
        <v>4700</v>
      </c>
      <c r="G500">
        <v>1</v>
      </c>
      <c r="H500" t="s">
        <v>4699</v>
      </c>
      <c r="I500" s="6" t="str">
        <f t="shared" si="42"/>
        <v>No</v>
      </c>
      <c r="J500" s="6" t="str">
        <f t="shared" si="43"/>
        <v>No</v>
      </c>
      <c r="K500" s="6" t="str">
        <f t="shared" si="44"/>
        <v>Yes</v>
      </c>
      <c r="L500" s="6">
        <f t="shared" si="45"/>
        <v>1</v>
      </c>
      <c r="M500" s="6" t="str">
        <f t="shared" si="46"/>
        <v>Normal Weight</v>
      </c>
      <c r="N500" s="6" t="str">
        <f t="shared" si="47"/>
        <v>Prediabetic</v>
      </c>
    </row>
    <row r="501" spans="1:14" ht="15" customHeight="1" x14ac:dyDescent="0.3">
      <c r="A501" t="s">
        <v>1012</v>
      </c>
      <c r="B501">
        <v>27.83</v>
      </c>
      <c r="C501">
        <v>5.36</v>
      </c>
      <c r="D501" t="s">
        <v>4697</v>
      </c>
      <c r="E501" t="s">
        <v>4697</v>
      </c>
      <c r="F501" t="s">
        <v>4697</v>
      </c>
      <c r="G501">
        <v>2</v>
      </c>
      <c r="H501" t="s">
        <v>4697</v>
      </c>
      <c r="I501" s="6" t="str">
        <f t="shared" si="42"/>
        <v>No</v>
      </c>
      <c r="J501" s="6" t="str">
        <f t="shared" si="43"/>
        <v>No</v>
      </c>
      <c r="K501" s="6" t="str">
        <f t="shared" si="44"/>
        <v>No</v>
      </c>
      <c r="L501" s="6">
        <f t="shared" si="45"/>
        <v>2</v>
      </c>
      <c r="M501" s="6" t="str">
        <f t="shared" si="46"/>
        <v>Overweight</v>
      </c>
      <c r="N501" s="6" t="str">
        <f t="shared" si="47"/>
        <v>Normal</v>
      </c>
    </row>
    <row r="502" spans="1:14" ht="15" customHeight="1" x14ac:dyDescent="0.3">
      <c r="A502" t="s">
        <v>1014</v>
      </c>
      <c r="B502">
        <v>28.93</v>
      </c>
      <c r="C502">
        <v>5.2</v>
      </c>
      <c r="D502" t="s">
        <v>4697</v>
      </c>
      <c r="E502" t="s">
        <v>4697</v>
      </c>
      <c r="F502" t="s">
        <v>4697</v>
      </c>
      <c r="G502" t="s">
        <v>4698</v>
      </c>
      <c r="H502" t="s">
        <v>4699</v>
      </c>
      <c r="I502" s="6" t="str">
        <f t="shared" si="42"/>
        <v>No</v>
      </c>
      <c r="J502" s="6" t="str">
        <f t="shared" si="43"/>
        <v>No</v>
      </c>
      <c r="K502" s="6" t="str">
        <f t="shared" si="44"/>
        <v>Yes</v>
      </c>
      <c r="L502" s="6">
        <f t="shared" si="45"/>
        <v>0</v>
      </c>
      <c r="M502" s="6" t="str">
        <f t="shared" si="46"/>
        <v>Overweight</v>
      </c>
      <c r="N502" s="6" t="str">
        <f t="shared" si="47"/>
        <v>Normal</v>
      </c>
    </row>
    <row r="503" spans="1:14" ht="15" customHeight="1" x14ac:dyDescent="0.3">
      <c r="A503" t="s">
        <v>1016</v>
      </c>
      <c r="B503">
        <v>33.82</v>
      </c>
      <c r="C503">
        <v>5.42</v>
      </c>
      <c r="D503" t="s">
        <v>4697</v>
      </c>
      <c r="E503" t="s">
        <v>4697</v>
      </c>
      <c r="F503" t="s">
        <v>4697</v>
      </c>
      <c r="G503" t="s">
        <v>4698</v>
      </c>
      <c r="H503" t="s">
        <v>4697</v>
      </c>
      <c r="I503" s="6" t="str">
        <f t="shared" si="42"/>
        <v>No</v>
      </c>
      <c r="J503" s="6" t="str">
        <f t="shared" si="43"/>
        <v>No</v>
      </c>
      <c r="K503" s="6" t="str">
        <f t="shared" si="44"/>
        <v>No</v>
      </c>
      <c r="L503" s="6">
        <f t="shared" si="45"/>
        <v>0</v>
      </c>
      <c r="M503" s="6" t="str">
        <f t="shared" si="46"/>
        <v>Obesity</v>
      </c>
      <c r="N503" s="6" t="str">
        <f t="shared" si="47"/>
        <v>Normal</v>
      </c>
    </row>
    <row r="504" spans="1:14" ht="15" customHeight="1" x14ac:dyDescent="0.3">
      <c r="A504" t="s">
        <v>1018</v>
      </c>
      <c r="B504">
        <v>20.234999999999999</v>
      </c>
      <c r="C504">
        <v>6.84</v>
      </c>
      <c r="D504" t="s">
        <v>4697</v>
      </c>
      <c r="E504" t="s">
        <v>4697</v>
      </c>
      <c r="F504" t="s">
        <v>4697</v>
      </c>
      <c r="G504" t="s">
        <v>4698</v>
      </c>
      <c r="H504" t="s">
        <v>4699</v>
      </c>
      <c r="I504" s="6" t="str">
        <f t="shared" si="42"/>
        <v>No</v>
      </c>
      <c r="J504" s="6" t="str">
        <f t="shared" si="43"/>
        <v>No</v>
      </c>
      <c r="K504" s="6" t="str">
        <f t="shared" si="44"/>
        <v>Yes</v>
      </c>
      <c r="L504" s="6">
        <f t="shared" si="45"/>
        <v>0</v>
      </c>
      <c r="M504" s="6" t="str">
        <f t="shared" si="46"/>
        <v>Normal Weight</v>
      </c>
      <c r="N504" s="6" t="str">
        <f t="shared" si="47"/>
        <v>Diabetic</v>
      </c>
    </row>
    <row r="505" spans="1:14" ht="15" customHeight="1" x14ac:dyDescent="0.3">
      <c r="A505" t="s">
        <v>1020</v>
      </c>
      <c r="B505">
        <v>49.2</v>
      </c>
      <c r="C505">
        <v>10.9</v>
      </c>
      <c r="D505" t="s">
        <v>4699</v>
      </c>
      <c r="E505" t="s">
        <v>4697</v>
      </c>
      <c r="F505" t="s">
        <v>4700</v>
      </c>
      <c r="G505">
        <v>1</v>
      </c>
      <c r="H505" t="s">
        <v>4697</v>
      </c>
      <c r="I505" s="6" t="str">
        <f t="shared" si="42"/>
        <v>Yes</v>
      </c>
      <c r="J505" s="6" t="str">
        <f t="shared" si="43"/>
        <v>No</v>
      </c>
      <c r="K505" s="6" t="str">
        <f t="shared" si="44"/>
        <v>No</v>
      </c>
      <c r="L505" s="6">
        <f t="shared" si="45"/>
        <v>1</v>
      </c>
      <c r="M505" s="6" t="str">
        <f t="shared" si="46"/>
        <v>Obesity</v>
      </c>
      <c r="N505" s="6" t="str">
        <f t="shared" si="47"/>
        <v>Diabetic</v>
      </c>
    </row>
    <row r="506" spans="1:14" ht="15" customHeight="1" x14ac:dyDescent="0.3">
      <c r="A506" t="s">
        <v>1022</v>
      </c>
      <c r="B506">
        <v>26.4</v>
      </c>
      <c r="C506">
        <v>4.87</v>
      </c>
      <c r="D506" t="s">
        <v>4699</v>
      </c>
      <c r="E506" t="s">
        <v>4697</v>
      </c>
      <c r="F506" t="s">
        <v>4697</v>
      </c>
      <c r="G506" t="s">
        <v>4698</v>
      </c>
      <c r="H506" t="s">
        <v>4699</v>
      </c>
      <c r="I506" s="6" t="str">
        <f t="shared" si="42"/>
        <v>Yes</v>
      </c>
      <c r="J506" s="6" t="str">
        <f t="shared" si="43"/>
        <v>No</v>
      </c>
      <c r="K506" s="6" t="str">
        <f t="shared" si="44"/>
        <v>Yes</v>
      </c>
      <c r="L506" s="6">
        <f t="shared" si="45"/>
        <v>0</v>
      </c>
      <c r="M506" s="6" t="str">
        <f t="shared" si="46"/>
        <v>Overweight</v>
      </c>
      <c r="N506" s="6" t="str">
        <f t="shared" si="47"/>
        <v>Normal</v>
      </c>
    </row>
    <row r="507" spans="1:14" ht="15" customHeight="1" x14ac:dyDescent="0.3">
      <c r="A507" t="s">
        <v>1024</v>
      </c>
      <c r="B507">
        <v>28.38</v>
      </c>
      <c r="C507">
        <v>6.07</v>
      </c>
      <c r="D507" t="s">
        <v>4697</v>
      </c>
      <c r="E507" t="s">
        <v>4697</v>
      </c>
      <c r="F507" t="s">
        <v>4697</v>
      </c>
      <c r="G507">
        <v>1</v>
      </c>
      <c r="H507" t="s">
        <v>4699</v>
      </c>
      <c r="I507" s="6" t="str">
        <f t="shared" si="42"/>
        <v>No</v>
      </c>
      <c r="J507" s="6" t="str">
        <f t="shared" si="43"/>
        <v>No</v>
      </c>
      <c r="K507" s="6" t="str">
        <f t="shared" si="44"/>
        <v>Yes</v>
      </c>
      <c r="L507" s="6">
        <f t="shared" si="45"/>
        <v>1</v>
      </c>
      <c r="M507" s="6" t="str">
        <f t="shared" si="46"/>
        <v>Overweight</v>
      </c>
      <c r="N507" s="6" t="str">
        <f t="shared" si="47"/>
        <v>Prediabetic</v>
      </c>
    </row>
    <row r="508" spans="1:14" ht="15" customHeight="1" x14ac:dyDescent="0.3">
      <c r="A508" t="s">
        <v>1026</v>
      </c>
      <c r="B508">
        <v>24.64</v>
      </c>
      <c r="C508">
        <v>4.33</v>
      </c>
      <c r="D508" t="s">
        <v>4697</v>
      </c>
      <c r="E508" t="s">
        <v>4697</v>
      </c>
      <c r="F508" t="s">
        <v>4697</v>
      </c>
      <c r="G508" t="s">
        <v>4698</v>
      </c>
      <c r="H508" t="s">
        <v>4699</v>
      </c>
      <c r="I508" s="6" t="str">
        <f t="shared" si="42"/>
        <v>No</v>
      </c>
      <c r="J508" s="6" t="str">
        <f t="shared" si="43"/>
        <v>No</v>
      </c>
      <c r="K508" s="6" t="str">
        <f t="shared" si="44"/>
        <v>Yes</v>
      </c>
      <c r="L508" s="6">
        <f t="shared" si="45"/>
        <v>0</v>
      </c>
      <c r="M508" s="6" t="str">
        <f t="shared" si="46"/>
        <v>Normal Weight</v>
      </c>
      <c r="N508" s="6" t="str">
        <f t="shared" si="47"/>
        <v>Normal</v>
      </c>
    </row>
    <row r="509" spans="1:14" ht="15" customHeight="1" x14ac:dyDescent="0.3">
      <c r="A509" t="s">
        <v>1028</v>
      </c>
      <c r="B509">
        <v>39.71</v>
      </c>
      <c r="C509">
        <v>5.83</v>
      </c>
      <c r="D509" t="s">
        <v>4697</v>
      </c>
      <c r="E509" t="s">
        <v>4697</v>
      </c>
      <c r="F509" t="s">
        <v>4697</v>
      </c>
      <c r="G509">
        <v>1</v>
      </c>
      <c r="H509" t="s">
        <v>4697</v>
      </c>
      <c r="I509" s="6" t="str">
        <f t="shared" si="42"/>
        <v>No</v>
      </c>
      <c r="J509" s="6" t="str">
        <f t="shared" si="43"/>
        <v>No</v>
      </c>
      <c r="K509" s="6" t="str">
        <f t="shared" si="44"/>
        <v>No</v>
      </c>
      <c r="L509" s="6">
        <f t="shared" si="45"/>
        <v>1</v>
      </c>
      <c r="M509" s="6" t="str">
        <f t="shared" si="46"/>
        <v>Obesity</v>
      </c>
      <c r="N509" s="6" t="str">
        <f t="shared" si="47"/>
        <v>Prediabetic</v>
      </c>
    </row>
    <row r="510" spans="1:14" ht="15" customHeight="1" x14ac:dyDescent="0.3">
      <c r="A510" t="s">
        <v>1030</v>
      </c>
      <c r="B510">
        <v>22.22</v>
      </c>
      <c r="C510">
        <v>5.5</v>
      </c>
      <c r="D510" t="s">
        <v>4697</v>
      </c>
      <c r="E510" t="s">
        <v>4697</v>
      </c>
      <c r="F510" t="s">
        <v>4697</v>
      </c>
      <c r="G510" t="s">
        <v>4698</v>
      </c>
      <c r="H510" t="s">
        <v>4699</v>
      </c>
      <c r="I510" s="6" t="str">
        <f t="shared" si="42"/>
        <v>No</v>
      </c>
      <c r="J510" s="6" t="str">
        <f t="shared" si="43"/>
        <v>No</v>
      </c>
      <c r="K510" s="6" t="str">
        <f t="shared" si="44"/>
        <v>Yes</v>
      </c>
      <c r="L510" s="6">
        <f t="shared" si="45"/>
        <v>0</v>
      </c>
      <c r="M510" s="6" t="str">
        <f t="shared" si="46"/>
        <v>Normal Weight</v>
      </c>
      <c r="N510" s="6" t="str">
        <f t="shared" si="47"/>
        <v>Normal</v>
      </c>
    </row>
    <row r="511" spans="1:14" ht="15" customHeight="1" x14ac:dyDescent="0.3">
      <c r="A511" t="s">
        <v>1032</v>
      </c>
      <c r="B511">
        <v>33.344999999999999</v>
      </c>
      <c r="C511">
        <v>4.79</v>
      </c>
      <c r="D511" t="s">
        <v>4697</v>
      </c>
      <c r="E511" t="s">
        <v>4697</v>
      </c>
      <c r="F511" t="s">
        <v>4700</v>
      </c>
      <c r="G511">
        <v>1</v>
      </c>
      <c r="H511" t="s">
        <v>4697</v>
      </c>
      <c r="I511" s="6" t="str">
        <f t="shared" si="42"/>
        <v>No</v>
      </c>
      <c r="J511" s="6" t="str">
        <f t="shared" si="43"/>
        <v>No</v>
      </c>
      <c r="K511" s="6" t="str">
        <f t="shared" si="44"/>
        <v>No</v>
      </c>
      <c r="L511" s="6">
        <f t="shared" si="45"/>
        <v>1</v>
      </c>
      <c r="M511" s="6" t="str">
        <f t="shared" si="46"/>
        <v>Obesity</v>
      </c>
      <c r="N511" s="6" t="str">
        <f t="shared" si="47"/>
        <v>Normal</v>
      </c>
    </row>
    <row r="512" spans="1:14" ht="15" customHeight="1" x14ac:dyDescent="0.3">
      <c r="A512" t="s">
        <v>1034</v>
      </c>
      <c r="B512">
        <v>24.42</v>
      </c>
      <c r="C512">
        <v>5.81</v>
      </c>
      <c r="D512" t="s">
        <v>4697</v>
      </c>
      <c r="E512" t="s">
        <v>4697</v>
      </c>
      <c r="F512" t="s">
        <v>4697</v>
      </c>
      <c r="G512">
        <v>1</v>
      </c>
      <c r="H512" t="s">
        <v>4699</v>
      </c>
      <c r="I512" s="6" t="str">
        <f t="shared" si="42"/>
        <v>No</v>
      </c>
      <c r="J512" s="6" t="str">
        <f t="shared" si="43"/>
        <v>No</v>
      </c>
      <c r="K512" s="6" t="str">
        <f t="shared" si="44"/>
        <v>Yes</v>
      </c>
      <c r="L512" s="6">
        <f t="shared" si="45"/>
        <v>1</v>
      </c>
      <c r="M512" s="6" t="str">
        <f t="shared" si="46"/>
        <v>Normal Weight</v>
      </c>
      <c r="N512" s="6" t="str">
        <f t="shared" si="47"/>
        <v>Prediabetic</v>
      </c>
    </row>
    <row r="513" spans="1:14" ht="15" customHeight="1" x14ac:dyDescent="0.3">
      <c r="A513" t="s">
        <v>1036</v>
      </c>
      <c r="B513">
        <v>29.81</v>
      </c>
      <c r="C513">
        <v>5.58</v>
      </c>
      <c r="D513" t="s">
        <v>4697</v>
      </c>
      <c r="E513" t="s">
        <v>4697</v>
      </c>
      <c r="F513" t="s">
        <v>4697</v>
      </c>
      <c r="G513" t="s">
        <v>4698</v>
      </c>
      <c r="H513" t="s">
        <v>4699</v>
      </c>
      <c r="I513" s="6" t="str">
        <f t="shared" si="42"/>
        <v>No</v>
      </c>
      <c r="J513" s="6" t="str">
        <f t="shared" si="43"/>
        <v>No</v>
      </c>
      <c r="K513" s="6" t="str">
        <f t="shared" si="44"/>
        <v>Yes</v>
      </c>
      <c r="L513" s="6">
        <f t="shared" si="45"/>
        <v>0</v>
      </c>
      <c r="M513" s="6" t="str">
        <f t="shared" si="46"/>
        <v>Overweight</v>
      </c>
      <c r="N513" s="6" t="str">
        <f t="shared" si="47"/>
        <v>Normal</v>
      </c>
    </row>
    <row r="514" spans="1:14" ht="15" customHeight="1" x14ac:dyDescent="0.3">
      <c r="A514" t="s">
        <v>1038</v>
      </c>
      <c r="B514">
        <v>51.18</v>
      </c>
      <c r="C514">
        <v>4.4000000000000004</v>
      </c>
      <c r="D514" t="s">
        <v>4699</v>
      </c>
      <c r="E514" t="s">
        <v>4697</v>
      </c>
      <c r="F514" t="s">
        <v>4697</v>
      </c>
      <c r="G514">
        <v>2</v>
      </c>
      <c r="H514" t="s">
        <v>4697</v>
      </c>
      <c r="I514" s="6" t="str">
        <f t="shared" ref="I514:I577" si="48">PROPER(D514)</f>
        <v>Yes</v>
      </c>
      <c r="J514" s="6" t="str">
        <f t="shared" ref="J514:J577" si="49">PROPER(E514)</f>
        <v>No</v>
      </c>
      <c r="K514" s="6" t="str">
        <f t="shared" ref="K514:K577" si="50">IF(H514="?",$K$4,PROPER(H514))</f>
        <v>No</v>
      </c>
      <c r="L514" s="6">
        <f t="shared" ref="L514:L577" si="51">IF(G514="No major surgery",0,G514)</f>
        <v>2</v>
      </c>
      <c r="M514" s="6" t="str">
        <f t="shared" ref="M514:M577" si="52">IF(B514&lt;18.5,"Underweight",IF(B514&lt;=24.9,"Normal Weight",IF(B514&lt;=29.9,"Overweight","Obesity")))</f>
        <v>Obesity</v>
      </c>
      <c r="N514" s="6" t="str">
        <f t="shared" ref="N514:N577" si="53">IF(C514&lt;5.7,"Normal",IF(C514&lt;=6.4,"Prediabetic","Diabetic"))</f>
        <v>Normal</v>
      </c>
    </row>
    <row r="515" spans="1:14" ht="15" customHeight="1" x14ac:dyDescent="0.3">
      <c r="A515" t="s">
        <v>1040</v>
      </c>
      <c r="B515">
        <v>51.37</v>
      </c>
      <c r="C515">
        <v>8.18</v>
      </c>
      <c r="D515" t="s">
        <v>4699</v>
      </c>
      <c r="E515" t="s">
        <v>4697</v>
      </c>
      <c r="F515" t="s">
        <v>4697</v>
      </c>
      <c r="G515" t="s">
        <v>4698</v>
      </c>
      <c r="H515" t="s">
        <v>4697</v>
      </c>
      <c r="I515" s="6" t="str">
        <f t="shared" si="48"/>
        <v>Yes</v>
      </c>
      <c r="J515" s="6" t="str">
        <f t="shared" si="49"/>
        <v>No</v>
      </c>
      <c r="K515" s="6" t="str">
        <f t="shared" si="50"/>
        <v>No</v>
      </c>
      <c r="L515" s="6">
        <f t="shared" si="51"/>
        <v>0</v>
      </c>
      <c r="M515" s="6" t="str">
        <f t="shared" si="52"/>
        <v>Obesity</v>
      </c>
      <c r="N515" s="6" t="str">
        <f t="shared" si="53"/>
        <v>Diabetic</v>
      </c>
    </row>
    <row r="516" spans="1:14" ht="15" customHeight="1" x14ac:dyDescent="0.3">
      <c r="A516" t="s">
        <v>1042</v>
      </c>
      <c r="B516">
        <v>36.19</v>
      </c>
      <c r="C516">
        <v>5.52</v>
      </c>
      <c r="D516" t="s">
        <v>4699</v>
      </c>
      <c r="E516" t="s">
        <v>4697</v>
      </c>
      <c r="F516" t="s">
        <v>4697</v>
      </c>
      <c r="G516" t="s">
        <v>4698</v>
      </c>
      <c r="H516" t="s">
        <v>4697</v>
      </c>
      <c r="I516" s="6" t="str">
        <f t="shared" si="48"/>
        <v>Yes</v>
      </c>
      <c r="J516" s="6" t="str">
        <f t="shared" si="49"/>
        <v>No</v>
      </c>
      <c r="K516" s="6" t="str">
        <f t="shared" si="50"/>
        <v>No</v>
      </c>
      <c r="L516" s="6">
        <f t="shared" si="51"/>
        <v>0</v>
      </c>
      <c r="M516" s="6" t="str">
        <f t="shared" si="52"/>
        <v>Obesity</v>
      </c>
      <c r="N516" s="6" t="str">
        <f t="shared" si="53"/>
        <v>Normal</v>
      </c>
    </row>
    <row r="517" spans="1:14" ht="15" customHeight="1" x14ac:dyDescent="0.3">
      <c r="A517" t="s">
        <v>1044</v>
      </c>
      <c r="B517">
        <v>25.9</v>
      </c>
      <c r="C517">
        <v>4.84</v>
      </c>
      <c r="D517" t="s">
        <v>4697</v>
      </c>
      <c r="E517" t="s">
        <v>4697</v>
      </c>
      <c r="F517" t="s">
        <v>4697</v>
      </c>
      <c r="G517" t="s">
        <v>4698</v>
      </c>
      <c r="H517" t="s">
        <v>4699</v>
      </c>
      <c r="I517" s="6" t="str">
        <f t="shared" si="48"/>
        <v>No</v>
      </c>
      <c r="J517" s="6" t="str">
        <f t="shared" si="49"/>
        <v>No</v>
      </c>
      <c r="K517" s="6" t="str">
        <f t="shared" si="50"/>
        <v>Yes</v>
      </c>
      <c r="L517" s="6">
        <f t="shared" si="51"/>
        <v>0</v>
      </c>
      <c r="M517" s="6" t="str">
        <f t="shared" si="52"/>
        <v>Overweight</v>
      </c>
      <c r="N517" s="6" t="str">
        <f t="shared" si="53"/>
        <v>Normal</v>
      </c>
    </row>
    <row r="518" spans="1:14" ht="15" customHeight="1" x14ac:dyDescent="0.3">
      <c r="A518" t="s">
        <v>1046</v>
      </c>
      <c r="B518">
        <v>35.72</v>
      </c>
      <c r="C518">
        <v>4.08</v>
      </c>
      <c r="D518" t="s">
        <v>4697</v>
      </c>
      <c r="E518" t="s">
        <v>4697</v>
      </c>
      <c r="F518" t="s">
        <v>4700</v>
      </c>
      <c r="G518">
        <v>1</v>
      </c>
      <c r="H518" t="s">
        <v>4697</v>
      </c>
      <c r="I518" s="6" t="str">
        <f t="shared" si="48"/>
        <v>No</v>
      </c>
      <c r="J518" s="6" t="str">
        <f t="shared" si="49"/>
        <v>No</v>
      </c>
      <c r="K518" s="6" t="str">
        <f t="shared" si="50"/>
        <v>No</v>
      </c>
      <c r="L518" s="6">
        <f t="shared" si="51"/>
        <v>1</v>
      </c>
      <c r="M518" s="6" t="str">
        <f t="shared" si="52"/>
        <v>Obesity</v>
      </c>
      <c r="N518" s="6" t="str">
        <f t="shared" si="53"/>
        <v>Normal</v>
      </c>
    </row>
    <row r="519" spans="1:14" ht="15" customHeight="1" x14ac:dyDescent="0.3">
      <c r="A519" t="s">
        <v>1048</v>
      </c>
      <c r="B519">
        <v>27.94</v>
      </c>
      <c r="C519">
        <v>4.4800000000000004</v>
      </c>
      <c r="D519" t="s">
        <v>4697</v>
      </c>
      <c r="E519" t="s">
        <v>4697</v>
      </c>
      <c r="F519" t="s">
        <v>4700</v>
      </c>
      <c r="G519">
        <v>1</v>
      </c>
      <c r="H519" t="s">
        <v>4699</v>
      </c>
      <c r="I519" s="6" t="str">
        <f t="shared" si="48"/>
        <v>No</v>
      </c>
      <c r="J519" s="6" t="str">
        <f t="shared" si="49"/>
        <v>No</v>
      </c>
      <c r="K519" s="6" t="str">
        <f t="shared" si="50"/>
        <v>Yes</v>
      </c>
      <c r="L519" s="6">
        <f t="shared" si="51"/>
        <v>1</v>
      </c>
      <c r="M519" s="6" t="str">
        <f t="shared" si="52"/>
        <v>Overweight</v>
      </c>
      <c r="N519" s="6" t="str">
        <f t="shared" si="53"/>
        <v>Normal</v>
      </c>
    </row>
    <row r="520" spans="1:14" ht="15" customHeight="1" x14ac:dyDescent="0.3">
      <c r="A520" t="s">
        <v>1050</v>
      </c>
      <c r="B520">
        <v>27.1</v>
      </c>
      <c r="C520">
        <v>5.73</v>
      </c>
      <c r="D520" t="s">
        <v>4697</v>
      </c>
      <c r="E520" t="s">
        <v>4697</v>
      </c>
      <c r="F520" t="s">
        <v>4697</v>
      </c>
      <c r="G520" t="s">
        <v>4698</v>
      </c>
      <c r="H520" t="s">
        <v>4699</v>
      </c>
      <c r="I520" s="6" t="str">
        <f t="shared" si="48"/>
        <v>No</v>
      </c>
      <c r="J520" s="6" t="str">
        <f t="shared" si="49"/>
        <v>No</v>
      </c>
      <c r="K520" s="6" t="str">
        <f t="shared" si="50"/>
        <v>Yes</v>
      </c>
      <c r="L520" s="6">
        <f t="shared" si="51"/>
        <v>0</v>
      </c>
      <c r="M520" s="6" t="str">
        <f t="shared" si="52"/>
        <v>Overweight</v>
      </c>
      <c r="N520" s="6" t="str">
        <f t="shared" si="53"/>
        <v>Prediabetic</v>
      </c>
    </row>
    <row r="521" spans="1:14" ht="15" customHeight="1" x14ac:dyDescent="0.3">
      <c r="A521" t="s">
        <v>1052</v>
      </c>
      <c r="B521">
        <v>18.3</v>
      </c>
      <c r="C521">
        <v>5.46</v>
      </c>
      <c r="D521" t="s">
        <v>4699</v>
      </c>
      <c r="E521" t="s">
        <v>4697</v>
      </c>
      <c r="F521" t="s">
        <v>4700</v>
      </c>
      <c r="G521">
        <v>1</v>
      </c>
      <c r="H521" t="s">
        <v>4699</v>
      </c>
      <c r="I521" s="6" t="str">
        <f t="shared" si="48"/>
        <v>Yes</v>
      </c>
      <c r="J521" s="6" t="str">
        <f t="shared" si="49"/>
        <v>No</v>
      </c>
      <c r="K521" s="6" t="str">
        <f t="shared" si="50"/>
        <v>Yes</v>
      </c>
      <c r="L521" s="6">
        <f t="shared" si="51"/>
        <v>1</v>
      </c>
      <c r="M521" s="6" t="str">
        <f t="shared" si="52"/>
        <v>Underweight</v>
      </c>
      <c r="N521" s="6" t="str">
        <f t="shared" si="53"/>
        <v>Normal</v>
      </c>
    </row>
    <row r="522" spans="1:14" ht="15" customHeight="1" x14ac:dyDescent="0.3">
      <c r="A522" t="s">
        <v>1054</v>
      </c>
      <c r="B522">
        <v>25.3</v>
      </c>
      <c r="C522">
        <v>5.0199999999999996</v>
      </c>
      <c r="D522" t="s">
        <v>4699</v>
      </c>
      <c r="E522" t="s">
        <v>4697</v>
      </c>
      <c r="F522" t="s">
        <v>4697</v>
      </c>
      <c r="G522">
        <v>1</v>
      </c>
      <c r="H522" t="s">
        <v>4699</v>
      </c>
      <c r="I522" s="6" t="str">
        <f t="shared" si="48"/>
        <v>Yes</v>
      </c>
      <c r="J522" s="6" t="str">
        <f t="shared" si="49"/>
        <v>No</v>
      </c>
      <c r="K522" s="6" t="str">
        <f t="shared" si="50"/>
        <v>Yes</v>
      </c>
      <c r="L522" s="6">
        <f t="shared" si="51"/>
        <v>1</v>
      </c>
      <c r="M522" s="6" t="str">
        <f t="shared" si="52"/>
        <v>Overweight</v>
      </c>
      <c r="N522" s="6" t="str">
        <f t="shared" si="53"/>
        <v>Normal</v>
      </c>
    </row>
    <row r="523" spans="1:14" ht="15" customHeight="1" x14ac:dyDescent="0.3">
      <c r="A523" t="s">
        <v>1056</v>
      </c>
      <c r="B523">
        <v>38.83</v>
      </c>
      <c r="C523">
        <v>6.36</v>
      </c>
      <c r="D523" t="s">
        <v>4697</v>
      </c>
      <c r="E523" t="s">
        <v>4697</v>
      </c>
      <c r="F523" t="s">
        <v>4697</v>
      </c>
      <c r="G523">
        <v>1</v>
      </c>
      <c r="H523" t="s">
        <v>4697</v>
      </c>
      <c r="I523" s="6" t="str">
        <f t="shared" si="48"/>
        <v>No</v>
      </c>
      <c r="J523" s="6" t="str">
        <f t="shared" si="49"/>
        <v>No</v>
      </c>
      <c r="K523" s="6" t="str">
        <f t="shared" si="50"/>
        <v>No</v>
      </c>
      <c r="L523" s="6">
        <f t="shared" si="51"/>
        <v>1</v>
      </c>
      <c r="M523" s="6" t="str">
        <f t="shared" si="52"/>
        <v>Obesity</v>
      </c>
      <c r="N523" s="6" t="str">
        <f t="shared" si="53"/>
        <v>Prediabetic</v>
      </c>
    </row>
    <row r="524" spans="1:14" ht="15" customHeight="1" x14ac:dyDescent="0.3">
      <c r="A524" t="s">
        <v>1058</v>
      </c>
      <c r="B524">
        <v>27.6</v>
      </c>
      <c r="C524">
        <v>5.36</v>
      </c>
      <c r="D524" t="s">
        <v>4697</v>
      </c>
      <c r="E524" t="s">
        <v>4697</v>
      </c>
      <c r="F524" t="s">
        <v>4697</v>
      </c>
      <c r="G524">
        <v>1</v>
      </c>
      <c r="H524" t="s">
        <v>4697</v>
      </c>
      <c r="I524" s="6" t="str">
        <f t="shared" si="48"/>
        <v>No</v>
      </c>
      <c r="J524" s="6" t="str">
        <f t="shared" si="49"/>
        <v>No</v>
      </c>
      <c r="K524" s="6" t="str">
        <f t="shared" si="50"/>
        <v>No</v>
      </c>
      <c r="L524" s="6">
        <f t="shared" si="51"/>
        <v>1</v>
      </c>
      <c r="M524" s="6" t="str">
        <f t="shared" si="52"/>
        <v>Overweight</v>
      </c>
      <c r="N524" s="6" t="str">
        <f t="shared" si="53"/>
        <v>Normal</v>
      </c>
    </row>
    <row r="525" spans="1:14" ht="15" customHeight="1" x14ac:dyDescent="0.3">
      <c r="A525" t="s">
        <v>1060</v>
      </c>
      <c r="B525">
        <v>46.4</v>
      </c>
      <c r="C525">
        <v>8.3699999999999992</v>
      </c>
      <c r="D525" t="s">
        <v>4699</v>
      </c>
      <c r="E525" t="s">
        <v>4697</v>
      </c>
      <c r="F525" t="s">
        <v>4700</v>
      </c>
      <c r="G525">
        <v>1</v>
      </c>
      <c r="H525" t="s">
        <v>4697</v>
      </c>
      <c r="I525" s="6" t="str">
        <f t="shared" si="48"/>
        <v>Yes</v>
      </c>
      <c r="J525" s="6" t="str">
        <f t="shared" si="49"/>
        <v>No</v>
      </c>
      <c r="K525" s="6" t="str">
        <f t="shared" si="50"/>
        <v>No</v>
      </c>
      <c r="L525" s="6">
        <f t="shared" si="51"/>
        <v>1</v>
      </c>
      <c r="M525" s="6" t="str">
        <f t="shared" si="52"/>
        <v>Obesity</v>
      </c>
      <c r="N525" s="6" t="str">
        <f t="shared" si="53"/>
        <v>Diabetic</v>
      </c>
    </row>
    <row r="526" spans="1:14" ht="15" customHeight="1" x14ac:dyDescent="0.3">
      <c r="A526" t="s">
        <v>1062</v>
      </c>
      <c r="B526">
        <v>51.92</v>
      </c>
      <c r="C526">
        <v>5.18</v>
      </c>
      <c r="D526" t="s">
        <v>4699</v>
      </c>
      <c r="E526" t="s">
        <v>4697</v>
      </c>
      <c r="F526" t="s">
        <v>4700</v>
      </c>
      <c r="G526">
        <v>1</v>
      </c>
      <c r="H526" t="s">
        <v>4697</v>
      </c>
      <c r="I526" s="6" t="str">
        <f t="shared" si="48"/>
        <v>Yes</v>
      </c>
      <c r="J526" s="6" t="str">
        <f t="shared" si="49"/>
        <v>No</v>
      </c>
      <c r="K526" s="6" t="str">
        <f t="shared" si="50"/>
        <v>No</v>
      </c>
      <c r="L526" s="6">
        <f t="shared" si="51"/>
        <v>1</v>
      </c>
      <c r="M526" s="6" t="str">
        <f t="shared" si="52"/>
        <v>Obesity</v>
      </c>
      <c r="N526" s="6" t="str">
        <f t="shared" si="53"/>
        <v>Normal</v>
      </c>
    </row>
    <row r="527" spans="1:14" ht="15" customHeight="1" x14ac:dyDescent="0.3">
      <c r="A527" t="s">
        <v>1064</v>
      </c>
      <c r="B527">
        <v>32.395000000000003</v>
      </c>
      <c r="C527">
        <v>5.68</v>
      </c>
      <c r="D527" t="s">
        <v>4699</v>
      </c>
      <c r="E527" t="s">
        <v>4697</v>
      </c>
      <c r="F527" t="s">
        <v>4697</v>
      </c>
      <c r="G527">
        <v>1</v>
      </c>
      <c r="H527" t="s">
        <v>4697</v>
      </c>
      <c r="I527" s="6" t="str">
        <f t="shared" si="48"/>
        <v>Yes</v>
      </c>
      <c r="J527" s="6" t="str">
        <f t="shared" si="49"/>
        <v>No</v>
      </c>
      <c r="K527" s="6" t="str">
        <f t="shared" si="50"/>
        <v>No</v>
      </c>
      <c r="L527" s="6">
        <f t="shared" si="51"/>
        <v>1</v>
      </c>
      <c r="M527" s="6" t="str">
        <f t="shared" si="52"/>
        <v>Obesity</v>
      </c>
      <c r="N527" s="6" t="str">
        <f t="shared" si="53"/>
        <v>Normal</v>
      </c>
    </row>
    <row r="528" spans="1:14" ht="15" customHeight="1" x14ac:dyDescent="0.3">
      <c r="A528" t="s">
        <v>1066</v>
      </c>
      <c r="B528">
        <v>46.19</v>
      </c>
      <c r="C528">
        <v>7.31</v>
      </c>
      <c r="D528" t="s">
        <v>4699</v>
      </c>
      <c r="E528" t="s">
        <v>4697</v>
      </c>
      <c r="F528" t="s">
        <v>4700</v>
      </c>
      <c r="G528">
        <v>1</v>
      </c>
      <c r="H528" t="s">
        <v>4697</v>
      </c>
      <c r="I528" s="6" t="str">
        <f t="shared" si="48"/>
        <v>Yes</v>
      </c>
      <c r="J528" s="6" t="str">
        <f t="shared" si="49"/>
        <v>No</v>
      </c>
      <c r="K528" s="6" t="str">
        <f t="shared" si="50"/>
        <v>No</v>
      </c>
      <c r="L528" s="6">
        <f t="shared" si="51"/>
        <v>1</v>
      </c>
      <c r="M528" s="6" t="str">
        <f t="shared" si="52"/>
        <v>Obesity</v>
      </c>
      <c r="N528" s="6" t="str">
        <f t="shared" si="53"/>
        <v>Diabetic</v>
      </c>
    </row>
    <row r="529" spans="1:14" ht="15" customHeight="1" x14ac:dyDescent="0.3">
      <c r="A529" t="s">
        <v>1068</v>
      </c>
      <c r="B529">
        <v>27.93</v>
      </c>
      <c r="C529">
        <v>4.67</v>
      </c>
      <c r="D529" t="s">
        <v>4697</v>
      </c>
      <c r="E529" t="s">
        <v>4697</v>
      </c>
      <c r="F529" t="s">
        <v>4700</v>
      </c>
      <c r="G529">
        <v>1</v>
      </c>
      <c r="H529" t="s">
        <v>4697</v>
      </c>
      <c r="I529" s="6" t="str">
        <f t="shared" si="48"/>
        <v>No</v>
      </c>
      <c r="J529" s="6" t="str">
        <f t="shared" si="49"/>
        <v>No</v>
      </c>
      <c r="K529" s="6" t="str">
        <f t="shared" si="50"/>
        <v>No</v>
      </c>
      <c r="L529" s="6">
        <f t="shared" si="51"/>
        <v>1</v>
      </c>
      <c r="M529" s="6" t="str">
        <f t="shared" si="52"/>
        <v>Overweight</v>
      </c>
      <c r="N529" s="6" t="str">
        <f t="shared" si="53"/>
        <v>Normal</v>
      </c>
    </row>
    <row r="530" spans="1:14" ht="15" customHeight="1" x14ac:dyDescent="0.3">
      <c r="A530" t="s">
        <v>1070</v>
      </c>
      <c r="B530">
        <v>45.62</v>
      </c>
      <c r="C530">
        <v>6.87</v>
      </c>
      <c r="D530" t="s">
        <v>4697</v>
      </c>
      <c r="E530" t="s">
        <v>4697</v>
      </c>
      <c r="F530" t="s">
        <v>4697</v>
      </c>
      <c r="G530" t="s">
        <v>4698</v>
      </c>
      <c r="H530" t="s">
        <v>4697</v>
      </c>
      <c r="I530" s="6" t="str">
        <f t="shared" si="48"/>
        <v>No</v>
      </c>
      <c r="J530" s="6" t="str">
        <f t="shared" si="49"/>
        <v>No</v>
      </c>
      <c r="K530" s="6" t="str">
        <f t="shared" si="50"/>
        <v>No</v>
      </c>
      <c r="L530" s="6">
        <f t="shared" si="51"/>
        <v>0</v>
      </c>
      <c r="M530" s="6" t="str">
        <f t="shared" si="52"/>
        <v>Obesity</v>
      </c>
      <c r="N530" s="6" t="str">
        <f t="shared" si="53"/>
        <v>Diabetic</v>
      </c>
    </row>
    <row r="531" spans="1:14" ht="15" customHeight="1" x14ac:dyDescent="0.3">
      <c r="A531" t="s">
        <v>1072</v>
      </c>
      <c r="B531">
        <v>35.31</v>
      </c>
      <c r="C531">
        <v>5.87</v>
      </c>
      <c r="D531" t="s">
        <v>4697</v>
      </c>
      <c r="E531" t="s">
        <v>4697</v>
      </c>
      <c r="F531" t="s">
        <v>4700</v>
      </c>
      <c r="G531">
        <v>1</v>
      </c>
      <c r="H531" t="s">
        <v>4697</v>
      </c>
      <c r="I531" s="6" t="str">
        <f t="shared" si="48"/>
        <v>No</v>
      </c>
      <c r="J531" s="6" t="str">
        <f t="shared" si="49"/>
        <v>No</v>
      </c>
      <c r="K531" s="6" t="str">
        <f t="shared" si="50"/>
        <v>No</v>
      </c>
      <c r="L531" s="6">
        <f t="shared" si="51"/>
        <v>1</v>
      </c>
      <c r="M531" s="6" t="str">
        <f t="shared" si="52"/>
        <v>Obesity</v>
      </c>
      <c r="N531" s="6" t="str">
        <f t="shared" si="53"/>
        <v>Prediabetic</v>
      </c>
    </row>
    <row r="532" spans="1:14" ht="15" customHeight="1" x14ac:dyDescent="0.3">
      <c r="A532" t="s">
        <v>1074</v>
      </c>
      <c r="B532">
        <v>30.4</v>
      </c>
      <c r="C532">
        <v>4.07</v>
      </c>
      <c r="D532" t="s">
        <v>4699</v>
      </c>
      <c r="E532" t="s">
        <v>4697</v>
      </c>
      <c r="F532" t="s">
        <v>4697</v>
      </c>
      <c r="G532">
        <v>1</v>
      </c>
      <c r="H532" t="s">
        <v>4697</v>
      </c>
      <c r="I532" s="6" t="str">
        <f t="shared" si="48"/>
        <v>Yes</v>
      </c>
      <c r="J532" s="6" t="str">
        <f t="shared" si="49"/>
        <v>No</v>
      </c>
      <c r="K532" s="6" t="str">
        <f t="shared" si="50"/>
        <v>No</v>
      </c>
      <c r="L532" s="6">
        <f t="shared" si="51"/>
        <v>1</v>
      </c>
      <c r="M532" s="6" t="str">
        <f t="shared" si="52"/>
        <v>Obesity</v>
      </c>
      <c r="N532" s="6" t="str">
        <f t="shared" si="53"/>
        <v>Normal</v>
      </c>
    </row>
    <row r="533" spans="1:14" ht="15" customHeight="1" x14ac:dyDescent="0.3">
      <c r="A533" t="s">
        <v>1076</v>
      </c>
      <c r="B533">
        <v>20.13</v>
      </c>
      <c r="C533">
        <v>6.47</v>
      </c>
      <c r="D533" t="s">
        <v>4697</v>
      </c>
      <c r="E533" t="s">
        <v>4697</v>
      </c>
      <c r="F533" t="s">
        <v>4700</v>
      </c>
      <c r="G533">
        <v>1</v>
      </c>
      <c r="H533" t="s">
        <v>4699</v>
      </c>
      <c r="I533" s="6" t="str">
        <f t="shared" si="48"/>
        <v>No</v>
      </c>
      <c r="J533" s="6" t="str">
        <f t="shared" si="49"/>
        <v>No</v>
      </c>
      <c r="K533" s="6" t="str">
        <f t="shared" si="50"/>
        <v>Yes</v>
      </c>
      <c r="L533" s="6">
        <f t="shared" si="51"/>
        <v>1</v>
      </c>
      <c r="M533" s="6" t="str">
        <f t="shared" si="52"/>
        <v>Normal Weight</v>
      </c>
      <c r="N533" s="6" t="str">
        <f t="shared" si="53"/>
        <v>Diabetic</v>
      </c>
    </row>
    <row r="534" spans="1:14" ht="15" customHeight="1" x14ac:dyDescent="0.3">
      <c r="A534" t="s">
        <v>1078</v>
      </c>
      <c r="B534">
        <v>23.655000000000001</v>
      </c>
      <c r="C534">
        <v>5.14</v>
      </c>
      <c r="D534" t="s">
        <v>4697</v>
      </c>
      <c r="E534" t="s">
        <v>4697</v>
      </c>
      <c r="F534" t="s">
        <v>4697</v>
      </c>
      <c r="G534">
        <v>1</v>
      </c>
      <c r="H534" t="s">
        <v>4699</v>
      </c>
      <c r="I534" s="6" t="str">
        <f t="shared" si="48"/>
        <v>No</v>
      </c>
      <c r="J534" s="6" t="str">
        <f t="shared" si="49"/>
        <v>No</v>
      </c>
      <c r="K534" s="6" t="str">
        <f t="shared" si="50"/>
        <v>Yes</v>
      </c>
      <c r="L534" s="6">
        <f t="shared" si="51"/>
        <v>1</v>
      </c>
      <c r="M534" s="6" t="str">
        <f t="shared" si="52"/>
        <v>Normal Weight</v>
      </c>
      <c r="N534" s="6" t="str">
        <f t="shared" si="53"/>
        <v>Normal</v>
      </c>
    </row>
    <row r="535" spans="1:14" ht="15" customHeight="1" x14ac:dyDescent="0.3">
      <c r="A535" t="s">
        <v>1080</v>
      </c>
      <c r="B535">
        <v>49.05</v>
      </c>
      <c r="C535">
        <v>9.77</v>
      </c>
      <c r="D535" t="s">
        <v>4699</v>
      </c>
      <c r="E535" t="s">
        <v>4697</v>
      </c>
      <c r="F535" t="s">
        <v>4697</v>
      </c>
      <c r="G535" t="s">
        <v>4698</v>
      </c>
      <c r="H535" t="s">
        <v>4697</v>
      </c>
      <c r="I535" s="6" t="str">
        <f t="shared" si="48"/>
        <v>Yes</v>
      </c>
      <c r="J535" s="6" t="str">
        <f t="shared" si="49"/>
        <v>No</v>
      </c>
      <c r="K535" s="6" t="str">
        <f t="shared" si="50"/>
        <v>No</v>
      </c>
      <c r="L535" s="6">
        <f t="shared" si="51"/>
        <v>0</v>
      </c>
      <c r="M535" s="6" t="str">
        <f t="shared" si="52"/>
        <v>Obesity</v>
      </c>
      <c r="N535" s="6" t="str">
        <f t="shared" si="53"/>
        <v>Diabetic</v>
      </c>
    </row>
    <row r="536" spans="1:14" ht="15" customHeight="1" x14ac:dyDescent="0.3">
      <c r="A536" t="s">
        <v>1082</v>
      </c>
      <c r="B536">
        <v>51.94</v>
      </c>
      <c r="C536">
        <v>8.8000000000000007</v>
      </c>
      <c r="D536" t="s">
        <v>4699</v>
      </c>
      <c r="E536" t="s">
        <v>4697</v>
      </c>
      <c r="F536" t="s">
        <v>4697</v>
      </c>
      <c r="G536">
        <v>2</v>
      </c>
      <c r="H536" t="s">
        <v>4697</v>
      </c>
      <c r="I536" s="6" t="str">
        <f t="shared" si="48"/>
        <v>Yes</v>
      </c>
      <c r="J536" s="6" t="str">
        <f t="shared" si="49"/>
        <v>No</v>
      </c>
      <c r="K536" s="6" t="str">
        <f t="shared" si="50"/>
        <v>No</v>
      </c>
      <c r="L536" s="6">
        <f t="shared" si="51"/>
        <v>2</v>
      </c>
      <c r="M536" s="6" t="str">
        <f t="shared" si="52"/>
        <v>Obesity</v>
      </c>
      <c r="N536" s="6" t="str">
        <f t="shared" si="53"/>
        <v>Diabetic</v>
      </c>
    </row>
    <row r="537" spans="1:14" ht="15" customHeight="1" x14ac:dyDescent="0.3">
      <c r="A537" t="s">
        <v>1084</v>
      </c>
      <c r="B537">
        <v>29.83</v>
      </c>
      <c r="C537">
        <v>5.84</v>
      </c>
      <c r="D537" t="s">
        <v>4697</v>
      </c>
      <c r="E537" t="s">
        <v>4697</v>
      </c>
      <c r="F537" t="s">
        <v>4697</v>
      </c>
      <c r="G537">
        <v>1</v>
      </c>
      <c r="H537" t="s">
        <v>4699</v>
      </c>
      <c r="I537" s="6" t="str">
        <f t="shared" si="48"/>
        <v>No</v>
      </c>
      <c r="J537" s="6" t="str">
        <f t="shared" si="49"/>
        <v>No</v>
      </c>
      <c r="K537" s="6" t="str">
        <f t="shared" si="50"/>
        <v>Yes</v>
      </c>
      <c r="L537" s="6">
        <f t="shared" si="51"/>
        <v>1</v>
      </c>
      <c r="M537" s="6" t="str">
        <f t="shared" si="52"/>
        <v>Overweight</v>
      </c>
      <c r="N537" s="6" t="str">
        <f t="shared" si="53"/>
        <v>Prediabetic</v>
      </c>
    </row>
    <row r="538" spans="1:14" ht="15" customHeight="1" x14ac:dyDescent="0.3">
      <c r="A538" t="s">
        <v>1086</v>
      </c>
      <c r="B538">
        <v>22.6</v>
      </c>
      <c r="C538">
        <v>10.43</v>
      </c>
      <c r="D538" t="s">
        <v>4699</v>
      </c>
      <c r="E538" t="s">
        <v>4697</v>
      </c>
      <c r="F538" t="s">
        <v>4697</v>
      </c>
      <c r="G538">
        <v>1</v>
      </c>
      <c r="H538" t="s">
        <v>4699</v>
      </c>
      <c r="I538" s="6" t="str">
        <f t="shared" si="48"/>
        <v>Yes</v>
      </c>
      <c r="J538" s="6" t="str">
        <f t="shared" si="49"/>
        <v>No</v>
      </c>
      <c r="K538" s="6" t="str">
        <f t="shared" si="50"/>
        <v>Yes</v>
      </c>
      <c r="L538" s="6">
        <f t="shared" si="51"/>
        <v>1</v>
      </c>
      <c r="M538" s="6" t="str">
        <f t="shared" si="52"/>
        <v>Normal Weight</v>
      </c>
      <c r="N538" s="6" t="str">
        <f t="shared" si="53"/>
        <v>Diabetic</v>
      </c>
    </row>
    <row r="539" spans="1:14" ht="15" customHeight="1" x14ac:dyDescent="0.3">
      <c r="A539" t="s">
        <v>1088</v>
      </c>
      <c r="B539">
        <v>46.69</v>
      </c>
      <c r="C539">
        <v>4.25</v>
      </c>
      <c r="D539" t="s">
        <v>4699</v>
      </c>
      <c r="E539" t="s">
        <v>4697</v>
      </c>
      <c r="F539" t="s">
        <v>4697</v>
      </c>
      <c r="G539">
        <v>1</v>
      </c>
      <c r="H539" t="s">
        <v>4697</v>
      </c>
      <c r="I539" s="6" t="str">
        <f t="shared" si="48"/>
        <v>Yes</v>
      </c>
      <c r="J539" s="6" t="str">
        <f t="shared" si="49"/>
        <v>No</v>
      </c>
      <c r="K539" s="6" t="str">
        <f t="shared" si="50"/>
        <v>No</v>
      </c>
      <c r="L539" s="6">
        <f t="shared" si="51"/>
        <v>1</v>
      </c>
      <c r="M539" s="6" t="str">
        <f t="shared" si="52"/>
        <v>Obesity</v>
      </c>
      <c r="N539" s="6" t="str">
        <f t="shared" si="53"/>
        <v>Normal</v>
      </c>
    </row>
    <row r="540" spans="1:14" ht="15" customHeight="1" x14ac:dyDescent="0.3">
      <c r="A540" t="s">
        <v>1090</v>
      </c>
      <c r="B540">
        <v>28.49</v>
      </c>
      <c r="C540">
        <v>4.8899999999999997</v>
      </c>
      <c r="D540" t="s">
        <v>4697</v>
      </c>
      <c r="E540" t="s">
        <v>4697</v>
      </c>
      <c r="F540" t="s">
        <v>4697</v>
      </c>
      <c r="G540" t="s">
        <v>4698</v>
      </c>
      <c r="H540" t="s">
        <v>4699</v>
      </c>
      <c r="I540" s="6" t="str">
        <f t="shared" si="48"/>
        <v>No</v>
      </c>
      <c r="J540" s="6" t="str">
        <f t="shared" si="49"/>
        <v>No</v>
      </c>
      <c r="K540" s="6" t="str">
        <f t="shared" si="50"/>
        <v>Yes</v>
      </c>
      <c r="L540" s="6">
        <f t="shared" si="51"/>
        <v>0</v>
      </c>
      <c r="M540" s="6" t="str">
        <f t="shared" si="52"/>
        <v>Overweight</v>
      </c>
      <c r="N540" s="6" t="str">
        <f t="shared" si="53"/>
        <v>Normal</v>
      </c>
    </row>
    <row r="541" spans="1:14" ht="15" customHeight="1" x14ac:dyDescent="0.3">
      <c r="A541" t="s">
        <v>1092</v>
      </c>
      <c r="B541">
        <v>28.5</v>
      </c>
      <c r="C541">
        <v>5.55</v>
      </c>
      <c r="D541" t="s">
        <v>4699</v>
      </c>
      <c r="E541" t="s">
        <v>4697</v>
      </c>
      <c r="F541" t="s">
        <v>4697</v>
      </c>
      <c r="G541">
        <v>1</v>
      </c>
      <c r="H541" t="s">
        <v>4699</v>
      </c>
      <c r="I541" s="6" t="str">
        <f t="shared" si="48"/>
        <v>Yes</v>
      </c>
      <c r="J541" s="6" t="str">
        <f t="shared" si="49"/>
        <v>No</v>
      </c>
      <c r="K541" s="6" t="str">
        <f t="shared" si="50"/>
        <v>Yes</v>
      </c>
      <c r="L541" s="6">
        <f t="shared" si="51"/>
        <v>1</v>
      </c>
      <c r="M541" s="6" t="str">
        <f t="shared" si="52"/>
        <v>Overweight</v>
      </c>
      <c r="N541" s="6" t="str">
        <f t="shared" si="53"/>
        <v>Normal</v>
      </c>
    </row>
    <row r="542" spans="1:14" ht="15" customHeight="1" x14ac:dyDescent="0.3">
      <c r="A542" t="s">
        <v>1094</v>
      </c>
      <c r="B542">
        <v>24.4</v>
      </c>
      <c r="C542">
        <v>4.5199999999999996</v>
      </c>
      <c r="D542" t="s">
        <v>4697</v>
      </c>
      <c r="E542" t="s">
        <v>4697</v>
      </c>
      <c r="F542" t="s">
        <v>4697</v>
      </c>
      <c r="G542">
        <v>1</v>
      </c>
      <c r="H542" t="s">
        <v>4699</v>
      </c>
      <c r="I542" s="6" t="str">
        <f t="shared" si="48"/>
        <v>No</v>
      </c>
      <c r="J542" s="6" t="str">
        <f t="shared" si="49"/>
        <v>No</v>
      </c>
      <c r="K542" s="6" t="str">
        <f t="shared" si="50"/>
        <v>Yes</v>
      </c>
      <c r="L542" s="6">
        <f t="shared" si="51"/>
        <v>1</v>
      </c>
      <c r="M542" s="6" t="str">
        <f t="shared" si="52"/>
        <v>Normal Weight</v>
      </c>
      <c r="N542" s="6" t="str">
        <f t="shared" si="53"/>
        <v>Normal</v>
      </c>
    </row>
    <row r="543" spans="1:14" ht="15" customHeight="1" x14ac:dyDescent="0.3">
      <c r="A543" t="s">
        <v>1096</v>
      </c>
      <c r="B543">
        <v>29.15</v>
      </c>
      <c r="C543">
        <v>4.45</v>
      </c>
      <c r="D543" t="s">
        <v>4699</v>
      </c>
      <c r="E543" t="s">
        <v>4697</v>
      </c>
      <c r="F543" t="s">
        <v>4697</v>
      </c>
      <c r="G543">
        <v>1</v>
      </c>
      <c r="H543" t="s">
        <v>4699</v>
      </c>
      <c r="I543" s="6" t="str">
        <f t="shared" si="48"/>
        <v>Yes</v>
      </c>
      <c r="J543" s="6" t="str">
        <f t="shared" si="49"/>
        <v>No</v>
      </c>
      <c r="K543" s="6" t="str">
        <f t="shared" si="50"/>
        <v>Yes</v>
      </c>
      <c r="L543" s="6">
        <f t="shared" si="51"/>
        <v>1</v>
      </c>
      <c r="M543" s="6" t="str">
        <f t="shared" si="52"/>
        <v>Overweight</v>
      </c>
      <c r="N543" s="6" t="str">
        <f t="shared" si="53"/>
        <v>Normal</v>
      </c>
    </row>
    <row r="544" spans="1:14" ht="15" customHeight="1" x14ac:dyDescent="0.3">
      <c r="A544" t="s">
        <v>1098</v>
      </c>
      <c r="B544">
        <v>27.28</v>
      </c>
      <c r="C544">
        <v>4.72</v>
      </c>
      <c r="D544" t="s">
        <v>4697</v>
      </c>
      <c r="E544" t="s">
        <v>4699</v>
      </c>
      <c r="F544" t="s">
        <v>4697</v>
      </c>
      <c r="G544">
        <v>1</v>
      </c>
      <c r="H544" t="s">
        <v>4699</v>
      </c>
      <c r="I544" s="6" t="str">
        <f t="shared" si="48"/>
        <v>No</v>
      </c>
      <c r="J544" s="6" t="str">
        <f t="shared" si="49"/>
        <v>Yes</v>
      </c>
      <c r="K544" s="6" t="str">
        <f t="shared" si="50"/>
        <v>Yes</v>
      </c>
      <c r="L544" s="6">
        <f t="shared" si="51"/>
        <v>1</v>
      </c>
      <c r="M544" s="6" t="str">
        <f t="shared" si="52"/>
        <v>Overweight</v>
      </c>
      <c r="N544" s="6" t="str">
        <f t="shared" si="53"/>
        <v>Normal</v>
      </c>
    </row>
    <row r="545" spans="1:14" ht="15" customHeight="1" x14ac:dyDescent="0.3">
      <c r="A545" t="s">
        <v>1100</v>
      </c>
      <c r="B545">
        <v>32.229999999999997</v>
      </c>
      <c r="C545">
        <v>4.6500000000000004</v>
      </c>
      <c r="D545" t="s">
        <v>4699</v>
      </c>
      <c r="E545" t="s">
        <v>4697</v>
      </c>
      <c r="F545" t="s">
        <v>4700</v>
      </c>
      <c r="G545">
        <v>1</v>
      </c>
      <c r="H545" t="s">
        <v>4697</v>
      </c>
      <c r="I545" s="6" t="str">
        <f t="shared" si="48"/>
        <v>Yes</v>
      </c>
      <c r="J545" s="6" t="str">
        <f t="shared" si="49"/>
        <v>No</v>
      </c>
      <c r="K545" s="6" t="str">
        <f t="shared" si="50"/>
        <v>No</v>
      </c>
      <c r="L545" s="6">
        <f t="shared" si="51"/>
        <v>1</v>
      </c>
      <c r="M545" s="6" t="str">
        <f t="shared" si="52"/>
        <v>Obesity</v>
      </c>
      <c r="N545" s="6" t="str">
        <f t="shared" si="53"/>
        <v>Normal</v>
      </c>
    </row>
    <row r="546" spans="1:14" ht="15" customHeight="1" x14ac:dyDescent="0.3">
      <c r="A546" t="s">
        <v>1102</v>
      </c>
      <c r="B546">
        <v>44.2</v>
      </c>
      <c r="C546">
        <v>11.34</v>
      </c>
      <c r="D546" t="s">
        <v>4699</v>
      </c>
      <c r="E546" t="s">
        <v>4697</v>
      </c>
      <c r="F546" t="s">
        <v>4700</v>
      </c>
      <c r="G546">
        <v>1</v>
      </c>
      <c r="H546" t="s">
        <v>4697</v>
      </c>
      <c r="I546" s="6" t="str">
        <f t="shared" si="48"/>
        <v>Yes</v>
      </c>
      <c r="J546" s="6" t="str">
        <f t="shared" si="49"/>
        <v>No</v>
      </c>
      <c r="K546" s="6" t="str">
        <f t="shared" si="50"/>
        <v>No</v>
      </c>
      <c r="L546" s="6">
        <f t="shared" si="51"/>
        <v>1</v>
      </c>
      <c r="M546" s="6" t="str">
        <f t="shared" si="52"/>
        <v>Obesity</v>
      </c>
      <c r="N546" s="6" t="str">
        <f t="shared" si="53"/>
        <v>Diabetic</v>
      </c>
    </row>
    <row r="547" spans="1:14" ht="15" customHeight="1" x14ac:dyDescent="0.3">
      <c r="A547" t="s">
        <v>1104</v>
      </c>
      <c r="B547">
        <v>29.734999999999999</v>
      </c>
      <c r="C547">
        <v>4.53</v>
      </c>
      <c r="D547" t="s">
        <v>4697</v>
      </c>
      <c r="E547" t="s">
        <v>4697</v>
      </c>
      <c r="F547" t="s">
        <v>4700</v>
      </c>
      <c r="G547">
        <v>1</v>
      </c>
      <c r="H547" t="s">
        <v>4697</v>
      </c>
      <c r="I547" s="6" t="str">
        <f t="shared" si="48"/>
        <v>No</v>
      </c>
      <c r="J547" s="6" t="str">
        <f t="shared" si="49"/>
        <v>No</v>
      </c>
      <c r="K547" s="6" t="str">
        <f t="shared" si="50"/>
        <v>No</v>
      </c>
      <c r="L547" s="6">
        <f t="shared" si="51"/>
        <v>1</v>
      </c>
      <c r="M547" s="6" t="str">
        <f t="shared" si="52"/>
        <v>Overweight</v>
      </c>
      <c r="N547" s="6" t="str">
        <f t="shared" si="53"/>
        <v>Normal</v>
      </c>
    </row>
    <row r="548" spans="1:14" ht="15" customHeight="1" x14ac:dyDescent="0.3">
      <c r="A548" t="s">
        <v>1106</v>
      </c>
      <c r="B548">
        <v>28.31</v>
      </c>
      <c r="C548">
        <v>6.35</v>
      </c>
      <c r="D548" t="s">
        <v>4697</v>
      </c>
      <c r="E548" t="s">
        <v>4697</v>
      </c>
      <c r="F548" t="s">
        <v>4697</v>
      </c>
      <c r="G548" t="s">
        <v>4698</v>
      </c>
      <c r="H548" t="s">
        <v>4699</v>
      </c>
      <c r="I548" s="6" t="str">
        <f t="shared" si="48"/>
        <v>No</v>
      </c>
      <c r="J548" s="6" t="str">
        <f t="shared" si="49"/>
        <v>No</v>
      </c>
      <c r="K548" s="6" t="str">
        <f t="shared" si="50"/>
        <v>Yes</v>
      </c>
      <c r="L548" s="6">
        <f t="shared" si="51"/>
        <v>0</v>
      </c>
      <c r="M548" s="6" t="str">
        <f t="shared" si="52"/>
        <v>Overweight</v>
      </c>
      <c r="N548" s="6" t="str">
        <f t="shared" si="53"/>
        <v>Prediabetic</v>
      </c>
    </row>
    <row r="549" spans="1:14" ht="15" customHeight="1" x14ac:dyDescent="0.3">
      <c r="A549" t="s">
        <v>1108</v>
      </c>
      <c r="B549">
        <v>46.62</v>
      </c>
      <c r="C549">
        <v>8.51</v>
      </c>
      <c r="D549" t="s">
        <v>4697</v>
      </c>
      <c r="E549" t="s">
        <v>4697</v>
      </c>
      <c r="F549" t="s">
        <v>4697</v>
      </c>
      <c r="G549" t="s">
        <v>4698</v>
      </c>
      <c r="H549" t="s">
        <v>4697</v>
      </c>
      <c r="I549" s="6" t="str">
        <f t="shared" si="48"/>
        <v>No</v>
      </c>
      <c r="J549" s="6" t="str">
        <f t="shared" si="49"/>
        <v>No</v>
      </c>
      <c r="K549" s="6" t="str">
        <f t="shared" si="50"/>
        <v>No</v>
      </c>
      <c r="L549" s="6">
        <f t="shared" si="51"/>
        <v>0</v>
      </c>
      <c r="M549" s="6" t="str">
        <f t="shared" si="52"/>
        <v>Obesity</v>
      </c>
      <c r="N549" s="6" t="str">
        <f t="shared" si="53"/>
        <v>Diabetic</v>
      </c>
    </row>
    <row r="550" spans="1:14" ht="15" customHeight="1" x14ac:dyDescent="0.3">
      <c r="A550" t="s">
        <v>1110</v>
      </c>
      <c r="B550">
        <v>51.75</v>
      </c>
      <c r="C550">
        <v>8.59</v>
      </c>
      <c r="D550" t="s">
        <v>4699</v>
      </c>
      <c r="E550" t="s">
        <v>4697</v>
      </c>
      <c r="F550" t="s">
        <v>4697</v>
      </c>
      <c r="G550">
        <v>1</v>
      </c>
      <c r="H550" t="s">
        <v>4697</v>
      </c>
      <c r="I550" s="6" t="str">
        <f t="shared" si="48"/>
        <v>Yes</v>
      </c>
      <c r="J550" s="6" t="str">
        <f t="shared" si="49"/>
        <v>No</v>
      </c>
      <c r="K550" s="6" t="str">
        <f t="shared" si="50"/>
        <v>No</v>
      </c>
      <c r="L550" s="6">
        <f t="shared" si="51"/>
        <v>1</v>
      </c>
      <c r="M550" s="6" t="str">
        <f t="shared" si="52"/>
        <v>Obesity</v>
      </c>
      <c r="N550" s="6" t="str">
        <f t="shared" si="53"/>
        <v>Diabetic</v>
      </c>
    </row>
    <row r="551" spans="1:14" ht="15" customHeight="1" x14ac:dyDescent="0.3">
      <c r="A551" t="s">
        <v>1112</v>
      </c>
      <c r="B551">
        <v>25.7</v>
      </c>
      <c r="C551">
        <v>4.13</v>
      </c>
      <c r="D551" t="s">
        <v>4699</v>
      </c>
      <c r="E551" t="s">
        <v>4697</v>
      </c>
      <c r="F551" t="s">
        <v>4697</v>
      </c>
      <c r="G551" t="s">
        <v>4698</v>
      </c>
      <c r="H551" t="s">
        <v>4699</v>
      </c>
      <c r="I551" s="6" t="str">
        <f t="shared" si="48"/>
        <v>Yes</v>
      </c>
      <c r="J551" s="6" t="str">
        <f t="shared" si="49"/>
        <v>No</v>
      </c>
      <c r="K551" s="6" t="str">
        <f t="shared" si="50"/>
        <v>Yes</v>
      </c>
      <c r="L551" s="6">
        <f t="shared" si="51"/>
        <v>0</v>
      </c>
      <c r="M551" s="6" t="str">
        <f t="shared" si="52"/>
        <v>Overweight</v>
      </c>
      <c r="N551" s="6" t="str">
        <f t="shared" si="53"/>
        <v>Normal</v>
      </c>
    </row>
    <row r="552" spans="1:14" ht="15" customHeight="1" x14ac:dyDescent="0.3">
      <c r="A552" t="s">
        <v>1114</v>
      </c>
      <c r="B552">
        <v>31.79</v>
      </c>
      <c r="C552">
        <v>4.55</v>
      </c>
      <c r="D552" t="s">
        <v>4697</v>
      </c>
      <c r="E552" t="s">
        <v>4697</v>
      </c>
      <c r="F552" t="s">
        <v>4697</v>
      </c>
      <c r="G552" t="s">
        <v>4698</v>
      </c>
      <c r="H552" t="s">
        <v>4697</v>
      </c>
      <c r="I552" s="6" t="str">
        <f t="shared" si="48"/>
        <v>No</v>
      </c>
      <c r="J552" s="6" t="str">
        <f t="shared" si="49"/>
        <v>No</v>
      </c>
      <c r="K552" s="6" t="str">
        <f t="shared" si="50"/>
        <v>No</v>
      </c>
      <c r="L552" s="6">
        <f t="shared" si="51"/>
        <v>0</v>
      </c>
      <c r="M552" s="6" t="str">
        <f t="shared" si="52"/>
        <v>Obesity</v>
      </c>
      <c r="N552" s="6" t="str">
        <f t="shared" si="53"/>
        <v>Normal</v>
      </c>
    </row>
    <row r="553" spans="1:14" ht="15" customHeight="1" x14ac:dyDescent="0.3">
      <c r="A553" t="s">
        <v>1116</v>
      </c>
      <c r="B553">
        <v>24.795000000000002</v>
      </c>
      <c r="C553">
        <v>4.5199999999999996</v>
      </c>
      <c r="D553" t="s">
        <v>4697</v>
      </c>
      <c r="E553" t="s">
        <v>4697</v>
      </c>
      <c r="F553" t="s">
        <v>4697</v>
      </c>
      <c r="G553" t="s">
        <v>4698</v>
      </c>
      <c r="H553" t="s">
        <v>4699</v>
      </c>
      <c r="I553" s="6" t="str">
        <f t="shared" si="48"/>
        <v>No</v>
      </c>
      <c r="J553" s="6" t="str">
        <f t="shared" si="49"/>
        <v>No</v>
      </c>
      <c r="K553" s="6" t="str">
        <f t="shared" si="50"/>
        <v>Yes</v>
      </c>
      <c r="L553" s="6">
        <f t="shared" si="51"/>
        <v>0</v>
      </c>
      <c r="M553" s="6" t="str">
        <f t="shared" si="52"/>
        <v>Normal Weight</v>
      </c>
      <c r="N553" s="6" t="str">
        <f t="shared" si="53"/>
        <v>Normal</v>
      </c>
    </row>
    <row r="554" spans="1:14" ht="15" customHeight="1" x14ac:dyDescent="0.3">
      <c r="A554" t="s">
        <v>1118</v>
      </c>
      <c r="B554">
        <v>53.98</v>
      </c>
      <c r="C554">
        <v>5.07</v>
      </c>
      <c r="D554" t="s">
        <v>4697</v>
      </c>
      <c r="E554" t="s">
        <v>4697</v>
      </c>
      <c r="F554" t="s">
        <v>4700</v>
      </c>
      <c r="G554">
        <v>1</v>
      </c>
      <c r="H554" t="s">
        <v>4697</v>
      </c>
      <c r="I554" s="6" t="str">
        <f t="shared" si="48"/>
        <v>No</v>
      </c>
      <c r="J554" s="6" t="str">
        <f t="shared" si="49"/>
        <v>No</v>
      </c>
      <c r="K554" s="6" t="str">
        <f t="shared" si="50"/>
        <v>No</v>
      </c>
      <c r="L554" s="6">
        <f t="shared" si="51"/>
        <v>1</v>
      </c>
      <c r="M554" s="6" t="str">
        <f t="shared" si="52"/>
        <v>Obesity</v>
      </c>
      <c r="N554" s="6" t="str">
        <f t="shared" si="53"/>
        <v>Normal</v>
      </c>
    </row>
    <row r="555" spans="1:14" ht="15" customHeight="1" x14ac:dyDescent="0.3">
      <c r="A555" t="s">
        <v>1120</v>
      </c>
      <c r="B555">
        <v>41.325000000000003</v>
      </c>
      <c r="C555">
        <v>4.04</v>
      </c>
      <c r="D555" t="s">
        <v>4699</v>
      </c>
      <c r="E555" t="s">
        <v>4697</v>
      </c>
      <c r="F555" t="s">
        <v>4700</v>
      </c>
      <c r="G555">
        <v>1</v>
      </c>
      <c r="H555" t="s">
        <v>4697</v>
      </c>
      <c r="I555" s="6" t="str">
        <f t="shared" si="48"/>
        <v>Yes</v>
      </c>
      <c r="J555" s="6" t="str">
        <f t="shared" si="49"/>
        <v>No</v>
      </c>
      <c r="K555" s="6" t="str">
        <f t="shared" si="50"/>
        <v>No</v>
      </c>
      <c r="L555" s="6">
        <f t="shared" si="51"/>
        <v>1</v>
      </c>
      <c r="M555" s="6" t="str">
        <f t="shared" si="52"/>
        <v>Obesity</v>
      </c>
      <c r="N555" s="6" t="str">
        <f t="shared" si="53"/>
        <v>Normal</v>
      </c>
    </row>
    <row r="556" spans="1:14" ht="15" customHeight="1" x14ac:dyDescent="0.3">
      <c r="A556" t="s">
        <v>1122</v>
      </c>
      <c r="B556">
        <v>51.65</v>
      </c>
      <c r="C556">
        <v>5.3</v>
      </c>
      <c r="D556" t="s">
        <v>4699</v>
      </c>
      <c r="E556" t="s">
        <v>4697</v>
      </c>
      <c r="F556" t="s">
        <v>4697</v>
      </c>
      <c r="G556" t="s">
        <v>4698</v>
      </c>
      <c r="H556" t="s">
        <v>4697</v>
      </c>
      <c r="I556" s="6" t="str">
        <f t="shared" si="48"/>
        <v>Yes</v>
      </c>
      <c r="J556" s="6" t="str">
        <f t="shared" si="49"/>
        <v>No</v>
      </c>
      <c r="K556" s="6" t="str">
        <f t="shared" si="50"/>
        <v>No</v>
      </c>
      <c r="L556" s="6">
        <f t="shared" si="51"/>
        <v>0</v>
      </c>
      <c r="M556" s="6" t="str">
        <f t="shared" si="52"/>
        <v>Obesity</v>
      </c>
      <c r="N556" s="6" t="str">
        <f t="shared" si="53"/>
        <v>Normal</v>
      </c>
    </row>
    <row r="557" spans="1:14" ht="15" customHeight="1" x14ac:dyDescent="0.3">
      <c r="A557" t="s">
        <v>1124</v>
      </c>
      <c r="B557">
        <v>44.52</v>
      </c>
      <c r="C557">
        <v>8.64</v>
      </c>
      <c r="D557" t="s">
        <v>4699</v>
      </c>
      <c r="E557" t="s">
        <v>4697</v>
      </c>
      <c r="F557" t="s">
        <v>4700</v>
      </c>
      <c r="G557">
        <v>1</v>
      </c>
      <c r="H557" t="s">
        <v>4697</v>
      </c>
      <c r="I557" s="6" t="str">
        <f t="shared" si="48"/>
        <v>Yes</v>
      </c>
      <c r="J557" s="6" t="str">
        <f t="shared" si="49"/>
        <v>No</v>
      </c>
      <c r="K557" s="6" t="str">
        <f t="shared" si="50"/>
        <v>No</v>
      </c>
      <c r="L557" s="6">
        <f t="shared" si="51"/>
        <v>1</v>
      </c>
      <c r="M557" s="6" t="str">
        <f t="shared" si="52"/>
        <v>Obesity</v>
      </c>
      <c r="N557" s="6" t="str">
        <f t="shared" si="53"/>
        <v>Diabetic</v>
      </c>
    </row>
    <row r="558" spans="1:14" ht="15" customHeight="1" x14ac:dyDescent="0.3">
      <c r="A558" t="s">
        <v>1126</v>
      </c>
      <c r="B558">
        <v>53.29</v>
      </c>
      <c r="C558">
        <v>4.03</v>
      </c>
      <c r="D558" t="s">
        <v>4697</v>
      </c>
      <c r="E558" t="s">
        <v>4697</v>
      </c>
      <c r="F558" t="s">
        <v>4700</v>
      </c>
      <c r="G558">
        <v>1</v>
      </c>
      <c r="H558" t="s">
        <v>4697</v>
      </c>
      <c r="I558" s="6" t="str">
        <f t="shared" si="48"/>
        <v>No</v>
      </c>
      <c r="J558" s="6" t="str">
        <f t="shared" si="49"/>
        <v>No</v>
      </c>
      <c r="K558" s="6" t="str">
        <f t="shared" si="50"/>
        <v>No</v>
      </c>
      <c r="L558" s="6">
        <f t="shared" si="51"/>
        <v>1</v>
      </c>
      <c r="M558" s="6" t="str">
        <f t="shared" si="52"/>
        <v>Obesity</v>
      </c>
      <c r="N558" s="6" t="str">
        <f t="shared" si="53"/>
        <v>Normal</v>
      </c>
    </row>
    <row r="559" spans="1:14" ht="15" customHeight="1" x14ac:dyDescent="0.3">
      <c r="A559" t="s">
        <v>1128</v>
      </c>
      <c r="B559">
        <v>46.63</v>
      </c>
      <c r="C559">
        <v>4.26</v>
      </c>
      <c r="D559" t="s">
        <v>4699</v>
      </c>
      <c r="E559" t="s">
        <v>4697</v>
      </c>
      <c r="F559" t="s">
        <v>4697</v>
      </c>
      <c r="G559">
        <v>2</v>
      </c>
      <c r="H559" t="s">
        <v>4697</v>
      </c>
      <c r="I559" s="6" t="str">
        <f t="shared" si="48"/>
        <v>Yes</v>
      </c>
      <c r="J559" s="6" t="str">
        <f t="shared" si="49"/>
        <v>No</v>
      </c>
      <c r="K559" s="6" t="str">
        <f t="shared" si="50"/>
        <v>No</v>
      </c>
      <c r="L559" s="6">
        <f t="shared" si="51"/>
        <v>2</v>
      </c>
      <c r="M559" s="6" t="str">
        <f t="shared" si="52"/>
        <v>Obesity</v>
      </c>
      <c r="N559" s="6" t="str">
        <f t="shared" si="53"/>
        <v>Normal</v>
      </c>
    </row>
    <row r="560" spans="1:14" ht="15" customHeight="1" x14ac:dyDescent="0.3">
      <c r="A560" t="s">
        <v>1130</v>
      </c>
      <c r="B560">
        <v>28.88</v>
      </c>
      <c r="C560">
        <v>5.35</v>
      </c>
      <c r="D560" t="s">
        <v>4697</v>
      </c>
      <c r="E560" t="s">
        <v>4697</v>
      </c>
      <c r="F560" t="s">
        <v>4700</v>
      </c>
      <c r="G560">
        <v>1</v>
      </c>
      <c r="H560" t="s">
        <v>4699</v>
      </c>
      <c r="I560" s="6" t="str">
        <f t="shared" si="48"/>
        <v>No</v>
      </c>
      <c r="J560" s="6" t="str">
        <f t="shared" si="49"/>
        <v>No</v>
      </c>
      <c r="K560" s="6" t="str">
        <f t="shared" si="50"/>
        <v>Yes</v>
      </c>
      <c r="L560" s="6">
        <f t="shared" si="51"/>
        <v>1</v>
      </c>
      <c r="M560" s="6" t="str">
        <f t="shared" si="52"/>
        <v>Overweight</v>
      </c>
      <c r="N560" s="6" t="str">
        <f t="shared" si="53"/>
        <v>Normal</v>
      </c>
    </row>
    <row r="561" spans="1:14" ht="15" customHeight="1" x14ac:dyDescent="0.3">
      <c r="A561" t="s">
        <v>1132</v>
      </c>
      <c r="B561">
        <v>23.98</v>
      </c>
      <c r="C561">
        <v>4.9000000000000004</v>
      </c>
      <c r="D561" t="s">
        <v>4697</v>
      </c>
      <c r="E561" t="s">
        <v>4697</v>
      </c>
      <c r="F561" t="s">
        <v>4697</v>
      </c>
      <c r="G561" t="s">
        <v>4698</v>
      </c>
      <c r="H561" t="s">
        <v>4701</v>
      </c>
      <c r="I561" s="6" t="str">
        <f t="shared" si="48"/>
        <v>No</v>
      </c>
      <c r="J561" s="6" t="str">
        <f t="shared" si="49"/>
        <v>No</v>
      </c>
      <c r="K561" s="6" t="str">
        <f t="shared" si="50"/>
        <v>Yes</v>
      </c>
      <c r="L561" s="6">
        <f t="shared" si="51"/>
        <v>0</v>
      </c>
      <c r="M561" s="6" t="str">
        <f t="shared" si="52"/>
        <v>Normal Weight</v>
      </c>
      <c r="N561" s="6" t="str">
        <f t="shared" si="53"/>
        <v>Normal</v>
      </c>
    </row>
    <row r="562" spans="1:14" ht="15" customHeight="1" x14ac:dyDescent="0.3">
      <c r="A562" t="s">
        <v>1134</v>
      </c>
      <c r="B562">
        <v>23.65</v>
      </c>
      <c r="C562">
        <v>4.5</v>
      </c>
      <c r="D562" t="s">
        <v>4697</v>
      </c>
      <c r="E562" t="s">
        <v>4697</v>
      </c>
      <c r="F562" t="s">
        <v>4697</v>
      </c>
      <c r="G562" t="s">
        <v>4698</v>
      </c>
      <c r="H562" t="s">
        <v>4697</v>
      </c>
      <c r="I562" s="6" t="str">
        <f t="shared" si="48"/>
        <v>No</v>
      </c>
      <c r="J562" s="6" t="str">
        <f t="shared" si="49"/>
        <v>No</v>
      </c>
      <c r="K562" s="6" t="str">
        <f t="shared" si="50"/>
        <v>No</v>
      </c>
      <c r="L562" s="6">
        <f t="shared" si="51"/>
        <v>0</v>
      </c>
      <c r="M562" s="6" t="str">
        <f t="shared" si="52"/>
        <v>Normal Weight</v>
      </c>
      <c r="N562" s="6" t="str">
        <f t="shared" si="53"/>
        <v>Normal</v>
      </c>
    </row>
    <row r="563" spans="1:14" ht="15" customHeight="1" x14ac:dyDescent="0.3">
      <c r="A563" t="s">
        <v>1136</v>
      </c>
      <c r="B563">
        <v>49.09</v>
      </c>
      <c r="C563">
        <v>8.3800000000000008</v>
      </c>
      <c r="D563" t="s">
        <v>4699</v>
      </c>
      <c r="E563" t="s">
        <v>4697</v>
      </c>
      <c r="F563" t="s">
        <v>4697</v>
      </c>
      <c r="G563">
        <v>2</v>
      </c>
      <c r="H563" t="s">
        <v>4697</v>
      </c>
      <c r="I563" s="6" t="str">
        <f t="shared" si="48"/>
        <v>Yes</v>
      </c>
      <c r="J563" s="6" t="str">
        <f t="shared" si="49"/>
        <v>No</v>
      </c>
      <c r="K563" s="6" t="str">
        <f t="shared" si="50"/>
        <v>No</v>
      </c>
      <c r="L563" s="6">
        <f t="shared" si="51"/>
        <v>2</v>
      </c>
      <c r="M563" s="6" t="str">
        <f t="shared" si="52"/>
        <v>Obesity</v>
      </c>
      <c r="N563" s="6" t="str">
        <f t="shared" si="53"/>
        <v>Diabetic</v>
      </c>
    </row>
    <row r="564" spans="1:14" ht="15" customHeight="1" x14ac:dyDescent="0.3">
      <c r="A564" t="s">
        <v>1138</v>
      </c>
      <c r="B564">
        <v>28.024999999999999</v>
      </c>
      <c r="C564">
        <v>7.03</v>
      </c>
      <c r="D564" t="s">
        <v>4697</v>
      </c>
      <c r="E564" t="s">
        <v>4697</v>
      </c>
      <c r="F564" t="s">
        <v>4697</v>
      </c>
      <c r="G564" t="s">
        <v>4698</v>
      </c>
      <c r="H564" t="s">
        <v>4699</v>
      </c>
      <c r="I564" s="6" t="str">
        <f t="shared" si="48"/>
        <v>No</v>
      </c>
      <c r="J564" s="6" t="str">
        <f t="shared" si="49"/>
        <v>No</v>
      </c>
      <c r="K564" s="6" t="str">
        <f t="shared" si="50"/>
        <v>Yes</v>
      </c>
      <c r="L564" s="6">
        <f t="shared" si="51"/>
        <v>0</v>
      </c>
      <c r="M564" s="6" t="str">
        <f t="shared" si="52"/>
        <v>Overweight</v>
      </c>
      <c r="N564" s="6" t="str">
        <f t="shared" si="53"/>
        <v>Diabetic</v>
      </c>
    </row>
    <row r="565" spans="1:14" ht="15" customHeight="1" x14ac:dyDescent="0.3">
      <c r="A565" t="s">
        <v>1140</v>
      </c>
      <c r="B565">
        <v>43.32</v>
      </c>
      <c r="C565">
        <v>8.75</v>
      </c>
      <c r="D565" t="s">
        <v>4699</v>
      </c>
      <c r="E565" t="s">
        <v>4697</v>
      </c>
      <c r="F565" t="s">
        <v>4700</v>
      </c>
      <c r="G565">
        <v>1</v>
      </c>
      <c r="H565" t="s">
        <v>4697</v>
      </c>
      <c r="I565" s="6" t="str">
        <f t="shared" si="48"/>
        <v>Yes</v>
      </c>
      <c r="J565" s="6" t="str">
        <f t="shared" si="49"/>
        <v>No</v>
      </c>
      <c r="K565" s="6" t="str">
        <f t="shared" si="50"/>
        <v>No</v>
      </c>
      <c r="L565" s="6">
        <f t="shared" si="51"/>
        <v>1</v>
      </c>
      <c r="M565" s="6" t="str">
        <f t="shared" si="52"/>
        <v>Obesity</v>
      </c>
      <c r="N565" s="6" t="str">
        <f t="shared" si="53"/>
        <v>Diabetic</v>
      </c>
    </row>
    <row r="566" spans="1:14" ht="15" customHeight="1" x14ac:dyDescent="0.3">
      <c r="A566" t="s">
        <v>1142</v>
      </c>
      <c r="B566">
        <v>45.92</v>
      </c>
      <c r="C566">
        <v>9.51</v>
      </c>
      <c r="D566" t="s">
        <v>4697</v>
      </c>
      <c r="E566" t="s">
        <v>4697</v>
      </c>
      <c r="F566" t="s">
        <v>4697</v>
      </c>
      <c r="G566" t="s">
        <v>4698</v>
      </c>
      <c r="H566" t="s">
        <v>4697</v>
      </c>
      <c r="I566" s="6" t="str">
        <f t="shared" si="48"/>
        <v>No</v>
      </c>
      <c r="J566" s="6" t="str">
        <f t="shared" si="49"/>
        <v>No</v>
      </c>
      <c r="K566" s="6" t="str">
        <f t="shared" si="50"/>
        <v>No</v>
      </c>
      <c r="L566" s="6">
        <f t="shared" si="51"/>
        <v>0</v>
      </c>
      <c r="M566" s="6" t="str">
        <f t="shared" si="52"/>
        <v>Obesity</v>
      </c>
      <c r="N566" s="6" t="str">
        <f t="shared" si="53"/>
        <v>Diabetic</v>
      </c>
    </row>
    <row r="567" spans="1:14" ht="15" customHeight="1" x14ac:dyDescent="0.3">
      <c r="A567" t="s">
        <v>1144</v>
      </c>
      <c r="B567">
        <v>44.03</v>
      </c>
      <c r="C567">
        <v>9.36</v>
      </c>
      <c r="D567" t="s">
        <v>4697</v>
      </c>
      <c r="E567" t="s">
        <v>4697</v>
      </c>
      <c r="F567" t="s">
        <v>4697</v>
      </c>
      <c r="G567" t="s">
        <v>4698</v>
      </c>
      <c r="H567" t="s">
        <v>4697</v>
      </c>
      <c r="I567" s="6" t="str">
        <f t="shared" si="48"/>
        <v>No</v>
      </c>
      <c r="J567" s="6" t="str">
        <f t="shared" si="49"/>
        <v>No</v>
      </c>
      <c r="K567" s="6" t="str">
        <f t="shared" si="50"/>
        <v>No</v>
      </c>
      <c r="L567" s="6">
        <f t="shared" si="51"/>
        <v>0</v>
      </c>
      <c r="M567" s="6" t="str">
        <f t="shared" si="52"/>
        <v>Obesity</v>
      </c>
      <c r="N567" s="6" t="str">
        <f t="shared" si="53"/>
        <v>Diabetic</v>
      </c>
    </row>
    <row r="568" spans="1:14" ht="15" customHeight="1" x14ac:dyDescent="0.3">
      <c r="A568" t="s">
        <v>1146</v>
      </c>
      <c r="B568">
        <v>24.6</v>
      </c>
      <c r="C568">
        <v>4.8099999999999996</v>
      </c>
      <c r="D568" t="s">
        <v>4697</v>
      </c>
      <c r="E568" t="s">
        <v>4697</v>
      </c>
      <c r="F568" t="s">
        <v>4697</v>
      </c>
      <c r="G568" t="s">
        <v>4698</v>
      </c>
      <c r="H568" t="s">
        <v>4699</v>
      </c>
      <c r="I568" s="6" t="str">
        <f t="shared" si="48"/>
        <v>No</v>
      </c>
      <c r="J568" s="6" t="str">
        <f t="shared" si="49"/>
        <v>No</v>
      </c>
      <c r="K568" s="6" t="str">
        <f t="shared" si="50"/>
        <v>Yes</v>
      </c>
      <c r="L568" s="6">
        <f t="shared" si="51"/>
        <v>0</v>
      </c>
      <c r="M568" s="6" t="str">
        <f t="shared" si="52"/>
        <v>Normal Weight</v>
      </c>
      <c r="N568" s="6" t="str">
        <f t="shared" si="53"/>
        <v>Normal</v>
      </c>
    </row>
    <row r="569" spans="1:14" ht="15" customHeight="1" x14ac:dyDescent="0.3">
      <c r="A569" t="s">
        <v>1148</v>
      </c>
      <c r="B569">
        <v>49.15</v>
      </c>
      <c r="C569">
        <v>8.08</v>
      </c>
      <c r="D569" t="s">
        <v>4697</v>
      </c>
      <c r="E569" t="s">
        <v>4697</v>
      </c>
      <c r="F569" t="s">
        <v>4697</v>
      </c>
      <c r="G569" t="s">
        <v>4698</v>
      </c>
      <c r="H569" t="s">
        <v>4697</v>
      </c>
      <c r="I569" s="6" t="str">
        <f t="shared" si="48"/>
        <v>No</v>
      </c>
      <c r="J569" s="6" t="str">
        <f t="shared" si="49"/>
        <v>No</v>
      </c>
      <c r="K569" s="6" t="str">
        <f t="shared" si="50"/>
        <v>No</v>
      </c>
      <c r="L569" s="6">
        <f t="shared" si="51"/>
        <v>0</v>
      </c>
      <c r="M569" s="6" t="str">
        <f t="shared" si="52"/>
        <v>Obesity</v>
      </c>
      <c r="N569" s="6" t="str">
        <f t="shared" si="53"/>
        <v>Diabetic</v>
      </c>
    </row>
    <row r="570" spans="1:14" ht="15" customHeight="1" x14ac:dyDescent="0.3">
      <c r="A570" t="s">
        <v>1150</v>
      </c>
      <c r="B570">
        <v>28.31</v>
      </c>
      <c r="C570">
        <v>6.29</v>
      </c>
      <c r="D570" t="s">
        <v>4697</v>
      </c>
      <c r="E570" t="s">
        <v>4697</v>
      </c>
      <c r="F570" t="s">
        <v>4700</v>
      </c>
      <c r="G570">
        <v>1</v>
      </c>
      <c r="H570" t="s">
        <v>4699</v>
      </c>
      <c r="I570" s="6" t="str">
        <f t="shared" si="48"/>
        <v>No</v>
      </c>
      <c r="J570" s="6" t="str">
        <f t="shared" si="49"/>
        <v>No</v>
      </c>
      <c r="K570" s="6" t="str">
        <f t="shared" si="50"/>
        <v>Yes</v>
      </c>
      <c r="L570" s="6">
        <f t="shared" si="51"/>
        <v>1</v>
      </c>
      <c r="M570" s="6" t="str">
        <f t="shared" si="52"/>
        <v>Overweight</v>
      </c>
      <c r="N570" s="6" t="str">
        <f t="shared" si="53"/>
        <v>Prediabetic</v>
      </c>
    </row>
    <row r="571" spans="1:14" ht="15" customHeight="1" x14ac:dyDescent="0.3">
      <c r="A571" t="s">
        <v>1152</v>
      </c>
      <c r="B571">
        <v>22.99</v>
      </c>
      <c r="C571">
        <v>6.29</v>
      </c>
      <c r="D571" t="s">
        <v>4697</v>
      </c>
      <c r="E571" t="s">
        <v>4697</v>
      </c>
      <c r="F571" t="s">
        <v>4697</v>
      </c>
      <c r="G571">
        <v>1</v>
      </c>
      <c r="H571" t="s">
        <v>4699</v>
      </c>
      <c r="I571" s="6" t="str">
        <f t="shared" si="48"/>
        <v>No</v>
      </c>
      <c r="J571" s="6" t="str">
        <f t="shared" si="49"/>
        <v>No</v>
      </c>
      <c r="K571" s="6" t="str">
        <f t="shared" si="50"/>
        <v>Yes</v>
      </c>
      <c r="L571" s="6">
        <f t="shared" si="51"/>
        <v>1</v>
      </c>
      <c r="M571" s="6" t="str">
        <f t="shared" si="52"/>
        <v>Normal Weight</v>
      </c>
      <c r="N571" s="6" t="str">
        <f t="shared" si="53"/>
        <v>Prediabetic</v>
      </c>
    </row>
    <row r="572" spans="1:14" ht="15" customHeight="1" x14ac:dyDescent="0.3">
      <c r="A572" t="s">
        <v>1154</v>
      </c>
      <c r="B572">
        <v>29.07</v>
      </c>
      <c r="C572">
        <v>5.12</v>
      </c>
      <c r="D572" t="s">
        <v>4697</v>
      </c>
      <c r="E572" t="s">
        <v>4697</v>
      </c>
      <c r="F572" t="s">
        <v>4700</v>
      </c>
      <c r="G572">
        <v>1</v>
      </c>
      <c r="H572" t="s">
        <v>4699</v>
      </c>
      <c r="I572" s="6" t="str">
        <f t="shared" si="48"/>
        <v>No</v>
      </c>
      <c r="J572" s="6" t="str">
        <f t="shared" si="49"/>
        <v>No</v>
      </c>
      <c r="K572" s="6" t="str">
        <f t="shared" si="50"/>
        <v>Yes</v>
      </c>
      <c r="L572" s="6">
        <f t="shared" si="51"/>
        <v>1</v>
      </c>
      <c r="M572" s="6" t="str">
        <f t="shared" si="52"/>
        <v>Overweight</v>
      </c>
      <c r="N572" s="6" t="str">
        <f t="shared" si="53"/>
        <v>Normal</v>
      </c>
    </row>
    <row r="573" spans="1:14" ht="15" customHeight="1" x14ac:dyDescent="0.3">
      <c r="A573" t="s">
        <v>1156</v>
      </c>
      <c r="B573">
        <v>42.02</v>
      </c>
      <c r="C573">
        <v>9.9499999999999993</v>
      </c>
      <c r="D573" t="s">
        <v>4699</v>
      </c>
      <c r="E573" t="s">
        <v>4697</v>
      </c>
      <c r="F573" t="s">
        <v>4700</v>
      </c>
      <c r="G573">
        <v>1</v>
      </c>
      <c r="H573" t="s">
        <v>4697</v>
      </c>
      <c r="I573" s="6" t="str">
        <f t="shared" si="48"/>
        <v>Yes</v>
      </c>
      <c r="J573" s="6" t="str">
        <f t="shared" si="49"/>
        <v>No</v>
      </c>
      <c r="K573" s="6" t="str">
        <f t="shared" si="50"/>
        <v>No</v>
      </c>
      <c r="L573" s="6">
        <f t="shared" si="51"/>
        <v>1</v>
      </c>
      <c r="M573" s="6" t="str">
        <f t="shared" si="52"/>
        <v>Obesity</v>
      </c>
      <c r="N573" s="6" t="str">
        <f t="shared" si="53"/>
        <v>Diabetic</v>
      </c>
    </row>
    <row r="574" spans="1:14" ht="15" customHeight="1" x14ac:dyDescent="0.3">
      <c r="A574" t="s">
        <v>1158</v>
      </c>
      <c r="B574">
        <v>49.07</v>
      </c>
      <c r="C574">
        <v>9.08</v>
      </c>
      <c r="D574" t="s">
        <v>4699</v>
      </c>
      <c r="E574" t="s">
        <v>4697</v>
      </c>
      <c r="F574" t="s">
        <v>4697</v>
      </c>
      <c r="G574">
        <v>1</v>
      </c>
      <c r="H574" t="s">
        <v>4697</v>
      </c>
      <c r="I574" s="6" t="str">
        <f t="shared" si="48"/>
        <v>Yes</v>
      </c>
      <c r="J574" s="6" t="str">
        <f t="shared" si="49"/>
        <v>No</v>
      </c>
      <c r="K574" s="6" t="str">
        <f t="shared" si="50"/>
        <v>No</v>
      </c>
      <c r="L574" s="6">
        <f t="shared" si="51"/>
        <v>1</v>
      </c>
      <c r="M574" s="6" t="str">
        <f t="shared" si="52"/>
        <v>Obesity</v>
      </c>
      <c r="N574" s="6" t="str">
        <f t="shared" si="53"/>
        <v>Diabetic</v>
      </c>
    </row>
    <row r="575" spans="1:14" ht="15" customHeight="1" x14ac:dyDescent="0.3">
      <c r="A575" t="s">
        <v>1160</v>
      </c>
      <c r="B575">
        <v>19.8</v>
      </c>
      <c r="C575">
        <v>4.82</v>
      </c>
      <c r="D575" t="s">
        <v>4697</v>
      </c>
      <c r="E575" t="s">
        <v>4697</v>
      </c>
      <c r="F575" t="s">
        <v>4697</v>
      </c>
      <c r="G575" t="s">
        <v>4698</v>
      </c>
      <c r="H575" t="s">
        <v>4699</v>
      </c>
      <c r="I575" s="6" t="str">
        <f t="shared" si="48"/>
        <v>No</v>
      </c>
      <c r="J575" s="6" t="str">
        <f t="shared" si="49"/>
        <v>No</v>
      </c>
      <c r="K575" s="6" t="str">
        <f t="shared" si="50"/>
        <v>Yes</v>
      </c>
      <c r="L575" s="6">
        <f t="shared" si="51"/>
        <v>0</v>
      </c>
      <c r="M575" s="6" t="str">
        <f t="shared" si="52"/>
        <v>Normal Weight</v>
      </c>
      <c r="N575" s="6" t="str">
        <f t="shared" si="53"/>
        <v>Normal</v>
      </c>
    </row>
    <row r="576" spans="1:14" ht="15" customHeight="1" x14ac:dyDescent="0.3">
      <c r="A576" t="s">
        <v>1162</v>
      </c>
      <c r="B576">
        <v>27.36</v>
      </c>
      <c r="C576">
        <v>4.6500000000000004</v>
      </c>
      <c r="D576" t="s">
        <v>4697</v>
      </c>
      <c r="E576" t="s">
        <v>4699</v>
      </c>
      <c r="F576" t="s">
        <v>4697</v>
      </c>
      <c r="G576">
        <v>1</v>
      </c>
      <c r="H576" t="s">
        <v>4699</v>
      </c>
      <c r="I576" s="6" t="str">
        <f t="shared" si="48"/>
        <v>No</v>
      </c>
      <c r="J576" s="6" t="str">
        <f t="shared" si="49"/>
        <v>Yes</v>
      </c>
      <c r="K576" s="6" t="str">
        <f t="shared" si="50"/>
        <v>Yes</v>
      </c>
      <c r="L576" s="6">
        <f t="shared" si="51"/>
        <v>1</v>
      </c>
      <c r="M576" s="6" t="str">
        <f t="shared" si="52"/>
        <v>Overweight</v>
      </c>
      <c r="N576" s="6" t="str">
        <f t="shared" si="53"/>
        <v>Normal</v>
      </c>
    </row>
    <row r="577" spans="1:14" ht="15" customHeight="1" x14ac:dyDescent="0.3">
      <c r="A577" t="s">
        <v>1164</v>
      </c>
      <c r="B577">
        <v>42.95</v>
      </c>
      <c r="C577">
        <v>5.16</v>
      </c>
      <c r="D577" t="s">
        <v>4699</v>
      </c>
      <c r="E577" t="s">
        <v>4697</v>
      </c>
      <c r="F577" t="s">
        <v>4697</v>
      </c>
      <c r="G577">
        <v>1</v>
      </c>
      <c r="H577" t="s">
        <v>4697</v>
      </c>
      <c r="I577" s="6" t="str">
        <f t="shared" si="48"/>
        <v>Yes</v>
      </c>
      <c r="J577" s="6" t="str">
        <f t="shared" si="49"/>
        <v>No</v>
      </c>
      <c r="K577" s="6" t="str">
        <f t="shared" si="50"/>
        <v>No</v>
      </c>
      <c r="L577" s="6">
        <f t="shared" si="51"/>
        <v>1</v>
      </c>
      <c r="M577" s="6" t="str">
        <f t="shared" si="52"/>
        <v>Obesity</v>
      </c>
      <c r="N577" s="6" t="str">
        <f t="shared" si="53"/>
        <v>Normal</v>
      </c>
    </row>
    <row r="578" spans="1:14" ht="15" customHeight="1" x14ac:dyDescent="0.3">
      <c r="A578" t="s">
        <v>1166</v>
      </c>
      <c r="B578">
        <v>42.66</v>
      </c>
      <c r="C578">
        <v>10.44</v>
      </c>
      <c r="D578" t="s">
        <v>4697</v>
      </c>
      <c r="E578" t="s">
        <v>4697</v>
      </c>
      <c r="F578" t="s">
        <v>4697</v>
      </c>
      <c r="G578" t="s">
        <v>4698</v>
      </c>
      <c r="H578" t="s">
        <v>4697</v>
      </c>
      <c r="I578" s="6" t="str">
        <f t="shared" ref="I578:I641" si="54">PROPER(D578)</f>
        <v>No</v>
      </c>
      <c r="J578" s="6" t="str">
        <f t="shared" ref="J578:J641" si="55">PROPER(E578)</f>
        <v>No</v>
      </c>
      <c r="K578" s="6" t="str">
        <f t="shared" ref="K578:K641" si="56">IF(H578="?",$K$4,PROPER(H578))</f>
        <v>No</v>
      </c>
      <c r="L578" s="6">
        <f t="shared" ref="L578:L641" si="57">IF(G578="No major surgery",0,G578)</f>
        <v>0</v>
      </c>
      <c r="M578" s="6" t="str">
        <f t="shared" ref="M578:M641" si="58">IF(B578&lt;18.5,"Underweight",IF(B578&lt;=24.9,"Normal Weight",IF(B578&lt;=29.9,"Overweight","Obesity")))</f>
        <v>Obesity</v>
      </c>
      <c r="N578" s="6" t="str">
        <f t="shared" ref="N578:N641" si="59">IF(C578&lt;5.7,"Normal",IF(C578&lt;=6.4,"Prediabetic","Diabetic"))</f>
        <v>Diabetic</v>
      </c>
    </row>
    <row r="579" spans="1:14" ht="15" customHeight="1" x14ac:dyDescent="0.3">
      <c r="A579" t="s">
        <v>1168</v>
      </c>
      <c r="B579">
        <v>33.630000000000003</v>
      </c>
      <c r="C579">
        <v>5.69</v>
      </c>
      <c r="D579" t="s">
        <v>4697</v>
      </c>
      <c r="E579" t="s">
        <v>4697</v>
      </c>
      <c r="F579" t="s">
        <v>4697</v>
      </c>
      <c r="G579">
        <v>1</v>
      </c>
      <c r="H579" t="s">
        <v>4697</v>
      </c>
      <c r="I579" s="6" t="str">
        <f t="shared" si="54"/>
        <v>No</v>
      </c>
      <c r="J579" s="6" t="str">
        <f t="shared" si="55"/>
        <v>No</v>
      </c>
      <c r="K579" s="6" t="str">
        <f t="shared" si="56"/>
        <v>No</v>
      </c>
      <c r="L579" s="6">
        <f t="shared" si="57"/>
        <v>1</v>
      </c>
      <c r="M579" s="6" t="str">
        <f t="shared" si="58"/>
        <v>Obesity</v>
      </c>
      <c r="N579" s="6" t="str">
        <f t="shared" si="59"/>
        <v>Normal</v>
      </c>
    </row>
    <row r="580" spans="1:14" ht="15" customHeight="1" x14ac:dyDescent="0.3">
      <c r="A580" t="s">
        <v>1170</v>
      </c>
      <c r="B580">
        <v>26.84</v>
      </c>
      <c r="C580">
        <v>6.5</v>
      </c>
      <c r="D580" t="s">
        <v>4697</v>
      </c>
      <c r="E580" t="s">
        <v>4697</v>
      </c>
      <c r="F580" t="s">
        <v>4697</v>
      </c>
      <c r="G580" t="s">
        <v>4698</v>
      </c>
      <c r="H580" t="s">
        <v>4699</v>
      </c>
      <c r="I580" s="6" t="str">
        <f t="shared" si="54"/>
        <v>No</v>
      </c>
      <c r="J580" s="6" t="str">
        <f t="shared" si="55"/>
        <v>No</v>
      </c>
      <c r="K580" s="6" t="str">
        <f t="shared" si="56"/>
        <v>Yes</v>
      </c>
      <c r="L580" s="6">
        <f t="shared" si="57"/>
        <v>0</v>
      </c>
      <c r="M580" s="6" t="str">
        <f t="shared" si="58"/>
        <v>Overweight</v>
      </c>
      <c r="N580" s="6" t="str">
        <f t="shared" si="59"/>
        <v>Diabetic</v>
      </c>
    </row>
    <row r="581" spans="1:14" ht="15" customHeight="1" x14ac:dyDescent="0.3">
      <c r="A581" t="s">
        <v>1172</v>
      </c>
      <c r="B581">
        <v>28.3</v>
      </c>
      <c r="C581">
        <v>5.73</v>
      </c>
      <c r="D581" t="s">
        <v>4697</v>
      </c>
      <c r="E581" t="s">
        <v>4697</v>
      </c>
      <c r="F581" t="s">
        <v>4700</v>
      </c>
      <c r="G581">
        <v>1</v>
      </c>
      <c r="H581" t="s">
        <v>4699</v>
      </c>
      <c r="I581" s="6" t="str">
        <f t="shared" si="54"/>
        <v>No</v>
      </c>
      <c r="J581" s="6" t="str">
        <f t="shared" si="55"/>
        <v>No</v>
      </c>
      <c r="K581" s="6" t="str">
        <f t="shared" si="56"/>
        <v>Yes</v>
      </c>
      <c r="L581" s="6">
        <f t="shared" si="57"/>
        <v>1</v>
      </c>
      <c r="M581" s="6" t="str">
        <f t="shared" si="58"/>
        <v>Overweight</v>
      </c>
      <c r="N581" s="6" t="str">
        <f t="shared" si="59"/>
        <v>Prediabetic</v>
      </c>
    </row>
    <row r="582" spans="1:14" ht="15" customHeight="1" x14ac:dyDescent="0.3">
      <c r="A582" t="s">
        <v>1174</v>
      </c>
      <c r="B582">
        <v>27.06</v>
      </c>
      <c r="C582">
        <v>5.74</v>
      </c>
      <c r="D582" t="s">
        <v>4699</v>
      </c>
      <c r="E582" t="s">
        <v>4697</v>
      </c>
      <c r="F582" t="s">
        <v>4697</v>
      </c>
      <c r="G582" t="s">
        <v>4698</v>
      </c>
      <c r="H582" t="s">
        <v>4699</v>
      </c>
      <c r="I582" s="6" t="str">
        <f t="shared" si="54"/>
        <v>Yes</v>
      </c>
      <c r="J582" s="6" t="str">
        <f t="shared" si="55"/>
        <v>No</v>
      </c>
      <c r="K582" s="6" t="str">
        <f t="shared" si="56"/>
        <v>Yes</v>
      </c>
      <c r="L582" s="6">
        <f t="shared" si="57"/>
        <v>0</v>
      </c>
      <c r="M582" s="6" t="str">
        <f t="shared" si="58"/>
        <v>Overweight</v>
      </c>
      <c r="N582" s="6" t="str">
        <f t="shared" si="59"/>
        <v>Prediabetic</v>
      </c>
    </row>
    <row r="583" spans="1:14" ht="15" customHeight="1" x14ac:dyDescent="0.3">
      <c r="A583" t="s">
        <v>1176</v>
      </c>
      <c r="B583">
        <v>47.13</v>
      </c>
      <c r="C583">
        <v>8.6999999999999993</v>
      </c>
      <c r="D583" t="s">
        <v>4697</v>
      </c>
      <c r="E583" t="s">
        <v>4697</v>
      </c>
      <c r="F583" t="s">
        <v>4697</v>
      </c>
      <c r="G583" t="s">
        <v>4698</v>
      </c>
      <c r="H583" t="s">
        <v>4697</v>
      </c>
      <c r="I583" s="6" t="str">
        <f t="shared" si="54"/>
        <v>No</v>
      </c>
      <c r="J583" s="6" t="str">
        <f t="shared" si="55"/>
        <v>No</v>
      </c>
      <c r="K583" s="6" t="str">
        <f t="shared" si="56"/>
        <v>No</v>
      </c>
      <c r="L583" s="6">
        <f t="shared" si="57"/>
        <v>0</v>
      </c>
      <c r="M583" s="6" t="str">
        <f t="shared" si="58"/>
        <v>Obesity</v>
      </c>
      <c r="N583" s="6" t="str">
        <f t="shared" si="59"/>
        <v>Diabetic</v>
      </c>
    </row>
    <row r="584" spans="1:14" ht="15" customHeight="1" x14ac:dyDescent="0.3">
      <c r="A584" t="s">
        <v>1178</v>
      </c>
      <c r="B584">
        <v>51.72</v>
      </c>
      <c r="C584">
        <v>5.09</v>
      </c>
      <c r="D584" t="s">
        <v>4697</v>
      </c>
      <c r="E584" t="s">
        <v>4697</v>
      </c>
      <c r="F584" t="s">
        <v>4697</v>
      </c>
      <c r="G584" t="s">
        <v>4698</v>
      </c>
      <c r="H584" t="s">
        <v>4697</v>
      </c>
      <c r="I584" s="6" t="str">
        <f t="shared" si="54"/>
        <v>No</v>
      </c>
      <c r="J584" s="6" t="str">
        <f t="shared" si="55"/>
        <v>No</v>
      </c>
      <c r="K584" s="6" t="str">
        <f t="shared" si="56"/>
        <v>No</v>
      </c>
      <c r="L584" s="6">
        <f t="shared" si="57"/>
        <v>0</v>
      </c>
      <c r="M584" s="6" t="str">
        <f t="shared" si="58"/>
        <v>Obesity</v>
      </c>
      <c r="N584" s="6" t="str">
        <f t="shared" si="59"/>
        <v>Normal</v>
      </c>
    </row>
    <row r="585" spans="1:14" ht="15" customHeight="1" x14ac:dyDescent="0.3">
      <c r="A585" t="s">
        <v>1180</v>
      </c>
      <c r="B585">
        <v>48.59</v>
      </c>
      <c r="C585">
        <v>5.57</v>
      </c>
      <c r="D585" t="s">
        <v>4697</v>
      </c>
      <c r="E585" t="s">
        <v>4697</v>
      </c>
      <c r="F585" t="s">
        <v>4697</v>
      </c>
      <c r="G585" t="s">
        <v>4698</v>
      </c>
      <c r="H585" t="s">
        <v>4697</v>
      </c>
      <c r="I585" s="6" t="str">
        <f t="shared" si="54"/>
        <v>No</v>
      </c>
      <c r="J585" s="6" t="str">
        <f t="shared" si="55"/>
        <v>No</v>
      </c>
      <c r="K585" s="6" t="str">
        <f t="shared" si="56"/>
        <v>No</v>
      </c>
      <c r="L585" s="6">
        <f t="shared" si="57"/>
        <v>0</v>
      </c>
      <c r="M585" s="6" t="str">
        <f t="shared" si="58"/>
        <v>Obesity</v>
      </c>
      <c r="N585" s="6" t="str">
        <f t="shared" si="59"/>
        <v>Normal</v>
      </c>
    </row>
    <row r="586" spans="1:14" ht="15" customHeight="1" x14ac:dyDescent="0.3">
      <c r="A586" t="s">
        <v>1182</v>
      </c>
      <c r="B586">
        <v>45.18</v>
      </c>
      <c r="C586">
        <v>10.87</v>
      </c>
      <c r="D586" t="s">
        <v>4697</v>
      </c>
      <c r="E586" t="s">
        <v>4697</v>
      </c>
      <c r="F586" t="s">
        <v>4697</v>
      </c>
      <c r="G586" t="s">
        <v>4698</v>
      </c>
      <c r="H586" t="s">
        <v>4697</v>
      </c>
      <c r="I586" s="6" t="str">
        <f t="shared" si="54"/>
        <v>No</v>
      </c>
      <c r="J586" s="6" t="str">
        <f t="shared" si="55"/>
        <v>No</v>
      </c>
      <c r="K586" s="6" t="str">
        <f t="shared" si="56"/>
        <v>No</v>
      </c>
      <c r="L586" s="6">
        <f t="shared" si="57"/>
        <v>0</v>
      </c>
      <c r="M586" s="6" t="str">
        <f t="shared" si="58"/>
        <v>Obesity</v>
      </c>
      <c r="N586" s="6" t="str">
        <f t="shared" si="59"/>
        <v>Diabetic</v>
      </c>
    </row>
    <row r="587" spans="1:14" ht="15" customHeight="1" x14ac:dyDescent="0.3">
      <c r="A587" t="s">
        <v>1184</v>
      </c>
      <c r="B587">
        <v>27.9</v>
      </c>
      <c r="C587">
        <v>6.02</v>
      </c>
      <c r="D587" t="s">
        <v>4697</v>
      </c>
      <c r="E587" t="s">
        <v>4697</v>
      </c>
      <c r="F587" t="s">
        <v>4700</v>
      </c>
      <c r="G587">
        <v>1</v>
      </c>
      <c r="H587" t="s">
        <v>4699</v>
      </c>
      <c r="I587" s="6" t="str">
        <f t="shared" si="54"/>
        <v>No</v>
      </c>
      <c r="J587" s="6" t="str">
        <f t="shared" si="55"/>
        <v>No</v>
      </c>
      <c r="K587" s="6" t="str">
        <f t="shared" si="56"/>
        <v>Yes</v>
      </c>
      <c r="L587" s="6">
        <f t="shared" si="57"/>
        <v>1</v>
      </c>
      <c r="M587" s="6" t="str">
        <f t="shared" si="58"/>
        <v>Overweight</v>
      </c>
      <c r="N587" s="6" t="str">
        <f t="shared" si="59"/>
        <v>Prediabetic</v>
      </c>
    </row>
    <row r="588" spans="1:14" ht="15" customHeight="1" x14ac:dyDescent="0.3">
      <c r="A588" t="s">
        <v>1186</v>
      </c>
      <c r="B588">
        <v>51.33</v>
      </c>
      <c r="C588">
        <v>7</v>
      </c>
      <c r="D588" t="s">
        <v>4697</v>
      </c>
      <c r="E588" t="s">
        <v>4697</v>
      </c>
      <c r="F588" t="s">
        <v>4697</v>
      </c>
      <c r="G588" t="s">
        <v>4698</v>
      </c>
      <c r="H588" t="s">
        <v>4697</v>
      </c>
      <c r="I588" s="6" t="str">
        <f t="shared" si="54"/>
        <v>No</v>
      </c>
      <c r="J588" s="6" t="str">
        <f t="shared" si="55"/>
        <v>No</v>
      </c>
      <c r="K588" s="6" t="str">
        <f t="shared" si="56"/>
        <v>No</v>
      </c>
      <c r="L588" s="6">
        <f t="shared" si="57"/>
        <v>0</v>
      </c>
      <c r="M588" s="6" t="str">
        <f t="shared" si="58"/>
        <v>Obesity</v>
      </c>
      <c r="N588" s="6" t="str">
        <f t="shared" si="59"/>
        <v>Diabetic</v>
      </c>
    </row>
    <row r="589" spans="1:14" ht="15" customHeight="1" x14ac:dyDescent="0.3">
      <c r="A589" t="s">
        <v>1188</v>
      </c>
      <c r="B589">
        <v>30.59</v>
      </c>
      <c r="C589">
        <v>5.56</v>
      </c>
      <c r="D589" t="s">
        <v>4699</v>
      </c>
      <c r="E589" t="s">
        <v>4697</v>
      </c>
      <c r="F589" t="s">
        <v>4697</v>
      </c>
      <c r="G589">
        <v>1</v>
      </c>
      <c r="H589" t="s">
        <v>4697</v>
      </c>
      <c r="I589" s="6" t="str">
        <f t="shared" si="54"/>
        <v>Yes</v>
      </c>
      <c r="J589" s="6" t="str">
        <f t="shared" si="55"/>
        <v>No</v>
      </c>
      <c r="K589" s="6" t="str">
        <f t="shared" si="56"/>
        <v>No</v>
      </c>
      <c r="L589" s="6">
        <f t="shared" si="57"/>
        <v>1</v>
      </c>
      <c r="M589" s="6" t="str">
        <f t="shared" si="58"/>
        <v>Obesity</v>
      </c>
      <c r="N589" s="6" t="str">
        <f t="shared" si="59"/>
        <v>Normal</v>
      </c>
    </row>
    <row r="590" spans="1:14" ht="15" customHeight="1" x14ac:dyDescent="0.3">
      <c r="A590" t="s">
        <v>1190</v>
      </c>
      <c r="B590">
        <v>39.229999999999997</v>
      </c>
      <c r="C590">
        <v>8.4499999999999993</v>
      </c>
      <c r="D590" t="s">
        <v>4697</v>
      </c>
      <c r="E590" t="s">
        <v>4697</v>
      </c>
      <c r="F590" t="s">
        <v>4697</v>
      </c>
      <c r="G590" t="s">
        <v>4698</v>
      </c>
      <c r="H590" t="s">
        <v>4697</v>
      </c>
      <c r="I590" s="6" t="str">
        <f t="shared" si="54"/>
        <v>No</v>
      </c>
      <c r="J590" s="6" t="str">
        <f t="shared" si="55"/>
        <v>No</v>
      </c>
      <c r="K590" s="6" t="str">
        <f t="shared" si="56"/>
        <v>No</v>
      </c>
      <c r="L590" s="6">
        <f t="shared" si="57"/>
        <v>0</v>
      </c>
      <c r="M590" s="6" t="str">
        <f t="shared" si="58"/>
        <v>Obesity</v>
      </c>
      <c r="N590" s="6" t="str">
        <f t="shared" si="59"/>
        <v>Diabetic</v>
      </c>
    </row>
    <row r="591" spans="1:14" ht="15" customHeight="1" x14ac:dyDescent="0.3">
      <c r="A591" t="s">
        <v>1192</v>
      </c>
      <c r="B591">
        <v>19.094999999999999</v>
      </c>
      <c r="C591">
        <v>6.19</v>
      </c>
      <c r="D591" t="s">
        <v>4697</v>
      </c>
      <c r="E591" t="s">
        <v>4697</v>
      </c>
      <c r="F591" t="s">
        <v>4697</v>
      </c>
      <c r="G591" t="s">
        <v>4698</v>
      </c>
      <c r="H591" t="s">
        <v>4699</v>
      </c>
      <c r="I591" s="6" t="str">
        <f t="shared" si="54"/>
        <v>No</v>
      </c>
      <c r="J591" s="6" t="str">
        <f t="shared" si="55"/>
        <v>No</v>
      </c>
      <c r="K591" s="6" t="str">
        <f t="shared" si="56"/>
        <v>Yes</v>
      </c>
      <c r="L591" s="6">
        <f t="shared" si="57"/>
        <v>0</v>
      </c>
      <c r="M591" s="6" t="str">
        <f t="shared" si="58"/>
        <v>Normal Weight</v>
      </c>
      <c r="N591" s="6" t="str">
        <f t="shared" si="59"/>
        <v>Prediabetic</v>
      </c>
    </row>
    <row r="592" spans="1:14" ht="15" customHeight="1" x14ac:dyDescent="0.3">
      <c r="A592" t="s">
        <v>1194</v>
      </c>
      <c r="B592">
        <v>49.72</v>
      </c>
      <c r="C592">
        <v>7.71</v>
      </c>
      <c r="D592" t="s">
        <v>4697</v>
      </c>
      <c r="E592" t="s">
        <v>4697</v>
      </c>
      <c r="F592" t="s">
        <v>4697</v>
      </c>
      <c r="G592" t="s">
        <v>4698</v>
      </c>
      <c r="H592" t="s">
        <v>4697</v>
      </c>
      <c r="I592" s="6" t="str">
        <f t="shared" si="54"/>
        <v>No</v>
      </c>
      <c r="J592" s="6" t="str">
        <f t="shared" si="55"/>
        <v>No</v>
      </c>
      <c r="K592" s="6" t="str">
        <f t="shared" si="56"/>
        <v>No</v>
      </c>
      <c r="L592" s="6">
        <f t="shared" si="57"/>
        <v>0</v>
      </c>
      <c r="M592" s="6" t="str">
        <f t="shared" si="58"/>
        <v>Obesity</v>
      </c>
      <c r="N592" s="6" t="str">
        <f t="shared" si="59"/>
        <v>Diabetic</v>
      </c>
    </row>
    <row r="593" spans="1:14" ht="15" customHeight="1" x14ac:dyDescent="0.3">
      <c r="A593" t="s">
        <v>1196</v>
      </c>
      <c r="B593">
        <v>21.754999999999999</v>
      </c>
      <c r="C593">
        <v>4.63</v>
      </c>
      <c r="D593" t="s">
        <v>4697</v>
      </c>
      <c r="E593" t="s">
        <v>4697</v>
      </c>
      <c r="F593" t="s">
        <v>4700</v>
      </c>
      <c r="G593">
        <v>1</v>
      </c>
      <c r="H593" t="s">
        <v>4699</v>
      </c>
      <c r="I593" s="6" t="str">
        <f t="shared" si="54"/>
        <v>No</v>
      </c>
      <c r="J593" s="6" t="str">
        <f t="shared" si="55"/>
        <v>No</v>
      </c>
      <c r="K593" s="6" t="str">
        <f t="shared" si="56"/>
        <v>Yes</v>
      </c>
      <c r="L593" s="6">
        <f t="shared" si="57"/>
        <v>1</v>
      </c>
      <c r="M593" s="6" t="str">
        <f t="shared" si="58"/>
        <v>Normal Weight</v>
      </c>
      <c r="N593" s="6" t="str">
        <f t="shared" si="59"/>
        <v>Normal</v>
      </c>
    </row>
    <row r="594" spans="1:14" ht="15" customHeight="1" x14ac:dyDescent="0.3">
      <c r="A594" t="s">
        <v>1198</v>
      </c>
      <c r="B594">
        <v>48.39</v>
      </c>
      <c r="C594">
        <v>4.6100000000000003</v>
      </c>
      <c r="D594" t="s">
        <v>4697</v>
      </c>
      <c r="E594" t="s">
        <v>4697</v>
      </c>
      <c r="F594" t="s">
        <v>4697</v>
      </c>
      <c r="G594" t="s">
        <v>4698</v>
      </c>
      <c r="H594" t="s">
        <v>4697</v>
      </c>
      <c r="I594" s="6" t="str">
        <f t="shared" si="54"/>
        <v>No</v>
      </c>
      <c r="J594" s="6" t="str">
        <f t="shared" si="55"/>
        <v>No</v>
      </c>
      <c r="K594" s="6" t="str">
        <f t="shared" si="56"/>
        <v>No</v>
      </c>
      <c r="L594" s="6">
        <f t="shared" si="57"/>
        <v>0</v>
      </c>
      <c r="M594" s="6" t="str">
        <f t="shared" si="58"/>
        <v>Obesity</v>
      </c>
      <c r="N594" s="6" t="str">
        <f t="shared" si="59"/>
        <v>Normal</v>
      </c>
    </row>
    <row r="595" spans="1:14" ht="15" customHeight="1" x14ac:dyDescent="0.3">
      <c r="A595" t="s">
        <v>1200</v>
      </c>
      <c r="B595">
        <v>47.15</v>
      </c>
      <c r="C595">
        <v>9.5299999999999994</v>
      </c>
      <c r="D595" t="s">
        <v>4699</v>
      </c>
      <c r="E595" t="s">
        <v>4697</v>
      </c>
      <c r="F595" t="s">
        <v>4697</v>
      </c>
      <c r="G595">
        <v>1</v>
      </c>
      <c r="H595" t="s">
        <v>4697</v>
      </c>
      <c r="I595" s="6" t="str">
        <f t="shared" si="54"/>
        <v>Yes</v>
      </c>
      <c r="J595" s="6" t="str">
        <f t="shared" si="55"/>
        <v>No</v>
      </c>
      <c r="K595" s="6" t="str">
        <f t="shared" si="56"/>
        <v>No</v>
      </c>
      <c r="L595" s="6">
        <f t="shared" si="57"/>
        <v>1</v>
      </c>
      <c r="M595" s="6" t="str">
        <f t="shared" si="58"/>
        <v>Obesity</v>
      </c>
      <c r="N595" s="6" t="str">
        <f t="shared" si="59"/>
        <v>Diabetic</v>
      </c>
    </row>
    <row r="596" spans="1:14" ht="15" customHeight="1" x14ac:dyDescent="0.3">
      <c r="A596" t="s">
        <v>1202</v>
      </c>
      <c r="B596">
        <v>47.59</v>
      </c>
      <c r="C596">
        <v>11.43</v>
      </c>
      <c r="D596" t="s">
        <v>4699</v>
      </c>
      <c r="E596" t="s">
        <v>4697</v>
      </c>
      <c r="F596" t="s">
        <v>4697</v>
      </c>
      <c r="G596">
        <v>2</v>
      </c>
      <c r="H596" t="s">
        <v>4697</v>
      </c>
      <c r="I596" s="6" t="str">
        <f t="shared" si="54"/>
        <v>Yes</v>
      </c>
      <c r="J596" s="6" t="str">
        <f t="shared" si="55"/>
        <v>No</v>
      </c>
      <c r="K596" s="6" t="str">
        <f t="shared" si="56"/>
        <v>No</v>
      </c>
      <c r="L596" s="6">
        <f t="shared" si="57"/>
        <v>2</v>
      </c>
      <c r="M596" s="6" t="str">
        <f t="shared" si="58"/>
        <v>Obesity</v>
      </c>
      <c r="N596" s="6" t="str">
        <f t="shared" si="59"/>
        <v>Diabetic</v>
      </c>
    </row>
    <row r="597" spans="1:14" ht="15" customHeight="1" x14ac:dyDescent="0.3">
      <c r="A597" t="s">
        <v>1204</v>
      </c>
      <c r="B597">
        <v>39.81</v>
      </c>
      <c r="C597">
        <v>7.65</v>
      </c>
      <c r="D597" t="s">
        <v>4699</v>
      </c>
      <c r="E597" t="s">
        <v>4697</v>
      </c>
      <c r="F597" t="s">
        <v>4700</v>
      </c>
      <c r="G597">
        <v>1</v>
      </c>
      <c r="H597" t="s">
        <v>4697</v>
      </c>
      <c r="I597" s="6" t="str">
        <f t="shared" si="54"/>
        <v>Yes</v>
      </c>
      <c r="J597" s="6" t="str">
        <f t="shared" si="55"/>
        <v>No</v>
      </c>
      <c r="K597" s="6" t="str">
        <f t="shared" si="56"/>
        <v>No</v>
      </c>
      <c r="L597" s="6">
        <f t="shared" si="57"/>
        <v>1</v>
      </c>
      <c r="M597" s="6" t="str">
        <f t="shared" si="58"/>
        <v>Obesity</v>
      </c>
      <c r="N597" s="6" t="str">
        <f t="shared" si="59"/>
        <v>Diabetic</v>
      </c>
    </row>
    <row r="598" spans="1:14" ht="15" customHeight="1" x14ac:dyDescent="0.3">
      <c r="A598" t="s">
        <v>1206</v>
      </c>
      <c r="B598">
        <v>31.02</v>
      </c>
      <c r="C598">
        <v>5.87</v>
      </c>
      <c r="D598" t="s">
        <v>4699</v>
      </c>
      <c r="E598" t="s">
        <v>4697</v>
      </c>
      <c r="F598" t="s">
        <v>4697</v>
      </c>
      <c r="G598" t="s">
        <v>4698</v>
      </c>
      <c r="H598" t="s">
        <v>4697</v>
      </c>
      <c r="I598" s="6" t="str">
        <f t="shared" si="54"/>
        <v>Yes</v>
      </c>
      <c r="J598" s="6" t="str">
        <f t="shared" si="55"/>
        <v>No</v>
      </c>
      <c r="K598" s="6" t="str">
        <f t="shared" si="56"/>
        <v>No</v>
      </c>
      <c r="L598" s="6">
        <f t="shared" si="57"/>
        <v>0</v>
      </c>
      <c r="M598" s="6" t="str">
        <f t="shared" si="58"/>
        <v>Obesity</v>
      </c>
      <c r="N598" s="6" t="str">
        <f t="shared" si="59"/>
        <v>Prediabetic</v>
      </c>
    </row>
    <row r="599" spans="1:14" ht="15" customHeight="1" x14ac:dyDescent="0.3">
      <c r="A599" t="s">
        <v>1208</v>
      </c>
      <c r="B599">
        <v>24.75</v>
      </c>
      <c r="C599">
        <v>4.3600000000000003</v>
      </c>
      <c r="D599" t="s">
        <v>4699</v>
      </c>
      <c r="E599" t="s">
        <v>4697</v>
      </c>
      <c r="F599" t="s">
        <v>4697</v>
      </c>
      <c r="G599">
        <v>1</v>
      </c>
      <c r="H599" t="s">
        <v>4699</v>
      </c>
      <c r="I599" s="6" t="str">
        <f t="shared" si="54"/>
        <v>Yes</v>
      </c>
      <c r="J599" s="6" t="str">
        <f t="shared" si="55"/>
        <v>No</v>
      </c>
      <c r="K599" s="6" t="str">
        <f t="shared" si="56"/>
        <v>Yes</v>
      </c>
      <c r="L599" s="6">
        <f t="shared" si="57"/>
        <v>1</v>
      </c>
      <c r="M599" s="6" t="str">
        <f t="shared" si="58"/>
        <v>Normal Weight</v>
      </c>
      <c r="N599" s="6" t="str">
        <f t="shared" si="59"/>
        <v>Normal</v>
      </c>
    </row>
    <row r="600" spans="1:14" ht="15" customHeight="1" x14ac:dyDescent="0.3">
      <c r="A600" t="s">
        <v>1210</v>
      </c>
      <c r="B600">
        <v>30.114999999999998</v>
      </c>
      <c r="C600">
        <v>10.119999999999999</v>
      </c>
      <c r="D600" t="s">
        <v>4697</v>
      </c>
      <c r="E600" t="s">
        <v>4697</v>
      </c>
      <c r="F600" t="s">
        <v>4697</v>
      </c>
      <c r="G600">
        <v>3</v>
      </c>
      <c r="H600" t="s">
        <v>4697</v>
      </c>
      <c r="I600" s="6" t="str">
        <f t="shared" si="54"/>
        <v>No</v>
      </c>
      <c r="J600" s="6" t="str">
        <f t="shared" si="55"/>
        <v>No</v>
      </c>
      <c r="K600" s="6" t="str">
        <f t="shared" si="56"/>
        <v>No</v>
      </c>
      <c r="L600" s="6">
        <f t="shared" si="57"/>
        <v>3</v>
      </c>
      <c r="M600" s="6" t="str">
        <f t="shared" si="58"/>
        <v>Obesity</v>
      </c>
      <c r="N600" s="6" t="str">
        <f t="shared" si="59"/>
        <v>Diabetic</v>
      </c>
    </row>
    <row r="601" spans="1:14" ht="15" customHeight="1" x14ac:dyDescent="0.3">
      <c r="A601" t="s">
        <v>1212</v>
      </c>
      <c r="B601">
        <v>26.03</v>
      </c>
      <c r="C601">
        <v>4.01</v>
      </c>
      <c r="D601" t="s">
        <v>4697</v>
      </c>
      <c r="E601" t="s">
        <v>4697</v>
      </c>
      <c r="F601" t="s">
        <v>4700</v>
      </c>
      <c r="G601">
        <v>1</v>
      </c>
      <c r="H601" t="s">
        <v>4699</v>
      </c>
      <c r="I601" s="6" t="str">
        <f t="shared" si="54"/>
        <v>No</v>
      </c>
      <c r="J601" s="6" t="str">
        <f t="shared" si="55"/>
        <v>No</v>
      </c>
      <c r="K601" s="6" t="str">
        <f t="shared" si="56"/>
        <v>Yes</v>
      </c>
      <c r="L601" s="6">
        <f t="shared" si="57"/>
        <v>1</v>
      </c>
      <c r="M601" s="6" t="str">
        <f t="shared" si="58"/>
        <v>Overweight</v>
      </c>
      <c r="N601" s="6" t="str">
        <f t="shared" si="59"/>
        <v>Normal</v>
      </c>
    </row>
    <row r="602" spans="1:14" ht="15" customHeight="1" x14ac:dyDescent="0.3">
      <c r="A602" t="s">
        <v>1214</v>
      </c>
      <c r="B602">
        <v>20.045000000000002</v>
      </c>
      <c r="C602">
        <v>4.7699999999999996</v>
      </c>
      <c r="D602" t="s">
        <v>4699</v>
      </c>
      <c r="E602" t="s">
        <v>4697</v>
      </c>
      <c r="F602" t="s">
        <v>4697</v>
      </c>
      <c r="G602">
        <v>1</v>
      </c>
      <c r="H602" t="s">
        <v>4699</v>
      </c>
      <c r="I602" s="6" t="str">
        <f t="shared" si="54"/>
        <v>Yes</v>
      </c>
      <c r="J602" s="6" t="str">
        <f t="shared" si="55"/>
        <v>No</v>
      </c>
      <c r="K602" s="6" t="str">
        <f t="shared" si="56"/>
        <v>Yes</v>
      </c>
      <c r="L602" s="6">
        <f t="shared" si="57"/>
        <v>1</v>
      </c>
      <c r="M602" s="6" t="str">
        <f t="shared" si="58"/>
        <v>Normal Weight</v>
      </c>
      <c r="N602" s="6" t="str">
        <f t="shared" si="59"/>
        <v>Normal</v>
      </c>
    </row>
    <row r="603" spans="1:14" ht="15" customHeight="1" x14ac:dyDescent="0.3">
      <c r="A603" t="s">
        <v>1216</v>
      </c>
      <c r="B603">
        <v>40.24</v>
      </c>
      <c r="C603">
        <v>6.83</v>
      </c>
      <c r="D603" t="s">
        <v>4697</v>
      </c>
      <c r="E603" t="s">
        <v>4697</v>
      </c>
      <c r="F603" t="s">
        <v>4697</v>
      </c>
      <c r="G603" t="s">
        <v>4698</v>
      </c>
      <c r="H603" t="s">
        <v>4697</v>
      </c>
      <c r="I603" s="6" t="str">
        <f t="shared" si="54"/>
        <v>No</v>
      </c>
      <c r="J603" s="6" t="str">
        <f t="shared" si="55"/>
        <v>No</v>
      </c>
      <c r="K603" s="6" t="str">
        <f t="shared" si="56"/>
        <v>No</v>
      </c>
      <c r="L603" s="6">
        <f t="shared" si="57"/>
        <v>0</v>
      </c>
      <c r="M603" s="6" t="str">
        <f t="shared" si="58"/>
        <v>Obesity</v>
      </c>
      <c r="N603" s="6" t="str">
        <f t="shared" si="59"/>
        <v>Diabetic</v>
      </c>
    </row>
    <row r="604" spans="1:14" ht="15" customHeight="1" x14ac:dyDescent="0.3">
      <c r="A604" t="s">
        <v>1218</v>
      </c>
      <c r="B604">
        <v>43.15</v>
      </c>
      <c r="C604">
        <v>6.14</v>
      </c>
      <c r="D604" t="s">
        <v>4699</v>
      </c>
      <c r="E604" t="s">
        <v>4697</v>
      </c>
      <c r="F604" t="s">
        <v>4700</v>
      </c>
      <c r="G604">
        <v>1</v>
      </c>
      <c r="H604" t="s">
        <v>4697</v>
      </c>
      <c r="I604" s="6" t="str">
        <f t="shared" si="54"/>
        <v>Yes</v>
      </c>
      <c r="J604" s="6" t="str">
        <f t="shared" si="55"/>
        <v>No</v>
      </c>
      <c r="K604" s="6" t="str">
        <f t="shared" si="56"/>
        <v>No</v>
      </c>
      <c r="L604" s="6">
        <f t="shared" si="57"/>
        <v>1</v>
      </c>
      <c r="M604" s="6" t="str">
        <f t="shared" si="58"/>
        <v>Obesity</v>
      </c>
      <c r="N604" s="6" t="str">
        <f t="shared" si="59"/>
        <v>Prediabetic</v>
      </c>
    </row>
    <row r="605" spans="1:14" ht="15" customHeight="1" x14ac:dyDescent="0.3">
      <c r="A605" t="s">
        <v>1220</v>
      </c>
      <c r="B605">
        <v>27.7</v>
      </c>
      <c r="C605">
        <v>5.6</v>
      </c>
      <c r="D605" t="s">
        <v>4697</v>
      </c>
      <c r="E605" t="s">
        <v>4697</v>
      </c>
      <c r="F605" t="s">
        <v>4700</v>
      </c>
      <c r="G605">
        <v>1</v>
      </c>
      <c r="H605" t="s">
        <v>4699</v>
      </c>
      <c r="I605" s="6" t="str">
        <f t="shared" si="54"/>
        <v>No</v>
      </c>
      <c r="J605" s="6" t="str">
        <f t="shared" si="55"/>
        <v>No</v>
      </c>
      <c r="K605" s="6" t="str">
        <f t="shared" si="56"/>
        <v>Yes</v>
      </c>
      <c r="L605" s="6">
        <f t="shared" si="57"/>
        <v>1</v>
      </c>
      <c r="M605" s="6" t="str">
        <f t="shared" si="58"/>
        <v>Overweight</v>
      </c>
      <c r="N605" s="6" t="str">
        <f t="shared" si="59"/>
        <v>Normal</v>
      </c>
    </row>
    <row r="606" spans="1:14" ht="15" customHeight="1" x14ac:dyDescent="0.3">
      <c r="A606" t="s">
        <v>1222</v>
      </c>
      <c r="B606">
        <v>45.68</v>
      </c>
      <c r="C606">
        <v>4.8</v>
      </c>
      <c r="D606" t="s">
        <v>4697</v>
      </c>
      <c r="E606" t="s">
        <v>4697</v>
      </c>
      <c r="F606" t="s">
        <v>4697</v>
      </c>
      <c r="G606">
        <v>2</v>
      </c>
      <c r="H606" t="s">
        <v>4697</v>
      </c>
      <c r="I606" s="6" t="str">
        <f t="shared" si="54"/>
        <v>No</v>
      </c>
      <c r="J606" s="6" t="str">
        <f t="shared" si="55"/>
        <v>No</v>
      </c>
      <c r="K606" s="6" t="str">
        <f t="shared" si="56"/>
        <v>No</v>
      </c>
      <c r="L606" s="6">
        <f t="shared" si="57"/>
        <v>2</v>
      </c>
      <c r="M606" s="6" t="str">
        <f t="shared" si="58"/>
        <v>Obesity</v>
      </c>
      <c r="N606" s="6" t="str">
        <f t="shared" si="59"/>
        <v>Normal</v>
      </c>
    </row>
    <row r="607" spans="1:14" ht="15" customHeight="1" x14ac:dyDescent="0.3">
      <c r="A607" t="s">
        <v>1224</v>
      </c>
      <c r="B607">
        <v>27.3</v>
      </c>
      <c r="C607">
        <v>11.89</v>
      </c>
      <c r="D607" t="s">
        <v>4697</v>
      </c>
      <c r="E607" t="s">
        <v>4697</v>
      </c>
      <c r="F607" t="s">
        <v>4697</v>
      </c>
      <c r="G607" t="s">
        <v>4698</v>
      </c>
      <c r="H607" t="s">
        <v>4699</v>
      </c>
      <c r="I607" s="6" t="str">
        <f t="shared" si="54"/>
        <v>No</v>
      </c>
      <c r="J607" s="6" t="str">
        <f t="shared" si="55"/>
        <v>No</v>
      </c>
      <c r="K607" s="6" t="str">
        <f t="shared" si="56"/>
        <v>Yes</v>
      </c>
      <c r="L607" s="6">
        <f t="shared" si="57"/>
        <v>0</v>
      </c>
      <c r="M607" s="6" t="str">
        <f t="shared" si="58"/>
        <v>Overweight</v>
      </c>
      <c r="N607" s="6" t="str">
        <f t="shared" si="59"/>
        <v>Diabetic</v>
      </c>
    </row>
    <row r="608" spans="1:14" ht="15" customHeight="1" x14ac:dyDescent="0.3">
      <c r="A608" t="s">
        <v>1226</v>
      </c>
      <c r="B608">
        <v>54.45</v>
      </c>
      <c r="C608">
        <v>4.7300000000000004</v>
      </c>
      <c r="D608" t="s">
        <v>4699</v>
      </c>
      <c r="E608" t="s">
        <v>4697</v>
      </c>
      <c r="F608" t="s">
        <v>4697</v>
      </c>
      <c r="G608">
        <v>1</v>
      </c>
      <c r="H608" t="s">
        <v>4697</v>
      </c>
      <c r="I608" s="6" t="str">
        <f t="shared" si="54"/>
        <v>Yes</v>
      </c>
      <c r="J608" s="6" t="str">
        <f t="shared" si="55"/>
        <v>No</v>
      </c>
      <c r="K608" s="6" t="str">
        <f t="shared" si="56"/>
        <v>No</v>
      </c>
      <c r="L608" s="6">
        <f t="shared" si="57"/>
        <v>1</v>
      </c>
      <c r="M608" s="6" t="str">
        <f t="shared" si="58"/>
        <v>Obesity</v>
      </c>
      <c r="N608" s="6" t="str">
        <f t="shared" si="59"/>
        <v>Normal</v>
      </c>
    </row>
    <row r="609" spans="1:14" ht="15" customHeight="1" x14ac:dyDescent="0.3">
      <c r="A609" t="s">
        <v>1228</v>
      </c>
      <c r="B609">
        <v>54.43</v>
      </c>
      <c r="C609">
        <v>4.6100000000000003</v>
      </c>
      <c r="D609" t="s">
        <v>4699</v>
      </c>
      <c r="E609" t="s">
        <v>4697</v>
      </c>
      <c r="F609" t="s">
        <v>4697</v>
      </c>
      <c r="G609">
        <v>1</v>
      </c>
      <c r="H609" t="s">
        <v>4697</v>
      </c>
      <c r="I609" s="6" t="str">
        <f t="shared" si="54"/>
        <v>Yes</v>
      </c>
      <c r="J609" s="6" t="str">
        <f t="shared" si="55"/>
        <v>No</v>
      </c>
      <c r="K609" s="6" t="str">
        <f t="shared" si="56"/>
        <v>No</v>
      </c>
      <c r="L609" s="6">
        <f t="shared" si="57"/>
        <v>1</v>
      </c>
      <c r="M609" s="6" t="str">
        <f t="shared" si="58"/>
        <v>Obesity</v>
      </c>
      <c r="N609" s="6" t="str">
        <f t="shared" si="59"/>
        <v>Normal</v>
      </c>
    </row>
    <row r="610" spans="1:14" ht="15" customHeight="1" x14ac:dyDescent="0.3">
      <c r="A610" t="s">
        <v>1230</v>
      </c>
      <c r="B610">
        <v>48.01</v>
      </c>
      <c r="C610">
        <v>7.3</v>
      </c>
      <c r="D610" t="s">
        <v>4697</v>
      </c>
      <c r="E610" t="s">
        <v>4697</v>
      </c>
      <c r="F610" t="s">
        <v>4697</v>
      </c>
      <c r="G610" t="s">
        <v>4698</v>
      </c>
      <c r="H610" t="s">
        <v>4697</v>
      </c>
      <c r="I610" s="6" t="str">
        <f t="shared" si="54"/>
        <v>No</v>
      </c>
      <c r="J610" s="6" t="str">
        <f t="shared" si="55"/>
        <v>No</v>
      </c>
      <c r="K610" s="6" t="str">
        <f t="shared" si="56"/>
        <v>No</v>
      </c>
      <c r="L610" s="6">
        <f t="shared" si="57"/>
        <v>0</v>
      </c>
      <c r="M610" s="6" t="str">
        <f t="shared" si="58"/>
        <v>Obesity</v>
      </c>
      <c r="N610" s="6" t="str">
        <f t="shared" si="59"/>
        <v>Diabetic</v>
      </c>
    </row>
    <row r="611" spans="1:14" ht="15" customHeight="1" x14ac:dyDescent="0.3">
      <c r="A611" t="s">
        <v>1232</v>
      </c>
      <c r="B611">
        <v>48.32</v>
      </c>
      <c r="C611">
        <v>5.88</v>
      </c>
      <c r="D611" t="s">
        <v>4697</v>
      </c>
      <c r="E611" t="s">
        <v>4697</v>
      </c>
      <c r="F611" t="s">
        <v>4697</v>
      </c>
      <c r="G611" t="s">
        <v>4698</v>
      </c>
      <c r="H611" t="s">
        <v>4697</v>
      </c>
      <c r="I611" s="6" t="str">
        <f t="shared" si="54"/>
        <v>No</v>
      </c>
      <c r="J611" s="6" t="str">
        <f t="shared" si="55"/>
        <v>No</v>
      </c>
      <c r="K611" s="6" t="str">
        <f t="shared" si="56"/>
        <v>No</v>
      </c>
      <c r="L611" s="6">
        <f t="shared" si="57"/>
        <v>0</v>
      </c>
      <c r="M611" s="6" t="str">
        <f t="shared" si="58"/>
        <v>Obesity</v>
      </c>
      <c r="N611" s="6" t="str">
        <f t="shared" si="59"/>
        <v>Prediabetic</v>
      </c>
    </row>
    <row r="612" spans="1:14" ht="15" customHeight="1" x14ac:dyDescent="0.3">
      <c r="A612" t="s">
        <v>1234</v>
      </c>
      <c r="B612">
        <v>22.895</v>
      </c>
      <c r="C612">
        <v>4.0599999999999996</v>
      </c>
      <c r="D612" t="s">
        <v>4697</v>
      </c>
      <c r="E612" t="s">
        <v>4697</v>
      </c>
      <c r="F612" t="s">
        <v>4700</v>
      </c>
      <c r="G612">
        <v>1</v>
      </c>
      <c r="H612" t="s">
        <v>4699</v>
      </c>
      <c r="I612" s="6" t="str">
        <f t="shared" si="54"/>
        <v>No</v>
      </c>
      <c r="J612" s="6" t="str">
        <f t="shared" si="55"/>
        <v>No</v>
      </c>
      <c r="K612" s="6" t="str">
        <f t="shared" si="56"/>
        <v>Yes</v>
      </c>
      <c r="L612" s="6">
        <f t="shared" si="57"/>
        <v>1</v>
      </c>
      <c r="M612" s="6" t="str">
        <f t="shared" si="58"/>
        <v>Normal Weight</v>
      </c>
      <c r="N612" s="6" t="str">
        <f t="shared" si="59"/>
        <v>Normal</v>
      </c>
    </row>
    <row r="613" spans="1:14" ht="15" customHeight="1" x14ac:dyDescent="0.3">
      <c r="A613" t="s">
        <v>1236</v>
      </c>
      <c r="B613">
        <v>54.85</v>
      </c>
      <c r="C613">
        <v>4.9000000000000004</v>
      </c>
      <c r="D613" t="s">
        <v>4697</v>
      </c>
      <c r="E613" t="s">
        <v>4697</v>
      </c>
      <c r="F613" t="s">
        <v>4697</v>
      </c>
      <c r="G613">
        <v>1</v>
      </c>
      <c r="H613" t="s">
        <v>4697</v>
      </c>
      <c r="I613" s="6" t="str">
        <f t="shared" si="54"/>
        <v>No</v>
      </c>
      <c r="J613" s="6" t="str">
        <f t="shared" si="55"/>
        <v>No</v>
      </c>
      <c r="K613" s="6" t="str">
        <f t="shared" si="56"/>
        <v>No</v>
      </c>
      <c r="L613" s="6">
        <f t="shared" si="57"/>
        <v>1</v>
      </c>
      <c r="M613" s="6" t="str">
        <f t="shared" si="58"/>
        <v>Obesity</v>
      </c>
      <c r="N613" s="6" t="str">
        <f t="shared" si="59"/>
        <v>Normal</v>
      </c>
    </row>
    <row r="614" spans="1:14" ht="15" customHeight="1" x14ac:dyDescent="0.3">
      <c r="A614" t="s">
        <v>1238</v>
      </c>
      <c r="B614">
        <v>21.85</v>
      </c>
      <c r="C614">
        <v>5.52</v>
      </c>
      <c r="D614" t="s">
        <v>4697</v>
      </c>
      <c r="E614" t="s">
        <v>4697</v>
      </c>
      <c r="F614" t="s">
        <v>4700</v>
      </c>
      <c r="G614">
        <v>1</v>
      </c>
      <c r="H614" t="s">
        <v>4699</v>
      </c>
      <c r="I614" s="6" t="str">
        <f t="shared" si="54"/>
        <v>No</v>
      </c>
      <c r="J614" s="6" t="str">
        <f t="shared" si="55"/>
        <v>No</v>
      </c>
      <c r="K614" s="6" t="str">
        <f t="shared" si="56"/>
        <v>Yes</v>
      </c>
      <c r="L614" s="6">
        <f t="shared" si="57"/>
        <v>1</v>
      </c>
      <c r="M614" s="6" t="str">
        <f t="shared" si="58"/>
        <v>Normal Weight</v>
      </c>
      <c r="N614" s="6" t="str">
        <f t="shared" si="59"/>
        <v>Normal</v>
      </c>
    </row>
    <row r="615" spans="1:14" ht="15" customHeight="1" x14ac:dyDescent="0.3">
      <c r="A615" t="s">
        <v>1240</v>
      </c>
      <c r="B615">
        <v>51.86</v>
      </c>
      <c r="C615">
        <v>5.2</v>
      </c>
      <c r="D615" t="s">
        <v>4699</v>
      </c>
      <c r="E615" t="s">
        <v>4697</v>
      </c>
      <c r="F615" t="s">
        <v>4697</v>
      </c>
      <c r="G615" t="s">
        <v>4698</v>
      </c>
      <c r="H615" t="s">
        <v>4697</v>
      </c>
      <c r="I615" s="6" t="str">
        <f t="shared" si="54"/>
        <v>Yes</v>
      </c>
      <c r="J615" s="6" t="str">
        <f t="shared" si="55"/>
        <v>No</v>
      </c>
      <c r="K615" s="6" t="str">
        <f t="shared" si="56"/>
        <v>No</v>
      </c>
      <c r="L615" s="6">
        <f t="shared" si="57"/>
        <v>0</v>
      </c>
      <c r="M615" s="6" t="str">
        <f t="shared" si="58"/>
        <v>Obesity</v>
      </c>
      <c r="N615" s="6" t="str">
        <f t="shared" si="59"/>
        <v>Normal</v>
      </c>
    </row>
    <row r="616" spans="1:14" ht="15" customHeight="1" x14ac:dyDescent="0.3">
      <c r="A616" t="s">
        <v>1242</v>
      </c>
      <c r="B616">
        <v>39.049999999999997</v>
      </c>
      <c r="C616">
        <v>7.59</v>
      </c>
      <c r="D616" t="s">
        <v>4697</v>
      </c>
      <c r="E616" t="s">
        <v>4697</v>
      </c>
      <c r="F616" t="s">
        <v>4697</v>
      </c>
      <c r="G616">
        <v>3</v>
      </c>
      <c r="H616" t="s">
        <v>4697</v>
      </c>
      <c r="I616" s="6" t="str">
        <f t="shared" si="54"/>
        <v>No</v>
      </c>
      <c r="J616" s="6" t="str">
        <f t="shared" si="55"/>
        <v>No</v>
      </c>
      <c r="K616" s="6" t="str">
        <f t="shared" si="56"/>
        <v>No</v>
      </c>
      <c r="L616" s="6">
        <f t="shared" si="57"/>
        <v>3</v>
      </c>
      <c r="M616" s="6" t="str">
        <f t="shared" si="58"/>
        <v>Obesity</v>
      </c>
      <c r="N616" s="6" t="str">
        <f t="shared" si="59"/>
        <v>Diabetic</v>
      </c>
    </row>
    <row r="617" spans="1:14" ht="15" customHeight="1" x14ac:dyDescent="0.3">
      <c r="A617" t="s">
        <v>1244</v>
      </c>
      <c r="B617">
        <v>31.824999999999999</v>
      </c>
      <c r="C617">
        <v>8.2799999999999994</v>
      </c>
      <c r="D617" t="s">
        <v>4697</v>
      </c>
      <c r="E617" t="s">
        <v>4697</v>
      </c>
      <c r="F617" t="s">
        <v>4697</v>
      </c>
      <c r="G617">
        <v>3</v>
      </c>
      <c r="H617" t="s">
        <v>4697</v>
      </c>
      <c r="I617" s="6" t="str">
        <f t="shared" si="54"/>
        <v>No</v>
      </c>
      <c r="J617" s="6" t="str">
        <f t="shared" si="55"/>
        <v>No</v>
      </c>
      <c r="K617" s="6" t="str">
        <f t="shared" si="56"/>
        <v>No</v>
      </c>
      <c r="L617" s="6">
        <f t="shared" si="57"/>
        <v>3</v>
      </c>
      <c r="M617" s="6" t="str">
        <f t="shared" si="58"/>
        <v>Obesity</v>
      </c>
      <c r="N617" s="6" t="str">
        <f t="shared" si="59"/>
        <v>Diabetic</v>
      </c>
    </row>
    <row r="618" spans="1:14" ht="15" customHeight="1" x14ac:dyDescent="0.3">
      <c r="A618" t="s">
        <v>1246</v>
      </c>
      <c r="B618">
        <v>46.43</v>
      </c>
      <c r="C618">
        <v>6.72</v>
      </c>
      <c r="D618" t="s">
        <v>4697</v>
      </c>
      <c r="E618" t="s">
        <v>4697</v>
      </c>
      <c r="F618" t="s">
        <v>4697</v>
      </c>
      <c r="G618" t="s">
        <v>4698</v>
      </c>
      <c r="H618" t="s">
        <v>4697</v>
      </c>
      <c r="I618" s="6" t="str">
        <f t="shared" si="54"/>
        <v>No</v>
      </c>
      <c r="J618" s="6" t="str">
        <f t="shared" si="55"/>
        <v>No</v>
      </c>
      <c r="K618" s="6" t="str">
        <f t="shared" si="56"/>
        <v>No</v>
      </c>
      <c r="L618" s="6">
        <f t="shared" si="57"/>
        <v>0</v>
      </c>
      <c r="M618" s="6" t="str">
        <f t="shared" si="58"/>
        <v>Obesity</v>
      </c>
      <c r="N618" s="6" t="str">
        <f t="shared" si="59"/>
        <v>Diabetic</v>
      </c>
    </row>
    <row r="619" spans="1:14" ht="15" customHeight="1" x14ac:dyDescent="0.3">
      <c r="A619" t="s">
        <v>1248</v>
      </c>
      <c r="B619">
        <v>53.63</v>
      </c>
      <c r="C619">
        <v>5.47</v>
      </c>
      <c r="D619" t="s">
        <v>4699</v>
      </c>
      <c r="E619" t="s">
        <v>4697</v>
      </c>
      <c r="F619" t="s">
        <v>4697</v>
      </c>
      <c r="G619">
        <v>1</v>
      </c>
      <c r="H619" t="s">
        <v>4697</v>
      </c>
      <c r="I619" s="6" t="str">
        <f t="shared" si="54"/>
        <v>Yes</v>
      </c>
      <c r="J619" s="6" t="str">
        <f t="shared" si="55"/>
        <v>No</v>
      </c>
      <c r="K619" s="6" t="str">
        <f t="shared" si="56"/>
        <v>No</v>
      </c>
      <c r="L619" s="6">
        <f t="shared" si="57"/>
        <v>1</v>
      </c>
      <c r="M619" s="6" t="str">
        <f t="shared" si="58"/>
        <v>Obesity</v>
      </c>
      <c r="N619" s="6" t="str">
        <f t="shared" si="59"/>
        <v>Normal</v>
      </c>
    </row>
    <row r="620" spans="1:14" ht="15" customHeight="1" x14ac:dyDescent="0.3">
      <c r="A620" t="s">
        <v>1250</v>
      </c>
      <c r="B620">
        <v>48.7</v>
      </c>
      <c r="C620">
        <v>4.71</v>
      </c>
      <c r="D620" t="s">
        <v>4697</v>
      </c>
      <c r="E620" t="s">
        <v>4697</v>
      </c>
      <c r="F620" t="s">
        <v>4697</v>
      </c>
      <c r="G620" t="s">
        <v>4698</v>
      </c>
      <c r="H620" t="s">
        <v>4697</v>
      </c>
      <c r="I620" s="6" t="str">
        <f t="shared" si="54"/>
        <v>No</v>
      </c>
      <c r="J620" s="6" t="str">
        <f t="shared" si="55"/>
        <v>No</v>
      </c>
      <c r="K620" s="6" t="str">
        <f t="shared" si="56"/>
        <v>No</v>
      </c>
      <c r="L620" s="6">
        <f t="shared" si="57"/>
        <v>0</v>
      </c>
      <c r="M620" s="6" t="str">
        <f t="shared" si="58"/>
        <v>Obesity</v>
      </c>
      <c r="N620" s="6" t="str">
        <f t="shared" si="59"/>
        <v>Normal</v>
      </c>
    </row>
    <row r="621" spans="1:14" ht="15" customHeight="1" x14ac:dyDescent="0.3">
      <c r="A621" t="s">
        <v>1252</v>
      </c>
      <c r="B621">
        <v>48.81</v>
      </c>
      <c r="C621">
        <v>5.49</v>
      </c>
      <c r="D621" t="s">
        <v>4697</v>
      </c>
      <c r="E621" t="s">
        <v>4697</v>
      </c>
      <c r="F621" t="s">
        <v>4697</v>
      </c>
      <c r="G621" t="s">
        <v>4698</v>
      </c>
      <c r="H621" t="s">
        <v>4697</v>
      </c>
      <c r="I621" s="6" t="str">
        <f t="shared" si="54"/>
        <v>No</v>
      </c>
      <c r="J621" s="6" t="str">
        <f t="shared" si="55"/>
        <v>No</v>
      </c>
      <c r="K621" s="6" t="str">
        <f t="shared" si="56"/>
        <v>No</v>
      </c>
      <c r="L621" s="6">
        <f t="shared" si="57"/>
        <v>0</v>
      </c>
      <c r="M621" s="6" t="str">
        <f t="shared" si="58"/>
        <v>Obesity</v>
      </c>
      <c r="N621" s="6" t="str">
        <f t="shared" si="59"/>
        <v>Normal</v>
      </c>
    </row>
    <row r="622" spans="1:14" ht="15" customHeight="1" x14ac:dyDescent="0.3">
      <c r="A622" t="s">
        <v>1254</v>
      </c>
      <c r="B622">
        <v>47.53</v>
      </c>
      <c r="C622">
        <v>4.72</v>
      </c>
      <c r="D622" t="s">
        <v>4697</v>
      </c>
      <c r="E622" t="s">
        <v>4697</v>
      </c>
      <c r="F622" t="s">
        <v>4697</v>
      </c>
      <c r="G622" t="s">
        <v>4698</v>
      </c>
      <c r="H622" t="s">
        <v>4697</v>
      </c>
      <c r="I622" s="6" t="str">
        <f t="shared" si="54"/>
        <v>No</v>
      </c>
      <c r="J622" s="6" t="str">
        <f t="shared" si="55"/>
        <v>No</v>
      </c>
      <c r="K622" s="6" t="str">
        <f t="shared" si="56"/>
        <v>No</v>
      </c>
      <c r="L622" s="6">
        <f t="shared" si="57"/>
        <v>0</v>
      </c>
      <c r="M622" s="6" t="str">
        <f t="shared" si="58"/>
        <v>Obesity</v>
      </c>
      <c r="N622" s="6" t="str">
        <f t="shared" si="59"/>
        <v>Normal</v>
      </c>
    </row>
    <row r="623" spans="1:14" ht="15" customHeight="1" x14ac:dyDescent="0.3">
      <c r="A623" t="s">
        <v>1256</v>
      </c>
      <c r="B623">
        <v>36.85</v>
      </c>
      <c r="C623">
        <v>6.7</v>
      </c>
      <c r="D623" t="s">
        <v>4697</v>
      </c>
      <c r="E623" t="s">
        <v>4697</v>
      </c>
      <c r="F623" t="s">
        <v>4697</v>
      </c>
      <c r="G623" t="s">
        <v>4698</v>
      </c>
      <c r="H623" t="s">
        <v>4697</v>
      </c>
      <c r="I623" s="6" t="str">
        <f t="shared" si="54"/>
        <v>No</v>
      </c>
      <c r="J623" s="6" t="str">
        <f t="shared" si="55"/>
        <v>No</v>
      </c>
      <c r="K623" s="6" t="str">
        <f t="shared" si="56"/>
        <v>No</v>
      </c>
      <c r="L623" s="6">
        <f t="shared" si="57"/>
        <v>0</v>
      </c>
      <c r="M623" s="6" t="str">
        <f t="shared" si="58"/>
        <v>Obesity</v>
      </c>
      <c r="N623" s="6" t="str">
        <f t="shared" si="59"/>
        <v>Diabetic</v>
      </c>
    </row>
    <row r="624" spans="1:14" ht="15" customHeight="1" x14ac:dyDescent="0.3">
      <c r="A624" t="s">
        <v>1258</v>
      </c>
      <c r="B624">
        <v>29.3</v>
      </c>
      <c r="C624">
        <v>5.5</v>
      </c>
      <c r="D624" t="s">
        <v>4697</v>
      </c>
      <c r="E624" t="s">
        <v>4697</v>
      </c>
      <c r="F624" t="s">
        <v>4697</v>
      </c>
      <c r="G624" t="s">
        <v>4698</v>
      </c>
      <c r="H624" t="s">
        <v>4697</v>
      </c>
      <c r="I624" s="6" t="str">
        <f t="shared" si="54"/>
        <v>No</v>
      </c>
      <c r="J624" s="6" t="str">
        <f t="shared" si="55"/>
        <v>No</v>
      </c>
      <c r="K624" s="6" t="str">
        <f t="shared" si="56"/>
        <v>No</v>
      </c>
      <c r="L624" s="6">
        <f t="shared" si="57"/>
        <v>0</v>
      </c>
      <c r="M624" s="6" t="str">
        <f t="shared" si="58"/>
        <v>Overweight</v>
      </c>
      <c r="N624" s="6" t="str">
        <f t="shared" si="59"/>
        <v>Normal</v>
      </c>
    </row>
    <row r="625" spans="1:14" ht="15" customHeight="1" x14ac:dyDescent="0.3">
      <c r="A625" t="s">
        <v>1260</v>
      </c>
      <c r="B625">
        <v>19.3</v>
      </c>
      <c r="C625">
        <v>4.46</v>
      </c>
      <c r="D625" t="s">
        <v>4697</v>
      </c>
      <c r="E625" t="s">
        <v>4697</v>
      </c>
      <c r="F625" t="s">
        <v>4697</v>
      </c>
      <c r="G625">
        <v>1</v>
      </c>
      <c r="H625" t="s">
        <v>4699</v>
      </c>
      <c r="I625" s="6" t="str">
        <f t="shared" si="54"/>
        <v>No</v>
      </c>
      <c r="J625" s="6" t="str">
        <f t="shared" si="55"/>
        <v>No</v>
      </c>
      <c r="K625" s="6" t="str">
        <f t="shared" si="56"/>
        <v>Yes</v>
      </c>
      <c r="L625" s="6">
        <f t="shared" si="57"/>
        <v>1</v>
      </c>
      <c r="M625" s="6" t="str">
        <f t="shared" si="58"/>
        <v>Normal Weight</v>
      </c>
      <c r="N625" s="6" t="str">
        <f t="shared" si="59"/>
        <v>Normal</v>
      </c>
    </row>
    <row r="626" spans="1:14" ht="15" customHeight="1" x14ac:dyDescent="0.3">
      <c r="A626" t="s">
        <v>1262</v>
      </c>
      <c r="B626">
        <v>24.13</v>
      </c>
      <c r="C626">
        <v>5.29</v>
      </c>
      <c r="D626" t="s">
        <v>4699</v>
      </c>
      <c r="E626" t="s">
        <v>4697</v>
      </c>
      <c r="F626" t="s">
        <v>4700</v>
      </c>
      <c r="G626">
        <v>1</v>
      </c>
      <c r="H626" t="s">
        <v>4699</v>
      </c>
      <c r="I626" s="6" t="str">
        <f t="shared" si="54"/>
        <v>Yes</v>
      </c>
      <c r="J626" s="6" t="str">
        <f t="shared" si="55"/>
        <v>No</v>
      </c>
      <c r="K626" s="6" t="str">
        <f t="shared" si="56"/>
        <v>Yes</v>
      </c>
      <c r="L626" s="6">
        <f t="shared" si="57"/>
        <v>1</v>
      </c>
      <c r="M626" s="6" t="str">
        <f t="shared" si="58"/>
        <v>Normal Weight</v>
      </c>
      <c r="N626" s="6" t="str">
        <f t="shared" si="59"/>
        <v>Normal</v>
      </c>
    </row>
    <row r="627" spans="1:14" ht="15" customHeight="1" x14ac:dyDescent="0.3">
      <c r="A627" t="s">
        <v>1264</v>
      </c>
      <c r="B627">
        <v>46.7</v>
      </c>
      <c r="C627">
        <v>10.99</v>
      </c>
      <c r="D627" t="s">
        <v>4697</v>
      </c>
      <c r="E627" t="s">
        <v>4697</v>
      </c>
      <c r="F627" t="s">
        <v>4697</v>
      </c>
      <c r="G627" t="s">
        <v>4698</v>
      </c>
      <c r="H627" t="s">
        <v>4697</v>
      </c>
      <c r="I627" s="6" t="str">
        <f t="shared" si="54"/>
        <v>No</v>
      </c>
      <c r="J627" s="6" t="str">
        <f t="shared" si="55"/>
        <v>No</v>
      </c>
      <c r="K627" s="6" t="str">
        <f t="shared" si="56"/>
        <v>No</v>
      </c>
      <c r="L627" s="6">
        <f t="shared" si="57"/>
        <v>0</v>
      </c>
      <c r="M627" s="6" t="str">
        <f t="shared" si="58"/>
        <v>Obesity</v>
      </c>
      <c r="N627" s="6" t="str">
        <f t="shared" si="59"/>
        <v>Diabetic</v>
      </c>
    </row>
    <row r="628" spans="1:14" ht="15" customHeight="1" x14ac:dyDescent="0.3">
      <c r="A628" t="s">
        <v>1266</v>
      </c>
      <c r="B628">
        <v>45.27</v>
      </c>
      <c r="C628">
        <v>5.2</v>
      </c>
      <c r="D628" t="s">
        <v>4699</v>
      </c>
      <c r="E628" t="s">
        <v>4697</v>
      </c>
      <c r="F628" t="s">
        <v>4697</v>
      </c>
      <c r="G628" t="s">
        <v>4698</v>
      </c>
      <c r="H628" t="s">
        <v>4697</v>
      </c>
      <c r="I628" s="6" t="str">
        <f t="shared" si="54"/>
        <v>Yes</v>
      </c>
      <c r="J628" s="6" t="str">
        <f t="shared" si="55"/>
        <v>No</v>
      </c>
      <c r="K628" s="6" t="str">
        <f t="shared" si="56"/>
        <v>No</v>
      </c>
      <c r="L628" s="6">
        <f t="shared" si="57"/>
        <v>0</v>
      </c>
      <c r="M628" s="6" t="str">
        <f t="shared" si="58"/>
        <v>Obesity</v>
      </c>
      <c r="N628" s="6" t="str">
        <f t="shared" si="59"/>
        <v>Normal</v>
      </c>
    </row>
    <row r="629" spans="1:14" ht="15" customHeight="1" x14ac:dyDescent="0.3">
      <c r="A629" t="s">
        <v>1268</v>
      </c>
      <c r="B629">
        <v>44.29</v>
      </c>
      <c r="C629">
        <v>9.66</v>
      </c>
      <c r="D629" t="s">
        <v>4697</v>
      </c>
      <c r="E629" t="s">
        <v>4697</v>
      </c>
      <c r="F629" t="s">
        <v>4697</v>
      </c>
      <c r="G629">
        <v>2</v>
      </c>
      <c r="H629" t="s">
        <v>4697</v>
      </c>
      <c r="I629" s="6" t="str">
        <f t="shared" si="54"/>
        <v>No</v>
      </c>
      <c r="J629" s="6" t="str">
        <f t="shared" si="55"/>
        <v>No</v>
      </c>
      <c r="K629" s="6" t="str">
        <f t="shared" si="56"/>
        <v>No</v>
      </c>
      <c r="L629" s="6">
        <f t="shared" si="57"/>
        <v>2</v>
      </c>
      <c r="M629" s="6" t="str">
        <f t="shared" si="58"/>
        <v>Obesity</v>
      </c>
      <c r="N629" s="6" t="str">
        <f t="shared" si="59"/>
        <v>Diabetic</v>
      </c>
    </row>
    <row r="630" spans="1:14" ht="15" customHeight="1" x14ac:dyDescent="0.3">
      <c r="A630" t="s">
        <v>1270</v>
      </c>
      <c r="B630">
        <v>54.59</v>
      </c>
      <c r="C630">
        <v>4.22</v>
      </c>
      <c r="D630" t="s">
        <v>4699</v>
      </c>
      <c r="E630" t="s">
        <v>4697</v>
      </c>
      <c r="F630" t="s">
        <v>4697</v>
      </c>
      <c r="G630">
        <v>1</v>
      </c>
      <c r="H630" t="s">
        <v>4697</v>
      </c>
      <c r="I630" s="6" t="str">
        <f t="shared" si="54"/>
        <v>Yes</v>
      </c>
      <c r="J630" s="6" t="str">
        <f t="shared" si="55"/>
        <v>No</v>
      </c>
      <c r="K630" s="6" t="str">
        <f t="shared" si="56"/>
        <v>No</v>
      </c>
      <c r="L630" s="6">
        <f t="shared" si="57"/>
        <v>1</v>
      </c>
      <c r="M630" s="6" t="str">
        <f t="shared" si="58"/>
        <v>Obesity</v>
      </c>
      <c r="N630" s="6" t="str">
        <f t="shared" si="59"/>
        <v>Normal</v>
      </c>
    </row>
    <row r="631" spans="1:14" ht="15" customHeight="1" x14ac:dyDescent="0.3">
      <c r="A631" t="s">
        <v>1272</v>
      </c>
      <c r="B631">
        <v>32.965000000000003</v>
      </c>
      <c r="C631">
        <v>11.78</v>
      </c>
      <c r="D631" t="s">
        <v>4697</v>
      </c>
      <c r="E631" t="s">
        <v>4697</v>
      </c>
      <c r="F631" t="s">
        <v>4697</v>
      </c>
      <c r="G631" t="s">
        <v>4698</v>
      </c>
      <c r="H631" t="s">
        <v>4697</v>
      </c>
      <c r="I631" s="6" t="str">
        <f t="shared" si="54"/>
        <v>No</v>
      </c>
      <c r="J631" s="6" t="str">
        <f t="shared" si="55"/>
        <v>No</v>
      </c>
      <c r="K631" s="6" t="str">
        <f t="shared" si="56"/>
        <v>No</v>
      </c>
      <c r="L631" s="6">
        <f t="shared" si="57"/>
        <v>0</v>
      </c>
      <c r="M631" s="6" t="str">
        <f t="shared" si="58"/>
        <v>Obesity</v>
      </c>
      <c r="N631" s="6" t="str">
        <f t="shared" si="59"/>
        <v>Diabetic</v>
      </c>
    </row>
    <row r="632" spans="1:14" ht="15" customHeight="1" x14ac:dyDescent="0.3">
      <c r="A632" t="s">
        <v>1274</v>
      </c>
      <c r="B632">
        <v>38.049999999999997</v>
      </c>
      <c r="C632">
        <v>9.6199999999999992</v>
      </c>
      <c r="D632" t="s">
        <v>4697</v>
      </c>
      <c r="E632" t="s">
        <v>4697</v>
      </c>
      <c r="F632" t="s">
        <v>4697</v>
      </c>
      <c r="G632" t="s">
        <v>4698</v>
      </c>
      <c r="H632" t="s">
        <v>4697</v>
      </c>
      <c r="I632" s="6" t="str">
        <f t="shared" si="54"/>
        <v>No</v>
      </c>
      <c r="J632" s="6" t="str">
        <f t="shared" si="55"/>
        <v>No</v>
      </c>
      <c r="K632" s="6" t="str">
        <f t="shared" si="56"/>
        <v>No</v>
      </c>
      <c r="L632" s="6">
        <f t="shared" si="57"/>
        <v>0</v>
      </c>
      <c r="M632" s="6" t="str">
        <f t="shared" si="58"/>
        <v>Obesity</v>
      </c>
      <c r="N632" s="6" t="str">
        <f t="shared" si="59"/>
        <v>Diabetic</v>
      </c>
    </row>
    <row r="633" spans="1:14" ht="15" customHeight="1" x14ac:dyDescent="0.3">
      <c r="A633" t="s">
        <v>1276</v>
      </c>
      <c r="B633">
        <v>46.14</v>
      </c>
      <c r="C633">
        <v>10.78</v>
      </c>
      <c r="D633" t="s">
        <v>4697</v>
      </c>
      <c r="E633" t="s">
        <v>4697</v>
      </c>
      <c r="F633" t="s">
        <v>4697</v>
      </c>
      <c r="G633" t="s">
        <v>4698</v>
      </c>
      <c r="H633" t="s">
        <v>4697</v>
      </c>
      <c r="I633" s="6" t="str">
        <f t="shared" si="54"/>
        <v>No</v>
      </c>
      <c r="J633" s="6" t="str">
        <f t="shared" si="55"/>
        <v>No</v>
      </c>
      <c r="K633" s="6" t="str">
        <f t="shared" si="56"/>
        <v>No</v>
      </c>
      <c r="L633" s="6">
        <f t="shared" si="57"/>
        <v>0</v>
      </c>
      <c r="M633" s="6" t="str">
        <f t="shared" si="58"/>
        <v>Obesity</v>
      </c>
      <c r="N633" s="6" t="str">
        <f t="shared" si="59"/>
        <v>Diabetic</v>
      </c>
    </row>
    <row r="634" spans="1:14" ht="15" customHeight="1" x14ac:dyDescent="0.3">
      <c r="A634" t="s">
        <v>1278</v>
      </c>
      <c r="B634">
        <v>41.325000000000003</v>
      </c>
      <c r="C634">
        <v>5.1100000000000003</v>
      </c>
      <c r="D634" t="s">
        <v>4699</v>
      </c>
      <c r="E634" t="s">
        <v>4697</v>
      </c>
      <c r="F634" t="s">
        <v>4697</v>
      </c>
      <c r="G634">
        <v>2</v>
      </c>
      <c r="H634" t="s">
        <v>4697</v>
      </c>
      <c r="I634" s="6" t="str">
        <f t="shared" si="54"/>
        <v>Yes</v>
      </c>
      <c r="J634" s="6" t="str">
        <f t="shared" si="55"/>
        <v>No</v>
      </c>
      <c r="K634" s="6" t="str">
        <f t="shared" si="56"/>
        <v>No</v>
      </c>
      <c r="L634" s="6">
        <f t="shared" si="57"/>
        <v>2</v>
      </c>
      <c r="M634" s="6" t="str">
        <f t="shared" si="58"/>
        <v>Obesity</v>
      </c>
      <c r="N634" s="6" t="str">
        <f t="shared" si="59"/>
        <v>Normal</v>
      </c>
    </row>
    <row r="635" spans="1:14" ht="15" customHeight="1" x14ac:dyDescent="0.3">
      <c r="A635" t="s">
        <v>1280</v>
      </c>
      <c r="B635">
        <v>44.64</v>
      </c>
      <c r="C635">
        <v>7.18</v>
      </c>
      <c r="D635" t="s">
        <v>4697</v>
      </c>
      <c r="E635" t="s">
        <v>4697</v>
      </c>
      <c r="F635" t="s">
        <v>4697</v>
      </c>
      <c r="G635" t="s">
        <v>4698</v>
      </c>
      <c r="H635" t="s">
        <v>4697</v>
      </c>
      <c r="I635" s="6" t="str">
        <f t="shared" si="54"/>
        <v>No</v>
      </c>
      <c r="J635" s="6" t="str">
        <f t="shared" si="55"/>
        <v>No</v>
      </c>
      <c r="K635" s="6" t="str">
        <f t="shared" si="56"/>
        <v>No</v>
      </c>
      <c r="L635" s="6">
        <f t="shared" si="57"/>
        <v>0</v>
      </c>
      <c r="M635" s="6" t="str">
        <f t="shared" si="58"/>
        <v>Obesity</v>
      </c>
      <c r="N635" s="6" t="str">
        <f t="shared" si="59"/>
        <v>Diabetic</v>
      </c>
    </row>
    <row r="636" spans="1:14" ht="15" customHeight="1" x14ac:dyDescent="0.3">
      <c r="A636" t="s">
        <v>1282</v>
      </c>
      <c r="B636">
        <v>25.175000000000001</v>
      </c>
      <c r="C636">
        <v>4.96</v>
      </c>
      <c r="D636" t="s">
        <v>4697</v>
      </c>
      <c r="E636" t="s">
        <v>4699</v>
      </c>
      <c r="F636" t="s">
        <v>4697</v>
      </c>
      <c r="G636">
        <v>1</v>
      </c>
      <c r="H636" t="s">
        <v>4701</v>
      </c>
      <c r="I636" s="6" t="str">
        <f t="shared" si="54"/>
        <v>No</v>
      </c>
      <c r="J636" s="6" t="str">
        <f t="shared" si="55"/>
        <v>Yes</v>
      </c>
      <c r="K636" s="6" t="str">
        <f t="shared" si="56"/>
        <v>Yes</v>
      </c>
      <c r="L636" s="6">
        <f t="shared" si="57"/>
        <v>1</v>
      </c>
      <c r="M636" s="6" t="str">
        <f t="shared" si="58"/>
        <v>Overweight</v>
      </c>
      <c r="N636" s="6" t="str">
        <f t="shared" si="59"/>
        <v>Normal</v>
      </c>
    </row>
    <row r="637" spans="1:14" ht="15" customHeight="1" x14ac:dyDescent="0.3">
      <c r="A637" t="s">
        <v>1284</v>
      </c>
      <c r="B637">
        <v>43.11</v>
      </c>
      <c r="C637">
        <v>4.67</v>
      </c>
      <c r="D637" t="s">
        <v>4699</v>
      </c>
      <c r="E637" t="s">
        <v>4697</v>
      </c>
      <c r="F637" t="s">
        <v>4697</v>
      </c>
      <c r="G637" t="s">
        <v>4698</v>
      </c>
      <c r="H637" t="s">
        <v>4697</v>
      </c>
      <c r="I637" s="6" t="str">
        <f t="shared" si="54"/>
        <v>Yes</v>
      </c>
      <c r="J637" s="6" t="str">
        <f t="shared" si="55"/>
        <v>No</v>
      </c>
      <c r="K637" s="6" t="str">
        <f t="shared" si="56"/>
        <v>No</v>
      </c>
      <c r="L637" s="6">
        <f t="shared" si="57"/>
        <v>0</v>
      </c>
      <c r="M637" s="6" t="str">
        <f t="shared" si="58"/>
        <v>Obesity</v>
      </c>
      <c r="N637" s="6" t="str">
        <f t="shared" si="59"/>
        <v>Normal</v>
      </c>
    </row>
    <row r="638" spans="1:14" ht="15" customHeight="1" x14ac:dyDescent="0.3">
      <c r="A638" t="s">
        <v>1286</v>
      </c>
      <c r="B638">
        <v>53.32</v>
      </c>
      <c r="C638">
        <v>5.0599999999999996</v>
      </c>
      <c r="D638" t="s">
        <v>4697</v>
      </c>
      <c r="E638" t="s">
        <v>4697</v>
      </c>
      <c r="F638" t="s">
        <v>4697</v>
      </c>
      <c r="G638" t="s">
        <v>4698</v>
      </c>
      <c r="H638" t="s">
        <v>4697</v>
      </c>
      <c r="I638" s="6" t="str">
        <f t="shared" si="54"/>
        <v>No</v>
      </c>
      <c r="J638" s="6" t="str">
        <f t="shared" si="55"/>
        <v>No</v>
      </c>
      <c r="K638" s="6" t="str">
        <f t="shared" si="56"/>
        <v>No</v>
      </c>
      <c r="L638" s="6">
        <f t="shared" si="57"/>
        <v>0</v>
      </c>
      <c r="M638" s="6" t="str">
        <f t="shared" si="58"/>
        <v>Obesity</v>
      </c>
      <c r="N638" s="6" t="str">
        <f t="shared" si="59"/>
        <v>Normal</v>
      </c>
    </row>
    <row r="639" spans="1:14" ht="15" customHeight="1" x14ac:dyDescent="0.3">
      <c r="A639" t="s">
        <v>1288</v>
      </c>
      <c r="B639">
        <v>38.04</v>
      </c>
      <c r="C639">
        <v>5.0199999999999996</v>
      </c>
      <c r="D639" t="s">
        <v>4699</v>
      </c>
      <c r="E639" t="s">
        <v>4697</v>
      </c>
      <c r="F639" t="s">
        <v>4697</v>
      </c>
      <c r="G639">
        <v>1</v>
      </c>
      <c r="H639" t="s">
        <v>4697</v>
      </c>
      <c r="I639" s="6" t="str">
        <f t="shared" si="54"/>
        <v>Yes</v>
      </c>
      <c r="J639" s="6" t="str">
        <f t="shared" si="55"/>
        <v>No</v>
      </c>
      <c r="K639" s="6" t="str">
        <f t="shared" si="56"/>
        <v>No</v>
      </c>
      <c r="L639" s="6">
        <f t="shared" si="57"/>
        <v>1</v>
      </c>
      <c r="M639" s="6" t="str">
        <f t="shared" si="58"/>
        <v>Obesity</v>
      </c>
      <c r="N639" s="6" t="str">
        <f t="shared" si="59"/>
        <v>Normal</v>
      </c>
    </row>
    <row r="640" spans="1:14" ht="15" customHeight="1" x14ac:dyDescent="0.3">
      <c r="A640" t="s">
        <v>1290</v>
      </c>
      <c r="B640">
        <v>37.9</v>
      </c>
      <c r="C640">
        <v>7.76</v>
      </c>
      <c r="D640" t="s">
        <v>4697</v>
      </c>
      <c r="E640" t="s">
        <v>4697</v>
      </c>
      <c r="F640" t="s">
        <v>4697</v>
      </c>
      <c r="G640" t="s">
        <v>4698</v>
      </c>
      <c r="H640" t="s">
        <v>4697</v>
      </c>
      <c r="I640" s="6" t="str">
        <f t="shared" si="54"/>
        <v>No</v>
      </c>
      <c r="J640" s="6" t="str">
        <f t="shared" si="55"/>
        <v>No</v>
      </c>
      <c r="K640" s="6" t="str">
        <f t="shared" si="56"/>
        <v>No</v>
      </c>
      <c r="L640" s="6">
        <f t="shared" si="57"/>
        <v>0</v>
      </c>
      <c r="M640" s="6" t="str">
        <f t="shared" si="58"/>
        <v>Obesity</v>
      </c>
      <c r="N640" s="6" t="str">
        <f t="shared" si="59"/>
        <v>Diabetic</v>
      </c>
    </row>
    <row r="641" spans="1:14" ht="15" customHeight="1" x14ac:dyDescent="0.3">
      <c r="A641" t="s">
        <v>1292</v>
      </c>
      <c r="B641">
        <v>39.6</v>
      </c>
      <c r="C641">
        <v>9.32</v>
      </c>
      <c r="D641" t="s">
        <v>4697</v>
      </c>
      <c r="E641" t="s">
        <v>4697</v>
      </c>
      <c r="F641" t="s">
        <v>4697</v>
      </c>
      <c r="G641" t="s">
        <v>4698</v>
      </c>
      <c r="H641" t="s">
        <v>4697</v>
      </c>
      <c r="I641" s="6" t="str">
        <f t="shared" si="54"/>
        <v>No</v>
      </c>
      <c r="J641" s="6" t="str">
        <f t="shared" si="55"/>
        <v>No</v>
      </c>
      <c r="K641" s="6" t="str">
        <f t="shared" si="56"/>
        <v>No</v>
      </c>
      <c r="L641" s="6">
        <f t="shared" si="57"/>
        <v>0</v>
      </c>
      <c r="M641" s="6" t="str">
        <f t="shared" si="58"/>
        <v>Obesity</v>
      </c>
      <c r="N641" s="6" t="str">
        <f t="shared" si="59"/>
        <v>Diabetic</v>
      </c>
    </row>
    <row r="642" spans="1:14" ht="15" customHeight="1" x14ac:dyDescent="0.3">
      <c r="A642" t="s">
        <v>1294</v>
      </c>
      <c r="B642">
        <v>50.92</v>
      </c>
      <c r="C642">
        <v>5.31</v>
      </c>
      <c r="D642" t="s">
        <v>4699</v>
      </c>
      <c r="E642" t="s">
        <v>4697</v>
      </c>
      <c r="F642" t="s">
        <v>4697</v>
      </c>
      <c r="G642">
        <v>1</v>
      </c>
      <c r="H642" t="s">
        <v>4697</v>
      </c>
      <c r="I642" s="6" t="str">
        <f t="shared" ref="I642:I705" si="60">PROPER(D642)</f>
        <v>Yes</v>
      </c>
      <c r="J642" s="6" t="str">
        <f t="shared" ref="J642:J705" si="61">PROPER(E642)</f>
        <v>No</v>
      </c>
      <c r="K642" s="6" t="str">
        <f t="shared" ref="K642:K705" si="62">IF(H642="?",$K$4,PROPER(H642))</f>
        <v>No</v>
      </c>
      <c r="L642" s="6">
        <f t="shared" ref="L642:L705" si="63">IF(G642="No major surgery",0,G642)</f>
        <v>1</v>
      </c>
      <c r="M642" s="6" t="str">
        <f t="shared" ref="M642:M705" si="64">IF(B642&lt;18.5,"Underweight",IF(B642&lt;=24.9,"Normal Weight",IF(B642&lt;=29.9,"Overweight","Obesity")))</f>
        <v>Obesity</v>
      </c>
      <c r="N642" s="6" t="str">
        <f t="shared" ref="N642:N705" si="65">IF(C642&lt;5.7,"Normal",IF(C642&lt;=6.4,"Prediabetic","Diabetic"))</f>
        <v>Normal</v>
      </c>
    </row>
    <row r="643" spans="1:14" ht="15" customHeight="1" x14ac:dyDescent="0.3">
      <c r="A643" t="s">
        <v>1296</v>
      </c>
      <c r="B643">
        <v>21.85</v>
      </c>
      <c r="C643">
        <v>5.56</v>
      </c>
      <c r="D643" t="s">
        <v>4699</v>
      </c>
      <c r="E643" t="s">
        <v>4697</v>
      </c>
      <c r="F643" t="s">
        <v>4697</v>
      </c>
      <c r="G643" t="s">
        <v>4698</v>
      </c>
      <c r="H643" t="s">
        <v>4699</v>
      </c>
      <c r="I643" s="6" t="str">
        <f t="shared" si="60"/>
        <v>Yes</v>
      </c>
      <c r="J643" s="6" t="str">
        <f t="shared" si="61"/>
        <v>No</v>
      </c>
      <c r="K643" s="6" t="str">
        <f t="shared" si="62"/>
        <v>Yes</v>
      </c>
      <c r="L643" s="6">
        <f t="shared" si="63"/>
        <v>0</v>
      </c>
      <c r="M643" s="6" t="str">
        <f t="shared" si="64"/>
        <v>Normal Weight</v>
      </c>
      <c r="N643" s="6" t="str">
        <f t="shared" si="65"/>
        <v>Normal</v>
      </c>
    </row>
    <row r="644" spans="1:14" ht="15" customHeight="1" x14ac:dyDescent="0.3">
      <c r="A644" t="s">
        <v>1298</v>
      </c>
      <c r="B644">
        <v>36.08</v>
      </c>
      <c r="C644">
        <v>7.11</v>
      </c>
      <c r="D644" t="s">
        <v>4699</v>
      </c>
      <c r="E644" t="s">
        <v>4697</v>
      </c>
      <c r="F644" t="s">
        <v>4700</v>
      </c>
      <c r="G644">
        <v>1</v>
      </c>
      <c r="H644" t="s">
        <v>4697</v>
      </c>
      <c r="I644" s="6" t="str">
        <f t="shared" si="60"/>
        <v>Yes</v>
      </c>
      <c r="J644" s="6" t="str">
        <f t="shared" si="61"/>
        <v>No</v>
      </c>
      <c r="K644" s="6" t="str">
        <f t="shared" si="62"/>
        <v>No</v>
      </c>
      <c r="L644" s="6">
        <f t="shared" si="63"/>
        <v>1</v>
      </c>
      <c r="M644" s="6" t="str">
        <f t="shared" si="64"/>
        <v>Obesity</v>
      </c>
      <c r="N644" s="6" t="str">
        <f t="shared" si="65"/>
        <v>Diabetic</v>
      </c>
    </row>
    <row r="645" spans="1:14" ht="15" customHeight="1" x14ac:dyDescent="0.3">
      <c r="A645" t="s">
        <v>1300</v>
      </c>
      <c r="B645">
        <v>40.44</v>
      </c>
      <c r="C645">
        <v>5.13</v>
      </c>
      <c r="D645" t="s">
        <v>4699</v>
      </c>
      <c r="E645" t="s">
        <v>4697</v>
      </c>
      <c r="F645" t="s">
        <v>4700</v>
      </c>
      <c r="G645">
        <v>1</v>
      </c>
      <c r="H645" t="s">
        <v>4697</v>
      </c>
      <c r="I645" s="6" t="str">
        <f t="shared" si="60"/>
        <v>Yes</v>
      </c>
      <c r="J645" s="6" t="str">
        <f t="shared" si="61"/>
        <v>No</v>
      </c>
      <c r="K645" s="6" t="str">
        <f t="shared" si="62"/>
        <v>No</v>
      </c>
      <c r="L645" s="6">
        <f t="shared" si="63"/>
        <v>1</v>
      </c>
      <c r="M645" s="6" t="str">
        <f t="shared" si="64"/>
        <v>Obesity</v>
      </c>
      <c r="N645" s="6" t="str">
        <f t="shared" si="65"/>
        <v>Normal</v>
      </c>
    </row>
    <row r="646" spans="1:14" ht="15" customHeight="1" x14ac:dyDescent="0.3">
      <c r="A646" t="s">
        <v>1302</v>
      </c>
      <c r="B646">
        <v>38.094999999999999</v>
      </c>
      <c r="C646">
        <v>10.199999999999999</v>
      </c>
      <c r="D646" t="s">
        <v>4697</v>
      </c>
      <c r="E646" t="s">
        <v>4697</v>
      </c>
      <c r="F646" t="s">
        <v>4697</v>
      </c>
      <c r="G646" t="s">
        <v>4698</v>
      </c>
      <c r="H646" t="s">
        <v>4697</v>
      </c>
      <c r="I646" s="6" t="str">
        <f t="shared" si="60"/>
        <v>No</v>
      </c>
      <c r="J646" s="6" t="str">
        <f t="shared" si="61"/>
        <v>No</v>
      </c>
      <c r="K646" s="6" t="str">
        <f t="shared" si="62"/>
        <v>No</v>
      </c>
      <c r="L646" s="6">
        <f t="shared" si="63"/>
        <v>0</v>
      </c>
      <c r="M646" s="6" t="str">
        <f t="shared" si="64"/>
        <v>Obesity</v>
      </c>
      <c r="N646" s="6" t="str">
        <f t="shared" si="65"/>
        <v>Diabetic</v>
      </c>
    </row>
    <row r="647" spans="1:14" ht="15" customHeight="1" x14ac:dyDescent="0.3">
      <c r="A647" t="s">
        <v>1304</v>
      </c>
      <c r="B647">
        <v>44.95</v>
      </c>
      <c r="C647">
        <v>10.4</v>
      </c>
      <c r="D647" t="s">
        <v>4697</v>
      </c>
      <c r="E647" t="s">
        <v>4697</v>
      </c>
      <c r="F647" t="s">
        <v>4697</v>
      </c>
      <c r="G647" t="s">
        <v>4698</v>
      </c>
      <c r="H647" t="s">
        <v>4697</v>
      </c>
      <c r="I647" s="6" t="str">
        <f t="shared" si="60"/>
        <v>No</v>
      </c>
      <c r="J647" s="6" t="str">
        <f t="shared" si="61"/>
        <v>No</v>
      </c>
      <c r="K647" s="6" t="str">
        <f t="shared" si="62"/>
        <v>No</v>
      </c>
      <c r="L647" s="6">
        <f t="shared" si="63"/>
        <v>0</v>
      </c>
      <c r="M647" s="6" t="str">
        <f t="shared" si="64"/>
        <v>Obesity</v>
      </c>
      <c r="N647" s="6" t="str">
        <f t="shared" si="65"/>
        <v>Diabetic</v>
      </c>
    </row>
    <row r="648" spans="1:14" ht="15" customHeight="1" x14ac:dyDescent="0.3">
      <c r="A648" t="s">
        <v>1306</v>
      </c>
      <c r="B648">
        <v>35.54</v>
      </c>
      <c r="C648">
        <v>10.67</v>
      </c>
      <c r="D648" t="s">
        <v>4697</v>
      </c>
      <c r="E648" t="s">
        <v>4697</v>
      </c>
      <c r="F648" t="s">
        <v>4697</v>
      </c>
      <c r="G648" t="s">
        <v>4698</v>
      </c>
      <c r="H648" t="s">
        <v>4697</v>
      </c>
      <c r="I648" s="6" t="str">
        <f t="shared" si="60"/>
        <v>No</v>
      </c>
      <c r="J648" s="6" t="str">
        <f t="shared" si="61"/>
        <v>No</v>
      </c>
      <c r="K648" s="6" t="str">
        <f t="shared" si="62"/>
        <v>No</v>
      </c>
      <c r="L648" s="6">
        <f t="shared" si="63"/>
        <v>0</v>
      </c>
      <c r="M648" s="6" t="str">
        <f t="shared" si="64"/>
        <v>Obesity</v>
      </c>
      <c r="N648" s="6" t="str">
        <f t="shared" si="65"/>
        <v>Diabetic</v>
      </c>
    </row>
    <row r="649" spans="1:14" ht="15" customHeight="1" x14ac:dyDescent="0.3">
      <c r="A649" t="s">
        <v>1308</v>
      </c>
      <c r="B649">
        <v>39.799999999999997</v>
      </c>
      <c r="C649">
        <v>4.6500000000000004</v>
      </c>
      <c r="D649" t="s">
        <v>4699</v>
      </c>
      <c r="E649" t="s">
        <v>4697</v>
      </c>
      <c r="F649" t="s">
        <v>4697</v>
      </c>
      <c r="G649">
        <v>2</v>
      </c>
      <c r="H649" t="s">
        <v>4697</v>
      </c>
      <c r="I649" s="6" t="str">
        <f t="shared" si="60"/>
        <v>Yes</v>
      </c>
      <c r="J649" s="6" t="str">
        <f t="shared" si="61"/>
        <v>No</v>
      </c>
      <c r="K649" s="6" t="str">
        <f t="shared" si="62"/>
        <v>No</v>
      </c>
      <c r="L649" s="6">
        <f t="shared" si="63"/>
        <v>2</v>
      </c>
      <c r="M649" s="6" t="str">
        <f t="shared" si="64"/>
        <v>Obesity</v>
      </c>
      <c r="N649" s="6" t="str">
        <f t="shared" si="65"/>
        <v>Normal</v>
      </c>
    </row>
    <row r="650" spans="1:14" ht="15" customHeight="1" x14ac:dyDescent="0.3">
      <c r="A650" t="s">
        <v>1310</v>
      </c>
      <c r="B650">
        <v>33.659999999999997</v>
      </c>
      <c r="C650">
        <v>5.65</v>
      </c>
      <c r="D650" t="s">
        <v>4699</v>
      </c>
      <c r="E650" t="s">
        <v>4697</v>
      </c>
      <c r="F650" t="s">
        <v>4697</v>
      </c>
      <c r="G650">
        <v>2</v>
      </c>
      <c r="H650" t="s">
        <v>4697</v>
      </c>
      <c r="I650" s="6" t="str">
        <f t="shared" si="60"/>
        <v>Yes</v>
      </c>
      <c r="J650" s="6" t="str">
        <f t="shared" si="61"/>
        <v>No</v>
      </c>
      <c r="K650" s="6" t="str">
        <f t="shared" si="62"/>
        <v>No</v>
      </c>
      <c r="L650" s="6">
        <f t="shared" si="63"/>
        <v>2</v>
      </c>
      <c r="M650" s="6" t="str">
        <f t="shared" si="64"/>
        <v>Obesity</v>
      </c>
      <c r="N650" s="6" t="str">
        <f t="shared" si="65"/>
        <v>Normal</v>
      </c>
    </row>
    <row r="651" spans="1:14" ht="15" customHeight="1" x14ac:dyDescent="0.3">
      <c r="A651" t="s">
        <v>1312</v>
      </c>
      <c r="B651">
        <v>35.5</v>
      </c>
      <c r="C651">
        <v>11.97</v>
      </c>
      <c r="D651" t="s">
        <v>4697</v>
      </c>
      <c r="E651" t="s">
        <v>4697</v>
      </c>
      <c r="F651" t="s">
        <v>4697</v>
      </c>
      <c r="G651" t="s">
        <v>4698</v>
      </c>
      <c r="H651" t="s">
        <v>4697</v>
      </c>
      <c r="I651" s="6" t="str">
        <f t="shared" si="60"/>
        <v>No</v>
      </c>
      <c r="J651" s="6" t="str">
        <f t="shared" si="61"/>
        <v>No</v>
      </c>
      <c r="K651" s="6" t="str">
        <f t="shared" si="62"/>
        <v>No</v>
      </c>
      <c r="L651" s="6">
        <f t="shared" si="63"/>
        <v>0</v>
      </c>
      <c r="M651" s="6" t="str">
        <f t="shared" si="64"/>
        <v>Obesity</v>
      </c>
      <c r="N651" s="6" t="str">
        <f t="shared" si="65"/>
        <v>Diabetic</v>
      </c>
    </row>
    <row r="652" spans="1:14" ht="15" customHeight="1" x14ac:dyDescent="0.3">
      <c r="A652" t="s">
        <v>1314</v>
      </c>
      <c r="B652">
        <v>41.63</v>
      </c>
      <c r="C652">
        <v>6.71</v>
      </c>
      <c r="D652" t="s">
        <v>4697</v>
      </c>
      <c r="E652" t="s">
        <v>4697</v>
      </c>
      <c r="F652" t="s">
        <v>4697</v>
      </c>
      <c r="G652" t="s">
        <v>4698</v>
      </c>
      <c r="H652" t="s">
        <v>4697</v>
      </c>
      <c r="I652" s="6" t="str">
        <f t="shared" si="60"/>
        <v>No</v>
      </c>
      <c r="J652" s="6" t="str">
        <f t="shared" si="61"/>
        <v>No</v>
      </c>
      <c r="K652" s="6" t="str">
        <f t="shared" si="62"/>
        <v>No</v>
      </c>
      <c r="L652" s="6">
        <f t="shared" si="63"/>
        <v>0</v>
      </c>
      <c r="M652" s="6" t="str">
        <f t="shared" si="64"/>
        <v>Obesity</v>
      </c>
      <c r="N652" s="6" t="str">
        <f t="shared" si="65"/>
        <v>Diabetic</v>
      </c>
    </row>
    <row r="653" spans="1:14" ht="15" customHeight="1" x14ac:dyDescent="0.3">
      <c r="A653" t="s">
        <v>1316</v>
      </c>
      <c r="B653">
        <v>46.49</v>
      </c>
      <c r="C653">
        <v>11.92</v>
      </c>
      <c r="D653" t="s">
        <v>4697</v>
      </c>
      <c r="E653" t="s">
        <v>4697</v>
      </c>
      <c r="F653" t="s">
        <v>4697</v>
      </c>
      <c r="G653" t="s">
        <v>4698</v>
      </c>
      <c r="H653" t="s">
        <v>4697</v>
      </c>
      <c r="I653" s="6" t="str">
        <f t="shared" si="60"/>
        <v>No</v>
      </c>
      <c r="J653" s="6" t="str">
        <f t="shared" si="61"/>
        <v>No</v>
      </c>
      <c r="K653" s="6" t="str">
        <f t="shared" si="62"/>
        <v>No</v>
      </c>
      <c r="L653" s="6">
        <f t="shared" si="63"/>
        <v>0</v>
      </c>
      <c r="M653" s="6" t="str">
        <f t="shared" si="64"/>
        <v>Obesity</v>
      </c>
      <c r="N653" s="6" t="str">
        <f t="shared" si="65"/>
        <v>Diabetic</v>
      </c>
    </row>
    <row r="654" spans="1:14" ht="15" customHeight="1" x14ac:dyDescent="0.3">
      <c r="A654" t="s">
        <v>1318</v>
      </c>
      <c r="B654">
        <v>43.29</v>
      </c>
      <c r="C654">
        <v>5.35</v>
      </c>
      <c r="D654" t="s">
        <v>4697</v>
      </c>
      <c r="E654" t="s">
        <v>4697</v>
      </c>
      <c r="F654" t="s">
        <v>4697</v>
      </c>
      <c r="G654">
        <v>2</v>
      </c>
      <c r="H654" t="s">
        <v>4697</v>
      </c>
      <c r="I654" s="6" t="str">
        <f t="shared" si="60"/>
        <v>No</v>
      </c>
      <c r="J654" s="6" t="str">
        <f t="shared" si="61"/>
        <v>No</v>
      </c>
      <c r="K654" s="6" t="str">
        <f t="shared" si="62"/>
        <v>No</v>
      </c>
      <c r="L654" s="6">
        <f t="shared" si="63"/>
        <v>2</v>
      </c>
      <c r="M654" s="6" t="str">
        <f t="shared" si="64"/>
        <v>Obesity</v>
      </c>
      <c r="N654" s="6" t="str">
        <f t="shared" si="65"/>
        <v>Normal</v>
      </c>
    </row>
    <row r="655" spans="1:14" ht="15" customHeight="1" x14ac:dyDescent="0.3">
      <c r="A655" t="s">
        <v>1320</v>
      </c>
      <c r="B655">
        <v>43.08</v>
      </c>
      <c r="C655">
        <v>8.9600000000000009</v>
      </c>
      <c r="D655" t="s">
        <v>4699</v>
      </c>
      <c r="E655" t="s">
        <v>4697</v>
      </c>
      <c r="F655" t="s">
        <v>4697</v>
      </c>
      <c r="G655">
        <v>1</v>
      </c>
      <c r="H655" t="s">
        <v>4697</v>
      </c>
      <c r="I655" s="6" t="str">
        <f t="shared" si="60"/>
        <v>Yes</v>
      </c>
      <c r="J655" s="6" t="str">
        <f t="shared" si="61"/>
        <v>No</v>
      </c>
      <c r="K655" s="6" t="str">
        <f t="shared" si="62"/>
        <v>No</v>
      </c>
      <c r="L655" s="6">
        <f t="shared" si="63"/>
        <v>1</v>
      </c>
      <c r="M655" s="6" t="str">
        <f t="shared" si="64"/>
        <v>Obesity</v>
      </c>
      <c r="N655" s="6" t="str">
        <f t="shared" si="65"/>
        <v>Diabetic</v>
      </c>
    </row>
    <row r="656" spans="1:14" ht="15" customHeight="1" x14ac:dyDescent="0.3">
      <c r="A656" t="s">
        <v>1322</v>
      </c>
      <c r="B656">
        <v>39.07</v>
      </c>
      <c r="C656">
        <v>11.93</v>
      </c>
      <c r="D656" t="s">
        <v>4697</v>
      </c>
      <c r="E656" t="s">
        <v>4697</v>
      </c>
      <c r="F656" t="s">
        <v>4697</v>
      </c>
      <c r="G656" t="s">
        <v>4698</v>
      </c>
      <c r="H656" t="s">
        <v>4697</v>
      </c>
      <c r="I656" s="6" t="str">
        <f t="shared" si="60"/>
        <v>No</v>
      </c>
      <c r="J656" s="6" t="str">
        <f t="shared" si="61"/>
        <v>No</v>
      </c>
      <c r="K656" s="6" t="str">
        <f t="shared" si="62"/>
        <v>No</v>
      </c>
      <c r="L656" s="6">
        <f t="shared" si="63"/>
        <v>0</v>
      </c>
      <c r="M656" s="6" t="str">
        <f t="shared" si="64"/>
        <v>Obesity</v>
      </c>
      <c r="N656" s="6" t="str">
        <f t="shared" si="65"/>
        <v>Diabetic</v>
      </c>
    </row>
    <row r="657" spans="1:14" ht="15" customHeight="1" x14ac:dyDescent="0.3">
      <c r="A657" t="s">
        <v>1324</v>
      </c>
      <c r="B657">
        <v>41.3</v>
      </c>
      <c r="C657">
        <v>9.59</v>
      </c>
      <c r="D657" t="s">
        <v>4697</v>
      </c>
      <c r="E657" t="s">
        <v>4697</v>
      </c>
      <c r="F657" t="s">
        <v>4697</v>
      </c>
      <c r="G657" t="s">
        <v>4698</v>
      </c>
      <c r="H657" t="s">
        <v>4697</v>
      </c>
      <c r="I657" s="6" t="str">
        <f t="shared" si="60"/>
        <v>No</v>
      </c>
      <c r="J657" s="6" t="str">
        <f t="shared" si="61"/>
        <v>No</v>
      </c>
      <c r="K657" s="6" t="str">
        <f t="shared" si="62"/>
        <v>No</v>
      </c>
      <c r="L657" s="6">
        <f t="shared" si="63"/>
        <v>0</v>
      </c>
      <c r="M657" s="6" t="str">
        <f t="shared" si="64"/>
        <v>Obesity</v>
      </c>
      <c r="N657" s="6" t="str">
        <f t="shared" si="65"/>
        <v>Diabetic</v>
      </c>
    </row>
    <row r="658" spans="1:14" ht="15" customHeight="1" x14ac:dyDescent="0.3">
      <c r="A658" t="s">
        <v>1326</v>
      </c>
      <c r="B658">
        <v>42.95</v>
      </c>
      <c r="C658">
        <v>11.88</v>
      </c>
      <c r="D658" t="s">
        <v>4699</v>
      </c>
      <c r="E658" t="s">
        <v>4697</v>
      </c>
      <c r="F658" t="s">
        <v>4697</v>
      </c>
      <c r="G658">
        <v>2</v>
      </c>
      <c r="H658" t="s">
        <v>4697</v>
      </c>
      <c r="I658" s="6" t="str">
        <f t="shared" si="60"/>
        <v>Yes</v>
      </c>
      <c r="J658" s="6" t="str">
        <f t="shared" si="61"/>
        <v>No</v>
      </c>
      <c r="K658" s="6" t="str">
        <f t="shared" si="62"/>
        <v>No</v>
      </c>
      <c r="L658" s="6">
        <f t="shared" si="63"/>
        <v>2</v>
      </c>
      <c r="M658" s="6" t="str">
        <f t="shared" si="64"/>
        <v>Obesity</v>
      </c>
      <c r="N658" s="6" t="str">
        <f t="shared" si="65"/>
        <v>Diabetic</v>
      </c>
    </row>
    <row r="659" spans="1:14" ht="15" customHeight="1" x14ac:dyDescent="0.3">
      <c r="A659" t="s">
        <v>1328</v>
      </c>
      <c r="B659">
        <v>46.96</v>
      </c>
      <c r="C659">
        <v>4.6399999999999997</v>
      </c>
      <c r="D659" t="s">
        <v>4697</v>
      </c>
      <c r="E659" t="s">
        <v>4697</v>
      </c>
      <c r="F659" t="s">
        <v>4700</v>
      </c>
      <c r="G659">
        <v>1</v>
      </c>
      <c r="H659" t="s">
        <v>4697</v>
      </c>
      <c r="I659" s="6" t="str">
        <f t="shared" si="60"/>
        <v>No</v>
      </c>
      <c r="J659" s="6" t="str">
        <f t="shared" si="61"/>
        <v>No</v>
      </c>
      <c r="K659" s="6" t="str">
        <f t="shared" si="62"/>
        <v>No</v>
      </c>
      <c r="L659" s="6">
        <f t="shared" si="63"/>
        <v>1</v>
      </c>
      <c r="M659" s="6" t="str">
        <f t="shared" si="64"/>
        <v>Obesity</v>
      </c>
      <c r="N659" s="6" t="str">
        <f t="shared" si="65"/>
        <v>Normal</v>
      </c>
    </row>
    <row r="660" spans="1:14" ht="15" customHeight="1" x14ac:dyDescent="0.3">
      <c r="A660" t="s">
        <v>1330</v>
      </c>
      <c r="B660">
        <v>30.495000000000001</v>
      </c>
      <c r="C660">
        <v>9.5299999999999994</v>
      </c>
      <c r="D660" t="s">
        <v>4697</v>
      </c>
      <c r="E660" t="s">
        <v>4697</v>
      </c>
      <c r="F660" t="s">
        <v>4697</v>
      </c>
      <c r="G660" t="s">
        <v>4698</v>
      </c>
      <c r="H660" t="s">
        <v>4697</v>
      </c>
      <c r="I660" s="6" t="str">
        <f t="shared" si="60"/>
        <v>No</v>
      </c>
      <c r="J660" s="6" t="str">
        <f t="shared" si="61"/>
        <v>No</v>
      </c>
      <c r="K660" s="6" t="str">
        <f t="shared" si="62"/>
        <v>No</v>
      </c>
      <c r="L660" s="6">
        <f t="shared" si="63"/>
        <v>0</v>
      </c>
      <c r="M660" s="6" t="str">
        <f t="shared" si="64"/>
        <v>Obesity</v>
      </c>
      <c r="N660" s="6" t="str">
        <f t="shared" si="65"/>
        <v>Diabetic</v>
      </c>
    </row>
    <row r="661" spans="1:14" ht="15" customHeight="1" x14ac:dyDescent="0.3">
      <c r="A661" t="s">
        <v>1332</v>
      </c>
      <c r="B661">
        <v>17.954999999999998</v>
      </c>
      <c r="C661">
        <v>5.29</v>
      </c>
      <c r="D661" t="s">
        <v>4699</v>
      </c>
      <c r="E661" t="s">
        <v>4697</v>
      </c>
      <c r="F661" t="s">
        <v>4697</v>
      </c>
      <c r="G661">
        <v>1</v>
      </c>
      <c r="H661" t="s">
        <v>4699</v>
      </c>
      <c r="I661" s="6" t="str">
        <f t="shared" si="60"/>
        <v>Yes</v>
      </c>
      <c r="J661" s="6" t="str">
        <f t="shared" si="61"/>
        <v>No</v>
      </c>
      <c r="K661" s="6" t="str">
        <f t="shared" si="62"/>
        <v>Yes</v>
      </c>
      <c r="L661" s="6">
        <f t="shared" si="63"/>
        <v>1</v>
      </c>
      <c r="M661" s="6" t="str">
        <f t="shared" si="64"/>
        <v>Underweight</v>
      </c>
      <c r="N661" s="6" t="str">
        <f t="shared" si="65"/>
        <v>Normal</v>
      </c>
    </row>
    <row r="662" spans="1:14" ht="15" customHeight="1" x14ac:dyDescent="0.3">
      <c r="A662" t="s">
        <v>1334</v>
      </c>
      <c r="B662">
        <v>25.6</v>
      </c>
      <c r="C662">
        <v>10.95</v>
      </c>
      <c r="D662" t="s">
        <v>4697</v>
      </c>
      <c r="E662" t="s">
        <v>4697</v>
      </c>
      <c r="F662" t="s">
        <v>4697</v>
      </c>
      <c r="G662">
        <v>3</v>
      </c>
      <c r="H662" t="s">
        <v>4697</v>
      </c>
      <c r="I662" s="6" t="str">
        <f t="shared" si="60"/>
        <v>No</v>
      </c>
      <c r="J662" s="6" t="str">
        <f t="shared" si="61"/>
        <v>No</v>
      </c>
      <c r="K662" s="6" t="str">
        <f t="shared" si="62"/>
        <v>No</v>
      </c>
      <c r="L662" s="6">
        <f t="shared" si="63"/>
        <v>3</v>
      </c>
      <c r="M662" s="6" t="str">
        <f t="shared" si="64"/>
        <v>Overweight</v>
      </c>
      <c r="N662" s="6" t="str">
        <f t="shared" si="65"/>
        <v>Diabetic</v>
      </c>
    </row>
    <row r="663" spans="1:14" ht="15" customHeight="1" x14ac:dyDescent="0.3">
      <c r="A663" t="s">
        <v>1336</v>
      </c>
      <c r="B663">
        <v>34.21</v>
      </c>
      <c r="C663">
        <v>9.17</v>
      </c>
      <c r="D663" t="s">
        <v>4697</v>
      </c>
      <c r="E663" t="s">
        <v>4697</v>
      </c>
      <c r="F663" t="s">
        <v>4697</v>
      </c>
      <c r="G663" t="s">
        <v>4698</v>
      </c>
      <c r="H663" t="s">
        <v>4697</v>
      </c>
      <c r="I663" s="6" t="str">
        <f t="shared" si="60"/>
        <v>No</v>
      </c>
      <c r="J663" s="6" t="str">
        <f t="shared" si="61"/>
        <v>No</v>
      </c>
      <c r="K663" s="6" t="str">
        <f t="shared" si="62"/>
        <v>No</v>
      </c>
      <c r="L663" s="6">
        <f t="shared" si="63"/>
        <v>0</v>
      </c>
      <c r="M663" s="6" t="str">
        <f t="shared" si="64"/>
        <v>Obesity</v>
      </c>
      <c r="N663" s="6" t="str">
        <f t="shared" si="65"/>
        <v>Diabetic</v>
      </c>
    </row>
    <row r="664" spans="1:14" ht="15" customHeight="1" x14ac:dyDescent="0.3">
      <c r="A664" t="s">
        <v>1338</v>
      </c>
      <c r="B664">
        <v>39.74</v>
      </c>
      <c r="C664">
        <v>7.39</v>
      </c>
      <c r="D664" t="s">
        <v>4697</v>
      </c>
      <c r="E664" t="s">
        <v>4697</v>
      </c>
      <c r="F664" t="s">
        <v>4697</v>
      </c>
      <c r="G664" t="s">
        <v>4698</v>
      </c>
      <c r="H664" t="s">
        <v>4697</v>
      </c>
      <c r="I664" s="6" t="str">
        <f t="shared" si="60"/>
        <v>No</v>
      </c>
      <c r="J664" s="6" t="str">
        <f t="shared" si="61"/>
        <v>No</v>
      </c>
      <c r="K664" s="6" t="str">
        <f t="shared" si="62"/>
        <v>No</v>
      </c>
      <c r="L664" s="6">
        <f t="shared" si="63"/>
        <v>0</v>
      </c>
      <c r="M664" s="6" t="str">
        <f t="shared" si="64"/>
        <v>Obesity</v>
      </c>
      <c r="N664" s="6" t="str">
        <f t="shared" si="65"/>
        <v>Diabetic</v>
      </c>
    </row>
    <row r="665" spans="1:14" ht="15" customHeight="1" x14ac:dyDescent="0.3">
      <c r="A665" t="s">
        <v>1340</v>
      </c>
      <c r="B665">
        <v>49.53</v>
      </c>
      <c r="C665">
        <v>9.1300000000000008</v>
      </c>
      <c r="D665" t="s">
        <v>4699</v>
      </c>
      <c r="E665" t="s">
        <v>4697</v>
      </c>
      <c r="F665" t="s">
        <v>4697</v>
      </c>
      <c r="G665" t="s">
        <v>4698</v>
      </c>
      <c r="H665" t="s">
        <v>4697</v>
      </c>
      <c r="I665" s="6" t="str">
        <f t="shared" si="60"/>
        <v>Yes</v>
      </c>
      <c r="J665" s="6" t="str">
        <f t="shared" si="61"/>
        <v>No</v>
      </c>
      <c r="K665" s="6" t="str">
        <f t="shared" si="62"/>
        <v>No</v>
      </c>
      <c r="L665" s="6">
        <f t="shared" si="63"/>
        <v>0</v>
      </c>
      <c r="M665" s="6" t="str">
        <f t="shared" si="64"/>
        <v>Obesity</v>
      </c>
      <c r="N665" s="6" t="str">
        <f t="shared" si="65"/>
        <v>Diabetic</v>
      </c>
    </row>
    <row r="666" spans="1:14" ht="15" customHeight="1" x14ac:dyDescent="0.3">
      <c r="A666" t="s">
        <v>1342</v>
      </c>
      <c r="B666">
        <v>39.33</v>
      </c>
      <c r="C666">
        <v>10.4</v>
      </c>
      <c r="D666" t="s">
        <v>4697</v>
      </c>
      <c r="E666" t="s">
        <v>4697</v>
      </c>
      <c r="F666" t="s">
        <v>4697</v>
      </c>
      <c r="G666">
        <v>3</v>
      </c>
      <c r="H666" t="s">
        <v>4697</v>
      </c>
      <c r="I666" s="6" t="str">
        <f t="shared" si="60"/>
        <v>No</v>
      </c>
      <c r="J666" s="6" t="str">
        <f t="shared" si="61"/>
        <v>No</v>
      </c>
      <c r="K666" s="6" t="str">
        <f t="shared" si="62"/>
        <v>No</v>
      </c>
      <c r="L666" s="6">
        <f t="shared" si="63"/>
        <v>3</v>
      </c>
      <c r="M666" s="6" t="str">
        <f t="shared" si="64"/>
        <v>Obesity</v>
      </c>
      <c r="N666" s="6" t="str">
        <f t="shared" si="65"/>
        <v>Diabetic</v>
      </c>
    </row>
    <row r="667" spans="1:14" ht="15" customHeight="1" x14ac:dyDescent="0.3">
      <c r="A667" t="s">
        <v>1344</v>
      </c>
      <c r="B667">
        <v>39.979999999999997</v>
      </c>
      <c r="C667">
        <v>9.4600000000000009</v>
      </c>
      <c r="D667" t="s">
        <v>4699</v>
      </c>
      <c r="E667" t="s">
        <v>4697</v>
      </c>
      <c r="F667" t="s">
        <v>4697</v>
      </c>
      <c r="G667">
        <v>2</v>
      </c>
      <c r="H667" t="s">
        <v>4697</v>
      </c>
      <c r="I667" s="6" t="str">
        <f t="shared" si="60"/>
        <v>Yes</v>
      </c>
      <c r="J667" s="6" t="str">
        <f t="shared" si="61"/>
        <v>No</v>
      </c>
      <c r="K667" s="6" t="str">
        <f t="shared" si="62"/>
        <v>No</v>
      </c>
      <c r="L667" s="6">
        <f t="shared" si="63"/>
        <v>2</v>
      </c>
      <c r="M667" s="6" t="str">
        <f t="shared" si="64"/>
        <v>Obesity</v>
      </c>
      <c r="N667" s="6" t="str">
        <f t="shared" si="65"/>
        <v>Diabetic</v>
      </c>
    </row>
    <row r="668" spans="1:14" ht="15" customHeight="1" x14ac:dyDescent="0.3">
      <c r="A668" t="s">
        <v>1346</v>
      </c>
      <c r="B668">
        <v>46.51</v>
      </c>
      <c r="C668">
        <v>8.69</v>
      </c>
      <c r="D668" t="s">
        <v>4699</v>
      </c>
      <c r="E668" t="s">
        <v>4697</v>
      </c>
      <c r="F668" t="s">
        <v>4697</v>
      </c>
      <c r="G668" t="s">
        <v>4698</v>
      </c>
      <c r="H668" t="s">
        <v>4697</v>
      </c>
      <c r="I668" s="6" t="str">
        <f t="shared" si="60"/>
        <v>Yes</v>
      </c>
      <c r="J668" s="6" t="str">
        <f t="shared" si="61"/>
        <v>No</v>
      </c>
      <c r="K668" s="6" t="str">
        <f t="shared" si="62"/>
        <v>No</v>
      </c>
      <c r="L668" s="6">
        <f t="shared" si="63"/>
        <v>0</v>
      </c>
      <c r="M668" s="6" t="str">
        <f t="shared" si="64"/>
        <v>Obesity</v>
      </c>
      <c r="N668" s="6" t="str">
        <f t="shared" si="65"/>
        <v>Diabetic</v>
      </c>
    </row>
    <row r="669" spans="1:14" ht="15" customHeight="1" x14ac:dyDescent="0.3">
      <c r="A669" t="s">
        <v>1348</v>
      </c>
      <c r="B669">
        <v>43.58</v>
      </c>
      <c r="C669">
        <v>4.2300000000000004</v>
      </c>
      <c r="D669" t="s">
        <v>4697</v>
      </c>
      <c r="E669" t="s">
        <v>4697</v>
      </c>
      <c r="F669" t="s">
        <v>4700</v>
      </c>
      <c r="G669">
        <v>1</v>
      </c>
      <c r="H669" t="s">
        <v>4697</v>
      </c>
      <c r="I669" s="6" t="str">
        <f t="shared" si="60"/>
        <v>No</v>
      </c>
      <c r="J669" s="6" t="str">
        <f t="shared" si="61"/>
        <v>No</v>
      </c>
      <c r="K669" s="6" t="str">
        <f t="shared" si="62"/>
        <v>No</v>
      </c>
      <c r="L669" s="6">
        <f t="shared" si="63"/>
        <v>1</v>
      </c>
      <c r="M669" s="6" t="str">
        <f t="shared" si="64"/>
        <v>Obesity</v>
      </c>
      <c r="N669" s="6" t="str">
        <f t="shared" si="65"/>
        <v>Normal</v>
      </c>
    </row>
    <row r="670" spans="1:14" ht="15" customHeight="1" x14ac:dyDescent="0.3">
      <c r="A670" t="s">
        <v>1350</v>
      </c>
      <c r="B670">
        <v>42.28</v>
      </c>
      <c r="C670">
        <v>9.16</v>
      </c>
      <c r="D670" t="s">
        <v>4699</v>
      </c>
      <c r="E670" t="s">
        <v>4697</v>
      </c>
      <c r="F670" t="s">
        <v>4697</v>
      </c>
      <c r="G670">
        <v>1</v>
      </c>
      <c r="H670" t="s">
        <v>4697</v>
      </c>
      <c r="I670" s="6" t="str">
        <f t="shared" si="60"/>
        <v>Yes</v>
      </c>
      <c r="J670" s="6" t="str">
        <f t="shared" si="61"/>
        <v>No</v>
      </c>
      <c r="K670" s="6" t="str">
        <f t="shared" si="62"/>
        <v>No</v>
      </c>
      <c r="L670" s="6">
        <f t="shared" si="63"/>
        <v>1</v>
      </c>
      <c r="M670" s="6" t="str">
        <f t="shared" si="64"/>
        <v>Obesity</v>
      </c>
      <c r="N670" s="6" t="str">
        <f t="shared" si="65"/>
        <v>Diabetic</v>
      </c>
    </row>
    <row r="671" spans="1:14" ht="15" customHeight="1" x14ac:dyDescent="0.3">
      <c r="A671" t="s">
        <v>1352</v>
      </c>
      <c r="B671">
        <v>35.520000000000003</v>
      </c>
      <c r="C671">
        <v>8.26</v>
      </c>
      <c r="D671" t="s">
        <v>4697</v>
      </c>
      <c r="E671" t="s">
        <v>4697</v>
      </c>
      <c r="F671" t="s">
        <v>4697</v>
      </c>
      <c r="G671" t="s">
        <v>4698</v>
      </c>
      <c r="H671" t="s">
        <v>4697</v>
      </c>
      <c r="I671" s="6" t="str">
        <f t="shared" si="60"/>
        <v>No</v>
      </c>
      <c r="J671" s="6" t="str">
        <f t="shared" si="61"/>
        <v>No</v>
      </c>
      <c r="K671" s="6" t="str">
        <f t="shared" si="62"/>
        <v>No</v>
      </c>
      <c r="L671" s="6">
        <f t="shared" si="63"/>
        <v>0</v>
      </c>
      <c r="M671" s="6" t="str">
        <f t="shared" si="64"/>
        <v>Obesity</v>
      </c>
      <c r="N671" s="6" t="str">
        <f t="shared" si="65"/>
        <v>Diabetic</v>
      </c>
    </row>
    <row r="672" spans="1:14" ht="15" customHeight="1" x14ac:dyDescent="0.3">
      <c r="A672" t="s">
        <v>1354</v>
      </c>
      <c r="B672">
        <v>33.6</v>
      </c>
      <c r="C672">
        <v>11.25</v>
      </c>
      <c r="D672" t="s">
        <v>4697</v>
      </c>
      <c r="E672" t="s">
        <v>4697</v>
      </c>
      <c r="F672" t="s">
        <v>4697</v>
      </c>
      <c r="G672" t="s">
        <v>4698</v>
      </c>
      <c r="H672" t="s">
        <v>4697</v>
      </c>
      <c r="I672" s="6" t="str">
        <f t="shared" si="60"/>
        <v>No</v>
      </c>
      <c r="J672" s="6" t="str">
        <f t="shared" si="61"/>
        <v>No</v>
      </c>
      <c r="K672" s="6" t="str">
        <f t="shared" si="62"/>
        <v>No</v>
      </c>
      <c r="L672" s="6">
        <f t="shared" si="63"/>
        <v>0</v>
      </c>
      <c r="M672" s="6" t="str">
        <f t="shared" si="64"/>
        <v>Obesity</v>
      </c>
      <c r="N672" s="6" t="str">
        <f t="shared" si="65"/>
        <v>Diabetic</v>
      </c>
    </row>
    <row r="673" spans="1:14" ht="15" customHeight="1" x14ac:dyDescent="0.3">
      <c r="A673" t="s">
        <v>1356</v>
      </c>
      <c r="B673">
        <v>22.42</v>
      </c>
      <c r="C673">
        <v>6.74</v>
      </c>
      <c r="D673" t="s">
        <v>4697</v>
      </c>
      <c r="E673" t="s">
        <v>4697</v>
      </c>
      <c r="F673" t="s">
        <v>4697</v>
      </c>
      <c r="G673" t="s">
        <v>4698</v>
      </c>
      <c r="H673" t="s">
        <v>4699</v>
      </c>
      <c r="I673" s="6" t="str">
        <f t="shared" si="60"/>
        <v>No</v>
      </c>
      <c r="J673" s="6" t="str">
        <f t="shared" si="61"/>
        <v>No</v>
      </c>
      <c r="K673" s="6" t="str">
        <f t="shared" si="62"/>
        <v>Yes</v>
      </c>
      <c r="L673" s="6">
        <f t="shared" si="63"/>
        <v>0</v>
      </c>
      <c r="M673" s="6" t="str">
        <f t="shared" si="64"/>
        <v>Normal Weight</v>
      </c>
      <c r="N673" s="6" t="str">
        <f t="shared" si="65"/>
        <v>Diabetic</v>
      </c>
    </row>
    <row r="674" spans="1:14" ht="15" customHeight="1" x14ac:dyDescent="0.3">
      <c r="A674" t="s">
        <v>1358</v>
      </c>
      <c r="B674">
        <v>46.86</v>
      </c>
      <c r="C674">
        <v>4.87</v>
      </c>
      <c r="D674" t="s">
        <v>4697</v>
      </c>
      <c r="E674" t="s">
        <v>4697</v>
      </c>
      <c r="F674" t="s">
        <v>4697</v>
      </c>
      <c r="G674" t="s">
        <v>4698</v>
      </c>
      <c r="H674" t="s">
        <v>4697</v>
      </c>
      <c r="I674" s="6" t="str">
        <f t="shared" si="60"/>
        <v>No</v>
      </c>
      <c r="J674" s="6" t="str">
        <f t="shared" si="61"/>
        <v>No</v>
      </c>
      <c r="K674" s="6" t="str">
        <f t="shared" si="62"/>
        <v>No</v>
      </c>
      <c r="L674" s="6">
        <f t="shared" si="63"/>
        <v>0</v>
      </c>
      <c r="M674" s="6" t="str">
        <f t="shared" si="64"/>
        <v>Obesity</v>
      </c>
      <c r="N674" s="6" t="str">
        <f t="shared" si="65"/>
        <v>Normal</v>
      </c>
    </row>
    <row r="675" spans="1:14" ht="15" customHeight="1" x14ac:dyDescent="0.3">
      <c r="A675" t="s">
        <v>1360</v>
      </c>
      <c r="B675">
        <v>32.965000000000003</v>
      </c>
      <c r="C675">
        <v>6.68</v>
      </c>
      <c r="D675" t="s">
        <v>4697</v>
      </c>
      <c r="E675" t="s">
        <v>4697</v>
      </c>
      <c r="F675" t="s">
        <v>4697</v>
      </c>
      <c r="G675">
        <v>3</v>
      </c>
      <c r="H675" t="s">
        <v>4697</v>
      </c>
      <c r="I675" s="6" t="str">
        <f t="shared" si="60"/>
        <v>No</v>
      </c>
      <c r="J675" s="6" t="str">
        <f t="shared" si="61"/>
        <v>No</v>
      </c>
      <c r="K675" s="6" t="str">
        <f t="shared" si="62"/>
        <v>No</v>
      </c>
      <c r="L675" s="6">
        <f t="shared" si="63"/>
        <v>3</v>
      </c>
      <c r="M675" s="6" t="str">
        <f t="shared" si="64"/>
        <v>Obesity</v>
      </c>
      <c r="N675" s="6" t="str">
        <f t="shared" si="65"/>
        <v>Diabetic</v>
      </c>
    </row>
    <row r="676" spans="1:14" ht="15" customHeight="1" x14ac:dyDescent="0.3">
      <c r="A676" t="s">
        <v>1362</v>
      </c>
      <c r="B676">
        <v>39.340000000000003</v>
      </c>
      <c r="C676">
        <v>5.0199999999999996</v>
      </c>
      <c r="D676" t="s">
        <v>4699</v>
      </c>
      <c r="E676" t="s">
        <v>4697</v>
      </c>
      <c r="F676" t="s">
        <v>4700</v>
      </c>
      <c r="G676">
        <v>1</v>
      </c>
      <c r="H676" t="s">
        <v>4697</v>
      </c>
      <c r="I676" s="6" t="str">
        <f t="shared" si="60"/>
        <v>Yes</v>
      </c>
      <c r="J676" s="6" t="str">
        <f t="shared" si="61"/>
        <v>No</v>
      </c>
      <c r="K676" s="6" t="str">
        <f t="shared" si="62"/>
        <v>No</v>
      </c>
      <c r="L676" s="6">
        <f t="shared" si="63"/>
        <v>1</v>
      </c>
      <c r="M676" s="6" t="str">
        <f t="shared" si="64"/>
        <v>Obesity</v>
      </c>
      <c r="N676" s="6" t="str">
        <f t="shared" si="65"/>
        <v>Normal</v>
      </c>
    </row>
    <row r="677" spans="1:14" ht="15" customHeight="1" x14ac:dyDescent="0.3">
      <c r="A677" t="s">
        <v>1364</v>
      </c>
      <c r="B677">
        <v>47</v>
      </c>
      <c r="C677">
        <v>10.64</v>
      </c>
      <c r="D677" t="s">
        <v>4699</v>
      </c>
      <c r="E677" t="s">
        <v>4697</v>
      </c>
      <c r="F677" t="s">
        <v>4697</v>
      </c>
      <c r="G677" t="s">
        <v>4698</v>
      </c>
      <c r="H677" t="s">
        <v>4697</v>
      </c>
      <c r="I677" s="6" t="str">
        <f t="shared" si="60"/>
        <v>Yes</v>
      </c>
      <c r="J677" s="6" t="str">
        <f t="shared" si="61"/>
        <v>No</v>
      </c>
      <c r="K677" s="6" t="str">
        <f t="shared" si="62"/>
        <v>No</v>
      </c>
      <c r="L677" s="6">
        <f t="shared" si="63"/>
        <v>0</v>
      </c>
      <c r="M677" s="6" t="str">
        <f t="shared" si="64"/>
        <v>Obesity</v>
      </c>
      <c r="N677" s="6" t="str">
        <f t="shared" si="65"/>
        <v>Diabetic</v>
      </c>
    </row>
    <row r="678" spans="1:14" ht="15" customHeight="1" x14ac:dyDescent="0.3">
      <c r="A678" t="s">
        <v>1366</v>
      </c>
      <c r="B678">
        <v>36.71</v>
      </c>
      <c r="C678">
        <v>8.74</v>
      </c>
      <c r="D678" t="s">
        <v>4699</v>
      </c>
      <c r="E678" t="s">
        <v>4697</v>
      </c>
      <c r="F678" t="s">
        <v>4697</v>
      </c>
      <c r="G678" t="s">
        <v>4698</v>
      </c>
      <c r="H678" t="s">
        <v>4697</v>
      </c>
      <c r="I678" s="6" t="str">
        <f t="shared" si="60"/>
        <v>Yes</v>
      </c>
      <c r="J678" s="6" t="str">
        <f t="shared" si="61"/>
        <v>No</v>
      </c>
      <c r="K678" s="6" t="str">
        <f t="shared" si="62"/>
        <v>No</v>
      </c>
      <c r="L678" s="6">
        <f t="shared" si="63"/>
        <v>0</v>
      </c>
      <c r="M678" s="6" t="str">
        <f t="shared" si="64"/>
        <v>Obesity</v>
      </c>
      <c r="N678" s="6" t="str">
        <f t="shared" si="65"/>
        <v>Diabetic</v>
      </c>
    </row>
    <row r="679" spans="1:14" ht="15" customHeight="1" x14ac:dyDescent="0.3">
      <c r="A679" t="s">
        <v>1368</v>
      </c>
      <c r="B679">
        <v>53.48</v>
      </c>
      <c r="C679">
        <v>5.64</v>
      </c>
      <c r="D679" t="s">
        <v>4697</v>
      </c>
      <c r="E679" t="s">
        <v>4697</v>
      </c>
      <c r="F679" t="s">
        <v>4697</v>
      </c>
      <c r="G679" t="s">
        <v>4698</v>
      </c>
      <c r="H679" t="s">
        <v>4697</v>
      </c>
      <c r="I679" s="6" t="str">
        <f t="shared" si="60"/>
        <v>No</v>
      </c>
      <c r="J679" s="6" t="str">
        <f t="shared" si="61"/>
        <v>No</v>
      </c>
      <c r="K679" s="6" t="str">
        <f t="shared" si="62"/>
        <v>No</v>
      </c>
      <c r="L679" s="6">
        <f t="shared" si="63"/>
        <v>0</v>
      </c>
      <c r="M679" s="6" t="str">
        <f t="shared" si="64"/>
        <v>Obesity</v>
      </c>
      <c r="N679" s="6" t="str">
        <f t="shared" si="65"/>
        <v>Normal</v>
      </c>
    </row>
    <row r="680" spans="1:14" ht="15" customHeight="1" x14ac:dyDescent="0.3">
      <c r="A680" t="s">
        <v>1370</v>
      </c>
      <c r="B680">
        <v>35.5</v>
      </c>
      <c r="C680">
        <v>10.37</v>
      </c>
      <c r="D680" t="s">
        <v>4697</v>
      </c>
      <c r="E680" t="s">
        <v>4697</v>
      </c>
      <c r="F680" t="s">
        <v>4697</v>
      </c>
      <c r="G680" t="s">
        <v>4698</v>
      </c>
      <c r="H680" t="s">
        <v>4697</v>
      </c>
      <c r="I680" s="6" t="str">
        <f t="shared" si="60"/>
        <v>No</v>
      </c>
      <c r="J680" s="6" t="str">
        <f t="shared" si="61"/>
        <v>No</v>
      </c>
      <c r="K680" s="6" t="str">
        <f t="shared" si="62"/>
        <v>No</v>
      </c>
      <c r="L680" s="6">
        <f t="shared" si="63"/>
        <v>0</v>
      </c>
      <c r="M680" s="6" t="str">
        <f t="shared" si="64"/>
        <v>Obesity</v>
      </c>
      <c r="N680" s="6" t="str">
        <f t="shared" si="65"/>
        <v>Diabetic</v>
      </c>
    </row>
    <row r="681" spans="1:14" ht="15" customHeight="1" x14ac:dyDescent="0.3">
      <c r="A681" t="s">
        <v>1372</v>
      </c>
      <c r="B681">
        <v>36.979999999999997</v>
      </c>
      <c r="C681">
        <v>9.56</v>
      </c>
      <c r="D681" t="s">
        <v>4699</v>
      </c>
      <c r="E681" t="s">
        <v>4697</v>
      </c>
      <c r="F681" t="s">
        <v>4697</v>
      </c>
      <c r="G681" t="s">
        <v>4698</v>
      </c>
      <c r="H681" t="s">
        <v>4697</v>
      </c>
      <c r="I681" s="6" t="str">
        <f t="shared" si="60"/>
        <v>Yes</v>
      </c>
      <c r="J681" s="6" t="str">
        <f t="shared" si="61"/>
        <v>No</v>
      </c>
      <c r="K681" s="6" t="str">
        <f t="shared" si="62"/>
        <v>No</v>
      </c>
      <c r="L681" s="6">
        <f t="shared" si="63"/>
        <v>0</v>
      </c>
      <c r="M681" s="6" t="str">
        <f t="shared" si="64"/>
        <v>Obesity</v>
      </c>
      <c r="N681" s="6" t="str">
        <f t="shared" si="65"/>
        <v>Diabetic</v>
      </c>
    </row>
    <row r="682" spans="1:14" ht="15" customHeight="1" x14ac:dyDescent="0.3">
      <c r="A682" t="s">
        <v>1374</v>
      </c>
      <c r="B682">
        <v>32.395000000000003</v>
      </c>
      <c r="C682">
        <v>8.23</v>
      </c>
      <c r="D682" t="s">
        <v>4699</v>
      </c>
      <c r="E682" t="s">
        <v>4697</v>
      </c>
      <c r="F682" t="s">
        <v>4700</v>
      </c>
      <c r="G682">
        <v>1</v>
      </c>
      <c r="H682" t="s">
        <v>4697</v>
      </c>
      <c r="I682" s="6" t="str">
        <f t="shared" si="60"/>
        <v>Yes</v>
      </c>
      <c r="J682" s="6" t="str">
        <f t="shared" si="61"/>
        <v>No</v>
      </c>
      <c r="K682" s="6" t="str">
        <f t="shared" si="62"/>
        <v>No</v>
      </c>
      <c r="L682" s="6">
        <f t="shared" si="63"/>
        <v>1</v>
      </c>
      <c r="M682" s="6" t="str">
        <f t="shared" si="64"/>
        <v>Obesity</v>
      </c>
      <c r="N682" s="6" t="str">
        <f t="shared" si="65"/>
        <v>Diabetic</v>
      </c>
    </row>
    <row r="683" spans="1:14" ht="15" customHeight="1" x14ac:dyDescent="0.3">
      <c r="A683" t="s">
        <v>1376</v>
      </c>
      <c r="B683">
        <v>32.729999999999997</v>
      </c>
      <c r="C683">
        <v>7.03</v>
      </c>
      <c r="D683" t="s">
        <v>4697</v>
      </c>
      <c r="E683" t="s">
        <v>4697</v>
      </c>
      <c r="F683" t="s">
        <v>4697</v>
      </c>
      <c r="G683" t="s">
        <v>4698</v>
      </c>
      <c r="H683" t="s">
        <v>4697</v>
      </c>
      <c r="I683" s="6" t="str">
        <f t="shared" si="60"/>
        <v>No</v>
      </c>
      <c r="J683" s="6" t="str">
        <f t="shared" si="61"/>
        <v>No</v>
      </c>
      <c r="K683" s="6" t="str">
        <f t="shared" si="62"/>
        <v>No</v>
      </c>
      <c r="L683" s="6">
        <f t="shared" si="63"/>
        <v>0</v>
      </c>
      <c r="M683" s="6" t="str">
        <f t="shared" si="64"/>
        <v>Obesity</v>
      </c>
      <c r="N683" s="6" t="str">
        <f t="shared" si="65"/>
        <v>Diabetic</v>
      </c>
    </row>
    <row r="684" spans="1:14" ht="15" customHeight="1" x14ac:dyDescent="0.3">
      <c r="A684" t="s">
        <v>1378</v>
      </c>
      <c r="B684">
        <v>20.52</v>
      </c>
      <c r="C684">
        <v>5.45</v>
      </c>
      <c r="D684" t="s">
        <v>4697</v>
      </c>
      <c r="E684" t="s">
        <v>4697</v>
      </c>
      <c r="F684" t="s">
        <v>4697</v>
      </c>
      <c r="G684">
        <v>1</v>
      </c>
      <c r="H684" t="s">
        <v>4699</v>
      </c>
      <c r="I684" s="6" t="str">
        <f t="shared" si="60"/>
        <v>No</v>
      </c>
      <c r="J684" s="6" t="str">
        <f t="shared" si="61"/>
        <v>No</v>
      </c>
      <c r="K684" s="6" t="str">
        <f t="shared" si="62"/>
        <v>Yes</v>
      </c>
      <c r="L684" s="6">
        <f t="shared" si="63"/>
        <v>1</v>
      </c>
      <c r="M684" s="6" t="str">
        <f t="shared" si="64"/>
        <v>Normal Weight</v>
      </c>
      <c r="N684" s="6" t="str">
        <f t="shared" si="65"/>
        <v>Normal</v>
      </c>
    </row>
    <row r="685" spans="1:14" ht="15" customHeight="1" x14ac:dyDescent="0.3">
      <c r="A685" t="s">
        <v>1380</v>
      </c>
      <c r="B685">
        <v>51.72</v>
      </c>
      <c r="C685">
        <v>5.76</v>
      </c>
      <c r="D685" t="s">
        <v>4697</v>
      </c>
      <c r="E685" t="s">
        <v>4697</v>
      </c>
      <c r="F685" t="s">
        <v>4697</v>
      </c>
      <c r="G685" t="s">
        <v>4698</v>
      </c>
      <c r="H685" t="s">
        <v>4697</v>
      </c>
      <c r="I685" s="6" t="str">
        <f t="shared" si="60"/>
        <v>No</v>
      </c>
      <c r="J685" s="6" t="str">
        <f t="shared" si="61"/>
        <v>No</v>
      </c>
      <c r="K685" s="6" t="str">
        <f t="shared" si="62"/>
        <v>No</v>
      </c>
      <c r="L685" s="6">
        <f t="shared" si="63"/>
        <v>0</v>
      </c>
      <c r="M685" s="6" t="str">
        <f t="shared" si="64"/>
        <v>Obesity</v>
      </c>
      <c r="N685" s="6" t="str">
        <f t="shared" si="65"/>
        <v>Prediabetic</v>
      </c>
    </row>
    <row r="686" spans="1:14" ht="15" customHeight="1" x14ac:dyDescent="0.3">
      <c r="A686" t="s">
        <v>1382</v>
      </c>
      <c r="B686">
        <v>50.2</v>
      </c>
      <c r="C686">
        <v>5.4</v>
      </c>
      <c r="D686" t="s">
        <v>4697</v>
      </c>
      <c r="E686" t="s">
        <v>4697</v>
      </c>
      <c r="F686" t="s">
        <v>4697</v>
      </c>
      <c r="G686" t="s">
        <v>4698</v>
      </c>
      <c r="H686" t="s">
        <v>4697</v>
      </c>
      <c r="I686" s="6" t="str">
        <f t="shared" si="60"/>
        <v>No</v>
      </c>
      <c r="J686" s="6" t="str">
        <f t="shared" si="61"/>
        <v>No</v>
      </c>
      <c r="K686" s="6" t="str">
        <f t="shared" si="62"/>
        <v>No</v>
      </c>
      <c r="L686" s="6">
        <f t="shared" si="63"/>
        <v>0</v>
      </c>
      <c r="M686" s="6" t="str">
        <f t="shared" si="64"/>
        <v>Obesity</v>
      </c>
      <c r="N686" s="6" t="str">
        <f t="shared" si="65"/>
        <v>Normal</v>
      </c>
    </row>
    <row r="687" spans="1:14" ht="15" customHeight="1" x14ac:dyDescent="0.3">
      <c r="A687" t="s">
        <v>1384</v>
      </c>
      <c r="B687">
        <v>25.52</v>
      </c>
      <c r="C687">
        <v>6.35</v>
      </c>
      <c r="D687" t="s">
        <v>4697</v>
      </c>
      <c r="E687" t="s">
        <v>4697</v>
      </c>
      <c r="F687" t="s">
        <v>4700</v>
      </c>
      <c r="G687">
        <v>1</v>
      </c>
      <c r="H687" t="s">
        <v>4697</v>
      </c>
      <c r="I687" s="6" t="str">
        <f t="shared" si="60"/>
        <v>No</v>
      </c>
      <c r="J687" s="6" t="str">
        <f t="shared" si="61"/>
        <v>No</v>
      </c>
      <c r="K687" s="6" t="str">
        <f t="shared" si="62"/>
        <v>No</v>
      </c>
      <c r="L687" s="6">
        <f t="shared" si="63"/>
        <v>1</v>
      </c>
      <c r="M687" s="6" t="str">
        <f t="shared" si="64"/>
        <v>Overweight</v>
      </c>
      <c r="N687" s="6" t="str">
        <f t="shared" si="65"/>
        <v>Prediabetic</v>
      </c>
    </row>
    <row r="688" spans="1:14" ht="15" customHeight="1" x14ac:dyDescent="0.3">
      <c r="A688" t="s">
        <v>1386</v>
      </c>
      <c r="B688">
        <v>35.200000000000003</v>
      </c>
      <c r="C688">
        <v>6.26</v>
      </c>
      <c r="D688" t="s">
        <v>4699</v>
      </c>
      <c r="E688" t="s">
        <v>4697</v>
      </c>
      <c r="F688" t="s">
        <v>4697</v>
      </c>
      <c r="G688">
        <v>2</v>
      </c>
      <c r="H688" t="s">
        <v>4697</v>
      </c>
      <c r="I688" s="6" t="str">
        <f t="shared" si="60"/>
        <v>Yes</v>
      </c>
      <c r="J688" s="6" t="str">
        <f t="shared" si="61"/>
        <v>No</v>
      </c>
      <c r="K688" s="6" t="str">
        <f t="shared" si="62"/>
        <v>No</v>
      </c>
      <c r="L688" s="6">
        <f t="shared" si="63"/>
        <v>2</v>
      </c>
      <c r="M688" s="6" t="str">
        <f t="shared" si="64"/>
        <v>Obesity</v>
      </c>
      <c r="N688" s="6" t="str">
        <f t="shared" si="65"/>
        <v>Prediabetic</v>
      </c>
    </row>
    <row r="689" spans="1:14" ht="15" customHeight="1" x14ac:dyDescent="0.3">
      <c r="A689" t="s">
        <v>1388</v>
      </c>
      <c r="B689">
        <v>41.26</v>
      </c>
      <c r="C689">
        <v>5.97</v>
      </c>
      <c r="D689" t="s">
        <v>4699</v>
      </c>
      <c r="E689" t="s">
        <v>4697</v>
      </c>
      <c r="F689" t="s">
        <v>4697</v>
      </c>
      <c r="G689" t="s">
        <v>4698</v>
      </c>
      <c r="H689" t="s">
        <v>4697</v>
      </c>
      <c r="I689" s="6" t="str">
        <f t="shared" si="60"/>
        <v>Yes</v>
      </c>
      <c r="J689" s="6" t="str">
        <f t="shared" si="61"/>
        <v>No</v>
      </c>
      <c r="K689" s="6" t="str">
        <f t="shared" si="62"/>
        <v>No</v>
      </c>
      <c r="L689" s="6">
        <f t="shared" si="63"/>
        <v>0</v>
      </c>
      <c r="M689" s="6" t="str">
        <f t="shared" si="64"/>
        <v>Obesity</v>
      </c>
      <c r="N689" s="6" t="str">
        <f t="shared" si="65"/>
        <v>Prediabetic</v>
      </c>
    </row>
    <row r="690" spans="1:14" ht="15" customHeight="1" x14ac:dyDescent="0.3">
      <c r="A690" t="s">
        <v>1390</v>
      </c>
      <c r="B690">
        <v>17.195</v>
      </c>
      <c r="C690">
        <v>5.29</v>
      </c>
      <c r="D690" t="s">
        <v>4699</v>
      </c>
      <c r="E690" t="s">
        <v>4697</v>
      </c>
      <c r="F690" t="s">
        <v>4697</v>
      </c>
      <c r="G690" t="s">
        <v>4698</v>
      </c>
      <c r="H690" t="s">
        <v>4699</v>
      </c>
      <c r="I690" s="6" t="str">
        <f t="shared" si="60"/>
        <v>Yes</v>
      </c>
      <c r="J690" s="6" t="str">
        <f t="shared" si="61"/>
        <v>No</v>
      </c>
      <c r="K690" s="6" t="str">
        <f t="shared" si="62"/>
        <v>Yes</v>
      </c>
      <c r="L690" s="6">
        <f t="shared" si="63"/>
        <v>0</v>
      </c>
      <c r="M690" s="6" t="str">
        <f t="shared" si="64"/>
        <v>Underweight</v>
      </c>
      <c r="N690" s="6" t="str">
        <f t="shared" si="65"/>
        <v>Normal</v>
      </c>
    </row>
    <row r="691" spans="1:14" ht="15" customHeight="1" x14ac:dyDescent="0.3">
      <c r="A691" t="s">
        <v>1392</v>
      </c>
      <c r="B691">
        <v>23.085000000000001</v>
      </c>
      <c r="C691">
        <v>4.2699999999999996</v>
      </c>
      <c r="D691" t="s">
        <v>4699</v>
      </c>
      <c r="E691" t="s">
        <v>4697</v>
      </c>
      <c r="F691" t="s">
        <v>4697</v>
      </c>
      <c r="G691">
        <v>2</v>
      </c>
      <c r="H691" t="s">
        <v>4697</v>
      </c>
      <c r="I691" s="6" t="str">
        <f t="shared" si="60"/>
        <v>Yes</v>
      </c>
      <c r="J691" s="6" t="str">
        <f t="shared" si="61"/>
        <v>No</v>
      </c>
      <c r="K691" s="6" t="str">
        <f t="shared" si="62"/>
        <v>No</v>
      </c>
      <c r="L691" s="6">
        <f t="shared" si="63"/>
        <v>2</v>
      </c>
      <c r="M691" s="6" t="str">
        <f t="shared" si="64"/>
        <v>Normal Weight</v>
      </c>
      <c r="N691" s="6" t="str">
        <f t="shared" si="65"/>
        <v>Normal</v>
      </c>
    </row>
    <row r="692" spans="1:14" ht="15" customHeight="1" x14ac:dyDescent="0.3">
      <c r="A692" t="s">
        <v>1394</v>
      </c>
      <c r="B692">
        <v>21.66</v>
      </c>
      <c r="C692">
        <v>5.2</v>
      </c>
      <c r="D692" t="s">
        <v>4699</v>
      </c>
      <c r="E692" t="s">
        <v>4697</v>
      </c>
      <c r="F692" t="s">
        <v>4697</v>
      </c>
      <c r="G692">
        <v>2</v>
      </c>
      <c r="H692" t="s">
        <v>4697</v>
      </c>
      <c r="I692" s="6" t="str">
        <f t="shared" si="60"/>
        <v>Yes</v>
      </c>
      <c r="J692" s="6" t="str">
        <f t="shared" si="61"/>
        <v>No</v>
      </c>
      <c r="K692" s="6" t="str">
        <f t="shared" si="62"/>
        <v>No</v>
      </c>
      <c r="L692" s="6">
        <f t="shared" si="63"/>
        <v>2</v>
      </c>
      <c r="M692" s="6" t="str">
        <f t="shared" si="64"/>
        <v>Normal Weight</v>
      </c>
      <c r="N692" s="6" t="str">
        <f t="shared" si="65"/>
        <v>Normal</v>
      </c>
    </row>
    <row r="693" spans="1:14" ht="15" customHeight="1" x14ac:dyDescent="0.3">
      <c r="A693" t="s">
        <v>1396</v>
      </c>
      <c r="B693">
        <v>36.47</v>
      </c>
      <c r="C693">
        <v>8.23</v>
      </c>
      <c r="D693" t="s">
        <v>4699</v>
      </c>
      <c r="E693" t="s">
        <v>4697</v>
      </c>
      <c r="F693" t="s">
        <v>4697</v>
      </c>
      <c r="G693" t="s">
        <v>4698</v>
      </c>
      <c r="H693" t="s">
        <v>4697</v>
      </c>
      <c r="I693" s="6" t="str">
        <f t="shared" si="60"/>
        <v>Yes</v>
      </c>
      <c r="J693" s="6" t="str">
        <f t="shared" si="61"/>
        <v>No</v>
      </c>
      <c r="K693" s="6" t="str">
        <f t="shared" si="62"/>
        <v>No</v>
      </c>
      <c r="L693" s="6">
        <f t="shared" si="63"/>
        <v>0</v>
      </c>
      <c r="M693" s="6" t="str">
        <f t="shared" si="64"/>
        <v>Obesity</v>
      </c>
      <c r="N693" s="6" t="str">
        <f t="shared" si="65"/>
        <v>Diabetic</v>
      </c>
    </row>
    <row r="694" spans="1:14" ht="15" customHeight="1" x14ac:dyDescent="0.3">
      <c r="A694" t="s">
        <v>1398</v>
      </c>
      <c r="B694">
        <v>36.08</v>
      </c>
      <c r="C694">
        <v>10.33</v>
      </c>
      <c r="D694" t="s">
        <v>4699</v>
      </c>
      <c r="E694" t="s">
        <v>4697</v>
      </c>
      <c r="F694" t="s">
        <v>4697</v>
      </c>
      <c r="G694" t="s">
        <v>4698</v>
      </c>
      <c r="H694" t="s">
        <v>4697</v>
      </c>
      <c r="I694" s="6" t="str">
        <f t="shared" si="60"/>
        <v>Yes</v>
      </c>
      <c r="J694" s="6" t="str">
        <f t="shared" si="61"/>
        <v>No</v>
      </c>
      <c r="K694" s="6" t="str">
        <f t="shared" si="62"/>
        <v>No</v>
      </c>
      <c r="L694" s="6">
        <f t="shared" si="63"/>
        <v>0</v>
      </c>
      <c r="M694" s="6" t="str">
        <f t="shared" si="64"/>
        <v>Obesity</v>
      </c>
      <c r="N694" s="6" t="str">
        <f t="shared" si="65"/>
        <v>Diabetic</v>
      </c>
    </row>
    <row r="695" spans="1:14" ht="15" customHeight="1" x14ac:dyDescent="0.3">
      <c r="A695" t="s">
        <v>1400</v>
      </c>
      <c r="B695">
        <v>23.18</v>
      </c>
      <c r="C695">
        <v>6.13</v>
      </c>
      <c r="D695" t="s">
        <v>4697</v>
      </c>
      <c r="E695" t="s">
        <v>4697</v>
      </c>
      <c r="F695" t="s">
        <v>4697</v>
      </c>
      <c r="G695" t="s">
        <v>4698</v>
      </c>
      <c r="H695" t="s">
        <v>4697</v>
      </c>
      <c r="I695" s="6" t="str">
        <f t="shared" si="60"/>
        <v>No</v>
      </c>
      <c r="J695" s="6" t="str">
        <f t="shared" si="61"/>
        <v>No</v>
      </c>
      <c r="K695" s="6" t="str">
        <f t="shared" si="62"/>
        <v>No</v>
      </c>
      <c r="L695" s="6">
        <f t="shared" si="63"/>
        <v>0</v>
      </c>
      <c r="M695" s="6" t="str">
        <f t="shared" si="64"/>
        <v>Normal Weight</v>
      </c>
      <c r="N695" s="6" t="str">
        <f t="shared" si="65"/>
        <v>Prediabetic</v>
      </c>
    </row>
    <row r="696" spans="1:14" ht="15" customHeight="1" x14ac:dyDescent="0.3">
      <c r="A696" t="s">
        <v>1402</v>
      </c>
      <c r="B696">
        <v>39.159999999999997</v>
      </c>
      <c r="C696">
        <v>8.08</v>
      </c>
      <c r="D696" t="s">
        <v>4697</v>
      </c>
      <c r="E696" t="s">
        <v>4697</v>
      </c>
      <c r="F696" t="s">
        <v>4697</v>
      </c>
      <c r="G696">
        <v>3</v>
      </c>
      <c r="H696" t="s">
        <v>4697</v>
      </c>
      <c r="I696" s="6" t="str">
        <f t="shared" si="60"/>
        <v>No</v>
      </c>
      <c r="J696" s="6" t="str">
        <f t="shared" si="61"/>
        <v>No</v>
      </c>
      <c r="K696" s="6" t="str">
        <f t="shared" si="62"/>
        <v>No</v>
      </c>
      <c r="L696" s="6">
        <f t="shared" si="63"/>
        <v>3</v>
      </c>
      <c r="M696" s="6" t="str">
        <f t="shared" si="64"/>
        <v>Obesity</v>
      </c>
      <c r="N696" s="6" t="str">
        <f t="shared" si="65"/>
        <v>Diabetic</v>
      </c>
    </row>
    <row r="697" spans="1:14" ht="15" customHeight="1" x14ac:dyDescent="0.3">
      <c r="A697" t="s">
        <v>1404</v>
      </c>
      <c r="B697">
        <v>38.19</v>
      </c>
      <c r="C697">
        <v>10.49</v>
      </c>
      <c r="D697" t="s">
        <v>4697</v>
      </c>
      <c r="E697" t="s">
        <v>4697</v>
      </c>
      <c r="F697" t="s">
        <v>4697</v>
      </c>
      <c r="G697">
        <v>3</v>
      </c>
      <c r="H697" t="s">
        <v>4697</v>
      </c>
      <c r="I697" s="6" t="str">
        <f t="shared" si="60"/>
        <v>No</v>
      </c>
      <c r="J697" s="6" t="str">
        <f t="shared" si="61"/>
        <v>No</v>
      </c>
      <c r="K697" s="6" t="str">
        <f t="shared" si="62"/>
        <v>No</v>
      </c>
      <c r="L697" s="6">
        <f t="shared" si="63"/>
        <v>3</v>
      </c>
      <c r="M697" s="6" t="str">
        <f t="shared" si="64"/>
        <v>Obesity</v>
      </c>
      <c r="N697" s="6" t="str">
        <f t="shared" si="65"/>
        <v>Diabetic</v>
      </c>
    </row>
    <row r="698" spans="1:14" ht="15" customHeight="1" x14ac:dyDescent="0.3">
      <c r="A698" t="s">
        <v>1406</v>
      </c>
      <c r="B698">
        <v>26.41</v>
      </c>
      <c r="C698">
        <v>8.11</v>
      </c>
      <c r="D698" t="s">
        <v>4697</v>
      </c>
      <c r="E698" t="s">
        <v>4697</v>
      </c>
      <c r="F698" t="s">
        <v>4697</v>
      </c>
      <c r="G698">
        <v>3</v>
      </c>
      <c r="H698" t="s">
        <v>4697</v>
      </c>
      <c r="I698" s="6" t="str">
        <f t="shared" si="60"/>
        <v>No</v>
      </c>
      <c r="J698" s="6" t="str">
        <f t="shared" si="61"/>
        <v>No</v>
      </c>
      <c r="K698" s="6" t="str">
        <f t="shared" si="62"/>
        <v>No</v>
      </c>
      <c r="L698" s="6">
        <f t="shared" si="63"/>
        <v>3</v>
      </c>
      <c r="M698" s="6" t="str">
        <f t="shared" si="64"/>
        <v>Overweight</v>
      </c>
      <c r="N698" s="6" t="str">
        <f t="shared" si="65"/>
        <v>Diabetic</v>
      </c>
    </row>
    <row r="699" spans="1:14" ht="15" customHeight="1" x14ac:dyDescent="0.3">
      <c r="A699" t="s">
        <v>1408</v>
      </c>
      <c r="B699">
        <v>28.785</v>
      </c>
      <c r="C699">
        <v>6.6</v>
      </c>
      <c r="D699" t="s">
        <v>4697</v>
      </c>
      <c r="E699" t="s">
        <v>4697</v>
      </c>
      <c r="F699" t="s">
        <v>4697</v>
      </c>
      <c r="G699" t="s">
        <v>4698</v>
      </c>
      <c r="H699" t="s">
        <v>4697</v>
      </c>
      <c r="I699" s="6" t="str">
        <f t="shared" si="60"/>
        <v>No</v>
      </c>
      <c r="J699" s="6" t="str">
        <f t="shared" si="61"/>
        <v>No</v>
      </c>
      <c r="K699" s="6" t="str">
        <f t="shared" si="62"/>
        <v>No</v>
      </c>
      <c r="L699" s="6">
        <f t="shared" si="63"/>
        <v>0</v>
      </c>
      <c r="M699" s="6" t="str">
        <f t="shared" si="64"/>
        <v>Overweight</v>
      </c>
      <c r="N699" s="6" t="str">
        <f t="shared" si="65"/>
        <v>Diabetic</v>
      </c>
    </row>
    <row r="700" spans="1:14" ht="15" customHeight="1" x14ac:dyDescent="0.3">
      <c r="A700" t="s">
        <v>1410</v>
      </c>
      <c r="B700">
        <v>26.695</v>
      </c>
      <c r="C700">
        <v>10.14</v>
      </c>
      <c r="D700" t="s">
        <v>4699</v>
      </c>
      <c r="E700" t="s">
        <v>4697</v>
      </c>
      <c r="F700" t="s">
        <v>4700</v>
      </c>
      <c r="G700">
        <v>1</v>
      </c>
      <c r="H700" t="s">
        <v>4697</v>
      </c>
      <c r="I700" s="6" t="str">
        <f t="shared" si="60"/>
        <v>Yes</v>
      </c>
      <c r="J700" s="6" t="str">
        <f t="shared" si="61"/>
        <v>No</v>
      </c>
      <c r="K700" s="6" t="str">
        <f t="shared" si="62"/>
        <v>No</v>
      </c>
      <c r="L700" s="6">
        <f t="shared" si="63"/>
        <v>1</v>
      </c>
      <c r="M700" s="6" t="str">
        <f t="shared" si="64"/>
        <v>Overweight</v>
      </c>
      <c r="N700" s="6" t="str">
        <f t="shared" si="65"/>
        <v>Diabetic</v>
      </c>
    </row>
    <row r="701" spans="1:14" ht="15" customHeight="1" x14ac:dyDescent="0.3">
      <c r="A701" t="s">
        <v>1412</v>
      </c>
      <c r="B701">
        <v>32.799999999999997</v>
      </c>
      <c r="C701">
        <v>6.06</v>
      </c>
      <c r="D701" t="s">
        <v>4699</v>
      </c>
      <c r="E701" t="s">
        <v>4697</v>
      </c>
      <c r="F701" t="s">
        <v>4697</v>
      </c>
      <c r="G701">
        <v>1</v>
      </c>
      <c r="H701" t="s">
        <v>4697</v>
      </c>
      <c r="I701" s="6" t="str">
        <f t="shared" si="60"/>
        <v>Yes</v>
      </c>
      <c r="J701" s="6" t="str">
        <f t="shared" si="61"/>
        <v>No</v>
      </c>
      <c r="K701" s="6" t="str">
        <f t="shared" si="62"/>
        <v>No</v>
      </c>
      <c r="L701" s="6">
        <f t="shared" si="63"/>
        <v>1</v>
      </c>
      <c r="M701" s="6" t="str">
        <f t="shared" si="64"/>
        <v>Obesity</v>
      </c>
      <c r="N701" s="6" t="str">
        <f t="shared" si="65"/>
        <v>Prediabetic</v>
      </c>
    </row>
    <row r="702" spans="1:14" ht="15" customHeight="1" x14ac:dyDescent="0.3">
      <c r="A702" t="s">
        <v>1414</v>
      </c>
      <c r="B702">
        <v>35.869999999999997</v>
      </c>
      <c r="C702">
        <v>9.91</v>
      </c>
      <c r="D702" t="s">
        <v>4699</v>
      </c>
      <c r="E702" t="s">
        <v>4697</v>
      </c>
      <c r="F702" t="s">
        <v>4697</v>
      </c>
      <c r="G702" t="s">
        <v>4698</v>
      </c>
      <c r="H702" t="s">
        <v>4697</v>
      </c>
      <c r="I702" s="6" t="str">
        <f t="shared" si="60"/>
        <v>Yes</v>
      </c>
      <c r="J702" s="6" t="str">
        <f t="shared" si="61"/>
        <v>No</v>
      </c>
      <c r="K702" s="6" t="str">
        <f t="shared" si="62"/>
        <v>No</v>
      </c>
      <c r="L702" s="6">
        <f t="shared" si="63"/>
        <v>0</v>
      </c>
      <c r="M702" s="6" t="str">
        <f t="shared" si="64"/>
        <v>Obesity</v>
      </c>
      <c r="N702" s="6" t="str">
        <f t="shared" si="65"/>
        <v>Diabetic</v>
      </c>
    </row>
    <row r="703" spans="1:14" ht="15" customHeight="1" x14ac:dyDescent="0.3">
      <c r="A703" t="s">
        <v>1416</v>
      </c>
      <c r="B703">
        <v>21.66</v>
      </c>
      <c r="C703">
        <v>4.1399999999999997</v>
      </c>
      <c r="D703" t="s">
        <v>4699</v>
      </c>
      <c r="E703" t="s">
        <v>4697</v>
      </c>
      <c r="F703" t="s">
        <v>4697</v>
      </c>
      <c r="G703">
        <v>2</v>
      </c>
      <c r="H703" t="s">
        <v>4697</v>
      </c>
      <c r="I703" s="6" t="str">
        <f t="shared" si="60"/>
        <v>Yes</v>
      </c>
      <c r="J703" s="6" t="str">
        <f t="shared" si="61"/>
        <v>No</v>
      </c>
      <c r="K703" s="6" t="str">
        <f t="shared" si="62"/>
        <v>No</v>
      </c>
      <c r="L703" s="6">
        <f t="shared" si="63"/>
        <v>2</v>
      </c>
      <c r="M703" s="6" t="str">
        <f t="shared" si="64"/>
        <v>Normal Weight</v>
      </c>
      <c r="N703" s="6" t="str">
        <f t="shared" si="65"/>
        <v>Normal</v>
      </c>
    </row>
    <row r="704" spans="1:14" ht="15" customHeight="1" x14ac:dyDescent="0.3">
      <c r="A704" t="s">
        <v>1418</v>
      </c>
      <c r="B704">
        <v>37.72</v>
      </c>
      <c r="C704">
        <v>4.38</v>
      </c>
      <c r="D704" t="s">
        <v>4699</v>
      </c>
      <c r="E704" t="s">
        <v>4697</v>
      </c>
      <c r="F704" t="s">
        <v>4700</v>
      </c>
      <c r="G704">
        <v>1</v>
      </c>
      <c r="H704" t="s">
        <v>4697</v>
      </c>
      <c r="I704" s="6" t="str">
        <f t="shared" si="60"/>
        <v>Yes</v>
      </c>
      <c r="J704" s="6" t="str">
        <f t="shared" si="61"/>
        <v>No</v>
      </c>
      <c r="K704" s="6" t="str">
        <f t="shared" si="62"/>
        <v>No</v>
      </c>
      <c r="L704" s="6">
        <f t="shared" si="63"/>
        <v>1</v>
      </c>
      <c r="M704" s="6" t="str">
        <f t="shared" si="64"/>
        <v>Obesity</v>
      </c>
      <c r="N704" s="6" t="str">
        <f t="shared" si="65"/>
        <v>Normal</v>
      </c>
    </row>
    <row r="705" spans="1:14" ht="15" customHeight="1" x14ac:dyDescent="0.3">
      <c r="A705" t="s">
        <v>1420</v>
      </c>
      <c r="B705">
        <v>39.700000000000003</v>
      </c>
      <c r="C705">
        <v>9.83</v>
      </c>
      <c r="D705" t="s">
        <v>4697</v>
      </c>
      <c r="E705" t="s">
        <v>4697</v>
      </c>
      <c r="F705" t="s">
        <v>4697</v>
      </c>
      <c r="G705">
        <v>3</v>
      </c>
      <c r="H705" t="s">
        <v>4697</v>
      </c>
      <c r="I705" s="6" t="str">
        <f t="shared" si="60"/>
        <v>No</v>
      </c>
      <c r="J705" s="6" t="str">
        <f t="shared" si="61"/>
        <v>No</v>
      </c>
      <c r="K705" s="6" t="str">
        <f t="shared" si="62"/>
        <v>No</v>
      </c>
      <c r="L705" s="6">
        <f t="shared" si="63"/>
        <v>3</v>
      </c>
      <c r="M705" s="6" t="str">
        <f t="shared" si="64"/>
        <v>Obesity</v>
      </c>
      <c r="N705" s="6" t="str">
        <f t="shared" si="65"/>
        <v>Diabetic</v>
      </c>
    </row>
    <row r="706" spans="1:14" ht="15" customHeight="1" x14ac:dyDescent="0.3">
      <c r="A706" t="s">
        <v>1422</v>
      </c>
      <c r="B706">
        <v>35.97</v>
      </c>
      <c r="C706">
        <v>11.08</v>
      </c>
      <c r="D706" t="s">
        <v>4697</v>
      </c>
      <c r="E706" t="s">
        <v>4697</v>
      </c>
      <c r="F706" t="s">
        <v>4697</v>
      </c>
      <c r="G706">
        <v>3</v>
      </c>
      <c r="H706" t="s">
        <v>4697</v>
      </c>
      <c r="I706" s="6" t="str">
        <f t="shared" ref="I706:I769" si="66">PROPER(D706)</f>
        <v>No</v>
      </c>
      <c r="J706" s="6" t="str">
        <f t="shared" ref="J706:J769" si="67">PROPER(E706)</f>
        <v>No</v>
      </c>
      <c r="K706" s="6" t="str">
        <f t="shared" ref="K706:K769" si="68">IF(H706="?",$K$4,PROPER(H706))</f>
        <v>No</v>
      </c>
      <c r="L706" s="6">
        <f t="shared" ref="L706:L769" si="69">IF(G706="No major surgery",0,G706)</f>
        <v>3</v>
      </c>
      <c r="M706" s="6" t="str">
        <f t="shared" ref="M706:M769" si="70">IF(B706&lt;18.5,"Underweight",IF(B706&lt;=24.9,"Normal Weight",IF(B706&lt;=29.9,"Overweight","Obesity")))</f>
        <v>Obesity</v>
      </c>
      <c r="N706" s="6" t="str">
        <f t="shared" ref="N706:N769" si="71">IF(C706&lt;5.7,"Normal",IF(C706&lt;=6.4,"Prediabetic","Diabetic"))</f>
        <v>Diabetic</v>
      </c>
    </row>
    <row r="707" spans="1:14" ht="15" customHeight="1" x14ac:dyDescent="0.3">
      <c r="A707" t="s">
        <v>1424</v>
      </c>
      <c r="B707">
        <v>37.85</v>
      </c>
      <c r="C707">
        <v>11.01</v>
      </c>
      <c r="D707" t="s">
        <v>4697</v>
      </c>
      <c r="E707" t="s">
        <v>4697</v>
      </c>
      <c r="F707" t="s">
        <v>4697</v>
      </c>
      <c r="G707" t="s">
        <v>4698</v>
      </c>
      <c r="H707" t="s">
        <v>4697</v>
      </c>
      <c r="I707" s="6" t="str">
        <f t="shared" si="66"/>
        <v>No</v>
      </c>
      <c r="J707" s="6" t="str">
        <f t="shared" si="67"/>
        <v>No</v>
      </c>
      <c r="K707" s="6" t="str">
        <f t="shared" si="68"/>
        <v>No</v>
      </c>
      <c r="L707" s="6">
        <f t="shared" si="69"/>
        <v>0</v>
      </c>
      <c r="M707" s="6" t="str">
        <f t="shared" si="70"/>
        <v>Obesity</v>
      </c>
      <c r="N707" s="6" t="str">
        <f t="shared" si="71"/>
        <v>Diabetic</v>
      </c>
    </row>
    <row r="708" spans="1:14" ht="15" customHeight="1" x14ac:dyDescent="0.3">
      <c r="A708" t="s">
        <v>1426</v>
      </c>
      <c r="B708">
        <v>21.66</v>
      </c>
      <c r="C708">
        <v>4.37</v>
      </c>
      <c r="D708" t="s">
        <v>4697</v>
      </c>
      <c r="E708" t="s">
        <v>4699</v>
      </c>
      <c r="F708" t="s">
        <v>4697</v>
      </c>
      <c r="G708">
        <v>1</v>
      </c>
      <c r="H708" t="s">
        <v>4699</v>
      </c>
      <c r="I708" s="6" t="str">
        <f t="shared" si="66"/>
        <v>No</v>
      </c>
      <c r="J708" s="6" t="str">
        <f t="shared" si="67"/>
        <v>Yes</v>
      </c>
      <c r="K708" s="6" t="str">
        <f t="shared" si="68"/>
        <v>Yes</v>
      </c>
      <c r="L708" s="6">
        <f t="shared" si="69"/>
        <v>1</v>
      </c>
      <c r="M708" s="6" t="str">
        <f t="shared" si="70"/>
        <v>Normal Weight</v>
      </c>
      <c r="N708" s="6" t="str">
        <f t="shared" si="71"/>
        <v>Normal</v>
      </c>
    </row>
    <row r="709" spans="1:14" ht="15" customHeight="1" x14ac:dyDescent="0.3">
      <c r="A709" t="s">
        <v>1428</v>
      </c>
      <c r="B709">
        <v>39.369999999999997</v>
      </c>
      <c r="C709">
        <v>5.91</v>
      </c>
      <c r="D709" t="s">
        <v>4697</v>
      </c>
      <c r="E709" t="s">
        <v>4697</v>
      </c>
      <c r="F709" t="s">
        <v>4697</v>
      </c>
      <c r="G709">
        <v>2</v>
      </c>
      <c r="H709" t="s">
        <v>4697</v>
      </c>
      <c r="I709" s="6" t="str">
        <f t="shared" si="66"/>
        <v>No</v>
      </c>
      <c r="J709" s="6" t="str">
        <f t="shared" si="67"/>
        <v>No</v>
      </c>
      <c r="K709" s="6" t="str">
        <f t="shared" si="68"/>
        <v>No</v>
      </c>
      <c r="L709" s="6">
        <f t="shared" si="69"/>
        <v>2</v>
      </c>
      <c r="M709" s="6" t="str">
        <f t="shared" si="70"/>
        <v>Obesity</v>
      </c>
      <c r="N709" s="6" t="str">
        <f t="shared" si="71"/>
        <v>Prediabetic</v>
      </c>
    </row>
    <row r="710" spans="1:14" ht="15" customHeight="1" x14ac:dyDescent="0.3">
      <c r="A710" t="s">
        <v>1430</v>
      </c>
      <c r="B710">
        <v>40.880000000000003</v>
      </c>
      <c r="C710">
        <v>7.65</v>
      </c>
      <c r="D710" t="s">
        <v>4697</v>
      </c>
      <c r="E710" t="s">
        <v>4697</v>
      </c>
      <c r="F710" t="s">
        <v>4697</v>
      </c>
      <c r="G710" t="s">
        <v>4698</v>
      </c>
      <c r="H710" t="s">
        <v>4697</v>
      </c>
      <c r="I710" s="6" t="str">
        <f t="shared" si="66"/>
        <v>No</v>
      </c>
      <c r="J710" s="6" t="str">
        <f t="shared" si="67"/>
        <v>No</v>
      </c>
      <c r="K710" s="6" t="str">
        <f t="shared" si="68"/>
        <v>No</v>
      </c>
      <c r="L710" s="6">
        <f t="shared" si="69"/>
        <v>0</v>
      </c>
      <c r="M710" s="6" t="str">
        <f t="shared" si="70"/>
        <v>Obesity</v>
      </c>
      <c r="N710" s="6" t="str">
        <f t="shared" si="71"/>
        <v>Diabetic</v>
      </c>
    </row>
    <row r="711" spans="1:14" ht="15" customHeight="1" x14ac:dyDescent="0.3">
      <c r="A711" t="s">
        <v>1432</v>
      </c>
      <c r="B711">
        <v>26.22</v>
      </c>
      <c r="C711">
        <v>5.37</v>
      </c>
      <c r="D711" t="s">
        <v>4699</v>
      </c>
      <c r="E711" t="s">
        <v>4697</v>
      </c>
      <c r="F711" t="s">
        <v>4697</v>
      </c>
      <c r="G711">
        <v>2</v>
      </c>
      <c r="H711" t="s">
        <v>4697</v>
      </c>
      <c r="I711" s="6" t="str">
        <f t="shared" si="66"/>
        <v>Yes</v>
      </c>
      <c r="J711" s="6" t="str">
        <f t="shared" si="67"/>
        <v>No</v>
      </c>
      <c r="K711" s="6" t="str">
        <f t="shared" si="68"/>
        <v>No</v>
      </c>
      <c r="L711" s="6">
        <f t="shared" si="69"/>
        <v>2</v>
      </c>
      <c r="M711" s="6" t="str">
        <f t="shared" si="70"/>
        <v>Overweight</v>
      </c>
      <c r="N711" s="6" t="str">
        <f t="shared" si="71"/>
        <v>Normal</v>
      </c>
    </row>
    <row r="712" spans="1:14" ht="15" customHeight="1" x14ac:dyDescent="0.3">
      <c r="A712" t="s">
        <v>1434</v>
      </c>
      <c r="B712">
        <v>25.08</v>
      </c>
      <c r="C712">
        <v>5.75</v>
      </c>
      <c r="D712" t="s">
        <v>4699</v>
      </c>
      <c r="E712" t="s">
        <v>4697</v>
      </c>
      <c r="F712" t="s">
        <v>4697</v>
      </c>
      <c r="G712">
        <v>2</v>
      </c>
      <c r="H712" t="s">
        <v>4697</v>
      </c>
      <c r="I712" s="6" t="str">
        <f t="shared" si="66"/>
        <v>Yes</v>
      </c>
      <c r="J712" s="6" t="str">
        <f t="shared" si="67"/>
        <v>No</v>
      </c>
      <c r="K712" s="6" t="str">
        <f t="shared" si="68"/>
        <v>No</v>
      </c>
      <c r="L712" s="6">
        <f t="shared" si="69"/>
        <v>2</v>
      </c>
      <c r="M712" s="6" t="str">
        <f t="shared" si="70"/>
        <v>Overweight</v>
      </c>
      <c r="N712" s="6" t="str">
        <f t="shared" si="71"/>
        <v>Prediabetic</v>
      </c>
    </row>
    <row r="713" spans="1:14" ht="15" customHeight="1" x14ac:dyDescent="0.3">
      <c r="A713" t="s">
        <v>1436</v>
      </c>
      <c r="B713">
        <v>39.1</v>
      </c>
      <c r="C713">
        <v>6.79</v>
      </c>
      <c r="D713" t="s">
        <v>4699</v>
      </c>
      <c r="E713" t="s">
        <v>4697</v>
      </c>
      <c r="F713" t="s">
        <v>4697</v>
      </c>
      <c r="G713">
        <v>2</v>
      </c>
      <c r="H713" t="s">
        <v>4697</v>
      </c>
      <c r="I713" s="6" t="str">
        <f t="shared" si="66"/>
        <v>Yes</v>
      </c>
      <c r="J713" s="6" t="str">
        <f t="shared" si="67"/>
        <v>No</v>
      </c>
      <c r="K713" s="6" t="str">
        <f t="shared" si="68"/>
        <v>No</v>
      </c>
      <c r="L713" s="6">
        <f t="shared" si="69"/>
        <v>2</v>
      </c>
      <c r="M713" s="6" t="str">
        <f t="shared" si="70"/>
        <v>Obesity</v>
      </c>
      <c r="N713" s="6" t="str">
        <f t="shared" si="71"/>
        <v>Diabetic</v>
      </c>
    </row>
    <row r="714" spans="1:14" ht="15" customHeight="1" x14ac:dyDescent="0.3">
      <c r="A714" t="s">
        <v>1438</v>
      </c>
      <c r="B714">
        <v>37.905000000000001</v>
      </c>
      <c r="C714">
        <v>7.03</v>
      </c>
      <c r="D714" t="s">
        <v>4697</v>
      </c>
      <c r="E714" t="s">
        <v>4697</v>
      </c>
      <c r="F714" t="s">
        <v>4697</v>
      </c>
      <c r="G714">
        <v>3</v>
      </c>
      <c r="H714" t="s">
        <v>4697</v>
      </c>
      <c r="I714" s="6" t="str">
        <f t="shared" si="66"/>
        <v>No</v>
      </c>
      <c r="J714" s="6" t="str">
        <f t="shared" si="67"/>
        <v>No</v>
      </c>
      <c r="K714" s="6" t="str">
        <f t="shared" si="68"/>
        <v>No</v>
      </c>
      <c r="L714" s="6">
        <f t="shared" si="69"/>
        <v>3</v>
      </c>
      <c r="M714" s="6" t="str">
        <f t="shared" si="70"/>
        <v>Obesity</v>
      </c>
      <c r="N714" s="6" t="str">
        <f t="shared" si="71"/>
        <v>Diabetic</v>
      </c>
    </row>
    <row r="715" spans="1:14" ht="15" customHeight="1" x14ac:dyDescent="0.3">
      <c r="A715" t="s">
        <v>1440</v>
      </c>
      <c r="B715">
        <v>43.35</v>
      </c>
      <c r="C715">
        <v>5.41</v>
      </c>
      <c r="D715" t="s">
        <v>4699</v>
      </c>
      <c r="E715" t="s">
        <v>4697</v>
      </c>
      <c r="F715" t="s">
        <v>4700</v>
      </c>
      <c r="G715">
        <v>1</v>
      </c>
      <c r="H715" t="s">
        <v>4697</v>
      </c>
      <c r="I715" s="6" t="str">
        <f t="shared" si="66"/>
        <v>Yes</v>
      </c>
      <c r="J715" s="6" t="str">
        <f t="shared" si="67"/>
        <v>No</v>
      </c>
      <c r="K715" s="6" t="str">
        <f t="shared" si="68"/>
        <v>No</v>
      </c>
      <c r="L715" s="6">
        <f t="shared" si="69"/>
        <v>1</v>
      </c>
      <c r="M715" s="6" t="str">
        <f t="shared" si="70"/>
        <v>Obesity</v>
      </c>
      <c r="N715" s="6" t="str">
        <f t="shared" si="71"/>
        <v>Normal</v>
      </c>
    </row>
    <row r="716" spans="1:14" ht="15" customHeight="1" x14ac:dyDescent="0.3">
      <c r="A716" t="s">
        <v>1442</v>
      </c>
      <c r="B716">
        <v>36.15</v>
      </c>
      <c r="C716">
        <v>8.0500000000000007</v>
      </c>
      <c r="D716" t="s">
        <v>4697</v>
      </c>
      <c r="E716" t="s">
        <v>4697</v>
      </c>
      <c r="F716" t="s">
        <v>4697</v>
      </c>
      <c r="G716" t="s">
        <v>4698</v>
      </c>
      <c r="H716" t="s">
        <v>4697</v>
      </c>
      <c r="I716" s="6" t="str">
        <f t="shared" si="66"/>
        <v>No</v>
      </c>
      <c r="J716" s="6" t="str">
        <f t="shared" si="67"/>
        <v>No</v>
      </c>
      <c r="K716" s="6" t="str">
        <f t="shared" si="68"/>
        <v>No</v>
      </c>
      <c r="L716" s="6">
        <f t="shared" si="69"/>
        <v>0</v>
      </c>
      <c r="M716" s="6" t="str">
        <f t="shared" si="70"/>
        <v>Obesity</v>
      </c>
      <c r="N716" s="6" t="str">
        <f t="shared" si="71"/>
        <v>Diabetic</v>
      </c>
    </row>
    <row r="717" spans="1:14" ht="15" customHeight="1" x14ac:dyDescent="0.3">
      <c r="A717" t="s">
        <v>1444</v>
      </c>
      <c r="B717">
        <v>44.98</v>
      </c>
      <c r="C717">
        <v>5.94</v>
      </c>
      <c r="D717" t="s">
        <v>4697</v>
      </c>
      <c r="E717" t="s">
        <v>4697</v>
      </c>
      <c r="F717" t="s">
        <v>4697</v>
      </c>
      <c r="G717">
        <v>1</v>
      </c>
      <c r="H717" t="s">
        <v>4697</v>
      </c>
      <c r="I717" s="6" t="str">
        <f t="shared" si="66"/>
        <v>No</v>
      </c>
      <c r="J717" s="6" t="str">
        <f t="shared" si="67"/>
        <v>No</v>
      </c>
      <c r="K717" s="6" t="str">
        <f t="shared" si="68"/>
        <v>No</v>
      </c>
      <c r="L717" s="6">
        <f t="shared" si="69"/>
        <v>1</v>
      </c>
      <c r="M717" s="6" t="str">
        <f t="shared" si="70"/>
        <v>Obesity</v>
      </c>
      <c r="N717" s="6" t="str">
        <f t="shared" si="71"/>
        <v>Prediabetic</v>
      </c>
    </row>
    <row r="718" spans="1:14" ht="15" customHeight="1" x14ac:dyDescent="0.3">
      <c r="A718" t="s">
        <v>1446</v>
      </c>
      <c r="B718">
        <v>38.28</v>
      </c>
      <c r="C718">
        <v>5.51</v>
      </c>
      <c r="D718" t="s">
        <v>4697</v>
      </c>
      <c r="E718" t="s">
        <v>4699</v>
      </c>
      <c r="F718" t="s">
        <v>4697</v>
      </c>
      <c r="G718">
        <v>1</v>
      </c>
      <c r="H718" t="s">
        <v>4697</v>
      </c>
      <c r="I718" s="6" t="str">
        <f t="shared" si="66"/>
        <v>No</v>
      </c>
      <c r="J718" s="6" t="str">
        <f t="shared" si="67"/>
        <v>Yes</v>
      </c>
      <c r="K718" s="6" t="str">
        <f t="shared" si="68"/>
        <v>No</v>
      </c>
      <c r="L718" s="6">
        <f t="shared" si="69"/>
        <v>1</v>
      </c>
      <c r="M718" s="6" t="str">
        <f t="shared" si="70"/>
        <v>Obesity</v>
      </c>
      <c r="N718" s="6" t="str">
        <f t="shared" si="71"/>
        <v>Normal</v>
      </c>
    </row>
    <row r="719" spans="1:14" ht="15" customHeight="1" x14ac:dyDescent="0.3">
      <c r="A719" t="s">
        <v>1448</v>
      </c>
      <c r="B719">
        <v>32.299999999999997</v>
      </c>
      <c r="C719">
        <v>6.55</v>
      </c>
      <c r="D719" t="s">
        <v>4699</v>
      </c>
      <c r="E719" t="s">
        <v>4697</v>
      </c>
      <c r="F719" t="s">
        <v>4697</v>
      </c>
      <c r="G719">
        <v>2</v>
      </c>
      <c r="H719" t="s">
        <v>4697</v>
      </c>
      <c r="I719" s="6" t="str">
        <f t="shared" si="66"/>
        <v>Yes</v>
      </c>
      <c r="J719" s="6" t="str">
        <f t="shared" si="67"/>
        <v>No</v>
      </c>
      <c r="K719" s="6" t="str">
        <f t="shared" si="68"/>
        <v>No</v>
      </c>
      <c r="L719" s="6">
        <f t="shared" si="69"/>
        <v>2</v>
      </c>
      <c r="M719" s="6" t="str">
        <f t="shared" si="70"/>
        <v>Obesity</v>
      </c>
      <c r="N719" s="6" t="str">
        <f t="shared" si="71"/>
        <v>Diabetic</v>
      </c>
    </row>
    <row r="720" spans="1:14" ht="15" customHeight="1" x14ac:dyDescent="0.3">
      <c r="A720" t="s">
        <v>1450</v>
      </c>
      <c r="B720">
        <v>39.51</v>
      </c>
      <c r="C720">
        <v>5.79</v>
      </c>
      <c r="D720" t="s">
        <v>4699</v>
      </c>
      <c r="E720" t="s">
        <v>4697</v>
      </c>
      <c r="F720" t="s">
        <v>4697</v>
      </c>
      <c r="G720" t="s">
        <v>4698</v>
      </c>
      <c r="H720" t="s">
        <v>4697</v>
      </c>
      <c r="I720" s="6" t="str">
        <f t="shared" si="66"/>
        <v>Yes</v>
      </c>
      <c r="J720" s="6" t="str">
        <f t="shared" si="67"/>
        <v>No</v>
      </c>
      <c r="K720" s="6" t="str">
        <f t="shared" si="68"/>
        <v>No</v>
      </c>
      <c r="L720" s="6">
        <f t="shared" si="69"/>
        <v>0</v>
      </c>
      <c r="M720" s="6" t="str">
        <f t="shared" si="70"/>
        <v>Obesity</v>
      </c>
      <c r="N720" s="6" t="str">
        <f t="shared" si="71"/>
        <v>Prediabetic</v>
      </c>
    </row>
    <row r="721" spans="1:14" ht="15" customHeight="1" x14ac:dyDescent="0.3">
      <c r="A721" t="s">
        <v>1452</v>
      </c>
      <c r="B721">
        <v>50.46</v>
      </c>
      <c r="C721">
        <v>4.5599999999999996</v>
      </c>
      <c r="D721" t="s">
        <v>4697</v>
      </c>
      <c r="E721" t="s">
        <v>4697</v>
      </c>
      <c r="F721" t="s">
        <v>4697</v>
      </c>
      <c r="G721" t="s">
        <v>4698</v>
      </c>
      <c r="H721" t="s">
        <v>4697</v>
      </c>
      <c r="I721" s="6" t="str">
        <f t="shared" si="66"/>
        <v>No</v>
      </c>
      <c r="J721" s="6" t="str">
        <f t="shared" si="67"/>
        <v>No</v>
      </c>
      <c r="K721" s="6" t="str">
        <f t="shared" si="68"/>
        <v>No</v>
      </c>
      <c r="L721" s="6">
        <f t="shared" si="69"/>
        <v>0</v>
      </c>
      <c r="M721" s="6" t="str">
        <f t="shared" si="70"/>
        <v>Obesity</v>
      </c>
      <c r="N721" s="6" t="str">
        <f t="shared" si="71"/>
        <v>Normal</v>
      </c>
    </row>
    <row r="722" spans="1:14" ht="15" customHeight="1" x14ac:dyDescent="0.3">
      <c r="A722" t="s">
        <v>1454</v>
      </c>
      <c r="B722">
        <v>31.73</v>
      </c>
      <c r="C722">
        <v>7</v>
      </c>
      <c r="D722" t="s">
        <v>4697</v>
      </c>
      <c r="E722" t="s">
        <v>4697</v>
      </c>
      <c r="F722" t="s">
        <v>4697</v>
      </c>
      <c r="G722" t="s">
        <v>4698</v>
      </c>
      <c r="H722" t="s">
        <v>4697</v>
      </c>
      <c r="I722" s="6" t="str">
        <f t="shared" si="66"/>
        <v>No</v>
      </c>
      <c r="J722" s="6" t="str">
        <f t="shared" si="67"/>
        <v>No</v>
      </c>
      <c r="K722" s="6" t="str">
        <f t="shared" si="68"/>
        <v>No</v>
      </c>
      <c r="L722" s="6">
        <f t="shared" si="69"/>
        <v>0</v>
      </c>
      <c r="M722" s="6" t="str">
        <f t="shared" si="70"/>
        <v>Obesity</v>
      </c>
      <c r="N722" s="6" t="str">
        <f t="shared" si="71"/>
        <v>Diabetic</v>
      </c>
    </row>
    <row r="723" spans="1:14" ht="15" customHeight="1" x14ac:dyDescent="0.3">
      <c r="A723" t="s">
        <v>1456</v>
      </c>
      <c r="B723">
        <v>32.1</v>
      </c>
      <c r="C723">
        <v>6.57</v>
      </c>
      <c r="D723" t="s">
        <v>4699</v>
      </c>
      <c r="E723" t="s">
        <v>4697</v>
      </c>
      <c r="F723" t="s">
        <v>4700</v>
      </c>
      <c r="G723">
        <v>1</v>
      </c>
      <c r="H723" t="s">
        <v>4697</v>
      </c>
      <c r="I723" s="6" t="str">
        <f t="shared" si="66"/>
        <v>Yes</v>
      </c>
      <c r="J723" s="6" t="str">
        <f t="shared" si="67"/>
        <v>No</v>
      </c>
      <c r="K723" s="6" t="str">
        <f t="shared" si="68"/>
        <v>No</v>
      </c>
      <c r="L723" s="6">
        <f t="shared" si="69"/>
        <v>1</v>
      </c>
      <c r="M723" s="6" t="str">
        <f t="shared" si="70"/>
        <v>Obesity</v>
      </c>
      <c r="N723" s="6" t="str">
        <f t="shared" si="71"/>
        <v>Diabetic</v>
      </c>
    </row>
    <row r="724" spans="1:14" ht="15" customHeight="1" x14ac:dyDescent="0.3">
      <c r="A724" t="s">
        <v>1458</v>
      </c>
      <c r="B724">
        <v>27.83</v>
      </c>
      <c r="C724">
        <v>11.61</v>
      </c>
      <c r="D724" t="s">
        <v>4699</v>
      </c>
      <c r="E724" t="s">
        <v>4697</v>
      </c>
      <c r="F724" t="s">
        <v>4700</v>
      </c>
      <c r="G724">
        <v>1</v>
      </c>
      <c r="H724" t="s">
        <v>4697</v>
      </c>
      <c r="I724" s="6" t="str">
        <f t="shared" si="66"/>
        <v>Yes</v>
      </c>
      <c r="J724" s="6" t="str">
        <f t="shared" si="67"/>
        <v>No</v>
      </c>
      <c r="K724" s="6" t="str">
        <f t="shared" si="68"/>
        <v>No</v>
      </c>
      <c r="L724" s="6">
        <f t="shared" si="69"/>
        <v>1</v>
      </c>
      <c r="M724" s="6" t="str">
        <f t="shared" si="70"/>
        <v>Overweight</v>
      </c>
      <c r="N724" s="6" t="str">
        <f t="shared" si="71"/>
        <v>Diabetic</v>
      </c>
    </row>
    <row r="725" spans="1:14" ht="15" customHeight="1" x14ac:dyDescent="0.3">
      <c r="A725" t="s">
        <v>1460</v>
      </c>
      <c r="B725">
        <v>27.72</v>
      </c>
      <c r="C725">
        <v>8.16</v>
      </c>
      <c r="D725" t="s">
        <v>4699</v>
      </c>
      <c r="E725" t="s">
        <v>4697</v>
      </c>
      <c r="F725" t="s">
        <v>4700</v>
      </c>
      <c r="G725">
        <v>1</v>
      </c>
      <c r="H725" t="s">
        <v>4697</v>
      </c>
      <c r="I725" s="6" t="str">
        <f t="shared" si="66"/>
        <v>Yes</v>
      </c>
      <c r="J725" s="6" t="str">
        <f t="shared" si="67"/>
        <v>No</v>
      </c>
      <c r="K725" s="6" t="str">
        <f t="shared" si="68"/>
        <v>No</v>
      </c>
      <c r="L725" s="6">
        <f t="shared" si="69"/>
        <v>1</v>
      </c>
      <c r="M725" s="6" t="str">
        <f t="shared" si="70"/>
        <v>Overweight</v>
      </c>
      <c r="N725" s="6" t="str">
        <f t="shared" si="71"/>
        <v>Diabetic</v>
      </c>
    </row>
    <row r="726" spans="1:14" ht="15" customHeight="1" x14ac:dyDescent="0.3">
      <c r="A726" t="s">
        <v>1462</v>
      </c>
      <c r="B726">
        <v>36.765000000000001</v>
      </c>
      <c r="C726">
        <v>4.4800000000000004</v>
      </c>
      <c r="D726" t="s">
        <v>4699</v>
      </c>
      <c r="E726" t="s">
        <v>4697</v>
      </c>
      <c r="F726" t="s">
        <v>4697</v>
      </c>
      <c r="G726">
        <v>2</v>
      </c>
      <c r="H726" t="s">
        <v>4697</v>
      </c>
      <c r="I726" s="6" t="str">
        <f t="shared" si="66"/>
        <v>Yes</v>
      </c>
      <c r="J726" s="6" t="str">
        <f t="shared" si="67"/>
        <v>No</v>
      </c>
      <c r="K726" s="6" t="str">
        <f t="shared" si="68"/>
        <v>No</v>
      </c>
      <c r="L726" s="6">
        <f t="shared" si="69"/>
        <v>2</v>
      </c>
      <c r="M726" s="6" t="str">
        <f t="shared" si="70"/>
        <v>Obesity</v>
      </c>
      <c r="N726" s="6" t="str">
        <f t="shared" si="71"/>
        <v>Normal</v>
      </c>
    </row>
    <row r="727" spans="1:14" ht="15" customHeight="1" x14ac:dyDescent="0.3">
      <c r="A727" t="s">
        <v>1464</v>
      </c>
      <c r="B727">
        <v>48.36</v>
      </c>
      <c r="C727">
        <v>4.08</v>
      </c>
      <c r="D727" t="s">
        <v>4697</v>
      </c>
      <c r="E727" t="s">
        <v>4697</v>
      </c>
      <c r="F727" t="s">
        <v>4697</v>
      </c>
      <c r="G727" t="s">
        <v>4698</v>
      </c>
      <c r="H727" t="s">
        <v>4697</v>
      </c>
      <c r="I727" s="6" t="str">
        <f t="shared" si="66"/>
        <v>No</v>
      </c>
      <c r="J727" s="6" t="str">
        <f t="shared" si="67"/>
        <v>No</v>
      </c>
      <c r="K727" s="6" t="str">
        <f t="shared" si="68"/>
        <v>No</v>
      </c>
      <c r="L727" s="6">
        <f t="shared" si="69"/>
        <v>0</v>
      </c>
      <c r="M727" s="6" t="str">
        <f t="shared" si="70"/>
        <v>Obesity</v>
      </c>
      <c r="N727" s="6" t="str">
        <f t="shared" si="71"/>
        <v>Normal</v>
      </c>
    </row>
    <row r="728" spans="1:14" ht="15" customHeight="1" x14ac:dyDescent="0.3">
      <c r="A728" t="s">
        <v>1466</v>
      </c>
      <c r="B728">
        <v>31.445</v>
      </c>
      <c r="C728">
        <v>4.4000000000000004</v>
      </c>
      <c r="D728" t="s">
        <v>4699</v>
      </c>
      <c r="E728" t="s">
        <v>4697</v>
      </c>
      <c r="F728" t="s">
        <v>4697</v>
      </c>
      <c r="G728">
        <v>2</v>
      </c>
      <c r="H728" t="s">
        <v>4697</v>
      </c>
      <c r="I728" s="6" t="str">
        <f t="shared" si="66"/>
        <v>Yes</v>
      </c>
      <c r="J728" s="6" t="str">
        <f t="shared" si="67"/>
        <v>No</v>
      </c>
      <c r="K728" s="6" t="str">
        <f t="shared" si="68"/>
        <v>No</v>
      </c>
      <c r="L728" s="6">
        <f t="shared" si="69"/>
        <v>2</v>
      </c>
      <c r="M728" s="6" t="str">
        <f t="shared" si="70"/>
        <v>Obesity</v>
      </c>
      <c r="N728" s="6" t="str">
        <f t="shared" si="71"/>
        <v>Normal</v>
      </c>
    </row>
    <row r="729" spans="1:14" ht="15" customHeight="1" x14ac:dyDescent="0.3">
      <c r="A729" t="s">
        <v>1468</v>
      </c>
      <c r="B729">
        <v>27.55</v>
      </c>
      <c r="C729">
        <v>9.02</v>
      </c>
      <c r="D729" t="s">
        <v>4697</v>
      </c>
      <c r="E729" t="s">
        <v>4697</v>
      </c>
      <c r="F729" t="s">
        <v>4697</v>
      </c>
      <c r="G729" t="s">
        <v>4698</v>
      </c>
      <c r="H729" t="s">
        <v>4697</v>
      </c>
      <c r="I729" s="6" t="str">
        <f t="shared" si="66"/>
        <v>No</v>
      </c>
      <c r="J729" s="6" t="str">
        <f t="shared" si="67"/>
        <v>No</v>
      </c>
      <c r="K729" s="6" t="str">
        <f t="shared" si="68"/>
        <v>No</v>
      </c>
      <c r="L729" s="6">
        <f t="shared" si="69"/>
        <v>0</v>
      </c>
      <c r="M729" s="6" t="str">
        <f t="shared" si="70"/>
        <v>Overweight</v>
      </c>
      <c r="N729" s="6" t="str">
        <f t="shared" si="71"/>
        <v>Diabetic</v>
      </c>
    </row>
    <row r="730" spans="1:14" ht="15" customHeight="1" x14ac:dyDescent="0.3">
      <c r="A730" t="s">
        <v>1470</v>
      </c>
      <c r="B730">
        <v>33.11</v>
      </c>
      <c r="C730">
        <v>8.06</v>
      </c>
      <c r="D730" t="s">
        <v>4697</v>
      </c>
      <c r="E730" t="s">
        <v>4697</v>
      </c>
      <c r="F730" t="s">
        <v>4697</v>
      </c>
      <c r="G730" t="s">
        <v>4698</v>
      </c>
      <c r="H730" t="s">
        <v>4697</v>
      </c>
      <c r="I730" s="6" t="str">
        <f t="shared" si="66"/>
        <v>No</v>
      </c>
      <c r="J730" s="6" t="str">
        <f t="shared" si="67"/>
        <v>No</v>
      </c>
      <c r="K730" s="6" t="str">
        <f t="shared" si="68"/>
        <v>No</v>
      </c>
      <c r="L730" s="6">
        <f t="shared" si="69"/>
        <v>0</v>
      </c>
      <c r="M730" s="6" t="str">
        <f t="shared" si="70"/>
        <v>Obesity</v>
      </c>
      <c r="N730" s="6" t="str">
        <f t="shared" si="71"/>
        <v>Diabetic</v>
      </c>
    </row>
    <row r="731" spans="1:14" ht="15" customHeight="1" x14ac:dyDescent="0.3">
      <c r="A731" t="s">
        <v>1472</v>
      </c>
      <c r="B731">
        <v>36.85</v>
      </c>
      <c r="C731">
        <v>6.21</v>
      </c>
      <c r="D731" t="s">
        <v>4699</v>
      </c>
      <c r="E731" t="s">
        <v>4697</v>
      </c>
      <c r="F731" t="s">
        <v>4697</v>
      </c>
      <c r="G731">
        <v>2</v>
      </c>
      <c r="H731" t="s">
        <v>4697</v>
      </c>
      <c r="I731" s="6" t="str">
        <f t="shared" si="66"/>
        <v>Yes</v>
      </c>
      <c r="J731" s="6" t="str">
        <f t="shared" si="67"/>
        <v>No</v>
      </c>
      <c r="K731" s="6" t="str">
        <f t="shared" si="68"/>
        <v>No</v>
      </c>
      <c r="L731" s="6">
        <f t="shared" si="69"/>
        <v>2</v>
      </c>
      <c r="M731" s="6" t="str">
        <f t="shared" si="70"/>
        <v>Obesity</v>
      </c>
      <c r="N731" s="6" t="str">
        <f t="shared" si="71"/>
        <v>Prediabetic</v>
      </c>
    </row>
    <row r="732" spans="1:14" ht="15" customHeight="1" x14ac:dyDescent="0.3">
      <c r="A732" t="s">
        <v>1474</v>
      </c>
      <c r="B732">
        <v>36.299999999999997</v>
      </c>
      <c r="C732">
        <v>5.79</v>
      </c>
      <c r="D732" t="s">
        <v>4699</v>
      </c>
      <c r="E732" t="s">
        <v>4697</v>
      </c>
      <c r="F732" t="s">
        <v>4697</v>
      </c>
      <c r="G732">
        <v>2</v>
      </c>
      <c r="H732" t="s">
        <v>4697</v>
      </c>
      <c r="I732" s="6" t="str">
        <f t="shared" si="66"/>
        <v>Yes</v>
      </c>
      <c r="J732" s="6" t="str">
        <f t="shared" si="67"/>
        <v>No</v>
      </c>
      <c r="K732" s="6" t="str">
        <f t="shared" si="68"/>
        <v>No</v>
      </c>
      <c r="L732" s="6">
        <f t="shared" si="69"/>
        <v>2</v>
      </c>
      <c r="M732" s="6" t="str">
        <f t="shared" si="70"/>
        <v>Obesity</v>
      </c>
      <c r="N732" s="6" t="str">
        <f t="shared" si="71"/>
        <v>Prediabetic</v>
      </c>
    </row>
    <row r="733" spans="1:14" ht="15" customHeight="1" x14ac:dyDescent="0.3">
      <c r="A733" t="s">
        <v>1476</v>
      </c>
      <c r="B733">
        <v>45.34</v>
      </c>
      <c r="C733">
        <v>5.69</v>
      </c>
      <c r="D733" t="s">
        <v>4699</v>
      </c>
      <c r="E733" t="s">
        <v>4697</v>
      </c>
      <c r="F733" t="s">
        <v>4697</v>
      </c>
      <c r="G733" t="s">
        <v>4698</v>
      </c>
      <c r="H733" t="s">
        <v>4697</v>
      </c>
      <c r="I733" s="6" t="str">
        <f t="shared" si="66"/>
        <v>Yes</v>
      </c>
      <c r="J733" s="6" t="str">
        <f t="shared" si="67"/>
        <v>No</v>
      </c>
      <c r="K733" s="6" t="str">
        <f t="shared" si="68"/>
        <v>No</v>
      </c>
      <c r="L733" s="6">
        <f t="shared" si="69"/>
        <v>0</v>
      </c>
      <c r="M733" s="6" t="str">
        <f t="shared" si="70"/>
        <v>Obesity</v>
      </c>
      <c r="N733" s="6" t="str">
        <f t="shared" si="71"/>
        <v>Normal</v>
      </c>
    </row>
    <row r="734" spans="1:14" ht="15" customHeight="1" x14ac:dyDescent="0.3">
      <c r="A734" t="s">
        <v>1478</v>
      </c>
      <c r="B734">
        <v>31.8</v>
      </c>
      <c r="C734">
        <v>5.36</v>
      </c>
      <c r="D734" t="s">
        <v>4699</v>
      </c>
      <c r="E734" t="s">
        <v>4697</v>
      </c>
      <c r="F734" t="s">
        <v>4697</v>
      </c>
      <c r="G734">
        <v>2</v>
      </c>
      <c r="H734" t="s">
        <v>4697</v>
      </c>
      <c r="I734" s="6" t="str">
        <f t="shared" si="66"/>
        <v>Yes</v>
      </c>
      <c r="J734" s="6" t="str">
        <f t="shared" si="67"/>
        <v>No</v>
      </c>
      <c r="K734" s="6" t="str">
        <f t="shared" si="68"/>
        <v>No</v>
      </c>
      <c r="L734" s="6">
        <f t="shared" si="69"/>
        <v>2</v>
      </c>
      <c r="M734" s="6" t="str">
        <f t="shared" si="70"/>
        <v>Obesity</v>
      </c>
      <c r="N734" s="6" t="str">
        <f t="shared" si="71"/>
        <v>Normal</v>
      </c>
    </row>
    <row r="735" spans="1:14" ht="15" customHeight="1" x14ac:dyDescent="0.3">
      <c r="A735" t="s">
        <v>1480</v>
      </c>
      <c r="B735">
        <v>41.02</v>
      </c>
      <c r="C735">
        <v>11.37</v>
      </c>
      <c r="D735" t="s">
        <v>4697</v>
      </c>
      <c r="E735" t="s">
        <v>4697</v>
      </c>
      <c r="F735" t="s">
        <v>4697</v>
      </c>
      <c r="G735" t="s">
        <v>4698</v>
      </c>
      <c r="H735" t="s">
        <v>4697</v>
      </c>
      <c r="I735" s="6" t="str">
        <f t="shared" si="66"/>
        <v>No</v>
      </c>
      <c r="J735" s="6" t="str">
        <f t="shared" si="67"/>
        <v>No</v>
      </c>
      <c r="K735" s="6" t="str">
        <f t="shared" si="68"/>
        <v>No</v>
      </c>
      <c r="L735" s="6">
        <f t="shared" si="69"/>
        <v>0</v>
      </c>
      <c r="M735" s="6" t="str">
        <f t="shared" si="70"/>
        <v>Obesity</v>
      </c>
      <c r="N735" s="6" t="str">
        <f t="shared" si="71"/>
        <v>Diabetic</v>
      </c>
    </row>
    <row r="736" spans="1:14" ht="15" customHeight="1" x14ac:dyDescent="0.3">
      <c r="A736" t="s">
        <v>1482</v>
      </c>
      <c r="B736">
        <v>32.68</v>
      </c>
      <c r="C736">
        <v>11.87</v>
      </c>
      <c r="D736" t="s">
        <v>4697</v>
      </c>
      <c r="E736" t="s">
        <v>4697</v>
      </c>
      <c r="F736" t="s">
        <v>4697</v>
      </c>
      <c r="G736" t="s">
        <v>4698</v>
      </c>
      <c r="H736" t="s">
        <v>4697</v>
      </c>
      <c r="I736" s="6" t="str">
        <f t="shared" si="66"/>
        <v>No</v>
      </c>
      <c r="J736" s="6" t="str">
        <f t="shared" si="67"/>
        <v>No</v>
      </c>
      <c r="K736" s="6" t="str">
        <f t="shared" si="68"/>
        <v>No</v>
      </c>
      <c r="L736" s="6">
        <f t="shared" si="69"/>
        <v>0</v>
      </c>
      <c r="M736" s="6" t="str">
        <f t="shared" si="70"/>
        <v>Obesity</v>
      </c>
      <c r="N736" s="6" t="str">
        <f t="shared" si="71"/>
        <v>Diabetic</v>
      </c>
    </row>
    <row r="737" spans="1:14" ht="15" customHeight="1" x14ac:dyDescent="0.3">
      <c r="A737" t="s">
        <v>1484</v>
      </c>
      <c r="B737">
        <v>21.7</v>
      </c>
      <c r="C737">
        <v>4.9000000000000004</v>
      </c>
      <c r="D737" t="s">
        <v>4697</v>
      </c>
      <c r="E737" t="s">
        <v>4697</v>
      </c>
      <c r="F737" t="s">
        <v>4700</v>
      </c>
      <c r="G737">
        <v>1</v>
      </c>
      <c r="H737" t="s">
        <v>4699</v>
      </c>
      <c r="I737" s="6" t="str">
        <f t="shared" si="66"/>
        <v>No</v>
      </c>
      <c r="J737" s="6" t="str">
        <f t="shared" si="67"/>
        <v>No</v>
      </c>
      <c r="K737" s="6" t="str">
        <f t="shared" si="68"/>
        <v>Yes</v>
      </c>
      <c r="L737" s="6">
        <f t="shared" si="69"/>
        <v>1</v>
      </c>
      <c r="M737" s="6" t="str">
        <f t="shared" si="70"/>
        <v>Normal Weight</v>
      </c>
      <c r="N737" s="6" t="str">
        <f t="shared" si="71"/>
        <v>Normal</v>
      </c>
    </row>
    <row r="738" spans="1:14" ht="15" customHeight="1" x14ac:dyDescent="0.3">
      <c r="A738" t="s">
        <v>1486</v>
      </c>
      <c r="B738">
        <v>40.479999999999997</v>
      </c>
      <c r="C738">
        <v>6.7</v>
      </c>
      <c r="D738" t="s">
        <v>4697</v>
      </c>
      <c r="E738" t="s">
        <v>4697</v>
      </c>
      <c r="F738" t="s">
        <v>4697</v>
      </c>
      <c r="G738">
        <v>3</v>
      </c>
      <c r="H738" t="s">
        <v>4697</v>
      </c>
      <c r="I738" s="6" t="str">
        <f t="shared" si="66"/>
        <v>No</v>
      </c>
      <c r="J738" s="6" t="str">
        <f t="shared" si="67"/>
        <v>No</v>
      </c>
      <c r="K738" s="6" t="str">
        <f t="shared" si="68"/>
        <v>No</v>
      </c>
      <c r="L738" s="6">
        <f t="shared" si="69"/>
        <v>3</v>
      </c>
      <c r="M738" s="6" t="str">
        <f t="shared" si="70"/>
        <v>Obesity</v>
      </c>
      <c r="N738" s="6" t="str">
        <f t="shared" si="71"/>
        <v>Diabetic</v>
      </c>
    </row>
    <row r="739" spans="1:14" ht="15" customHeight="1" x14ac:dyDescent="0.3">
      <c r="A739" t="s">
        <v>1488</v>
      </c>
      <c r="B739">
        <v>34.5</v>
      </c>
      <c r="C739">
        <v>10.3</v>
      </c>
      <c r="D739" t="s">
        <v>4697</v>
      </c>
      <c r="E739" t="s">
        <v>4697</v>
      </c>
      <c r="F739" t="s">
        <v>4697</v>
      </c>
      <c r="G739">
        <v>3</v>
      </c>
      <c r="H739" t="s">
        <v>4697</v>
      </c>
      <c r="I739" s="6" t="str">
        <f t="shared" si="66"/>
        <v>No</v>
      </c>
      <c r="J739" s="6" t="str">
        <f t="shared" si="67"/>
        <v>No</v>
      </c>
      <c r="K739" s="6" t="str">
        <f t="shared" si="68"/>
        <v>No</v>
      </c>
      <c r="L739" s="6">
        <f t="shared" si="69"/>
        <v>3</v>
      </c>
      <c r="M739" s="6" t="str">
        <f t="shared" si="70"/>
        <v>Obesity</v>
      </c>
      <c r="N739" s="6" t="str">
        <f t="shared" si="71"/>
        <v>Diabetic</v>
      </c>
    </row>
    <row r="740" spans="1:14" ht="15" customHeight="1" x14ac:dyDescent="0.3">
      <c r="A740" t="s">
        <v>1490</v>
      </c>
      <c r="B740">
        <v>45.9</v>
      </c>
      <c r="C740">
        <v>11.14</v>
      </c>
      <c r="D740" t="s">
        <v>4699</v>
      </c>
      <c r="E740" t="s">
        <v>4697</v>
      </c>
      <c r="F740" t="s">
        <v>4697</v>
      </c>
      <c r="G740">
        <v>1</v>
      </c>
      <c r="H740" t="s">
        <v>4697</v>
      </c>
      <c r="I740" s="6" t="str">
        <f t="shared" si="66"/>
        <v>Yes</v>
      </c>
      <c r="J740" s="6" t="str">
        <f t="shared" si="67"/>
        <v>No</v>
      </c>
      <c r="K740" s="6" t="str">
        <f t="shared" si="68"/>
        <v>No</v>
      </c>
      <c r="L740" s="6">
        <f t="shared" si="69"/>
        <v>1</v>
      </c>
      <c r="M740" s="6" t="str">
        <f t="shared" si="70"/>
        <v>Obesity</v>
      </c>
      <c r="N740" s="6" t="str">
        <f t="shared" si="71"/>
        <v>Diabetic</v>
      </c>
    </row>
    <row r="741" spans="1:14" ht="15" customHeight="1" x14ac:dyDescent="0.3">
      <c r="A741" t="s">
        <v>1492</v>
      </c>
      <c r="B741">
        <v>33.479999999999997</v>
      </c>
      <c r="C741">
        <v>4.74</v>
      </c>
      <c r="D741" t="s">
        <v>4699</v>
      </c>
      <c r="E741" t="s">
        <v>4697</v>
      </c>
      <c r="F741" t="s">
        <v>4697</v>
      </c>
      <c r="G741">
        <v>2</v>
      </c>
      <c r="H741" t="s">
        <v>4697</v>
      </c>
      <c r="I741" s="6" t="str">
        <f t="shared" si="66"/>
        <v>Yes</v>
      </c>
      <c r="J741" s="6" t="str">
        <f t="shared" si="67"/>
        <v>No</v>
      </c>
      <c r="K741" s="6" t="str">
        <f t="shared" si="68"/>
        <v>No</v>
      </c>
      <c r="L741" s="6">
        <f t="shared" si="69"/>
        <v>2</v>
      </c>
      <c r="M741" s="6" t="str">
        <f t="shared" si="70"/>
        <v>Obesity</v>
      </c>
      <c r="N741" s="6" t="str">
        <f t="shared" si="71"/>
        <v>Normal</v>
      </c>
    </row>
    <row r="742" spans="1:14" ht="15" customHeight="1" x14ac:dyDescent="0.3">
      <c r="A742" t="s">
        <v>1494</v>
      </c>
      <c r="B742">
        <v>28.31</v>
      </c>
      <c r="C742">
        <v>5.96</v>
      </c>
      <c r="D742" t="s">
        <v>4699</v>
      </c>
      <c r="E742" t="s">
        <v>4697</v>
      </c>
      <c r="F742" t="s">
        <v>4697</v>
      </c>
      <c r="G742">
        <v>2</v>
      </c>
      <c r="H742" t="s">
        <v>4697</v>
      </c>
      <c r="I742" s="6" t="str">
        <f t="shared" si="66"/>
        <v>Yes</v>
      </c>
      <c r="J742" s="6" t="str">
        <f t="shared" si="67"/>
        <v>No</v>
      </c>
      <c r="K742" s="6" t="str">
        <f t="shared" si="68"/>
        <v>No</v>
      </c>
      <c r="L742" s="6">
        <f t="shared" si="69"/>
        <v>2</v>
      </c>
      <c r="M742" s="6" t="str">
        <f t="shared" si="70"/>
        <v>Overweight</v>
      </c>
      <c r="N742" s="6" t="str">
        <f t="shared" si="71"/>
        <v>Prediabetic</v>
      </c>
    </row>
    <row r="743" spans="1:14" ht="15" customHeight="1" x14ac:dyDescent="0.3">
      <c r="A743" t="s">
        <v>1496</v>
      </c>
      <c r="B743">
        <v>21.565000000000001</v>
      </c>
      <c r="C743">
        <v>4.95</v>
      </c>
      <c r="D743" t="s">
        <v>4697</v>
      </c>
      <c r="E743" t="s">
        <v>4699</v>
      </c>
      <c r="F743" t="s">
        <v>4697</v>
      </c>
      <c r="G743">
        <v>1</v>
      </c>
      <c r="H743" t="s">
        <v>4699</v>
      </c>
      <c r="I743" s="6" t="str">
        <f t="shared" si="66"/>
        <v>No</v>
      </c>
      <c r="J743" s="6" t="str">
        <f t="shared" si="67"/>
        <v>Yes</v>
      </c>
      <c r="K743" s="6" t="str">
        <f t="shared" si="68"/>
        <v>Yes</v>
      </c>
      <c r="L743" s="6">
        <f t="shared" si="69"/>
        <v>1</v>
      </c>
      <c r="M743" s="6" t="str">
        <f t="shared" si="70"/>
        <v>Normal Weight</v>
      </c>
      <c r="N743" s="6" t="str">
        <f t="shared" si="71"/>
        <v>Normal</v>
      </c>
    </row>
    <row r="744" spans="1:14" ht="15" customHeight="1" x14ac:dyDescent="0.3">
      <c r="A744" t="s">
        <v>1498</v>
      </c>
      <c r="B744">
        <v>35.590000000000003</v>
      </c>
      <c r="C744">
        <v>5.21</v>
      </c>
      <c r="D744" t="s">
        <v>4699</v>
      </c>
      <c r="E744" t="s">
        <v>4697</v>
      </c>
      <c r="F744" t="s">
        <v>4700</v>
      </c>
      <c r="G744">
        <v>1</v>
      </c>
      <c r="H744" t="s">
        <v>4697</v>
      </c>
      <c r="I744" s="6" t="str">
        <f t="shared" si="66"/>
        <v>Yes</v>
      </c>
      <c r="J744" s="6" t="str">
        <f t="shared" si="67"/>
        <v>No</v>
      </c>
      <c r="K744" s="6" t="str">
        <f t="shared" si="68"/>
        <v>No</v>
      </c>
      <c r="L744" s="6">
        <f t="shared" si="69"/>
        <v>1</v>
      </c>
      <c r="M744" s="6" t="str">
        <f t="shared" si="70"/>
        <v>Obesity</v>
      </c>
      <c r="N744" s="6" t="str">
        <f t="shared" si="71"/>
        <v>Normal</v>
      </c>
    </row>
    <row r="745" spans="1:14" ht="15" customHeight="1" x14ac:dyDescent="0.3">
      <c r="A745" t="s">
        <v>1500</v>
      </c>
      <c r="B745">
        <v>43.44</v>
      </c>
      <c r="C745">
        <v>4.8600000000000003</v>
      </c>
      <c r="D745" t="s">
        <v>4699</v>
      </c>
      <c r="E745" t="s">
        <v>4697</v>
      </c>
      <c r="F745" t="s">
        <v>4697</v>
      </c>
      <c r="G745" t="s">
        <v>4698</v>
      </c>
      <c r="H745" t="s">
        <v>4697</v>
      </c>
      <c r="I745" s="6" t="str">
        <f t="shared" si="66"/>
        <v>Yes</v>
      </c>
      <c r="J745" s="6" t="str">
        <f t="shared" si="67"/>
        <v>No</v>
      </c>
      <c r="K745" s="6" t="str">
        <f t="shared" si="68"/>
        <v>No</v>
      </c>
      <c r="L745" s="6">
        <f t="shared" si="69"/>
        <v>0</v>
      </c>
      <c r="M745" s="6" t="str">
        <f t="shared" si="70"/>
        <v>Obesity</v>
      </c>
      <c r="N745" s="6" t="str">
        <f t="shared" si="71"/>
        <v>Normal</v>
      </c>
    </row>
    <row r="746" spans="1:14" ht="15" customHeight="1" x14ac:dyDescent="0.3">
      <c r="A746" t="s">
        <v>1502</v>
      </c>
      <c r="B746">
        <v>21.754999999999999</v>
      </c>
      <c r="C746">
        <v>7.79</v>
      </c>
      <c r="D746" t="s">
        <v>4699</v>
      </c>
      <c r="E746" t="s">
        <v>4697</v>
      </c>
      <c r="F746" t="s">
        <v>4697</v>
      </c>
      <c r="G746" t="s">
        <v>4698</v>
      </c>
      <c r="H746" t="s">
        <v>4697</v>
      </c>
      <c r="I746" s="6" t="str">
        <f t="shared" si="66"/>
        <v>Yes</v>
      </c>
      <c r="J746" s="6" t="str">
        <f t="shared" si="67"/>
        <v>No</v>
      </c>
      <c r="K746" s="6" t="str">
        <f t="shared" si="68"/>
        <v>No</v>
      </c>
      <c r="L746" s="6">
        <f t="shared" si="69"/>
        <v>0</v>
      </c>
      <c r="M746" s="6" t="str">
        <f t="shared" si="70"/>
        <v>Normal Weight</v>
      </c>
      <c r="N746" s="6" t="str">
        <f t="shared" si="71"/>
        <v>Diabetic</v>
      </c>
    </row>
    <row r="747" spans="1:14" ht="15" customHeight="1" x14ac:dyDescent="0.3">
      <c r="A747" t="s">
        <v>1504</v>
      </c>
      <c r="B747">
        <v>44.55</v>
      </c>
      <c r="C747">
        <v>7.12</v>
      </c>
      <c r="D747" t="s">
        <v>4699</v>
      </c>
      <c r="E747" t="s">
        <v>4697</v>
      </c>
      <c r="F747" t="s">
        <v>4697</v>
      </c>
      <c r="G747">
        <v>1</v>
      </c>
      <c r="H747" t="s">
        <v>4697</v>
      </c>
      <c r="I747" s="6" t="str">
        <f t="shared" si="66"/>
        <v>Yes</v>
      </c>
      <c r="J747" s="6" t="str">
        <f t="shared" si="67"/>
        <v>No</v>
      </c>
      <c r="K747" s="6" t="str">
        <f t="shared" si="68"/>
        <v>No</v>
      </c>
      <c r="L747" s="6">
        <f t="shared" si="69"/>
        <v>1</v>
      </c>
      <c r="M747" s="6" t="str">
        <f t="shared" si="70"/>
        <v>Obesity</v>
      </c>
      <c r="N747" s="6" t="str">
        <f t="shared" si="71"/>
        <v>Diabetic</v>
      </c>
    </row>
    <row r="748" spans="1:14" ht="15" customHeight="1" x14ac:dyDescent="0.3">
      <c r="A748" t="s">
        <v>1506</v>
      </c>
      <c r="B748">
        <v>43.32</v>
      </c>
      <c r="C748">
        <v>4.67</v>
      </c>
      <c r="D748" t="s">
        <v>4699</v>
      </c>
      <c r="E748" t="s">
        <v>4697</v>
      </c>
      <c r="F748" t="s">
        <v>4697</v>
      </c>
      <c r="G748" t="s">
        <v>4698</v>
      </c>
      <c r="H748" t="s">
        <v>4697</v>
      </c>
      <c r="I748" s="6" t="str">
        <f t="shared" si="66"/>
        <v>Yes</v>
      </c>
      <c r="J748" s="6" t="str">
        <f t="shared" si="67"/>
        <v>No</v>
      </c>
      <c r="K748" s="6" t="str">
        <f t="shared" si="68"/>
        <v>No</v>
      </c>
      <c r="L748" s="6">
        <f t="shared" si="69"/>
        <v>0</v>
      </c>
      <c r="M748" s="6" t="str">
        <f t="shared" si="70"/>
        <v>Obesity</v>
      </c>
      <c r="N748" s="6" t="str">
        <f t="shared" si="71"/>
        <v>Normal</v>
      </c>
    </row>
    <row r="749" spans="1:14" ht="15" customHeight="1" x14ac:dyDescent="0.3">
      <c r="A749" t="s">
        <v>1508</v>
      </c>
      <c r="B749">
        <v>31.23</v>
      </c>
      <c r="C749">
        <v>9.1199999999999992</v>
      </c>
      <c r="D749" t="s">
        <v>4699</v>
      </c>
      <c r="E749" t="s">
        <v>4697</v>
      </c>
      <c r="F749" t="s">
        <v>4700</v>
      </c>
      <c r="G749">
        <v>1</v>
      </c>
      <c r="H749" t="s">
        <v>4697</v>
      </c>
      <c r="I749" s="6" t="str">
        <f t="shared" si="66"/>
        <v>Yes</v>
      </c>
      <c r="J749" s="6" t="str">
        <f t="shared" si="67"/>
        <v>No</v>
      </c>
      <c r="K749" s="6" t="str">
        <f t="shared" si="68"/>
        <v>No</v>
      </c>
      <c r="L749" s="6">
        <f t="shared" si="69"/>
        <v>1</v>
      </c>
      <c r="M749" s="6" t="str">
        <f t="shared" si="70"/>
        <v>Obesity</v>
      </c>
      <c r="N749" s="6" t="str">
        <f t="shared" si="71"/>
        <v>Diabetic</v>
      </c>
    </row>
    <row r="750" spans="1:14" ht="15" customHeight="1" x14ac:dyDescent="0.3">
      <c r="A750" t="s">
        <v>1510</v>
      </c>
      <c r="B750">
        <v>42.81</v>
      </c>
      <c r="C750">
        <v>4.1500000000000004</v>
      </c>
      <c r="D750" t="s">
        <v>4697</v>
      </c>
      <c r="E750" t="s">
        <v>4697</v>
      </c>
      <c r="F750" t="s">
        <v>4697</v>
      </c>
      <c r="G750">
        <v>1</v>
      </c>
      <c r="H750" t="s">
        <v>4697</v>
      </c>
      <c r="I750" s="6" t="str">
        <f t="shared" si="66"/>
        <v>No</v>
      </c>
      <c r="J750" s="6" t="str">
        <f t="shared" si="67"/>
        <v>No</v>
      </c>
      <c r="K750" s="6" t="str">
        <f t="shared" si="68"/>
        <v>No</v>
      </c>
      <c r="L750" s="6">
        <f t="shared" si="69"/>
        <v>1</v>
      </c>
      <c r="M750" s="6" t="str">
        <f t="shared" si="70"/>
        <v>Obesity</v>
      </c>
      <c r="N750" s="6" t="str">
        <f t="shared" si="71"/>
        <v>Normal</v>
      </c>
    </row>
    <row r="751" spans="1:14" ht="15" customHeight="1" x14ac:dyDescent="0.3">
      <c r="A751" t="s">
        <v>1512</v>
      </c>
      <c r="B751">
        <v>35.909999999999997</v>
      </c>
      <c r="C751">
        <v>6.72</v>
      </c>
      <c r="D751" t="s">
        <v>4699</v>
      </c>
      <c r="E751" t="s">
        <v>4697</v>
      </c>
      <c r="F751" t="s">
        <v>4697</v>
      </c>
      <c r="G751">
        <v>2</v>
      </c>
      <c r="H751" t="s">
        <v>4697</v>
      </c>
      <c r="I751" s="6" t="str">
        <f t="shared" si="66"/>
        <v>Yes</v>
      </c>
      <c r="J751" s="6" t="str">
        <f t="shared" si="67"/>
        <v>No</v>
      </c>
      <c r="K751" s="6" t="str">
        <f t="shared" si="68"/>
        <v>No</v>
      </c>
      <c r="L751" s="6">
        <f t="shared" si="69"/>
        <v>2</v>
      </c>
      <c r="M751" s="6" t="str">
        <f t="shared" si="70"/>
        <v>Obesity</v>
      </c>
      <c r="N751" s="6" t="str">
        <f t="shared" si="71"/>
        <v>Diabetic</v>
      </c>
    </row>
    <row r="752" spans="1:14" ht="15" customHeight="1" x14ac:dyDescent="0.3">
      <c r="A752" t="s">
        <v>1514</v>
      </c>
      <c r="B752">
        <v>36.65</v>
      </c>
      <c r="C752">
        <v>5.01</v>
      </c>
      <c r="D752" t="s">
        <v>4699</v>
      </c>
      <c r="E752" t="s">
        <v>4697</v>
      </c>
      <c r="F752" t="s">
        <v>4700</v>
      </c>
      <c r="G752">
        <v>1</v>
      </c>
      <c r="H752" t="s">
        <v>4697</v>
      </c>
      <c r="I752" s="6" t="str">
        <f t="shared" si="66"/>
        <v>Yes</v>
      </c>
      <c r="J752" s="6" t="str">
        <f t="shared" si="67"/>
        <v>No</v>
      </c>
      <c r="K752" s="6" t="str">
        <f t="shared" si="68"/>
        <v>No</v>
      </c>
      <c r="L752" s="6">
        <f t="shared" si="69"/>
        <v>1</v>
      </c>
      <c r="M752" s="6" t="str">
        <f t="shared" si="70"/>
        <v>Obesity</v>
      </c>
      <c r="N752" s="6" t="str">
        <f t="shared" si="71"/>
        <v>Normal</v>
      </c>
    </row>
    <row r="753" spans="1:14" ht="15" customHeight="1" x14ac:dyDescent="0.3">
      <c r="A753" t="s">
        <v>1516</v>
      </c>
      <c r="B753">
        <v>22.04</v>
      </c>
      <c r="C753">
        <v>10.9</v>
      </c>
      <c r="D753" t="s">
        <v>4699</v>
      </c>
      <c r="E753" t="s">
        <v>4697</v>
      </c>
      <c r="F753" t="s">
        <v>4697</v>
      </c>
      <c r="G753">
        <v>2</v>
      </c>
      <c r="H753" t="s">
        <v>4697</v>
      </c>
      <c r="I753" s="6" t="str">
        <f t="shared" si="66"/>
        <v>Yes</v>
      </c>
      <c r="J753" s="6" t="str">
        <f t="shared" si="67"/>
        <v>No</v>
      </c>
      <c r="K753" s="6" t="str">
        <f t="shared" si="68"/>
        <v>No</v>
      </c>
      <c r="L753" s="6">
        <f t="shared" si="69"/>
        <v>2</v>
      </c>
      <c r="M753" s="6" t="str">
        <f t="shared" si="70"/>
        <v>Normal Weight</v>
      </c>
      <c r="N753" s="6" t="str">
        <f t="shared" si="71"/>
        <v>Diabetic</v>
      </c>
    </row>
    <row r="754" spans="1:14" ht="15" customHeight="1" x14ac:dyDescent="0.3">
      <c r="A754" t="s">
        <v>1518</v>
      </c>
      <c r="B754">
        <v>31.824999999999999</v>
      </c>
      <c r="C754">
        <v>5.52</v>
      </c>
      <c r="D754" t="s">
        <v>4699</v>
      </c>
      <c r="E754" t="s">
        <v>4697</v>
      </c>
      <c r="F754" t="s">
        <v>4697</v>
      </c>
      <c r="G754">
        <v>1</v>
      </c>
      <c r="H754" t="s">
        <v>4697</v>
      </c>
      <c r="I754" s="6" t="str">
        <f t="shared" si="66"/>
        <v>Yes</v>
      </c>
      <c r="J754" s="6" t="str">
        <f t="shared" si="67"/>
        <v>No</v>
      </c>
      <c r="K754" s="6" t="str">
        <f t="shared" si="68"/>
        <v>No</v>
      </c>
      <c r="L754" s="6">
        <f t="shared" si="69"/>
        <v>1</v>
      </c>
      <c r="M754" s="6" t="str">
        <f t="shared" si="70"/>
        <v>Obesity</v>
      </c>
      <c r="N754" s="6" t="str">
        <f t="shared" si="71"/>
        <v>Normal</v>
      </c>
    </row>
    <row r="755" spans="1:14" ht="15" customHeight="1" x14ac:dyDescent="0.3">
      <c r="A755" t="s">
        <v>1520</v>
      </c>
      <c r="B755">
        <v>53.58</v>
      </c>
      <c r="C755">
        <v>4.55</v>
      </c>
      <c r="D755" t="s">
        <v>4697</v>
      </c>
      <c r="E755" t="s">
        <v>4697</v>
      </c>
      <c r="F755" t="s">
        <v>4697</v>
      </c>
      <c r="G755">
        <v>1</v>
      </c>
      <c r="H755" t="s">
        <v>4697</v>
      </c>
      <c r="I755" s="6" t="str">
        <f t="shared" si="66"/>
        <v>No</v>
      </c>
      <c r="J755" s="6" t="str">
        <f t="shared" si="67"/>
        <v>No</v>
      </c>
      <c r="K755" s="6" t="str">
        <f t="shared" si="68"/>
        <v>No</v>
      </c>
      <c r="L755" s="6">
        <f t="shared" si="69"/>
        <v>1</v>
      </c>
      <c r="M755" s="6" t="str">
        <f t="shared" si="70"/>
        <v>Obesity</v>
      </c>
      <c r="N755" s="6" t="str">
        <f t="shared" si="71"/>
        <v>Normal</v>
      </c>
    </row>
    <row r="756" spans="1:14" ht="15" customHeight="1" x14ac:dyDescent="0.3">
      <c r="A756" t="s">
        <v>1522</v>
      </c>
      <c r="B756">
        <v>34.299999999999997</v>
      </c>
      <c r="C756">
        <v>11.76</v>
      </c>
      <c r="D756" t="s">
        <v>4697</v>
      </c>
      <c r="E756" t="s">
        <v>4697</v>
      </c>
      <c r="F756" t="s">
        <v>4697</v>
      </c>
      <c r="G756" t="s">
        <v>4698</v>
      </c>
      <c r="H756" t="s">
        <v>4697</v>
      </c>
      <c r="I756" s="6" t="str">
        <f t="shared" si="66"/>
        <v>No</v>
      </c>
      <c r="J756" s="6" t="str">
        <f t="shared" si="67"/>
        <v>No</v>
      </c>
      <c r="K756" s="6" t="str">
        <f t="shared" si="68"/>
        <v>No</v>
      </c>
      <c r="L756" s="6">
        <f t="shared" si="69"/>
        <v>0</v>
      </c>
      <c r="M756" s="6" t="str">
        <f t="shared" si="70"/>
        <v>Obesity</v>
      </c>
      <c r="N756" s="6" t="str">
        <f t="shared" si="71"/>
        <v>Diabetic</v>
      </c>
    </row>
    <row r="757" spans="1:14" ht="15" customHeight="1" x14ac:dyDescent="0.3">
      <c r="A757" t="s">
        <v>1524</v>
      </c>
      <c r="B757">
        <v>32.11</v>
      </c>
      <c r="C757">
        <v>7.06</v>
      </c>
      <c r="D757" t="s">
        <v>4697</v>
      </c>
      <c r="E757" t="s">
        <v>4697</v>
      </c>
      <c r="F757" t="s">
        <v>4697</v>
      </c>
      <c r="G757" t="s">
        <v>4698</v>
      </c>
      <c r="H757" t="s">
        <v>4697</v>
      </c>
      <c r="I757" s="6" t="str">
        <f t="shared" si="66"/>
        <v>No</v>
      </c>
      <c r="J757" s="6" t="str">
        <f t="shared" si="67"/>
        <v>No</v>
      </c>
      <c r="K757" s="6" t="str">
        <f t="shared" si="68"/>
        <v>No</v>
      </c>
      <c r="L757" s="6">
        <f t="shared" si="69"/>
        <v>0</v>
      </c>
      <c r="M757" s="6" t="str">
        <f t="shared" si="70"/>
        <v>Obesity</v>
      </c>
      <c r="N757" s="6" t="str">
        <f t="shared" si="71"/>
        <v>Diabetic</v>
      </c>
    </row>
    <row r="758" spans="1:14" ht="15" customHeight="1" x14ac:dyDescent="0.3">
      <c r="A758" t="s">
        <v>1526</v>
      </c>
      <c r="B758">
        <v>31.78</v>
      </c>
      <c r="C758">
        <v>11.35</v>
      </c>
      <c r="D758" t="s">
        <v>4699</v>
      </c>
      <c r="E758" t="s">
        <v>4697</v>
      </c>
      <c r="F758" t="s">
        <v>4700</v>
      </c>
      <c r="G758">
        <v>1</v>
      </c>
      <c r="H758" t="s">
        <v>4697</v>
      </c>
      <c r="I758" s="6" t="str">
        <f t="shared" si="66"/>
        <v>Yes</v>
      </c>
      <c r="J758" s="6" t="str">
        <f t="shared" si="67"/>
        <v>No</v>
      </c>
      <c r="K758" s="6" t="str">
        <f t="shared" si="68"/>
        <v>No</v>
      </c>
      <c r="L758" s="6">
        <f t="shared" si="69"/>
        <v>1</v>
      </c>
      <c r="M758" s="6" t="str">
        <f t="shared" si="70"/>
        <v>Obesity</v>
      </c>
      <c r="N758" s="6" t="str">
        <f t="shared" si="71"/>
        <v>Diabetic</v>
      </c>
    </row>
    <row r="759" spans="1:14" ht="15" customHeight="1" x14ac:dyDescent="0.3">
      <c r="A759" t="s">
        <v>1528</v>
      </c>
      <c r="B759">
        <v>46.89</v>
      </c>
      <c r="C759">
        <v>5.52</v>
      </c>
      <c r="D759" t="s">
        <v>4697</v>
      </c>
      <c r="E759" t="s">
        <v>4697</v>
      </c>
      <c r="F759" t="s">
        <v>4697</v>
      </c>
      <c r="G759" t="s">
        <v>4698</v>
      </c>
      <c r="H759" t="s">
        <v>4697</v>
      </c>
      <c r="I759" s="6" t="str">
        <f t="shared" si="66"/>
        <v>No</v>
      </c>
      <c r="J759" s="6" t="str">
        <f t="shared" si="67"/>
        <v>No</v>
      </c>
      <c r="K759" s="6" t="str">
        <f t="shared" si="68"/>
        <v>No</v>
      </c>
      <c r="L759" s="6">
        <f t="shared" si="69"/>
        <v>0</v>
      </c>
      <c r="M759" s="6" t="str">
        <f t="shared" si="70"/>
        <v>Obesity</v>
      </c>
      <c r="N759" s="6" t="str">
        <f t="shared" si="71"/>
        <v>Normal</v>
      </c>
    </row>
    <row r="760" spans="1:14" ht="15" customHeight="1" x14ac:dyDescent="0.3">
      <c r="A760" t="s">
        <v>1530</v>
      </c>
      <c r="B760">
        <v>39.35</v>
      </c>
      <c r="C760">
        <v>7.86</v>
      </c>
      <c r="D760" t="s">
        <v>4699</v>
      </c>
      <c r="E760" t="s">
        <v>4697</v>
      </c>
      <c r="F760" t="s">
        <v>4697</v>
      </c>
      <c r="G760">
        <v>1</v>
      </c>
      <c r="H760" t="s">
        <v>4697</v>
      </c>
      <c r="I760" s="6" t="str">
        <f t="shared" si="66"/>
        <v>Yes</v>
      </c>
      <c r="J760" s="6" t="str">
        <f t="shared" si="67"/>
        <v>No</v>
      </c>
      <c r="K760" s="6" t="str">
        <f t="shared" si="68"/>
        <v>No</v>
      </c>
      <c r="L760" s="6">
        <f t="shared" si="69"/>
        <v>1</v>
      </c>
      <c r="M760" s="6" t="str">
        <f t="shared" si="70"/>
        <v>Obesity</v>
      </c>
      <c r="N760" s="6" t="str">
        <f t="shared" si="71"/>
        <v>Diabetic</v>
      </c>
    </row>
    <row r="761" spans="1:14" ht="15" customHeight="1" x14ac:dyDescent="0.3">
      <c r="A761" t="s">
        <v>1532</v>
      </c>
      <c r="B761">
        <v>39.200000000000003</v>
      </c>
      <c r="C761">
        <v>11.38</v>
      </c>
      <c r="D761" t="s">
        <v>4697</v>
      </c>
      <c r="E761" t="s">
        <v>4697</v>
      </c>
      <c r="F761" t="s">
        <v>4697</v>
      </c>
      <c r="G761" t="s">
        <v>4698</v>
      </c>
      <c r="H761" t="s">
        <v>4697</v>
      </c>
      <c r="I761" s="6" t="str">
        <f t="shared" si="66"/>
        <v>No</v>
      </c>
      <c r="J761" s="6" t="str">
        <f t="shared" si="67"/>
        <v>No</v>
      </c>
      <c r="K761" s="6" t="str">
        <f t="shared" si="68"/>
        <v>No</v>
      </c>
      <c r="L761" s="6">
        <f t="shared" si="69"/>
        <v>0</v>
      </c>
      <c r="M761" s="6" t="str">
        <f t="shared" si="70"/>
        <v>Obesity</v>
      </c>
      <c r="N761" s="6" t="str">
        <f t="shared" si="71"/>
        <v>Diabetic</v>
      </c>
    </row>
    <row r="762" spans="1:14" ht="15" customHeight="1" x14ac:dyDescent="0.3">
      <c r="A762" t="s">
        <v>1534</v>
      </c>
      <c r="B762">
        <v>39.159999999999997</v>
      </c>
      <c r="C762">
        <v>10.48</v>
      </c>
      <c r="D762" t="s">
        <v>4697</v>
      </c>
      <c r="E762" t="s">
        <v>4697</v>
      </c>
      <c r="F762" t="s">
        <v>4697</v>
      </c>
      <c r="G762" t="s">
        <v>4698</v>
      </c>
      <c r="H762" t="s">
        <v>4697</v>
      </c>
      <c r="I762" s="6" t="str">
        <f t="shared" si="66"/>
        <v>No</v>
      </c>
      <c r="J762" s="6" t="str">
        <f t="shared" si="67"/>
        <v>No</v>
      </c>
      <c r="K762" s="6" t="str">
        <f t="shared" si="68"/>
        <v>No</v>
      </c>
      <c r="L762" s="6">
        <f t="shared" si="69"/>
        <v>0</v>
      </c>
      <c r="M762" s="6" t="str">
        <f t="shared" si="70"/>
        <v>Obesity</v>
      </c>
      <c r="N762" s="6" t="str">
        <f t="shared" si="71"/>
        <v>Diabetic</v>
      </c>
    </row>
    <row r="763" spans="1:14" ht="15" customHeight="1" x14ac:dyDescent="0.3">
      <c r="A763" t="s">
        <v>1536</v>
      </c>
      <c r="B763">
        <v>44.1</v>
      </c>
      <c r="C763">
        <v>5.04</v>
      </c>
      <c r="D763" t="s">
        <v>4699</v>
      </c>
      <c r="E763" t="s">
        <v>4697</v>
      </c>
      <c r="F763" t="s">
        <v>4697</v>
      </c>
      <c r="G763" t="s">
        <v>4698</v>
      </c>
      <c r="H763" t="s">
        <v>4697</v>
      </c>
      <c r="I763" s="6" t="str">
        <f t="shared" si="66"/>
        <v>Yes</v>
      </c>
      <c r="J763" s="6" t="str">
        <f t="shared" si="67"/>
        <v>No</v>
      </c>
      <c r="K763" s="6" t="str">
        <f t="shared" si="68"/>
        <v>No</v>
      </c>
      <c r="L763" s="6">
        <f t="shared" si="69"/>
        <v>0</v>
      </c>
      <c r="M763" s="6" t="str">
        <f t="shared" si="70"/>
        <v>Obesity</v>
      </c>
      <c r="N763" s="6" t="str">
        <f t="shared" si="71"/>
        <v>Normal</v>
      </c>
    </row>
    <row r="764" spans="1:14" ht="15" customHeight="1" x14ac:dyDescent="0.3">
      <c r="A764" t="s">
        <v>1538</v>
      </c>
      <c r="B764">
        <v>33.200000000000003</v>
      </c>
      <c r="C764">
        <v>9.06</v>
      </c>
      <c r="D764" t="s">
        <v>4697</v>
      </c>
      <c r="E764" t="s">
        <v>4697</v>
      </c>
      <c r="F764" t="s">
        <v>4697</v>
      </c>
      <c r="G764" t="s">
        <v>4698</v>
      </c>
      <c r="H764" t="s">
        <v>4697</v>
      </c>
      <c r="I764" s="6" t="str">
        <f t="shared" si="66"/>
        <v>No</v>
      </c>
      <c r="J764" s="6" t="str">
        <f t="shared" si="67"/>
        <v>No</v>
      </c>
      <c r="K764" s="6" t="str">
        <f t="shared" si="68"/>
        <v>No</v>
      </c>
      <c r="L764" s="6">
        <f t="shared" si="69"/>
        <v>0</v>
      </c>
      <c r="M764" s="6" t="str">
        <f t="shared" si="70"/>
        <v>Obesity</v>
      </c>
      <c r="N764" s="6" t="str">
        <f t="shared" si="71"/>
        <v>Diabetic</v>
      </c>
    </row>
    <row r="765" spans="1:14" ht="15" customHeight="1" x14ac:dyDescent="0.3">
      <c r="A765" t="s">
        <v>1540</v>
      </c>
      <c r="B765">
        <v>29.92</v>
      </c>
      <c r="C765">
        <v>11.07</v>
      </c>
      <c r="D765" t="s">
        <v>4697</v>
      </c>
      <c r="E765" t="s">
        <v>4697</v>
      </c>
      <c r="F765" t="s">
        <v>4697</v>
      </c>
      <c r="G765" t="s">
        <v>4698</v>
      </c>
      <c r="H765" t="s">
        <v>4697</v>
      </c>
      <c r="I765" s="6" t="str">
        <f t="shared" si="66"/>
        <v>No</v>
      </c>
      <c r="J765" s="6" t="str">
        <f t="shared" si="67"/>
        <v>No</v>
      </c>
      <c r="K765" s="6" t="str">
        <f t="shared" si="68"/>
        <v>No</v>
      </c>
      <c r="L765" s="6">
        <f t="shared" si="69"/>
        <v>0</v>
      </c>
      <c r="M765" s="6" t="str">
        <f t="shared" si="70"/>
        <v>Obesity</v>
      </c>
      <c r="N765" s="6" t="str">
        <f t="shared" si="71"/>
        <v>Diabetic</v>
      </c>
    </row>
    <row r="766" spans="1:14" ht="15" customHeight="1" x14ac:dyDescent="0.3">
      <c r="A766" t="s">
        <v>1542</v>
      </c>
      <c r="B766">
        <v>25</v>
      </c>
      <c r="C766">
        <v>10.45</v>
      </c>
      <c r="D766" t="s">
        <v>4697</v>
      </c>
      <c r="E766" t="s">
        <v>4697</v>
      </c>
      <c r="F766" t="s">
        <v>4697</v>
      </c>
      <c r="G766" t="s">
        <v>4698</v>
      </c>
      <c r="H766" t="s">
        <v>4697</v>
      </c>
      <c r="I766" s="6" t="str">
        <f t="shared" si="66"/>
        <v>No</v>
      </c>
      <c r="J766" s="6" t="str">
        <f t="shared" si="67"/>
        <v>No</v>
      </c>
      <c r="K766" s="6" t="str">
        <f t="shared" si="68"/>
        <v>No</v>
      </c>
      <c r="L766" s="6">
        <f t="shared" si="69"/>
        <v>0</v>
      </c>
      <c r="M766" s="6" t="str">
        <f t="shared" si="70"/>
        <v>Overweight</v>
      </c>
      <c r="N766" s="6" t="str">
        <f t="shared" si="71"/>
        <v>Diabetic</v>
      </c>
    </row>
    <row r="767" spans="1:14" ht="15" customHeight="1" x14ac:dyDescent="0.3">
      <c r="A767" t="s">
        <v>1544</v>
      </c>
      <c r="B767">
        <v>38.869999999999997</v>
      </c>
      <c r="C767">
        <v>8.6300000000000008</v>
      </c>
      <c r="D767" t="s">
        <v>4699</v>
      </c>
      <c r="E767" t="s">
        <v>4697</v>
      </c>
      <c r="F767" t="s">
        <v>4697</v>
      </c>
      <c r="G767">
        <v>1</v>
      </c>
      <c r="H767" t="s">
        <v>4697</v>
      </c>
      <c r="I767" s="6" t="str">
        <f t="shared" si="66"/>
        <v>Yes</v>
      </c>
      <c r="J767" s="6" t="str">
        <f t="shared" si="67"/>
        <v>No</v>
      </c>
      <c r="K767" s="6" t="str">
        <f t="shared" si="68"/>
        <v>No</v>
      </c>
      <c r="L767" s="6">
        <f t="shared" si="69"/>
        <v>1</v>
      </c>
      <c r="M767" s="6" t="str">
        <f t="shared" si="70"/>
        <v>Obesity</v>
      </c>
      <c r="N767" s="6" t="str">
        <f t="shared" si="71"/>
        <v>Diabetic</v>
      </c>
    </row>
    <row r="768" spans="1:14" ht="15" customHeight="1" x14ac:dyDescent="0.3">
      <c r="A768" t="s">
        <v>1546</v>
      </c>
      <c r="B768">
        <v>32.299999999999997</v>
      </c>
      <c r="C768">
        <v>5.28</v>
      </c>
      <c r="D768" t="s">
        <v>4699</v>
      </c>
      <c r="E768" t="s">
        <v>4697</v>
      </c>
      <c r="F768" t="s">
        <v>4697</v>
      </c>
      <c r="G768">
        <v>2</v>
      </c>
      <c r="H768" t="s">
        <v>4697</v>
      </c>
      <c r="I768" s="6" t="str">
        <f t="shared" si="66"/>
        <v>Yes</v>
      </c>
      <c r="J768" s="6" t="str">
        <f t="shared" si="67"/>
        <v>No</v>
      </c>
      <c r="K768" s="6" t="str">
        <f t="shared" si="68"/>
        <v>No</v>
      </c>
      <c r="L768" s="6">
        <f t="shared" si="69"/>
        <v>2</v>
      </c>
      <c r="M768" s="6" t="str">
        <f t="shared" si="70"/>
        <v>Obesity</v>
      </c>
      <c r="N768" s="6" t="str">
        <f t="shared" si="71"/>
        <v>Normal</v>
      </c>
    </row>
    <row r="769" spans="1:14" ht="15" customHeight="1" x14ac:dyDescent="0.3">
      <c r="A769" t="s">
        <v>1548</v>
      </c>
      <c r="B769">
        <v>31.16</v>
      </c>
      <c r="C769">
        <v>7.49</v>
      </c>
      <c r="D769" t="s">
        <v>4699</v>
      </c>
      <c r="E769" t="s">
        <v>4697</v>
      </c>
      <c r="F769" t="s">
        <v>4697</v>
      </c>
      <c r="G769">
        <v>2</v>
      </c>
      <c r="H769" t="s">
        <v>4697</v>
      </c>
      <c r="I769" s="6" t="str">
        <f t="shared" si="66"/>
        <v>Yes</v>
      </c>
      <c r="J769" s="6" t="str">
        <f t="shared" si="67"/>
        <v>No</v>
      </c>
      <c r="K769" s="6" t="str">
        <f t="shared" si="68"/>
        <v>No</v>
      </c>
      <c r="L769" s="6">
        <f t="shared" si="69"/>
        <v>2</v>
      </c>
      <c r="M769" s="6" t="str">
        <f t="shared" si="70"/>
        <v>Obesity</v>
      </c>
      <c r="N769" s="6" t="str">
        <f t="shared" si="71"/>
        <v>Diabetic</v>
      </c>
    </row>
    <row r="770" spans="1:14" ht="15" customHeight="1" x14ac:dyDescent="0.3">
      <c r="A770" t="s">
        <v>1550</v>
      </c>
      <c r="B770">
        <v>54.59</v>
      </c>
      <c r="C770">
        <v>4.2699999999999996</v>
      </c>
      <c r="D770" t="s">
        <v>4697</v>
      </c>
      <c r="E770" t="s">
        <v>4697</v>
      </c>
      <c r="F770" t="s">
        <v>4697</v>
      </c>
      <c r="G770" t="s">
        <v>4698</v>
      </c>
      <c r="H770" t="s">
        <v>4697</v>
      </c>
      <c r="I770" s="6" t="str">
        <f t="shared" ref="I770:I833" si="72">PROPER(D770)</f>
        <v>No</v>
      </c>
      <c r="J770" s="6" t="str">
        <f t="shared" ref="J770:J833" si="73">PROPER(E770)</f>
        <v>No</v>
      </c>
      <c r="K770" s="6" t="str">
        <f t="shared" ref="K770:K833" si="74">IF(H770="?",$K$4,PROPER(H770))</f>
        <v>No</v>
      </c>
      <c r="L770" s="6">
        <f t="shared" ref="L770:L833" si="75">IF(G770="No major surgery",0,G770)</f>
        <v>0</v>
      </c>
      <c r="M770" s="6" t="str">
        <f t="shared" ref="M770:M833" si="76">IF(B770&lt;18.5,"Underweight",IF(B770&lt;=24.9,"Normal Weight",IF(B770&lt;=29.9,"Overweight","Obesity")))</f>
        <v>Obesity</v>
      </c>
      <c r="N770" s="6" t="str">
        <f t="shared" ref="N770:N833" si="77">IF(C770&lt;5.7,"Normal",IF(C770&lt;=6.4,"Prediabetic","Diabetic"))</f>
        <v>Normal</v>
      </c>
    </row>
    <row r="771" spans="1:14" ht="15" customHeight="1" x14ac:dyDescent="0.3">
      <c r="A771" t="s">
        <v>1552</v>
      </c>
      <c r="B771">
        <v>21.09</v>
      </c>
      <c r="C771">
        <v>9.2200000000000006</v>
      </c>
      <c r="D771" t="s">
        <v>4699</v>
      </c>
      <c r="E771" t="s">
        <v>4697</v>
      </c>
      <c r="F771" t="s">
        <v>4697</v>
      </c>
      <c r="G771">
        <v>2</v>
      </c>
      <c r="H771" t="s">
        <v>4697</v>
      </c>
      <c r="I771" s="6" t="str">
        <f t="shared" si="72"/>
        <v>Yes</v>
      </c>
      <c r="J771" s="6" t="str">
        <f t="shared" si="73"/>
        <v>No</v>
      </c>
      <c r="K771" s="6" t="str">
        <f t="shared" si="74"/>
        <v>No</v>
      </c>
      <c r="L771" s="6">
        <f t="shared" si="75"/>
        <v>2</v>
      </c>
      <c r="M771" s="6" t="str">
        <f t="shared" si="76"/>
        <v>Normal Weight</v>
      </c>
      <c r="N771" s="6" t="str">
        <f t="shared" si="77"/>
        <v>Diabetic</v>
      </c>
    </row>
    <row r="772" spans="1:14" ht="15" customHeight="1" x14ac:dyDescent="0.3">
      <c r="A772" t="s">
        <v>1554</v>
      </c>
      <c r="B772">
        <v>52.41</v>
      </c>
      <c r="C772">
        <v>5.99</v>
      </c>
      <c r="D772" t="s">
        <v>4697</v>
      </c>
      <c r="E772" t="s">
        <v>4697</v>
      </c>
      <c r="F772" t="s">
        <v>4697</v>
      </c>
      <c r="G772">
        <v>1</v>
      </c>
      <c r="H772" t="s">
        <v>4697</v>
      </c>
      <c r="I772" s="6" t="str">
        <f t="shared" si="72"/>
        <v>No</v>
      </c>
      <c r="J772" s="6" t="str">
        <f t="shared" si="73"/>
        <v>No</v>
      </c>
      <c r="K772" s="6" t="str">
        <f t="shared" si="74"/>
        <v>No</v>
      </c>
      <c r="L772" s="6">
        <f t="shared" si="75"/>
        <v>1</v>
      </c>
      <c r="M772" s="6" t="str">
        <f t="shared" si="76"/>
        <v>Obesity</v>
      </c>
      <c r="N772" s="6" t="str">
        <f t="shared" si="77"/>
        <v>Prediabetic</v>
      </c>
    </row>
    <row r="773" spans="1:14" ht="15" customHeight="1" x14ac:dyDescent="0.3">
      <c r="A773" t="s">
        <v>1556</v>
      </c>
      <c r="B773">
        <v>41.47</v>
      </c>
      <c r="C773">
        <v>5.86</v>
      </c>
      <c r="D773" t="s">
        <v>4699</v>
      </c>
      <c r="E773" t="s">
        <v>4697</v>
      </c>
      <c r="F773" t="s">
        <v>4697</v>
      </c>
      <c r="G773">
        <v>2</v>
      </c>
      <c r="H773" t="s">
        <v>4697</v>
      </c>
      <c r="I773" s="6" t="str">
        <f t="shared" si="72"/>
        <v>Yes</v>
      </c>
      <c r="J773" s="6" t="str">
        <f t="shared" si="73"/>
        <v>No</v>
      </c>
      <c r="K773" s="6" t="str">
        <f t="shared" si="74"/>
        <v>No</v>
      </c>
      <c r="L773" s="6">
        <f t="shared" si="75"/>
        <v>2</v>
      </c>
      <c r="M773" s="6" t="str">
        <f t="shared" si="76"/>
        <v>Obesity</v>
      </c>
      <c r="N773" s="6" t="str">
        <f t="shared" si="77"/>
        <v>Prediabetic</v>
      </c>
    </row>
    <row r="774" spans="1:14" ht="15" customHeight="1" x14ac:dyDescent="0.3">
      <c r="A774" t="s">
        <v>1558</v>
      </c>
      <c r="B774">
        <v>33.1</v>
      </c>
      <c r="C774">
        <v>5.19</v>
      </c>
      <c r="D774" t="s">
        <v>4699</v>
      </c>
      <c r="E774" t="s">
        <v>4697</v>
      </c>
      <c r="F774" t="s">
        <v>4697</v>
      </c>
      <c r="G774">
        <v>2</v>
      </c>
      <c r="H774" t="s">
        <v>4697</v>
      </c>
      <c r="I774" s="6" t="str">
        <f t="shared" si="72"/>
        <v>Yes</v>
      </c>
      <c r="J774" s="6" t="str">
        <f t="shared" si="73"/>
        <v>No</v>
      </c>
      <c r="K774" s="6" t="str">
        <f t="shared" si="74"/>
        <v>No</v>
      </c>
      <c r="L774" s="6">
        <f t="shared" si="75"/>
        <v>2</v>
      </c>
      <c r="M774" s="6" t="str">
        <f t="shared" si="76"/>
        <v>Obesity</v>
      </c>
      <c r="N774" s="6" t="str">
        <f t="shared" si="77"/>
        <v>Normal</v>
      </c>
    </row>
    <row r="775" spans="1:14" ht="15" customHeight="1" x14ac:dyDescent="0.3">
      <c r="A775" t="s">
        <v>1560</v>
      </c>
      <c r="B775">
        <v>30.8</v>
      </c>
      <c r="C775">
        <v>4.37</v>
      </c>
      <c r="D775" t="s">
        <v>4699</v>
      </c>
      <c r="E775" t="s">
        <v>4697</v>
      </c>
      <c r="F775" t="s">
        <v>4697</v>
      </c>
      <c r="G775">
        <v>2</v>
      </c>
      <c r="H775" t="s">
        <v>4697</v>
      </c>
      <c r="I775" s="6" t="str">
        <f t="shared" si="72"/>
        <v>Yes</v>
      </c>
      <c r="J775" s="6" t="str">
        <f t="shared" si="73"/>
        <v>No</v>
      </c>
      <c r="K775" s="6" t="str">
        <f t="shared" si="74"/>
        <v>No</v>
      </c>
      <c r="L775" s="6">
        <f t="shared" si="75"/>
        <v>2</v>
      </c>
      <c r="M775" s="6" t="str">
        <f t="shared" si="76"/>
        <v>Obesity</v>
      </c>
      <c r="N775" s="6" t="str">
        <f t="shared" si="77"/>
        <v>Normal</v>
      </c>
    </row>
    <row r="776" spans="1:14" ht="15" customHeight="1" x14ac:dyDescent="0.3">
      <c r="A776" t="s">
        <v>1562</v>
      </c>
      <c r="B776">
        <v>42.06</v>
      </c>
      <c r="C776">
        <v>5.32</v>
      </c>
      <c r="D776" t="s">
        <v>4697</v>
      </c>
      <c r="E776" t="s">
        <v>4697</v>
      </c>
      <c r="F776" t="s">
        <v>4697</v>
      </c>
      <c r="G776">
        <v>1</v>
      </c>
      <c r="H776" t="s">
        <v>4697</v>
      </c>
      <c r="I776" s="6" t="str">
        <f t="shared" si="72"/>
        <v>No</v>
      </c>
      <c r="J776" s="6" t="str">
        <f t="shared" si="73"/>
        <v>No</v>
      </c>
      <c r="K776" s="6" t="str">
        <f t="shared" si="74"/>
        <v>No</v>
      </c>
      <c r="L776" s="6">
        <f t="shared" si="75"/>
        <v>1</v>
      </c>
      <c r="M776" s="6" t="str">
        <f t="shared" si="76"/>
        <v>Obesity</v>
      </c>
      <c r="N776" s="6" t="str">
        <f t="shared" si="77"/>
        <v>Normal</v>
      </c>
    </row>
    <row r="777" spans="1:14" ht="15" customHeight="1" x14ac:dyDescent="0.3">
      <c r="A777" t="s">
        <v>1564</v>
      </c>
      <c r="B777">
        <v>39.270000000000003</v>
      </c>
      <c r="C777">
        <v>5.64</v>
      </c>
      <c r="D777" t="s">
        <v>4697</v>
      </c>
      <c r="E777" t="s">
        <v>4697</v>
      </c>
      <c r="F777" t="s">
        <v>4700</v>
      </c>
      <c r="G777">
        <v>1</v>
      </c>
      <c r="H777" t="s">
        <v>4697</v>
      </c>
      <c r="I777" s="6" t="str">
        <f t="shared" si="72"/>
        <v>No</v>
      </c>
      <c r="J777" s="6" t="str">
        <f t="shared" si="73"/>
        <v>No</v>
      </c>
      <c r="K777" s="6" t="str">
        <f t="shared" si="74"/>
        <v>No</v>
      </c>
      <c r="L777" s="6">
        <f t="shared" si="75"/>
        <v>1</v>
      </c>
      <c r="M777" s="6" t="str">
        <f t="shared" si="76"/>
        <v>Obesity</v>
      </c>
      <c r="N777" s="6" t="str">
        <f t="shared" si="77"/>
        <v>Normal</v>
      </c>
    </row>
    <row r="778" spans="1:14" ht="15" customHeight="1" x14ac:dyDescent="0.3">
      <c r="A778" t="s">
        <v>1566</v>
      </c>
      <c r="B778">
        <v>30.71</v>
      </c>
      <c r="C778">
        <v>5.59</v>
      </c>
      <c r="D778" t="s">
        <v>4699</v>
      </c>
      <c r="E778" t="s">
        <v>4697</v>
      </c>
      <c r="F778" t="s">
        <v>4697</v>
      </c>
      <c r="G778">
        <v>1</v>
      </c>
      <c r="H778" t="s">
        <v>4697</v>
      </c>
      <c r="I778" s="6" t="str">
        <f t="shared" si="72"/>
        <v>Yes</v>
      </c>
      <c r="J778" s="6" t="str">
        <f t="shared" si="73"/>
        <v>No</v>
      </c>
      <c r="K778" s="6" t="str">
        <f t="shared" si="74"/>
        <v>No</v>
      </c>
      <c r="L778" s="6">
        <f t="shared" si="75"/>
        <v>1</v>
      </c>
      <c r="M778" s="6" t="str">
        <f t="shared" si="76"/>
        <v>Obesity</v>
      </c>
      <c r="N778" s="6" t="str">
        <f t="shared" si="77"/>
        <v>Normal</v>
      </c>
    </row>
    <row r="779" spans="1:14" ht="15" customHeight="1" x14ac:dyDescent="0.3">
      <c r="A779" t="s">
        <v>1568</v>
      </c>
      <c r="B779">
        <v>47.19</v>
      </c>
      <c r="C779">
        <v>5.29</v>
      </c>
      <c r="D779" t="s">
        <v>4697</v>
      </c>
      <c r="E779" t="s">
        <v>4697</v>
      </c>
      <c r="F779" t="s">
        <v>4697</v>
      </c>
      <c r="G779" t="s">
        <v>4698</v>
      </c>
      <c r="H779" t="s">
        <v>4697</v>
      </c>
      <c r="I779" s="6" t="str">
        <f t="shared" si="72"/>
        <v>No</v>
      </c>
      <c r="J779" s="6" t="str">
        <f t="shared" si="73"/>
        <v>No</v>
      </c>
      <c r="K779" s="6" t="str">
        <f t="shared" si="74"/>
        <v>No</v>
      </c>
      <c r="L779" s="6">
        <f t="shared" si="75"/>
        <v>0</v>
      </c>
      <c r="M779" s="6" t="str">
        <f t="shared" si="76"/>
        <v>Obesity</v>
      </c>
      <c r="N779" s="6" t="str">
        <f t="shared" si="77"/>
        <v>Normal</v>
      </c>
    </row>
    <row r="780" spans="1:14" ht="15" customHeight="1" x14ac:dyDescent="0.3">
      <c r="A780" t="s">
        <v>1570</v>
      </c>
      <c r="B780">
        <v>30.02</v>
      </c>
      <c r="C780">
        <v>6.65</v>
      </c>
      <c r="D780" t="s">
        <v>4697</v>
      </c>
      <c r="E780" t="s">
        <v>4697</v>
      </c>
      <c r="F780" t="s">
        <v>4697</v>
      </c>
      <c r="G780" t="s">
        <v>4698</v>
      </c>
      <c r="H780" t="s">
        <v>4697</v>
      </c>
      <c r="I780" s="6" t="str">
        <f t="shared" si="72"/>
        <v>No</v>
      </c>
      <c r="J780" s="6" t="str">
        <f t="shared" si="73"/>
        <v>No</v>
      </c>
      <c r="K780" s="6" t="str">
        <f t="shared" si="74"/>
        <v>No</v>
      </c>
      <c r="L780" s="6">
        <f t="shared" si="75"/>
        <v>0</v>
      </c>
      <c r="M780" s="6" t="str">
        <f t="shared" si="76"/>
        <v>Obesity</v>
      </c>
      <c r="N780" s="6" t="str">
        <f t="shared" si="77"/>
        <v>Diabetic</v>
      </c>
    </row>
    <row r="781" spans="1:14" ht="15" customHeight="1" x14ac:dyDescent="0.3">
      <c r="A781" t="s">
        <v>1572</v>
      </c>
      <c r="B781">
        <v>37.909999999999997</v>
      </c>
      <c r="C781">
        <v>5.68</v>
      </c>
      <c r="D781" t="s">
        <v>4699</v>
      </c>
      <c r="E781" t="s">
        <v>4697</v>
      </c>
      <c r="F781" t="s">
        <v>4697</v>
      </c>
      <c r="G781" t="s">
        <v>4698</v>
      </c>
      <c r="H781" t="s">
        <v>4697</v>
      </c>
      <c r="I781" s="6" t="str">
        <f t="shared" si="72"/>
        <v>Yes</v>
      </c>
      <c r="J781" s="6" t="str">
        <f t="shared" si="73"/>
        <v>No</v>
      </c>
      <c r="K781" s="6" t="str">
        <f t="shared" si="74"/>
        <v>No</v>
      </c>
      <c r="L781" s="6">
        <f t="shared" si="75"/>
        <v>0</v>
      </c>
      <c r="M781" s="6" t="str">
        <f t="shared" si="76"/>
        <v>Obesity</v>
      </c>
      <c r="N781" s="6" t="str">
        <f t="shared" si="77"/>
        <v>Normal</v>
      </c>
    </row>
    <row r="782" spans="1:14" ht="15" customHeight="1" x14ac:dyDescent="0.3">
      <c r="A782" t="s">
        <v>1574</v>
      </c>
      <c r="B782">
        <v>54.61</v>
      </c>
      <c r="C782">
        <v>4.49</v>
      </c>
      <c r="D782" t="s">
        <v>4697</v>
      </c>
      <c r="E782" t="s">
        <v>4697</v>
      </c>
      <c r="F782" t="s">
        <v>4697</v>
      </c>
      <c r="G782" t="s">
        <v>4698</v>
      </c>
      <c r="H782" t="s">
        <v>4697</v>
      </c>
      <c r="I782" s="6" t="str">
        <f t="shared" si="72"/>
        <v>No</v>
      </c>
      <c r="J782" s="6" t="str">
        <f t="shared" si="73"/>
        <v>No</v>
      </c>
      <c r="K782" s="6" t="str">
        <f t="shared" si="74"/>
        <v>No</v>
      </c>
      <c r="L782" s="6">
        <f t="shared" si="75"/>
        <v>0</v>
      </c>
      <c r="M782" s="6" t="str">
        <f t="shared" si="76"/>
        <v>Obesity</v>
      </c>
      <c r="N782" s="6" t="str">
        <f t="shared" si="77"/>
        <v>Normal</v>
      </c>
    </row>
    <row r="783" spans="1:14" ht="15" customHeight="1" x14ac:dyDescent="0.3">
      <c r="A783" t="s">
        <v>1576</v>
      </c>
      <c r="B783">
        <v>36.005000000000003</v>
      </c>
      <c r="C783">
        <v>6.9</v>
      </c>
      <c r="D783" t="s">
        <v>4697</v>
      </c>
      <c r="E783" t="s">
        <v>4697</v>
      </c>
      <c r="F783" t="s">
        <v>4697</v>
      </c>
      <c r="G783" t="s">
        <v>4698</v>
      </c>
      <c r="H783" t="s">
        <v>4697</v>
      </c>
      <c r="I783" s="6" t="str">
        <f t="shared" si="72"/>
        <v>No</v>
      </c>
      <c r="J783" s="6" t="str">
        <f t="shared" si="73"/>
        <v>No</v>
      </c>
      <c r="K783" s="6" t="str">
        <f t="shared" si="74"/>
        <v>No</v>
      </c>
      <c r="L783" s="6">
        <f t="shared" si="75"/>
        <v>0</v>
      </c>
      <c r="M783" s="6" t="str">
        <f t="shared" si="76"/>
        <v>Obesity</v>
      </c>
      <c r="N783" s="6" t="str">
        <f t="shared" si="77"/>
        <v>Diabetic</v>
      </c>
    </row>
    <row r="784" spans="1:14" ht="15" customHeight="1" x14ac:dyDescent="0.3">
      <c r="A784" t="s">
        <v>1578</v>
      </c>
      <c r="B784">
        <v>28.7</v>
      </c>
      <c r="C784">
        <v>11.52</v>
      </c>
      <c r="D784" t="s">
        <v>4697</v>
      </c>
      <c r="E784" t="s">
        <v>4697</v>
      </c>
      <c r="F784" t="s">
        <v>4697</v>
      </c>
      <c r="G784" t="s">
        <v>4698</v>
      </c>
      <c r="H784" t="s">
        <v>4697</v>
      </c>
      <c r="I784" s="6" t="str">
        <f t="shared" si="72"/>
        <v>No</v>
      </c>
      <c r="J784" s="6" t="str">
        <f t="shared" si="73"/>
        <v>No</v>
      </c>
      <c r="K784" s="6" t="str">
        <f t="shared" si="74"/>
        <v>No</v>
      </c>
      <c r="L784" s="6">
        <f t="shared" si="75"/>
        <v>0</v>
      </c>
      <c r="M784" s="6" t="str">
        <f t="shared" si="76"/>
        <v>Overweight</v>
      </c>
      <c r="N784" s="6" t="str">
        <f t="shared" si="77"/>
        <v>Diabetic</v>
      </c>
    </row>
    <row r="785" spans="1:14" ht="15" customHeight="1" x14ac:dyDescent="0.3">
      <c r="A785" t="s">
        <v>1580</v>
      </c>
      <c r="B785">
        <v>34.295000000000002</v>
      </c>
      <c r="C785">
        <v>11.24</v>
      </c>
      <c r="D785" t="s">
        <v>4697</v>
      </c>
      <c r="E785" t="s">
        <v>4697</v>
      </c>
      <c r="F785" t="s">
        <v>4697</v>
      </c>
      <c r="G785" t="s">
        <v>4698</v>
      </c>
      <c r="H785" t="s">
        <v>4697</v>
      </c>
      <c r="I785" s="6" t="str">
        <f t="shared" si="72"/>
        <v>No</v>
      </c>
      <c r="J785" s="6" t="str">
        <f t="shared" si="73"/>
        <v>No</v>
      </c>
      <c r="K785" s="6" t="str">
        <f t="shared" si="74"/>
        <v>No</v>
      </c>
      <c r="L785" s="6">
        <f t="shared" si="75"/>
        <v>0</v>
      </c>
      <c r="M785" s="6" t="str">
        <f t="shared" si="76"/>
        <v>Obesity</v>
      </c>
      <c r="N785" s="6" t="str">
        <f t="shared" si="77"/>
        <v>Diabetic</v>
      </c>
    </row>
    <row r="786" spans="1:14" ht="15" customHeight="1" x14ac:dyDescent="0.3">
      <c r="A786" t="s">
        <v>1582</v>
      </c>
      <c r="B786">
        <v>27.55</v>
      </c>
      <c r="C786">
        <v>10.98</v>
      </c>
      <c r="D786" t="s">
        <v>4697</v>
      </c>
      <c r="E786" t="s">
        <v>4697</v>
      </c>
      <c r="F786" t="s">
        <v>4697</v>
      </c>
      <c r="G786" t="s">
        <v>4698</v>
      </c>
      <c r="H786" t="s">
        <v>4697</v>
      </c>
      <c r="I786" s="6" t="str">
        <f t="shared" si="72"/>
        <v>No</v>
      </c>
      <c r="J786" s="6" t="str">
        <f t="shared" si="73"/>
        <v>No</v>
      </c>
      <c r="K786" s="6" t="str">
        <f t="shared" si="74"/>
        <v>No</v>
      </c>
      <c r="L786" s="6">
        <f t="shared" si="75"/>
        <v>0</v>
      </c>
      <c r="M786" s="6" t="str">
        <f t="shared" si="76"/>
        <v>Overweight</v>
      </c>
      <c r="N786" s="6" t="str">
        <f t="shared" si="77"/>
        <v>Diabetic</v>
      </c>
    </row>
    <row r="787" spans="1:14" ht="15" customHeight="1" x14ac:dyDescent="0.3">
      <c r="A787" t="s">
        <v>1584</v>
      </c>
      <c r="B787">
        <v>40.700000000000003</v>
      </c>
      <c r="C787">
        <v>5.42</v>
      </c>
      <c r="D787" t="s">
        <v>4697</v>
      </c>
      <c r="E787" t="s">
        <v>4697</v>
      </c>
      <c r="F787" t="s">
        <v>4697</v>
      </c>
      <c r="G787" t="s">
        <v>4698</v>
      </c>
      <c r="H787" t="s">
        <v>4697</v>
      </c>
      <c r="I787" s="6" t="str">
        <f t="shared" si="72"/>
        <v>No</v>
      </c>
      <c r="J787" s="6" t="str">
        <f t="shared" si="73"/>
        <v>No</v>
      </c>
      <c r="K787" s="6" t="str">
        <f t="shared" si="74"/>
        <v>No</v>
      </c>
      <c r="L787" s="6">
        <f t="shared" si="75"/>
        <v>0</v>
      </c>
      <c r="M787" s="6" t="str">
        <f t="shared" si="76"/>
        <v>Obesity</v>
      </c>
      <c r="N787" s="6" t="str">
        <f t="shared" si="77"/>
        <v>Normal</v>
      </c>
    </row>
    <row r="788" spans="1:14" ht="15" customHeight="1" x14ac:dyDescent="0.3">
      <c r="A788" t="s">
        <v>1586</v>
      </c>
      <c r="B788">
        <v>18.335000000000001</v>
      </c>
      <c r="C788">
        <v>10.97</v>
      </c>
      <c r="D788" t="s">
        <v>4697</v>
      </c>
      <c r="E788" t="s">
        <v>4697</v>
      </c>
      <c r="F788" t="s">
        <v>4697</v>
      </c>
      <c r="G788" t="s">
        <v>4698</v>
      </c>
      <c r="H788" t="s">
        <v>4697</v>
      </c>
      <c r="I788" s="6" t="str">
        <f t="shared" si="72"/>
        <v>No</v>
      </c>
      <c r="J788" s="6" t="str">
        <f t="shared" si="73"/>
        <v>No</v>
      </c>
      <c r="K788" s="6" t="str">
        <f t="shared" si="74"/>
        <v>No</v>
      </c>
      <c r="L788" s="6">
        <f t="shared" si="75"/>
        <v>0</v>
      </c>
      <c r="M788" s="6" t="str">
        <f t="shared" si="76"/>
        <v>Underweight</v>
      </c>
      <c r="N788" s="6" t="str">
        <f t="shared" si="77"/>
        <v>Diabetic</v>
      </c>
    </row>
    <row r="789" spans="1:14" ht="15" customHeight="1" x14ac:dyDescent="0.3">
      <c r="A789" t="s">
        <v>1588</v>
      </c>
      <c r="B789">
        <v>33.914999999999999</v>
      </c>
      <c r="C789">
        <v>9.56</v>
      </c>
      <c r="D789" t="s">
        <v>4699</v>
      </c>
      <c r="E789" t="s">
        <v>4697</v>
      </c>
      <c r="F789" t="s">
        <v>4697</v>
      </c>
      <c r="G789">
        <v>2</v>
      </c>
      <c r="H789" t="s">
        <v>4697</v>
      </c>
      <c r="I789" s="6" t="str">
        <f t="shared" si="72"/>
        <v>Yes</v>
      </c>
      <c r="J789" s="6" t="str">
        <f t="shared" si="73"/>
        <v>No</v>
      </c>
      <c r="K789" s="6" t="str">
        <f t="shared" si="74"/>
        <v>No</v>
      </c>
      <c r="L789" s="6">
        <f t="shared" si="75"/>
        <v>2</v>
      </c>
      <c r="M789" s="6" t="str">
        <f t="shared" si="76"/>
        <v>Obesity</v>
      </c>
      <c r="N789" s="6" t="str">
        <f t="shared" si="77"/>
        <v>Diabetic</v>
      </c>
    </row>
    <row r="790" spans="1:14" ht="15" customHeight="1" x14ac:dyDescent="0.3">
      <c r="A790" t="s">
        <v>1590</v>
      </c>
      <c r="B790">
        <v>33.534999999999997</v>
      </c>
      <c r="C790">
        <v>9.4</v>
      </c>
      <c r="D790" t="s">
        <v>4699</v>
      </c>
      <c r="E790" t="s">
        <v>4697</v>
      </c>
      <c r="F790" t="s">
        <v>4697</v>
      </c>
      <c r="G790">
        <v>2</v>
      </c>
      <c r="H790" t="s">
        <v>4697</v>
      </c>
      <c r="I790" s="6" t="str">
        <f t="shared" si="72"/>
        <v>Yes</v>
      </c>
      <c r="J790" s="6" t="str">
        <f t="shared" si="73"/>
        <v>No</v>
      </c>
      <c r="K790" s="6" t="str">
        <f t="shared" si="74"/>
        <v>No</v>
      </c>
      <c r="L790" s="6">
        <f t="shared" si="75"/>
        <v>2</v>
      </c>
      <c r="M790" s="6" t="str">
        <f t="shared" si="76"/>
        <v>Obesity</v>
      </c>
      <c r="N790" s="6" t="str">
        <f t="shared" si="77"/>
        <v>Diabetic</v>
      </c>
    </row>
    <row r="791" spans="1:14" ht="15" customHeight="1" x14ac:dyDescent="0.3">
      <c r="A791" t="s">
        <v>1592</v>
      </c>
      <c r="B791">
        <v>23.655000000000001</v>
      </c>
      <c r="C791">
        <v>8.48</v>
      </c>
      <c r="D791" t="s">
        <v>4699</v>
      </c>
      <c r="E791" t="s">
        <v>4697</v>
      </c>
      <c r="F791" t="s">
        <v>4697</v>
      </c>
      <c r="G791">
        <v>2</v>
      </c>
      <c r="H791" t="s">
        <v>4697</v>
      </c>
      <c r="I791" s="6" t="str">
        <f t="shared" si="72"/>
        <v>Yes</v>
      </c>
      <c r="J791" s="6" t="str">
        <f t="shared" si="73"/>
        <v>No</v>
      </c>
      <c r="K791" s="6" t="str">
        <f t="shared" si="74"/>
        <v>No</v>
      </c>
      <c r="L791" s="6">
        <f t="shared" si="75"/>
        <v>2</v>
      </c>
      <c r="M791" s="6" t="str">
        <f t="shared" si="76"/>
        <v>Normal Weight</v>
      </c>
      <c r="N791" s="6" t="str">
        <f t="shared" si="77"/>
        <v>Diabetic</v>
      </c>
    </row>
    <row r="792" spans="1:14" ht="15" customHeight="1" x14ac:dyDescent="0.3">
      <c r="A792" t="s">
        <v>1594</v>
      </c>
      <c r="B792">
        <v>28</v>
      </c>
      <c r="C792">
        <v>5.57</v>
      </c>
      <c r="D792" t="s">
        <v>4697</v>
      </c>
      <c r="E792" t="s">
        <v>4697</v>
      </c>
      <c r="F792" t="s">
        <v>4697</v>
      </c>
      <c r="G792" t="s">
        <v>4698</v>
      </c>
      <c r="H792" t="s">
        <v>4697</v>
      </c>
      <c r="I792" s="6" t="str">
        <f t="shared" si="72"/>
        <v>No</v>
      </c>
      <c r="J792" s="6" t="str">
        <f t="shared" si="73"/>
        <v>No</v>
      </c>
      <c r="K792" s="6" t="str">
        <f t="shared" si="74"/>
        <v>No</v>
      </c>
      <c r="L792" s="6">
        <f t="shared" si="75"/>
        <v>0</v>
      </c>
      <c r="M792" s="6" t="str">
        <f t="shared" si="76"/>
        <v>Overweight</v>
      </c>
      <c r="N792" s="6" t="str">
        <f t="shared" si="77"/>
        <v>Normal</v>
      </c>
    </row>
    <row r="793" spans="1:14" ht="15" customHeight="1" x14ac:dyDescent="0.3">
      <c r="A793" t="s">
        <v>1596</v>
      </c>
      <c r="B793">
        <v>30.23</v>
      </c>
      <c r="C793">
        <v>6.94</v>
      </c>
      <c r="D793" t="s">
        <v>4699</v>
      </c>
      <c r="E793" t="s">
        <v>4697</v>
      </c>
      <c r="F793" t="s">
        <v>4700</v>
      </c>
      <c r="G793">
        <v>1</v>
      </c>
      <c r="H793" t="s">
        <v>4697</v>
      </c>
      <c r="I793" s="6" t="str">
        <f t="shared" si="72"/>
        <v>Yes</v>
      </c>
      <c r="J793" s="6" t="str">
        <f t="shared" si="73"/>
        <v>No</v>
      </c>
      <c r="K793" s="6" t="str">
        <f t="shared" si="74"/>
        <v>No</v>
      </c>
      <c r="L793" s="6">
        <f t="shared" si="75"/>
        <v>1</v>
      </c>
      <c r="M793" s="6" t="str">
        <f t="shared" si="76"/>
        <v>Obesity</v>
      </c>
      <c r="N793" s="6" t="str">
        <f t="shared" si="77"/>
        <v>Diabetic</v>
      </c>
    </row>
    <row r="794" spans="1:14" ht="15" customHeight="1" x14ac:dyDescent="0.3">
      <c r="A794" t="s">
        <v>1598</v>
      </c>
      <c r="B794">
        <v>51.14</v>
      </c>
      <c r="C794">
        <v>4.05</v>
      </c>
      <c r="D794" t="s">
        <v>4697</v>
      </c>
      <c r="E794" t="s">
        <v>4697</v>
      </c>
      <c r="F794" t="s">
        <v>4697</v>
      </c>
      <c r="G794">
        <v>1</v>
      </c>
      <c r="H794" t="s">
        <v>4697</v>
      </c>
      <c r="I794" s="6" t="str">
        <f t="shared" si="72"/>
        <v>No</v>
      </c>
      <c r="J794" s="6" t="str">
        <f t="shared" si="73"/>
        <v>No</v>
      </c>
      <c r="K794" s="6" t="str">
        <f t="shared" si="74"/>
        <v>No</v>
      </c>
      <c r="L794" s="6">
        <f t="shared" si="75"/>
        <v>1</v>
      </c>
      <c r="M794" s="6" t="str">
        <f t="shared" si="76"/>
        <v>Obesity</v>
      </c>
      <c r="N794" s="6" t="str">
        <f t="shared" si="77"/>
        <v>Normal</v>
      </c>
    </row>
    <row r="795" spans="1:14" ht="15" customHeight="1" x14ac:dyDescent="0.3">
      <c r="A795" t="s">
        <v>1600</v>
      </c>
      <c r="B795">
        <v>24.32</v>
      </c>
      <c r="C795">
        <v>10.220000000000001</v>
      </c>
      <c r="D795" t="s">
        <v>4697</v>
      </c>
      <c r="E795" t="s">
        <v>4697</v>
      </c>
      <c r="F795" t="s">
        <v>4697</v>
      </c>
      <c r="G795" t="s">
        <v>4698</v>
      </c>
      <c r="H795" t="s">
        <v>4697</v>
      </c>
      <c r="I795" s="6" t="str">
        <f t="shared" si="72"/>
        <v>No</v>
      </c>
      <c r="J795" s="6" t="str">
        <f t="shared" si="73"/>
        <v>No</v>
      </c>
      <c r="K795" s="6" t="str">
        <f t="shared" si="74"/>
        <v>No</v>
      </c>
      <c r="L795" s="6">
        <f t="shared" si="75"/>
        <v>0</v>
      </c>
      <c r="M795" s="6" t="str">
        <f t="shared" si="76"/>
        <v>Normal Weight</v>
      </c>
      <c r="N795" s="6" t="str">
        <f t="shared" si="77"/>
        <v>Diabetic</v>
      </c>
    </row>
    <row r="796" spans="1:14" ht="15" customHeight="1" x14ac:dyDescent="0.3">
      <c r="A796" t="s">
        <v>1602</v>
      </c>
      <c r="B796">
        <v>38.06</v>
      </c>
      <c r="C796">
        <v>9.24</v>
      </c>
      <c r="D796" t="s">
        <v>4697</v>
      </c>
      <c r="E796" t="s">
        <v>4697</v>
      </c>
      <c r="F796" t="s">
        <v>4697</v>
      </c>
      <c r="G796" t="s">
        <v>4698</v>
      </c>
      <c r="H796" t="s">
        <v>4697</v>
      </c>
      <c r="I796" s="6" t="str">
        <f t="shared" si="72"/>
        <v>No</v>
      </c>
      <c r="J796" s="6" t="str">
        <f t="shared" si="73"/>
        <v>No</v>
      </c>
      <c r="K796" s="6" t="str">
        <f t="shared" si="74"/>
        <v>No</v>
      </c>
      <c r="L796" s="6">
        <f t="shared" si="75"/>
        <v>0</v>
      </c>
      <c r="M796" s="6" t="str">
        <f t="shared" si="76"/>
        <v>Obesity</v>
      </c>
      <c r="N796" s="6" t="str">
        <f t="shared" si="77"/>
        <v>Diabetic</v>
      </c>
    </row>
    <row r="797" spans="1:14" ht="15" customHeight="1" x14ac:dyDescent="0.3">
      <c r="A797" t="s">
        <v>1604</v>
      </c>
      <c r="B797">
        <v>37.700000000000003</v>
      </c>
      <c r="C797">
        <v>8.6</v>
      </c>
      <c r="D797" t="s">
        <v>4697</v>
      </c>
      <c r="E797" t="s">
        <v>4697</v>
      </c>
      <c r="F797" t="s">
        <v>4697</v>
      </c>
      <c r="G797" t="s">
        <v>4698</v>
      </c>
      <c r="H797" t="s">
        <v>4697</v>
      </c>
      <c r="I797" s="6" t="str">
        <f t="shared" si="72"/>
        <v>No</v>
      </c>
      <c r="J797" s="6" t="str">
        <f t="shared" si="73"/>
        <v>No</v>
      </c>
      <c r="K797" s="6" t="str">
        <f t="shared" si="74"/>
        <v>No</v>
      </c>
      <c r="L797" s="6">
        <f t="shared" si="75"/>
        <v>0</v>
      </c>
      <c r="M797" s="6" t="str">
        <f t="shared" si="76"/>
        <v>Obesity</v>
      </c>
      <c r="N797" s="6" t="str">
        <f t="shared" si="77"/>
        <v>Diabetic</v>
      </c>
    </row>
    <row r="798" spans="1:14" ht="15" customHeight="1" x14ac:dyDescent="0.3">
      <c r="A798" t="s">
        <v>1606</v>
      </c>
      <c r="B798">
        <v>44</v>
      </c>
      <c r="C798">
        <v>9.32</v>
      </c>
      <c r="D798" t="s">
        <v>4699</v>
      </c>
      <c r="E798" t="s">
        <v>4697</v>
      </c>
      <c r="F798" t="s">
        <v>4697</v>
      </c>
      <c r="G798">
        <v>2</v>
      </c>
      <c r="H798" t="s">
        <v>4697</v>
      </c>
      <c r="I798" s="6" t="str">
        <f t="shared" si="72"/>
        <v>Yes</v>
      </c>
      <c r="J798" s="6" t="str">
        <f t="shared" si="73"/>
        <v>No</v>
      </c>
      <c r="K798" s="6" t="str">
        <f t="shared" si="74"/>
        <v>No</v>
      </c>
      <c r="L798" s="6">
        <f t="shared" si="75"/>
        <v>2</v>
      </c>
      <c r="M798" s="6" t="str">
        <f t="shared" si="76"/>
        <v>Obesity</v>
      </c>
      <c r="N798" s="6" t="str">
        <f t="shared" si="77"/>
        <v>Diabetic</v>
      </c>
    </row>
    <row r="799" spans="1:14" ht="15" customHeight="1" x14ac:dyDescent="0.3">
      <c r="A799" t="s">
        <v>1608</v>
      </c>
      <c r="B799">
        <v>41.45</v>
      </c>
      <c r="C799">
        <v>6.12</v>
      </c>
      <c r="D799" t="s">
        <v>4699</v>
      </c>
      <c r="E799" t="s">
        <v>4697</v>
      </c>
      <c r="F799" t="s">
        <v>4697</v>
      </c>
      <c r="G799" t="s">
        <v>4698</v>
      </c>
      <c r="H799" t="s">
        <v>4697</v>
      </c>
      <c r="I799" s="6" t="str">
        <f t="shared" si="72"/>
        <v>Yes</v>
      </c>
      <c r="J799" s="6" t="str">
        <f t="shared" si="73"/>
        <v>No</v>
      </c>
      <c r="K799" s="6" t="str">
        <f t="shared" si="74"/>
        <v>No</v>
      </c>
      <c r="L799" s="6">
        <f t="shared" si="75"/>
        <v>0</v>
      </c>
      <c r="M799" s="6" t="str">
        <f t="shared" si="76"/>
        <v>Obesity</v>
      </c>
      <c r="N799" s="6" t="str">
        <f t="shared" si="77"/>
        <v>Prediabetic</v>
      </c>
    </row>
    <row r="800" spans="1:14" ht="15" customHeight="1" x14ac:dyDescent="0.3">
      <c r="A800" t="s">
        <v>1610</v>
      </c>
      <c r="B800">
        <v>25.364999999999998</v>
      </c>
      <c r="C800">
        <v>9.19</v>
      </c>
      <c r="D800" t="s">
        <v>4699</v>
      </c>
      <c r="E800" t="s">
        <v>4697</v>
      </c>
      <c r="F800" t="s">
        <v>4697</v>
      </c>
      <c r="G800" t="s">
        <v>4698</v>
      </c>
      <c r="H800" t="s">
        <v>4697</v>
      </c>
      <c r="I800" s="6" t="str">
        <f t="shared" si="72"/>
        <v>Yes</v>
      </c>
      <c r="J800" s="6" t="str">
        <f t="shared" si="73"/>
        <v>No</v>
      </c>
      <c r="K800" s="6" t="str">
        <f t="shared" si="74"/>
        <v>No</v>
      </c>
      <c r="L800" s="6">
        <f t="shared" si="75"/>
        <v>0</v>
      </c>
      <c r="M800" s="6" t="str">
        <f t="shared" si="76"/>
        <v>Overweight</v>
      </c>
      <c r="N800" s="6" t="str">
        <f t="shared" si="77"/>
        <v>Diabetic</v>
      </c>
    </row>
    <row r="801" spans="1:14" ht="15" customHeight="1" x14ac:dyDescent="0.3">
      <c r="A801" t="s">
        <v>1612</v>
      </c>
      <c r="B801">
        <v>34.56</v>
      </c>
      <c r="C801">
        <v>5.84</v>
      </c>
      <c r="D801" t="s">
        <v>4699</v>
      </c>
      <c r="E801" t="s">
        <v>4697</v>
      </c>
      <c r="F801" t="s">
        <v>4700</v>
      </c>
      <c r="G801">
        <v>1</v>
      </c>
      <c r="H801" t="s">
        <v>4697</v>
      </c>
      <c r="I801" s="6" t="str">
        <f t="shared" si="72"/>
        <v>Yes</v>
      </c>
      <c r="J801" s="6" t="str">
        <f t="shared" si="73"/>
        <v>No</v>
      </c>
      <c r="K801" s="6" t="str">
        <f t="shared" si="74"/>
        <v>No</v>
      </c>
      <c r="L801" s="6">
        <f t="shared" si="75"/>
        <v>1</v>
      </c>
      <c r="M801" s="6" t="str">
        <f t="shared" si="76"/>
        <v>Obesity</v>
      </c>
      <c r="N801" s="6" t="str">
        <f t="shared" si="77"/>
        <v>Prediabetic</v>
      </c>
    </row>
    <row r="802" spans="1:14" ht="15" customHeight="1" x14ac:dyDescent="0.3">
      <c r="A802" t="s">
        <v>1614</v>
      </c>
      <c r="B802">
        <v>28.2</v>
      </c>
      <c r="C802">
        <v>7.19</v>
      </c>
      <c r="D802" t="s">
        <v>4699</v>
      </c>
      <c r="E802" t="s">
        <v>4697</v>
      </c>
      <c r="F802" t="s">
        <v>4697</v>
      </c>
      <c r="G802">
        <v>2</v>
      </c>
      <c r="H802" t="s">
        <v>4697</v>
      </c>
      <c r="I802" s="6" t="str">
        <f t="shared" si="72"/>
        <v>Yes</v>
      </c>
      <c r="J802" s="6" t="str">
        <f t="shared" si="73"/>
        <v>No</v>
      </c>
      <c r="K802" s="6" t="str">
        <f t="shared" si="74"/>
        <v>No</v>
      </c>
      <c r="L802" s="6">
        <f t="shared" si="75"/>
        <v>2</v>
      </c>
      <c r="M802" s="6" t="str">
        <f t="shared" si="76"/>
        <v>Overweight</v>
      </c>
      <c r="N802" s="6" t="str">
        <f t="shared" si="77"/>
        <v>Diabetic</v>
      </c>
    </row>
    <row r="803" spans="1:14" ht="15" customHeight="1" x14ac:dyDescent="0.3">
      <c r="A803" t="s">
        <v>1616</v>
      </c>
      <c r="B803">
        <v>30.43</v>
      </c>
      <c r="C803">
        <v>9.39</v>
      </c>
      <c r="D803" t="s">
        <v>4697</v>
      </c>
      <c r="E803" t="s">
        <v>4697</v>
      </c>
      <c r="F803" t="s">
        <v>4697</v>
      </c>
      <c r="G803" t="s">
        <v>4698</v>
      </c>
      <c r="H803" t="s">
        <v>4697</v>
      </c>
      <c r="I803" s="6" t="str">
        <f t="shared" si="72"/>
        <v>No</v>
      </c>
      <c r="J803" s="6" t="str">
        <f t="shared" si="73"/>
        <v>No</v>
      </c>
      <c r="K803" s="6" t="str">
        <f t="shared" si="74"/>
        <v>No</v>
      </c>
      <c r="L803" s="6">
        <f t="shared" si="75"/>
        <v>0</v>
      </c>
      <c r="M803" s="6" t="str">
        <f t="shared" si="76"/>
        <v>Obesity</v>
      </c>
      <c r="N803" s="6" t="str">
        <f t="shared" si="77"/>
        <v>Diabetic</v>
      </c>
    </row>
    <row r="804" spans="1:14" ht="15" customHeight="1" x14ac:dyDescent="0.3">
      <c r="A804" t="s">
        <v>1618</v>
      </c>
      <c r="B804">
        <v>32.395000000000003</v>
      </c>
      <c r="C804">
        <v>4.2699999999999996</v>
      </c>
      <c r="D804" t="s">
        <v>4699</v>
      </c>
      <c r="E804" t="s">
        <v>4697</v>
      </c>
      <c r="F804" t="s">
        <v>4697</v>
      </c>
      <c r="G804">
        <v>1</v>
      </c>
      <c r="H804" t="s">
        <v>4697</v>
      </c>
      <c r="I804" s="6" t="str">
        <f t="shared" si="72"/>
        <v>Yes</v>
      </c>
      <c r="J804" s="6" t="str">
        <f t="shared" si="73"/>
        <v>No</v>
      </c>
      <c r="K804" s="6" t="str">
        <f t="shared" si="74"/>
        <v>No</v>
      </c>
      <c r="L804" s="6">
        <f t="shared" si="75"/>
        <v>1</v>
      </c>
      <c r="M804" s="6" t="str">
        <f t="shared" si="76"/>
        <v>Obesity</v>
      </c>
      <c r="N804" s="6" t="str">
        <f t="shared" si="77"/>
        <v>Normal</v>
      </c>
    </row>
    <row r="805" spans="1:14" ht="15" customHeight="1" x14ac:dyDescent="0.3">
      <c r="A805" t="s">
        <v>1620</v>
      </c>
      <c r="B805">
        <v>24.035</v>
      </c>
      <c r="C805">
        <v>11.71</v>
      </c>
      <c r="D805" t="s">
        <v>4697</v>
      </c>
      <c r="E805" t="s">
        <v>4697</v>
      </c>
      <c r="F805" t="s">
        <v>4697</v>
      </c>
      <c r="G805" t="s">
        <v>4698</v>
      </c>
      <c r="H805" t="s">
        <v>4697</v>
      </c>
      <c r="I805" s="6" t="str">
        <f t="shared" si="72"/>
        <v>No</v>
      </c>
      <c r="J805" s="6" t="str">
        <f t="shared" si="73"/>
        <v>No</v>
      </c>
      <c r="K805" s="6" t="str">
        <f t="shared" si="74"/>
        <v>No</v>
      </c>
      <c r="L805" s="6">
        <f t="shared" si="75"/>
        <v>0</v>
      </c>
      <c r="M805" s="6" t="str">
        <f t="shared" si="76"/>
        <v>Normal Weight</v>
      </c>
      <c r="N805" s="6" t="str">
        <f t="shared" si="77"/>
        <v>Diabetic</v>
      </c>
    </row>
    <row r="806" spans="1:14" ht="15" customHeight="1" x14ac:dyDescent="0.3">
      <c r="A806" t="s">
        <v>1622</v>
      </c>
      <c r="B806">
        <v>37.119999999999997</v>
      </c>
      <c r="C806">
        <v>5.29</v>
      </c>
      <c r="D806" t="s">
        <v>4697</v>
      </c>
      <c r="E806" t="s">
        <v>4697</v>
      </c>
      <c r="F806" t="s">
        <v>4697</v>
      </c>
      <c r="G806">
        <v>2</v>
      </c>
      <c r="H806" t="s">
        <v>4697</v>
      </c>
      <c r="I806" s="6" t="str">
        <f t="shared" si="72"/>
        <v>No</v>
      </c>
      <c r="J806" s="6" t="str">
        <f t="shared" si="73"/>
        <v>No</v>
      </c>
      <c r="K806" s="6" t="str">
        <f t="shared" si="74"/>
        <v>No</v>
      </c>
      <c r="L806" s="6">
        <f t="shared" si="75"/>
        <v>2</v>
      </c>
      <c r="M806" s="6" t="str">
        <f t="shared" si="76"/>
        <v>Obesity</v>
      </c>
      <c r="N806" s="6" t="str">
        <f t="shared" si="77"/>
        <v>Normal</v>
      </c>
    </row>
    <row r="807" spans="1:14" ht="15" customHeight="1" x14ac:dyDescent="0.3">
      <c r="A807" t="s">
        <v>1624</v>
      </c>
      <c r="B807">
        <v>34.840000000000003</v>
      </c>
      <c r="C807">
        <v>6</v>
      </c>
      <c r="D807" t="s">
        <v>4699</v>
      </c>
      <c r="E807" t="s">
        <v>4697</v>
      </c>
      <c r="F807" t="s">
        <v>4700</v>
      </c>
      <c r="G807">
        <v>1</v>
      </c>
      <c r="H807" t="s">
        <v>4697</v>
      </c>
      <c r="I807" s="6" t="str">
        <f t="shared" si="72"/>
        <v>Yes</v>
      </c>
      <c r="J807" s="6" t="str">
        <f t="shared" si="73"/>
        <v>No</v>
      </c>
      <c r="K807" s="6" t="str">
        <f t="shared" si="74"/>
        <v>No</v>
      </c>
      <c r="L807" s="6">
        <f t="shared" si="75"/>
        <v>1</v>
      </c>
      <c r="M807" s="6" t="str">
        <f t="shared" si="76"/>
        <v>Obesity</v>
      </c>
      <c r="N807" s="6" t="str">
        <f t="shared" si="77"/>
        <v>Prediabetic</v>
      </c>
    </row>
    <row r="808" spans="1:14" ht="15" customHeight="1" x14ac:dyDescent="0.3">
      <c r="A808" t="s">
        <v>1626</v>
      </c>
      <c r="B808">
        <v>29.53</v>
      </c>
      <c r="C808">
        <v>10.64</v>
      </c>
      <c r="D808" t="s">
        <v>4697</v>
      </c>
      <c r="E808" t="s">
        <v>4697</v>
      </c>
      <c r="F808" t="s">
        <v>4697</v>
      </c>
      <c r="G808" t="s">
        <v>4698</v>
      </c>
      <c r="H808" t="s">
        <v>4697</v>
      </c>
      <c r="I808" s="6" t="str">
        <f t="shared" si="72"/>
        <v>No</v>
      </c>
      <c r="J808" s="6" t="str">
        <f t="shared" si="73"/>
        <v>No</v>
      </c>
      <c r="K808" s="6" t="str">
        <f t="shared" si="74"/>
        <v>No</v>
      </c>
      <c r="L808" s="6">
        <f t="shared" si="75"/>
        <v>0</v>
      </c>
      <c r="M808" s="6" t="str">
        <f t="shared" si="76"/>
        <v>Overweight</v>
      </c>
      <c r="N808" s="6" t="str">
        <f t="shared" si="77"/>
        <v>Diabetic</v>
      </c>
    </row>
    <row r="809" spans="1:14" ht="15" customHeight="1" x14ac:dyDescent="0.3">
      <c r="A809" t="s">
        <v>1628</v>
      </c>
      <c r="B809">
        <v>42.51</v>
      </c>
      <c r="C809">
        <v>8.2100000000000009</v>
      </c>
      <c r="D809" t="s">
        <v>4699</v>
      </c>
      <c r="E809" t="s">
        <v>4697</v>
      </c>
      <c r="F809" t="s">
        <v>4697</v>
      </c>
      <c r="G809" t="s">
        <v>4698</v>
      </c>
      <c r="H809" t="s">
        <v>4697</v>
      </c>
      <c r="I809" s="6" t="str">
        <f t="shared" si="72"/>
        <v>Yes</v>
      </c>
      <c r="J809" s="6" t="str">
        <f t="shared" si="73"/>
        <v>No</v>
      </c>
      <c r="K809" s="6" t="str">
        <f t="shared" si="74"/>
        <v>No</v>
      </c>
      <c r="L809" s="6">
        <f t="shared" si="75"/>
        <v>0</v>
      </c>
      <c r="M809" s="6" t="str">
        <f t="shared" si="76"/>
        <v>Obesity</v>
      </c>
      <c r="N809" s="6" t="str">
        <f t="shared" si="77"/>
        <v>Diabetic</v>
      </c>
    </row>
    <row r="810" spans="1:14" ht="15" customHeight="1" x14ac:dyDescent="0.3">
      <c r="A810" t="s">
        <v>1630</v>
      </c>
      <c r="B810">
        <v>38.14</v>
      </c>
      <c r="C810">
        <v>5.58</v>
      </c>
      <c r="D810" t="s">
        <v>4697</v>
      </c>
      <c r="E810" t="s">
        <v>4697</v>
      </c>
      <c r="F810" t="s">
        <v>4700</v>
      </c>
      <c r="G810">
        <v>1</v>
      </c>
      <c r="H810" t="s">
        <v>4697</v>
      </c>
      <c r="I810" s="6" t="str">
        <f t="shared" si="72"/>
        <v>No</v>
      </c>
      <c r="J810" s="6" t="str">
        <f t="shared" si="73"/>
        <v>No</v>
      </c>
      <c r="K810" s="6" t="str">
        <f t="shared" si="74"/>
        <v>No</v>
      </c>
      <c r="L810" s="6">
        <f t="shared" si="75"/>
        <v>1</v>
      </c>
      <c r="M810" s="6" t="str">
        <f t="shared" si="76"/>
        <v>Obesity</v>
      </c>
      <c r="N810" s="6" t="str">
        <f t="shared" si="77"/>
        <v>Normal</v>
      </c>
    </row>
    <row r="811" spans="1:14" ht="15" customHeight="1" x14ac:dyDescent="0.3">
      <c r="A811" t="s">
        <v>1632</v>
      </c>
      <c r="B811">
        <v>39.93</v>
      </c>
      <c r="C811">
        <v>8.75</v>
      </c>
      <c r="D811" t="s">
        <v>4697</v>
      </c>
      <c r="E811" t="s">
        <v>4697</v>
      </c>
      <c r="F811" t="s">
        <v>4697</v>
      </c>
      <c r="G811" t="s">
        <v>4698</v>
      </c>
      <c r="H811" t="s">
        <v>4697</v>
      </c>
      <c r="I811" s="6" t="str">
        <f t="shared" si="72"/>
        <v>No</v>
      </c>
      <c r="J811" s="6" t="str">
        <f t="shared" si="73"/>
        <v>No</v>
      </c>
      <c r="K811" s="6" t="str">
        <f t="shared" si="74"/>
        <v>No</v>
      </c>
      <c r="L811" s="6">
        <f t="shared" si="75"/>
        <v>0</v>
      </c>
      <c r="M811" s="6" t="str">
        <f t="shared" si="76"/>
        <v>Obesity</v>
      </c>
      <c r="N811" s="6" t="str">
        <f t="shared" si="77"/>
        <v>Diabetic</v>
      </c>
    </row>
    <row r="812" spans="1:14" ht="15" customHeight="1" x14ac:dyDescent="0.3">
      <c r="A812" t="s">
        <v>1634</v>
      </c>
      <c r="B812">
        <v>38.83</v>
      </c>
      <c r="C812">
        <v>11.86</v>
      </c>
      <c r="D812" t="s">
        <v>4697</v>
      </c>
      <c r="E812" t="s">
        <v>4697</v>
      </c>
      <c r="F812" t="s">
        <v>4697</v>
      </c>
      <c r="G812" t="s">
        <v>4698</v>
      </c>
      <c r="H812" t="s">
        <v>4697</v>
      </c>
      <c r="I812" s="6" t="str">
        <f t="shared" si="72"/>
        <v>No</v>
      </c>
      <c r="J812" s="6" t="str">
        <f t="shared" si="73"/>
        <v>No</v>
      </c>
      <c r="K812" s="6" t="str">
        <f t="shared" si="74"/>
        <v>No</v>
      </c>
      <c r="L812" s="6">
        <f t="shared" si="75"/>
        <v>0</v>
      </c>
      <c r="M812" s="6" t="str">
        <f t="shared" si="76"/>
        <v>Obesity</v>
      </c>
      <c r="N812" s="6" t="str">
        <f t="shared" si="77"/>
        <v>Diabetic</v>
      </c>
    </row>
    <row r="813" spans="1:14" ht="15" customHeight="1" x14ac:dyDescent="0.3">
      <c r="A813" t="s">
        <v>1636</v>
      </c>
      <c r="B813">
        <v>37.4</v>
      </c>
      <c r="C813">
        <v>11.46</v>
      </c>
      <c r="D813" t="s">
        <v>4697</v>
      </c>
      <c r="E813" t="s">
        <v>4697</v>
      </c>
      <c r="F813" t="s">
        <v>4697</v>
      </c>
      <c r="G813" t="s">
        <v>4698</v>
      </c>
      <c r="H813" t="s">
        <v>4697</v>
      </c>
      <c r="I813" s="6" t="str">
        <f t="shared" si="72"/>
        <v>No</v>
      </c>
      <c r="J813" s="6" t="str">
        <f t="shared" si="73"/>
        <v>No</v>
      </c>
      <c r="K813" s="6" t="str">
        <f t="shared" si="74"/>
        <v>No</v>
      </c>
      <c r="L813" s="6">
        <f t="shared" si="75"/>
        <v>0</v>
      </c>
      <c r="M813" s="6" t="str">
        <f t="shared" si="76"/>
        <v>Obesity</v>
      </c>
      <c r="N813" s="6" t="str">
        <f t="shared" si="77"/>
        <v>Diabetic</v>
      </c>
    </row>
    <row r="814" spans="1:14" ht="15" customHeight="1" x14ac:dyDescent="0.3">
      <c r="A814" t="s">
        <v>1638</v>
      </c>
      <c r="B814">
        <v>21.4</v>
      </c>
      <c r="C814">
        <v>9.0299999999999994</v>
      </c>
      <c r="D814" t="s">
        <v>4697</v>
      </c>
      <c r="E814" t="s">
        <v>4697</v>
      </c>
      <c r="F814" t="s">
        <v>4697</v>
      </c>
      <c r="G814" t="s">
        <v>4698</v>
      </c>
      <c r="H814" t="s">
        <v>4697</v>
      </c>
      <c r="I814" s="6" t="str">
        <f t="shared" si="72"/>
        <v>No</v>
      </c>
      <c r="J814" s="6" t="str">
        <f t="shared" si="73"/>
        <v>No</v>
      </c>
      <c r="K814" s="6" t="str">
        <f t="shared" si="74"/>
        <v>No</v>
      </c>
      <c r="L814" s="6">
        <f t="shared" si="75"/>
        <v>0</v>
      </c>
      <c r="M814" s="6" t="str">
        <f t="shared" si="76"/>
        <v>Normal Weight</v>
      </c>
      <c r="N814" s="6" t="str">
        <f t="shared" si="77"/>
        <v>Diabetic</v>
      </c>
    </row>
    <row r="815" spans="1:14" ht="15" customHeight="1" x14ac:dyDescent="0.3">
      <c r="A815" t="s">
        <v>1640</v>
      </c>
      <c r="B815">
        <v>38.380000000000003</v>
      </c>
      <c r="C815">
        <v>8.26</v>
      </c>
      <c r="D815" t="s">
        <v>4699</v>
      </c>
      <c r="E815" t="s">
        <v>4697</v>
      </c>
      <c r="F815" t="s">
        <v>4697</v>
      </c>
      <c r="G815">
        <v>2</v>
      </c>
      <c r="H815" t="s">
        <v>4697</v>
      </c>
      <c r="I815" s="6" t="str">
        <f t="shared" si="72"/>
        <v>Yes</v>
      </c>
      <c r="J815" s="6" t="str">
        <f t="shared" si="73"/>
        <v>No</v>
      </c>
      <c r="K815" s="6" t="str">
        <f t="shared" si="74"/>
        <v>No</v>
      </c>
      <c r="L815" s="6">
        <f t="shared" si="75"/>
        <v>2</v>
      </c>
      <c r="M815" s="6" t="str">
        <f t="shared" si="76"/>
        <v>Obesity</v>
      </c>
      <c r="N815" s="6" t="str">
        <f t="shared" si="77"/>
        <v>Diabetic</v>
      </c>
    </row>
    <row r="816" spans="1:14" ht="15" customHeight="1" x14ac:dyDescent="0.3">
      <c r="A816" t="s">
        <v>1642</v>
      </c>
      <c r="B816">
        <v>33.659999999999997</v>
      </c>
      <c r="C816">
        <v>5.42</v>
      </c>
      <c r="D816" t="s">
        <v>4699</v>
      </c>
      <c r="E816" t="s">
        <v>4697</v>
      </c>
      <c r="F816" t="s">
        <v>4697</v>
      </c>
      <c r="G816">
        <v>2</v>
      </c>
      <c r="H816" t="s">
        <v>4697</v>
      </c>
      <c r="I816" s="6" t="str">
        <f t="shared" si="72"/>
        <v>Yes</v>
      </c>
      <c r="J816" s="6" t="str">
        <f t="shared" si="73"/>
        <v>No</v>
      </c>
      <c r="K816" s="6" t="str">
        <f t="shared" si="74"/>
        <v>No</v>
      </c>
      <c r="L816" s="6">
        <f t="shared" si="75"/>
        <v>2</v>
      </c>
      <c r="M816" s="6" t="str">
        <f t="shared" si="76"/>
        <v>Obesity</v>
      </c>
      <c r="N816" s="6" t="str">
        <f t="shared" si="77"/>
        <v>Normal</v>
      </c>
    </row>
    <row r="817" spans="1:14" ht="15" customHeight="1" x14ac:dyDescent="0.3">
      <c r="A817" t="s">
        <v>1644</v>
      </c>
      <c r="B817">
        <v>31.79</v>
      </c>
      <c r="C817">
        <v>11.33</v>
      </c>
      <c r="D817" t="s">
        <v>4699</v>
      </c>
      <c r="E817" t="s">
        <v>4697</v>
      </c>
      <c r="F817" t="s">
        <v>4700</v>
      </c>
      <c r="G817">
        <v>1</v>
      </c>
      <c r="H817" t="s">
        <v>4697</v>
      </c>
      <c r="I817" s="6" t="str">
        <f t="shared" si="72"/>
        <v>Yes</v>
      </c>
      <c r="J817" s="6" t="str">
        <f t="shared" si="73"/>
        <v>No</v>
      </c>
      <c r="K817" s="6" t="str">
        <f t="shared" si="74"/>
        <v>No</v>
      </c>
      <c r="L817" s="6">
        <f t="shared" si="75"/>
        <v>1</v>
      </c>
      <c r="M817" s="6" t="str">
        <f t="shared" si="76"/>
        <v>Obesity</v>
      </c>
      <c r="N817" s="6" t="str">
        <f t="shared" si="77"/>
        <v>Diabetic</v>
      </c>
    </row>
    <row r="818" spans="1:14" ht="15" customHeight="1" x14ac:dyDescent="0.3">
      <c r="A818" t="s">
        <v>1646</v>
      </c>
      <c r="B818">
        <v>29.7</v>
      </c>
      <c r="C818">
        <v>7.69</v>
      </c>
      <c r="D818" t="s">
        <v>4699</v>
      </c>
      <c r="E818" t="s">
        <v>4697</v>
      </c>
      <c r="F818" t="s">
        <v>4700</v>
      </c>
      <c r="G818">
        <v>1</v>
      </c>
      <c r="H818" t="s">
        <v>4697</v>
      </c>
      <c r="I818" s="6" t="str">
        <f t="shared" si="72"/>
        <v>Yes</v>
      </c>
      <c r="J818" s="6" t="str">
        <f t="shared" si="73"/>
        <v>No</v>
      </c>
      <c r="K818" s="6" t="str">
        <f t="shared" si="74"/>
        <v>No</v>
      </c>
      <c r="L818" s="6">
        <f t="shared" si="75"/>
        <v>1</v>
      </c>
      <c r="M818" s="6" t="str">
        <f t="shared" si="76"/>
        <v>Overweight</v>
      </c>
      <c r="N818" s="6" t="str">
        <f t="shared" si="77"/>
        <v>Diabetic</v>
      </c>
    </row>
    <row r="819" spans="1:14" ht="15" customHeight="1" x14ac:dyDescent="0.3">
      <c r="A819" t="s">
        <v>1648</v>
      </c>
      <c r="B819">
        <v>25.46</v>
      </c>
      <c r="C819">
        <v>8.77</v>
      </c>
      <c r="D819" t="s">
        <v>4699</v>
      </c>
      <c r="E819" t="s">
        <v>4697</v>
      </c>
      <c r="F819" t="s">
        <v>4700</v>
      </c>
      <c r="G819">
        <v>1</v>
      </c>
      <c r="H819" t="s">
        <v>4697</v>
      </c>
      <c r="I819" s="6" t="str">
        <f t="shared" si="72"/>
        <v>Yes</v>
      </c>
      <c r="J819" s="6" t="str">
        <f t="shared" si="73"/>
        <v>No</v>
      </c>
      <c r="K819" s="6" t="str">
        <f t="shared" si="74"/>
        <v>No</v>
      </c>
      <c r="L819" s="6">
        <f t="shared" si="75"/>
        <v>1</v>
      </c>
      <c r="M819" s="6" t="str">
        <f t="shared" si="76"/>
        <v>Overweight</v>
      </c>
      <c r="N819" s="6" t="str">
        <f t="shared" si="77"/>
        <v>Diabetic</v>
      </c>
    </row>
    <row r="820" spans="1:14" ht="15" customHeight="1" x14ac:dyDescent="0.3">
      <c r="A820" t="s">
        <v>1650</v>
      </c>
      <c r="B820">
        <v>39.14</v>
      </c>
      <c r="C820">
        <v>4.91</v>
      </c>
      <c r="D820" t="s">
        <v>4697</v>
      </c>
      <c r="E820" t="s">
        <v>4699</v>
      </c>
      <c r="F820" t="s">
        <v>4697</v>
      </c>
      <c r="G820">
        <v>1</v>
      </c>
      <c r="H820" t="s">
        <v>4697</v>
      </c>
      <c r="I820" s="6" t="str">
        <f t="shared" si="72"/>
        <v>No</v>
      </c>
      <c r="J820" s="6" t="str">
        <f t="shared" si="73"/>
        <v>Yes</v>
      </c>
      <c r="K820" s="6" t="str">
        <f t="shared" si="74"/>
        <v>No</v>
      </c>
      <c r="L820" s="6">
        <f t="shared" si="75"/>
        <v>1</v>
      </c>
      <c r="M820" s="6" t="str">
        <f t="shared" si="76"/>
        <v>Obesity</v>
      </c>
      <c r="N820" s="6" t="str">
        <f t="shared" si="77"/>
        <v>Normal</v>
      </c>
    </row>
    <row r="821" spans="1:14" ht="15" customHeight="1" x14ac:dyDescent="0.3">
      <c r="A821" t="s">
        <v>1652</v>
      </c>
      <c r="B821">
        <v>41.2</v>
      </c>
      <c r="C821">
        <v>4.95</v>
      </c>
      <c r="D821" t="s">
        <v>4697</v>
      </c>
      <c r="E821" t="s">
        <v>4697</v>
      </c>
      <c r="F821" t="s">
        <v>4697</v>
      </c>
      <c r="G821">
        <v>1</v>
      </c>
      <c r="H821" t="s">
        <v>4697</v>
      </c>
      <c r="I821" s="6" t="str">
        <f t="shared" si="72"/>
        <v>No</v>
      </c>
      <c r="J821" s="6" t="str">
        <f t="shared" si="73"/>
        <v>No</v>
      </c>
      <c r="K821" s="6" t="str">
        <f t="shared" si="74"/>
        <v>No</v>
      </c>
      <c r="L821" s="6">
        <f t="shared" si="75"/>
        <v>1</v>
      </c>
      <c r="M821" s="6" t="str">
        <f t="shared" si="76"/>
        <v>Obesity</v>
      </c>
      <c r="N821" s="6" t="str">
        <f t="shared" si="77"/>
        <v>Normal</v>
      </c>
    </row>
    <row r="822" spans="1:14" ht="15" customHeight="1" x14ac:dyDescent="0.3">
      <c r="A822" t="s">
        <v>1654</v>
      </c>
      <c r="B822">
        <v>28.81</v>
      </c>
      <c r="C822">
        <v>10.8</v>
      </c>
      <c r="D822" t="s">
        <v>4699</v>
      </c>
      <c r="E822" t="s">
        <v>4697</v>
      </c>
      <c r="F822" t="s">
        <v>4700</v>
      </c>
      <c r="G822">
        <v>1</v>
      </c>
      <c r="H822" t="s">
        <v>4697</v>
      </c>
      <c r="I822" s="6" t="str">
        <f t="shared" si="72"/>
        <v>Yes</v>
      </c>
      <c r="J822" s="6" t="str">
        <f t="shared" si="73"/>
        <v>No</v>
      </c>
      <c r="K822" s="6" t="str">
        <f t="shared" si="74"/>
        <v>No</v>
      </c>
      <c r="L822" s="6">
        <f t="shared" si="75"/>
        <v>1</v>
      </c>
      <c r="M822" s="6" t="str">
        <f t="shared" si="76"/>
        <v>Overweight</v>
      </c>
      <c r="N822" s="6" t="str">
        <f t="shared" si="77"/>
        <v>Diabetic</v>
      </c>
    </row>
    <row r="823" spans="1:14" ht="15" customHeight="1" x14ac:dyDescent="0.3">
      <c r="A823" t="s">
        <v>1656</v>
      </c>
      <c r="B823">
        <v>37.409999999999997</v>
      </c>
      <c r="C823">
        <v>7.21</v>
      </c>
      <c r="D823" t="s">
        <v>4697</v>
      </c>
      <c r="E823" t="s">
        <v>4697</v>
      </c>
      <c r="F823" t="s">
        <v>4697</v>
      </c>
      <c r="G823">
        <v>2</v>
      </c>
      <c r="H823" t="s">
        <v>4697</v>
      </c>
      <c r="I823" s="6" t="str">
        <f t="shared" si="72"/>
        <v>No</v>
      </c>
      <c r="J823" s="6" t="str">
        <f t="shared" si="73"/>
        <v>No</v>
      </c>
      <c r="K823" s="6" t="str">
        <f t="shared" si="74"/>
        <v>No</v>
      </c>
      <c r="L823" s="6">
        <f t="shared" si="75"/>
        <v>2</v>
      </c>
      <c r="M823" s="6" t="str">
        <f t="shared" si="76"/>
        <v>Obesity</v>
      </c>
      <c r="N823" s="6" t="str">
        <f t="shared" si="77"/>
        <v>Diabetic</v>
      </c>
    </row>
    <row r="824" spans="1:14" ht="15" customHeight="1" x14ac:dyDescent="0.3">
      <c r="A824" t="s">
        <v>1658</v>
      </c>
      <c r="B824">
        <v>52.54</v>
      </c>
      <c r="C824">
        <v>5.12</v>
      </c>
      <c r="D824" t="s">
        <v>4697</v>
      </c>
      <c r="E824" t="s">
        <v>4697</v>
      </c>
      <c r="F824" t="s">
        <v>4700</v>
      </c>
      <c r="G824">
        <v>1</v>
      </c>
      <c r="H824" t="s">
        <v>4697</v>
      </c>
      <c r="I824" s="6" t="str">
        <f t="shared" si="72"/>
        <v>No</v>
      </c>
      <c r="J824" s="6" t="str">
        <f t="shared" si="73"/>
        <v>No</v>
      </c>
      <c r="K824" s="6" t="str">
        <f t="shared" si="74"/>
        <v>No</v>
      </c>
      <c r="L824" s="6">
        <f t="shared" si="75"/>
        <v>1</v>
      </c>
      <c r="M824" s="6" t="str">
        <f t="shared" si="76"/>
        <v>Obesity</v>
      </c>
      <c r="N824" s="6" t="str">
        <f t="shared" si="77"/>
        <v>Normal</v>
      </c>
    </row>
    <row r="825" spans="1:14" ht="15" customHeight="1" x14ac:dyDescent="0.3">
      <c r="A825" t="s">
        <v>1660</v>
      </c>
      <c r="B825">
        <v>17.29</v>
      </c>
      <c r="C825">
        <v>4.62</v>
      </c>
      <c r="D825" t="s">
        <v>4697</v>
      </c>
      <c r="E825" t="s">
        <v>4699</v>
      </c>
      <c r="F825" t="s">
        <v>4697</v>
      </c>
      <c r="G825">
        <v>1</v>
      </c>
      <c r="H825" t="s">
        <v>4699</v>
      </c>
      <c r="I825" s="6" t="str">
        <f t="shared" si="72"/>
        <v>No</v>
      </c>
      <c r="J825" s="6" t="str">
        <f t="shared" si="73"/>
        <v>Yes</v>
      </c>
      <c r="K825" s="6" t="str">
        <f t="shared" si="74"/>
        <v>Yes</v>
      </c>
      <c r="L825" s="6">
        <f t="shared" si="75"/>
        <v>1</v>
      </c>
      <c r="M825" s="6" t="str">
        <f t="shared" si="76"/>
        <v>Underweight</v>
      </c>
      <c r="N825" s="6" t="str">
        <f t="shared" si="77"/>
        <v>Normal</v>
      </c>
    </row>
    <row r="826" spans="1:14" ht="15" customHeight="1" x14ac:dyDescent="0.3">
      <c r="A826" t="s">
        <v>1662</v>
      </c>
      <c r="B826">
        <v>31.74</v>
      </c>
      <c r="C826">
        <v>7.68</v>
      </c>
      <c r="D826" t="s">
        <v>4699</v>
      </c>
      <c r="E826" t="s">
        <v>4697</v>
      </c>
      <c r="F826" t="s">
        <v>4697</v>
      </c>
      <c r="G826" t="s">
        <v>4698</v>
      </c>
      <c r="H826" t="s">
        <v>4697</v>
      </c>
      <c r="I826" s="6" t="str">
        <f t="shared" si="72"/>
        <v>Yes</v>
      </c>
      <c r="J826" s="6" t="str">
        <f t="shared" si="73"/>
        <v>No</v>
      </c>
      <c r="K826" s="6" t="str">
        <f t="shared" si="74"/>
        <v>No</v>
      </c>
      <c r="L826" s="6">
        <f t="shared" si="75"/>
        <v>0</v>
      </c>
      <c r="M826" s="6" t="str">
        <f t="shared" si="76"/>
        <v>Obesity</v>
      </c>
      <c r="N826" s="6" t="str">
        <f t="shared" si="77"/>
        <v>Diabetic</v>
      </c>
    </row>
    <row r="827" spans="1:14" ht="15" customHeight="1" x14ac:dyDescent="0.3">
      <c r="A827" t="s">
        <v>1664</v>
      </c>
      <c r="B827">
        <v>26.504999999999999</v>
      </c>
      <c r="C827">
        <v>6.79</v>
      </c>
      <c r="D827" t="s">
        <v>4699</v>
      </c>
      <c r="E827" t="s">
        <v>4697</v>
      </c>
      <c r="F827" t="s">
        <v>4700</v>
      </c>
      <c r="G827">
        <v>1</v>
      </c>
      <c r="H827" t="s">
        <v>4697</v>
      </c>
      <c r="I827" s="6" t="str">
        <f t="shared" si="72"/>
        <v>Yes</v>
      </c>
      <c r="J827" s="6" t="str">
        <f t="shared" si="73"/>
        <v>No</v>
      </c>
      <c r="K827" s="6" t="str">
        <f t="shared" si="74"/>
        <v>No</v>
      </c>
      <c r="L827" s="6">
        <f t="shared" si="75"/>
        <v>1</v>
      </c>
      <c r="M827" s="6" t="str">
        <f t="shared" si="76"/>
        <v>Overweight</v>
      </c>
      <c r="N827" s="6" t="str">
        <f t="shared" si="77"/>
        <v>Diabetic</v>
      </c>
    </row>
    <row r="828" spans="1:14" ht="15" customHeight="1" x14ac:dyDescent="0.3">
      <c r="A828" t="s">
        <v>1666</v>
      </c>
      <c r="B828">
        <v>36.479999999999997</v>
      </c>
      <c r="C828">
        <v>11.09</v>
      </c>
      <c r="D828" t="s">
        <v>4697</v>
      </c>
      <c r="E828" t="s">
        <v>4697</v>
      </c>
      <c r="F828" t="s">
        <v>4697</v>
      </c>
      <c r="G828" t="s">
        <v>4698</v>
      </c>
      <c r="H828" t="s">
        <v>4697</v>
      </c>
      <c r="I828" s="6" t="str">
        <f t="shared" si="72"/>
        <v>No</v>
      </c>
      <c r="J828" s="6" t="str">
        <f t="shared" si="73"/>
        <v>No</v>
      </c>
      <c r="K828" s="6" t="str">
        <f t="shared" si="74"/>
        <v>No</v>
      </c>
      <c r="L828" s="6">
        <f t="shared" si="75"/>
        <v>0</v>
      </c>
      <c r="M828" s="6" t="str">
        <f t="shared" si="76"/>
        <v>Obesity</v>
      </c>
      <c r="N828" s="6" t="str">
        <f t="shared" si="77"/>
        <v>Diabetic</v>
      </c>
    </row>
    <row r="829" spans="1:14" ht="15" customHeight="1" x14ac:dyDescent="0.3">
      <c r="A829" t="s">
        <v>1668</v>
      </c>
      <c r="B829">
        <v>39.159999999999997</v>
      </c>
      <c r="C829">
        <v>5.24</v>
      </c>
      <c r="D829" t="s">
        <v>4699</v>
      </c>
      <c r="E829" t="s">
        <v>4697</v>
      </c>
      <c r="F829" t="s">
        <v>4700</v>
      </c>
      <c r="G829">
        <v>1</v>
      </c>
      <c r="H829" t="s">
        <v>4697</v>
      </c>
      <c r="I829" s="6" t="str">
        <f t="shared" si="72"/>
        <v>Yes</v>
      </c>
      <c r="J829" s="6" t="str">
        <f t="shared" si="73"/>
        <v>No</v>
      </c>
      <c r="K829" s="6" t="str">
        <f t="shared" si="74"/>
        <v>No</v>
      </c>
      <c r="L829" s="6">
        <f t="shared" si="75"/>
        <v>1</v>
      </c>
      <c r="M829" s="6" t="str">
        <f t="shared" si="76"/>
        <v>Obesity</v>
      </c>
      <c r="N829" s="6" t="str">
        <f t="shared" si="77"/>
        <v>Normal</v>
      </c>
    </row>
    <row r="830" spans="1:14" ht="15" customHeight="1" x14ac:dyDescent="0.3">
      <c r="A830" t="s">
        <v>1670</v>
      </c>
      <c r="B830">
        <v>28.22</v>
      </c>
      <c r="C830">
        <v>7.51</v>
      </c>
      <c r="D830" t="s">
        <v>4699</v>
      </c>
      <c r="E830" t="s">
        <v>4697</v>
      </c>
      <c r="F830" t="s">
        <v>4700</v>
      </c>
      <c r="G830">
        <v>1</v>
      </c>
      <c r="H830" t="s">
        <v>4697</v>
      </c>
      <c r="I830" s="6" t="str">
        <f t="shared" si="72"/>
        <v>Yes</v>
      </c>
      <c r="J830" s="6" t="str">
        <f t="shared" si="73"/>
        <v>No</v>
      </c>
      <c r="K830" s="6" t="str">
        <f t="shared" si="74"/>
        <v>No</v>
      </c>
      <c r="L830" s="6">
        <f t="shared" si="75"/>
        <v>1</v>
      </c>
      <c r="M830" s="6" t="str">
        <f t="shared" si="76"/>
        <v>Overweight</v>
      </c>
      <c r="N830" s="6" t="str">
        <f t="shared" si="77"/>
        <v>Diabetic</v>
      </c>
    </row>
    <row r="831" spans="1:14" ht="15" customHeight="1" x14ac:dyDescent="0.3">
      <c r="A831" t="s">
        <v>1672</v>
      </c>
      <c r="B831">
        <v>35</v>
      </c>
      <c r="C831">
        <v>4.13</v>
      </c>
      <c r="D831" t="s">
        <v>4697</v>
      </c>
      <c r="E831" t="s">
        <v>4697</v>
      </c>
      <c r="F831" t="s">
        <v>4697</v>
      </c>
      <c r="G831">
        <v>2</v>
      </c>
      <c r="H831" t="s">
        <v>4697</v>
      </c>
      <c r="I831" s="6" t="str">
        <f t="shared" si="72"/>
        <v>No</v>
      </c>
      <c r="J831" s="6" t="str">
        <f t="shared" si="73"/>
        <v>No</v>
      </c>
      <c r="K831" s="6" t="str">
        <f t="shared" si="74"/>
        <v>No</v>
      </c>
      <c r="L831" s="6">
        <f t="shared" si="75"/>
        <v>2</v>
      </c>
      <c r="M831" s="6" t="str">
        <f t="shared" si="76"/>
        <v>Obesity</v>
      </c>
      <c r="N831" s="6" t="str">
        <f t="shared" si="77"/>
        <v>Normal</v>
      </c>
    </row>
    <row r="832" spans="1:14" ht="15" customHeight="1" x14ac:dyDescent="0.3">
      <c r="A832" t="s">
        <v>1674</v>
      </c>
      <c r="B832">
        <v>36.24</v>
      </c>
      <c r="C832">
        <v>8.3800000000000008</v>
      </c>
      <c r="D832" t="s">
        <v>4699</v>
      </c>
      <c r="E832" t="s">
        <v>4697</v>
      </c>
      <c r="F832" t="s">
        <v>4697</v>
      </c>
      <c r="G832">
        <v>1</v>
      </c>
      <c r="H832" t="s">
        <v>4697</v>
      </c>
      <c r="I832" s="6" t="str">
        <f t="shared" si="72"/>
        <v>Yes</v>
      </c>
      <c r="J832" s="6" t="str">
        <f t="shared" si="73"/>
        <v>No</v>
      </c>
      <c r="K832" s="6" t="str">
        <f t="shared" si="74"/>
        <v>No</v>
      </c>
      <c r="L832" s="6">
        <f t="shared" si="75"/>
        <v>1</v>
      </c>
      <c r="M832" s="6" t="str">
        <f t="shared" si="76"/>
        <v>Obesity</v>
      </c>
      <c r="N832" s="6" t="str">
        <f t="shared" si="77"/>
        <v>Diabetic</v>
      </c>
    </row>
    <row r="833" spans="1:14" ht="15" customHeight="1" x14ac:dyDescent="0.3">
      <c r="A833" t="s">
        <v>1676</v>
      </c>
      <c r="B833">
        <v>36.954999999999998</v>
      </c>
      <c r="C833">
        <v>8.07</v>
      </c>
      <c r="D833" t="s">
        <v>4697</v>
      </c>
      <c r="E833" t="s">
        <v>4697</v>
      </c>
      <c r="F833" t="s">
        <v>4697</v>
      </c>
      <c r="G833" t="s">
        <v>4698</v>
      </c>
      <c r="H833" t="s">
        <v>4697</v>
      </c>
      <c r="I833" s="6" t="str">
        <f t="shared" si="72"/>
        <v>No</v>
      </c>
      <c r="J833" s="6" t="str">
        <f t="shared" si="73"/>
        <v>No</v>
      </c>
      <c r="K833" s="6" t="str">
        <f t="shared" si="74"/>
        <v>No</v>
      </c>
      <c r="L833" s="6">
        <f t="shared" si="75"/>
        <v>0</v>
      </c>
      <c r="M833" s="6" t="str">
        <f t="shared" si="76"/>
        <v>Obesity</v>
      </c>
      <c r="N833" s="6" t="str">
        <f t="shared" si="77"/>
        <v>Diabetic</v>
      </c>
    </row>
    <row r="834" spans="1:14" ht="15" customHeight="1" x14ac:dyDescent="0.3">
      <c r="A834" t="s">
        <v>1678</v>
      </c>
      <c r="B834">
        <v>29.64</v>
      </c>
      <c r="C834">
        <v>8.9499999999999993</v>
      </c>
      <c r="D834" t="s">
        <v>4697</v>
      </c>
      <c r="E834" t="s">
        <v>4697</v>
      </c>
      <c r="F834" t="s">
        <v>4697</v>
      </c>
      <c r="G834" t="s">
        <v>4698</v>
      </c>
      <c r="H834" t="s">
        <v>4697</v>
      </c>
      <c r="I834" s="6" t="str">
        <f t="shared" ref="I834:I897" si="78">PROPER(D834)</f>
        <v>No</v>
      </c>
      <c r="J834" s="6" t="str">
        <f t="shared" ref="J834:J897" si="79">PROPER(E834)</f>
        <v>No</v>
      </c>
      <c r="K834" s="6" t="str">
        <f t="shared" ref="K834:K897" si="80">IF(H834="?",$K$4,PROPER(H834))</f>
        <v>No</v>
      </c>
      <c r="L834" s="6">
        <f t="shared" ref="L834:L897" si="81">IF(G834="No major surgery",0,G834)</f>
        <v>0</v>
      </c>
      <c r="M834" s="6" t="str">
        <f t="shared" ref="M834:M897" si="82">IF(B834&lt;18.5,"Underweight",IF(B834&lt;=24.9,"Normal Weight",IF(B834&lt;=29.9,"Overweight","Obesity")))</f>
        <v>Overweight</v>
      </c>
      <c r="N834" s="6" t="str">
        <f t="shared" ref="N834:N897" si="83">IF(C834&lt;5.7,"Normal",IF(C834&lt;=6.4,"Prediabetic","Diabetic"))</f>
        <v>Diabetic</v>
      </c>
    </row>
    <row r="835" spans="1:14" ht="15" customHeight="1" x14ac:dyDescent="0.3">
      <c r="A835" t="s">
        <v>1680</v>
      </c>
      <c r="B835">
        <v>42.74</v>
      </c>
      <c r="C835">
        <v>6.31</v>
      </c>
      <c r="D835" t="s">
        <v>4699</v>
      </c>
      <c r="E835" t="s">
        <v>4697</v>
      </c>
      <c r="F835" t="s">
        <v>4697</v>
      </c>
      <c r="G835">
        <v>1</v>
      </c>
      <c r="H835" t="s">
        <v>4697</v>
      </c>
      <c r="I835" s="6" t="str">
        <f t="shared" si="78"/>
        <v>Yes</v>
      </c>
      <c r="J835" s="6" t="str">
        <f t="shared" si="79"/>
        <v>No</v>
      </c>
      <c r="K835" s="6" t="str">
        <f t="shared" si="80"/>
        <v>No</v>
      </c>
      <c r="L835" s="6">
        <f t="shared" si="81"/>
        <v>1</v>
      </c>
      <c r="M835" s="6" t="str">
        <f t="shared" si="82"/>
        <v>Obesity</v>
      </c>
      <c r="N835" s="6" t="str">
        <f t="shared" si="83"/>
        <v>Prediabetic</v>
      </c>
    </row>
    <row r="836" spans="1:14" ht="15" customHeight="1" x14ac:dyDescent="0.3">
      <c r="A836" t="s">
        <v>1682</v>
      </c>
      <c r="B836">
        <v>36.130000000000003</v>
      </c>
      <c r="C836">
        <v>7.19</v>
      </c>
      <c r="D836" t="s">
        <v>4699</v>
      </c>
      <c r="E836" t="s">
        <v>4697</v>
      </c>
      <c r="F836" t="s">
        <v>4697</v>
      </c>
      <c r="G836">
        <v>2</v>
      </c>
      <c r="H836" t="s">
        <v>4697</v>
      </c>
      <c r="I836" s="6" t="str">
        <f t="shared" si="78"/>
        <v>Yes</v>
      </c>
      <c r="J836" s="6" t="str">
        <f t="shared" si="79"/>
        <v>No</v>
      </c>
      <c r="K836" s="6" t="str">
        <f t="shared" si="80"/>
        <v>No</v>
      </c>
      <c r="L836" s="6">
        <f t="shared" si="81"/>
        <v>2</v>
      </c>
      <c r="M836" s="6" t="str">
        <f t="shared" si="82"/>
        <v>Obesity</v>
      </c>
      <c r="N836" s="6" t="str">
        <f t="shared" si="83"/>
        <v>Diabetic</v>
      </c>
    </row>
    <row r="837" spans="1:14" ht="15" customHeight="1" x14ac:dyDescent="0.3">
      <c r="A837" t="s">
        <v>1684</v>
      </c>
      <c r="B837">
        <v>31.55</v>
      </c>
      <c r="C837">
        <v>6.11</v>
      </c>
      <c r="D837" t="s">
        <v>4699</v>
      </c>
      <c r="E837" t="s">
        <v>4697</v>
      </c>
      <c r="F837" t="s">
        <v>4697</v>
      </c>
      <c r="G837">
        <v>1</v>
      </c>
      <c r="H837" t="s">
        <v>4697</v>
      </c>
      <c r="I837" s="6" t="str">
        <f t="shared" si="78"/>
        <v>Yes</v>
      </c>
      <c r="J837" s="6" t="str">
        <f t="shared" si="79"/>
        <v>No</v>
      </c>
      <c r="K837" s="6" t="str">
        <f t="shared" si="80"/>
        <v>No</v>
      </c>
      <c r="L837" s="6">
        <f t="shared" si="81"/>
        <v>1</v>
      </c>
      <c r="M837" s="6" t="str">
        <f t="shared" si="82"/>
        <v>Obesity</v>
      </c>
      <c r="N837" s="6" t="str">
        <f t="shared" si="83"/>
        <v>Prediabetic</v>
      </c>
    </row>
    <row r="838" spans="1:14" ht="15" customHeight="1" x14ac:dyDescent="0.3">
      <c r="A838" t="s">
        <v>1686</v>
      </c>
      <c r="B838">
        <v>52.75</v>
      </c>
      <c r="C838">
        <v>6.02</v>
      </c>
      <c r="D838" t="s">
        <v>4697</v>
      </c>
      <c r="E838" t="s">
        <v>4697</v>
      </c>
      <c r="F838" t="s">
        <v>4697</v>
      </c>
      <c r="G838">
        <v>1</v>
      </c>
      <c r="H838" t="s">
        <v>4697</v>
      </c>
      <c r="I838" s="6" t="str">
        <f t="shared" si="78"/>
        <v>No</v>
      </c>
      <c r="J838" s="6" t="str">
        <f t="shared" si="79"/>
        <v>No</v>
      </c>
      <c r="K838" s="6" t="str">
        <f t="shared" si="80"/>
        <v>No</v>
      </c>
      <c r="L838" s="6">
        <f t="shared" si="81"/>
        <v>1</v>
      </c>
      <c r="M838" s="6" t="str">
        <f t="shared" si="82"/>
        <v>Obesity</v>
      </c>
      <c r="N838" s="6" t="str">
        <f t="shared" si="83"/>
        <v>Prediabetic</v>
      </c>
    </row>
    <row r="839" spans="1:14" ht="15" customHeight="1" x14ac:dyDescent="0.3">
      <c r="A839" t="s">
        <v>1688</v>
      </c>
      <c r="B839">
        <v>36.67</v>
      </c>
      <c r="C839">
        <v>11.86</v>
      </c>
      <c r="D839" t="s">
        <v>4697</v>
      </c>
      <c r="E839" t="s">
        <v>4697</v>
      </c>
      <c r="F839" t="s">
        <v>4697</v>
      </c>
      <c r="G839" t="s">
        <v>4698</v>
      </c>
      <c r="H839" t="s">
        <v>4697</v>
      </c>
      <c r="I839" s="6" t="str">
        <f t="shared" si="78"/>
        <v>No</v>
      </c>
      <c r="J839" s="6" t="str">
        <f t="shared" si="79"/>
        <v>No</v>
      </c>
      <c r="K839" s="6" t="str">
        <f t="shared" si="80"/>
        <v>No</v>
      </c>
      <c r="L839" s="6">
        <f t="shared" si="81"/>
        <v>0</v>
      </c>
      <c r="M839" s="6" t="str">
        <f t="shared" si="82"/>
        <v>Obesity</v>
      </c>
      <c r="N839" s="6" t="str">
        <f t="shared" si="83"/>
        <v>Diabetic</v>
      </c>
    </row>
    <row r="840" spans="1:14" ht="15" customHeight="1" x14ac:dyDescent="0.3">
      <c r="A840" t="s">
        <v>1690</v>
      </c>
      <c r="B840">
        <v>38.06</v>
      </c>
      <c r="C840">
        <v>8.25</v>
      </c>
      <c r="D840" t="s">
        <v>4697</v>
      </c>
      <c r="E840" t="s">
        <v>4697</v>
      </c>
      <c r="F840" t="s">
        <v>4697</v>
      </c>
      <c r="G840" t="s">
        <v>4698</v>
      </c>
      <c r="H840" t="s">
        <v>4697</v>
      </c>
      <c r="I840" s="6" t="str">
        <f t="shared" si="78"/>
        <v>No</v>
      </c>
      <c r="J840" s="6" t="str">
        <f t="shared" si="79"/>
        <v>No</v>
      </c>
      <c r="K840" s="6" t="str">
        <f t="shared" si="80"/>
        <v>No</v>
      </c>
      <c r="L840" s="6">
        <f t="shared" si="81"/>
        <v>0</v>
      </c>
      <c r="M840" s="6" t="str">
        <f t="shared" si="82"/>
        <v>Obesity</v>
      </c>
      <c r="N840" s="6" t="str">
        <f t="shared" si="83"/>
        <v>Diabetic</v>
      </c>
    </row>
    <row r="841" spans="1:14" ht="15" customHeight="1" x14ac:dyDescent="0.3">
      <c r="A841" t="s">
        <v>1692</v>
      </c>
      <c r="B841">
        <v>38</v>
      </c>
      <c r="C841">
        <v>8.1300000000000008</v>
      </c>
      <c r="D841" t="s">
        <v>4697</v>
      </c>
      <c r="E841" t="s">
        <v>4697</v>
      </c>
      <c r="F841" t="s">
        <v>4697</v>
      </c>
      <c r="G841" t="s">
        <v>4698</v>
      </c>
      <c r="H841" t="s">
        <v>4697</v>
      </c>
      <c r="I841" s="6" t="str">
        <f t="shared" si="78"/>
        <v>No</v>
      </c>
      <c r="J841" s="6" t="str">
        <f t="shared" si="79"/>
        <v>No</v>
      </c>
      <c r="K841" s="6" t="str">
        <f t="shared" si="80"/>
        <v>No</v>
      </c>
      <c r="L841" s="6">
        <f t="shared" si="81"/>
        <v>0</v>
      </c>
      <c r="M841" s="6" t="str">
        <f t="shared" si="82"/>
        <v>Obesity</v>
      </c>
      <c r="N841" s="6" t="str">
        <f t="shared" si="83"/>
        <v>Diabetic</v>
      </c>
    </row>
    <row r="842" spans="1:14" ht="15" customHeight="1" x14ac:dyDescent="0.3">
      <c r="A842" t="s">
        <v>1694</v>
      </c>
      <c r="B842">
        <v>35.1</v>
      </c>
      <c r="C842">
        <v>10.1</v>
      </c>
      <c r="D842" t="s">
        <v>4697</v>
      </c>
      <c r="E842" t="s">
        <v>4697</v>
      </c>
      <c r="F842" t="s">
        <v>4697</v>
      </c>
      <c r="G842" t="s">
        <v>4698</v>
      </c>
      <c r="H842" t="s">
        <v>4697</v>
      </c>
      <c r="I842" s="6" t="str">
        <f t="shared" si="78"/>
        <v>No</v>
      </c>
      <c r="J842" s="6" t="str">
        <f t="shared" si="79"/>
        <v>No</v>
      </c>
      <c r="K842" s="6" t="str">
        <f t="shared" si="80"/>
        <v>No</v>
      </c>
      <c r="L842" s="6">
        <f t="shared" si="81"/>
        <v>0</v>
      </c>
      <c r="M842" s="6" t="str">
        <f t="shared" si="82"/>
        <v>Obesity</v>
      </c>
      <c r="N842" s="6" t="str">
        <f t="shared" si="83"/>
        <v>Diabetic</v>
      </c>
    </row>
    <row r="843" spans="1:14" ht="15" customHeight="1" x14ac:dyDescent="0.3">
      <c r="A843" t="s">
        <v>1696</v>
      </c>
      <c r="B843">
        <v>33.82</v>
      </c>
      <c r="C843">
        <v>5.89</v>
      </c>
      <c r="D843" t="s">
        <v>4699</v>
      </c>
      <c r="E843" t="s">
        <v>4697</v>
      </c>
      <c r="F843" t="s">
        <v>4697</v>
      </c>
      <c r="G843">
        <v>2</v>
      </c>
      <c r="H843" t="s">
        <v>4697</v>
      </c>
      <c r="I843" s="6" t="str">
        <f t="shared" si="78"/>
        <v>Yes</v>
      </c>
      <c r="J843" s="6" t="str">
        <f t="shared" si="79"/>
        <v>No</v>
      </c>
      <c r="K843" s="6" t="str">
        <f t="shared" si="80"/>
        <v>No</v>
      </c>
      <c r="L843" s="6">
        <f t="shared" si="81"/>
        <v>2</v>
      </c>
      <c r="M843" s="6" t="str">
        <f t="shared" si="82"/>
        <v>Obesity</v>
      </c>
      <c r="N843" s="6" t="str">
        <f t="shared" si="83"/>
        <v>Prediabetic</v>
      </c>
    </row>
    <row r="844" spans="1:14" ht="15" customHeight="1" x14ac:dyDescent="0.3">
      <c r="A844" t="s">
        <v>1698</v>
      </c>
      <c r="B844">
        <v>37.43</v>
      </c>
      <c r="C844">
        <v>4.97</v>
      </c>
      <c r="D844" t="s">
        <v>4697</v>
      </c>
      <c r="E844" t="s">
        <v>4697</v>
      </c>
      <c r="F844" t="s">
        <v>4697</v>
      </c>
      <c r="G844">
        <v>2</v>
      </c>
      <c r="H844" t="s">
        <v>4697</v>
      </c>
      <c r="I844" s="6" t="str">
        <f t="shared" si="78"/>
        <v>No</v>
      </c>
      <c r="J844" s="6" t="str">
        <f t="shared" si="79"/>
        <v>No</v>
      </c>
      <c r="K844" s="6" t="str">
        <f t="shared" si="80"/>
        <v>No</v>
      </c>
      <c r="L844" s="6">
        <f t="shared" si="81"/>
        <v>2</v>
      </c>
      <c r="M844" s="6" t="str">
        <f t="shared" si="82"/>
        <v>Obesity</v>
      </c>
      <c r="N844" s="6" t="str">
        <f t="shared" si="83"/>
        <v>Normal</v>
      </c>
    </row>
    <row r="845" spans="1:14" ht="15" customHeight="1" x14ac:dyDescent="0.3">
      <c r="A845" t="s">
        <v>1700</v>
      </c>
      <c r="B845">
        <v>30.5</v>
      </c>
      <c r="C845">
        <v>9.9</v>
      </c>
      <c r="D845" t="s">
        <v>4697</v>
      </c>
      <c r="E845" t="s">
        <v>4697</v>
      </c>
      <c r="F845" t="s">
        <v>4697</v>
      </c>
      <c r="G845" t="s">
        <v>4698</v>
      </c>
      <c r="H845" t="s">
        <v>4697</v>
      </c>
      <c r="I845" s="6" t="str">
        <f t="shared" si="78"/>
        <v>No</v>
      </c>
      <c r="J845" s="6" t="str">
        <f t="shared" si="79"/>
        <v>No</v>
      </c>
      <c r="K845" s="6" t="str">
        <f t="shared" si="80"/>
        <v>No</v>
      </c>
      <c r="L845" s="6">
        <f t="shared" si="81"/>
        <v>0</v>
      </c>
      <c r="M845" s="6" t="str">
        <f t="shared" si="82"/>
        <v>Obesity</v>
      </c>
      <c r="N845" s="6" t="str">
        <f t="shared" si="83"/>
        <v>Diabetic</v>
      </c>
    </row>
    <row r="846" spans="1:14" ht="15" customHeight="1" x14ac:dyDescent="0.3">
      <c r="A846" t="s">
        <v>1702</v>
      </c>
      <c r="B846">
        <v>24.53</v>
      </c>
      <c r="C846">
        <v>9.0500000000000007</v>
      </c>
      <c r="D846" t="s">
        <v>4697</v>
      </c>
      <c r="E846" t="s">
        <v>4697</v>
      </c>
      <c r="F846" t="s">
        <v>4697</v>
      </c>
      <c r="G846" t="s">
        <v>4698</v>
      </c>
      <c r="H846" t="s">
        <v>4697</v>
      </c>
      <c r="I846" s="6" t="str">
        <f t="shared" si="78"/>
        <v>No</v>
      </c>
      <c r="J846" s="6" t="str">
        <f t="shared" si="79"/>
        <v>No</v>
      </c>
      <c r="K846" s="6" t="str">
        <f t="shared" si="80"/>
        <v>No</v>
      </c>
      <c r="L846" s="6">
        <f t="shared" si="81"/>
        <v>0</v>
      </c>
      <c r="M846" s="6" t="str">
        <f t="shared" si="82"/>
        <v>Normal Weight</v>
      </c>
      <c r="N846" s="6" t="str">
        <f t="shared" si="83"/>
        <v>Diabetic</v>
      </c>
    </row>
    <row r="847" spans="1:14" ht="15" customHeight="1" x14ac:dyDescent="0.3">
      <c r="A847" t="s">
        <v>1704</v>
      </c>
      <c r="B847">
        <v>25.74</v>
      </c>
      <c r="C847">
        <v>10.93</v>
      </c>
      <c r="D847" t="s">
        <v>4697</v>
      </c>
      <c r="E847" t="s">
        <v>4697</v>
      </c>
      <c r="F847" t="s">
        <v>4697</v>
      </c>
      <c r="G847" t="s">
        <v>4698</v>
      </c>
      <c r="H847" t="s">
        <v>4697</v>
      </c>
      <c r="I847" s="6" t="str">
        <f t="shared" si="78"/>
        <v>No</v>
      </c>
      <c r="J847" s="6" t="str">
        <f t="shared" si="79"/>
        <v>No</v>
      </c>
      <c r="K847" s="6" t="str">
        <f t="shared" si="80"/>
        <v>No</v>
      </c>
      <c r="L847" s="6">
        <f t="shared" si="81"/>
        <v>0</v>
      </c>
      <c r="M847" s="6" t="str">
        <f t="shared" si="82"/>
        <v>Overweight</v>
      </c>
      <c r="N847" s="6" t="str">
        <f t="shared" si="83"/>
        <v>Diabetic</v>
      </c>
    </row>
    <row r="848" spans="1:14" ht="15" customHeight="1" x14ac:dyDescent="0.3">
      <c r="A848" t="s">
        <v>1706</v>
      </c>
      <c r="B848">
        <v>34.08</v>
      </c>
      <c r="C848">
        <v>7.58</v>
      </c>
      <c r="D848" t="s">
        <v>4699</v>
      </c>
      <c r="E848" t="s">
        <v>4697</v>
      </c>
      <c r="F848" t="s">
        <v>4697</v>
      </c>
      <c r="G848">
        <v>2</v>
      </c>
      <c r="H848" t="s">
        <v>4697</v>
      </c>
      <c r="I848" s="6" t="str">
        <f t="shared" si="78"/>
        <v>Yes</v>
      </c>
      <c r="J848" s="6" t="str">
        <f t="shared" si="79"/>
        <v>No</v>
      </c>
      <c r="K848" s="6" t="str">
        <f t="shared" si="80"/>
        <v>No</v>
      </c>
      <c r="L848" s="6">
        <f t="shared" si="81"/>
        <v>2</v>
      </c>
      <c r="M848" s="6" t="str">
        <f t="shared" si="82"/>
        <v>Obesity</v>
      </c>
      <c r="N848" s="6" t="str">
        <f t="shared" si="83"/>
        <v>Diabetic</v>
      </c>
    </row>
    <row r="849" spans="1:14" ht="15" customHeight="1" x14ac:dyDescent="0.3">
      <c r="A849" t="s">
        <v>1708</v>
      </c>
      <c r="B849">
        <v>31.35</v>
      </c>
      <c r="C849">
        <v>11</v>
      </c>
      <c r="D849" t="s">
        <v>4699</v>
      </c>
      <c r="E849" t="s">
        <v>4697</v>
      </c>
      <c r="F849" t="s">
        <v>4700</v>
      </c>
      <c r="G849">
        <v>1</v>
      </c>
      <c r="H849" t="s">
        <v>4697</v>
      </c>
      <c r="I849" s="6" t="str">
        <f t="shared" si="78"/>
        <v>Yes</v>
      </c>
      <c r="J849" s="6" t="str">
        <f t="shared" si="79"/>
        <v>No</v>
      </c>
      <c r="K849" s="6" t="str">
        <f t="shared" si="80"/>
        <v>No</v>
      </c>
      <c r="L849" s="6">
        <f t="shared" si="81"/>
        <v>1</v>
      </c>
      <c r="M849" s="6" t="str">
        <f t="shared" si="82"/>
        <v>Obesity</v>
      </c>
      <c r="N849" s="6" t="str">
        <f t="shared" si="83"/>
        <v>Diabetic</v>
      </c>
    </row>
    <row r="850" spans="1:14" ht="15" customHeight="1" x14ac:dyDescent="0.3">
      <c r="A850" t="s">
        <v>1710</v>
      </c>
      <c r="B850">
        <v>26.79</v>
      </c>
      <c r="C850">
        <v>5.0599999999999996</v>
      </c>
      <c r="D850" t="s">
        <v>4697</v>
      </c>
      <c r="E850" t="s">
        <v>4697</v>
      </c>
      <c r="F850" t="s">
        <v>4697</v>
      </c>
      <c r="G850">
        <v>1</v>
      </c>
      <c r="H850" t="s">
        <v>4697</v>
      </c>
      <c r="I850" s="6" t="str">
        <f t="shared" si="78"/>
        <v>No</v>
      </c>
      <c r="J850" s="6" t="str">
        <f t="shared" si="79"/>
        <v>No</v>
      </c>
      <c r="K850" s="6" t="str">
        <f t="shared" si="80"/>
        <v>No</v>
      </c>
      <c r="L850" s="6">
        <f t="shared" si="81"/>
        <v>1</v>
      </c>
      <c r="M850" s="6" t="str">
        <f t="shared" si="82"/>
        <v>Overweight</v>
      </c>
      <c r="N850" s="6" t="str">
        <f t="shared" si="83"/>
        <v>Normal</v>
      </c>
    </row>
    <row r="851" spans="1:14" ht="15" customHeight="1" x14ac:dyDescent="0.3">
      <c r="A851" t="s">
        <v>1712</v>
      </c>
      <c r="B851">
        <v>42.78</v>
      </c>
      <c r="C851">
        <v>6.11</v>
      </c>
      <c r="D851" t="s">
        <v>4699</v>
      </c>
      <c r="E851" t="s">
        <v>4697</v>
      </c>
      <c r="F851" t="s">
        <v>4697</v>
      </c>
      <c r="G851">
        <v>1</v>
      </c>
      <c r="H851" t="s">
        <v>4697</v>
      </c>
      <c r="I851" s="6" t="str">
        <f t="shared" si="78"/>
        <v>Yes</v>
      </c>
      <c r="J851" s="6" t="str">
        <f t="shared" si="79"/>
        <v>No</v>
      </c>
      <c r="K851" s="6" t="str">
        <f t="shared" si="80"/>
        <v>No</v>
      </c>
      <c r="L851" s="6">
        <f t="shared" si="81"/>
        <v>1</v>
      </c>
      <c r="M851" s="6" t="str">
        <f t="shared" si="82"/>
        <v>Obesity</v>
      </c>
      <c r="N851" s="6" t="str">
        <f t="shared" si="83"/>
        <v>Prediabetic</v>
      </c>
    </row>
    <row r="852" spans="1:14" ht="15" customHeight="1" x14ac:dyDescent="0.3">
      <c r="A852" t="s">
        <v>1714</v>
      </c>
      <c r="B852">
        <v>46.75</v>
      </c>
      <c r="C852">
        <v>6.66</v>
      </c>
      <c r="D852" t="s">
        <v>4699</v>
      </c>
      <c r="E852" t="s">
        <v>4697</v>
      </c>
      <c r="F852" t="s">
        <v>4697</v>
      </c>
      <c r="G852">
        <v>2</v>
      </c>
      <c r="H852" t="s">
        <v>4697</v>
      </c>
      <c r="I852" s="6" t="str">
        <f t="shared" si="78"/>
        <v>Yes</v>
      </c>
      <c r="J852" s="6" t="str">
        <f t="shared" si="79"/>
        <v>No</v>
      </c>
      <c r="K852" s="6" t="str">
        <f t="shared" si="80"/>
        <v>No</v>
      </c>
      <c r="L852" s="6">
        <f t="shared" si="81"/>
        <v>2</v>
      </c>
      <c r="M852" s="6" t="str">
        <f t="shared" si="82"/>
        <v>Obesity</v>
      </c>
      <c r="N852" s="6" t="str">
        <f t="shared" si="83"/>
        <v>Diabetic</v>
      </c>
    </row>
    <row r="853" spans="1:14" ht="15" customHeight="1" x14ac:dyDescent="0.3">
      <c r="A853" t="s">
        <v>1716</v>
      </c>
      <c r="B853">
        <v>32.15</v>
      </c>
      <c r="C853">
        <v>4.0199999999999996</v>
      </c>
      <c r="D853" t="s">
        <v>4699</v>
      </c>
      <c r="E853" t="s">
        <v>4697</v>
      </c>
      <c r="F853" t="s">
        <v>4700</v>
      </c>
      <c r="G853">
        <v>1</v>
      </c>
      <c r="H853" t="s">
        <v>4697</v>
      </c>
      <c r="I853" s="6" t="str">
        <f t="shared" si="78"/>
        <v>Yes</v>
      </c>
      <c r="J853" s="6" t="str">
        <f t="shared" si="79"/>
        <v>No</v>
      </c>
      <c r="K853" s="6" t="str">
        <f t="shared" si="80"/>
        <v>No</v>
      </c>
      <c r="L853" s="6">
        <f t="shared" si="81"/>
        <v>1</v>
      </c>
      <c r="M853" s="6" t="str">
        <f t="shared" si="82"/>
        <v>Obesity</v>
      </c>
      <c r="N853" s="6" t="str">
        <f t="shared" si="83"/>
        <v>Normal</v>
      </c>
    </row>
    <row r="854" spans="1:14" ht="15" customHeight="1" x14ac:dyDescent="0.3">
      <c r="A854" t="s">
        <v>1718</v>
      </c>
      <c r="B854">
        <v>43.4</v>
      </c>
      <c r="C854">
        <v>8.81</v>
      </c>
      <c r="D854" t="s">
        <v>4699</v>
      </c>
      <c r="E854" t="s">
        <v>4697</v>
      </c>
      <c r="F854" t="s">
        <v>4697</v>
      </c>
      <c r="G854">
        <v>2</v>
      </c>
      <c r="H854" t="s">
        <v>4697</v>
      </c>
      <c r="I854" s="6" t="str">
        <f t="shared" si="78"/>
        <v>Yes</v>
      </c>
      <c r="J854" s="6" t="str">
        <f t="shared" si="79"/>
        <v>No</v>
      </c>
      <c r="K854" s="6" t="str">
        <f t="shared" si="80"/>
        <v>No</v>
      </c>
      <c r="L854" s="6">
        <f t="shared" si="81"/>
        <v>2</v>
      </c>
      <c r="M854" s="6" t="str">
        <f t="shared" si="82"/>
        <v>Obesity</v>
      </c>
      <c r="N854" s="6" t="str">
        <f t="shared" si="83"/>
        <v>Diabetic</v>
      </c>
    </row>
    <row r="855" spans="1:14" ht="15" customHeight="1" x14ac:dyDescent="0.3">
      <c r="A855" t="s">
        <v>1720</v>
      </c>
      <c r="B855">
        <v>31.57</v>
      </c>
      <c r="C855">
        <v>7.92</v>
      </c>
      <c r="D855" t="s">
        <v>4699</v>
      </c>
      <c r="E855" t="s">
        <v>4697</v>
      </c>
      <c r="F855" t="s">
        <v>4697</v>
      </c>
      <c r="G855">
        <v>2</v>
      </c>
      <c r="H855" t="s">
        <v>4697</v>
      </c>
      <c r="I855" s="6" t="str">
        <f t="shared" si="78"/>
        <v>Yes</v>
      </c>
      <c r="J855" s="6" t="str">
        <f t="shared" si="79"/>
        <v>No</v>
      </c>
      <c r="K855" s="6" t="str">
        <f t="shared" si="80"/>
        <v>No</v>
      </c>
      <c r="L855" s="6">
        <f t="shared" si="81"/>
        <v>2</v>
      </c>
      <c r="M855" s="6" t="str">
        <f t="shared" si="82"/>
        <v>Obesity</v>
      </c>
      <c r="N855" s="6" t="str">
        <f t="shared" si="83"/>
        <v>Diabetic</v>
      </c>
    </row>
    <row r="856" spans="1:14" ht="15" customHeight="1" x14ac:dyDescent="0.3">
      <c r="A856" t="s">
        <v>1722</v>
      </c>
      <c r="B856">
        <v>24.32</v>
      </c>
      <c r="C856">
        <v>7.48</v>
      </c>
      <c r="D856" t="s">
        <v>4697</v>
      </c>
      <c r="E856" t="s">
        <v>4697</v>
      </c>
      <c r="F856" t="s">
        <v>4697</v>
      </c>
      <c r="G856" t="s">
        <v>4698</v>
      </c>
      <c r="H856" t="s">
        <v>4697</v>
      </c>
      <c r="I856" s="6" t="str">
        <f t="shared" si="78"/>
        <v>No</v>
      </c>
      <c r="J856" s="6" t="str">
        <f t="shared" si="79"/>
        <v>No</v>
      </c>
      <c r="K856" s="6" t="str">
        <f t="shared" si="80"/>
        <v>No</v>
      </c>
      <c r="L856" s="6">
        <f t="shared" si="81"/>
        <v>0</v>
      </c>
      <c r="M856" s="6" t="str">
        <f t="shared" si="82"/>
        <v>Normal Weight</v>
      </c>
      <c r="N856" s="6" t="str">
        <f t="shared" si="83"/>
        <v>Diabetic</v>
      </c>
    </row>
    <row r="857" spans="1:14" ht="15" customHeight="1" x14ac:dyDescent="0.3">
      <c r="A857" t="s">
        <v>1724</v>
      </c>
      <c r="B857">
        <v>31.07</v>
      </c>
      <c r="C857">
        <v>4.62</v>
      </c>
      <c r="D857" t="s">
        <v>4699</v>
      </c>
      <c r="E857" t="s">
        <v>4697</v>
      </c>
      <c r="F857" t="s">
        <v>4697</v>
      </c>
      <c r="G857">
        <v>2</v>
      </c>
      <c r="H857" t="s">
        <v>4697</v>
      </c>
      <c r="I857" s="6" t="str">
        <f t="shared" si="78"/>
        <v>Yes</v>
      </c>
      <c r="J857" s="6" t="str">
        <f t="shared" si="79"/>
        <v>No</v>
      </c>
      <c r="K857" s="6" t="str">
        <f t="shared" si="80"/>
        <v>No</v>
      </c>
      <c r="L857" s="6">
        <f t="shared" si="81"/>
        <v>2</v>
      </c>
      <c r="M857" s="6" t="str">
        <f t="shared" si="82"/>
        <v>Obesity</v>
      </c>
      <c r="N857" s="6" t="str">
        <f t="shared" si="83"/>
        <v>Normal</v>
      </c>
    </row>
    <row r="858" spans="1:14" ht="15" customHeight="1" x14ac:dyDescent="0.3">
      <c r="A858" t="s">
        <v>1726</v>
      </c>
      <c r="B858">
        <v>35.814999999999998</v>
      </c>
      <c r="C858">
        <v>8.4700000000000006</v>
      </c>
      <c r="D858" t="s">
        <v>4697</v>
      </c>
      <c r="E858" t="s">
        <v>4697</v>
      </c>
      <c r="F858" t="s">
        <v>4697</v>
      </c>
      <c r="G858" t="s">
        <v>4698</v>
      </c>
      <c r="H858" t="s">
        <v>4697</v>
      </c>
      <c r="I858" s="6" t="str">
        <f t="shared" si="78"/>
        <v>No</v>
      </c>
      <c r="J858" s="6" t="str">
        <f t="shared" si="79"/>
        <v>No</v>
      </c>
      <c r="K858" s="6" t="str">
        <f t="shared" si="80"/>
        <v>No</v>
      </c>
      <c r="L858" s="6">
        <f t="shared" si="81"/>
        <v>0</v>
      </c>
      <c r="M858" s="6" t="str">
        <f t="shared" si="82"/>
        <v>Obesity</v>
      </c>
      <c r="N858" s="6" t="str">
        <f t="shared" si="83"/>
        <v>Diabetic</v>
      </c>
    </row>
    <row r="859" spans="1:14" ht="15" customHeight="1" x14ac:dyDescent="0.3">
      <c r="A859" t="s">
        <v>1728</v>
      </c>
      <c r="B859">
        <v>40.81</v>
      </c>
      <c r="C859">
        <v>10.58</v>
      </c>
      <c r="D859" t="s">
        <v>4699</v>
      </c>
      <c r="E859" t="s">
        <v>4697</v>
      </c>
      <c r="F859" t="s">
        <v>4697</v>
      </c>
      <c r="G859" t="s">
        <v>4698</v>
      </c>
      <c r="H859" t="s">
        <v>4697</v>
      </c>
      <c r="I859" s="6" t="str">
        <f t="shared" si="78"/>
        <v>Yes</v>
      </c>
      <c r="J859" s="6" t="str">
        <f t="shared" si="79"/>
        <v>No</v>
      </c>
      <c r="K859" s="6" t="str">
        <f t="shared" si="80"/>
        <v>No</v>
      </c>
      <c r="L859" s="6">
        <f t="shared" si="81"/>
        <v>0</v>
      </c>
      <c r="M859" s="6" t="str">
        <f t="shared" si="82"/>
        <v>Obesity</v>
      </c>
      <c r="N859" s="6" t="str">
        <f t="shared" si="83"/>
        <v>Diabetic</v>
      </c>
    </row>
    <row r="860" spans="1:14" ht="15" customHeight="1" x14ac:dyDescent="0.3">
      <c r="A860" t="s">
        <v>1730</v>
      </c>
      <c r="B860">
        <v>24.605</v>
      </c>
      <c r="C860">
        <v>7.48</v>
      </c>
      <c r="D860" t="s">
        <v>4697</v>
      </c>
      <c r="E860" t="s">
        <v>4697</v>
      </c>
      <c r="F860" t="s">
        <v>4697</v>
      </c>
      <c r="G860" t="s">
        <v>4698</v>
      </c>
      <c r="H860" t="s">
        <v>4697</v>
      </c>
      <c r="I860" s="6" t="str">
        <f t="shared" si="78"/>
        <v>No</v>
      </c>
      <c r="J860" s="6" t="str">
        <f t="shared" si="79"/>
        <v>No</v>
      </c>
      <c r="K860" s="6" t="str">
        <f t="shared" si="80"/>
        <v>No</v>
      </c>
      <c r="L860" s="6">
        <f t="shared" si="81"/>
        <v>0</v>
      </c>
      <c r="M860" s="6" t="str">
        <f t="shared" si="82"/>
        <v>Normal Weight</v>
      </c>
      <c r="N860" s="6" t="str">
        <f t="shared" si="83"/>
        <v>Diabetic</v>
      </c>
    </row>
    <row r="861" spans="1:14" ht="15" customHeight="1" x14ac:dyDescent="0.3">
      <c r="A861" t="s">
        <v>1732</v>
      </c>
      <c r="B861">
        <v>21.47</v>
      </c>
      <c r="C861">
        <v>7.82</v>
      </c>
      <c r="D861" t="s">
        <v>4697</v>
      </c>
      <c r="E861" t="s">
        <v>4697</v>
      </c>
      <c r="F861" t="s">
        <v>4697</v>
      </c>
      <c r="G861" t="s">
        <v>4698</v>
      </c>
      <c r="H861" t="s">
        <v>4697</v>
      </c>
      <c r="I861" s="6" t="str">
        <f t="shared" si="78"/>
        <v>No</v>
      </c>
      <c r="J861" s="6" t="str">
        <f t="shared" si="79"/>
        <v>No</v>
      </c>
      <c r="K861" s="6" t="str">
        <f t="shared" si="80"/>
        <v>No</v>
      </c>
      <c r="L861" s="6">
        <f t="shared" si="81"/>
        <v>0</v>
      </c>
      <c r="M861" s="6" t="str">
        <f t="shared" si="82"/>
        <v>Normal Weight</v>
      </c>
      <c r="N861" s="6" t="str">
        <f t="shared" si="83"/>
        <v>Diabetic</v>
      </c>
    </row>
    <row r="862" spans="1:14" ht="15" customHeight="1" x14ac:dyDescent="0.3">
      <c r="A862" t="s">
        <v>1734</v>
      </c>
      <c r="B862">
        <v>52.89</v>
      </c>
      <c r="C862">
        <v>4.96</v>
      </c>
      <c r="D862" t="s">
        <v>4699</v>
      </c>
      <c r="E862" t="s">
        <v>4697</v>
      </c>
      <c r="F862" t="s">
        <v>4697</v>
      </c>
      <c r="G862">
        <v>1</v>
      </c>
      <c r="H862" t="s">
        <v>4697</v>
      </c>
      <c r="I862" s="6" t="str">
        <f t="shared" si="78"/>
        <v>Yes</v>
      </c>
      <c r="J862" s="6" t="str">
        <f t="shared" si="79"/>
        <v>No</v>
      </c>
      <c r="K862" s="6" t="str">
        <f t="shared" si="80"/>
        <v>No</v>
      </c>
      <c r="L862" s="6">
        <f t="shared" si="81"/>
        <v>1</v>
      </c>
      <c r="M862" s="6" t="str">
        <f t="shared" si="82"/>
        <v>Obesity</v>
      </c>
      <c r="N862" s="6" t="str">
        <f t="shared" si="83"/>
        <v>Normal</v>
      </c>
    </row>
    <row r="863" spans="1:14" ht="15" customHeight="1" x14ac:dyDescent="0.3">
      <c r="A863" t="s">
        <v>1736</v>
      </c>
      <c r="B863">
        <v>32.965000000000003</v>
      </c>
      <c r="C863">
        <v>6.15</v>
      </c>
      <c r="D863" t="s">
        <v>4699</v>
      </c>
      <c r="E863" t="s">
        <v>4697</v>
      </c>
      <c r="F863" t="s">
        <v>4697</v>
      </c>
      <c r="G863">
        <v>1</v>
      </c>
      <c r="H863" t="s">
        <v>4697</v>
      </c>
      <c r="I863" s="6" t="str">
        <f t="shared" si="78"/>
        <v>Yes</v>
      </c>
      <c r="J863" s="6" t="str">
        <f t="shared" si="79"/>
        <v>No</v>
      </c>
      <c r="K863" s="6" t="str">
        <f t="shared" si="80"/>
        <v>No</v>
      </c>
      <c r="L863" s="6">
        <f t="shared" si="81"/>
        <v>1</v>
      </c>
      <c r="M863" s="6" t="str">
        <f t="shared" si="82"/>
        <v>Obesity</v>
      </c>
      <c r="N863" s="6" t="str">
        <f t="shared" si="83"/>
        <v>Prediabetic</v>
      </c>
    </row>
    <row r="864" spans="1:14" ht="15" customHeight="1" x14ac:dyDescent="0.3">
      <c r="A864" t="s">
        <v>1738</v>
      </c>
      <c r="B864">
        <v>36.799999999999997</v>
      </c>
      <c r="C864">
        <v>4.62</v>
      </c>
      <c r="D864" t="s">
        <v>4697</v>
      </c>
      <c r="E864" t="s">
        <v>4697</v>
      </c>
      <c r="F864" t="s">
        <v>4700</v>
      </c>
      <c r="G864">
        <v>1</v>
      </c>
      <c r="H864" t="s">
        <v>4697</v>
      </c>
      <c r="I864" s="6" t="str">
        <f t="shared" si="78"/>
        <v>No</v>
      </c>
      <c r="J864" s="6" t="str">
        <f t="shared" si="79"/>
        <v>No</v>
      </c>
      <c r="K864" s="6" t="str">
        <f t="shared" si="80"/>
        <v>No</v>
      </c>
      <c r="L864" s="6">
        <f t="shared" si="81"/>
        <v>1</v>
      </c>
      <c r="M864" s="6" t="str">
        <f t="shared" si="82"/>
        <v>Obesity</v>
      </c>
      <c r="N864" s="6" t="str">
        <f t="shared" si="83"/>
        <v>Normal</v>
      </c>
    </row>
    <row r="865" spans="1:14" ht="15" customHeight="1" x14ac:dyDescent="0.3">
      <c r="A865" t="s">
        <v>1740</v>
      </c>
      <c r="B865">
        <v>34.299999999999997</v>
      </c>
      <c r="C865">
        <v>4.87</v>
      </c>
      <c r="D865" t="s">
        <v>4697</v>
      </c>
      <c r="E865" t="s">
        <v>4697</v>
      </c>
      <c r="F865" t="s">
        <v>4697</v>
      </c>
      <c r="G865">
        <v>2</v>
      </c>
      <c r="H865" t="s">
        <v>4697</v>
      </c>
      <c r="I865" s="6" t="str">
        <f t="shared" si="78"/>
        <v>No</v>
      </c>
      <c r="J865" s="6" t="str">
        <f t="shared" si="79"/>
        <v>No</v>
      </c>
      <c r="K865" s="6" t="str">
        <f t="shared" si="80"/>
        <v>No</v>
      </c>
      <c r="L865" s="6">
        <f t="shared" si="81"/>
        <v>2</v>
      </c>
      <c r="M865" s="6" t="str">
        <f t="shared" si="82"/>
        <v>Obesity</v>
      </c>
      <c r="N865" s="6" t="str">
        <f t="shared" si="83"/>
        <v>Normal</v>
      </c>
    </row>
    <row r="866" spans="1:14" ht="15" customHeight="1" x14ac:dyDescent="0.3">
      <c r="A866" t="s">
        <v>1742</v>
      </c>
      <c r="B866">
        <v>35.244999999999997</v>
      </c>
      <c r="C866">
        <v>4.63</v>
      </c>
      <c r="D866" t="s">
        <v>4697</v>
      </c>
      <c r="E866" t="s">
        <v>4697</v>
      </c>
      <c r="F866" t="s">
        <v>4697</v>
      </c>
      <c r="G866" t="s">
        <v>4698</v>
      </c>
      <c r="H866" t="s">
        <v>4697</v>
      </c>
      <c r="I866" s="6" t="str">
        <f t="shared" si="78"/>
        <v>No</v>
      </c>
      <c r="J866" s="6" t="str">
        <f t="shared" si="79"/>
        <v>No</v>
      </c>
      <c r="K866" s="6" t="str">
        <f t="shared" si="80"/>
        <v>No</v>
      </c>
      <c r="L866" s="6">
        <f t="shared" si="81"/>
        <v>0</v>
      </c>
      <c r="M866" s="6" t="str">
        <f t="shared" si="82"/>
        <v>Obesity</v>
      </c>
      <c r="N866" s="6" t="str">
        <f t="shared" si="83"/>
        <v>Normal</v>
      </c>
    </row>
    <row r="867" spans="1:14" ht="15" customHeight="1" x14ac:dyDescent="0.3">
      <c r="A867" t="s">
        <v>1744</v>
      </c>
      <c r="B867">
        <v>26.23</v>
      </c>
      <c r="C867">
        <v>11.93</v>
      </c>
      <c r="D867" t="s">
        <v>4697</v>
      </c>
      <c r="E867" t="s">
        <v>4697</v>
      </c>
      <c r="F867" t="s">
        <v>4697</v>
      </c>
      <c r="G867" t="s">
        <v>4698</v>
      </c>
      <c r="H867" t="s">
        <v>4697</v>
      </c>
      <c r="I867" s="6" t="str">
        <f t="shared" si="78"/>
        <v>No</v>
      </c>
      <c r="J867" s="6" t="str">
        <f t="shared" si="79"/>
        <v>No</v>
      </c>
      <c r="K867" s="6" t="str">
        <f t="shared" si="80"/>
        <v>No</v>
      </c>
      <c r="L867" s="6">
        <f t="shared" si="81"/>
        <v>0</v>
      </c>
      <c r="M867" s="6" t="str">
        <f t="shared" si="82"/>
        <v>Overweight</v>
      </c>
      <c r="N867" s="6" t="str">
        <f t="shared" si="83"/>
        <v>Diabetic</v>
      </c>
    </row>
    <row r="868" spans="1:14" ht="15" customHeight="1" x14ac:dyDescent="0.3">
      <c r="A868" t="s">
        <v>1746</v>
      </c>
      <c r="B868">
        <v>36.1</v>
      </c>
      <c r="C868">
        <v>5.65</v>
      </c>
      <c r="D868" t="s">
        <v>4699</v>
      </c>
      <c r="E868" t="s">
        <v>4697</v>
      </c>
      <c r="F868" t="s">
        <v>4697</v>
      </c>
      <c r="G868">
        <v>2</v>
      </c>
      <c r="H868" t="s">
        <v>4697</v>
      </c>
      <c r="I868" s="6" t="str">
        <f t="shared" si="78"/>
        <v>Yes</v>
      </c>
      <c r="J868" s="6" t="str">
        <f t="shared" si="79"/>
        <v>No</v>
      </c>
      <c r="K868" s="6" t="str">
        <f t="shared" si="80"/>
        <v>No</v>
      </c>
      <c r="L868" s="6">
        <f t="shared" si="81"/>
        <v>2</v>
      </c>
      <c r="M868" s="6" t="str">
        <f t="shared" si="82"/>
        <v>Obesity</v>
      </c>
      <c r="N868" s="6" t="str">
        <f t="shared" si="83"/>
        <v>Normal</v>
      </c>
    </row>
    <row r="869" spans="1:14" ht="15" customHeight="1" x14ac:dyDescent="0.3">
      <c r="A869" t="s">
        <v>1748</v>
      </c>
      <c r="B869">
        <v>37.1</v>
      </c>
      <c r="C869">
        <v>11.21</v>
      </c>
      <c r="D869" t="s">
        <v>4699</v>
      </c>
      <c r="E869" t="s">
        <v>4697</v>
      </c>
      <c r="F869" t="s">
        <v>4700</v>
      </c>
      <c r="G869">
        <v>1</v>
      </c>
      <c r="H869" t="s">
        <v>4697</v>
      </c>
      <c r="I869" s="6" t="str">
        <f t="shared" si="78"/>
        <v>Yes</v>
      </c>
      <c r="J869" s="6" t="str">
        <f t="shared" si="79"/>
        <v>No</v>
      </c>
      <c r="K869" s="6" t="str">
        <f t="shared" si="80"/>
        <v>No</v>
      </c>
      <c r="L869" s="6">
        <f t="shared" si="81"/>
        <v>1</v>
      </c>
      <c r="M869" s="6" t="str">
        <f t="shared" si="82"/>
        <v>Obesity</v>
      </c>
      <c r="N869" s="6" t="str">
        <f t="shared" si="83"/>
        <v>Diabetic</v>
      </c>
    </row>
    <row r="870" spans="1:14" ht="15" customHeight="1" x14ac:dyDescent="0.3">
      <c r="A870" t="s">
        <v>1750</v>
      </c>
      <c r="B870">
        <v>27.5</v>
      </c>
      <c r="C870">
        <v>10.62</v>
      </c>
      <c r="D870" t="s">
        <v>4699</v>
      </c>
      <c r="E870" t="s">
        <v>4697</v>
      </c>
      <c r="F870" t="s">
        <v>4700</v>
      </c>
      <c r="G870">
        <v>1</v>
      </c>
      <c r="H870" t="s">
        <v>4697</v>
      </c>
      <c r="I870" s="6" t="str">
        <f t="shared" si="78"/>
        <v>Yes</v>
      </c>
      <c r="J870" s="6" t="str">
        <f t="shared" si="79"/>
        <v>No</v>
      </c>
      <c r="K870" s="6" t="str">
        <f t="shared" si="80"/>
        <v>No</v>
      </c>
      <c r="L870" s="6">
        <f t="shared" si="81"/>
        <v>1</v>
      </c>
      <c r="M870" s="6" t="str">
        <f t="shared" si="82"/>
        <v>Overweight</v>
      </c>
      <c r="N870" s="6" t="str">
        <f t="shared" si="83"/>
        <v>Diabetic</v>
      </c>
    </row>
    <row r="871" spans="1:14" ht="15" customHeight="1" x14ac:dyDescent="0.3">
      <c r="A871" t="s">
        <v>1752</v>
      </c>
      <c r="B871">
        <v>24.7</v>
      </c>
      <c r="C871">
        <v>10.7</v>
      </c>
      <c r="D871" t="s">
        <v>4699</v>
      </c>
      <c r="E871" t="s">
        <v>4697</v>
      </c>
      <c r="F871" t="s">
        <v>4700</v>
      </c>
      <c r="G871">
        <v>1</v>
      </c>
      <c r="H871" t="s">
        <v>4697</v>
      </c>
      <c r="I871" s="6" t="str">
        <f t="shared" si="78"/>
        <v>Yes</v>
      </c>
      <c r="J871" s="6" t="str">
        <f t="shared" si="79"/>
        <v>No</v>
      </c>
      <c r="K871" s="6" t="str">
        <f t="shared" si="80"/>
        <v>No</v>
      </c>
      <c r="L871" s="6">
        <f t="shared" si="81"/>
        <v>1</v>
      </c>
      <c r="M871" s="6" t="str">
        <f t="shared" si="82"/>
        <v>Normal Weight</v>
      </c>
      <c r="N871" s="6" t="str">
        <f t="shared" si="83"/>
        <v>Diabetic</v>
      </c>
    </row>
    <row r="872" spans="1:14" ht="15" customHeight="1" x14ac:dyDescent="0.3">
      <c r="A872" t="s">
        <v>1754</v>
      </c>
      <c r="B872">
        <v>26.78</v>
      </c>
      <c r="C872">
        <v>10.02</v>
      </c>
      <c r="D872" t="s">
        <v>4699</v>
      </c>
      <c r="E872" t="s">
        <v>4697</v>
      </c>
      <c r="F872" t="s">
        <v>4700</v>
      </c>
      <c r="G872">
        <v>1</v>
      </c>
      <c r="H872" t="s">
        <v>4697</v>
      </c>
      <c r="I872" s="6" t="str">
        <f t="shared" si="78"/>
        <v>Yes</v>
      </c>
      <c r="J872" s="6" t="str">
        <f t="shared" si="79"/>
        <v>No</v>
      </c>
      <c r="K872" s="6" t="str">
        <f t="shared" si="80"/>
        <v>No</v>
      </c>
      <c r="L872" s="6">
        <f t="shared" si="81"/>
        <v>1</v>
      </c>
      <c r="M872" s="6" t="str">
        <f t="shared" si="82"/>
        <v>Overweight</v>
      </c>
      <c r="N872" s="6" t="str">
        <f t="shared" si="83"/>
        <v>Diabetic</v>
      </c>
    </row>
    <row r="873" spans="1:14" ht="15" customHeight="1" x14ac:dyDescent="0.3">
      <c r="A873" t="s">
        <v>1756</v>
      </c>
      <c r="B873">
        <v>45.8</v>
      </c>
      <c r="C873">
        <v>4.8499999999999996</v>
      </c>
      <c r="D873" t="s">
        <v>4697</v>
      </c>
      <c r="E873" t="s">
        <v>4697</v>
      </c>
      <c r="F873" t="s">
        <v>4697</v>
      </c>
      <c r="G873" t="s">
        <v>4698</v>
      </c>
      <c r="H873" t="s">
        <v>4697</v>
      </c>
      <c r="I873" s="6" t="str">
        <f t="shared" si="78"/>
        <v>No</v>
      </c>
      <c r="J873" s="6" t="str">
        <f t="shared" si="79"/>
        <v>No</v>
      </c>
      <c r="K873" s="6" t="str">
        <f t="shared" si="80"/>
        <v>No</v>
      </c>
      <c r="L873" s="6">
        <f t="shared" si="81"/>
        <v>0</v>
      </c>
      <c r="M873" s="6" t="str">
        <f t="shared" si="82"/>
        <v>Obesity</v>
      </c>
      <c r="N873" s="6" t="str">
        <f t="shared" si="83"/>
        <v>Normal</v>
      </c>
    </row>
    <row r="874" spans="1:14" ht="15" customHeight="1" x14ac:dyDescent="0.3">
      <c r="A874" t="s">
        <v>1758</v>
      </c>
      <c r="B874">
        <v>29</v>
      </c>
      <c r="C874">
        <v>4.3899999999999997</v>
      </c>
      <c r="D874" t="s">
        <v>4699</v>
      </c>
      <c r="E874" t="s">
        <v>4697</v>
      </c>
      <c r="F874" t="s">
        <v>4697</v>
      </c>
      <c r="G874">
        <v>2</v>
      </c>
      <c r="H874" t="s">
        <v>4697</v>
      </c>
      <c r="I874" s="6" t="str">
        <f t="shared" si="78"/>
        <v>Yes</v>
      </c>
      <c r="J874" s="6" t="str">
        <f t="shared" si="79"/>
        <v>No</v>
      </c>
      <c r="K874" s="6" t="str">
        <f t="shared" si="80"/>
        <v>No</v>
      </c>
      <c r="L874" s="6">
        <f t="shared" si="81"/>
        <v>2</v>
      </c>
      <c r="M874" s="6" t="str">
        <f t="shared" si="82"/>
        <v>Overweight</v>
      </c>
      <c r="N874" s="6" t="str">
        <f t="shared" si="83"/>
        <v>Normal</v>
      </c>
    </row>
    <row r="875" spans="1:14" ht="15" customHeight="1" x14ac:dyDescent="0.3">
      <c r="A875" t="s">
        <v>1760</v>
      </c>
      <c r="B875">
        <v>33.534999999999997</v>
      </c>
      <c r="C875">
        <v>8.24</v>
      </c>
      <c r="D875" t="s">
        <v>4699</v>
      </c>
      <c r="E875" t="s">
        <v>4697</v>
      </c>
      <c r="F875" t="s">
        <v>4697</v>
      </c>
      <c r="G875" t="s">
        <v>4698</v>
      </c>
      <c r="H875" t="s">
        <v>4697</v>
      </c>
      <c r="I875" s="6" t="str">
        <f t="shared" si="78"/>
        <v>Yes</v>
      </c>
      <c r="J875" s="6" t="str">
        <f t="shared" si="79"/>
        <v>No</v>
      </c>
      <c r="K875" s="6" t="str">
        <f t="shared" si="80"/>
        <v>No</v>
      </c>
      <c r="L875" s="6">
        <f t="shared" si="81"/>
        <v>0</v>
      </c>
      <c r="M875" s="6" t="str">
        <f t="shared" si="82"/>
        <v>Obesity</v>
      </c>
      <c r="N875" s="6" t="str">
        <f t="shared" si="83"/>
        <v>Diabetic</v>
      </c>
    </row>
    <row r="876" spans="1:14" ht="15" customHeight="1" x14ac:dyDescent="0.3">
      <c r="A876" t="s">
        <v>1762</v>
      </c>
      <c r="B876">
        <v>32.774999999999999</v>
      </c>
      <c r="C876">
        <v>9.77</v>
      </c>
      <c r="D876" t="s">
        <v>4699</v>
      </c>
      <c r="E876" t="s">
        <v>4697</v>
      </c>
      <c r="F876" t="s">
        <v>4697</v>
      </c>
      <c r="G876" t="s">
        <v>4698</v>
      </c>
      <c r="H876" t="s">
        <v>4697</v>
      </c>
      <c r="I876" s="6" t="str">
        <f t="shared" si="78"/>
        <v>Yes</v>
      </c>
      <c r="J876" s="6" t="str">
        <f t="shared" si="79"/>
        <v>No</v>
      </c>
      <c r="K876" s="6" t="str">
        <f t="shared" si="80"/>
        <v>No</v>
      </c>
      <c r="L876" s="6">
        <f t="shared" si="81"/>
        <v>0</v>
      </c>
      <c r="M876" s="6" t="str">
        <f t="shared" si="82"/>
        <v>Obesity</v>
      </c>
      <c r="N876" s="6" t="str">
        <f t="shared" si="83"/>
        <v>Diabetic</v>
      </c>
    </row>
    <row r="877" spans="1:14" ht="15" customHeight="1" x14ac:dyDescent="0.3">
      <c r="A877" t="s">
        <v>1764</v>
      </c>
      <c r="B877">
        <v>37.51</v>
      </c>
      <c r="C877">
        <v>5.5</v>
      </c>
      <c r="D877" t="s">
        <v>4699</v>
      </c>
      <c r="E877" t="s">
        <v>4697</v>
      </c>
      <c r="F877" t="s">
        <v>4697</v>
      </c>
      <c r="G877">
        <v>2</v>
      </c>
      <c r="H877" t="s">
        <v>4697</v>
      </c>
      <c r="I877" s="6" t="str">
        <f t="shared" si="78"/>
        <v>Yes</v>
      </c>
      <c r="J877" s="6" t="str">
        <f t="shared" si="79"/>
        <v>No</v>
      </c>
      <c r="K877" s="6" t="str">
        <f t="shared" si="80"/>
        <v>No</v>
      </c>
      <c r="L877" s="6">
        <f t="shared" si="81"/>
        <v>2</v>
      </c>
      <c r="M877" s="6" t="str">
        <f t="shared" si="82"/>
        <v>Obesity</v>
      </c>
      <c r="N877" s="6" t="str">
        <f t="shared" si="83"/>
        <v>Normal</v>
      </c>
    </row>
    <row r="878" spans="1:14" ht="15" customHeight="1" x14ac:dyDescent="0.3">
      <c r="A878" t="s">
        <v>1766</v>
      </c>
      <c r="B878">
        <v>39.86</v>
      </c>
      <c r="C878">
        <v>11.84</v>
      </c>
      <c r="D878" t="s">
        <v>4699</v>
      </c>
      <c r="E878" t="s">
        <v>4697</v>
      </c>
      <c r="F878" t="s">
        <v>4697</v>
      </c>
      <c r="G878">
        <v>1</v>
      </c>
      <c r="H878" t="s">
        <v>4697</v>
      </c>
      <c r="I878" s="6" t="str">
        <f t="shared" si="78"/>
        <v>Yes</v>
      </c>
      <c r="J878" s="6" t="str">
        <f t="shared" si="79"/>
        <v>No</v>
      </c>
      <c r="K878" s="6" t="str">
        <f t="shared" si="80"/>
        <v>No</v>
      </c>
      <c r="L878" s="6">
        <f t="shared" si="81"/>
        <v>1</v>
      </c>
      <c r="M878" s="6" t="str">
        <f t="shared" si="82"/>
        <v>Obesity</v>
      </c>
      <c r="N878" s="6" t="str">
        <f t="shared" si="83"/>
        <v>Diabetic</v>
      </c>
    </row>
    <row r="879" spans="1:14" ht="15" customHeight="1" x14ac:dyDescent="0.3">
      <c r="A879" t="s">
        <v>1768</v>
      </c>
      <c r="B879">
        <v>42.13</v>
      </c>
      <c r="C879">
        <v>4.66</v>
      </c>
      <c r="D879" t="s">
        <v>4697</v>
      </c>
      <c r="E879" t="s">
        <v>4697</v>
      </c>
      <c r="F879" t="s">
        <v>4697</v>
      </c>
      <c r="G879" t="s">
        <v>4698</v>
      </c>
      <c r="H879" t="s">
        <v>4697</v>
      </c>
      <c r="I879" s="6" t="str">
        <f t="shared" si="78"/>
        <v>No</v>
      </c>
      <c r="J879" s="6" t="str">
        <f t="shared" si="79"/>
        <v>No</v>
      </c>
      <c r="K879" s="6" t="str">
        <f t="shared" si="80"/>
        <v>No</v>
      </c>
      <c r="L879" s="6">
        <f t="shared" si="81"/>
        <v>0</v>
      </c>
      <c r="M879" s="6" t="str">
        <f t="shared" si="82"/>
        <v>Obesity</v>
      </c>
      <c r="N879" s="6" t="str">
        <f t="shared" si="83"/>
        <v>Normal</v>
      </c>
    </row>
    <row r="880" spans="1:14" ht="15" customHeight="1" x14ac:dyDescent="0.3">
      <c r="A880" t="s">
        <v>1770</v>
      </c>
      <c r="B880">
        <v>35.99</v>
      </c>
      <c r="C880">
        <v>11.11</v>
      </c>
      <c r="D880" t="s">
        <v>4697</v>
      </c>
      <c r="E880" t="s">
        <v>4697</v>
      </c>
      <c r="F880" t="s">
        <v>4697</v>
      </c>
      <c r="G880" t="s">
        <v>4698</v>
      </c>
      <c r="H880" t="s">
        <v>4697</v>
      </c>
      <c r="I880" s="6" t="str">
        <f t="shared" si="78"/>
        <v>No</v>
      </c>
      <c r="J880" s="6" t="str">
        <f t="shared" si="79"/>
        <v>No</v>
      </c>
      <c r="K880" s="6" t="str">
        <f t="shared" si="80"/>
        <v>No</v>
      </c>
      <c r="L880" s="6">
        <f t="shared" si="81"/>
        <v>0</v>
      </c>
      <c r="M880" s="6" t="str">
        <f t="shared" si="82"/>
        <v>Obesity</v>
      </c>
      <c r="N880" s="6" t="str">
        <f t="shared" si="83"/>
        <v>Diabetic</v>
      </c>
    </row>
    <row r="881" spans="1:14" ht="15" customHeight="1" x14ac:dyDescent="0.3">
      <c r="A881" t="s">
        <v>1772</v>
      </c>
      <c r="B881">
        <v>35.200000000000003</v>
      </c>
      <c r="C881">
        <v>7.72</v>
      </c>
      <c r="D881" t="s">
        <v>4699</v>
      </c>
      <c r="E881" t="s">
        <v>4697</v>
      </c>
      <c r="F881" t="s">
        <v>4700</v>
      </c>
      <c r="G881">
        <v>1</v>
      </c>
      <c r="H881" t="s">
        <v>4697</v>
      </c>
      <c r="I881" s="6" t="str">
        <f t="shared" si="78"/>
        <v>Yes</v>
      </c>
      <c r="J881" s="6" t="str">
        <f t="shared" si="79"/>
        <v>No</v>
      </c>
      <c r="K881" s="6" t="str">
        <f t="shared" si="80"/>
        <v>No</v>
      </c>
      <c r="L881" s="6">
        <f t="shared" si="81"/>
        <v>1</v>
      </c>
      <c r="M881" s="6" t="str">
        <f t="shared" si="82"/>
        <v>Obesity</v>
      </c>
      <c r="N881" s="6" t="str">
        <f t="shared" si="83"/>
        <v>Diabetic</v>
      </c>
    </row>
    <row r="882" spans="1:14" ht="15" customHeight="1" x14ac:dyDescent="0.3">
      <c r="A882" t="s">
        <v>1774</v>
      </c>
      <c r="B882">
        <v>29.91</v>
      </c>
      <c r="C882">
        <v>5.55</v>
      </c>
      <c r="D882" t="s">
        <v>4699</v>
      </c>
      <c r="E882" t="s">
        <v>4697</v>
      </c>
      <c r="F882" t="s">
        <v>4697</v>
      </c>
      <c r="G882">
        <v>2</v>
      </c>
      <c r="H882" t="s">
        <v>4697</v>
      </c>
      <c r="I882" s="6" t="str">
        <f t="shared" si="78"/>
        <v>Yes</v>
      </c>
      <c r="J882" s="6" t="str">
        <f t="shared" si="79"/>
        <v>No</v>
      </c>
      <c r="K882" s="6" t="str">
        <f t="shared" si="80"/>
        <v>No</v>
      </c>
      <c r="L882" s="6">
        <f t="shared" si="81"/>
        <v>2</v>
      </c>
      <c r="M882" s="6" t="str">
        <f t="shared" si="82"/>
        <v>Obesity</v>
      </c>
      <c r="N882" s="6" t="str">
        <f t="shared" si="83"/>
        <v>Normal</v>
      </c>
    </row>
    <row r="883" spans="1:14" ht="15" customHeight="1" x14ac:dyDescent="0.3">
      <c r="A883" t="s">
        <v>1776</v>
      </c>
      <c r="B883">
        <v>36.479999999999997</v>
      </c>
      <c r="C883">
        <v>5.05</v>
      </c>
      <c r="D883" t="s">
        <v>4699</v>
      </c>
      <c r="E883" t="s">
        <v>4697</v>
      </c>
      <c r="F883" t="s">
        <v>4697</v>
      </c>
      <c r="G883">
        <v>1</v>
      </c>
      <c r="H883" t="s">
        <v>4697</v>
      </c>
      <c r="I883" s="6" t="str">
        <f t="shared" si="78"/>
        <v>Yes</v>
      </c>
      <c r="J883" s="6" t="str">
        <f t="shared" si="79"/>
        <v>No</v>
      </c>
      <c r="K883" s="6" t="str">
        <f t="shared" si="80"/>
        <v>No</v>
      </c>
      <c r="L883" s="6">
        <f t="shared" si="81"/>
        <v>1</v>
      </c>
      <c r="M883" s="6" t="str">
        <f t="shared" si="82"/>
        <v>Obesity</v>
      </c>
      <c r="N883" s="6" t="str">
        <f t="shared" si="83"/>
        <v>Normal</v>
      </c>
    </row>
    <row r="884" spans="1:14" ht="15" customHeight="1" x14ac:dyDescent="0.3">
      <c r="A884" t="s">
        <v>1778</v>
      </c>
      <c r="B884">
        <v>27.5</v>
      </c>
      <c r="C884">
        <v>8.69</v>
      </c>
      <c r="D884" t="s">
        <v>4699</v>
      </c>
      <c r="E884" t="s">
        <v>4697</v>
      </c>
      <c r="F884" t="s">
        <v>4700</v>
      </c>
      <c r="G884">
        <v>1</v>
      </c>
      <c r="H884" t="s">
        <v>4697</v>
      </c>
      <c r="I884" s="6" t="str">
        <f t="shared" si="78"/>
        <v>Yes</v>
      </c>
      <c r="J884" s="6" t="str">
        <f t="shared" si="79"/>
        <v>No</v>
      </c>
      <c r="K884" s="6" t="str">
        <f t="shared" si="80"/>
        <v>No</v>
      </c>
      <c r="L884" s="6">
        <f t="shared" si="81"/>
        <v>1</v>
      </c>
      <c r="M884" s="6" t="str">
        <f t="shared" si="82"/>
        <v>Overweight</v>
      </c>
      <c r="N884" s="6" t="str">
        <f t="shared" si="83"/>
        <v>Diabetic</v>
      </c>
    </row>
    <row r="885" spans="1:14" ht="15" customHeight="1" x14ac:dyDescent="0.3">
      <c r="A885" t="s">
        <v>1780</v>
      </c>
      <c r="B885">
        <v>33.44</v>
      </c>
      <c r="C885">
        <v>5.9</v>
      </c>
      <c r="D885" t="s">
        <v>4699</v>
      </c>
      <c r="E885" t="s">
        <v>4697</v>
      </c>
      <c r="F885" t="s">
        <v>4697</v>
      </c>
      <c r="G885">
        <v>1</v>
      </c>
      <c r="H885" t="s">
        <v>4697</v>
      </c>
      <c r="I885" s="6" t="str">
        <f t="shared" si="78"/>
        <v>Yes</v>
      </c>
      <c r="J885" s="6" t="str">
        <f t="shared" si="79"/>
        <v>No</v>
      </c>
      <c r="K885" s="6" t="str">
        <f t="shared" si="80"/>
        <v>No</v>
      </c>
      <c r="L885" s="6">
        <f t="shared" si="81"/>
        <v>1</v>
      </c>
      <c r="M885" s="6" t="str">
        <f t="shared" si="82"/>
        <v>Obesity</v>
      </c>
      <c r="N885" s="6" t="str">
        <f t="shared" si="83"/>
        <v>Prediabetic</v>
      </c>
    </row>
    <row r="886" spans="1:14" ht="15" customHeight="1" x14ac:dyDescent="0.3">
      <c r="A886" t="s">
        <v>1782</v>
      </c>
      <c r="B886">
        <v>28.215</v>
      </c>
      <c r="C886">
        <v>6.29</v>
      </c>
      <c r="D886" t="s">
        <v>4699</v>
      </c>
      <c r="E886" t="s">
        <v>4697</v>
      </c>
      <c r="F886" t="s">
        <v>4697</v>
      </c>
      <c r="G886">
        <v>1</v>
      </c>
      <c r="H886" t="s">
        <v>4697</v>
      </c>
      <c r="I886" s="6" t="str">
        <f t="shared" si="78"/>
        <v>Yes</v>
      </c>
      <c r="J886" s="6" t="str">
        <f t="shared" si="79"/>
        <v>No</v>
      </c>
      <c r="K886" s="6" t="str">
        <f t="shared" si="80"/>
        <v>No</v>
      </c>
      <c r="L886" s="6">
        <f t="shared" si="81"/>
        <v>1</v>
      </c>
      <c r="M886" s="6" t="str">
        <f t="shared" si="82"/>
        <v>Overweight</v>
      </c>
      <c r="N886" s="6" t="str">
        <f t="shared" si="83"/>
        <v>Prediabetic</v>
      </c>
    </row>
    <row r="887" spans="1:14" ht="15" customHeight="1" x14ac:dyDescent="0.3">
      <c r="A887" t="s">
        <v>1784</v>
      </c>
      <c r="B887">
        <v>27.17</v>
      </c>
      <c r="C887">
        <v>5.84</v>
      </c>
      <c r="D887" t="s">
        <v>4699</v>
      </c>
      <c r="E887" t="s">
        <v>4697</v>
      </c>
      <c r="F887" t="s">
        <v>4697</v>
      </c>
      <c r="G887">
        <v>1</v>
      </c>
      <c r="H887" t="s">
        <v>4697</v>
      </c>
      <c r="I887" s="6" t="str">
        <f t="shared" si="78"/>
        <v>Yes</v>
      </c>
      <c r="J887" s="6" t="str">
        <f t="shared" si="79"/>
        <v>No</v>
      </c>
      <c r="K887" s="6" t="str">
        <f t="shared" si="80"/>
        <v>No</v>
      </c>
      <c r="L887" s="6">
        <f t="shared" si="81"/>
        <v>1</v>
      </c>
      <c r="M887" s="6" t="str">
        <f t="shared" si="82"/>
        <v>Overweight</v>
      </c>
      <c r="N887" s="6" t="str">
        <f t="shared" si="83"/>
        <v>Prediabetic</v>
      </c>
    </row>
    <row r="888" spans="1:14" ht="15" customHeight="1" x14ac:dyDescent="0.3">
      <c r="A888" t="s">
        <v>1786</v>
      </c>
      <c r="B888">
        <v>35.380000000000003</v>
      </c>
      <c r="C888">
        <v>6.12</v>
      </c>
      <c r="D888" t="s">
        <v>4697</v>
      </c>
      <c r="E888" t="s">
        <v>4697</v>
      </c>
      <c r="F888" t="s">
        <v>4697</v>
      </c>
      <c r="G888" t="s">
        <v>4698</v>
      </c>
      <c r="H888" t="s">
        <v>4697</v>
      </c>
      <c r="I888" s="6" t="str">
        <f t="shared" si="78"/>
        <v>No</v>
      </c>
      <c r="J888" s="6" t="str">
        <f t="shared" si="79"/>
        <v>No</v>
      </c>
      <c r="K888" s="6" t="str">
        <f t="shared" si="80"/>
        <v>No</v>
      </c>
      <c r="L888" s="6">
        <f t="shared" si="81"/>
        <v>0</v>
      </c>
      <c r="M888" s="6" t="str">
        <f t="shared" si="82"/>
        <v>Obesity</v>
      </c>
      <c r="N888" s="6" t="str">
        <f t="shared" si="83"/>
        <v>Prediabetic</v>
      </c>
    </row>
    <row r="889" spans="1:14" ht="15" customHeight="1" x14ac:dyDescent="0.3">
      <c r="A889" t="s">
        <v>1788</v>
      </c>
      <c r="B889">
        <v>43.48</v>
      </c>
      <c r="C889">
        <v>6.24</v>
      </c>
      <c r="D889" t="s">
        <v>4697</v>
      </c>
      <c r="E889" t="s">
        <v>4697</v>
      </c>
      <c r="F889" t="s">
        <v>4697</v>
      </c>
      <c r="G889" t="s">
        <v>4698</v>
      </c>
      <c r="H889" t="s">
        <v>4697</v>
      </c>
      <c r="I889" s="6" t="str">
        <f t="shared" si="78"/>
        <v>No</v>
      </c>
      <c r="J889" s="6" t="str">
        <f t="shared" si="79"/>
        <v>No</v>
      </c>
      <c r="K889" s="6" t="str">
        <f t="shared" si="80"/>
        <v>No</v>
      </c>
      <c r="L889" s="6">
        <f t="shared" si="81"/>
        <v>0</v>
      </c>
      <c r="M889" s="6" t="str">
        <f t="shared" si="82"/>
        <v>Obesity</v>
      </c>
      <c r="N889" s="6" t="str">
        <f t="shared" si="83"/>
        <v>Prediabetic</v>
      </c>
    </row>
    <row r="890" spans="1:14" ht="15" customHeight="1" x14ac:dyDescent="0.3">
      <c r="A890" t="s">
        <v>1790</v>
      </c>
      <c r="B890">
        <v>41.73</v>
      </c>
      <c r="C890">
        <v>6.25</v>
      </c>
      <c r="D890" t="s">
        <v>4697</v>
      </c>
      <c r="E890" t="s">
        <v>4697</v>
      </c>
      <c r="F890" t="s">
        <v>4697</v>
      </c>
      <c r="G890">
        <v>1</v>
      </c>
      <c r="H890" t="s">
        <v>4697</v>
      </c>
      <c r="I890" s="6" t="str">
        <f t="shared" si="78"/>
        <v>No</v>
      </c>
      <c r="J890" s="6" t="str">
        <f t="shared" si="79"/>
        <v>No</v>
      </c>
      <c r="K890" s="6" t="str">
        <f t="shared" si="80"/>
        <v>No</v>
      </c>
      <c r="L890" s="6">
        <f t="shared" si="81"/>
        <v>1</v>
      </c>
      <c r="M890" s="6" t="str">
        <f t="shared" si="82"/>
        <v>Obesity</v>
      </c>
      <c r="N890" s="6" t="str">
        <f t="shared" si="83"/>
        <v>Prediabetic</v>
      </c>
    </row>
    <row r="891" spans="1:14" ht="15" customHeight="1" x14ac:dyDescent="0.3">
      <c r="A891" t="s">
        <v>1792</v>
      </c>
      <c r="B891">
        <v>28.9</v>
      </c>
      <c r="C891">
        <v>11.96</v>
      </c>
      <c r="D891" t="s">
        <v>4697</v>
      </c>
      <c r="E891" t="s">
        <v>4697</v>
      </c>
      <c r="F891" t="s">
        <v>4697</v>
      </c>
      <c r="G891" t="s">
        <v>4698</v>
      </c>
      <c r="H891" t="s">
        <v>4697</v>
      </c>
      <c r="I891" s="6" t="str">
        <f t="shared" si="78"/>
        <v>No</v>
      </c>
      <c r="J891" s="6" t="str">
        <f t="shared" si="79"/>
        <v>No</v>
      </c>
      <c r="K891" s="6" t="str">
        <f t="shared" si="80"/>
        <v>No</v>
      </c>
      <c r="L891" s="6">
        <f t="shared" si="81"/>
        <v>0</v>
      </c>
      <c r="M891" s="6" t="str">
        <f t="shared" si="82"/>
        <v>Overweight</v>
      </c>
      <c r="N891" s="6" t="str">
        <f t="shared" si="83"/>
        <v>Diabetic</v>
      </c>
    </row>
    <row r="892" spans="1:14" ht="15" customHeight="1" x14ac:dyDescent="0.3">
      <c r="A892" t="s">
        <v>1794</v>
      </c>
      <c r="B892">
        <v>25.74</v>
      </c>
      <c r="C892">
        <v>7.69</v>
      </c>
      <c r="D892" t="s">
        <v>4697</v>
      </c>
      <c r="E892" t="s">
        <v>4697</v>
      </c>
      <c r="F892" t="s">
        <v>4697</v>
      </c>
      <c r="G892" t="s">
        <v>4698</v>
      </c>
      <c r="H892" t="s">
        <v>4697</v>
      </c>
      <c r="I892" s="6" t="str">
        <f t="shared" si="78"/>
        <v>No</v>
      </c>
      <c r="J892" s="6" t="str">
        <f t="shared" si="79"/>
        <v>No</v>
      </c>
      <c r="K892" s="6" t="str">
        <f t="shared" si="80"/>
        <v>No</v>
      </c>
      <c r="L892" s="6">
        <f t="shared" si="81"/>
        <v>0</v>
      </c>
      <c r="M892" s="6" t="str">
        <f t="shared" si="82"/>
        <v>Overweight</v>
      </c>
      <c r="N892" s="6" t="str">
        <f t="shared" si="83"/>
        <v>Diabetic</v>
      </c>
    </row>
    <row r="893" spans="1:14" ht="15" customHeight="1" x14ac:dyDescent="0.3">
      <c r="A893" t="s">
        <v>1796</v>
      </c>
      <c r="B893">
        <v>36.06</v>
      </c>
      <c r="C893">
        <v>8.83</v>
      </c>
      <c r="D893" t="s">
        <v>4697</v>
      </c>
      <c r="E893" t="s">
        <v>4697</v>
      </c>
      <c r="F893" t="s">
        <v>4697</v>
      </c>
      <c r="G893" t="s">
        <v>4698</v>
      </c>
      <c r="H893" t="s">
        <v>4697</v>
      </c>
      <c r="I893" s="6" t="str">
        <f t="shared" si="78"/>
        <v>No</v>
      </c>
      <c r="J893" s="6" t="str">
        <f t="shared" si="79"/>
        <v>No</v>
      </c>
      <c r="K893" s="6" t="str">
        <f t="shared" si="80"/>
        <v>No</v>
      </c>
      <c r="L893" s="6">
        <f t="shared" si="81"/>
        <v>0</v>
      </c>
      <c r="M893" s="6" t="str">
        <f t="shared" si="82"/>
        <v>Obesity</v>
      </c>
      <c r="N893" s="6" t="str">
        <f t="shared" si="83"/>
        <v>Diabetic</v>
      </c>
    </row>
    <row r="894" spans="1:14" ht="15" customHeight="1" x14ac:dyDescent="0.3">
      <c r="A894" t="s">
        <v>1798</v>
      </c>
      <c r="B894">
        <v>43.28</v>
      </c>
      <c r="C894">
        <v>4.41</v>
      </c>
      <c r="D894" t="s">
        <v>4697</v>
      </c>
      <c r="E894" t="s">
        <v>4697</v>
      </c>
      <c r="F894" t="s">
        <v>4697</v>
      </c>
      <c r="G894" t="s">
        <v>4698</v>
      </c>
      <c r="H894" t="s">
        <v>4697</v>
      </c>
      <c r="I894" s="6" t="str">
        <f t="shared" si="78"/>
        <v>No</v>
      </c>
      <c r="J894" s="6" t="str">
        <f t="shared" si="79"/>
        <v>No</v>
      </c>
      <c r="K894" s="6" t="str">
        <f t="shared" si="80"/>
        <v>No</v>
      </c>
      <c r="L894" s="6">
        <f t="shared" si="81"/>
        <v>0</v>
      </c>
      <c r="M894" s="6" t="str">
        <f t="shared" si="82"/>
        <v>Obesity</v>
      </c>
      <c r="N894" s="6" t="str">
        <f t="shared" si="83"/>
        <v>Normal</v>
      </c>
    </row>
    <row r="895" spans="1:14" ht="15" customHeight="1" x14ac:dyDescent="0.3">
      <c r="A895" t="s">
        <v>1800</v>
      </c>
      <c r="B895">
        <v>28.785</v>
      </c>
      <c r="C895">
        <v>9.1</v>
      </c>
      <c r="D895" t="s">
        <v>4699</v>
      </c>
      <c r="E895" t="s">
        <v>4697</v>
      </c>
      <c r="F895" t="s">
        <v>4700</v>
      </c>
      <c r="G895">
        <v>1</v>
      </c>
      <c r="H895" t="s">
        <v>4697</v>
      </c>
      <c r="I895" s="6" t="str">
        <f t="shared" si="78"/>
        <v>Yes</v>
      </c>
      <c r="J895" s="6" t="str">
        <f t="shared" si="79"/>
        <v>No</v>
      </c>
      <c r="K895" s="6" t="str">
        <f t="shared" si="80"/>
        <v>No</v>
      </c>
      <c r="L895" s="6">
        <f t="shared" si="81"/>
        <v>1</v>
      </c>
      <c r="M895" s="6" t="str">
        <f t="shared" si="82"/>
        <v>Overweight</v>
      </c>
      <c r="N895" s="6" t="str">
        <f t="shared" si="83"/>
        <v>Diabetic</v>
      </c>
    </row>
    <row r="896" spans="1:14" ht="15" customHeight="1" x14ac:dyDescent="0.3">
      <c r="A896" t="s">
        <v>1802</v>
      </c>
      <c r="B896">
        <v>25.46</v>
      </c>
      <c r="C896">
        <v>11.52</v>
      </c>
      <c r="D896" t="s">
        <v>4699</v>
      </c>
      <c r="E896" t="s">
        <v>4697</v>
      </c>
      <c r="F896" t="s">
        <v>4700</v>
      </c>
      <c r="G896">
        <v>1</v>
      </c>
      <c r="H896" t="s">
        <v>4697</v>
      </c>
      <c r="I896" s="6" t="str">
        <f t="shared" si="78"/>
        <v>Yes</v>
      </c>
      <c r="J896" s="6" t="str">
        <f t="shared" si="79"/>
        <v>No</v>
      </c>
      <c r="K896" s="6" t="str">
        <f t="shared" si="80"/>
        <v>No</v>
      </c>
      <c r="L896" s="6">
        <f t="shared" si="81"/>
        <v>1</v>
      </c>
      <c r="M896" s="6" t="str">
        <f t="shared" si="82"/>
        <v>Overweight</v>
      </c>
      <c r="N896" s="6" t="str">
        <f t="shared" si="83"/>
        <v>Diabetic</v>
      </c>
    </row>
    <row r="897" spans="1:14" ht="15" customHeight="1" x14ac:dyDescent="0.3">
      <c r="A897" t="s">
        <v>1804</v>
      </c>
      <c r="B897">
        <v>30.8</v>
      </c>
      <c r="C897">
        <v>10.95</v>
      </c>
      <c r="D897" t="s">
        <v>4697</v>
      </c>
      <c r="E897" t="s">
        <v>4697</v>
      </c>
      <c r="F897" t="s">
        <v>4697</v>
      </c>
      <c r="G897" t="s">
        <v>4698</v>
      </c>
      <c r="H897" t="s">
        <v>4697</v>
      </c>
      <c r="I897" s="6" t="str">
        <f t="shared" si="78"/>
        <v>No</v>
      </c>
      <c r="J897" s="6" t="str">
        <f t="shared" si="79"/>
        <v>No</v>
      </c>
      <c r="K897" s="6" t="str">
        <f t="shared" si="80"/>
        <v>No</v>
      </c>
      <c r="L897" s="6">
        <f t="shared" si="81"/>
        <v>0</v>
      </c>
      <c r="M897" s="6" t="str">
        <f t="shared" si="82"/>
        <v>Obesity</v>
      </c>
      <c r="N897" s="6" t="str">
        <f t="shared" si="83"/>
        <v>Diabetic</v>
      </c>
    </row>
    <row r="898" spans="1:14" ht="15" customHeight="1" x14ac:dyDescent="0.3">
      <c r="A898" t="s">
        <v>1806</v>
      </c>
      <c r="B898">
        <v>28.88</v>
      </c>
      <c r="C898">
        <v>11.5</v>
      </c>
      <c r="D898" t="s">
        <v>4697</v>
      </c>
      <c r="E898" t="s">
        <v>4697</v>
      </c>
      <c r="F898" t="s">
        <v>4697</v>
      </c>
      <c r="G898" t="s">
        <v>4698</v>
      </c>
      <c r="H898" t="s">
        <v>4697</v>
      </c>
      <c r="I898" s="6" t="str">
        <f t="shared" ref="I898:I961" si="84">PROPER(D898)</f>
        <v>No</v>
      </c>
      <c r="J898" s="6" t="str">
        <f t="shared" ref="J898:J961" si="85">PROPER(E898)</f>
        <v>No</v>
      </c>
      <c r="K898" s="6" t="str">
        <f t="shared" ref="K898:K961" si="86">IF(H898="?",$K$4,PROPER(H898))</f>
        <v>No</v>
      </c>
      <c r="L898" s="6">
        <f t="shared" ref="L898:L961" si="87">IF(G898="No major surgery",0,G898)</f>
        <v>0</v>
      </c>
      <c r="M898" s="6" t="str">
        <f t="shared" ref="M898:M961" si="88">IF(B898&lt;18.5,"Underweight",IF(B898&lt;=24.9,"Normal Weight",IF(B898&lt;=29.9,"Overweight","Obesity")))</f>
        <v>Overweight</v>
      </c>
      <c r="N898" s="6" t="str">
        <f t="shared" ref="N898:N961" si="89">IF(C898&lt;5.7,"Normal",IF(C898&lt;=6.4,"Prediabetic","Diabetic"))</f>
        <v>Diabetic</v>
      </c>
    </row>
    <row r="899" spans="1:14" ht="15" customHeight="1" x14ac:dyDescent="0.3">
      <c r="A899" t="s">
        <v>1808</v>
      </c>
      <c r="B899">
        <v>23</v>
      </c>
      <c r="C899">
        <v>9.8800000000000008</v>
      </c>
      <c r="D899" t="s">
        <v>4697</v>
      </c>
      <c r="E899" t="s">
        <v>4697</v>
      </c>
      <c r="F899" t="s">
        <v>4697</v>
      </c>
      <c r="G899" t="s">
        <v>4698</v>
      </c>
      <c r="H899" t="s">
        <v>4697</v>
      </c>
      <c r="I899" s="6" t="str">
        <f t="shared" si="84"/>
        <v>No</v>
      </c>
      <c r="J899" s="6" t="str">
        <f t="shared" si="85"/>
        <v>No</v>
      </c>
      <c r="K899" s="6" t="str">
        <f t="shared" si="86"/>
        <v>No</v>
      </c>
      <c r="L899" s="6">
        <f t="shared" si="87"/>
        <v>0</v>
      </c>
      <c r="M899" s="6" t="str">
        <f t="shared" si="88"/>
        <v>Normal Weight</v>
      </c>
      <c r="N899" s="6" t="str">
        <f t="shared" si="89"/>
        <v>Diabetic</v>
      </c>
    </row>
    <row r="900" spans="1:14" ht="15" customHeight="1" x14ac:dyDescent="0.3">
      <c r="A900" t="s">
        <v>1810</v>
      </c>
      <c r="B900">
        <v>38.25</v>
      </c>
      <c r="C900">
        <v>6.2</v>
      </c>
      <c r="D900" t="s">
        <v>4697</v>
      </c>
      <c r="E900" t="s">
        <v>4697</v>
      </c>
      <c r="F900" t="s">
        <v>4697</v>
      </c>
      <c r="G900">
        <v>1</v>
      </c>
      <c r="H900" t="s">
        <v>4697</v>
      </c>
      <c r="I900" s="6" t="str">
        <f t="shared" si="84"/>
        <v>No</v>
      </c>
      <c r="J900" s="6" t="str">
        <f t="shared" si="85"/>
        <v>No</v>
      </c>
      <c r="K900" s="6" t="str">
        <f t="shared" si="86"/>
        <v>No</v>
      </c>
      <c r="L900" s="6">
        <f t="shared" si="87"/>
        <v>1</v>
      </c>
      <c r="M900" s="6" t="str">
        <f t="shared" si="88"/>
        <v>Obesity</v>
      </c>
      <c r="N900" s="6" t="str">
        <f t="shared" si="89"/>
        <v>Prediabetic</v>
      </c>
    </row>
    <row r="901" spans="1:14" ht="15" customHeight="1" x14ac:dyDescent="0.3">
      <c r="A901" t="s">
        <v>1812</v>
      </c>
      <c r="B901">
        <v>39.25</v>
      </c>
      <c r="C901">
        <v>8.41</v>
      </c>
      <c r="D901" t="s">
        <v>4699</v>
      </c>
      <c r="E901" t="s">
        <v>4697</v>
      </c>
      <c r="F901" t="s">
        <v>4697</v>
      </c>
      <c r="G901">
        <v>1</v>
      </c>
      <c r="H901" t="s">
        <v>4697</v>
      </c>
      <c r="I901" s="6" t="str">
        <f t="shared" si="84"/>
        <v>Yes</v>
      </c>
      <c r="J901" s="6" t="str">
        <f t="shared" si="85"/>
        <v>No</v>
      </c>
      <c r="K901" s="6" t="str">
        <f t="shared" si="86"/>
        <v>No</v>
      </c>
      <c r="L901" s="6">
        <f t="shared" si="87"/>
        <v>1</v>
      </c>
      <c r="M901" s="6" t="str">
        <f t="shared" si="88"/>
        <v>Obesity</v>
      </c>
      <c r="N901" s="6" t="str">
        <f t="shared" si="89"/>
        <v>Diabetic</v>
      </c>
    </row>
    <row r="902" spans="1:14" ht="15" customHeight="1" x14ac:dyDescent="0.3">
      <c r="A902" t="s">
        <v>1814</v>
      </c>
      <c r="B902">
        <v>26.6</v>
      </c>
      <c r="C902">
        <v>5.07</v>
      </c>
      <c r="D902" t="s">
        <v>4699</v>
      </c>
      <c r="E902" t="s">
        <v>4697</v>
      </c>
      <c r="F902" t="s">
        <v>4697</v>
      </c>
      <c r="G902">
        <v>2</v>
      </c>
      <c r="H902" t="s">
        <v>4697</v>
      </c>
      <c r="I902" s="6" t="str">
        <f t="shared" si="84"/>
        <v>Yes</v>
      </c>
      <c r="J902" s="6" t="str">
        <f t="shared" si="85"/>
        <v>No</v>
      </c>
      <c r="K902" s="6" t="str">
        <f t="shared" si="86"/>
        <v>No</v>
      </c>
      <c r="L902" s="6">
        <f t="shared" si="87"/>
        <v>2</v>
      </c>
      <c r="M902" s="6" t="str">
        <f t="shared" si="88"/>
        <v>Overweight</v>
      </c>
      <c r="N902" s="6" t="str">
        <f t="shared" si="89"/>
        <v>Normal</v>
      </c>
    </row>
    <row r="903" spans="1:14" ht="15" customHeight="1" x14ac:dyDescent="0.3">
      <c r="A903" t="s">
        <v>1816</v>
      </c>
      <c r="B903">
        <v>35.700000000000003</v>
      </c>
      <c r="C903">
        <v>4.0599999999999996</v>
      </c>
      <c r="D903" t="s">
        <v>4697</v>
      </c>
      <c r="E903" t="s">
        <v>4697</v>
      </c>
      <c r="F903" t="s">
        <v>4700</v>
      </c>
      <c r="G903">
        <v>1</v>
      </c>
      <c r="H903" t="s">
        <v>4697</v>
      </c>
      <c r="I903" s="6" t="str">
        <f t="shared" si="84"/>
        <v>No</v>
      </c>
      <c r="J903" s="6" t="str">
        <f t="shared" si="85"/>
        <v>No</v>
      </c>
      <c r="K903" s="6" t="str">
        <f t="shared" si="86"/>
        <v>No</v>
      </c>
      <c r="L903" s="6">
        <f t="shared" si="87"/>
        <v>1</v>
      </c>
      <c r="M903" s="6" t="str">
        <f t="shared" si="88"/>
        <v>Obesity</v>
      </c>
      <c r="N903" s="6" t="str">
        <f t="shared" si="89"/>
        <v>Normal</v>
      </c>
    </row>
    <row r="904" spans="1:14" ht="15" customHeight="1" x14ac:dyDescent="0.3">
      <c r="A904" t="s">
        <v>1818</v>
      </c>
      <c r="B904">
        <v>20.100000000000001</v>
      </c>
      <c r="C904">
        <v>10.52</v>
      </c>
      <c r="D904" t="s">
        <v>4697</v>
      </c>
      <c r="E904" t="s">
        <v>4697</v>
      </c>
      <c r="F904" t="s">
        <v>4697</v>
      </c>
      <c r="G904" t="s">
        <v>4698</v>
      </c>
      <c r="H904" t="s">
        <v>4697</v>
      </c>
      <c r="I904" s="6" t="str">
        <f t="shared" si="84"/>
        <v>No</v>
      </c>
      <c r="J904" s="6" t="str">
        <f t="shared" si="85"/>
        <v>No</v>
      </c>
      <c r="K904" s="6" t="str">
        <f t="shared" si="86"/>
        <v>No</v>
      </c>
      <c r="L904" s="6">
        <f t="shared" si="87"/>
        <v>0</v>
      </c>
      <c r="M904" s="6" t="str">
        <f t="shared" si="88"/>
        <v>Normal Weight</v>
      </c>
      <c r="N904" s="6" t="str">
        <f t="shared" si="89"/>
        <v>Diabetic</v>
      </c>
    </row>
    <row r="905" spans="1:14" ht="15" customHeight="1" x14ac:dyDescent="0.3">
      <c r="A905" t="s">
        <v>1820</v>
      </c>
      <c r="B905">
        <v>22.23</v>
      </c>
      <c r="C905">
        <v>9.65</v>
      </c>
      <c r="D905" t="s">
        <v>4697</v>
      </c>
      <c r="E905" t="s">
        <v>4697</v>
      </c>
      <c r="F905" t="s">
        <v>4697</v>
      </c>
      <c r="G905" t="s">
        <v>4698</v>
      </c>
      <c r="H905" t="s">
        <v>4697</v>
      </c>
      <c r="I905" s="6" t="str">
        <f t="shared" si="84"/>
        <v>No</v>
      </c>
      <c r="J905" s="6" t="str">
        <f t="shared" si="85"/>
        <v>No</v>
      </c>
      <c r="K905" s="6" t="str">
        <f t="shared" si="86"/>
        <v>No</v>
      </c>
      <c r="L905" s="6">
        <f t="shared" si="87"/>
        <v>0</v>
      </c>
      <c r="M905" s="6" t="str">
        <f t="shared" si="88"/>
        <v>Normal Weight</v>
      </c>
      <c r="N905" s="6" t="str">
        <f t="shared" si="89"/>
        <v>Diabetic</v>
      </c>
    </row>
    <row r="906" spans="1:14" ht="15" customHeight="1" x14ac:dyDescent="0.3">
      <c r="A906" t="s">
        <v>1822</v>
      </c>
      <c r="B906">
        <v>36.47</v>
      </c>
      <c r="C906">
        <v>6.21</v>
      </c>
      <c r="D906" t="s">
        <v>4697</v>
      </c>
      <c r="E906" t="s">
        <v>4697</v>
      </c>
      <c r="F906" t="s">
        <v>4697</v>
      </c>
      <c r="G906" t="s">
        <v>4698</v>
      </c>
      <c r="H906" t="s">
        <v>4697</v>
      </c>
      <c r="I906" s="6" t="str">
        <f t="shared" si="84"/>
        <v>No</v>
      </c>
      <c r="J906" s="6" t="str">
        <f t="shared" si="85"/>
        <v>No</v>
      </c>
      <c r="K906" s="6" t="str">
        <f t="shared" si="86"/>
        <v>No</v>
      </c>
      <c r="L906" s="6">
        <f t="shared" si="87"/>
        <v>0</v>
      </c>
      <c r="M906" s="6" t="str">
        <f t="shared" si="88"/>
        <v>Obesity</v>
      </c>
      <c r="N906" s="6" t="str">
        <f t="shared" si="89"/>
        <v>Prediabetic</v>
      </c>
    </row>
    <row r="907" spans="1:14" ht="15" customHeight="1" x14ac:dyDescent="0.3">
      <c r="A907" t="s">
        <v>1824</v>
      </c>
      <c r="B907">
        <v>49.64</v>
      </c>
      <c r="C907">
        <v>4.76</v>
      </c>
      <c r="D907" t="s">
        <v>4697</v>
      </c>
      <c r="E907" t="s">
        <v>4697</v>
      </c>
      <c r="F907" t="s">
        <v>4700</v>
      </c>
      <c r="G907">
        <v>1</v>
      </c>
      <c r="H907" t="s">
        <v>4697</v>
      </c>
      <c r="I907" s="6" t="str">
        <f t="shared" si="84"/>
        <v>No</v>
      </c>
      <c r="J907" s="6" t="str">
        <f t="shared" si="85"/>
        <v>No</v>
      </c>
      <c r="K907" s="6" t="str">
        <f t="shared" si="86"/>
        <v>No</v>
      </c>
      <c r="L907" s="6">
        <f t="shared" si="87"/>
        <v>1</v>
      </c>
      <c r="M907" s="6" t="str">
        <f t="shared" si="88"/>
        <v>Obesity</v>
      </c>
      <c r="N907" s="6" t="str">
        <f t="shared" si="89"/>
        <v>Normal</v>
      </c>
    </row>
    <row r="908" spans="1:14" ht="15" customHeight="1" x14ac:dyDescent="0.3">
      <c r="A908" t="s">
        <v>1826</v>
      </c>
      <c r="B908">
        <v>36.799999999999997</v>
      </c>
      <c r="C908">
        <v>5.73</v>
      </c>
      <c r="D908" t="s">
        <v>4699</v>
      </c>
      <c r="E908" t="s">
        <v>4697</v>
      </c>
      <c r="F908" t="s">
        <v>4700</v>
      </c>
      <c r="G908">
        <v>1</v>
      </c>
      <c r="H908" t="s">
        <v>4697</v>
      </c>
      <c r="I908" s="6" t="str">
        <f t="shared" si="84"/>
        <v>Yes</v>
      </c>
      <c r="J908" s="6" t="str">
        <f t="shared" si="85"/>
        <v>No</v>
      </c>
      <c r="K908" s="6" t="str">
        <f t="shared" si="86"/>
        <v>No</v>
      </c>
      <c r="L908" s="6">
        <f t="shared" si="87"/>
        <v>1</v>
      </c>
      <c r="M908" s="6" t="str">
        <f t="shared" si="88"/>
        <v>Obesity</v>
      </c>
      <c r="N908" s="6" t="str">
        <f t="shared" si="89"/>
        <v>Prediabetic</v>
      </c>
    </row>
    <row r="909" spans="1:14" ht="15" customHeight="1" x14ac:dyDescent="0.3">
      <c r="A909" t="s">
        <v>1828</v>
      </c>
      <c r="B909">
        <v>33.880000000000003</v>
      </c>
      <c r="C909">
        <v>10.78</v>
      </c>
      <c r="D909" t="s">
        <v>4699</v>
      </c>
      <c r="E909" t="s">
        <v>4697</v>
      </c>
      <c r="F909" t="s">
        <v>4697</v>
      </c>
      <c r="G909" t="s">
        <v>4698</v>
      </c>
      <c r="H909" t="s">
        <v>4697</v>
      </c>
      <c r="I909" s="6" t="str">
        <f t="shared" si="84"/>
        <v>Yes</v>
      </c>
      <c r="J909" s="6" t="str">
        <f t="shared" si="85"/>
        <v>No</v>
      </c>
      <c r="K909" s="6" t="str">
        <f t="shared" si="86"/>
        <v>No</v>
      </c>
      <c r="L909" s="6">
        <f t="shared" si="87"/>
        <v>0</v>
      </c>
      <c r="M909" s="6" t="str">
        <f t="shared" si="88"/>
        <v>Obesity</v>
      </c>
      <c r="N909" s="6" t="str">
        <f t="shared" si="89"/>
        <v>Diabetic</v>
      </c>
    </row>
    <row r="910" spans="1:14" ht="15" customHeight="1" x14ac:dyDescent="0.3">
      <c r="A910" t="s">
        <v>1830</v>
      </c>
      <c r="B910">
        <v>32.01</v>
      </c>
      <c r="C910">
        <v>5.08</v>
      </c>
      <c r="D910" t="s">
        <v>4699</v>
      </c>
      <c r="E910" t="s">
        <v>4697</v>
      </c>
      <c r="F910" t="s">
        <v>4697</v>
      </c>
      <c r="G910">
        <v>1</v>
      </c>
      <c r="H910" t="s">
        <v>4697</v>
      </c>
      <c r="I910" s="6" t="str">
        <f t="shared" si="84"/>
        <v>Yes</v>
      </c>
      <c r="J910" s="6" t="str">
        <f t="shared" si="85"/>
        <v>No</v>
      </c>
      <c r="K910" s="6" t="str">
        <f t="shared" si="86"/>
        <v>No</v>
      </c>
      <c r="L910" s="6">
        <f t="shared" si="87"/>
        <v>1</v>
      </c>
      <c r="M910" s="6" t="str">
        <f t="shared" si="88"/>
        <v>Obesity</v>
      </c>
      <c r="N910" s="6" t="str">
        <f t="shared" si="89"/>
        <v>Normal</v>
      </c>
    </row>
    <row r="911" spans="1:14" ht="15" customHeight="1" x14ac:dyDescent="0.3">
      <c r="A911" t="s">
        <v>1832</v>
      </c>
      <c r="B911">
        <v>33.630000000000003</v>
      </c>
      <c r="C911">
        <v>11.39</v>
      </c>
      <c r="D911" t="s">
        <v>4697</v>
      </c>
      <c r="E911" t="s">
        <v>4697</v>
      </c>
      <c r="F911" t="s">
        <v>4697</v>
      </c>
      <c r="G911" t="s">
        <v>4698</v>
      </c>
      <c r="H911" t="s">
        <v>4697</v>
      </c>
      <c r="I911" s="6" t="str">
        <f t="shared" si="84"/>
        <v>No</v>
      </c>
      <c r="J911" s="6" t="str">
        <f t="shared" si="85"/>
        <v>No</v>
      </c>
      <c r="K911" s="6" t="str">
        <f t="shared" si="86"/>
        <v>No</v>
      </c>
      <c r="L911" s="6">
        <f t="shared" si="87"/>
        <v>0</v>
      </c>
      <c r="M911" s="6" t="str">
        <f t="shared" si="88"/>
        <v>Obesity</v>
      </c>
      <c r="N911" s="6" t="str">
        <f t="shared" si="89"/>
        <v>Diabetic</v>
      </c>
    </row>
    <row r="912" spans="1:14" ht="15" customHeight="1" x14ac:dyDescent="0.3">
      <c r="A912" t="s">
        <v>1834</v>
      </c>
      <c r="B912">
        <v>34.865000000000002</v>
      </c>
      <c r="C912">
        <v>5.35</v>
      </c>
      <c r="D912" t="s">
        <v>4699</v>
      </c>
      <c r="E912" t="s">
        <v>4697</v>
      </c>
      <c r="F912" t="s">
        <v>4697</v>
      </c>
      <c r="G912">
        <v>1</v>
      </c>
      <c r="H912" t="s">
        <v>4697</v>
      </c>
      <c r="I912" s="6" t="str">
        <f t="shared" si="84"/>
        <v>Yes</v>
      </c>
      <c r="J912" s="6" t="str">
        <f t="shared" si="85"/>
        <v>No</v>
      </c>
      <c r="K912" s="6" t="str">
        <f t="shared" si="86"/>
        <v>No</v>
      </c>
      <c r="L912" s="6">
        <f t="shared" si="87"/>
        <v>1</v>
      </c>
      <c r="M912" s="6" t="str">
        <f t="shared" si="88"/>
        <v>Obesity</v>
      </c>
      <c r="N912" s="6" t="str">
        <f t="shared" si="89"/>
        <v>Normal</v>
      </c>
    </row>
    <row r="913" spans="1:14" ht="15" customHeight="1" x14ac:dyDescent="0.3">
      <c r="A913" t="s">
        <v>1836</v>
      </c>
      <c r="B913">
        <v>43.11</v>
      </c>
      <c r="C913">
        <v>5.6</v>
      </c>
      <c r="D913" t="s">
        <v>4697</v>
      </c>
      <c r="E913" t="s">
        <v>4697</v>
      </c>
      <c r="F913" t="s">
        <v>4697</v>
      </c>
      <c r="G913" t="s">
        <v>4698</v>
      </c>
      <c r="H913" t="s">
        <v>4697</v>
      </c>
      <c r="I913" s="6" t="str">
        <f t="shared" si="84"/>
        <v>No</v>
      </c>
      <c r="J913" s="6" t="str">
        <f t="shared" si="85"/>
        <v>No</v>
      </c>
      <c r="K913" s="6" t="str">
        <f t="shared" si="86"/>
        <v>No</v>
      </c>
      <c r="L913" s="6">
        <f t="shared" si="87"/>
        <v>0</v>
      </c>
      <c r="M913" s="6" t="str">
        <f t="shared" si="88"/>
        <v>Obesity</v>
      </c>
      <c r="N913" s="6" t="str">
        <f t="shared" si="89"/>
        <v>Normal</v>
      </c>
    </row>
    <row r="914" spans="1:14" ht="15" customHeight="1" x14ac:dyDescent="0.3">
      <c r="A914" t="s">
        <v>1838</v>
      </c>
      <c r="B914">
        <v>30.305</v>
      </c>
      <c r="C914">
        <v>4.2699999999999996</v>
      </c>
      <c r="D914" t="s">
        <v>4699</v>
      </c>
      <c r="E914" t="s">
        <v>4697</v>
      </c>
      <c r="F914" t="s">
        <v>4697</v>
      </c>
      <c r="G914">
        <v>1</v>
      </c>
      <c r="H914" t="s">
        <v>4697</v>
      </c>
      <c r="I914" s="6" t="str">
        <f t="shared" si="84"/>
        <v>Yes</v>
      </c>
      <c r="J914" s="6" t="str">
        <f t="shared" si="85"/>
        <v>No</v>
      </c>
      <c r="K914" s="6" t="str">
        <f t="shared" si="86"/>
        <v>No</v>
      </c>
      <c r="L914" s="6">
        <f t="shared" si="87"/>
        <v>1</v>
      </c>
      <c r="M914" s="6" t="str">
        <f t="shared" si="88"/>
        <v>Obesity</v>
      </c>
      <c r="N914" s="6" t="str">
        <f t="shared" si="89"/>
        <v>Normal</v>
      </c>
    </row>
    <row r="915" spans="1:14" ht="15" customHeight="1" x14ac:dyDescent="0.3">
      <c r="A915" t="s">
        <v>1840</v>
      </c>
      <c r="B915">
        <v>25.175000000000001</v>
      </c>
      <c r="C915">
        <v>5.57</v>
      </c>
      <c r="D915" t="s">
        <v>4699</v>
      </c>
      <c r="E915" t="s">
        <v>4697</v>
      </c>
      <c r="F915" t="s">
        <v>4697</v>
      </c>
      <c r="G915">
        <v>1</v>
      </c>
      <c r="H915" t="s">
        <v>4697</v>
      </c>
      <c r="I915" s="6" t="str">
        <f t="shared" si="84"/>
        <v>Yes</v>
      </c>
      <c r="J915" s="6" t="str">
        <f t="shared" si="85"/>
        <v>No</v>
      </c>
      <c r="K915" s="6" t="str">
        <f t="shared" si="86"/>
        <v>No</v>
      </c>
      <c r="L915" s="6">
        <f t="shared" si="87"/>
        <v>1</v>
      </c>
      <c r="M915" s="6" t="str">
        <f t="shared" si="88"/>
        <v>Overweight</v>
      </c>
      <c r="N915" s="6" t="str">
        <f t="shared" si="89"/>
        <v>Normal</v>
      </c>
    </row>
    <row r="916" spans="1:14" ht="15" customHeight="1" x14ac:dyDescent="0.3">
      <c r="A916" t="s">
        <v>1842</v>
      </c>
      <c r="B916">
        <v>26.8</v>
      </c>
      <c r="C916">
        <v>5.68</v>
      </c>
      <c r="D916" t="s">
        <v>4699</v>
      </c>
      <c r="E916" t="s">
        <v>4697</v>
      </c>
      <c r="F916" t="s">
        <v>4697</v>
      </c>
      <c r="G916">
        <v>1</v>
      </c>
      <c r="H916" t="s">
        <v>4697</v>
      </c>
      <c r="I916" s="6" t="str">
        <f t="shared" si="84"/>
        <v>Yes</v>
      </c>
      <c r="J916" s="6" t="str">
        <f t="shared" si="85"/>
        <v>No</v>
      </c>
      <c r="K916" s="6" t="str">
        <f t="shared" si="86"/>
        <v>No</v>
      </c>
      <c r="L916" s="6">
        <f t="shared" si="87"/>
        <v>1</v>
      </c>
      <c r="M916" s="6" t="str">
        <f t="shared" si="88"/>
        <v>Overweight</v>
      </c>
      <c r="N916" s="6" t="str">
        <f t="shared" si="89"/>
        <v>Normal</v>
      </c>
    </row>
    <row r="917" spans="1:14" ht="15" customHeight="1" x14ac:dyDescent="0.3">
      <c r="A917" t="s">
        <v>1844</v>
      </c>
      <c r="B917">
        <v>21.78</v>
      </c>
      <c r="C917">
        <v>5.3</v>
      </c>
      <c r="D917" t="s">
        <v>4697</v>
      </c>
      <c r="E917" t="s">
        <v>4699</v>
      </c>
      <c r="F917" t="s">
        <v>4697</v>
      </c>
      <c r="G917">
        <v>1</v>
      </c>
      <c r="H917" t="s">
        <v>4697</v>
      </c>
      <c r="I917" s="6" t="str">
        <f t="shared" si="84"/>
        <v>No</v>
      </c>
      <c r="J917" s="6" t="str">
        <f t="shared" si="85"/>
        <v>Yes</v>
      </c>
      <c r="K917" s="6" t="str">
        <f t="shared" si="86"/>
        <v>No</v>
      </c>
      <c r="L917" s="6">
        <f t="shared" si="87"/>
        <v>1</v>
      </c>
      <c r="M917" s="6" t="str">
        <f t="shared" si="88"/>
        <v>Normal Weight</v>
      </c>
      <c r="N917" s="6" t="str">
        <f t="shared" si="89"/>
        <v>Normal</v>
      </c>
    </row>
    <row r="918" spans="1:14" ht="15" customHeight="1" x14ac:dyDescent="0.3">
      <c r="A918" t="s">
        <v>1846</v>
      </c>
      <c r="B918">
        <v>30.14</v>
      </c>
      <c r="C918">
        <v>9.4499999999999993</v>
      </c>
      <c r="D918" t="s">
        <v>4699</v>
      </c>
      <c r="E918" t="s">
        <v>4697</v>
      </c>
      <c r="F918" t="s">
        <v>4697</v>
      </c>
      <c r="G918" t="s">
        <v>4698</v>
      </c>
      <c r="H918" t="s">
        <v>4697</v>
      </c>
      <c r="I918" s="6" t="str">
        <f t="shared" si="84"/>
        <v>Yes</v>
      </c>
      <c r="J918" s="6" t="str">
        <f t="shared" si="85"/>
        <v>No</v>
      </c>
      <c r="K918" s="6" t="str">
        <f t="shared" si="86"/>
        <v>No</v>
      </c>
      <c r="L918" s="6">
        <f t="shared" si="87"/>
        <v>0</v>
      </c>
      <c r="M918" s="6" t="str">
        <f t="shared" si="88"/>
        <v>Obesity</v>
      </c>
      <c r="N918" s="6" t="str">
        <f t="shared" si="89"/>
        <v>Diabetic</v>
      </c>
    </row>
    <row r="919" spans="1:14" ht="15" customHeight="1" x14ac:dyDescent="0.3">
      <c r="A919" t="s">
        <v>1848</v>
      </c>
      <c r="B919">
        <v>29.7</v>
      </c>
      <c r="C919">
        <v>6.79</v>
      </c>
      <c r="D919" t="s">
        <v>4699</v>
      </c>
      <c r="E919" t="s">
        <v>4697</v>
      </c>
      <c r="F919" t="s">
        <v>4697</v>
      </c>
      <c r="G919" t="s">
        <v>4698</v>
      </c>
      <c r="H919" t="s">
        <v>4697</v>
      </c>
      <c r="I919" s="6" t="str">
        <f t="shared" si="84"/>
        <v>Yes</v>
      </c>
      <c r="J919" s="6" t="str">
        <f t="shared" si="85"/>
        <v>No</v>
      </c>
      <c r="K919" s="6" t="str">
        <f t="shared" si="86"/>
        <v>No</v>
      </c>
      <c r="L919" s="6">
        <f t="shared" si="87"/>
        <v>0</v>
      </c>
      <c r="M919" s="6" t="str">
        <f t="shared" si="88"/>
        <v>Overweight</v>
      </c>
      <c r="N919" s="6" t="str">
        <f t="shared" si="89"/>
        <v>Diabetic</v>
      </c>
    </row>
    <row r="920" spans="1:14" ht="15" customHeight="1" x14ac:dyDescent="0.3">
      <c r="A920" t="s">
        <v>1850</v>
      </c>
      <c r="B920">
        <v>32.395000000000003</v>
      </c>
      <c r="C920">
        <v>11.1</v>
      </c>
      <c r="D920" t="s">
        <v>4699</v>
      </c>
      <c r="E920" t="s">
        <v>4697</v>
      </c>
      <c r="F920" t="s">
        <v>4697</v>
      </c>
      <c r="G920" t="s">
        <v>4698</v>
      </c>
      <c r="H920" t="s">
        <v>4697</v>
      </c>
      <c r="I920" s="6" t="str">
        <f t="shared" si="84"/>
        <v>Yes</v>
      </c>
      <c r="J920" s="6" t="str">
        <f t="shared" si="85"/>
        <v>No</v>
      </c>
      <c r="K920" s="6" t="str">
        <f t="shared" si="86"/>
        <v>No</v>
      </c>
      <c r="L920" s="6">
        <f t="shared" si="87"/>
        <v>0</v>
      </c>
      <c r="M920" s="6" t="str">
        <f t="shared" si="88"/>
        <v>Obesity</v>
      </c>
      <c r="N920" s="6" t="str">
        <f t="shared" si="89"/>
        <v>Diabetic</v>
      </c>
    </row>
    <row r="921" spans="1:14" ht="15" customHeight="1" x14ac:dyDescent="0.3">
      <c r="A921" t="s">
        <v>1852</v>
      </c>
      <c r="B921">
        <v>36.64</v>
      </c>
      <c r="C921">
        <v>7.26</v>
      </c>
      <c r="D921" t="s">
        <v>4697</v>
      </c>
      <c r="E921" t="s">
        <v>4697</v>
      </c>
      <c r="F921" t="s">
        <v>4697</v>
      </c>
      <c r="G921" t="s">
        <v>4698</v>
      </c>
      <c r="H921" t="s">
        <v>4697</v>
      </c>
      <c r="I921" s="6" t="str">
        <f t="shared" si="84"/>
        <v>No</v>
      </c>
      <c r="J921" s="6" t="str">
        <f t="shared" si="85"/>
        <v>No</v>
      </c>
      <c r="K921" s="6" t="str">
        <f t="shared" si="86"/>
        <v>No</v>
      </c>
      <c r="L921" s="6">
        <f t="shared" si="87"/>
        <v>0</v>
      </c>
      <c r="M921" s="6" t="str">
        <f t="shared" si="88"/>
        <v>Obesity</v>
      </c>
      <c r="N921" s="6" t="str">
        <f t="shared" si="89"/>
        <v>Diabetic</v>
      </c>
    </row>
    <row r="922" spans="1:14" ht="15" customHeight="1" x14ac:dyDescent="0.3">
      <c r="A922" t="s">
        <v>1854</v>
      </c>
      <c r="B922">
        <v>39.049999999999997</v>
      </c>
      <c r="C922">
        <v>5.27</v>
      </c>
      <c r="D922" t="s">
        <v>4699</v>
      </c>
      <c r="E922" t="s">
        <v>4697</v>
      </c>
      <c r="F922" t="s">
        <v>4697</v>
      </c>
      <c r="G922">
        <v>1</v>
      </c>
      <c r="H922" t="s">
        <v>4697</v>
      </c>
      <c r="I922" s="6" t="str">
        <f t="shared" si="84"/>
        <v>Yes</v>
      </c>
      <c r="J922" s="6" t="str">
        <f t="shared" si="85"/>
        <v>No</v>
      </c>
      <c r="K922" s="6" t="str">
        <f t="shared" si="86"/>
        <v>No</v>
      </c>
      <c r="L922" s="6">
        <f t="shared" si="87"/>
        <v>1</v>
      </c>
      <c r="M922" s="6" t="str">
        <f t="shared" si="88"/>
        <v>Obesity</v>
      </c>
      <c r="N922" s="6" t="str">
        <f t="shared" si="89"/>
        <v>Normal</v>
      </c>
    </row>
    <row r="923" spans="1:14" ht="15" customHeight="1" x14ac:dyDescent="0.3">
      <c r="A923" t="s">
        <v>1856</v>
      </c>
      <c r="B923">
        <v>33.1</v>
      </c>
      <c r="C923">
        <v>5.46</v>
      </c>
      <c r="D923" t="s">
        <v>4699</v>
      </c>
      <c r="E923" t="s">
        <v>4697</v>
      </c>
      <c r="F923" t="s">
        <v>4697</v>
      </c>
      <c r="G923">
        <v>1</v>
      </c>
      <c r="H923" t="s">
        <v>4697</v>
      </c>
      <c r="I923" s="6" t="str">
        <f t="shared" si="84"/>
        <v>Yes</v>
      </c>
      <c r="J923" s="6" t="str">
        <f t="shared" si="85"/>
        <v>No</v>
      </c>
      <c r="K923" s="6" t="str">
        <f t="shared" si="86"/>
        <v>No</v>
      </c>
      <c r="L923" s="6">
        <f t="shared" si="87"/>
        <v>1</v>
      </c>
      <c r="M923" s="6" t="str">
        <f t="shared" si="88"/>
        <v>Obesity</v>
      </c>
      <c r="N923" s="6" t="str">
        <f t="shared" si="89"/>
        <v>Normal</v>
      </c>
    </row>
    <row r="924" spans="1:14" ht="15" customHeight="1" x14ac:dyDescent="0.3">
      <c r="A924" t="s">
        <v>1858</v>
      </c>
      <c r="B924">
        <v>31.824999999999999</v>
      </c>
      <c r="C924">
        <v>8.1300000000000008</v>
      </c>
      <c r="D924" t="s">
        <v>4697</v>
      </c>
      <c r="E924" t="s">
        <v>4697</v>
      </c>
      <c r="F924" t="s">
        <v>4697</v>
      </c>
      <c r="G924" t="s">
        <v>4698</v>
      </c>
      <c r="H924" t="s">
        <v>4697</v>
      </c>
      <c r="I924" s="6" t="str">
        <f t="shared" si="84"/>
        <v>No</v>
      </c>
      <c r="J924" s="6" t="str">
        <f t="shared" si="85"/>
        <v>No</v>
      </c>
      <c r="K924" s="6" t="str">
        <f t="shared" si="86"/>
        <v>No</v>
      </c>
      <c r="L924" s="6">
        <f t="shared" si="87"/>
        <v>0</v>
      </c>
      <c r="M924" s="6" t="str">
        <f t="shared" si="88"/>
        <v>Obesity</v>
      </c>
      <c r="N924" s="6" t="str">
        <f t="shared" si="89"/>
        <v>Diabetic</v>
      </c>
    </row>
    <row r="925" spans="1:14" ht="15" customHeight="1" x14ac:dyDescent="0.3">
      <c r="A925" t="s">
        <v>1860</v>
      </c>
      <c r="B925">
        <v>29</v>
      </c>
      <c r="C925">
        <v>4.25</v>
      </c>
      <c r="D925" t="s">
        <v>4699</v>
      </c>
      <c r="E925" t="s">
        <v>4697</v>
      </c>
      <c r="F925" t="s">
        <v>4697</v>
      </c>
      <c r="G925">
        <v>1</v>
      </c>
      <c r="H925" t="s">
        <v>4697</v>
      </c>
      <c r="I925" s="6" t="str">
        <f t="shared" si="84"/>
        <v>Yes</v>
      </c>
      <c r="J925" s="6" t="str">
        <f t="shared" si="85"/>
        <v>No</v>
      </c>
      <c r="K925" s="6" t="str">
        <f t="shared" si="86"/>
        <v>No</v>
      </c>
      <c r="L925" s="6">
        <f t="shared" si="87"/>
        <v>1</v>
      </c>
      <c r="M925" s="6" t="str">
        <f t="shared" si="88"/>
        <v>Overweight</v>
      </c>
      <c r="N925" s="6" t="str">
        <f t="shared" si="89"/>
        <v>Normal</v>
      </c>
    </row>
    <row r="926" spans="1:14" ht="15" customHeight="1" x14ac:dyDescent="0.3">
      <c r="A926" t="s">
        <v>1862</v>
      </c>
      <c r="B926">
        <v>30.495000000000001</v>
      </c>
      <c r="C926">
        <v>8.68</v>
      </c>
      <c r="D926" t="s">
        <v>4697</v>
      </c>
      <c r="E926" t="s">
        <v>4697</v>
      </c>
      <c r="F926" t="s">
        <v>4697</v>
      </c>
      <c r="G926" t="s">
        <v>4698</v>
      </c>
      <c r="H926" t="s">
        <v>4697</v>
      </c>
      <c r="I926" s="6" t="str">
        <f t="shared" si="84"/>
        <v>No</v>
      </c>
      <c r="J926" s="6" t="str">
        <f t="shared" si="85"/>
        <v>No</v>
      </c>
      <c r="K926" s="6" t="str">
        <f t="shared" si="86"/>
        <v>No</v>
      </c>
      <c r="L926" s="6">
        <f t="shared" si="87"/>
        <v>0</v>
      </c>
      <c r="M926" s="6" t="str">
        <f t="shared" si="88"/>
        <v>Obesity</v>
      </c>
      <c r="N926" s="6" t="str">
        <f t="shared" si="89"/>
        <v>Diabetic</v>
      </c>
    </row>
    <row r="927" spans="1:14" ht="15" customHeight="1" x14ac:dyDescent="0.3">
      <c r="A927" t="s">
        <v>1864</v>
      </c>
      <c r="B927">
        <v>25.2</v>
      </c>
      <c r="C927">
        <v>6.25</v>
      </c>
      <c r="D927" t="s">
        <v>4699</v>
      </c>
      <c r="E927" t="s">
        <v>4697</v>
      </c>
      <c r="F927" t="s">
        <v>4697</v>
      </c>
      <c r="G927">
        <v>1</v>
      </c>
      <c r="H927" t="s">
        <v>4697</v>
      </c>
      <c r="I927" s="6" t="str">
        <f t="shared" si="84"/>
        <v>Yes</v>
      </c>
      <c r="J927" s="6" t="str">
        <f t="shared" si="85"/>
        <v>No</v>
      </c>
      <c r="K927" s="6" t="str">
        <f t="shared" si="86"/>
        <v>No</v>
      </c>
      <c r="L927" s="6">
        <f t="shared" si="87"/>
        <v>1</v>
      </c>
      <c r="M927" s="6" t="str">
        <f t="shared" si="88"/>
        <v>Overweight</v>
      </c>
      <c r="N927" s="6" t="str">
        <f t="shared" si="89"/>
        <v>Prediabetic</v>
      </c>
    </row>
    <row r="928" spans="1:14" ht="15" customHeight="1" x14ac:dyDescent="0.3">
      <c r="A928" t="s">
        <v>1866</v>
      </c>
      <c r="B928">
        <v>22.77</v>
      </c>
      <c r="C928">
        <v>4.47</v>
      </c>
      <c r="D928" t="s">
        <v>4699</v>
      </c>
      <c r="E928" t="s">
        <v>4697</v>
      </c>
      <c r="F928" t="s">
        <v>4697</v>
      </c>
      <c r="G928">
        <v>1</v>
      </c>
      <c r="H928" t="s">
        <v>4697</v>
      </c>
      <c r="I928" s="6" t="str">
        <f t="shared" si="84"/>
        <v>Yes</v>
      </c>
      <c r="J928" s="6" t="str">
        <f t="shared" si="85"/>
        <v>No</v>
      </c>
      <c r="K928" s="6" t="str">
        <f t="shared" si="86"/>
        <v>No</v>
      </c>
      <c r="L928" s="6">
        <f t="shared" si="87"/>
        <v>1</v>
      </c>
      <c r="M928" s="6" t="str">
        <f t="shared" si="88"/>
        <v>Normal Weight</v>
      </c>
      <c r="N928" s="6" t="str">
        <f t="shared" si="89"/>
        <v>Normal</v>
      </c>
    </row>
    <row r="929" spans="1:14" ht="15" customHeight="1" x14ac:dyDescent="0.3">
      <c r="A929" t="s">
        <v>1868</v>
      </c>
      <c r="B929">
        <v>23.18</v>
      </c>
      <c r="C929">
        <v>8.31</v>
      </c>
      <c r="D929" t="s">
        <v>4697</v>
      </c>
      <c r="E929" t="s">
        <v>4697</v>
      </c>
      <c r="F929" t="s">
        <v>4697</v>
      </c>
      <c r="G929" t="s">
        <v>4698</v>
      </c>
      <c r="H929" t="s">
        <v>4697</v>
      </c>
      <c r="I929" s="6" t="str">
        <f t="shared" si="84"/>
        <v>No</v>
      </c>
      <c r="J929" s="6" t="str">
        <f t="shared" si="85"/>
        <v>No</v>
      </c>
      <c r="K929" s="6" t="str">
        <f t="shared" si="86"/>
        <v>No</v>
      </c>
      <c r="L929" s="6">
        <f t="shared" si="87"/>
        <v>0</v>
      </c>
      <c r="M929" s="6" t="str">
        <f t="shared" si="88"/>
        <v>Normal Weight</v>
      </c>
      <c r="N929" s="6" t="str">
        <f t="shared" si="89"/>
        <v>Diabetic</v>
      </c>
    </row>
    <row r="930" spans="1:14" ht="15" customHeight="1" x14ac:dyDescent="0.3">
      <c r="A930" t="s">
        <v>1870</v>
      </c>
      <c r="B930">
        <v>35.409999999999997</v>
      </c>
      <c r="C930">
        <v>5.68</v>
      </c>
      <c r="D930" t="s">
        <v>4697</v>
      </c>
      <c r="E930" t="s">
        <v>4697</v>
      </c>
      <c r="F930" t="s">
        <v>4697</v>
      </c>
      <c r="G930" t="s">
        <v>4698</v>
      </c>
      <c r="H930" t="s">
        <v>4697</v>
      </c>
      <c r="I930" s="6" t="str">
        <f t="shared" si="84"/>
        <v>No</v>
      </c>
      <c r="J930" s="6" t="str">
        <f t="shared" si="85"/>
        <v>No</v>
      </c>
      <c r="K930" s="6" t="str">
        <f t="shared" si="86"/>
        <v>No</v>
      </c>
      <c r="L930" s="6">
        <f t="shared" si="87"/>
        <v>0</v>
      </c>
      <c r="M930" s="6" t="str">
        <f t="shared" si="88"/>
        <v>Obesity</v>
      </c>
      <c r="N930" s="6" t="str">
        <f t="shared" si="89"/>
        <v>Normal</v>
      </c>
    </row>
    <row r="931" spans="1:14" ht="15" customHeight="1" x14ac:dyDescent="0.3">
      <c r="A931" t="s">
        <v>1872</v>
      </c>
      <c r="B931">
        <v>32.11</v>
      </c>
      <c r="C931">
        <v>4.75</v>
      </c>
      <c r="D931" t="s">
        <v>4699</v>
      </c>
      <c r="E931" t="s">
        <v>4697</v>
      </c>
      <c r="F931" t="s">
        <v>4697</v>
      </c>
      <c r="G931">
        <v>2</v>
      </c>
      <c r="H931" t="s">
        <v>4697</v>
      </c>
      <c r="I931" s="6" t="str">
        <f t="shared" si="84"/>
        <v>Yes</v>
      </c>
      <c r="J931" s="6" t="str">
        <f t="shared" si="85"/>
        <v>No</v>
      </c>
      <c r="K931" s="6" t="str">
        <f t="shared" si="86"/>
        <v>No</v>
      </c>
      <c r="L931" s="6">
        <f t="shared" si="87"/>
        <v>2</v>
      </c>
      <c r="M931" s="6" t="str">
        <f t="shared" si="88"/>
        <v>Obesity</v>
      </c>
      <c r="N931" s="6" t="str">
        <f t="shared" si="89"/>
        <v>Normal</v>
      </c>
    </row>
    <row r="932" spans="1:14" ht="15" customHeight="1" x14ac:dyDescent="0.3">
      <c r="A932" t="s">
        <v>1874</v>
      </c>
      <c r="B932">
        <v>34.479999999999997</v>
      </c>
      <c r="C932">
        <v>6.31</v>
      </c>
      <c r="D932" t="s">
        <v>4697</v>
      </c>
      <c r="E932" t="s">
        <v>4697</v>
      </c>
      <c r="F932" t="s">
        <v>4700</v>
      </c>
      <c r="G932">
        <v>1</v>
      </c>
      <c r="H932" t="s">
        <v>4697</v>
      </c>
      <c r="I932" s="6" t="str">
        <f t="shared" si="84"/>
        <v>No</v>
      </c>
      <c r="J932" s="6" t="str">
        <f t="shared" si="85"/>
        <v>No</v>
      </c>
      <c r="K932" s="6" t="str">
        <f t="shared" si="86"/>
        <v>No</v>
      </c>
      <c r="L932" s="6">
        <f t="shared" si="87"/>
        <v>1</v>
      </c>
      <c r="M932" s="6" t="str">
        <f t="shared" si="88"/>
        <v>Obesity</v>
      </c>
      <c r="N932" s="6" t="str">
        <f t="shared" si="89"/>
        <v>Prediabetic</v>
      </c>
    </row>
    <row r="933" spans="1:14" ht="15" customHeight="1" x14ac:dyDescent="0.3">
      <c r="A933" t="s">
        <v>1876</v>
      </c>
      <c r="B933">
        <v>34.39</v>
      </c>
      <c r="C933">
        <v>6.28</v>
      </c>
      <c r="D933" t="s">
        <v>4699</v>
      </c>
      <c r="E933" t="s">
        <v>4697</v>
      </c>
      <c r="F933" t="s">
        <v>4697</v>
      </c>
      <c r="G933">
        <v>1</v>
      </c>
      <c r="H933" t="s">
        <v>4697</v>
      </c>
      <c r="I933" s="6" t="str">
        <f t="shared" si="84"/>
        <v>Yes</v>
      </c>
      <c r="J933" s="6" t="str">
        <f t="shared" si="85"/>
        <v>No</v>
      </c>
      <c r="K933" s="6" t="str">
        <f t="shared" si="86"/>
        <v>No</v>
      </c>
      <c r="L933" s="6">
        <f t="shared" si="87"/>
        <v>1</v>
      </c>
      <c r="M933" s="6" t="str">
        <f t="shared" si="88"/>
        <v>Obesity</v>
      </c>
      <c r="N933" s="6" t="str">
        <f t="shared" si="89"/>
        <v>Prediabetic</v>
      </c>
    </row>
    <row r="934" spans="1:14" ht="15" customHeight="1" x14ac:dyDescent="0.3">
      <c r="A934" t="s">
        <v>1878</v>
      </c>
      <c r="B934">
        <v>26.4</v>
      </c>
      <c r="C934">
        <v>9.2899999999999991</v>
      </c>
      <c r="D934" t="s">
        <v>4699</v>
      </c>
      <c r="E934" t="s">
        <v>4697</v>
      </c>
      <c r="F934" t="s">
        <v>4700</v>
      </c>
      <c r="G934">
        <v>1</v>
      </c>
      <c r="H934" t="s">
        <v>4697</v>
      </c>
      <c r="I934" s="6" t="str">
        <f t="shared" si="84"/>
        <v>Yes</v>
      </c>
      <c r="J934" s="6" t="str">
        <f t="shared" si="85"/>
        <v>No</v>
      </c>
      <c r="K934" s="6" t="str">
        <f t="shared" si="86"/>
        <v>No</v>
      </c>
      <c r="L934" s="6">
        <f t="shared" si="87"/>
        <v>1</v>
      </c>
      <c r="M934" s="6" t="str">
        <f t="shared" si="88"/>
        <v>Overweight</v>
      </c>
      <c r="N934" s="6" t="str">
        <f t="shared" si="89"/>
        <v>Diabetic</v>
      </c>
    </row>
    <row r="935" spans="1:14" ht="15" customHeight="1" x14ac:dyDescent="0.3">
      <c r="A935" t="s">
        <v>1880</v>
      </c>
      <c r="B935">
        <v>28.1</v>
      </c>
      <c r="C935">
        <v>5.79</v>
      </c>
      <c r="D935" t="s">
        <v>4699</v>
      </c>
      <c r="E935" t="s">
        <v>4697</v>
      </c>
      <c r="F935" t="s">
        <v>4700</v>
      </c>
      <c r="G935">
        <v>1</v>
      </c>
      <c r="H935" t="s">
        <v>4697</v>
      </c>
      <c r="I935" s="6" t="str">
        <f t="shared" si="84"/>
        <v>Yes</v>
      </c>
      <c r="J935" s="6" t="str">
        <f t="shared" si="85"/>
        <v>No</v>
      </c>
      <c r="K935" s="6" t="str">
        <f t="shared" si="86"/>
        <v>No</v>
      </c>
      <c r="L935" s="6">
        <f t="shared" si="87"/>
        <v>1</v>
      </c>
      <c r="M935" s="6" t="str">
        <f t="shared" si="88"/>
        <v>Overweight</v>
      </c>
      <c r="N935" s="6" t="str">
        <f t="shared" si="89"/>
        <v>Prediabetic</v>
      </c>
    </row>
    <row r="936" spans="1:14" ht="15" customHeight="1" x14ac:dyDescent="0.3">
      <c r="A936" t="s">
        <v>1882</v>
      </c>
      <c r="B936">
        <v>27</v>
      </c>
      <c r="C936">
        <v>4.54</v>
      </c>
      <c r="D936" t="s">
        <v>4699</v>
      </c>
      <c r="E936" t="s">
        <v>4697</v>
      </c>
      <c r="F936" t="s">
        <v>4697</v>
      </c>
      <c r="G936">
        <v>1</v>
      </c>
      <c r="H936" t="s">
        <v>4697</v>
      </c>
      <c r="I936" s="6" t="str">
        <f t="shared" si="84"/>
        <v>Yes</v>
      </c>
      <c r="J936" s="6" t="str">
        <f t="shared" si="85"/>
        <v>No</v>
      </c>
      <c r="K936" s="6" t="str">
        <f t="shared" si="86"/>
        <v>No</v>
      </c>
      <c r="L936" s="6">
        <f t="shared" si="87"/>
        <v>1</v>
      </c>
      <c r="M936" s="6" t="str">
        <f t="shared" si="88"/>
        <v>Overweight</v>
      </c>
      <c r="N936" s="6" t="str">
        <f t="shared" si="89"/>
        <v>Normal</v>
      </c>
    </row>
    <row r="937" spans="1:14" ht="15" customHeight="1" x14ac:dyDescent="0.3">
      <c r="A937" t="s">
        <v>1884</v>
      </c>
      <c r="B937">
        <v>28.594999999999999</v>
      </c>
      <c r="C937">
        <v>4.68</v>
      </c>
      <c r="D937" t="s">
        <v>4699</v>
      </c>
      <c r="E937" t="s">
        <v>4697</v>
      </c>
      <c r="F937" t="s">
        <v>4697</v>
      </c>
      <c r="G937">
        <v>1</v>
      </c>
      <c r="H937" t="s">
        <v>4697</v>
      </c>
      <c r="I937" s="6" t="str">
        <f t="shared" si="84"/>
        <v>Yes</v>
      </c>
      <c r="J937" s="6" t="str">
        <f t="shared" si="85"/>
        <v>No</v>
      </c>
      <c r="K937" s="6" t="str">
        <f t="shared" si="86"/>
        <v>No</v>
      </c>
      <c r="L937" s="6">
        <f t="shared" si="87"/>
        <v>1</v>
      </c>
      <c r="M937" s="6" t="str">
        <f t="shared" si="88"/>
        <v>Overweight</v>
      </c>
      <c r="N937" s="6" t="str">
        <f t="shared" si="89"/>
        <v>Normal</v>
      </c>
    </row>
    <row r="938" spans="1:14" ht="15" customHeight="1" x14ac:dyDescent="0.3">
      <c r="A938" t="s">
        <v>1886</v>
      </c>
      <c r="B938">
        <v>36.799999999999997</v>
      </c>
      <c r="C938">
        <v>5.88</v>
      </c>
      <c r="D938" t="s">
        <v>4697</v>
      </c>
      <c r="E938" t="s">
        <v>4697</v>
      </c>
      <c r="F938" t="s">
        <v>4697</v>
      </c>
      <c r="G938">
        <v>1</v>
      </c>
      <c r="H938" t="s">
        <v>4697</v>
      </c>
      <c r="I938" s="6" t="str">
        <f t="shared" si="84"/>
        <v>No</v>
      </c>
      <c r="J938" s="6" t="str">
        <f t="shared" si="85"/>
        <v>No</v>
      </c>
      <c r="K938" s="6" t="str">
        <f t="shared" si="86"/>
        <v>No</v>
      </c>
      <c r="L938" s="6">
        <f t="shared" si="87"/>
        <v>1</v>
      </c>
      <c r="M938" s="6" t="str">
        <f t="shared" si="88"/>
        <v>Obesity</v>
      </c>
      <c r="N938" s="6" t="str">
        <f t="shared" si="89"/>
        <v>Prediabetic</v>
      </c>
    </row>
    <row r="939" spans="1:14" ht="15" customHeight="1" x14ac:dyDescent="0.3">
      <c r="A939" t="s">
        <v>1888</v>
      </c>
      <c r="B939">
        <v>23.75</v>
      </c>
      <c r="C939">
        <v>5.42</v>
      </c>
      <c r="D939" t="s">
        <v>4699</v>
      </c>
      <c r="E939" t="s">
        <v>4697</v>
      </c>
      <c r="F939" t="s">
        <v>4700</v>
      </c>
      <c r="G939">
        <v>1</v>
      </c>
      <c r="H939" t="s">
        <v>4697</v>
      </c>
      <c r="I939" s="6" t="str">
        <f t="shared" si="84"/>
        <v>Yes</v>
      </c>
      <c r="J939" s="6" t="str">
        <f t="shared" si="85"/>
        <v>No</v>
      </c>
      <c r="K939" s="6" t="str">
        <f t="shared" si="86"/>
        <v>No</v>
      </c>
      <c r="L939" s="6">
        <f t="shared" si="87"/>
        <v>1</v>
      </c>
      <c r="M939" s="6" t="str">
        <f t="shared" si="88"/>
        <v>Normal Weight</v>
      </c>
      <c r="N939" s="6" t="str">
        <f t="shared" si="89"/>
        <v>Normal</v>
      </c>
    </row>
    <row r="940" spans="1:14" ht="15" customHeight="1" x14ac:dyDescent="0.3">
      <c r="A940" t="s">
        <v>1890</v>
      </c>
      <c r="B940">
        <v>35.619999999999997</v>
      </c>
      <c r="C940">
        <v>4.16</v>
      </c>
      <c r="D940" t="s">
        <v>4697</v>
      </c>
      <c r="E940" t="s">
        <v>4697</v>
      </c>
      <c r="F940" t="s">
        <v>4697</v>
      </c>
      <c r="G940" t="s">
        <v>4698</v>
      </c>
      <c r="H940" t="s">
        <v>4697</v>
      </c>
      <c r="I940" s="6" t="str">
        <f t="shared" si="84"/>
        <v>No</v>
      </c>
      <c r="J940" s="6" t="str">
        <f t="shared" si="85"/>
        <v>No</v>
      </c>
      <c r="K940" s="6" t="str">
        <f t="shared" si="86"/>
        <v>No</v>
      </c>
      <c r="L940" s="6">
        <f t="shared" si="87"/>
        <v>0</v>
      </c>
      <c r="M940" s="6" t="str">
        <f t="shared" si="88"/>
        <v>Obesity</v>
      </c>
      <c r="N940" s="6" t="str">
        <f t="shared" si="89"/>
        <v>Normal</v>
      </c>
    </row>
    <row r="941" spans="1:14" ht="15" customHeight="1" x14ac:dyDescent="0.3">
      <c r="A941" t="s">
        <v>1892</v>
      </c>
      <c r="B941">
        <v>30.69</v>
      </c>
      <c r="C941">
        <v>7.05</v>
      </c>
      <c r="D941" t="s">
        <v>4699</v>
      </c>
      <c r="E941" t="s">
        <v>4697</v>
      </c>
      <c r="F941" t="s">
        <v>4697</v>
      </c>
      <c r="G941">
        <v>2</v>
      </c>
      <c r="H941" t="s">
        <v>4697</v>
      </c>
      <c r="I941" s="6" t="str">
        <f t="shared" si="84"/>
        <v>Yes</v>
      </c>
      <c r="J941" s="6" t="str">
        <f t="shared" si="85"/>
        <v>No</v>
      </c>
      <c r="K941" s="6" t="str">
        <f t="shared" si="86"/>
        <v>No</v>
      </c>
      <c r="L941" s="6">
        <f t="shared" si="87"/>
        <v>2</v>
      </c>
      <c r="M941" s="6" t="str">
        <f t="shared" si="88"/>
        <v>Obesity</v>
      </c>
      <c r="N941" s="6" t="str">
        <f t="shared" si="89"/>
        <v>Diabetic</v>
      </c>
    </row>
    <row r="942" spans="1:14" ht="15" customHeight="1" x14ac:dyDescent="0.3">
      <c r="A942" t="s">
        <v>1894</v>
      </c>
      <c r="B942">
        <v>35.799999999999997</v>
      </c>
      <c r="C942">
        <v>5.63</v>
      </c>
      <c r="D942" t="s">
        <v>4699</v>
      </c>
      <c r="E942" t="s">
        <v>4697</v>
      </c>
      <c r="F942" t="s">
        <v>4697</v>
      </c>
      <c r="G942">
        <v>2</v>
      </c>
      <c r="H942" t="s">
        <v>4697</v>
      </c>
      <c r="I942" s="6" t="str">
        <f t="shared" si="84"/>
        <v>Yes</v>
      </c>
      <c r="J942" s="6" t="str">
        <f t="shared" si="85"/>
        <v>No</v>
      </c>
      <c r="K942" s="6" t="str">
        <f t="shared" si="86"/>
        <v>No</v>
      </c>
      <c r="L942" s="6">
        <f t="shared" si="87"/>
        <v>2</v>
      </c>
      <c r="M942" s="6" t="str">
        <f t="shared" si="88"/>
        <v>Obesity</v>
      </c>
      <c r="N942" s="6" t="str">
        <f t="shared" si="89"/>
        <v>Normal</v>
      </c>
    </row>
    <row r="943" spans="1:14" ht="15" customHeight="1" x14ac:dyDescent="0.3">
      <c r="A943" t="s">
        <v>1896</v>
      </c>
      <c r="B943">
        <v>28.785</v>
      </c>
      <c r="C943">
        <v>4.24</v>
      </c>
      <c r="D943" t="s">
        <v>4699</v>
      </c>
      <c r="E943" t="s">
        <v>4697</v>
      </c>
      <c r="F943" t="s">
        <v>4697</v>
      </c>
      <c r="G943">
        <v>2</v>
      </c>
      <c r="H943" t="s">
        <v>4697</v>
      </c>
      <c r="I943" s="6" t="str">
        <f t="shared" si="84"/>
        <v>Yes</v>
      </c>
      <c r="J943" s="6" t="str">
        <f t="shared" si="85"/>
        <v>No</v>
      </c>
      <c r="K943" s="6" t="str">
        <f t="shared" si="86"/>
        <v>No</v>
      </c>
      <c r="L943" s="6">
        <f t="shared" si="87"/>
        <v>2</v>
      </c>
      <c r="M943" s="6" t="str">
        <f t="shared" si="88"/>
        <v>Overweight</v>
      </c>
      <c r="N943" s="6" t="str">
        <f t="shared" si="89"/>
        <v>Normal</v>
      </c>
    </row>
    <row r="944" spans="1:14" ht="15" customHeight="1" x14ac:dyDescent="0.3">
      <c r="A944" t="s">
        <v>1898</v>
      </c>
      <c r="B944">
        <v>28.594999999999999</v>
      </c>
      <c r="C944">
        <v>4.96</v>
      </c>
      <c r="D944" t="s">
        <v>4699</v>
      </c>
      <c r="E944" t="s">
        <v>4697</v>
      </c>
      <c r="F944" t="s">
        <v>4697</v>
      </c>
      <c r="G944">
        <v>2</v>
      </c>
      <c r="H944" t="s">
        <v>4697</v>
      </c>
      <c r="I944" s="6" t="str">
        <f t="shared" si="84"/>
        <v>Yes</v>
      </c>
      <c r="J944" s="6" t="str">
        <f t="shared" si="85"/>
        <v>No</v>
      </c>
      <c r="K944" s="6" t="str">
        <f t="shared" si="86"/>
        <v>No</v>
      </c>
      <c r="L944" s="6">
        <f t="shared" si="87"/>
        <v>2</v>
      </c>
      <c r="M944" s="6" t="str">
        <f t="shared" si="88"/>
        <v>Overweight</v>
      </c>
      <c r="N944" s="6" t="str">
        <f t="shared" si="89"/>
        <v>Normal</v>
      </c>
    </row>
    <row r="945" spans="1:14" ht="15" customHeight="1" x14ac:dyDescent="0.3">
      <c r="A945" t="s">
        <v>1900</v>
      </c>
      <c r="B945">
        <v>48.75</v>
      </c>
      <c r="C945">
        <v>4.34</v>
      </c>
      <c r="D945" t="s">
        <v>4697</v>
      </c>
      <c r="E945" t="s">
        <v>4697</v>
      </c>
      <c r="F945" t="s">
        <v>4697</v>
      </c>
      <c r="G945" t="s">
        <v>4698</v>
      </c>
      <c r="H945" t="s">
        <v>4697</v>
      </c>
      <c r="I945" s="6" t="str">
        <f t="shared" si="84"/>
        <v>No</v>
      </c>
      <c r="J945" s="6" t="str">
        <f t="shared" si="85"/>
        <v>No</v>
      </c>
      <c r="K945" s="6" t="str">
        <f t="shared" si="86"/>
        <v>No</v>
      </c>
      <c r="L945" s="6">
        <f t="shared" si="87"/>
        <v>0</v>
      </c>
      <c r="M945" s="6" t="str">
        <f t="shared" si="88"/>
        <v>Obesity</v>
      </c>
      <c r="N945" s="6" t="str">
        <f t="shared" si="89"/>
        <v>Normal</v>
      </c>
    </row>
    <row r="946" spans="1:14" ht="15" customHeight="1" x14ac:dyDescent="0.3">
      <c r="A946" t="s">
        <v>1902</v>
      </c>
      <c r="B946">
        <v>28.31</v>
      </c>
      <c r="C946">
        <v>5.43</v>
      </c>
      <c r="D946" t="s">
        <v>4699</v>
      </c>
      <c r="E946" t="s">
        <v>4697</v>
      </c>
      <c r="F946" t="s">
        <v>4697</v>
      </c>
      <c r="G946">
        <v>2</v>
      </c>
      <c r="H946" t="s">
        <v>4697</v>
      </c>
      <c r="I946" s="6" t="str">
        <f t="shared" si="84"/>
        <v>Yes</v>
      </c>
      <c r="J946" s="6" t="str">
        <f t="shared" si="85"/>
        <v>No</v>
      </c>
      <c r="K946" s="6" t="str">
        <f t="shared" si="86"/>
        <v>No</v>
      </c>
      <c r="L946" s="6">
        <f t="shared" si="87"/>
        <v>2</v>
      </c>
      <c r="M946" s="6" t="str">
        <f t="shared" si="88"/>
        <v>Overweight</v>
      </c>
      <c r="N946" s="6" t="str">
        <f t="shared" si="89"/>
        <v>Normal</v>
      </c>
    </row>
    <row r="947" spans="1:14" ht="15" customHeight="1" x14ac:dyDescent="0.3">
      <c r="A947" t="s">
        <v>1904</v>
      </c>
      <c r="B947">
        <v>38.39</v>
      </c>
      <c r="C947">
        <v>8.33</v>
      </c>
      <c r="D947" t="s">
        <v>4699</v>
      </c>
      <c r="E947" t="s">
        <v>4697</v>
      </c>
      <c r="F947" t="s">
        <v>4697</v>
      </c>
      <c r="G947">
        <v>1</v>
      </c>
      <c r="H947" t="s">
        <v>4697</v>
      </c>
      <c r="I947" s="6" t="str">
        <f t="shared" si="84"/>
        <v>Yes</v>
      </c>
      <c r="J947" s="6" t="str">
        <f t="shared" si="85"/>
        <v>No</v>
      </c>
      <c r="K947" s="6" t="str">
        <f t="shared" si="86"/>
        <v>No</v>
      </c>
      <c r="L947" s="6">
        <f t="shared" si="87"/>
        <v>1</v>
      </c>
      <c r="M947" s="6" t="str">
        <f t="shared" si="88"/>
        <v>Obesity</v>
      </c>
      <c r="N947" s="6" t="str">
        <f t="shared" si="89"/>
        <v>Diabetic</v>
      </c>
    </row>
    <row r="948" spans="1:14" ht="15" customHeight="1" x14ac:dyDescent="0.3">
      <c r="A948" t="s">
        <v>1906</v>
      </c>
      <c r="B948">
        <v>25.87</v>
      </c>
      <c r="C948">
        <v>5.63</v>
      </c>
      <c r="D948" t="s">
        <v>4699</v>
      </c>
      <c r="E948" t="s">
        <v>4697</v>
      </c>
      <c r="F948" t="s">
        <v>4697</v>
      </c>
      <c r="G948">
        <v>1</v>
      </c>
      <c r="H948" t="s">
        <v>4697</v>
      </c>
      <c r="I948" s="6" t="str">
        <f t="shared" si="84"/>
        <v>Yes</v>
      </c>
      <c r="J948" s="6" t="str">
        <f t="shared" si="85"/>
        <v>No</v>
      </c>
      <c r="K948" s="6" t="str">
        <f t="shared" si="86"/>
        <v>No</v>
      </c>
      <c r="L948" s="6">
        <f t="shared" si="87"/>
        <v>1</v>
      </c>
      <c r="M948" s="6" t="str">
        <f t="shared" si="88"/>
        <v>Overweight</v>
      </c>
      <c r="N948" s="6" t="str">
        <f t="shared" si="89"/>
        <v>Normal</v>
      </c>
    </row>
    <row r="949" spans="1:14" ht="15" customHeight="1" x14ac:dyDescent="0.3">
      <c r="A949" t="s">
        <v>1908</v>
      </c>
      <c r="B949">
        <v>43.7</v>
      </c>
      <c r="C949">
        <v>7.23</v>
      </c>
      <c r="D949" t="s">
        <v>4697</v>
      </c>
      <c r="E949" t="s">
        <v>4697</v>
      </c>
      <c r="F949" t="s">
        <v>4697</v>
      </c>
      <c r="G949" t="s">
        <v>4698</v>
      </c>
      <c r="H949" t="s">
        <v>4697</v>
      </c>
      <c r="I949" s="6" t="str">
        <f t="shared" si="84"/>
        <v>No</v>
      </c>
      <c r="J949" s="6" t="str">
        <f t="shared" si="85"/>
        <v>No</v>
      </c>
      <c r="K949" s="6" t="str">
        <f t="shared" si="86"/>
        <v>No</v>
      </c>
      <c r="L949" s="6">
        <f t="shared" si="87"/>
        <v>0</v>
      </c>
      <c r="M949" s="6" t="str">
        <f t="shared" si="88"/>
        <v>Obesity</v>
      </c>
      <c r="N949" s="6" t="str">
        <f t="shared" si="89"/>
        <v>Diabetic</v>
      </c>
    </row>
    <row r="950" spans="1:14" ht="15" customHeight="1" x14ac:dyDescent="0.3">
      <c r="A950" t="s">
        <v>1910</v>
      </c>
      <c r="B950">
        <v>40.945</v>
      </c>
      <c r="C950">
        <v>10.57</v>
      </c>
      <c r="D950" t="s">
        <v>4697</v>
      </c>
      <c r="E950" t="s">
        <v>4697</v>
      </c>
      <c r="F950" t="s">
        <v>4697</v>
      </c>
      <c r="G950" t="s">
        <v>4698</v>
      </c>
      <c r="H950" t="s">
        <v>4697</v>
      </c>
      <c r="I950" s="6" t="str">
        <f t="shared" si="84"/>
        <v>No</v>
      </c>
      <c r="J950" s="6" t="str">
        <f t="shared" si="85"/>
        <v>No</v>
      </c>
      <c r="K950" s="6" t="str">
        <f t="shared" si="86"/>
        <v>No</v>
      </c>
      <c r="L950" s="6">
        <f t="shared" si="87"/>
        <v>0</v>
      </c>
      <c r="M950" s="6" t="str">
        <f t="shared" si="88"/>
        <v>Obesity</v>
      </c>
      <c r="N950" s="6" t="str">
        <f t="shared" si="89"/>
        <v>Diabetic</v>
      </c>
    </row>
    <row r="951" spans="1:14" ht="15" customHeight="1" x14ac:dyDescent="0.3">
      <c r="A951" t="s">
        <v>1912</v>
      </c>
      <c r="B951">
        <v>27.94</v>
      </c>
      <c r="C951">
        <v>7.92</v>
      </c>
      <c r="D951" t="s">
        <v>4697</v>
      </c>
      <c r="E951" t="s">
        <v>4697</v>
      </c>
      <c r="F951" t="s">
        <v>4697</v>
      </c>
      <c r="G951" t="s">
        <v>4698</v>
      </c>
      <c r="H951" t="s">
        <v>4697</v>
      </c>
      <c r="I951" s="6" t="str">
        <f t="shared" si="84"/>
        <v>No</v>
      </c>
      <c r="J951" s="6" t="str">
        <f t="shared" si="85"/>
        <v>No</v>
      </c>
      <c r="K951" s="6" t="str">
        <f t="shared" si="86"/>
        <v>No</v>
      </c>
      <c r="L951" s="6">
        <f t="shared" si="87"/>
        <v>0</v>
      </c>
      <c r="M951" s="6" t="str">
        <f t="shared" si="88"/>
        <v>Overweight</v>
      </c>
      <c r="N951" s="6" t="str">
        <f t="shared" si="89"/>
        <v>Diabetic</v>
      </c>
    </row>
    <row r="952" spans="1:14" ht="15" customHeight="1" x14ac:dyDescent="0.3">
      <c r="A952" t="s">
        <v>1914</v>
      </c>
      <c r="B952">
        <v>31.9</v>
      </c>
      <c r="C952">
        <v>10.119999999999999</v>
      </c>
      <c r="D952" t="s">
        <v>4697</v>
      </c>
      <c r="E952" t="s">
        <v>4697</v>
      </c>
      <c r="F952" t="s">
        <v>4697</v>
      </c>
      <c r="G952">
        <v>2</v>
      </c>
      <c r="H952" t="s">
        <v>4697</v>
      </c>
      <c r="I952" s="6" t="str">
        <f t="shared" si="84"/>
        <v>No</v>
      </c>
      <c r="J952" s="6" t="str">
        <f t="shared" si="85"/>
        <v>No</v>
      </c>
      <c r="K952" s="6" t="str">
        <f t="shared" si="86"/>
        <v>No</v>
      </c>
      <c r="L952" s="6">
        <f t="shared" si="87"/>
        <v>2</v>
      </c>
      <c r="M952" s="6" t="str">
        <f t="shared" si="88"/>
        <v>Obesity</v>
      </c>
      <c r="N952" s="6" t="str">
        <f t="shared" si="89"/>
        <v>Diabetic</v>
      </c>
    </row>
    <row r="953" spans="1:14" ht="15" customHeight="1" x14ac:dyDescent="0.3">
      <c r="A953" t="s">
        <v>1916</v>
      </c>
      <c r="B953">
        <v>31.64</v>
      </c>
      <c r="C953">
        <v>7.91</v>
      </c>
      <c r="D953" t="s">
        <v>4697</v>
      </c>
      <c r="E953" t="s">
        <v>4697</v>
      </c>
      <c r="F953" t="s">
        <v>4697</v>
      </c>
      <c r="G953" t="s">
        <v>4698</v>
      </c>
      <c r="H953" t="s">
        <v>4697</v>
      </c>
      <c r="I953" s="6" t="str">
        <f t="shared" si="84"/>
        <v>No</v>
      </c>
      <c r="J953" s="6" t="str">
        <f t="shared" si="85"/>
        <v>No</v>
      </c>
      <c r="K953" s="6" t="str">
        <f t="shared" si="86"/>
        <v>No</v>
      </c>
      <c r="L953" s="6">
        <f t="shared" si="87"/>
        <v>0</v>
      </c>
      <c r="M953" s="6" t="str">
        <f t="shared" si="88"/>
        <v>Obesity</v>
      </c>
      <c r="N953" s="6" t="str">
        <f t="shared" si="89"/>
        <v>Diabetic</v>
      </c>
    </row>
    <row r="954" spans="1:14" ht="15" customHeight="1" x14ac:dyDescent="0.3">
      <c r="A954" t="s">
        <v>1918</v>
      </c>
      <c r="B954">
        <v>46.7</v>
      </c>
      <c r="C954">
        <v>10.9</v>
      </c>
      <c r="D954" t="s">
        <v>4697</v>
      </c>
      <c r="E954" t="s">
        <v>4697</v>
      </c>
      <c r="F954" t="s">
        <v>4697</v>
      </c>
      <c r="G954" t="s">
        <v>4698</v>
      </c>
      <c r="H954" t="s">
        <v>4697</v>
      </c>
      <c r="I954" s="6" t="str">
        <f t="shared" si="84"/>
        <v>No</v>
      </c>
      <c r="J954" s="6" t="str">
        <f t="shared" si="85"/>
        <v>No</v>
      </c>
      <c r="K954" s="6" t="str">
        <f t="shared" si="86"/>
        <v>No</v>
      </c>
      <c r="L954" s="6">
        <f t="shared" si="87"/>
        <v>0</v>
      </c>
      <c r="M954" s="6" t="str">
        <f t="shared" si="88"/>
        <v>Obesity</v>
      </c>
      <c r="N954" s="6" t="str">
        <f t="shared" si="89"/>
        <v>Diabetic</v>
      </c>
    </row>
    <row r="955" spans="1:14" ht="15" customHeight="1" x14ac:dyDescent="0.3">
      <c r="A955" t="s">
        <v>1920</v>
      </c>
      <c r="B955">
        <v>18.335000000000001</v>
      </c>
      <c r="C955">
        <v>11.83</v>
      </c>
      <c r="D955" t="s">
        <v>4697</v>
      </c>
      <c r="E955" t="s">
        <v>4697</v>
      </c>
      <c r="F955" t="s">
        <v>4697</v>
      </c>
      <c r="G955" t="s">
        <v>4698</v>
      </c>
      <c r="H955" t="s">
        <v>4697</v>
      </c>
      <c r="I955" s="6" t="str">
        <f t="shared" si="84"/>
        <v>No</v>
      </c>
      <c r="J955" s="6" t="str">
        <f t="shared" si="85"/>
        <v>No</v>
      </c>
      <c r="K955" s="6" t="str">
        <f t="shared" si="86"/>
        <v>No</v>
      </c>
      <c r="L955" s="6">
        <f t="shared" si="87"/>
        <v>0</v>
      </c>
      <c r="M955" s="6" t="str">
        <f t="shared" si="88"/>
        <v>Underweight</v>
      </c>
      <c r="N955" s="6" t="str">
        <f t="shared" si="89"/>
        <v>Diabetic</v>
      </c>
    </row>
    <row r="956" spans="1:14" ht="15" customHeight="1" x14ac:dyDescent="0.3">
      <c r="A956" t="s">
        <v>1922</v>
      </c>
      <c r="B956">
        <v>31.24</v>
      </c>
      <c r="C956">
        <v>7.42</v>
      </c>
      <c r="D956" t="s">
        <v>4699</v>
      </c>
      <c r="E956" t="s">
        <v>4697</v>
      </c>
      <c r="F956" t="s">
        <v>4697</v>
      </c>
      <c r="G956">
        <v>2</v>
      </c>
      <c r="H956" t="s">
        <v>4697</v>
      </c>
      <c r="I956" s="6" t="str">
        <f t="shared" si="84"/>
        <v>Yes</v>
      </c>
      <c r="J956" s="6" t="str">
        <f t="shared" si="85"/>
        <v>No</v>
      </c>
      <c r="K956" s="6" t="str">
        <f t="shared" si="86"/>
        <v>No</v>
      </c>
      <c r="L956" s="6">
        <f t="shared" si="87"/>
        <v>2</v>
      </c>
      <c r="M956" s="6" t="str">
        <f t="shared" si="88"/>
        <v>Obesity</v>
      </c>
      <c r="N956" s="6" t="str">
        <f t="shared" si="89"/>
        <v>Diabetic</v>
      </c>
    </row>
    <row r="957" spans="1:14" ht="15" customHeight="1" x14ac:dyDescent="0.3">
      <c r="A957" t="s">
        <v>1924</v>
      </c>
      <c r="B957">
        <v>39.22</v>
      </c>
      <c r="C957">
        <v>5.62</v>
      </c>
      <c r="D957" t="s">
        <v>4699</v>
      </c>
      <c r="E957" t="s">
        <v>4697</v>
      </c>
      <c r="F957" t="s">
        <v>4697</v>
      </c>
      <c r="G957">
        <v>1</v>
      </c>
      <c r="H957" t="s">
        <v>4697</v>
      </c>
      <c r="I957" s="6" t="str">
        <f t="shared" si="84"/>
        <v>Yes</v>
      </c>
      <c r="J957" s="6" t="str">
        <f t="shared" si="85"/>
        <v>No</v>
      </c>
      <c r="K957" s="6" t="str">
        <f t="shared" si="86"/>
        <v>No</v>
      </c>
      <c r="L957" s="6">
        <f t="shared" si="87"/>
        <v>1</v>
      </c>
      <c r="M957" s="6" t="str">
        <f t="shared" si="88"/>
        <v>Obesity</v>
      </c>
      <c r="N957" s="6" t="str">
        <f t="shared" si="89"/>
        <v>Normal</v>
      </c>
    </row>
    <row r="958" spans="1:14" ht="15" customHeight="1" x14ac:dyDescent="0.3">
      <c r="A958" t="s">
        <v>1926</v>
      </c>
      <c r="B958">
        <v>24.414999999999999</v>
      </c>
      <c r="C958">
        <v>7.16</v>
      </c>
      <c r="D958" t="s">
        <v>4697</v>
      </c>
      <c r="E958" t="s">
        <v>4697</v>
      </c>
      <c r="F958" t="s">
        <v>4697</v>
      </c>
      <c r="G958" t="s">
        <v>4698</v>
      </c>
      <c r="H958" t="s">
        <v>4697</v>
      </c>
      <c r="I958" s="6" t="str">
        <f t="shared" si="84"/>
        <v>No</v>
      </c>
      <c r="J958" s="6" t="str">
        <f t="shared" si="85"/>
        <v>No</v>
      </c>
      <c r="K958" s="6" t="str">
        <f t="shared" si="86"/>
        <v>No</v>
      </c>
      <c r="L958" s="6">
        <f t="shared" si="87"/>
        <v>0</v>
      </c>
      <c r="M958" s="6" t="str">
        <f t="shared" si="88"/>
        <v>Normal Weight</v>
      </c>
      <c r="N958" s="6" t="str">
        <f t="shared" si="89"/>
        <v>Diabetic</v>
      </c>
    </row>
    <row r="959" spans="1:14" ht="15" customHeight="1" x14ac:dyDescent="0.3">
      <c r="A959" t="s">
        <v>1928</v>
      </c>
      <c r="B959">
        <v>32.299999999999997</v>
      </c>
      <c r="C959">
        <v>9.89</v>
      </c>
      <c r="D959" t="s">
        <v>4697</v>
      </c>
      <c r="E959" t="s">
        <v>4697</v>
      </c>
      <c r="F959" t="s">
        <v>4697</v>
      </c>
      <c r="G959" t="s">
        <v>4698</v>
      </c>
      <c r="H959" t="s">
        <v>4697</v>
      </c>
      <c r="I959" s="6" t="str">
        <f t="shared" si="84"/>
        <v>No</v>
      </c>
      <c r="J959" s="6" t="str">
        <f t="shared" si="85"/>
        <v>No</v>
      </c>
      <c r="K959" s="6" t="str">
        <f t="shared" si="86"/>
        <v>No</v>
      </c>
      <c r="L959" s="6">
        <f t="shared" si="87"/>
        <v>0</v>
      </c>
      <c r="M959" s="6" t="str">
        <f t="shared" si="88"/>
        <v>Obesity</v>
      </c>
      <c r="N959" s="6" t="str">
        <f t="shared" si="89"/>
        <v>Diabetic</v>
      </c>
    </row>
    <row r="960" spans="1:14" ht="15" customHeight="1" x14ac:dyDescent="0.3">
      <c r="A960" t="s">
        <v>1930</v>
      </c>
      <c r="B960">
        <v>39.94</v>
      </c>
      <c r="C960">
        <v>5.14</v>
      </c>
      <c r="D960" t="s">
        <v>4697</v>
      </c>
      <c r="E960" t="s">
        <v>4697</v>
      </c>
      <c r="F960" t="s">
        <v>4697</v>
      </c>
      <c r="G960" t="s">
        <v>4698</v>
      </c>
      <c r="H960" t="s">
        <v>4697</v>
      </c>
      <c r="I960" s="6" t="str">
        <f t="shared" si="84"/>
        <v>No</v>
      </c>
      <c r="J960" s="6" t="str">
        <f t="shared" si="85"/>
        <v>No</v>
      </c>
      <c r="K960" s="6" t="str">
        <f t="shared" si="86"/>
        <v>No</v>
      </c>
      <c r="L960" s="6">
        <f t="shared" si="87"/>
        <v>0</v>
      </c>
      <c r="M960" s="6" t="str">
        <f t="shared" si="88"/>
        <v>Obesity</v>
      </c>
      <c r="N960" s="6" t="str">
        <f t="shared" si="89"/>
        <v>Normal</v>
      </c>
    </row>
    <row r="961" spans="1:14" ht="15" customHeight="1" x14ac:dyDescent="0.3">
      <c r="A961" t="s">
        <v>1932</v>
      </c>
      <c r="B961">
        <v>30</v>
      </c>
      <c r="C961">
        <v>5.61</v>
      </c>
      <c r="D961" t="s">
        <v>4699</v>
      </c>
      <c r="E961" t="s">
        <v>4697</v>
      </c>
      <c r="F961" t="s">
        <v>4700</v>
      </c>
      <c r="G961">
        <v>1</v>
      </c>
      <c r="H961" t="s">
        <v>4697</v>
      </c>
      <c r="I961" s="6" t="str">
        <f t="shared" si="84"/>
        <v>Yes</v>
      </c>
      <c r="J961" s="6" t="str">
        <f t="shared" si="85"/>
        <v>No</v>
      </c>
      <c r="K961" s="6" t="str">
        <f t="shared" si="86"/>
        <v>No</v>
      </c>
      <c r="L961" s="6">
        <f t="shared" si="87"/>
        <v>1</v>
      </c>
      <c r="M961" s="6" t="str">
        <f t="shared" si="88"/>
        <v>Obesity</v>
      </c>
      <c r="N961" s="6" t="str">
        <f t="shared" si="89"/>
        <v>Normal</v>
      </c>
    </row>
    <row r="962" spans="1:14" ht="15" customHeight="1" x14ac:dyDescent="0.3">
      <c r="A962" t="s">
        <v>1934</v>
      </c>
      <c r="B962">
        <v>35.340000000000003</v>
      </c>
      <c r="C962">
        <v>5.51</v>
      </c>
      <c r="D962" t="s">
        <v>4699</v>
      </c>
      <c r="E962" t="s">
        <v>4697</v>
      </c>
      <c r="F962" t="s">
        <v>4700</v>
      </c>
      <c r="G962">
        <v>1</v>
      </c>
      <c r="H962" t="s">
        <v>4697</v>
      </c>
      <c r="I962" s="6" t="str">
        <f t="shared" ref="I962:I1025" si="90">PROPER(D962)</f>
        <v>Yes</v>
      </c>
      <c r="J962" s="6" t="str">
        <f t="shared" ref="J962:J1025" si="91">PROPER(E962)</f>
        <v>No</v>
      </c>
      <c r="K962" s="6" t="str">
        <f t="shared" ref="K962:K1025" si="92">IF(H962="?",$K$4,PROPER(H962))</f>
        <v>No</v>
      </c>
      <c r="L962" s="6">
        <f t="shared" ref="L962:L1025" si="93">IF(G962="No major surgery",0,G962)</f>
        <v>1</v>
      </c>
      <c r="M962" s="6" t="str">
        <f t="shared" ref="M962:M1025" si="94">IF(B962&lt;18.5,"Underweight",IF(B962&lt;=24.9,"Normal Weight",IF(B962&lt;=29.9,"Overweight","Obesity")))</f>
        <v>Obesity</v>
      </c>
      <c r="N962" s="6" t="str">
        <f t="shared" ref="N962:N1025" si="95">IF(C962&lt;5.7,"Normal",IF(C962&lt;=6.4,"Prediabetic","Diabetic"))</f>
        <v>Normal</v>
      </c>
    </row>
    <row r="963" spans="1:14" ht="15" customHeight="1" x14ac:dyDescent="0.3">
      <c r="A963" t="s">
        <v>1936</v>
      </c>
      <c r="B963">
        <v>32.204999999999998</v>
      </c>
      <c r="C963">
        <v>8.3800000000000008</v>
      </c>
      <c r="D963" t="s">
        <v>4699</v>
      </c>
      <c r="E963" t="s">
        <v>4697</v>
      </c>
      <c r="F963" t="s">
        <v>4697</v>
      </c>
      <c r="G963">
        <v>2</v>
      </c>
      <c r="H963" t="s">
        <v>4697</v>
      </c>
      <c r="I963" s="6" t="str">
        <f t="shared" si="90"/>
        <v>Yes</v>
      </c>
      <c r="J963" s="6" t="str">
        <f t="shared" si="91"/>
        <v>No</v>
      </c>
      <c r="K963" s="6" t="str">
        <f t="shared" si="92"/>
        <v>No</v>
      </c>
      <c r="L963" s="6">
        <f t="shared" si="93"/>
        <v>2</v>
      </c>
      <c r="M963" s="6" t="str">
        <f t="shared" si="94"/>
        <v>Obesity</v>
      </c>
      <c r="N963" s="6" t="str">
        <f t="shared" si="95"/>
        <v>Diabetic</v>
      </c>
    </row>
    <row r="964" spans="1:14" ht="15" customHeight="1" x14ac:dyDescent="0.3">
      <c r="A964" t="s">
        <v>1938</v>
      </c>
      <c r="B964">
        <v>33.880000000000003</v>
      </c>
      <c r="C964">
        <v>4.68</v>
      </c>
      <c r="D964" t="s">
        <v>4697</v>
      </c>
      <c r="E964" t="s">
        <v>4699</v>
      </c>
      <c r="F964" t="s">
        <v>4697</v>
      </c>
      <c r="G964">
        <v>1</v>
      </c>
      <c r="H964" t="s">
        <v>4697</v>
      </c>
      <c r="I964" s="6" t="str">
        <f t="shared" si="90"/>
        <v>No</v>
      </c>
      <c r="J964" s="6" t="str">
        <f t="shared" si="91"/>
        <v>Yes</v>
      </c>
      <c r="K964" s="6" t="str">
        <f t="shared" si="92"/>
        <v>No</v>
      </c>
      <c r="L964" s="6">
        <f t="shared" si="93"/>
        <v>1</v>
      </c>
      <c r="M964" s="6" t="str">
        <f t="shared" si="94"/>
        <v>Obesity</v>
      </c>
      <c r="N964" s="6" t="str">
        <f t="shared" si="95"/>
        <v>Normal</v>
      </c>
    </row>
    <row r="965" spans="1:14" ht="15" customHeight="1" x14ac:dyDescent="0.3">
      <c r="A965" t="s">
        <v>1940</v>
      </c>
      <c r="B965">
        <v>26.63</v>
      </c>
      <c r="C965">
        <v>4.3600000000000003</v>
      </c>
      <c r="D965" t="s">
        <v>4699</v>
      </c>
      <c r="E965" t="s">
        <v>4697</v>
      </c>
      <c r="F965" t="s">
        <v>4697</v>
      </c>
      <c r="G965">
        <v>2</v>
      </c>
      <c r="H965" t="s">
        <v>4697</v>
      </c>
      <c r="I965" s="6" t="str">
        <f t="shared" si="90"/>
        <v>Yes</v>
      </c>
      <c r="J965" s="6" t="str">
        <f t="shared" si="91"/>
        <v>No</v>
      </c>
      <c r="K965" s="6" t="str">
        <f t="shared" si="92"/>
        <v>No</v>
      </c>
      <c r="L965" s="6">
        <f t="shared" si="93"/>
        <v>2</v>
      </c>
      <c r="M965" s="6" t="str">
        <f t="shared" si="94"/>
        <v>Overweight</v>
      </c>
      <c r="N965" s="6" t="str">
        <f t="shared" si="95"/>
        <v>Normal</v>
      </c>
    </row>
    <row r="966" spans="1:14" ht="15" customHeight="1" x14ac:dyDescent="0.3">
      <c r="A966" t="s">
        <v>1942</v>
      </c>
      <c r="B966">
        <v>28.7</v>
      </c>
      <c r="C966">
        <v>7.74</v>
      </c>
      <c r="D966" t="s">
        <v>4697</v>
      </c>
      <c r="E966" t="s">
        <v>4697</v>
      </c>
      <c r="F966" t="s">
        <v>4697</v>
      </c>
      <c r="G966" t="s">
        <v>4698</v>
      </c>
      <c r="H966" t="s">
        <v>4697</v>
      </c>
      <c r="I966" s="6" t="str">
        <f t="shared" si="90"/>
        <v>No</v>
      </c>
      <c r="J966" s="6" t="str">
        <f t="shared" si="91"/>
        <v>No</v>
      </c>
      <c r="K966" s="6" t="str">
        <f t="shared" si="92"/>
        <v>No</v>
      </c>
      <c r="L966" s="6">
        <f t="shared" si="93"/>
        <v>0</v>
      </c>
      <c r="M966" s="6" t="str">
        <f t="shared" si="94"/>
        <v>Overweight</v>
      </c>
      <c r="N966" s="6" t="str">
        <f t="shared" si="95"/>
        <v>Diabetic</v>
      </c>
    </row>
    <row r="967" spans="1:14" ht="15" customHeight="1" x14ac:dyDescent="0.3">
      <c r="A967" t="s">
        <v>1944</v>
      </c>
      <c r="B967">
        <v>25.65</v>
      </c>
      <c r="C967">
        <v>4.05</v>
      </c>
      <c r="D967" t="s">
        <v>4699</v>
      </c>
      <c r="E967" t="s">
        <v>4697</v>
      </c>
      <c r="F967" t="s">
        <v>4697</v>
      </c>
      <c r="G967">
        <v>2</v>
      </c>
      <c r="H967" t="s">
        <v>4697</v>
      </c>
      <c r="I967" s="6" t="str">
        <f t="shared" si="90"/>
        <v>Yes</v>
      </c>
      <c r="J967" s="6" t="str">
        <f t="shared" si="91"/>
        <v>No</v>
      </c>
      <c r="K967" s="6" t="str">
        <f t="shared" si="92"/>
        <v>No</v>
      </c>
      <c r="L967" s="6">
        <f t="shared" si="93"/>
        <v>2</v>
      </c>
      <c r="M967" s="6" t="str">
        <f t="shared" si="94"/>
        <v>Overweight</v>
      </c>
      <c r="N967" s="6" t="str">
        <f t="shared" si="95"/>
        <v>Normal</v>
      </c>
    </row>
    <row r="968" spans="1:14" ht="15" customHeight="1" x14ac:dyDescent="0.3">
      <c r="A968" t="s">
        <v>1946</v>
      </c>
      <c r="B968">
        <v>36.384999999999998</v>
      </c>
      <c r="C968">
        <v>11.49</v>
      </c>
      <c r="D968" t="s">
        <v>4697</v>
      </c>
      <c r="E968" t="s">
        <v>4697</v>
      </c>
      <c r="F968" t="s">
        <v>4697</v>
      </c>
      <c r="G968" t="s">
        <v>4698</v>
      </c>
      <c r="H968" t="s">
        <v>4697</v>
      </c>
      <c r="I968" s="6" t="str">
        <f t="shared" si="90"/>
        <v>No</v>
      </c>
      <c r="J968" s="6" t="str">
        <f t="shared" si="91"/>
        <v>No</v>
      </c>
      <c r="K968" s="6" t="str">
        <f t="shared" si="92"/>
        <v>No</v>
      </c>
      <c r="L968" s="6">
        <f t="shared" si="93"/>
        <v>0</v>
      </c>
      <c r="M968" s="6" t="str">
        <f t="shared" si="94"/>
        <v>Obesity</v>
      </c>
      <c r="N968" s="6" t="str">
        <f t="shared" si="95"/>
        <v>Diabetic</v>
      </c>
    </row>
    <row r="969" spans="1:14" ht="15" customHeight="1" x14ac:dyDescent="0.3">
      <c r="A969" t="s">
        <v>1948</v>
      </c>
      <c r="B969">
        <v>34.69</v>
      </c>
      <c r="C969">
        <v>5.65</v>
      </c>
      <c r="D969" t="s">
        <v>4697</v>
      </c>
      <c r="E969" t="s">
        <v>4697</v>
      </c>
      <c r="F969" t="s">
        <v>4697</v>
      </c>
      <c r="G969" t="s">
        <v>4698</v>
      </c>
      <c r="H969" t="s">
        <v>4697</v>
      </c>
      <c r="I969" s="6" t="str">
        <f t="shared" si="90"/>
        <v>No</v>
      </c>
      <c r="J969" s="6" t="str">
        <f t="shared" si="91"/>
        <v>No</v>
      </c>
      <c r="K969" s="6" t="str">
        <f t="shared" si="92"/>
        <v>No</v>
      </c>
      <c r="L969" s="6">
        <f t="shared" si="93"/>
        <v>0</v>
      </c>
      <c r="M969" s="6" t="str">
        <f t="shared" si="94"/>
        <v>Obesity</v>
      </c>
      <c r="N969" s="6" t="str">
        <f t="shared" si="95"/>
        <v>Normal</v>
      </c>
    </row>
    <row r="970" spans="1:14" ht="15" customHeight="1" x14ac:dyDescent="0.3">
      <c r="A970" t="s">
        <v>1950</v>
      </c>
      <c r="B970">
        <v>37.68</v>
      </c>
      <c r="C970">
        <v>4.29</v>
      </c>
      <c r="D970" t="s">
        <v>4699</v>
      </c>
      <c r="E970" t="s">
        <v>4697</v>
      </c>
      <c r="F970" t="s">
        <v>4697</v>
      </c>
      <c r="G970" t="s">
        <v>4698</v>
      </c>
      <c r="H970" t="s">
        <v>4697</v>
      </c>
      <c r="I970" s="6" t="str">
        <f t="shared" si="90"/>
        <v>Yes</v>
      </c>
      <c r="J970" s="6" t="str">
        <f t="shared" si="91"/>
        <v>No</v>
      </c>
      <c r="K970" s="6" t="str">
        <f t="shared" si="92"/>
        <v>No</v>
      </c>
      <c r="L970" s="6">
        <f t="shared" si="93"/>
        <v>0</v>
      </c>
      <c r="M970" s="6" t="str">
        <f t="shared" si="94"/>
        <v>Obesity</v>
      </c>
      <c r="N970" s="6" t="str">
        <f t="shared" si="95"/>
        <v>Normal</v>
      </c>
    </row>
    <row r="971" spans="1:14" ht="15" customHeight="1" x14ac:dyDescent="0.3">
      <c r="A971" t="s">
        <v>1952</v>
      </c>
      <c r="B971">
        <v>35.49</v>
      </c>
      <c r="C971">
        <v>4.74</v>
      </c>
      <c r="D971" t="s">
        <v>4699</v>
      </c>
      <c r="E971" t="s">
        <v>4697</v>
      </c>
      <c r="F971" t="s">
        <v>4700</v>
      </c>
      <c r="G971">
        <v>1</v>
      </c>
      <c r="H971" t="s">
        <v>4697</v>
      </c>
      <c r="I971" s="6" t="str">
        <f t="shared" si="90"/>
        <v>Yes</v>
      </c>
      <c r="J971" s="6" t="str">
        <f t="shared" si="91"/>
        <v>No</v>
      </c>
      <c r="K971" s="6" t="str">
        <f t="shared" si="92"/>
        <v>No</v>
      </c>
      <c r="L971" s="6">
        <f t="shared" si="93"/>
        <v>1</v>
      </c>
      <c r="M971" s="6" t="str">
        <f t="shared" si="94"/>
        <v>Obesity</v>
      </c>
      <c r="N971" s="6" t="str">
        <f t="shared" si="95"/>
        <v>Normal</v>
      </c>
    </row>
    <row r="972" spans="1:14" ht="15" customHeight="1" x14ac:dyDescent="0.3">
      <c r="A972" t="s">
        <v>1954</v>
      </c>
      <c r="B972">
        <v>44.7</v>
      </c>
      <c r="C972">
        <v>7.6</v>
      </c>
      <c r="D972" t="s">
        <v>4699</v>
      </c>
      <c r="E972" t="s">
        <v>4697</v>
      </c>
      <c r="F972" t="s">
        <v>4697</v>
      </c>
      <c r="G972">
        <v>2</v>
      </c>
      <c r="H972" t="s">
        <v>4697</v>
      </c>
      <c r="I972" s="6" t="str">
        <f t="shared" si="90"/>
        <v>Yes</v>
      </c>
      <c r="J972" s="6" t="str">
        <f t="shared" si="91"/>
        <v>No</v>
      </c>
      <c r="K972" s="6" t="str">
        <f t="shared" si="92"/>
        <v>No</v>
      </c>
      <c r="L972" s="6">
        <f t="shared" si="93"/>
        <v>2</v>
      </c>
      <c r="M972" s="6" t="str">
        <f t="shared" si="94"/>
        <v>Obesity</v>
      </c>
      <c r="N972" s="6" t="str">
        <f t="shared" si="95"/>
        <v>Diabetic</v>
      </c>
    </row>
    <row r="973" spans="1:14" ht="15" customHeight="1" x14ac:dyDescent="0.3">
      <c r="A973" t="s">
        <v>1956</v>
      </c>
      <c r="B973">
        <v>38.380000000000003</v>
      </c>
      <c r="C973">
        <v>8.5</v>
      </c>
      <c r="D973" t="s">
        <v>4699</v>
      </c>
      <c r="E973" t="s">
        <v>4697</v>
      </c>
      <c r="F973" t="s">
        <v>4697</v>
      </c>
      <c r="G973">
        <v>2</v>
      </c>
      <c r="H973" t="s">
        <v>4697</v>
      </c>
      <c r="I973" s="6" t="str">
        <f t="shared" si="90"/>
        <v>Yes</v>
      </c>
      <c r="J973" s="6" t="str">
        <f t="shared" si="91"/>
        <v>No</v>
      </c>
      <c r="K973" s="6" t="str">
        <f t="shared" si="92"/>
        <v>No</v>
      </c>
      <c r="L973" s="6">
        <f t="shared" si="93"/>
        <v>2</v>
      </c>
      <c r="M973" s="6" t="str">
        <f t="shared" si="94"/>
        <v>Obesity</v>
      </c>
      <c r="N973" s="6" t="str">
        <f t="shared" si="95"/>
        <v>Diabetic</v>
      </c>
    </row>
    <row r="974" spans="1:14" ht="15" customHeight="1" x14ac:dyDescent="0.3">
      <c r="A974" t="s">
        <v>1958</v>
      </c>
      <c r="B974">
        <v>35.244999999999997</v>
      </c>
      <c r="C974">
        <v>11.22</v>
      </c>
      <c r="D974" t="s">
        <v>4699</v>
      </c>
      <c r="E974" t="s">
        <v>4697</v>
      </c>
      <c r="F974" t="s">
        <v>4697</v>
      </c>
      <c r="G974" t="s">
        <v>4698</v>
      </c>
      <c r="H974" t="s">
        <v>4697</v>
      </c>
      <c r="I974" s="6" t="str">
        <f t="shared" si="90"/>
        <v>Yes</v>
      </c>
      <c r="J974" s="6" t="str">
        <f t="shared" si="91"/>
        <v>No</v>
      </c>
      <c r="K974" s="6" t="str">
        <f t="shared" si="92"/>
        <v>No</v>
      </c>
      <c r="L974" s="6">
        <f t="shared" si="93"/>
        <v>0</v>
      </c>
      <c r="M974" s="6" t="str">
        <f t="shared" si="94"/>
        <v>Obesity</v>
      </c>
      <c r="N974" s="6" t="str">
        <f t="shared" si="95"/>
        <v>Diabetic</v>
      </c>
    </row>
    <row r="975" spans="1:14" ht="15" customHeight="1" x14ac:dyDescent="0.3">
      <c r="A975" t="s">
        <v>1960</v>
      </c>
      <c r="B975">
        <v>49.84</v>
      </c>
      <c r="C975">
        <v>5.0999999999999996</v>
      </c>
      <c r="D975" t="s">
        <v>4699</v>
      </c>
      <c r="E975" t="s">
        <v>4697</v>
      </c>
      <c r="F975" t="s">
        <v>4700</v>
      </c>
      <c r="G975">
        <v>1</v>
      </c>
      <c r="H975" t="s">
        <v>4697</v>
      </c>
      <c r="I975" s="6" t="str">
        <f t="shared" si="90"/>
        <v>Yes</v>
      </c>
      <c r="J975" s="6" t="str">
        <f t="shared" si="91"/>
        <v>No</v>
      </c>
      <c r="K975" s="6" t="str">
        <f t="shared" si="92"/>
        <v>No</v>
      </c>
      <c r="L975" s="6">
        <f t="shared" si="93"/>
        <v>1</v>
      </c>
      <c r="M975" s="6" t="str">
        <f t="shared" si="94"/>
        <v>Obesity</v>
      </c>
      <c r="N975" s="6" t="str">
        <f t="shared" si="95"/>
        <v>Normal</v>
      </c>
    </row>
    <row r="976" spans="1:14" ht="15" customHeight="1" x14ac:dyDescent="0.3">
      <c r="A976" t="s">
        <v>1962</v>
      </c>
      <c r="B976">
        <v>49.06</v>
      </c>
      <c r="C976">
        <v>5.43</v>
      </c>
      <c r="D976" t="s">
        <v>4699</v>
      </c>
      <c r="E976" t="s">
        <v>4697</v>
      </c>
      <c r="F976" t="s">
        <v>4697</v>
      </c>
      <c r="G976">
        <v>1</v>
      </c>
      <c r="H976" t="s">
        <v>4697</v>
      </c>
      <c r="I976" s="6" t="str">
        <f t="shared" si="90"/>
        <v>Yes</v>
      </c>
      <c r="J976" s="6" t="str">
        <f t="shared" si="91"/>
        <v>No</v>
      </c>
      <c r="K976" s="6" t="str">
        <f t="shared" si="92"/>
        <v>No</v>
      </c>
      <c r="L976" s="6">
        <f t="shared" si="93"/>
        <v>1</v>
      </c>
      <c r="M976" s="6" t="str">
        <f t="shared" si="94"/>
        <v>Obesity</v>
      </c>
      <c r="N976" s="6" t="str">
        <f t="shared" si="95"/>
        <v>Normal</v>
      </c>
    </row>
    <row r="977" spans="1:14" ht="15" customHeight="1" x14ac:dyDescent="0.3">
      <c r="A977" t="s">
        <v>1964</v>
      </c>
      <c r="B977">
        <v>30.88</v>
      </c>
      <c r="C977">
        <v>5.82</v>
      </c>
      <c r="D977" t="s">
        <v>4697</v>
      </c>
      <c r="E977" t="s">
        <v>4697</v>
      </c>
      <c r="F977" t="s">
        <v>4697</v>
      </c>
      <c r="G977">
        <v>2</v>
      </c>
      <c r="H977" t="s">
        <v>4697</v>
      </c>
      <c r="I977" s="6" t="str">
        <f t="shared" si="90"/>
        <v>No</v>
      </c>
      <c r="J977" s="6" t="str">
        <f t="shared" si="91"/>
        <v>No</v>
      </c>
      <c r="K977" s="6" t="str">
        <f t="shared" si="92"/>
        <v>No</v>
      </c>
      <c r="L977" s="6">
        <f t="shared" si="93"/>
        <v>2</v>
      </c>
      <c r="M977" s="6" t="str">
        <f t="shared" si="94"/>
        <v>Obesity</v>
      </c>
      <c r="N977" s="6" t="str">
        <f t="shared" si="95"/>
        <v>Prediabetic</v>
      </c>
    </row>
    <row r="978" spans="1:14" ht="15" customHeight="1" x14ac:dyDescent="0.3">
      <c r="A978" t="s">
        <v>1966</v>
      </c>
      <c r="B978">
        <v>33.35</v>
      </c>
      <c r="C978">
        <v>6.05</v>
      </c>
      <c r="D978" t="s">
        <v>4697</v>
      </c>
      <c r="E978" t="s">
        <v>4697</v>
      </c>
      <c r="F978" t="s">
        <v>4700</v>
      </c>
      <c r="G978">
        <v>1</v>
      </c>
      <c r="H978" t="s">
        <v>4697</v>
      </c>
      <c r="I978" s="6" t="str">
        <f t="shared" si="90"/>
        <v>No</v>
      </c>
      <c r="J978" s="6" t="str">
        <f t="shared" si="91"/>
        <v>No</v>
      </c>
      <c r="K978" s="6" t="str">
        <f t="shared" si="92"/>
        <v>No</v>
      </c>
      <c r="L978" s="6">
        <f t="shared" si="93"/>
        <v>1</v>
      </c>
      <c r="M978" s="6" t="str">
        <f t="shared" si="94"/>
        <v>Obesity</v>
      </c>
      <c r="N978" s="6" t="str">
        <f t="shared" si="95"/>
        <v>Prediabetic</v>
      </c>
    </row>
    <row r="979" spans="1:14" ht="15" customHeight="1" x14ac:dyDescent="0.3">
      <c r="A979" t="s">
        <v>1968</v>
      </c>
      <c r="B979">
        <v>38</v>
      </c>
      <c r="C979">
        <v>6.38</v>
      </c>
      <c r="D979" t="s">
        <v>4699</v>
      </c>
      <c r="E979" t="s">
        <v>4697</v>
      </c>
      <c r="F979" t="s">
        <v>4697</v>
      </c>
      <c r="G979">
        <v>1</v>
      </c>
      <c r="H979" t="s">
        <v>4697</v>
      </c>
      <c r="I979" s="6" t="str">
        <f t="shared" si="90"/>
        <v>Yes</v>
      </c>
      <c r="J979" s="6" t="str">
        <f t="shared" si="91"/>
        <v>No</v>
      </c>
      <c r="K979" s="6" t="str">
        <f t="shared" si="92"/>
        <v>No</v>
      </c>
      <c r="L979" s="6">
        <f t="shared" si="93"/>
        <v>1</v>
      </c>
      <c r="M979" s="6" t="str">
        <f t="shared" si="94"/>
        <v>Obesity</v>
      </c>
      <c r="N979" s="6" t="str">
        <f t="shared" si="95"/>
        <v>Prediabetic</v>
      </c>
    </row>
    <row r="980" spans="1:14" ht="15" customHeight="1" x14ac:dyDescent="0.3">
      <c r="A980" t="s">
        <v>1970</v>
      </c>
      <c r="B980">
        <v>36.08</v>
      </c>
      <c r="C980">
        <v>5.73</v>
      </c>
      <c r="D980" t="s">
        <v>4699</v>
      </c>
      <c r="E980" t="s">
        <v>4697</v>
      </c>
      <c r="F980" t="s">
        <v>4697</v>
      </c>
      <c r="G980">
        <v>1</v>
      </c>
      <c r="H980" t="s">
        <v>4697</v>
      </c>
      <c r="I980" s="6" t="str">
        <f t="shared" si="90"/>
        <v>Yes</v>
      </c>
      <c r="J980" s="6" t="str">
        <f t="shared" si="91"/>
        <v>No</v>
      </c>
      <c r="K980" s="6" t="str">
        <f t="shared" si="92"/>
        <v>No</v>
      </c>
      <c r="L980" s="6">
        <f t="shared" si="93"/>
        <v>1</v>
      </c>
      <c r="M980" s="6" t="str">
        <f t="shared" si="94"/>
        <v>Obesity</v>
      </c>
      <c r="N980" s="6" t="str">
        <f t="shared" si="95"/>
        <v>Prediabetic</v>
      </c>
    </row>
    <row r="981" spans="1:14" ht="15" customHeight="1" x14ac:dyDescent="0.3">
      <c r="A981" t="s">
        <v>1972</v>
      </c>
      <c r="B981">
        <v>35.700000000000003</v>
      </c>
      <c r="C981">
        <v>5.47</v>
      </c>
      <c r="D981" t="s">
        <v>4699</v>
      </c>
      <c r="E981" t="s">
        <v>4697</v>
      </c>
      <c r="F981" t="s">
        <v>4697</v>
      </c>
      <c r="G981">
        <v>1</v>
      </c>
      <c r="H981" t="s">
        <v>4697</v>
      </c>
      <c r="I981" s="6" t="str">
        <f t="shared" si="90"/>
        <v>Yes</v>
      </c>
      <c r="J981" s="6" t="str">
        <f t="shared" si="91"/>
        <v>No</v>
      </c>
      <c r="K981" s="6" t="str">
        <f t="shared" si="92"/>
        <v>No</v>
      </c>
      <c r="L981" s="6">
        <f t="shared" si="93"/>
        <v>1</v>
      </c>
      <c r="M981" s="6" t="str">
        <f t="shared" si="94"/>
        <v>Obesity</v>
      </c>
      <c r="N981" s="6" t="str">
        <f t="shared" si="95"/>
        <v>Normal</v>
      </c>
    </row>
    <row r="982" spans="1:14" ht="15" customHeight="1" x14ac:dyDescent="0.3">
      <c r="A982" t="s">
        <v>1974</v>
      </c>
      <c r="B982">
        <v>34.01</v>
      </c>
      <c r="C982">
        <v>11.3</v>
      </c>
      <c r="D982" t="s">
        <v>4697</v>
      </c>
      <c r="E982" t="s">
        <v>4697</v>
      </c>
      <c r="F982" t="s">
        <v>4697</v>
      </c>
      <c r="G982" t="s">
        <v>4698</v>
      </c>
      <c r="H982" t="s">
        <v>4697</v>
      </c>
      <c r="I982" s="6" t="str">
        <f t="shared" si="90"/>
        <v>No</v>
      </c>
      <c r="J982" s="6" t="str">
        <f t="shared" si="91"/>
        <v>No</v>
      </c>
      <c r="K982" s="6" t="str">
        <f t="shared" si="92"/>
        <v>No</v>
      </c>
      <c r="L982" s="6">
        <f t="shared" si="93"/>
        <v>0</v>
      </c>
      <c r="M982" s="6" t="str">
        <f t="shared" si="94"/>
        <v>Obesity</v>
      </c>
      <c r="N982" s="6" t="str">
        <f t="shared" si="95"/>
        <v>Diabetic</v>
      </c>
    </row>
    <row r="983" spans="1:14" ht="15" customHeight="1" x14ac:dyDescent="0.3">
      <c r="A983" t="s">
        <v>1976</v>
      </c>
      <c r="B983">
        <v>31.54</v>
      </c>
      <c r="C983">
        <v>6.72</v>
      </c>
      <c r="D983" t="s">
        <v>4697</v>
      </c>
      <c r="E983" t="s">
        <v>4697</v>
      </c>
      <c r="F983" t="s">
        <v>4697</v>
      </c>
      <c r="G983" t="s">
        <v>4698</v>
      </c>
      <c r="H983" t="s">
        <v>4697</v>
      </c>
      <c r="I983" s="6" t="str">
        <f t="shared" si="90"/>
        <v>No</v>
      </c>
      <c r="J983" s="6" t="str">
        <f t="shared" si="91"/>
        <v>No</v>
      </c>
      <c r="K983" s="6" t="str">
        <f t="shared" si="92"/>
        <v>No</v>
      </c>
      <c r="L983" s="6">
        <f t="shared" si="93"/>
        <v>0</v>
      </c>
      <c r="M983" s="6" t="str">
        <f t="shared" si="94"/>
        <v>Obesity</v>
      </c>
      <c r="N983" s="6" t="str">
        <f t="shared" si="95"/>
        <v>Diabetic</v>
      </c>
    </row>
    <row r="984" spans="1:14" ht="15" customHeight="1" x14ac:dyDescent="0.3">
      <c r="A984" t="s">
        <v>1978</v>
      </c>
      <c r="B984">
        <v>23.3</v>
      </c>
      <c r="C984">
        <v>5.36</v>
      </c>
      <c r="D984" t="s">
        <v>4699</v>
      </c>
      <c r="E984" t="s">
        <v>4697</v>
      </c>
      <c r="F984" t="s">
        <v>4697</v>
      </c>
      <c r="G984">
        <v>1</v>
      </c>
      <c r="H984" t="s">
        <v>4697</v>
      </c>
      <c r="I984" s="6" t="str">
        <f t="shared" si="90"/>
        <v>Yes</v>
      </c>
      <c r="J984" s="6" t="str">
        <f t="shared" si="91"/>
        <v>No</v>
      </c>
      <c r="K984" s="6" t="str">
        <f t="shared" si="92"/>
        <v>No</v>
      </c>
      <c r="L984" s="6">
        <f t="shared" si="93"/>
        <v>1</v>
      </c>
      <c r="M984" s="6" t="str">
        <f t="shared" si="94"/>
        <v>Normal Weight</v>
      </c>
      <c r="N984" s="6" t="str">
        <f t="shared" si="95"/>
        <v>Normal</v>
      </c>
    </row>
    <row r="985" spans="1:14" ht="15" customHeight="1" x14ac:dyDescent="0.3">
      <c r="A985" t="s">
        <v>1980</v>
      </c>
      <c r="B985">
        <v>27.75</v>
      </c>
      <c r="C985">
        <v>9.8800000000000008</v>
      </c>
      <c r="D985" t="s">
        <v>4697</v>
      </c>
      <c r="E985" t="s">
        <v>4697</v>
      </c>
      <c r="F985" t="s">
        <v>4697</v>
      </c>
      <c r="G985" t="s">
        <v>4698</v>
      </c>
      <c r="H985" t="s">
        <v>4697</v>
      </c>
      <c r="I985" s="6" t="str">
        <f t="shared" si="90"/>
        <v>No</v>
      </c>
      <c r="J985" s="6" t="str">
        <f t="shared" si="91"/>
        <v>No</v>
      </c>
      <c r="K985" s="6" t="str">
        <f t="shared" si="92"/>
        <v>No</v>
      </c>
      <c r="L985" s="6">
        <f t="shared" si="93"/>
        <v>0</v>
      </c>
      <c r="M985" s="6" t="str">
        <f t="shared" si="94"/>
        <v>Overweight</v>
      </c>
      <c r="N985" s="6" t="str">
        <f t="shared" si="95"/>
        <v>Diabetic</v>
      </c>
    </row>
    <row r="986" spans="1:14" ht="15" customHeight="1" x14ac:dyDescent="0.3">
      <c r="A986" t="s">
        <v>1982</v>
      </c>
      <c r="B986">
        <v>42.46</v>
      </c>
      <c r="C986">
        <v>4.1100000000000003</v>
      </c>
      <c r="D986" t="s">
        <v>4697</v>
      </c>
      <c r="E986" t="s">
        <v>4697</v>
      </c>
      <c r="F986" t="s">
        <v>4697</v>
      </c>
      <c r="G986" t="s">
        <v>4698</v>
      </c>
      <c r="H986" t="s">
        <v>4697</v>
      </c>
      <c r="I986" s="6" t="str">
        <f t="shared" si="90"/>
        <v>No</v>
      </c>
      <c r="J986" s="6" t="str">
        <f t="shared" si="91"/>
        <v>No</v>
      </c>
      <c r="K986" s="6" t="str">
        <f t="shared" si="92"/>
        <v>No</v>
      </c>
      <c r="L986" s="6">
        <f t="shared" si="93"/>
        <v>0</v>
      </c>
      <c r="M986" s="6" t="str">
        <f t="shared" si="94"/>
        <v>Obesity</v>
      </c>
      <c r="N986" s="6" t="str">
        <f t="shared" si="95"/>
        <v>Normal</v>
      </c>
    </row>
    <row r="987" spans="1:14" ht="15" customHeight="1" x14ac:dyDescent="0.3">
      <c r="A987" t="s">
        <v>1984</v>
      </c>
      <c r="B987">
        <v>54.47</v>
      </c>
      <c r="C987">
        <v>7.48</v>
      </c>
      <c r="D987" t="s">
        <v>4697</v>
      </c>
      <c r="E987" t="s">
        <v>4697</v>
      </c>
      <c r="F987" t="s">
        <v>4697</v>
      </c>
      <c r="G987" t="s">
        <v>4698</v>
      </c>
      <c r="H987" t="s">
        <v>4697</v>
      </c>
      <c r="I987" s="6" t="str">
        <f t="shared" si="90"/>
        <v>No</v>
      </c>
      <c r="J987" s="6" t="str">
        <f t="shared" si="91"/>
        <v>No</v>
      </c>
      <c r="K987" s="6" t="str">
        <f t="shared" si="92"/>
        <v>No</v>
      </c>
      <c r="L987" s="6">
        <f t="shared" si="93"/>
        <v>0</v>
      </c>
      <c r="M987" s="6" t="str">
        <f t="shared" si="94"/>
        <v>Obesity</v>
      </c>
      <c r="N987" s="6" t="str">
        <f t="shared" si="95"/>
        <v>Diabetic</v>
      </c>
    </row>
    <row r="988" spans="1:14" ht="15" customHeight="1" x14ac:dyDescent="0.3">
      <c r="A988" t="s">
        <v>1986</v>
      </c>
      <c r="B988">
        <v>24.93</v>
      </c>
      <c r="C988">
        <v>9.18</v>
      </c>
      <c r="D988" t="s">
        <v>4699</v>
      </c>
      <c r="E988" t="s">
        <v>4697</v>
      </c>
      <c r="F988" t="s">
        <v>4700</v>
      </c>
      <c r="G988">
        <v>1</v>
      </c>
      <c r="H988" t="s">
        <v>4697</v>
      </c>
      <c r="I988" s="6" t="str">
        <f t="shared" si="90"/>
        <v>Yes</v>
      </c>
      <c r="J988" s="6" t="str">
        <f t="shared" si="91"/>
        <v>No</v>
      </c>
      <c r="K988" s="6" t="str">
        <f t="shared" si="92"/>
        <v>No</v>
      </c>
      <c r="L988" s="6">
        <f t="shared" si="93"/>
        <v>1</v>
      </c>
      <c r="M988" s="6" t="str">
        <f t="shared" si="94"/>
        <v>Overweight</v>
      </c>
      <c r="N988" s="6" t="str">
        <f t="shared" si="95"/>
        <v>Diabetic</v>
      </c>
    </row>
    <row r="989" spans="1:14" ht="15" customHeight="1" x14ac:dyDescent="0.3">
      <c r="A989" t="s">
        <v>1988</v>
      </c>
      <c r="B989">
        <v>48.12</v>
      </c>
      <c r="C989">
        <v>4.51</v>
      </c>
      <c r="D989" t="s">
        <v>4699</v>
      </c>
      <c r="E989" t="s">
        <v>4697</v>
      </c>
      <c r="F989" t="s">
        <v>4697</v>
      </c>
      <c r="G989">
        <v>1</v>
      </c>
      <c r="H989" t="s">
        <v>4697</v>
      </c>
      <c r="I989" s="6" t="str">
        <f t="shared" si="90"/>
        <v>Yes</v>
      </c>
      <c r="J989" s="6" t="str">
        <f t="shared" si="91"/>
        <v>No</v>
      </c>
      <c r="K989" s="6" t="str">
        <f t="shared" si="92"/>
        <v>No</v>
      </c>
      <c r="L989" s="6">
        <f t="shared" si="93"/>
        <v>1</v>
      </c>
      <c r="M989" s="6" t="str">
        <f t="shared" si="94"/>
        <v>Obesity</v>
      </c>
      <c r="N989" s="6" t="str">
        <f t="shared" si="95"/>
        <v>Normal</v>
      </c>
    </row>
    <row r="990" spans="1:14" ht="15" customHeight="1" x14ac:dyDescent="0.3">
      <c r="A990" t="s">
        <v>1990</v>
      </c>
      <c r="B990">
        <v>24.91</v>
      </c>
      <c r="C990">
        <v>7.33</v>
      </c>
      <c r="D990" t="s">
        <v>4699</v>
      </c>
      <c r="E990" t="s">
        <v>4697</v>
      </c>
      <c r="F990" t="s">
        <v>4700</v>
      </c>
      <c r="G990">
        <v>1</v>
      </c>
      <c r="H990" t="s">
        <v>4697</v>
      </c>
      <c r="I990" s="6" t="str">
        <f t="shared" si="90"/>
        <v>Yes</v>
      </c>
      <c r="J990" s="6" t="str">
        <f t="shared" si="91"/>
        <v>No</v>
      </c>
      <c r="K990" s="6" t="str">
        <f t="shared" si="92"/>
        <v>No</v>
      </c>
      <c r="L990" s="6">
        <f t="shared" si="93"/>
        <v>1</v>
      </c>
      <c r="M990" s="6" t="str">
        <f t="shared" si="94"/>
        <v>Overweight</v>
      </c>
      <c r="N990" s="6" t="str">
        <f t="shared" si="95"/>
        <v>Diabetic</v>
      </c>
    </row>
    <row r="991" spans="1:14" ht="15" customHeight="1" x14ac:dyDescent="0.3">
      <c r="A991" t="s">
        <v>1992</v>
      </c>
      <c r="B991">
        <v>27.645</v>
      </c>
      <c r="C991">
        <v>10.56</v>
      </c>
      <c r="D991" t="s">
        <v>4697</v>
      </c>
      <c r="E991" t="s">
        <v>4697</v>
      </c>
      <c r="F991" t="s">
        <v>4697</v>
      </c>
      <c r="G991" t="s">
        <v>4698</v>
      </c>
      <c r="H991" t="s">
        <v>4697</v>
      </c>
      <c r="I991" s="6" t="str">
        <f t="shared" si="90"/>
        <v>No</v>
      </c>
      <c r="J991" s="6" t="str">
        <f t="shared" si="91"/>
        <v>No</v>
      </c>
      <c r="K991" s="6" t="str">
        <f t="shared" si="92"/>
        <v>No</v>
      </c>
      <c r="L991" s="6">
        <f t="shared" si="93"/>
        <v>0</v>
      </c>
      <c r="M991" s="6" t="str">
        <f t="shared" si="94"/>
        <v>Overweight</v>
      </c>
      <c r="N991" s="6" t="str">
        <f t="shared" si="95"/>
        <v>Diabetic</v>
      </c>
    </row>
    <row r="992" spans="1:14" ht="15" customHeight="1" x14ac:dyDescent="0.3">
      <c r="A992" t="s">
        <v>1994</v>
      </c>
      <c r="B992">
        <v>33.700000000000003</v>
      </c>
      <c r="C992">
        <v>4.01</v>
      </c>
      <c r="D992" t="s">
        <v>4697</v>
      </c>
      <c r="E992" t="s">
        <v>4697</v>
      </c>
      <c r="F992" t="s">
        <v>4697</v>
      </c>
      <c r="G992">
        <v>2</v>
      </c>
      <c r="H992" t="s">
        <v>4697</v>
      </c>
      <c r="I992" s="6" t="str">
        <f t="shared" si="90"/>
        <v>No</v>
      </c>
      <c r="J992" s="6" t="str">
        <f t="shared" si="91"/>
        <v>No</v>
      </c>
      <c r="K992" s="6" t="str">
        <f t="shared" si="92"/>
        <v>No</v>
      </c>
      <c r="L992" s="6">
        <f t="shared" si="93"/>
        <v>2</v>
      </c>
      <c r="M992" s="6" t="str">
        <f t="shared" si="94"/>
        <v>Obesity</v>
      </c>
      <c r="N992" s="6" t="str">
        <f t="shared" si="95"/>
        <v>Normal</v>
      </c>
    </row>
    <row r="993" spans="1:14" ht="15" customHeight="1" x14ac:dyDescent="0.3">
      <c r="A993" t="s">
        <v>1996</v>
      </c>
      <c r="B993">
        <v>38.93</v>
      </c>
      <c r="C993">
        <v>5.64</v>
      </c>
      <c r="D993" t="s">
        <v>4699</v>
      </c>
      <c r="E993" t="s">
        <v>4697</v>
      </c>
      <c r="F993" t="s">
        <v>4697</v>
      </c>
      <c r="G993">
        <v>1</v>
      </c>
      <c r="H993" t="s">
        <v>4697</v>
      </c>
      <c r="I993" s="6" t="str">
        <f t="shared" si="90"/>
        <v>Yes</v>
      </c>
      <c r="J993" s="6" t="str">
        <f t="shared" si="91"/>
        <v>No</v>
      </c>
      <c r="K993" s="6" t="str">
        <f t="shared" si="92"/>
        <v>No</v>
      </c>
      <c r="L993" s="6">
        <f t="shared" si="93"/>
        <v>1</v>
      </c>
      <c r="M993" s="6" t="str">
        <f t="shared" si="94"/>
        <v>Obesity</v>
      </c>
      <c r="N993" s="6" t="str">
        <f t="shared" si="95"/>
        <v>Normal</v>
      </c>
    </row>
    <row r="994" spans="1:14" ht="15" customHeight="1" x14ac:dyDescent="0.3">
      <c r="A994" t="s">
        <v>1998</v>
      </c>
      <c r="B994">
        <v>32.774999999999999</v>
      </c>
      <c r="C994">
        <v>8.02</v>
      </c>
      <c r="D994" t="s">
        <v>4699</v>
      </c>
      <c r="E994" t="s">
        <v>4697</v>
      </c>
      <c r="F994" t="s">
        <v>4697</v>
      </c>
      <c r="G994">
        <v>2</v>
      </c>
      <c r="H994" t="s">
        <v>4697</v>
      </c>
      <c r="I994" s="6" t="str">
        <f t="shared" si="90"/>
        <v>Yes</v>
      </c>
      <c r="J994" s="6" t="str">
        <f t="shared" si="91"/>
        <v>No</v>
      </c>
      <c r="K994" s="6" t="str">
        <f t="shared" si="92"/>
        <v>No</v>
      </c>
      <c r="L994" s="6">
        <f t="shared" si="93"/>
        <v>2</v>
      </c>
      <c r="M994" s="6" t="str">
        <f t="shared" si="94"/>
        <v>Obesity</v>
      </c>
      <c r="N994" s="6" t="str">
        <f t="shared" si="95"/>
        <v>Diabetic</v>
      </c>
    </row>
    <row r="995" spans="1:14" ht="15" customHeight="1" x14ac:dyDescent="0.3">
      <c r="A995" t="s">
        <v>2000</v>
      </c>
      <c r="B995">
        <v>29.83</v>
      </c>
      <c r="C995">
        <v>7.2</v>
      </c>
      <c r="D995" t="s">
        <v>4699</v>
      </c>
      <c r="E995" t="s">
        <v>4697</v>
      </c>
      <c r="F995" t="s">
        <v>4697</v>
      </c>
      <c r="G995" t="s">
        <v>4698</v>
      </c>
      <c r="H995" t="s">
        <v>4697</v>
      </c>
      <c r="I995" s="6" t="str">
        <f t="shared" si="90"/>
        <v>Yes</v>
      </c>
      <c r="J995" s="6" t="str">
        <f t="shared" si="91"/>
        <v>No</v>
      </c>
      <c r="K995" s="6" t="str">
        <f t="shared" si="92"/>
        <v>No</v>
      </c>
      <c r="L995" s="6">
        <f t="shared" si="93"/>
        <v>0</v>
      </c>
      <c r="M995" s="6" t="str">
        <f t="shared" si="94"/>
        <v>Overweight</v>
      </c>
      <c r="N995" s="6" t="str">
        <f t="shared" si="95"/>
        <v>Diabetic</v>
      </c>
    </row>
    <row r="996" spans="1:14" ht="15" customHeight="1" x14ac:dyDescent="0.3">
      <c r="A996" t="s">
        <v>2002</v>
      </c>
      <c r="B996">
        <v>28.31</v>
      </c>
      <c r="C996">
        <v>4.55</v>
      </c>
      <c r="D996" t="s">
        <v>4697</v>
      </c>
      <c r="E996" t="s">
        <v>4699</v>
      </c>
      <c r="F996" t="s">
        <v>4697</v>
      </c>
      <c r="G996">
        <v>1</v>
      </c>
      <c r="H996" t="s">
        <v>4697</v>
      </c>
      <c r="I996" s="6" t="str">
        <f t="shared" si="90"/>
        <v>No</v>
      </c>
      <c r="J996" s="6" t="str">
        <f t="shared" si="91"/>
        <v>Yes</v>
      </c>
      <c r="K996" s="6" t="str">
        <f t="shared" si="92"/>
        <v>No</v>
      </c>
      <c r="L996" s="6">
        <f t="shared" si="93"/>
        <v>1</v>
      </c>
      <c r="M996" s="6" t="str">
        <f t="shared" si="94"/>
        <v>Overweight</v>
      </c>
      <c r="N996" s="6" t="str">
        <f t="shared" si="95"/>
        <v>Normal</v>
      </c>
    </row>
    <row r="997" spans="1:14" ht="15" customHeight="1" x14ac:dyDescent="0.3">
      <c r="A997" t="s">
        <v>2004</v>
      </c>
      <c r="B997">
        <v>29.79</v>
      </c>
      <c r="C997">
        <v>9.0299999999999994</v>
      </c>
      <c r="D997" t="s">
        <v>4697</v>
      </c>
      <c r="E997" t="s">
        <v>4697</v>
      </c>
      <c r="F997" t="s">
        <v>4697</v>
      </c>
      <c r="G997" t="s">
        <v>4698</v>
      </c>
      <c r="H997" t="s">
        <v>4697</v>
      </c>
      <c r="I997" s="6" t="str">
        <f t="shared" si="90"/>
        <v>No</v>
      </c>
      <c r="J997" s="6" t="str">
        <f t="shared" si="91"/>
        <v>No</v>
      </c>
      <c r="K997" s="6" t="str">
        <f t="shared" si="92"/>
        <v>No</v>
      </c>
      <c r="L997" s="6">
        <f t="shared" si="93"/>
        <v>0</v>
      </c>
      <c r="M997" s="6" t="str">
        <f t="shared" si="94"/>
        <v>Overweight</v>
      </c>
      <c r="N997" s="6" t="str">
        <f t="shared" si="95"/>
        <v>Diabetic</v>
      </c>
    </row>
    <row r="998" spans="1:14" ht="15" customHeight="1" x14ac:dyDescent="0.3">
      <c r="A998" t="s">
        <v>2006</v>
      </c>
      <c r="B998">
        <v>36.6</v>
      </c>
      <c r="C998">
        <v>5.2</v>
      </c>
      <c r="D998" t="s">
        <v>4699</v>
      </c>
      <c r="E998" t="s">
        <v>4697</v>
      </c>
      <c r="F998" t="s">
        <v>4700</v>
      </c>
      <c r="G998">
        <v>1</v>
      </c>
      <c r="H998" t="s">
        <v>4697</v>
      </c>
      <c r="I998" s="6" t="str">
        <f t="shared" si="90"/>
        <v>Yes</v>
      </c>
      <c r="J998" s="6" t="str">
        <f t="shared" si="91"/>
        <v>No</v>
      </c>
      <c r="K998" s="6" t="str">
        <f t="shared" si="92"/>
        <v>No</v>
      </c>
      <c r="L998" s="6">
        <f t="shared" si="93"/>
        <v>1</v>
      </c>
      <c r="M998" s="6" t="str">
        <f t="shared" si="94"/>
        <v>Obesity</v>
      </c>
      <c r="N998" s="6" t="str">
        <f t="shared" si="95"/>
        <v>Normal</v>
      </c>
    </row>
    <row r="999" spans="1:14" ht="15" customHeight="1" x14ac:dyDescent="0.3">
      <c r="A999" t="s">
        <v>2008</v>
      </c>
      <c r="B999">
        <v>35.93</v>
      </c>
      <c r="C999">
        <v>8.3000000000000007</v>
      </c>
      <c r="D999" t="s">
        <v>4699</v>
      </c>
      <c r="E999" t="s">
        <v>4697</v>
      </c>
      <c r="F999" t="s">
        <v>4697</v>
      </c>
      <c r="G999" t="s">
        <v>4698</v>
      </c>
      <c r="H999" t="s">
        <v>4697</v>
      </c>
      <c r="I999" s="6" t="str">
        <f t="shared" si="90"/>
        <v>Yes</v>
      </c>
      <c r="J999" s="6" t="str">
        <f t="shared" si="91"/>
        <v>No</v>
      </c>
      <c r="K999" s="6" t="str">
        <f t="shared" si="92"/>
        <v>No</v>
      </c>
      <c r="L999" s="6">
        <f t="shared" si="93"/>
        <v>0</v>
      </c>
      <c r="M999" s="6" t="str">
        <f t="shared" si="94"/>
        <v>Obesity</v>
      </c>
      <c r="N999" s="6" t="str">
        <f t="shared" si="95"/>
        <v>Diabetic</v>
      </c>
    </row>
    <row r="1000" spans="1:14" ht="15" customHeight="1" x14ac:dyDescent="0.3">
      <c r="A1000" t="s">
        <v>2010</v>
      </c>
      <c r="B1000">
        <v>28.6</v>
      </c>
      <c r="C1000">
        <v>5.56</v>
      </c>
      <c r="D1000" t="s">
        <v>4699</v>
      </c>
      <c r="E1000" t="s">
        <v>4697</v>
      </c>
      <c r="F1000" t="s">
        <v>4700</v>
      </c>
      <c r="G1000">
        <v>1</v>
      </c>
      <c r="H1000" t="s">
        <v>4697</v>
      </c>
      <c r="I1000" s="6" t="str">
        <f t="shared" si="90"/>
        <v>Yes</v>
      </c>
      <c r="J1000" s="6" t="str">
        <f t="shared" si="91"/>
        <v>No</v>
      </c>
      <c r="K1000" s="6" t="str">
        <f t="shared" si="92"/>
        <v>No</v>
      </c>
      <c r="L1000" s="6">
        <f t="shared" si="93"/>
        <v>1</v>
      </c>
      <c r="M1000" s="6" t="str">
        <f t="shared" si="94"/>
        <v>Overweight</v>
      </c>
      <c r="N1000" s="6" t="str">
        <f t="shared" si="95"/>
        <v>Normal</v>
      </c>
    </row>
    <row r="1001" spans="1:14" ht="15" customHeight="1" x14ac:dyDescent="0.3">
      <c r="A1001" t="s">
        <v>2012</v>
      </c>
      <c r="B1001">
        <v>39.17</v>
      </c>
      <c r="C1001">
        <v>4.1500000000000004</v>
      </c>
      <c r="D1001" t="s">
        <v>4697</v>
      </c>
      <c r="E1001" t="s">
        <v>4697</v>
      </c>
      <c r="F1001" t="s">
        <v>4697</v>
      </c>
      <c r="G1001" t="s">
        <v>4698</v>
      </c>
      <c r="H1001" t="s">
        <v>4697</v>
      </c>
      <c r="I1001" s="6" t="str">
        <f t="shared" si="90"/>
        <v>No</v>
      </c>
      <c r="J1001" s="6" t="str">
        <f t="shared" si="91"/>
        <v>No</v>
      </c>
      <c r="K1001" s="6" t="str">
        <f t="shared" si="92"/>
        <v>No</v>
      </c>
      <c r="L1001" s="6">
        <f t="shared" si="93"/>
        <v>0</v>
      </c>
      <c r="M1001" s="6" t="str">
        <f t="shared" si="94"/>
        <v>Obesity</v>
      </c>
      <c r="N1001" s="6" t="str">
        <f t="shared" si="95"/>
        <v>Normal</v>
      </c>
    </row>
    <row r="1002" spans="1:14" ht="15" customHeight="1" x14ac:dyDescent="0.3">
      <c r="A1002" t="s">
        <v>2014</v>
      </c>
      <c r="B1002">
        <v>26.41</v>
      </c>
      <c r="C1002">
        <v>5.99</v>
      </c>
      <c r="D1002" t="s">
        <v>4699</v>
      </c>
      <c r="E1002" t="s">
        <v>4697</v>
      </c>
      <c r="F1002" t="s">
        <v>4700</v>
      </c>
      <c r="G1002">
        <v>1</v>
      </c>
      <c r="H1002" t="s">
        <v>4697</v>
      </c>
      <c r="I1002" s="6" t="str">
        <f t="shared" si="90"/>
        <v>Yes</v>
      </c>
      <c r="J1002" s="6" t="str">
        <f t="shared" si="91"/>
        <v>No</v>
      </c>
      <c r="K1002" s="6" t="str">
        <f t="shared" si="92"/>
        <v>No</v>
      </c>
      <c r="L1002" s="6">
        <f t="shared" si="93"/>
        <v>1</v>
      </c>
      <c r="M1002" s="6" t="str">
        <f t="shared" si="94"/>
        <v>Overweight</v>
      </c>
      <c r="N1002" s="6" t="str">
        <f t="shared" si="95"/>
        <v>Prediabetic</v>
      </c>
    </row>
    <row r="1003" spans="1:14" ht="15" customHeight="1" x14ac:dyDescent="0.3">
      <c r="A1003" t="s">
        <v>2016</v>
      </c>
      <c r="B1003">
        <v>30.63</v>
      </c>
      <c r="C1003">
        <v>5.8</v>
      </c>
      <c r="D1003" t="s">
        <v>4699</v>
      </c>
      <c r="E1003" t="s">
        <v>4697</v>
      </c>
      <c r="F1003" t="s">
        <v>4697</v>
      </c>
      <c r="G1003" t="s">
        <v>4698</v>
      </c>
      <c r="H1003" t="s">
        <v>4697</v>
      </c>
      <c r="I1003" s="6" t="str">
        <f t="shared" si="90"/>
        <v>Yes</v>
      </c>
      <c r="J1003" s="6" t="str">
        <f t="shared" si="91"/>
        <v>No</v>
      </c>
      <c r="K1003" s="6" t="str">
        <f t="shared" si="92"/>
        <v>No</v>
      </c>
      <c r="L1003" s="6">
        <f t="shared" si="93"/>
        <v>0</v>
      </c>
      <c r="M1003" s="6" t="str">
        <f t="shared" si="94"/>
        <v>Obesity</v>
      </c>
      <c r="N1003" s="6" t="str">
        <f t="shared" si="95"/>
        <v>Prediabetic</v>
      </c>
    </row>
    <row r="1004" spans="1:14" ht="15" customHeight="1" x14ac:dyDescent="0.3">
      <c r="A1004" t="s">
        <v>2018</v>
      </c>
      <c r="B1004">
        <v>31.73</v>
      </c>
      <c r="C1004">
        <v>7.32</v>
      </c>
      <c r="D1004" t="s">
        <v>4699</v>
      </c>
      <c r="E1004" t="s">
        <v>4697</v>
      </c>
      <c r="F1004" t="s">
        <v>4697</v>
      </c>
      <c r="G1004">
        <v>2</v>
      </c>
      <c r="H1004" t="s">
        <v>4697</v>
      </c>
      <c r="I1004" s="6" t="str">
        <f t="shared" si="90"/>
        <v>Yes</v>
      </c>
      <c r="J1004" s="6" t="str">
        <f t="shared" si="91"/>
        <v>No</v>
      </c>
      <c r="K1004" s="6" t="str">
        <f t="shared" si="92"/>
        <v>No</v>
      </c>
      <c r="L1004" s="6">
        <f t="shared" si="93"/>
        <v>2</v>
      </c>
      <c r="M1004" s="6" t="str">
        <f t="shared" si="94"/>
        <v>Obesity</v>
      </c>
      <c r="N1004" s="6" t="str">
        <f t="shared" si="95"/>
        <v>Diabetic</v>
      </c>
    </row>
    <row r="1005" spans="1:14" ht="15" customHeight="1" x14ac:dyDescent="0.3">
      <c r="A1005" t="s">
        <v>2020</v>
      </c>
      <c r="B1005">
        <v>30.7</v>
      </c>
      <c r="C1005">
        <v>5.16</v>
      </c>
      <c r="D1005" t="s">
        <v>4697</v>
      </c>
      <c r="E1005" t="s">
        <v>4697</v>
      </c>
      <c r="F1005" t="s">
        <v>4697</v>
      </c>
      <c r="G1005">
        <v>2</v>
      </c>
      <c r="H1005" t="s">
        <v>4697</v>
      </c>
      <c r="I1005" s="6" t="str">
        <f t="shared" si="90"/>
        <v>No</v>
      </c>
      <c r="J1005" s="6" t="str">
        <f t="shared" si="91"/>
        <v>No</v>
      </c>
      <c r="K1005" s="6" t="str">
        <f t="shared" si="92"/>
        <v>No</v>
      </c>
      <c r="L1005" s="6">
        <f t="shared" si="93"/>
        <v>2</v>
      </c>
      <c r="M1005" s="6" t="str">
        <f t="shared" si="94"/>
        <v>Obesity</v>
      </c>
      <c r="N1005" s="6" t="str">
        <f t="shared" si="95"/>
        <v>Normal</v>
      </c>
    </row>
    <row r="1006" spans="1:14" ht="15" customHeight="1" x14ac:dyDescent="0.3">
      <c r="A1006" t="s">
        <v>2022</v>
      </c>
      <c r="B1006">
        <v>25.934999999999999</v>
      </c>
      <c r="C1006">
        <v>5.96</v>
      </c>
      <c r="D1006" t="s">
        <v>4699</v>
      </c>
      <c r="E1006" t="s">
        <v>4697</v>
      </c>
      <c r="F1006" t="s">
        <v>4697</v>
      </c>
      <c r="G1006">
        <v>2</v>
      </c>
      <c r="H1006" t="s">
        <v>4697</v>
      </c>
      <c r="I1006" s="6" t="str">
        <f t="shared" si="90"/>
        <v>Yes</v>
      </c>
      <c r="J1006" s="6" t="str">
        <f t="shared" si="91"/>
        <v>No</v>
      </c>
      <c r="K1006" s="6" t="str">
        <f t="shared" si="92"/>
        <v>No</v>
      </c>
      <c r="L1006" s="6">
        <f t="shared" si="93"/>
        <v>2</v>
      </c>
      <c r="M1006" s="6" t="str">
        <f t="shared" si="94"/>
        <v>Overweight</v>
      </c>
      <c r="N1006" s="6" t="str">
        <f t="shared" si="95"/>
        <v>Prediabetic</v>
      </c>
    </row>
    <row r="1007" spans="1:14" ht="15" customHeight="1" x14ac:dyDescent="0.3">
      <c r="A1007" t="s">
        <v>2024</v>
      </c>
      <c r="B1007">
        <v>35.9</v>
      </c>
      <c r="C1007">
        <v>4.8499999999999996</v>
      </c>
      <c r="D1007" t="s">
        <v>4699</v>
      </c>
      <c r="E1007" t="s">
        <v>4697</v>
      </c>
      <c r="F1007" t="s">
        <v>4700</v>
      </c>
      <c r="G1007">
        <v>1</v>
      </c>
      <c r="H1007" t="s">
        <v>4697</v>
      </c>
      <c r="I1007" s="6" t="str">
        <f t="shared" si="90"/>
        <v>Yes</v>
      </c>
      <c r="J1007" s="6" t="str">
        <f t="shared" si="91"/>
        <v>No</v>
      </c>
      <c r="K1007" s="6" t="str">
        <f t="shared" si="92"/>
        <v>No</v>
      </c>
      <c r="L1007" s="6">
        <f t="shared" si="93"/>
        <v>1</v>
      </c>
      <c r="M1007" s="6" t="str">
        <f t="shared" si="94"/>
        <v>Obesity</v>
      </c>
      <c r="N1007" s="6" t="str">
        <f t="shared" si="95"/>
        <v>Normal</v>
      </c>
    </row>
    <row r="1008" spans="1:14" ht="15" customHeight="1" x14ac:dyDescent="0.3">
      <c r="A1008" t="s">
        <v>2026</v>
      </c>
      <c r="B1008">
        <v>26.7</v>
      </c>
      <c r="C1008">
        <v>5.09</v>
      </c>
      <c r="D1008" t="s">
        <v>4699</v>
      </c>
      <c r="E1008" t="s">
        <v>4697</v>
      </c>
      <c r="F1008" t="s">
        <v>4700</v>
      </c>
      <c r="G1008">
        <v>1</v>
      </c>
      <c r="H1008" t="s">
        <v>4697</v>
      </c>
      <c r="I1008" s="6" t="str">
        <f t="shared" si="90"/>
        <v>Yes</v>
      </c>
      <c r="J1008" s="6" t="str">
        <f t="shared" si="91"/>
        <v>No</v>
      </c>
      <c r="K1008" s="6" t="str">
        <f t="shared" si="92"/>
        <v>No</v>
      </c>
      <c r="L1008" s="6">
        <f t="shared" si="93"/>
        <v>1</v>
      </c>
      <c r="M1008" s="6" t="str">
        <f t="shared" si="94"/>
        <v>Overweight</v>
      </c>
      <c r="N1008" s="6" t="str">
        <f t="shared" si="95"/>
        <v>Normal</v>
      </c>
    </row>
    <row r="1009" spans="1:14" ht="15" customHeight="1" x14ac:dyDescent="0.3">
      <c r="A1009" t="s">
        <v>2028</v>
      </c>
      <c r="B1009">
        <v>33.71</v>
      </c>
      <c r="C1009">
        <v>4.9400000000000004</v>
      </c>
      <c r="D1009" t="s">
        <v>4697</v>
      </c>
      <c r="E1009" t="s">
        <v>4697</v>
      </c>
      <c r="F1009" t="s">
        <v>4697</v>
      </c>
      <c r="G1009" t="s">
        <v>4698</v>
      </c>
      <c r="H1009" t="s">
        <v>4697</v>
      </c>
      <c r="I1009" s="6" t="str">
        <f t="shared" si="90"/>
        <v>No</v>
      </c>
      <c r="J1009" s="6" t="str">
        <f t="shared" si="91"/>
        <v>No</v>
      </c>
      <c r="K1009" s="6" t="str">
        <f t="shared" si="92"/>
        <v>No</v>
      </c>
      <c r="L1009" s="6">
        <f t="shared" si="93"/>
        <v>0</v>
      </c>
      <c r="M1009" s="6" t="str">
        <f t="shared" si="94"/>
        <v>Obesity</v>
      </c>
      <c r="N1009" s="6" t="str">
        <f t="shared" si="95"/>
        <v>Normal</v>
      </c>
    </row>
    <row r="1010" spans="1:14" ht="15" customHeight="1" x14ac:dyDescent="0.3">
      <c r="A1010" t="s">
        <v>2030</v>
      </c>
      <c r="B1010">
        <v>41.91</v>
      </c>
      <c r="C1010">
        <v>4.92</v>
      </c>
      <c r="D1010" t="s">
        <v>4699</v>
      </c>
      <c r="E1010" t="s">
        <v>4697</v>
      </c>
      <c r="F1010" t="s">
        <v>4697</v>
      </c>
      <c r="G1010">
        <v>2</v>
      </c>
      <c r="H1010" t="s">
        <v>4697</v>
      </c>
      <c r="I1010" s="6" t="str">
        <f t="shared" si="90"/>
        <v>Yes</v>
      </c>
      <c r="J1010" s="6" t="str">
        <f t="shared" si="91"/>
        <v>No</v>
      </c>
      <c r="K1010" s="6" t="str">
        <f t="shared" si="92"/>
        <v>No</v>
      </c>
      <c r="L1010" s="6">
        <f t="shared" si="93"/>
        <v>2</v>
      </c>
      <c r="M1010" s="6" t="str">
        <f t="shared" si="94"/>
        <v>Obesity</v>
      </c>
      <c r="N1010" s="6" t="str">
        <f t="shared" si="95"/>
        <v>Normal</v>
      </c>
    </row>
    <row r="1011" spans="1:14" ht="15" customHeight="1" x14ac:dyDescent="0.3">
      <c r="A1011" t="s">
        <v>2032</v>
      </c>
      <c r="B1011">
        <v>39.82</v>
      </c>
      <c r="C1011">
        <v>6.05</v>
      </c>
      <c r="D1011" t="s">
        <v>4699</v>
      </c>
      <c r="E1011" t="s">
        <v>4697</v>
      </c>
      <c r="F1011" t="s">
        <v>4697</v>
      </c>
      <c r="G1011">
        <v>2</v>
      </c>
      <c r="H1011" t="s">
        <v>4697</v>
      </c>
      <c r="I1011" s="6" t="str">
        <f t="shared" si="90"/>
        <v>Yes</v>
      </c>
      <c r="J1011" s="6" t="str">
        <f t="shared" si="91"/>
        <v>No</v>
      </c>
      <c r="K1011" s="6" t="str">
        <f t="shared" si="92"/>
        <v>No</v>
      </c>
      <c r="L1011" s="6">
        <f t="shared" si="93"/>
        <v>2</v>
      </c>
      <c r="M1011" s="6" t="str">
        <f t="shared" si="94"/>
        <v>Obesity</v>
      </c>
      <c r="N1011" s="6" t="str">
        <f t="shared" si="95"/>
        <v>Prediabetic</v>
      </c>
    </row>
    <row r="1012" spans="1:14" ht="15" customHeight="1" x14ac:dyDescent="0.3">
      <c r="A1012" t="s">
        <v>2034</v>
      </c>
      <c r="B1012">
        <v>28.12</v>
      </c>
      <c r="C1012">
        <v>4.67</v>
      </c>
      <c r="D1012" t="s">
        <v>4697</v>
      </c>
      <c r="E1012" t="s">
        <v>4697</v>
      </c>
      <c r="F1012" t="s">
        <v>4697</v>
      </c>
      <c r="G1012">
        <v>2</v>
      </c>
      <c r="H1012" t="s">
        <v>4697</v>
      </c>
      <c r="I1012" s="6" t="str">
        <f t="shared" si="90"/>
        <v>No</v>
      </c>
      <c r="J1012" s="6" t="str">
        <f t="shared" si="91"/>
        <v>No</v>
      </c>
      <c r="K1012" s="6" t="str">
        <f t="shared" si="92"/>
        <v>No</v>
      </c>
      <c r="L1012" s="6">
        <f t="shared" si="93"/>
        <v>2</v>
      </c>
      <c r="M1012" s="6" t="str">
        <f t="shared" si="94"/>
        <v>Overweight</v>
      </c>
      <c r="N1012" s="6" t="str">
        <f t="shared" si="95"/>
        <v>Normal</v>
      </c>
    </row>
    <row r="1013" spans="1:14" ht="15" customHeight="1" x14ac:dyDescent="0.3">
      <c r="A1013" t="s">
        <v>2036</v>
      </c>
      <c r="B1013">
        <v>26.98</v>
      </c>
      <c r="C1013">
        <v>9.81</v>
      </c>
      <c r="D1013" t="s">
        <v>4699</v>
      </c>
      <c r="E1013" t="s">
        <v>4697</v>
      </c>
      <c r="F1013" t="s">
        <v>4697</v>
      </c>
      <c r="G1013" t="s">
        <v>4698</v>
      </c>
      <c r="H1013" t="s">
        <v>4697</v>
      </c>
      <c r="I1013" s="6" t="str">
        <f t="shared" si="90"/>
        <v>Yes</v>
      </c>
      <c r="J1013" s="6" t="str">
        <f t="shared" si="91"/>
        <v>No</v>
      </c>
      <c r="K1013" s="6" t="str">
        <f t="shared" si="92"/>
        <v>No</v>
      </c>
      <c r="L1013" s="6">
        <f t="shared" si="93"/>
        <v>0</v>
      </c>
      <c r="M1013" s="6" t="str">
        <f t="shared" si="94"/>
        <v>Overweight</v>
      </c>
      <c r="N1013" s="6" t="str">
        <f t="shared" si="95"/>
        <v>Diabetic</v>
      </c>
    </row>
    <row r="1014" spans="1:14" ht="15" customHeight="1" x14ac:dyDescent="0.3">
      <c r="A1014" t="s">
        <v>2038</v>
      </c>
      <c r="B1014">
        <v>27.2</v>
      </c>
      <c r="C1014">
        <v>6.06</v>
      </c>
      <c r="D1014" t="s">
        <v>4699</v>
      </c>
      <c r="E1014" t="s">
        <v>4697</v>
      </c>
      <c r="F1014" t="s">
        <v>4697</v>
      </c>
      <c r="G1014">
        <v>2</v>
      </c>
      <c r="H1014" t="s">
        <v>4697</v>
      </c>
      <c r="I1014" s="6" t="str">
        <f t="shared" si="90"/>
        <v>Yes</v>
      </c>
      <c r="J1014" s="6" t="str">
        <f t="shared" si="91"/>
        <v>No</v>
      </c>
      <c r="K1014" s="6" t="str">
        <f t="shared" si="92"/>
        <v>No</v>
      </c>
      <c r="L1014" s="6">
        <f t="shared" si="93"/>
        <v>2</v>
      </c>
      <c r="M1014" s="6" t="str">
        <f t="shared" si="94"/>
        <v>Overweight</v>
      </c>
      <c r="N1014" s="6" t="str">
        <f t="shared" si="95"/>
        <v>Prediabetic</v>
      </c>
    </row>
    <row r="1015" spans="1:14" ht="15" customHeight="1" x14ac:dyDescent="0.3">
      <c r="A1015" t="s">
        <v>2040</v>
      </c>
      <c r="B1015">
        <v>25.3</v>
      </c>
      <c r="C1015">
        <v>5.19</v>
      </c>
      <c r="D1015" t="s">
        <v>4699</v>
      </c>
      <c r="E1015" t="s">
        <v>4697</v>
      </c>
      <c r="F1015" t="s">
        <v>4697</v>
      </c>
      <c r="G1015">
        <v>2</v>
      </c>
      <c r="H1015" t="s">
        <v>4697</v>
      </c>
      <c r="I1015" s="6" t="str">
        <f t="shared" si="90"/>
        <v>Yes</v>
      </c>
      <c r="J1015" s="6" t="str">
        <f t="shared" si="91"/>
        <v>No</v>
      </c>
      <c r="K1015" s="6" t="str">
        <f t="shared" si="92"/>
        <v>No</v>
      </c>
      <c r="L1015" s="6">
        <f t="shared" si="93"/>
        <v>2</v>
      </c>
      <c r="M1015" s="6" t="str">
        <f t="shared" si="94"/>
        <v>Overweight</v>
      </c>
      <c r="N1015" s="6" t="str">
        <f t="shared" si="95"/>
        <v>Normal</v>
      </c>
    </row>
    <row r="1016" spans="1:14" ht="15" customHeight="1" x14ac:dyDescent="0.3">
      <c r="A1016" t="s">
        <v>2042</v>
      </c>
      <c r="B1016">
        <v>30.25</v>
      </c>
      <c r="C1016">
        <v>10.16</v>
      </c>
      <c r="D1016" t="s">
        <v>4697</v>
      </c>
      <c r="E1016" t="s">
        <v>4697</v>
      </c>
      <c r="F1016" t="s">
        <v>4697</v>
      </c>
      <c r="G1016" t="s">
        <v>4698</v>
      </c>
      <c r="H1016" t="s">
        <v>4697</v>
      </c>
      <c r="I1016" s="6" t="str">
        <f t="shared" si="90"/>
        <v>No</v>
      </c>
      <c r="J1016" s="6" t="str">
        <f t="shared" si="91"/>
        <v>No</v>
      </c>
      <c r="K1016" s="6" t="str">
        <f t="shared" si="92"/>
        <v>No</v>
      </c>
      <c r="L1016" s="6">
        <f t="shared" si="93"/>
        <v>0</v>
      </c>
      <c r="M1016" s="6" t="str">
        <f t="shared" si="94"/>
        <v>Obesity</v>
      </c>
      <c r="N1016" s="6" t="str">
        <f t="shared" si="95"/>
        <v>Diabetic</v>
      </c>
    </row>
    <row r="1017" spans="1:14" ht="15" customHeight="1" x14ac:dyDescent="0.3">
      <c r="A1017" t="s">
        <v>2044</v>
      </c>
      <c r="B1017">
        <v>54</v>
      </c>
      <c r="C1017">
        <v>4.68</v>
      </c>
      <c r="D1017" t="s">
        <v>4699</v>
      </c>
      <c r="E1017" t="s">
        <v>4699</v>
      </c>
      <c r="F1017" t="s">
        <v>4697</v>
      </c>
      <c r="G1017">
        <v>2</v>
      </c>
      <c r="H1017" t="s">
        <v>4697</v>
      </c>
      <c r="I1017" s="6" t="str">
        <f t="shared" si="90"/>
        <v>Yes</v>
      </c>
      <c r="J1017" s="6" t="str">
        <f t="shared" si="91"/>
        <v>Yes</v>
      </c>
      <c r="K1017" s="6" t="str">
        <f t="shared" si="92"/>
        <v>No</v>
      </c>
      <c r="L1017" s="6">
        <f t="shared" si="93"/>
        <v>2</v>
      </c>
      <c r="M1017" s="6" t="str">
        <f t="shared" si="94"/>
        <v>Obesity</v>
      </c>
      <c r="N1017" s="6" t="str">
        <f t="shared" si="95"/>
        <v>Normal</v>
      </c>
    </row>
    <row r="1018" spans="1:14" ht="15" customHeight="1" x14ac:dyDescent="0.3">
      <c r="A1018" t="s">
        <v>2046</v>
      </c>
      <c r="B1018">
        <v>51.86</v>
      </c>
      <c r="C1018">
        <v>5.32</v>
      </c>
      <c r="D1018" t="s">
        <v>4699</v>
      </c>
      <c r="E1018" t="s">
        <v>4697</v>
      </c>
      <c r="F1018" t="s">
        <v>4697</v>
      </c>
      <c r="G1018" t="s">
        <v>4698</v>
      </c>
      <c r="H1018" t="s">
        <v>4697</v>
      </c>
      <c r="I1018" s="6" t="str">
        <f t="shared" si="90"/>
        <v>Yes</v>
      </c>
      <c r="J1018" s="6" t="str">
        <f t="shared" si="91"/>
        <v>No</v>
      </c>
      <c r="K1018" s="6" t="str">
        <f t="shared" si="92"/>
        <v>No</v>
      </c>
      <c r="L1018" s="6">
        <f t="shared" si="93"/>
        <v>0</v>
      </c>
      <c r="M1018" s="6" t="str">
        <f t="shared" si="94"/>
        <v>Obesity</v>
      </c>
      <c r="N1018" s="6" t="str">
        <f t="shared" si="95"/>
        <v>Normal</v>
      </c>
    </row>
    <row r="1019" spans="1:14" ht="15" customHeight="1" x14ac:dyDescent="0.3">
      <c r="A1019" t="s">
        <v>2048</v>
      </c>
      <c r="B1019">
        <v>31.39</v>
      </c>
      <c r="C1019">
        <v>6.99</v>
      </c>
      <c r="D1019" t="s">
        <v>4697</v>
      </c>
      <c r="E1019" t="s">
        <v>4697</v>
      </c>
      <c r="F1019" t="s">
        <v>4697</v>
      </c>
      <c r="G1019" t="s">
        <v>4698</v>
      </c>
      <c r="H1019" t="s">
        <v>4697</v>
      </c>
      <c r="I1019" s="6" t="str">
        <f t="shared" si="90"/>
        <v>No</v>
      </c>
      <c r="J1019" s="6" t="str">
        <f t="shared" si="91"/>
        <v>No</v>
      </c>
      <c r="K1019" s="6" t="str">
        <f t="shared" si="92"/>
        <v>No</v>
      </c>
      <c r="L1019" s="6">
        <f t="shared" si="93"/>
        <v>0</v>
      </c>
      <c r="M1019" s="6" t="str">
        <f t="shared" si="94"/>
        <v>Obesity</v>
      </c>
      <c r="N1019" s="6" t="str">
        <f t="shared" si="95"/>
        <v>Diabetic</v>
      </c>
    </row>
    <row r="1020" spans="1:14" ht="15" customHeight="1" x14ac:dyDescent="0.3">
      <c r="A1020" t="s">
        <v>2050</v>
      </c>
      <c r="B1020">
        <v>39.97</v>
      </c>
      <c r="C1020">
        <v>5.55</v>
      </c>
      <c r="D1020" t="s">
        <v>4697</v>
      </c>
      <c r="E1020" t="s">
        <v>4697</v>
      </c>
      <c r="F1020" t="s">
        <v>4697</v>
      </c>
      <c r="G1020" t="s">
        <v>4698</v>
      </c>
      <c r="H1020" t="s">
        <v>4697</v>
      </c>
      <c r="I1020" s="6" t="str">
        <f t="shared" si="90"/>
        <v>No</v>
      </c>
      <c r="J1020" s="6" t="str">
        <f t="shared" si="91"/>
        <v>No</v>
      </c>
      <c r="K1020" s="6" t="str">
        <f t="shared" si="92"/>
        <v>No</v>
      </c>
      <c r="L1020" s="6">
        <f t="shared" si="93"/>
        <v>0</v>
      </c>
      <c r="M1020" s="6" t="str">
        <f t="shared" si="94"/>
        <v>Obesity</v>
      </c>
      <c r="N1020" s="6" t="str">
        <f t="shared" si="95"/>
        <v>Normal</v>
      </c>
    </row>
    <row r="1021" spans="1:14" ht="15" customHeight="1" x14ac:dyDescent="0.3">
      <c r="A1021" t="s">
        <v>2052</v>
      </c>
      <c r="B1021">
        <v>41.23</v>
      </c>
      <c r="C1021">
        <v>6.94</v>
      </c>
      <c r="D1021" t="s">
        <v>4697</v>
      </c>
      <c r="E1021" t="s">
        <v>4697</v>
      </c>
      <c r="F1021" t="s">
        <v>4697</v>
      </c>
      <c r="G1021" t="s">
        <v>4698</v>
      </c>
      <c r="H1021" t="s">
        <v>4697</v>
      </c>
      <c r="I1021" s="6" t="str">
        <f t="shared" si="90"/>
        <v>No</v>
      </c>
      <c r="J1021" s="6" t="str">
        <f t="shared" si="91"/>
        <v>No</v>
      </c>
      <c r="K1021" s="6" t="str">
        <f t="shared" si="92"/>
        <v>No</v>
      </c>
      <c r="L1021" s="6">
        <f t="shared" si="93"/>
        <v>0</v>
      </c>
      <c r="M1021" s="6" t="str">
        <f t="shared" si="94"/>
        <v>Obesity</v>
      </c>
      <c r="N1021" s="6" t="str">
        <f t="shared" si="95"/>
        <v>Diabetic</v>
      </c>
    </row>
    <row r="1022" spans="1:14" ht="15" customHeight="1" x14ac:dyDescent="0.3">
      <c r="A1022" t="s">
        <v>2054</v>
      </c>
      <c r="B1022">
        <v>49.45</v>
      </c>
      <c r="C1022">
        <v>4.2</v>
      </c>
      <c r="D1022" t="s">
        <v>4699</v>
      </c>
      <c r="E1022" t="s">
        <v>4697</v>
      </c>
      <c r="F1022" t="s">
        <v>4697</v>
      </c>
      <c r="G1022" t="s">
        <v>4698</v>
      </c>
      <c r="H1022" t="s">
        <v>4697</v>
      </c>
      <c r="I1022" s="6" t="str">
        <f t="shared" si="90"/>
        <v>Yes</v>
      </c>
      <c r="J1022" s="6" t="str">
        <f t="shared" si="91"/>
        <v>No</v>
      </c>
      <c r="K1022" s="6" t="str">
        <f t="shared" si="92"/>
        <v>No</v>
      </c>
      <c r="L1022" s="6">
        <f t="shared" si="93"/>
        <v>0</v>
      </c>
      <c r="M1022" s="6" t="str">
        <f t="shared" si="94"/>
        <v>Obesity</v>
      </c>
      <c r="N1022" s="6" t="str">
        <f t="shared" si="95"/>
        <v>Normal</v>
      </c>
    </row>
    <row r="1023" spans="1:14" ht="15" customHeight="1" x14ac:dyDescent="0.3">
      <c r="A1023" t="s">
        <v>2056</v>
      </c>
      <c r="B1023">
        <v>41.04</v>
      </c>
      <c r="C1023">
        <v>5.59</v>
      </c>
      <c r="D1023" t="s">
        <v>4697</v>
      </c>
      <c r="E1023" t="s">
        <v>4697</v>
      </c>
      <c r="F1023" t="s">
        <v>4697</v>
      </c>
      <c r="G1023" t="s">
        <v>4698</v>
      </c>
      <c r="H1023" t="s">
        <v>4697</v>
      </c>
      <c r="I1023" s="6" t="str">
        <f t="shared" si="90"/>
        <v>No</v>
      </c>
      <c r="J1023" s="6" t="str">
        <f t="shared" si="91"/>
        <v>No</v>
      </c>
      <c r="K1023" s="6" t="str">
        <f t="shared" si="92"/>
        <v>No</v>
      </c>
      <c r="L1023" s="6">
        <f t="shared" si="93"/>
        <v>0</v>
      </c>
      <c r="M1023" s="6" t="str">
        <f t="shared" si="94"/>
        <v>Obesity</v>
      </c>
      <c r="N1023" s="6" t="str">
        <f t="shared" si="95"/>
        <v>Normal</v>
      </c>
    </row>
    <row r="1024" spans="1:14" ht="15" customHeight="1" x14ac:dyDescent="0.3">
      <c r="A1024" t="s">
        <v>2058</v>
      </c>
      <c r="B1024">
        <v>27.93</v>
      </c>
      <c r="C1024">
        <v>9.9600000000000009</v>
      </c>
      <c r="D1024" t="s">
        <v>4697</v>
      </c>
      <c r="E1024" t="s">
        <v>4697</v>
      </c>
      <c r="F1024" t="s">
        <v>4697</v>
      </c>
      <c r="G1024" t="s">
        <v>4698</v>
      </c>
      <c r="H1024" t="s">
        <v>4697</v>
      </c>
      <c r="I1024" s="6" t="str">
        <f t="shared" si="90"/>
        <v>No</v>
      </c>
      <c r="J1024" s="6" t="str">
        <f t="shared" si="91"/>
        <v>No</v>
      </c>
      <c r="K1024" s="6" t="str">
        <f t="shared" si="92"/>
        <v>No</v>
      </c>
      <c r="L1024" s="6">
        <f t="shared" si="93"/>
        <v>0</v>
      </c>
      <c r="M1024" s="6" t="str">
        <f t="shared" si="94"/>
        <v>Overweight</v>
      </c>
      <c r="N1024" s="6" t="str">
        <f t="shared" si="95"/>
        <v>Diabetic</v>
      </c>
    </row>
    <row r="1025" spans="1:14" ht="15" customHeight="1" x14ac:dyDescent="0.3">
      <c r="A1025" t="s">
        <v>2060</v>
      </c>
      <c r="B1025">
        <v>21.01</v>
      </c>
      <c r="C1025">
        <v>7.37</v>
      </c>
      <c r="D1025" t="s">
        <v>4697</v>
      </c>
      <c r="E1025" t="s">
        <v>4697</v>
      </c>
      <c r="F1025" t="s">
        <v>4697</v>
      </c>
      <c r="G1025" t="s">
        <v>4698</v>
      </c>
      <c r="H1025" t="s">
        <v>4697</v>
      </c>
      <c r="I1025" s="6" t="str">
        <f t="shared" si="90"/>
        <v>No</v>
      </c>
      <c r="J1025" s="6" t="str">
        <f t="shared" si="91"/>
        <v>No</v>
      </c>
      <c r="K1025" s="6" t="str">
        <f t="shared" si="92"/>
        <v>No</v>
      </c>
      <c r="L1025" s="6">
        <f t="shared" si="93"/>
        <v>0</v>
      </c>
      <c r="M1025" s="6" t="str">
        <f t="shared" si="94"/>
        <v>Normal Weight</v>
      </c>
      <c r="N1025" s="6" t="str">
        <f t="shared" si="95"/>
        <v>Diabetic</v>
      </c>
    </row>
    <row r="1026" spans="1:14" ht="15" customHeight="1" x14ac:dyDescent="0.3">
      <c r="A1026" t="s">
        <v>2062</v>
      </c>
      <c r="B1026">
        <v>52.37</v>
      </c>
      <c r="C1026">
        <v>5.0599999999999996</v>
      </c>
      <c r="D1026" t="s">
        <v>4699</v>
      </c>
      <c r="E1026" t="s">
        <v>4699</v>
      </c>
      <c r="F1026" t="s">
        <v>4697</v>
      </c>
      <c r="G1026">
        <v>2</v>
      </c>
      <c r="H1026" t="s">
        <v>4697</v>
      </c>
      <c r="I1026" s="6" t="str">
        <f t="shared" ref="I1026:I1089" si="96">PROPER(D1026)</f>
        <v>Yes</v>
      </c>
      <c r="J1026" s="6" t="str">
        <f t="shared" ref="J1026:J1089" si="97">PROPER(E1026)</f>
        <v>Yes</v>
      </c>
      <c r="K1026" s="6" t="str">
        <f t="shared" ref="K1026:K1089" si="98">IF(H1026="?",$K$4,PROPER(H1026))</f>
        <v>No</v>
      </c>
      <c r="L1026" s="6">
        <f t="shared" ref="L1026:L1089" si="99">IF(G1026="No major surgery",0,G1026)</f>
        <v>2</v>
      </c>
      <c r="M1026" s="6" t="str">
        <f t="shared" ref="M1026:M1089" si="100">IF(B1026&lt;18.5,"Underweight",IF(B1026&lt;=24.9,"Normal Weight",IF(B1026&lt;=29.9,"Overweight","Obesity")))</f>
        <v>Obesity</v>
      </c>
      <c r="N1026" s="6" t="str">
        <f t="shared" ref="N1026:N1089" si="101">IF(C1026&lt;5.7,"Normal",IF(C1026&lt;=6.4,"Prediabetic","Diabetic"))</f>
        <v>Normal</v>
      </c>
    </row>
    <row r="1027" spans="1:14" ht="15" customHeight="1" x14ac:dyDescent="0.3">
      <c r="A1027" t="s">
        <v>2064</v>
      </c>
      <c r="B1027">
        <v>40.369999999999997</v>
      </c>
      <c r="C1027">
        <v>8.2100000000000009</v>
      </c>
      <c r="D1027" t="s">
        <v>4697</v>
      </c>
      <c r="E1027" t="s">
        <v>4697</v>
      </c>
      <c r="F1027" t="s">
        <v>4697</v>
      </c>
      <c r="G1027" t="s">
        <v>4698</v>
      </c>
      <c r="H1027" t="s">
        <v>4697</v>
      </c>
      <c r="I1027" s="6" t="str">
        <f t="shared" si="96"/>
        <v>No</v>
      </c>
      <c r="J1027" s="6" t="str">
        <f t="shared" si="97"/>
        <v>No</v>
      </c>
      <c r="K1027" s="6" t="str">
        <f t="shared" si="98"/>
        <v>No</v>
      </c>
      <c r="L1027" s="6">
        <f t="shared" si="99"/>
        <v>0</v>
      </c>
      <c r="M1027" s="6" t="str">
        <f t="shared" si="100"/>
        <v>Obesity</v>
      </c>
      <c r="N1027" s="6" t="str">
        <f t="shared" si="101"/>
        <v>Diabetic</v>
      </c>
    </row>
    <row r="1028" spans="1:14" ht="15" customHeight="1" x14ac:dyDescent="0.3">
      <c r="A1028" t="s">
        <v>2066</v>
      </c>
      <c r="B1028">
        <v>41.47</v>
      </c>
      <c r="C1028">
        <v>10.34</v>
      </c>
      <c r="D1028" t="s">
        <v>4697</v>
      </c>
      <c r="E1028" t="s">
        <v>4697</v>
      </c>
      <c r="F1028" t="s">
        <v>4697</v>
      </c>
      <c r="G1028">
        <v>2</v>
      </c>
      <c r="H1028" t="s">
        <v>4697</v>
      </c>
      <c r="I1028" s="6" t="str">
        <f t="shared" si="96"/>
        <v>No</v>
      </c>
      <c r="J1028" s="6" t="str">
        <f t="shared" si="97"/>
        <v>No</v>
      </c>
      <c r="K1028" s="6" t="str">
        <f t="shared" si="98"/>
        <v>No</v>
      </c>
      <c r="L1028" s="6">
        <f t="shared" si="99"/>
        <v>2</v>
      </c>
      <c r="M1028" s="6" t="str">
        <f t="shared" si="100"/>
        <v>Obesity</v>
      </c>
      <c r="N1028" s="6" t="str">
        <f t="shared" si="101"/>
        <v>Diabetic</v>
      </c>
    </row>
    <row r="1029" spans="1:14" ht="15" customHeight="1" x14ac:dyDescent="0.3">
      <c r="A1029" t="s">
        <v>2068</v>
      </c>
      <c r="B1029">
        <v>33.725000000000001</v>
      </c>
      <c r="C1029">
        <v>5.51</v>
      </c>
      <c r="D1029" t="s">
        <v>4699</v>
      </c>
      <c r="E1029" t="s">
        <v>4697</v>
      </c>
      <c r="F1029" t="s">
        <v>4697</v>
      </c>
      <c r="G1029">
        <v>2</v>
      </c>
      <c r="H1029" t="s">
        <v>4697</v>
      </c>
      <c r="I1029" s="6" t="str">
        <f t="shared" si="96"/>
        <v>Yes</v>
      </c>
      <c r="J1029" s="6" t="str">
        <f t="shared" si="97"/>
        <v>No</v>
      </c>
      <c r="K1029" s="6" t="str">
        <f t="shared" si="98"/>
        <v>No</v>
      </c>
      <c r="L1029" s="6">
        <f t="shared" si="99"/>
        <v>2</v>
      </c>
      <c r="M1029" s="6" t="str">
        <f t="shared" si="100"/>
        <v>Obesity</v>
      </c>
      <c r="N1029" s="6" t="str">
        <f t="shared" si="101"/>
        <v>Normal</v>
      </c>
    </row>
    <row r="1030" spans="1:14" ht="15" customHeight="1" x14ac:dyDescent="0.3">
      <c r="A1030" t="s">
        <v>2070</v>
      </c>
      <c r="B1030">
        <v>28.1</v>
      </c>
      <c r="C1030">
        <v>11.2</v>
      </c>
      <c r="D1030" t="s">
        <v>4697</v>
      </c>
      <c r="E1030" t="s">
        <v>4697</v>
      </c>
      <c r="F1030" t="s">
        <v>4697</v>
      </c>
      <c r="G1030" t="s">
        <v>4698</v>
      </c>
      <c r="H1030" t="s">
        <v>4697</v>
      </c>
      <c r="I1030" s="6" t="str">
        <f t="shared" si="96"/>
        <v>No</v>
      </c>
      <c r="J1030" s="6" t="str">
        <f t="shared" si="97"/>
        <v>No</v>
      </c>
      <c r="K1030" s="6" t="str">
        <f t="shared" si="98"/>
        <v>No</v>
      </c>
      <c r="L1030" s="6">
        <f t="shared" si="99"/>
        <v>0</v>
      </c>
      <c r="M1030" s="6" t="str">
        <f t="shared" si="100"/>
        <v>Overweight</v>
      </c>
      <c r="N1030" s="6" t="str">
        <f t="shared" si="101"/>
        <v>Diabetic</v>
      </c>
    </row>
    <row r="1031" spans="1:14" ht="15" customHeight="1" x14ac:dyDescent="0.3">
      <c r="A1031" t="s">
        <v>2072</v>
      </c>
      <c r="B1031">
        <v>37.43</v>
      </c>
      <c r="C1031">
        <v>4.3499999999999996</v>
      </c>
      <c r="D1031" t="s">
        <v>4699</v>
      </c>
      <c r="E1031" t="s">
        <v>4697</v>
      </c>
      <c r="F1031" t="s">
        <v>4700</v>
      </c>
      <c r="G1031">
        <v>1</v>
      </c>
      <c r="H1031" t="s">
        <v>4697</v>
      </c>
      <c r="I1031" s="6" t="str">
        <f t="shared" si="96"/>
        <v>Yes</v>
      </c>
      <c r="J1031" s="6" t="str">
        <f t="shared" si="97"/>
        <v>No</v>
      </c>
      <c r="K1031" s="6" t="str">
        <f t="shared" si="98"/>
        <v>No</v>
      </c>
      <c r="L1031" s="6">
        <f t="shared" si="99"/>
        <v>1</v>
      </c>
      <c r="M1031" s="6" t="str">
        <f t="shared" si="100"/>
        <v>Obesity</v>
      </c>
      <c r="N1031" s="6" t="str">
        <f t="shared" si="101"/>
        <v>Normal</v>
      </c>
    </row>
    <row r="1032" spans="1:14" ht="15" customHeight="1" x14ac:dyDescent="0.3">
      <c r="A1032" t="s">
        <v>2074</v>
      </c>
      <c r="B1032">
        <v>23.7</v>
      </c>
      <c r="C1032">
        <v>10.45</v>
      </c>
      <c r="D1032" t="s">
        <v>4697</v>
      </c>
      <c r="E1032" t="s">
        <v>4697</v>
      </c>
      <c r="F1032" t="s">
        <v>4697</v>
      </c>
      <c r="G1032" t="s">
        <v>4698</v>
      </c>
      <c r="H1032" t="s">
        <v>4697</v>
      </c>
      <c r="I1032" s="6" t="str">
        <f t="shared" si="96"/>
        <v>No</v>
      </c>
      <c r="J1032" s="6" t="str">
        <f t="shared" si="97"/>
        <v>No</v>
      </c>
      <c r="K1032" s="6" t="str">
        <f t="shared" si="98"/>
        <v>No</v>
      </c>
      <c r="L1032" s="6">
        <f t="shared" si="99"/>
        <v>0</v>
      </c>
      <c r="M1032" s="6" t="str">
        <f t="shared" si="100"/>
        <v>Normal Weight</v>
      </c>
      <c r="N1032" s="6" t="str">
        <f t="shared" si="101"/>
        <v>Diabetic</v>
      </c>
    </row>
    <row r="1033" spans="1:14" ht="15" customHeight="1" x14ac:dyDescent="0.3">
      <c r="A1033" t="s">
        <v>2076</v>
      </c>
      <c r="B1033">
        <v>24.795000000000002</v>
      </c>
      <c r="C1033">
        <v>4.07</v>
      </c>
      <c r="D1033" t="s">
        <v>4699</v>
      </c>
      <c r="E1033" t="s">
        <v>4697</v>
      </c>
      <c r="F1033" t="s">
        <v>4700</v>
      </c>
      <c r="G1033">
        <v>1</v>
      </c>
      <c r="H1033" t="s">
        <v>4697</v>
      </c>
      <c r="I1033" s="6" t="str">
        <f t="shared" si="96"/>
        <v>Yes</v>
      </c>
      <c r="J1033" s="6" t="str">
        <f t="shared" si="97"/>
        <v>No</v>
      </c>
      <c r="K1033" s="6" t="str">
        <f t="shared" si="98"/>
        <v>No</v>
      </c>
      <c r="L1033" s="6">
        <f t="shared" si="99"/>
        <v>1</v>
      </c>
      <c r="M1033" s="6" t="str">
        <f t="shared" si="100"/>
        <v>Normal Weight</v>
      </c>
      <c r="N1033" s="6" t="str">
        <f t="shared" si="101"/>
        <v>Normal</v>
      </c>
    </row>
    <row r="1034" spans="1:14" ht="15" customHeight="1" x14ac:dyDescent="0.3">
      <c r="A1034" t="s">
        <v>2078</v>
      </c>
      <c r="B1034">
        <v>31.9</v>
      </c>
      <c r="C1034">
        <v>8.34</v>
      </c>
      <c r="D1034" t="s">
        <v>4697</v>
      </c>
      <c r="E1034" t="s">
        <v>4697</v>
      </c>
      <c r="F1034" t="s">
        <v>4697</v>
      </c>
      <c r="G1034" t="s">
        <v>4698</v>
      </c>
      <c r="H1034" t="s">
        <v>4697</v>
      </c>
      <c r="I1034" s="6" t="str">
        <f t="shared" si="96"/>
        <v>No</v>
      </c>
      <c r="J1034" s="6" t="str">
        <f t="shared" si="97"/>
        <v>No</v>
      </c>
      <c r="K1034" s="6" t="str">
        <f t="shared" si="98"/>
        <v>No</v>
      </c>
      <c r="L1034" s="6">
        <f t="shared" si="99"/>
        <v>0</v>
      </c>
      <c r="M1034" s="6" t="str">
        <f t="shared" si="100"/>
        <v>Obesity</v>
      </c>
      <c r="N1034" s="6" t="str">
        <f t="shared" si="101"/>
        <v>Diabetic</v>
      </c>
    </row>
    <row r="1035" spans="1:14" ht="15" customHeight="1" x14ac:dyDescent="0.3">
      <c r="A1035" t="s">
        <v>2080</v>
      </c>
      <c r="B1035">
        <v>32.68</v>
      </c>
      <c r="C1035">
        <v>7.41</v>
      </c>
      <c r="D1035" t="s">
        <v>4697</v>
      </c>
      <c r="E1035" t="s">
        <v>4697</v>
      </c>
      <c r="F1035" t="s">
        <v>4697</v>
      </c>
      <c r="G1035" t="s">
        <v>4698</v>
      </c>
      <c r="H1035" t="s">
        <v>4697</v>
      </c>
      <c r="I1035" s="6" t="str">
        <f t="shared" si="96"/>
        <v>No</v>
      </c>
      <c r="J1035" s="6" t="str">
        <f t="shared" si="97"/>
        <v>No</v>
      </c>
      <c r="K1035" s="6" t="str">
        <f t="shared" si="98"/>
        <v>No</v>
      </c>
      <c r="L1035" s="6">
        <f t="shared" si="99"/>
        <v>0</v>
      </c>
      <c r="M1035" s="6" t="str">
        <f t="shared" si="100"/>
        <v>Obesity</v>
      </c>
      <c r="N1035" s="6" t="str">
        <f t="shared" si="101"/>
        <v>Diabetic</v>
      </c>
    </row>
    <row r="1036" spans="1:14" ht="15" customHeight="1" x14ac:dyDescent="0.3">
      <c r="A1036" t="s">
        <v>2082</v>
      </c>
      <c r="B1036">
        <v>47.13</v>
      </c>
      <c r="C1036">
        <v>4.3099999999999996</v>
      </c>
      <c r="D1036" t="s">
        <v>4697</v>
      </c>
      <c r="E1036" t="s">
        <v>4697</v>
      </c>
      <c r="F1036" t="s">
        <v>4697</v>
      </c>
      <c r="G1036" t="s">
        <v>4698</v>
      </c>
      <c r="H1036" t="s">
        <v>4697</v>
      </c>
      <c r="I1036" s="6" t="str">
        <f t="shared" si="96"/>
        <v>No</v>
      </c>
      <c r="J1036" s="6" t="str">
        <f t="shared" si="97"/>
        <v>No</v>
      </c>
      <c r="K1036" s="6" t="str">
        <f t="shared" si="98"/>
        <v>No</v>
      </c>
      <c r="L1036" s="6">
        <f t="shared" si="99"/>
        <v>0</v>
      </c>
      <c r="M1036" s="6" t="str">
        <f t="shared" si="100"/>
        <v>Obesity</v>
      </c>
      <c r="N1036" s="6" t="str">
        <f t="shared" si="101"/>
        <v>Normal</v>
      </c>
    </row>
    <row r="1037" spans="1:14" ht="15" customHeight="1" x14ac:dyDescent="0.3">
      <c r="A1037" t="s">
        <v>2084</v>
      </c>
      <c r="B1037">
        <v>36.67</v>
      </c>
      <c r="C1037">
        <v>10.83</v>
      </c>
      <c r="D1037" t="s">
        <v>4697</v>
      </c>
      <c r="E1037" t="s">
        <v>4697</v>
      </c>
      <c r="F1037" t="s">
        <v>4697</v>
      </c>
      <c r="G1037" t="s">
        <v>4698</v>
      </c>
      <c r="H1037" t="s">
        <v>4697</v>
      </c>
      <c r="I1037" s="6" t="str">
        <f t="shared" si="96"/>
        <v>No</v>
      </c>
      <c r="J1037" s="6" t="str">
        <f t="shared" si="97"/>
        <v>No</v>
      </c>
      <c r="K1037" s="6" t="str">
        <f t="shared" si="98"/>
        <v>No</v>
      </c>
      <c r="L1037" s="6">
        <f t="shared" si="99"/>
        <v>0</v>
      </c>
      <c r="M1037" s="6" t="str">
        <f t="shared" si="100"/>
        <v>Obesity</v>
      </c>
      <c r="N1037" s="6" t="str">
        <f t="shared" si="101"/>
        <v>Diabetic</v>
      </c>
    </row>
    <row r="1038" spans="1:14" ht="15" customHeight="1" x14ac:dyDescent="0.3">
      <c r="A1038" t="s">
        <v>2086</v>
      </c>
      <c r="B1038">
        <v>33.630000000000003</v>
      </c>
      <c r="C1038">
        <v>11.31</v>
      </c>
      <c r="D1038" t="s">
        <v>4697</v>
      </c>
      <c r="E1038" t="s">
        <v>4697</v>
      </c>
      <c r="F1038" t="s">
        <v>4697</v>
      </c>
      <c r="G1038" t="s">
        <v>4698</v>
      </c>
      <c r="H1038" t="s">
        <v>4697</v>
      </c>
      <c r="I1038" s="6" t="str">
        <f t="shared" si="96"/>
        <v>No</v>
      </c>
      <c r="J1038" s="6" t="str">
        <f t="shared" si="97"/>
        <v>No</v>
      </c>
      <c r="K1038" s="6" t="str">
        <f t="shared" si="98"/>
        <v>No</v>
      </c>
      <c r="L1038" s="6">
        <f t="shared" si="99"/>
        <v>0</v>
      </c>
      <c r="M1038" s="6" t="str">
        <f t="shared" si="100"/>
        <v>Obesity</v>
      </c>
      <c r="N1038" s="6" t="str">
        <f t="shared" si="101"/>
        <v>Diabetic</v>
      </c>
    </row>
    <row r="1039" spans="1:14" ht="15" customHeight="1" x14ac:dyDescent="0.3">
      <c r="A1039" t="s">
        <v>2088</v>
      </c>
      <c r="B1039">
        <v>32.67</v>
      </c>
      <c r="C1039">
        <v>11.81</v>
      </c>
      <c r="D1039" t="s">
        <v>4699</v>
      </c>
      <c r="E1039" t="s">
        <v>4697</v>
      </c>
      <c r="F1039" t="s">
        <v>4697</v>
      </c>
      <c r="G1039" t="s">
        <v>4698</v>
      </c>
      <c r="H1039" t="s">
        <v>4697</v>
      </c>
      <c r="I1039" s="6" t="str">
        <f t="shared" si="96"/>
        <v>Yes</v>
      </c>
      <c r="J1039" s="6" t="str">
        <f t="shared" si="97"/>
        <v>No</v>
      </c>
      <c r="K1039" s="6" t="str">
        <f t="shared" si="98"/>
        <v>No</v>
      </c>
      <c r="L1039" s="6">
        <f t="shared" si="99"/>
        <v>0</v>
      </c>
      <c r="M1039" s="6" t="str">
        <f t="shared" si="100"/>
        <v>Obesity</v>
      </c>
      <c r="N1039" s="6" t="str">
        <f t="shared" si="101"/>
        <v>Diabetic</v>
      </c>
    </row>
    <row r="1040" spans="1:14" ht="15" customHeight="1" x14ac:dyDescent="0.3">
      <c r="A1040" t="s">
        <v>2090</v>
      </c>
      <c r="B1040">
        <v>33.299999999999997</v>
      </c>
      <c r="C1040">
        <v>8.26</v>
      </c>
      <c r="D1040" t="s">
        <v>4699</v>
      </c>
      <c r="E1040" t="s">
        <v>4697</v>
      </c>
      <c r="F1040" t="s">
        <v>4697</v>
      </c>
      <c r="G1040">
        <v>2</v>
      </c>
      <c r="H1040" t="s">
        <v>4697</v>
      </c>
      <c r="I1040" s="6" t="str">
        <f t="shared" si="96"/>
        <v>Yes</v>
      </c>
      <c r="J1040" s="6" t="str">
        <f t="shared" si="97"/>
        <v>No</v>
      </c>
      <c r="K1040" s="6" t="str">
        <f t="shared" si="98"/>
        <v>No</v>
      </c>
      <c r="L1040" s="6">
        <f t="shared" si="99"/>
        <v>2</v>
      </c>
      <c r="M1040" s="6" t="str">
        <f t="shared" si="100"/>
        <v>Obesity</v>
      </c>
      <c r="N1040" s="6" t="str">
        <f t="shared" si="101"/>
        <v>Diabetic</v>
      </c>
    </row>
    <row r="1041" spans="1:14" ht="15" customHeight="1" x14ac:dyDescent="0.3">
      <c r="A1041" t="s">
        <v>2092</v>
      </c>
      <c r="B1041">
        <v>30.78</v>
      </c>
      <c r="C1041">
        <v>10.74</v>
      </c>
      <c r="D1041" t="s">
        <v>4699</v>
      </c>
      <c r="E1041" t="s">
        <v>4697</v>
      </c>
      <c r="F1041" t="s">
        <v>4697</v>
      </c>
      <c r="G1041">
        <v>2</v>
      </c>
      <c r="H1041" t="s">
        <v>4697</v>
      </c>
      <c r="I1041" s="6" t="str">
        <f t="shared" si="96"/>
        <v>Yes</v>
      </c>
      <c r="J1041" s="6" t="str">
        <f t="shared" si="97"/>
        <v>No</v>
      </c>
      <c r="K1041" s="6" t="str">
        <f t="shared" si="98"/>
        <v>No</v>
      </c>
      <c r="L1041" s="6">
        <f t="shared" si="99"/>
        <v>2</v>
      </c>
      <c r="M1041" s="6" t="str">
        <f t="shared" si="100"/>
        <v>Obesity</v>
      </c>
      <c r="N1041" s="6" t="str">
        <f t="shared" si="101"/>
        <v>Diabetic</v>
      </c>
    </row>
    <row r="1042" spans="1:14" ht="15" customHeight="1" x14ac:dyDescent="0.3">
      <c r="A1042" t="s">
        <v>2094</v>
      </c>
      <c r="B1042">
        <v>28.975000000000001</v>
      </c>
      <c r="C1042">
        <v>7.69</v>
      </c>
      <c r="D1042" t="s">
        <v>4699</v>
      </c>
      <c r="E1042" t="s">
        <v>4697</v>
      </c>
      <c r="F1042" t="s">
        <v>4697</v>
      </c>
      <c r="G1042" t="s">
        <v>4698</v>
      </c>
      <c r="H1042" t="s">
        <v>4697</v>
      </c>
      <c r="I1042" s="6" t="str">
        <f t="shared" si="96"/>
        <v>Yes</v>
      </c>
      <c r="J1042" s="6" t="str">
        <f t="shared" si="97"/>
        <v>No</v>
      </c>
      <c r="K1042" s="6" t="str">
        <f t="shared" si="98"/>
        <v>No</v>
      </c>
      <c r="L1042" s="6">
        <f t="shared" si="99"/>
        <v>0</v>
      </c>
      <c r="M1042" s="6" t="str">
        <f t="shared" si="100"/>
        <v>Overweight</v>
      </c>
      <c r="N1042" s="6" t="str">
        <f t="shared" si="101"/>
        <v>Diabetic</v>
      </c>
    </row>
    <row r="1043" spans="1:14" ht="15" customHeight="1" x14ac:dyDescent="0.3">
      <c r="A1043" t="s">
        <v>2096</v>
      </c>
      <c r="B1043">
        <v>33.4</v>
      </c>
      <c r="C1043">
        <v>4.84</v>
      </c>
      <c r="D1043" t="s">
        <v>4697</v>
      </c>
      <c r="E1043" t="s">
        <v>4697</v>
      </c>
      <c r="F1043" t="s">
        <v>4697</v>
      </c>
      <c r="G1043" t="s">
        <v>4698</v>
      </c>
      <c r="H1043" t="s">
        <v>4697</v>
      </c>
      <c r="I1043" s="6" t="str">
        <f t="shared" si="96"/>
        <v>No</v>
      </c>
      <c r="J1043" s="6" t="str">
        <f t="shared" si="97"/>
        <v>No</v>
      </c>
      <c r="K1043" s="6" t="str">
        <f t="shared" si="98"/>
        <v>No</v>
      </c>
      <c r="L1043" s="6">
        <f t="shared" si="99"/>
        <v>0</v>
      </c>
      <c r="M1043" s="6" t="str">
        <f t="shared" si="100"/>
        <v>Obesity</v>
      </c>
      <c r="N1043" s="6" t="str">
        <f t="shared" si="101"/>
        <v>Normal</v>
      </c>
    </row>
    <row r="1044" spans="1:14" ht="15" customHeight="1" x14ac:dyDescent="0.3">
      <c r="A1044" t="s">
        <v>2098</v>
      </c>
      <c r="B1044">
        <v>21.5</v>
      </c>
      <c r="C1044">
        <v>9.77</v>
      </c>
      <c r="D1044" t="s">
        <v>4699</v>
      </c>
      <c r="E1044" t="s">
        <v>4697</v>
      </c>
      <c r="F1044" t="s">
        <v>4697</v>
      </c>
      <c r="G1044" t="s">
        <v>4698</v>
      </c>
      <c r="H1044" t="s">
        <v>4697</v>
      </c>
      <c r="I1044" s="6" t="str">
        <f t="shared" si="96"/>
        <v>Yes</v>
      </c>
      <c r="J1044" s="6" t="str">
        <f t="shared" si="97"/>
        <v>No</v>
      </c>
      <c r="K1044" s="6" t="str">
        <f t="shared" si="98"/>
        <v>No</v>
      </c>
      <c r="L1044" s="6">
        <f t="shared" si="99"/>
        <v>0</v>
      </c>
      <c r="M1044" s="6" t="str">
        <f t="shared" si="100"/>
        <v>Normal Weight</v>
      </c>
      <c r="N1044" s="6" t="str">
        <f t="shared" si="101"/>
        <v>Diabetic</v>
      </c>
    </row>
    <row r="1045" spans="1:14" ht="15" customHeight="1" x14ac:dyDescent="0.3">
      <c r="A1045" t="s">
        <v>2100</v>
      </c>
      <c r="B1045">
        <v>38.14</v>
      </c>
      <c r="C1045">
        <v>5.84</v>
      </c>
      <c r="D1045" t="s">
        <v>4697</v>
      </c>
      <c r="E1045" t="s">
        <v>4697</v>
      </c>
      <c r="F1045" t="s">
        <v>4697</v>
      </c>
      <c r="G1045" t="s">
        <v>4698</v>
      </c>
      <c r="H1045" t="s">
        <v>4697</v>
      </c>
      <c r="I1045" s="6" t="str">
        <f t="shared" si="96"/>
        <v>No</v>
      </c>
      <c r="J1045" s="6" t="str">
        <f t="shared" si="97"/>
        <v>No</v>
      </c>
      <c r="K1045" s="6" t="str">
        <f t="shared" si="98"/>
        <v>No</v>
      </c>
      <c r="L1045" s="6">
        <f t="shared" si="99"/>
        <v>0</v>
      </c>
      <c r="M1045" s="6" t="str">
        <f t="shared" si="100"/>
        <v>Obesity</v>
      </c>
      <c r="N1045" s="6" t="str">
        <f t="shared" si="101"/>
        <v>Prediabetic</v>
      </c>
    </row>
    <row r="1046" spans="1:14" ht="15" customHeight="1" x14ac:dyDescent="0.3">
      <c r="A1046" t="s">
        <v>2102</v>
      </c>
      <c r="B1046">
        <v>35.42</v>
      </c>
      <c r="C1046">
        <v>8.6999999999999993</v>
      </c>
      <c r="D1046" t="s">
        <v>4699</v>
      </c>
      <c r="E1046" t="s">
        <v>4697</v>
      </c>
      <c r="F1046" t="s">
        <v>4697</v>
      </c>
      <c r="G1046">
        <v>1</v>
      </c>
      <c r="H1046" t="s">
        <v>4697</v>
      </c>
      <c r="I1046" s="6" t="str">
        <f t="shared" si="96"/>
        <v>Yes</v>
      </c>
      <c r="J1046" s="6" t="str">
        <f t="shared" si="97"/>
        <v>No</v>
      </c>
      <c r="K1046" s="6" t="str">
        <f t="shared" si="98"/>
        <v>No</v>
      </c>
      <c r="L1046" s="6">
        <f t="shared" si="99"/>
        <v>1</v>
      </c>
      <c r="M1046" s="6" t="str">
        <f t="shared" si="100"/>
        <v>Obesity</v>
      </c>
      <c r="N1046" s="6" t="str">
        <f t="shared" si="101"/>
        <v>Diabetic</v>
      </c>
    </row>
    <row r="1047" spans="1:14" ht="15" customHeight="1" x14ac:dyDescent="0.3">
      <c r="A1047" t="s">
        <v>2104</v>
      </c>
      <c r="B1047">
        <v>35.625</v>
      </c>
      <c r="C1047">
        <v>10.79</v>
      </c>
      <c r="D1047" t="s">
        <v>4697</v>
      </c>
      <c r="E1047" t="s">
        <v>4697</v>
      </c>
      <c r="F1047" t="s">
        <v>4697</v>
      </c>
      <c r="G1047" t="s">
        <v>4698</v>
      </c>
      <c r="H1047" t="s">
        <v>4697</v>
      </c>
      <c r="I1047" s="6" t="str">
        <f t="shared" si="96"/>
        <v>No</v>
      </c>
      <c r="J1047" s="6" t="str">
        <f t="shared" si="97"/>
        <v>No</v>
      </c>
      <c r="K1047" s="6" t="str">
        <f t="shared" si="98"/>
        <v>No</v>
      </c>
      <c r="L1047" s="6">
        <f t="shared" si="99"/>
        <v>0</v>
      </c>
      <c r="M1047" s="6" t="str">
        <f t="shared" si="100"/>
        <v>Obesity</v>
      </c>
      <c r="N1047" s="6" t="str">
        <f t="shared" si="101"/>
        <v>Diabetic</v>
      </c>
    </row>
    <row r="1048" spans="1:14" ht="15" customHeight="1" x14ac:dyDescent="0.3">
      <c r="A1048" t="s">
        <v>2106</v>
      </c>
      <c r="B1048">
        <v>45.51</v>
      </c>
      <c r="C1048">
        <v>4.32</v>
      </c>
      <c r="D1048" t="s">
        <v>4697</v>
      </c>
      <c r="E1048" t="s">
        <v>4697</v>
      </c>
      <c r="F1048" t="s">
        <v>4697</v>
      </c>
      <c r="G1048">
        <v>1</v>
      </c>
      <c r="H1048" t="s">
        <v>4697</v>
      </c>
      <c r="I1048" s="6" t="str">
        <f t="shared" si="96"/>
        <v>No</v>
      </c>
      <c r="J1048" s="6" t="str">
        <f t="shared" si="97"/>
        <v>No</v>
      </c>
      <c r="K1048" s="6" t="str">
        <f t="shared" si="98"/>
        <v>No</v>
      </c>
      <c r="L1048" s="6">
        <f t="shared" si="99"/>
        <v>1</v>
      </c>
      <c r="M1048" s="6" t="str">
        <f t="shared" si="100"/>
        <v>Obesity</v>
      </c>
      <c r="N1048" s="6" t="str">
        <f t="shared" si="101"/>
        <v>Normal</v>
      </c>
    </row>
    <row r="1049" spans="1:14" ht="15" customHeight="1" x14ac:dyDescent="0.3">
      <c r="A1049" t="s">
        <v>2108</v>
      </c>
      <c r="B1049">
        <v>37.1</v>
      </c>
      <c r="C1049">
        <v>7.19</v>
      </c>
      <c r="D1049" t="s">
        <v>4699</v>
      </c>
      <c r="E1049" t="s">
        <v>4697</v>
      </c>
      <c r="F1049" t="s">
        <v>4697</v>
      </c>
      <c r="G1049" t="s">
        <v>4698</v>
      </c>
      <c r="H1049" t="s">
        <v>4697</v>
      </c>
      <c r="I1049" s="6" t="str">
        <f t="shared" si="96"/>
        <v>Yes</v>
      </c>
      <c r="J1049" s="6" t="str">
        <f t="shared" si="97"/>
        <v>No</v>
      </c>
      <c r="K1049" s="6" t="str">
        <f t="shared" si="98"/>
        <v>No</v>
      </c>
      <c r="L1049" s="6">
        <f t="shared" si="99"/>
        <v>0</v>
      </c>
      <c r="M1049" s="6" t="str">
        <f t="shared" si="100"/>
        <v>Obesity</v>
      </c>
      <c r="N1049" s="6" t="str">
        <f t="shared" si="101"/>
        <v>Diabetic</v>
      </c>
    </row>
    <row r="1050" spans="1:14" ht="15" customHeight="1" x14ac:dyDescent="0.3">
      <c r="A1050" t="s">
        <v>2110</v>
      </c>
      <c r="B1050">
        <v>30.5</v>
      </c>
      <c r="C1050">
        <v>11.94</v>
      </c>
      <c r="D1050" t="s">
        <v>4699</v>
      </c>
      <c r="E1050" t="s">
        <v>4697</v>
      </c>
      <c r="F1050" t="s">
        <v>4697</v>
      </c>
      <c r="G1050" t="s">
        <v>4698</v>
      </c>
      <c r="H1050" t="s">
        <v>4697</v>
      </c>
      <c r="I1050" s="6" t="str">
        <f t="shared" si="96"/>
        <v>Yes</v>
      </c>
      <c r="J1050" s="6" t="str">
        <f t="shared" si="97"/>
        <v>No</v>
      </c>
      <c r="K1050" s="6" t="str">
        <f t="shared" si="98"/>
        <v>No</v>
      </c>
      <c r="L1050" s="6">
        <f t="shared" si="99"/>
        <v>0</v>
      </c>
      <c r="M1050" s="6" t="str">
        <f t="shared" si="100"/>
        <v>Obesity</v>
      </c>
      <c r="N1050" s="6" t="str">
        <f t="shared" si="101"/>
        <v>Diabetic</v>
      </c>
    </row>
    <row r="1051" spans="1:14" ht="15" customHeight="1" x14ac:dyDescent="0.3">
      <c r="A1051" t="s">
        <v>2112</v>
      </c>
      <c r="B1051">
        <v>28.16</v>
      </c>
      <c r="C1051">
        <v>5.56</v>
      </c>
      <c r="D1051" t="s">
        <v>4697</v>
      </c>
      <c r="E1051" t="s">
        <v>4697</v>
      </c>
      <c r="F1051" t="s">
        <v>4697</v>
      </c>
      <c r="G1051">
        <v>2</v>
      </c>
      <c r="H1051" t="s">
        <v>4697</v>
      </c>
      <c r="I1051" s="6" t="str">
        <f t="shared" si="96"/>
        <v>No</v>
      </c>
      <c r="J1051" s="6" t="str">
        <f t="shared" si="97"/>
        <v>No</v>
      </c>
      <c r="K1051" s="6" t="str">
        <f t="shared" si="98"/>
        <v>No</v>
      </c>
      <c r="L1051" s="6">
        <f t="shared" si="99"/>
        <v>2</v>
      </c>
      <c r="M1051" s="6" t="str">
        <f t="shared" si="100"/>
        <v>Overweight</v>
      </c>
      <c r="N1051" s="6" t="str">
        <f t="shared" si="101"/>
        <v>Normal</v>
      </c>
    </row>
    <row r="1052" spans="1:14" ht="15" customHeight="1" x14ac:dyDescent="0.3">
      <c r="A1052" t="s">
        <v>2114</v>
      </c>
      <c r="B1052">
        <v>29.1</v>
      </c>
      <c r="C1052">
        <v>5.64</v>
      </c>
      <c r="D1052" t="s">
        <v>4699</v>
      </c>
      <c r="E1052" t="s">
        <v>4697</v>
      </c>
      <c r="F1052" t="s">
        <v>4697</v>
      </c>
      <c r="G1052" t="s">
        <v>4698</v>
      </c>
      <c r="H1052" t="s">
        <v>4697</v>
      </c>
      <c r="I1052" s="6" t="str">
        <f t="shared" si="96"/>
        <v>Yes</v>
      </c>
      <c r="J1052" s="6" t="str">
        <f t="shared" si="97"/>
        <v>No</v>
      </c>
      <c r="K1052" s="6" t="str">
        <f t="shared" si="98"/>
        <v>No</v>
      </c>
      <c r="L1052" s="6">
        <f t="shared" si="99"/>
        <v>0</v>
      </c>
      <c r="M1052" s="6" t="str">
        <f t="shared" si="100"/>
        <v>Overweight</v>
      </c>
      <c r="N1052" s="6" t="str">
        <f t="shared" si="101"/>
        <v>Normal</v>
      </c>
    </row>
    <row r="1053" spans="1:14" ht="15" customHeight="1" x14ac:dyDescent="0.3">
      <c r="A1053" t="s">
        <v>2116</v>
      </c>
      <c r="B1053">
        <v>30.22</v>
      </c>
      <c r="C1053">
        <v>4.6500000000000004</v>
      </c>
      <c r="D1053" t="s">
        <v>4697</v>
      </c>
      <c r="E1053" t="s">
        <v>4697</v>
      </c>
      <c r="F1053" t="s">
        <v>4697</v>
      </c>
      <c r="G1053" t="s">
        <v>4698</v>
      </c>
      <c r="H1053" t="s">
        <v>4697</v>
      </c>
      <c r="I1053" s="6" t="str">
        <f t="shared" si="96"/>
        <v>No</v>
      </c>
      <c r="J1053" s="6" t="str">
        <f t="shared" si="97"/>
        <v>No</v>
      </c>
      <c r="K1053" s="6" t="str">
        <f t="shared" si="98"/>
        <v>No</v>
      </c>
      <c r="L1053" s="6">
        <f t="shared" si="99"/>
        <v>0</v>
      </c>
      <c r="M1053" s="6" t="str">
        <f t="shared" si="100"/>
        <v>Obesity</v>
      </c>
      <c r="N1053" s="6" t="str">
        <f t="shared" si="101"/>
        <v>Normal</v>
      </c>
    </row>
    <row r="1054" spans="1:14" ht="15" customHeight="1" x14ac:dyDescent="0.3">
      <c r="A1054" t="s">
        <v>2118</v>
      </c>
      <c r="B1054">
        <v>24.29</v>
      </c>
      <c r="C1054">
        <v>9.0500000000000007</v>
      </c>
      <c r="D1054" t="s">
        <v>4697</v>
      </c>
      <c r="E1054" t="s">
        <v>4697</v>
      </c>
      <c r="F1054" t="s">
        <v>4697</v>
      </c>
      <c r="G1054" t="s">
        <v>4698</v>
      </c>
      <c r="H1054" t="s">
        <v>4697</v>
      </c>
      <c r="I1054" s="6" t="str">
        <f t="shared" si="96"/>
        <v>No</v>
      </c>
      <c r="J1054" s="6" t="str">
        <f t="shared" si="97"/>
        <v>No</v>
      </c>
      <c r="K1054" s="6" t="str">
        <f t="shared" si="98"/>
        <v>No</v>
      </c>
      <c r="L1054" s="6">
        <f t="shared" si="99"/>
        <v>0</v>
      </c>
      <c r="M1054" s="6" t="str">
        <f t="shared" si="100"/>
        <v>Normal Weight</v>
      </c>
      <c r="N1054" s="6" t="str">
        <f t="shared" si="101"/>
        <v>Diabetic</v>
      </c>
    </row>
    <row r="1055" spans="1:14" ht="15" customHeight="1" x14ac:dyDescent="0.3">
      <c r="A1055" t="s">
        <v>2120</v>
      </c>
      <c r="B1055">
        <v>29.39</v>
      </c>
      <c r="C1055">
        <v>4.5199999999999996</v>
      </c>
      <c r="D1055" t="s">
        <v>4699</v>
      </c>
      <c r="E1055" t="s">
        <v>4697</v>
      </c>
      <c r="F1055" t="s">
        <v>4697</v>
      </c>
      <c r="G1055" t="s">
        <v>4698</v>
      </c>
      <c r="H1055" t="s">
        <v>4697</v>
      </c>
      <c r="I1055" s="6" t="str">
        <f t="shared" si="96"/>
        <v>Yes</v>
      </c>
      <c r="J1055" s="6" t="str">
        <f t="shared" si="97"/>
        <v>No</v>
      </c>
      <c r="K1055" s="6" t="str">
        <f t="shared" si="98"/>
        <v>No</v>
      </c>
      <c r="L1055" s="6">
        <f t="shared" si="99"/>
        <v>0</v>
      </c>
      <c r="M1055" s="6" t="str">
        <f t="shared" si="100"/>
        <v>Overweight</v>
      </c>
      <c r="N1055" s="6" t="str">
        <f t="shared" si="101"/>
        <v>Normal</v>
      </c>
    </row>
    <row r="1056" spans="1:14" ht="15" customHeight="1" x14ac:dyDescent="0.3">
      <c r="A1056" t="s">
        <v>2122</v>
      </c>
      <c r="B1056">
        <v>25.66</v>
      </c>
      <c r="C1056">
        <v>4.62</v>
      </c>
      <c r="D1056" t="s">
        <v>4699</v>
      </c>
      <c r="E1056" t="s">
        <v>4697</v>
      </c>
      <c r="F1056" t="s">
        <v>4697</v>
      </c>
      <c r="G1056">
        <v>1</v>
      </c>
      <c r="H1056" t="s">
        <v>4697</v>
      </c>
      <c r="I1056" s="6" t="str">
        <f t="shared" si="96"/>
        <v>Yes</v>
      </c>
      <c r="J1056" s="6" t="str">
        <f t="shared" si="97"/>
        <v>No</v>
      </c>
      <c r="K1056" s="6" t="str">
        <f t="shared" si="98"/>
        <v>No</v>
      </c>
      <c r="L1056" s="6">
        <f t="shared" si="99"/>
        <v>1</v>
      </c>
      <c r="M1056" s="6" t="str">
        <f t="shared" si="100"/>
        <v>Overweight</v>
      </c>
      <c r="N1056" s="6" t="str">
        <f t="shared" si="101"/>
        <v>Normal</v>
      </c>
    </row>
    <row r="1057" spans="1:14" ht="15" customHeight="1" x14ac:dyDescent="0.3">
      <c r="A1057" t="s">
        <v>2124</v>
      </c>
      <c r="B1057">
        <v>39.11</v>
      </c>
      <c r="C1057">
        <v>5.87</v>
      </c>
      <c r="D1057" t="s">
        <v>4697</v>
      </c>
      <c r="E1057" t="s">
        <v>4697</v>
      </c>
      <c r="F1057" t="s">
        <v>4697</v>
      </c>
      <c r="G1057" t="s">
        <v>4698</v>
      </c>
      <c r="H1057" t="s">
        <v>4697</v>
      </c>
      <c r="I1057" s="6" t="str">
        <f t="shared" si="96"/>
        <v>No</v>
      </c>
      <c r="J1057" s="6" t="str">
        <f t="shared" si="97"/>
        <v>No</v>
      </c>
      <c r="K1057" s="6" t="str">
        <f t="shared" si="98"/>
        <v>No</v>
      </c>
      <c r="L1057" s="6">
        <f t="shared" si="99"/>
        <v>0</v>
      </c>
      <c r="M1057" s="6" t="str">
        <f t="shared" si="100"/>
        <v>Obesity</v>
      </c>
      <c r="N1057" s="6" t="str">
        <f t="shared" si="101"/>
        <v>Prediabetic</v>
      </c>
    </row>
    <row r="1058" spans="1:14" ht="15" customHeight="1" x14ac:dyDescent="0.3">
      <c r="A1058" t="s">
        <v>2126</v>
      </c>
      <c r="B1058">
        <v>43.78</v>
      </c>
      <c r="C1058">
        <v>5.71</v>
      </c>
      <c r="D1058" t="s">
        <v>4697</v>
      </c>
      <c r="E1058" t="s">
        <v>4697</v>
      </c>
      <c r="F1058" t="s">
        <v>4697</v>
      </c>
      <c r="G1058">
        <v>1</v>
      </c>
      <c r="H1058" t="s">
        <v>4697</v>
      </c>
      <c r="I1058" s="6" t="str">
        <f t="shared" si="96"/>
        <v>No</v>
      </c>
      <c r="J1058" s="6" t="str">
        <f t="shared" si="97"/>
        <v>No</v>
      </c>
      <c r="K1058" s="6" t="str">
        <f t="shared" si="98"/>
        <v>No</v>
      </c>
      <c r="L1058" s="6">
        <f t="shared" si="99"/>
        <v>1</v>
      </c>
      <c r="M1058" s="6" t="str">
        <f t="shared" si="100"/>
        <v>Obesity</v>
      </c>
      <c r="N1058" s="6" t="str">
        <f t="shared" si="101"/>
        <v>Prediabetic</v>
      </c>
    </row>
    <row r="1059" spans="1:14" ht="15" customHeight="1" x14ac:dyDescent="0.3">
      <c r="A1059" t="s">
        <v>2128</v>
      </c>
      <c r="B1059">
        <v>24.35</v>
      </c>
      <c r="C1059">
        <v>9.08</v>
      </c>
      <c r="D1059" t="s">
        <v>4697</v>
      </c>
      <c r="E1059" t="s">
        <v>4697</v>
      </c>
      <c r="F1059" t="s">
        <v>4697</v>
      </c>
      <c r="G1059" t="s">
        <v>4698</v>
      </c>
      <c r="H1059" t="s">
        <v>4697</v>
      </c>
      <c r="I1059" s="6" t="str">
        <f t="shared" si="96"/>
        <v>No</v>
      </c>
      <c r="J1059" s="6" t="str">
        <f t="shared" si="97"/>
        <v>No</v>
      </c>
      <c r="K1059" s="6" t="str">
        <f t="shared" si="98"/>
        <v>No</v>
      </c>
      <c r="L1059" s="6">
        <f t="shared" si="99"/>
        <v>0</v>
      </c>
      <c r="M1059" s="6" t="str">
        <f t="shared" si="100"/>
        <v>Normal Weight</v>
      </c>
      <c r="N1059" s="6" t="str">
        <f t="shared" si="101"/>
        <v>Diabetic</v>
      </c>
    </row>
    <row r="1060" spans="1:14" ht="15" customHeight="1" x14ac:dyDescent="0.3">
      <c r="A1060" t="s">
        <v>2130</v>
      </c>
      <c r="B1060">
        <v>40.299999999999997</v>
      </c>
      <c r="C1060">
        <v>5.3</v>
      </c>
      <c r="D1060" t="s">
        <v>4699</v>
      </c>
      <c r="E1060" t="s">
        <v>4697</v>
      </c>
      <c r="F1060" t="s">
        <v>4697</v>
      </c>
      <c r="G1060">
        <v>2</v>
      </c>
      <c r="H1060" t="s">
        <v>4697</v>
      </c>
      <c r="I1060" s="6" t="str">
        <f t="shared" si="96"/>
        <v>Yes</v>
      </c>
      <c r="J1060" s="6" t="str">
        <f t="shared" si="97"/>
        <v>No</v>
      </c>
      <c r="K1060" s="6" t="str">
        <f t="shared" si="98"/>
        <v>No</v>
      </c>
      <c r="L1060" s="6">
        <f t="shared" si="99"/>
        <v>2</v>
      </c>
      <c r="M1060" s="6" t="str">
        <f t="shared" si="100"/>
        <v>Obesity</v>
      </c>
      <c r="N1060" s="6" t="str">
        <f t="shared" si="101"/>
        <v>Normal</v>
      </c>
    </row>
    <row r="1061" spans="1:14" ht="15" customHeight="1" x14ac:dyDescent="0.3">
      <c r="A1061" t="s">
        <v>2132</v>
      </c>
      <c r="B1061">
        <v>32.774999999999999</v>
      </c>
      <c r="C1061">
        <v>11.76</v>
      </c>
      <c r="D1061" t="s">
        <v>4699</v>
      </c>
      <c r="E1061" t="s">
        <v>4697</v>
      </c>
      <c r="F1061" t="s">
        <v>4697</v>
      </c>
      <c r="G1061" t="s">
        <v>4698</v>
      </c>
      <c r="H1061" t="s">
        <v>4697</v>
      </c>
      <c r="I1061" s="6" t="str">
        <f t="shared" si="96"/>
        <v>Yes</v>
      </c>
      <c r="J1061" s="6" t="str">
        <f t="shared" si="97"/>
        <v>No</v>
      </c>
      <c r="K1061" s="6" t="str">
        <f t="shared" si="98"/>
        <v>No</v>
      </c>
      <c r="L1061" s="6">
        <f t="shared" si="99"/>
        <v>0</v>
      </c>
      <c r="M1061" s="6" t="str">
        <f t="shared" si="100"/>
        <v>Obesity</v>
      </c>
      <c r="N1061" s="6" t="str">
        <f t="shared" si="101"/>
        <v>Diabetic</v>
      </c>
    </row>
    <row r="1062" spans="1:14" ht="15" customHeight="1" x14ac:dyDescent="0.3">
      <c r="A1062" t="s">
        <v>2134</v>
      </c>
      <c r="B1062">
        <v>39.6</v>
      </c>
      <c r="C1062">
        <v>5.1100000000000003</v>
      </c>
      <c r="D1062" t="s">
        <v>4699</v>
      </c>
      <c r="E1062" t="s">
        <v>4697</v>
      </c>
      <c r="F1062" t="s">
        <v>4697</v>
      </c>
      <c r="G1062">
        <v>2</v>
      </c>
      <c r="H1062" t="s">
        <v>4697</v>
      </c>
      <c r="I1062" s="6" t="str">
        <f t="shared" si="96"/>
        <v>Yes</v>
      </c>
      <c r="J1062" s="6" t="str">
        <f t="shared" si="97"/>
        <v>No</v>
      </c>
      <c r="K1062" s="6" t="str">
        <f t="shared" si="98"/>
        <v>No</v>
      </c>
      <c r="L1062" s="6">
        <f t="shared" si="99"/>
        <v>2</v>
      </c>
      <c r="M1062" s="6" t="str">
        <f t="shared" si="100"/>
        <v>Obesity</v>
      </c>
      <c r="N1062" s="6" t="str">
        <f t="shared" si="101"/>
        <v>Normal</v>
      </c>
    </row>
    <row r="1063" spans="1:14" ht="15" customHeight="1" x14ac:dyDescent="0.3">
      <c r="A1063" t="s">
        <v>2136</v>
      </c>
      <c r="B1063">
        <v>30.97</v>
      </c>
      <c r="C1063">
        <v>5.54</v>
      </c>
      <c r="D1063" t="s">
        <v>4697</v>
      </c>
      <c r="E1063" t="s">
        <v>4697</v>
      </c>
      <c r="F1063" t="s">
        <v>4697</v>
      </c>
      <c r="G1063">
        <v>2</v>
      </c>
      <c r="H1063" t="s">
        <v>4697</v>
      </c>
      <c r="I1063" s="6" t="str">
        <f t="shared" si="96"/>
        <v>No</v>
      </c>
      <c r="J1063" s="6" t="str">
        <f t="shared" si="97"/>
        <v>No</v>
      </c>
      <c r="K1063" s="6" t="str">
        <f t="shared" si="98"/>
        <v>No</v>
      </c>
      <c r="L1063" s="6">
        <f t="shared" si="99"/>
        <v>2</v>
      </c>
      <c r="M1063" s="6" t="str">
        <f t="shared" si="100"/>
        <v>Obesity</v>
      </c>
      <c r="N1063" s="6" t="str">
        <f t="shared" si="101"/>
        <v>Normal</v>
      </c>
    </row>
    <row r="1064" spans="1:14" ht="15" customHeight="1" x14ac:dyDescent="0.3">
      <c r="A1064" t="s">
        <v>2138</v>
      </c>
      <c r="B1064">
        <v>27.645</v>
      </c>
      <c r="C1064">
        <v>8.8699999999999992</v>
      </c>
      <c r="D1064" t="s">
        <v>4699</v>
      </c>
      <c r="E1064" t="s">
        <v>4697</v>
      </c>
      <c r="F1064" t="s">
        <v>4697</v>
      </c>
      <c r="G1064" t="s">
        <v>4698</v>
      </c>
      <c r="H1064" t="s">
        <v>4697</v>
      </c>
      <c r="I1064" s="6" t="str">
        <f t="shared" si="96"/>
        <v>Yes</v>
      </c>
      <c r="J1064" s="6" t="str">
        <f t="shared" si="97"/>
        <v>No</v>
      </c>
      <c r="K1064" s="6" t="str">
        <f t="shared" si="98"/>
        <v>No</v>
      </c>
      <c r="L1064" s="6">
        <f t="shared" si="99"/>
        <v>0</v>
      </c>
      <c r="M1064" s="6" t="str">
        <f t="shared" si="100"/>
        <v>Overweight</v>
      </c>
      <c r="N1064" s="6" t="str">
        <f t="shared" si="101"/>
        <v>Diabetic</v>
      </c>
    </row>
    <row r="1065" spans="1:14" ht="15" customHeight="1" x14ac:dyDescent="0.3">
      <c r="A1065" t="s">
        <v>2140</v>
      </c>
      <c r="B1065">
        <v>34.43</v>
      </c>
      <c r="C1065">
        <v>5.96</v>
      </c>
      <c r="D1065" t="s">
        <v>4699</v>
      </c>
      <c r="E1065" t="s">
        <v>4697</v>
      </c>
      <c r="F1065" t="s">
        <v>4697</v>
      </c>
      <c r="G1065">
        <v>2</v>
      </c>
      <c r="H1065" t="s">
        <v>4697</v>
      </c>
      <c r="I1065" s="6" t="str">
        <f t="shared" si="96"/>
        <v>Yes</v>
      </c>
      <c r="J1065" s="6" t="str">
        <f t="shared" si="97"/>
        <v>No</v>
      </c>
      <c r="K1065" s="6" t="str">
        <f t="shared" si="98"/>
        <v>No</v>
      </c>
      <c r="L1065" s="6">
        <f t="shared" si="99"/>
        <v>2</v>
      </c>
      <c r="M1065" s="6" t="str">
        <f t="shared" si="100"/>
        <v>Obesity</v>
      </c>
      <c r="N1065" s="6" t="str">
        <f t="shared" si="101"/>
        <v>Prediabetic</v>
      </c>
    </row>
    <row r="1066" spans="1:14" ht="15" customHeight="1" x14ac:dyDescent="0.3">
      <c r="A1066" t="s">
        <v>2142</v>
      </c>
      <c r="B1066">
        <v>39.6</v>
      </c>
      <c r="C1066">
        <v>4.4400000000000004</v>
      </c>
      <c r="D1066" t="s">
        <v>4699</v>
      </c>
      <c r="E1066" t="s">
        <v>4697</v>
      </c>
      <c r="F1066" t="s">
        <v>4700</v>
      </c>
      <c r="G1066">
        <v>1</v>
      </c>
      <c r="H1066" t="s">
        <v>4697</v>
      </c>
      <c r="I1066" s="6" t="str">
        <f t="shared" si="96"/>
        <v>Yes</v>
      </c>
      <c r="J1066" s="6" t="str">
        <f t="shared" si="97"/>
        <v>No</v>
      </c>
      <c r="K1066" s="6" t="str">
        <f t="shared" si="98"/>
        <v>No</v>
      </c>
      <c r="L1066" s="6">
        <f t="shared" si="99"/>
        <v>1</v>
      </c>
      <c r="M1066" s="6" t="str">
        <f t="shared" si="100"/>
        <v>Obesity</v>
      </c>
      <c r="N1066" s="6" t="str">
        <f t="shared" si="101"/>
        <v>Normal</v>
      </c>
    </row>
    <row r="1067" spans="1:14" ht="15" customHeight="1" x14ac:dyDescent="0.3">
      <c r="A1067" t="s">
        <v>2144</v>
      </c>
      <c r="B1067">
        <v>22.1</v>
      </c>
      <c r="C1067">
        <v>4.6500000000000004</v>
      </c>
      <c r="D1067" t="s">
        <v>4699</v>
      </c>
      <c r="E1067" t="s">
        <v>4697</v>
      </c>
      <c r="F1067" t="s">
        <v>4697</v>
      </c>
      <c r="G1067">
        <v>2</v>
      </c>
      <c r="H1067" t="s">
        <v>4697</v>
      </c>
      <c r="I1067" s="6" t="str">
        <f t="shared" si="96"/>
        <v>Yes</v>
      </c>
      <c r="J1067" s="6" t="str">
        <f t="shared" si="97"/>
        <v>No</v>
      </c>
      <c r="K1067" s="6" t="str">
        <f t="shared" si="98"/>
        <v>No</v>
      </c>
      <c r="L1067" s="6">
        <f t="shared" si="99"/>
        <v>2</v>
      </c>
      <c r="M1067" s="6" t="str">
        <f t="shared" si="100"/>
        <v>Normal Weight</v>
      </c>
      <c r="N1067" s="6" t="str">
        <f t="shared" si="101"/>
        <v>Normal</v>
      </c>
    </row>
    <row r="1068" spans="1:14" ht="15" customHeight="1" x14ac:dyDescent="0.3">
      <c r="A1068" t="s">
        <v>2146</v>
      </c>
      <c r="B1068">
        <v>33.25</v>
      </c>
      <c r="C1068">
        <v>5.64</v>
      </c>
      <c r="D1068" t="s">
        <v>4699</v>
      </c>
      <c r="E1068" t="s">
        <v>4697</v>
      </c>
      <c r="F1068" t="s">
        <v>4700</v>
      </c>
      <c r="G1068">
        <v>1</v>
      </c>
      <c r="H1068" t="s">
        <v>4697</v>
      </c>
      <c r="I1068" s="6" t="str">
        <f t="shared" si="96"/>
        <v>Yes</v>
      </c>
      <c r="J1068" s="6" t="str">
        <f t="shared" si="97"/>
        <v>No</v>
      </c>
      <c r="K1068" s="6" t="str">
        <f t="shared" si="98"/>
        <v>No</v>
      </c>
      <c r="L1068" s="6">
        <f t="shared" si="99"/>
        <v>1</v>
      </c>
      <c r="M1068" s="6" t="str">
        <f t="shared" si="100"/>
        <v>Obesity</v>
      </c>
      <c r="N1068" s="6" t="str">
        <f t="shared" si="101"/>
        <v>Normal</v>
      </c>
    </row>
    <row r="1069" spans="1:14" ht="15" customHeight="1" x14ac:dyDescent="0.3">
      <c r="A1069" t="s">
        <v>2148</v>
      </c>
      <c r="B1069">
        <v>33.33</v>
      </c>
      <c r="C1069">
        <v>10.19</v>
      </c>
      <c r="D1069" t="s">
        <v>4697</v>
      </c>
      <c r="E1069" t="s">
        <v>4697</v>
      </c>
      <c r="F1069" t="s">
        <v>4697</v>
      </c>
      <c r="G1069" t="s">
        <v>4698</v>
      </c>
      <c r="H1069" t="s">
        <v>4697</v>
      </c>
      <c r="I1069" s="6" t="str">
        <f t="shared" si="96"/>
        <v>No</v>
      </c>
      <c r="J1069" s="6" t="str">
        <f t="shared" si="97"/>
        <v>No</v>
      </c>
      <c r="K1069" s="6" t="str">
        <f t="shared" si="98"/>
        <v>No</v>
      </c>
      <c r="L1069" s="6">
        <f t="shared" si="99"/>
        <v>0</v>
      </c>
      <c r="M1069" s="6" t="str">
        <f t="shared" si="100"/>
        <v>Obesity</v>
      </c>
      <c r="N1069" s="6" t="str">
        <f t="shared" si="101"/>
        <v>Diabetic</v>
      </c>
    </row>
    <row r="1070" spans="1:14" ht="15" customHeight="1" x14ac:dyDescent="0.3">
      <c r="A1070" t="s">
        <v>2150</v>
      </c>
      <c r="B1070">
        <v>30.5</v>
      </c>
      <c r="C1070">
        <v>10.79</v>
      </c>
      <c r="D1070" t="s">
        <v>4697</v>
      </c>
      <c r="E1070" t="s">
        <v>4697</v>
      </c>
      <c r="F1070" t="s">
        <v>4697</v>
      </c>
      <c r="G1070" t="s">
        <v>4698</v>
      </c>
      <c r="H1070" t="s">
        <v>4697</v>
      </c>
      <c r="I1070" s="6" t="str">
        <f t="shared" si="96"/>
        <v>No</v>
      </c>
      <c r="J1070" s="6" t="str">
        <f t="shared" si="97"/>
        <v>No</v>
      </c>
      <c r="K1070" s="6" t="str">
        <f t="shared" si="98"/>
        <v>No</v>
      </c>
      <c r="L1070" s="6">
        <f t="shared" si="99"/>
        <v>0</v>
      </c>
      <c r="M1070" s="6" t="str">
        <f t="shared" si="100"/>
        <v>Obesity</v>
      </c>
      <c r="N1070" s="6" t="str">
        <f t="shared" si="101"/>
        <v>Diabetic</v>
      </c>
    </row>
    <row r="1071" spans="1:14" ht="15" customHeight="1" x14ac:dyDescent="0.3">
      <c r="A1071" t="s">
        <v>2152</v>
      </c>
      <c r="B1071">
        <v>30.3</v>
      </c>
      <c r="C1071">
        <v>4.24</v>
      </c>
      <c r="D1071" t="s">
        <v>4697</v>
      </c>
      <c r="E1071" t="s">
        <v>4697</v>
      </c>
      <c r="F1071" t="s">
        <v>4697</v>
      </c>
      <c r="G1071" t="s">
        <v>4698</v>
      </c>
      <c r="H1071" t="s">
        <v>4697</v>
      </c>
      <c r="I1071" s="6" t="str">
        <f t="shared" si="96"/>
        <v>No</v>
      </c>
      <c r="J1071" s="6" t="str">
        <f t="shared" si="97"/>
        <v>No</v>
      </c>
      <c r="K1071" s="6" t="str">
        <f t="shared" si="98"/>
        <v>No</v>
      </c>
      <c r="L1071" s="6">
        <f t="shared" si="99"/>
        <v>0</v>
      </c>
      <c r="M1071" s="6" t="str">
        <f t="shared" si="100"/>
        <v>Obesity</v>
      </c>
      <c r="N1071" s="6" t="str">
        <f t="shared" si="101"/>
        <v>Normal</v>
      </c>
    </row>
    <row r="1072" spans="1:14" ht="15" customHeight="1" x14ac:dyDescent="0.3">
      <c r="A1072" t="s">
        <v>2154</v>
      </c>
      <c r="B1072">
        <v>26.22</v>
      </c>
      <c r="C1072">
        <v>5.83</v>
      </c>
      <c r="D1072" t="s">
        <v>4697</v>
      </c>
      <c r="E1072" t="s">
        <v>4697</v>
      </c>
      <c r="F1072" t="s">
        <v>4697</v>
      </c>
      <c r="G1072">
        <v>2</v>
      </c>
      <c r="H1072" t="s">
        <v>4697</v>
      </c>
      <c r="I1072" s="6" t="str">
        <f t="shared" si="96"/>
        <v>No</v>
      </c>
      <c r="J1072" s="6" t="str">
        <f t="shared" si="97"/>
        <v>No</v>
      </c>
      <c r="K1072" s="6" t="str">
        <f t="shared" si="98"/>
        <v>No</v>
      </c>
      <c r="L1072" s="6">
        <f t="shared" si="99"/>
        <v>2</v>
      </c>
      <c r="M1072" s="6" t="str">
        <f t="shared" si="100"/>
        <v>Overweight</v>
      </c>
      <c r="N1072" s="6" t="str">
        <f t="shared" si="101"/>
        <v>Prediabetic</v>
      </c>
    </row>
    <row r="1073" spans="1:14" ht="15" customHeight="1" x14ac:dyDescent="0.3">
      <c r="A1073" t="s">
        <v>2156</v>
      </c>
      <c r="B1073">
        <v>29.99</v>
      </c>
      <c r="C1073">
        <v>11.85</v>
      </c>
      <c r="D1073" t="s">
        <v>4697</v>
      </c>
      <c r="E1073" t="s">
        <v>4697</v>
      </c>
      <c r="F1073" t="s">
        <v>4697</v>
      </c>
      <c r="G1073" t="s">
        <v>4698</v>
      </c>
      <c r="H1073" t="s">
        <v>4697</v>
      </c>
      <c r="I1073" s="6" t="str">
        <f t="shared" si="96"/>
        <v>No</v>
      </c>
      <c r="J1073" s="6" t="str">
        <f t="shared" si="97"/>
        <v>No</v>
      </c>
      <c r="K1073" s="6" t="str">
        <f t="shared" si="98"/>
        <v>No</v>
      </c>
      <c r="L1073" s="6">
        <f t="shared" si="99"/>
        <v>0</v>
      </c>
      <c r="M1073" s="6" t="str">
        <f t="shared" si="100"/>
        <v>Obesity</v>
      </c>
      <c r="N1073" s="6" t="str">
        <f t="shared" si="101"/>
        <v>Diabetic</v>
      </c>
    </row>
    <row r="1074" spans="1:14" ht="15" customHeight="1" x14ac:dyDescent="0.3">
      <c r="A1074" t="s">
        <v>2158</v>
      </c>
      <c r="B1074">
        <v>36.380000000000003</v>
      </c>
      <c r="C1074">
        <v>5.98</v>
      </c>
      <c r="D1074" t="s">
        <v>4697</v>
      </c>
      <c r="E1074" t="s">
        <v>4697</v>
      </c>
      <c r="F1074" t="s">
        <v>4697</v>
      </c>
      <c r="G1074">
        <v>1</v>
      </c>
      <c r="H1074" t="s">
        <v>4697</v>
      </c>
      <c r="I1074" s="6" t="str">
        <f t="shared" si="96"/>
        <v>No</v>
      </c>
      <c r="J1074" s="6" t="str">
        <f t="shared" si="97"/>
        <v>No</v>
      </c>
      <c r="K1074" s="6" t="str">
        <f t="shared" si="98"/>
        <v>No</v>
      </c>
      <c r="L1074" s="6">
        <f t="shared" si="99"/>
        <v>1</v>
      </c>
      <c r="M1074" s="6" t="str">
        <f t="shared" si="100"/>
        <v>Obesity</v>
      </c>
      <c r="N1074" s="6" t="str">
        <f t="shared" si="101"/>
        <v>Prediabetic</v>
      </c>
    </row>
    <row r="1075" spans="1:14" ht="15" customHeight="1" x14ac:dyDescent="0.3">
      <c r="A1075" t="s">
        <v>2160</v>
      </c>
      <c r="B1075">
        <v>31.16</v>
      </c>
      <c r="C1075">
        <v>4.26</v>
      </c>
      <c r="D1075" t="s">
        <v>4699</v>
      </c>
      <c r="E1075" t="s">
        <v>4697</v>
      </c>
      <c r="F1075" t="s">
        <v>4700</v>
      </c>
      <c r="G1075">
        <v>1</v>
      </c>
      <c r="H1075" t="s">
        <v>4697</v>
      </c>
      <c r="I1075" s="6" t="str">
        <f t="shared" si="96"/>
        <v>Yes</v>
      </c>
      <c r="J1075" s="6" t="str">
        <f t="shared" si="97"/>
        <v>No</v>
      </c>
      <c r="K1075" s="6" t="str">
        <f t="shared" si="98"/>
        <v>No</v>
      </c>
      <c r="L1075" s="6">
        <f t="shared" si="99"/>
        <v>1</v>
      </c>
      <c r="M1075" s="6" t="str">
        <f t="shared" si="100"/>
        <v>Obesity</v>
      </c>
      <c r="N1075" s="6" t="str">
        <f t="shared" si="101"/>
        <v>Normal</v>
      </c>
    </row>
    <row r="1076" spans="1:14" ht="15" customHeight="1" x14ac:dyDescent="0.3">
      <c r="A1076" t="s">
        <v>2162</v>
      </c>
      <c r="B1076">
        <v>25.55</v>
      </c>
      <c r="C1076">
        <v>4.96</v>
      </c>
      <c r="D1076" t="s">
        <v>4699</v>
      </c>
      <c r="E1076" t="s">
        <v>4697</v>
      </c>
      <c r="F1076" t="s">
        <v>4697</v>
      </c>
      <c r="G1076">
        <v>1</v>
      </c>
      <c r="H1076" t="s">
        <v>4697</v>
      </c>
      <c r="I1076" s="6" t="str">
        <f t="shared" si="96"/>
        <v>Yes</v>
      </c>
      <c r="J1076" s="6" t="str">
        <f t="shared" si="97"/>
        <v>No</v>
      </c>
      <c r="K1076" s="6" t="str">
        <f t="shared" si="98"/>
        <v>No</v>
      </c>
      <c r="L1076" s="6">
        <f t="shared" si="99"/>
        <v>1</v>
      </c>
      <c r="M1076" s="6" t="str">
        <f t="shared" si="100"/>
        <v>Overweight</v>
      </c>
      <c r="N1076" s="6" t="str">
        <f t="shared" si="101"/>
        <v>Normal</v>
      </c>
    </row>
    <row r="1077" spans="1:14" ht="15" customHeight="1" x14ac:dyDescent="0.3">
      <c r="A1077" t="s">
        <v>2164</v>
      </c>
      <c r="B1077">
        <v>28.77</v>
      </c>
      <c r="C1077">
        <v>4</v>
      </c>
      <c r="D1077" t="s">
        <v>4699</v>
      </c>
      <c r="E1077" t="s">
        <v>4697</v>
      </c>
      <c r="F1077" t="s">
        <v>4697</v>
      </c>
      <c r="G1077" t="s">
        <v>4698</v>
      </c>
      <c r="H1077" t="s">
        <v>4697</v>
      </c>
      <c r="I1077" s="6" t="str">
        <f t="shared" si="96"/>
        <v>Yes</v>
      </c>
      <c r="J1077" s="6" t="str">
        <f t="shared" si="97"/>
        <v>No</v>
      </c>
      <c r="K1077" s="6" t="str">
        <f t="shared" si="98"/>
        <v>No</v>
      </c>
      <c r="L1077" s="6">
        <f t="shared" si="99"/>
        <v>0</v>
      </c>
      <c r="M1077" s="6" t="str">
        <f t="shared" si="100"/>
        <v>Overweight</v>
      </c>
      <c r="N1077" s="6" t="str">
        <f t="shared" si="101"/>
        <v>Normal</v>
      </c>
    </row>
    <row r="1078" spans="1:14" ht="15" customHeight="1" x14ac:dyDescent="0.3">
      <c r="A1078" t="s">
        <v>2166</v>
      </c>
      <c r="B1078">
        <v>23.14</v>
      </c>
      <c r="C1078">
        <v>4.1500000000000004</v>
      </c>
      <c r="D1078" t="s">
        <v>4699</v>
      </c>
      <c r="E1078" t="s">
        <v>4697</v>
      </c>
      <c r="F1078" t="s">
        <v>4697</v>
      </c>
      <c r="G1078">
        <v>1</v>
      </c>
      <c r="H1078" t="s">
        <v>4697</v>
      </c>
      <c r="I1078" s="6" t="str">
        <f t="shared" si="96"/>
        <v>Yes</v>
      </c>
      <c r="J1078" s="6" t="str">
        <f t="shared" si="97"/>
        <v>No</v>
      </c>
      <c r="K1078" s="6" t="str">
        <f t="shared" si="98"/>
        <v>No</v>
      </c>
      <c r="L1078" s="6">
        <f t="shared" si="99"/>
        <v>1</v>
      </c>
      <c r="M1078" s="6" t="str">
        <f t="shared" si="100"/>
        <v>Normal Weight</v>
      </c>
      <c r="N1078" s="6" t="str">
        <f t="shared" si="101"/>
        <v>Normal</v>
      </c>
    </row>
    <row r="1079" spans="1:14" ht="15" customHeight="1" x14ac:dyDescent="0.3">
      <c r="A1079" t="s">
        <v>2168</v>
      </c>
      <c r="B1079">
        <v>39.6</v>
      </c>
      <c r="C1079">
        <v>11.36</v>
      </c>
      <c r="D1079" t="s">
        <v>4697</v>
      </c>
      <c r="E1079" t="s">
        <v>4697</v>
      </c>
      <c r="F1079" t="s">
        <v>4697</v>
      </c>
      <c r="G1079" t="s">
        <v>4698</v>
      </c>
      <c r="H1079" t="s">
        <v>4697</v>
      </c>
      <c r="I1079" s="6" t="str">
        <f t="shared" si="96"/>
        <v>No</v>
      </c>
      <c r="J1079" s="6" t="str">
        <f t="shared" si="97"/>
        <v>No</v>
      </c>
      <c r="K1079" s="6" t="str">
        <f t="shared" si="98"/>
        <v>No</v>
      </c>
      <c r="L1079" s="6">
        <f t="shared" si="99"/>
        <v>0</v>
      </c>
      <c r="M1079" s="6" t="str">
        <f t="shared" si="100"/>
        <v>Obesity</v>
      </c>
      <c r="N1079" s="6" t="str">
        <f t="shared" si="101"/>
        <v>Diabetic</v>
      </c>
    </row>
    <row r="1080" spans="1:14" ht="15" customHeight="1" x14ac:dyDescent="0.3">
      <c r="A1080" t="s">
        <v>2170</v>
      </c>
      <c r="B1080">
        <v>29.2</v>
      </c>
      <c r="C1080">
        <v>7.53</v>
      </c>
      <c r="D1080" t="s">
        <v>4697</v>
      </c>
      <c r="E1080" t="s">
        <v>4697</v>
      </c>
      <c r="F1080" t="s">
        <v>4697</v>
      </c>
      <c r="G1080" t="s">
        <v>4698</v>
      </c>
      <c r="H1080" t="s">
        <v>4697</v>
      </c>
      <c r="I1080" s="6" t="str">
        <f t="shared" si="96"/>
        <v>No</v>
      </c>
      <c r="J1080" s="6" t="str">
        <f t="shared" si="97"/>
        <v>No</v>
      </c>
      <c r="K1080" s="6" t="str">
        <f t="shared" si="98"/>
        <v>No</v>
      </c>
      <c r="L1080" s="6">
        <f t="shared" si="99"/>
        <v>0</v>
      </c>
      <c r="M1080" s="6" t="str">
        <f t="shared" si="100"/>
        <v>Overweight</v>
      </c>
      <c r="N1080" s="6" t="str">
        <f t="shared" si="101"/>
        <v>Diabetic</v>
      </c>
    </row>
    <row r="1081" spans="1:14" ht="15" customHeight="1" x14ac:dyDescent="0.3">
      <c r="A1081" t="s">
        <v>2172</v>
      </c>
      <c r="B1081">
        <v>32.774999999999999</v>
      </c>
      <c r="C1081">
        <v>7.95</v>
      </c>
      <c r="D1081" t="s">
        <v>4697</v>
      </c>
      <c r="E1081" t="s">
        <v>4697</v>
      </c>
      <c r="F1081" t="s">
        <v>4697</v>
      </c>
      <c r="G1081" t="s">
        <v>4698</v>
      </c>
      <c r="H1081" t="s">
        <v>4697</v>
      </c>
      <c r="I1081" s="6" t="str">
        <f t="shared" si="96"/>
        <v>No</v>
      </c>
      <c r="J1081" s="6" t="str">
        <f t="shared" si="97"/>
        <v>No</v>
      </c>
      <c r="K1081" s="6" t="str">
        <f t="shared" si="98"/>
        <v>No</v>
      </c>
      <c r="L1081" s="6">
        <f t="shared" si="99"/>
        <v>0</v>
      </c>
      <c r="M1081" s="6" t="str">
        <f t="shared" si="100"/>
        <v>Obesity</v>
      </c>
      <c r="N1081" s="6" t="str">
        <f t="shared" si="101"/>
        <v>Diabetic</v>
      </c>
    </row>
    <row r="1082" spans="1:14" ht="15" customHeight="1" x14ac:dyDescent="0.3">
      <c r="A1082" t="s">
        <v>2174</v>
      </c>
      <c r="B1082">
        <v>24.035</v>
      </c>
      <c r="C1082">
        <v>8.5</v>
      </c>
      <c r="D1082" t="s">
        <v>4697</v>
      </c>
      <c r="E1082" t="s">
        <v>4697</v>
      </c>
      <c r="F1082" t="s">
        <v>4697</v>
      </c>
      <c r="G1082" t="s">
        <v>4698</v>
      </c>
      <c r="H1082" t="s">
        <v>4697</v>
      </c>
      <c r="I1082" s="6" t="str">
        <f t="shared" si="96"/>
        <v>No</v>
      </c>
      <c r="J1082" s="6" t="str">
        <f t="shared" si="97"/>
        <v>No</v>
      </c>
      <c r="K1082" s="6" t="str">
        <f t="shared" si="98"/>
        <v>No</v>
      </c>
      <c r="L1082" s="6">
        <f t="shared" si="99"/>
        <v>0</v>
      </c>
      <c r="M1082" s="6" t="str">
        <f t="shared" si="100"/>
        <v>Normal Weight</v>
      </c>
      <c r="N1082" s="6" t="str">
        <f t="shared" si="101"/>
        <v>Diabetic</v>
      </c>
    </row>
    <row r="1083" spans="1:14" ht="15" customHeight="1" x14ac:dyDescent="0.3">
      <c r="A1083" t="s">
        <v>2176</v>
      </c>
      <c r="B1083">
        <v>30.55</v>
      </c>
      <c r="C1083">
        <v>5.89</v>
      </c>
      <c r="D1083" t="s">
        <v>4697</v>
      </c>
      <c r="E1083" t="s">
        <v>4697</v>
      </c>
      <c r="F1083" t="s">
        <v>4700</v>
      </c>
      <c r="G1083">
        <v>1</v>
      </c>
      <c r="H1083" t="s">
        <v>4697</v>
      </c>
      <c r="I1083" s="6" t="str">
        <f t="shared" si="96"/>
        <v>No</v>
      </c>
      <c r="J1083" s="6" t="str">
        <f t="shared" si="97"/>
        <v>No</v>
      </c>
      <c r="K1083" s="6" t="str">
        <f t="shared" si="98"/>
        <v>No</v>
      </c>
      <c r="L1083" s="6">
        <f t="shared" si="99"/>
        <v>1</v>
      </c>
      <c r="M1083" s="6" t="str">
        <f t="shared" si="100"/>
        <v>Obesity</v>
      </c>
      <c r="N1083" s="6" t="str">
        <f t="shared" si="101"/>
        <v>Prediabetic</v>
      </c>
    </row>
    <row r="1084" spans="1:14" ht="15" customHeight="1" x14ac:dyDescent="0.3">
      <c r="A1084" t="s">
        <v>2178</v>
      </c>
      <c r="B1084">
        <v>28.81</v>
      </c>
      <c r="C1084">
        <v>8.76</v>
      </c>
      <c r="D1084" t="s">
        <v>4697</v>
      </c>
      <c r="E1084" t="s">
        <v>4697</v>
      </c>
      <c r="F1084" t="s">
        <v>4697</v>
      </c>
      <c r="G1084">
        <v>2</v>
      </c>
      <c r="H1084" t="s">
        <v>4697</v>
      </c>
      <c r="I1084" s="6" t="str">
        <f t="shared" si="96"/>
        <v>No</v>
      </c>
      <c r="J1084" s="6" t="str">
        <f t="shared" si="97"/>
        <v>No</v>
      </c>
      <c r="K1084" s="6" t="str">
        <f t="shared" si="98"/>
        <v>No</v>
      </c>
      <c r="L1084" s="6">
        <f t="shared" si="99"/>
        <v>2</v>
      </c>
      <c r="M1084" s="6" t="str">
        <f t="shared" si="100"/>
        <v>Overweight</v>
      </c>
      <c r="N1084" s="6" t="str">
        <f t="shared" si="101"/>
        <v>Diabetic</v>
      </c>
    </row>
    <row r="1085" spans="1:14" ht="15" customHeight="1" x14ac:dyDescent="0.3">
      <c r="A1085" t="s">
        <v>2180</v>
      </c>
      <c r="B1085">
        <v>31.66</v>
      </c>
      <c r="C1085">
        <v>4.1100000000000003</v>
      </c>
      <c r="D1085" t="s">
        <v>4697</v>
      </c>
      <c r="E1085" t="s">
        <v>4697</v>
      </c>
      <c r="F1085" t="s">
        <v>4697</v>
      </c>
      <c r="G1085" t="s">
        <v>4698</v>
      </c>
      <c r="H1085" t="s">
        <v>4697</v>
      </c>
      <c r="I1085" s="6" t="str">
        <f t="shared" si="96"/>
        <v>No</v>
      </c>
      <c r="J1085" s="6" t="str">
        <f t="shared" si="97"/>
        <v>No</v>
      </c>
      <c r="K1085" s="6" t="str">
        <f t="shared" si="98"/>
        <v>No</v>
      </c>
      <c r="L1085" s="6">
        <f t="shared" si="99"/>
        <v>0</v>
      </c>
      <c r="M1085" s="6" t="str">
        <f t="shared" si="100"/>
        <v>Obesity</v>
      </c>
      <c r="N1085" s="6" t="str">
        <f t="shared" si="101"/>
        <v>Normal</v>
      </c>
    </row>
    <row r="1086" spans="1:14" ht="15" customHeight="1" x14ac:dyDescent="0.3">
      <c r="A1086" t="s">
        <v>2182</v>
      </c>
      <c r="B1086">
        <v>28.215</v>
      </c>
      <c r="C1086">
        <v>7.56</v>
      </c>
      <c r="D1086" t="s">
        <v>4699</v>
      </c>
      <c r="E1086" t="s">
        <v>4697</v>
      </c>
      <c r="F1086" t="s">
        <v>4697</v>
      </c>
      <c r="G1086">
        <v>1</v>
      </c>
      <c r="H1086" t="s">
        <v>4697</v>
      </c>
      <c r="I1086" s="6" t="str">
        <f t="shared" si="96"/>
        <v>Yes</v>
      </c>
      <c r="J1086" s="6" t="str">
        <f t="shared" si="97"/>
        <v>No</v>
      </c>
      <c r="K1086" s="6" t="str">
        <f t="shared" si="98"/>
        <v>No</v>
      </c>
      <c r="L1086" s="6">
        <f t="shared" si="99"/>
        <v>1</v>
      </c>
      <c r="M1086" s="6" t="str">
        <f t="shared" si="100"/>
        <v>Overweight</v>
      </c>
      <c r="N1086" s="6" t="str">
        <f t="shared" si="101"/>
        <v>Diabetic</v>
      </c>
    </row>
    <row r="1087" spans="1:14" ht="15" customHeight="1" x14ac:dyDescent="0.3">
      <c r="A1087" t="s">
        <v>2184</v>
      </c>
      <c r="B1087">
        <v>26.12</v>
      </c>
      <c r="C1087">
        <v>4.17</v>
      </c>
      <c r="D1087" t="s">
        <v>4699</v>
      </c>
      <c r="E1087" t="s">
        <v>4697</v>
      </c>
      <c r="F1087" t="s">
        <v>4700</v>
      </c>
      <c r="G1087">
        <v>1</v>
      </c>
      <c r="H1087" t="s">
        <v>4697</v>
      </c>
      <c r="I1087" s="6" t="str">
        <f t="shared" si="96"/>
        <v>Yes</v>
      </c>
      <c r="J1087" s="6" t="str">
        <f t="shared" si="97"/>
        <v>No</v>
      </c>
      <c r="K1087" s="6" t="str">
        <f t="shared" si="98"/>
        <v>No</v>
      </c>
      <c r="L1087" s="6">
        <f t="shared" si="99"/>
        <v>1</v>
      </c>
      <c r="M1087" s="6" t="str">
        <f t="shared" si="100"/>
        <v>Overweight</v>
      </c>
      <c r="N1087" s="6" t="str">
        <f t="shared" si="101"/>
        <v>Normal</v>
      </c>
    </row>
    <row r="1088" spans="1:14" ht="15" customHeight="1" x14ac:dyDescent="0.3">
      <c r="A1088" t="s">
        <v>2186</v>
      </c>
      <c r="B1088">
        <v>36.630000000000003</v>
      </c>
      <c r="C1088">
        <v>11.42</v>
      </c>
      <c r="D1088" t="s">
        <v>4697</v>
      </c>
      <c r="E1088" t="s">
        <v>4697</v>
      </c>
      <c r="F1088" t="s">
        <v>4697</v>
      </c>
      <c r="G1088">
        <v>2</v>
      </c>
      <c r="H1088" t="s">
        <v>4697</v>
      </c>
      <c r="I1088" s="6" t="str">
        <f t="shared" si="96"/>
        <v>No</v>
      </c>
      <c r="J1088" s="6" t="str">
        <f t="shared" si="97"/>
        <v>No</v>
      </c>
      <c r="K1088" s="6" t="str">
        <f t="shared" si="98"/>
        <v>No</v>
      </c>
      <c r="L1088" s="6">
        <f t="shared" si="99"/>
        <v>2</v>
      </c>
      <c r="M1088" s="6" t="str">
        <f t="shared" si="100"/>
        <v>Obesity</v>
      </c>
      <c r="N1088" s="6" t="str">
        <f t="shared" si="101"/>
        <v>Diabetic</v>
      </c>
    </row>
    <row r="1089" spans="1:14" ht="15" customHeight="1" x14ac:dyDescent="0.3">
      <c r="A1089" t="s">
        <v>2188</v>
      </c>
      <c r="B1089">
        <v>33.344999999999999</v>
      </c>
      <c r="C1089">
        <v>7.33</v>
      </c>
      <c r="D1089" t="s">
        <v>4697</v>
      </c>
      <c r="E1089" t="s">
        <v>4697</v>
      </c>
      <c r="F1089" t="s">
        <v>4697</v>
      </c>
      <c r="G1089">
        <v>2</v>
      </c>
      <c r="H1089" t="s">
        <v>4697</v>
      </c>
      <c r="I1089" s="6" t="str">
        <f t="shared" si="96"/>
        <v>No</v>
      </c>
      <c r="J1089" s="6" t="str">
        <f t="shared" si="97"/>
        <v>No</v>
      </c>
      <c r="K1089" s="6" t="str">
        <f t="shared" si="98"/>
        <v>No</v>
      </c>
      <c r="L1089" s="6">
        <f t="shared" si="99"/>
        <v>2</v>
      </c>
      <c r="M1089" s="6" t="str">
        <f t="shared" si="100"/>
        <v>Obesity</v>
      </c>
      <c r="N1089" s="6" t="str">
        <f t="shared" si="101"/>
        <v>Diabetic</v>
      </c>
    </row>
    <row r="1090" spans="1:14" ht="15" customHeight="1" x14ac:dyDescent="0.3">
      <c r="A1090" t="s">
        <v>2190</v>
      </c>
      <c r="B1090">
        <v>27.11</v>
      </c>
      <c r="C1090">
        <v>6.7</v>
      </c>
      <c r="D1090" t="s">
        <v>4697</v>
      </c>
      <c r="E1090" t="s">
        <v>4697</v>
      </c>
      <c r="F1090" t="s">
        <v>4697</v>
      </c>
      <c r="G1090" t="s">
        <v>4698</v>
      </c>
      <c r="H1090" t="s">
        <v>4697</v>
      </c>
      <c r="I1090" s="6" t="str">
        <f t="shared" ref="I1090:I1153" si="102">PROPER(D1090)</f>
        <v>No</v>
      </c>
      <c r="J1090" s="6" t="str">
        <f t="shared" ref="J1090:J1153" si="103">PROPER(E1090)</f>
        <v>No</v>
      </c>
      <c r="K1090" s="6" t="str">
        <f t="shared" ref="K1090:K1153" si="104">IF(H1090="?",$K$4,PROPER(H1090))</f>
        <v>No</v>
      </c>
      <c r="L1090" s="6">
        <f t="shared" ref="L1090:L1153" si="105">IF(G1090="No major surgery",0,G1090)</f>
        <v>0</v>
      </c>
      <c r="M1090" s="6" t="str">
        <f t="shared" ref="M1090:M1153" si="106">IF(B1090&lt;18.5,"Underweight",IF(B1090&lt;=24.9,"Normal Weight",IF(B1090&lt;=29.9,"Overweight","Obesity")))</f>
        <v>Overweight</v>
      </c>
      <c r="N1090" s="6" t="str">
        <f t="shared" ref="N1090:N1153" si="107">IF(C1090&lt;5.7,"Normal",IF(C1090&lt;=6.4,"Prediabetic","Diabetic"))</f>
        <v>Diabetic</v>
      </c>
    </row>
    <row r="1091" spans="1:14" ht="15" customHeight="1" x14ac:dyDescent="0.3">
      <c r="A1091" t="s">
        <v>2192</v>
      </c>
      <c r="B1091">
        <v>26.6</v>
      </c>
      <c r="C1091">
        <v>5.27</v>
      </c>
      <c r="D1091" t="s">
        <v>4699</v>
      </c>
      <c r="E1091" t="s">
        <v>4697</v>
      </c>
      <c r="F1091" t="s">
        <v>4700</v>
      </c>
      <c r="G1091">
        <v>1</v>
      </c>
      <c r="H1091" t="s">
        <v>4697</v>
      </c>
      <c r="I1091" s="6" t="str">
        <f t="shared" si="102"/>
        <v>Yes</v>
      </c>
      <c r="J1091" s="6" t="str">
        <f t="shared" si="103"/>
        <v>No</v>
      </c>
      <c r="K1091" s="6" t="str">
        <f t="shared" si="104"/>
        <v>No</v>
      </c>
      <c r="L1091" s="6">
        <f t="shared" si="105"/>
        <v>1</v>
      </c>
      <c r="M1091" s="6" t="str">
        <f t="shared" si="106"/>
        <v>Overweight</v>
      </c>
      <c r="N1091" s="6" t="str">
        <f t="shared" si="107"/>
        <v>Normal</v>
      </c>
    </row>
    <row r="1092" spans="1:14" ht="15" customHeight="1" x14ac:dyDescent="0.3">
      <c r="A1092" t="s">
        <v>2194</v>
      </c>
      <c r="B1092">
        <v>30.41</v>
      </c>
      <c r="C1092">
        <v>7.72</v>
      </c>
      <c r="D1092" t="s">
        <v>4697</v>
      </c>
      <c r="E1092" t="s">
        <v>4697</v>
      </c>
      <c r="F1092" t="s">
        <v>4697</v>
      </c>
      <c r="G1092" t="s">
        <v>4698</v>
      </c>
      <c r="H1092" t="s">
        <v>4697</v>
      </c>
      <c r="I1092" s="6" t="str">
        <f t="shared" si="102"/>
        <v>No</v>
      </c>
      <c r="J1092" s="6" t="str">
        <f t="shared" si="103"/>
        <v>No</v>
      </c>
      <c r="K1092" s="6" t="str">
        <f t="shared" si="104"/>
        <v>No</v>
      </c>
      <c r="L1092" s="6">
        <f t="shared" si="105"/>
        <v>0</v>
      </c>
      <c r="M1092" s="6" t="str">
        <f t="shared" si="106"/>
        <v>Obesity</v>
      </c>
      <c r="N1092" s="6" t="str">
        <f t="shared" si="107"/>
        <v>Diabetic</v>
      </c>
    </row>
    <row r="1093" spans="1:14" ht="15" customHeight="1" x14ac:dyDescent="0.3">
      <c r="A1093" t="s">
        <v>2196</v>
      </c>
      <c r="B1093">
        <v>28.98</v>
      </c>
      <c r="C1093">
        <v>8.68</v>
      </c>
      <c r="D1093" t="s">
        <v>4697</v>
      </c>
      <c r="E1093" t="s">
        <v>4697</v>
      </c>
      <c r="F1093" t="s">
        <v>4697</v>
      </c>
      <c r="G1093">
        <v>2</v>
      </c>
      <c r="H1093" t="s">
        <v>4697</v>
      </c>
      <c r="I1093" s="6" t="str">
        <f t="shared" si="102"/>
        <v>No</v>
      </c>
      <c r="J1093" s="6" t="str">
        <f t="shared" si="103"/>
        <v>No</v>
      </c>
      <c r="K1093" s="6" t="str">
        <f t="shared" si="104"/>
        <v>No</v>
      </c>
      <c r="L1093" s="6">
        <f t="shared" si="105"/>
        <v>2</v>
      </c>
      <c r="M1093" s="6" t="str">
        <f t="shared" si="106"/>
        <v>Overweight</v>
      </c>
      <c r="N1093" s="6" t="str">
        <f t="shared" si="107"/>
        <v>Diabetic</v>
      </c>
    </row>
    <row r="1094" spans="1:14" ht="15" customHeight="1" x14ac:dyDescent="0.3">
      <c r="A1094" t="s">
        <v>2198</v>
      </c>
      <c r="B1094">
        <v>31.24</v>
      </c>
      <c r="C1094">
        <v>9.8000000000000007</v>
      </c>
      <c r="D1094" t="s">
        <v>4697</v>
      </c>
      <c r="E1094" t="s">
        <v>4697</v>
      </c>
      <c r="F1094" t="s">
        <v>4697</v>
      </c>
      <c r="G1094" t="s">
        <v>4698</v>
      </c>
      <c r="H1094" t="s">
        <v>4697</v>
      </c>
      <c r="I1094" s="6" t="str">
        <f t="shared" si="102"/>
        <v>No</v>
      </c>
      <c r="J1094" s="6" t="str">
        <f t="shared" si="103"/>
        <v>No</v>
      </c>
      <c r="K1094" s="6" t="str">
        <f t="shared" si="104"/>
        <v>No</v>
      </c>
      <c r="L1094" s="6">
        <f t="shared" si="105"/>
        <v>0</v>
      </c>
      <c r="M1094" s="6" t="str">
        <f t="shared" si="106"/>
        <v>Obesity</v>
      </c>
      <c r="N1094" s="6" t="str">
        <f t="shared" si="107"/>
        <v>Diabetic</v>
      </c>
    </row>
    <row r="1095" spans="1:14" ht="15" customHeight="1" x14ac:dyDescent="0.3">
      <c r="A1095" t="s">
        <v>2200</v>
      </c>
      <c r="B1095">
        <v>31.54</v>
      </c>
      <c r="C1095">
        <v>4.4400000000000004</v>
      </c>
      <c r="D1095" t="s">
        <v>4697</v>
      </c>
      <c r="E1095" t="s">
        <v>4697</v>
      </c>
      <c r="F1095" t="s">
        <v>4697</v>
      </c>
      <c r="G1095" t="s">
        <v>4698</v>
      </c>
      <c r="H1095" t="s">
        <v>4697</v>
      </c>
      <c r="I1095" s="6" t="str">
        <f t="shared" si="102"/>
        <v>No</v>
      </c>
      <c r="J1095" s="6" t="str">
        <f t="shared" si="103"/>
        <v>No</v>
      </c>
      <c r="K1095" s="6" t="str">
        <f t="shared" si="104"/>
        <v>No</v>
      </c>
      <c r="L1095" s="6">
        <f t="shared" si="105"/>
        <v>0</v>
      </c>
      <c r="M1095" s="6" t="str">
        <f t="shared" si="106"/>
        <v>Obesity</v>
      </c>
      <c r="N1095" s="6" t="str">
        <f t="shared" si="107"/>
        <v>Normal</v>
      </c>
    </row>
    <row r="1096" spans="1:14" ht="15" customHeight="1" x14ac:dyDescent="0.3">
      <c r="A1096" t="s">
        <v>2202</v>
      </c>
      <c r="B1096">
        <v>38.6</v>
      </c>
      <c r="C1096">
        <v>7.19</v>
      </c>
      <c r="D1096" t="s">
        <v>4699</v>
      </c>
      <c r="E1096" t="s">
        <v>4697</v>
      </c>
      <c r="F1096" t="s">
        <v>4697</v>
      </c>
      <c r="G1096">
        <v>2</v>
      </c>
      <c r="H1096" t="s">
        <v>4697</v>
      </c>
      <c r="I1096" s="6" t="str">
        <f t="shared" si="102"/>
        <v>Yes</v>
      </c>
      <c r="J1096" s="6" t="str">
        <f t="shared" si="103"/>
        <v>No</v>
      </c>
      <c r="K1096" s="6" t="str">
        <f t="shared" si="104"/>
        <v>No</v>
      </c>
      <c r="L1096" s="6">
        <f t="shared" si="105"/>
        <v>2</v>
      </c>
      <c r="M1096" s="6" t="str">
        <f t="shared" si="106"/>
        <v>Obesity</v>
      </c>
      <c r="N1096" s="6" t="str">
        <f t="shared" si="107"/>
        <v>Diabetic</v>
      </c>
    </row>
    <row r="1097" spans="1:14" ht="15" customHeight="1" x14ac:dyDescent="0.3">
      <c r="A1097" t="s">
        <v>2204</v>
      </c>
      <c r="B1097">
        <v>37.950000000000003</v>
      </c>
      <c r="C1097">
        <v>6.06</v>
      </c>
      <c r="D1097" t="s">
        <v>4697</v>
      </c>
      <c r="E1097" t="s">
        <v>4697</v>
      </c>
      <c r="F1097" t="s">
        <v>4697</v>
      </c>
      <c r="G1097" t="s">
        <v>4698</v>
      </c>
      <c r="H1097" t="s">
        <v>4697</v>
      </c>
      <c r="I1097" s="6" t="str">
        <f t="shared" si="102"/>
        <v>No</v>
      </c>
      <c r="J1097" s="6" t="str">
        <f t="shared" si="103"/>
        <v>No</v>
      </c>
      <c r="K1097" s="6" t="str">
        <f t="shared" si="104"/>
        <v>No</v>
      </c>
      <c r="L1097" s="6">
        <f t="shared" si="105"/>
        <v>0</v>
      </c>
      <c r="M1097" s="6" t="str">
        <f t="shared" si="106"/>
        <v>Obesity</v>
      </c>
      <c r="N1097" s="6" t="str">
        <f t="shared" si="107"/>
        <v>Prediabetic</v>
      </c>
    </row>
    <row r="1098" spans="1:14" ht="15" customHeight="1" x14ac:dyDescent="0.3">
      <c r="A1098" t="s">
        <v>2206</v>
      </c>
      <c r="B1098">
        <v>38.97</v>
      </c>
      <c r="C1098">
        <v>5.12</v>
      </c>
      <c r="D1098" t="s">
        <v>4697</v>
      </c>
      <c r="E1098" t="s">
        <v>4697</v>
      </c>
      <c r="F1098" t="s">
        <v>4697</v>
      </c>
      <c r="G1098" t="s">
        <v>4698</v>
      </c>
      <c r="H1098" t="s">
        <v>4697</v>
      </c>
      <c r="I1098" s="6" t="str">
        <f t="shared" si="102"/>
        <v>No</v>
      </c>
      <c r="J1098" s="6" t="str">
        <f t="shared" si="103"/>
        <v>No</v>
      </c>
      <c r="K1098" s="6" t="str">
        <f t="shared" si="104"/>
        <v>No</v>
      </c>
      <c r="L1098" s="6">
        <f t="shared" si="105"/>
        <v>0</v>
      </c>
      <c r="M1098" s="6" t="str">
        <f t="shared" si="106"/>
        <v>Obesity</v>
      </c>
      <c r="N1098" s="6" t="str">
        <f t="shared" si="107"/>
        <v>Normal</v>
      </c>
    </row>
    <row r="1099" spans="1:14" ht="15" customHeight="1" x14ac:dyDescent="0.3">
      <c r="A1099" t="s">
        <v>2208</v>
      </c>
      <c r="B1099">
        <v>21.2</v>
      </c>
      <c r="C1099">
        <v>10.72</v>
      </c>
      <c r="D1099" t="s">
        <v>4697</v>
      </c>
      <c r="E1099" t="s">
        <v>4697</v>
      </c>
      <c r="F1099" t="s">
        <v>4697</v>
      </c>
      <c r="G1099" t="s">
        <v>4698</v>
      </c>
      <c r="H1099" t="s">
        <v>4697</v>
      </c>
      <c r="I1099" s="6" t="str">
        <f t="shared" si="102"/>
        <v>No</v>
      </c>
      <c r="J1099" s="6" t="str">
        <f t="shared" si="103"/>
        <v>No</v>
      </c>
      <c r="K1099" s="6" t="str">
        <f t="shared" si="104"/>
        <v>No</v>
      </c>
      <c r="L1099" s="6">
        <f t="shared" si="105"/>
        <v>0</v>
      </c>
      <c r="M1099" s="6" t="str">
        <f t="shared" si="106"/>
        <v>Normal Weight</v>
      </c>
      <c r="N1099" s="6" t="str">
        <f t="shared" si="107"/>
        <v>Diabetic</v>
      </c>
    </row>
    <row r="1100" spans="1:14" ht="15" customHeight="1" x14ac:dyDescent="0.3">
      <c r="A1100" t="s">
        <v>2210</v>
      </c>
      <c r="B1100">
        <v>23.96</v>
      </c>
      <c r="C1100">
        <v>9.58</v>
      </c>
      <c r="D1100" t="s">
        <v>4699</v>
      </c>
      <c r="E1100" t="s">
        <v>4697</v>
      </c>
      <c r="F1100" t="s">
        <v>4700</v>
      </c>
      <c r="G1100">
        <v>1</v>
      </c>
      <c r="H1100" t="s">
        <v>4697</v>
      </c>
      <c r="I1100" s="6" t="str">
        <f t="shared" si="102"/>
        <v>Yes</v>
      </c>
      <c r="J1100" s="6" t="str">
        <f t="shared" si="103"/>
        <v>No</v>
      </c>
      <c r="K1100" s="6" t="str">
        <f t="shared" si="104"/>
        <v>No</v>
      </c>
      <c r="L1100" s="6">
        <f t="shared" si="105"/>
        <v>1</v>
      </c>
      <c r="M1100" s="6" t="str">
        <f t="shared" si="106"/>
        <v>Normal Weight</v>
      </c>
      <c r="N1100" s="6" t="str">
        <f t="shared" si="107"/>
        <v>Diabetic</v>
      </c>
    </row>
    <row r="1101" spans="1:14" ht="15" customHeight="1" x14ac:dyDescent="0.3">
      <c r="A1101" t="s">
        <v>2212</v>
      </c>
      <c r="B1101">
        <v>35.93</v>
      </c>
      <c r="C1101">
        <v>6.4</v>
      </c>
      <c r="D1101" t="s">
        <v>4699</v>
      </c>
      <c r="E1101" t="s">
        <v>4697</v>
      </c>
      <c r="F1101" t="s">
        <v>4697</v>
      </c>
      <c r="G1101">
        <v>1</v>
      </c>
      <c r="H1101" t="s">
        <v>4697</v>
      </c>
      <c r="I1101" s="6" t="str">
        <f t="shared" si="102"/>
        <v>Yes</v>
      </c>
      <c r="J1101" s="6" t="str">
        <f t="shared" si="103"/>
        <v>No</v>
      </c>
      <c r="K1101" s="6" t="str">
        <f t="shared" si="104"/>
        <v>No</v>
      </c>
      <c r="L1101" s="6">
        <f t="shared" si="105"/>
        <v>1</v>
      </c>
      <c r="M1101" s="6" t="str">
        <f t="shared" si="106"/>
        <v>Obesity</v>
      </c>
      <c r="N1101" s="6" t="str">
        <f t="shared" si="107"/>
        <v>Prediabetic</v>
      </c>
    </row>
    <row r="1102" spans="1:14" ht="15" customHeight="1" x14ac:dyDescent="0.3">
      <c r="A1102" t="s">
        <v>2214</v>
      </c>
      <c r="B1102">
        <v>26.11</v>
      </c>
      <c r="C1102">
        <v>6.8</v>
      </c>
      <c r="D1102" t="s">
        <v>4699</v>
      </c>
      <c r="E1102" t="s">
        <v>4697</v>
      </c>
      <c r="F1102" t="s">
        <v>4697</v>
      </c>
      <c r="G1102">
        <v>2</v>
      </c>
      <c r="H1102" t="s">
        <v>4697</v>
      </c>
      <c r="I1102" s="6" t="str">
        <f t="shared" si="102"/>
        <v>Yes</v>
      </c>
      <c r="J1102" s="6" t="str">
        <f t="shared" si="103"/>
        <v>No</v>
      </c>
      <c r="K1102" s="6" t="str">
        <f t="shared" si="104"/>
        <v>No</v>
      </c>
      <c r="L1102" s="6">
        <f t="shared" si="105"/>
        <v>2</v>
      </c>
      <c r="M1102" s="6" t="str">
        <f t="shared" si="106"/>
        <v>Overweight</v>
      </c>
      <c r="N1102" s="6" t="str">
        <f t="shared" si="107"/>
        <v>Diabetic</v>
      </c>
    </row>
    <row r="1103" spans="1:14" ht="15" customHeight="1" x14ac:dyDescent="0.3">
      <c r="A1103" t="s">
        <v>2216</v>
      </c>
      <c r="B1103">
        <v>32.299999999999997</v>
      </c>
      <c r="C1103">
        <v>9.48</v>
      </c>
      <c r="D1103" t="s">
        <v>4697</v>
      </c>
      <c r="E1103" t="s">
        <v>4697</v>
      </c>
      <c r="F1103" t="s">
        <v>4697</v>
      </c>
      <c r="G1103">
        <v>2</v>
      </c>
      <c r="H1103" t="s">
        <v>4697</v>
      </c>
      <c r="I1103" s="6" t="str">
        <f t="shared" si="102"/>
        <v>No</v>
      </c>
      <c r="J1103" s="6" t="str">
        <f t="shared" si="103"/>
        <v>No</v>
      </c>
      <c r="K1103" s="6" t="str">
        <f t="shared" si="104"/>
        <v>No</v>
      </c>
      <c r="L1103" s="6">
        <f t="shared" si="105"/>
        <v>2</v>
      </c>
      <c r="M1103" s="6" t="str">
        <f t="shared" si="106"/>
        <v>Obesity</v>
      </c>
      <c r="N1103" s="6" t="str">
        <f t="shared" si="107"/>
        <v>Diabetic</v>
      </c>
    </row>
    <row r="1104" spans="1:14" ht="15" customHeight="1" x14ac:dyDescent="0.3">
      <c r="A1104" t="s">
        <v>2218</v>
      </c>
      <c r="B1104">
        <v>28.69</v>
      </c>
      <c r="C1104">
        <v>7.45</v>
      </c>
      <c r="D1104" t="s">
        <v>4697</v>
      </c>
      <c r="E1104" t="s">
        <v>4697</v>
      </c>
      <c r="F1104" t="s">
        <v>4697</v>
      </c>
      <c r="G1104">
        <v>2</v>
      </c>
      <c r="H1104" t="s">
        <v>4697</v>
      </c>
      <c r="I1104" s="6" t="str">
        <f t="shared" si="102"/>
        <v>No</v>
      </c>
      <c r="J1104" s="6" t="str">
        <f t="shared" si="103"/>
        <v>No</v>
      </c>
      <c r="K1104" s="6" t="str">
        <f t="shared" si="104"/>
        <v>No</v>
      </c>
      <c r="L1104" s="6">
        <f t="shared" si="105"/>
        <v>2</v>
      </c>
      <c r="M1104" s="6" t="str">
        <f t="shared" si="106"/>
        <v>Overweight</v>
      </c>
      <c r="N1104" s="6" t="str">
        <f t="shared" si="107"/>
        <v>Diabetic</v>
      </c>
    </row>
    <row r="1105" spans="1:14" ht="15" customHeight="1" x14ac:dyDescent="0.3">
      <c r="A1105" t="s">
        <v>2220</v>
      </c>
      <c r="B1105">
        <v>31.28</v>
      </c>
      <c r="C1105">
        <v>6.94</v>
      </c>
      <c r="D1105" t="s">
        <v>4699</v>
      </c>
      <c r="E1105" t="s">
        <v>4697</v>
      </c>
      <c r="F1105" t="s">
        <v>4697</v>
      </c>
      <c r="G1105">
        <v>1</v>
      </c>
      <c r="H1105" t="s">
        <v>4697</v>
      </c>
      <c r="I1105" s="6" t="str">
        <f t="shared" si="102"/>
        <v>Yes</v>
      </c>
      <c r="J1105" s="6" t="str">
        <f t="shared" si="103"/>
        <v>No</v>
      </c>
      <c r="K1105" s="6" t="str">
        <f t="shared" si="104"/>
        <v>No</v>
      </c>
      <c r="L1105" s="6">
        <f t="shared" si="105"/>
        <v>1</v>
      </c>
      <c r="M1105" s="6" t="str">
        <f t="shared" si="106"/>
        <v>Obesity</v>
      </c>
      <c r="N1105" s="6" t="str">
        <f t="shared" si="107"/>
        <v>Diabetic</v>
      </c>
    </row>
    <row r="1106" spans="1:14" ht="15" customHeight="1" x14ac:dyDescent="0.3">
      <c r="A1106" t="s">
        <v>2222</v>
      </c>
      <c r="B1106">
        <v>30.21</v>
      </c>
      <c r="C1106">
        <v>7.83</v>
      </c>
      <c r="D1106" t="s">
        <v>4697</v>
      </c>
      <c r="E1106" t="s">
        <v>4697</v>
      </c>
      <c r="F1106" t="s">
        <v>4697</v>
      </c>
      <c r="G1106" t="s">
        <v>4698</v>
      </c>
      <c r="H1106" t="s">
        <v>4697</v>
      </c>
      <c r="I1106" s="6" t="str">
        <f t="shared" si="102"/>
        <v>No</v>
      </c>
      <c r="J1106" s="6" t="str">
        <f t="shared" si="103"/>
        <v>No</v>
      </c>
      <c r="K1106" s="6" t="str">
        <f t="shared" si="104"/>
        <v>No</v>
      </c>
      <c r="L1106" s="6">
        <f t="shared" si="105"/>
        <v>0</v>
      </c>
      <c r="M1106" s="6" t="str">
        <f t="shared" si="106"/>
        <v>Obesity</v>
      </c>
      <c r="N1106" s="6" t="str">
        <f t="shared" si="107"/>
        <v>Diabetic</v>
      </c>
    </row>
    <row r="1107" spans="1:14" ht="15" customHeight="1" x14ac:dyDescent="0.3">
      <c r="A1107" t="s">
        <v>2224</v>
      </c>
      <c r="B1107">
        <v>38.28</v>
      </c>
      <c r="C1107">
        <v>10.17</v>
      </c>
      <c r="D1107" t="s">
        <v>4699</v>
      </c>
      <c r="E1107" t="s">
        <v>4697</v>
      </c>
      <c r="F1107" t="s">
        <v>4697</v>
      </c>
      <c r="G1107" t="s">
        <v>4698</v>
      </c>
      <c r="H1107" t="s">
        <v>4697</v>
      </c>
      <c r="I1107" s="6" t="str">
        <f t="shared" si="102"/>
        <v>Yes</v>
      </c>
      <c r="J1107" s="6" t="str">
        <f t="shared" si="103"/>
        <v>No</v>
      </c>
      <c r="K1107" s="6" t="str">
        <f t="shared" si="104"/>
        <v>No</v>
      </c>
      <c r="L1107" s="6">
        <f t="shared" si="105"/>
        <v>0</v>
      </c>
      <c r="M1107" s="6" t="str">
        <f t="shared" si="106"/>
        <v>Obesity</v>
      </c>
      <c r="N1107" s="6" t="str">
        <f t="shared" si="107"/>
        <v>Diabetic</v>
      </c>
    </row>
    <row r="1108" spans="1:14" ht="15" customHeight="1" x14ac:dyDescent="0.3">
      <c r="A1108" t="s">
        <v>2226</v>
      </c>
      <c r="B1108">
        <v>29.9</v>
      </c>
      <c r="C1108">
        <v>8.9600000000000009</v>
      </c>
      <c r="D1108" t="s">
        <v>4699</v>
      </c>
      <c r="E1108" t="s">
        <v>4697</v>
      </c>
      <c r="F1108" t="s">
        <v>4697</v>
      </c>
      <c r="G1108" t="s">
        <v>4698</v>
      </c>
      <c r="H1108" t="s">
        <v>4697</v>
      </c>
      <c r="I1108" s="6" t="str">
        <f t="shared" si="102"/>
        <v>Yes</v>
      </c>
      <c r="J1108" s="6" t="str">
        <f t="shared" si="103"/>
        <v>No</v>
      </c>
      <c r="K1108" s="6" t="str">
        <f t="shared" si="104"/>
        <v>No</v>
      </c>
      <c r="L1108" s="6">
        <f t="shared" si="105"/>
        <v>0</v>
      </c>
      <c r="M1108" s="6" t="str">
        <f t="shared" si="106"/>
        <v>Overweight</v>
      </c>
      <c r="N1108" s="6" t="str">
        <f t="shared" si="107"/>
        <v>Diabetic</v>
      </c>
    </row>
    <row r="1109" spans="1:14" ht="15" customHeight="1" x14ac:dyDescent="0.3">
      <c r="A1109" t="s">
        <v>2228</v>
      </c>
      <c r="B1109">
        <v>23.18</v>
      </c>
      <c r="C1109">
        <v>6.96</v>
      </c>
      <c r="D1109" t="s">
        <v>4699</v>
      </c>
      <c r="E1109" t="s">
        <v>4697</v>
      </c>
      <c r="F1109" t="s">
        <v>4697</v>
      </c>
      <c r="G1109">
        <v>2</v>
      </c>
      <c r="H1109" t="s">
        <v>4697</v>
      </c>
      <c r="I1109" s="6" t="str">
        <f t="shared" si="102"/>
        <v>Yes</v>
      </c>
      <c r="J1109" s="6" t="str">
        <f t="shared" si="103"/>
        <v>No</v>
      </c>
      <c r="K1109" s="6" t="str">
        <f t="shared" si="104"/>
        <v>No</v>
      </c>
      <c r="L1109" s="6">
        <f t="shared" si="105"/>
        <v>2</v>
      </c>
      <c r="M1109" s="6" t="str">
        <f t="shared" si="106"/>
        <v>Normal Weight</v>
      </c>
      <c r="N1109" s="6" t="str">
        <f t="shared" si="107"/>
        <v>Diabetic</v>
      </c>
    </row>
    <row r="1110" spans="1:14" ht="15" customHeight="1" x14ac:dyDescent="0.3">
      <c r="A1110" t="s">
        <v>2230</v>
      </c>
      <c r="B1110">
        <v>33.020000000000003</v>
      </c>
      <c r="C1110">
        <v>5.07</v>
      </c>
      <c r="D1110" t="s">
        <v>4699</v>
      </c>
      <c r="E1110" t="s">
        <v>4697</v>
      </c>
      <c r="F1110" t="s">
        <v>4697</v>
      </c>
      <c r="G1110" t="s">
        <v>4698</v>
      </c>
      <c r="H1110" t="s">
        <v>4697</v>
      </c>
      <c r="I1110" s="6" t="str">
        <f t="shared" si="102"/>
        <v>Yes</v>
      </c>
      <c r="J1110" s="6" t="str">
        <f t="shared" si="103"/>
        <v>No</v>
      </c>
      <c r="K1110" s="6" t="str">
        <f t="shared" si="104"/>
        <v>No</v>
      </c>
      <c r="L1110" s="6">
        <f t="shared" si="105"/>
        <v>0</v>
      </c>
      <c r="M1110" s="6" t="str">
        <f t="shared" si="106"/>
        <v>Obesity</v>
      </c>
      <c r="N1110" s="6" t="str">
        <f t="shared" si="107"/>
        <v>Normal</v>
      </c>
    </row>
    <row r="1111" spans="1:14" ht="15" customHeight="1" x14ac:dyDescent="0.3">
      <c r="A1111" t="s">
        <v>2232</v>
      </c>
      <c r="B1111">
        <v>27.29</v>
      </c>
      <c r="C1111">
        <v>5.85</v>
      </c>
      <c r="D1111" t="s">
        <v>4697</v>
      </c>
      <c r="E1111" t="s">
        <v>4697</v>
      </c>
      <c r="F1111" t="s">
        <v>4697</v>
      </c>
      <c r="G1111">
        <v>2</v>
      </c>
      <c r="H1111" t="s">
        <v>4697</v>
      </c>
      <c r="I1111" s="6" t="str">
        <f t="shared" si="102"/>
        <v>No</v>
      </c>
      <c r="J1111" s="6" t="str">
        <f t="shared" si="103"/>
        <v>No</v>
      </c>
      <c r="K1111" s="6" t="str">
        <f t="shared" si="104"/>
        <v>No</v>
      </c>
      <c r="L1111" s="6">
        <f t="shared" si="105"/>
        <v>2</v>
      </c>
      <c r="M1111" s="6" t="str">
        <f t="shared" si="106"/>
        <v>Overweight</v>
      </c>
      <c r="N1111" s="6" t="str">
        <f t="shared" si="107"/>
        <v>Prediabetic</v>
      </c>
    </row>
    <row r="1112" spans="1:14" ht="15" customHeight="1" x14ac:dyDescent="0.3">
      <c r="A1112" t="s">
        <v>2234</v>
      </c>
      <c r="B1112">
        <v>23.18</v>
      </c>
      <c r="C1112">
        <v>10.56</v>
      </c>
      <c r="D1112" t="s">
        <v>4697</v>
      </c>
      <c r="E1112" t="s">
        <v>4697</v>
      </c>
      <c r="F1112" t="s">
        <v>4697</v>
      </c>
      <c r="G1112">
        <v>2</v>
      </c>
      <c r="H1112" t="s">
        <v>4697</v>
      </c>
      <c r="I1112" s="6" t="str">
        <f t="shared" si="102"/>
        <v>No</v>
      </c>
      <c r="J1112" s="6" t="str">
        <f t="shared" si="103"/>
        <v>No</v>
      </c>
      <c r="K1112" s="6" t="str">
        <f t="shared" si="104"/>
        <v>No</v>
      </c>
      <c r="L1112" s="6">
        <f t="shared" si="105"/>
        <v>2</v>
      </c>
      <c r="M1112" s="6" t="str">
        <f t="shared" si="106"/>
        <v>Normal Weight</v>
      </c>
      <c r="N1112" s="6" t="str">
        <f t="shared" si="107"/>
        <v>Diabetic</v>
      </c>
    </row>
    <row r="1113" spans="1:14" ht="15" customHeight="1" x14ac:dyDescent="0.3">
      <c r="A1113" t="s">
        <v>2236</v>
      </c>
      <c r="B1113">
        <v>32.659999999999997</v>
      </c>
      <c r="C1113">
        <v>8.92</v>
      </c>
      <c r="D1113" t="s">
        <v>4699</v>
      </c>
      <c r="E1113" t="s">
        <v>4697</v>
      </c>
      <c r="F1113" t="s">
        <v>4697</v>
      </c>
      <c r="G1113" t="s">
        <v>4698</v>
      </c>
      <c r="H1113" t="s">
        <v>4697</v>
      </c>
      <c r="I1113" s="6" t="str">
        <f t="shared" si="102"/>
        <v>Yes</v>
      </c>
      <c r="J1113" s="6" t="str">
        <f t="shared" si="103"/>
        <v>No</v>
      </c>
      <c r="K1113" s="6" t="str">
        <f t="shared" si="104"/>
        <v>No</v>
      </c>
      <c r="L1113" s="6">
        <f t="shared" si="105"/>
        <v>0</v>
      </c>
      <c r="M1113" s="6" t="str">
        <f t="shared" si="106"/>
        <v>Obesity</v>
      </c>
      <c r="N1113" s="6" t="str">
        <f t="shared" si="107"/>
        <v>Diabetic</v>
      </c>
    </row>
    <row r="1114" spans="1:14" ht="15" customHeight="1" x14ac:dyDescent="0.3">
      <c r="A1114" t="s">
        <v>2238</v>
      </c>
      <c r="B1114">
        <v>30.78</v>
      </c>
      <c r="C1114">
        <v>8.6300000000000008</v>
      </c>
      <c r="D1114" t="s">
        <v>4697</v>
      </c>
      <c r="E1114" t="s">
        <v>4697</v>
      </c>
      <c r="F1114" t="s">
        <v>4697</v>
      </c>
      <c r="G1114" t="s">
        <v>4698</v>
      </c>
      <c r="H1114" t="s">
        <v>4697</v>
      </c>
      <c r="I1114" s="6" t="str">
        <f t="shared" si="102"/>
        <v>No</v>
      </c>
      <c r="J1114" s="6" t="str">
        <f t="shared" si="103"/>
        <v>No</v>
      </c>
      <c r="K1114" s="6" t="str">
        <f t="shared" si="104"/>
        <v>No</v>
      </c>
      <c r="L1114" s="6">
        <f t="shared" si="105"/>
        <v>0</v>
      </c>
      <c r="M1114" s="6" t="str">
        <f t="shared" si="106"/>
        <v>Obesity</v>
      </c>
      <c r="N1114" s="6" t="str">
        <f t="shared" si="107"/>
        <v>Diabetic</v>
      </c>
    </row>
    <row r="1115" spans="1:14" ht="15" customHeight="1" x14ac:dyDescent="0.3">
      <c r="A1115" t="s">
        <v>2240</v>
      </c>
      <c r="B1115">
        <v>47.2</v>
      </c>
      <c r="C1115">
        <v>6.29</v>
      </c>
      <c r="D1115" t="s">
        <v>4699</v>
      </c>
      <c r="E1115" t="s">
        <v>4697</v>
      </c>
      <c r="F1115" t="s">
        <v>4700</v>
      </c>
      <c r="G1115">
        <v>1</v>
      </c>
      <c r="H1115" t="s">
        <v>4697</v>
      </c>
      <c r="I1115" s="6" t="str">
        <f t="shared" si="102"/>
        <v>Yes</v>
      </c>
      <c r="J1115" s="6" t="str">
        <f t="shared" si="103"/>
        <v>No</v>
      </c>
      <c r="K1115" s="6" t="str">
        <f t="shared" si="104"/>
        <v>No</v>
      </c>
      <c r="L1115" s="6">
        <f t="shared" si="105"/>
        <v>1</v>
      </c>
      <c r="M1115" s="6" t="str">
        <f t="shared" si="106"/>
        <v>Obesity</v>
      </c>
      <c r="N1115" s="6" t="str">
        <f t="shared" si="107"/>
        <v>Prediabetic</v>
      </c>
    </row>
    <row r="1116" spans="1:14" ht="15" customHeight="1" x14ac:dyDescent="0.3">
      <c r="A1116" t="s">
        <v>2242</v>
      </c>
      <c r="B1116">
        <v>31.6</v>
      </c>
      <c r="C1116">
        <v>5.75</v>
      </c>
      <c r="D1116" t="s">
        <v>4697</v>
      </c>
      <c r="E1116" t="s">
        <v>4697</v>
      </c>
      <c r="F1116" t="s">
        <v>4697</v>
      </c>
      <c r="G1116">
        <v>2</v>
      </c>
      <c r="H1116" t="s">
        <v>4697</v>
      </c>
      <c r="I1116" s="6" t="str">
        <f t="shared" si="102"/>
        <v>No</v>
      </c>
      <c r="J1116" s="6" t="str">
        <f t="shared" si="103"/>
        <v>No</v>
      </c>
      <c r="K1116" s="6" t="str">
        <f t="shared" si="104"/>
        <v>No</v>
      </c>
      <c r="L1116" s="6">
        <f t="shared" si="105"/>
        <v>2</v>
      </c>
      <c r="M1116" s="6" t="str">
        <f t="shared" si="106"/>
        <v>Obesity</v>
      </c>
      <c r="N1116" s="6" t="str">
        <f t="shared" si="107"/>
        <v>Prediabetic</v>
      </c>
    </row>
    <row r="1117" spans="1:14" ht="15" customHeight="1" x14ac:dyDescent="0.3">
      <c r="A1117" t="s">
        <v>2244</v>
      </c>
      <c r="B1117">
        <v>33.914999999999999</v>
      </c>
      <c r="C1117">
        <v>6.66</v>
      </c>
      <c r="D1117" t="s">
        <v>4699</v>
      </c>
      <c r="E1117" t="s">
        <v>4697</v>
      </c>
      <c r="F1117" t="s">
        <v>4697</v>
      </c>
      <c r="G1117">
        <v>1</v>
      </c>
      <c r="H1117" t="s">
        <v>4697</v>
      </c>
      <c r="I1117" s="6" t="str">
        <f t="shared" si="102"/>
        <v>Yes</v>
      </c>
      <c r="J1117" s="6" t="str">
        <f t="shared" si="103"/>
        <v>No</v>
      </c>
      <c r="K1117" s="6" t="str">
        <f t="shared" si="104"/>
        <v>No</v>
      </c>
      <c r="L1117" s="6">
        <f t="shared" si="105"/>
        <v>1</v>
      </c>
      <c r="M1117" s="6" t="str">
        <f t="shared" si="106"/>
        <v>Obesity</v>
      </c>
      <c r="N1117" s="6" t="str">
        <f t="shared" si="107"/>
        <v>Diabetic</v>
      </c>
    </row>
    <row r="1118" spans="1:14" ht="15" customHeight="1" x14ac:dyDescent="0.3">
      <c r="A1118" t="s">
        <v>2246</v>
      </c>
      <c r="B1118">
        <v>23.54</v>
      </c>
      <c r="C1118">
        <v>5.0999999999999996</v>
      </c>
      <c r="D1118" t="s">
        <v>4697</v>
      </c>
      <c r="E1118" t="s">
        <v>4697</v>
      </c>
      <c r="F1118" t="s">
        <v>4697</v>
      </c>
      <c r="G1118">
        <v>2</v>
      </c>
      <c r="H1118" t="s">
        <v>4697</v>
      </c>
      <c r="I1118" s="6" t="str">
        <f t="shared" si="102"/>
        <v>No</v>
      </c>
      <c r="J1118" s="6" t="str">
        <f t="shared" si="103"/>
        <v>No</v>
      </c>
      <c r="K1118" s="6" t="str">
        <f t="shared" si="104"/>
        <v>No</v>
      </c>
      <c r="L1118" s="6">
        <f t="shared" si="105"/>
        <v>2</v>
      </c>
      <c r="M1118" s="6" t="str">
        <f t="shared" si="106"/>
        <v>Normal Weight</v>
      </c>
      <c r="N1118" s="6" t="str">
        <f t="shared" si="107"/>
        <v>Normal</v>
      </c>
    </row>
    <row r="1119" spans="1:14" ht="15" customHeight="1" x14ac:dyDescent="0.3">
      <c r="A1119" t="s">
        <v>2248</v>
      </c>
      <c r="B1119">
        <v>27.074999999999999</v>
      </c>
      <c r="C1119">
        <v>4.41</v>
      </c>
      <c r="D1119" t="s">
        <v>4697</v>
      </c>
      <c r="E1119" t="s">
        <v>4697</v>
      </c>
      <c r="F1119" t="s">
        <v>4697</v>
      </c>
      <c r="G1119">
        <v>2</v>
      </c>
      <c r="H1119" t="s">
        <v>4697</v>
      </c>
      <c r="I1119" s="6" t="str">
        <f t="shared" si="102"/>
        <v>No</v>
      </c>
      <c r="J1119" s="6" t="str">
        <f t="shared" si="103"/>
        <v>No</v>
      </c>
      <c r="K1119" s="6" t="str">
        <f t="shared" si="104"/>
        <v>No</v>
      </c>
      <c r="L1119" s="6">
        <f t="shared" si="105"/>
        <v>2</v>
      </c>
      <c r="M1119" s="6" t="str">
        <f t="shared" si="106"/>
        <v>Overweight</v>
      </c>
      <c r="N1119" s="6" t="str">
        <f t="shared" si="107"/>
        <v>Normal</v>
      </c>
    </row>
    <row r="1120" spans="1:14" ht="15" customHeight="1" x14ac:dyDescent="0.3">
      <c r="A1120" t="s">
        <v>2250</v>
      </c>
      <c r="B1120">
        <v>25.8</v>
      </c>
      <c r="C1120">
        <v>5.52</v>
      </c>
      <c r="D1120" t="s">
        <v>4699</v>
      </c>
      <c r="E1120" t="s">
        <v>4697</v>
      </c>
      <c r="F1120" t="s">
        <v>4697</v>
      </c>
      <c r="G1120" t="s">
        <v>4698</v>
      </c>
      <c r="H1120" t="s">
        <v>4697</v>
      </c>
      <c r="I1120" s="6" t="str">
        <f t="shared" si="102"/>
        <v>Yes</v>
      </c>
      <c r="J1120" s="6" t="str">
        <f t="shared" si="103"/>
        <v>No</v>
      </c>
      <c r="K1120" s="6" t="str">
        <f t="shared" si="104"/>
        <v>No</v>
      </c>
      <c r="L1120" s="6">
        <f t="shared" si="105"/>
        <v>0</v>
      </c>
      <c r="M1120" s="6" t="str">
        <f t="shared" si="106"/>
        <v>Overweight</v>
      </c>
      <c r="N1120" s="6" t="str">
        <f t="shared" si="107"/>
        <v>Normal</v>
      </c>
    </row>
    <row r="1121" spans="1:14" ht="15" customHeight="1" x14ac:dyDescent="0.3">
      <c r="A1121" t="s">
        <v>2252</v>
      </c>
      <c r="B1121">
        <v>36.1</v>
      </c>
      <c r="C1121">
        <v>4.62</v>
      </c>
      <c r="D1121" t="s">
        <v>4699</v>
      </c>
      <c r="E1121" t="s">
        <v>4697</v>
      </c>
      <c r="F1121" t="s">
        <v>4700</v>
      </c>
      <c r="G1121">
        <v>1</v>
      </c>
      <c r="H1121" t="s">
        <v>4697</v>
      </c>
      <c r="I1121" s="6" t="str">
        <f t="shared" si="102"/>
        <v>Yes</v>
      </c>
      <c r="J1121" s="6" t="str">
        <f t="shared" si="103"/>
        <v>No</v>
      </c>
      <c r="K1121" s="6" t="str">
        <f t="shared" si="104"/>
        <v>No</v>
      </c>
      <c r="L1121" s="6">
        <f t="shared" si="105"/>
        <v>1</v>
      </c>
      <c r="M1121" s="6" t="str">
        <f t="shared" si="106"/>
        <v>Obesity</v>
      </c>
      <c r="N1121" s="6" t="str">
        <f t="shared" si="107"/>
        <v>Normal</v>
      </c>
    </row>
    <row r="1122" spans="1:14" ht="15" customHeight="1" x14ac:dyDescent="0.3">
      <c r="A1122" t="s">
        <v>2254</v>
      </c>
      <c r="B1122">
        <v>30.495000000000001</v>
      </c>
      <c r="C1122">
        <v>5.74</v>
      </c>
      <c r="D1122" t="s">
        <v>4699</v>
      </c>
      <c r="E1122" t="s">
        <v>4697</v>
      </c>
      <c r="F1122" t="s">
        <v>4700</v>
      </c>
      <c r="G1122">
        <v>1</v>
      </c>
      <c r="H1122" t="s">
        <v>4697</v>
      </c>
      <c r="I1122" s="6" t="str">
        <f t="shared" si="102"/>
        <v>Yes</v>
      </c>
      <c r="J1122" s="6" t="str">
        <f t="shared" si="103"/>
        <v>No</v>
      </c>
      <c r="K1122" s="6" t="str">
        <f t="shared" si="104"/>
        <v>No</v>
      </c>
      <c r="L1122" s="6">
        <f t="shared" si="105"/>
        <v>1</v>
      </c>
      <c r="M1122" s="6" t="str">
        <f t="shared" si="106"/>
        <v>Obesity</v>
      </c>
      <c r="N1122" s="6" t="str">
        <f t="shared" si="107"/>
        <v>Prediabetic</v>
      </c>
    </row>
    <row r="1123" spans="1:14" ht="15" customHeight="1" x14ac:dyDescent="0.3">
      <c r="A1123" t="s">
        <v>2256</v>
      </c>
      <c r="B1123">
        <v>21.4</v>
      </c>
      <c r="C1123">
        <v>6.3</v>
      </c>
      <c r="D1123" t="s">
        <v>4699</v>
      </c>
      <c r="E1123" t="s">
        <v>4697</v>
      </c>
      <c r="F1123" t="s">
        <v>4700</v>
      </c>
      <c r="G1123">
        <v>1</v>
      </c>
      <c r="H1123" t="s">
        <v>4697</v>
      </c>
      <c r="I1123" s="6" t="str">
        <f t="shared" si="102"/>
        <v>Yes</v>
      </c>
      <c r="J1123" s="6" t="str">
        <f t="shared" si="103"/>
        <v>No</v>
      </c>
      <c r="K1123" s="6" t="str">
        <f t="shared" si="104"/>
        <v>No</v>
      </c>
      <c r="L1123" s="6">
        <f t="shared" si="105"/>
        <v>1</v>
      </c>
      <c r="M1123" s="6" t="str">
        <f t="shared" si="106"/>
        <v>Normal Weight</v>
      </c>
      <c r="N1123" s="6" t="str">
        <f t="shared" si="107"/>
        <v>Prediabetic</v>
      </c>
    </row>
    <row r="1124" spans="1:14" ht="15" customHeight="1" x14ac:dyDescent="0.3">
      <c r="A1124" t="s">
        <v>2258</v>
      </c>
      <c r="B1124">
        <v>32.299999999999997</v>
      </c>
      <c r="C1124">
        <v>10.27</v>
      </c>
      <c r="D1124" t="s">
        <v>4697</v>
      </c>
      <c r="E1124" t="s">
        <v>4697</v>
      </c>
      <c r="F1124" t="s">
        <v>4697</v>
      </c>
      <c r="G1124" t="s">
        <v>4698</v>
      </c>
      <c r="H1124" t="s">
        <v>4697</v>
      </c>
      <c r="I1124" s="6" t="str">
        <f t="shared" si="102"/>
        <v>No</v>
      </c>
      <c r="J1124" s="6" t="str">
        <f t="shared" si="103"/>
        <v>No</v>
      </c>
      <c r="K1124" s="6" t="str">
        <f t="shared" si="104"/>
        <v>No</v>
      </c>
      <c r="L1124" s="6">
        <f t="shared" si="105"/>
        <v>0</v>
      </c>
      <c r="M1124" s="6" t="str">
        <f t="shared" si="106"/>
        <v>Obesity</v>
      </c>
      <c r="N1124" s="6" t="str">
        <f t="shared" si="107"/>
        <v>Diabetic</v>
      </c>
    </row>
    <row r="1125" spans="1:14" ht="15" customHeight="1" x14ac:dyDescent="0.3">
      <c r="A1125" t="s">
        <v>2260</v>
      </c>
      <c r="B1125">
        <v>29.78</v>
      </c>
      <c r="C1125">
        <v>5.85</v>
      </c>
      <c r="D1125" t="s">
        <v>4697</v>
      </c>
      <c r="E1125" t="s">
        <v>4697</v>
      </c>
      <c r="F1125" t="s">
        <v>4700</v>
      </c>
      <c r="G1125">
        <v>1</v>
      </c>
      <c r="H1125" t="s">
        <v>4697</v>
      </c>
      <c r="I1125" s="6" t="str">
        <f t="shared" si="102"/>
        <v>No</v>
      </c>
      <c r="J1125" s="6" t="str">
        <f t="shared" si="103"/>
        <v>No</v>
      </c>
      <c r="K1125" s="6" t="str">
        <f t="shared" si="104"/>
        <v>No</v>
      </c>
      <c r="L1125" s="6">
        <f t="shared" si="105"/>
        <v>1</v>
      </c>
      <c r="M1125" s="6" t="str">
        <f t="shared" si="106"/>
        <v>Overweight</v>
      </c>
      <c r="N1125" s="6" t="str">
        <f t="shared" si="107"/>
        <v>Prediabetic</v>
      </c>
    </row>
    <row r="1126" spans="1:14" ht="15" customHeight="1" x14ac:dyDescent="0.3">
      <c r="A1126" t="s">
        <v>2262</v>
      </c>
      <c r="B1126">
        <v>34.76</v>
      </c>
      <c r="C1126">
        <v>5.92</v>
      </c>
      <c r="D1126" t="s">
        <v>4699</v>
      </c>
      <c r="E1126" t="s">
        <v>4697</v>
      </c>
      <c r="F1126" t="s">
        <v>4697</v>
      </c>
      <c r="G1126">
        <v>1</v>
      </c>
      <c r="H1126" t="s">
        <v>4697</v>
      </c>
      <c r="I1126" s="6" t="str">
        <f t="shared" si="102"/>
        <v>Yes</v>
      </c>
      <c r="J1126" s="6" t="str">
        <f t="shared" si="103"/>
        <v>No</v>
      </c>
      <c r="K1126" s="6" t="str">
        <f t="shared" si="104"/>
        <v>No</v>
      </c>
      <c r="L1126" s="6">
        <f t="shared" si="105"/>
        <v>1</v>
      </c>
      <c r="M1126" s="6" t="str">
        <f t="shared" si="106"/>
        <v>Obesity</v>
      </c>
      <c r="N1126" s="6" t="str">
        <f t="shared" si="107"/>
        <v>Prediabetic</v>
      </c>
    </row>
    <row r="1127" spans="1:14" ht="15" customHeight="1" x14ac:dyDescent="0.3">
      <c r="A1127" t="s">
        <v>2264</v>
      </c>
      <c r="B1127">
        <v>18.335000000000001</v>
      </c>
      <c r="C1127">
        <v>10.01</v>
      </c>
      <c r="D1127" t="s">
        <v>4699</v>
      </c>
      <c r="E1127" t="s">
        <v>4697</v>
      </c>
      <c r="F1127" t="s">
        <v>4697</v>
      </c>
      <c r="G1127">
        <v>2</v>
      </c>
      <c r="H1127" t="s">
        <v>4697</v>
      </c>
      <c r="I1127" s="6" t="str">
        <f t="shared" si="102"/>
        <v>Yes</v>
      </c>
      <c r="J1127" s="6" t="str">
        <f t="shared" si="103"/>
        <v>No</v>
      </c>
      <c r="K1127" s="6" t="str">
        <f t="shared" si="104"/>
        <v>No</v>
      </c>
      <c r="L1127" s="6">
        <f t="shared" si="105"/>
        <v>2</v>
      </c>
      <c r="M1127" s="6" t="str">
        <f t="shared" si="106"/>
        <v>Underweight</v>
      </c>
      <c r="N1127" s="6" t="str">
        <f t="shared" si="107"/>
        <v>Diabetic</v>
      </c>
    </row>
    <row r="1128" spans="1:14" ht="15" customHeight="1" x14ac:dyDescent="0.3">
      <c r="A1128" t="s">
        <v>2266</v>
      </c>
      <c r="B1128">
        <v>32.299999999999997</v>
      </c>
      <c r="C1128">
        <v>9.59</v>
      </c>
      <c r="D1128" t="s">
        <v>4697</v>
      </c>
      <c r="E1128" t="s">
        <v>4697</v>
      </c>
      <c r="F1128" t="s">
        <v>4697</v>
      </c>
      <c r="G1128" t="s">
        <v>4698</v>
      </c>
      <c r="H1128" t="s">
        <v>4697</v>
      </c>
      <c r="I1128" s="6" t="str">
        <f t="shared" si="102"/>
        <v>No</v>
      </c>
      <c r="J1128" s="6" t="str">
        <f t="shared" si="103"/>
        <v>No</v>
      </c>
      <c r="K1128" s="6" t="str">
        <f t="shared" si="104"/>
        <v>No</v>
      </c>
      <c r="L1128" s="6">
        <f t="shared" si="105"/>
        <v>0</v>
      </c>
      <c r="M1128" s="6" t="str">
        <f t="shared" si="106"/>
        <v>Obesity</v>
      </c>
      <c r="N1128" s="6" t="str">
        <f t="shared" si="107"/>
        <v>Diabetic</v>
      </c>
    </row>
    <row r="1129" spans="1:14" ht="15" customHeight="1" x14ac:dyDescent="0.3">
      <c r="A1129" t="s">
        <v>2268</v>
      </c>
      <c r="B1129">
        <v>27.74</v>
      </c>
      <c r="C1129">
        <v>10.37</v>
      </c>
      <c r="D1129" t="s">
        <v>4697</v>
      </c>
      <c r="E1129" t="s">
        <v>4697</v>
      </c>
      <c r="F1129" t="s">
        <v>4697</v>
      </c>
      <c r="G1129" t="s">
        <v>4698</v>
      </c>
      <c r="H1129" t="s">
        <v>4697</v>
      </c>
      <c r="I1129" s="6" t="str">
        <f t="shared" si="102"/>
        <v>No</v>
      </c>
      <c r="J1129" s="6" t="str">
        <f t="shared" si="103"/>
        <v>No</v>
      </c>
      <c r="K1129" s="6" t="str">
        <f t="shared" si="104"/>
        <v>No</v>
      </c>
      <c r="L1129" s="6">
        <f t="shared" si="105"/>
        <v>0</v>
      </c>
      <c r="M1129" s="6" t="str">
        <f t="shared" si="106"/>
        <v>Overweight</v>
      </c>
      <c r="N1129" s="6" t="str">
        <f t="shared" si="107"/>
        <v>Diabetic</v>
      </c>
    </row>
    <row r="1130" spans="1:14" ht="15" customHeight="1" x14ac:dyDescent="0.3">
      <c r="A1130" t="s">
        <v>2270</v>
      </c>
      <c r="B1130">
        <v>24</v>
      </c>
      <c r="C1130">
        <v>4.01</v>
      </c>
      <c r="D1130" t="s">
        <v>4699</v>
      </c>
      <c r="E1130" t="s">
        <v>4697</v>
      </c>
      <c r="F1130" t="s">
        <v>4697</v>
      </c>
      <c r="G1130">
        <v>1</v>
      </c>
      <c r="H1130" t="s">
        <v>4697</v>
      </c>
      <c r="I1130" s="6" t="str">
        <f t="shared" si="102"/>
        <v>Yes</v>
      </c>
      <c r="J1130" s="6" t="str">
        <f t="shared" si="103"/>
        <v>No</v>
      </c>
      <c r="K1130" s="6" t="str">
        <f t="shared" si="104"/>
        <v>No</v>
      </c>
      <c r="L1130" s="6">
        <f t="shared" si="105"/>
        <v>1</v>
      </c>
      <c r="M1130" s="6" t="str">
        <f t="shared" si="106"/>
        <v>Normal Weight</v>
      </c>
      <c r="N1130" s="6" t="str">
        <f t="shared" si="107"/>
        <v>Normal</v>
      </c>
    </row>
    <row r="1131" spans="1:14" ht="15" customHeight="1" x14ac:dyDescent="0.3">
      <c r="A1131" t="s">
        <v>2272</v>
      </c>
      <c r="B1131">
        <v>31.78</v>
      </c>
      <c r="C1131">
        <v>4.24</v>
      </c>
      <c r="D1131" t="s">
        <v>4699</v>
      </c>
      <c r="E1131" t="s">
        <v>4697</v>
      </c>
      <c r="F1131" t="s">
        <v>4700</v>
      </c>
      <c r="G1131">
        <v>1</v>
      </c>
      <c r="H1131" t="s">
        <v>4697</v>
      </c>
      <c r="I1131" s="6" t="str">
        <f t="shared" si="102"/>
        <v>Yes</v>
      </c>
      <c r="J1131" s="6" t="str">
        <f t="shared" si="103"/>
        <v>No</v>
      </c>
      <c r="K1131" s="6" t="str">
        <f t="shared" si="104"/>
        <v>No</v>
      </c>
      <c r="L1131" s="6">
        <f t="shared" si="105"/>
        <v>1</v>
      </c>
      <c r="M1131" s="6" t="str">
        <f t="shared" si="106"/>
        <v>Obesity</v>
      </c>
      <c r="N1131" s="6" t="str">
        <f t="shared" si="107"/>
        <v>Normal</v>
      </c>
    </row>
    <row r="1132" spans="1:14" ht="15" customHeight="1" x14ac:dyDescent="0.3">
      <c r="A1132" t="s">
        <v>2274</v>
      </c>
      <c r="B1132">
        <v>32.25</v>
      </c>
      <c r="C1132">
        <v>5.36</v>
      </c>
      <c r="D1132" t="s">
        <v>4699</v>
      </c>
      <c r="E1132" t="s">
        <v>4697</v>
      </c>
      <c r="F1132" t="s">
        <v>4697</v>
      </c>
      <c r="G1132" t="s">
        <v>4698</v>
      </c>
      <c r="H1132" t="s">
        <v>4697</v>
      </c>
      <c r="I1132" s="6" t="str">
        <f t="shared" si="102"/>
        <v>Yes</v>
      </c>
      <c r="J1132" s="6" t="str">
        <f t="shared" si="103"/>
        <v>No</v>
      </c>
      <c r="K1132" s="6" t="str">
        <f t="shared" si="104"/>
        <v>No</v>
      </c>
      <c r="L1132" s="6">
        <f t="shared" si="105"/>
        <v>0</v>
      </c>
      <c r="M1132" s="6" t="str">
        <f t="shared" si="106"/>
        <v>Obesity</v>
      </c>
      <c r="N1132" s="6" t="str">
        <f t="shared" si="107"/>
        <v>Normal</v>
      </c>
    </row>
    <row r="1133" spans="1:14" ht="15" customHeight="1" x14ac:dyDescent="0.3">
      <c r="A1133" t="s">
        <v>2276</v>
      </c>
      <c r="B1133">
        <v>30.114999999999998</v>
      </c>
      <c r="C1133">
        <v>4.99</v>
      </c>
      <c r="D1133" t="s">
        <v>4697</v>
      </c>
      <c r="E1133" t="s">
        <v>4697</v>
      </c>
      <c r="F1133" t="s">
        <v>4697</v>
      </c>
      <c r="G1133">
        <v>2</v>
      </c>
      <c r="H1133" t="s">
        <v>4697</v>
      </c>
      <c r="I1133" s="6" t="str">
        <f t="shared" si="102"/>
        <v>No</v>
      </c>
      <c r="J1133" s="6" t="str">
        <f t="shared" si="103"/>
        <v>No</v>
      </c>
      <c r="K1133" s="6" t="str">
        <f t="shared" si="104"/>
        <v>No</v>
      </c>
      <c r="L1133" s="6">
        <f t="shared" si="105"/>
        <v>2</v>
      </c>
      <c r="M1133" s="6" t="str">
        <f t="shared" si="106"/>
        <v>Obesity</v>
      </c>
      <c r="N1133" s="6" t="str">
        <f t="shared" si="107"/>
        <v>Normal</v>
      </c>
    </row>
    <row r="1134" spans="1:14" ht="15" customHeight="1" x14ac:dyDescent="0.3">
      <c r="A1134" t="s">
        <v>2278</v>
      </c>
      <c r="B1134">
        <v>22.41</v>
      </c>
      <c r="C1134">
        <v>8.68</v>
      </c>
      <c r="D1134" t="s">
        <v>4697</v>
      </c>
      <c r="E1134" t="s">
        <v>4697</v>
      </c>
      <c r="F1134" t="s">
        <v>4697</v>
      </c>
      <c r="G1134" t="s">
        <v>4698</v>
      </c>
      <c r="H1134" t="s">
        <v>4697</v>
      </c>
      <c r="I1134" s="6" t="str">
        <f t="shared" si="102"/>
        <v>No</v>
      </c>
      <c r="J1134" s="6" t="str">
        <f t="shared" si="103"/>
        <v>No</v>
      </c>
      <c r="K1134" s="6" t="str">
        <f t="shared" si="104"/>
        <v>No</v>
      </c>
      <c r="L1134" s="6">
        <f t="shared" si="105"/>
        <v>0</v>
      </c>
      <c r="M1134" s="6" t="str">
        <f t="shared" si="106"/>
        <v>Normal Weight</v>
      </c>
      <c r="N1134" s="6" t="str">
        <f t="shared" si="107"/>
        <v>Diabetic</v>
      </c>
    </row>
    <row r="1135" spans="1:14" ht="15" customHeight="1" x14ac:dyDescent="0.3">
      <c r="A1135" t="s">
        <v>2280</v>
      </c>
      <c r="B1135">
        <v>45.72</v>
      </c>
      <c r="C1135">
        <v>4.2300000000000004</v>
      </c>
      <c r="D1135" t="s">
        <v>4699</v>
      </c>
      <c r="E1135" t="s">
        <v>4697</v>
      </c>
      <c r="F1135" t="s">
        <v>4697</v>
      </c>
      <c r="G1135" t="s">
        <v>4698</v>
      </c>
      <c r="H1135" t="s">
        <v>4697</v>
      </c>
      <c r="I1135" s="6" t="str">
        <f t="shared" si="102"/>
        <v>Yes</v>
      </c>
      <c r="J1135" s="6" t="str">
        <f t="shared" si="103"/>
        <v>No</v>
      </c>
      <c r="K1135" s="6" t="str">
        <f t="shared" si="104"/>
        <v>No</v>
      </c>
      <c r="L1135" s="6">
        <f t="shared" si="105"/>
        <v>0</v>
      </c>
      <c r="M1135" s="6" t="str">
        <f t="shared" si="106"/>
        <v>Obesity</v>
      </c>
      <c r="N1135" s="6" t="str">
        <f t="shared" si="107"/>
        <v>Normal</v>
      </c>
    </row>
    <row r="1136" spans="1:14" ht="15" customHeight="1" x14ac:dyDescent="0.3">
      <c r="A1136" t="s">
        <v>2282</v>
      </c>
      <c r="B1136">
        <v>25</v>
      </c>
      <c r="C1136">
        <v>5.32</v>
      </c>
      <c r="D1136" t="s">
        <v>4699</v>
      </c>
      <c r="E1136" t="s">
        <v>4697</v>
      </c>
      <c r="F1136" t="s">
        <v>4697</v>
      </c>
      <c r="G1136">
        <v>2</v>
      </c>
      <c r="H1136" t="s">
        <v>4697</v>
      </c>
      <c r="I1136" s="6" t="str">
        <f t="shared" si="102"/>
        <v>Yes</v>
      </c>
      <c r="J1136" s="6" t="str">
        <f t="shared" si="103"/>
        <v>No</v>
      </c>
      <c r="K1136" s="6" t="str">
        <f t="shared" si="104"/>
        <v>No</v>
      </c>
      <c r="L1136" s="6">
        <f t="shared" si="105"/>
        <v>2</v>
      </c>
      <c r="M1136" s="6" t="str">
        <f t="shared" si="106"/>
        <v>Overweight</v>
      </c>
      <c r="N1136" s="6" t="str">
        <f t="shared" si="107"/>
        <v>Normal</v>
      </c>
    </row>
    <row r="1137" spans="1:14" ht="15" customHeight="1" x14ac:dyDescent="0.3">
      <c r="A1137" t="s">
        <v>2284</v>
      </c>
      <c r="B1137">
        <v>39.5</v>
      </c>
      <c r="C1137">
        <v>6.66</v>
      </c>
      <c r="D1137" t="s">
        <v>4697</v>
      </c>
      <c r="E1137" t="s">
        <v>4697</v>
      </c>
      <c r="F1137" t="s">
        <v>4697</v>
      </c>
      <c r="G1137" t="s">
        <v>4698</v>
      </c>
      <c r="H1137" t="s">
        <v>4697</v>
      </c>
      <c r="I1137" s="6" t="str">
        <f t="shared" si="102"/>
        <v>No</v>
      </c>
      <c r="J1137" s="6" t="str">
        <f t="shared" si="103"/>
        <v>No</v>
      </c>
      <c r="K1137" s="6" t="str">
        <f t="shared" si="104"/>
        <v>No</v>
      </c>
      <c r="L1137" s="6">
        <f t="shared" si="105"/>
        <v>0</v>
      </c>
      <c r="M1137" s="6" t="str">
        <f t="shared" si="106"/>
        <v>Obesity</v>
      </c>
      <c r="N1137" s="6" t="str">
        <f t="shared" si="107"/>
        <v>Diabetic</v>
      </c>
    </row>
    <row r="1138" spans="1:14" ht="15" customHeight="1" x14ac:dyDescent="0.3">
      <c r="A1138" t="s">
        <v>2286</v>
      </c>
      <c r="B1138">
        <v>37.729999999999997</v>
      </c>
      <c r="C1138">
        <v>7.4</v>
      </c>
      <c r="D1138" t="s">
        <v>4697</v>
      </c>
      <c r="E1138" t="s">
        <v>4697</v>
      </c>
      <c r="F1138" t="s">
        <v>4697</v>
      </c>
      <c r="G1138" t="s">
        <v>4698</v>
      </c>
      <c r="H1138" t="s">
        <v>4697</v>
      </c>
      <c r="I1138" s="6" t="str">
        <f t="shared" si="102"/>
        <v>No</v>
      </c>
      <c r="J1138" s="6" t="str">
        <f t="shared" si="103"/>
        <v>No</v>
      </c>
      <c r="K1138" s="6" t="str">
        <f t="shared" si="104"/>
        <v>No</v>
      </c>
      <c r="L1138" s="6">
        <f t="shared" si="105"/>
        <v>0</v>
      </c>
      <c r="M1138" s="6" t="str">
        <f t="shared" si="106"/>
        <v>Obesity</v>
      </c>
      <c r="N1138" s="6" t="str">
        <f t="shared" si="107"/>
        <v>Diabetic</v>
      </c>
    </row>
    <row r="1139" spans="1:14" ht="15" customHeight="1" x14ac:dyDescent="0.3">
      <c r="A1139" t="s">
        <v>2288</v>
      </c>
      <c r="B1139">
        <v>40.659999999999997</v>
      </c>
      <c r="C1139">
        <v>10.08</v>
      </c>
      <c r="D1139" t="s">
        <v>4697</v>
      </c>
      <c r="E1139" t="s">
        <v>4697</v>
      </c>
      <c r="F1139" t="s">
        <v>4697</v>
      </c>
      <c r="G1139" t="s">
        <v>4698</v>
      </c>
      <c r="H1139" t="s">
        <v>4697</v>
      </c>
      <c r="I1139" s="6" t="str">
        <f t="shared" si="102"/>
        <v>No</v>
      </c>
      <c r="J1139" s="6" t="str">
        <f t="shared" si="103"/>
        <v>No</v>
      </c>
      <c r="K1139" s="6" t="str">
        <f t="shared" si="104"/>
        <v>No</v>
      </c>
      <c r="L1139" s="6">
        <f t="shared" si="105"/>
        <v>0</v>
      </c>
      <c r="M1139" s="6" t="str">
        <f t="shared" si="106"/>
        <v>Obesity</v>
      </c>
      <c r="N1139" s="6" t="str">
        <f t="shared" si="107"/>
        <v>Diabetic</v>
      </c>
    </row>
    <row r="1140" spans="1:14" ht="15" customHeight="1" x14ac:dyDescent="0.3">
      <c r="A1140" t="s">
        <v>2290</v>
      </c>
      <c r="B1140">
        <v>34.200000000000003</v>
      </c>
      <c r="C1140">
        <v>8.58</v>
      </c>
      <c r="D1140" t="s">
        <v>4697</v>
      </c>
      <c r="E1140" t="s">
        <v>4697</v>
      </c>
      <c r="F1140" t="s">
        <v>4697</v>
      </c>
      <c r="G1140" t="s">
        <v>4698</v>
      </c>
      <c r="H1140" t="s">
        <v>4697</v>
      </c>
      <c r="I1140" s="6" t="str">
        <f t="shared" si="102"/>
        <v>No</v>
      </c>
      <c r="J1140" s="6" t="str">
        <f t="shared" si="103"/>
        <v>No</v>
      </c>
      <c r="K1140" s="6" t="str">
        <f t="shared" si="104"/>
        <v>No</v>
      </c>
      <c r="L1140" s="6">
        <f t="shared" si="105"/>
        <v>0</v>
      </c>
      <c r="M1140" s="6" t="str">
        <f t="shared" si="106"/>
        <v>Obesity</v>
      </c>
      <c r="N1140" s="6" t="str">
        <f t="shared" si="107"/>
        <v>Diabetic</v>
      </c>
    </row>
    <row r="1141" spans="1:14" ht="15" customHeight="1" x14ac:dyDescent="0.3">
      <c r="A1141" t="s">
        <v>2292</v>
      </c>
      <c r="B1141">
        <v>46.51</v>
      </c>
      <c r="C1141">
        <v>5.84</v>
      </c>
      <c r="D1141" t="s">
        <v>4697</v>
      </c>
      <c r="E1141" t="s">
        <v>4697</v>
      </c>
      <c r="F1141" t="s">
        <v>4697</v>
      </c>
      <c r="G1141">
        <v>1</v>
      </c>
      <c r="H1141" t="s">
        <v>4697</v>
      </c>
      <c r="I1141" s="6" t="str">
        <f t="shared" si="102"/>
        <v>No</v>
      </c>
      <c r="J1141" s="6" t="str">
        <f t="shared" si="103"/>
        <v>No</v>
      </c>
      <c r="K1141" s="6" t="str">
        <f t="shared" si="104"/>
        <v>No</v>
      </c>
      <c r="L1141" s="6">
        <f t="shared" si="105"/>
        <v>1</v>
      </c>
      <c r="M1141" s="6" t="str">
        <f t="shared" si="106"/>
        <v>Obesity</v>
      </c>
      <c r="N1141" s="6" t="str">
        <f t="shared" si="107"/>
        <v>Prediabetic</v>
      </c>
    </row>
    <row r="1142" spans="1:14" ht="15" customHeight="1" x14ac:dyDescent="0.3">
      <c r="A1142" t="s">
        <v>2294</v>
      </c>
      <c r="B1142">
        <v>28.88</v>
      </c>
      <c r="C1142">
        <v>4.8600000000000003</v>
      </c>
      <c r="D1142" t="s">
        <v>4699</v>
      </c>
      <c r="E1142" t="s">
        <v>4697</v>
      </c>
      <c r="F1142" t="s">
        <v>4700</v>
      </c>
      <c r="G1142">
        <v>1</v>
      </c>
      <c r="H1142" t="s">
        <v>4697</v>
      </c>
      <c r="I1142" s="6" t="str">
        <f t="shared" si="102"/>
        <v>Yes</v>
      </c>
      <c r="J1142" s="6" t="str">
        <f t="shared" si="103"/>
        <v>No</v>
      </c>
      <c r="K1142" s="6" t="str">
        <f t="shared" si="104"/>
        <v>No</v>
      </c>
      <c r="L1142" s="6">
        <f t="shared" si="105"/>
        <v>1</v>
      </c>
      <c r="M1142" s="6" t="str">
        <f t="shared" si="106"/>
        <v>Overweight</v>
      </c>
      <c r="N1142" s="6" t="str">
        <f t="shared" si="107"/>
        <v>Normal</v>
      </c>
    </row>
    <row r="1143" spans="1:14" ht="15" customHeight="1" x14ac:dyDescent="0.3">
      <c r="A1143" t="s">
        <v>2296</v>
      </c>
      <c r="B1143">
        <v>33.914999999999999</v>
      </c>
      <c r="C1143">
        <v>11.52</v>
      </c>
      <c r="D1143" t="s">
        <v>4697</v>
      </c>
      <c r="E1143" t="s">
        <v>4697</v>
      </c>
      <c r="F1143" t="s">
        <v>4697</v>
      </c>
      <c r="G1143" t="s">
        <v>4698</v>
      </c>
      <c r="H1143" t="s">
        <v>4697</v>
      </c>
      <c r="I1143" s="6" t="str">
        <f t="shared" si="102"/>
        <v>No</v>
      </c>
      <c r="J1143" s="6" t="str">
        <f t="shared" si="103"/>
        <v>No</v>
      </c>
      <c r="K1143" s="6" t="str">
        <f t="shared" si="104"/>
        <v>No</v>
      </c>
      <c r="L1143" s="6">
        <f t="shared" si="105"/>
        <v>0</v>
      </c>
      <c r="M1143" s="6" t="str">
        <f t="shared" si="106"/>
        <v>Obesity</v>
      </c>
      <c r="N1143" s="6" t="str">
        <f t="shared" si="107"/>
        <v>Diabetic</v>
      </c>
    </row>
    <row r="1144" spans="1:14" ht="15" customHeight="1" x14ac:dyDescent="0.3">
      <c r="A1144" t="s">
        <v>2298</v>
      </c>
      <c r="B1144">
        <v>24.32</v>
      </c>
      <c r="C1144">
        <v>6.15</v>
      </c>
      <c r="D1144" t="s">
        <v>4699</v>
      </c>
      <c r="E1144" t="s">
        <v>4697</v>
      </c>
      <c r="F1144" t="s">
        <v>4700</v>
      </c>
      <c r="G1144">
        <v>1</v>
      </c>
      <c r="H1144" t="s">
        <v>4697</v>
      </c>
      <c r="I1144" s="6" t="str">
        <f t="shared" si="102"/>
        <v>Yes</v>
      </c>
      <c r="J1144" s="6" t="str">
        <f t="shared" si="103"/>
        <v>No</v>
      </c>
      <c r="K1144" s="6" t="str">
        <f t="shared" si="104"/>
        <v>No</v>
      </c>
      <c r="L1144" s="6">
        <f t="shared" si="105"/>
        <v>1</v>
      </c>
      <c r="M1144" s="6" t="str">
        <f t="shared" si="106"/>
        <v>Normal Weight</v>
      </c>
      <c r="N1144" s="6" t="str">
        <f t="shared" si="107"/>
        <v>Prediabetic</v>
      </c>
    </row>
    <row r="1145" spans="1:14" ht="15" customHeight="1" x14ac:dyDescent="0.3">
      <c r="A1145" t="s">
        <v>2300</v>
      </c>
      <c r="B1145">
        <v>25.8</v>
      </c>
      <c r="C1145">
        <v>9.94</v>
      </c>
      <c r="D1145" t="s">
        <v>4697</v>
      </c>
      <c r="E1145" t="s">
        <v>4697</v>
      </c>
      <c r="F1145" t="s">
        <v>4697</v>
      </c>
      <c r="G1145" t="s">
        <v>4698</v>
      </c>
      <c r="H1145" t="s">
        <v>4697</v>
      </c>
      <c r="I1145" s="6" t="str">
        <f t="shared" si="102"/>
        <v>No</v>
      </c>
      <c r="J1145" s="6" t="str">
        <f t="shared" si="103"/>
        <v>No</v>
      </c>
      <c r="K1145" s="6" t="str">
        <f t="shared" si="104"/>
        <v>No</v>
      </c>
      <c r="L1145" s="6">
        <f t="shared" si="105"/>
        <v>0</v>
      </c>
      <c r="M1145" s="6" t="str">
        <f t="shared" si="106"/>
        <v>Overweight</v>
      </c>
      <c r="N1145" s="6" t="str">
        <f t="shared" si="107"/>
        <v>Diabetic</v>
      </c>
    </row>
    <row r="1146" spans="1:14" ht="15" customHeight="1" x14ac:dyDescent="0.3">
      <c r="A1146" t="s">
        <v>2302</v>
      </c>
      <c r="B1146">
        <v>21.56</v>
      </c>
      <c r="C1146">
        <v>10.56</v>
      </c>
      <c r="D1146" t="s">
        <v>4697</v>
      </c>
      <c r="E1146" t="s">
        <v>4697</v>
      </c>
      <c r="F1146" t="s">
        <v>4697</v>
      </c>
      <c r="G1146" t="s">
        <v>4698</v>
      </c>
      <c r="H1146" t="s">
        <v>4697</v>
      </c>
      <c r="I1146" s="6" t="str">
        <f t="shared" si="102"/>
        <v>No</v>
      </c>
      <c r="J1146" s="6" t="str">
        <f t="shared" si="103"/>
        <v>No</v>
      </c>
      <c r="K1146" s="6" t="str">
        <f t="shared" si="104"/>
        <v>No</v>
      </c>
      <c r="L1146" s="6">
        <f t="shared" si="105"/>
        <v>0</v>
      </c>
      <c r="M1146" s="6" t="str">
        <f t="shared" si="106"/>
        <v>Normal Weight</v>
      </c>
      <c r="N1146" s="6" t="str">
        <f t="shared" si="107"/>
        <v>Diabetic</v>
      </c>
    </row>
    <row r="1147" spans="1:14" ht="15" customHeight="1" x14ac:dyDescent="0.3">
      <c r="A1147" t="s">
        <v>2304</v>
      </c>
      <c r="B1147">
        <v>31.6</v>
      </c>
      <c r="C1147">
        <v>6.79</v>
      </c>
      <c r="D1147" t="s">
        <v>4697</v>
      </c>
      <c r="E1147" t="s">
        <v>4697</v>
      </c>
      <c r="F1147" t="s">
        <v>4697</v>
      </c>
      <c r="G1147" t="s">
        <v>4698</v>
      </c>
      <c r="H1147" t="s">
        <v>4697</v>
      </c>
      <c r="I1147" s="6" t="str">
        <f t="shared" si="102"/>
        <v>No</v>
      </c>
      <c r="J1147" s="6" t="str">
        <f t="shared" si="103"/>
        <v>No</v>
      </c>
      <c r="K1147" s="6" t="str">
        <f t="shared" si="104"/>
        <v>No</v>
      </c>
      <c r="L1147" s="6">
        <f t="shared" si="105"/>
        <v>0</v>
      </c>
      <c r="M1147" s="6" t="str">
        <f t="shared" si="106"/>
        <v>Obesity</v>
      </c>
      <c r="N1147" s="6" t="str">
        <f t="shared" si="107"/>
        <v>Diabetic</v>
      </c>
    </row>
    <row r="1148" spans="1:14" ht="15" customHeight="1" x14ac:dyDescent="0.3">
      <c r="A1148" t="s">
        <v>2306</v>
      </c>
      <c r="B1148">
        <v>42.93</v>
      </c>
      <c r="C1148">
        <v>4.8</v>
      </c>
      <c r="D1148" t="s">
        <v>4697</v>
      </c>
      <c r="E1148" t="s">
        <v>4697</v>
      </c>
      <c r="F1148" t="s">
        <v>4697</v>
      </c>
      <c r="G1148">
        <v>1</v>
      </c>
      <c r="H1148" t="s">
        <v>4697</v>
      </c>
      <c r="I1148" s="6" t="str">
        <f t="shared" si="102"/>
        <v>No</v>
      </c>
      <c r="J1148" s="6" t="str">
        <f t="shared" si="103"/>
        <v>No</v>
      </c>
      <c r="K1148" s="6" t="str">
        <f t="shared" si="104"/>
        <v>No</v>
      </c>
      <c r="L1148" s="6">
        <f t="shared" si="105"/>
        <v>1</v>
      </c>
      <c r="M1148" s="6" t="str">
        <f t="shared" si="106"/>
        <v>Obesity</v>
      </c>
      <c r="N1148" s="6" t="str">
        <f t="shared" si="107"/>
        <v>Normal</v>
      </c>
    </row>
    <row r="1149" spans="1:14" ht="15" customHeight="1" x14ac:dyDescent="0.3">
      <c r="A1149" t="s">
        <v>2308</v>
      </c>
      <c r="B1149">
        <v>26.72</v>
      </c>
      <c r="C1149">
        <v>5.75</v>
      </c>
      <c r="D1149" t="s">
        <v>4697</v>
      </c>
      <c r="E1149" t="s">
        <v>4697</v>
      </c>
      <c r="F1149" t="s">
        <v>4697</v>
      </c>
      <c r="G1149">
        <v>2</v>
      </c>
      <c r="H1149" t="s">
        <v>4697</v>
      </c>
      <c r="I1149" s="6" t="str">
        <f t="shared" si="102"/>
        <v>No</v>
      </c>
      <c r="J1149" s="6" t="str">
        <f t="shared" si="103"/>
        <v>No</v>
      </c>
      <c r="K1149" s="6" t="str">
        <f t="shared" si="104"/>
        <v>No</v>
      </c>
      <c r="L1149" s="6">
        <f t="shared" si="105"/>
        <v>2</v>
      </c>
      <c r="M1149" s="6" t="str">
        <f t="shared" si="106"/>
        <v>Overweight</v>
      </c>
      <c r="N1149" s="6" t="str">
        <f t="shared" si="107"/>
        <v>Prediabetic</v>
      </c>
    </row>
    <row r="1150" spans="1:14" ht="15" customHeight="1" x14ac:dyDescent="0.3">
      <c r="A1150" t="s">
        <v>2310</v>
      </c>
      <c r="B1150">
        <v>26.67</v>
      </c>
      <c r="C1150">
        <v>5.81</v>
      </c>
      <c r="D1150" t="s">
        <v>4697</v>
      </c>
      <c r="E1150" t="s">
        <v>4697</v>
      </c>
      <c r="F1150" t="s">
        <v>4697</v>
      </c>
      <c r="G1150">
        <v>2</v>
      </c>
      <c r="H1150" t="s">
        <v>4697</v>
      </c>
      <c r="I1150" s="6" t="str">
        <f t="shared" si="102"/>
        <v>No</v>
      </c>
      <c r="J1150" s="6" t="str">
        <f t="shared" si="103"/>
        <v>No</v>
      </c>
      <c r="K1150" s="6" t="str">
        <f t="shared" si="104"/>
        <v>No</v>
      </c>
      <c r="L1150" s="6">
        <f t="shared" si="105"/>
        <v>2</v>
      </c>
      <c r="M1150" s="6" t="str">
        <f t="shared" si="106"/>
        <v>Overweight</v>
      </c>
      <c r="N1150" s="6" t="str">
        <f t="shared" si="107"/>
        <v>Prediabetic</v>
      </c>
    </row>
    <row r="1151" spans="1:14" ht="15" customHeight="1" x14ac:dyDescent="0.3">
      <c r="A1151" t="s">
        <v>2312</v>
      </c>
      <c r="B1151">
        <v>42.68</v>
      </c>
      <c r="C1151">
        <v>9.2799999999999994</v>
      </c>
      <c r="D1151" t="s">
        <v>4697</v>
      </c>
      <c r="E1151" t="s">
        <v>4697</v>
      </c>
      <c r="F1151" t="s">
        <v>4697</v>
      </c>
      <c r="G1151">
        <v>2</v>
      </c>
      <c r="H1151" t="s">
        <v>4697</v>
      </c>
      <c r="I1151" s="6" t="str">
        <f t="shared" si="102"/>
        <v>No</v>
      </c>
      <c r="J1151" s="6" t="str">
        <f t="shared" si="103"/>
        <v>No</v>
      </c>
      <c r="K1151" s="6" t="str">
        <f t="shared" si="104"/>
        <v>No</v>
      </c>
      <c r="L1151" s="6">
        <f t="shared" si="105"/>
        <v>2</v>
      </c>
      <c r="M1151" s="6" t="str">
        <f t="shared" si="106"/>
        <v>Obesity</v>
      </c>
      <c r="N1151" s="6" t="str">
        <f t="shared" si="107"/>
        <v>Diabetic</v>
      </c>
    </row>
    <row r="1152" spans="1:14" ht="15" customHeight="1" x14ac:dyDescent="0.3">
      <c r="A1152" t="s">
        <v>2314</v>
      </c>
      <c r="B1152">
        <v>24.31</v>
      </c>
      <c r="C1152">
        <v>6.37</v>
      </c>
      <c r="D1152" t="s">
        <v>4697</v>
      </c>
      <c r="E1152" t="s">
        <v>4697</v>
      </c>
      <c r="F1152" t="s">
        <v>4697</v>
      </c>
      <c r="G1152" t="s">
        <v>4698</v>
      </c>
      <c r="H1152" t="s">
        <v>4697</v>
      </c>
      <c r="I1152" s="6" t="str">
        <f t="shared" si="102"/>
        <v>No</v>
      </c>
      <c r="J1152" s="6" t="str">
        <f t="shared" si="103"/>
        <v>No</v>
      </c>
      <c r="K1152" s="6" t="str">
        <f t="shared" si="104"/>
        <v>No</v>
      </c>
      <c r="L1152" s="6">
        <f t="shared" si="105"/>
        <v>0</v>
      </c>
      <c r="M1152" s="6" t="str">
        <f t="shared" si="106"/>
        <v>Normal Weight</v>
      </c>
      <c r="N1152" s="6" t="str">
        <f t="shared" si="107"/>
        <v>Prediabetic</v>
      </c>
    </row>
    <row r="1153" spans="1:14" ht="15" customHeight="1" x14ac:dyDescent="0.3">
      <c r="A1153" t="s">
        <v>2316</v>
      </c>
      <c r="B1153">
        <v>44.75</v>
      </c>
      <c r="C1153">
        <v>5.09</v>
      </c>
      <c r="D1153" t="s">
        <v>4699</v>
      </c>
      <c r="E1153" t="s">
        <v>4697</v>
      </c>
      <c r="F1153" t="s">
        <v>4697</v>
      </c>
      <c r="G1153" t="s">
        <v>4698</v>
      </c>
      <c r="H1153" t="s">
        <v>4697</v>
      </c>
      <c r="I1153" s="6" t="str">
        <f t="shared" si="102"/>
        <v>Yes</v>
      </c>
      <c r="J1153" s="6" t="str">
        <f t="shared" si="103"/>
        <v>No</v>
      </c>
      <c r="K1153" s="6" t="str">
        <f t="shared" si="104"/>
        <v>No</v>
      </c>
      <c r="L1153" s="6">
        <f t="shared" si="105"/>
        <v>0</v>
      </c>
      <c r="M1153" s="6" t="str">
        <f t="shared" si="106"/>
        <v>Obesity</v>
      </c>
      <c r="N1153" s="6" t="str">
        <f t="shared" si="107"/>
        <v>Normal</v>
      </c>
    </row>
    <row r="1154" spans="1:14" ht="15" customHeight="1" x14ac:dyDescent="0.3">
      <c r="A1154" t="s">
        <v>2318</v>
      </c>
      <c r="B1154">
        <v>30.78</v>
      </c>
      <c r="C1154">
        <v>7.94</v>
      </c>
      <c r="D1154" t="s">
        <v>4697</v>
      </c>
      <c r="E1154" t="s">
        <v>4697</v>
      </c>
      <c r="F1154" t="s">
        <v>4697</v>
      </c>
      <c r="G1154">
        <v>2</v>
      </c>
      <c r="H1154" t="s">
        <v>4697</v>
      </c>
      <c r="I1154" s="6" t="str">
        <f t="shared" ref="I1154:I1217" si="108">PROPER(D1154)</f>
        <v>No</v>
      </c>
      <c r="J1154" s="6" t="str">
        <f t="shared" ref="J1154:J1217" si="109">PROPER(E1154)</f>
        <v>No</v>
      </c>
      <c r="K1154" s="6" t="str">
        <f t="shared" ref="K1154:K1217" si="110">IF(H1154="?",$K$4,PROPER(H1154))</f>
        <v>No</v>
      </c>
      <c r="L1154" s="6">
        <f t="shared" ref="L1154:L1217" si="111">IF(G1154="No major surgery",0,G1154)</f>
        <v>2</v>
      </c>
      <c r="M1154" s="6" t="str">
        <f t="shared" ref="M1154:M1217" si="112">IF(B1154&lt;18.5,"Underweight",IF(B1154&lt;=24.9,"Normal Weight",IF(B1154&lt;=29.9,"Overweight","Obesity")))</f>
        <v>Obesity</v>
      </c>
      <c r="N1154" s="6" t="str">
        <f t="shared" ref="N1154:N1217" si="113">IF(C1154&lt;5.7,"Normal",IF(C1154&lt;=6.4,"Prediabetic","Diabetic"))</f>
        <v>Diabetic</v>
      </c>
    </row>
    <row r="1155" spans="1:14" ht="15" customHeight="1" x14ac:dyDescent="0.3">
      <c r="A1155" t="s">
        <v>2320</v>
      </c>
      <c r="B1155">
        <v>21.86</v>
      </c>
      <c r="C1155">
        <v>10.95</v>
      </c>
      <c r="D1155" t="s">
        <v>4697</v>
      </c>
      <c r="E1155" t="s">
        <v>4697</v>
      </c>
      <c r="F1155" t="s">
        <v>4697</v>
      </c>
      <c r="G1155" t="s">
        <v>4698</v>
      </c>
      <c r="H1155" t="s">
        <v>4697</v>
      </c>
      <c r="I1155" s="6" t="str">
        <f t="shared" si="108"/>
        <v>No</v>
      </c>
      <c r="J1155" s="6" t="str">
        <f t="shared" si="109"/>
        <v>No</v>
      </c>
      <c r="K1155" s="6" t="str">
        <f t="shared" si="110"/>
        <v>No</v>
      </c>
      <c r="L1155" s="6">
        <f t="shared" si="111"/>
        <v>0</v>
      </c>
      <c r="M1155" s="6" t="str">
        <f t="shared" si="112"/>
        <v>Normal Weight</v>
      </c>
      <c r="N1155" s="6" t="str">
        <f t="shared" si="113"/>
        <v>Diabetic</v>
      </c>
    </row>
    <row r="1156" spans="1:14" ht="15" customHeight="1" x14ac:dyDescent="0.3">
      <c r="A1156" t="s">
        <v>2322</v>
      </c>
      <c r="B1156">
        <v>49.09</v>
      </c>
      <c r="C1156">
        <v>6.3</v>
      </c>
      <c r="D1156" t="s">
        <v>4699</v>
      </c>
      <c r="E1156" t="s">
        <v>4697</v>
      </c>
      <c r="F1156" t="s">
        <v>4697</v>
      </c>
      <c r="G1156" t="s">
        <v>4698</v>
      </c>
      <c r="H1156" t="s">
        <v>4697</v>
      </c>
      <c r="I1156" s="6" t="str">
        <f t="shared" si="108"/>
        <v>Yes</v>
      </c>
      <c r="J1156" s="6" t="str">
        <f t="shared" si="109"/>
        <v>No</v>
      </c>
      <c r="K1156" s="6" t="str">
        <f t="shared" si="110"/>
        <v>No</v>
      </c>
      <c r="L1156" s="6">
        <f t="shared" si="111"/>
        <v>0</v>
      </c>
      <c r="M1156" s="6" t="str">
        <f t="shared" si="112"/>
        <v>Obesity</v>
      </c>
      <c r="N1156" s="6" t="str">
        <f t="shared" si="113"/>
        <v>Prediabetic</v>
      </c>
    </row>
    <row r="1157" spans="1:14" ht="15" customHeight="1" x14ac:dyDescent="0.3">
      <c r="A1157" t="s">
        <v>2324</v>
      </c>
      <c r="B1157">
        <v>47.74</v>
      </c>
      <c r="C1157">
        <v>8.0500000000000007</v>
      </c>
      <c r="D1157" t="s">
        <v>4699</v>
      </c>
      <c r="E1157" t="s">
        <v>4697</v>
      </c>
      <c r="F1157" t="s">
        <v>4697</v>
      </c>
      <c r="G1157">
        <v>2</v>
      </c>
      <c r="H1157" t="s">
        <v>4697</v>
      </c>
      <c r="I1157" s="6" t="str">
        <f t="shared" si="108"/>
        <v>Yes</v>
      </c>
      <c r="J1157" s="6" t="str">
        <f t="shared" si="109"/>
        <v>No</v>
      </c>
      <c r="K1157" s="6" t="str">
        <f t="shared" si="110"/>
        <v>No</v>
      </c>
      <c r="L1157" s="6">
        <f t="shared" si="111"/>
        <v>2</v>
      </c>
      <c r="M1157" s="6" t="str">
        <f t="shared" si="112"/>
        <v>Obesity</v>
      </c>
      <c r="N1157" s="6" t="str">
        <f t="shared" si="113"/>
        <v>Diabetic</v>
      </c>
    </row>
    <row r="1158" spans="1:14" ht="15" customHeight="1" x14ac:dyDescent="0.3">
      <c r="A1158" t="s">
        <v>2326</v>
      </c>
      <c r="B1158">
        <v>30.2</v>
      </c>
      <c r="C1158">
        <v>9.8800000000000008</v>
      </c>
      <c r="D1158" t="s">
        <v>4699</v>
      </c>
      <c r="E1158" t="s">
        <v>4697</v>
      </c>
      <c r="F1158" t="s">
        <v>4697</v>
      </c>
      <c r="G1158">
        <v>2</v>
      </c>
      <c r="H1158" t="s">
        <v>4697</v>
      </c>
      <c r="I1158" s="6" t="str">
        <f t="shared" si="108"/>
        <v>Yes</v>
      </c>
      <c r="J1158" s="6" t="str">
        <f t="shared" si="109"/>
        <v>No</v>
      </c>
      <c r="K1158" s="6" t="str">
        <f t="shared" si="110"/>
        <v>No</v>
      </c>
      <c r="L1158" s="6">
        <f t="shared" si="111"/>
        <v>2</v>
      </c>
      <c r="M1158" s="6" t="str">
        <f t="shared" si="112"/>
        <v>Obesity</v>
      </c>
      <c r="N1158" s="6" t="str">
        <f t="shared" si="113"/>
        <v>Diabetic</v>
      </c>
    </row>
    <row r="1159" spans="1:14" ht="15" customHeight="1" x14ac:dyDescent="0.3">
      <c r="A1159" t="s">
        <v>2328</v>
      </c>
      <c r="B1159">
        <v>33.25</v>
      </c>
      <c r="C1159">
        <v>7.42</v>
      </c>
      <c r="D1159" t="s">
        <v>4699</v>
      </c>
      <c r="E1159" t="s">
        <v>4697</v>
      </c>
      <c r="F1159" t="s">
        <v>4697</v>
      </c>
      <c r="G1159">
        <v>2</v>
      </c>
      <c r="H1159" t="s">
        <v>4697</v>
      </c>
      <c r="I1159" s="6" t="str">
        <f t="shared" si="108"/>
        <v>Yes</v>
      </c>
      <c r="J1159" s="6" t="str">
        <f t="shared" si="109"/>
        <v>No</v>
      </c>
      <c r="K1159" s="6" t="str">
        <f t="shared" si="110"/>
        <v>No</v>
      </c>
      <c r="L1159" s="6">
        <f t="shared" si="111"/>
        <v>2</v>
      </c>
      <c r="M1159" s="6" t="str">
        <f t="shared" si="112"/>
        <v>Obesity</v>
      </c>
      <c r="N1159" s="6" t="str">
        <f t="shared" si="113"/>
        <v>Diabetic</v>
      </c>
    </row>
    <row r="1160" spans="1:14" ht="15" customHeight="1" x14ac:dyDescent="0.3">
      <c r="A1160" t="s">
        <v>2330</v>
      </c>
      <c r="B1160">
        <v>26.6</v>
      </c>
      <c r="C1160">
        <v>8.4499999999999993</v>
      </c>
      <c r="D1160" t="s">
        <v>4699</v>
      </c>
      <c r="E1160" t="s">
        <v>4697</v>
      </c>
      <c r="F1160" t="s">
        <v>4697</v>
      </c>
      <c r="G1160">
        <v>1</v>
      </c>
      <c r="H1160" t="s">
        <v>4697</v>
      </c>
      <c r="I1160" s="6" t="str">
        <f t="shared" si="108"/>
        <v>Yes</v>
      </c>
      <c r="J1160" s="6" t="str">
        <f t="shared" si="109"/>
        <v>No</v>
      </c>
      <c r="K1160" s="6" t="str">
        <f t="shared" si="110"/>
        <v>No</v>
      </c>
      <c r="L1160" s="6">
        <f t="shared" si="111"/>
        <v>1</v>
      </c>
      <c r="M1160" s="6" t="str">
        <f t="shared" si="112"/>
        <v>Overweight</v>
      </c>
      <c r="N1160" s="6" t="str">
        <f t="shared" si="113"/>
        <v>Diabetic</v>
      </c>
    </row>
    <row r="1161" spans="1:14" ht="15" customHeight="1" x14ac:dyDescent="0.3">
      <c r="A1161" t="s">
        <v>2332</v>
      </c>
      <c r="B1161">
        <v>26.35</v>
      </c>
      <c r="C1161">
        <v>6.21</v>
      </c>
      <c r="D1161" t="s">
        <v>4697</v>
      </c>
      <c r="E1161" t="s">
        <v>4697</v>
      </c>
      <c r="F1161" t="s">
        <v>4697</v>
      </c>
      <c r="G1161">
        <v>2</v>
      </c>
      <c r="H1161" t="s">
        <v>4697</v>
      </c>
      <c r="I1161" s="6" t="str">
        <f t="shared" si="108"/>
        <v>No</v>
      </c>
      <c r="J1161" s="6" t="str">
        <f t="shared" si="109"/>
        <v>No</v>
      </c>
      <c r="K1161" s="6" t="str">
        <f t="shared" si="110"/>
        <v>No</v>
      </c>
      <c r="L1161" s="6">
        <f t="shared" si="111"/>
        <v>2</v>
      </c>
      <c r="M1161" s="6" t="str">
        <f t="shared" si="112"/>
        <v>Overweight</v>
      </c>
      <c r="N1161" s="6" t="str">
        <f t="shared" si="113"/>
        <v>Prediabetic</v>
      </c>
    </row>
    <row r="1162" spans="1:14" ht="15" customHeight="1" x14ac:dyDescent="0.3">
      <c r="A1162" t="s">
        <v>2334</v>
      </c>
      <c r="B1162">
        <v>39.994999999999997</v>
      </c>
      <c r="C1162">
        <v>4.6500000000000004</v>
      </c>
      <c r="D1162" t="s">
        <v>4697</v>
      </c>
      <c r="E1162" t="s">
        <v>4697</v>
      </c>
      <c r="F1162" t="s">
        <v>4697</v>
      </c>
      <c r="G1162" t="s">
        <v>4698</v>
      </c>
      <c r="H1162" t="s">
        <v>4697</v>
      </c>
      <c r="I1162" s="6" t="str">
        <f t="shared" si="108"/>
        <v>No</v>
      </c>
      <c r="J1162" s="6" t="str">
        <f t="shared" si="109"/>
        <v>No</v>
      </c>
      <c r="K1162" s="6" t="str">
        <f t="shared" si="110"/>
        <v>No</v>
      </c>
      <c r="L1162" s="6">
        <f t="shared" si="111"/>
        <v>0</v>
      </c>
      <c r="M1162" s="6" t="str">
        <f t="shared" si="112"/>
        <v>Obesity</v>
      </c>
      <c r="N1162" s="6" t="str">
        <f t="shared" si="113"/>
        <v>Normal</v>
      </c>
    </row>
    <row r="1163" spans="1:14" ht="15" customHeight="1" x14ac:dyDescent="0.3">
      <c r="A1163" t="s">
        <v>2336</v>
      </c>
      <c r="B1163">
        <v>22.92</v>
      </c>
      <c r="C1163">
        <v>5.87</v>
      </c>
      <c r="D1163" t="s">
        <v>4699</v>
      </c>
      <c r="E1163" t="s">
        <v>4697</v>
      </c>
      <c r="F1163" t="s">
        <v>4697</v>
      </c>
      <c r="G1163">
        <v>1</v>
      </c>
      <c r="H1163" t="s">
        <v>4697</v>
      </c>
      <c r="I1163" s="6" t="str">
        <f t="shared" si="108"/>
        <v>Yes</v>
      </c>
      <c r="J1163" s="6" t="str">
        <f t="shared" si="109"/>
        <v>No</v>
      </c>
      <c r="K1163" s="6" t="str">
        <f t="shared" si="110"/>
        <v>No</v>
      </c>
      <c r="L1163" s="6">
        <f t="shared" si="111"/>
        <v>1</v>
      </c>
      <c r="M1163" s="6" t="str">
        <f t="shared" si="112"/>
        <v>Normal Weight</v>
      </c>
      <c r="N1163" s="6" t="str">
        <f t="shared" si="113"/>
        <v>Prediabetic</v>
      </c>
    </row>
    <row r="1164" spans="1:14" ht="15" customHeight="1" x14ac:dyDescent="0.3">
      <c r="A1164" t="s">
        <v>2338</v>
      </c>
      <c r="B1164">
        <v>24.78</v>
      </c>
      <c r="C1164">
        <v>4.24</v>
      </c>
      <c r="D1164" t="s">
        <v>4699</v>
      </c>
      <c r="E1164" t="s">
        <v>4697</v>
      </c>
      <c r="F1164" t="s">
        <v>4697</v>
      </c>
      <c r="G1164">
        <v>2</v>
      </c>
      <c r="H1164" t="s">
        <v>4697</v>
      </c>
      <c r="I1164" s="6" t="str">
        <f t="shared" si="108"/>
        <v>Yes</v>
      </c>
      <c r="J1164" s="6" t="str">
        <f t="shared" si="109"/>
        <v>No</v>
      </c>
      <c r="K1164" s="6" t="str">
        <f t="shared" si="110"/>
        <v>No</v>
      </c>
      <c r="L1164" s="6">
        <f t="shared" si="111"/>
        <v>2</v>
      </c>
      <c r="M1164" s="6" t="str">
        <f t="shared" si="112"/>
        <v>Normal Weight</v>
      </c>
      <c r="N1164" s="6" t="str">
        <f t="shared" si="113"/>
        <v>Normal</v>
      </c>
    </row>
    <row r="1165" spans="1:14" ht="15" customHeight="1" x14ac:dyDescent="0.3">
      <c r="A1165" t="s">
        <v>2340</v>
      </c>
      <c r="B1165">
        <v>34.07</v>
      </c>
      <c r="C1165">
        <v>7.81</v>
      </c>
      <c r="D1165" t="s">
        <v>4699</v>
      </c>
      <c r="E1165" t="s">
        <v>4697</v>
      </c>
      <c r="F1165" t="s">
        <v>4697</v>
      </c>
      <c r="G1165" t="s">
        <v>4698</v>
      </c>
      <c r="H1165" t="s">
        <v>4697</v>
      </c>
      <c r="I1165" s="6" t="str">
        <f t="shared" si="108"/>
        <v>Yes</v>
      </c>
      <c r="J1165" s="6" t="str">
        <f t="shared" si="109"/>
        <v>No</v>
      </c>
      <c r="K1165" s="6" t="str">
        <f t="shared" si="110"/>
        <v>No</v>
      </c>
      <c r="L1165" s="6">
        <f t="shared" si="111"/>
        <v>0</v>
      </c>
      <c r="M1165" s="6" t="str">
        <f t="shared" si="112"/>
        <v>Obesity</v>
      </c>
      <c r="N1165" s="6" t="str">
        <f t="shared" si="113"/>
        <v>Diabetic</v>
      </c>
    </row>
    <row r="1166" spans="1:14" ht="15" customHeight="1" x14ac:dyDescent="0.3">
      <c r="A1166" t="s">
        <v>2342</v>
      </c>
      <c r="B1166">
        <v>30.14</v>
      </c>
      <c r="C1166">
        <v>9.85</v>
      </c>
      <c r="D1166" t="s">
        <v>4697</v>
      </c>
      <c r="E1166" t="s">
        <v>4697</v>
      </c>
      <c r="F1166" t="s">
        <v>4697</v>
      </c>
      <c r="G1166" t="s">
        <v>4698</v>
      </c>
      <c r="H1166" t="s">
        <v>4697</v>
      </c>
      <c r="I1166" s="6" t="str">
        <f t="shared" si="108"/>
        <v>No</v>
      </c>
      <c r="J1166" s="6" t="str">
        <f t="shared" si="109"/>
        <v>No</v>
      </c>
      <c r="K1166" s="6" t="str">
        <f t="shared" si="110"/>
        <v>No</v>
      </c>
      <c r="L1166" s="6">
        <f t="shared" si="111"/>
        <v>0</v>
      </c>
      <c r="M1166" s="6" t="str">
        <f t="shared" si="112"/>
        <v>Obesity</v>
      </c>
      <c r="N1166" s="6" t="str">
        <f t="shared" si="113"/>
        <v>Diabetic</v>
      </c>
    </row>
    <row r="1167" spans="1:14" ht="15" customHeight="1" x14ac:dyDescent="0.3">
      <c r="A1167" t="s">
        <v>2344</v>
      </c>
      <c r="B1167">
        <v>18.05</v>
      </c>
      <c r="C1167">
        <v>6.94</v>
      </c>
      <c r="D1167" t="s">
        <v>4697</v>
      </c>
      <c r="E1167" t="s">
        <v>4697</v>
      </c>
      <c r="F1167" t="s">
        <v>4697</v>
      </c>
      <c r="G1167" t="s">
        <v>4698</v>
      </c>
      <c r="H1167" t="s">
        <v>4697</v>
      </c>
      <c r="I1167" s="6" t="str">
        <f t="shared" si="108"/>
        <v>No</v>
      </c>
      <c r="J1167" s="6" t="str">
        <f t="shared" si="109"/>
        <v>No</v>
      </c>
      <c r="K1167" s="6" t="str">
        <f t="shared" si="110"/>
        <v>No</v>
      </c>
      <c r="L1167" s="6">
        <f t="shared" si="111"/>
        <v>0</v>
      </c>
      <c r="M1167" s="6" t="str">
        <f t="shared" si="112"/>
        <v>Underweight</v>
      </c>
      <c r="N1167" s="6" t="str">
        <f t="shared" si="113"/>
        <v>Diabetic</v>
      </c>
    </row>
    <row r="1168" spans="1:14" ht="15" customHeight="1" x14ac:dyDescent="0.3">
      <c r="A1168" t="s">
        <v>2346</v>
      </c>
      <c r="B1168">
        <v>37.4</v>
      </c>
      <c r="C1168">
        <v>11.3</v>
      </c>
      <c r="D1168" t="s">
        <v>4699</v>
      </c>
      <c r="E1168" t="s">
        <v>4697</v>
      </c>
      <c r="F1168" t="s">
        <v>4697</v>
      </c>
      <c r="G1168">
        <v>2</v>
      </c>
      <c r="H1168" t="s">
        <v>4697</v>
      </c>
      <c r="I1168" s="6" t="str">
        <f t="shared" si="108"/>
        <v>Yes</v>
      </c>
      <c r="J1168" s="6" t="str">
        <f t="shared" si="109"/>
        <v>No</v>
      </c>
      <c r="K1168" s="6" t="str">
        <f t="shared" si="110"/>
        <v>No</v>
      </c>
      <c r="L1168" s="6">
        <f t="shared" si="111"/>
        <v>2</v>
      </c>
      <c r="M1168" s="6" t="str">
        <f t="shared" si="112"/>
        <v>Obesity</v>
      </c>
      <c r="N1168" s="6" t="str">
        <f t="shared" si="113"/>
        <v>Diabetic</v>
      </c>
    </row>
    <row r="1169" spans="1:14" ht="15" customHeight="1" x14ac:dyDescent="0.3">
      <c r="A1169" t="s">
        <v>2348</v>
      </c>
      <c r="B1169">
        <v>25.75</v>
      </c>
      <c r="C1169">
        <v>9.23</v>
      </c>
      <c r="D1169" t="s">
        <v>4697</v>
      </c>
      <c r="E1169" t="s">
        <v>4697</v>
      </c>
      <c r="F1169" t="s">
        <v>4697</v>
      </c>
      <c r="G1169" t="s">
        <v>4698</v>
      </c>
      <c r="H1169" t="s">
        <v>4697</v>
      </c>
      <c r="I1169" s="6" t="str">
        <f t="shared" si="108"/>
        <v>No</v>
      </c>
      <c r="J1169" s="6" t="str">
        <f t="shared" si="109"/>
        <v>No</v>
      </c>
      <c r="K1169" s="6" t="str">
        <f t="shared" si="110"/>
        <v>No</v>
      </c>
      <c r="L1169" s="6">
        <f t="shared" si="111"/>
        <v>0</v>
      </c>
      <c r="M1169" s="6" t="str">
        <f t="shared" si="112"/>
        <v>Overweight</v>
      </c>
      <c r="N1169" s="6" t="str">
        <f t="shared" si="113"/>
        <v>Diabetic</v>
      </c>
    </row>
    <row r="1170" spans="1:14" ht="15" customHeight="1" x14ac:dyDescent="0.3">
      <c r="A1170" t="s">
        <v>2350</v>
      </c>
      <c r="B1170">
        <v>32.299999999999997</v>
      </c>
      <c r="C1170">
        <v>4.37</v>
      </c>
      <c r="D1170" t="s">
        <v>4697</v>
      </c>
      <c r="E1170" t="s">
        <v>4697</v>
      </c>
      <c r="F1170" t="s">
        <v>4697</v>
      </c>
      <c r="G1170">
        <v>2</v>
      </c>
      <c r="H1170" t="s">
        <v>4697</v>
      </c>
      <c r="I1170" s="6" t="str">
        <f t="shared" si="108"/>
        <v>No</v>
      </c>
      <c r="J1170" s="6" t="str">
        <f t="shared" si="109"/>
        <v>No</v>
      </c>
      <c r="K1170" s="6" t="str">
        <f t="shared" si="110"/>
        <v>No</v>
      </c>
      <c r="L1170" s="6">
        <f t="shared" si="111"/>
        <v>2</v>
      </c>
      <c r="M1170" s="6" t="str">
        <f t="shared" si="112"/>
        <v>Obesity</v>
      </c>
      <c r="N1170" s="6" t="str">
        <f t="shared" si="113"/>
        <v>Normal</v>
      </c>
    </row>
    <row r="1171" spans="1:14" ht="15" customHeight="1" x14ac:dyDescent="0.3">
      <c r="A1171" t="s">
        <v>2352</v>
      </c>
      <c r="B1171">
        <v>28.61</v>
      </c>
      <c r="C1171">
        <v>5.76</v>
      </c>
      <c r="D1171" t="s">
        <v>4697</v>
      </c>
      <c r="E1171" t="s">
        <v>4697</v>
      </c>
      <c r="F1171" t="s">
        <v>4700</v>
      </c>
      <c r="G1171">
        <v>1</v>
      </c>
      <c r="H1171" t="s">
        <v>4697</v>
      </c>
      <c r="I1171" s="6" t="str">
        <f t="shared" si="108"/>
        <v>No</v>
      </c>
      <c r="J1171" s="6" t="str">
        <f t="shared" si="109"/>
        <v>No</v>
      </c>
      <c r="K1171" s="6" t="str">
        <f t="shared" si="110"/>
        <v>No</v>
      </c>
      <c r="L1171" s="6">
        <f t="shared" si="111"/>
        <v>1</v>
      </c>
      <c r="M1171" s="6" t="str">
        <f t="shared" si="112"/>
        <v>Overweight</v>
      </c>
      <c r="N1171" s="6" t="str">
        <f t="shared" si="113"/>
        <v>Prediabetic</v>
      </c>
    </row>
    <row r="1172" spans="1:14" ht="15" customHeight="1" x14ac:dyDescent="0.3">
      <c r="A1172" t="s">
        <v>2354</v>
      </c>
      <c r="B1172">
        <v>45.41</v>
      </c>
      <c r="C1172">
        <v>4.96</v>
      </c>
      <c r="D1172" t="s">
        <v>4697</v>
      </c>
      <c r="E1172" t="s">
        <v>4697</v>
      </c>
      <c r="F1172" t="s">
        <v>4697</v>
      </c>
      <c r="G1172">
        <v>1</v>
      </c>
      <c r="H1172" t="s">
        <v>4697</v>
      </c>
      <c r="I1172" s="6" t="str">
        <f t="shared" si="108"/>
        <v>No</v>
      </c>
      <c r="J1172" s="6" t="str">
        <f t="shared" si="109"/>
        <v>No</v>
      </c>
      <c r="K1172" s="6" t="str">
        <f t="shared" si="110"/>
        <v>No</v>
      </c>
      <c r="L1172" s="6">
        <f t="shared" si="111"/>
        <v>1</v>
      </c>
      <c r="M1172" s="6" t="str">
        <f t="shared" si="112"/>
        <v>Obesity</v>
      </c>
      <c r="N1172" s="6" t="str">
        <f t="shared" si="113"/>
        <v>Normal</v>
      </c>
    </row>
    <row r="1173" spans="1:14" ht="15" customHeight="1" x14ac:dyDescent="0.3">
      <c r="A1173" t="s">
        <v>2356</v>
      </c>
      <c r="B1173">
        <v>31.2</v>
      </c>
      <c r="C1173">
        <v>11.04</v>
      </c>
      <c r="D1173" t="s">
        <v>4699</v>
      </c>
      <c r="E1173" t="s">
        <v>4697</v>
      </c>
      <c r="F1173" t="s">
        <v>4697</v>
      </c>
      <c r="G1173">
        <v>2</v>
      </c>
      <c r="H1173" t="s">
        <v>4697</v>
      </c>
      <c r="I1173" s="6" t="str">
        <f t="shared" si="108"/>
        <v>Yes</v>
      </c>
      <c r="J1173" s="6" t="str">
        <f t="shared" si="109"/>
        <v>No</v>
      </c>
      <c r="K1173" s="6" t="str">
        <f t="shared" si="110"/>
        <v>No</v>
      </c>
      <c r="L1173" s="6">
        <f t="shared" si="111"/>
        <v>2</v>
      </c>
      <c r="M1173" s="6" t="str">
        <f t="shared" si="112"/>
        <v>Obesity</v>
      </c>
      <c r="N1173" s="6" t="str">
        <f t="shared" si="113"/>
        <v>Diabetic</v>
      </c>
    </row>
    <row r="1174" spans="1:14" ht="15" customHeight="1" x14ac:dyDescent="0.3">
      <c r="A1174" t="s">
        <v>2358</v>
      </c>
      <c r="B1174">
        <v>29.83</v>
      </c>
      <c r="C1174">
        <v>7.81</v>
      </c>
      <c r="D1174" t="s">
        <v>4699</v>
      </c>
      <c r="E1174" t="s">
        <v>4697</v>
      </c>
      <c r="F1174" t="s">
        <v>4697</v>
      </c>
      <c r="G1174">
        <v>1</v>
      </c>
      <c r="H1174" t="s">
        <v>4697</v>
      </c>
      <c r="I1174" s="6" t="str">
        <f t="shared" si="108"/>
        <v>Yes</v>
      </c>
      <c r="J1174" s="6" t="str">
        <f t="shared" si="109"/>
        <v>No</v>
      </c>
      <c r="K1174" s="6" t="str">
        <f t="shared" si="110"/>
        <v>No</v>
      </c>
      <c r="L1174" s="6">
        <f t="shared" si="111"/>
        <v>1</v>
      </c>
      <c r="M1174" s="6" t="str">
        <f t="shared" si="112"/>
        <v>Overweight</v>
      </c>
      <c r="N1174" s="6" t="str">
        <f t="shared" si="113"/>
        <v>Diabetic</v>
      </c>
    </row>
    <row r="1175" spans="1:14" ht="15" customHeight="1" x14ac:dyDescent="0.3">
      <c r="A1175" t="s">
        <v>2360</v>
      </c>
      <c r="B1175">
        <v>29.06</v>
      </c>
      <c r="C1175">
        <v>4.55</v>
      </c>
      <c r="D1175" t="s">
        <v>4697</v>
      </c>
      <c r="E1175" t="s">
        <v>4697</v>
      </c>
      <c r="F1175" t="s">
        <v>4697</v>
      </c>
      <c r="G1175" t="s">
        <v>4698</v>
      </c>
      <c r="H1175" t="s">
        <v>4697</v>
      </c>
      <c r="I1175" s="6" t="str">
        <f t="shared" si="108"/>
        <v>No</v>
      </c>
      <c r="J1175" s="6" t="str">
        <f t="shared" si="109"/>
        <v>No</v>
      </c>
      <c r="K1175" s="6" t="str">
        <f t="shared" si="110"/>
        <v>No</v>
      </c>
      <c r="L1175" s="6">
        <f t="shared" si="111"/>
        <v>0</v>
      </c>
      <c r="M1175" s="6" t="str">
        <f t="shared" si="112"/>
        <v>Overweight</v>
      </c>
      <c r="N1175" s="6" t="str">
        <f t="shared" si="113"/>
        <v>Normal</v>
      </c>
    </row>
    <row r="1176" spans="1:14" ht="15" customHeight="1" x14ac:dyDescent="0.3">
      <c r="A1176" t="s">
        <v>2362</v>
      </c>
      <c r="B1176">
        <v>27.454999999999998</v>
      </c>
      <c r="C1176">
        <v>6.13</v>
      </c>
      <c r="D1176" t="s">
        <v>4697</v>
      </c>
      <c r="E1176" t="s">
        <v>4697</v>
      </c>
      <c r="F1176" t="s">
        <v>4697</v>
      </c>
      <c r="G1176">
        <v>2</v>
      </c>
      <c r="H1176" t="s">
        <v>4697</v>
      </c>
      <c r="I1176" s="6" t="str">
        <f t="shared" si="108"/>
        <v>No</v>
      </c>
      <c r="J1176" s="6" t="str">
        <f t="shared" si="109"/>
        <v>No</v>
      </c>
      <c r="K1176" s="6" t="str">
        <f t="shared" si="110"/>
        <v>No</v>
      </c>
      <c r="L1176" s="6">
        <f t="shared" si="111"/>
        <v>2</v>
      </c>
      <c r="M1176" s="6" t="str">
        <f t="shared" si="112"/>
        <v>Overweight</v>
      </c>
      <c r="N1176" s="6" t="str">
        <f t="shared" si="113"/>
        <v>Prediabetic</v>
      </c>
    </row>
    <row r="1177" spans="1:14" ht="15" customHeight="1" x14ac:dyDescent="0.3">
      <c r="A1177" t="s">
        <v>2364</v>
      </c>
      <c r="B1177">
        <v>23.01</v>
      </c>
      <c r="C1177">
        <v>6.04</v>
      </c>
      <c r="D1177" t="s">
        <v>4699</v>
      </c>
      <c r="E1177" t="s">
        <v>4697</v>
      </c>
      <c r="F1177" t="s">
        <v>4697</v>
      </c>
      <c r="G1177">
        <v>1</v>
      </c>
      <c r="H1177" t="s">
        <v>4697</v>
      </c>
      <c r="I1177" s="6" t="str">
        <f t="shared" si="108"/>
        <v>Yes</v>
      </c>
      <c r="J1177" s="6" t="str">
        <f t="shared" si="109"/>
        <v>No</v>
      </c>
      <c r="K1177" s="6" t="str">
        <f t="shared" si="110"/>
        <v>No</v>
      </c>
      <c r="L1177" s="6">
        <f t="shared" si="111"/>
        <v>1</v>
      </c>
      <c r="M1177" s="6" t="str">
        <f t="shared" si="112"/>
        <v>Normal Weight</v>
      </c>
      <c r="N1177" s="6" t="str">
        <f t="shared" si="113"/>
        <v>Prediabetic</v>
      </c>
    </row>
    <row r="1178" spans="1:14" ht="15" customHeight="1" x14ac:dyDescent="0.3">
      <c r="A1178" t="s">
        <v>2366</v>
      </c>
      <c r="B1178">
        <v>31.39</v>
      </c>
      <c r="C1178">
        <v>8.85</v>
      </c>
      <c r="D1178" t="s">
        <v>4699</v>
      </c>
      <c r="E1178" t="s">
        <v>4697</v>
      </c>
      <c r="F1178" t="s">
        <v>4697</v>
      </c>
      <c r="G1178" t="s">
        <v>4698</v>
      </c>
      <c r="H1178" t="s">
        <v>4697</v>
      </c>
      <c r="I1178" s="6" t="str">
        <f t="shared" si="108"/>
        <v>Yes</v>
      </c>
      <c r="J1178" s="6" t="str">
        <f t="shared" si="109"/>
        <v>No</v>
      </c>
      <c r="K1178" s="6" t="str">
        <f t="shared" si="110"/>
        <v>No</v>
      </c>
      <c r="L1178" s="6">
        <f t="shared" si="111"/>
        <v>0</v>
      </c>
      <c r="M1178" s="6" t="str">
        <f t="shared" si="112"/>
        <v>Obesity</v>
      </c>
      <c r="N1178" s="6" t="str">
        <f t="shared" si="113"/>
        <v>Diabetic</v>
      </c>
    </row>
    <row r="1179" spans="1:14" ht="15" customHeight="1" x14ac:dyDescent="0.3">
      <c r="A1179" t="s">
        <v>2368</v>
      </c>
      <c r="B1179">
        <v>34.770000000000003</v>
      </c>
      <c r="C1179">
        <v>10.54</v>
      </c>
      <c r="D1179" t="s">
        <v>4697</v>
      </c>
      <c r="E1179" t="s">
        <v>4697</v>
      </c>
      <c r="F1179" t="s">
        <v>4697</v>
      </c>
      <c r="G1179">
        <v>2</v>
      </c>
      <c r="H1179" t="s">
        <v>4697</v>
      </c>
      <c r="I1179" s="6" t="str">
        <f t="shared" si="108"/>
        <v>No</v>
      </c>
      <c r="J1179" s="6" t="str">
        <f t="shared" si="109"/>
        <v>No</v>
      </c>
      <c r="K1179" s="6" t="str">
        <f t="shared" si="110"/>
        <v>No</v>
      </c>
      <c r="L1179" s="6">
        <f t="shared" si="111"/>
        <v>2</v>
      </c>
      <c r="M1179" s="6" t="str">
        <f t="shared" si="112"/>
        <v>Obesity</v>
      </c>
      <c r="N1179" s="6" t="str">
        <f t="shared" si="113"/>
        <v>Diabetic</v>
      </c>
    </row>
    <row r="1180" spans="1:14" ht="15" customHeight="1" x14ac:dyDescent="0.3">
      <c r="A1180" t="s">
        <v>2370</v>
      </c>
      <c r="B1180">
        <v>24.48</v>
      </c>
      <c r="C1180">
        <v>4.37</v>
      </c>
      <c r="D1180" t="s">
        <v>4699</v>
      </c>
      <c r="E1180" t="s">
        <v>4697</v>
      </c>
      <c r="F1180" t="s">
        <v>4697</v>
      </c>
      <c r="G1180">
        <v>2</v>
      </c>
      <c r="H1180" t="s">
        <v>4697</v>
      </c>
      <c r="I1180" s="6" t="str">
        <f t="shared" si="108"/>
        <v>Yes</v>
      </c>
      <c r="J1180" s="6" t="str">
        <f t="shared" si="109"/>
        <v>No</v>
      </c>
      <c r="K1180" s="6" t="str">
        <f t="shared" si="110"/>
        <v>No</v>
      </c>
      <c r="L1180" s="6">
        <f t="shared" si="111"/>
        <v>2</v>
      </c>
      <c r="M1180" s="6" t="str">
        <f t="shared" si="112"/>
        <v>Normal Weight</v>
      </c>
      <c r="N1180" s="6" t="str">
        <f t="shared" si="113"/>
        <v>Normal</v>
      </c>
    </row>
    <row r="1181" spans="1:14" ht="15" customHeight="1" x14ac:dyDescent="0.3">
      <c r="A1181" t="s">
        <v>2372</v>
      </c>
      <c r="B1181">
        <v>22.61</v>
      </c>
      <c r="C1181">
        <v>9.6300000000000008</v>
      </c>
      <c r="D1181" t="s">
        <v>4697</v>
      </c>
      <c r="E1181" t="s">
        <v>4697</v>
      </c>
      <c r="F1181" t="s">
        <v>4697</v>
      </c>
      <c r="G1181">
        <v>2</v>
      </c>
      <c r="H1181" t="s">
        <v>4697</v>
      </c>
      <c r="I1181" s="6" t="str">
        <f t="shared" si="108"/>
        <v>No</v>
      </c>
      <c r="J1181" s="6" t="str">
        <f t="shared" si="109"/>
        <v>No</v>
      </c>
      <c r="K1181" s="6" t="str">
        <f t="shared" si="110"/>
        <v>No</v>
      </c>
      <c r="L1181" s="6">
        <f t="shared" si="111"/>
        <v>2</v>
      </c>
      <c r="M1181" s="6" t="str">
        <f t="shared" si="112"/>
        <v>Normal Weight</v>
      </c>
      <c r="N1181" s="6" t="str">
        <f t="shared" si="113"/>
        <v>Diabetic</v>
      </c>
    </row>
    <row r="1182" spans="1:14" ht="15" customHeight="1" x14ac:dyDescent="0.3">
      <c r="A1182" t="s">
        <v>2374</v>
      </c>
      <c r="B1182">
        <v>34.299999999999997</v>
      </c>
      <c r="C1182">
        <v>10.37</v>
      </c>
      <c r="D1182" t="s">
        <v>4697</v>
      </c>
      <c r="E1182" t="s">
        <v>4697</v>
      </c>
      <c r="F1182" t="s">
        <v>4697</v>
      </c>
      <c r="G1182" t="s">
        <v>4698</v>
      </c>
      <c r="H1182" t="s">
        <v>4697</v>
      </c>
      <c r="I1182" s="6" t="str">
        <f t="shared" si="108"/>
        <v>No</v>
      </c>
      <c r="J1182" s="6" t="str">
        <f t="shared" si="109"/>
        <v>No</v>
      </c>
      <c r="K1182" s="6" t="str">
        <f t="shared" si="110"/>
        <v>No</v>
      </c>
      <c r="L1182" s="6">
        <f t="shared" si="111"/>
        <v>0</v>
      </c>
      <c r="M1182" s="6" t="str">
        <f t="shared" si="112"/>
        <v>Obesity</v>
      </c>
      <c r="N1182" s="6" t="str">
        <f t="shared" si="113"/>
        <v>Diabetic</v>
      </c>
    </row>
    <row r="1183" spans="1:14" ht="15" customHeight="1" x14ac:dyDescent="0.3">
      <c r="A1183" t="s">
        <v>2376</v>
      </c>
      <c r="B1183">
        <v>46.09</v>
      </c>
      <c r="C1183">
        <v>5.44</v>
      </c>
      <c r="D1183" t="s">
        <v>4697</v>
      </c>
      <c r="E1183" t="s">
        <v>4697</v>
      </c>
      <c r="F1183" t="s">
        <v>4697</v>
      </c>
      <c r="G1183">
        <v>2</v>
      </c>
      <c r="H1183" t="s">
        <v>4697</v>
      </c>
      <c r="I1183" s="6" t="str">
        <f t="shared" si="108"/>
        <v>No</v>
      </c>
      <c r="J1183" s="6" t="str">
        <f t="shared" si="109"/>
        <v>No</v>
      </c>
      <c r="K1183" s="6" t="str">
        <f t="shared" si="110"/>
        <v>No</v>
      </c>
      <c r="L1183" s="6">
        <f t="shared" si="111"/>
        <v>2</v>
      </c>
      <c r="M1183" s="6" t="str">
        <f t="shared" si="112"/>
        <v>Obesity</v>
      </c>
      <c r="N1183" s="6" t="str">
        <f t="shared" si="113"/>
        <v>Normal</v>
      </c>
    </row>
    <row r="1184" spans="1:14" ht="15" customHeight="1" x14ac:dyDescent="0.3">
      <c r="A1184" t="s">
        <v>2378</v>
      </c>
      <c r="B1184">
        <v>44.744999999999997</v>
      </c>
      <c r="C1184">
        <v>5.19</v>
      </c>
      <c r="D1184" t="s">
        <v>4697</v>
      </c>
      <c r="E1184" t="s">
        <v>4697</v>
      </c>
      <c r="F1184" t="s">
        <v>4697</v>
      </c>
      <c r="G1184">
        <v>2</v>
      </c>
      <c r="H1184" t="s">
        <v>4697</v>
      </c>
      <c r="I1184" s="6" t="str">
        <f t="shared" si="108"/>
        <v>No</v>
      </c>
      <c r="J1184" s="6" t="str">
        <f t="shared" si="109"/>
        <v>No</v>
      </c>
      <c r="K1184" s="6" t="str">
        <f t="shared" si="110"/>
        <v>No</v>
      </c>
      <c r="L1184" s="6">
        <f t="shared" si="111"/>
        <v>2</v>
      </c>
      <c r="M1184" s="6" t="str">
        <f t="shared" si="112"/>
        <v>Obesity</v>
      </c>
      <c r="N1184" s="6" t="str">
        <f t="shared" si="113"/>
        <v>Normal</v>
      </c>
    </row>
    <row r="1185" spans="1:14" ht="15" customHeight="1" x14ac:dyDescent="0.3">
      <c r="A1185" t="s">
        <v>2380</v>
      </c>
      <c r="B1185">
        <v>26.33</v>
      </c>
      <c r="C1185">
        <v>11.8</v>
      </c>
      <c r="D1185" t="s">
        <v>4699</v>
      </c>
      <c r="E1185" t="s">
        <v>4697</v>
      </c>
      <c r="F1185" t="s">
        <v>4697</v>
      </c>
      <c r="G1185">
        <v>1</v>
      </c>
      <c r="H1185" t="s">
        <v>4697</v>
      </c>
      <c r="I1185" s="6" t="str">
        <f t="shared" si="108"/>
        <v>Yes</v>
      </c>
      <c r="J1185" s="6" t="str">
        <f t="shared" si="109"/>
        <v>No</v>
      </c>
      <c r="K1185" s="6" t="str">
        <f t="shared" si="110"/>
        <v>No</v>
      </c>
      <c r="L1185" s="6">
        <f t="shared" si="111"/>
        <v>1</v>
      </c>
      <c r="M1185" s="6" t="str">
        <f t="shared" si="112"/>
        <v>Overweight</v>
      </c>
      <c r="N1185" s="6" t="str">
        <f t="shared" si="113"/>
        <v>Diabetic</v>
      </c>
    </row>
    <row r="1186" spans="1:14" ht="15" customHeight="1" x14ac:dyDescent="0.3">
      <c r="A1186" t="s">
        <v>2382</v>
      </c>
      <c r="B1186">
        <v>26.6</v>
      </c>
      <c r="C1186">
        <v>8.3800000000000008</v>
      </c>
      <c r="D1186" t="s">
        <v>4697</v>
      </c>
      <c r="E1186" t="s">
        <v>4697</v>
      </c>
      <c r="F1186" t="s">
        <v>4697</v>
      </c>
      <c r="G1186">
        <v>2</v>
      </c>
      <c r="H1186" t="s">
        <v>4697</v>
      </c>
      <c r="I1186" s="6" t="str">
        <f t="shared" si="108"/>
        <v>No</v>
      </c>
      <c r="J1186" s="6" t="str">
        <f t="shared" si="109"/>
        <v>No</v>
      </c>
      <c r="K1186" s="6" t="str">
        <f t="shared" si="110"/>
        <v>No</v>
      </c>
      <c r="L1186" s="6">
        <f t="shared" si="111"/>
        <v>2</v>
      </c>
      <c r="M1186" s="6" t="str">
        <f t="shared" si="112"/>
        <v>Overweight</v>
      </c>
      <c r="N1186" s="6" t="str">
        <f t="shared" si="113"/>
        <v>Diabetic</v>
      </c>
    </row>
    <row r="1187" spans="1:14" ht="15" customHeight="1" x14ac:dyDescent="0.3">
      <c r="A1187" t="s">
        <v>2384</v>
      </c>
      <c r="B1187">
        <v>27.5</v>
      </c>
      <c r="C1187">
        <v>7.58</v>
      </c>
      <c r="D1187" t="s">
        <v>4697</v>
      </c>
      <c r="E1187" t="s">
        <v>4697</v>
      </c>
      <c r="F1187" t="s">
        <v>4697</v>
      </c>
      <c r="G1187" t="s">
        <v>4698</v>
      </c>
      <c r="H1187" t="s">
        <v>4697</v>
      </c>
      <c r="I1187" s="6" t="str">
        <f t="shared" si="108"/>
        <v>No</v>
      </c>
      <c r="J1187" s="6" t="str">
        <f t="shared" si="109"/>
        <v>No</v>
      </c>
      <c r="K1187" s="6" t="str">
        <f t="shared" si="110"/>
        <v>No</v>
      </c>
      <c r="L1187" s="6">
        <f t="shared" si="111"/>
        <v>0</v>
      </c>
      <c r="M1187" s="6" t="str">
        <f t="shared" si="112"/>
        <v>Overweight</v>
      </c>
      <c r="N1187" s="6" t="str">
        <f t="shared" si="113"/>
        <v>Diabetic</v>
      </c>
    </row>
    <row r="1188" spans="1:14" ht="15" customHeight="1" x14ac:dyDescent="0.3">
      <c r="A1188" t="s">
        <v>2386</v>
      </c>
      <c r="B1188">
        <v>41.55</v>
      </c>
      <c r="C1188">
        <v>4.6100000000000003</v>
      </c>
      <c r="D1188" t="s">
        <v>4697</v>
      </c>
      <c r="E1188" t="s">
        <v>4697</v>
      </c>
      <c r="F1188" t="s">
        <v>4697</v>
      </c>
      <c r="G1188">
        <v>1</v>
      </c>
      <c r="H1188" t="s">
        <v>4697</v>
      </c>
      <c r="I1188" s="6" t="str">
        <f t="shared" si="108"/>
        <v>No</v>
      </c>
      <c r="J1188" s="6" t="str">
        <f t="shared" si="109"/>
        <v>No</v>
      </c>
      <c r="K1188" s="6" t="str">
        <f t="shared" si="110"/>
        <v>No</v>
      </c>
      <c r="L1188" s="6">
        <f t="shared" si="111"/>
        <v>1</v>
      </c>
      <c r="M1188" s="6" t="str">
        <f t="shared" si="112"/>
        <v>Obesity</v>
      </c>
      <c r="N1188" s="6" t="str">
        <f t="shared" si="113"/>
        <v>Normal</v>
      </c>
    </row>
    <row r="1189" spans="1:14" ht="15" customHeight="1" x14ac:dyDescent="0.3">
      <c r="A1189" t="s">
        <v>2388</v>
      </c>
      <c r="B1189">
        <v>41.47</v>
      </c>
      <c r="C1189">
        <v>4.7</v>
      </c>
      <c r="D1189" t="s">
        <v>4699</v>
      </c>
      <c r="E1189" t="s">
        <v>4697</v>
      </c>
      <c r="F1189" t="s">
        <v>4700</v>
      </c>
      <c r="G1189">
        <v>1</v>
      </c>
      <c r="H1189" t="s">
        <v>4697</v>
      </c>
      <c r="I1189" s="6" t="str">
        <f t="shared" si="108"/>
        <v>Yes</v>
      </c>
      <c r="J1189" s="6" t="str">
        <f t="shared" si="109"/>
        <v>No</v>
      </c>
      <c r="K1189" s="6" t="str">
        <f t="shared" si="110"/>
        <v>No</v>
      </c>
      <c r="L1189" s="6">
        <f t="shared" si="111"/>
        <v>1</v>
      </c>
      <c r="M1189" s="6" t="str">
        <f t="shared" si="112"/>
        <v>Obesity</v>
      </c>
      <c r="N1189" s="6" t="str">
        <f t="shared" si="113"/>
        <v>Normal</v>
      </c>
    </row>
    <row r="1190" spans="1:14" ht="15" customHeight="1" x14ac:dyDescent="0.3">
      <c r="A1190" t="s">
        <v>2390</v>
      </c>
      <c r="B1190">
        <v>24.795000000000002</v>
      </c>
      <c r="C1190">
        <v>6.05</v>
      </c>
      <c r="D1190" t="s">
        <v>4699</v>
      </c>
      <c r="E1190" t="s">
        <v>4697</v>
      </c>
      <c r="F1190" t="s">
        <v>4697</v>
      </c>
      <c r="G1190" t="s">
        <v>4698</v>
      </c>
      <c r="H1190" t="s">
        <v>4697</v>
      </c>
      <c r="I1190" s="6" t="str">
        <f t="shared" si="108"/>
        <v>Yes</v>
      </c>
      <c r="J1190" s="6" t="str">
        <f t="shared" si="109"/>
        <v>No</v>
      </c>
      <c r="K1190" s="6" t="str">
        <f t="shared" si="110"/>
        <v>No</v>
      </c>
      <c r="L1190" s="6">
        <f t="shared" si="111"/>
        <v>0</v>
      </c>
      <c r="M1190" s="6" t="str">
        <f t="shared" si="112"/>
        <v>Normal Weight</v>
      </c>
      <c r="N1190" s="6" t="str">
        <f t="shared" si="113"/>
        <v>Prediabetic</v>
      </c>
    </row>
    <row r="1191" spans="1:14" ht="15" customHeight="1" x14ac:dyDescent="0.3">
      <c r="A1191" t="s">
        <v>2392</v>
      </c>
      <c r="B1191">
        <v>29.48</v>
      </c>
      <c r="C1191">
        <v>5.63</v>
      </c>
      <c r="D1191" t="s">
        <v>4699</v>
      </c>
      <c r="E1191" t="s">
        <v>4697</v>
      </c>
      <c r="F1191" t="s">
        <v>4700</v>
      </c>
      <c r="G1191">
        <v>1</v>
      </c>
      <c r="H1191" t="s">
        <v>4697</v>
      </c>
      <c r="I1191" s="6" t="str">
        <f t="shared" si="108"/>
        <v>Yes</v>
      </c>
      <c r="J1191" s="6" t="str">
        <f t="shared" si="109"/>
        <v>No</v>
      </c>
      <c r="K1191" s="6" t="str">
        <f t="shared" si="110"/>
        <v>No</v>
      </c>
      <c r="L1191" s="6">
        <f t="shared" si="111"/>
        <v>1</v>
      </c>
      <c r="M1191" s="6" t="str">
        <f t="shared" si="112"/>
        <v>Overweight</v>
      </c>
      <c r="N1191" s="6" t="str">
        <f t="shared" si="113"/>
        <v>Normal</v>
      </c>
    </row>
    <row r="1192" spans="1:14" ht="15" customHeight="1" x14ac:dyDescent="0.3">
      <c r="A1192" t="s">
        <v>2394</v>
      </c>
      <c r="B1192">
        <v>28.09</v>
      </c>
      <c r="C1192">
        <v>6.06</v>
      </c>
      <c r="D1192" t="s">
        <v>4697</v>
      </c>
      <c r="E1192" t="s">
        <v>4697</v>
      </c>
      <c r="F1192" t="s">
        <v>4700</v>
      </c>
      <c r="G1192">
        <v>1</v>
      </c>
      <c r="H1192" t="s">
        <v>4697</v>
      </c>
      <c r="I1192" s="6" t="str">
        <f t="shared" si="108"/>
        <v>No</v>
      </c>
      <c r="J1192" s="6" t="str">
        <f t="shared" si="109"/>
        <v>No</v>
      </c>
      <c r="K1192" s="6" t="str">
        <f t="shared" si="110"/>
        <v>No</v>
      </c>
      <c r="L1192" s="6">
        <f t="shared" si="111"/>
        <v>1</v>
      </c>
      <c r="M1192" s="6" t="str">
        <f t="shared" si="112"/>
        <v>Overweight</v>
      </c>
      <c r="N1192" s="6" t="str">
        <f t="shared" si="113"/>
        <v>Prediabetic</v>
      </c>
    </row>
    <row r="1193" spans="1:14" ht="15" customHeight="1" x14ac:dyDescent="0.3">
      <c r="A1193" t="s">
        <v>2396</v>
      </c>
      <c r="B1193">
        <v>32.729999999999997</v>
      </c>
      <c r="C1193">
        <v>5.19</v>
      </c>
      <c r="D1193" t="s">
        <v>4697</v>
      </c>
      <c r="E1193" t="s">
        <v>4697</v>
      </c>
      <c r="F1193" t="s">
        <v>4697</v>
      </c>
      <c r="G1193">
        <v>1</v>
      </c>
      <c r="H1193" t="s">
        <v>4697</v>
      </c>
      <c r="I1193" s="6" t="str">
        <f t="shared" si="108"/>
        <v>No</v>
      </c>
      <c r="J1193" s="6" t="str">
        <f t="shared" si="109"/>
        <v>No</v>
      </c>
      <c r="K1193" s="6" t="str">
        <f t="shared" si="110"/>
        <v>No</v>
      </c>
      <c r="L1193" s="6">
        <f t="shared" si="111"/>
        <v>1</v>
      </c>
      <c r="M1193" s="6" t="str">
        <f t="shared" si="112"/>
        <v>Obesity</v>
      </c>
      <c r="N1193" s="6" t="str">
        <f t="shared" si="113"/>
        <v>Normal</v>
      </c>
    </row>
    <row r="1194" spans="1:14" ht="15" customHeight="1" x14ac:dyDescent="0.3">
      <c r="A1194" t="s">
        <v>2398</v>
      </c>
      <c r="B1194">
        <v>27.36</v>
      </c>
      <c r="C1194">
        <v>8.9600000000000009</v>
      </c>
      <c r="D1194" t="s">
        <v>4697</v>
      </c>
      <c r="E1194" t="s">
        <v>4697</v>
      </c>
      <c r="F1194" t="s">
        <v>4697</v>
      </c>
      <c r="G1194" t="s">
        <v>4698</v>
      </c>
      <c r="H1194" t="s">
        <v>4697</v>
      </c>
      <c r="I1194" s="6" t="str">
        <f t="shared" si="108"/>
        <v>No</v>
      </c>
      <c r="J1194" s="6" t="str">
        <f t="shared" si="109"/>
        <v>No</v>
      </c>
      <c r="K1194" s="6" t="str">
        <f t="shared" si="110"/>
        <v>No</v>
      </c>
      <c r="L1194" s="6">
        <f t="shared" si="111"/>
        <v>0</v>
      </c>
      <c r="M1194" s="6" t="str">
        <f t="shared" si="112"/>
        <v>Overweight</v>
      </c>
      <c r="N1194" s="6" t="str">
        <f t="shared" si="113"/>
        <v>Diabetic</v>
      </c>
    </row>
    <row r="1195" spans="1:14" ht="15" customHeight="1" x14ac:dyDescent="0.3">
      <c r="A1195" t="s">
        <v>2400</v>
      </c>
      <c r="B1195">
        <v>27.265000000000001</v>
      </c>
      <c r="C1195">
        <v>11.39</v>
      </c>
      <c r="D1195" t="s">
        <v>4697</v>
      </c>
      <c r="E1195" t="s">
        <v>4697</v>
      </c>
      <c r="F1195" t="s">
        <v>4697</v>
      </c>
      <c r="G1195" t="s">
        <v>4698</v>
      </c>
      <c r="H1195" t="s">
        <v>4697</v>
      </c>
      <c r="I1195" s="6" t="str">
        <f t="shared" si="108"/>
        <v>No</v>
      </c>
      <c r="J1195" s="6" t="str">
        <f t="shared" si="109"/>
        <v>No</v>
      </c>
      <c r="K1195" s="6" t="str">
        <f t="shared" si="110"/>
        <v>No</v>
      </c>
      <c r="L1195" s="6">
        <f t="shared" si="111"/>
        <v>0</v>
      </c>
      <c r="M1195" s="6" t="str">
        <f t="shared" si="112"/>
        <v>Overweight</v>
      </c>
      <c r="N1195" s="6" t="str">
        <f t="shared" si="113"/>
        <v>Diabetic</v>
      </c>
    </row>
    <row r="1196" spans="1:14" ht="15" customHeight="1" x14ac:dyDescent="0.3">
      <c r="A1196" t="s">
        <v>2402</v>
      </c>
      <c r="B1196">
        <v>48.07</v>
      </c>
      <c r="C1196">
        <v>4.0599999999999996</v>
      </c>
      <c r="D1196" t="s">
        <v>4699</v>
      </c>
      <c r="E1196" t="s">
        <v>4697</v>
      </c>
      <c r="F1196" t="s">
        <v>4697</v>
      </c>
      <c r="G1196" t="s">
        <v>4698</v>
      </c>
      <c r="H1196" t="s">
        <v>4697</v>
      </c>
      <c r="I1196" s="6" t="str">
        <f t="shared" si="108"/>
        <v>Yes</v>
      </c>
      <c r="J1196" s="6" t="str">
        <f t="shared" si="109"/>
        <v>No</v>
      </c>
      <c r="K1196" s="6" t="str">
        <f t="shared" si="110"/>
        <v>No</v>
      </c>
      <c r="L1196" s="6">
        <f t="shared" si="111"/>
        <v>0</v>
      </c>
      <c r="M1196" s="6" t="str">
        <f t="shared" si="112"/>
        <v>Obesity</v>
      </c>
      <c r="N1196" s="6" t="str">
        <f t="shared" si="113"/>
        <v>Normal</v>
      </c>
    </row>
    <row r="1197" spans="1:14" ht="15" customHeight="1" x14ac:dyDescent="0.3">
      <c r="A1197" t="s">
        <v>2404</v>
      </c>
      <c r="B1197">
        <v>30.8</v>
      </c>
      <c r="C1197">
        <v>5.23</v>
      </c>
      <c r="D1197" t="s">
        <v>4699</v>
      </c>
      <c r="E1197" t="s">
        <v>4697</v>
      </c>
      <c r="F1197" t="s">
        <v>4697</v>
      </c>
      <c r="G1197" t="s">
        <v>4698</v>
      </c>
      <c r="H1197" t="s">
        <v>4697</v>
      </c>
      <c r="I1197" s="6" t="str">
        <f t="shared" si="108"/>
        <v>Yes</v>
      </c>
      <c r="J1197" s="6" t="str">
        <f t="shared" si="109"/>
        <v>No</v>
      </c>
      <c r="K1197" s="6" t="str">
        <f t="shared" si="110"/>
        <v>No</v>
      </c>
      <c r="L1197" s="6">
        <f t="shared" si="111"/>
        <v>0</v>
      </c>
      <c r="M1197" s="6" t="str">
        <f t="shared" si="112"/>
        <v>Obesity</v>
      </c>
      <c r="N1197" s="6" t="str">
        <f t="shared" si="113"/>
        <v>Normal</v>
      </c>
    </row>
    <row r="1198" spans="1:14" ht="15" customHeight="1" x14ac:dyDescent="0.3">
      <c r="A1198" t="s">
        <v>2406</v>
      </c>
      <c r="B1198">
        <v>32.299999999999997</v>
      </c>
      <c r="C1198">
        <v>5.05</v>
      </c>
      <c r="D1198" t="s">
        <v>4699</v>
      </c>
      <c r="E1198" t="s">
        <v>4697</v>
      </c>
      <c r="F1198" t="s">
        <v>4697</v>
      </c>
      <c r="G1198" t="s">
        <v>4698</v>
      </c>
      <c r="H1198" t="s">
        <v>4697</v>
      </c>
      <c r="I1198" s="6" t="str">
        <f t="shared" si="108"/>
        <v>Yes</v>
      </c>
      <c r="J1198" s="6" t="str">
        <f t="shared" si="109"/>
        <v>No</v>
      </c>
      <c r="K1198" s="6" t="str">
        <f t="shared" si="110"/>
        <v>No</v>
      </c>
      <c r="L1198" s="6">
        <f t="shared" si="111"/>
        <v>0</v>
      </c>
      <c r="M1198" s="6" t="str">
        <f t="shared" si="112"/>
        <v>Obesity</v>
      </c>
      <c r="N1198" s="6" t="str">
        <f t="shared" si="113"/>
        <v>Normal</v>
      </c>
    </row>
    <row r="1199" spans="1:14" ht="15" customHeight="1" x14ac:dyDescent="0.3">
      <c r="A1199" t="s">
        <v>2408</v>
      </c>
      <c r="B1199">
        <v>39.700000000000003</v>
      </c>
      <c r="C1199">
        <v>7.34</v>
      </c>
      <c r="D1199" t="s">
        <v>4697</v>
      </c>
      <c r="E1199" t="s">
        <v>4697</v>
      </c>
      <c r="F1199" t="s">
        <v>4697</v>
      </c>
      <c r="G1199" t="s">
        <v>4698</v>
      </c>
      <c r="H1199" t="s">
        <v>4697</v>
      </c>
      <c r="I1199" s="6" t="str">
        <f t="shared" si="108"/>
        <v>No</v>
      </c>
      <c r="J1199" s="6" t="str">
        <f t="shared" si="109"/>
        <v>No</v>
      </c>
      <c r="K1199" s="6" t="str">
        <f t="shared" si="110"/>
        <v>No</v>
      </c>
      <c r="L1199" s="6">
        <f t="shared" si="111"/>
        <v>0</v>
      </c>
      <c r="M1199" s="6" t="str">
        <f t="shared" si="112"/>
        <v>Obesity</v>
      </c>
      <c r="N1199" s="6" t="str">
        <f t="shared" si="113"/>
        <v>Diabetic</v>
      </c>
    </row>
    <row r="1200" spans="1:14" ht="15" customHeight="1" x14ac:dyDescent="0.3">
      <c r="A1200" t="s">
        <v>2410</v>
      </c>
      <c r="B1200">
        <v>35.97</v>
      </c>
      <c r="C1200">
        <v>8.1300000000000008</v>
      </c>
      <c r="D1200" t="s">
        <v>4697</v>
      </c>
      <c r="E1200" t="s">
        <v>4697</v>
      </c>
      <c r="F1200" t="s">
        <v>4697</v>
      </c>
      <c r="G1200" t="s">
        <v>4698</v>
      </c>
      <c r="H1200" t="s">
        <v>4697</v>
      </c>
      <c r="I1200" s="6" t="str">
        <f t="shared" si="108"/>
        <v>No</v>
      </c>
      <c r="J1200" s="6" t="str">
        <f t="shared" si="109"/>
        <v>No</v>
      </c>
      <c r="K1200" s="6" t="str">
        <f t="shared" si="110"/>
        <v>No</v>
      </c>
      <c r="L1200" s="6">
        <f t="shared" si="111"/>
        <v>0</v>
      </c>
      <c r="M1200" s="6" t="str">
        <f t="shared" si="112"/>
        <v>Obesity</v>
      </c>
      <c r="N1200" s="6" t="str">
        <f t="shared" si="113"/>
        <v>Diabetic</v>
      </c>
    </row>
    <row r="1201" spans="1:14" ht="15" customHeight="1" x14ac:dyDescent="0.3">
      <c r="A1201" t="s">
        <v>2412</v>
      </c>
      <c r="B1201">
        <v>25.86</v>
      </c>
      <c r="C1201">
        <v>6.68</v>
      </c>
      <c r="D1201" t="s">
        <v>4699</v>
      </c>
      <c r="E1201" t="s">
        <v>4697</v>
      </c>
      <c r="F1201" t="s">
        <v>4697</v>
      </c>
      <c r="G1201">
        <v>1</v>
      </c>
      <c r="H1201" t="s">
        <v>4697</v>
      </c>
      <c r="I1201" s="6" t="str">
        <f t="shared" si="108"/>
        <v>Yes</v>
      </c>
      <c r="J1201" s="6" t="str">
        <f t="shared" si="109"/>
        <v>No</v>
      </c>
      <c r="K1201" s="6" t="str">
        <f t="shared" si="110"/>
        <v>No</v>
      </c>
      <c r="L1201" s="6">
        <f t="shared" si="111"/>
        <v>1</v>
      </c>
      <c r="M1201" s="6" t="str">
        <f t="shared" si="112"/>
        <v>Overweight</v>
      </c>
      <c r="N1201" s="6" t="str">
        <f t="shared" si="113"/>
        <v>Diabetic</v>
      </c>
    </row>
    <row r="1202" spans="1:14" ht="15" customHeight="1" x14ac:dyDescent="0.3">
      <c r="A1202" t="s">
        <v>2414</v>
      </c>
      <c r="B1202">
        <v>30.03</v>
      </c>
      <c r="C1202">
        <v>11.51</v>
      </c>
      <c r="D1202" t="s">
        <v>4697</v>
      </c>
      <c r="E1202" t="s">
        <v>4697</v>
      </c>
      <c r="F1202" t="s">
        <v>4697</v>
      </c>
      <c r="G1202" t="s">
        <v>4698</v>
      </c>
      <c r="H1202" t="s">
        <v>4697</v>
      </c>
      <c r="I1202" s="6" t="str">
        <f t="shared" si="108"/>
        <v>No</v>
      </c>
      <c r="J1202" s="6" t="str">
        <f t="shared" si="109"/>
        <v>No</v>
      </c>
      <c r="K1202" s="6" t="str">
        <f t="shared" si="110"/>
        <v>No</v>
      </c>
      <c r="L1202" s="6">
        <f t="shared" si="111"/>
        <v>0</v>
      </c>
      <c r="M1202" s="6" t="str">
        <f t="shared" si="112"/>
        <v>Obesity</v>
      </c>
      <c r="N1202" s="6" t="str">
        <f t="shared" si="113"/>
        <v>Diabetic</v>
      </c>
    </row>
    <row r="1203" spans="1:14" ht="15" customHeight="1" x14ac:dyDescent="0.3">
      <c r="A1203" t="s">
        <v>2416</v>
      </c>
      <c r="B1203">
        <v>25.76</v>
      </c>
      <c r="C1203">
        <v>6.02</v>
      </c>
      <c r="D1203" t="s">
        <v>4699</v>
      </c>
      <c r="E1203" t="s">
        <v>4697</v>
      </c>
      <c r="F1203" t="s">
        <v>4700</v>
      </c>
      <c r="G1203">
        <v>1</v>
      </c>
      <c r="H1203" t="s">
        <v>4697</v>
      </c>
      <c r="I1203" s="6" t="str">
        <f t="shared" si="108"/>
        <v>Yes</v>
      </c>
      <c r="J1203" s="6" t="str">
        <f t="shared" si="109"/>
        <v>No</v>
      </c>
      <c r="K1203" s="6" t="str">
        <f t="shared" si="110"/>
        <v>No</v>
      </c>
      <c r="L1203" s="6">
        <f t="shared" si="111"/>
        <v>1</v>
      </c>
      <c r="M1203" s="6" t="str">
        <f t="shared" si="112"/>
        <v>Overweight</v>
      </c>
      <c r="N1203" s="6" t="str">
        <f t="shared" si="113"/>
        <v>Prediabetic</v>
      </c>
    </row>
    <row r="1204" spans="1:14" ht="15" customHeight="1" x14ac:dyDescent="0.3">
      <c r="A1204" t="s">
        <v>2418</v>
      </c>
      <c r="B1204">
        <v>22.42</v>
      </c>
      <c r="C1204">
        <v>7.96</v>
      </c>
      <c r="D1204" t="s">
        <v>4697</v>
      </c>
      <c r="E1204" t="s">
        <v>4697</v>
      </c>
      <c r="F1204" t="s">
        <v>4697</v>
      </c>
      <c r="G1204" t="s">
        <v>4698</v>
      </c>
      <c r="H1204" t="s">
        <v>4697</v>
      </c>
      <c r="I1204" s="6" t="str">
        <f t="shared" si="108"/>
        <v>No</v>
      </c>
      <c r="J1204" s="6" t="str">
        <f t="shared" si="109"/>
        <v>No</v>
      </c>
      <c r="K1204" s="6" t="str">
        <f t="shared" si="110"/>
        <v>No</v>
      </c>
      <c r="L1204" s="6">
        <f t="shared" si="111"/>
        <v>0</v>
      </c>
      <c r="M1204" s="6" t="str">
        <f t="shared" si="112"/>
        <v>Normal Weight</v>
      </c>
      <c r="N1204" s="6" t="str">
        <f t="shared" si="113"/>
        <v>Diabetic</v>
      </c>
    </row>
    <row r="1205" spans="1:14" ht="15" customHeight="1" x14ac:dyDescent="0.3">
      <c r="A1205" t="s">
        <v>2420</v>
      </c>
      <c r="B1205">
        <v>33.18</v>
      </c>
      <c r="C1205">
        <v>6.01</v>
      </c>
      <c r="D1205" t="s">
        <v>4699</v>
      </c>
      <c r="E1205" t="s">
        <v>4697</v>
      </c>
      <c r="F1205" t="s">
        <v>4697</v>
      </c>
      <c r="G1205">
        <v>1</v>
      </c>
      <c r="H1205" t="s">
        <v>4697</v>
      </c>
      <c r="I1205" s="6" t="str">
        <f t="shared" si="108"/>
        <v>Yes</v>
      </c>
      <c r="J1205" s="6" t="str">
        <f t="shared" si="109"/>
        <v>No</v>
      </c>
      <c r="K1205" s="6" t="str">
        <f t="shared" si="110"/>
        <v>No</v>
      </c>
      <c r="L1205" s="6">
        <f t="shared" si="111"/>
        <v>1</v>
      </c>
      <c r="M1205" s="6" t="str">
        <f t="shared" si="112"/>
        <v>Obesity</v>
      </c>
      <c r="N1205" s="6" t="str">
        <f t="shared" si="113"/>
        <v>Prediabetic</v>
      </c>
    </row>
    <row r="1206" spans="1:14" ht="15" customHeight="1" x14ac:dyDescent="0.3">
      <c r="A1206" t="s">
        <v>2422</v>
      </c>
      <c r="B1206">
        <v>43.04</v>
      </c>
      <c r="C1206">
        <v>5.9</v>
      </c>
      <c r="D1206" t="s">
        <v>4699</v>
      </c>
      <c r="E1206" t="s">
        <v>4697</v>
      </c>
      <c r="F1206" t="s">
        <v>4697</v>
      </c>
      <c r="G1206" t="s">
        <v>4698</v>
      </c>
      <c r="H1206" t="s">
        <v>4697</v>
      </c>
      <c r="I1206" s="6" t="str">
        <f t="shared" si="108"/>
        <v>Yes</v>
      </c>
      <c r="J1206" s="6" t="str">
        <f t="shared" si="109"/>
        <v>No</v>
      </c>
      <c r="K1206" s="6" t="str">
        <f t="shared" si="110"/>
        <v>No</v>
      </c>
      <c r="L1206" s="6">
        <f t="shared" si="111"/>
        <v>0</v>
      </c>
      <c r="M1206" s="6" t="str">
        <f t="shared" si="112"/>
        <v>Obesity</v>
      </c>
      <c r="N1206" s="6" t="str">
        <f t="shared" si="113"/>
        <v>Prediabetic</v>
      </c>
    </row>
    <row r="1207" spans="1:14" ht="15" customHeight="1" x14ac:dyDescent="0.3">
      <c r="A1207" t="s">
        <v>2424</v>
      </c>
      <c r="B1207">
        <v>34.15</v>
      </c>
      <c r="C1207">
        <v>4.49</v>
      </c>
      <c r="D1207" t="s">
        <v>4699</v>
      </c>
      <c r="E1207" t="s">
        <v>4697</v>
      </c>
      <c r="F1207" t="s">
        <v>4697</v>
      </c>
      <c r="G1207">
        <v>1</v>
      </c>
      <c r="H1207" t="s">
        <v>4697</v>
      </c>
      <c r="I1207" s="6" t="str">
        <f t="shared" si="108"/>
        <v>Yes</v>
      </c>
      <c r="J1207" s="6" t="str">
        <f t="shared" si="109"/>
        <v>No</v>
      </c>
      <c r="K1207" s="6" t="str">
        <f t="shared" si="110"/>
        <v>No</v>
      </c>
      <c r="L1207" s="6">
        <f t="shared" si="111"/>
        <v>1</v>
      </c>
      <c r="M1207" s="6" t="str">
        <f t="shared" si="112"/>
        <v>Obesity</v>
      </c>
      <c r="N1207" s="6" t="str">
        <f t="shared" si="113"/>
        <v>Normal</v>
      </c>
    </row>
    <row r="1208" spans="1:14" ht="15" customHeight="1" x14ac:dyDescent="0.3">
      <c r="A1208" t="s">
        <v>2426</v>
      </c>
      <c r="B1208">
        <v>25.78</v>
      </c>
      <c r="C1208">
        <v>6.25</v>
      </c>
      <c r="D1208" t="s">
        <v>4697</v>
      </c>
      <c r="E1208" t="s">
        <v>4697</v>
      </c>
      <c r="F1208" t="s">
        <v>4697</v>
      </c>
      <c r="G1208" t="s">
        <v>4698</v>
      </c>
      <c r="H1208" t="s">
        <v>4697</v>
      </c>
      <c r="I1208" s="6" t="str">
        <f t="shared" si="108"/>
        <v>No</v>
      </c>
      <c r="J1208" s="6" t="str">
        <f t="shared" si="109"/>
        <v>No</v>
      </c>
      <c r="K1208" s="6" t="str">
        <f t="shared" si="110"/>
        <v>No</v>
      </c>
      <c r="L1208" s="6">
        <f t="shared" si="111"/>
        <v>0</v>
      </c>
      <c r="M1208" s="6" t="str">
        <f t="shared" si="112"/>
        <v>Overweight</v>
      </c>
      <c r="N1208" s="6" t="str">
        <f t="shared" si="113"/>
        <v>Prediabetic</v>
      </c>
    </row>
    <row r="1209" spans="1:14" ht="15" customHeight="1" x14ac:dyDescent="0.3">
      <c r="A1209" t="s">
        <v>2428</v>
      </c>
      <c r="B1209">
        <v>21.02</v>
      </c>
      <c r="C1209">
        <v>9.6199999999999992</v>
      </c>
      <c r="D1209" t="s">
        <v>4699</v>
      </c>
      <c r="E1209" t="s">
        <v>4697</v>
      </c>
      <c r="F1209" t="s">
        <v>4700</v>
      </c>
      <c r="G1209">
        <v>1</v>
      </c>
      <c r="H1209" t="s">
        <v>4697</v>
      </c>
      <c r="I1209" s="6" t="str">
        <f t="shared" si="108"/>
        <v>Yes</v>
      </c>
      <c r="J1209" s="6" t="str">
        <f t="shared" si="109"/>
        <v>No</v>
      </c>
      <c r="K1209" s="6" t="str">
        <f t="shared" si="110"/>
        <v>No</v>
      </c>
      <c r="L1209" s="6">
        <f t="shared" si="111"/>
        <v>1</v>
      </c>
      <c r="M1209" s="6" t="str">
        <f t="shared" si="112"/>
        <v>Normal Weight</v>
      </c>
      <c r="N1209" s="6" t="str">
        <f t="shared" si="113"/>
        <v>Diabetic</v>
      </c>
    </row>
    <row r="1210" spans="1:14" ht="15" customHeight="1" x14ac:dyDescent="0.3">
      <c r="A1210" t="s">
        <v>2430</v>
      </c>
      <c r="B1210">
        <v>37.51</v>
      </c>
      <c r="C1210">
        <v>11.06</v>
      </c>
      <c r="D1210" t="s">
        <v>4697</v>
      </c>
      <c r="E1210" t="s">
        <v>4697</v>
      </c>
      <c r="F1210" t="s">
        <v>4697</v>
      </c>
      <c r="G1210">
        <v>2</v>
      </c>
      <c r="H1210" t="s">
        <v>4697</v>
      </c>
      <c r="I1210" s="6" t="str">
        <f t="shared" si="108"/>
        <v>No</v>
      </c>
      <c r="J1210" s="6" t="str">
        <f t="shared" si="109"/>
        <v>No</v>
      </c>
      <c r="K1210" s="6" t="str">
        <f t="shared" si="110"/>
        <v>No</v>
      </c>
      <c r="L1210" s="6">
        <f t="shared" si="111"/>
        <v>2</v>
      </c>
      <c r="M1210" s="6" t="str">
        <f t="shared" si="112"/>
        <v>Obesity</v>
      </c>
      <c r="N1210" s="6" t="str">
        <f t="shared" si="113"/>
        <v>Diabetic</v>
      </c>
    </row>
    <row r="1211" spans="1:14" ht="15" customHeight="1" x14ac:dyDescent="0.3">
      <c r="A1211" t="s">
        <v>2432</v>
      </c>
      <c r="B1211">
        <v>25.745000000000001</v>
      </c>
      <c r="C1211">
        <v>6.11</v>
      </c>
      <c r="D1211" t="s">
        <v>4699</v>
      </c>
      <c r="E1211" t="s">
        <v>4697</v>
      </c>
      <c r="F1211" t="s">
        <v>4697</v>
      </c>
      <c r="G1211" t="s">
        <v>4698</v>
      </c>
      <c r="H1211" t="s">
        <v>4697</v>
      </c>
      <c r="I1211" s="6" t="str">
        <f t="shared" si="108"/>
        <v>Yes</v>
      </c>
      <c r="J1211" s="6" t="str">
        <f t="shared" si="109"/>
        <v>No</v>
      </c>
      <c r="K1211" s="6" t="str">
        <f t="shared" si="110"/>
        <v>No</v>
      </c>
      <c r="L1211" s="6">
        <f t="shared" si="111"/>
        <v>0</v>
      </c>
      <c r="M1211" s="6" t="str">
        <f t="shared" si="112"/>
        <v>Overweight</v>
      </c>
      <c r="N1211" s="6" t="str">
        <f t="shared" si="113"/>
        <v>Prediabetic</v>
      </c>
    </row>
    <row r="1212" spans="1:14" ht="15" customHeight="1" x14ac:dyDescent="0.3">
      <c r="A1212" t="s">
        <v>2434</v>
      </c>
      <c r="B1212">
        <v>31.35</v>
      </c>
      <c r="C1212">
        <v>11.49</v>
      </c>
      <c r="D1212" t="s">
        <v>4697</v>
      </c>
      <c r="E1212" t="s">
        <v>4697</v>
      </c>
      <c r="F1212" t="s">
        <v>4697</v>
      </c>
      <c r="G1212">
        <v>2</v>
      </c>
      <c r="H1212" t="s">
        <v>4697</v>
      </c>
      <c r="I1212" s="6" t="str">
        <f t="shared" si="108"/>
        <v>No</v>
      </c>
      <c r="J1212" s="6" t="str">
        <f t="shared" si="109"/>
        <v>No</v>
      </c>
      <c r="K1212" s="6" t="str">
        <f t="shared" si="110"/>
        <v>No</v>
      </c>
      <c r="L1212" s="6">
        <f t="shared" si="111"/>
        <v>2</v>
      </c>
      <c r="M1212" s="6" t="str">
        <f t="shared" si="112"/>
        <v>Obesity</v>
      </c>
      <c r="N1212" s="6" t="str">
        <f t="shared" si="113"/>
        <v>Diabetic</v>
      </c>
    </row>
    <row r="1213" spans="1:14" ht="15" customHeight="1" x14ac:dyDescent="0.3">
      <c r="A1213" t="s">
        <v>2436</v>
      </c>
      <c r="B1213">
        <v>29.83</v>
      </c>
      <c r="C1213">
        <v>8.68</v>
      </c>
      <c r="D1213" t="s">
        <v>4697</v>
      </c>
      <c r="E1213" t="s">
        <v>4697</v>
      </c>
      <c r="F1213" t="s">
        <v>4697</v>
      </c>
      <c r="G1213">
        <v>2</v>
      </c>
      <c r="H1213" t="s">
        <v>4697</v>
      </c>
      <c r="I1213" s="6" t="str">
        <f t="shared" si="108"/>
        <v>No</v>
      </c>
      <c r="J1213" s="6" t="str">
        <f t="shared" si="109"/>
        <v>No</v>
      </c>
      <c r="K1213" s="6" t="str">
        <f t="shared" si="110"/>
        <v>No</v>
      </c>
      <c r="L1213" s="6">
        <f t="shared" si="111"/>
        <v>2</v>
      </c>
      <c r="M1213" s="6" t="str">
        <f t="shared" si="112"/>
        <v>Overweight</v>
      </c>
      <c r="N1213" s="6" t="str">
        <f t="shared" si="113"/>
        <v>Diabetic</v>
      </c>
    </row>
    <row r="1214" spans="1:14" ht="15" customHeight="1" x14ac:dyDescent="0.3">
      <c r="A1214" t="s">
        <v>2438</v>
      </c>
      <c r="B1214">
        <v>25.49</v>
      </c>
      <c r="C1214">
        <v>5.68</v>
      </c>
      <c r="D1214" t="s">
        <v>4699</v>
      </c>
      <c r="E1214" t="s">
        <v>4697</v>
      </c>
      <c r="F1214" t="s">
        <v>4700</v>
      </c>
      <c r="G1214">
        <v>1</v>
      </c>
      <c r="H1214" t="s">
        <v>4697</v>
      </c>
      <c r="I1214" s="6" t="str">
        <f t="shared" si="108"/>
        <v>Yes</v>
      </c>
      <c r="J1214" s="6" t="str">
        <f t="shared" si="109"/>
        <v>No</v>
      </c>
      <c r="K1214" s="6" t="str">
        <f t="shared" si="110"/>
        <v>No</v>
      </c>
      <c r="L1214" s="6">
        <f t="shared" si="111"/>
        <v>1</v>
      </c>
      <c r="M1214" s="6" t="str">
        <f t="shared" si="112"/>
        <v>Overweight</v>
      </c>
      <c r="N1214" s="6" t="str">
        <f t="shared" si="113"/>
        <v>Normal</v>
      </c>
    </row>
    <row r="1215" spans="1:14" ht="15" customHeight="1" x14ac:dyDescent="0.3">
      <c r="A1215" t="s">
        <v>2440</v>
      </c>
      <c r="B1215">
        <v>34.1</v>
      </c>
      <c r="C1215">
        <v>8.4499999999999993</v>
      </c>
      <c r="D1215" t="s">
        <v>4697</v>
      </c>
      <c r="E1215" t="s">
        <v>4697</v>
      </c>
      <c r="F1215" t="s">
        <v>4697</v>
      </c>
      <c r="G1215" t="s">
        <v>4698</v>
      </c>
      <c r="H1215" t="s">
        <v>4697</v>
      </c>
      <c r="I1215" s="6" t="str">
        <f t="shared" si="108"/>
        <v>No</v>
      </c>
      <c r="J1215" s="6" t="str">
        <f t="shared" si="109"/>
        <v>No</v>
      </c>
      <c r="K1215" s="6" t="str">
        <f t="shared" si="110"/>
        <v>No</v>
      </c>
      <c r="L1215" s="6">
        <f t="shared" si="111"/>
        <v>0</v>
      </c>
      <c r="M1215" s="6" t="str">
        <f t="shared" si="112"/>
        <v>Obesity</v>
      </c>
      <c r="N1215" s="6" t="str">
        <f t="shared" si="113"/>
        <v>Diabetic</v>
      </c>
    </row>
    <row r="1216" spans="1:14" ht="15" customHeight="1" x14ac:dyDescent="0.3">
      <c r="A1216" t="s">
        <v>2442</v>
      </c>
      <c r="B1216">
        <v>25.84</v>
      </c>
      <c r="C1216">
        <v>8.51</v>
      </c>
      <c r="D1216" t="s">
        <v>4697</v>
      </c>
      <c r="E1216" t="s">
        <v>4697</v>
      </c>
      <c r="F1216" t="s">
        <v>4697</v>
      </c>
      <c r="G1216">
        <v>2</v>
      </c>
      <c r="H1216" t="s">
        <v>4697</v>
      </c>
      <c r="I1216" s="6" t="str">
        <f t="shared" si="108"/>
        <v>No</v>
      </c>
      <c r="J1216" s="6" t="str">
        <f t="shared" si="109"/>
        <v>No</v>
      </c>
      <c r="K1216" s="6" t="str">
        <f t="shared" si="110"/>
        <v>No</v>
      </c>
      <c r="L1216" s="6">
        <f t="shared" si="111"/>
        <v>2</v>
      </c>
      <c r="M1216" s="6" t="str">
        <f t="shared" si="112"/>
        <v>Overweight</v>
      </c>
      <c r="N1216" s="6" t="str">
        <f t="shared" si="113"/>
        <v>Diabetic</v>
      </c>
    </row>
    <row r="1217" spans="1:14" ht="15" customHeight="1" x14ac:dyDescent="0.3">
      <c r="A1217" t="s">
        <v>2444</v>
      </c>
      <c r="B1217">
        <v>20.6</v>
      </c>
      <c r="C1217">
        <v>7.62</v>
      </c>
      <c r="D1217" t="s">
        <v>4697</v>
      </c>
      <c r="E1217" t="s">
        <v>4697</v>
      </c>
      <c r="F1217" t="s">
        <v>4697</v>
      </c>
      <c r="G1217" t="s">
        <v>4698</v>
      </c>
      <c r="H1217" t="s">
        <v>4697</v>
      </c>
      <c r="I1217" s="6" t="str">
        <f t="shared" si="108"/>
        <v>No</v>
      </c>
      <c r="J1217" s="6" t="str">
        <f t="shared" si="109"/>
        <v>No</v>
      </c>
      <c r="K1217" s="6" t="str">
        <f t="shared" si="110"/>
        <v>No</v>
      </c>
      <c r="L1217" s="6">
        <f t="shared" si="111"/>
        <v>0</v>
      </c>
      <c r="M1217" s="6" t="str">
        <f t="shared" si="112"/>
        <v>Normal Weight</v>
      </c>
      <c r="N1217" s="6" t="str">
        <f t="shared" si="113"/>
        <v>Diabetic</v>
      </c>
    </row>
    <row r="1218" spans="1:14" ht="15" customHeight="1" x14ac:dyDescent="0.3">
      <c r="A1218" t="s">
        <v>2446</v>
      </c>
      <c r="B1218">
        <v>28.88</v>
      </c>
      <c r="C1218">
        <v>10.18</v>
      </c>
      <c r="D1218" t="s">
        <v>4697</v>
      </c>
      <c r="E1218" t="s">
        <v>4697</v>
      </c>
      <c r="F1218" t="s">
        <v>4697</v>
      </c>
      <c r="G1218" t="s">
        <v>4698</v>
      </c>
      <c r="H1218" t="s">
        <v>4697</v>
      </c>
      <c r="I1218" s="6" t="str">
        <f t="shared" ref="I1218:I1281" si="114">PROPER(D1218)</f>
        <v>No</v>
      </c>
      <c r="J1218" s="6" t="str">
        <f t="shared" ref="J1218:J1281" si="115">PROPER(E1218)</f>
        <v>No</v>
      </c>
      <c r="K1218" s="6" t="str">
        <f t="shared" ref="K1218:K1281" si="116">IF(H1218="?",$K$4,PROPER(H1218))</f>
        <v>No</v>
      </c>
      <c r="L1218" s="6">
        <f t="shared" ref="L1218:L1281" si="117">IF(G1218="No major surgery",0,G1218)</f>
        <v>0</v>
      </c>
      <c r="M1218" s="6" t="str">
        <f t="shared" ref="M1218:M1281" si="118">IF(B1218&lt;18.5,"Underweight",IF(B1218&lt;=24.9,"Normal Weight",IF(B1218&lt;=29.9,"Overweight","Obesity")))</f>
        <v>Overweight</v>
      </c>
      <c r="N1218" s="6" t="str">
        <f t="shared" ref="N1218:N1281" si="119">IF(C1218&lt;5.7,"Normal",IF(C1218&lt;=6.4,"Prediabetic","Diabetic"))</f>
        <v>Diabetic</v>
      </c>
    </row>
    <row r="1219" spans="1:14" ht="15" customHeight="1" x14ac:dyDescent="0.3">
      <c r="A1219" t="s">
        <v>2448</v>
      </c>
      <c r="B1219">
        <v>28.24</v>
      </c>
      <c r="C1219">
        <v>5.36</v>
      </c>
      <c r="D1219" t="s">
        <v>4697</v>
      </c>
      <c r="E1219" t="s">
        <v>4697</v>
      </c>
      <c r="F1219" t="s">
        <v>4697</v>
      </c>
      <c r="G1219" t="s">
        <v>4698</v>
      </c>
      <c r="H1219" t="s">
        <v>4697</v>
      </c>
      <c r="I1219" s="6" t="str">
        <f t="shared" si="114"/>
        <v>No</v>
      </c>
      <c r="J1219" s="6" t="str">
        <f t="shared" si="115"/>
        <v>No</v>
      </c>
      <c r="K1219" s="6" t="str">
        <f t="shared" si="116"/>
        <v>No</v>
      </c>
      <c r="L1219" s="6">
        <f t="shared" si="117"/>
        <v>0</v>
      </c>
      <c r="M1219" s="6" t="str">
        <f t="shared" si="118"/>
        <v>Overweight</v>
      </c>
      <c r="N1219" s="6" t="str">
        <f t="shared" si="119"/>
        <v>Normal</v>
      </c>
    </row>
    <row r="1220" spans="1:14" ht="15" customHeight="1" x14ac:dyDescent="0.3">
      <c r="A1220" t="s">
        <v>2450</v>
      </c>
      <c r="B1220">
        <v>25.46</v>
      </c>
      <c r="C1220">
        <v>11.78</v>
      </c>
      <c r="D1220" t="s">
        <v>4699</v>
      </c>
      <c r="E1220" t="s">
        <v>4697</v>
      </c>
      <c r="F1220" t="s">
        <v>4697</v>
      </c>
      <c r="G1220">
        <v>1</v>
      </c>
      <c r="H1220" t="s">
        <v>4697</v>
      </c>
      <c r="I1220" s="6" t="str">
        <f t="shared" si="114"/>
        <v>Yes</v>
      </c>
      <c r="J1220" s="6" t="str">
        <f t="shared" si="115"/>
        <v>No</v>
      </c>
      <c r="K1220" s="6" t="str">
        <f t="shared" si="116"/>
        <v>No</v>
      </c>
      <c r="L1220" s="6">
        <f t="shared" si="117"/>
        <v>1</v>
      </c>
      <c r="M1220" s="6" t="str">
        <f t="shared" si="118"/>
        <v>Overweight</v>
      </c>
      <c r="N1220" s="6" t="str">
        <f t="shared" si="119"/>
        <v>Diabetic</v>
      </c>
    </row>
    <row r="1221" spans="1:14" ht="15" customHeight="1" x14ac:dyDescent="0.3">
      <c r="A1221" t="s">
        <v>2452</v>
      </c>
      <c r="B1221">
        <v>29.64</v>
      </c>
      <c r="C1221">
        <v>10.82</v>
      </c>
      <c r="D1221" t="s">
        <v>4699</v>
      </c>
      <c r="E1221" t="s">
        <v>4697</v>
      </c>
      <c r="F1221" t="s">
        <v>4697</v>
      </c>
      <c r="G1221" t="s">
        <v>4698</v>
      </c>
      <c r="H1221" t="s">
        <v>4697</v>
      </c>
      <c r="I1221" s="6" t="str">
        <f t="shared" si="114"/>
        <v>Yes</v>
      </c>
      <c r="J1221" s="6" t="str">
        <f t="shared" si="115"/>
        <v>No</v>
      </c>
      <c r="K1221" s="6" t="str">
        <f t="shared" si="116"/>
        <v>No</v>
      </c>
      <c r="L1221" s="6">
        <f t="shared" si="117"/>
        <v>0</v>
      </c>
      <c r="M1221" s="6" t="str">
        <f t="shared" si="118"/>
        <v>Overweight</v>
      </c>
      <c r="N1221" s="6" t="str">
        <f t="shared" si="119"/>
        <v>Diabetic</v>
      </c>
    </row>
    <row r="1222" spans="1:14" ht="15" customHeight="1" x14ac:dyDescent="0.3">
      <c r="A1222" t="s">
        <v>2454</v>
      </c>
      <c r="B1222">
        <v>31.27</v>
      </c>
      <c r="C1222">
        <v>7.73</v>
      </c>
      <c r="D1222" t="s">
        <v>4699</v>
      </c>
      <c r="E1222" t="s">
        <v>4697</v>
      </c>
      <c r="F1222" t="s">
        <v>4697</v>
      </c>
      <c r="G1222">
        <v>1</v>
      </c>
      <c r="H1222" t="s">
        <v>4697</v>
      </c>
      <c r="I1222" s="6" t="str">
        <f t="shared" si="114"/>
        <v>Yes</v>
      </c>
      <c r="J1222" s="6" t="str">
        <f t="shared" si="115"/>
        <v>No</v>
      </c>
      <c r="K1222" s="6" t="str">
        <f t="shared" si="116"/>
        <v>No</v>
      </c>
      <c r="L1222" s="6">
        <f t="shared" si="117"/>
        <v>1</v>
      </c>
      <c r="M1222" s="6" t="str">
        <f t="shared" si="118"/>
        <v>Obesity</v>
      </c>
      <c r="N1222" s="6" t="str">
        <f t="shared" si="119"/>
        <v>Diabetic</v>
      </c>
    </row>
    <row r="1223" spans="1:14" ht="15" customHeight="1" x14ac:dyDescent="0.3">
      <c r="A1223" t="s">
        <v>2456</v>
      </c>
      <c r="B1223">
        <v>19.95</v>
      </c>
      <c r="C1223">
        <v>6.24</v>
      </c>
      <c r="D1223" t="s">
        <v>4699</v>
      </c>
      <c r="E1223" t="s">
        <v>4697</v>
      </c>
      <c r="F1223" t="s">
        <v>4697</v>
      </c>
      <c r="G1223" t="s">
        <v>4698</v>
      </c>
      <c r="H1223" t="s">
        <v>4697</v>
      </c>
      <c r="I1223" s="6" t="str">
        <f t="shared" si="114"/>
        <v>Yes</v>
      </c>
      <c r="J1223" s="6" t="str">
        <f t="shared" si="115"/>
        <v>No</v>
      </c>
      <c r="K1223" s="6" t="str">
        <f t="shared" si="116"/>
        <v>No</v>
      </c>
      <c r="L1223" s="6">
        <f t="shared" si="117"/>
        <v>0</v>
      </c>
      <c r="M1223" s="6" t="str">
        <f t="shared" si="118"/>
        <v>Normal Weight</v>
      </c>
      <c r="N1223" s="6" t="str">
        <f t="shared" si="119"/>
        <v>Prediabetic</v>
      </c>
    </row>
    <row r="1224" spans="1:14" ht="15" customHeight="1" x14ac:dyDescent="0.3">
      <c r="A1224" t="s">
        <v>2458</v>
      </c>
      <c r="B1224">
        <v>21.3</v>
      </c>
      <c r="C1224">
        <v>10.42</v>
      </c>
      <c r="D1224" t="s">
        <v>4697</v>
      </c>
      <c r="E1224" t="s">
        <v>4697</v>
      </c>
      <c r="F1224" t="s">
        <v>4697</v>
      </c>
      <c r="G1224">
        <v>2</v>
      </c>
      <c r="H1224" t="s">
        <v>4697</v>
      </c>
      <c r="I1224" s="6" t="str">
        <f t="shared" si="114"/>
        <v>No</v>
      </c>
      <c r="J1224" s="6" t="str">
        <f t="shared" si="115"/>
        <v>No</v>
      </c>
      <c r="K1224" s="6" t="str">
        <f t="shared" si="116"/>
        <v>No</v>
      </c>
      <c r="L1224" s="6">
        <f t="shared" si="117"/>
        <v>2</v>
      </c>
      <c r="M1224" s="6" t="str">
        <f t="shared" si="118"/>
        <v>Normal Weight</v>
      </c>
      <c r="N1224" s="6" t="str">
        <f t="shared" si="119"/>
        <v>Diabetic</v>
      </c>
    </row>
    <row r="1225" spans="1:14" ht="15" customHeight="1" x14ac:dyDescent="0.3">
      <c r="A1225" t="s">
        <v>2460</v>
      </c>
      <c r="B1225">
        <v>31.635000000000002</v>
      </c>
      <c r="C1225">
        <v>11.11</v>
      </c>
      <c r="D1225" t="s">
        <v>4697</v>
      </c>
      <c r="E1225" t="s">
        <v>4697</v>
      </c>
      <c r="F1225" t="s">
        <v>4697</v>
      </c>
      <c r="G1225" t="s">
        <v>4698</v>
      </c>
      <c r="H1225" t="s">
        <v>4697</v>
      </c>
      <c r="I1225" s="6" t="str">
        <f t="shared" si="114"/>
        <v>No</v>
      </c>
      <c r="J1225" s="6" t="str">
        <f t="shared" si="115"/>
        <v>No</v>
      </c>
      <c r="K1225" s="6" t="str">
        <f t="shared" si="116"/>
        <v>No</v>
      </c>
      <c r="L1225" s="6">
        <f t="shared" si="117"/>
        <v>0</v>
      </c>
      <c r="M1225" s="6" t="str">
        <f t="shared" si="118"/>
        <v>Obesity</v>
      </c>
      <c r="N1225" s="6" t="str">
        <f t="shared" si="119"/>
        <v>Diabetic</v>
      </c>
    </row>
    <row r="1226" spans="1:14" ht="15" customHeight="1" x14ac:dyDescent="0.3">
      <c r="A1226" t="s">
        <v>2462</v>
      </c>
      <c r="B1226">
        <v>23.9</v>
      </c>
      <c r="C1226">
        <v>7.67</v>
      </c>
      <c r="D1226" t="s">
        <v>4699</v>
      </c>
      <c r="E1226" t="s">
        <v>4697</v>
      </c>
      <c r="F1226" t="s">
        <v>4697</v>
      </c>
      <c r="G1226">
        <v>2</v>
      </c>
      <c r="H1226" t="s">
        <v>4697</v>
      </c>
      <c r="I1226" s="6" t="str">
        <f t="shared" si="114"/>
        <v>Yes</v>
      </c>
      <c r="J1226" s="6" t="str">
        <f t="shared" si="115"/>
        <v>No</v>
      </c>
      <c r="K1226" s="6" t="str">
        <f t="shared" si="116"/>
        <v>No</v>
      </c>
      <c r="L1226" s="6">
        <f t="shared" si="117"/>
        <v>2</v>
      </c>
      <c r="M1226" s="6" t="str">
        <f t="shared" si="118"/>
        <v>Normal Weight</v>
      </c>
      <c r="N1226" s="6" t="str">
        <f t="shared" si="119"/>
        <v>Diabetic</v>
      </c>
    </row>
    <row r="1227" spans="1:14" ht="15" customHeight="1" x14ac:dyDescent="0.3">
      <c r="A1227" t="s">
        <v>2464</v>
      </c>
      <c r="B1227">
        <v>34.15</v>
      </c>
      <c r="C1227">
        <v>6.15</v>
      </c>
      <c r="D1227" t="s">
        <v>4697</v>
      </c>
      <c r="E1227" t="s">
        <v>4697</v>
      </c>
      <c r="F1227" t="s">
        <v>4697</v>
      </c>
      <c r="G1227" t="s">
        <v>4698</v>
      </c>
      <c r="H1227" t="s">
        <v>4697</v>
      </c>
      <c r="I1227" s="6" t="str">
        <f t="shared" si="114"/>
        <v>No</v>
      </c>
      <c r="J1227" s="6" t="str">
        <f t="shared" si="115"/>
        <v>No</v>
      </c>
      <c r="K1227" s="6" t="str">
        <f t="shared" si="116"/>
        <v>No</v>
      </c>
      <c r="L1227" s="6">
        <f t="shared" si="117"/>
        <v>0</v>
      </c>
      <c r="M1227" s="6" t="str">
        <f t="shared" si="118"/>
        <v>Obesity</v>
      </c>
      <c r="N1227" s="6" t="str">
        <f t="shared" si="119"/>
        <v>Prediabetic</v>
      </c>
    </row>
    <row r="1228" spans="1:14" ht="15" customHeight="1" x14ac:dyDescent="0.3">
      <c r="A1228" t="s">
        <v>2466</v>
      </c>
      <c r="B1228">
        <v>28.71</v>
      </c>
      <c r="C1228">
        <v>5.71</v>
      </c>
      <c r="D1228" t="s">
        <v>4697</v>
      </c>
      <c r="E1228" t="s">
        <v>4697</v>
      </c>
      <c r="F1228" t="s">
        <v>4697</v>
      </c>
      <c r="G1228" t="s">
        <v>4698</v>
      </c>
      <c r="H1228" t="s">
        <v>4697</v>
      </c>
      <c r="I1228" s="6" t="str">
        <f t="shared" si="114"/>
        <v>No</v>
      </c>
      <c r="J1228" s="6" t="str">
        <f t="shared" si="115"/>
        <v>No</v>
      </c>
      <c r="K1228" s="6" t="str">
        <f t="shared" si="116"/>
        <v>No</v>
      </c>
      <c r="L1228" s="6">
        <f t="shared" si="117"/>
        <v>0</v>
      </c>
      <c r="M1228" s="6" t="str">
        <f t="shared" si="118"/>
        <v>Overweight</v>
      </c>
      <c r="N1228" s="6" t="str">
        <f t="shared" si="119"/>
        <v>Prediabetic</v>
      </c>
    </row>
    <row r="1229" spans="1:14" ht="15" customHeight="1" x14ac:dyDescent="0.3">
      <c r="A1229" t="s">
        <v>2468</v>
      </c>
      <c r="B1229">
        <v>36.700000000000003</v>
      </c>
      <c r="C1229">
        <v>8.6999999999999993</v>
      </c>
      <c r="D1229" t="s">
        <v>4699</v>
      </c>
      <c r="E1229" t="s">
        <v>4697</v>
      </c>
      <c r="F1229" t="s">
        <v>4697</v>
      </c>
      <c r="G1229">
        <v>2</v>
      </c>
      <c r="H1229" t="s">
        <v>4697</v>
      </c>
      <c r="I1229" s="6" t="str">
        <f t="shared" si="114"/>
        <v>Yes</v>
      </c>
      <c r="J1229" s="6" t="str">
        <f t="shared" si="115"/>
        <v>No</v>
      </c>
      <c r="K1229" s="6" t="str">
        <f t="shared" si="116"/>
        <v>No</v>
      </c>
      <c r="L1229" s="6">
        <f t="shared" si="117"/>
        <v>2</v>
      </c>
      <c r="M1229" s="6" t="str">
        <f t="shared" si="118"/>
        <v>Obesity</v>
      </c>
      <c r="N1229" s="6" t="str">
        <f t="shared" si="119"/>
        <v>Diabetic</v>
      </c>
    </row>
    <row r="1230" spans="1:14" ht="15" customHeight="1" x14ac:dyDescent="0.3">
      <c r="A1230" t="s">
        <v>2470</v>
      </c>
      <c r="B1230">
        <v>34.1</v>
      </c>
      <c r="C1230">
        <v>9.0399999999999991</v>
      </c>
      <c r="D1230" t="s">
        <v>4699</v>
      </c>
      <c r="E1230" t="s">
        <v>4697</v>
      </c>
      <c r="F1230" t="s">
        <v>4697</v>
      </c>
      <c r="G1230">
        <v>2</v>
      </c>
      <c r="H1230" t="s">
        <v>4697</v>
      </c>
      <c r="I1230" s="6" t="str">
        <f t="shared" si="114"/>
        <v>Yes</v>
      </c>
      <c r="J1230" s="6" t="str">
        <f t="shared" si="115"/>
        <v>No</v>
      </c>
      <c r="K1230" s="6" t="str">
        <f t="shared" si="116"/>
        <v>No</v>
      </c>
      <c r="L1230" s="6">
        <f t="shared" si="117"/>
        <v>2</v>
      </c>
      <c r="M1230" s="6" t="str">
        <f t="shared" si="118"/>
        <v>Obesity</v>
      </c>
      <c r="N1230" s="6" t="str">
        <f t="shared" si="119"/>
        <v>Diabetic</v>
      </c>
    </row>
    <row r="1231" spans="1:14" ht="15" customHeight="1" x14ac:dyDescent="0.3">
      <c r="A1231" t="s">
        <v>2472</v>
      </c>
      <c r="B1231">
        <v>25.7</v>
      </c>
      <c r="C1231">
        <v>5.61</v>
      </c>
      <c r="D1231" t="s">
        <v>4697</v>
      </c>
      <c r="E1231" t="s">
        <v>4697</v>
      </c>
      <c r="F1231" t="s">
        <v>4697</v>
      </c>
      <c r="G1231" t="s">
        <v>4698</v>
      </c>
      <c r="H1231" t="s">
        <v>4697</v>
      </c>
      <c r="I1231" s="6" t="str">
        <f t="shared" si="114"/>
        <v>No</v>
      </c>
      <c r="J1231" s="6" t="str">
        <f t="shared" si="115"/>
        <v>No</v>
      </c>
      <c r="K1231" s="6" t="str">
        <f t="shared" si="116"/>
        <v>No</v>
      </c>
      <c r="L1231" s="6">
        <f t="shared" si="117"/>
        <v>0</v>
      </c>
      <c r="M1231" s="6" t="str">
        <f t="shared" si="118"/>
        <v>Overweight</v>
      </c>
      <c r="N1231" s="6" t="str">
        <f t="shared" si="119"/>
        <v>Normal</v>
      </c>
    </row>
    <row r="1232" spans="1:14" ht="15" customHeight="1" x14ac:dyDescent="0.3">
      <c r="A1232" t="s">
        <v>2474</v>
      </c>
      <c r="B1232">
        <v>21.68</v>
      </c>
      <c r="C1232">
        <v>8.1199999999999992</v>
      </c>
      <c r="D1232" t="s">
        <v>4697</v>
      </c>
      <c r="E1232" t="s">
        <v>4697</v>
      </c>
      <c r="F1232" t="s">
        <v>4697</v>
      </c>
      <c r="G1232" t="s">
        <v>4698</v>
      </c>
      <c r="H1232" t="s">
        <v>4697</v>
      </c>
      <c r="I1232" s="6" t="str">
        <f t="shared" si="114"/>
        <v>No</v>
      </c>
      <c r="J1232" s="6" t="str">
        <f t="shared" si="115"/>
        <v>No</v>
      </c>
      <c r="K1232" s="6" t="str">
        <f t="shared" si="116"/>
        <v>No</v>
      </c>
      <c r="L1232" s="6">
        <f t="shared" si="117"/>
        <v>0</v>
      </c>
      <c r="M1232" s="6" t="str">
        <f t="shared" si="118"/>
        <v>Normal Weight</v>
      </c>
      <c r="N1232" s="6" t="str">
        <f t="shared" si="119"/>
        <v>Diabetic</v>
      </c>
    </row>
    <row r="1233" spans="1:14" ht="15" customHeight="1" x14ac:dyDescent="0.3">
      <c r="A1233" t="s">
        <v>2476</v>
      </c>
      <c r="B1233">
        <v>25.175000000000001</v>
      </c>
      <c r="C1233">
        <v>4.74</v>
      </c>
      <c r="D1233" t="s">
        <v>4697</v>
      </c>
      <c r="E1233" t="s">
        <v>4697</v>
      </c>
      <c r="F1233" t="s">
        <v>4697</v>
      </c>
      <c r="G1233" t="s">
        <v>4698</v>
      </c>
      <c r="H1233" t="s">
        <v>4697</v>
      </c>
      <c r="I1233" s="6" t="str">
        <f t="shared" si="114"/>
        <v>No</v>
      </c>
      <c r="J1233" s="6" t="str">
        <f t="shared" si="115"/>
        <v>No</v>
      </c>
      <c r="K1233" s="6" t="str">
        <f t="shared" si="116"/>
        <v>No</v>
      </c>
      <c r="L1233" s="6">
        <f t="shared" si="117"/>
        <v>0</v>
      </c>
      <c r="M1233" s="6" t="str">
        <f t="shared" si="118"/>
        <v>Overweight</v>
      </c>
      <c r="N1233" s="6" t="str">
        <f t="shared" si="119"/>
        <v>Normal</v>
      </c>
    </row>
    <row r="1234" spans="1:14" ht="15" customHeight="1" x14ac:dyDescent="0.3">
      <c r="A1234" t="s">
        <v>2478</v>
      </c>
      <c r="B1234">
        <v>44.77</v>
      </c>
      <c r="C1234">
        <v>4.0599999999999996</v>
      </c>
      <c r="D1234" t="s">
        <v>4697</v>
      </c>
      <c r="E1234" t="s">
        <v>4697</v>
      </c>
      <c r="F1234" t="s">
        <v>4697</v>
      </c>
      <c r="G1234">
        <v>2</v>
      </c>
      <c r="H1234" t="s">
        <v>4697</v>
      </c>
      <c r="I1234" s="6" t="str">
        <f t="shared" si="114"/>
        <v>No</v>
      </c>
      <c r="J1234" s="6" t="str">
        <f t="shared" si="115"/>
        <v>No</v>
      </c>
      <c r="K1234" s="6" t="str">
        <f t="shared" si="116"/>
        <v>No</v>
      </c>
      <c r="L1234" s="6">
        <f t="shared" si="117"/>
        <v>2</v>
      </c>
      <c r="M1234" s="6" t="str">
        <f t="shared" si="118"/>
        <v>Obesity</v>
      </c>
      <c r="N1234" s="6" t="str">
        <f t="shared" si="119"/>
        <v>Normal</v>
      </c>
    </row>
    <row r="1235" spans="1:14" ht="15" customHeight="1" x14ac:dyDescent="0.3">
      <c r="A1235" t="s">
        <v>2480</v>
      </c>
      <c r="B1235">
        <v>37.07</v>
      </c>
      <c r="C1235">
        <v>5.69</v>
      </c>
      <c r="D1235" t="s">
        <v>4697</v>
      </c>
      <c r="E1235" t="s">
        <v>4697</v>
      </c>
      <c r="F1235" t="s">
        <v>4697</v>
      </c>
      <c r="G1235">
        <v>2</v>
      </c>
      <c r="H1235" t="s">
        <v>4697</v>
      </c>
      <c r="I1235" s="6" t="str">
        <f t="shared" si="114"/>
        <v>No</v>
      </c>
      <c r="J1235" s="6" t="str">
        <f t="shared" si="115"/>
        <v>No</v>
      </c>
      <c r="K1235" s="6" t="str">
        <f t="shared" si="116"/>
        <v>No</v>
      </c>
      <c r="L1235" s="6">
        <f t="shared" si="117"/>
        <v>2</v>
      </c>
      <c r="M1235" s="6" t="str">
        <f t="shared" si="118"/>
        <v>Obesity</v>
      </c>
      <c r="N1235" s="6" t="str">
        <f t="shared" si="119"/>
        <v>Normal</v>
      </c>
    </row>
    <row r="1236" spans="1:14" ht="15" customHeight="1" x14ac:dyDescent="0.3">
      <c r="A1236" t="s">
        <v>2482</v>
      </c>
      <c r="B1236">
        <v>39.799999999999997</v>
      </c>
      <c r="C1236">
        <v>5.66</v>
      </c>
      <c r="D1236" t="s">
        <v>4697</v>
      </c>
      <c r="E1236" t="s">
        <v>4697</v>
      </c>
      <c r="F1236" t="s">
        <v>4700</v>
      </c>
      <c r="G1236">
        <v>1</v>
      </c>
      <c r="H1236" t="s">
        <v>4697</v>
      </c>
      <c r="I1236" s="6" t="str">
        <f t="shared" si="114"/>
        <v>No</v>
      </c>
      <c r="J1236" s="6" t="str">
        <f t="shared" si="115"/>
        <v>No</v>
      </c>
      <c r="K1236" s="6" t="str">
        <f t="shared" si="116"/>
        <v>No</v>
      </c>
      <c r="L1236" s="6">
        <f t="shared" si="117"/>
        <v>1</v>
      </c>
      <c r="M1236" s="6" t="str">
        <f t="shared" si="118"/>
        <v>Obesity</v>
      </c>
      <c r="N1236" s="6" t="str">
        <f t="shared" si="119"/>
        <v>Normal</v>
      </c>
    </row>
    <row r="1237" spans="1:14" ht="15" customHeight="1" x14ac:dyDescent="0.3">
      <c r="A1237" t="s">
        <v>2484</v>
      </c>
      <c r="B1237">
        <v>26.36</v>
      </c>
      <c r="C1237">
        <v>4.32</v>
      </c>
      <c r="D1237" t="s">
        <v>4697</v>
      </c>
      <c r="E1237" t="s">
        <v>4697</v>
      </c>
      <c r="F1237" t="s">
        <v>4700</v>
      </c>
      <c r="G1237">
        <v>1</v>
      </c>
      <c r="H1237" t="s">
        <v>4697</v>
      </c>
      <c r="I1237" s="6" t="str">
        <f t="shared" si="114"/>
        <v>No</v>
      </c>
      <c r="J1237" s="6" t="str">
        <f t="shared" si="115"/>
        <v>No</v>
      </c>
      <c r="K1237" s="6" t="str">
        <f t="shared" si="116"/>
        <v>No</v>
      </c>
      <c r="L1237" s="6">
        <f t="shared" si="117"/>
        <v>1</v>
      </c>
      <c r="M1237" s="6" t="str">
        <f t="shared" si="118"/>
        <v>Overweight</v>
      </c>
      <c r="N1237" s="6" t="str">
        <f t="shared" si="119"/>
        <v>Normal</v>
      </c>
    </row>
    <row r="1238" spans="1:14" ht="15" customHeight="1" x14ac:dyDescent="0.3">
      <c r="A1238" t="s">
        <v>2486</v>
      </c>
      <c r="B1238">
        <v>29.925000000000001</v>
      </c>
      <c r="C1238">
        <v>8.2899999999999991</v>
      </c>
      <c r="D1238" t="s">
        <v>4697</v>
      </c>
      <c r="E1238" t="s">
        <v>4697</v>
      </c>
      <c r="F1238" t="s">
        <v>4697</v>
      </c>
      <c r="G1238">
        <v>2</v>
      </c>
      <c r="H1238" t="s">
        <v>4697</v>
      </c>
      <c r="I1238" s="6" t="str">
        <f t="shared" si="114"/>
        <v>No</v>
      </c>
      <c r="J1238" s="6" t="str">
        <f t="shared" si="115"/>
        <v>No</v>
      </c>
      <c r="K1238" s="6" t="str">
        <f t="shared" si="116"/>
        <v>No</v>
      </c>
      <c r="L1238" s="6">
        <f t="shared" si="117"/>
        <v>2</v>
      </c>
      <c r="M1238" s="6" t="str">
        <f t="shared" si="118"/>
        <v>Obesity</v>
      </c>
      <c r="N1238" s="6" t="str">
        <f t="shared" si="119"/>
        <v>Diabetic</v>
      </c>
    </row>
    <row r="1239" spans="1:14" ht="15" customHeight="1" x14ac:dyDescent="0.3">
      <c r="A1239" t="s">
        <v>2488</v>
      </c>
      <c r="B1239">
        <v>37.29</v>
      </c>
      <c r="C1239">
        <v>10.46</v>
      </c>
      <c r="D1239" t="s">
        <v>4697</v>
      </c>
      <c r="E1239" t="s">
        <v>4697</v>
      </c>
      <c r="F1239" t="s">
        <v>4697</v>
      </c>
      <c r="G1239" t="s">
        <v>4698</v>
      </c>
      <c r="H1239" t="s">
        <v>4697</v>
      </c>
      <c r="I1239" s="6" t="str">
        <f t="shared" si="114"/>
        <v>No</v>
      </c>
      <c r="J1239" s="6" t="str">
        <f t="shared" si="115"/>
        <v>No</v>
      </c>
      <c r="K1239" s="6" t="str">
        <f t="shared" si="116"/>
        <v>No</v>
      </c>
      <c r="L1239" s="6">
        <f t="shared" si="117"/>
        <v>0</v>
      </c>
      <c r="M1239" s="6" t="str">
        <f t="shared" si="118"/>
        <v>Obesity</v>
      </c>
      <c r="N1239" s="6" t="str">
        <f t="shared" si="119"/>
        <v>Diabetic</v>
      </c>
    </row>
    <row r="1240" spans="1:14" ht="15" customHeight="1" x14ac:dyDescent="0.3">
      <c r="A1240" t="s">
        <v>2490</v>
      </c>
      <c r="B1240">
        <v>30.2</v>
      </c>
      <c r="C1240">
        <v>11.96</v>
      </c>
      <c r="D1240" t="s">
        <v>4697</v>
      </c>
      <c r="E1240" t="s">
        <v>4697</v>
      </c>
      <c r="F1240" t="s">
        <v>4697</v>
      </c>
      <c r="G1240" t="s">
        <v>4698</v>
      </c>
      <c r="H1240" t="s">
        <v>4697</v>
      </c>
      <c r="I1240" s="6" t="str">
        <f t="shared" si="114"/>
        <v>No</v>
      </c>
      <c r="J1240" s="6" t="str">
        <f t="shared" si="115"/>
        <v>No</v>
      </c>
      <c r="K1240" s="6" t="str">
        <f t="shared" si="116"/>
        <v>No</v>
      </c>
      <c r="L1240" s="6">
        <f t="shared" si="117"/>
        <v>0</v>
      </c>
      <c r="M1240" s="6" t="str">
        <f t="shared" si="118"/>
        <v>Obesity</v>
      </c>
      <c r="N1240" s="6" t="str">
        <f t="shared" si="119"/>
        <v>Diabetic</v>
      </c>
    </row>
    <row r="1241" spans="1:14" ht="15" customHeight="1" x14ac:dyDescent="0.3">
      <c r="A1241" t="s">
        <v>2492</v>
      </c>
      <c r="B1241">
        <v>24.225000000000001</v>
      </c>
      <c r="C1241">
        <v>4.25</v>
      </c>
      <c r="D1241" t="s">
        <v>4699</v>
      </c>
      <c r="E1241" t="s">
        <v>4697</v>
      </c>
      <c r="F1241" t="s">
        <v>4700</v>
      </c>
      <c r="G1241">
        <v>1</v>
      </c>
      <c r="H1241" t="s">
        <v>4697</v>
      </c>
      <c r="I1241" s="6" t="str">
        <f t="shared" si="114"/>
        <v>Yes</v>
      </c>
      <c r="J1241" s="6" t="str">
        <f t="shared" si="115"/>
        <v>No</v>
      </c>
      <c r="K1241" s="6" t="str">
        <f t="shared" si="116"/>
        <v>No</v>
      </c>
      <c r="L1241" s="6">
        <f t="shared" si="117"/>
        <v>1</v>
      </c>
      <c r="M1241" s="6" t="str">
        <f t="shared" si="118"/>
        <v>Normal Weight</v>
      </c>
      <c r="N1241" s="6" t="str">
        <f t="shared" si="119"/>
        <v>Normal</v>
      </c>
    </row>
    <row r="1242" spans="1:14" ht="15" customHeight="1" x14ac:dyDescent="0.3">
      <c r="A1242" t="s">
        <v>2494</v>
      </c>
      <c r="B1242">
        <v>31.445</v>
      </c>
      <c r="C1242">
        <v>8.33</v>
      </c>
      <c r="D1242" t="s">
        <v>4697</v>
      </c>
      <c r="E1242" t="s">
        <v>4697</v>
      </c>
      <c r="F1242" t="s">
        <v>4697</v>
      </c>
      <c r="G1242" t="s">
        <v>4698</v>
      </c>
      <c r="H1242" t="s">
        <v>4697</v>
      </c>
      <c r="I1242" s="6" t="str">
        <f t="shared" si="114"/>
        <v>No</v>
      </c>
      <c r="J1242" s="6" t="str">
        <f t="shared" si="115"/>
        <v>No</v>
      </c>
      <c r="K1242" s="6" t="str">
        <f t="shared" si="116"/>
        <v>No</v>
      </c>
      <c r="L1242" s="6">
        <f t="shared" si="117"/>
        <v>0</v>
      </c>
      <c r="M1242" s="6" t="str">
        <f t="shared" si="118"/>
        <v>Obesity</v>
      </c>
      <c r="N1242" s="6" t="str">
        <f t="shared" si="119"/>
        <v>Diabetic</v>
      </c>
    </row>
    <row r="1243" spans="1:14" ht="15" customHeight="1" x14ac:dyDescent="0.3">
      <c r="A1243" t="s">
        <v>2496</v>
      </c>
      <c r="B1243">
        <v>38.880000000000003</v>
      </c>
      <c r="C1243">
        <v>4.29</v>
      </c>
      <c r="D1243" t="s">
        <v>4697</v>
      </c>
      <c r="E1243" t="s">
        <v>4697</v>
      </c>
      <c r="F1243" t="s">
        <v>4697</v>
      </c>
      <c r="G1243">
        <v>1</v>
      </c>
      <c r="H1243" t="s">
        <v>4697</v>
      </c>
      <c r="I1243" s="6" t="str">
        <f t="shared" si="114"/>
        <v>No</v>
      </c>
      <c r="J1243" s="6" t="str">
        <f t="shared" si="115"/>
        <v>No</v>
      </c>
      <c r="K1243" s="6" t="str">
        <f t="shared" si="116"/>
        <v>No</v>
      </c>
      <c r="L1243" s="6">
        <f t="shared" si="117"/>
        <v>1</v>
      </c>
      <c r="M1243" s="6" t="str">
        <f t="shared" si="118"/>
        <v>Obesity</v>
      </c>
      <c r="N1243" s="6" t="str">
        <f t="shared" si="119"/>
        <v>Normal</v>
      </c>
    </row>
    <row r="1244" spans="1:14" ht="15" customHeight="1" x14ac:dyDescent="0.3">
      <c r="A1244" t="s">
        <v>2498</v>
      </c>
      <c r="B1244">
        <v>43.89</v>
      </c>
      <c r="C1244">
        <v>6.32</v>
      </c>
      <c r="D1244" t="s">
        <v>4699</v>
      </c>
      <c r="E1244" t="s">
        <v>4697</v>
      </c>
      <c r="F1244" t="s">
        <v>4697</v>
      </c>
      <c r="G1244" t="s">
        <v>4698</v>
      </c>
      <c r="H1244" t="s">
        <v>4697</v>
      </c>
      <c r="I1244" s="6" t="str">
        <f t="shared" si="114"/>
        <v>Yes</v>
      </c>
      <c r="J1244" s="6" t="str">
        <f t="shared" si="115"/>
        <v>No</v>
      </c>
      <c r="K1244" s="6" t="str">
        <f t="shared" si="116"/>
        <v>No</v>
      </c>
      <c r="L1244" s="6">
        <f t="shared" si="117"/>
        <v>0</v>
      </c>
      <c r="M1244" s="6" t="str">
        <f t="shared" si="118"/>
        <v>Obesity</v>
      </c>
      <c r="N1244" s="6" t="str">
        <f t="shared" si="119"/>
        <v>Prediabetic</v>
      </c>
    </row>
    <row r="1245" spans="1:14" ht="15" customHeight="1" x14ac:dyDescent="0.3">
      <c r="A1245" t="s">
        <v>2500</v>
      </c>
      <c r="B1245">
        <v>25.6</v>
      </c>
      <c r="C1245">
        <v>5.65</v>
      </c>
      <c r="D1245" t="s">
        <v>4697</v>
      </c>
      <c r="E1245" t="s">
        <v>4697</v>
      </c>
      <c r="F1245" t="s">
        <v>4697</v>
      </c>
      <c r="G1245">
        <v>2</v>
      </c>
      <c r="H1245" t="s">
        <v>4697</v>
      </c>
      <c r="I1245" s="6" t="str">
        <f t="shared" si="114"/>
        <v>No</v>
      </c>
      <c r="J1245" s="6" t="str">
        <f t="shared" si="115"/>
        <v>No</v>
      </c>
      <c r="K1245" s="6" t="str">
        <f t="shared" si="116"/>
        <v>No</v>
      </c>
      <c r="L1245" s="6">
        <f t="shared" si="117"/>
        <v>2</v>
      </c>
      <c r="M1245" s="6" t="str">
        <f t="shared" si="118"/>
        <v>Overweight</v>
      </c>
      <c r="N1245" s="6" t="str">
        <f t="shared" si="119"/>
        <v>Normal</v>
      </c>
    </row>
    <row r="1246" spans="1:14" ht="15" customHeight="1" x14ac:dyDescent="0.3">
      <c r="A1246" t="s">
        <v>2502</v>
      </c>
      <c r="B1246">
        <v>29.545000000000002</v>
      </c>
      <c r="C1246">
        <v>8.41</v>
      </c>
      <c r="D1246" t="s">
        <v>4699</v>
      </c>
      <c r="E1246" t="s">
        <v>4697</v>
      </c>
      <c r="F1246" t="s">
        <v>4697</v>
      </c>
      <c r="G1246">
        <v>1</v>
      </c>
      <c r="H1246" t="s">
        <v>4697</v>
      </c>
      <c r="I1246" s="6" t="str">
        <f t="shared" si="114"/>
        <v>Yes</v>
      </c>
      <c r="J1246" s="6" t="str">
        <f t="shared" si="115"/>
        <v>No</v>
      </c>
      <c r="K1246" s="6" t="str">
        <f t="shared" si="116"/>
        <v>No</v>
      </c>
      <c r="L1246" s="6">
        <f t="shared" si="117"/>
        <v>1</v>
      </c>
      <c r="M1246" s="6" t="str">
        <f t="shared" si="118"/>
        <v>Overweight</v>
      </c>
      <c r="N1246" s="6" t="str">
        <f t="shared" si="119"/>
        <v>Diabetic</v>
      </c>
    </row>
    <row r="1247" spans="1:14" ht="15" customHeight="1" x14ac:dyDescent="0.3">
      <c r="A1247" t="s">
        <v>2504</v>
      </c>
      <c r="B1247">
        <v>23.25</v>
      </c>
      <c r="C1247">
        <v>11.96</v>
      </c>
      <c r="D1247" t="s">
        <v>4699</v>
      </c>
      <c r="E1247" t="s">
        <v>4697</v>
      </c>
      <c r="F1247" t="s">
        <v>4697</v>
      </c>
      <c r="G1247" t="s">
        <v>4698</v>
      </c>
      <c r="H1247" t="s">
        <v>4697</v>
      </c>
      <c r="I1247" s="6" t="str">
        <f t="shared" si="114"/>
        <v>Yes</v>
      </c>
      <c r="J1247" s="6" t="str">
        <f t="shared" si="115"/>
        <v>No</v>
      </c>
      <c r="K1247" s="6" t="str">
        <f t="shared" si="116"/>
        <v>No</v>
      </c>
      <c r="L1247" s="6">
        <f t="shared" si="117"/>
        <v>0</v>
      </c>
      <c r="M1247" s="6" t="str">
        <f t="shared" si="118"/>
        <v>Normal Weight</v>
      </c>
      <c r="N1247" s="6" t="str">
        <f t="shared" si="119"/>
        <v>Diabetic</v>
      </c>
    </row>
    <row r="1248" spans="1:14" ht="15" customHeight="1" x14ac:dyDescent="0.3">
      <c r="A1248" t="s">
        <v>2506</v>
      </c>
      <c r="B1248">
        <v>43.95</v>
      </c>
      <c r="C1248">
        <v>5.17</v>
      </c>
      <c r="D1248" t="s">
        <v>4699</v>
      </c>
      <c r="E1248" t="s">
        <v>4697</v>
      </c>
      <c r="F1248" t="s">
        <v>4700</v>
      </c>
      <c r="G1248">
        <v>1</v>
      </c>
      <c r="H1248" t="s">
        <v>4697</v>
      </c>
      <c r="I1248" s="6" t="str">
        <f t="shared" si="114"/>
        <v>Yes</v>
      </c>
      <c r="J1248" s="6" t="str">
        <f t="shared" si="115"/>
        <v>No</v>
      </c>
      <c r="K1248" s="6" t="str">
        <f t="shared" si="116"/>
        <v>No</v>
      </c>
      <c r="L1248" s="6">
        <f t="shared" si="117"/>
        <v>1</v>
      </c>
      <c r="M1248" s="6" t="str">
        <f t="shared" si="118"/>
        <v>Obesity</v>
      </c>
      <c r="N1248" s="6" t="str">
        <f t="shared" si="119"/>
        <v>Normal</v>
      </c>
    </row>
    <row r="1249" spans="1:14" ht="15" customHeight="1" x14ac:dyDescent="0.3">
      <c r="A1249" t="s">
        <v>2508</v>
      </c>
      <c r="B1249">
        <v>21.85</v>
      </c>
      <c r="C1249">
        <v>8.76</v>
      </c>
      <c r="D1249" t="s">
        <v>4697</v>
      </c>
      <c r="E1249" t="s">
        <v>4697</v>
      </c>
      <c r="F1249" t="s">
        <v>4697</v>
      </c>
      <c r="G1249" t="s">
        <v>4698</v>
      </c>
      <c r="H1249" t="s">
        <v>4697</v>
      </c>
      <c r="I1249" s="6" t="str">
        <f t="shared" si="114"/>
        <v>No</v>
      </c>
      <c r="J1249" s="6" t="str">
        <f t="shared" si="115"/>
        <v>No</v>
      </c>
      <c r="K1249" s="6" t="str">
        <f t="shared" si="116"/>
        <v>No</v>
      </c>
      <c r="L1249" s="6">
        <f t="shared" si="117"/>
        <v>0</v>
      </c>
      <c r="M1249" s="6" t="str">
        <f t="shared" si="118"/>
        <v>Normal Weight</v>
      </c>
      <c r="N1249" s="6" t="str">
        <f t="shared" si="119"/>
        <v>Diabetic</v>
      </c>
    </row>
    <row r="1250" spans="1:14" ht="15" customHeight="1" x14ac:dyDescent="0.3">
      <c r="A1250" t="s">
        <v>2510</v>
      </c>
      <c r="B1250">
        <v>25.73</v>
      </c>
      <c r="C1250">
        <v>7.99</v>
      </c>
      <c r="D1250" t="s">
        <v>4697</v>
      </c>
      <c r="E1250" t="s">
        <v>4697</v>
      </c>
      <c r="F1250" t="s">
        <v>4697</v>
      </c>
      <c r="G1250">
        <v>2</v>
      </c>
      <c r="H1250" t="s">
        <v>4697</v>
      </c>
      <c r="I1250" s="6" t="str">
        <f t="shared" si="114"/>
        <v>No</v>
      </c>
      <c r="J1250" s="6" t="str">
        <f t="shared" si="115"/>
        <v>No</v>
      </c>
      <c r="K1250" s="6" t="str">
        <f t="shared" si="116"/>
        <v>No</v>
      </c>
      <c r="L1250" s="6">
        <f t="shared" si="117"/>
        <v>2</v>
      </c>
      <c r="M1250" s="6" t="str">
        <f t="shared" si="118"/>
        <v>Overweight</v>
      </c>
      <c r="N1250" s="6" t="str">
        <f t="shared" si="119"/>
        <v>Diabetic</v>
      </c>
    </row>
    <row r="1251" spans="1:14" ht="15" customHeight="1" x14ac:dyDescent="0.3">
      <c r="A1251" t="s">
        <v>2512</v>
      </c>
      <c r="B1251">
        <v>32.229999999999997</v>
      </c>
      <c r="C1251">
        <v>8.59</v>
      </c>
      <c r="D1251" t="s">
        <v>4697</v>
      </c>
      <c r="E1251" t="s">
        <v>4697</v>
      </c>
      <c r="F1251" t="s">
        <v>4697</v>
      </c>
      <c r="G1251" t="s">
        <v>4698</v>
      </c>
      <c r="H1251" t="s">
        <v>4697</v>
      </c>
      <c r="I1251" s="6" t="str">
        <f t="shared" si="114"/>
        <v>No</v>
      </c>
      <c r="J1251" s="6" t="str">
        <f t="shared" si="115"/>
        <v>No</v>
      </c>
      <c r="K1251" s="6" t="str">
        <f t="shared" si="116"/>
        <v>No</v>
      </c>
      <c r="L1251" s="6">
        <f t="shared" si="117"/>
        <v>0</v>
      </c>
      <c r="M1251" s="6" t="str">
        <f t="shared" si="118"/>
        <v>Obesity</v>
      </c>
      <c r="N1251" s="6" t="str">
        <f t="shared" si="119"/>
        <v>Diabetic</v>
      </c>
    </row>
    <row r="1252" spans="1:14" ht="15" customHeight="1" x14ac:dyDescent="0.3">
      <c r="A1252" t="s">
        <v>2514</v>
      </c>
      <c r="B1252">
        <v>32.204999999999998</v>
      </c>
      <c r="C1252">
        <v>6.14</v>
      </c>
      <c r="D1252" t="s">
        <v>4697</v>
      </c>
      <c r="E1252" t="s">
        <v>4697</v>
      </c>
      <c r="F1252" t="s">
        <v>4697</v>
      </c>
      <c r="G1252">
        <v>2</v>
      </c>
      <c r="H1252" t="s">
        <v>4697</v>
      </c>
      <c r="I1252" s="6" t="str">
        <f t="shared" si="114"/>
        <v>No</v>
      </c>
      <c r="J1252" s="6" t="str">
        <f t="shared" si="115"/>
        <v>No</v>
      </c>
      <c r="K1252" s="6" t="str">
        <f t="shared" si="116"/>
        <v>No</v>
      </c>
      <c r="L1252" s="6">
        <f t="shared" si="117"/>
        <v>2</v>
      </c>
      <c r="M1252" s="6" t="str">
        <f t="shared" si="118"/>
        <v>Obesity</v>
      </c>
      <c r="N1252" s="6" t="str">
        <f t="shared" si="119"/>
        <v>Prediabetic</v>
      </c>
    </row>
    <row r="1253" spans="1:14" ht="15" customHeight="1" x14ac:dyDescent="0.3">
      <c r="A1253" t="s">
        <v>2516</v>
      </c>
      <c r="B1253">
        <v>26.41</v>
      </c>
      <c r="C1253">
        <v>4.08</v>
      </c>
      <c r="D1253" t="s">
        <v>4697</v>
      </c>
      <c r="E1253" t="s">
        <v>4697</v>
      </c>
      <c r="F1253" t="s">
        <v>4697</v>
      </c>
      <c r="G1253">
        <v>2</v>
      </c>
      <c r="H1253" t="s">
        <v>4697</v>
      </c>
      <c r="I1253" s="6" t="str">
        <f t="shared" si="114"/>
        <v>No</v>
      </c>
      <c r="J1253" s="6" t="str">
        <f t="shared" si="115"/>
        <v>No</v>
      </c>
      <c r="K1253" s="6" t="str">
        <f t="shared" si="116"/>
        <v>No</v>
      </c>
      <c r="L1253" s="6">
        <f t="shared" si="117"/>
        <v>2</v>
      </c>
      <c r="M1253" s="6" t="str">
        <f t="shared" si="118"/>
        <v>Overweight</v>
      </c>
      <c r="N1253" s="6" t="str">
        <f t="shared" si="119"/>
        <v>Normal</v>
      </c>
    </row>
    <row r="1254" spans="1:14" ht="15" customHeight="1" x14ac:dyDescent="0.3">
      <c r="A1254" t="s">
        <v>2518</v>
      </c>
      <c r="B1254">
        <v>30.2</v>
      </c>
      <c r="C1254">
        <v>6.25</v>
      </c>
      <c r="D1254" t="s">
        <v>4699</v>
      </c>
      <c r="E1254" t="s">
        <v>4697</v>
      </c>
      <c r="F1254" t="s">
        <v>4697</v>
      </c>
      <c r="G1254" t="s">
        <v>4698</v>
      </c>
      <c r="H1254" t="s">
        <v>4697</v>
      </c>
      <c r="I1254" s="6" t="str">
        <f t="shared" si="114"/>
        <v>Yes</v>
      </c>
      <c r="J1254" s="6" t="str">
        <f t="shared" si="115"/>
        <v>No</v>
      </c>
      <c r="K1254" s="6" t="str">
        <f t="shared" si="116"/>
        <v>No</v>
      </c>
      <c r="L1254" s="6">
        <f t="shared" si="117"/>
        <v>0</v>
      </c>
      <c r="M1254" s="6" t="str">
        <f t="shared" si="118"/>
        <v>Obesity</v>
      </c>
      <c r="N1254" s="6" t="str">
        <f t="shared" si="119"/>
        <v>Prediabetic</v>
      </c>
    </row>
    <row r="1255" spans="1:14" ht="15" customHeight="1" x14ac:dyDescent="0.3">
      <c r="A1255" t="s">
        <v>2520</v>
      </c>
      <c r="B1255">
        <v>31.26</v>
      </c>
      <c r="C1255">
        <v>5.94</v>
      </c>
      <c r="D1255" t="s">
        <v>4699</v>
      </c>
      <c r="E1255" t="s">
        <v>4697</v>
      </c>
      <c r="F1255" t="s">
        <v>4697</v>
      </c>
      <c r="G1255">
        <v>1</v>
      </c>
      <c r="H1255" t="s">
        <v>4697</v>
      </c>
      <c r="I1255" s="6" t="str">
        <f t="shared" si="114"/>
        <v>Yes</v>
      </c>
      <c r="J1255" s="6" t="str">
        <f t="shared" si="115"/>
        <v>No</v>
      </c>
      <c r="K1255" s="6" t="str">
        <f t="shared" si="116"/>
        <v>No</v>
      </c>
      <c r="L1255" s="6">
        <f t="shared" si="117"/>
        <v>1</v>
      </c>
      <c r="M1255" s="6" t="str">
        <f t="shared" si="118"/>
        <v>Obesity</v>
      </c>
      <c r="N1255" s="6" t="str">
        <f t="shared" si="119"/>
        <v>Prediabetic</v>
      </c>
    </row>
    <row r="1256" spans="1:14" ht="15" customHeight="1" x14ac:dyDescent="0.3">
      <c r="A1256" t="s">
        <v>2522</v>
      </c>
      <c r="B1256">
        <v>33.725000000000001</v>
      </c>
      <c r="C1256">
        <v>6.45</v>
      </c>
      <c r="D1256" t="s">
        <v>4699</v>
      </c>
      <c r="E1256" t="s">
        <v>4697</v>
      </c>
      <c r="F1256" t="s">
        <v>4697</v>
      </c>
      <c r="G1256" t="s">
        <v>4698</v>
      </c>
      <c r="H1256" t="s">
        <v>4697</v>
      </c>
      <c r="I1256" s="6" t="str">
        <f t="shared" si="114"/>
        <v>Yes</v>
      </c>
      <c r="J1256" s="6" t="str">
        <f t="shared" si="115"/>
        <v>No</v>
      </c>
      <c r="K1256" s="6" t="str">
        <f t="shared" si="116"/>
        <v>No</v>
      </c>
      <c r="L1256" s="6">
        <f t="shared" si="117"/>
        <v>0</v>
      </c>
      <c r="M1256" s="6" t="str">
        <f t="shared" si="118"/>
        <v>Obesity</v>
      </c>
      <c r="N1256" s="6" t="str">
        <f t="shared" si="119"/>
        <v>Diabetic</v>
      </c>
    </row>
    <row r="1257" spans="1:14" ht="15" customHeight="1" x14ac:dyDescent="0.3">
      <c r="A1257" t="s">
        <v>2524</v>
      </c>
      <c r="B1257">
        <v>28.9</v>
      </c>
      <c r="C1257">
        <v>5.74</v>
      </c>
      <c r="D1257" t="s">
        <v>4699</v>
      </c>
      <c r="E1257" t="s">
        <v>4697</v>
      </c>
      <c r="F1257" t="s">
        <v>4697</v>
      </c>
      <c r="G1257" t="s">
        <v>4698</v>
      </c>
      <c r="H1257" t="s">
        <v>4697</v>
      </c>
      <c r="I1257" s="6" t="str">
        <f t="shared" si="114"/>
        <v>Yes</v>
      </c>
      <c r="J1257" s="6" t="str">
        <f t="shared" si="115"/>
        <v>No</v>
      </c>
      <c r="K1257" s="6" t="str">
        <f t="shared" si="116"/>
        <v>No</v>
      </c>
      <c r="L1257" s="6">
        <f t="shared" si="117"/>
        <v>0</v>
      </c>
      <c r="M1257" s="6" t="str">
        <f t="shared" si="118"/>
        <v>Overweight</v>
      </c>
      <c r="N1257" s="6" t="str">
        <f t="shared" si="119"/>
        <v>Prediabetic</v>
      </c>
    </row>
    <row r="1258" spans="1:14" ht="15" customHeight="1" x14ac:dyDescent="0.3">
      <c r="A1258" t="s">
        <v>2526</v>
      </c>
      <c r="B1258">
        <v>45.69</v>
      </c>
      <c r="C1258">
        <v>4.43</v>
      </c>
      <c r="D1258" t="s">
        <v>4699</v>
      </c>
      <c r="E1258" t="s">
        <v>4697</v>
      </c>
      <c r="F1258" t="s">
        <v>4697</v>
      </c>
      <c r="G1258" t="s">
        <v>4698</v>
      </c>
      <c r="H1258" t="s">
        <v>4697</v>
      </c>
      <c r="I1258" s="6" t="str">
        <f t="shared" si="114"/>
        <v>Yes</v>
      </c>
      <c r="J1258" s="6" t="str">
        <f t="shared" si="115"/>
        <v>No</v>
      </c>
      <c r="K1258" s="6" t="str">
        <f t="shared" si="116"/>
        <v>No</v>
      </c>
      <c r="L1258" s="6">
        <f t="shared" si="117"/>
        <v>0</v>
      </c>
      <c r="M1258" s="6" t="str">
        <f t="shared" si="118"/>
        <v>Obesity</v>
      </c>
      <c r="N1258" s="6" t="str">
        <f t="shared" si="119"/>
        <v>Normal</v>
      </c>
    </row>
    <row r="1259" spans="1:14" ht="15" customHeight="1" x14ac:dyDescent="0.3">
      <c r="A1259" t="s">
        <v>2528</v>
      </c>
      <c r="B1259">
        <v>21.03</v>
      </c>
      <c r="C1259">
        <v>6.5</v>
      </c>
      <c r="D1259" t="s">
        <v>4697</v>
      </c>
      <c r="E1259" t="s">
        <v>4697</v>
      </c>
      <c r="F1259" t="s">
        <v>4697</v>
      </c>
      <c r="G1259" t="s">
        <v>4698</v>
      </c>
      <c r="H1259" t="s">
        <v>4697</v>
      </c>
      <c r="I1259" s="6" t="str">
        <f t="shared" si="114"/>
        <v>No</v>
      </c>
      <c r="J1259" s="6" t="str">
        <f t="shared" si="115"/>
        <v>No</v>
      </c>
      <c r="K1259" s="6" t="str">
        <f t="shared" si="116"/>
        <v>No</v>
      </c>
      <c r="L1259" s="6">
        <f t="shared" si="117"/>
        <v>0</v>
      </c>
      <c r="M1259" s="6" t="str">
        <f t="shared" si="118"/>
        <v>Normal Weight</v>
      </c>
      <c r="N1259" s="6" t="str">
        <f t="shared" si="119"/>
        <v>Diabetic</v>
      </c>
    </row>
    <row r="1260" spans="1:14" ht="15" customHeight="1" x14ac:dyDescent="0.3">
      <c r="A1260" t="s">
        <v>2530</v>
      </c>
      <c r="B1260">
        <v>37</v>
      </c>
      <c r="C1260">
        <v>8.75</v>
      </c>
      <c r="D1260" t="s">
        <v>4697</v>
      </c>
      <c r="E1260" t="s">
        <v>4697</v>
      </c>
      <c r="F1260" t="s">
        <v>4697</v>
      </c>
      <c r="G1260" t="s">
        <v>4698</v>
      </c>
      <c r="H1260" t="s">
        <v>4697</v>
      </c>
      <c r="I1260" s="6" t="str">
        <f t="shared" si="114"/>
        <v>No</v>
      </c>
      <c r="J1260" s="6" t="str">
        <f t="shared" si="115"/>
        <v>No</v>
      </c>
      <c r="K1260" s="6" t="str">
        <f t="shared" si="116"/>
        <v>No</v>
      </c>
      <c r="L1260" s="6">
        <f t="shared" si="117"/>
        <v>0</v>
      </c>
      <c r="M1260" s="6" t="str">
        <f t="shared" si="118"/>
        <v>Obesity</v>
      </c>
      <c r="N1260" s="6" t="str">
        <f t="shared" si="119"/>
        <v>Diabetic</v>
      </c>
    </row>
    <row r="1261" spans="1:14" ht="15" customHeight="1" x14ac:dyDescent="0.3">
      <c r="A1261" t="s">
        <v>2532</v>
      </c>
      <c r="B1261">
        <v>25.4</v>
      </c>
      <c r="C1261">
        <v>11.96</v>
      </c>
      <c r="D1261" t="s">
        <v>4697</v>
      </c>
      <c r="E1261" t="s">
        <v>4697</v>
      </c>
      <c r="F1261" t="s">
        <v>4697</v>
      </c>
      <c r="G1261" t="s">
        <v>4698</v>
      </c>
      <c r="H1261" t="s">
        <v>4697</v>
      </c>
      <c r="I1261" s="6" t="str">
        <f t="shared" si="114"/>
        <v>No</v>
      </c>
      <c r="J1261" s="6" t="str">
        <f t="shared" si="115"/>
        <v>No</v>
      </c>
      <c r="K1261" s="6" t="str">
        <f t="shared" si="116"/>
        <v>No</v>
      </c>
      <c r="L1261" s="6">
        <f t="shared" si="117"/>
        <v>0</v>
      </c>
      <c r="M1261" s="6" t="str">
        <f t="shared" si="118"/>
        <v>Overweight</v>
      </c>
      <c r="N1261" s="6" t="str">
        <f t="shared" si="119"/>
        <v>Diabetic</v>
      </c>
    </row>
    <row r="1262" spans="1:14" ht="15" customHeight="1" x14ac:dyDescent="0.3">
      <c r="A1262" t="s">
        <v>2534</v>
      </c>
      <c r="B1262">
        <v>32.299999999999997</v>
      </c>
      <c r="C1262">
        <v>10.54</v>
      </c>
      <c r="D1262" t="s">
        <v>4697</v>
      </c>
      <c r="E1262" t="s">
        <v>4697</v>
      </c>
      <c r="F1262" t="s">
        <v>4697</v>
      </c>
      <c r="G1262" t="s">
        <v>4698</v>
      </c>
      <c r="H1262" t="s">
        <v>4697</v>
      </c>
      <c r="I1262" s="6" t="str">
        <f t="shared" si="114"/>
        <v>No</v>
      </c>
      <c r="J1262" s="6" t="str">
        <f t="shared" si="115"/>
        <v>No</v>
      </c>
      <c r="K1262" s="6" t="str">
        <f t="shared" si="116"/>
        <v>No</v>
      </c>
      <c r="L1262" s="6">
        <f t="shared" si="117"/>
        <v>0</v>
      </c>
      <c r="M1262" s="6" t="str">
        <f t="shared" si="118"/>
        <v>Obesity</v>
      </c>
      <c r="N1262" s="6" t="str">
        <f t="shared" si="119"/>
        <v>Diabetic</v>
      </c>
    </row>
    <row r="1263" spans="1:14" ht="15" customHeight="1" x14ac:dyDescent="0.3">
      <c r="A1263" t="s">
        <v>2536</v>
      </c>
      <c r="B1263">
        <v>23.94</v>
      </c>
      <c r="C1263">
        <v>4.54</v>
      </c>
      <c r="D1263" t="s">
        <v>4699</v>
      </c>
      <c r="E1263" t="s">
        <v>4697</v>
      </c>
      <c r="F1263" t="s">
        <v>4700</v>
      </c>
      <c r="G1263">
        <v>1</v>
      </c>
      <c r="H1263" t="s">
        <v>4697</v>
      </c>
      <c r="I1263" s="6" t="str">
        <f t="shared" si="114"/>
        <v>Yes</v>
      </c>
      <c r="J1263" s="6" t="str">
        <f t="shared" si="115"/>
        <v>No</v>
      </c>
      <c r="K1263" s="6" t="str">
        <f t="shared" si="116"/>
        <v>No</v>
      </c>
      <c r="L1263" s="6">
        <f t="shared" si="117"/>
        <v>1</v>
      </c>
      <c r="M1263" s="6" t="str">
        <f t="shared" si="118"/>
        <v>Normal Weight</v>
      </c>
      <c r="N1263" s="6" t="str">
        <f t="shared" si="119"/>
        <v>Normal</v>
      </c>
    </row>
    <row r="1264" spans="1:14" ht="15" customHeight="1" x14ac:dyDescent="0.3">
      <c r="A1264" t="s">
        <v>2538</v>
      </c>
      <c r="B1264">
        <v>46.4</v>
      </c>
      <c r="C1264">
        <v>5.71</v>
      </c>
      <c r="D1264" t="s">
        <v>4697</v>
      </c>
      <c r="E1264" t="s">
        <v>4697</v>
      </c>
      <c r="F1264" t="s">
        <v>4697</v>
      </c>
      <c r="G1264" t="s">
        <v>4698</v>
      </c>
      <c r="H1264" t="s">
        <v>4697</v>
      </c>
      <c r="I1264" s="6" t="str">
        <f t="shared" si="114"/>
        <v>No</v>
      </c>
      <c r="J1264" s="6" t="str">
        <f t="shared" si="115"/>
        <v>No</v>
      </c>
      <c r="K1264" s="6" t="str">
        <f t="shared" si="116"/>
        <v>No</v>
      </c>
      <c r="L1264" s="6">
        <f t="shared" si="117"/>
        <v>0</v>
      </c>
      <c r="M1264" s="6" t="str">
        <f t="shared" si="118"/>
        <v>Obesity</v>
      </c>
      <c r="N1264" s="6" t="str">
        <f t="shared" si="119"/>
        <v>Prediabetic</v>
      </c>
    </row>
    <row r="1265" spans="1:14" ht="15" customHeight="1" x14ac:dyDescent="0.3">
      <c r="A1265" t="s">
        <v>2540</v>
      </c>
      <c r="B1265">
        <v>40.375</v>
      </c>
      <c r="C1265">
        <v>6.25</v>
      </c>
      <c r="D1265" t="s">
        <v>4699</v>
      </c>
      <c r="E1265" t="s">
        <v>4697</v>
      </c>
      <c r="F1265" t="s">
        <v>4697</v>
      </c>
      <c r="G1265" t="s">
        <v>4698</v>
      </c>
      <c r="H1265" t="s">
        <v>4697</v>
      </c>
      <c r="I1265" s="6" t="str">
        <f t="shared" si="114"/>
        <v>Yes</v>
      </c>
      <c r="J1265" s="6" t="str">
        <f t="shared" si="115"/>
        <v>No</v>
      </c>
      <c r="K1265" s="6" t="str">
        <f t="shared" si="116"/>
        <v>No</v>
      </c>
      <c r="L1265" s="6">
        <f t="shared" si="117"/>
        <v>0</v>
      </c>
      <c r="M1265" s="6" t="str">
        <f t="shared" si="118"/>
        <v>Obesity</v>
      </c>
      <c r="N1265" s="6" t="str">
        <f t="shared" si="119"/>
        <v>Prediabetic</v>
      </c>
    </row>
    <row r="1266" spans="1:14" ht="15" customHeight="1" x14ac:dyDescent="0.3">
      <c r="A1266" t="s">
        <v>2542</v>
      </c>
      <c r="B1266">
        <v>28.7</v>
      </c>
      <c r="C1266">
        <v>9.4700000000000006</v>
      </c>
      <c r="D1266" t="s">
        <v>4697</v>
      </c>
      <c r="E1266" t="s">
        <v>4697</v>
      </c>
      <c r="F1266" t="s">
        <v>4697</v>
      </c>
      <c r="G1266">
        <v>2</v>
      </c>
      <c r="H1266" t="s">
        <v>4697</v>
      </c>
      <c r="I1266" s="6" t="str">
        <f t="shared" si="114"/>
        <v>No</v>
      </c>
      <c r="J1266" s="6" t="str">
        <f t="shared" si="115"/>
        <v>No</v>
      </c>
      <c r="K1266" s="6" t="str">
        <f t="shared" si="116"/>
        <v>No</v>
      </c>
      <c r="L1266" s="6">
        <f t="shared" si="117"/>
        <v>2</v>
      </c>
      <c r="M1266" s="6" t="str">
        <f t="shared" si="118"/>
        <v>Overweight</v>
      </c>
      <c r="N1266" s="6" t="str">
        <f t="shared" si="119"/>
        <v>Diabetic</v>
      </c>
    </row>
    <row r="1267" spans="1:14" ht="15" customHeight="1" x14ac:dyDescent="0.3">
      <c r="A1267" t="s">
        <v>2544</v>
      </c>
      <c r="B1267">
        <v>26.63</v>
      </c>
      <c r="C1267">
        <v>5.7</v>
      </c>
      <c r="D1267" t="s">
        <v>4697</v>
      </c>
      <c r="E1267" t="s">
        <v>4697</v>
      </c>
      <c r="F1267" t="s">
        <v>4697</v>
      </c>
      <c r="G1267" t="s">
        <v>4698</v>
      </c>
      <c r="H1267" t="s">
        <v>4697</v>
      </c>
      <c r="I1267" s="6" t="str">
        <f t="shared" si="114"/>
        <v>No</v>
      </c>
      <c r="J1267" s="6" t="str">
        <f t="shared" si="115"/>
        <v>No</v>
      </c>
      <c r="K1267" s="6" t="str">
        <f t="shared" si="116"/>
        <v>No</v>
      </c>
      <c r="L1267" s="6">
        <f t="shared" si="117"/>
        <v>0</v>
      </c>
      <c r="M1267" s="6" t="str">
        <f t="shared" si="118"/>
        <v>Overweight</v>
      </c>
      <c r="N1267" s="6" t="str">
        <f t="shared" si="119"/>
        <v>Prediabetic</v>
      </c>
    </row>
    <row r="1268" spans="1:14" ht="15" customHeight="1" x14ac:dyDescent="0.3">
      <c r="A1268" t="s">
        <v>2546</v>
      </c>
      <c r="B1268">
        <v>22.515000000000001</v>
      </c>
      <c r="C1268">
        <v>11.18</v>
      </c>
      <c r="D1268" t="s">
        <v>4697</v>
      </c>
      <c r="E1268" t="s">
        <v>4697</v>
      </c>
      <c r="F1268" t="s">
        <v>4697</v>
      </c>
      <c r="G1268">
        <v>2</v>
      </c>
      <c r="H1268" t="s">
        <v>4697</v>
      </c>
      <c r="I1268" s="6" t="str">
        <f t="shared" si="114"/>
        <v>No</v>
      </c>
      <c r="J1268" s="6" t="str">
        <f t="shared" si="115"/>
        <v>No</v>
      </c>
      <c r="K1268" s="6" t="str">
        <f t="shared" si="116"/>
        <v>No</v>
      </c>
      <c r="L1268" s="6">
        <f t="shared" si="117"/>
        <v>2</v>
      </c>
      <c r="M1268" s="6" t="str">
        <f t="shared" si="118"/>
        <v>Normal Weight</v>
      </c>
      <c r="N1268" s="6" t="str">
        <f t="shared" si="119"/>
        <v>Diabetic</v>
      </c>
    </row>
    <row r="1269" spans="1:14" ht="15" customHeight="1" x14ac:dyDescent="0.3">
      <c r="A1269" t="s">
        <v>2548</v>
      </c>
      <c r="B1269">
        <v>36.575000000000003</v>
      </c>
      <c r="C1269">
        <v>10.98</v>
      </c>
      <c r="D1269" t="s">
        <v>4697</v>
      </c>
      <c r="E1269" t="s">
        <v>4697</v>
      </c>
      <c r="F1269" t="s">
        <v>4697</v>
      </c>
      <c r="G1269" t="s">
        <v>4698</v>
      </c>
      <c r="H1269" t="s">
        <v>4697</v>
      </c>
      <c r="I1269" s="6" t="str">
        <f t="shared" si="114"/>
        <v>No</v>
      </c>
      <c r="J1269" s="6" t="str">
        <f t="shared" si="115"/>
        <v>No</v>
      </c>
      <c r="K1269" s="6" t="str">
        <f t="shared" si="116"/>
        <v>No</v>
      </c>
      <c r="L1269" s="6">
        <f t="shared" si="117"/>
        <v>0</v>
      </c>
      <c r="M1269" s="6" t="str">
        <f t="shared" si="118"/>
        <v>Obesity</v>
      </c>
      <c r="N1269" s="6" t="str">
        <f t="shared" si="119"/>
        <v>Diabetic</v>
      </c>
    </row>
    <row r="1270" spans="1:14" ht="15" customHeight="1" x14ac:dyDescent="0.3">
      <c r="A1270" t="s">
        <v>2550</v>
      </c>
      <c r="B1270">
        <v>23.66</v>
      </c>
      <c r="C1270">
        <v>5.1100000000000003</v>
      </c>
      <c r="D1270" t="s">
        <v>4699</v>
      </c>
      <c r="E1270" t="s">
        <v>4697</v>
      </c>
      <c r="F1270" t="s">
        <v>4700</v>
      </c>
      <c r="G1270">
        <v>1</v>
      </c>
      <c r="H1270" t="s">
        <v>4697</v>
      </c>
      <c r="I1270" s="6" t="str">
        <f t="shared" si="114"/>
        <v>Yes</v>
      </c>
      <c r="J1270" s="6" t="str">
        <f t="shared" si="115"/>
        <v>No</v>
      </c>
      <c r="K1270" s="6" t="str">
        <f t="shared" si="116"/>
        <v>No</v>
      </c>
      <c r="L1270" s="6">
        <f t="shared" si="117"/>
        <v>1</v>
      </c>
      <c r="M1270" s="6" t="str">
        <f t="shared" si="118"/>
        <v>Normal Weight</v>
      </c>
      <c r="N1270" s="6" t="str">
        <f t="shared" si="119"/>
        <v>Normal</v>
      </c>
    </row>
    <row r="1271" spans="1:14" ht="15" customHeight="1" x14ac:dyDescent="0.3">
      <c r="A1271" t="s">
        <v>2552</v>
      </c>
      <c r="B1271">
        <v>18.62</v>
      </c>
      <c r="C1271">
        <v>10.24</v>
      </c>
      <c r="D1271" t="s">
        <v>4697</v>
      </c>
      <c r="E1271" t="s">
        <v>4697</v>
      </c>
      <c r="F1271" t="s">
        <v>4697</v>
      </c>
      <c r="G1271" t="s">
        <v>4698</v>
      </c>
      <c r="H1271" t="s">
        <v>4697</v>
      </c>
      <c r="I1271" s="6" t="str">
        <f t="shared" si="114"/>
        <v>No</v>
      </c>
      <c r="J1271" s="6" t="str">
        <f t="shared" si="115"/>
        <v>No</v>
      </c>
      <c r="K1271" s="6" t="str">
        <f t="shared" si="116"/>
        <v>No</v>
      </c>
      <c r="L1271" s="6">
        <f t="shared" si="117"/>
        <v>0</v>
      </c>
      <c r="M1271" s="6" t="str">
        <f t="shared" si="118"/>
        <v>Normal Weight</v>
      </c>
      <c r="N1271" s="6" t="str">
        <f t="shared" si="119"/>
        <v>Diabetic</v>
      </c>
    </row>
    <row r="1272" spans="1:14" ht="15" customHeight="1" x14ac:dyDescent="0.3">
      <c r="A1272" t="s">
        <v>2554</v>
      </c>
      <c r="B1272">
        <v>19.190000000000001</v>
      </c>
      <c r="C1272">
        <v>7.71</v>
      </c>
      <c r="D1272" t="s">
        <v>4699</v>
      </c>
      <c r="E1272" t="s">
        <v>4697</v>
      </c>
      <c r="F1272" t="s">
        <v>4697</v>
      </c>
      <c r="G1272">
        <v>1</v>
      </c>
      <c r="H1272" t="s">
        <v>4697</v>
      </c>
      <c r="I1272" s="6" t="str">
        <f t="shared" si="114"/>
        <v>Yes</v>
      </c>
      <c r="J1272" s="6" t="str">
        <f t="shared" si="115"/>
        <v>No</v>
      </c>
      <c r="K1272" s="6" t="str">
        <f t="shared" si="116"/>
        <v>No</v>
      </c>
      <c r="L1272" s="6">
        <f t="shared" si="117"/>
        <v>1</v>
      </c>
      <c r="M1272" s="6" t="str">
        <f t="shared" si="118"/>
        <v>Normal Weight</v>
      </c>
      <c r="N1272" s="6" t="str">
        <f t="shared" si="119"/>
        <v>Diabetic</v>
      </c>
    </row>
    <row r="1273" spans="1:14" ht="15" customHeight="1" x14ac:dyDescent="0.3">
      <c r="A1273" t="s">
        <v>2556</v>
      </c>
      <c r="B1273">
        <v>27.5</v>
      </c>
      <c r="C1273">
        <v>6.03</v>
      </c>
      <c r="D1273" t="s">
        <v>4697</v>
      </c>
      <c r="E1273" t="s">
        <v>4697</v>
      </c>
      <c r="F1273" t="s">
        <v>4697</v>
      </c>
      <c r="G1273" t="s">
        <v>4698</v>
      </c>
      <c r="H1273" t="s">
        <v>4697</v>
      </c>
      <c r="I1273" s="6" t="str">
        <f t="shared" si="114"/>
        <v>No</v>
      </c>
      <c r="J1273" s="6" t="str">
        <f t="shared" si="115"/>
        <v>No</v>
      </c>
      <c r="K1273" s="6" t="str">
        <f t="shared" si="116"/>
        <v>No</v>
      </c>
      <c r="L1273" s="6">
        <f t="shared" si="117"/>
        <v>0</v>
      </c>
      <c r="M1273" s="6" t="str">
        <f t="shared" si="118"/>
        <v>Overweight</v>
      </c>
      <c r="N1273" s="6" t="str">
        <f t="shared" si="119"/>
        <v>Prediabetic</v>
      </c>
    </row>
    <row r="1274" spans="1:14" ht="15" customHeight="1" x14ac:dyDescent="0.3">
      <c r="A1274" t="s">
        <v>2558</v>
      </c>
      <c r="B1274">
        <v>27.36</v>
      </c>
      <c r="C1274">
        <v>5.96</v>
      </c>
      <c r="D1274" t="s">
        <v>4697</v>
      </c>
      <c r="E1274" t="s">
        <v>4697</v>
      </c>
      <c r="F1274" t="s">
        <v>4700</v>
      </c>
      <c r="G1274">
        <v>1</v>
      </c>
      <c r="H1274" t="s">
        <v>4697</v>
      </c>
      <c r="I1274" s="6" t="str">
        <f t="shared" si="114"/>
        <v>No</v>
      </c>
      <c r="J1274" s="6" t="str">
        <f t="shared" si="115"/>
        <v>No</v>
      </c>
      <c r="K1274" s="6" t="str">
        <f t="shared" si="116"/>
        <v>No</v>
      </c>
      <c r="L1274" s="6">
        <f t="shared" si="117"/>
        <v>1</v>
      </c>
      <c r="M1274" s="6" t="str">
        <f t="shared" si="118"/>
        <v>Overweight</v>
      </c>
      <c r="N1274" s="6" t="str">
        <f t="shared" si="119"/>
        <v>Prediabetic</v>
      </c>
    </row>
    <row r="1275" spans="1:14" ht="15" customHeight="1" x14ac:dyDescent="0.3">
      <c r="A1275" t="s">
        <v>2560</v>
      </c>
      <c r="B1275">
        <v>20.350000000000001</v>
      </c>
      <c r="C1275">
        <v>4.16</v>
      </c>
      <c r="D1275" t="s">
        <v>4697</v>
      </c>
      <c r="E1275" t="s">
        <v>4697</v>
      </c>
      <c r="F1275" t="s">
        <v>4697</v>
      </c>
      <c r="G1275" t="s">
        <v>4698</v>
      </c>
      <c r="H1275" t="s">
        <v>4697</v>
      </c>
      <c r="I1275" s="6" t="str">
        <f t="shared" si="114"/>
        <v>No</v>
      </c>
      <c r="J1275" s="6" t="str">
        <f t="shared" si="115"/>
        <v>No</v>
      </c>
      <c r="K1275" s="6" t="str">
        <f t="shared" si="116"/>
        <v>No</v>
      </c>
      <c r="L1275" s="6">
        <f t="shared" si="117"/>
        <v>0</v>
      </c>
      <c r="M1275" s="6" t="str">
        <f t="shared" si="118"/>
        <v>Normal Weight</v>
      </c>
      <c r="N1275" s="6" t="str">
        <f t="shared" si="119"/>
        <v>Normal</v>
      </c>
    </row>
    <row r="1276" spans="1:14" ht="15" customHeight="1" x14ac:dyDescent="0.3">
      <c r="A1276" t="s">
        <v>2562</v>
      </c>
      <c r="B1276">
        <v>24.035</v>
      </c>
      <c r="C1276">
        <v>6.11</v>
      </c>
      <c r="D1276" t="s">
        <v>4697</v>
      </c>
      <c r="E1276" t="s">
        <v>4697</v>
      </c>
      <c r="F1276" t="s">
        <v>4697</v>
      </c>
      <c r="G1276" t="s">
        <v>4698</v>
      </c>
      <c r="H1276" t="s">
        <v>4697</v>
      </c>
      <c r="I1276" s="6" t="str">
        <f t="shared" si="114"/>
        <v>No</v>
      </c>
      <c r="J1276" s="6" t="str">
        <f t="shared" si="115"/>
        <v>No</v>
      </c>
      <c r="K1276" s="6" t="str">
        <f t="shared" si="116"/>
        <v>No</v>
      </c>
      <c r="L1276" s="6">
        <f t="shared" si="117"/>
        <v>0</v>
      </c>
      <c r="M1276" s="6" t="str">
        <f t="shared" si="118"/>
        <v>Normal Weight</v>
      </c>
      <c r="N1276" s="6" t="str">
        <f t="shared" si="119"/>
        <v>Prediabetic</v>
      </c>
    </row>
    <row r="1277" spans="1:14" ht="15" customHeight="1" x14ac:dyDescent="0.3">
      <c r="A1277" t="s">
        <v>2564</v>
      </c>
      <c r="B1277">
        <v>23.56</v>
      </c>
      <c r="C1277">
        <v>5.97</v>
      </c>
      <c r="D1277" t="s">
        <v>4697</v>
      </c>
      <c r="E1277" t="s">
        <v>4697</v>
      </c>
      <c r="F1277" t="s">
        <v>4697</v>
      </c>
      <c r="G1277" t="s">
        <v>4698</v>
      </c>
      <c r="H1277" t="s">
        <v>4697</v>
      </c>
      <c r="I1277" s="6" t="str">
        <f t="shared" si="114"/>
        <v>No</v>
      </c>
      <c r="J1277" s="6" t="str">
        <f t="shared" si="115"/>
        <v>No</v>
      </c>
      <c r="K1277" s="6" t="str">
        <f t="shared" si="116"/>
        <v>No</v>
      </c>
      <c r="L1277" s="6">
        <f t="shared" si="117"/>
        <v>0</v>
      </c>
      <c r="M1277" s="6" t="str">
        <f t="shared" si="118"/>
        <v>Normal Weight</v>
      </c>
      <c r="N1277" s="6" t="str">
        <f t="shared" si="119"/>
        <v>Prediabetic</v>
      </c>
    </row>
    <row r="1278" spans="1:14" ht="15" customHeight="1" x14ac:dyDescent="0.3">
      <c r="A1278" t="s">
        <v>2566</v>
      </c>
      <c r="B1278">
        <v>27.17</v>
      </c>
      <c r="C1278">
        <v>10.81</v>
      </c>
      <c r="D1278" t="s">
        <v>4697</v>
      </c>
      <c r="E1278" t="s">
        <v>4697</v>
      </c>
      <c r="F1278" t="s">
        <v>4697</v>
      </c>
      <c r="G1278">
        <v>2</v>
      </c>
      <c r="H1278" t="s">
        <v>4697</v>
      </c>
      <c r="I1278" s="6" t="str">
        <f t="shared" si="114"/>
        <v>No</v>
      </c>
      <c r="J1278" s="6" t="str">
        <f t="shared" si="115"/>
        <v>No</v>
      </c>
      <c r="K1278" s="6" t="str">
        <f t="shared" si="116"/>
        <v>No</v>
      </c>
      <c r="L1278" s="6">
        <f t="shared" si="117"/>
        <v>2</v>
      </c>
      <c r="M1278" s="6" t="str">
        <f t="shared" si="118"/>
        <v>Overweight</v>
      </c>
      <c r="N1278" s="6" t="str">
        <f t="shared" si="119"/>
        <v>Diabetic</v>
      </c>
    </row>
    <row r="1279" spans="1:14" ht="15" customHeight="1" x14ac:dyDescent="0.3">
      <c r="A1279" t="s">
        <v>2568</v>
      </c>
      <c r="B1279">
        <v>34.32</v>
      </c>
      <c r="C1279">
        <v>5.7</v>
      </c>
      <c r="D1279" t="s">
        <v>4699</v>
      </c>
      <c r="E1279" t="s">
        <v>4697</v>
      </c>
      <c r="F1279" t="s">
        <v>4700</v>
      </c>
      <c r="G1279">
        <v>1</v>
      </c>
      <c r="H1279" t="s">
        <v>4697</v>
      </c>
      <c r="I1279" s="6" t="str">
        <f t="shared" si="114"/>
        <v>Yes</v>
      </c>
      <c r="J1279" s="6" t="str">
        <f t="shared" si="115"/>
        <v>No</v>
      </c>
      <c r="K1279" s="6" t="str">
        <f t="shared" si="116"/>
        <v>No</v>
      </c>
      <c r="L1279" s="6">
        <f t="shared" si="117"/>
        <v>1</v>
      </c>
      <c r="M1279" s="6" t="str">
        <f t="shared" si="118"/>
        <v>Obesity</v>
      </c>
      <c r="N1279" s="6" t="str">
        <f t="shared" si="119"/>
        <v>Prediabetic</v>
      </c>
    </row>
    <row r="1280" spans="1:14" ht="15" customHeight="1" x14ac:dyDescent="0.3">
      <c r="A1280" t="s">
        <v>2570</v>
      </c>
      <c r="B1280">
        <v>23.87</v>
      </c>
      <c r="C1280">
        <v>4.7699999999999996</v>
      </c>
      <c r="D1280" t="s">
        <v>4699</v>
      </c>
      <c r="E1280" t="s">
        <v>4697</v>
      </c>
      <c r="F1280" t="s">
        <v>4700</v>
      </c>
      <c r="G1280">
        <v>1</v>
      </c>
      <c r="H1280" t="s">
        <v>4697</v>
      </c>
      <c r="I1280" s="6" t="str">
        <f t="shared" si="114"/>
        <v>Yes</v>
      </c>
      <c r="J1280" s="6" t="str">
        <f t="shared" si="115"/>
        <v>No</v>
      </c>
      <c r="K1280" s="6" t="str">
        <f t="shared" si="116"/>
        <v>No</v>
      </c>
      <c r="L1280" s="6">
        <f t="shared" si="117"/>
        <v>1</v>
      </c>
      <c r="M1280" s="6" t="str">
        <f t="shared" si="118"/>
        <v>Normal Weight</v>
      </c>
      <c r="N1280" s="6" t="str">
        <f t="shared" si="119"/>
        <v>Normal</v>
      </c>
    </row>
    <row r="1281" spans="1:14" ht="15" customHeight="1" x14ac:dyDescent="0.3">
      <c r="A1281" t="s">
        <v>2572</v>
      </c>
      <c r="B1281">
        <v>30.15</v>
      </c>
      <c r="C1281">
        <v>4.25</v>
      </c>
      <c r="D1281" t="s">
        <v>4697</v>
      </c>
      <c r="E1281" t="s">
        <v>4697</v>
      </c>
      <c r="F1281" t="s">
        <v>4697</v>
      </c>
      <c r="G1281">
        <v>1</v>
      </c>
      <c r="H1281" t="s">
        <v>4697</v>
      </c>
      <c r="I1281" s="6" t="str">
        <f t="shared" si="114"/>
        <v>No</v>
      </c>
      <c r="J1281" s="6" t="str">
        <f t="shared" si="115"/>
        <v>No</v>
      </c>
      <c r="K1281" s="6" t="str">
        <f t="shared" si="116"/>
        <v>No</v>
      </c>
      <c r="L1281" s="6">
        <f t="shared" si="117"/>
        <v>1</v>
      </c>
      <c r="M1281" s="6" t="str">
        <f t="shared" si="118"/>
        <v>Obesity</v>
      </c>
      <c r="N1281" s="6" t="str">
        <f t="shared" si="119"/>
        <v>Normal</v>
      </c>
    </row>
    <row r="1282" spans="1:14" ht="15" customHeight="1" x14ac:dyDescent="0.3">
      <c r="A1282" t="s">
        <v>2574</v>
      </c>
      <c r="B1282">
        <v>26.36</v>
      </c>
      <c r="C1282">
        <v>5.52</v>
      </c>
      <c r="D1282" t="s">
        <v>4697</v>
      </c>
      <c r="E1282" t="s">
        <v>4697</v>
      </c>
      <c r="F1282" t="s">
        <v>4697</v>
      </c>
      <c r="G1282" t="s">
        <v>4698</v>
      </c>
      <c r="H1282" t="s">
        <v>4697</v>
      </c>
      <c r="I1282" s="6" t="str">
        <f t="shared" ref="I1282:I1345" si="120">PROPER(D1282)</f>
        <v>No</v>
      </c>
      <c r="J1282" s="6" t="str">
        <f t="shared" ref="J1282:J1345" si="121">PROPER(E1282)</f>
        <v>No</v>
      </c>
      <c r="K1282" s="6" t="str">
        <f t="shared" ref="K1282:K1345" si="122">IF(H1282="?",$K$4,PROPER(H1282))</f>
        <v>No</v>
      </c>
      <c r="L1282" s="6">
        <f t="shared" ref="L1282:L1345" si="123">IF(G1282="No major surgery",0,G1282)</f>
        <v>0</v>
      </c>
      <c r="M1282" s="6" t="str">
        <f t="shared" ref="M1282:M1345" si="124">IF(B1282&lt;18.5,"Underweight",IF(B1282&lt;=24.9,"Normal Weight",IF(B1282&lt;=29.9,"Overweight","Obesity")))</f>
        <v>Overweight</v>
      </c>
      <c r="N1282" s="6" t="str">
        <f t="shared" ref="N1282:N1345" si="125">IF(C1282&lt;5.7,"Normal",IF(C1282&lt;=6.4,"Prediabetic","Diabetic"))</f>
        <v>Normal</v>
      </c>
    </row>
    <row r="1283" spans="1:14" ht="15" customHeight="1" x14ac:dyDescent="0.3">
      <c r="A1283" t="s">
        <v>2576</v>
      </c>
      <c r="B1283">
        <v>45.32</v>
      </c>
      <c r="C1283">
        <v>6.53</v>
      </c>
      <c r="D1283" t="s">
        <v>4699</v>
      </c>
      <c r="E1283" t="s">
        <v>4697</v>
      </c>
      <c r="F1283" t="s">
        <v>4697</v>
      </c>
      <c r="G1283">
        <v>1</v>
      </c>
      <c r="H1283" t="s">
        <v>4697</v>
      </c>
      <c r="I1283" s="6" t="str">
        <f t="shared" si="120"/>
        <v>Yes</v>
      </c>
      <c r="J1283" s="6" t="str">
        <f t="shared" si="121"/>
        <v>No</v>
      </c>
      <c r="K1283" s="6" t="str">
        <f t="shared" si="122"/>
        <v>No</v>
      </c>
      <c r="L1283" s="6">
        <f t="shared" si="123"/>
        <v>1</v>
      </c>
      <c r="M1283" s="6" t="str">
        <f t="shared" si="124"/>
        <v>Obesity</v>
      </c>
      <c r="N1283" s="6" t="str">
        <f t="shared" si="125"/>
        <v>Diabetic</v>
      </c>
    </row>
    <row r="1284" spans="1:14" ht="15" customHeight="1" x14ac:dyDescent="0.3">
      <c r="A1284" t="s">
        <v>2578</v>
      </c>
      <c r="B1284">
        <v>31.93</v>
      </c>
      <c r="C1284">
        <v>4.82</v>
      </c>
      <c r="D1284" t="s">
        <v>4699</v>
      </c>
      <c r="E1284" t="s">
        <v>4697</v>
      </c>
      <c r="F1284" t="s">
        <v>4697</v>
      </c>
      <c r="G1284">
        <v>1</v>
      </c>
      <c r="H1284" t="s">
        <v>4697</v>
      </c>
      <c r="I1284" s="6" t="str">
        <f t="shared" si="120"/>
        <v>Yes</v>
      </c>
      <c r="J1284" s="6" t="str">
        <f t="shared" si="121"/>
        <v>No</v>
      </c>
      <c r="K1284" s="6" t="str">
        <f t="shared" si="122"/>
        <v>No</v>
      </c>
      <c r="L1284" s="6">
        <f t="shared" si="123"/>
        <v>1</v>
      </c>
      <c r="M1284" s="6" t="str">
        <f t="shared" si="124"/>
        <v>Obesity</v>
      </c>
      <c r="N1284" s="6" t="str">
        <f t="shared" si="125"/>
        <v>Normal</v>
      </c>
    </row>
    <row r="1285" spans="1:14" ht="15" customHeight="1" x14ac:dyDescent="0.3">
      <c r="A1285" t="s">
        <v>2580</v>
      </c>
      <c r="B1285">
        <v>36</v>
      </c>
      <c r="C1285">
        <v>11.94</v>
      </c>
      <c r="D1285" t="s">
        <v>4699</v>
      </c>
      <c r="E1285" t="s">
        <v>4697</v>
      </c>
      <c r="F1285" t="s">
        <v>4697</v>
      </c>
      <c r="G1285">
        <v>1</v>
      </c>
      <c r="H1285" t="s">
        <v>4697</v>
      </c>
      <c r="I1285" s="6" t="str">
        <f t="shared" si="120"/>
        <v>Yes</v>
      </c>
      <c r="J1285" s="6" t="str">
        <f t="shared" si="121"/>
        <v>No</v>
      </c>
      <c r="K1285" s="6" t="str">
        <f t="shared" si="122"/>
        <v>No</v>
      </c>
      <c r="L1285" s="6">
        <f t="shared" si="123"/>
        <v>1</v>
      </c>
      <c r="M1285" s="6" t="str">
        <f t="shared" si="124"/>
        <v>Obesity</v>
      </c>
      <c r="N1285" s="6" t="str">
        <f t="shared" si="125"/>
        <v>Diabetic</v>
      </c>
    </row>
    <row r="1286" spans="1:14" ht="15" customHeight="1" x14ac:dyDescent="0.3">
      <c r="A1286" t="s">
        <v>2582</v>
      </c>
      <c r="B1286">
        <v>32</v>
      </c>
      <c r="C1286">
        <v>7.85</v>
      </c>
      <c r="D1286" t="s">
        <v>4699</v>
      </c>
      <c r="E1286" t="s">
        <v>4697</v>
      </c>
      <c r="F1286" t="s">
        <v>4697</v>
      </c>
      <c r="G1286">
        <v>1</v>
      </c>
      <c r="H1286" t="s">
        <v>4697</v>
      </c>
      <c r="I1286" s="6" t="str">
        <f t="shared" si="120"/>
        <v>Yes</v>
      </c>
      <c r="J1286" s="6" t="str">
        <f t="shared" si="121"/>
        <v>No</v>
      </c>
      <c r="K1286" s="6" t="str">
        <f t="shared" si="122"/>
        <v>No</v>
      </c>
      <c r="L1286" s="6">
        <f t="shared" si="123"/>
        <v>1</v>
      </c>
      <c r="M1286" s="6" t="str">
        <f t="shared" si="124"/>
        <v>Obesity</v>
      </c>
      <c r="N1286" s="6" t="str">
        <f t="shared" si="125"/>
        <v>Diabetic</v>
      </c>
    </row>
    <row r="1287" spans="1:14" ht="15" customHeight="1" x14ac:dyDescent="0.3">
      <c r="A1287" t="s">
        <v>2584</v>
      </c>
      <c r="B1287">
        <v>29.37</v>
      </c>
      <c r="C1287">
        <v>8.01</v>
      </c>
      <c r="D1287" t="s">
        <v>4699</v>
      </c>
      <c r="E1287" t="s">
        <v>4697</v>
      </c>
      <c r="F1287" t="s">
        <v>4697</v>
      </c>
      <c r="G1287">
        <v>1</v>
      </c>
      <c r="H1287" t="s">
        <v>4697</v>
      </c>
      <c r="I1287" s="6" t="str">
        <f t="shared" si="120"/>
        <v>Yes</v>
      </c>
      <c r="J1287" s="6" t="str">
        <f t="shared" si="121"/>
        <v>No</v>
      </c>
      <c r="K1287" s="6" t="str">
        <f t="shared" si="122"/>
        <v>No</v>
      </c>
      <c r="L1287" s="6">
        <f t="shared" si="123"/>
        <v>1</v>
      </c>
      <c r="M1287" s="6" t="str">
        <f t="shared" si="124"/>
        <v>Overweight</v>
      </c>
      <c r="N1287" s="6" t="str">
        <f t="shared" si="125"/>
        <v>Diabetic</v>
      </c>
    </row>
    <row r="1288" spans="1:14" ht="15" customHeight="1" x14ac:dyDescent="0.3">
      <c r="A1288" t="s">
        <v>2586</v>
      </c>
      <c r="B1288">
        <v>23.6</v>
      </c>
      <c r="C1288">
        <v>7.4</v>
      </c>
      <c r="D1288" t="s">
        <v>4699</v>
      </c>
      <c r="E1288" t="s">
        <v>4697</v>
      </c>
      <c r="F1288" t="s">
        <v>4697</v>
      </c>
      <c r="G1288">
        <v>1</v>
      </c>
      <c r="H1288" t="s">
        <v>4697</v>
      </c>
      <c r="I1288" s="6" t="str">
        <f t="shared" si="120"/>
        <v>Yes</v>
      </c>
      <c r="J1288" s="6" t="str">
        <f t="shared" si="121"/>
        <v>No</v>
      </c>
      <c r="K1288" s="6" t="str">
        <f t="shared" si="122"/>
        <v>No</v>
      </c>
      <c r="L1288" s="6">
        <f t="shared" si="123"/>
        <v>1</v>
      </c>
      <c r="M1288" s="6" t="str">
        <f t="shared" si="124"/>
        <v>Normal Weight</v>
      </c>
      <c r="N1288" s="6" t="str">
        <f t="shared" si="125"/>
        <v>Diabetic</v>
      </c>
    </row>
    <row r="1289" spans="1:14" ht="15" customHeight="1" x14ac:dyDescent="0.3">
      <c r="A1289" t="s">
        <v>2588</v>
      </c>
      <c r="B1289">
        <v>33.155000000000001</v>
      </c>
      <c r="C1289">
        <v>8.3800000000000008</v>
      </c>
      <c r="D1289" t="s">
        <v>4699</v>
      </c>
      <c r="E1289" t="s">
        <v>4697</v>
      </c>
      <c r="F1289" t="s">
        <v>4697</v>
      </c>
      <c r="G1289" t="s">
        <v>4698</v>
      </c>
      <c r="H1289" t="s">
        <v>4697</v>
      </c>
      <c r="I1289" s="6" t="str">
        <f t="shared" si="120"/>
        <v>Yes</v>
      </c>
      <c r="J1289" s="6" t="str">
        <f t="shared" si="121"/>
        <v>No</v>
      </c>
      <c r="K1289" s="6" t="str">
        <f t="shared" si="122"/>
        <v>No</v>
      </c>
      <c r="L1289" s="6">
        <f t="shared" si="123"/>
        <v>0</v>
      </c>
      <c r="M1289" s="6" t="str">
        <f t="shared" si="124"/>
        <v>Obesity</v>
      </c>
      <c r="N1289" s="6" t="str">
        <f t="shared" si="125"/>
        <v>Diabetic</v>
      </c>
    </row>
    <row r="1290" spans="1:14" ht="15" customHeight="1" x14ac:dyDescent="0.3">
      <c r="A1290" t="s">
        <v>2590</v>
      </c>
      <c r="B1290">
        <v>24.32</v>
      </c>
      <c r="C1290">
        <v>11.56</v>
      </c>
      <c r="D1290" t="s">
        <v>4699</v>
      </c>
      <c r="E1290" t="s">
        <v>4697</v>
      </c>
      <c r="F1290" t="s">
        <v>4697</v>
      </c>
      <c r="G1290">
        <v>1</v>
      </c>
      <c r="H1290" t="s">
        <v>4697</v>
      </c>
      <c r="I1290" s="6" t="str">
        <f t="shared" si="120"/>
        <v>Yes</v>
      </c>
      <c r="J1290" s="6" t="str">
        <f t="shared" si="121"/>
        <v>No</v>
      </c>
      <c r="K1290" s="6" t="str">
        <f t="shared" si="122"/>
        <v>No</v>
      </c>
      <c r="L1290" s="6">
        <f t="shared" si="123"/>
        <v>1</v>
      </c>
      <c r="M1290" s="6" t="str">
        <f t="shared" si="124"/>
        <v>Normal Weight</v>
      </c>
      <c r="N1290" s="6" t="str">
        <f t="shared" si="125"/>
        <v>Diabetic</v>
      </c>
    </row>
    <row r="1291" spans="1:14" ht="15" customHeight="1" x14ac:dyDescent="0.3">
      <c r="A1291" t="s">
        <v>2592</v>
      </c>
      <c r="B1291">
        <v>36.299999999999997</v>
      </c>
      <c r="C1291">
        <v>4.6100000000000003</v>
      </c>
      <c r="D1291" t="s">
        <v>4697</v>
      </c>
      <c r="E1291" t="s">
        <v>4697</v>
      </c>
      <c r="F1291" t="s">
        <v>4697</v>
      </c>
      <c r="G1291" t="s">
        <v>4698</v>
      </c>
      <c r="H1291" t="s">
        <v>4697</v>
      </c>
      <c r="I1291" s="6" t="str">
        <f t="shared" si="120"/>
        <v>No</v>
      </c>
      <c r="J1291" s="6" t="str">
        <f t="shared" si="121"/>
        <v>No</v>
      </c>
      <c r="K1291" s="6" t="str">
        <f t="shared" si="122"/>
        <v>No</v>
      </c>
      <c r="L1291" s="6">
        <f t="shared" si="123"/>
        <v>0</v>
      </c>
      <c r="M1291" s="6" t="str">
        <f t="shared" si="124"/>
        <v>Obesity</v>
      </c>
      <c r="N1291" s="6" t="str">
        <f t="shared" si="125"/>
        <v>Normal</v>
      </c>
    </row>
    <row r="1292" spans="1:14" ht="15" customHeight="1" x14ac:dyDescent="0.3">
      <c r="A1292" t="s">
        <v>2594</v>
      </c>
      <c r="B1292">
        <v>34.4</v>
      </c>
      <c r="C1292">
        <v>4.95</v>
      </c>
      <c r="D1292" t="s">
        <v>4697</v>
      </c>
      <c r="E1292" t="s">
        <v>4697</v>
      </c>
      <c r="F1292" t="s">
        <v>4700</v>
      </c>
      <c r="G1292">
        <v>1</v>
      </c>
      <c r="H1292" t="s">
        <v>4697</v>
      </c>
      <c r="I1292" s="6" t="str">
        <f t="shared" si="120"/>
        <v>No</v>
      </c>
      <c r="J1292" s="6" t="str">
        <f t="shared" si="121"/>
        <v>No</v>
      </c>
      <c r="K1292" s="6" t="str">
        <f t="shared" si="122"/>
        <v>No</v>
      </c>
      <c r="L1292" s="6">
        <f t="shared" si="123"/>
        <v>1</v>
      </c>
      <c r="M1292" s="6" t="str">
        <f t="shared" si="124"/>
        <v>Obesity</v>
      </c>
      <c r="N1292" s="6" t="str">
        <f t="shared" si="125"/>
        <v>Normal</v>
      </c>
    </row>
    <row r="1293" spans="1:14" ht="15" customHeight="1" x14ac:dyDescent="0.3">
      <c r="A1293" t="s">
        <v>2596</v>
      </c>
      <c r="B1293">
        <v>30.9</v>
      </c>
      <c r="C1293">
        <v>5.04</v>
      </c>
      <c r="D1293" t="s">
        <v>4697</v>
      </c>
      <c r="E1293" t="s">
        <v>4697</v>
      </c>
      <c r="F1293" t="s">
        <v>4697</v>
      </c>
      <c r="G1293" t="s">
        <v>4698</v>
      </c>
      <c r="H1293" t="s">
        <v>4697</v>
      </c>
      <c r="I1293" s="6" t="str">
        <f t="shared" si="120"/>
        <v>No</v>
      </c>
      <c r="J1293" s="6" t="str">
        <f t="shared" si="121"/>
        <v>No</v>
      </c>
      <c r="K1293" s="6" t="str">
        <f t="shared" si="122"/>
        <v>No</v>
      </c>
      <c r="L1293" s="6">
        <f t="shared" si="123"/>
        <v>0</v>
      </c>
      <c r="M1293" s="6" t="str">
        <f t="shared" si="124"/>
        <v>Obesity</v>
      </c>
      <c r="N1293" s="6" t="str">
        <f t="shared" si="125"/>
        <v>Normal</v>
      </c>
    </row>
    <row r="1294" spans="1:14" ht="15" customHeight="1" x14ac:dyDescent="0.3">
      <c r="A1294" t="s">
        <v>2598</v>
      </c>
      <c r="B1294">
        <v>28.6</v>
      </c>
      <c r="C1294">
        <v>5.42</v>
      </c>
      <c r="D1294" t="s">
        <v>4697</v>
      </c>
      <c r="E1294" t="s">
        <v>4697</v>
      </c>
      <c r="F1294" t="s">
        <v>4697</v>
      </c>
      <c r="G1294" t="s">
        <v>4698</v>
      </c>
      <c r="H1294" t="s">
        <v>4697</v>
      </c>
      <c r="I1294" s="6" t="str">
        <f t="shared" si="120"/>
        <v>No</v>
      </c>
      <c r="J1294" s="6" t="str">
        <f t="shared" si="121"/>
        <v>No</v>
      </c>
      <c r="K1294" s="6" t="str">
        <f t="shared" si="122"/>
        <v>No</v>
      </c>
      <c r="L1294" s="6">
        <f t="shared" si="123"/>
        <v>0</v>
      </c>
      <c r="M1294" s="6" t="str">
        <f t="shared" si="124"/>
        <v>Overweight</v>
      </c>
      <c r="N1294" s="6" t="str">
        <f t="shared" si="125"/>
        <v>Normal</v>
      </c>
    </row>
    <row r="1295" spans="1:14" ht="15" customHeight="1" x14ac:dyDescent="0.3">
      <c r="A1295" t="s">
        <v>2600</v>
      </c>
      <c r="B1295">
        <v>27.83</v>
      </c>
      <c r="C1295">
        <v>5.39</v>
      </c>
      <c r="D1295" t="s">
        <v>4697</v>
      </c>
      <c r="E1295" t="s">
        <v>4697</v>
      </c>
      <c r="F1295" t="s">
        <v>4697</v>
      </c>
      <c r="G1295" t="s">
        <v>4698</v>
      </c>
      <c r="H1295" t="s">
        <v>4697</v>
      </c>
      <c r="I1295" s="6" t="str">
        <f t="shared" si="120"/>
        <v>No</v>
      </c>
      <c r="J1295" s="6" t="str">
        <f t="shared" si="121"/>
        <v>No</v>
      </c>
      <c r="K1295" s="6" t="str">
        <f t="shared" si="122"/>
        <v>No</v>
      </c>
      <c r="L1295" s="6">
        <f t="shared" si="123"/>
        <v>0</v>
      </c>
      <c r="M1295" s="6" t="str">
        <f t="shared" si="124"/>
        <v>Overweight</v>
      </c>
      <c r="N1295" s="6" t="str">
        <f t="shared" si="125"/>
        <v>Normal</v>
      </c>
    </row>
    <row r="1296" spans="1:14" ht="15" customHeight="1" x14ac:dyDescent="0.3">
      <c r="A1296" t="s">
        <v>2602</v>
      </c>
      <c r="B1296">
        <v>39.64</v>
      </c>
      <c r="C1296">
        <v>6</v>
      </c>
      <c r="D1296" t="s">
        <v>4697</v>
      </c>
      <c r="E1296" t="s">
        <v>4697</v>
      </c>
      <c r="F1296" t="s">
        <v>4700</v>
      </c>
      <c r="G1296">
        <v>1</v>
      </c>
      <c r="H1296" t="s">
        <v>4697</v>
      </c>
      <c r="I1296" s="6" t="str">
        <f t="shared" si="120"/>
        <v>No</v>
      </c>
      <c r="J1296" s="6" t="str">
        <f t="shared" si="121"/>
        <v>No</v>
      </c>
      <c r="K1296" s="6" t="str">
        <f t="shared" si="122"/>
        <v>No</v>
      </c>
      <c r="L1296" s="6">
        <f t="shared" si="123"/>
        <v>1</v>
      </c>
      <c r="M1296" s="6" t="str">
        <f t="shared" si="124"/>
        <v>Obesity</v>
      </c>
      <c r="N1296" s="6" t="str">
        <f t="shared" si="125"/>
        <v>Prediabetic</v>
      </c>
    </row>
    <row r="1297" spans="1:14" ht="15" customHeight="1" x14ac:dyDescent="0.3">
      <c r="A1297" t="s">
        <v>2604</v>
      </c>
      <c r="B1297">
        <v>38.479999999999997</v>
      </c>
      <c r="C1297">
        <v>6.02</v>
      </c>
      <c r="D1297" t="s">
        <v>4697</v>
      </c>
      <c r="E1297" t="s">
        <v>4697</v>
      </c>
      <c r="F1297" t="s">
        <v>4697</v>
      </c>
      <c r="G1297">
        <v>1</v>
      </c>
      <c r="H1297" t="s">
        <v>4697</v>
      </c>
      <c r="I1297" s="6" t="str">
        <f t="shared" si="120"/>
        <v>No</v>
      </c>
      <c r="J1297" s="6" t="str">
        <f t="shared" si="121"/>
        <v>No</v>
      </c>
      <c r="K1297" s="6" t="str">
        <f t="shared" si="122"/>
        <v>No</v>
      </c>
      <c r="L1297" s="6">
        <f t="shared" si="123"/>
        <v>1</v>
      </c>
      <c r="M1297" s="6" t="str">
        <f t="shared" si="124"/>
        <v>Obesity</v>
      </c>
      <c r="N1297" s="6" t="str">
        <f t="shared" si="125"/>
        <v>Prediabetic</v>
      </c>
    </row>
    <row r="1298" spans="1:14" ht="15" customHeight="1" x14ac:dyDescent="0.3">
      <c r="A1298" t="s">
        <v>2606</v>
      </c>
      <c r="B1298">
        <v>36.200000000000003</v>
      </c>
      <c r="C1298">
        <v>4.62</v>
      </c>
      <c r="D1298" t="s">
        <v>4697</v>
      </c>
      <c r="E1298" t="s">
        <v>4697</v>
      </c>
      <c r="F1298" t="s">
        <v>4697</v>
      </c>
      <c r="G1298">
        <v>2</v>
      </c>
      <c r="H1298" t="s">
        <v>4697</v>
      </c>
      <c r="I1298" s="6" t="str">
        <f t="shared" si="120"/>
        <v>No</v>
      </c>
      <c r="J1298" s="6" t="str">
        <f t="shared" si="121"/>
        <v>No</v>
      </c>
      <c r="K1298" s="6" t="str">
        <f t="shared" si="122"/>
        <v>No</v>
      </c>
      <c r="L1298" s="6">
        <f t="shared" si="123"/>
        <v>2</v>
      </c>
      <c r="M1298" s="6" t="str">
        <f t="shared" si="124"/>
        <v>Obesity</v>
      </c>
      <c r="N1298" s="6" t="str">
        <f t="shared" si="125"/>
        <v>Normal</v>
      </c>
    </row>
    <row r="1299" spans="1:14" ht="15" customHeight="1" x14ac:dyDescent="0.3">
      <c r="A1299" t="s">
        <v>2608</v>
      </c>
      <c r="B1299">
        <v>27.13</v>
      </c>
      <c r="C1299">
        <v>5.59</v>
      </c>
      <c r="D1299" t="s">
        <v>4697</v>
      </c>
      <c r="E1299" t="s">
        <v>4697</v>
      </c>
      <c r="F1299" t="s">
        <v>4697</v>
      </c>
      <c r="G1299">
        <v>1</v>
      </c>
      <c r="H1299" t="s">
        <v>4697</v>
      </c>
      <c r="I1299" s="6" t="str">
        <f t="shared" si="120"/>
        <v>No</v>
      </c>
      <c r="J1299" s="6" t="str">
        <f t="shared" si="121"/>
        <v>No</v>
      </c>
      <c r="K1299" s="6" t="str">
        <f t="shared" si="122"/>
        <v>No</v>
      </c>
      <c r="L1299" s="6">
        <f t="shared" si="123"/>
        <v>1</v>
      </c>
      <c r="M1299" s="6" t="str">
        <f t="shared" si="124"/>
        <v>Overweight</v>
      </c>
      <c r="N1299" s="6" t="str">
        <f t="shared" si="125"/>
        <v>Normal</v>
      </c>
    </row>
    <row r="1300" spans="1:14" ht="15" customHeight="1" x14ac:dyDescent="0.3">
      <c r="A1300" t="s">
        <v>2610</v>
      </c>
      <c r="B1300">
        <v>20.75</v>
      </c>
      <c r="C1300">
        <v>5.18</v>
      </c>
      <c r="D1300" t="s">
        <v>4699</v>
      </c>
      <c r="E1300" t="s">
        <v>4697</v>
      </c>
      <c r="F1300" t="s">
        <v>4697</v>
      </c>
      <c r="G1300">
        <v>2</v>
      </c>
      <c r="H1300" t="s">
        <v>4697</v>
      </c>
      <c r="I1300" s="6" t="str">
        <f t="shared" si="120"/>
        <v>Yes</v>
      </c>
      <c r="J1300" s="6" t="str">
        <f t="shared" si="121"/>
        <v>No</v>
      </c>
      <c r="K1300" s="6" t="str">
        <f t="shared" si="122"/>
        <v>No</v>
      </c>
      <c r="L1300" s="6">
        <f t="shared" si="123"/>
        <v>2</v>
      </c>
      <c r="M1300" s="6" t="str">
        <f t="shared" si="124"/>
        <v>Normal Weight</v>
      </c>
      <c r="N1300" s="6" t="str">
        <f t="shared" si="125"/>
        <v>Normal</v>
      </c>
    </row>
    <row r="1301" spans="1:14" ht="15" customHeight="1" x14ac:dyDescent="0.3">
      <c r="A1301" t="s">
        <v>2612</v>
      </c>
      <c r="B1301">
        <v>26.6</v>
      </c>
      <c r="C1301">
        <v>6.29</v>
      </c>
      <c r="D1301" t="s">
        <v>4697</v>
      </c>
      <c r="E1301" t="s">
        <v>4697</v>
      </c>
      <c r="F1301" t="s">
        <v>4697</v>
      </c>
      <c r="G1301">
        <v>2</v>
      </c>
      <c r="H1301" t="s">
        <v>4697</v>
      </c>
      <c r="I1301" s="6" t="str">
        <f t="shared" si="120"/>
        <v>No</v>
      </c>
      <c r="J1301" s="6" t="str">
        <f t="shared" si="121"/>
        <v>No</v>
      </c>
      <c r="K1301" s="6" t="str">
        <f t="shared" si="122"/>
        <v>No</v>
      </c>
      <c r="L1301" s="6">
        <f t="shared" si="123"/>
        <v>2</v>
      </c>
      <c r="M1301" s="6" t="str">
        <f t="shared" si="124"/>
        <v>Overweight</v>
      </c>
      <c r="N1301" s="6" t="str">
        <f t="shared" si="125"/>
        <v>Prediabetic</v>
      </c>
    </row>
    <row r="1302" spans="1:14" ht="15" customHeight="1" x14ac:dyDescent="0.3">
      <c r="A1302" t="s">
        <v>2614</v>
      </c>
      <c r="B1302">
        <v>25.3</v>
      </c>
      <c r="C1302">
        <v>4.49</v>
      </c>
      <c r="D1302" t="s">
        <v>4697</v>
      </c>
      <c r="E1302" t="s">
        <v>4697</v>
      </c>
      <c r="F1302" t="s">
        <v>4697</v>
      </c>
      <c r="G1302">
        <v>2</v>
      </c>
      <c r="H1302" t="s">
        <v>4697</v>
      </c>
      <c r="I1302" s="6" t="str">
        <f t="shared" si="120"/>
        <v>No</v>
      </c>
      <c r="J1302" s="6" t="str">
        <f t="shared" si="121"/>
        <v>No</v>
      </c>
      <c r="K1302" s="6" t="str">
        <f t="shared" si="122"/>
        <v>No</v>
      </c>
      <c r="L1302" s="6">
        <f t="shared" si="123"/>
        <v>2</v>
      </c>
      <c r="M1302" s="6" t="str">
        <f t="shared" si="124"/>
        <v>Overweight</v>
      </c>
      <c r="N1302" s="6" t="str">
        <f t="shared" si="125"/>
        <v>Normal</v>
      </c>
    </row>
    <row r="1303" spans="1:14" ht="15" customHeight="1" x14ac:dyDescent="0.3">
      <c r="A1303" t="s">
        <v>2616</v>
      </c>
      <c r="B1303">
        <v>18.84</v>
      </c>
      <c r="C1303">
        <v>11.82</v>
      </c>
      <c r="D1303" t="s">
        <v>4699</v>
      </c>
      <c r="E1303" t="s">
        <v>4697</v>
      </c>
      <c r="F1303" t="s">
        <v>4700</v>
      </c>
      <c r="G1303">
        <v>1</v>
      </c>
      <c r="H1303" t="s">
        <v>4697</v>
      </c>
      <c r="I1303" s="6" t="str">
        <f t="shared" si="120"/>
        <v>Yes</v>
      </c>
      <c r="J1303" s="6" t="str">
        <f t="shared" si="121"/>
        <v>No</v>
      </c>
      <c r="K1303" s="6" t="str">
        <f t="shared" si="122"/>
        <v>No</v>
      </c>
      <c r="L1303" s="6">
        <f t="shared" si="123"/>
        <v>1</v>
      </c>
      <c r="M1303" s="6" t="str">
        <f t="shared" si="124"/>
        <v>Normal Weight</v>
      </c>
      <c r="N1303" s="6" t="str">
        <f t="shared" si="125"/>
        <v>Diabetic</v>
      </c>
    </row>
    <row r="1304" spans="1:14" ht="15" customHeight="1" x14ac:dyDescent="0.3">
      <c r="A1304" t="s">
        <v>2618</v>
      </c>
      <c r="B1304">
        <v>19.57</v>
      </c>
      <c r="C1304">
        <v>7.41</v>
      </c>
      <c r="D1304" t="s">
        <v>4699</v>
      </c>
      <c r="E1304" t="s">
        <v>4697</v>
      </c>
      <c r="F1304" t="s">
        <v>4697</v>
      </c>
      <c r="G1304">
        <v>1</v>
      </c>
      <c r="H1304" t="s">
        <v>4697</v>
      </c>
      <c r="I1304" s="6" t="str">
        <f t="shared" si="120"/>
        <v>Yes</v>
      </c>
      <c r="J1304" s="6" t="str">
        <f t="shared" si="121"/>
        <v>No</v>
      </c>
      <c r="K1304" s="6" t="str">
        <f t="shared" si="122"/>
        <v>No</v>
      </c>
      <c r="L1304" s="6">
        <f t="shared" si="123"/>
        <v>1</v>
      </c>
      <c r="M1304" s="6" t="str">
        <f t="shared" si="124"/>
        <v>Normal Weight</v>
      </c>
      <c r="N1304" s="6" t="str">
        <f t="shared" si="125"/>
        <v>Diabetic</v>
      </c>
    </row>
    <row r="1305" spans="1:14" ht="15" customHeight="1" x14ac:dyDescent="0.3">
      <c r="A1305" t="s">
        <v>2620</v>
      </c>
      <c r="B1305">
        <v>30.495000000000001</v>
      </c>
      <c r="C1305">
        <v>5.97</v>
      </c>
      <c r="D1305" t="s">
        <v>4697</v>
      </c>
      <c r="E1305" t="s">
        <v>4697</v>
      </c>
      <c r="F1305" t="s">
        <v>4697</v>
      </c>
      <c r="G1305" t="s">
        <v>4698</v>
      </c>
      <c r="H1305" t="s">
        <v>4697</v>
      </c>
      <c r="I1305" s="6" t="str">
        <f t="shared" si="120"/>
        <v>No</v>
      </c>
      <c r="J1305" s="6" t="str">
        <f t="shared" si="121"/>
        <v>No</v>
      </c>
      <c r="K1305" s="6" t="str">
        <f t="shared" si="122"/>
        <v>No</v>
      </c>
      <c r="L1305" s="6">
        <f t="shared" si="123"/>
        <v>0</v>
      </c>
      <c r="M1305" s="6" t="str">
        <f t="shared" si="124"/>
        <v>Obesity</v>
      </c>
      <c r="N1305" s="6" t="str">
        <f t="shared" si="125"/>
        <v>Prediabetic</v>
      </c>
    </row>
    <row r="1306" spans="1:14" ht="15" customHeight="1" x14ac:dyDescent="0.3">
      <c r="A1306" t="s">
        <v>2622</v>
      </c>
      <c r="B1306">
        <v>30.114999999999998</v>
      </c>
      <c r="C1306">
        <v>5.74</v>
      </c>
      <c r="D1306" t="s">
        <v>4697</v>
      </c>
      <c r="E1306" t="s">
        <v>4697</v>
      </c>
      <c r="F1306" t="s">
        <v>4700</v>
      </c>
      <c r="G1306">
        <v>1</v>
      </c>
      <c r="H1306" t="s">
        <v>4697</v>
      </c>
      <c r="I1306" s="6" t="str">
        <f t="shared" si="120"/>
        <v>No</v>
      </c>
      <c r="J1306" s="6" t="str">
        <f t="shared" si="121"/>
        <v>No</v>
      </c>
      <c r="K1306" s="6" t="str">
        <f t="shared" si="122"/>
        <v>No</v>
      </c>
      <c r="L1306" s="6">
        <f t="shared" si="123"/>
        <v>1</v>
      </c>
      <c r="M1306" s="6" t="str">
        <f t="shared" si="124"/>
        <v>Obesity</v>
      </c>
      <c r="N1306" s="6" t="str">
        <f t="shared" si="125"/>
        <v>Prediabetic</v>
      </c>
    </row>
    <row r="1307" spans="1:14" ht="15" customHeight="1" x14ac:dyDescent="0.3">
      <c r="A1307" t="s">
        <v>2624</v>
      </c>
      <c r="B1307">
        <v>24.78</v>
      </c>
      <c r="C1307">
        <v>9.85</v>
      </c>
      <c r="D1307" t="s">
        <v>4697</v>
      </c>
      <c r="E1307" t="s">
        <v>4697</v>
      </c>
      <c r="F1307" t="s">
        <v>4697</v>
      </c>
      <c r="G1307" t="s">
        <v>4698</v>
      </c>
      <c r="H1307" t="s">
        <v>4697</v>
      </c>
      <c r="I1307" s="6" t="str">
        <f t="shared" si="120"/>
        <v>No</v>
      </c>
      <c r="J1307" s="6" t="str">
        <f t="shared" si="121"/>
        <v>No</v>
      </c>
      <c r="K1307" s="6" t="str">
        <f t="shared" si="122"/>
        <v>No</v>
      </c>
      <c r="L1307" s="6">
        <f t="shared" si="123"/>
        <v>0</v>
      </c>
      <c r="M1307" s="6" t="str">
        <f t="shared" si="124"/>
        <v>Normal Weight</v>
      </c>
      <c r="N1307" s="6" t="str">
        <f t="shared" si="125"/>
        <v>Diabetic</v>
      </c>
    </row>
    <row r="1308" spans="1:14" ht="15" customHeight="1" x14ac:dyDescent="0.3">
      <c r="A1308" t="s">
        <v>2626</v>
      </c>
      <c r="B1308">
        <v>24.77</v>
      </c>
      <c r="C1308">
        <v>7.59</v>
      </c>
      <c r="D1308" t="s">
        <v>4697</v>
      </c>
      <c r="E1308" t="s">
        <v>4697</v>
      </c>
      <c r="F1308" t="s">
        <v>4697</v>
      </c>
      <c r="G1308" t="s">
        <v>4698</v>
      </c>
      <c r="H1308" t="s">
        <v>4697</v>
      </c>
      <c r="I1308" s="6" t="str">
        <f t="shared" si="120"/>
        <v>No</v>
      </c>
      <c r="J1308" s="6" t="str">
        <f t="shared" si="121"/>
        <v>No</v>
      </c>
      <c r="K1308" s="6" t="str">
        <f t="shared" si="122"/>
        <v>No</v>
      </c>
      <c r="L1308" s="6">
        <f t="shared" si="123"/>
        <v>0</v>
      </c>
      <c r="M1308" s="6" t="str">
        <f t="shared" si="124"/>
        <v>Normal Weight</v>
      </c>
      <c r="N1308" s="6" t="str">
        <f t="shared" si="125"/>
        <v>Diabetic</v>
      </c>
    </row>
    <row r="1309" spans="1:14" ht="15" customHeight="1" x14ac:dyDescent="0.3">
      <c r="A1309" t="s">
        <v>2628</v>
      </c>
      <c r="B1309">
        <v>16.579999999999998</v>
      </c>
      <c r="C1309">
        <v>6.98</v>
      </c>
      <c r="D1309" t="s">
        <v>4699</v>
      </c>
      <c r="E1309" t="s">
        <v>4697</v>
      </c>
      <c r="F1309" t="s">
        <v>4700</v>
      </c>
      <c r="G1309">
        <v>1</v>
      </c>
      <c r="H1309" t="s">
        <v>4697</v>
      </c>
      <c r="I1309" s="6" t="str">
        <f t="shared" si="120"/>
        <v>Yes</v>
      </c>
      <c r="J1309" s="6" t="str">
        <f t="shared" si="121"/>
        <v>No</v>
      </c>
      <c r="K1309" s="6" t="str">
        <f t="shared" si="122"/>
        <v>No</v>
      </c>
      <c r="L1309" s="6">
        <f t="shared" si="123"/>
        <v>1</v>
      </c>
      <c r="M1309" s="6" t="str">
        <f t="shared" si="124"/>
        <v>Underweight</v>
      </c>
      <c r="N1309" s="6" t="str">
        <f t="shared" si="125"/>
        <v>Diabetic</v>
      </c>
    </row>
    <row r="1310" spans="1:14" ht="15" customHeight="1" x14ac:dyDescent="0.3">
      <c r="A1310" t="s">
        <v>2630</v>
      </c>
      <c r="B1310">
        <v>38.17</v>
      </c>
      <c r="C1310">
        <v>4.7300000000000004</v>
      </c>
      <c r="D1310" t="s">
        <v>4699</v>
      </c>
      <c r="E1310" t="s">
        <v>4697</v>
      </c>
      <c r="F1310" t="s">
        <v>4697</v>
      </c>
      <c r="G1310" t="s">
        <v>4698</v>
      </c>
      <c r="H1310" t="s">
        <v>4697</v>
      </c>
      <c r="I1310" s="6" t="str">
        <f t="shared" si="120"/>
        <v>Yes</v>
      </c>
      <c r="J1310" s="6" t="str">
        <f t="shared" si="121"/>
        <v>No</v>
      </c>
      <c r="K1310" s="6" t="str">
        <f t="shared" si="122"/>
        <v>No</v>
      </c>
      <c r="L1310" s="6">
        <f t="shared" si="123"/>
        <v>0</v>
      </c>
      <c r="M1310" s="6" t="str">
        <f t="shared" si="124"/>
        <v>Obesity</v>
      </c>
      <c r="N1310" s="6" t="str">
        <f t="shared" si="125"/>
        <v>Normal</v>
      </c>
    </row>
    <row r="1311" spans="1:14" ht="15" customHeight="1" x14ac:dyDescent="0.3">
      <c r="A1311" t="s">
        <v>2632</v>
      </c>
      <c r="B1311">
        <v>39.424999999999997</v>
      </c>
      <c r="C1311">
        <v>4.76</v>
      </c>
      <c r="D1311" t="s">
        <v>4699</v>
      </c>
      <c r="E1311" t="s">
        <v>4697</v>
      </c>
      <c r="F1311" t="s">
        <v>4697</v>
      </c>
      <c r="G1311" t="s">
        <v>4698</v>
      </c>
      <c r="H1311" t="s">
        <v>4697</v>
      </c>
      <c r="I1311" s="6" t="str">
        <f t="shared" si="120"/>
        <v>Yes</v>
      </c>
      <c r="J1311" s="6" t="str">
        <f t="shared" si="121"/>
        <v>No</v>
      </c>
      <c r="K1311" s="6" t="str">
        <f t="shared" si="122"/>
        <v>No</v>
      </c>
      <c r="L1311" s="6">
        <f t="shared" si="123"/>
        <v>0</v>
      </c>
      <c r="M1311" s="6" t="str">
        <f t="shared" si="124"/>
        <v>Obesity</v>
      </c>
      <c r="N1311" s="6" t="str">
        <f t="shared" si="125"/>
        <v>Normal</v>
      </c>
    </row>
    <row r="1312" spans="1:14" ht="15" customHeight="1" x14ac:dyDescent="0.3">
      <c r="A1312" t="s">
        <v>2634</v>
      </c>
      <c r="B1312">
        <v>33.44</v>
      </c>
      <c r="C1312">
        <v>6.24</v>
      </c>
      <c r="D1312" t="s">
        <v>4699</v>
      </c>
      <c r="E1312" t="s">
        <v>4697</v>
      </c>
      <c r="F1312" t="s">
        <v>4697</v>
      </c>
      <c r="G1312" t="s">
        <v>4698</v>
      </c>
      <c r="H1312" t="s">
        <v>4697</v>
      </c>
      <c r="I1312" s="6" t="str">
        <f t="shared" si="120"/>
        <v>Yes</v>
      </c>
      <c r="J1312" s="6" t="str">
        <f t="shared" si="121"/>
        <v>No</v>
      </c>
      <c r="K1312" s="6" t="str">
        <f t="shared" si="122"/>
        <v>No</v>
      </c>
      <c r="L1312" s="6">
        <f t="shared" si="123"/>
        <v>0</v>
      </c>
      <c r="M1312" s="6" t="str">
        <f t="shared" si="124"/>
        <v>Obesity</v>
      </c>
      <c r="N1312" s="6" t="str">
        <f t="shared" si="125"/>
        <v>Prediabetic</v>
      </c>
    </row>
    <row r="1313" spans="1:14" ht="15" customHeight="1" x14ac:dyDescent="0.3">
      <c r="A1313" t="s">
        <v>2636</v>
      </c>
      <c r="B1313">
        <v>33.344999999999999</v>
      </c>
      <c r="C1313">
        <v>5.44</v>
      </c>
      <c r="D1313" t="s">
        <v>4699</v>
      </c>
      <c r="E1313" t="s">
        <v>4697</v>
      </c>
      <c r="F1313" t="s">
        <v>4697</v>
      </c>
      <c r="G1313" t="s">
        <v>4698</v>
      </c>
      <c r="H1313" t="s">
        <v>4697</v>
      </c>
      <c r="I1313" s="6" t="str">
        <f t="shared" si="120"/>
        <v>Yes</v>
      </c>
      <c r="J1313" s="6" t="str">
        <f t="shared" si="121"/>
        <v>No</v>
      </c>
      <c r="K1313" s="6" t="str">
        <f t="shared" si="122"/>
        <v>No</v>
      </c>
      <c r="L1313" s="6">
        <f t="shared" si="123"/>
        <v>0</v>
      </c>
      <c r="M1313" s="6" t="str">
        <f t="shared" si="124"/>
        <v>Obesity</v>
      </c>
      <c r="N1313" s="6" t="str">
        <f t="shared" si="125"/>
        <v>Normal</v>
      </c>
    </row>
    <row r="1314" spans="1:14" ht="15" customHeight="1" x14ac:dyDescent="0.3">
      <c r="A1314" t="s">
        <v>2638</v>
      </c>
      <c r="B1314">
        <v>38.79</v>
      </c>
      <c r="C1314">
        <v>5.08</v>
      </c>
      <c r="D1314" t="s">
        <v>4697</v>
      </c>
      <c r="E1314" t="s">
        <v>4697</v>
      </c>
      <c r="F1314" t="s">
        <v>4700</v>
      </c>
      <c r="G1314">
        <v>1</v>
      </c>
      <c r="H1314" t="s">
        <v>4697</v>
      </c>
      <c r="I1314" s="6" t="str">
        <f t="shared" si="120"/>
        <v>No</v>
      </c>
      <c r="J1314" s="6" t="str">
        <f t="shared" si="121"/>
        <v>No</v>
      </c>
      <c r="K1314" s="6" t="str">
        <f t="shared" si="122"/>
        <v>No</v>
      </c>
      <c r="L1314" s="6">
        <f t="shared" si="123"/>
        <v>1</v>
      </c>
      <c r="M1314" s="6" t="str">
        <f t="shared" si="124"/>
        <v>Obesity</v>
      </c>
      <c r="N1314" s="6" t="str">
        <f t="shared" si="125"/>
        <v>Normal</v>
      </c>
    </row>
    <row r="1315" spans="1:14" ht="15" customHeight="1" x14ac:dyDescent="0.3">
      <c r="A1315" t="s">
        <v>2640</v>
      </c>
      <c r="B1315">
        <v>30.684999999999999</v>
      </c>
      <c r="C1315">
        <v>4.87</v>
      </c>
      <c r="D1315" t="s">
        <v>4697</v>
      </c>
      <c r="E1315" t="s">
        <v>4697</v>
      </c>
      <c r="F1315" t="s">
        <v>4700</v>
      </c>
      <c r="G1315">
        <v>1</v>
      </c>
      <c r="H1315" t="s">
        <v>4697</v>
      </c>
      <c r="I1315" s="6" t="str">
        <f t="shared" si="120"/>
        <v>No</v>
      </c>
      <c r="J1315" s="6" t="str">
        <f t="shared" si="121"/>
        <v>No</v>
      </c>
      <c r="K1315" s="6" t="str">
        <f t="shared" si="122"/>
        <v>No</v>
      </c>
      <c r="L1315" s="6">
        <f t="shared" si="123"/>
        <v>1</v>
      </c>
      <c r="M1315" s="6" t="str">
        <f t="shared" si="124"/>
        <v>Obesity</v>
      </c>
      <c r="N1315" s="6" t="str">
        <f t="shared" si="125"/>
        <v>Normal</v>
      </c>
    </row>
    <row r="1316" spans="1:14" ht="15" customHeight="1" x14ac:dyDescent="0.3">
      <c r="A1316" t="s">
        <v>2642</v>
      </c>
      <c r="B1316">
        <v>22.135000000000002</v>
      </c>
      <c r="C1316">
        <v>8.17</v>
      </c>
      <c r="D1316" t="s">
        <v>4697</v>
      </c>
      <c r="E1316" t="s">
        <v>4697</v>
      </c>
      <c r="F1316" t="s">
        <v>4697</v>
      </c>
      <c r="G1316" t="s">
        <v>4698</v>
      </c>
      <c r="H1316" t="s">
        <v>4697</v>
      </c>
      <c r="I1316" s="6" t="str">
        <f t="shared" si="120"/>
        <v>No</v>
      </c>
      <c r="J1316" s="6" t="str">
        <f t="shared" si="121"/>
        <v>No</v>
      </c>
      <c r="K1316" s="6" t="str">
        <f t="shared" si="122"/>
        <v>No</v>
      </c>
      <c r="L1316" s="6">
        <f t="shared" si="123"/>
        <v>0</v>
      </c>
      <c r="M1316" s="6" t="str">
        <f t="shared" si="124"/>
        <v>Normal Weight</v>
      </c>
      <c r="N1316" s="6" t="str">
        <f t="shared" si="125"/>
        <v>Diabetic</v>
      </c>
    </row>
    <row r="1317" spans="1:14" ht="15" customHeight="1" x14ac:dyDescent="0.3">
      <c r="A1317" t="s">
        <v>2644</v>
      </c>
      <c r="B1317">
        <v>33.33</v>
      </c>
      <c r="C1317">
        <v>7.61</v>
      </c>
      <c r="D1317" t="s">
        <v>4697</v>
      </c>
      <c r="E1317" t="s">
        <v>4697</v>
      </c>
      <c r="F1317" t="s">
        <v>4697</v>
      </c>
      <c r="G1317" t="s">
        <v>4698</v>
      </c>
      <c r="H1317" t="s">
        <v>4697</v>
      </c>
      <c r="I1317" s="6" t="str">
        <f t="shared" si="120"/>
        <v>No</v>
      </c>
      <c r="J1317" s="6" t="str">
        <f t="shared" si="121"/>
        <v>No</v>
      </c>
      <c r="K1317" s="6" t="str">
        <f t="shared" si="122"/>
        <v>No</v>
      </c>
      <c r="L1317" s="6">
        <f t="shared" si="123"/>
        <v>0</v>
      </c>
      <c r="M1317" s="6" t="str">
        <f t="shared" si="124"/>
        <v>Obesity</v>
      </c>
      <c r="N1317" s="6" t="str">
        <f t="shared" si="125"/>
        <v>Diabetic</v>
      </c>
    </row>
    <row r="1318" spans="1:14" ht="15" customHeight="1" x14ac:dyDescent="0.3">
      <c r="A1318" t="s">
        <v>2646</v>
      </c>
      <c r="B1318">
        <v>31.13</v>
      </c>
      <c r="C1318">
        <v>10.1</v>
      </c>
      <c r="D1318" t="s">
        <v>4697</v>
      </c>
      <c r="E1318" t="s">
        <v>4697</v>
      </c>
      <c r="F1318" t="s">
        <v>4697</v>
      </c>
      <c r="G1318" t="s">
        <v>4698</v>
      </c>
      <c r="H1318" t="s">
        <v>4697</v>
      </c>
      <c r="I1318" s="6" t="str">
        <f t="shared" si="120"/>
        <v>No</v>
      </c>
      <c r="J1318" s="6" t="str">
        <f t="shared" si="121"/>
        <v>No</v>
      </c>
      <c r="K1318" s="6" t="str">
        <f t="shared" si="122"/>
        <v>No</v>
      </c>
      <c r="L1318" s="6">
        <f t="shared" si="123"/>
        <v>0</v>
      </c>
      <c r="M1318" s="6" t="str">
        <f t="shared" si="124"/>
        <v>Obesity</v>
      </c>
      <c r="N1318" s="6" t="str">
        <f t="shared" si="125"/>
        <v>Diabetic</v>
      </c>
    </row>
    <row r="1319" spans="1:14" ht="15" customHeight="1" x14ac:dyDescent="0.3">
      <c r="A1319" t="s">
        <v>2648</v>
      </c>
      <c r="B1319">
        <v>28.9</v>
      </c>
      <c r="C1319">
        <v>11.24</v>
      </c>
      <c r="D1319" t="s">
        <v>4697</v>
      </c>
      <c r="E1319" t="s">
        <v>4697</v>
      </c>
      <c r="F1319" t="s">
        <v>4697</v>
      </c>
      <c r="G1319" t="s">
        <v>4698</v>
      </c>
      <c r="H1319" t="s">
        <v>4697</v>
      </c>
      <c r="I1319" s="6" t="str">
        <f t="shared" si="120"/>
        <v>No</v>
      </c>
      <c r="J1319" s="6" t="str">
        <f t="shared" si="121"/>
        <v>No</v>
      </c>
      <c r="K1319" s="6" t="str">
        <f t="shared" si="122"/>
        <v>No</v>
      </c>
      <c r="L1319" s="6">
        <f t="shared" si="123"/>
        <v>0</v>
      </c>
      <c r="M1319" s="6" t="str">
        <f t="shared" si="124"/>
        <v>Overweight</v>
      </c>
      <c r="N1319" s="6" t="str">
        <f t="shared" si="125"/>
        <v>Diabetic</v>
      </c>
    </row>
    <row r="1320" spans="1:14" ht="15" customHeight="1" x14ac:dyDescent="0.3">
      <c r="A1320" t="s">
        <v>2650</v>
      </c>
      <c r="B1320">
        <v>43.31</v>
      </c>
      <c r="C1320">
        <v>6.1</v>
      </c>
      <c r="D1320" t="s">
        <v>4699</v>
      </c>
      <c r="E1320" t="s">
        <v>4699</v>
      </c>
      <c r="F1320" t="s">
        <v>4697</v>
      </c>
      <c r="G1320">
        <v>1</v>
      </c>
      <c r="H1320" t="s">
        <v>4697</v>
      </c>
      <c r="I1320" s="6" t="str">
        <f t="shared" si="120"/>
        <v>Yes</v>
      </c>
      <c r="J1320" s="6" t="str">
        <f t="shared" si="121"/>
        <v>Yes</v>
      </c>
      <c r="K1320" s="6" t="str">
        <f t="shared" si="122"/>
        <v>No</v>
      </c>
      <c r="L1320" s="6">
        <f t="shared" si="123"/>
        <v>1</v>
      </c>
      <c r="M1320" s="6" t="str">
        <f t="shared" si="124"/>
        <v>Obesity</v>
      </c>
      <c r="N1320" s="6" t="str">
        <f t="shared" si="125"/>
        <v>Prediabetic</v>
      </c>
    </row>
    <row r="1321" spans="1:14" ht="15" customHeight="1" x14ac:dyDescent="0.3">
      <c r="A1321" t="s">
        <v>2652</v>
      </c>
      <c r="B1321">
        <v>22.8</v>
      </c>
      <c r="C1321">
        <v>6.98</v>
      </c>
      <c r="D1321" t="s">
        <v>4697</v>
      </c>
      <c r="E1321" t="s">
        <v>4697</v>
      </c>
      <c r="F1321" t="s">
        <v>4697</v>
      </c>
      <c r="G1321" t="s">
        <v>4698</v>
      </c>
      <c r="H1321" t="s">
        <v>4697</v>
      </c>
      <c r="I1321" s="6" t="str">
        <f t="shared" si="120"/>
        <v>No</v>
      </c>
      <c r="J1321" s="6" t="str">
        <f t="shared" si="121"/>
        <v>No</v>
      </c>
      <c r="K1321" s="6" t="str">
        <f t="shared" si="122"/>
        <v>No</v>
      </c>
      <c r="L1321" s="6">
        <f t="shared" si="123"/>
        <v>0</v>
      </c>
      <c r="M1321" s="6" t="str">
        <f t="shared" si="124"/>
        <v>Normal Weight</v>
      </c>
      <c r="N1321" s="6" t="str">
        <f t="shared" si="125"/>
        <v>Diabetic</v>
      </c>
    </row>
    <row r="1322" spans="1:14" ht="15" customHeight="1" x14ac:dyDescent="0.3">
      <c r="A1322" t="s">
        <v>2654</v>
      </c>
      <c r="B1322">
        <v>19.09</v>
      </c>
      <c r="C1322">
        <v>4</v>
      </c>
      <c r="D1322" t="s">
        <v>4699</v>
      </c>
      <c r="E1322" t="s">
        <v>4697</v>
      </c>
      <c r="F1322" t="s">
        <v>4697</v>
      </c>
      <c r="G1322">
        <v>1</v>
      </c>
      <c r="H1322" t="s">
        <v>4697</v>
      </c>
      <c r="I1322" s="6" t="str">
        <f t="shared" si="120"/>
        <v>Yes</v>
      </c>
      <c r="J1322" s="6" t="str">
        <f t="shared" si="121"/>
        <v>No</v>
      </c>
      <c r="K1322" s="6" t="str">
        <f t="shared" si="122"/>
        <v>No</v>
      </c>
      <c r="L1322" s="6">
        <f t="shared" si="123"/>
        <v>1</v>
      </c>
      <c r="M1322" s="6" t="str">
        <f t="shared" si="124"/>
        <v>Normal Weight</v>
      </c>
      <c r="N1322" s="6" t="str">
        <f t="shared" si="125"/>
        <v>Normal</v>
      </c>
    </row>
    <row r="1323" spans="1:14" ht="15" customHeight="1" x14ac:dyDescent="0.3">
      <c r="A1323" t="s">
        <v>2656</v>
      </c>
      <c r="B1323">
        <v>23.37</v>
      </c>
      <c r="C1323">
        <v>4.2300000000000004</v>
      </c>
      <c r="D1323" t="s">
        <v>4697</v>
      </c>
      <c r="E1323" t="s">
        <v>4697</v>
      </c>
      <c r="F1323" t="s">
        <v>4697</v>
      </c>
      <c r="G1323" t="s">
        <v>4698</v>
      </c>
      <c r="H1323" t="s">
        <v>4697</v>
      </c>
      <c r="I1323" s="6" t="str">
        <f t="shared" si="120"/>
        <v>No</v>
      </c>
      <c r="J1323" s="6" t="str">
        <f t="shared" si="121"/>
        <v>No</v>
      </c>
      <c r="K1323" s="6" t="str">
        <f t="shared" si="122"/>
        <v>No</v>
      </c>
      <c r="L1323" s="6">
        <f t="shared" si="123"/>
        <v>0</v>
      </c>
      <c r="M1323" s="6" t="str">
        <f t="shared" si="124"/>
        <v>Normal Weight</v>
      </c>
      <c r="N1323" s="6" t="str">
        <f t="shared" si="125"/>
        <v>Normal</v>
      </c>
    </row>
    <row r="1324" spans="1:14" ht="15" customHeight="1" x14ac:dyDescent="0.3">
      <c r="A1324" t="s">
        <v>2658</v>
      </c>
      <c r="B1324">
        <v>33.44</v>
      </c>
      <c r="C1324">
        <v>4.72</v>
      </c>
      <c r="D1324" t="s">
        <v>4699</v>
      </c>
      <c r="E1324" t="s">
        <v>4697</v>
      </c>
      <c r="F1324" t="s">
        <v>4697</v>
      </c>
      <c r="G1324" t="s">
        <v>4698</v>
      </c>
      <c r="H1324" t="s">
        <v>4697</v>
      </c>
      <c r="I1324" s="6" t="str">
        <f t="shared" si="120"/>
        <v>Yes</v>
      </c>
      <c r="J1324" s="6" t="str">
        <f t="shared" si="121"/>
        <v>No</v>
      </c>
      <c r="K1324" s="6" t="str">
        <f t="shared" si="122"/>
        <v>No</v>
      </c>
      <c r="L1324" s="6">
        <f t="shared" si="123"/>
        <v>0</v>
      </c>
      <c r="M1324" s="6" t="str">
        <f t="shared" si="124"/>
        <v>Obesity</v>
      </c>
      <c r="N1324" s="6" t="str">
        <f t="shared" si="125"/>
        <v>Normal</v>
      </c>
    </row>
    <row r="1325" spans="1:14" ht="15" customHeight="1" x14ac:dyDescent="0.3">
      <c r="A1325" t="s">
        <v>2660</v>
      </c>
      <c r="B1325">
        <v>28.05</v>
      </c>
      <c r="C1325">
        <v>5.63</v>
      </c>
      <c r="D1325" t="s">
        <v>4699</v>
      </c>
      <c r="E1325" t="s">
        <v>4697</v>
      </c>
      <c r="F1325" t="s">
        <v>4697</v>
      </c>
      <c r="G1325" t="s">
        <v>4698</v>
      </c>
      <c r="H1325" t="s">
        <v>4697</v>
      </c>
      <c r="I1325" s="6" t="str">
        <f t="shared" si="120"/>
        <v>Yes</v>
      </c>
      <c r="J1325" s="6" t="str">
        <f t="shared" si="121"/>
        <v>No</v>
      </c>
      <c r="K1325" s="6" t="str">
        <f t="shared" si="122"/>
        <v>No</v>
      </c>
      <c r="L1325" s="6">
        <f t="shared" si="123"/>
        <v>0</v>
      </c>
      <c r="M1325" s="6" t="str">
        <f t="shared" si="124"/>
        <v>Overweight</v>
      </c>
      <c r="N1325" s="6" t="str">
        <f t="shared" si="125"/>
        <v>Normal</v>
      </c>
    </row>
    <row r="1326" spans="1:14" ht="15" customHeight="1" x14ac:dyDescent="0.3">
      <c r="A1326" t="s">
        <v>2662</v>
      </c>
      <c r="B1326">
        <v>27.72</v>
      </c>
      <c r="C1326">
        <v>5.83</v>
      </c>
      <c r="D1326" t="s">
        <v>4699</v>
      </c>
      <c r="E1326" t="s">
        <v>4697</v>
      </c>
      <c r="F1326" t="s">
        <v>4697</v>
      </c>
      <c r="G1326" t="s">
        <v>4698</v>
      </c>
      <c r="H1326" t="s">
        <v>4697</v>
      </c>
      <c r="I1326" s="6" t="str">
        <f t="shared" si="120"/>
        <v>Yes</v>
      </c>
      <c r="J1326" s="6" t="str">
        <f t="shared" si="121"/>
        <v>No</v>
      </c>
      <c r="K1326" s="6" t="str">
        <f t="shared" si="122"/>
        <v>No</v>
      </c>
      <c r="L1326" s="6">
        <f t="shared" si="123"/>
        <v>0</v>
      </c>
      <c r="M1326" s="6" t="str">
        <f t="shared" si="124"/>
        <v>Overweight</v>
      </c>
      <c r="N1326" s="6" t="str">
        <f t="shared" si="125"/>
        <v>Prediabetic</v>
      </c>
    </row>
    <row r="1327" spans="1:14" ht="15" customHeight="1" x14ac:dyDescent="0.3">
      <c r="A1327" t="s">
        <v>2664</v>
      </c>
      <c r="B1327">
        <v>29.81</v>
      </c>
      <c r="C1327">
        <v>9.23</v>
      </c>
      <c r="D1327" t="s">
        <v>4697</v>
      </c>
      <c r="E1327" t="s">
        <v>4697</v>
      </c>
      <c r="F1327" t="s">
        <v>4697</v>
      </c>
      <c r="G1327" t="s">
        <v>4698</v>
      </c>
      <c r="H1327" t="s">
        <v>4697</v>
      </c>
      <c r="I1327" s="6" t="str">
        <f t="shared" si="120"/>
        <v>No</v>
      </c>
      <c r="J1327" s="6" t="str">
        <f t="shared" si="121"/>
        <v>No</v>
      </c>
      <c r="K1327" s="6" t="str">
        <f t="shared" si="122"/>
        <v>No</v>
      </c>
      <c r="L1327" s="6">
        <f t="shared" si="123"/>
        <v>0</v>
      </c>
      <c r="M1327" s="6" t="str">
        <f t="shared" si="124"/>
        <v>Overweight</v>
      </c>
      <c r="N1327" s="6" t="str">
        <f t="shared" si="125"/>
        <v>Diabetic</v>
      </c>
    </row>
    <row r="1328" spans="1:14" ht="15" customHeight="1" x14ac:dyDescent="0.3">
      <c r="A1328" t="s">
        <v>2666</v>
      </c>
      <c r="B1328">
        <v>23.98</v>
      </c>
      <c r="C1328">
        <v>9.89</v>
      </c>
      <c r="D1328" t="s">
        <v>4697</v>
      </c>
      <c r="E1328" t="s">
        <v>4697</v>
      </c>
      <c r="F1328" t="s">
        <v>4697</v>
      </c>
      <c r="G1328" t="s">
        <v>4698</v>
      </c>
      <c r="H1328" t="s">
        <v>4697</v>
      </c>
      <c r="I1328" s="6" t="str">
        <f t="shared" si="120"/>
        <v>No</v>
      </c>
      <c r="J1328" s="6" t="str">
        <f t="shared" si="121"/>
        <v>No</v>
      </c>
      <c r="K1328" s="6" t="str">
        <f t="shared" si="122"/>
        <v>No</v>
      </c>
      <c r="L1328" s="6">
        <f t="shared" si="123"/>
        <v>0</v>
      </c>
      <c r="M1328" s="6" t="str">
        <f t="shared" si="124"/>
        <v>Normal Weight</v>
      </c>
      <c r="N1328" s="6" t="str">
        <f t="shared" si="125"/>
        <v>Diabetic</v>
      </c>
    </row>
    <row r="1329" spans="1:14" ht="15" customHeight="1" x14ac:dyDescent="0.3">
      <c r="A1329" t="s">
        <v>2668</v>
      </c>
      <c r="B1329">
        <v>17.34</v>
      </c>
      <c r="C1329">
        <v>12</v>
      </c>
      <c r="D1329" t="s">
        <v>4697</v>
      </c>
      <c r="E1329" t="s">
        <v>4697</v>
      </c>
      <c r="F1329" t="s">
        <v>4697</v>
      </c>
      <c r="G1329" t="s">
        <v>4698</v>
      </c>
      <c r="H1329" t="s">
        <v>4697</v>
      </c>
      <c r="I1329" s="6" t="str">
        <f t="shared" si="120"/>
        <v>No</v>
      </c>
      <c r="J1329" s="6" t="str">
        <f t="shared" si="121"/>
        <v>No</v>
      </c>
      <c r="K1329" s="6" t="str">
        <f t="shared" si="122"/>
        <v>No</v>
      </c>
      <c r="L1329" s="6">
        <f t="shared" si="123"/>
        <v>0</v>
      </c>
      <c r="M1329" s="6" t="str">
        <f t="shared" si="124"/>
        <v>Underweight</v>
      </c>
      <c r="N1329" s="6" t="str">
        <f t="shared" si="125"/>
        <v>Diabetic</v>
      </c>
    </row>
    <row r="1330" spans="1:14" ht="15" customHeight="1" x14ac:dyDescent="0.3">
      <c r="A1330" t="s">
        <v>2670</v>
      </c>
      <c r="B1330">
        <v>40.39</v>
      </c>
      <c r="C1330">
        <v>4.24</v>
      </c>
      <c r="D1330" t="s">
        <v>4699</v>
      </c>
      <c r="E1330" t="s">
        <v>4697</v>
      </c>
      <c r="F1330" t="s">
        <v>4700</v>
      </c>
      <c r="G1330">
        <v>1</v>
      </c>
      <c r="H1330" t="s">
        <v>4697</v>
      </c>
      <c r="I1330" s="6" t="str">
        <f t="shared" si="120"/>
        <v>Yes</v>
      </c>
      <c r="J1330" s="6" t="str">
        <f t="shared" si="121"/>
        <v>No</v>
      </c>
      <c r="K1330" s="6" t="str">
        <f t="shared" si="122"/>
        <v>No</v>
      </c>
      <c r="L1330" s="6">
        <f t="shared" si="123"/>
        <v>1</v>
      </c>
      <c r="M1330" s="6" t="str">
        <f t="shared" si="124"/>
        <v>Obesity</v>
      </c>
      <c r="N1330" s="6" t="str">
        <f t="shared" si="125"/>
        <v>Normal</v>
      </c>
    </row>
    <row r="1331" spans="1:14" ht="15" customHeight="1" x14ac:dyDescent="0.3">
      <c r="A1331" t="s">
        <v>2672</v>
      </c>
      <c r="B1331">
        <v>25.96</v>
      </c>
      <c r="C1331">
        <v>4.68</v>
      </c>
      <c r="D1331" t="s">
        <v>4699</v>
      </c>
      <c r="E1331" t="s">
        <v>4697</v>
      </c>
      <c r="F1331" t="s">
        <v>4700</v>
      </c>
      <c r="G1331">
        <v>1</v>
      </c>
      <c r="H1331" t="s">
        <v>4697</v>
      </c>
      <c r="I1331" s="6" t="str">
        <f t="shared" si="120"/>
        <v>Yes</v>
      </c>
      <c r="J1331" s="6" t="str">
        <f t="shared" si="121"/>
        <v>No</v>
      </c>
      <c r="K1331" s="6" t="str">
        <f t="shared" si="122"/>
        <v>No</v>
      </c>
      <c r="L1331" s="6">
        <f t="shared" si="123"/>
        <v>1</v>
      </c>
      <c r="M1331" s="6" t="str">
        <f t="shared" si="124"/>
        <v>Overweight</v>
      </c>
      <c r="N1331" s="6" t="str">
        <f t="shared" si="125"/>
        <v>Normal</v>
      </c>
    </row>
    <row r="1332" spans="1:14" ht="15" customHeight="1" x14ac:dyDescent="0.3">
      <c r="A1332" t="s">
        <v>2674</v>
      </c>
      <c r="B1332">
        <v>17.68</v>
      </c>
      <c r="C1332">
        <v>8.57</v>
      </c>
      <c r="D1332" t="s">
        <v>4699</v>
      </c>
      <c r="E1332" t="s">
        <v>4697</v>
      </c>
      <c r="F1332" t="s">
        <v>4700</v>
      </c>
      <c r="G1332">
        <v>1</v>
      </c>
      <c r="H1332" t="s">
        <v>4697</v>
      </c>
      <c r="I1332" s="6" t="str">
        <f t="shared" si="120"/>
        <v>Yes</v>
      </c>
      <c r="J1332" s="6" t="str">
        <f t="shared" si="121"/>
        <v>No</v>
      </c>
      <c r="K1332" s="6" t="str">
        <f t="shared" si="122"/>
        <v>No</v>
      </c>
      <c r="L1332" s="6">
        <f t="shared" si="123"/>
        <v>1</v>
      </c>
      <c r="M1332" s="6" t="str">
        <f t="shared" si="124"/>
        <v>Underweight</v>
      </c>
      <c r="N1332" s="6" t="str">
        <f t="shared" si="125"/>
        <v>Diabetic</v>
      </c>
    </row>
    <row r="1333" spans="1:14" ht="15" customHeight="1" x14ac:dyDescent="0.3">
      <c r="A1333" t="s">
        <v>2676</v>
      </c>
      <c r="B1333">
        <v>30.875</v>
      </c>
      <c r="C1333">
        <v>4.0999999999999996</v>
      </c>
      <c r="D1333" t="s">
        <v>4697</v>
      </c>
      <c r="E1333" t="s">
        <v>4697</v>
      </c>
      <c r="F1333" t="s">
        <v>4697</v>
      </c>
      <c r="G1333" t="s">
        <v>4698</v>
      </c>
      <c r="H1333" t="s">
        <v>4697</v>
      </c>
      <c r="I1333" s="6" t="str">
        <f t="shared" si="120"/>
        <v>No</v>
      </c>
      <c r="J1333" s="6" t="str">
        <f t="shared" si="121"/>
        <v>No</v>
      </c>
      <c r="K1333" s="6" t="str">
        <f t="shared" si="122"/>
        <v>No</v>
      </c>
      <c r="L1333" s="6">
        <f t="shared" si="123"/>
        <v>0</v>
      </c>
      <c r="M1333" s="6" t="str">
        <f t="shared" si="124"/>
        <v>Obesity</v>
      </c>
      <c r="N1333" s="6" t="str">
        <f t="shared" si="125"/>
        <v>Normal</v>
      </c>
    </row>
    <row r="1334" spans="1:14" ht="15" customHeight="1" x14ac:dyDescent="0.3">
      <c r="A1334" t="s">
        <v>2678</v>
      </c>
      <c r="B1334">
        <v>30.81</v>
      </c>
      <c r="C1334">
        <v>4.49</v>
      </c>
      <c r="D1334" t="s">
        <v>4697</v>
      </c>
      <c r="E1334" t="s">
        <v>4697</v>
      </c>
      <c r="F1334" t="s">
        <v>4697</v>
      </c>
      <c r="G1334" t="s">
        <v>4698</v>
      </c>
      <c r="H1334" t="s">
        <v>4697</v>
      </c>
      <c r="I1334" s="6" t="str">
        <f t="shared" si="120"/>
        <v>No</v>
      </c>
      <c r="J1334" s="6" t="str">
        <f t="shared" si="121"/>
        <v>No</v>
      </c>
      <c r="K1334" s="6" t="str">
        <f t="shared" si="122"/>
        <v>No</v>
      </c>
      <c r="L1334" s="6">
        <f t="shared" si="123"/>
        <v>0</v>
      </c>
      <c r="M1334" s="6" t="str">
        <f t="shared" si="124"/>
        <v>Obesity</v>
      </c>
      <c r="N1334" s="6" t="str">
        <f t="shared" si="125"/>
        <v>Normal</v>
      </c>
    </row>
    <row r="1335" spans="1:14" ht="15" customHeight="1" x14ac:dyDescent="0.3">
      <c r="A1335" t="s">
        <v>2680</v>
      </c>
      <c r="B1335">
        <v>36.85</v>
      </c>
      <c r="C1335">
        <v>8.8000000000000007</v>
      </c>
      <c r="D1335" t="s">
        <v>4697</v>
      </c>
      <c r="E1335" t="s">
        <v>4697</v>
      </c>
      <c r="F1335" t="s">
        <v>4697</v>
      </c>
      <c r="G1335">
        <v>2</v>
      </c>
      <c r="H1335" t="s">
        <v>4697</v>
      </c>
      <c r="I1335" s="6" t="str">
        <f t="shared" si="120"/>
        <v>No</v>
      </c>
      <c r="J1335" s="6" t="str">
        <f t="shared" si="121"/>
        <v>No</v>
      </c>
      <c r="K1335" s="6" t="str">
        <f t="shared" si="122"/>
        <v>No</v>
      </c>
      <c r="L1335" s="6">
        <f t="shared" si="123"/>
        <v>2</v>
      </c>
      <c r="M1335" s="6" t="str">
        <f t="shared" si="124"/>
        <v>Obesity</v>
      </c>
      <c r="N1335" s="6" t="str">
        <f t="shared" si="125"/>
        <v>Diabetic</v>
      </c>
    </row>
    <row r="1336" spans="1:14" ht="15" customHeight="1" x14ac:dyDescent="0.3">
      <c r="A1336" t="s">
        <v>2682</v>
      </c>
      <c r="B1336">
        <v>35.86</v>
      </c>
      <c r="C1336">
        <v>7.93</v>
      </c>
      <c r="D1336" t="s">
        <v>4697</v>
      </c>
      <c r="E1336" t="s">
        <v>4697</v>
      </c>
      <c r="F1336" t="s">
        <v>4697</v>
      </c>
      <c r="G1336">
        <v>2</v>
      </c>
      <c r="H1336" t="s">
        <v>4697</v>
      </c>
      <c r="I1336" s="6" t="str">
        <f t="shared" si="120"/>
        <v>No</v>
      </c>
      <c r="J1336" s="6" t="str">
        <f t="shared" si="121"/>
        <v>No</v>
      </c>
      <c r="K1336" s="6" t="str">
        <f t="shared" si="122"/>
        <v>No</v>
      </c>
      <c r="L1336" s="6">
        <f t="shared" si="123"/>
        <v>2</v>
      </c>
      <c r="M1336" s="6" t="str">
        <f t="shared" si="124"/>
        <v>Obesity</v>
      </c>
      <c r="N1336" s="6" t="str">
        <f t="shared" si="125"/>
        <v>Diabetic</v>
      </c>
    </row>
    <row r="1337" spans="1:14" ht="15" customHeight="1" x14ac:dyDescent="0.3">
      <c r="A1337" t="s">
        <v>2684</v>
      </c>
      <c r="B1337">
        <v>30.3</v>
      </c>
      <c r="C1337">
        <v>9.4499999999999993</v>
      </c>
      <c r="D1337" t="s">
        <v>4697</v>
      </c>
      <c r="E1337" t="s">
        <v>4697</v>
      </c>
      <c r="F1337" t="s">
        <v>4697</v>
      </c>
      <c r="G1337">
        <v>2</v>
      </c>
      <c r="H1337" t="s">
        <v>4697</v>
      </c>
      <c r="I1337" s="6" t="str">
        <f t="shared" si="120"/>
        <v>No</v>
      </c>
      <c r="J1337" s="6" t="str">
        <f t="shared" si="121"/>
        <v>No</v>
      </c>
      <c r="K1337" s="6" t="str">
        <f t="shared" si="122"/>
        <v>No</v>
      </c>
      <c r="L1337" s="6">
        <f t="shared" si="123"/>
        <v>2</v>
      </c>
      <c r="M1337" s="6" t="str">
        <f t="shared" si="124"/>
        <v>Obesity</v>
      </c>
      <c r="N1337" s="6" t="str">
        <f t="shared" si="125"/>
        <v>Diabetic</v>
      </c>
    </row>
    <row r="1338" spans="1:14" ht="15" customHeight="1" x14ac:dyDescent="0.3">
      <c r="A1338" t="s">
        <v>2686</v>
      </c>
      <c r="B1338">
        <v>32.015000000000001</v>
      </c>
      <c r="C1338">
        <v>7.67</v>
      </c>
      <c r="D1338" t="s">
        <v>4697</v>
      </c>
      <c r="E1338" t="s">
        <v>4697</v>
      </c>
      <c r="F1338" t="s">
        <v>4697</v>
      </c>
      <c r="G1338" t="s">
        <v>4698</v>
      </c>
      <c r="H1338" t="s">
        <v>4697</v>
      </c>
      <c r="I1338" s="6" t="str">
        <f t="shared" si="120"/>
        <v>No</v>
      </c>
      <c r="J1338" s="6" t="str">
        <f t="shared" si="121"/>
        <v>No</v>
      </c>
      <c r="K1338" s="6" t="str">
        <f t="shared" si="122"/>
        <v>No</v>
      </c>
      <c r="L1338" s="6">
        <f t="shared" si="123"/>
        <v>0</v>
      </c>
      <c r="M1338" s="6" t="str">
        <f t="shared" si="124"/>
        <v>Obesity</v>
      </c>
      <c r="N1338" s="6" t="str">
        <f t="shared" si="125"/>
        <v>Diabetic</v>
      </c>
    </row>
    <row r="1339" spans="1:14" ht="15" customHeight="1" x14ac:dyDescent="0.3">
      <c r="A1339" t="s">
        <v>2688</v>
      </c>
      <c r="B1339">
        <v>25.06</v>
      </c>
      <c r="C1339">
        <v>10.53</v>
      </c>
      <c r="D1339" t="s">
        <v>4697</v>
      </c>
      <c r="E1339" t="s">
        <v>4697</v>
      </c>
      <c r="F1339" t="s">
        <v>4697</v>
      </c>
      <c r="G1339">
        <v>2</v>
      </c>
      <c r="H1339" t="s">
        <v>4697</v>
      </c>
      <c r="I1339" s="6" t="str">
        <f t="shared" si="120"/>
        <v>No</v>
      </c>
      <c r="J1339" s="6" t="str">
        <f t="shared" si="121"/>
        <v>No</v>
      </c>
      <c r="K1339" s="6" t="str">
        <f t="shared" si="122"/>
        <v>No</v>
      </c>
      <c r="L1339" s="6">
        <f t="shared" si="123"/>
        <v>2</v>
      </c>
      <c r="M1339" s="6" t="str">
        <f t="shared" si="124"/>
        <v>Overweight</v>
      </c>
      <c r="N1339" s="6" t="str">
        <f t="shared" si="125"/>
        <v>Diabetic</v>
      </c>
    </row>
    <row r="1340" spans="1:14" ht="15" customHeight="1" x14ac:dyDescent="0.3">
      <c r="A1340" t="s">
        <v>2690</v>
      </c>
      <c r="B1340">
        <v>18.829999999999998</v>
      </c>
      <c r="C1340">
        <v>10.08</v>
      </c>
      <c r="D1340" t="s">
        <v>4699</v>
      </c>
      <c r="E1340" t="s">
        <v>4697</v>
      </c>
      <c r="F1340" t="s">
        <v>4697</v>
      </c>
      <c r="G1340" t="s">
        <v>4698</v>
      </c>
      <c r="H1340" t="s">
        <v>4697</v>
      </c>
      <c r="I1340" s="6" t="str">
        <f t="shared" si="120"/>
        <v>Yes</v>
      </c>
      <c r="J1340" s="6" t="str">
        <f t="shared" si="121"/>
        <v>No</v>
      </c>
      <c r="K1340" s="6" t="str">
        <f t="shared" si="122"/>
        <v>No</v>
      </c>
      <c r="L1340" s="6">
        <f t="shared" si="123"/>
        <v>0</v>
      </c>
      <c r="M1340" s="6" t="str">
        <f t="shared" si="124"/>
        <v>Normal Weight</v>
      </c>
      <c r="N1340" s="6" t="str">
        <f t="shared" si="125"/>
        <v>Diabetic</v>
      </c>
    </row>
    <row r="1341" spans="1:14" ht="15" customHeight="1" x14ac:dyDescent="0.3">
      <c r="A1341" t="s">
        <v>2692</v>
      </c>
      <c r="B1341">
        <v>47.52</v>
      </c>
      <c r="C1341">
        <v>11.39</v>
      </c>
      <c r="D1341" t="s">
        <v>4699</v>
      </c>
      <c r="E1341" t="s">
        <v>4697</v>
      </c>
      <c r="F1341" t="s">
        <v>4697</v>
      </c>
      <c r="G1341">
        <v>1</v>
      </c>
      <c r="H1341" t="s">
        <v>4697</v>
      </c>
      <c r="I1341" s="6" t="str">
        <f t="shared" si="120"/>
        <v>Yes</v>
      </c>
      <c r="J1341" s="6" t="str">
        <f t="shared" si="121"/>
        <v>No</v>
      </c>
      <c r="K1341" s="6" t="str">
        <f t="shared" si="122"/>
        <v>No</v>
      </c>
      <c r="L1341" s="6">
        <f t="shared" si="123"/>
        <v>1</v>
      </c>
      <c r="M1341" s="6" t="str">
        <f t="shared" si="124"/>
        <v>Obesity</v>
      </c>
      <c r="N1341" s="6" t="str">
        <f t="shared" si="125"/>
        <v>Diabetic</v>
      </c>
    </row>
    <row r="1342" spans="1:14" ht="15" customHeight="1" x14ac:dyDescent="0.3">
      <c r="A1342" t="s">
        <v>2694</v>
      </c>
      <c r="B1342">
        <v>37.82</v>
      </c>
      <c r="C1342">
        <v>6.36</v>
      </c>
      <c r="D1342" t="s">
        <v>4697</v>
      </c>
      <c r="E1342" t="s">
        <v>4697</v>
      </c>
      <c r="F1342" t="s">
        <v>4697</v>
      </c>
      <c r="G1342" t="s">
        <v>4698</v>
      </c>
      <c r="H1342" t="s">
        <v>4697</v>
      </c>
      <c r="I1342" s="6" t="str">
        <f t="shared" si="120"/>
        <v>No</v>
      </c>
      <c r="J1342" s="6" t="str">
        <f t="shared" si="121"/>
        <v>No</v>
      </c>
      <c r="K1342" s="6" t="str">
        <f t="shared" si="122"/>
        <v>No</v>
      </c>
      <c r="L1342" s="6">
        <f t="shared" si="123"/>
        <v>0</v>
      </c>
      <c r="M1342" s="6" t="str">
        <f t="shared" si="124"/>
        <v>Obesity</v>
      </c>
      <c r="N1342" s="6" t="str">
        <f t="shared" si="125"/>
        <v>Prediabetic</v>
      </c>
    </row>
    <row r="1343" spans="1:14" ht="15" customHeight="1" x14ac:dyDescent="0.3">
      <c r="A1343" t="s">
        <v>2696</v>
      </c>
      <c r="B1343">
        <v>44.16</v>
      </c>
      <c r="C1343">
        <v>5.31</v>
      </c>
      <c r="D1343" t="s">
        <v>4699</v>
      </c>
      <c r="E1343" t="s">
        <v>4697</v>
      </c>
      <c r="F1343" t="s">
        <v>4697</v>
      </c>
      <c r="G1343" t="s">
        <v>4698</v>
      </c>
      <c r="H1343" t="s">
        <v>4697</v>
      </c>
      <c r="I1343" s="6" t="str">
        <f t="shared" si="120"/>
        <v>Yes</v>
      </c>
      <c r="J1343" s="6" t="str">
        <f t="shared" si="121"/>
        <v>No</v>
      </c>
      <c r="K1343" s="6" t="str">
        <f t="shared" si="122"/>
        <v>No</v>
      </c>
      <c r="L1343" s="6">
        <f t="shared" si="123"/>
        <v>0</v>
      </c>
      <c r="M1343" s="6" t="str">
        <f t="shared" si="124"/>
        <v>Obesity</v>
      </c>
      <c r="N1343" s="6" t="str">
        <f t="shared" si="125"/>
        <v>Normal</v>
      </c>
    </row>
    <row r="1344" spans="1:14" ht="15" customHeight="1" x14ac:dyDescent="0.3">
      <c r="A1344" t="s">
        <v>2698</v>
      </c>
      <c r="B1344">
        <v>37.049999999999997</v>
      </c>
      <c r="C1344">
        <v>4.74</v>
      </c>
      <c r="D1344" t="s">
        <v>4697</v>
      </c>
      <c r="E1344" t="s">
        <v>4697</v>
      </c>
      <c r="F1344" t="s">
        <v>4700</v>
      </c>
      <c r="G1344">
        <v>1</v>
      </c>
      <c r="H1344" t="s">
        <v>4697</v>
      </c>
      <c r="I1344" s="6" t="str">
        <f t="shared" si="120"/>
        <v>No</v>
      </c>
      <c r="J1344" s="6" t="str">
        <f t="shared" si="121"/>
        <v>No</v>
      </c>
      <c r="K1344" s="6" t="str">
        <f t="shared" si="122"/>
        <v>No</v>
      </c>
      <c r="L1344" s="6">
        <f t="shared" si="123"/>
        <v>1</v>
      </c>
      <c r="M1344" s="6" t="str">
        <f t="shared" si="124"/>
        <v>Obesity</v>
      </c>
      <c r="N1344" s="6" t="str">
        <f t="shared" si="125"/>
        <v>Normal</v>
      </c>
    </row>
    <row r="1345" spans="1:14" ht="15" customHeight="1" x14ac:dyDescent="0.3">
      <c r="A1345" t="s">
        <v>2700</v>
      </c>
      <c r="B1345">
        <v>18.66</v>
      </c>
      <c r="C1345">
        <v>11.35</v>
      </c>
      <c r="D1345" t="s">
        <v>4697</v>
      </c>
      <c r="E1345" t="s">
        <v>4697</v>
      </c>
      <c r="F1345" t="s">
        <v>4697</v>
      </c>
      <c r="G1345" t="s">
        <v>4698</v>
      </c>
      <c r="H1345" t="s">
        <v>4697</v>
      </c>
      <c r="I1345" s="6" t="str">
        <f t="shared" si="120"/>
        <v>No</v>
      </c>
      <c r="J1345" s="6" t="str">
        <f t="shared" si="121"/>
        <v>No</v>
      </c>
      <c r="K1345" s="6" t="str">
        <f t="shared" si="122"/>
        <v>No</v>
      </c>
      <c r="L1345" s="6">
        <f t="shared" si="123"/>
        <v>0</v>
      </c>
      <c r="M1345" s="6" t="str">
        <f t="shared" si="124"/>
        <v>Normal Weight</v>
      </c>
      <c r="N1345" s="6" t="str">
        <f t="shared" si="125"/>
        <v>Diabetic</v>
      </c>
    </row>
    <row r="1346" spans="1:14" ht="15" customHeight="1" x14ac:dyDescent="0.3">
      <c r="A1346" t="s">
        <v>2702</v>
      </c>
      <c r="B1346">
        <v>36.200000000000003</v>
      </c>
      <c r="C1346">
        <v>6.81</v>
      </c>
      <c r="D1346" t="s">
        <v>4699</v>
      </c>
      <c r="E1346" t="s">
        <v>4697</v>
      </c>
      <c r="F1346" t="s">
        <v>4697</v>
      </c>
      <c r="G1346">
        <v>1</v>
      </c>
      <c r="H1346" t="s">
        <v>4697</v>
      </c>
      <c r="I1346" s="6" t="str">
        <f t="shared" ref="I1346:I1409" si="126">PROPER(D1346)</f>
        <v>Yes</v>
      </c>
      <c r="J1346" s="6" t="str">
        <f t="shared" ref="J1346:J1409" si="127">PROPER(E1346)</f>
        <v>No</v>
      </c>
      <c r="K1346" s="6" t="str">
        <f t="shared" ref="K1346:K1409" si="128">IF(H1346="?",$K$4,PROPER(H1346))</f>
        <v>No</v>
      </c>
      <c r="L1346" s="6">
        <f t="shared" ref="L1346:L1409" si="129">IF(G1346="No major surgery",0,G1346)</f>
        <v>1</v>
      </c>
      <c r="M1346" s="6" t="str">
        <f t="shared" ref="M1346:M1409" si="130">IF(B1346&lt;18.5,"Underweight",IF(B1346&lt;=24.9,"Normal Weight",IF(B1346&lt;=29.9,"Overweight","Obesity")))</f>
        <v>Obesity</v>
      </c>
      <c r="N1346" s="6" t="str">
        <f t="shared" ref="N1346:N1409" si="131">IF(C1346&lt;5.7,"Normal",IF(C1346&lt;=6.4,"Prediabetic","Diabetic"))</f>
        <v>Diabetic</v>
      </c>
    </row>
    <row r="1347" spans="1:14" ht="15" customHeight="1" x14ac:dyDescent="0.3">
      <c r="A1347" t="s">
        <v>2704</v>
      </c>
      <c r="B1347">
        <v>18.87</v>
      </c>
      <c r="C1347">
        <v>8.06</v>
      </c>
      <c r="D1347" t="s">
        <v>4697</v>
      </c>
      <c r="E1347" t="s">
        <v>4697</v>
      </c>
      <c r="F1347" t="s">
        <v>4697</v>
      </c>
      <c r="G1347" t="s">
        <v>4698</v>
      </c>
      <c r="H1347" t="s">
        <v>4697</v>
      </c>
      <c r="I1347" s="6" t="str">
        <f t="shared" si="126"/>
        <v>No</v>
      </c>
      <c r="J1347" s="6" t="str">
        <f t="shared" si="127"/>
        <v>No</v>
      </c>
      <c r="K1347" s="6" t="str">
        <f t="shared" si="128"/>
        <v>No</v>
      </c>
      <c r="L1347" s="6">
        <f t="shared" si="129"/>
        <v>0</v>
      </c>
      <c r="M1347" s="6" t="str">
        <f t="shared" si="130"/>
        <v>Normal Weight</v>
      </c>
      <c r="N1347" s="6" t="str">
        <f t="shared" si="131"/>
        <v>Diabetic</v>
      </c>
    </row>
    <row r="1348" spans="1:14" ht="15" customHeight="1" x14ac:dyDescent="0.3">
      <c r="A1348" t="s">
        <v>2706</v>
      </c>
      <c r="B1348">
        <v>32.299999999999997</v>
      </c>
      <c r="C1348">
        <v>6.74</v>
      </c>
      <c r="D1348" t="s">
        <v>4699</v>
      </c>
      <c r="E1348" t="s">
        <v>4697</v>
      </c>
      <c r="F1348" t="s">
        <v>4697</v>
      </c>
      <c r="G1348">
        <v>1</v>
      </c>
      <c r="H1348" t="s">
        <v>4697</v>
      </c>
      <c r="I1348" s="6" t="str">
        <f t="shared" si="126"/>
        <v>Yes</v>
      </c>
      <c r="J1348" s="6" t="str">
        <f t="shared" si="127"/>
        <v>No</v>
      </c>
      <c r="K1348" s="6" t="str">
        <f t="shared" si="128"/>
        <v>No</v>
      </c>
      <c r="L1348" s="6">
        <f t="shared" si="129"/>
        <v>1</v>
      </c>
      <c r="M1348" s="6" t="str">
        <f t="shared" si="130"/>
        <v>Obesity</v>
      </c>
      <c r="N1348" s="6" t="str">
        <f t="shared" si="131"/>
        <v>Diabetic</v>
      </c>
    </row>
    <row r="1349" spans="1:14" ht="15" customHeight="1" x14ac:dyDescent="0.3">
      <c r="A1349" t="s">
        <v>2708</v>
      </c>
      <c r="B1349">
        <v>22.64</v>
      </c>
      <c r="C1349">
        <v>6.54</v>
      </c>
      <c r="D1349" t="s">
        <v>4699</v>
      </c>
      <c r="E1349" t="s">
        <v>4697</v>
      </c>
      <c r="F1349" t="s">
        <v>4697</v>
      </c>
      <c r="G1349">
        <v>2</v>
      </c>
      <c r="H1349" t="s">
        <v>4697</v>
      </c>
      <c r="I1349" s="6" t="str">
        <f t="shared" si="126"/>
        <v>Yes</v>
      </c>
      <c r="J1349" s="6" t="str">
        <f t="shared" si="127"/>
        <v>No</v>
      </c>
      <c r="K1349" s="6" t="str">
        <f t="shared" si="128"/>
        <v>No</v>
      </c>
      <c r="L1349" s="6">
        <f t="shared" si="129"/>
        <v>2</v>
      </c>
      <c r="M1349" s="6" t="str">
        <f t="shared" si="130"/>
        <v>Normal Weight</v>
      </c>
      <c r="N1349" s="6" t="str">
        <f t="shared" si="131"/>
        <v>Diabetic</v>
      </c>
    </row>
    <row r="1350" spans="1:14" ht="15" customHeight="1" x14ac:dyDescent="0.3">
      <c r="A1350" t="s">
        <v>2710</v>
      </c>
      <c r="B1350">
        <v>28.69</v>
      </c>
      <c r="C1350">
        <v>5.4</v>
      </c>
      <c r="D1350" t="s">
        <v>4697</v>
      </c>
      <c r="E1350" t="s">
        <v>4697</v>
      </c>
      <c r="F1350" t="s">
        <v>4697</v>
      </c>
      <c r="G1350" t="s">
        <v>4698</v>
      </c>
      <c r="H1350" t="s">
        <v>4697</v>
      </c>
      <c r="I1350" s="6" t="str">
        <f t="shared" si="126"/>
        <v>No</v>
      </c>
      <c r="J1350" s="6" t="str">
        <f t="shared" si="127"/>
        <v>No</v>
      </c>
      <c r="K1350" s="6" t="str">
        <f t="shared" si="128"/>
        <v>No</v>
      </c>
      <c r="L1350" s="6">
        <f t="shared" si="129"/>
        <v>0</v>
      </c>
      <c r="M1350" s="6" t="str">
        <f t="shared" si="130"/>
        <v>Overweight</v>
      </c>
      <c r="N1350" s="6" t="str">
        <f t="shared" si="131"/>
        <v>Normal</v>
      </c>
    </row>
    <row r="1351" spans="1:14" ht="15" customHeight="1" x14ac:dyDescent="0.3">
      <c r="A1351" t="s">
        <v>2712</v>
      </c>
      <c r="B1351">
        <v>28.16</v>
      </c>
      <c r="C1351">
        <v>5.58</v>
      </c>
      <c r="D1351" t="s">
        <v>4699</v>
      </c>
      <c r="E1351" t="s">
        <v>4697</v>
      </c>
      <c r="F1351" t="s">
        <v>4697</v>
      </c>
      <c r="G1351" t="s">
        <v>4698</v>
      </c>
      <c r="H1351" t="s">
        <v>4697</v>
      </c>
      <c r="I1351" s="6" t="str">
        <f t="shared" si="126"/>
        <v>Yes</v>
      </c>
      <c r="J1351" s="6" t="str">
        <f t="shared" si="127"/>
        <v>No</v>
      </c>
      <c r="K1351" s="6" t="str">
        <f t="shared" si="128"/>
        <v>No</v>
      </c>
      <c r="L1351" s="6">
        <f t="shared" si="129"/>
        <v>0</v>
      </c>
      <c r="M1351" s="6" t="str">
        <f t="shared" si="130"/>
        <v>Overweight</v>
      </c>
      <c r="N1351" s="6" t="str">
        <f t="shared" si="131"/>
        <v>Normal</v>
      </c>
    </row>
    <row r="1352" spans="1:14" ht="15" customHeight="1" x14ac:dyDescent="0.3">
      <c r="A1352" t="s">
        <v>2714</v>
      </c>
      <c r="B1352">
        <v>45.54</v>
      </c>
      <c r="C1352">
        <v>5.84</v>
      </c>
      <c r="D1352" t="s">
        <v>4697</v>
      </c>
      <c r="E1352" t="s">
        <v>4697</v>
      </c>
      <c r="F1352" t="s">
        <v>4700</v>
      </c>
      <c r="G1352">
        <v>1</v>
      </c>
      <c r="H1352" t="s">
        <v>4697</v>
      </c>
      <c r="I1352" s="6" t="str">
        <f t="shared" si="126"/>
        <v>No</v>
      </c>
      <c r="J1352" s="6" t="str">
        <f t="shared" si="127"/>
        <v>No</v>
      </c>
      <c r="K1352" s="6" t="str">
        <f t="shared" si="128"/>
        <v>No</v>
      </c>
      <c r="L1352" s="6">
        <f t="shared" si="129"/>
        <v>1</v>
      </c>
      <c r="M1352" s="6" t="str">
        <f t="shared" si="130"/>
        <v>Obesity</v>
      </c>
      <c r="N1352" s="6" t="str">
        <f t="shared" si="131"/>
        <v>Prediabetic</v>
      </c>
    </row>
    <row r="1353" spans="1:14" ht="15" customHeight="1" x14ac:dyDescent="0.3">
      <c r="A1353" t="s">
        <v>2716</v>
      </c>
      <c r="B1353">
        <v>28.7</v>
      </c>
      <c r="C1353">
        <v>4.2</v>
      </c>
      <c r="D1353" t="s">
        <v>4697</v>
      </c>
      <c r="E1353" t="s">
        <v>4697</v>
      </c>
      <c r="F1353" t="s">
        <v>4697</v>
      </c>
      <c r="G1353" t="s">
        <v>4698</v>
      </c>
      <c r="H1353" t="s">
        <v>4697</v>
      </c>
      <c r="I1353" s="6" t="str">
        <f t="shared" si="126"/>
        <v>No</v>
      </c>
      <c r="J1353" s="6" t="str">
        <f t="shared" si="127"/>
        <v>No</v>
      </c>
      <c r="K1353" s="6" t="str">
        <f t="shared" si="128"/>
        <v>No</v>
      </c>
      <c r="L1353" s="6">
        <f t="shared" si="129"/>
        <v>0</v>
      </c>
      <c r="M1353" s="6" t="str">
        <f t="shared" si="130"/>
        <v>Overweight</v>
      </c>
      <c r="N1353" s="6" t="str">
        <f t="shared" si="131"/>
        <v>Normal</v>
      </c>
    </row>
    <row r="1354" spans="1:14" ht="15" customHeight="1" x14ac:dyDescent="0.3">
      <c r="A1354" t="s">
        <v>2718</v>
      </c>
      <c r="B1354">
        <v>27.74</v>
      </c>
      <c r="C1354">
        <v>6.06</v>
      </c>
      <c r="D1354" t="s">
        <v>4699</v>
      </c>
      <c r="E1354" t="s">
        <v>4697</v>
      </c>
      <c r="F1354" t="s">
        <v>4697</v>
      </c>
      <c r="G1354" t="s">
        <v>4698</v>
      </c>
      <c r="H1354" t="s">
        <v>4697</v>
      </c>
      <c r="I1354" s="6" t="str">
        <f t="shared" si="126"/>
        <v>Yes</v>
      </c>
      <c r="J1354" s="6" t="str">
        <f t="shared" si="127"/>
        <v>No</v>
      </c>
      <c r="K1354" s="6" t="str">
        <f t="shared" si="128"/>
        <v>No</v>
      </c>
      <c r="L1354" s="6">
        <f t="shared" si="129"/>
        <v>0</v>
      </c>
      <c r="M1354" s="6" t="str">
        <f t="shared" si="130"/>
        <v>Overweight</v>
      </c>
      <c r="N1354" s="6" t="str">
        <f t="shared" si="131"/>
        <v>Prediabetic</v>
      </c>
    </row>
    <row r="1355" spans="1:14" ht="15" customHeight="1" x14ac:dyDescent="0.3">
      <c r="A1355" t="s">
        <v>2720</v>
      </c>
      <c r="B1355">
        <v>36.954999999999998</v>
      </c>
      <c r="C1355">
        <v>7.57</v>
      </c>
      <c r="D1355" t="s">
        <v>4697</v>
      </c>
      <c r="E1355" t="s">
        <v>4697</v>
      </c>
      <c r="F1355" t="s">
        <v>4697</v>
      </c>
      <c r="G1355" t="s">
        <v>4698</v>
      </c>
      <c r="H1355" t="s">
        <v>4697</v>
      </c>
      <c r="I1355" s="6" t="str">
        <f t="shared" si="126"/>
        <v>No</v>
      </c>
      <c r="J1355" s="6" t="str">
        <f t="shared" si="127"/>
        <v>No</v>
      </c>
      <c r="K1355" s="6" t="str">
        <f t="shared" si="128"/>
        <v>No</v>
      </c>
      <c r="L1355" s="6">
        <f t="shared" si="129"/>
        <v>0</v>
      </c>
      <c r="M1355" s="6" t="str">
        <f t="shared" si="130"/>
        <v>Obesity</v>
      </c>
      <c r="N1355" s="6" t="str">
        <f t="shared" si="131"/>
        <v>Diabetic</v>
      </c>
    </row>
    <row r="1356" spans="1:14" ht="15" customHeight="1" x14ac:dyDescent="0.3">
      <c r="A1356" t="s">
        <v>2722</v>
      </c>
      <c r="B1356">
        <v>30.69</v>
      </c>
      <c r="C1356">
        <v>6.15</v>
      </c>
      <c r="D1356" t="s">
        <v>4697</v>
      </c>
      <c r="E1356" t="s">
        <v>4697</v>
      </c>
      <c r="F1356" t="s">
        <v>4697</v>
      </c>
      <c r="G1356" t="s">
        <v>4698</v>
      </c>
      <c r="H1356" t="s">
        <v>4697</v>
      </c>
      <c r="I1356" s="6" t="str">
        <f t="shared" si="126"/>
        <v>No</v>
      </c>
      <c r="J1356" s="6" t="str">
        <f t="shared" si="127"/>
        <v>No</v>
      </c>
      <c r="K1356" s="6" t="str">
        <f t="shared" si="128"/>
        <v>No</v>
      </c>
      <c r="L1356" s="6">
        <f t="shared" si="129"/>
        <v>0</v>
      </c>
      <c r="M1356" s="6" t="str">
        <f t="shared" si="130"/>
        <v>Obesity</v>
      </c>
      <c r="N1356" s="6" t="str">
        <f t="shared" si="131"/>
        <v>Prediabetic</v>
      </c>
    </row>
    <row r="1357" spans="1:14" ht="15" customHeight="1" x14ac:dyDescent="0.3">
      <c r="A1357" t="s">
        <v>2724</v>
      </c>
      <c r="B1357">
        <v>24.984999999999999</v>
      </c>
      <c r="C1357">
        <v>4.5599999999999996</v>
      </c>
      <c r="D1357" t="s">
        <v>4697</v>
      </c>
      <c r="E1357" t="s">
        <v>4697</v>
      </c>
      <c r="F1357" t="s">
        <v>4697</v>
      </c>
      <c r="G1357" t="s">
        <v>4698</v>
      </c>
      <c r="H1357" t="s">
        <v>4697</v>
      </c>
      <c r="I1357" s="6" t="str">
        <f t="shared" si="126"/>
        <v>No</v>
      </c>
      <c r="J1357" s="6" t="str">
        <f t="shared" si="127"/>
        <v>No</v>
      </c>
      <c r="K1357" s="6" t="str">
        <f t="shared" si="128"/>
        <v>No</v>
      </c>
      <c r="L1357" s="6">
        <f t="shared" si="129"/>
        <v>0</v>
      </c>
      <c r="M1357" s="6" t="str">
        <f t="shared" si="130"/>
        <v>Overweight</v>
      </c>
      <c r="N1357" s="6" t="str">
        <f t="shared" si="131"/>
        <v>Normal</v>
      </c>
    </row>
    <row r="1358" spans="1:14" ht="15" customHeight="1" x14ac:dyDescent="0.3">
      <c r="A1358" t="s">
        <v>2726</v>
      </c>
      <c r="B1358">
        <v>39.42</v>
      </c>
      <c r="C1358">
        <v>4.72</v>
      </c>
      <c r="D1358" t="s">
        <v>4699</v>
      </c>
      <c r="E1358" t="s">
        <v>4697</v>
      </c>
      <c r="F1358" t="s">
        <v>4697</v>
      </c>
      <c r="G1358">
        <v>1</v>
      </c>
      <c r="H1358" t="s">
        <v>4697</v>
      </c>
      <c r="I1358" s="6" t="str">
        <f t="shared" si="126"/>
        <v>Yes</v>
      </c>
      <c r="J1358" s="6" t="str">
        <f t="shared" si="127"/>
        <v>No</v>
      </c>
      <c r="K1358" s="6" t="str">
        <f t="shared" si="128"/>
        <v>No</v>
      </c>
      <c r="L1358" s="6">
        <f t="shared" si="129"/>
        <v>1</v>
      </c>
      <c r="M1358" s="6" t="str">
        <f t="shared" si="130"/>
        <v>Obesity</v>
      </c>
      <c r="N1358" s="6" t="str">
        <f t="shared" si="131"/>
        <v>Normal</v>
      </c>
    </row>
    <row r="1359" spans="1:14" ht="15" customHeight="1" x14ac:dyDescent="0.3">
      <c r="A1359" t="s">
        <v>2728</v>
      </c>
      <c r="B1359">
        <v>16.8</v>
      </c>
      <c r="C1359">
        <v>7.98</v>
      </c>
      <c r="D1359" t="s">
        <v>4697</v>
      </c>
      <c r="E1359" t="s">
        <v>4697</v>
      </c>
      <c r="F1359" t="s">
        <v>4697</v>
      </c>
      <c r="G1359" t="s">
        <v>4698</v>
      </c>
      <c r="H1359" t="s">
        <v>4697</v>
      </c>
      <c r="I1359" s="6" t="str">
        <f t="shared" si="126"/>
        <v>No</v>
      </c>
      <c r="J1359" s="6" t="str">
        <f t="shared" si="127"/>
        <v>No</v>
      </c>
      <c r="K1359" s="6" t="str">
        <f t="shared" si="128"/>
        <v>No</v>
      </c>
      <c r="L1359" s="6">
        <f t="shared" si="129"/>
        <v>0</v>
      </c>
      <c r="M1359" s="6" t="str">
        <f t="shared" si="130"/>
        <v>Underweight</v>
      </c>
      <c r="N1359" s="6" t="str">
        <f t="shared" si="131"/>
        <v>Diabetic</v>
      </c>
    </row>
    <row r="1360" spans="1:14" ht="15" customHeight="1" x14ac:dyDescent="0.3">
      <c r="A1360" t="s">
        <v>2730</v>
      </c>
      <c r="B1360">
        <v>23.274999999999999</v>
      </c>
      <c r="C1360">
        <v>6.26</v>
      </c>
      <c r="D1360" t="s">
        <v>4699</v>
      </c>
      <c r="E1360" t="s">
        <v>4697</v>
      </c>
      <c r="F1360" t="s">
        <v>4700</v>
      </c>
      <c r="G1360">
        <v>1</v>
      </c>
      <c r="H1360" t="s">
        <v>4697</v>
      </c>
      <c r="I1360" s="6" t="str">
        <f t="shared" si="126"/>
        <v>Yes</v>
      </c>
      <c r="J1360" s="6" t="str">
        <f t="shared" si="127"/>
        <v>No</v>
      </c>
      <c r="K1360" s="6" t="str">
        <f t="shared" si="128"/>
        <v>No</v>
      </c>
      <c r="L1360" s="6">
        <f t="shared" si="129"/>
        <v>1</v>
      </c>
      <c r="M1360" s="6" t="str">
        <f t="shared" si="130"/>
        <v>Normal Weight</v>
      </c>
      <c r="N1360" s="6" t="str">
        <f t="shared" si="131"/>
        <v>Prediabetic</v>
      </c>
    </row>
    <row r="1361" spans="1:14" ht="15" customHeight="1" x14ac:dyDescent="0.3">
      <c r="A1361" t="s">
        <v>2732</v>
      </c>
      <c r="B1361">
        <v>22.8</v>
      </c>
      <c r="C1361">
        <v>4.29</v>
      </c>
      <c r="D1361" t="s">
        <v>4699</v>
      </c>
      <c r="E1361" t="s">
        <v>4697</v>
      </c>
      <c r="F1361" t="s">
        <v>4700</v>
      </c>
      <c r="G1361">
        <v>1</v>
      </c>
      <c r="H1361" t="s">
        <v>4697</v>
      </c>
      <c r="I1361" s="6" t="str">
        <f t="shared" si="126"/>
        <v>Yes</v>
      </c>
      <c r="J1361" s="6" t="str">
        <f t="shared" si="127"/>
        <v>No</v>
      </c>
      <c r="K1361" s="6" t="str">
        <f t="shared" si="128"/>
        <v>No</v>
      </c>
      <c r="L1361" s="6">
        <f t="shared" si="129"/>
        <v>1</v>
      </c>
      <c r="M1361" s="6" t="str">
        <f t="shared" si="130"/>
        <v>Normal Weight</v>
      </c>
      <c r="N1361" s="6" t="str">
        <f t="shared" si="131"/>
        <v>Normal</v>
      </c>
    </row>
    <row r="1362" spans="1:14" ht="15" customHeight="1" x14ac:dyDescent="0.3">
      <c r="A1362" t="s">
        <v>2734</v>
      </c>
      <c r="B1362">
        <v>24.3</v>
      </c>
      <c r="C1362">
        <v>5.43</v>
      </c>
      <c r="D1362" t="s">
        <v>4697</v>
      </c>
      <c r="E1362" t="s">
        <v>4697</v>
      </c>
      <c r="F1362" t="s">
        <v>4697</v>
      </c>
      <c r="G1362">
        <v>2</v>
      </c>
      <c r="H1362" t="s">
        <v>4697</v>
      </c>
      <c r="I1362" s="6" t="str">
        <f t="shared" si="126"/>
        <v>No</v>
      </c>
      <c r="J1362" s="6" t="str">
        <f t="shared" si="127"/>
        <v>No</v>
      </c>
      <c r="K1362" s="6" t="str">
        <f t="shared" si="128"/>
        <v>No</v>
      </c>
      <c r="L1362" s="6">
        <f t="shared" si="129"/>
        <v>2</v>
      </c>
      <c r="M1362" s="6" t="str">
        <f t="shared" si="130"/>
        <v>Normal Weight</v>
      </c>
      <c r="N1362" s="6" t="str">
        <f t="shared" si="131"/>
        <v>Normal</v>
      </c>
    </row>
    <row r="1363" spans="1:14" ht="15" customHeight="1" x14ac:dyDescent="0.3">
      <c r="A1363" t="s">
        <v>2736</v>
      </c>
      <c r="B1363">
        <v>25.13</v>
      </c>
      <c r="C1363">
        <v>8</v>
      </c>
      <c r="D1363" t="s">
        <v>4699</v>
      </c>
      <c r="E1363" t="s">
        <v>4697</v>
      </c>
      <c r="F1363" t="s">
        <v>4697</v>
      </c>
      <c r="G1363">
        <v>1</v>
      </c>
      <c r="H1363" t="s">
        <v>4697</v>
      </c>
      <c r="I1363" s="6" t="str">
        <f t="shared" si="126"/>
        <v>Yes</v>
      </c>
      <c r="J1363" s="6" t="str">
        <f t="shared" si="127"/>
        <v>No</v>
      </c>
      <c r="K1363" s="6" t="str">
        <f t="shared" si="128"/>
        <v>No</v>
      </c>
      <c r="L1363" s="6">
        <f t="shared" si="129"/>
        <v>1</v>
      </c>
      <c r="M1363" s="6" t="str">
        <f t="shared" si="130"/>
        <v>Overweight</v>
      </c>
      <c r="N1363" s="6" t="str">
        <f t="shared" si="131"/>
        <v>Diabetic</v>
      </c>
    </row>
    <row r="1364" spans="1:14" ht="15" customHeight="1" x14ac:dyDescent="0.3">
      <c r="A1364" t="s">
        <v>2738</v>
      </c>
      <c r="B1364">
        <v>22.72</v>
      </c>
      <c r="C1364">
        <v>9.9600000000000009</v>
      </c>
      <c r="D1364" t="s">
        <v>4699</v>
      </c>
      <c r="E1364" t="s">
        <v>4697</v>
      </c>
      <c r="F1364" t="s">
        <v>4697</v>
      </c>
      <c r="G1364">
        <v>2</v>
      </c>
      <c r="H1364" t="s">
        <v>4697</v>
      </c>
      <c r="I1364" s="6" t="str">
        <f t="shared" si="126"/>
        <v>Yes</v>
      </c>
      <c r="J1364" s="6" t="str">
        <f t="shared" si="127"/>
        <v>No</v>
      </c>
      <c r="K1364" s="6" t="str">
        <f t="shared" si="128"/>
        <v>No</v>
      </c>
      <c r="L1364" s="6">
        <f t="shared" si="129"/>
        <v>2</v>
      </c>
      <c r="M1364" s="6" t="str">
        <f t="shared" si="130"/>
        <v>Normal Weight</v>
      </c>
      <c r="N1364" s="6" t="str">
        <f t="shared" si="131"/>
        <v>Diabetic</v>
      </c>
    </row>
    <row r="1365" spans="1:14" ht="15" customHeight="1" x14ac:dyDescent="0.3">
      <c r="A1365" t="s">
        <v>2740</v>
      </c>
      <c r="B1365">
        <v>32.6</v>
      </c>
      <c r="C1365">
        <v>6.8</v>
      </c>
      <c r="D1365" t="s">
        <v>4699</v>
      </c>
      <c r="E1365" t="s">
        <v>4697</v>
      </c>
      <c r="F1365" t="s">
        <v>4697</v>
      </c>
      <c r="G1365" t="s">
        <v>4698</v>
      </c>
      <c r="H1365" t="s">
        <v>4697</v>
      </c>
      <c r="I1365" s="6" t="str">
        <f t="shared" si="126"/>
        <v>Yes</v>
      </c>
      <c r="J1365" s="6" t="str">
        <f t="shared" si="127"/>
        <v>No</v>
      </c>
      <c r="K1365" s="6" t="str">
        <f t="shared" si="128"/>
        <v>No</v>
      </c>
      <c r="L1365" s="6">
        <f t="shared" si="129"/>
        <v>0</v>
      </c>
      <c r="M1365" s="6" t="str">
        <f t="shared" si="130"/>
        <v>Obesity</v>
      </c>
      <c r="N1365" s="6" t="str">
        <f t="shared" si="131"/>
        <v>Diabetic</v>
      </c>
    </row>
    <row r="1366" spans="1:14" ht="15" customHeight="1" x14ac:dyDescent="0.3">
      <c r="A1366" t="s">
        <v>2742</v>
      </c>
      <c r="B1366">
        <v>17.28</v>
      </c>
      <c r="C1366">
        <v>6.22</v>
      </c>
      <c r="D1366" t="s">
        <v>4699</v>
      </c>
      <c r="E1366" t="s">
        <v>4697</v>
      </c>
      <c r="F1366" t="s">
        <v>4697</v>
      </c>
      <c r="G1366">
        <v>2</v>
      </c>
      <c r="H1366" t="s">
        <v>4697</v>
      </c>
      <c r="I1366" s="6" t="str">
        <f t="shared" si="126"/>
        <v>Yes</v>
      </c>
      <c r="J1366" s="6" t="str">
        <f t="shared" si="127"/>
        <v>No</v>
      </c>
      <c r="K1366" s="6" t="str">
        <f t="shared" si="128"/>
        <v>No</v>
      </c>
      <c r="L1366" s="6">
        <f t="shared" si="129"/>
        <v>2</v>
      </c>
      <c r="M1366" s="6" t="str">
        <f t="shared" si="130"/>
        <v>Underweight</v>
      </c>
      <c r="N1366" s="6" t="str">
        <f t="shared" si="131"/>
        <v>Prediabetic</v>
      </c>
    </row>
    <row r="1367" spans="1:14" ht="15" customHeight="1" x14ac:dyDescent="0.3">
      <c r="A1367" t="s">
        <v>2744</v>
      </c>
      <c r="B1367">
        <v>27.92</v>
      </c>
      <c r="C1367">
        <v>5.79</v>
      </c>
      <c r="D1367" t="s">
        <v>4697</v>
      </c>
      <c r="E1367" t="s">
        <v>4697</v>
      </c>
      <c r="F1367" t="s">
        <v>4697</v>
      </c>
      <c r="G1367">
        <v>1</v>
      </c>
      <c r="H1367" t="s">
        <v>4697</v>
      </c>
      <c r="I1367" s="6" t="str">
        <f t="shared" si="126"/>
        <v>No</v>
      </c>
      <c r="J1367" s="6" t="str">
        <f t="shared" si="127"/>
        <v>No</v>
      </c>
      <c r="K1367" s="6" t="str">
        <f t="shared" si="128"/>
        <v>No</v>
      </c>
      <c r="L1367" s="6">
        <f t="shared" si="129"/>
        <v>1</v>
      </c>
      <c r="M1367" s="6" t="str">
        <f t="shared" si="130"/>
        <v>Overweight</v>
      </c>
      <c r="N1367" s="6" t="str">
        <f t="shared" si="131"/>
        <v>Prediabetic</v>
      </c>
    </row>
    <row r="1368" spans="1:14" ht="15" customHeight="1" x14ac:dyDescent="0.3">
      <c r="A1368" t="s">
        <v>2746</v>
      </c>
      <c r="B1368">
        <v>38.284999999999997</v>
      </c>
      <c r="C1368">
        <v>5.41</v>
      </c>
      <c r="D1368" t="s">
        <v>4697</v>
      </c>
      <c r="E1368" t="s">
        <v>4697</v>
      </c>
      <c r="F1368" t="s">
        <v>4697</v>
      </c>
      <c r="G1368" t="s">
        <v>4698</v>
      </c>
      <c r="H1368" t="s">
        <v>4697</v>
      </c>
      <c r="I1368" s="6" t="str">
        <f t="shared" si="126"/>
        <v>No</v>
      </c>
      <c r="J1368" s="6" t="str">
        <f t="shared" si="127"/>
        <v>No</v>
      </c>
      <c r="K1368" s="6" t="str">
        <f t="shared" si="128"/>
        <v>No</v>
      </c>
      <c r="L1368" s="6">
        <f t="shared" si="129"/>
        <v>0</v>
      </c>
      <c r="M1368" s="6" t="str">
        <f t="shared" si="130"/>
        <v>Obesity</v>
      </c>
      <c r="N1368" s="6" t="str">
        <f t="shared" si="131"/>
        <v>Normal</v>
      </c>
    </row>
    <row r="1369" spans="1:14" ht="15" customHeight="1" x14ac:dyDescent="0.3">
      <c r="A1369" t="s">
        <v>2748</v>
      </c>
      <c r="B1369">
        <v>16.48</v>
      </c>
      <c r="C1369">
        <v>11.05</v>
      </c>
      <c r="D1369" t="s">
        <v>4697</v>
      </c>
      <c r="E1369" t="s">
        <v>4697</v>
      </c>
      <c r="F1369" t="s">
        <v>4697</v>
      </c>
      <c r="G1369" t="s">
        <v>4698</v>
      </c>
      <c r="H1369" t="s">
        <v>4697</v>
      </c>
      <c r="I1369" s="6" t="str">
        <f t="shared" si="126"/>
        <v>No</v>
      </c>
      <c r="J1369" s="6" t="str">
        <f t="shared" si="127"/>
        <v>No</v>
      </c>
      <c r="K1369" s="6" t="str">
        <f t="shared" si="128"/>
        <v>No</v>
      </c>
      <c r="L1369" s="6">
        <f t="shared" si="129"/>
        <v>0</v>
      </c>
      <c r="M1369" s="6" t="str">
        <f t="shared" si="130"/>
        <v>Underweight</v>
      </c>
      <c r="N1369" s="6" t="str">
        <f t="shared" si="131"/>
        <v>Diabetic</v>
      </c>
    </row>
    <row r="1370" spans="1:14" ht="15" customHeight="1" x14ac:dyDescent="0.3">
      <c r="A1370" t="s">
        <v>2750</v>
      </c>
      <c r="B1370">
        <v>38.57</v>
      </c>
      <c r="C1370">
        <v>6.27</v>
      </c>
      <c r="D1370" t="s">
        <v>4697</v>
      </c>
      <c r="E1370" t="s">
        <v>4697</v>
      </c>
      <c r="F1370" t="s">
        <v>4697</v>
      </c>
      <c r="G1370" t="s">
        <v>4698</v>
      </c>
      <c r="H1370" t="s">
        <v>4697</v>
      </c>
      <c r="I1370" s="6" t="str">
        <f t="shared" si="126"/>
        <v>No</v>
      </c>
      <c r="J1370" s="6" t="str">
        <f t="shared" si="127"/>
        <v>No</v>
      </c>
      <c r="K1370" s="6" t="str">
        <f t="shared" si="128"/>
        <v>No</v>
      </c>
      <c r="L1370" s="6">
        <f t="shared" si="129"/>
        <v>0</v>
      </c>
      <c r="M1370" s="6" t="str">
        <f t="shared" si="130"/>
        <v>Obesity</v>
      </c>
      <c r="N1370" s="6" t="str">
        <f t="shared" si="131"/>
        <v>Prediabetic</v>
      </c>
    </row>
    <row r="1371" spans="1:14" ht="15" customHeight="1" x14ac:dyDescent="0.3">
      <c r="A1371" t="s">
        <v>2752</v>
      </c>
      <c r="B1371">
        <v>43.85</v>
      </c>
      <c r="C1371">
        <v>4.7699999999999996</v>
      </c>
      <c r="D1371" t="s">
        <v>4699</v>
      </c>
      <c r="E1371" t="s">
        <v>4697</v>
      </c>
      <c r="F1371" t="s">
        <v>4697</v>
      </c>
      <c r="G1371" t="s">
        <v>4698</v>
      </c>
      <c r="H1371" t="s">
        <v>4697</v>
      </c>
      <c r="I1371" s="6" t="str">
        <f t="shared" si="126"/>
        <v>Yes</v>
      </c>
      <c r="J1371" s="6" t="str">
        <f t="shared" si="127"/>
        <v>No</v>
      </c>
      <c r="K1371" s="6" t="str">
        <f t="shared" si="128"/>
        <v>No</v>
      </c>
      <c r="L1371" s="6">
        <f t="shared" si="129"/>
        <v>0</v>
      </c>
      <c r="M1371" s="6" t="str">
        <f t="shared" si="130"/>
        <v>Obesity</v>
      </c>
      <c r="N1371" s="6" t="str">
        <f t="shared" si="131"/>
        <v>Normal</v>
      </c>
    </row>
    <row r="1372" spans="1:14" ht="15" customHeight="1" x14ac:dyDescent="0.3">
      <c r="A1372" t="s">
        <v>2754</v>
      </c>
      <c r="B1372">
        <v>30.11</v>
      </c>
      <c r="C1372">
        <v>4.08</v>
      </c>
      <c r="D1372" t="s">
        <v>4697</v>
      </c>
      <c r="E1372" t="s">
        <v>4697</v>
      </c>
      <c r="F1372" t="s">
        <v>4697</v>
      </c>
      <c r="G1372" t="s">
        <v>4698</v>
      </c>
      <c r="H1372" t="s">
        <v>4697</v>
      </c>
      <c r="I1372" s="6" t="str">
        <f t="shared" si="126"/>
        <v>No</v>
      </c>
      <c r="J1372" s="6" t="str">
        <f t="shared" si="127"/>
        <v>No</v>
      </c>
      <c r="K1372" s="6" t="str">
        <f t="shared" si="128"/>
        <v>No</v>
      </c>
      <c r="L1372" s="6">
        <f t="shared" si="129"/>
        <v>0</v>
      </c>
      <c r="M1372" s="6" t="str">
        <f t="shared" si="130"/>
        <v>Obesity</v>
      </c>
      <c r="N1372" s="6" t="str">
        <f t="shared" si="131"/>
        <v>Normal</v>
      </c>
    </row>
    <row r="1373" spans="1:14" ht="15" customHeight="1" x14ac:dyDescent="0.3">
      <c r="A1373" t="s">
        <v>2756</v>
      </c>
      <c r="B1373">
        <v>31.59</v>
      </c>
      <c r="C1373">
        <v>6.01</v>
      </c>
      <c r="D1373" t="s">
        <v>4697</v>
      </c>
      <c r="E1373" t="s">
        <v>4697</v>
      </c>
      <c r="F1373" t="s">
        <v>4697</v>
      </c>
      <c r="G1373" t="s">
        <v>4698</v>
      </c>
      <c r="H1373" t="s">
        <v>4697</v>
      </c>
      <c r="I1373" s="6" t="str">
        <f t="shared" si="126"/>
        <v>No</v>
      </c>
      <c r="J1373" s="6" t="str">
        <f t="shared" si="127"/>
        <v>No</v>
      </c>
      <c r="K1373" s="6" t="str">
        <f t="shared" si="128"/>
        <v>No</v>
      </c>
      <c r="L1373" s="6">
        <f t="shared" si="129"/>
        <v>0</v>
      </c>
      <c r="M1373" s="6" t="str">
        <f t="shared" si="130"/>
        <v>Obesity</v>
      </c>
      <c r="N1373" s="6" t="str">
        <f t="shared" si="131"/>
        <v>Prediabetic</v>
      </c>
    </row>
    <row r="1374" spans="1:14" ht="15" customHeight="1" x14ac:dyDescent="0.3">
      <c r="A1374" t="s">
        <v>2758</v>
      </c>
      <c r="B1374">
        <v>40.15</v>
      </c>
      <c r="C1374">
        <v>11.84</v>
      </c>
      <c r="D1374" t="s">
        <v>4697</v>
      </c>
      <c r="E1374" t="s">
        <v>4697</v>
      </c>
      <c r="F1374" t="s">
        <v>4697</v>
      </c>
      <c r="G1374" t="s">
        <v>4698</v>
      </c>
      <c r="H1374" t="s">
        <v>4697</v>
      </c>
      <c r="I1374" s="6" t="str">
        <f t="shared" si="126"/>
        <v>No</v>
      </c>
      <c r="J1374" s="6" t="str">
        <f t="shared" si="127"/>
        <v>No</v>
      </c>
      <c r="K1374" s="6" t="str">
        <f t="shared" si="128"/>
        <v>No</v>
      </c>
      <c r="L1374" s="6">
        <f t="shared" si="129"/>
        <v>0</v>
      </c>
      <c r="M1374" s="6" t="str">
        <f t="shared" si="130"/>
        <v>Obesity</v>
      </c>
      <c r="N1374" s="6" t="str">
        <f t="shared" si="131"/>
        <v>Diabetic</v>
      </c>
    </row>
    <row r="1375" spans="1:14" ht="15" customHeight="1" x14ac:dyDescent="0.3">
      <c r="A1375" t="s">
        <v>2760</v>
      </c>
      <c r="B1375">
        <v>40.700000000000003</v>
      </c>
      <c r="C1375">
        <v>6.27</v>
      </c>
      <c r="D1375" t="s">
        <v>4699</v>
      </c>
      <c r="E1375" t="s">
        <v>4697</v>
      </c>
      <c r="F1375" t="s">
        <v>4700</v>
      </c>
      <c r="G1375">
        <v>1</v>
      </c>
      <c r="H1375" t="s">
        <v>4697</v>
      </c>
      <c r="I1375" s="6" t="str">
        <f t="shared" si="126"/>
        <v>Yes</v>
      </c>
      <c r="J1375" s="6" t="str">
        <f t="shared" si="127"/>
        <v>No</v>
      </c>
      <c r="K1375" s="6" t="str">
        <f t="shared" si="128"/>
        <v>No</v>
      </c>
      <c r="L1375" s="6">
        <f t="shared" si="129"/>
        <v>1</v>
      </c>
      <c r="M1375" s="6" t="str">
        <f t="shared" si="130"/>
        <v>Obesity</v>
      </c>
      <c r="N1375" s="6" t="str">
        <f t="shared" si="131"/>
        <v>Prediabetic</v>
      </c>
    </row>
    <row r="1376" spans="1:14" ht="15" customHeight="1" x14ac:dyDescent="0.3">
      <c r="A1376" t="s">
        <v>2762</v>
      </c>
      <c r="B1376">
        <v>40.76</v>
      </c>
      <c r="C1376">
        <v>5.28</v>
      </c>
      <c r="D1376" t="s">
        <v>4697</v>
      </c>
      <c r="E1376" t="s">
        <v>4697</v>
      </c>
      <c r="F1376" t="s">
        <v>4697</v>
      </c>
      <c r="G1376" t="s">
        <v>4698</v>
      </c>
      <c r="H1376" t="s">
        <v>4697</v>
      </c>
      <c r="I1376" s="6" t="str">
        <f t="shared" si="126"/>
        <v>No</v>
      </c>
      <c r="J1376" s="6" t="str">
        <f t="shared" si="127"/>
        <v>No</v>
      </c>
      <c r="K1376" s="6" t="str">
        <f t="shared" si="128"/>
        <v>No</v>
      </c>
      <c r="L1376" s="6">
        <f t="shared" si="129"/>
        <v>0</v>
      </c>
      <c r="M1376" s="6" t="str">
        <f t="shared" si="130"/>
        <v>Obesity</v>
      </c>
      <c r="N1376" s="6" t="str">
        <f t="shared" si="131"/>
        <v>Normal</v>
      </c>
    </row>
    <row r="1377" spans="1:14" ht="15" customHeight="1" x14ac:dyDescent="0.3">
      <c r="A1377" t="s">
        <v>2764</v>
      </c>
      <c r="B1377">
        <v>29.7</v>
      </c>
      <c r="C1377">
        <v>7.03</v>
      </c>
      <c r="D1377" t="s">
        <v>4697</v>
      </c>
      <c r="E1377" t="s">
        <v>4697</v>
      </c>
      <c r="F1377" t="s">
        <v>4697</v>
      </c>
      <c r="G1377" t="s">
        <v>4698</v>
      </c>
      <c r="H1377" t="s">
        <v>4697</v>
      </c>
      <c r="I1377" s="6" t="str">
        <f t="shared" si="126"/>
        <v>No</v>
      </c>
      <c r="J1377" s="6" t="str">
        <f t="shared" si="127"/>
        <v>No</v>
      </c>
      <c r="K1377" s="6" t="str">
        <f t="shared" si="128"/>
        <v>No</v>
      </c>
      <c r="L1377" s="6">
        <f t="shared" si="129"/>
        <v>0</v>
      </c>
      <c r="M1377" s="6" t="str">
        <f t="shared" si="130"/>
        <v>Overweight</v>
      </c>
      <c r="N1377" s="6" t="str">
        <f t="shared" si="131"/>
        <v>Diabetic</v>
      </c>
    </row>
    <row r="1378" spans="1:14" ht="15" customHeight="1" x14ac:dyDescent="0.3">
      <c r="A1378" t="s">
        <v>2766</v>
      </c>
      <c r="B1378">
        <v>40.58</v>
      </c>
      <c r="C1378">
        <v>5.32</v>
      </c>
      <c r="D1378" t="s">
        <v>4699</v>
      </c>
      <c r="E1378" t="s">
        <v>4697</v>
      </c>
      <c r="F1378" t="s">
        <v>4700</v>
      </c>
      <c r="G1378">
        <v>1</v>
      </c>
      <c r="H1378" t="s">
        <v>4697</v>
      </c>
      <c r="I1378" s="6" t="str">
        <f t="shared" si="126"/>
        <v>Yes</v>
      </c>
      <c r="J1378" s="6" t="str">
        <f t="shared" si="127"/>
        <v>No</v>
      </c>
      <c r="K1378" s="6" t="str">
        <f t="shared" si="128"/>
        <v>No</v>
      </c>
      <c r="L1378" s="6">
        <f t="shared" si="129"/>
        <v>1</v>
      </c>
      <c r="M1378" s="6" t="str">
        <f t="shared" si="130"/>
        <v>Obesity</v>
      </c>
      <c r="N1378" s="6" t="str">
        <f t="shared" si="131"/>
        <v>Normal</v>
      </c>
    </row>
    <row r="1379" spans="1:14" ht="15" customHeight="1" x14ac:dyDescent="0.3">
      <c r="A1379" t="s">
        <v>2768</v>
      </c>
      <c r="B1379">
        <v>33.06</v>
      </c>
      <c r="C1379">
        <v>9.59</v>
      </c>
      <c r="D1379" t="s">
        <v>4699</v>
      </c>
      <c r="E1379" t="s">
        <v>4697</v>
      </c>
      <c r="F1379" t="s">
        <v>4697</v>
      </c>
      <c r="G1379" t="s">
        <v>4698</v>
      </c>
      <c r="H1379" t="s">
        <v>4697</v>
      </c>
      <c r="I1379" s="6" t="str">
        <f t="shared" si="126"/>
        <v>Yes</v>
      </c>
      <c r="J1379" s="6" t="str">
        <f t="shared" si="127"/>
        <v>No</v>
      </c>
      <c r="K1379" s="6" t="str">
        <f t="shared" si="128"/>
        <v>No</v>
      </c>
      <c r="L1379" s="6">
        <f t="shared" si="129"/>
        <v>0</v>
      </c>
      <c r="M1379" s="6" t="str">
        <f t="shared" si="130"/>
        <v>Obesity</v>
      </c>
      <c r="N1379" s="6" t="str">
        <f t="shared" si="131"/>
        <v>Diabetic</v>
      </c>
    </row>
    <row r="1380" spans="1:14" ht="15" customHeight="1" x14ac:dyDescent="0.3">
      <c r="A1380" t="s">
        <v>2770</v>
      </c>
      <c r="B1380">
        <v>26.62</v>
      </c>
      <c r="C1380">
        <v>6.15</v>
      </c>
      <c r="D1380" t="s">
        <v>4699</v>
      </c>
      <c r="E1380" t="s">
        <v>4697</v>
      </c>
      <c r="F1380" t="s">
        <v>4697</v>
      </c>
      <c r="G1380" t="s">
        <v>4698</v>
      </c>
      <c r="H1380" t="s">
        <v>4697</v>
      </c>
      <c r="I1380" s="6" t="str">
        <f t="shared" si="126"/>
        <v>Yes</v>
      </c>
      <c r="J1380" s="6" t="str">
        <f t="shared" si="127"/>
        <v>No</v>
      </c>
      <c r="K1380" s="6" t="str">
        <f t="shared" si="128"/>
        <v>No</v>
      </c>
      <c r="L1380" s="6">
        <f t="shared" si="129"/>
        <v>0</v>
      </c>
      <c r="M1380" s="6" t="str">
        <f t="shared" si="130"/>
        <v>Overweight</v>
      </c>
      <c r="N1380" s="6" t="str">
        <f t="shared" si="131"/>
        <v>Prediabetic</v>
      </c>
    </row>
    <row r="1381" spans="1:14" ht="15" customHeight="1" x14ac:dyDescent="0.3">
      <c r="A1381" t="s">
        <v>2772</v>
      </c>
      <c r="B1381">
        <v>37.1</v>
      </c>
      <c r="C1381">
        <v>11.08</v>
      </c>
      <c r="D1381" t="s">
        <v>4697</v>
      </c>
      <c r="E1381" t="s">
        <v>4697</v>
      </c>
      <c r="F1381" t="s">
        <v>4697</v>
      </c>
      <c r="G1381" t="s">
        <v>4698</v>
      </c>
      <c r="H1381" t="s">
        <v>4697</v>
      </c>
      <c r="I1381" s="6" t="str">
        <f t="shared" si="126"/>
        <v>No</v>
      </c>
      <c r="J1381" s="6" t="str">
        <f t="shared" si="127"/>
        <v>No</v>
      </c>
      <c r="K1381" s="6" t="str">
        <f t="shared" si="128"/>
        <v>No</v>
      </c>
      <c r="L1381" s="6">
        <f t="shared" si="129"/>
        <v>0</v>
      </c>
      <c r="M1381" s="6" t="str">
        <f t="shared" si="130"/>
        <v>Obesity</v>
      </c>
      <c r="N1381" s="6" t="str">
        <f t="shared" si="131"/>
        <v>Diabetic</v>
      </c>
    </row>
    <row r="1382" spans="1:14" ht="15" customHeight="1" x14ac:dyDescent="0.3">
      <c r="A1382" t="s">
        <v>2774</v>
      </c>
      <c r="B1382">
        <v>18.28</v>
      </c>
      <c r="C1382">
        <v>7.95</v>
      </c>
      <c r="D1382" t="s">
        <v>4697</v>
      </c>
      <c r="E1382" t="s">
        <v>4697</v>
      </c>
      <c r="F1382" t="s">
        <v>4697</v>
      </c>
      <c r="G1382" t="s">
        <v>4698</v>
      </c>
      <c r="H1382" t="s">
        <v>4697</v>
      </c>
      <c r="I1382" s="6" t="str">
        <f t="shared" si="126"/>
        <v>No</v>
      </c>
      <c r="J1382" s="6" t="str">
        <f t="shared" si="127"/>
        <v>No</v>
      </c>
      <c r="K1382" s="6" t="str">
        <f t="shared" si="128"/>
        <v>No</v>
      </c>
      <c r="L1382" s="6">
        <f t="shared" si="129"/>
        <v>0</v>
      </c>
      <c r="M1382" s="6" t="str">
        <f t="shared" si="130"/>
        <v>Underweight</v>
      </c>
      <c r="N1382" s="6" t="str">
        <f t="shared" si="131"/>
        <v>Diabetic</v>
      </c>
    </row>
    <row r="1383" spans="1:14" ht="15" customHeight="1" x14ac:dyDescent="0.3">
      <c r="A1383" t="s">
        <v>2776</v>
      </c>
      <c r="B1383">
        <v>35.814999999999998</v>
      </c>
      <c r="C1383">
        <v>6.23</v>
      </c>
      <c r="D1383" t="s">
        <v>4697</v>
      </c>
      <c r="E1383" t="s">
        <v>4697</v>
      </c>
      <c r="F1383" t="s">
        <v>4697</v>
      </c>
      <c r="G1383" t="s">
        <v>4698</v>
      </c>
      <c r="H1383" t="s">
        <v>4697</v>
      </c>
      <c r="I1383" s="6" t="str">
        <f t="shared" si="126"/>
        <v>No</v>
      </c>
      <c r="J1383" s="6" t="str">
        <f t="shared" si="127"/>
        <v>No</v>
      </c>
      <c r="K1383" s="6" t="str">
        <f t="shared" si="128"/>
        <v>No</v>
      </c>
      <c r="L1383" s="6">
        <f t="shared" si="129"/>
        <v>0</v>
      </c>
      <c r="M1383" s="6" t="str">
        <f t="shared" si="130"/>
        <v>Obesity</v>
      </c>
      <c r="N1383" s="6" t="str">
        <f t="shared" si="131"/>
        <v>Prediabetic</v>
      </c>
    </row>
    <row r="1384" spans="1:14" ht="15" customHeight="1" x14ac:dyDescent="0.3">
      <c r="A1384" t="s">
        <v>2778</v>
      </c>
      <c r="B1384">
        <v>30.69</v>
      </c>
      <c r="C1384">
        <v>6.5</v>
      </c>
      <c r="D1384" t="s">
        <v>4697</v>
      </c>
      <c r="E1384" t="s">
        <v>4697</v>
      </c>
      <c r="F1384" t="s">
        <v>4697</v>
      </c>
      <c r="G1384" t="s">
        <v>4698</v>
      </c>
      <c r="H1384" t="s">
        <v>4697</v>
      </c>
      <c r="I1384" s="6" t="str">
        <f t="shared" si="126"/>
        <v>No</v>
      </c>
      <c r="J1384" s="6" t="str">
        <f t="shared" si="127"/>
        <v>No</v>
      </c>
      <c r="K1384" s="6" t="str">
        <f t="shared" si="128"/>
        <v>No</v>
      </c>
      <c r="L1384" s="6">
        <f t="shared" si="129"/>
        <v>0</v>
      </c>
      <c r="M1384" s="6" t="str">
        <f t="shared" si="130"/>
        <v>Obesity</v>
      </c>
      <c r="N1384" s="6" t="str">
        <f t="shared" si="131"/>
        <v>Diabetic</v>
      </c>
    </row>
    <row r="1385" spans="1:14" ht="15" customHeight="1" x14ac:dyDescent="0.3">
      <c r="A1385" t="s">
        <v>2780</v>
      </c>
      <c r="B1385">
        <v>26.125</v>
      </c>
      <c r="C1385">
        <v>5.22</v>
      </c>
      <c r="D1385" t="s">
        <v>4697</v>
      </c>
      <c r="E1385" t="s">
        <v>4697</v>
      </c>
      <c r="F1385" t="s">
        <v>4697</v>
      </c>
      <c r="G1385" t="s">
        <v>4698</v>
      </c>
      <c r="H1385" t="s">
        <v>4697</v>
      </c>
      <c r="I1385" s="6" t="str">
        <f t="shared" si="126"/>
        <v>No</v>
      </c>
      <c r="J1385" s="6" t="str">
        <f t="shared" si="127"/>
        <v>No</v>
      </c>
      <c r="K1385" s="6" t="str">
        <f t="shared" si="128"/>
        <v>No</v>
      </c>
      <c r="L1385" s="6">
        <f t="shared" si="129"/>
        <v>0</v>
      </c>
      <c r="M1385" s="6" t="str">
        <f t="shared" si="130"/>
        <v>Overweight</v>
      </c>
      <c r="N1385" s="6" t="str">
        <f t="shared" si="131"/>
        <v>Normal</v>
      </c>
    </row>
    <row r="1386" spans="1:14" ht="15" customHeight="1" x14ac:dyDescent="0.3">
      <c r="A1386" t="s">
        <v>2782</v>
      </c>
      <c r="B1386">
        <v>34.58</v>
      </c>
      <c r="C1386">
        <v>6.3</v>
      </c>
      <c r="D1386" t="s">
        <v>4697</v>
      </c>
      <c r="E1386" t="s">
        <v>4697</v>
      </c>
      <c r="F1386" t="s">
        <v>4700</v>
      </c>
      <c r="G1386">
        <v>1</v>
      </c>
      <c r="H1386" t="s">
        <v>4697</v>
      </c>
      <c r="I1386" s="6" t="str">
        <f t="shared" si="126"/>
        <v>No</v>
      </c>
      <c r="J1386" s="6" t="str">
        <f t="shared" si="127"/>
        <v>No</v>
      </c>
      <c r="K1386" s="6" t="str">
        <f t="shared" si="128"/>
        <v>No</v>
      </c>
      <c r="L1386" s="6">
        <f t="shared" si="129"/>
        <v>1</v>
      </c>
      <c r="M1386" s="6" t="str">
        <f t="shared" si="130"/>
        <v>Obesity</v>
      </c>
      <c r="N1386" s="6" t="str">
        <f t="shared" si="131"/>
        <v>Prediabetic</v>
      </c>
    </row>
    <row r="1387" spans="1:14" ht="15" customHeight="1" x14ac:dyDescent="0.3">
      <c r="A1387" t="s">
        <v>2784</v>
      </c>
      <c r="B1387">
        <v>27.4</v>
      </c>
      <c r="C1387">
        <v>8.84</v>
      </c>
      <c r="D1387" t="s">
        <v>4697</v>
      </c>
      <c r="E1387" t="s">
        <v>4697</v>
      </c>
      <c r="F1387" t="s">
        <v>4697</v>
      </c>
      <c r="G1387" t="s">
        <v>4698</v>
      </c>
      <c r="H1387" t="s">
        <v>4697</v>
      </c>
      <c r="I1387" s="6" t="str">
        <f t="shared" si="126"/>
        <v>No</v>
      </c>
      <c r="J1387" s="6" t="str">
        <f t="shared" si="127"/>
        <v>No</v>
      </c>
      <c r="K1387" s="6" t="str">
        <f t="shared" si="128"/>
        <v>No</v>
      </c>
      <c r="L1387" s="6">
        <f t="shared" si="129"/>
        <v>0</v>
      </c>
      <c r="M1387" s="6" t="str">
        <f t="shared" si="130"/>
        <v>Overweight</v>
      </c>
      <c r="N1387" s="6" t="str">
        <f t="shared" si="131"/>
        <v>Diabetic</v>
      </c>
    </row>
    <row r="1388" spans="1:14" ht="15" customHeight="1" x14ac:dyDescent="0.3">
      <c r="A1388" t="s">
        <v>2786</v>
      </c>
      <c r="B1388">
        <v>27.53</v>
      </c>
      <c r="C1388">
        <v>4.1100000000000003</v>
      </c>
      <c r="D1388" t="s">
        <v>4697</v>
      </c>
      <c r="E1388" t="s">
        <v>4697</v>
      </c>
      <c r="F1388" t="s">
        <v>4697</v>
      </c>
      <c r="G1388">
        <v>1</v>
      </c>
      <c r="H1388" t="s">
        <v>4697</v>
      </c>
      <c r="I1388" s="6" t="str">
        <f t="shared" si="126"/>
        <v>No</v>
      </c>
      <c r="J1388" s="6" t="str">
        <f t="shared" si="127"/>
        <v>No</v>
      </c>
      <c r="K1388" s="6" t="str">
        <f t="shared" si="128"/>
        <v>No</v>
      </c>
      <c r="L1388" s="6">
        <f t="shared" si="129"/>
        <v>1</v>
      </c>
      <c r="M1388" s="6" t="str">
        <f t="shared" si="130"/>
        <v>Overweight</v>
      </c>
      <c r="N1388" s="6" t="str">
        <f t="shared" si="131"/>
        <v>Normal</v>
      </c>
    </row>
    <row r="1389" spans="1:14" ht="15" customHeight="1" x14ac:dyDescent="0.3">
      <c r="A1389" t="s">
        <v>2788</v>
      </c>
      <c r="B1389">
        <v>33</v>
      </c>
      <c r="C1389">
        <v>4.57</v>
      </c>
      <c r="D1389" t="s">
        <v>4697</v>
      </c>
      <c r="E1389" t="s">
        <v>4697</v>
      </c>
      <c r="F1389" t="s">
        <v>4697</v>
      </c>
      <c r="G1389" t="s">
        <v>4698</v>
      </c>
      <c r="H1389" t="s">
        <v>4697</v>
      </c>
      <c r="I1389" s="6" t="str">
        <f t="shared" si="126"/>
        <v>No</v>
      </c>
      <c r="J1389" s="6" t="str">
        <f t="shared" si="127"/>
        <v>No</v>
      </c>
      <c r="K1389" s="6" t="str">
        <f t="shared" si="128"/>
        <v>No</v>
      </c>
      <c r="L1389" s="6">
        <f t="shared" si="129"/>
        <v>0</v>
      </c>
      <c r="M1389" s="6" t="str">
        <f t="shared" si="130"/>
        <v>Obesity</v>
      </c>
      <c r="N1389" s="6" t="str">
        <f t="shared" si="131"/>
        <v>Normal</v>
      </c>
    </row>
    <row r="1390" spans="1:14" ht="15" customHeight="1" x14ac:dyDescent="0.3">
      <c r="A1390" t="s">
        <v>2790</v>
      </c>
      <c r="B1390">
        <v>25.78</v>
      </c>
      <c r="C1390">
        <v>11.06</v>
      </c>
      <c r="D1390" t="s">
        <v>4699</v>
      </c>
      <c r="E1390" t="s">
        <v>4697</v>
      </c>
      <c r="F1390" t="s">
        <v>4697</v>
      </c>
      <c r="G1390" t="s">
        <v>4698</v>
      </c>
      <c r="H1390" t="s">
        <v>4697</v>
      </c>
      <c r="I1390" s="6" t="str">
        <f t="shared" si="126"/>
        <v>Yes</v>
      </c>
      <c r="J1390" s="6" t="str">
        <f t="shared" si="127"/>
        <v>No</v>
      </c>
      <c r="K1390" s="6" t="str">
        <f t="shared" si="128"/>
        <v>No</v>
      </c>
      <c r="L1390" s="6">
        <f t="shared" si="129"/>
        <v>0</v>
      </c>
      <c r="M1390" s="6" t="str">
        <f t="shared" si="130"/>
        <v>Overweight</v>
      </c>
      <c r="N1390" s="6" t="str">
        <f t="shared" si="131"/>
        <v>Diabetic</v>
      </c>
    </row>
    <row r="1391" spans="1:14" ht="15" customHeight="1" x14ac:dyDescent="0.3">
      <c r="A1391" t="s">
        <v>2792</v>
      </c>
      <c r="B1391">
        <v>22.66</v>
      </c>
      <c r="C1391">
        <v>10.68</v>
      </c>
      <c r="D1391" t="s">
        <v>4697</v>
      </c>
      <c r="E1391" t="s">
        <v>4697</v>
      </c>
      <c r="F1391" t="s">
        <v>4697</v>
      </c>
      <c r="G1391" t="s">
        <v>4698</v>
      </c>
      <c r="H1391" t="s">
        <v>4697</v>
      </c>
      <c r="I1391" s="6" t="str">
        <f t="shared" si="126"/>
        <v>No</v>
      </c>
      <c r="J1391" s="6" t="str">
        <f t="shared" si="127"/>
        <v>No</v>
      </c>
      <c r="K1391" s="6" t="str">
        <f t="shared" si="128"/>
        <v>No</v>
      </c>
      <c r="L1391" s="6">
        <f t="shared" si="129"/>
        <v>0</v>
      </c>
      <c r="M1391" s="6" t="str">
        <f t="shared" si="130"/>
        <v>Normal Weight</v>
      </c>
      <c r="N1391" s="6" t="str">
        <f t="shared" si="131"/>
        <v>Diabetic</v>
      </c>
    </row>
    <row r="1392" spans="1:14" ht="15" customHeight="1" x14ac:dyDescent="0.3">
      <c r="A1392" t="s">
        <v>2794</v>
      </c>
      <c r="B1392">
        <v>38.81</v>
      </c>
      <c r="C1392">
        <v>6.14</v>
      </c>
      <c r="D1392" t="s">
        <v>4699</v>
      </c>
      <c r="E1392" t="s">
        <v>4697</v>
      </c>
      <c r="F1392" t="s">
        <v>4697</v>
      </c>
      <c r="G1392">
        <v>1</v>
      </c>
      <c r="H1392" t="s">
        <v>4697</v>
      </c>
      <c r="I1392" s="6" t="str">
        <f t="shared" si="126"/>
        <v>Yes</v>
      </c>
      <c r="J1392" s="6" t="str">
        <f t="shared" si="127"/>
        <v>No</v>
      </c>
      <c r="K1392" s="6" t="str">
        <f t="shared" si="128"/>
        <v>No</v>
      </c>
      <c r="L1392" s="6">
        <f t="shared" si="129"/>
        <v>1</v>
      </c>
      <c r="M1392" s="6" t="str">
        <f t="shared" si="130"/>
        <v>Obesity</v>
      </c>
      <c r="N1392" s="6" t="str">
        <f t="shared" si="131"/>
        <v>Prediabetic</v>
      </c>
    </row>
    <row r="1393" spans="1:14" ht="15" customHeight="1" x14ac:dyDescent="0.3">
      <c r="A1393" t="s">
        <v>2796</v>
      </c>
      <c r="B1393">
        <v>38.51</v>
      </c>
      <c r="C1393">
        <v>5.45</v>
      </c>
      <c r="D1393" t="s">
        <v>4699</v>
      </c>
      <c r="E1393" t="s">
        <v>4697</v>
      </c>
      <c r="F1393" t="s">
        <v>4697</v>
      </c>
      <c r="G1393" t="s">
        <v>4698</v>
      </c>
      <c r="H1393" t="s">
        <v>4697</v>
      </c>
      <c r="I1393" s="6" t="str">
        <f t="shared" si="126"/>
        <v>Yes</v>
      </c>
      <c r="J1393" s="6" t="str">
        <f t="shared" si="127"/>
        <v>No</v>
      </c>
      <c r="K1393" s="6" t="str">
        <f t="shared" si="128"/>
        <v>No</v>
      </c>
      <c r="L1393" s="6">
        <f t="shared" si="129"/>
        <v>0</v>
      </c>
      <c r="M1393" s="6" t="str">
        <f t="shared" si="130"/>
        <v>Obesity</v>
      </c>
      <c r="N1393" s="6" t="str">
        <f t="shared" si="131"/>
        <v>Normal</v>
      </c>
    </row>
    <row r="1394" spans="1:14" ht="15" customHeight="1" x14ac:dyDescent="0.3">
      <c r="A1394" t="s">
        <v>2798</v>
      </c>
      <c r="B1394">
        <v>22.98</v>
      </c>
      <c r="C1394">
        <v>6.14</v>
      </c>
      <c r="D1394" t="s">
        <v>4699</v>
      </c>
      <c r="E1394" t="s">
        <v>4697</v>
      </c>
      <c r="F1394" t="s">
        <v>4697</v>
      </c>
      <c r="G1394" t="s">
        <v>4698</v>
      </c>
      <c r="H1394" t="s">
        <v>4697</v>
      </c>
      <c r="I1394" s="6" t="str">
        <f t="shared" si="126"/>
        <v>Yes</v>
      </c>
      <c r="J1394" s="6" t="str">
        <f t="shared" si="127"/>
        <v>No</v>
      </c>
      <c r="K1394" s="6" t="str">
        <f t="shared" si="128"/>
        <v>No</v>
      </c>
      <c r="L1394" s="6">
        <f t="shared" si="129"/>
        <v>0</v>
      </c>
      <c r="M1394" s="6" t="str">
        <f t="shared" si="130"/>
        <v>Normal Weight</v>
      </c>
      <c r="N1394" s="6" t="str">
        <f t="shared" si="131"/>
        <v>Prediabetic</v>
      </c>
    </row>
    <row r="1395" spans="1:14" ht="15" customHeight="1" x14ac:dyDescent="0.3">
      <c r="A1395" t="s">
        <v>2800</v>
      </c>
      <c r="B1395">
        <v>15.65</v>
      </c>
      <c r="C1395">
        <v>7.85</v>
      </c>
      <c r="D1395" t="s">
        <v>4697</v>
      </c>
      <c r="E1395" t="s">
        <v>4697</v>
      </c>
      <c r="F1395" t="s">
        <v>4697</v>
      </c>
      <c r="G1395" t="s">
        <v>4698</v>
      </c>
      <c r="H1395" t="s">
        <v>4697</v>
      </c>
      <c r="I1395" s="6" t="str">
        <f t="shared" si="126"/>
        <v>No</v>
      </c>
      <c r="J1395" s="6" t="str">
        <f t="shared" si="127"/>
        <v>No</v>
      </c>
      <c r="K1395" s="6" t="str">
        <f t="shared" si="128"/>
        <v>No</v>
      </c>
      <c r="L1395" s="6">
        <f t="shared" si="129"/>
        <v>0</v>
      </c>
      <c r="M1395" s="6" t="str">
        <f t="shared" si="130"/>
        <v>Underweight</v>
      </c>
      <c r="N1395" s="6" t="str">
        <f t="shared" si="131"/>
        <v>Diabetic</v>
      </c>
    </row>
    <row r="1396" spans="1:14" ht="15" customHeight="1" x14ac:dyDescent="0.3">
      <c r="A1396" t="s">
        <v>2802</v>
      </c>
      <c r="B1396">
        <v>39.97</v>
      </c>
      <c r="C1396">
        <v>4.09</v>
      </c>
      <c r="D1396" t="s">
        <v>4697</v>
      </c>
      <c r="E1396" t="s">
        <v>4697</v>
      </c>
      <c r="F1396" t="s">
        <v>4697</v>
      </c>
      <c r="G1396">
        <v>1</v>
      </c>
      <c r="H1396" t="s">
        <v>4697</v>
      </c>
      <c r="I1396" s="6" t="str">
        <f t="shared" si="126"/>
        <v>No</v>
      </c>
      <c r="J1396" s="6" t="str">
        <f t="shared" si="127"/>
        <v>No</v>
      </c>
      <c r="K1396" s="6" t="str">
        <f t="shared" si="128"/>
        <v>No</v>
      </c>
      <c r="L1396" s="6">
        <f t="shared" si="129"/>
        <v>1</v>
      </c>
      <c r="M1396" s="6" t="str">
        <f t="shared" si="130"/>
        <v>Obesity</v>
      </c>
      <c r="N1396" s="6" t="str">
        <f t="shared" si="131"/>
        <v>Normal</v>
      </c>
    </row>
    <row r="1397" spans="1:14" ht="15" customHeight="1" x14ac:dyDescent="0.3">
      <c r="A1397" t="s">
        <v>2804</v>
      </c>
      <c r="B1397">
        <v>37.22</v>
      </c>
      <c r="C1397">
        <v>4.62</v>
      </c>
      <c r="D1397" t="s">
        <v>4697</v>
      </c>
      <c r="E1397" t="s">
        <v>4697</v>
      </c>
      <c r="F1397" t="s">
        <v>4700</v>
      </c>
      <c r="G1397">
        <v>1</v>
      </c>
      <c r="H1397" t="s">
        <v>4697</v>
      </c>
      <c r="I1397" s="6" t="str">
        <f t="shared" si="126"/>
        <v>No</v>
      </c>
      <c r="J1397" s="6" t="str">
        <f t="shared" si="127"/>
        <v>No</v>
      </c>
      <c r="K1397" s="6" t="str">
        <f t="shared" si="128"/>
        <v>No</v>
      </c>
      <c r="L1397" s="6">
        <f t="shared" si="129"/>
        <v>1</v>
      </c>
      <c r="M1397" s="6" t="str">
        <f t="shared" si="130"/>
        <v>Obesity</v>
      </c>
      <c r="N1397" s="6" t="str">
        <f t="shared" si="131"/>
        <v>Normal</v>
      </c>
    </row>
    <row r="1398" spans="1:14" ht="15" customHeight="1" x14ac:dyDescent="0.3">
      <c r="A1398" t="s">
        <v>2806</v>
      </c>
      <c r="B1398">
        <v>41.325000000000003</v>
      </c>
      <c r="C1398">
        <v>5.77</v>
      </c>
      <c r="D1398" t="s">
        <v>4697</v>
      </c>
      <c r="E1398" t="s">
        <v>4697</v>
      </c>
      <c r="F1398" t="s">
        <v>4697</v>
      </c>
      <c r="G1398" t="s">
        <v>4698</v>
      </c>
      <c r="H1398" t="s">
        <v>4697</v>
      </c>
      <c r="I1398" s="6" t="str">
        <f t="shared" si="126"/>
        <v>No</v>
      </c>
      <c r="J1398" s="6" t="str">
        <f t="shared" si="127"/>
        <v>No</v>
      </c>
      <c r="K1398" s="6" t="str">
        <f t="shared" si="128"/>
        <v>No</v>
      </c>
      <c r="L1398" s="6">
        <f t="shared" si="129"/>
        <v>0</v>
      </c>
      <c r="M1398" s="6" t="str">
        <f t="shared" si="130"/>
        <v>Obesity</v>
      </c>
      <c r="N1398" s="6" t="str">
        <f t="shared" si="131"/>
        <v>Prediabetic</v>
      </c>
    </row>
    <row r="1399" spans="1:14" ht="15" customHeight="1" x14ac:dyDescent="0.3">
      <c r="A1399" t="s">
        <v>2808</v>
      </c>
      <c r="B1399">
        <v>40.31</v>
      </c>
      <c r="C1399">
        <v>5.84</v>
      </c>
      <c r="D1399" t="s">
        <v>4697</v>
      </c>
      <c r="E1399" t="s">
        <v>4697</v>
      </c>
      <c r="F1399" t="s">
        <v>4697</v>
      </c>
      <c r="G1399" t="s">
        <v>4698</v>
      </c>
      <c r="H1399" t="s">
        <v>4697</v>
      </c>
      <c r="I1399" s="6" t="str">
        <f t="shared" si="126"/>
        <v>No</v>
      </c>
      <c r="J1399" s="6" t="str">
        <f t="shared" si="127"/>
        <v>No</v>
      </c>
      <c r="K1399" s="6" t="str">
        <f t="shared" si="128"/>
        <v>No</v>
      </c>
      <c r="L1399" s="6">
        <f t="shared" si="129"/>
        <v>0</v>
      </c>
      <c r="M1399" s="6" t="str">
        <f t="shared" si="130"/>
        <v>Obesity</v>
      </c>
      <c r="N1399" s="6" t="str">
        <f t="shared" si="131"/>
        <v>Prediabetic</v>
      </c>
    </row>
    <row r="1400" spans="1:14" ht="15" customHeight="1" x14ac:dyDescent="0.3">
      <c r="A1400" t="s">
        <v>2810</v>
      </c>
      <c r="B1400">
        <v>29.48</v>
      </c>
      <c r="C1400">
        <v>4.91</v>
      </c>
      <c r="D1400" t="s">
        <v>4697</v>
      </c>
      <c r="E1400" t="s">
        <v>4697</v>
      </c>
      <c r="F1400" t="s">
        <v>4697</v>
      </c>
      <c r="G1400" t="s">
        <v>4698</v>
      </c>
      <c r="H1400" t="s">
        <v>4697</v>
      </c>
      <c r="I1400" s="6" t="str">
        <f t="shared" si="126"/>
        <v>No</v>
      </c>
      <c r="J1400" s="6" t="str">
        <f t="shared" si="127"/>
        <v>No</v>
      </c>
      <c r="K1400" s="6" t="str">
        <f t="shared" si="128"/>
        <v>No</v>
      </c>
      <c r="L1400" s="6">
        <f t="shared" si="129"/>
        <v>0</v>
      </c>
      <c r="M1400" s="6" t="str">
        <f t="shared" si="130"/>
        <v>Overweight</v>
      </c>
      <c r="N1400" s="6" t="str">
        <f t="shared" si="131"/>
        <v>Normal</v>
      </c>
    </row>
    <row r="1401" spans="1:14" ht="15" customHeight="1" x14ac:dyDescent="0.3">
      <c r="A1401" t="s">
        <v>2812</v>
      </c>
      <c r="B1401">
        <v>33.155000000000001</v>
      </c>
      <c r="C1401">
        <v>5.07</v>
      </c>
      <c r="D1401" t="s">
        <v>4697</v>
      </c>
      <c r="E1401" t="s">
        <v>4697</v>
      </c>
      <c r="F1401" t="s">
        <v>4697</v>
      </c>
      <c r="G1401" t="s">
        <v>4698</v>
      </c>
      <c r="H1401" t="s">
        <v>4697</v>
      </c>
      <c r="I1401" s="6" t="str">
        <f t="shared" si="126"/>
        <v>No</v>
      </c>
      <c r="J1401" s="6" t="str">
        <f t="shared" si="127"/>
        <v>No</v>
      </c>
      <c r="K1401" s="6" t="str">
        <f t="shared" si="128"/>
        <v>No</v>
      </c>
      <c r="L1401" s="6">
        <f t="shared" si="129"/>
        <v>0</v>
      </c>
      <c r="M1401" s="6" t="str">
        <f t="shared" si="130"/>
        <v>Obesity</v>
      </c>
      <c r="N1401" s="6" t="str">
        <f t="shared" si="131"/>
        <v>Normal</v>
      </c>
    </row>
    <row r="1402" spans="1:14" ht="15" customHeight="1" x14ac:dyDescent="0.3">
      <c r="A1402" t="s">
        <v>2814</v>
      </c>
      <c r="B1402">
        <v>42.85</v>
      </c>
      <c r="C1402">
        <v>5.81</v>
      </c>
      <c r="D1402" t="s">
        <v>4699</v>
      </c>
      <c r="E1402" t="s">
        <v>4697</v>
      </c>
      <c r="F1402" t="s">
        <v>4697</v>
      </c>
      <c r="G1402" t="s">
        <v>4698</v>
      </c>
      <c r="H1402" t="s">
        <v>4697</v>
      </c>
      <c r="I1402" s="6" t="str">
        <f t="shared" si="126"/>
        <v>Yes</v>
      </c>
      <c r="J1402" s="6" t="str">
        <f t="shared" si="127"/>
        <v>No</v>
      </c>
      <c r="K1402" s="6" t="str">
        <f t="shared" si="128"/>
        <v>No</v>
      </c>
      <c r="L1402" s="6">
        <f t="shared" si="129"/>
        <v>0</v>
      </c>
      <c r="M1402" s="6" t="str">
        <f t="shared" si="130"/>
        <v>Obesity</v>
      </c>
      <c r="N1402" s="6" t="str">
        <f t="shared" si="131"/>
        <v>Prediabetic</v>
      </c>
    </row>
    <row r="1403" spans="1:14" ht="15" customHeight="1" x14ac:dyDescent="0.3">
      <c r="A1403" t="s">
        <v>2816</v>
      </c>
      <c r="B1403">
        <v>32.340000000000003</v>
      </c>
      <c r="C1403">
        <v>11.2</v>
      </c>
      <c r="D1403" t="s">
        <v>4697</v>
      </c>
      <c r="E1403" t="s">
        <v>4697</v>
      </c>
      <c r="F1403" t="s">
        <v>4697</v>
      </c>
      <c r="G1403" t="s">
        <v>4698</v>
      </c>
      <c r="H1403" t="s">
        <v>4697</v>
      </c>
      <c r="I1403" s="6" t="str">
        <f t="shared" si="126"/>
        <v>No</v>
      </c>
      <c r="J1403" s="6" t="str">
        <f t="shared" si="127"/>
        <v>No</v>
      </c>
      <c r="K1403" s="6" t="str">
        <f t="shared" si="128"/>
        <v>No</v>
      </c>
      <c r="L1403" s="6">
        <f t="shared" si="129"/>
        <v>0</v>
      </c>
      <c r="M1403" s="6" t="str">
        <f t="shared" si="130"/>
        <v>Obesity</v>
      </c>
      <c r="N1403" s="6" t="str">
        <f t="shared" si="131"/>
        <v>Diabetic</v>
      </c>
    </row>
    <row r="1404" spans="1:14" ht="15" customHeight="1" x14ac:dyDescent="0.3">
      <c r="A1404" t="s">
        <v>2818</v>
      </c>
      <c r="B1404">
        <v>27.5</v>
      </c>
      <c r="C1404">
        <v>10.75</v>
      </c>
      <c r="D1404" t="s">
        <v>4697</v>
      </c>
      <c r="E1404" t="s">
        <v>4697</v>
      </c>
      <c r="F1404" t="s">
        <v>4697</v>
      </c>
      <c r="G1404" t="s">
        <v>4698</v>
      </c>
      <c r="H1404" t="s">
        <v>4697</v>
      </c>
      <c r="I1404" s="6" t="str">
        <f t="shared" si="126"/>
        <v>No</v>
      </c>
      <c r="J1404" s="6" t="str">
        <f t="shared" si="127"/>
        <v>No</v>
      </c>
      <c r="K1404" s="6" t="str">
        <f t="shared" si="128"/>
        <v>No</v>
      </c>
      <c r="L1404" s="6">
        <f t="shared" si="129"/>
        <v>0</v>
      </c>
      <c r="M1404" s="6" t="str">
        <f t="shared" si="130"/>
        <v>Overweight</v>
      </c>
      <c r="N1404" s="6" t="str">
        <f t="shared" si="131"/>
        <v>Diabetic</v>
      </c>
    </row>
    <row r="1405" spans="1:14" ht="15" customHeight="1" x14ac:dyDescent="0.3">
      <c r="A1405" t="s">
        <v>2820</v>
      </c>
      <c r="B1405">
        <v>25.8</v>
      </c>
      <c r="C1405">
        <v>7.8</v>
      </c>
      <c r="D1405" t="s">
        <v>4697</v>
      </c>
      <c r="E1405" t="s">
        <v>4697</v>
      </c>
      <c r="F1405" t="s">
        <v>4697</v>
      </c>
      <c r="G1405" t="s">
        <v>4698</v>
      </c>
      <c r="H1405" t="s">
        <v>4697</v>
      </c>
      <c r="I1405" s="6" t="str">
        <f t="shared" si="126"/>
        <v>No</v>
      </c>
      <c r="J1405" s="6" t="str">
        <f t="shared" si="127"/>
        <v>No</v>
      </c>
      <c r="K1405" s="6" t="str">
        <f t="shared" si="128"/>
        <v>No</v>
      </c>
      <c r="L1405" s="6">
        <f t="shared" si="129"/>
        <v>0</v>
      </c>
      <c r="M1405" s="6" t="str">
        <f t="shared" si="130"/>
        <v>Overweight</v>
      </c>
      <c r="N1405" s="6" t="str">
        <f t="shared" si="131"/>
        <v>Diabetic</v>
      </c>
    </row>
    <row r="1406" spans="1:14" ht="15" customHeight="1" x14ac:dyDescent="0.3">
      <c r="A1406" t="s">
        <v>2822</v>
      </c>
      <c r="B1406">
        <v>25</v>
      </c>
      <c r="C1406">
        <v>7.04</v>
      </c>
      <c r="D1406" t="s">
        <v>4697</v>
      </c>
      <c r="E1406" t="s">
        <v>4697</v>
      </c>
      <c r="F1406" t="s">
        <v>4697</v>
      </c>
      <c r="G1406" t="s">
        <v>4698</v>
      </c>
      <c r="H1406" t="s">
        <v>4697</v>
      </c>
      <c r="I1406" s="6" t="str">
        <f t="shared" si="126"/>
        <v>No</v>
      </c>
      <c r="J1406" s="6" t="str">
        <f t="shared" si="127"/>
        <v>No</v>
      </c>
      <c r="K1406" s="6" t="str">
        <f t="shared" si="128"/>
        <v>No</v>
      </c>
      <c r="L1406" s="6">
        <f t="shared" si="129"/>
        <v>0</v>
      </c>
      <c r="M1406" s="6" t="str">
        <f t="shared" si="130"/>
        <v>Overweight</v>
      </c>
      <c r="N1406" s="6" t="str">
        <f t="shared" si="131"/>
        <v>Diabetic</v>
      </c>
    </row>
    <row r="1407" spans="1:14" ht="15" customHeight="1" x14ac:dyDescent="0.3">
      <c r="A1407" t="s">
        <v>2824</v>
      </c>
      <c r="B1407">
        <v>41.2</v>
      </c>
      <c r="C1407">
        <v>4.18</v>
      </c>
      <c r="D1407" t="s">
        <v>4699</v>
      </c>
      <c r="E1407" t="s">
        <v>4697</v>
      </c>
      <c r="F1407" t="s">
        <v>4697</v>
      </c>
      <c r="G1407" t="s">
        <v>4698</v>
      </c>
      <c r="H1407" t="s">
        <v>4697</v>
      </c>
      <c r="I1407" s="6" t="str">
        <f t="shared" si="126"/>
        <v>Yes</v>
      </c>
      <c r="J1407" s="6" t="str">
        <f t="shared" si="127"/>
        <v>No</v>
      </c>
      <c r="K1407" s="6" t="str">
        <f t="shared" si="128"/>
        <v>No</v>
      </c>
      <c r="L1407" s="6">
        <f t="shared" si="129"/>
        <v>0</v>
      </c>
      <c r="M1407" s="6" t="str">
        <f t="shared" si="130"/>
        <v>Obesity</v>
      </c>
      <c r="N1407" s="6" t="str">
        <f t="shared" si="131"/>
        <v>Normal</v>
      </c>
    </row>
    <row r="1408" spans="1:14" ht="15" customHeight="1" x14ac:dyDescent="0.3">
      <c r="A1408" t="s">
        <v>2826</v>
      </c>
      <c r="B1408">
        <v>17.78</v>
      </c>
      <c r="C1408">
        <v>8.19</v>
      </c>
      <c r="D1408" t="s">
        <v>4697</v>
      </c>
      <c r="E1408" t="s">
        <v>4697</v>
      </c>
      <c r="F1408" t="s">
        <v>4697</v>
      </c>
      <c r="G1408" t="s">
        <v>4698</v>
      </c>
      <c r="H1408" t="s">
        <v>4697</v>
      </c>
      <c r="I1408" s="6" t="str">
        <f t="shared" si="126"/>
        <v>No</v>
      </c>
      <c r="J1408" s="6" t="str">
        <f t="shared" si="127"/>
        <v>No</v>
      </c>
      <c r="K1408" s="6" t="str">
        <f t="shared" si="128"/>
        <v>No</v>
      </c>
      <c r="L1408" s="6">
        <f t="shared" si="129"/>
        <v>0</v>
      </c>
      <c r="M1408" s="6" t="str">
        <f t="shared" si="130"/>
        <v>Underweight</v>
      </c>
      <c r="N1408" s="6" t="str">
        <f t="shared" si="131"/>
        <v>Diabetic</v>
      </c>
    </row>
    <row r="1409" spans="1:14" ht="15" customHeight="1" x14ac:dyDescent="0.3">
      <c r="A1409" t="s">
        <v>2828</v>
      </c>
      <c r="B1409">
        <v>40.119999999999997</v>
      </c>
      <c r="C1409">
        <v>6.22</v>
      </c>
      <c r="D1409" t="s">
        <v>4699</v>
      </c>
      <c r="E1409" t="s">
        <v>4697</v>
      </c>
      <c r="F1409" t="s">
        <v>4700</v>
      </c>
      <c r="G1409">
        <v>1</v>
      </c>
      <c r="H1409" t="s">
        <v>4697</v>
      </c>
      <c r="I1409" s="6" t="str">
        <f t="shared" si="126"/>
        <v>Yes</v>
      </c>
      <c r="J1409" s="6" t="str">
        <f t="shared" si="127"/>
        <v>No</v>
      </c>
      <c r="K1409" s="6" t="str">
        <f t="shared" si="128"/>
        <v>No</v>
      </c>
      <c r="L1409" s="6">
        <f t="shared" si="129"/>
        <v>1</v>
      </c>
      <c r="M1409" s="6" t="str">
        <f t="shared" si="130"/>
        <v>Obesity</v>
      </c>
      <c r="N1409" s="6" t="str">
        <f t="shared" si="131"/>
        <v>Prediabetic</v>
      </c>
    </row>
    <row r="1410" spans="1:14" ht="15" customHeight="1" x14ac:dyDescent="0.3">
      <c r="A1410" t="s">
        <v>2830</v>
      </c>
      <c r="B1410">
        <v>19.350000000000001</v>
      </c>
      <c r="C1410">
        <v>8.2200000000000006</v>
      </c>
      <c r="D1410" t="s">
        <v>4699</v>
      </c>
      <c r="E1410" t="s">
        <v>4697</v>
      </c>
      <c r="F1410" t="s">
        <v>4697</v>
      </c>
      <c r="G1410" t="s">
        <v>4698</v>
      </c>
      <c r="H1410" t="s">
        <v>4697</v>
      </c>
      <c r="I1410" s="6" t="str">
        <f t="shared" ref="I1410:I1473" si="132">PROPER(D1410)</f>
        <v>Yes</v>
      </c>
      <c r="J1410" s="6" t="str">
        <f t="shared" ref="J1410:J1473" si="133">PROPER(E1410)</f>
        <v>No</v>
      </c>
      <c r="K1410" s="6" t="str">
        <f t="shared" ref="K1410:K1473" si="134">IF(H1410="?",$K$4,PROPER(H1410))</f>
        <v>No</v>
      </c>
      <c r="L1410" s="6">
        <f t="shared" ref="L1410:L1473" si="135">IF(G1410="No major surgery",0,G1410)</f>
        <v>0</v>
      </c>
      <c r="M1410" s="6" t="str">
        <f t="shared" ref="M1410:M1473" si="136">IF(B1410&lt;18.5,"Underweight",IF(B1410&lt;=24.9,"Normal Weight",IF(B1410&lt;=29.9,"Overweight","Obesity")))</f>
        <v>Normal Weight</v>
      </c>
      <c r="N1410" s="6" t="str">
        <f t="shared" ref="N1410:N1473" si="137">IF(C1410&lt;5.7,"Normal",IF(C1410&lt;=6.4,"Prediabetic","Diabetic"))</f>
        <v>Diabetic</v>
      </c>
    </row>
    <row r="1411" spans="1:14" ht="15" customHeight="1" x14ac:dyDescent="0.3">
      <c r="A1411" t="s">
        <v>2832</v>
      </c>
      <c r="B1411">
        <v>36.69</v>
      </c>
      <c r="C1411">
        <v>6.15</v>
      </c>
      <c r="D1411" t="s">
        <v>4697</v>
      </c>
      <c r="E1411" t="s">
        <v>4697</v>
      </c>
      <c r="F1411" t="s">
        <v>4697</v>
      </c>
      <c r="G1411" t="s">
        <v>4698</v>
      </c>
      <c r="H1411" t="s">
        <v>4697</v>
      </c>
      <c r="I1411" s="6" t="str">
        <f t="shared" si="132"/>
        <v>No</v>
      </c>
      <c r="J1411" s="6" t="str">
        <f t="shared" si="133"/>
        <v>No</v>
      </c>
      <c r="K1411" s="6" t="str">
        <f t="shared" si="134"/>
        <v>No</v>
      </c>
      <c r="L1411" s="6">
        <f t="shared" si="135"/>
        <v>0</v>
      </c>
      <c r="M1411" s="6" t="str">
        <f t="shared" si="136"/>
        <v>Obesity</v>
      </c>
      <c r="N1411" s="6" t="str">
        <f t="shared" si="137"/>
        <v>Prediabetic</v>
      </c>
    </row>
    <row r="1412" spans="1:14" ht="15" customHeight="1" x14ac:dyDescent="0.3">
      <c r="A1412" t="s">
        <v>2834</v>
      </c>
      <c r="B1412">
        <v>28.51</v>
      </c>
      <c r="C1412">
        <v>5.65</v>
      </c>
      <c r="D1412" t="s">
        <v>4699</v>
      </c>
      <c r="E1412" t="s">
        <v>4697</v>
      </c>
      <c r="F1412" t="s">
        <v>4697</v>
      </c>
      <c r="G1412">
        <v>1</v>
      </c>
      <c r="H1412" t="s">
        <v>4697</v>
      </c>
      <c r="I1412" s="6" t="str">
        <f t="shared" si="132"/>
        <v>Yes</v>
      </c>
      <c r="J1412" s="6" t="str">
        <f t="shared" si="133"/>
        <v>No</v>
      </c>
      <c r="K1412" s="6" t="str">
        <f t="shared" si="134"/>
        <v>No</v>
      </c>
      <c r="L1412" s="6">
        <f t="shared" si="135"/>
        <v>1</v>
      </c>
      <c r="M1412" s="6" t="str">
        <f t="shared" si="136"/>
        <v>Overweight</v>
      </c>
      <c r="N1412" s="6" t="str">
        <f t="shared" si="137"/>
        <v>Normal</v>
      </c>
    </row>
    <row r="1413" spans="1:14" ht="15" customHeight="1" x14ac:dyDescent="0.3">
      <c r="A1413" t="s">
        <v>2836</v>
      </c>
      <c r="B1413">
        <v>30.21</v>
      </c>
      <c r="C1413">
        <v>5.5</v>
      </c>
      <c r="D1413" t="s">
        <v>4697</v>
      </c>
      <c r="E1413" t="s">
        <v>4697</v>
      </c>
      <c r="F1413" t="s">
        <v>4697</v>
      </c>
      <c r="G1413">
        <v>1</v>
      </c>
      <c r="H1413" t="s">
        <v>4697</v>
      </c>
      <c r="I1413" s="6" t="str">
        <f t="shared" si="132"/>
        <v>No</v>
      </c>
      <c r="J1413" s="6" t="str">
        <f t="shared" si="133"/>
        <v>No</v>
      </c>
      <c r="K1413" s="6" t="str">
        <f t="shared" si="134"/>
        <v>No</v>
      </c>
      <c r="L1413" s="6">
        <f t="shared" si="135"/>
        <v>1</v>
      </c>
      <c r="M1413" s="6" t="str">
        <f t="shared" si="136"/>
        <v>Obesity</v>
      </c>
      <c r="N1413" s="6" t="str">
        <f t="shared" si="137"/>
        <v>Normal</v>
      </c>
    </row>
    <row r="1414" spans="1:14" ht="15" customHeight="1" x14ac:dyDescent="0.3">
      <c r="A1414" t="s">
        <v>2838</v>
      </c>
      <c r="B1414">
        <v>24.33</v>
      </c>
      <c r="C1414">
        <v>8</v>
      </c>
      <c r="D1414" t="s">
        <v>4697</v>
      </c>
      <c r="E1414" t="s">
        <v>4697</v>
      </c>
      <c r="F1414" t="s">
        <v>4697</v>
      </c>
      <c r="G1414" t="s">
        <v>4698</v>
      </c>
      <c r="H1414" t="s">
        <v>4697</v>
      </c>
      <c r="I1414" s="6" t="str">
        <f t="shared" si="132"/>
        <v>No</v>
      </c>
      <c r="J1414" s="6" t="str">
        <f t="shared" si="133"/>
        <v>No</v>
      </c>
      <c r="K1414" s="6" t="str">
        <f t="shared" si="134"/>
        <v>No</v>
      </c>
      <c r="L1414" s="6">
        <f t="shared" si="135"/>
        <v>0</v>
      </c>
      <c r="M1414" s="6" t="str">
        <f t="shared" si="136"/>
        <v>Normal Weight</v>
      </c>
      <c r="N1414" s="6" t="str">
        <f t="shared" si="137"/>
        <v>Diabetic</v>
      </c>
    </row>
    <row r="1415" spans="1:14" ht="15" customHeight="1" x14ac:dyDescent="0.3">
      <c r="A1415" t="s">
        <v>2840</v>
      </c>
      <c r="B1415">
        <v>19.855</v>
      </c>
      <c r="C1415">
        <v>5.71</v>
      </c>
      <c r="D1415" t="s">
        <v>4699</v>
      </c>
      <c r="E1415" t="s">
        <v>4697</v>
      </c>
      <c r="F1415" t="s">
        <v>4697</v>
      </c>
      <c r="G1415" t="s">
        <v>4698</v>
      </c>
      <c r="H1415" t="s">
        <v>4697</v>
      </c>
      <c r="I1415" s="6" t="str">
        <f t="shared" si="132"/>
        <v>Yes</v>
      </c>
      <c r="J1415" s="6" t="str">
        <f t="shared" si="133"/>
        <v>No</v>
      </c>
      <c r="K1415" s="6" t="str">
        <f t="shared" si="134"/>
        <v>No</v>
      </c>
      <c r="L1415" s="6">
        <f t="shared" si="135"/>
        <v>0</v>
      </c>
      <c r="M1415" s="6" t="str">
        <f t="shared" si="136"/>
        <v>Normal Weight</v>
      </c>
      <c r="N1415" s="6" t="str">
        <f t="shared" si="137"/>
        <v>Prediabetic</v>
      </c>
    </row>
    <row r="1416" spans="1:14" ht="15" customHeight="1" x14ac:dyDescent="0.3">
      <c r="A1416" t="s">
        <v>2842</v>
      </c>
      <c r="B1416">
        <v>25.364999999999998</v>
      </c>
      <c r="C1416">
        <v>11.71</v>
      </c>
      <c r="D1416" t="s">
        <v>4697</v>
      </c>
      <c r="E1416" t="s">
        <v>4697</v>
      </c>
      <c r="F1416" t="s">
        <v>4697</v>
      </c>
      <c r="G1416" t="s">
        <v>4698</v>
      </c>
      <c r="H1416" t="s">
        <v>4697</v>
      </c>
      <c r="I1416" s="6" t="str">
        <f t="shared" si="132"/>
        <v>No</v>
      </c>
      <c r="J1416" s="6" t="str">
        <f t="shared" si="133"/>
        <v>No</v>
      </c>
      <c r="K1416" s="6" t="str">
        <f t="shared" si="134"/>
        <v>No</v>
      </c>
      <c r="L1416" s="6">
        <f t="shared" si="135"/>
        <v>0</v>
      </c>
      <c r="M1416" s="6" t="str">
        <f t="shared" si="136"/>
        <v>Overweight</v>
      </c>
      <c r="N1416" s="6" t="str">
        <f t="shared" si="137"/>
        <v>Diabetic</v>
      </c>
    </row>
    <row r="1417" spans="1:14" ht="15" customHeight="1" x14ac:dyDescent="0.3">
      <c r="A1417" t="s">
        <v>2844</v>
      </c>
      <c r="B1417">
        <v>29.6</v>
      </c>
      <c r="C1417">
        <v>6.17</v>
      </c>
      <c r="D1417" t="s">
        <v>4699</v>
      </c>
      <c r="E1417" t="s">
        <v>4697</v>
      </c>
      <c r="F1417" t="s">
        <v>4700</v>
      </c>
      <c r="G1417">
        <v>1</v>
      </c>
      <c r="H1417" t="s">
        <v>4697</v>
      </c>
      <c r="I1417" s="6" t="str">
        <f t="shared" si="132"/>
        <v>Yes</v>
      </c>
      <c r="J1417" s="6" t="str">
        <f t="shared" si="133"/>
        <v>No</v>
      </c>
      <c r="K1417" s="6" t="str">
        <f t="shared" si="134"/>
        <v>No</v>
      </c>
      <c r="L1417" s="6">
        <f t="shared" si="135"/>
        <v>1</v>
      </c>
      <c r="M1417" s="6" t="str">
        <f t="shared" si="136"/>
        <v>Overweight</v>
      </c>
      <c r="N1417" s="6" t="str">
        <f t="shared" si="137"/>
        <v>Prediabetic</v>
      </c>
    </row>
    <row r="1418" spans="1:14" ht="15" customHeight="1" x14ac:dyDescent="0.3">
      <c r="A1418" t="s">
        <v>2846</v>
      </c>
      <c r="B1418">
        <v>39.43</v>
      </c>
      <c r="C1418">
        <v>6.1</v>
      </c>
      <c r="D1418" t="s">
        <v>4699</v>
      </c>
      <c r="E1418" t="s">
        <v>4697</v>
      </c>
      <c r="F1418" t="s">
        <v>4700</v>
      </c>
      <c r="G1418">
        <v>1</v>
      </c>
      <c r="H1418" t="s">
        <v>4697</v>
      </c>
      <c r="I1418" s="6" t="str">
        <f t="shared" si="132"/>
        <v>Yes</v>
      </c>
      <c r="J1418" s="6" t="str">
        <f t="shared" si="133"/>
        <v>No</v>
      </c>
      <c r="K1418" s="6" t="str">
        <f t="shared" si="134"/>
        <v>No</v>
      </c>
      <c r="L1418" s="6">
        <f t="shared" si="135"/>
        <v>1</v>
      </c>
      <c r="M1418" s="6" t="str">
        <f t="shared" si="136"/>
        <v>Obesity</v>
      </c>
      <c r="N1418" s="6" t="str">
        <f t="shared" si="137"/>
        <v>Prediabetic</v>
      </c>
    </row>
    <row r="1419" spans="1:14" ht="15" customHeight="1" x14ac:dyDescent="0.3">
      <c r="A1419" t="s">
        <v>2848</v>
      </c>
      <c r="B1419">
        <v>27.34</v>
      </c>
      <c r="C1419">
        <v>5.19</v>
      </c>
      <c r="D1419" t="s">
        <v>4699</v>
      </c>
      <c r="E1419" t="s">
        <v>4697</v>
      </c>
      <c r="F1419" t="s">
        <v>4697</v>
      </c>
      <c r="G1419">
        <v>1</v>
      </c>
      <c r="H1419" t="s">
        <v>4697</v>
      </c>
      <c r="I1419" s="6" t="str">
        <f t="shared" si="132"/>
        <v>Yes</v>
      </c>
      <c r="J1419" s="6" t="str">
        <f t="shared" si="133"/>
        <v>No</v>
      </c>
      <c r="K1419" s="6" t="str">
        <f t="shared" si="134"/>
        <v>No</v>
      </c>
      <c r="L1419" s="6">
        <f t="shared" si="135"/>
        <v>1</v>
      </c>
      <c r="M1419" s="6" t="str">
        <f t="shared" si="136"/>
        <v>Overweight</v>
      </c>
      <c r="N1419" s="6" t="str">
        <f t="shared" si="137"/>
        <v>Normal</v>
      </c>
    </row>
    <row r="1420" spans="1:14" ht="15" customHeight="1" x14ac:dyDescent="0.3">
      <c r="A1420" t="s">
        <v>2850</v>
      </c>
      <c r="B1420">
        <v>39.01</v>
      </c>
      <c r="C1420">
        <v>5.37</v>
      </c>
      <c r="D1420" t="s">
        <v>4699</v>
      </c>
      <c r="E1420" t="s">
        <v>4697</v>
      </c>
      <c r="F1420" t="s">
        <v>4697</v>
      </c>
      <c r="G1420" t="s">
        <v>4698</v>
      </c>
      <c r="H1420" t="s">
        <v>4697</v>
      </c>
      <c r="I1420" s="6" t="str">
        <f t="shared" si="132"/>
        <v>Yes</v>
      </c>
      <c r="J1420" s="6" t="str">
        <f t="shared" si="133"/>
        <v>No</v>
      </c>
      <c r="K1420" s="6" t="str">
        <f t="shared" si="134"/>
        <v>No</v>
      </c>
      <c r="L1420" s="6">
        <f t="shared" si="135"/>
        <v>0</v>
      </c>
      <c r="M1420" s="6" t="str">
        <f t="shared" si="136"/>
        <v>Obesity</v>
      </c>
      <c r="N1420" s="6" t="str">
        <f t="shared" si="137"/>
        <v>Normal</v>
      </c>
    </row>
    <row r="1421" spans="1:14" ht="15" customHeight="1" x14ac:dyDescent="0.3">
      <c r="A1421" t="s">
        <v>2852</v>
      </c>
      <c r="B1421">
        <v>18.989999999999998</v>
      </c>
      <c r="C1421">
        <v>10.82</v>
      </c>
      <c r="D1421" t="s">
        <v>4699</v>
      </c>
      <c r="E1421" t="s">
        <v>4697</v>
      </c>
      <c r="F1421" t="s">
        <v>4697</v>
      </c>
      <c r="G1421" t="s">
        <v>4698</v>
      </c>
      <c r="H1421" t="s">
        <v>4697</v>
      </c>
      <c r="I1421" s="6" t="str">
        <f t="shared" si="132"/>
        <v>Yes</v>
      </c>
      <c r="J1421" s="6" t="str">
        <f t="shared" si="133"/>
        <v>No</v>
      </c>
      <c r="K1421" s="6" t="str">
        <f t="shared" si="134"/>
        <v>No</v>
      </c>
      <c r="L1421" s="6">
        <f t="shared" si="135"/>
        <v>0</v>
      </c>
      <c r="M1421" s="6" t="str">
        <f t="shared" si="136"/>
        <v>Normal Weight</v>
      </c>
      <c r="N1421" s="6" t="str">
        <f t="shared" si="137"/>
        <v>Diabetic</v>
      </c>
    </row>
    <row r="1422" spans="1:14" ht="15" customHeight="1" x14ac:dyDescent="0.3">
      <c r="A1422" t="s">
        <v>2854</v>
      </c>
      <c r="B1422">
        <v>42.3</v>
      </c>
      <c r="C1422">
        <v>6.06</v>
      </c>
      <c r="D1422" t="s">
        <v>4699</v>
      </c>
      <c r="E1422" t="s">
        <v>4697</v>
      </c>
      <c r="F1422" t="s">
        <v>4697</v>
      </c>
      <c r="G1422" t="s">
        <v>4698</v>
      </c>
      <c r="H1422" t="s">
        <v>4697</v>
      </c>
      <c r="I1422" s="6" t="str">
        <f t="shared" si="132"/>
        <v>Yes</v>
      </c>
      <c r="J1422" s="6" t="str">
        <f t="shared" si="133"/>
        <v>No</v>
      </c>
      <c r="K1422" s="6" t="str">
        <f t="shared" si="134"/>
        <v>No</v>
      </c>
      <c r="L1422" s="6">
        <f t="shared" si="135"/>
        <v>0</v>
      </c>
      <c r="M1422" s="6" t="str">
        <f t="shared" si="136"/>
        <v>Obesity</v>
      </c>
      <c r="N1422" s="6" t="str">
        <f t="shared" si="137"/>
        <v>Prediabetic</v>
      </c>
    </row>
    <row r="1423" spans="1:14" ht="15" customHeight="1" x14ac:dyDescent="0.3">
      <c r="A1423" t="s">
        <v>2856</v>
      </c>
      <c r="B1423">
        <v>39.805</v>
      </c>
      <c r="C1423">
        <v>5.91</v>
      </c>
      <c r="D1423" t="s">
        <v>4697</v>
      </c>
      <c r="E1423" t="s">
        <v>4697</v>
      </c>
      <c r="F1423" t="s">
        <v>4697</v>
      </c>
      <c r="G1423" t="s">
        <v>4698</v>
      </c>
      <c r="H1423" t="s">
        <v>4697</v>
      </c>
      <c r="I1423" s="6" t="str">
        <f t="shared" si="132"/>
        <v>No</v>
      </c>
      <c r="J1423" s="6" t="str">
        <f t="shared" si="133"/>
        <v>No</v>
      </c>
      <c r="K1423" s="6" t="str">
        <f t="shared" si="134"/>
        <v>No</v>
      </c>
      <c r="L1423" s="6">
        <f t="shared" si="135"/>
        <v>0</v>
      </c>
      <c r="M1423" s="6" t="str">
        <f t="shared" si="136"/>
        <v>Obesity</v>
      </c>
      <c r="N1423" s="6" t="str">
        <f t="shared" si="137"/>
        <v>Prediabetic</v>
      </c>
    </row>
    <row r="1424" spans="1:14" ht="15" customHeight="1" x14ac:dyDescent="0.3">
      <c r="A1424" t="s">
        <v>2858</v>
      </c>
      <c r="B1424">
        <v>33.700000000000003</v>
      </c>
      <c r="C1424">
        <v>5.87</v>
      </c>
      <c r="D1424" t="s">
        <v>4697</v>
      </c>
      <c r="E1424" t="s">
        <v>4697</v>
      </c>
      <c r="F1424" t="s">
        <v>4697</v>
      </c>
      <c r="G1424" t="s">
        <v>4698</v>
      </c>
      <c r="H1424" t="s">
        <v>4697</v>
      </c>
      <c r="I1424" s="6" t="str">
        <f t="shared" si="132"/>
        <v>No</v>
      </c>
      <c r="J1424" s="6" t="str">
        <f t="shared" si="133"/>
        <v>No</v>
      </c>
      <c r="K1424" s="6" t="str">
        <f t="shared" si="134"/>
        <v>No</v>
      </c>
      <c r="L1424" s="6">
        <f t="shared" si="135"/>
        <v>0</v>
      </c>
      <c r="M1424" s="6" t="str">
        <f t="shared" si="136"/>
        <v>Obesity</v>
      </c>
      <c r="N1424" s="6" t="str">
        <f t="shared" si="137"/>
        <v>Prediabetic</v>
      </c>
    </row>
    <row r="1425" spans="1:14" ht="15" customHeight="1" x14ac:dyDescent="0.3">
      <c r="A1425" t="s">
        <v>2860</v>
      </c>
      <c r="B1425">
        <v>36.195</v>
      </c>
      <c r="C1425">
        <v>6.22</v>
      </c>
      <c r="D1425" t="s">
        <v>4697</v>
      </c>
      <c r="E1425" t="s">
        <v>4697</v>
      </c>
      <c r="F1425" t="s">
        <v>4697</v>
      </c>
      <c r="G1425" t="s">
        <v>4698</v>
      </c>
      <c r="H1425" t="s">
        <v>4697</v>
      </c>
      <c r="I1425" s="6" t="str">
        <f t="shared" si="132"/>
        <v>No</v>
      </c>
      <c r="J1425" s="6" t="str">
        <f t="shared" si="133"/>
        <v>No</v>
      </c>
      <c r="K1425" s="6" t="str">
        <f t="shared" si="134"/>
        <v>No</v>
      </c>
      <c r="L1425" s="6">
        <f t="shared" si="135"/>
        <v>0</v>
      </c>
      <c r="M1425" s="6" t="str">
        <f t="shared" si="136"/>
        <v>Obesity</v>
      </c>
      <c r="N1425" s="6" t="str">
        <f t="shared" si="137"/>
        <v>Prediabetic</v>
      </c>
    </row>
    <row r="1426" spans="1:14" ht="15" customHeight="1" x14ac:dyDescent="0.3">
      <c r="A1426" t="s">
        <v>2862</v>
      </c>
      <c r="B1426">
        <v>32.6</v>
      </c>
      <c r="C1426">
        <v>5.73</v>
      </c>
      <c r="D1426" t="s">
        <v>4697</v>
      </c>
      <c r="E1426" t="s">
        <v>4697</v>
      </c>
      <c r="F1426" t="s">
        <v>4700</v>
      </c>
      <c r="G1426">
        <v>1</v>
      </c>
      <c r="H1426" t="s">
        <v>4697</v>
      </c>
      <c r="I1426" s="6" t="str">
        <f t="shared" si="132"/>
        <v>No</v>
      </c>
      <c r="J1426" s="6" t="str">
        <f t="shared" si="133"/>
        <v>No</v>
      </c>
      <c r="K1426" s="6" t="str">
        <f t="shared" si="134"/>
        <v>No</v>
      </c>
      <c r="L1426" s="6">
        <f t="shared" si="135"/>
        <v>1</v>
      </c>
      <c r="M1426" s="6" t="str">
        <f t="shared" si="136"/>
        <v>Obesity</v>
      </c>
      <c r="N1426" s="6" t="str">
        <f t="shared" si="137"/>
        <v>Prediabetic</v>
      </c>
    </row>
    <row r="1427" spans="1:14" ht="15" customHeight="1" x14ac:dyDescent="0.3">
      <c r="A1427" t="s">
        <v>2864</v>
      </c>
      <c r="B1427">
        <v>30.2</v>
      </c>
      <c r="C1427">
        <v>5.7</v>
      </c>
      <c r="D1427" t="s">
        <v>4697</v>
      </c>
      <c r="E1427" t="s">
        <v>4697</v>
      </c>
      <c r="F1427" t="s">
        <v>4697</v>
      </c>
      <c r="G1427" t="s">
        <v>4698</v>
      </c>
      <c r="H1427" t="s">
        <v>4697</v>
      </c>
      <c r="I1427" s="6" t="str">
        <f t="shared" si="132"/>
        <v>No</v>
      </c>
      <c r="J1427" s="6" t="str">
        <f t="shared" si="133"/>
        <v>No</v>
      </c>
      <c r="K1427" s="6" t="str">
        <f t="shared" si="134"/>
        <v>No</v>
      </c>
      <c r="L1427" s="6">
        <f t="shared" si="135"/>
        <v>0</v>
      </c>
      <c r="M1427" s="6" t="str">
        <f t="shared" si="136"/>
        <v>Obesity</v>
      </c>
      <c r="N1427" s="6" t="str">
        <f t="shared" si="137"/>
        <v>Prediabetic</v>
      </c>
    </row>
    <row r="1428" spans="1:14" ht="15" customHeight="1" x14ac:dyDescent="0.3">
      <c r="A1428" t="s">
        <v>2866</v>
      </c>
      <c r="B1428">
        <v>27.645</v>
      </c>
      <c r="C1428">
        <v>9.91</v>
      </c>
      <c r="D1428" t="s">
        <v>4697</v>
      </c>
      <c r="E1428" t="s">
        <v>4697</v>
      </c>
      <c r="F1428" t="s">
        <v>4697</v>
      </c>
      <c r="G1428" t="s">
        <v>4698</v>
      </c>
      <c r="H1428" t="s">
        <v>4697</v>
      </c>
      <c r="I1428" s="6" t="str">
        <f t="shared" si="132"/>
        <v>No</v>
      </c>
      <c r="J1428" s="6" t="str">
        <f t="shared" si="133"/>
        <v>No</v>
      </c>
      <c r="K1428" s="6" t="str">
        <f t="shared" si="134"/>
        <v>No</v>
      </c>
      <c r="L1428" s="6">
        <f t="shared" si="135"/>
        <v>0</v>
      </c>
      <c r="M1428" s="6" t="str">
        <f t="shared" si="136"/>
        <v>Overweight</v>
      </c>
      <c r="N1428" s="6" t="str">
        <f t="shared" si="137"/>
        <v>Diabetic</v>
      </c>
    </row>
    <row r="1429" spans="1:14" ht="15" customHeight="1" x14ac:dyDescent="0.3">
      <c r="A1429" t="s">
        <v>2868</v>
      </c>
      <c r="B1429">
        <v>26.41</v>
      </c>
      <c r="C1429">
        <v>11.4</v>
      </c>
      <c r="D1429" t="s">
        <v>4697</v>
      </c>
      <c r="E1429" t="s">
        <v>4697</v>
      </c>
      <c r="F1429" t="s">
        <v>4697</v>
      </c>
      <c r="G1429" t="s">
        <v>4698</v>
      </c>
      <c r="H1429" t="s">
        <v>4697</v>
      </c>
      <c r="I1429" s="6" t="str">
        <f t="shared" si="132"/>
        <v>No</v>
      </c>
      <c r="J1429" s="6" t="str">
        <f t="shared" si="133"/>
        <v>No</v>
      </c>
      <c r="K1429" s="6" t="str">
        <f t="shared" si="134"/>
        <v>No</v>
      </c>
      <c r="L1429" s="6">
        <f t="shared" si="135"/>
        <v>0</v>
      </c>
      <c r="M1429" s="6" t="str">
        <f t="shared" si="136"/>
        <v>Overweight</v>
      </c>
      <c r="N1429" s="6" t="str">
        <f t="shared" si="137"/>
        <v>Diabetic</v>
      </c>
    </row>
    <row r="1430" spans="1:14" ht="15" customHeight="1" x14ac:dyDescent="0.3">
      <c r="A1430" t="s">
        <v>2870</v>
      </c>
      <c r="B1430">
        <v>34.1</v>
      </c>
      <c r="C1430">
        <v>6.29</v>
      </c>
      <c r="D1430" t="s">
        <v>4699</v>
      </c>
      <c r="E1430" t="s">
        <v>4697</v>
      </c>
      <c r="F1430" t="s">
        <v>4700</v>
      </c>
      <c r="G1430">
        <v>1</v>
      </c>
      <c r="H1430" t="s">
        <v>4697</v>
      </c>
      <c r="I1430" s="6" t="str">
        <f t="shared" si="132"/>
        <v>Yes</v>
      </c>
      <c r="J1430" s="6" t="str">
        <f t="shared" si="133"/>
        <v>No</v>
      </c>
      <c r="K1430" s="6" t="str">
        <f t="shared" si="134"/>
        <v>No</v>
      </c>
      <c r="L1430" s="6">
        <f t="shared" si="135"/>
        <v>1</v>
      </c>
      <c r="M1430" s="6" t="str">
        <f t="shared" si="136"/>
        <v>Obesity</v>
      </c>
      <c r="N1430" s="6" t="str">
        <f t="shared" si="137"/>
        <v>Prediabetic</v>
      </c>
    </row>
    <row r="1431" spans="1:14" ht="15" customHeight="1" x14ac:dyDescent="0.3">
      <c r="A1431" t="s">
        <v>2872</v>
      </c>
      <c r="B1431">
        <v>17.3</v>
      </c>
      <c r="C1431">
        <v>9.2799999999999994</v>
      </c>
      <c r="D1431" t="s">
        <v>4697</v>
      </c>
      <c r="E1431" t="s">
        <v>4697</v>
      </c>
      <c r="F1431" t="s">
        <v>4697</v>
      </c>
      <c r="G1431" t="s">
        <v>4698</v>
      </c>
      <c r="H1431" t="s">
        <v>4697</v>
      </c>
      <c r="I1431" s="6" t="str">
        <f t="shared" si="132"/>
        <v>No</v>
      </c>
      <c r="J1431" s="6" t="str">
        <f t="shared" si="133"/>
        <v>No</v>
      </c>
      <c r="K1431" s="6" t="str">
        <f t="shared" si="134"/>
        <v>No</v>
      </c>
      <c r="L1431" s="6">
        <f t="shared" si="135"/>
        <v>0</v>
      </c>
      <c r="M1431" s="6" t="str">
        <f t="shared" si="136"/>
        <v>Underweight</v>
      </c>
      <c r="N1431" s="6" t="str">
        <f t="shared" si="137"/>
        <v>Diabetic</v>
      </c>
    </row>
    <row r="1432" spans="1:14" ht="15" customHeight="1" x14ac:dyDescent="0.3">
      <c r="A1432" t="s">
        <v>2874</v>
      </c>
      <c r="B1432">
        <v>35.020000000000003</v>
      </c>
      <c r="C1432">
        <v>4.78</v>
      </c>
      <c r="D1432" t="s">
        <v>4697</v>
      </c>
      <c r="E1432" t="s">
        <v>4697</v>
      </c>
      <c r="F1432" t="s">
        <v>4700</v>
      </c>
      <c r="G1432">
        <v>1</v>
      </c>
      <c r="H1432" t="s">
        <v>4697</v>
      </c>
      <c r="I1432" s="6" t="str">
        <f t="shared" si="132"/>
        <v>No</v>
      </c>
      <c r="J1432" s="6" t="str">
        <f t="shared" si="133"/>
        <v>No</v>
      </c>
      <c r="K1432" s="6" t="str">
        <f t="shared" si="134"/>
        <v>No</v>
      </c>
      <c r="L1432" s="6">
        <f t="shared" si="135"/>
        <v>1</v>
      </c>
      <c r="M1432" s="6" t="str">
        <f t="shared" si="136"/>
        <v>Obesity</v>
      </c>
      <c r="N1432" s="6" t="str">
        <f t="shared" si="137"/>
        <v>Normal</v>
      </c>
    </row>
    <row r="1433" spans="1:14" ht="15" customHeight="1" x14ac:dyDescent="0.3">
      <c r="A1433" t="s">
        <v>2876</v>
      </c>
      <c r="B1433">
        <v>37.1</v>
      </c>
      <c r="C1433">
        <v>8.8699999999999992</v>
      </c>
      <c r="D1433" t="s">
        <v>4699</v>
      </c>
      <c r="E1433" t="s">
        <v>4697</v>
      </c>
      <c r="F1433" t="s">
        <v>4697</v>
      </c>
      <c r="G1433" t="s">
        <v>4698</v>
      </c>
      <c r="H1433" t="s">
        <v>4697</v>
      </c>
      <c r="I1433" s="6" t="str">
        <f t="shared" si="132"/>
        <v>Yes</v>
      </c>
      <c r="J1433" s="6" t="str">
        <f t="shared" si="133"/>
        <v>No</v>
      </c>
      <c r="K1433" s="6" t="str">
        <f t="shared" si="134"/>
        <v>No</v>
      </c>
      <c r="L1433" s="6">
        <f t="shared" si="135"/>
        <v>0</v>
      </c>
      <c r="M1433" s="6" t="str">
        <f t="shared" si="136"/>
        <v>Obesity</v>
      </c>
      <c r="N1433" s="6" t="str">
        <f t="shared" si="137"/>
        <v>Diabetic</v>
      </c>
    </row>
    <row r="1434" spans="1:14" ht="15" customHeight="1" x14ac:dyDescent="0.3">
      <c r="A1434" t="s">
        <v>2878</v>
      </c>
      <c r="B1434">
        <v>16.79</v>
      </c>
      <c r="C1434">
        <v>11.4</v>
      </c>
      <c r="D1434" t="s">
        <v>4697</v>
      </c>
      <c r="E1434" t="s">
        <v>4697</v>
      </c>
      <c r="F1434" t="s">
        <v>4697</v>
      </c>
      <c r="G1434" t="s">
        <v>4698</v>
      </c>
      <c r="H1434" t="s">
        <v>4697</v>
      </c>
      <c r="I1434" s="6" t="str">
        <f t="shared" si="132"/>
        <v>No</v>
      </c>
      <c r="J1434" s="6" t="str">
        <f t="shared" si="133"/>
        <v>No</v>
      </c>
      <c r="K1434" s="6" t="str">
        <f t="shared" si="134"/>
        <v>No</v>
      </c>
      <c r="L1434" s="6">
        <f t="shared" si="135"/>
        <v>0</v>
      </c>
      <c r="M1434" s="6" t="str">
        <f t="shared" si="136"/>
        <v>Underweight</v>
      </c>
      <c r="N1434" s="6" t="str">
        <f t="shared" si="137"/>
        <v>Diabetic</v>
      </c>
    </row>
    <row r="1435" spans="1:14" ht="15" customHeight="1" x14ac:dyDescent="0.3">
      <c r="A1435" t="s">
        <v>2880</v>
      </c>
      <c r="B1435">
        <v>31.635000000000002</v>
      </c>
      <c r="C1435">
        <v>9.1300000000000008</v>
      </c>
      <c r="D1435" t="s">
        <v>4699</v>
      </c>
      <c r="E1435" t="s">
        <v>4697</v>
      </c>
      <c r="F1435" t="s">
        <v>4697</v>
      </c>
      <c r="G1435" t="s">
        <v>4698</v>
      </c>
      <c r="H1435" t="s">
        <v>4697</v>
      </c>
      <c r="I1435" s="6" t="str">
        <f t="shared" si="132"/>
        <v>Yes</v>
      </c>
      <c r="J1435" s="6" t="str">
        <f t="shared" si="133"/>
        <v>No</v>
      </c>
      <c r="K1435" s="6" t="str">
        <f t="shared" si="134"/>
        <v>No</v>
      </c>
      <c r="L1435" s="6">
        <f t="shared" si="135"/>
        <v>0</v>
      </c>
      <c r="M1435" s="6" t="str">
        <f t="shared" si="136"/>
        <v>Obesity</v>
      </c>
      <c r="N1435" s="6" t="str">
        <f t="shared" si="137"/>
        <v>Diabetic</v>
      </c>
    </row>
    <row r="1436" spans="1:14" ht="15" customHeight="1" x14ac:dyDescent="0.3">
      <c r="A1436" t="s">
        <v>2882</v>
      </c>
      <c r="B1436">
        <v>24.19</v>
      </c>
      <c r="C1436">
        <v>6.22</v>
      </c>
      <c r="D1436" t="s">
        <v>4699</v>
      </c>
      <c r="E1436" t="s">
        <v>4697</v>
      </c>
      <c r="F1436" t="s">
        <v>4700</v>
      </c>
      <c r="G1436">
        <v>1</v>
      </c>
      <c r="H1436" t="s">
        <v>4697</v>
      </c>
      <c r="I1436" s="6" t="str">
        <f t="shared" si="132"/>
        <v>Yes</v>
      </c>
      <c r="J1436" s="6" t="str">
        <f t="shared" si="133"/>
        <v>No</v>
      </c>
      <c r="K1436" s="6" t="str">
        <f t="shared" si="134"/>
        <v>No</v>
      </c>
      <c r="L1436" s="6">
        <f t="shared" si="135"/>
        <v>1</v>
      </c>
      <c r="M1436" s="6" t="str">
        <f t="shared" si="136"/>
        <v>Normal Weight</v>
      </c>
      <c r="N1436" s="6" t="str">
        <f t="shared" si="137"/>
        <v>Prediabetic</v>
      </c>
    </row>
    <row r="1437" spans="1:14" ht="15" customHeight="1" x14ac:dyDescent="0.3">
      <c r="A1437" t="s">
        <v>2884</v>
      </c>
      <c r="B1437">
        <v>35.29</v>
      </c>
      <c r="C1437">
        <v>5.9</v>
      </c>
      <c r="D1437" t="s">
        <v>4697</v>
      </c>
      <c r="E1437" t="s">
        <v>4697</v>
      </c>
      <c r="F1437" t="s">
        <v>4700</v>
      </c>
      <c r="G1437">
        <v>1</v>
      </c>
      <c r="H1437" t="s">
        <v>4697</v>
      </c>
      <c r="I1437" s="6" t="str">
        <f t="shared" si="132"/>
        <v>No</v>
      </c>
      <c r="J1437" s="6" t="str">
        <f t="shared" si="133"/>
        <v>No</v>
      </c>
      <c r="K1437" s="6" t="str">
        <f t="shared" si="134"/>
        <v>No</v>
      </c>
      <c r="L1437" s="6">
        <f t="shared" si="135"/>
        <v>1</v>
      </c>
      <c r="M1437" s="6" t="str">
        <f t="shared" si="136"/>
        <v>Obesity</v>
      </c>
      <c r="N1437" s="6" t="str">
        <f t="shared" si="137"/>
        <v>Prediabetic</v>
      </c>
    </row>
    <row r="1438" spans="1:14" ht="15" customHeight="1" x14ac:dyDescent="0.3">
      <c r="A1438" t="s">
        <v>2886</v>
      </c>
      <c r="B1438">
        <v>35.299999999999997</v>
      </c>
      <c r="C1438">
        <v>4.45</v>
      </c>
      <c r="D1438" t="s">
        <v>4697</v>
      </c>
      <c r="E1438" t="s">
        <v>4697</v>
      </c>
      <c r="F1438" t="s">
        <v>4697</v>
      </c>
      <c r="G1438" t="s">
        <v>4698</v>
      </c>
      <c r="H1438" t="s">
        <v>4697</v>
      </c>
      <c r="I1438" s="6" t="str">
        <f t="shared" si="132"/>
        <v>No</v>
      </c>
      <c r="J1438" s="6" t="str">
        <f t="shared" si="133"/>
        <v>No</v>
      </c>
      <c r="K1438" s="6" t="str">
        <f t="shared" si="134"/>
        <v>No</v>
      </c>
      <c r="L1438" s="6">
        <f t="shared" si="135"/>
        <v>0</v>
      </c>
      <c r="M1438" s="6" t="str">
        <f t="shared" si="136"/>
        <v>Obesity</v>
      </c>
      <c r="N1438" s="6" t="str">
        <f t="shared" si="137"/>
        <v>Normal</v>
      </c>
    </row>
    <row r="1439" spans="1:14" ht="15" customHeight="1" x14ac:dyDescent="0.3">
      <c r="A1439" t="s">
        <v>2888</v>
      </c>
      <c r="B1439">
        <v>35.64</v>
      </c>
      <c r="C1439">
        <v>6.17</v>
      </c>
      <c r="D1439" t="s">
        <v>4697</v>
      </c>
      <c r="E1439" t="s">
        <v>4697</v>
      </c>
      <c r="F1439" t="s">
        <v>4700</v>
      </c>
      <c r="G1439">
        <v>1</v>
      </c>
      <c r="H1439" t="s">
        <v>4697</v>
      </c>
      <c r="I1439" s="6" t="str">
        <f t="shared" si="132"/>
        <v>No</v>
      </c>
      <c r="J1439" s="6" t="str">
        <f t="shared" si="133"/>
        <v>No</v>
      </c>
      <c r="K1439" s="6" t="str">
        <f t="shared" si="134"/>
        <v>No</v>
      </c>
      <c r="L1439" s="6">
        <f t="shared" si="135"/>
        <v>1</v>
      </c>
      <c r="M1439" s="6" t="str">
        <f t="shared" si="136"/>
        <v>Obesity</v>
      </c>
      <c r="N1439" s="6" t="str">
        <f t="shared" si="137"/>
        <v>Prediabetic</v>
      </c>
    </row>
    <row r="1440" spans="1:14" ht="15" customHeight="1" x14ac:dyDescent="0.3">
      <c r="A1440" t="s">
        <v>2890</v>
      </c>
      <c r="B1440">
        <v>33.1</v>
      </c>
      <c r="C1440">
        <v>4.93</v>
      </c>
      <c r="D1440" t="s">
        <v>4697</v>
      </c>
      <c r="E1440" t="s">
        <v>4697</v>
      </c>
      <c r="F1440" t="s">
        <v>4697</v>
      </c>
      <c r="G1440" t="s">
        <v>4698</v>
      </c>
      <c r="H1440" t="s">
        <v>4697</v>
      </c>
      <c r="I1440" s="6" t="str">
        <f t="shared" si="132"/>
        <v>No</v>
      </c>
      <c r="J1440" s="6" t="str">
        <f t="shared" si="133"/>
        <v>No</v>
      </c>
      <c r="K1440" s="6" t="str">
        <f t="shared" si="134"/>
        <v>No</v>
      </c>
      <c r="L1440" s="6">
        <f t="shared" si="135"/>
        <v>0</v>
      </c>
      <c r="M1440" s="6" t="str">
        <f t="shared" si="136"/>
        <v>Obesity</v>
      </c>
      <c r="N1440" s="6" t="str">
        <f t="shared" si="137"/>
        <v>Normal</v>
      </c>
    </row>
    <row r="1441" spans="1:14" ht="15" customHeight="1" x14ac:dyDescent="0.3">
      <c r="A1441" t="s">
        <v>2892</v>
      </c>
      <c r="B1441">
        <v>26.41</v>
      </c>
      <c r="C1441">
        <v>7.32</v>
      </c>
      <c r="D1441" t="s">
        <v>4699</v>
      </c>
      <c r="E1441" t="s">
        <v>4697</v>
      </c>
      <c r="F1441" t="s">
        <v>4697</v>
      </c>
      <c r="G1441">
        <v>1</v>
      </c>
      <c r="H1441" t="s">
        <v>4697</v>
      </c>
      <c r="I1441" s="6" t="str">
        <f t="shared" si="132"/>
        <v>Yes</v>
      </c>
      <c r="J1441" s="6" t="str">
        <f t="shared" si="133"/>
        <v>No</v>
      </c>
      <c r="K1441" s="6" t="str">
        <f t="shared" si="134"/>
        <v>No</v>
      </c>
      <c r="L1441" s="6">
        <f t="shared" si="135"/>
        <v>1</v>
      </c>
      <c r="M1441" s="6" t="str">
        <f t="shared" si="136"/>
        <v>Overweight</v>
      </c>
      <c r="N1441" s="6" t="str">
        <f t="shared" si="137"/>
        <v>Diabetic</v>
      </c>
    </row>
    <row r="1442" spans="1:14" ht="15" customHeight="1" x14ac:dyDescent="0.3">
      <c r="A1442" t="s">
        <v>2894</v>
      </c>
      <c r="B1442">
        <v>29.9</v>
      </c>
      <c r="C1442">
        <v>5.27</v>
      </c>
      <c r="D1442" t="s">
        <v>4697</v>
      </c>
      <c r="E1442" t="s">
        <v>4697</v>
      </c>
      <c r="F1442" t="s">
        <v>4700</v>
      </c>
      <c r="G1442">
        <v>1</v>
      </c>
      <c r="H1442" t="s">
        <v>4697</v>
      </c>
      <c r="I1442" s="6" t="str">
        <f t="shared" si="132"/>
        <v>No</v>
      </c>
      <c r="J1442" s="6" t="str">
        <f t="shared" si="133"/>
        <v>No</v>
      </c>
      <c r="K1442" s="6" t="str">
        <f t="shared" si="134"/>
        <v>No</v>
      </c>
      <c r="L1442" s="6">
        <f t="shared" si="135"/>
        <v>1</v>
      </c>
      <c r="M1442" s="6" t="str">
        <f t="shared" si="136"/>
        <v>Overweight</v>
      </c>
      <c r="N1442" s="6" t="str">
        <f t="shared" si="137"/>
        <v>Normal</v>
      </c>
    </row>
    <row r="1443" spans="1:14" ht="15" customHeight="1" x14ac:dyDescent="0.3">
      <c r="A1443" t="s">
        <v>2896</v>
      </c>
      <c r="B1443">
        <v>25.24</v>
      </c>
      <c r="C1443">
        <v>5.82</v>
      </c>
      <c r="D1443" t="s">
        <v>4697</v>
      </c>
      <c r="E1443" t="s">
        <v>4697</v>
      </c>
      <c r="F1443" t="s">
        <v>4697</v>
      </c>
      <c r="G1443">
        <v>1</v>
      </c>
      <c r="H1443" t="s">
        <v>4697</v>
      </c>
      <c r="I1443" s="6" t="str">
        <f t="shared" si="132"/>
        <v>No</v>
      </c>
      <c r="J1443" s="6" t="str">
        <f t="shared" si="133"/>
        <v>No</v>
      </c>
      <c r="K1443" s="6" t="str">
        <f t="shared" si="134"/>
        <v>No</v>
      </c>
      <c r="L1443" s="6">
        <f t="shared" si="135"/>
        <v>1</v>
      </c>
      <c r="M1443" s="6" t="str">
        <f t="shared" si="136"/>
        <v>Overweight</v>
      </c>
      <c r="N1443" s="6" t="str">
        <f t="shared" si="137"/>
        <v>Prediabetic</v>
      </c>
    </row>
    <row r="1444" spans="1:14" ht="15" customHeight="1" x14ac:dyDescent="0.3">
      <c r="A1444" t="s">
        <v>2898</v>
      </c>
      <c r="B1444">
        <v>25.08</v>
      </c>
      <c r="C1444">
        <v>5.8</v>
      </c>
      <c r="D1444" t="s">
        <v>4697</v>
      </c>
      <c r="E1444" t="s">
        <v>4697</v>
      </c>
      <c r="F1444" t="s">
        <v>4700</v>
      </c>
      <c r="G1444">
        <v>1</v>
      </c>
      <c r="H1444" t="s">
        <v>4697</v>
      </c>
      <c r="I1444" s="6" t="str">
        <f t="shared" si="132"/>
        <v>No</v>
      </c>
      <c r="J1444" s="6" t="str">
        <f t="shared" si="133"/>
        <v>No</v>
      </c>
      <c r="K1444" s="6" t="str">
        <f t="shared" si="134"/>
        <v>No</v>
      </c>
      <c r="L1444" s="6">
        <f t="shared" si="135"/>
        <v>1</v>
      </c>
      <c r="M1444" s="6" t="str">
        <f t="shared" si="136"/>
        <v>Overweight</v>
      </c>
      <c r="N1444" s="6" t="str">
        <f t="shared" si="137"/>
        <v>Prediabetic</v>
      </c>
    </row>
    <row r="1445" spans="1:14" ht="15" customHeight="1" x14ac:dyDescent="0.3">
      <c r="A1445" t="s">
        <v>2900</v>
      </c>
      <c r="B1445">
        <v>29.164999999999999</v>
      </c>
      <c r="C1445">
        <v>4.87</v>
      </c>
      <c r="D1445" t="s">
        <v>4697</v>
      </c>
      <c r="E1445" t="s">
        <v>4699</v>
      </c>
      <c r="F1445" t="s">
        <v>4697</v>
      </c>
      <c r="G1445">
        <v>1</v>
      </c>
      <c r="H1445" t="s">
        <v>4697</v>
      </c>
      <c r="I1445" s="6" t="str">
        <f t="shared" si="132"/>
        <v>No</v>
      </c>
      <c r="J1445" s="6" t="str">
        <f t="shared" si="133"/>
        <v>Yes</v>
      </c>
      <c r="K1445" s="6" t="str">
        <f t="shared" si="134"/>
        <v>No</v>
      </c>
      <c r="L1445" s="6">
        <f t="shared" si="135"/>
        <v>1</v>
      </c>
      <c r="M1445" s="6" t="str">
        <f t="shared" si="136"/>
        <v>Overweight</v>
      </c>
      <c r="N1445" s="6" t="str">
        <f t="shared" si="137"/>
        <v>Normal</v>
      </c>
    </row>
    <row r="1446" spans="1:14" ht="15" customHeight="1" x14ac:dyDescent="0.3">
      <c r="A1446" t="s">
        <v>2902</v>
      </c>
      <c r="B1446">
        <v>15.05</v>
      </c>
      <c r="C1446">
        <v>8.1199999999999992</v>
      </c>
      <c r="D1446" t="s">
        <v>4697</v>
      </c>
      <c r="E1446" t="s">
        <v>4697</v>
      </c>
      <c r="F1446" t="s">
        <v>4697</v>
      </c>
      <c r="G1446" t="s">
        <v>4698</v>
      </c>
      <c r="H1446" t="s">
        <v>4697</v>
      </c>
      <c r="I1446" s="6" t="str">
        <f t="shared" si="132"/>
        <v>No</v>
      </c>
      <c r="J1446" s="6" t="str">
        <f t="shared" si="133"/>
        <v>No</v>
      </c>
      <c r="K1446" s="6" t="str">
        <f t="shared" si="134"/>
        <v>No</v>
      </c>
      <c r="L1446" s="6">
        <f t="shared" si="135"/>
        <v>0</v>
      </c>
      <c r="M1446" s="6" t="str">
        <f t="shared" si="136"/>
        <v>Underweight</v>
      </c>
      <c r="N1446" s="6" t="str">
        <f t="shared" si="137"/>
        <v>Diabetic</v>
      </c>
    </row>
    <row r="1447" spans="1:14" ht="15" customHeight="1" x14ac:dyDescent="0.3">
      <c r="A1447" t="s">
        <v>2904</v>
      </c>
      <c r="B1447">
        <v>19.95</v>
      </c>
      <c r="C1447">
        <v>4.3600000000000003</v>
      </c>
      <c r="D1447" t="s">
        <v>4697</v>
      </c>
      <c r="E1447" t="s">
        <v>4697</v>
      </c>
      <c r="F1447" t="s">
        <v>4697</v>
      </c>
      <c r="G1447">
        <v>2</v>
      </c>
      <c r="H1447" t="s">
        <v>4697</v>
      </c>
      <c r="I1447" s="6" t="str">
        <f t="shared" si="132"/>
        <v>No</v>
      </c>
      <c r="J1447" s="6" t="str">
        <f t="shared" si="133"/>
        <v>No</v>
      </c>
      <c r="K1447" s="6" t="str">
        <f t="shared" si="134"/>
        <v>No</v>
      </c>
      <c r="L1447" s="6">
        <f t="shared" si="135"/>
        <v>2</v>
      </c>
      <c r="M1447" s="6" t="str">
        <f t="shared" si="136"/>
        <v>Normal Weight</v>
      </c>
      <c r="N1447" s="6" t="str">
        <f t="shared" si="137"/>
        <v>Normal</v>
      </c>
    </row>
    <row r="1448" spans="1:14" ht="15" customHeight="1" x14ac:dyDescent="0.3">
      <c r="A1448" t="s">
        <v>2906</v>
      </c>
      <c r="B1448">
        <v>16.66</v>
      </c>
      <c r="C1448">
        <v>9.16</v>
      </c>
      <c r="D1448" t="s">
        <v>4697</v>
      </c>
      <c r="E1448" t="s">
        <v>4697</v>
      </c>
      <c r="F1448" t="s">
        <v>4697</v>
      </c>
      <c r="G1448" t="s">
        <v>4698</v>
      </c>
      <c r="H1448" t="s">
        <v>4697</v>
      </c>
      <c r="I1448" s="6" t="str">
        <f t="shared" si="132"/>
        <v>No</v>
      </c>
      <c r="J1448" s="6" t="str">
        <f t="shared" si="133"/>
        <v>No</v>
      </c>
      <c r="K1448" s="6" t="str">
        <f t="shared" si="134"/>
        <v>No</v>
      </c>
      <c r="L1448" s="6">
        <f t="shared" si="135"/>
        <v>0</v>
      </c>
      <c r="M1448" s="6" t="str">
        <f t="shared" si="136"/>
        <v>Underweight</v>
      </c>
      <c r="N1448" s="6" t="str">
        <f t="shared" si="137"/>
        <v>Diabetic</v>
      </c>
    </row>
    <row r="1449" spans="1:14" ht="15" customHeight="1" x14ac:dyDescent="0.3">
      <c r="A1449" t="s">
        <v>2908</v>
      </c>
      <c r="B1449">
        <v>16.62</v>
      </c>
      <c r="C1449">
        <v>9.14</v>
      </c>
      <c r="D1449" t="s">
        <v>4697</v>
      </c>
      <c r="E1449" t="s">
        <v>4697</v>
      </c>
      <c r="F1449" t="s">
        <v>4697</v>
      </c>
      <c r="G1449" t="s">
        <v>4698</v>
      </c>
      <c r="H1449" t="s">
        <v>4697</v>
      </c>
      <c r="I1449" s="6" t="str">
        <f t="shared" si="132"/>
        <v>No</v>
      </c>
      <c r="J1449" s="6" t="str">
        <f t="shared" si="133"/>
        <v>No</v>
      </c>
      <c r="K1449" s="6" t="str">
        <f t="shared" si="134"/>
        <v>No</v>
      </c>
      <c r="L1449" s="6">
        <f t="shared" si="135"/>
        <v>0</v>
      </c>
      <c r="M1449" s="6" t="str">
        <f t="shared" si="136"/>
        <v>Underweight</v>
      </c>
      <c r="N1449" s="6" t="str">
        <f t="shared" si="137"/>
        <v>Diabetic</v>
      </c>
    </row>
    <row r="1450" spans="1:14" ht="15" customHeight="1" x14ac:dyDescent="0.3">
      <c r="A1450" t="s">
        <v>2910</v>
      </c>
      <c r="B1450">
        <v>15.36</v>
      </c>
      <c r="C1450">
        <v>5.49</v>
      </c>
      <c r="D1450" t="s">
        <v>4699</v>
      </c>
      <c r="E1450" t="s">
        <v>4697</v>
      </c>
      <c r="F1450" t="s">
        <v>4697</v>
      </c>
      <c r="G1450">
        <v>2</v>
      </c>
      <c r="H1450" t="s">
        <v>4697</v>
      </c>
      <c r="I1450" s="6" t="str">
        <f t="shared" si="132"/>
        <v>Yes</v>
      </c>
      <c r="J1450" s="6" t="str">
        <f t="shared" si="133"/>
        <v>No</v>
      </c>
      <c r="K1450" s="6" t="str">
        <f t="shared" si="134"/>
        <v>No</v>
      </c>
      <c r="L1450" s="6">
        <f t="shared" si="135"/>
        <v>2</v>
      </c>
      <c r="M1450" s="6" t="str">
        <f t="shared" si="136"/>
        <v>Underweight</v>
      </c>
      <c r="N1450" s="6" t="str">
        <f t="shared" si="137"/>
        <v>Normal</v>
      </c>
    </row>
    <row r="1451" spans="1:14" ht="15" customHeight="1" x14ac:dyDescent="0.3">
      <c r="A1451" t="s">
        <v>2912</v>
      </c>
      <c r="B1451">
        <v>27.74</v>
      </c>
      <c r="C1451">
        <v>5.96</v>
      </c>
      <c r="D1451" t="s">
        <v>4699</v>
      </c>
      <c r="E1451" t="s">
        <v>4697</v>
      </c>
      <c r="F1451" t="s">
        <v>4697</v>
      </c>
      <c r="G1451" t="s">
        <v>4698</v>
      </c>
      <c r="H1451" t="s">
        <v>4697</v>
      </c>
      <c r="I1451" s="6" t="str">
        <f t="shared" si="132"/>
        <v>Yes</v>
      </c>
      <c r="J1451" s="6" t="str">
        <f t="shared" si="133"/>
        <v>No</v>
      </c>
      <c r="K1451" s="6" t="str">
        <f t="shared" si="134"/>
        <v>No</v>
      </c>
      <c r="L1451" s="6">
        <f t="shared" si="135"/>
        <v>0</v>
      </c>
      <c r="M1451" s="6" t="str">
        <f t="shared" si="136"/>
        <v>Overweight</v>
      </c>
      <c r="N1451" s="6" t="str">
        <f t="shared" si="137"/>
        <v>Prediabetic</v>
      </c>
    </row>
    <row r="1452" spans="1:14" ht="15" customHeight="1" x14ac:dyDescent="0.3">
      <c r="A1452" t="s">
        <v>2914</v>
      </c>
      <c r="B1452">
        <v>22.44</v>
      </c>
      <c r="C1452">
        <v>4.62</v>
      </c>
      <c r="D1452" t="s">
        <v>4699</v>
      </c>
      <c r="E1452" t="s">
        <v>4697</v>
      </c>
      <c r="F1452" t="s">
        <v>4697</v>
      </c>
      <c r="G1452" t="s">
        <v>4698</v>
      </c>
      <c r="H1452" t="s">
        <v>4697</v>
      </c>
      <c r="I1452" s="6" t="str">
        <f t="shared" si="132"/>
        <v>Yes</v>
      </c>
      <c r="J1452" s="6" t="str">
        <f t="shared" si="133"/>
        <v>No</v>
      </c>
      <c r="K1452" s="6" t="str">
        <f t="shared" si="134"/>
        <v>No</v>
      </c>
      <c r="L1452" s="6">
        <f t="shared" si="135"/>
        <v>0</v>
      </c>
      <c r="M1452" s="6" t="str">
        <f t="shared" si="136"/>
        <v>Normal Weight</v>
      </c>
      <c r="N1452" s="6" t="str">
        <f t="shared" si="137"/>
        <v>Normal</v>
      </c>
    </row>
    <row r="1453" spans="1:14" ht="15" customHeight="1" x14ac:dyDescent="0.3">
      <c r="A1453" t="s">
        <v>2916</v>
      </c>
      <c r="B1453">
        <v>37.049999999999997</v>
      </c>
      <c r="C1453">
        <v>9.9600000000000009</v>
      </c>
      <c r="D1453" t="s">
        <v>4699</v>
      </c>
      <c r="E1453" t="s">
        <v>4697</v>
      </c>
      <c r="F1453" t="s">
        <v>4697</v>
      </c>
      <c r="G1453" t="s">
        <v>4698</v>
      </c>
      <c r="H1453" t="s">
        <v>4697</v>
      </c>
      <c r="I1453" s="6" t="str">
        <f t="shared" si="132"/>
        <v>Yes</v>
      </c>
      <c r="J1453" s="6" t="str">
        <f t="shared" si="133"/>
        <v>No</v>
      </c>
      <c r="K1453" s="6" t="str">
        <f t="shared" si="134"/>
        <v>No</v>
      </c>
      <c r="L1453" s="6">
        <f t="shared" si="135"/>
        <v>0</v>
      </c>
      <c r="M1453" s="6" t="str">
        <f t="shared" si="136"/>
        <v>Obesity</v>
      </c>
      <c r="N1453" s="6" t="str">
        <f t="shared" si="137"/>
        <v>Diabetic</v>
      </c>
    </row>
    <row r="1454" spans="1:14" ht="15" customHeight="1" x14ac:dyDescent="0.3">
      <c r="A1454" t="s">
        <v>2918</v>
      </c>
      <c r="B1454">
        <v>22.95</v>
      </c>
      <c r="C1454">
        <v>10.53</v>
      </c>
      <c r="D1454" t="s">
        <v>4697</v>
      </c>
      <c r="E1454" t="s">
        <v>4697</v>
      </c>
      <c r="F1454" t="s">
        <v>4697</v>
      </c>
      <c r="G1454">
        <v>2</v>
      </c>
      <c r="H1454" t="s">
        <v>4697</v>
      </c>
      <c r="I1454" s="6" t="str">
        <f t="shared" si="132"/>
        <v>No</v>
      </c>
      <c r="J1454" s="6" t="str">
        <f t="shared" si="133"/>
        <v>No</v>
      </c>
      <c r="K1454" s="6" t="str">
        <f t="shared" si="134"/>
        <v>No</v>
      </c>
      <c r="L1454" s="6">
        <f t="shared" si="135"/>
        <v>2</v>
      </c>
      <c r="M1454" s="6" t="str">
        <f t="shared" si="136"/>
        <v>Normal Weight</v>
      </c>
      <c r="N1454" s="6" t="str">
        <f t="shared" si="137"/>
        <v>Diabetic</v>
      </c>
    </row>
    <row r="1455" spans="1:14" ht="15" customHeight="1" x14ac:dyDescent="0.3">
      <c r="A1455" t="s">
        <v>2920</v>
      </c>
      <c r="B1455">
        <v>34.200000000000003</v>
      </c>
      <c r="C1455">
        <v>6.69</v>
      </c>
      <c r="D1455" t="s">
        <v>4699</v>
      </c>
      <c r="E1455" t="s">
        <v>4697</v>
      </c>
      <c r="F1455" t="s">
        <v>4697</v>
      </c>
      <c r="G1455" t="s">
        <v>4698</v>
      </c>
      <c r="H1455" t="s">
        <v>4697</v>
      </c>
      <c r="I1455" s="6" t="str">
        <f t="shared" si="132"/>
        <v>Yes</v>
      </c>
      <c r="J1455" s="6" t="str">
        <f t="shared" si="133"/>
        <v>No</v>
      </c>
      <c r="K1455" s="6" t="str">
        <f t="shared" si="134"/>
        <v>No</v>
      </c>
      <c r="L1455" s="6">
        <f t="shared" si="135"/>
        <v>0</v>
      </c>
      <c r="M1455" s="6" t="str">
        <f t="shared" si="136"/>
        <v>Obesity</v>
      </c>
      <c r="N1455" s="6" t="str">
        <f t="shared" si="137"/>
        <v>Diabetic</v>
      </c>
    </row>
    <row r="1456" spans="1:14" ht="15" customHeight="1" x14ac:dyDescent="0.3">
      <c r="A1456" t="s">
        <v>2922</v>
      </c>
      <c r="B1456">
        <v>30.59</v>
      </c>
      <c r="C1456">
        <v>9.5500000000000007</v>
      </c>
      <c r="D1456" t="s">
        <v>4699</v>
      </c>
      <c r="E1456" t="s">
        <v>4697</v>
      </c>
      <c r="F1456" t="s">
        <v>4697</v>
      </c>
      <c r="G1456" t="s">
        <v>4698</v>
      </c>
      <c r="H1456" t="s">
        <v>4697</v>
      </c>
      <c r="I1456" s="6" t="str">
        <f t="shared" si="132"/>
        <v>Yes</v>
      </c>
      <c r="J1456" s="6" t="str">
        <f t="shared" si="133"/>
        <v>No</v>
      </c>
      <c r="K1456" s="6" t="str">
        <f t="shared" si="134"/>
        <v>No</v>
      </c>
      <c r="L1456" s="6">
        <f t="shared" si="135"/>
        <v>0</v>
      </c>
      <c r="M1456" s="6" t="str">
        <f t="shared" si="136"/>
        <v>Obesity</v>
      </c>
      <c r="N1456" s="6" t="str">
        <f t="shared" si="137"/>
        <v>Diabetic</v>
      </c>
    </row>
    <row r="1457" spans="1:14" ht="15" customHeight="1" x14ac:dyDescent="0.3">
      <c r="A1457" t="s">
        <v>2924</v>
      </c>
      <c r="B1457">
        <v>25.51</v>
      </c>
      <c r="C1457">
        <v>6.05</v>
      </c>
      <c r="D1457" t="s">
        <v>4697</v>
      </c>
      <c r="E1457" t="s">
        <v>4697</v>
      </c>
      <c r="F1457" t="s">
        <v>4697</v>
      </c>
      <c r="G1457" t="s">
        <v>4698</v>
      </c>
      <c r="H1457" t="s">
        <v>4697</v>
      </c>
      <c r="I1457" s="6" t="str">
        <f t="shared" si="132"/>
        <v>No</v>
      </c>
      <c r="J1457" s="6" t="str">
        <f t="shared" si="133"/>
        <v>No</v>
      </c>
      <c r="K1457" s="6" t="str">
        <f t="shared" si="134"/>
        <v>No</v>
      </c>
      <c r="L1457" s="6">
        <f t="shared" si="135"/>
        <v>0</v>
      </c>
      <c r="M1457" s="6" t="str">
        <f t="shared" si="136"/>
        <v>Overweight</v>
      </c>
      <c r="N1457" s="6" t="str">
        <f t="shared" si="137"/>
        <v>Prediabetic</v>
      </c>
    </row>
    <row r="1458" spans="1:14" ht="15" customHeight="1" x14ac:dyDescent="0.3">
      <c r="A1458" t="s">
        <v>2926</v>
      </c>
      <c r="B1458">
        <v>29.04</v>
      </c>
      <c r="C1458">
        <v>10.56</v>
      </c>
      <c r="D1458" t="s">
        <v>4699</v>
      </c>
      <c r="E1458" t="s">
        <v>4697</v>
      </c>
      <c r="F1458" t="s">
        <v>4697</v>
      </c>
      <c r="G1458">
        <v>1</v>
      </c>
      <c r="H1458" t="s">
        <v>4697</v>
      </c>
      <c r="I1458" s="6" t="str">
        <f t="shared" si="132"/>
        <v>Yes</v>
      </c>
      <c r="J1458" s="6" t="str">
        <f t="shared" si="133"/>
        <v>No</v>
      </c>
      <c r="K1458" s="6" t="str">
        <f t="shared" si="134"/>
        <v>No</v>
      </c>
      <c r="L1458" s="6">
        <f t="shared" si="135"/>
        <v>1</v>
      </c>
      <c r="M1458" s="6" t="str">
        <f t="shared" si="136"/>
        <v>Overweight</v>
      </c>
      <c r="N1458" s="6" t="str">
        <f t="shared" si="137"/>
        <v>Diabetic</v>
      </c>
    </row>
    <row r="1459" spans="1:14" ht="15" customHeight="1" x14ac:dyDescent="0.3">
      <c r="A1459" t="s">
        <v>2928</v>
      </c>
      <c r="B1459">
        <v>22.135000000000002</v>
      </c>
      <c r="C1459">
        <v>10.81</v>
      </c>
      <c r="D1459" t="s">
        <v>4699</v>
      </c>
      <c r="E1459" t="s">
        <v>4697</v>
      </c>
      <c r="F1459" t="s">
        <v>4697</v>
      </c>
      <c r="G1459">
        <v>1</v>
      </c>
      <c r="H1459" t="s">
        <v>4697</v>
      </c>
      <c r="I1459" s="6" t="str">
        <f t="shared" si="132"/>
        <v>Yes</v>
      </c>
      <c r="J1459" s="6" t="str">
        <f t="shared" si="133"/>
        <v>No</v>
      </c>
      <c r="K1459" s="6" t="str">
        <f t="shared" si="134"/>
        <v>No</v>
      </c>
      <c r="L1459" s="6">
        <f t="shared" si="135"/>
        <v>1</v>
      </c>
      <c r="M1459" s="6" t="str">
        <f t="shared" si="136"/>
        <v>Normal Weight</v>
      </c>
      <c r="N1459" s="6" t="str">
        <f t="shared" si="137"/>
        <v>Diabetic</v>
      </c>
    </row>
    <row r="1460" spans="1:14" ht="15" customHeight="1" x14ac:dyDescent="0.3">
      <c r="A1460" t="s">
        <v>2930</v>
      </c>
      <c r="B1460">
        <v>21.375</v>
      </c>
      <c r="C1460">
        <v>4.32</v>
      </c>
      <c r="D1460" t="s">
        <v>4697</v>
      </c>
      <c r="E1460" t="s">
        <v>4697</v>
      </c>
      <c r="F1460" t="s">
        <v>4697</v>
      </c>
      <c r="G1460" t="s">
        <v>4698</v>
      </c>
      <c r="H1460" t="s">
        <v>4697</v>
      </c>
      <c r="I1460" s="6" t="str">
        <f t="shared" si="132"/>
        <v>No</v>
      </c>
      <c r="J1460" s="6" t="str">
        <f t="shared" si="133"/>
        <v>No</v>
      </c>
      <c r="K1460" s="6" t="str">
        <f t="shared" si="134"/>
        <v>No</v>
      </c>
      <c r="L1460" s="6">
        <f t="shared" si="135"/>
        <v>0</v>
      </c>
      <c r="M1460" s="6" t="str">
        <f t="shared" si="136"/>
        <v>Normal Weight</v>
      </c>
      <c r="N1460" s="6" t="str">
        <f t="shared" si="137"/>
        <v>Normal</v>
      </c>
    </row>
    <row r="1461" spans="1:14" ht="15" customHeight="1" x14ac:dyDescent="0.3">
      <c r="A1461" t="s">
        <v>2932</v>
      </c>
      <c r="B1461">
        <v>29.19</v>
      </c>
      <c r="C1461">
        <v>4.37</v>
      </c>
      <c r="D1461" t="s">
        <v>4697</v>
      </c>
      <c r="E1461" t="s">
        <v>4697</v>
      </c>
      <c r="F1461" t="s">
        <v>4697</v>
      </c>
      <c r="G1461" t="s">
        <v>4698</v>
      </c>
      <c r="H1461" t="s">
        <v>4697</v>
      </c>
      <c r="I1461" s="6" t="str">
        <f t="shared" si="132"/>
        <v>No</v>
      </c>
      <c r="J1461" s="6" t="str">
        <f t="shared" si="133"/>
        <v>No</v>
      </c>
      <c r="K1461" s="6" t="str">
        <f t="shared" si="134"/>
        <v>No</v>
      </c>
      <c r="L1461" s="6">
        <f t="shared" si="135"/>
        <v>0</v>
      </c>
      <c r="M1461" s="6" t="str">
        <f t="shared" si="136"/>
        <v>Overweight</v>
      </c>
      <c r="N1461" s="6" t="str">
        <f t="shared" si="137"/>
        <v>Normal</v>
      </c>
    </row>
    <row r="1462" spans="1:14" ht="15" customHeight="1" x14ac:dyDescent="0.3">
      <c r="A1462" t="s">
        <v>2934</v>
      </c>
      <c r="B1462">
        <v>31.92</v>
      </c>
      <c r="C1462">
        <v>4.8099999999999996</v>
      </c>
      <c r="D1462" t="s">
        <v>4699</v>
      </c>
      <c r="E1462" t="s">
        <v>4697</v>
      </c>
      <c r="F1462" t="s">
        <v>4700</v>
      </c>
      <c r="G1462">
        <v>1</v>
      </c>
      <c r="H1462" t="s">
        <v>4697</v>
      </c>
      <c r="I1462" s="6" t="str">
        <f t="shared" si="132"/>
        <v>Yes</v>
      </c>
      <c r="J1462" s="6" t="str">
        <f t="shared" si="133"/>
        <v>No</v>
      </c>
      <c r="K1462" s="6" t="str">
        <f t="shared" si="134"/>
        <v>No</v>
      </c>
      <c r="L1462" s="6">
        <f t="shared" si="135"/>
        <v>1</v>
      </c>
      <c r="M1462" s="6" t="str">
        <f t="shared" si="136"/>
        <v>Obesity</v>
      </c>
      <c r="N1462" s="6" t="str">
        <f t="shared" si="137"/>
        <v>Normal</v>
      </c>
    </row>
    <row r="1463" spans="1:14" ht="15" customHeight="1" x14ac:dyDescent="0.3">
      <c r="A1463" t="s">
        <v>2936</v>
      </c>
      <c r="B1463">
        <v>26.315000000000001</v>
      </c>
      <c r="C1463">
        <v>4.5599999999999996</v>
      </c>
      <c r="D1463" t="s">
        <v>4699</v>
      </c>
      <c r="E1463" t="s">
        <v>4697</v>
      </c>
      <c r="F1463" t="s">
        <v>4700</v>
      </c>
      <c r="G1463">
        <v>1</v>
      </c>
      <c r="H1463" t="s">
        <v>4697</v>
      </c>
      <c r="I1463" s="6" t="str">
        <f t="shared" si="132"/>
        <v>Yes</v>
      </c>
      <c r="J1463" s="6" t="str">
        <f t="shared" si="133"/>
        <v>No</v>
      </c>
      <c r="K1463" s="6" t="str">
        <f t="shared" si="134"/>
        <v>No</v>
      </c>
      <c r="L1463" s="6">
        <f t="shared" si="135"/>
        <v>1</v>
      </c>
      <c r="M1463" s="6" t="str">
        <f t="shared" si="136"/>
        <v>Overweight</v>
      </c>
      <c r="N1463" s="6" t="str">
        <f t="shared" si="137"/>
        <v>Normal</v>
      </c>
    </row>
    <row r="1464" spans="1:14" ht="15" customHeight="1" x14ac:dyDescent="0.3">
      <c r="A1464" t="s">
        <v>2938</v>
      </c>
      <c r="B1464">
        <v>35.299999999999997</v>
      </c>
      <c r="C1464">
        <v>4.3899999999999997</v>
      </c>
      <c r="D1464" t="s">
        <v>4697</v>
      </c>
      <c r="E1464" t="s">
        <v>4697</v>
      </c>
      <c r="F1464" t="s">
        <v>4697</v>
      </c>
      <c r="G1464" t="s">
        <v>4698</v>
      </c>
      <c r="H1464" t="s">
        <v>4697</v>
      </c>
      <c r="I1464" s="6" t="str">
        <f t="shared" si="132"/>
        <v>No</v>
      </c>
      <c r="J1464" s="6" t="str">
        <f t="shared" si="133"/>
        <v>No</v>
      </c>
      <c r="K1464" s="6" t="str">
        <f t="shared" si="134"/>
        <v>No</v>
      </c>
      <c r="L1464" s="6">
        <f t="shared" si="135"/>
        <v>0</v>
      </c>
      <c r="M1464" s="6" t="str">
        <f t="shared" si="136"/>
        <v>Obesity</v>
      </c>
      <c r="N1464" s="6" t="str">
        <f t="shared" si="137"/>
        <v>Normal</v>
      </c>
    </row>
    <row r="1465" spans="1:14" ht="15" customHeight="1" x14ac:dyDescent="0.3">
      <c r="A1465" t="s">
        <v>2940</v>
      </c>
      <c r="B1465">
        <v>18.91</v>
      </c>
      <c r="C1465">
        <v>11.44</v>
      </c>
      <c r="D1465" t="s">
        <v>4697</v>
      </c>
      <c r="E1465" t="s">
        <v>4697</v>
      </c>
      <c r="F1465" t="s">
        <v>4697</v>
      </c>
      <c r="G1465" t="s">
        <v>4698</v>
      </c>
      <c r="H1465" t="s">
        <v>4697</v>
      </c>
      <c r="I1465" s="6" t="str">
        <f t="shared" si="132"/>
        <v>No</v>
      </c>
      <c r="J1465" s="6" t="str">
        <f t="shared" si="133"/>
        <v>No</v>
      </c>
      <c r="K1465" s="6" t="str">
        <f t="shared" si="134"/>
        <v>No</v>
      </c>
      <c r="L1465" s="6">
        <f t="shared" si="135"/>
        <v>0</v>
      </c>
      <c r="M1465" s="6" t="str">
        <f t="shared" si="136"/>
        <v>Normal Weight</v>
      </c>
      <c r="N1465" s="6" t="str">
        <f t="shared" si="137"/>
        <v>Diabetic</v>
      </c>
    </row>
    <row r="1466" spans="1:14" ht="15" customHeight="1" x14ac:dyDescent="0.3">
      <c r="A1466" t="s">
        <v>2942</v>
      </c>
      <c r="B1466">
        <v>22.41</v>
      </c>
      <c r="C1466">
        <v>11.37</v>
      </c>
      <c r="D1466" t="s">
        <v>4699</v>
      </c>
      <c r="E1466" t="s">
        <v>4697</v>
      </c>
      <c r="F1466" t="s">
        <v>4697</v>
      </c>
      <c r="G1466">
        <v>1</v>
      </c>
      <c r="H1466" t="s">
        <v>4697</v>
      </c>
      <c r="I1466" s="6" t="str">
        <f t="shared" si="132"/>
        <v>Yes</v>
      </c>
      <c r="J1466" s="6" t="str">
        <f t="shared" si="133"/>
        <v>No</v>
      </c>
      <c r="K1466" s="6" t="str">
        <f t="shared" si="134"/>
        <v>No</v>
      </c>
      <c r="L1466" s="6">
        <f t="shared" si="135"/>
        <v>1</v>
      </c>
      <c r="M1466" s="6" t="str">
        <f t="shared" si="136"/>
        <v>Normal Weight</v>
      </c>
      <c r="N1466" s="6" t="str">
        <f t="shared" si="137"/>
        <v>Diabetic</v>
      </c>
    </row>
    <row r="1467" spans="1:14" ht="15" customHeight="1" x14ac:dyDescent="0.3">
      <c r="A1467" t="s">
        <v>2944</v>
      </c>
      <c r="B1467">
        <v>22.704999999999998</v>
      </c>
      <c r="C1467">
        <v>6.14</v>
      </c>
      <c r="D1467" t="s">
        <v>4697</v>
      </c>
      <c r="E1467" t="s">
        <v>4697</v>
      </c>
      <c r="F1467" t="s">
        <v>4697</v>
      </c>
      <c r="G1467" t="s">
        <v>4698</v>
      </c>
      <c r="H1467" t="s">
        <v>4697</v>
      </c>
      <c r="I1467" s="6" t="str">
        <f t="shared" si="132"/>
        <v>No</v>
      </c>
      <c r="J1467" s="6" t="str">
        <f t="shared" si="133"/>
        <v>No</v>
      </c>
      <c r="K1467" s="6" t="str">
        <f t="shared" si="134"/>
        <v>No</v>
      </c>
      <c r="L1467" s="6">
        <f t="shared" si="135"/>
        <v>0</v>
      </c>
      <c r="M1467" s="6" t="str">
        <f t="shared" si="136"/>
        <v>Normal Weight</v>
      </c>
      <c r="N1467" s="6" t="str">
        <f t="shared" si="137"/>
        <v>Prediabetic</v>
      </c>
    </row>
    <row r="1468" spans="1:14" ht="15" customHeight="1" x14ac:dyDescent="0.3">
      <c r="A1468" t="s">
        <v>2946</v>
      </c>
      <c r="B1468">
        <v>37.18</v>
      </c>
      <c r="C1468">
        <v>4.8899999999999997</v>
      </c>
      <c r="D1468" t="s">
        <v>4697</v>
      </c>
      <c r="E1468" t="s">
        <v>4697</v>
      </c>
      <c r="F1468" t="s">
        <v>4697</v>
      </c>
      <c r="G1468" t="s">
        <v>4698</v>
      </c>
      <c r="H1468" t="s">
        <v>4697</v>
      </c>
      <c r="I1468" s="6" t="str">
        <f t="shared" si="132"/>
        <v>No</v>
      </c>
      <c r="J1468" s="6" t="str">
        <f t="shared" si="133"/>
        <v>No</v>
      </c>
      <c r="K1468" s="6" t="str">
        <f t="shared" si="134"/>
        <v>No</v>
      </c>
      <c r="L1468" s="6">
        <f t="shared" si="135"/>
        <v>0</v>
      </c>
      <c r="M1468" s="6" t="str">
        <f t="shared" si="136"/>
        <v>Obesity</v>
      </c>
      <c r="N1468" s="6" t="str">
        <f t="shared" si="137"/>
        <v>Normal</v>
      </c>
    </row>
    <row r="1469" spans="1:14" ht="15" customHeight="1" x14ac:dyDescent="0.3">
      <c r="A1469" t="s">
        <v>2948</v>
      </c>
      <c r="B1469">
        <v>35.97</v>
      </c>
      <c r="C1469">
        <v>4.5999999999999996</v>
      </c>
      <c r="D1469" t="s">
        <v>4697</v>
      </c>
      <c r="E1469" t="s">
        <v>4697</v>
      </c>
      <c r="F1469" t="s">
        <v>4697</v>
      </c>
      <c r="G1469" t="s">
        <v>4698</v>
      </c>
      <c r="H1469" t="s">
        <v>4697</v>
      </c>
      <c r="I1469" s="6" t="str">
        <f t="shared" si="132"/>
        <v>No</v>
      </c>
      <c r="J1469" s="6" t="str">
        <f t="shared" si="133"/>
        <v>No</v>
      </c>
      <c r="K1469" s="6" t="str">
        <f t="shared" si="134"/>
        <v>No</v>
      </c>
      <c r="L1469" s="6">
        <f t="shared" si="135"/>
        <v>0</v>
      </c>
      <c r="M1469" s="6" t="str">
        <f t="shared" si="136"/>
        <v>Obesity</v>
      </c>
      <c r="N1469" s="6" t="str">
        <f t="shared" si="137"/>
        <v>Normal</v>
      </c>
    </row>
    <row r="1470" spans="1:14" ht="15" customHeight="1" x14ac:dyDescent="0.3">
      <c r="A1470" t="s">
        <v>2950</v>
      </c>
      <c r="B1470">
        <v>35.799999999999997</v>
      </c>
      <c r="C1470">
        <v>4.42</v>
      </c>
      <c r="D1470" t="s">
        <v>4697</v>
      </c>
      <c r="E1470" t="s">
        <v>4697</v>
      </c>
      <c r="F1470" t="s">
        <v>4697</v>
      </c>
      <c r="G1470" t="s">
        <v>4698</v>
      </c>
      <c r="H1470" t="s">
        <v>4697</v>
      </c>
      <c r="I1470" s="6" t="str">
        <f t="shared" si="132"/>
        <v>No</v>
      </c>
      <c r="J1470" s="6" t="str">
        <f t="shared" si="133"/>
        <v>No</v>
      </c>
      <c r="K1470" s="6" t="str">
        <f t="shared" si="134"/>
        <v>No</v>
      </c>
      <c r="L1470" s="6">
        <f t="shared" si="135"/>
        <v>0</v>
      </c>
      <c r="M1470" s="6" t="str">
        <f t="shared" si="136"/>
        <v>Obesity</v>
      </c>
      <c r="N1470" s="6" t="str">
        <f t="shared" si="137"/>
        <v>Normal</v>
      </c>
    </row>
    <row r="1471" spans="1:14" ht="15" customHeight="1" x14ac:dyDescent="0.3">
      <c r="A1471" t="s">
        <v>2952</v>
      </c>
      <c r="B1471">
        <v>28.31</v>
      </c>
      <c r="C1471">
        <v>7.48</v>
      </c>
      <c r="D1471" t="s">
        <v>4699</v>
      </c>
      <c r="E1471" t="s">
        <v>4697</v>
      </c>
      <c r="F1471" t="s">
        <v>4697</v>
      </c>
      <c r="G1471" t="s">
        <v>4698</v>
      </c>
      <c r="H1471" t="s">
        <v>4697</v>
      </c>
      <c r="I1471" s="6" t="str">
        <f t="shared" si="132"/>
        <v>Yes</v>
      </c>
      <c r="J1471" s="6" t="str">
        <f t="shared" si="133"/>
        <v>No</v>
      </c>
      <c r="K1471" s="6" t="str">
        <f t="shared" si="134"/>
        <v>No</v>
      </c>
      <c r="L1471" s="6">
        <f t="shared" si="135"/>
        <v>0</v>
      </c>
      <c r="M1471" s="6" t="str">
        <f t="shared" si="136"/>
        <v>Overweight</v>
      </c>
      <c r="N1471" s="6" t="str">
        <f t="shared" si="137"/>
        <v>Diabetic</v>
      </c>
    </row>
    <row r="1472" spans="1:14" ht="15" customHeight="1" x14ac:dyDescent="0.3">
      <c r="A1472" t="s">
        <v>2954</v>
      </c>
      <c r="B1472">
        <v>38.06</v>
      </c>
      <c r="C1472">
        <v>10.74</v>
      </c>
      <c r="D1472" t="s">
        <v>4697</v>
      </c>
      <c r="E1472" t="s">
        <v>4697</v>
      </c>
      <c r="F1472" t="s">
        <v>4697</v>
      </c>
      <c r="G1472" t="s">
        <v>4698</v>
      </c>
      <c r="H1472" t="s">
        <v>4697</v>
      </c>
      <c r="I1472" s="6" t="str">
        <f t="shared" si="132"/>
        <v>No</v>
      </c>
      <c r="J1472" s="6" t="str">
        <f t="shared" si="133"/>
        <v>No</v>
      </c>
      <c r="K1472" s="6" t="str">
        <f t="shared" si="134"/>
        <v>No</v>
      </c>
      <c r="L1472" s="6">
        <f t="shared" si="135"/>
        <v>0</v>
      </c>
      <c r="M1472" s="6" t="str">
        <f t="shared" si="136"/>
        <v>Obesity</v>
      </c>
      <c r="N1472" s="6" t="str">
        <f t="shared" si="137"/>
        <v>Diabetic</v>
      </c>
    </row>
    <row r="1473" spans="1:14" ht="15" customHeight="1" x14ac:dyDescent="0.3">
      <c r="A1473" t="s">
        <v>2956</v>
      </c>
      <c r="B1473">
        <v>28</v>
      </c>
      <c r="C1473">
        <v>5.19</v>
      </c>
      <c r="D1473" t="s">
        <v>4697</v>
      </c>
      <c r="E1473" t="s">
        <v>4697</v>
      </c>
      <c r="F1473" t="s">
        <v>4697</v>
      </c>
      <c r="G1473">
        <v>1</v>
      </c>
      <c r="H1473" t="s">
        <v>4697</v>
      </c>
      <c r="I1473" s="6" t="str">
        <f t="shared" si="132"/>
        <v>No</v>
      </c>
      <c r="J1473" s="6" t="str">
        <f t="shared" si="133"/>
        <v>No</v>
      </c>
      <c r="K1473" s="6" t="str">
        <f t="shared" si="134"/>
        <v>No</v>
      </c>
      <c r="L1473" s="6">
        <f t="shared" si="135"/>
        <v>1</v>
      </c>
      <c r="M1473" s="6" t="str">
        <f t="shared" si="136"/>
        <v>Overweight</v>
      </c>
      <c r="N1473" s="6" t="str">
        <f t="shared" si="137"/>
        <v>Normal</v>
      </c>
    </row>
    <row r="1474" spans="1:14" ht="15" customHeight="1" x14ac:dyDescent="0.3">
      <c r="A1474" t="s">
        <v>2958</v>
      </c>
      <c r="B1474">
        <v>34.32</v>
      </c>
      <c r="C1474">
        <v>9.17</v>
      </c>
      <c r="D1474" t="s">
        <v>4697</v>
      </c>
      <c r="E1474" t="s">
        <v>4697</v>
      </c>
      <c r="F1474" t="s">
        <v>4697</v>
      </c>
      <c r="G1474" t="s">
        <v>4698</v>
      </c>
      <c r="H1474" t="s">
        <v>4697</v>
      </c>
      <c r="I1474" s="6" t="str">
        <f t="shared" ref="I1474:I1537" si="138">PROPER(D1474)</f>
        <v>No</v>
      </c>
      <c r="J1474" s="6" t="str">
        <f t="shared" ref="J1474:J1537" si="139">PROPER(E1474)</f>
        <v>No</v>
      </c>
      <c r="K1474" s="6" t="str">
        <f t="shared" ref="K1474:K1537" si="140">IF(H1474="?",$K$4,PROPER(H1474))</f>
        <v>No</v>
      </c>
      <c r="L1474" s="6">
        <f t="shared" ref="L1474:L1537" si="141">IF(G1474="No major surgery",0,G1474)</f>
        <v>0</v>
      </c>
      <c r="M1474" s="6" t="str">
        <f t="shared" ref="M1474:M1537" si="142">IF(B1474&lt;18.5,"Underweight",IF(B1474&lt;=24.9,"Normal Weight",IF(B1474&lt;=29.9,"Overweight","Obesity")))</f>
        <v>Obesity</v>
      </c>
      <c r="N1474" s="6" t="str">
        <f t="shared" ref="N1474:N1537" si="143">IF(C1474&lt;5.7,"Normal",IF(C1474&lt;=6.4,"Prediabetic","Diabetic"))</f>
        <v>Diabetic</v>
      </c>
    </row>
    <row r="1475" spans="1:14" ht="15" customHeight="1" x14ac:dyDescent="0.3">
      <c r="A1475" t="s">
        <v>2960</v>
      </c>
      <c r="B1475">
        <v>22.3</v>
      </c>
      <c r="C1475">
        <v>4.95</v>
      </c>
      <c r="D1475" t="s">
        <v>4699</v>
      </c>
      <c r="E1475" t="s">
        <v>4697</v>
      </c>
      <c r="F1475" t="s">
        <v>4697</v>
      </c>
      <c r="G1475" t="s">
        <v>4698</v>
      </c>
      <c r="H1475" t="s">
        <v>4697</v>
      </c>
      <c r="I1475" s="6" t="str">
        <f t="shared" si="138"/>
        <v>Yes</v>
      </c>
      <c r="J1475" s="6" t="str">
        <f t="shared" si="139"/>
        <v>No</v>
      </c>
      <c r="K1475" s="6" t="str">
        <f t="shared" si="140"/>
        <v>No</v>
      </c>
      <c r="L1475" s="6">
        <f t="shared" si="141"/>
        <v>0</v>
      </c>
      <c r="M1475" s="6" t="str">
        <f t="shared" si="142"/>
        <v>Normal Weight</v>
      </c>
      <c r="N1475" s="6" t="str">
        <f t="shared" si="143"/>
        <v>Normal</v>
      </c>
    </row>
    <row r="1476" spans="1:14" ht="15" customHeight="1" x14ac:dyDescent="0.3">
      <c r="A1476" t="s">
        <v>2962</v>
      </c>
      <c r="B1476">
        <v>27.835000000000001</v>
      </c>
      <c r="C1476">
        <v>6.03</v>
      </c>
      <c r="D1476" t="s">
        <v>4697</v>
      </c>
      <c r="E1476" t="s">
        <v>4697</v>
      </c>
      <c r="F1476" t="s">
        <v>4697</v>
      </c>
      <c r="G1476">
        <v>1</v>
      </c>
      <c r="H1476" t="s">
        <v>4697</v>
      </c>
      <c r="I1476" s="6" t="str">
        <f t="shared" si="138"/>
        <v>No</v>
      </c>
      <c r="J1476" s="6" t="str">
        <f t="shared" si="139"/>
        <v>No</v>
      </c>
      <c r="K1476" s="6" t="str">
        <f t="shared" si="140"/>
        <v>No</v>
      </c>
      <c r="L1476" s="6">
        <f t="shared" si="141"/>
        <v>1</v>
      </c>
      <c r="M1476" s="6" t="str">
        <f t="shared" si="142"/>
        <v>Overweight</v>
      </c>
      <c r="N1476" s="6" t="str">
        <f t="shared" si="143"/>
        <v>Prediabetic</v>
      </c>
    </row>
    <row r="1477" spans="1:14" ht="15" customHeight="1" x14ac:dyDescent="0.3">
      <c r="A1477" t="s">
        <v>2964</v>
      </c>
      <c r="B1477">
        <v>39.229999999999997</v>
      </c>
      <c r="C1477">
        <v>5.36</v>
      </c>
      <c r="D1477" t="s">
        <v>4697</v>
      </c>
      <c r="E1477" t="s">
        <v>4697</v>
      </c>
      <c r="F1477" t="s">
        <v>4697</v>
      </c>
      <c r="G1477" t="s">
        <v>4698</v>
      </c>
      <c r="H1477" t="s">
        <v>4697</v>
      </c>
      <c r="I1477" s="6" t="str">
        <f t="shared" si="138"/>
        <v>No</v>
      </c>
      <c r="J1477" s="6" t="str">
        <f t="shared" si="139"/>
        <v>No</v>
      </c>
      <c r="K1477" s="6" t="str">
        <f t="shared" si="140"/>
        <v>No</v>
      </c>
      <c r="L1477" s="6">
        <f t="shared" si="141"/>
        <v>0</v>
      </c>
      <c r="M1477" s="6" t="str">
        <f t="shared" si="142"/>
        <v>Obesity</v>
      </c>
      <c r="N1477" s="6" t="str">
        <f t="shared" si="143"/>
        <v>Normal</v>
      </c>
    </row>
    <row r="1478" spans="1:14" ht="15" customHeight="1" x14ac:dyDescent="0.3">
      <c r="A1478" t="s">
        <v>2966</v>
      </c>
      <c r="B1478">
        <v>19.95</v>
      </c>
      <c r="C1478">
        <v>6.11</v>
      </c>
      <c r="D1478" t="s">
        <v>4697</v>
      </c>
      <c r="E1478" t="s">
        <v>4697</v>
      </c>
      <c r="F1478" t="s">
        <v>4697</v>
      </c>
      <c r="G1478">
        <v>1</v>
      </c>
      <c r="H1478" t="s">
        <v>4697</v>
      </c>
      <c r="I1478" s="6" t="str">
        <f t="shared" si="138"/>
        <v>No</v>
      </c>
      <c r="J1478" s="6" t="str">
        <f t="shared" si="139"/>
        <v>No</v>
      </c>
      <c r="K1478" s="6" t="str">
        <f t="shared" si="140"/>
        <v>No</v>
      </c>
      <c r="L1478" s="6">
        <f t="shared" si="141"/>
        <v>1</v>
      </c>
      <c r="M1478" s="6" t="str">
        <f t="shared" si="142"/>
        <v>Normal Weight</v>
      </c>
      <c r="N1478" s="6" t="str">
        <f t="shared" si="143"/>
        <v>Prediabetic</v>
      </c>
    </row>
    <row r="1479" spans="1:14" ht="15" customHeight="1" x14ac:dyDescent="0.3">
      <c r="A1479" t="s">
        <v>2968</v>
      </c>
      <c r="B1479">
        <v>34.64</v>
      </c>
      <c r="C1479">
        <v>4.88</v>
      </c>
      <c r="D1479" t="s">
        <v>4697</v>
      </c>
      <c r="E1479" t="s">
        <v>4697</v>
      </c>
      <c r="F1479" t="s">
        <v>4700</v>
      </c>
      <c r="G1479">
        <v>1</v>
      </c>
      <c r="H1479" t="s">
        <v>4697</v>
      </c>
      <c r="I1479" s="6" t="str">
        <f t="shared" si="138"/>
        <v>No</v>
      </c>
      <c r="J1479" s="6" t="str">
        <f t="shared" si="139"/>
        <v>No</v>
      </c>
      <c r="K1479" s="6" t="str">
        <f t="shared" si="140"/>
        <v>No</v>
      </c>
      <c r="L1479" s="6">
        <f t="shared" si="141"/>
        <v>1</v>
      </c>
      <c r="M1479" s="6" t="str">
        <f t="shared" si="142"/>
        <v>Obesity</v>
      </c>
      <c r="N1479" s="6" t="str">
        <f t="shared" si="143"/>
        <v>Normal</v>
      </c>
    </row>
    <row r="1480" spans="1:14" ht="15" customHeight="1" x14ac:dyDescent="0.3">
      <c r="A1480" t="s">
        <v>2970</v>
      </c>
      <c r="B1480">
        <v>18.75</v>
      </c>
      <c r="C1480">
        <v>6.72</v>
      </c>
      <c r="D1480" t="s">
        <v>4697</v>
      </c>
      <c r="E1480" t="s">
        <v>4697</v>
      </c>
      <c r="F1480" t="s">
        <v>4697</v>
      </c>
      <c r="G1480" t="s">
        <v>4698</v>
      </c>
      <c r="H1480" t="s">
        <v>4697</v>
      </c>
      <c r="I1480" s="6" t="str">
        <f t="shared" si="138"/>
        <v>No</v>
      </c>
      <c r="J1480" s="6" t="str">
        <f t="shared" si="139"/>
        <v>No</v>
      </c>
      <c r="K1480" s="6" t="str">
        <f t="shared" si="140"/>
        <v>No</v>
      </c>
      <c r="L1480" s="6">
        <f t="shared" si="141"/>
        <v>0</v>
      </c>
      <c r="M1480" s="6" t="str">
        <f t="shared" si="142"/>
        <v>Normal Weight</v>
      </c>
      <c r="N1480" s="6" t="str">
        <f t="shared" si="143"/>
        <v>Diabetic</v>
      </c>
    </row>
    <row r="1481" spans="1:14" ht="15" customHeight="1" x14ac:dyDescent="0.3">
      <c r="A1481" t="s">
        <v>2972</v>
      </c>
      <c r="B1481">
        <v>26.48</v>
      </c>
      <c r="C1481">
        <v>4.2</v>
      </c>
      <c r="D1481" t="s">
        <v>4697</v>
      </c>
      <c r="E1481" t="s">
        <v>4697</v>
      </c>
      <c r="F1481" t="s">
        <v>4697</v>
      </c>
      <c r="G1481">
        <v>1</v>
      </c>
      <c r="H1481" t="s">
        <v>4697</v>
      </c>
      <c r="I1481" s="6" t="str">
        <f t="shared" si="138"/>
        <v>No</v>
      </c>
      <c r="J1481" s="6" t="str">
        <f t="shared" si="139"/>
        <v>No</v>
      </c>
      <c r="K1481" s="6" t="str">
        <f t="shared" si="140"/>
        <v>No</v>
      </c>
      <c r="L1481" s="6">
        <f t="shared" si="141"/>
        <v>1</v>
      </c>
      <c r="M1481" s="6" t="str">
        <f t="shared" si="142"/>
        <v>Overweight</v>
      </c>
      <c r="N1481" s="6" t="str">
        <f t="shared" si="143"/>
        <v>Normal</v>
      </c>
    </row>
    <row r="1482" spans="1:14" ht="15" customHeight="1" x14ac:dyDescent="0.3">
      <c r="A1482" t="s">
        <v>2974</v>
      </c>
      <c r="B1482">
        <v>34.83</v>
      </c>
      <c r="C1482">
        <v>5.79</v>
      </c>
      <c r="D1482" t="s">
        <v>4697</v>
      </c>
      <c r="E1482" t="s">
        <v>4697</v>
      </c>
      <c r="F1482" t="s">
        <v>4697</v>
      </c>
      <c r="G1482">
        <v>1</v>
      </c>
      <c r="H1482" t="s">
        <v>4697</v>
      </c>
      <c r="I1482" s="6" t="str">
        <f t="shared" si="138"/>
        <v>No</v>
      </c>
      <c r="J1482" s="6" t="str">
        <f t="shared" si="139"/>
        <v>No</v>
      </c>
      <c r="K1482" s="6" t="str">
        <f t="shared" si="140"/>
        <v>No</v>
      </c>
      <c r="L1482" s="6">
        <f t="shared" si="141"/>
        <v>1</v>
      </c>
      <c r="M1482" s="6" t="str">
        <f t="shared" si="142"/>
        <v>Obesity</v>
      </c>
      <c r="N1482" s="6" t="str">
        <f t="shared" si="143"/>
        <v>Prediabetic</v>
      </c>
    </row>
    <row r="1483" spans="1:14" ht="15" customHeight="1" x14ac:dyDescent="0.3">
      <c r="A1483" t="s">
        <v>2976</v>
      </c>
      <c r="B1483">
        <v>25.46</v>
      </c>
      <c r="C1483">
        <v>4.29</v>
      </c>
      <c r="D1483" t="s">
        <v>4697</v>
      </c>
      <c r="E1483" t="s">
        <v>4697</v>
      </c>
      <c r="F1483" t="s">
        <v>4697</v>
      </c>
      <c r="G1483" t="s">
        <v>4698</v>
      </c>
      <c r="H1483" t="s">
        <v>4697</v>
      </c>
      <c r="I1483" s="6" t="str">
        <f t="shared" si="138"/>
        <v>No</v>
      </c>
      <c r="J1483" s="6" t="str">
        <f t="shared" si="139"/>
        <v>No</v>
      </c>
      <c r="K1483" s="6" t="str">
        <f t="shared" si="140"/>
        <v>No</v>
      </c>
      <c r="L1483" s="6">
        <f t="shared" si="141"/>
        <v>0</v>
      </c>
      <c r="M1483" s="6" t="str">
        <f t="shared" si="142"/>
        <v>Overweight</v>
      </c>
      <c r="N1483" s="6" t="str">
        <f t="shared" si="143"/>
        <v>Normal</v>
      </c>
    </row>
    <row r="1484" spans="1:14" ht="15" customHeight="1" x14ac:dyDescent="0.3">
      <c r="A1484" t="s">
        <v>2978</v>
      </c>
      <c r="B1484">
        <v>23.31</v>
      </c>
      <c r="C1484">
        <v>8.27</v>
      </c>
      <c r="D1484" t="s">
        <v>4697</v>
      </c>
      <c r="E1484" t="s">
        <v>4697</v>
      </c>
      <c r="F1484" t="s">
        <v>4697</v>
      </c>
      <c r="G1484" t="s">
        <v>4698</v>
      </c>
      <c r="H1484" t="s">
        <v>4697</v>
      </c>
      <c r="I1484" s="6" t="str">
        <f t="shared" si="138"/>
        <v>No</v>
      </c>
      <c r="J1484" s="6" t="str">
        <f t="shared" si="139"/>
        <v>No</v>
      </c>
      <c r="K1484" s="6" t="str">
        <f t="shared" si="140"/>
        <v>No</v>
      </c>
      <c r="L1484" s="6">
        <f t="shared" si="141"/>
        <v>0</v>
      </c>
      <c r="M1484" s="6" t="str">
        <f t="shared" si="142"/>
        <v>Normal Weight</v>
      </c>
      <c r="N1484" s="6" t="str">
        <f t="shared" si="143"/>
        <v>Diabetic</v>
      </c>
    </row>
    <row r="1485" spans="1:14" ht="15" customHeight="1" x14ac:dyDescent="0.3">
      <c r="A1485" t="s">
        <v>2980</v>
      </c>
      <c r="B1485">
        <v>29</v>
      </c>
      <c r="C1485">
        <v>4.5599999999999996</v>
      </c>
      <c r="D1485" t="s">
        <v>4697</v>
      </c>
      <c r="E1485" t="s">
        <v>4697</v>
      </c>
      <c r="F1485" t="s">
        <v>4697</v>
      </c>
      <c r="G1485" t="s">
        <v>4698</v>
      </c>
      <c r="H1485" t="s">
        <v>4697</v>
      </c>
      <c r="I1485" s="6" t="str">
        <f t="shared" si="138"/>
        <v>No</v>
      </c>
      <c r="J1485" s="6" t="str">
        <f t="shared" si="139"/>
        <v>No</v>
      </c>
      <c r="K1485" s="6" t="str">
        <f t="shared" si="140"/>
        <v>No</v>
      </c>
      <c r="L1485" s="6">
        <f t="shared" si="141"/>
        <v>0</v>
      </c>
      <c r="M1485" s="6" t="str">
        <f t="shared" si="142"/>
        <v>Overweight</v>
      </c>
      <c r="N1485" s="6" t="str">
        <f t="shared" si="143"/>
        <v>Normal</v>
      </c>
    </row>
    <row r="1486" spans="1:14" ht="15" customHeight="1" x14ac:dyDescent="0.3">
      <c r="A1486" t="s">
        <v>2982</v>
      </c>
      <c r="B1486">
        <v>32.869999999999997</v>
      </c>
      <c r="C1486">
        <v>5.33</v>
      </c>
      <c r="D1486" t="s">
        <v>4697</v>
      </c>
      <c r="E1486" t="s">
        <v>4697</v>
      </c>
      <c r="F1486" t="s">
        <v>4697</v>
      </c>
      <c r="G1486" t="s">
        <v>4698</v>
      </c>
      <c r="H1486" t="s">
        <v>4697</v>
      </c>
      <c r="I1486" s="6" t="str">
        <f t="shared" si="138"/>
        <v>No</v>
      </c>
      <c r="J1486" s="6" t="str">
        <f t="shared" si="139"/>
        <v>No</v>
      </c>
      <c r="K1486" s="6" t="str">
        <f t="shared" si="140"/>
        <v>No</v>
      </c>
      <c r="L1486" s="6">
        <f t="shared" si="141"/>
        <v>0</v>
      </c>
      <c r="M1486" s="6" t="str">
        <f t="shared" si="142"/>
        <v>Obesity</v>
      </c>
      <c r="N1486" s="6" t="str">
        <f t="shared" si="143"/>
        <v>Normal</v>
      </c>
    </row>
    <row r="1487" spans="1:14" ht="15" customHeight="1" x14ac:dyDescent="0.3">
      <c r="A1487" t="s">
        <v>2984</v>
      </c>
      <c r="B1487">
        <v>26.18</v>
      </c>
      <c r="C1487">
        <v>5.63</v>
      </c>
      <c r="D1487" t="s">
        <v>4697</v>
      </c>
      <c r="E1487" t="s">
        <v>4697</v>
      </c>
      <c r="F1487" t="s">
        <v>4697</v>
      </c>
      <c r="G1487" t="s">
        <v>4698</v>
      </c>
      <c r="H1487" t="s">
        <v>4697</v>
      </c>
      <c r="I1487" s="6" t="str">
        <f t="shared" si="138"/>
        <v>No</v>
      </c>
      <c r="J1487" s="6" t="str">
        <f t="shared" si="139"/>
        <v>No</v>
      </c>
      <c r="K1487" s="6" t="str">
        <f t="shared" si="140"/>
        <v>No</v>
      </c>
      <c r="L1487" s="6">
        <f t="shared" si="141"/>
        <v>0</v>
      </c>
      <c r="M1487" s="6" t="str">
        <f t="shared" si="142"/>
        <v>Overweight</v>
      </c>
      <c r="N1487" s="6" t="str">
        <f t="shared" si="143"/>
        <v>Normal</v>
      </c>
    </row>
    <row r="1488" spans="1:14" ht="15" customHeight="1" x14ac:dyDescent="0.3">
      <c r="A1488" t="s">
        <v>2986</v>
      </c>
      <c r="B1488">
        <v>25.3</v>
      </c>
      <c r="C1488">
        <v>5.12</v>
      </c>
      <c r="D1488" t="s">
        <v>4697</v>
      </c>
      <c r="E1488" t="s">
        <v>4697</v>
      </c>
      <c r="F1488" t="s">
        <v>4697</v>
      </c>
      <c r="G1488" t="s">
        <v>4698</v>
      </c>
      <c r="H1488" t="s">
        <v>4697</v>
      </c>
      <c r="I1488" s="6" t="str">
        <f t="shared" si="138"/>
        <v>No</v>
      </c>
      <c r="J1488" s="6" t="str">
        <f t="shared" si="139"/>
        <v>No</v>
      </c>
      <c r="K1488" s="6" t="str">
        <f t="shared" si="140"/>
        <v>No</v>
      </c>
      <c r="L1488" s="6">
        <f t="shared" si="141"/>
        <v>0</v>
      </c>
      <c r="M1488" s="6" t="str">
        <f t="shared" si="142"/>
        <v>Overweight</v>
      </c>
      <c r="N1488" s="6" t="str">
        <f t="shared" si="143"/>
        <v>Normal</v>
      </c>
    </row>
    <row r="1489" spans="1:14" ht="15" customHeight="1" x14ac:dyDescent="0.3">
      <c r="A1489" t="s">
        <v>2988</v>
      </c>
      <c r="B1489">
        <v>36.94</v>
      </c>
      <c r="C1489">
        <v>5.15</v>
      </c>
      <c r="D1489" t="s">
        <v>4699</v>
      </c>
      <c r="E1489" t="s">
        <v>4697</v>
      </c>
      <c r="F1489" t="s">
        <v>4697</v>
      </c>
      <c r="G1489">
        <v>1</v>
      </c>
      <c r="H1489" t="s">
        <v>4697</v>
      </c>
      <c r="I1489" s="6" t="str">
        <f t="shared" si="138"/>
        <v>Yes</v>
      </c>
      <c r="J1489" s="6" t="str">
        <f t="shared" si="139"/>
        <v>No</v>
      </c>
      <c r="K1489" s="6" t="str">
        <f t="shared" si="140"/>
        <v>No</v>
      </c>
      <c r="L1489" s="6">
        <f t="shared" si="141"/>
        <v>1</v>
      </c>
      <c r="M1489" s="6" t="str">
        <f t="shared" si="142"/>
        <v>Obesity</v>
      </c>
      <c r="N1489" s="6" t="str">
        <f t="shared" si="143"/>
        <v>Normal</v>
      </c>
    </row>
    <row r="1490" spans="1:14" ht="15" customHeight="1" x14ac:dyDescent="0.3">
      <c r="A1490" t="s">
        <v>2990</v>
      </c>
      <c r="B1490">
        <v>22.86</v>
      </c>
      <c r="C1490">
        <v>7.5</v>
      </c>
      <c r="D1490" t="s">
        <v>4697</v>
      </c>
      <c r="E1490" t="s">
        <v>4697</v>
      </c>
      <c r="F1490" t="s">
        <v>4697</v>
      </c>
      <c r="G1490" t="s">
        <v>4698</v>
      </c>
      <c r="H1490" t="s">
        <v>4697</v>
      </c>
      <c r="I1490" s="6" t="str">
        <f t="shared" si="138"/>
        <v>No</v>
      </c>
      <c r="J1490" s="6" t="str">
        <f t="shared" si="139"/>
        <v>No</v>
      </c>
      <c r="K1490" s="6" t="str">
        <f t="shared" si="140"/>
        <v>No</v>
      </c>
      <c r="L1490" s="6">
        <f t="shared" si="141"/>
        <v>0</v>
      </c>
      <c r="M1490" s="6" t="str">
        <f t="shared" si="142"/>
        <v>Normal Weight</v>
      </c>
      <c r="N1490" s="6" t="str">
        <f t="shared" si="143"/>
        <v>Diabetic</v>
      </c>
    </row>
    <row r="1491" spans="1:14" ht="15" customHeight="1" x14ac:dyDescent="0.3">
      <c r="A1491" t="s">
        <v>2992</v>
      </c>
      <c r="B1491">
        <v>18.760000000000002</v>
      </c>
      <c r="C1491">
        <v>4.88</v>
      </c>
      <c r="D1491" t="s">
        <v>4699</v>
      </c>
      <c r="E1491" t="s">
        <v>4697</v>
      </c>
      <c r="F1491" t="s">
        <v>4700</v>
      </c>
      <c r="G1491">
        <v>1</v>
      </c>
      <c r="H1491" t="s">
        <v>4697</v>
      </c>
      <c r="I1491" s="6" t="str">
        <f t="shared" si="138"/>
        <v>Yes</v>
      </c>
      <c r="J1491" s="6" t="str">
        <f t="shared" si="139"/>
        <v>No</v>
      </c>
      <c r="K1491" s="6" t="str">
        <f t="shared" si="140"/>
        <v>No</v>
      </c>
      <c r="L1491" s="6">
        <f t="shared" si="141"/>
        <v>1</v>
      </c>
      <c r="M1491" s="6" t="str">
        <f t="shared" si="142"/>
        <v>Normal Weight</v>
      </c>
      <c r="N1491" s="6" t="str">
        <f t="shared" si="143"/>
        <v>Normal</v>
      </c>
    </row>
    <row r="1492" spans="1:14" ht="15" customHeight="1" x14ac:dyDescent="0.3">
      <c r="A1492" t="s">
        <v>2994</v>
      </c>
      <c r="B1492">
        <v>24.36</v>
      </c>
      <c r="C1492">
        <v>5.57</v>
      </c>
      <c r="D1492" t="s">
        <v>4697</v>
      </c>
      <c r="E1492" t="s">
        <v>4697</v>
      </c>
      <c r="F1492" t="s">
        <v>4697</v>
      </c>
      <c r="G1492" t="s">
        <v>4698</v>
      </c>
      <c r="H1492" t="s">
        <v>4697</v>
      </c>
      <c r="I1492" s="6" t="str">
        <f t="shared" si="138"/>
        <v>No</v>
      </c>
      <c r="J1492" s="6" t="str">
        <f t="shared" si="139"/>
        <v>No</v>
      </c>
      <c r="K1492" s="6" t="str">
        <f t="shared" si="140"/>
        <v>No</v>
      </c>
      <c r="L1492" s="6">
        <f t="shared" si="141"/>
        <v>0</v>
      </c>
      <c r="M1492" s="6" t="str">
        <f t="shared" si="142"/>
        <v>Normal Weight</v>
      </c>
      <c r="N1492" s="6" t="str">
        <f t="shared" si="143"/>
        <v>Normal</v>
      </c>
    </row>
    <row r="1493" spans="1:14" ht="15" customHeight="1" x14ac:dyDescent="0.3">
      <c r="A1493" t="s">
        <v>2996</v>
      </c>
      <c r="B1493">
        <v>32.299999999999997</v>
      </c>
      <c r="C1493">
        <v>5.31</v>
      </c>
      <c r="D1493" t="s">
        <v>4697</v>
      </c>
      <c r="E1493" t="s">
        <v>4697</v>
      </c>
      <c r="F1493" t="s">
        <v>4697</v>
      </c>
      <c r="G1493" t="s">
        <v>4698</v>
      </c>
      <c r="H1493" t="s">
        <v>4697</v>
      </c>
      <c r="I1493" s="6" t="str">
        <f t="shared" si="138"/>
        <v>No</v>
      </c>
      <c r="J1493" s="6" t="str">
        <f t="shared" si="139"/>
        <v>No</v>
      </c>
      <c r="K1493" s="6" t="str">
        <f t="shared" si="140"/>
        <v>No</v>
      </c>
      <c r="L1493" s="6">
        <f t="shared" si="141"/>
        <v>0</v>
      </c>
      <c r="M1493" s="6" t="str">
        <f t="shared" si="142"/>
        <v>Obesity</v>
      </c>
      <c r="N1493" s="6" t="str">
        <f t="shared" si="143"/>
        <v>Normal</v>
      </c>
    </row>
    <row r="1494" spans="1:14" ht="15" customHeight="1" x14ac:dyDescent="0.3">
      <c r="A1494" t="s">
        <v>2998</v>
      </c>
      <c r="B1494">
        <v>22.704999999999998</v>
      </c>
      <c r="C1494">
        <v>4.57</v>
      </c>
      <c r="D1494" t="s">
        <v>4699</v>
      </c>
      <c r="E1494" t="s">
        <v>4697</v>
      </c>
      <c r="F1494" t="s">
        <v>4697</v>
      </c>
      <c r="G1494" t="s">
        <v>4698</v>
      </c>
      <c r="H1494" t="s">
        <v>4697</v>
      </c>
      <c r="I1494" s="6" t="str">
        <f t="shared" si="138"/>
        <v>Yes</v>
      </c>
      <c r="J1494" s="6" t="str">
        <f t="shared" si="139"/>
        <v>No</v>
      </c>
      <c r="K1494" s="6" t="str">
        <f t="shared" si="140"/>
        <v>No</v>
      </c>
      <c r="L1494" s="6">
        <f t="shared" si="141"/>
        <v>0</v>
      </c>
      <c r="M1494" s="6" t="str">
        <f t="shared" si="142"/>
        <v>Normal Weight</v>
      </c>
      <c r="N1494" s="6" t="str">
        <f t="shared" si="143"/>
        <v>Normal</v>
      </c>
    </row>
    <row r="1495" spans="1:14" ht="15" customHeight="1" x14ac:dyDescent="0.3">
      <c r="A1495" t="s">
        <v>3000</v>
      </c>
      <c r="B1495">
        <v>21.79</v>
      </c>
      <c r="C1495">
        <v>8.6999999999999993</v>
      </c>
      <c r="D1495" t="s">
        <v>4699</v>
      </c>
      <c r="E1495" t="s">
        <v>4697</v>
      </c>
      <c r="F1495" t="s">
        <v>4697</v>
      </c>
      <c r="G1495">
        <v>1</v>
      </c>
      <c r="H1495" t="s">
        <v>4697</v>
      </c>
      <c r="I1495" s="6" t="str">
        <f t="shared" si="138"/>
        <v>Yes</v>
      </c>
      <c r="J1495" s="6" t="str">
        <f t="shared" si="139"/>
        <v>No</v>
      </c>
      <c r="K1495" s="6" t="str">
        <f t="shared" si="140"/>
        <v>No</v>
      </c>
      <c r="L1495" s="6">
        <f t="shared" si="141"/>
        <v>1</v>
      </c>
      <c r="M1495" s="6" t="str">
        <f t="shared" si="142"/>
        <v>Normal Weight</v>
      </c>
      <c r="N1495" s="6" t="str">
        <f t="shared" si="143"/>
        <v>Diabetic</v>
      </c>
    </row>
    <row r="1496" spans="1:14" ht="15" customHeight="1" x14ac:dyDescent="0.3">
      <c r="A1496" t="s">
        <v>3002</v>
      </c>
      <c r="B1496">
        <v>24.52</v>
      </c>
      <c r="C1496">
        <v>4.76</v>
      </c>
      <c r="D1496" t="s">
        <v>4697</v>
      </c>
      <c r="E1496" t="s">
        <v>4697</v>
      </c>
      <c r="F1496" t="s">
        <v>4697</v>
      </c>
      <c r="G1496" t="s">
        <v>4698</v>
      </c>
      <c r="H1496" t="s">
        <v>4697</v>
      </c>
      <c r="I1496" s="6" t="str">
        <f t="shared" si="138"/>
        <v>No</v>
      </c>
      <c r="J1496" s="6" t="str">
        <f t="shared" si="139"/>
        <v>No</v>
      </c>
      <c r="K1496" s="6" t="str">
        <f t="shared" si="140"/>
        <v>No</v>
      </c>
      <c r="L1496" s="6">
        <f t="shared" si="141"/>
        <v>0</v>
      </c>
      <c r="M1496" s="6" t="str">
        <f t="shared" si="142"/>
        <v>Normal Weight</v>
      </c>
      <c r="N1496" s="6" t="str">
        <f t="shared" si="143"/>
        <v>Normal</v>
      </c>
    </row>
    <row r="1497" spans="1:14" ht="15" customHeight="1" x14ac:dyDescent="0.3">
      <c r="A1497" t="s">
        <v>3004</v>
      </c>
      <c r="B1497">
        <v>39.520000000000003</v>
      </c>
      <c r="C1497">
        <v>11.81</v>
      </c>
      <c r="D1497" t="s">
        <v>4697</v>
      </c>
      <c r="E1497" t="s">
        <v>4697</v>
      </c>
      <c r="F1497" t="s">
        <v>4697</v>
      </c>
      <c r="G1497" t="s">
        <v>4698</v>
      </c>
      <c r="H1497" t="s">
        <v>4697</v>
      </c>
      <c r="I1497" s="6" t="str">
        <f t="shared" si="138"/>
        <v>No</v>
      </c>
      <c r="J1497" s="6" t="str">
        <f t="shared" si="139"/>
        <v>No</v>
      </c>
      <c r="K1497" s="6" t="str">
        <f t="shared" si="140"/>
        <v>No</v>
      </c>
      <c r="L1497" s="6">
        <f t="shared" si="141"/>
        <v>0</v>
      </c>
      <c r="M1497" s="6" t="str">
        <f t="shared" si="142"/>
        <v>Obesity</v>
      </c>
      <c r="N1497" s="6" t="str">
        <f t="shared" si="143"/>
        <v>Diabetic</v>
      </c>
    </row>
    <row r="1498" spans="1:14" ht="15" customHeight="1" x14ac:dyDescent="0.3">
      <c r="A1498" t="s">
        <v>3006</v>
      </c>
      <c r="B1498">
        <v>24.49</v>
      </c>
      <c r="C1498">
        <v>4.67</v>
      </c>
      <c r="D1498" t="s">
        <v>4697</v>
      </c>
      <c r="E1498" t="s">
        <v>4697</v>
      </c>
      <c r="F1498" t="s">
        <v>4697</v>
      </c>
      <c r="G1498" t="s">
        <v>4698</v>
      </c>
      <c r="H1498" t="s">
        <v>4697</v>
      </c>
      <c r="I1498" s="6" t="str">
        <f t="shared" si="138"/>
        <v>No</v>
      </c>
      <c r="J1498" s="6" t="str">
        <f t="shared" si="139"/>
        <v>No</v>
      </c>
      <c r="K1498" s="6" t="str">
        <f t="shared" si="140"/>
        <v>No</v>
      </c>
      <c r="L1498" s="6">
        <f t="shared" si="141"/>
        <v>0</v>
      </c>
      <c r="M1498" s="6" t="str">
        <f t="shared" si="142"/>
        <v>Normal Weight</v>
      </c>
      <c r="N1498" s="6" t="str">
        <f t="shared" si="143"/>
        <v>Normal</v>
      </c>
    </row>
    <row r="1499" spans="1:14" ht="15" customHeight="1" x14ac:dyDescent="0.3">
      <c r="A1499" t="s">
        <v>3008</v>
      </c>
      <c r="B1499">
        <v>26.315000000000001</v>
      </c>
      <c r="C1499">
        <v>6.02</v>
      </c>
      <c r="D1499" t="s">
        <v>4697</v>
      </c>
      <c r="E1499" t="s">
        <v>4697</v>
      </c>
      <c r="F1499" t="s">
        <v>4697</v>
      </c>
      <c r="G1499" t="s">
        <v>4698</v>
      </c>
      <c r="H1499" t="s">
        <v>4697</v>
      </c>
      <c r="I1499" s="6" t="str">
        <f t="shared" si="138"/>
        <v>No</v>
      </c>
      <c r="J1499" s="6" t="str">
        <f t="shared" si="139"/>
        <v>No</v>
      </c>
      <c r="K1499" s="6" t="str">
        <f t="shared" si="140"/>
        <v>No</v>
      </c>
      <c r="L1499" s="6">
        <f t="shared" si="141"/>
        <v>0</v>
      </c>
      <c r="M1499" s="6" t="str">
        <f t="shared" si="142"/>
        <v>Overweight</v>
      </c>
      <c r="N1499" s="6" t="str">
        <f t="shared" si="143"/>
        <v>Prediabetic</v>
      </c>
    </row>
    <row r="1500" spans="1:14" ht="15" customHeight="1" x14ac:dyDescent="0.3">
      <c r="A1500" t="s">
        <v>3010</v>
      </c>
      <c r="B1500">
        <v>22.58</v>
      </c>
      <c r="C1500">
        <v>7.46</v>
      </c>
      <c r="D1500" t="s">
        <v>4697</v>
      </c>
      <c r="E1500" t="s">
        <v>4697</v>
      </c>
      <c r="F1500" t="s">
        <v>4697</v>
      </c>
      <c r="G1500" t="s">
        <v>4698</v>
      </c>
      <c r="H1500" t="s">
        <v>4697</v>
      </c>
      <c r="I1500" s="6" t="str">
        <f t="shared" si="138"/>
        <v>No</v>
      </c>
      <c r="J1500" s="6" t="str">
        <f t="shared" si="139"/>
        <v>No</v>
      </c>
      <c r="K1500" s="6" t="str">
        <f t="shared" si="140"/>
        <v>No</v>
      </c>
      <c r="L1500" s="6">
        <f t="shared" si="141"/>
        <v>0</v>
      </c>
      <c r="M1500" s="6" t="str">
        <f t="shared" si="142"/>
        <v>Normal Weight</v>
      </c>
      <c r="N1500" s="6" t="str">
        <f t="shared" si="143"/>
        <v>Diabetic</v>
      </c>
    </row>
    <row r="1501" spans="1:14" ht="15" customHeight="1" x14ac:dyDescent="0.3">
      <c r="A1501" t="s">
        <v>3012</v>
      </c>
      <c r="B1501">
        <v>19.475000000000001</v>
      </c>
      <c r="C1501">
        <v>4.74</v>
      </c>
      <c r="D1501" t="s">
        <v>4697</v>
      </c>
      <c r="E1501" t="s">
        <v>4697</v>
      </c>
      <c r="F1501" t="s">
        <v>4697</v>
      </c>
      <c r="G1501">
        <v>1</v>
      </c>
      <c r="H1501" t="s">
        <v>4697</v>
      </c>
      <c r="I1501" s="6" t="str">
        <f t="shared" si="138"/>
        <v>No</v>
      </c>
      <c r="J1501" s="6" t="str">
        <f t="shared" si="139"/>
        <v>No</v>
      </c>
      <c r="K1501" s="6" t="str">
        <f t="shared" si="140"/>
        <v>No</v>
      </c>
      <c r="L1501" s="6">
        <f t="shared" si="141"/>
        <v>1</v>
      </c>
      <c r="M1501" s="6" t="str">
        <f t="shared" si="142"/>
        <v>Normal Weight</v>
      </c>
      <c r="N1501" s="6" t="str">
        <f t="shared" si="143"/>
        <v>Normal</v>
      </c>
    </row>
    <row r="1502" spans="1:14" ht="15" customHeight="1" x14ac:dyDescent="0.3">
      <c r="A1502" t="s">
        <v>3014</v>
      </c>
      <c r="B1502">
        <v>26.33</v>
      </c>
      <c r="C1502">
        <v>4.79</v>
      </c>
      <c r="D1502" t="s">
        <v>4697</v>
      </c>
      <c r="E1502" t="s">
        <v>4697</v>
      </c>
      <c r="F1502" t="s">
        <v>4697</v>
      </c>
      <c r="G1502" t="s">
        <v>4698</v>
      </c>
      <c r="H1502" t="s">
        <v>4697</v>
      </c>
      <c r="I1502" s="6" t="str">
        <f t="shared" si="138"/>
        <v>No</v>
      </c>
      <c r="J1502" s="6" t="str">
        <f t="shared" si="139"/>
        <v>No</v>
      </c>
      <c r="K1502" s="6" t="str">
        <f t="shared" si="140"/>
        <v>No</v>
      </c>
      <c r="L1502" s="6">
        <f t="shared" si="141"/>
        <v>0</v>
      </c>
      <c r="M1502" s="6" t="str">
        <f t="shared" si="142"/>
        <v>Overweight</v>
      </c>
      <c r="N1502" s="6" t="str">
        <f t="shared" si="143"/>
        <v>Normal</v>
      </c>
    </row>
    <row r="1503" spans="1:14" ht="15" customHeight="1" x14ac:dyDescent="0.3">
      <c r="A1503" t="s">
        <v>3016</v>
      </c>
      <c r="B1503">
        <v>17.29</v>
      </c>
      <c r="C1503">
        <v>5.35</v>
      </c>
      <c r="D1503" t="s">
        <v>4699</v>
      </c>
      <c r="E1503" t="s">
        <v>4697</v>
      </c>
      <c r="F1503" t="s">
        <v>4697</v>
      </c>
      <c r="G1503" t="s">
        <v>4698</v>
      </c>
      <c r="H1503" t="s">
        <v>4697</v>
      </c>
      <c r="I1503" s="6" t="str">
        <f t="shared" si="138"/>
        <v>Yes</v>
      </c>
      <c r="J1503" s="6" t="str">
        <f t="shared" si="139"/>
        <v>No</v>
      </c>
      <c r="K1503" s="6" t="str">
        <f t="shared" si="140"/>
        <v>No</v>
      </c>
      <c r="L1503" s="6">
        <f t="shared" si="141"/>
        <v>0</v>
      </c>
      <c r="M1503" s="6" t="str">
        <f t="shared" si="142"/>
        <v>Underweight</v>
      </c>
      <c r="N1503" s="6" t="str">
        <f t="shared" si="143"/>
        <v>Normal</v>
      </c>
    </row>
    <row r="1504" spans="1:14" ht="15" customHeight="1" x14ac:dyDescent="0.3">
      <c r="A1504" t="s">
        <v>3018</v>
      </c>
      <c r="B1504">
        <v>42.88</v>
      </c>
      <c r="C1504">
        <v>4.87</v>
      </c>
      <c r="D1504" t="s">
        <v>4697</v>
      </c>
      <c r="E1504" t="s">
        <v>4699</v>
      </c>
      <c r="F1504" t="s">
        <v>4697</v>
      </c>
      <c r="G1504">
        <v>1</v>
      </c>
      <c r="H1504" t="s">
        <v>4697</v>
      </c>
      <c r="I1504" s="6" t="str">
        <f t="shared" si="138"/>
        <v>No</v>
      </c>
      <c r="J1504" s="6" t="str">
        <f t="shared" si="139"/>
        <v>Yes</v>
      </c>
      <c r="K1504" s="6" t="str">
        <f t="shared" si="140"/>
        <v>No</v>
      </c>
      <c r="L1504" s="6">
        <f t="shared" si="141"/>
        <v>1</v>
      </c>
      <c r="M1504" s="6" t="str">
        <f t="shared" si="142"/>
        <v>Obesity</v>
      </c>
      <c r="N1504" s="6" t="str">
        <f t="shared" si="143"/>
        <v>Normal</v>
      </c>
    </row>
    <row r="1505" spans="1:14" ht="15" customHeight="1" x14ac:dyDescent="0.3">
      <c r="A1505" t="s">
        <v>3020</v>
      </c>
      <c r="B1505">
        <v>32.200000000000003</v>
      </c>
      <c r="C1505">
        <v>10.09</v>
      </c>
      <c r="D1505" t="s">
        <v>4699</v>
      </c>
      <c r="E1505" t="s">
        <v>4697</v>
      </c>
      <c r="F1505" t="s">
        <v>4697</v>
      </c>
      <c r="G1505" t="s">
        <v>4698</v>
      </c>
      <c r="H1505" t="s">
        <v>4697</v>
      </c>
      <c r="I1505" s="6" t="str">
        <f t="shared" si="138"/>
        <v>Yes</v>
      </c>
      <c r="J1505" s="6" t="str">
        <f t="shared" si="139"/>
        <v>No</v>
      </c>
      <c r="K1505" s="6" t="str">
        <f t="shared" si="140"/>
        <v>No</v>
      </c>
      <c r="L1505" s="6">
        <f t="shared" si="141"/>
        <v>0</v>
      </c>
      <c r="M1505" s="6" t="str">
        <f t="shared" si="142"/>
        <v>Obesity</v>
      </c>
      <c r="N1505" s="6" t="str">
        <f t="shared" si="143"/>
        <v>Diabetic</v>
      </c>
    </row>
    <row r="1506" spans="1:14" ht="15" customHeight="1" x14ac:dyDescent="0.3">
      <c r="A1506" t="s">
        <v>3022</v>
      </c>
      <c r="B1506">
        <v>18.75</v>
      </c>
      <c r="C1506">
        <v>5.47</v>
      </c>
      <c r="D1506" t="s">
        <v>4699</v>
      </c>
      <c r="E1506" t="s">
        <v>4697</v>
      </c>
      <c r="F1506" t="s">
        <v>4700</v>
      </c>
      <c r="G1506">
        <v>1</v>
      </c>
      <c r="H1506" t="s">
        <v>4697</v>
      </c>
      <c r="I1506" s="6" t="str">
        <f t="shared" si="138"/>
        <v>Yes</v>
      </c>
      <c r="J1506" s="6" t="str">
        <f t="shared" si="139"/>
        <v>No</v>
      </c>
      <c r="K1506" s="6" t="str">
        <f t="shared" si="140"/>
        <v>No</v>
      </c>
      <c r="L1506" s="6">
        <f t="shared" si="141"/>
        <v>1</v>
      </c>
      <c r="M1506" s="6" t="str">
        <f t="shared" si="142"/>
        <v>Normal Weight</v>
      </c>
      <c r="N1506" s="6" t="str">
        <f t="shared" si="143"/>
        <v>Normal</v>
      </c>
    </row>
    <row r="1507" spans="1:14" ht="15" customHeight="1" x14ac:dyDescent="0.3">
      <c r="A1507" t="s">
        <v>3024</v>
      </c>
      <c r="B1507">
        <v>22.36</v>
      </c>
      <c r="C1507">
        <v>8.6</v>
      </c>
      <c r="D1507" t="s">
        <v>4697</v>
      </c>
      <c r="E1507" t="s">
        <v>4697</v>
      </c>
      <c r="F1507" t="s">
        <v>4697</v>
      </c>
      <c r="G1507" t="s">
        <v>4698</v>
      </c>
      <c r="H1507" t="s">
        <v>4697</v>
      </c>
      <c r="I1507" s="6" t="str">
        <f t="shared" si="138"/>
        <v>No</v>
      </c>
      <c r="J1507" s="6" t="str">
        <f t="shared" si="139"/>
        <v>No</v>
      </c>
      <c r="K1507" s="6" t="str">
        <f t="shared" si="140"/>
        <v>No</v>
      </c>
      <c r="L1507" s="6">
        <f t="shared" si="141"/>
        <v>0</v>
      </c>
      <c r="M1507" s="6" t="str">
        <f t="shared" si="142"/>
        <v>Normal Weight</v>
      </c>
      <c r="N1507" s="6" t="str">
        <f t="shared" si="143"/>
        <v>Diabetic</v>
      </c>
    </row>
    <row r="1508" spans="1:14" ht="15" customHeight="1" x14ac:dyDescent="0.3">
      <c r="A1508" t="s">
        <v>3026</v>
      </c>
      <c r="B1508">
        <v>23.94</v>
      </c>
      <c r="C1508">
        <v>10.74</v>
      </c>
      <c r="D1508" t="s">
        <v>4699</v>
      </c>
      <c r="E1508" t="s">
        <v>4697</v>
      </c>
      <c r="F1508" t="s">
        <v>4697</v>
      </c>
      <c r="G1508" t="s">
        <v>4698</v>
      </c>
      <c r="H1508" t="s">
        <v>4697</v>
      </c>
      <c r="I1508" s="6" t="str">
        <f t="shared" si="138"/>
        <v>Yes</v>
      </c>
      <c r="J1508" s="6" t="str">
        <f t="shared" si="139"/>
        <v>No</v>
      </c>
      <c r="K1508" s="6" t="str">
        <f t="shared" si="140"/>
        <v>No</v>
      </c>
      <c r="L1508" s="6">
        <f t="shared" si="141"/>
        <v>0</v>
      </c>
      <c r="M1508" s="6" t="str">
        <f t="shared" si="142"/>
        <v>Normal Weight</v>
      </c>
      <c r="N1508" s="6" t="str">
        <f t="shared" si="143"/>
        <v>Diabetic</v>
      </c>
    </row>
    <row r="1509" spans="1:14" ht="15" customHeight="1" x14ac:dyDescent="0.3">
      <c r="A1509" t="s">
        <v>3028</v>
      </c>
      <c r="B1509">
        <v>30.1</v>
      </c>
      <c r="C1509">
        <v>4.3899999999999997</v>
      </c>
      <c r="D1509" t="s">
        <v>4697</v>
      </c>
      <c r="E1509" t="s">
        <v>4697</v>
      </c>
      <c r="F1509" t="s">
        <v>4700</v>
      </c>
      <c r="G1509">
        <v>1</v>
      </c>
      <c r="H1509" t="s">
        <v>4697</v>
      </c>
      <c r="I1509" s="6" t="str">
        <f t="shared" si="138"/>
        <v>No</v>
      </c>
      <c r="J1509" s="6" t="str">
        <f t="shared" si="139"/>
        <v>No</v>
      </c>
      <c r="K1509" s="6" t="str">
        <f t="shared" si="140"/>
        <v>No</v>
      </c>
      <c r="L1509" s="6">
        <f t="shared" si="141"/>
        <v>1</v>
      </c>
      <c r="M1509" s="6" t="str">
        <f t="shared" si="142"/>
        <v>Obesity</v>
      </c>
      <c r="N1509" s="6" t="str">
        <f t="shared" si="143"/>
        <v>Normal</v>
      </c>
    </row>
    <row r="1510" spans="1:14" ht="15" customHeight="1" x14ac:dyDescent="0.3">
      <c r="A1510" t="s">
        <v>3030</v>
      </c>
      <c r="B1510">
        <v>21.93</v>
      </c>
      <c r="C1510">
        <v>6.3</v>
      </c>
      <c r="D1510" t="s">
        <v>4697</v>
      </c>
      <c r="E1510" t="s">
        <v>4697</v>
      </c>
      <c r="F1510" t="s">
        <v>4697</v>
      </c>
      <c r="G1510" t="s">
        <v>4698</v>
      </c>
      <c r="H1510" t="s">
        <v>4697</v>
      </c>
      <c r="I1510" s="6" t="str">
        <f t="shared" si="138"/>
        <v>No</v>
      </c>
      <c r="J1510" s="6" t="str">
        <f t="shared" si="139"/>
        <v>No</v>
      </c>
      <c r="K1510" s="6" t="str">
        <f t="shared" si="140"/>
        <v>No</v>
      </c>
      <c r="L1510" s="6">
        <f t="shared" si="141"/>
        <v>0</v>
      </c>
      <c r="M1510" s="6" t="str">
        <f t="shared" si="142"/>
        <v>Normal Weight</v>
      </c>
      <c r="N1510" s="6" t="str">
        <f t="shared" si="143"/>
        <v>Prediabetic</v>
      </c>
    </row>
    <row r="1511" spans="1:14" ht="15" customHeight="1" x14ac:dyDescent="0.3">
      <c r="A1511" t="s">
        <v>3032</v>
      </c>
      <c r="B1511">
        <v>39.75</v>
      </c>
      <c r="C1511">
        <v>5.41</v>
      </c>
      <c r="D1511" t="s">
        <v>4697</v>
      </c>
      <c r="E1511" t="s">
        <v>4699</v>
      </c>
      <c r="F1511" t="s">
        <v>4697</v>
      </c>
      <c r="G1511">
        <v>1</v>
      </c>
      <c r="H1511" t="s">
        <v>4697</v>
      </c>
      <c r="I1511" s="6" t="str">
        <f t="shared" si="138"/>
        <v>No</v>
      </c>
      <c r="J1511" s="6" t="str">
        <f t="shared" si="139"/>
        <v>Yes</v>
      </c>
      <c r="K1511" s="6" t="str">
        <f t="shared" si="140"/>
        <v>No</v>
      </c>
      <c r="L1511" s="6">
        <f t="shared" si="141"/>
        <v>1</v>
      </c>
      <c r="M1511" s="6" t="str">
        <f t="shared" si="142"/>
        <v>Obesity</v>
      </c>
      <c r="N1511" s="6" t="str">
        <f t="shared" si="143"/>
        <v>Normal</v>
      </c>
    </row>
    <row r="1512" spans="1:14" ht="15" customHeight="1" x14ac:dyDescent="0.3">
      <c r="A1512" t="s">
        <v>3034</v>
      </c>
      <c r="B1512">
        <v>26.03</v>
      </c>
      <c r="C1512">
        <v>4.47</v>
      </c>
      <c r="D1512" t="s">
        <v>4697</v>
      </c>
      <c r="E1512" t="s">
        <v>4697</v>
      </c>
      <c r="F1512" t="s">
        <v>4700</v>
      </c>
      <c r="G1512">
        <v>1</v>
      </c>
      <c r="H1512" t="s">
        <v>4697</v>
      </c>
      <c r="I1512" s="6" t="str">
        <f t="shared" si="138"/>
        <v>No</v>
      </c>
      <c r="J1512" s="6" t="str">
        <f t="shared" si="139"/>
        <v>No</v>
      </c>
      <c r="K1512" s="6" t="str">
        <f t="shared" si="140"/>
        <v>No</v>
      </c>
      <c r="L1512" s="6">
        <f t="shared" si="141"/>
        <v>1</v>
      </c>
      <c r="M1512" s="6" t="str">
        <f t="shared" si="142"/>
        <v>Overweight</v>
      </c>
      <c r="N1512" s="6" t="str">
        <f t="shared" si="143"/>
        <v>Normal</v>
      </c>
    </row>
    <row r="1513" spans="1:14" ht="15" customHeight="1" x14ac:dyDescent="0.3">
      <c r="A1513" t="s">
        <v>3036</v>
      </c>
      <c r="B1513">
        <v>34.51</v>
      </c>
      <c r="C1513">
        <v>6.26</v>
      </c>
      <c r="D1513" t="s">
        <v>4697</v>
      </c>
      <c r="E1513" t="s">
        <v>4697</v>
      </c>
      <c r="F1513" t="s">
        <v>4697</v>
      </c>
      <c r="G1513" t="s">
        <v>4698</v>
      </c>
      <c r="H1513" t="s">
        <v>4697</v>
      </c>
      <c r="I1513" s="6" t="str">
        <f t="shared" si="138"/>
        <v>No</v>
      </c>
      <c r="J1513" s="6" t="str">
        <f t="shared" si="139"/>
        <v>No</v>
      </c>
      <c r="K1513" s="6" t="str">
        <f t="shared" si="140"/>
        <v>No</v>
      </c>
      <c r="L1513" s="6">
        <f t="shared" si="141"/>
        <v>0</v>
      </c>
      <c r="M1513" s="6" t="str">
        <f t="shared" si="142"/>
        <v>Obesity</v>
      </c>
      <c r="N1513" s="6" t="str">
        <f t="shared" si="143"/>
        <v>Prediabetic</v>
      </c>
    </row>
    <row r="1514" spans="1:14" ht="15" customHeight="1" x14ac:dyDescent="0.3">
      <c r="A1514" t="s">
        <v>3038</v>
      </c>
      <c r="B1514">
        <v>19.32</v>
      </c>
      <c r="C1514">
        <v>11.58</v>
      </c>
      <c r="D1514" t="s">
        <v>4699</v>
      </c>
      <c r="E1514" t="s">
        <v>4697</v>
      </c>
      <c r="F1514" t="s">
        <v>4697</v>
      </c>
      <c r="G1514">
        <v>1</v>
      </c>
      <c r="H1514" t="s">
        <v>4697</v>
      </c>
      <c r="I1514" s="6" t="str">
        <f t="shared" si="138"/>
        <v>Yes</v>
      </c>
      <c r="J1514" s="6" t="str">
        <f t="shared" si="139"/>
        <v>No</v>
      </c>
      <c r="K1514" s="6" t="str">
        <f t="shared" si="140"/>
        <v>No</v>
      </c>
      <c r="L1514" s="6">
        <f t="shared" si="141"/>
        <v>1</v>
      </c>
      <c r="M1514" s="6" t="str">
        <f t="shared" si="142"/>
        <v>Normal Weight</v>
      </c>
      <c r="N1514" s="6" t="str">
        <f t="shared" si="143"/>
        <v>Diabetic</v>
      </c>
    </row>
    <row r="1515" spans="1:14" ht="15" customHeight="1" x14ac:dyDescent="0.3">
      <c r="A1515" t="s">
        <v>3040</v>
      </c>
      <c r="B1515">
        <v>28.5</v>
      </c>
      <c r="C1515">
        <v>4.3600000000000003</v>
      </c>
      <c r="D1515" t="s">
        <v>4697</v>
      </c>
      <c r="E1515" t="s">
        <v>4697</v>
      </c>
      <c r="F1515" t="s">
        <v>4697</v>
      </c>
      <c r="G1515" t="s">
        <v>4698</v>
      </c>
      <c r="H1515" t="s">
        <v>4697</v>
      </c>
      <c r="I1515" s="6" t="str">
        <f t="shared" si="138"/>
        <v>No</v>
      </c>
      <c r="J1515" s="6" t="str">
        <f t="shared" si="139"/>
        <v>No</v>
      </c>
      <c r="K1515" s="6" t="str">
        <f t="shared" si="140"/>
        <v>No</v>
      </c>
      <c r="L1515" s="6">
        <f t="shared" si="141"/>
        <v>0</v>
      </c>
      <c r="M1515" s="6" t="str">
        <f t="shared" si="142"/>
        <v>Overweight</v>
      </c>
      <c r="N1515" s="6" t="str">
        <f t="shared" si="143"/>
        <v>Normal</v>
      </c>
    </row>
    <row r="1516" spans="1:14" ht="15" customHeight="1" x14ac:dyDescent="0.3">
      <c r="A1516" t="s">
        <v>3042</v>
      </c>
      <c r="B1516">
        <v>30.875</v>
      </c>
      <c r="C1516">
        <v>4.1399999999999997</v>
      </c>
      <c r="D1516" t="s">
        <v>4699</v>
      </c>
      <c r="E1516" t="s">
        <v>4697</v>
      </c>
      <c r="F1516" t="s">
        <v>4697</v>
      </c>
      <c r="G1516" t="s">
        <v>4698</v>
      </c>
      <c r="H1516" t="s">
        <v>4697</v>
      </c>
      <c r="I1516" s="6" t="str">
        <f t="shared" si="138"/>
        <v>Yes</v>
      </c>
      <c r="J1516" s="6" t="str">
        <f t="shared" si="139"/>
        <v>No</v>
      </c>
      <c r="K1516" s="6" t="str">
        <f t="shared" si="140"/>
        <v>No</v>
      </c>
      <c r="L1516" s="6">
        <f t="shared" si="141"/>
        <v>0</v>
      </c>
      <c r="M1516" s="6" t="str">
        <f t="shared" si="142"/>
        <v>Obesity</v>
      </c>
      <c r="N1516" s="6" t="str">
        <f t="shared" si="143"/>
        <v>Normal</v>
      </c>
    </row>
    <row r="1517" spans="1:14" ht="15" customHeight="1" x14ac:dyDescent="0.3">
      <c r="A1517" t="s">
        <v>3044</v>
      </c>
      <c r="B1517">
        <v>24.02</v>
      </c>
      <c r="C1517">
        <v>4.38</v>
      </c>
      <c r="D1517" t="s">
        <v>4697</v>
      </c>
      <c r="E1517" t="s">
        <v>4697</v>
      </c>
      <c r="F1517" t="s">
        <v>4697</v>
      </c>
      <c r="G1517" t="s">
        <v>4698</v>
      </c>
      <c r="H1517" t="s">
        <v>4697</v>
      </c>
      <c r="I1517" s="6" t="str">
        <f t="shared" si="138"/>
        <v>No</v>
      </c>
      <c r="J1517" s="6" t="str">
        <f t="shared" si="139"/>
        <v>No</v>
      </c>
      <c r="K1517" s="6" t="str">
        <f t="shared" si="140"/>
        <v>No</v>
      </c>
      <c r="L1517" s="6">
        <f t="shared" si="141"/>
        <v>0</v>
      </c>
      <c r="M1517" s="6" t="str">
        <f t="shared" si="142"/>
        <v>Normal Weight</v>
      </c>
      <c r="N1517" s="6" t="str">
        <f t="shared" si="143"/>
        <v>Normal</v>
      </c>
    </row>
    <row r="1518" spans="1:14" ht="15" customHeight="1" x14ac:dyDescent="0.3">
      <c r="A1518" t="s">
        <v>3046</v>
      </c>
      <c r="B1518">
        <v>36.08</v>
      </c>
      <c r="C1518">
        <v>11.61</v>
      </c>
      <c r="D1518" t="s">
        <v>4699</v>
      </c>
      <c r="E1518" t="s">
        <v>4697</v>
      </c>
      <c r="F1518" t="s">
        <v>4697</v>
      </c>
      <c r="G1518" t="s">
        <v>4698</v>
      </c>
      <c r="H1518" t="s">
        <v>4697</v>
      </c>
      <c r="I1518" s="6" t="str">
        <f t="shared" si="138"/>
        <v>Yes</v>
      </c>
      <c r="J1518" s="6" t="str">
        <f t="shared" si="139"/>
        <v>No</v>
      </c>
      <c r="K1518" s="6" t="str">
        <f t="shared" si="140"/>
        <v>No</v>
      </c>
      <c r="L1518" s="6">
        <f t="shared" si="141"/>
        <v>0</v>
      </c>
      <c r="M1518" s="6" t="str">
        <f t="shared" si="142"/>
        <v>Obesity</v>
      </c>
      <c r="N1518" s="6" t="str">
        <f t="shared" si="143"/>
        <v>Diabetic</v>
      </c>
    </row>
    <row r="1519" spans="1:14" ht="15" customHeight="1" x14ac:dyDescent="0.3">
      <c r="A1519" t="s">
        <v>3048</v>
      </c>
      <c r="B1519">
        <v>32.200000000000003</v>
      </c>
      <c r="C1519">
        <v>10.59</v>
      </c>
      <c r="D1519" t="s">
        <v>4699</v>
      </c>
      <c r="E1519" t="s">
        <v>4697</v>
      </c>
      <c r="F1519" t="s">
        <v>4697</v>
      </c>
      <c r="G1519" t="s">
        <v>4698</v>
      </c>
      <c r="H1519" t="s">
        <v>4697</v>
      </c>
      <c r="I1519" s="6" t="str">
        <f t="shared" si="138"/>
        <v>Yes</v>
      </c>
      <c r="J1519" s="6" t="str">
        <f t="shared" si="139"/>
        <v>No</v>
      </c>
      <c r="K1519" s="6" t="str">
        <f t="shared" si="140"/>
        <v>No</v>
      </c>
      <c r="L1519" s="6">
        <f t="shared" si="141"/>
        <v>0</v>
      </c>
      <c r="M1519" s="6" t="str">
        <f t="shared" si="142"/>
        <v>Obesity</v>
      </c>
      <c r="N1519" s="6" t="str">
        <f t="shared" si="143"/>
        <v>Diabetic</v>
      </c>
    </row>
    <row r="1520" spans="1:14" ht="15" customHeight="1" x14ac:dyDescent="0.3">
      <c r="A1520" t="s">
        <v>3050</v>
      </c>
      <c r="B1520">
        <v>28.05</v>
      </c>
      <c r="C1520">
        <v>11.85</v>
      </c>
      <c r="D1520" t="s">
        <v>4699</v>
      </c>
      <c r="E1520" t="s">
        <v>4697</v>
      </c>
      <c r="F1520" t="s">
        <v>4697</v>
      </c>
      <c r="G1520" t="s">
        <v>4698</v>
      </c>
      <c r="H1520" t="s">
        <v>4697</v>
      </c>
      <c r="I1520" s="6" t="str">
        <f t="shared" si="138"/>
        <v>Yes</v>
      </c>
      <c r="J1520" s="6" t="str">
        <f t="shared" si="139"/>
        <v>No</v>
      </c>
      <c r="K1520" s="6" t="str">
        <f t="shared" si="140"/>
        <v>No</v>
      </c>
      <c r="L1520" s="6">
        <f t="shared" si="141"/>
        <v>0</v>
      </c>
      <c r="M1520" s="6" t="str">
        <f t="shared" si="142"/>
        <v>Overweight</v>
      </c>
      <c r="N1520" s="6" t="str">
        <f t="shared" si="143"/>
        <v>Diabetic</v>
      </c>
    </row>
    <row r="1521" spans="1:14" ht="15" customHeight="1" x14ac:dyDescent="0.3">
      <c r="A1521" t="s">
        <v>3052</v>
      </c>
      <c r="B1521">
        <v>19</v>
      </c>
      <c r="C1521">
        <v>5.46</v>
      </c>
      <c r="D1521" t="s">
        <v>4699</v>
      </c>
      <c r="E1521" t="s">
        <v>4697</v>
      </c>
      <c r="F1521" t="s">
        <v>4697</v>
      </c>
      <c r="G1521">
        <v>1</v>
      </c>
      <c r="H1521" t="s">
        <v>4697</v>
      </c>
      <c r="I1521" s="6" t="str">
        <f t="shared" si="138"/>
        <v>Yes</v>
      </c>
      <c r="J1521" s="6" t="str">
        <f t="shared" si="139"/>
        <v>No</v>
      </c>
      <c r="K1521" s="6" t="str">
        <f t="shared" si="140"/>
        <v>No</v>
      </c>
      <c r="L1521" s="6">
        <f t="shared" si="141"/>
        <v>1</v>
      </c>
      <c r="M1521" s="6" t="str">
        <f t="shared" si="142"/>
        <v>Normal Weight</v>
      </c>
      <c r="N1521" s="6" t="str">
        <f t="shared" si="143"/>
        <v>Normal</v>
      </c>
    </row>
    <row r="1522" spans="1:14" ht="15" customHeight="1" x14ac:dyDescent="0.3">
      <c r="A1522" t="s">
        <v>3054</v>
      </c>
      <c r="B1522">
        <v>16.13</v>
      </c>
      <c r="C1522">
        <v>4.54</v>
      </c>
      <c r="D1522" t="s">
        <v>4699</v>
      </c>
      <c r="E1522" t="s">
        <v>4697</v>
      </c>
      <c r="F1522" t="s">
        <v>4697</v>
      </c>
      <c r="G1522">
        <v>2</v>
      </c>
      <c r="H1522" t="s">
        <v>4697</v>
      </c>
      <c r="I1522" s="6" t="str">
        <f t="shared" si="138"/>
        <v>Yes</v>
      </c>
      <c r="J1522" s="6" t="str">
        <f t="shared" si="139"/>
        <v>No</v>
      </c>
      <c r="K1522" s="6" t="str">
        <f t="shared" si="140"/>
        <v>No</v>
      </c>
      <c r="L1522" s="6">
        <f t="shared" si="141"/>
        <v>2</v>
      </c>
      <c r="M1522" s="6" t="str">
        <f t="shared" si="142"/>
        <v>Underweight</v>
      </c>
      <c r="N1522" s="6" t="str">
        <f t="shared" si="143"/>
        <v>Normal</v>
      </c>
    </row>
    <row r="1523" spans="1:14" ht="15" customHeight="1" x14ac:dyDescent="0.3">
      <c r="A1523" t="s">
        <v>3056</v>
      </c>
      <c r="B1523">
        <v>18.77</v>
      </c>
      <c r="C1523">
        <v>11.98</v>
      </c>
      <c r="D1523" t="s">
        <v>4699</v>
      </c>
      <c r="E1523" t="s">
        <v>4697</v>
      </c>
      <c r="F1523" t="s">
        <v>4697</v>
      </c>
      <c r="G1523">
        <v>2</v>
      </c>
      <c r="H1523" t="s">
        <v>4697</v>
      </c>
      <c r="I1523" s="6" t="str">
        <f t="shared" si="138"/>
        <v>Yes</v>
      </c>
      <c r="J1523" s="6" t="str">
        <f t="shared" si="139"/>
        <v>No</v>
      </c>
      <c r="K1523" s="6" t="str">
        <f t="shared" si="140"/>
        <v>No</v>
      </c>
      <c r="L1523" s="6">
        <f t="shared" si="141"/>
        <v>2</v>
      </c>
      <c r="M1523" s="6" t="str">
        <f t="shared" si="142"/>
        <v>Normal Weight</v>
      </c>
      <c r="N1523" s="6" t="str">
        <f t="shared" si="143"/>
        <v>Diabetic</v>
      </c>
    </row>
    <row r="1524" spans="1:14" ht="15" customHeight="1" x14ac:dyDescent="0.3">
      <c r="A1524" t="s">
        <v>3058</v>
      </c>
      <c r="B1524">
        <v>28.88</v>
      </c>
      <c r="C1524">
        <v>6.59</v>
      </c>
      <c r="D1524" t="s">
        <v>4699</v>
      </c>
      <c r="E1524" t="s">
        <v>4697</v>
      </c>
      <c r="F1524" t="s">
        <v>4697</v>
      </c>
      <c r="G1524">
        <v>1</v>
      </c>
      <c r="H1524" t="s">
        <v>4697</v>
      </c>
      <c r="I1524" s="6" t="str">
        <f t="shared" si="138"/>
        <v>Yes</v>
      </c>
      <c r="J1524" s="6" t="str">
        <f t="shared" si="139"/>
        <v>No</v>
      </c>
      <c r="K1524" s="6" t="str">
        <f t="shared" si="140"/>
        <v>No</v>
      </c>
      <c r="L1524" s="6">
        <f t="shared" si="141"/>
        <v>1</v>
      </c>
      <c r="M1524" s="6" t="str">
        <f t="shared" si="142"/>
        <v>Overweight</v>
      </c>
      <c r="N1524" s="6" t="str">
        <f t="shared" si="143"/>
        <v>Diabetic</v>
      </c>
    </row>
    <row r="1525" spans="1:14" ht="15" customHeight="1" x14ac:dyDescent="0.3">
      <c r="A1525" t="s">
        <v>3060</v>
      </c>
      <c r="B1525">
        <v>27.55</v>
      </c>
      <c r="C1525">
        <v>10.83</v>
      </c>
      <c r="D1525" t="s">
        <v>4699</v>
      </c>
      <c r="E1525" t="s">
        <v>4697</v>
      </c>
      <c r="F1525" t="s">
        <v>4697</v>
      </c>
      <c r="G1525">
        <v>1</v>
      </c>
      <c r="H1525" t="s">
        <v>4697</v>
      </c>
      <c r="I1525" s="6" t="str">
        <f t="shared" si="138"/>
        <v>Yes</v>
      </c>
      <c r="J1525" s="6" t="str">
        <f t="shared" si="139"/>
        <v>No</v>
      </c>
      <c r="K1525" s="6" t="str">
        <f t="shared" si="140"/>
        <v>No</v>
      </c>
      <c r="L1525" s="6">
        <f t="shared" si="141"/>
        <v>1</v>
      </c>
      <c r="M1525" s="6" t="str">
        <f t="shared" si="142"/>
        <v>Overweight</v>
      </c>
      <c r="N1525" s="6" t="str">
        <f t="shared" si="143"/>
        <v>Diabetic</v>
      </c>
    </row>
    <row r="1526" spans="1:14" ht="15" customHeight="1" x14ac:dyDescent="0.3">
      <c r="A1526" t="s">
        <v>3062</v>
      </c>
      <c r="B1526">
        <v>15.6</v>
      </c>
      <c r="C1526">
        <v>8.6</v>
      </c>
      <c r="D1526" t="s">
        <v>4697</v>
      </c>
      <c r="E1526" t="s">
        <v>4697</v>
      </c>
      <c r="F1526" t="s">
        <v>4697</v>
      </c>
      <c r="G1526" t="s">
        <v>4698</v>
      </c>
      <c r="H1526" t="s">
        <v>4697</v>
      </c>
      <c r="I1526" s="6" t="str">
        <f t="shared" si="138"/>
        <v>No</v>
      </c>
      <c r="J1526" s="6" t="str">
        <f t="shared" si="139"/>
        <v>No</v>
      </c>
      <c r="K1526" s="6" t="str">
        <f t="shared" si="140"/>
        <v>No</v>
      </c>
      <c r="L1526" s="6">
        <f t="shared" si="141"/>
        <v>0</v>
      </c>
      <c r="M1526" s="6" t="str">
        <f t="shared" si="142"/>
        <v>Underweight</v>
      </c>
      <c r="N1526" s="6" t="str">
        <f t="shared" si="143"/>
        <v>Diabetic</v>
      </c>
    </row>
    <row r="1527" spans="1:14" ht="15" customHeight="1" x14ac:dyDescent="0.3">
      <c r="A1527" t="s">
        <v>3064</v>
      </c>
      <c r="B1527">
        <v>21.99</v>
      </c>
      <c r="C1527">
        <v>11.17</v>
      </c>
      <c r="D1527" t="s">
        <v>4697</v>
      </c>
      <c r="E1527" t="s">
        <v>4697</v>
      </c>
      <c r="F1527" t="s">
        <v>4697</v>
      </c>
      <c r="G1527" t="s">
        <v>4698</v>
      </c>
      <c r="H1527" t="s">
        <v>4697</v>
      </c>
      <c r="I1527" s="6" t="str">
        <f t="shared" si="138"/>
        <v>No</v>
      </c>
      <c r="J1527" s="6" t="str">
        <f t="shared" si="139"/>
        <v>No</v>
      </c>
      <c r="K1527" s="6" t="str">
        <f t="shared" si="140"/>
        <v>No</v>
      </c>
      <c r="L1527" s="6">
        <f t="shared" si="141"/>
        <v>0</v>
      </c>
      <c r="M1527" s="6" t="str">
        <f t="shared" si="142"/>
        <v>Normal Weight</v>
      </c>
      <c r="N1527" s="6" t="str">
        <f t="shared" si="143"/>
        <v>Diabetic</v>
      </c>
    </row>
    <row r="1528" spans="1:14" ht="15" customHeight="1" x14ac:dyDescent="0.3">
      <c r="A1528" t="s">
        <v>3066</v>
      </c>
      <c r="B1528">
        <v>34.85</v>
      </c>
      <c r="C1528">
        <v>5.75</v>
      </c>
      <c r="D1528" t="s">
        <v>4697</v>
      </c>
      <c r="E1528" t="s">
        <v>4697</v>
      </c>
      <c r="F1528" t="s">
        <v>4697</v>
      </c>
      <c r="G1528" t="s">
        <v>4698</v>
      </c>
      <c r="H1528" t="s">
        <v>4697</v>
      </c>
      <c r="I1528" s="6" t="str">
        <f t="shared" si="138"/>
        <v>No</v>
      </c>
      <c r="J1528" s="6" t="str">
        <f t="shared" si="139"/>
        <v>No</v>
      </c>
      <c r="K1528" s="6" t="str">
        <f t="shared" si="140"/>
        <v>No</v>
      </c>
      <c r="L1528" s="6">
        <f t="shared" si="141"/>
        <v>0</v>
      </c>
      <c r="M1528" s="6" t="str">
        <f t="shared" si="142"/>
        <v>Obesity</v>
      </c>
      <c r="N1528" s="6" t="str">
        <f t="shared" si="143"/>
        <v>Prediabetic</v>
      </c>
    </row>
    <row r="1529" spans="1:14" ht="15" customHeight="1" x14ac:dyDescent="0.3">
      <c r="A1529" t="s">
        <v>3068</v>
      </c>
      <c r="B1529">
        <v>24.51</v>
      </c>
      <c r="C1529">
        <v>4.83</v>
      </c>
      <c r="D1529" t="s">
        <v>4699</v>
      </c>
      <c r="E1529" t="s">
        <v>4697</v>
      </c>
      <c r="F1529" t="s">
        <v>4700</v>
      </c>
      <c r="G1529">
        <v>1</v>
      </c>
      <c r="H1529" t="s">
        <v>4697</v>
      </c>
      <c r="I1529" s="6" t="str">
        <f t="shared" si="138"/>
        <v>Yes</v>
      </c>
      <c r="J1529" s="6" t="str">
        <f t="shared" si="139"/>
        <v>No</v>
      </c>
      <c r="K1529" s="6" t="str">
        <f t="shared" si="140"/>
        <v>No</v>
      </c>
      <c r="L1529" s="6">
        <f t="shared" si="141"/>
        <v>1</v>
      </c>
      <c r="M1529" s="6" t="str">
        <f t="shared" si="142"/>
        <v>Normal Weight</v>
      </c>
      <c r="N1529" s="6" t="str">
        <f t="shared" si="143"/>
        <v>Normal</v>
      </c>
    </row>
    <row r="1530" spans="1:14" ht="15" customHeight="1" x14ac:dyDescent="0.3">
      <c r="A1530" t="s">
        <v>3070</v>
      </c>
      <c r="B1530">
        <v>19.399999999999999</v>
      </c>
      <c r="C1530">
        <v>11.93</v>
      </c>
      <c r="D1530" t="s">
        <v>4697</v>
      </c>
      <c r="E1530" t="s">
        <v>4697</v>
      </c>
      <c r="F1530" t="s">
        <v>4697</v>
      </c>
      <c r="G1530" t="s">
        <v>4698</v>
      </c>
      <c r="H1530" t="s">
        <v>4697</v>
      </c>
      <c r="I1530" s="6" t="str">
        <f t="shared" si="138"/>
        <v>No</v>
      </c>
      <c r="J1530" s="6" t="str">
        <f t="shared" si="139"/>
        <v>No</v>
      </c>
      <c r="K1530" s="6" t="str">
        <f t="shared" si="140"/>
        <v>No</v>
      </c>
      <c r="L1530" s="6">
        <f t="shared" si="141"/>
        <v>0</v>
      </c>
      <c r="M1530" s="6" t="str">
        <f t="shared" si="142"/>
        <v>Normal Weight</v>
      </c>
      <c r="N1530" s="6" t="str">
        <f t="shared" si="143"/>
        <v>Diabetic</v>
      </c>
    </row>
    <row r="1531" spans="1:14" ht="15" customHeight="1" x14ac:dyDescent="0.3">
      <c r="A1531" t="s">
        <v>3072</v>
      </c>
      <c r="B1531">
        <v>15.1</v>
      </c>
      <c r="C1531">
        <v>8.41</v>
      </c>
      <c r="D1531" t="s">
        <v>4697</v>
      </c>
      <c r="E1531" t="s">
        <v>4697</v>
      </c>
      <c r="F1531" t="s">
        <v>4697</v>
      </c>
      <c r="G1531" t="s">
        <v>4698</v>
      </c>
      <c r="H1531" t="s">
        <v>4697</v>
      </c>
      <c r="I1531" s="6" t="str">
        <f t="shared" si="138"/>
        <v>No</v>
      </c>
      <c r="J1531" s="6" t="str">
        <f t="shared" si="139"/>
        <v>No</v>
      </c>
      <c r="K1531" s="6" t="str">
        <f t="shared" si="140"/>
        <v>No</v>
      </c>
      <c r="L1531" s="6">
        <f t="shared" si="141"/>
        <v>0</v>
      </c>
      <c r="M1531" s="6" t="str">
        <f t="shared" si="142"/>
        <v>Underweight</v>
      </c>
      <c r="N1531" s="6" t="str">
        <f t="shared" si="143"/>
        <v>Diabetic</v>
      </c>
    </row>
    <row r="1532" spans="1:14" ht="15" customHeight="1" x14ac:dyDescent="0.3">
      <c r="A1532" t="s">
        <v>3074</v>
      </c>
      <c r="B1532">
        <v>23.37</v>
      </c>
      <c r="C1532">
        <v>5.59</v>
      </c>
      <c r="D1532" t="s">
        <v>4699</v>
      </c>
      <c r="E1532" t="s">
        <v>4697</v>
      </c>
      <c r="F1532" t="s">
        <v>4697</v>
      </c>
      <c r="G1532" t="s">
        <v>4698</v>
      </c>
      <c r="H1532" t="s">
        <v>4697</v>
      </c>
      <c r="I1532" s="6" t="str">
        <f t="shared" si="138"/>
        <v>Yes</v>
      </c>
      <c r="J1532" s="6" t="str">
        <f t="shared" si="139"/>
        <v>No</v>
      </c>
      <c r="K1532" s="6" t="str">
        <f t="shared" si="140"/>
        <v>No</v>
      </c>
      <c r="L1532" s="6">
        <f t="shared" si="141"/>
        <v>0</v>
      </c>
      <c r="M1532" s="6" t="str">
        <f t="shared" si="142"/>
        <v>Normal Weight</v>
      </c>
      <c r="N1532" s="6" t="str">
        <f t="shared" si="143"/>
        <v>Normal</v>
      </c>
    </row>
    <row r="1533" spans="1:14" ht="15" customHeight="1" x14ac:dyDescent="0.3">
      <c r="A1533" t="s">
        <v>3076</v>
      </c>
      <c r="B1533">
        <v>42.4</v>
      </c>
      <c r="C1533">
        <v>4.0599999999999996</v>
      </c>
      <c r="D1533" t="s">
        <v>4697</v>
      </c>
      <c r="E1533" t="s">
        <v>4697</v>
      </c>
      <c r="F1533" t="s">
        <v>4697</v>
      </c>
      <c r="G1533" t="s">
        <v>4698</v>
      </c>
      <c r="H1533" t="s">
        <v>4697</v>
      </c>
      <c r="I1533" s="6" t="str">
        <f t="shared" si="138"/>
        <v>No</v>
      </c>
      <c r="J1533" s="6" t="str">
        <f t="shared" si="139"/>
        <v>No</v>
      </c>
      <c r="K1533" s="6" t="str">
        <f t="shared" si="140"/>
        <v>No</v>
      </c>
      <c r="L1533" s="6">
        <f t="shared" si="141"/>
        <v>0</v>
      </c>
      <c r="M1533" s="6" t="str">
        <f t="shared" si="142"/>
        <v>Obesity</v>
      </c>
      <c r="N1533" s="6" t="str">
        <f t="shared" si="143"/>
        <v>Normal</v>
      </c>
    </row>
    <row r="1534" spans="1:14" ht="15" customHeight="1" x14ac:dyDescent="0.3">
      <c r="A1534" t="s">
        <v>3078</v>
      </c>
      <c r="B1534">
        <v>28.405000000000001</v>
      </c>
      <c r="C1534">
        <v>7.02</v>
      </c>
      <c r="D1534" t="s">
        <v>4699</v>
      </c>
      <c r="E1534" t="s">
        <v>4697</v>
      </c>
      <c r="F1534" t="s">
        <v>4697</v>
      </c>
      <c r="G1534" t="s">
        <v>4698</v>
      </c>
      <c r="H1534" t="s">
        <v>4697</v>
      </c>
      <c r="I1534" s="6" t="str">
        <f t="shared" si="138"/>
        <v>Yes</v>
      </c>
      <c r="J1534" s="6" t="str">
        <f t="shared" si="139"/>
        <v>No</v>
      </c>
      <c r="K1534" s="6" t="str">
        <f t="shared" si="140"/>
        <v>No</v>
      </c>
      <c r="L1534" s="6">
        <f t="shared" si="141"/>
        <v>0</v>
      </c>
      <c r="M1534" s="6" t="str">
        <f t="shared" si="142"/>
        <v>Overweight</v>
      </c>
      <c r="N1534" s="6" t="str">
        <f t="shared" si="143"/>
        <v>Diabetic</v>
      </c>
    </row>
    <row r="1535" spans="1:14" ht="15" customHeight="1" x14ac:dyDescent="0.3">
      <c r="A1535" t="s">
        <v>3080</v>
      </c>
      <c r="B1535">
        <v>23.4</v>
      </c>
      <c r="C1535">
        <v>4.47</v>
      </c>
      <c r="D1535" t="s">
        <v>4697</v>
      </c>
      <c r="E1535" t="s">
        <v>4697</v>
      </c>
      <c r="F1535" t="s">
        <v>4697</v>
      </c>
      <c r="G1535" t="s">
        <v>4698</v>
      </c>
      <c r="H1535" t="s">
        <v>4697</v>
      </c>
      <c r="I1535" s="6" t="str">
        <f t="shared" si="138"/>
        <v>No</v>
      </c>
      <c r="J1535" s="6" t="str">
        <f t="shared" si="139"/>
        <v>No</v>
      </c>
      <c r="K1535" s="6" t="str">
        <f t="shared" si="140"/>
        <v>No</v>
      </c>
      <c r="L1535" s="6">
        <f t="shared" si="141"/>
        <v>0</v>
      </c>
      <c r="M1535" s="6" t="str">
        <f t="shared" si="142"/>
        <v>Normal Weight</v>
      </c>
      <c r="N1535" s="6" t="str">
        <f t="shared" si="143"/>
        <v>Normal</v>
      </c>
    </row>
    <row r="1536" spans="1:14" ht="15" customHeight="1" x14ac:dyDescent="0.3">
      <c r="A1536" t="s">
        <v>3082</v>
      </c>
      <c r="B1536">
        <v>33.44</v>
      </c>
      <c r="C1536">
        <v>4.54</v>
      </c>
      <c r="D1536" t="s">
        <v>4697</v>
      </c>
      <c r="E1536" t="s">
        <v>4697</v>
      </c>
      <c r="F1536" t="s">
        <v>4697</v>
      </c>
      <c r="G1536" t="s">
        <v>4698</v>
      </c>
      <c r="H1536" t="s">
        <v>4697</v>
      </c>
      <c r="I1536" s="6" t="str">
        <f t="shared" si="138"/>
        <v>No</v>
      </c>
      <c r="J1536" s="6" t="str">
        <f t="shared" si="139"/>
        <v>No</v>
      </c>
      <c r="K1536" s="6" t="str">
        <f t="shared" si="140"/>
        <v>No</v>
      </c>
      <c r="L1536" s="6">
        <f t="shared" si="141"/>
        <v>0</v>
      </c>
      <c r="M1536" s="6" t="str">
        <f t="shared" si="142"/>
        <v>Obesity</v>
      </c>
      <c r="N1536" s="6" t="str">
        <f t="shared" si="143"/>
        <v>Normal</v>
      </c>
    </row>
    <row r="1537" spans="1:14" ht="15" customHeight="1" x14ac:dyDescent="0.3">
      <c r="A1537" t="s">
        <v>3084</v>
      </c>
      <c r="B1537">
        <v>21.12</v>
      </c>
      <c r="C1537">
        <v>4.99</v>
      </c>
      <c r="D1537" t="s">
        <v>4697</v>
      </c>
      <c r="E1537" t="s">
        <v>4697</v>
      </c>
      <c r="F1537" t="s">
        <v>4697</v>
      </c>
      <c r="G1537">
        <v>1</v>
      </c>
      <c r="H1537" t="s">
        <v>4697</v>
      </c>
      <c r="I1537" s="6" t="str">
        <f t="shared" si="138"/>
        <v>No</v>
      </c>
      <c r="J1537" s="6" t="str">
        <f t="shared" si="139"/>
        <v>No</v>
      </c>
      <c r="K1537" s="6" t="str">
        <f t="shared" si="140"/>
        <v>No</v>
      </c>
      <c r="L1537" s="6">
        <f t="shared" si="141"/>
        <v>1</v>
      </c>
      <c r="M1537" s="6" t="str">
        <f t="shared" si="142"/>
        <v>Normal Weight</v>
      </c>
      <c r="N1537" s="6" t="str">
        <f t="shared" si="143"/>
        <v>Normal</v>
      </c>
    </row>
    <row r="1538" spans="1:14" ht="15" customHeight="1" x14ac:dyDescent="0.3">
      <c r="A1538" t="s">
        <v>3086</v>
      </c>
      <c r="B1538">
        <v>18.48</v>
      </c>
      <c r="C1538">
        <v>10.84</v>
      </c>
      <c r="D1538" t="s">
        <v>4699</v>
      </c>
      <c r="E1538" t="s">
        <v>4697</v>
      </c>
      <c r="F1538" t="s">
        <v>4697</v>
      </c>
      <c r="G1538">
        <v>2</v>
      </c>
      <c r="H1538" t="s">
        <v>4697</v>
      </c>
      <c r="I1538" s="6" t="str">
        <f t="shared" ref="I1538:I1601" si="144">PROPER(D1538)</f>
        <v>Yes</v>
      </c>
      <c r="J1538" s="6" t="str">
        <f t="shared" ref="J1538:J1601" si="145">PROPER(E1538)</f>
        <v>No</v>
      </c>
      <c r="K1538" s="6" t="str">
        <f t="shared" ref="K1538:K1601" si="146">IF(H1538="?",$K$4,PROPER(H1538))</f>
        <v>No</v>
      </c>
      <c r="L1538" s="6">
        <f t="shared" ref="L1538:L1601" si="147">IF(G1538="No major surgery",0,G1538)</f>
        <v>2</v>
      </c>
      <c r="M1538" s="6" t="str">
        <f t="shared" ref="M1538:M1601" si="148">IF(B1538&lt;18.5,"Underweight",IF(B1538&lt;=24.9,"Normal Weight",IF(B1538&lt;=29.9,"Overweight","Obesity")))</f>
        <v>Underweight</v>
      </c>
      <c r="N1538" s="6" t="str">
        <f t="shared" ref="N1538:N1601" si="149">IF(C1538&lt;5.7,"Normal",IF(C1538&lt;=6.4,"Prediabetic","Diabetic"))</f>
        <v>Diabetic</v>
      </c>
    </row>
    <row r="1539" spans="1:14" ht="15" customHeight="1" x14ac:dyDescent="0.3">
      <c r="A1539" t="s">
        <v>3088</v>
      </c>
      <c r="B1539">
        <v>16.815000000000001</v>
      </c>
      <c r="C1539">
        <v>5.63</v>
      </c>
      <c r="D1539" t="s">
        <v>4697</v>
      </c>
      <c r="E1539" t="s">
        <v>4697</v>
      </c>
      <c r="F1539" t="s">
        <v>4697</v>
      </c>
      <c r="G1539">
        <v>1</v>
      </c>
      <c r="H1539" t="s">
        <v>4697</v>
      </c>
      <c r="I1539" s="6" t="str">
        <f t="shared" si="144"/>
        <v>No</v>
      </c>
      <c r="J1539" s="6" t="str">
        <f t="shared" si="145"/>
        <v>No</v>
      </c>
      <c r="K1539" s="6" t="str">
        <f t="shared" si="146"/>
        <v>No</v>
      </c>
      <c r="L1539" s="6">
        <f t="shared" si="147"/>
        <v>1</v>
      </c>
      <c r="M1539" s="6" t="str">
        <f t="shared" si="148"/>
        <v>Underweight</v>
      </c>
      <c r="N1539" s="6" t="str">
        <f t="shared" si="149"/>
        <v>Normal</v>
      </c>
    </row>
    <row r="1540" spans="1:14" ht="15" customHeight="1" x14ac:dyDescent="0.3">
      <c r="A1540" t="s">
        <v>3090</v>
      </c>
      <c r="B1540">
        <v>26.72</v>
      </c>
      <c r="C1540">
        <v>4.1399999999999997</v>
      </c>
      <c r="D1540" t="s">
        <v>4697</v>
      </c>
      <c r="E1540" t="s">
        <v>4697</v>
      </c>
      <c r="F1540" t="s">
        <v>4697</v>
      </c>
      <c r="G1540" t="s">
        <v>4698</v>
      </c>
      <c r="H1540" t="s">
        <v>4697</v>
      </c>
      <c r="I1540" s="6" t="str">
        <f t="shared" si="144"/>
        <v>No</v>
      </c>
      <c r="J1540" s="6" t="str">
        <f t="shared" si="145"/>
        <v>No</v>
      </c>
      <c r="K1540" s="6" t="str">
        <f t="shared" si="146"/>
        <v>No</v>
      </c>
      <c r="L1540" s="6">
        <f t="shared" si="147"/>
        <v>0</v>
      </c>
      <c r="M1540" s="6" t="str">
        <f t="shared" si="148"/>
        <v>Overweight</v>
      </c>
      <c r="N1540" s="6" t="str">
        <f t="shared" si="149"/>
        <v>Normal</v>
      </c>
    </row>
    <row r="1541" spans="1:14" ht="15" customHeight="1" x14ac:dyDescent="0.3">
      <c r="A1541" t="s">
        <v>3092</v>
      </c>
      <c r="B1541">
        <v>41.42</v>
      </c>
      <c r="C1541">
        <v>5.17</v>
      </c>
      <c r="D1541" t="s">
        <v>4697</v>
      </c>
      <c r="E1541" t="s">
        <v>4697</v>
      </c>
      <c r="F1541" t="s">
        <v>4700</v>
      </c>
      <c r="G1541">
        <v>1</v>
      </c>
      <c r="H1541" t="s">
        <v>4697</v>
      </c>
      <c r="I1541" s="6" t="str">
        <f t="shared" si="144"/>
        <v>No</v>
      </c>
      <c r="J1541" s="6" t="str">
        <f t="shared" si="145"/>
        <v>No</v>
      </c>
      <c r="K1541" s="6" t="str">
        <f t="shared" si="146"/>
        <v>No</v>
      </c>
      <c r="L1541" s="6">
        <f t="shared" si="147"/>
        <v>1</v>
      </c>
      <c r="M1541" s="6" t="str">
        <f t="shared" si="148"/>
        <v>Obesity</v>
      </c>
      <c r="N1541" s="6" t="str">
        <f t="shared" si="149"/>
        <v>Normal</v>
      </c>
    </row>
    <row r="1542" spans="1:14" ht="15" customHeight="1" x14ac:dyDescent="0.3">
      <c r="A1542" t="s">
        <v>3094</v>
      </c>
      <c r="B1542">
        <v>20.69</v>
      </c>
      <c r="C1542">
        <v>6.93</v>
      </c>
      <c r="D1542" t="s">
        <v>4697</v>
      </c>
      <c r="E1542" t="s">
        <v>4697</v>
      </c>
      <c r="F1542" t="s">
        <v>4697</v>
      </c>
      <c r="G1542">
        <v>2</v>
      </c>
      <c r="H1542" t="s">
        <v>4697</v>
      </c>
      <c r="I1542" s="6" t="str">
        <f t="shared" si="144"/>
        <v>No</v>
      </c>
      <c r="J1542" s="6" t="str">
        <f t="shared" si="145"/>
        <v>No</v>
      </c>
      <c r="K1542" s="6" t="str">
        <f t="shared" si="146"/>
        <v>No</v>
      </c>
      <c r="L1542" s="6">
        <f t="shared" si="147"/>
        <v>2</v>
      </c>
      <c r="M1542" s="6" t="str">
        <f t="shared" si="148"/>
        <v>Normal Weight</v>
      </c>
      <c r="N1542" s="6" t="str">
        <f t="shared" si="149"/>
        <v>Diabetic</v>
      </c>
    </row>
    <row r="1543" spans="1:14" ht="15" customHeight="1" x14ac:dyDescent="0.3">
      <c r="A1543" t="s">
        <v>3096</v>
      </c>
      <c r="B1543">
        <v>41.23</v>
      </c>
      <c r="C1543">
        <v>4.24</v>
      </c>
      <c r="D1543" t="s">
        <v>4697</v>
      </c>
      <c r="E1543" t="s">
        <v>4697</v>
      </c>
      <c r="F1543" t="s">
        <v>4697</v>
      </c>
      <c r="G1543" t="s">
        <v>4698</v>
      </c>
      <c r="H1543" t="s">
        <v>4697</v>
      </c>
      <c r="I1543" s="6" t="str">
        <f t="shared" si="144"/>
        <v>No</v>
      </c>
      <c r="J1543" s="6" t="str">
        <f t="shared" si="145"/>
        <v>No</v>
      </c>
      <c r="K1543" s="6" t="str">
        <f t="shared" si="146"/>
        <v>No</v>
      </c>
      <c r="L1543" s="6">
        <f t="shared" si="147"/>
        <v>0</v>
      </c>
      <c r="M1543" s="6" t="str">
        <f t="shared" si="148"/>
        <v>Obesity</v>
      </c>
      <c r="N1543" s="6" t="str">
        <f t="shared" si="149"/>
        <v>Normal</v>
      </c>
    </row>
    <row r="1544" spans="1:14" ht="15" customHeight="1" x14ac:dyDescent="0.3">
      <c r="A1544" t="s">
        <v>3098</v>
      </c>
      <c r="B1544">
        <v>29.9</v>
      </c>
      <c r="C1544">
        <v>5.91</v>
      </c>
      <c r="D1544" t="s">
        <v>4697</v>
      </c>
      <c r="E1544" t="s">
        <v>4697</v>
      </c>
      <c r="F1544" t="s">
        <v>4697</v>
      </c>
      <c r="G1544" t="s">
        <v>4698</v>
      </c>
      <c r="H1544" t="s">
        <v>4697</v>
      </c>
      <c r="I1544" s="6" t="str">
        <f t="shared" si="144"/>
        <v>No</v>
      </c>
      <c r="J1544" s="6" t="str">
        <f t="shared" si="145"/>
        <v>No</v>
      </c>
      <c r="K1544" s="6" t="str">
        <f t="shared" si="146"/>
        <v>No</v>
      </c>
      <c r="L1544" s="6">
        <f t="shared" si="147"/>
        <v>0</v>
      </c>
      <c r="M1544" s="6" t="str">
        <f t="shared" si="148"/>
        <v>Overweight</v>
      </c>
      <c r="N1544" s="6" t="str">
        <f t="shared" si="149"/>
        <v>Prediabetic</v>
      </c>
    </row>
    <row r="1545" spans="1:14" ht="15" customHeight="1" x14ac:dyDescent="0.3">
      <c r="A1545" t="s">
        <v>3100</v>
      </c>
      <c r="B1545">
        <v>34.104999999999997</v>
      </c>
      <c r="C1545">
        <v>5.93</v>
      </c>
      <c r="D1545" t="s">
        <v>4697</v>
      </c>
      <c r="E1545" t="s">
        <v>4697</v>
      </c>
      <c r="F1545" t="s">
        <v>4697</v>
      </c>
      <c r="G1545" t="s">
        <v>4698</v>
      </c>
      <c r="H1545" t="s">
        <v>4697</v>
      </c>
      <c r="I1545" s="6" t="str">
        <f t="shared" si="144"/>
        <v>No</v>
      </c>
      <c r="J1545" s="6" t="str">
        <f t="shared" si="145"/>
        <v>No</v>
      </c>
      <c r="K1545" s="6" t="str">
        <f t="shared" si="146"/>
        <v>No</v>
      </c>
      <c r="L1545" s="6">
        <f t="shared" si="147"/>
        <v>0</v>
      </c>
      <c r="M1545" s="6" t="str">
        <f t="shared" si="148"/>
        <v>Obesity</v>
      </c>
      <c r="N1545" s="6" t="str">
        <f t="shared" si="149"/>
        <v>Prediabetic</v>
      </c>
    </row>
    <row r="1546" spans="1:14" ht="15" customHeight="1" x14ac:dyDescent="0.3">
      <c r="A1546" t="s">
        <v>3102</v>
      </c>
      <c r="B1546">
        <v>24.97</v>
      </c>
      <c r="C1546">
        <v>5.66</v>
      </c>
      <c r="D1546" t="s">
        <v>4697</v>
      </c>
      <c r="E1546" t="s">
        <v>4697</v>
      </c>
      <c r="F1546" t="s">
        <v>4697</v>
      </c>
      <c r="G1546" t="s">
        <v>4698</v>
      </c>
      <c r="H1546" t="s">
        <v>4697</v>
      </c>
      <c r="I1546" s="6" t="str">
        <f t="shared" si="144"/>
        <v>No</v>
      </c>
      <c r="J1546" s="6" t="str">
        <f t="shared" si="145"/>
        <v>No</v>
      </c>
      <c r="K1546" s="6" t="str">
        <f t="shared" si="146"/>
        <v>No</v>
      </c>
      <c r="L1546" s="6">
        <f t="shared" si="147"/>
        <v>0</v>
      </c>
      <c r="M1546" s="6" t="str">
        <f t="shared" si="148"/>
        <v>Overweight</v>
      </c>
      <c r="N1546" s="6" t="str">
        <f t="shared" si="149"/>
        <v>Normal</v>
      </c>
    </row>
    <row r="1547" spans="1:14" ht="15" customHeight="1" x14ac:dyDescent="0.3">
      <c r="A1547" t="s">
        <v>3104</v>
      </c>
      <c r="B1547">
        <v>34.799999999999997</v>
      </c>
      <c r="C1547">
        <v>4.1900000000000004</v>
      </c>
      <c r="D1547" t="s">
        <v>4697</v>
      </c>
      <c r="E1547" t="s">
        <v>4697</v>
      </c>
      <c r="F1547" t="s">
        <v>4697</v>
      </c>
      <c r="G1547">
        <v>1</v>
      </c>
      <c r="H1547" t="s">
        <v>4697</v>
      </c>
      <c r="I1547" s="6" t="str">
        <f t="shared" si="144"/>
        <v>No</v>
      </c>
      <c r="J1547" s="6" t="str">
        <f t="shared" si="145"/>
        <v>No</v>
      </c>
      <c r="K1547" s="6" t="str">
        <f t="shared" si="146"/>
        <v>No</v>
      </c>
      <c r="L1547" s="6">
        <f t="shared" si="147"/>
        <v>1</v>
      </c>
      <c r="M1547" s="6" t="str">
        <f t="shared" si="148"/>
        <v>Obesity</v>
      </c>
      <c r="N1547" s="6" t="str">
        <f t="shared" si="149"/>
        <v>Normal</v>
      </c>
    </row>
    <row r="1548" spans="1:14" ht="15" customHeight="1" x14ac:dyDescent="0.3">
      <c r="A1548" t="s">
        <v>3106</v>
      </c>
      <c r="B1548">
        <v>32.965000000000003</v>
      </c>
      <c r="C1548">
        <v>9.2100000000000009</v>
      </c>
      <c r="D1548" t="s">
        <v>4699</v>
      </c>
      <c r="E1548" t="s">
        <v>4697</v>
      </c>
      <c r="F1548" t="s">
        <v>4697</v>
      </c>
      <c r="G1548" t="s">
        <v>4698</v>
      </c>
      <c r="H1548" t="s">
        <v>4697</v>
      </c>
      <c r="I1548" s="6" t="str">
        <f t="shared" si="144"/>
        <v>Yes</v>
      </c>
      <c r="J1548" s="6" t="str">
        <f t="shared" si="145"/>
        <v>No</v>
      </c>
      <c r="K1548" s="6" t="str">
        <f t="shared" si="146"/>
        <v>No</v>
      </c>
      <c r="L1548" s="6">
        <f t="shared" si="147"/>
        <v>0</v>
      </c>
      <c r="M1548" s="6" t="str">
        <f t="shared" si="148"/>
        <v>Obesity</v>
      </c>
      <c r="N1548" s="6" t="str">
        <f t="shared" si="149"/>
        <v>Diabetic</v>
      </c>
    </row>
    <row r="1549" spans="1:14" ht="15" customHeight="1" x14ac:dyDescent="0.3">
      <c r="A1549" t="s">
        <v>3108</v>
      </c>
      <c r="B1549">
        <v>27.265000000000001</v>
      </c>
      <c r="C1549">
        <v>5.51</v>
      </c>
      <c r="D1549" t="s">
        <v>4697</v>
      </c>
      <c r="E1549" t="s">
        <v>4697</v>
      </c>
      <c r="F1549" t="s">
        <v>4697</v>
      </c>
      <c r="G1549">
        <v>1</v>
      </c>
      <c r="H1549" t="s">
        <v>4697</v>
      </c>
      <c r="I1549" s="6" t="str">
        <f t="shared" si="144"/>
        <v>No</v>
      </c>
      <c r="J1549" s="6" t="str">
        <f t="shared" si="145"/>
        <v>No</v>
      </c>
      <c r="K1549" s="6" t="str">
        <f t="shared" si="146"/>
        <v>No</v>
      </c>
      <c r="L1549" s="6">
        <f t="shared" si="147"/>
        <v>1</v>
      </c>
      <c r="M1549" s="6" t="str">
        <f t="shared" si="148"/>
        <v>Overweight</v>
      </c>
      <c r="N1549" s="6" t="str">
        <f t="shared" si="149"/>
        <v>Normal</v>
      </c>
    </row>
    <row r="1550" spans="1:14" ht="15" customHeight="1" x14ac:dyDescent="0.3">
      <c r="A1550" t="s">
        <v>3110</v>
      </c>
      <c r="B1550">
        <v>17.059999999999999</v>
      </c>
      <c r="C1550">
        <v>8.5</v>
      </c>
      <c r="D1550" t="s">
        <v>4697</v>
      </c>
      <c r="E1550" t="s">
        <v>4697</v>
      </c>
      <c r="F1550" t="s">
        <v>4697</v>
      </c>
      <c r="G1550" t="s">
        <v>4698</v>
      </c>
      <c r="H1550" t="s">
        <v>4697</v>
      </c>
      <c r="I1550" s="6" t="str">
        <f t="shared" si="144"/>
        <v>No</v>
      </c>
      <c r="J1550" s="6" t="str">
        <f t="shared" si="145"/>
        <v>No</v>
      </c>
      <c r="K1550" s="6" t="str">
        <f t="shared" si="146"/>
        <v>No</v>
      </c>
      <c r="L1550" s="6">
        <f t="shared" si="147"/>
        <v>0</v>
      </c>
      <c r="M1550" s="6" t="str">
        <f t="shared" si="148"/>
        <v>Underweight</v>
      </c>
      <c r="N1550" s="6" t="str">
        <f t="shared" si="149"/>
        <v>Diabetic</v>
      </c>
    </row>
    <row r="1551" spans="1:14" ht="15" customHeight="1" x14ac:dyDescent="0.3">
      <c r="A1551" t="s">
        <v>3112</v>
      </c>
      <c r="B1551">
        <v>36.29</v>
      </c>
      <c r="C1551">
        <v>6.23</v>
      </c>
      <c r="D1551" t="s">
        <v>4697</v>
      </c>
      <c r="E1551" t="s">
        <v>4697</v>
      </c>
      <c r="F1551" t="s">
        <v>4697</v>
      </c>
      <c r="G1551" t="s">
        <v>4698</v>
      </c>
      <c r="H1551" t="s">
        <v>4697</v>
      </c>
      <c r="I1551" s="6" t="str">
        <f t="shared" si="144"/>
        <v>No</v>
      </c>
      <c r="J1551" s="6" t="str">
        <f t="shared" si="145"/>
        <v>No</v>
      </c>
      <c r="K1551" s="6" t="str">
        <f t="shared" si="146"/>
        <v>No</v>
      </c>
      <c r="L1551" s="6">
        <f t="shared" si="147"/>
        <v>0</v>
      </c>
      <c r="M1551" s="6" t="str">
        <f t="shared" si="148"/>
        <v>Obesity</v>
      </c>
      <c r="N1551" s="6" t="str">
        <f t="shared" si="149"/>
        <v>Prediabetic</v>
      </c>
    </row>
    <row r="1552" spans="1:14" ht="15" customHeight="1" x14ac:dyDescent="0.3">
      <c r="A1552" t="s">
        <v>3114</v>
      </c>
      <c r="B1552">
        <v>28.594999999999999</v>
      </c>
      <c r="C1552">
        <v>8.5299999999999994</v>
      </c>
      <c r="D1552" t="s">
        <v>4699</v>
      </c>
      <c r="E1552" t="s">
        <v>4697</v>
      </c>
      <c r="F1552" t="s">
        <v>4697</v>
      </c>
      <c r="G1552">
        <v>1</v>
      </c>
      <c r="H1552" t="s">
        <v>4697</v>
      </c>
      <c r="I1552" s="6" t="str">
        <f t="shared" si="144"/>
        <v>Yes</v>
      </c>
      <c r="J1552" s="6" t="str">
        <f t="shared" si="145"/>
        <v>No</v>
      </c>
      <c r="K1552" s="6" t="str">
        <f t="shared" si="146"/>
        <v>No</v>
      </c>
      <c r="L1552" s="6">
        <f t="shared" si="147"/>
        <v>1</v>
      </c>
      <c r="M1552" s="6" t="str">
        <f t="shared" si="148"/>
        <v>Overweight</v>
      </c>
      <c r="N1552" s="6" t="str">
        <f t="shared" si="149"/>
        <v>Diabetic</v>
      </c>
    </row>
    <row r="1553" spans="1:14" ht="15" customHeight="1" x14ac:dyDescent="0.3">
      <c r="A1553" t="s">
        <v>3116</v>
      </c>
      <c r="B1553">
        <v>17.8</v>
      </c>
      <c r="C1553">
        <v>5.75</v>
      </c>
      <c r="D1553" t="s">
        <v>4699</v>
      </c>
      <c r="E1553" t="s">
        <v>4697</v>
      </c>
      <c r="F1553" t="s">
        <v>4700</v>
      </c>
      <c r="G1553">
        <v>1</v>
      </c>
      <c r="H1553" t="s">
        <v>4697</v>
      </c>
      <c r="I1553" s="6" t="str">
        <f t="shared" si="144"/>
        <v>Yes</v>
      </c>
      <c r="J1553" s="6" t="str">
        <f t="shared" si="145"/>
        <v>No</v>
      </c>
      <c r="K1553" s="6" t="str">
        <f t="shared" si="146"/>
        <v>No</v>
      </c>
      <c r="L1553" s="6">
        <f t="shared" si="147"/>
        <v>1</v>
      </c>
      <c r="M1553" s="6" t="str">
        <f t="shared" si="148"/>
        <v>Underweight</v>
      </c>
      <c r="N1553" s="6" t="str">
        <f t="shared" si="149"/>
        <v>Prediabetic</v>
      </c>
    </row>
    <row r="1554" spans="1:14" ht="15" customHeight="1" x14ac:dyDescent="0.3">
      <c r="A1554" t="s">
        <v>3118</v>
      </c>
      <c r="B1554">
        <v>21.4</v>
      </c>
      <c r="C1554">
        <v>5.6</v>
      </c>
      <c r="D1554" t="s">
        <v>4697</v>
      </c>
      <c r="E1554" t="s">
        <v>4697</v>
      </c>
      <c r="F1554" t="s">
        <v>4697</v>
      </c>
      <c r="G1554" t="s">
        <v>4698</v>
      </c>
      <c r="H1554" t="s">
        <v>4697</v>
      </c>
      <c r="I1554" s="6" t="str">
        <f t="shared" si="144"/>
        <v>No</v>
      </c>
      <c r="J1554" s="6" t="str">
        <f t="shared" si="145"/>
        <v>No</v>
      </c>
      <c r="K1554" s="6" t="str">
        <f t="shared" si="146"/>
        <v>No</v>
      </c>
      <c r="L1554" s="6">
        <f t="shared" si="147"/>
        <v>0</v>
      </c>
      <c r="M1554" s="6" t="str">
        <f t="shared" si="148"/>
        <v>Normal Weight</v>
      </c>
      <c r="N1554" s="6" t="str">
        <f t="shared" si="149"/>
        <v>Normal</v>
      </c>
    </row>
    <row r="1555" spans="1:14" ht="15" customHeight="1" x14ac:dyDescent="0.3">
      <c r="A1555" t="s">
        <v>3120</v>
      </c>
      <c r="B1555">
        <v>23.01</v>
      </c>
      <c r="C1555">
        <v>4.68</v>
      </c>
      <c r="D1555" t="s">
        <v>4697</v>
      </c>
      <c r="E1555" t="s">
        <v>4697</v>
      </c>
      <c r="F1555" t="s">
        <v>4697</v>
      </c>
      <c r="G1555" t="s">
        <v>4698</v>
      </c>
      <c r="H1555" t="s">
        <v>4697</v>
      </c>
      <c r="I1555" s="6" t="str">
        <f t="shared" si="144"/>
        <v>No</v>
      </c>
      <c r="J1555" s="6" t="str">
        <f t="shared" si="145"/>
        <v>No</v>
      </c>
      <c r="K1555" s="6" t="str">
        <f t="shared" si="146"/>
        <v>No</v>
      </c>
      <c r="L1555" s="6">
        <f t="shared" si="147"/>
        <v>0</v>
      </c>
      <c r="M1555" s="6" t="str">
        <f t="shared" si="148"/>
        <v>Normal Weight</v>
      </c>
      <c r="N1555" s="6" t="str">
        <f t="shared" si="149"/>
        <v>Normal</v>
      </c>
    </row>
    <row r="1556" spans="1:14" ht="15" customHeight="1" x14ac:dyDescent="0.3">
      <c r="A1556" t="s">
        <v>3122</v>
      </c>
      <c r="B1556">
        <v>19.86</v>
      </c>
      <c r="C1556">
        <v>5.62</v>
      </c>
      <c r="D1556" t="s">
        <v>4699</v>
      </c>
      <c r="E1556" t="s">
        <v>4697</v>
      </c>
      <c r="F1556" t="s">
        <v>4697</v>
      </c>
      <c r="G1556" t="s">
        <v>4698</v>
      </c>
      <c r="H1556" t="s">
        <v>4697</v>
      </c>
      <c r="I1556" s="6" t="str">
        <f t="shared" si="144"/>
        <v>Yes</v>
      </c>
      <c r="J1556" s="6" t="str">
        <f t="shared" si="145"/>
        <v>No</v>
      </c>
      <c r="K1556" s="6" t="str">
        <f t="shared" si="146"/>
        <v>No</v>
      </c>
      <c r="L1556" s="6">
        <f t="shared" si="147"/>
        <v>0</v>
      </c>
      <c r="M1556" s="6" t="str">
        <f t="shared" si="148"/>
        <v>Normal Weight</v>
      </c>
      <c r="N1556" s="6" t="str">
        <f t="shared" si="149"/>
        <v>Normal</v>
      </c>
    </row>
    <row r="1557" spans="1:14" ht="15" customHeight="1" x14ac:dyDescent="0.3">
      <c r="A1557" t="s">
        <v>3124</v>
      </c>
      <c r="B1557">
        <v>33.58</v>
      </c>
      <c r="C1557">
        <v>5.08</v>
      </c>
      <c r="D1557" t="s">
        <v>4697</v>
      </c>
      <c r="E1557" t="s">
        <v>4697</v>
      </c>
      <c r="F1557" t="s">
        <v>4697</v>
      </c>
      <c r="G1557" t="s">
        <v>4698</v>
      </c>
      <c r="H1557" t="s">
        <v>4697</v>
      </c>
      <c r="I1557" s="6" t="str">
        <f t="shared" si="144"/>
        <v>No</v>
      </c>
      <c r="J1557" s="6" t="str">
        <f t="shared" si="145"/>
        <v>No</v>
      </c>
      <c r="K1557" s="6" t="str">
        <f t="shared" si="146"/>
        <v>No</v>
      </c>
      <c r="L1557" s="6">
        <f t="shared" si="147"/>
        <v>0</v>
      </c>
      <c r="M1557" s="6" t="str">
        <f t="shared" si="148"/>
        <v>Obesity</v>
      </c>
      <c r="N1557" s="6" t="str">
        <f t="shared" si="149"/>
        <v>Normal</v>
      </c>
    </row>
    <row r="1558" spans="1:14" ht="15" customHeight="1" x14ac:dyDescent="0.3">
      <c r="A1558" t="s">
        <v>3126</v>
      </c>
      <c r="B1558">
        <v>29.81</v>
      </c>
      <c r="C1558">
        <v>5.28</v>
      </c>
      <c r="D1558" t="s">
        <v>4697</v>
      </c>
      <c r="E1558" t="s">
        <v>4697</v>
      </c>
      <c r="F1558" t="s">
        <v>4697</v>
      </c>
      <c r="G1558" t="s">
        <v>4698</v>
      </c>
      <c r="H1558" t="s">
        <v>4697</v>
      </c>
      <c r="I1558" s="6" t="str">
        <f t="shared" si="144"/>
        <v>No</v>
      </c>
      <c r="J1558" s="6" t="str">
        <f t="shared" si="145"/>
        <v>No</v>
      </c>
      <c r="K1558" s="6" t="str">
        <f t="shared" si="146"/>
        <v>No</v>
      </c>
      <c r="L1558" s="6">
        <f t="shared" si="147"/>
        <v>0</v>
      </c>
      <c r="M1558" s="6" t="str">
        <f t="shared" si="148"/>
        <v>Overweight</v>
      </c>
      <c r="N1558" s="6" t="str">
        <f t="shared" si="149"/>
        <v>Normal</v>
      </c>
    </row>
    <row r="1559" spans="1:14" ht="15" customHeight="1" x14ac:dyDescent="0.3">
      <c r="A1559" t="s">
        <v>3128</v>
      </c>
      <c r="B1559">
        <v>27.4</v>
      </c>
      <c r="C1559">
        <v>4.6100000000000003</v>
      </c>
      <c r="D1559" t="s">
        <v>4697</v>
      </c>
      <c r="E1559" t="s">
        <v>4697</v>
      </c>
      <c r="F1559" t="s">
        <v>4697</v>
      </c>
      <c r="G1559" t="s">
        <v>4698</v>
      </c>
      <c r="H1559" t="s">
        <v>4697</v>
      </c>
      <c r="I1559" s="6" t="str">
        <f t="shared" si="144"/>
        <v>No</v>
      </c>
      <c r="J1559" s="6" t="str">
        <f t="shared" si="145"/>
        <v>No</v>
      </c>
      <c r="K1559" s="6" t="str">
        <f t="shared" si="146"/>
        <v>No</v>
      </c>
      <c r="L1559" s="6">
        <f t="shared" si="147"/>
        <v>0</v>
      </c>
      <c r="M1559" s="6" t="str">
        <f t="shared" si="148"/>
        <v>Overweight</v>
      </c>
      <c r="N1559" s="6" t="str">
        <f t="shared" si="149"/>
        <v>Normal</v>
      </c>
    </row>
    <row r="1560" spans="1:14" ht="15" customHeight="1" x14ac:dyDescent="0.3">
      <c r="A1560" t="s">
        <v>3130</v>
      </c>
      <c r="B1560">
        <v>17.98</v>
      </c>
      <c r="C1560">
        <v>6.57</v>
      </c>
      <c r="D1560" t="s">
        <v>4699</v>
      </c>
      <c r="E1560" t="s">
        <v>4697</v>
      </c>
      <c r="F1560" t="s">
        <v>4697</v>
      </c>
      <c r="G1560">
        <v>2</v>
      </c>
      <c r="H1560" t="s">
        <v>4697</v>
      </c>
      <c r="I1560" s="6" t="str">
        <f t="shared" si="144"/>
        <v>Yes</v>
      </c>
      <c r="J1560" s="6" t="str">
        <f t="shared" si="145"/>
        <v>No</v>
      </c>
      <c r="K1560" s="6" t="str">
        <f t="shared" si="146"/>
        <v>No</v>
      </c>
      <c r="L1560" s="6">
        <f t="shared" si="147"/>
        <v>2</v>
      </c>
      <c r="M1560" s="6" t="str">
        <f t="shared" si="148"/>
        <v>Underweight</v>
      </c>
      <c r="N1560" s="6" t="str">
        <f t="shared" si="149"/>
        <v>Diabetic</v>
      </c>
    </row>
    <row r="1561" spans="1:14" ht="15" customHeight="1" x14ac:dyDescent="0.3">
      <c r="A1561" t="s">
        <v>3132</v>
      </c>
      <c r="B1561">
        <v>37.9</v>
      </c>
      <c r="C1561">
        <v>5.83</v>
      </c>
      <c r="D1561" t="s">
        <v>4697</v>
      </c>
      <c r="E1561" t="s">
        <v>4697</v>
      </c>
      <c r="F1561" t="s">
        <v>4697</v>
      </c>
      <c r="G1561" t="s">
        <v>4698</v>
      </c>
      <c r="H1561" t="s">
        <v>4697</v>
      </c>
      <c r="I1561" s="6" t="str">
        <f t="shared" si="144"/>
        <v>No</v>
      </c>
      <c r="J1561" s="6" t="str">
        <f t="shared" si="145"/>
        <v>No</v>
      </c>
      <c r="K1561" s="6" t="str">
        <f t="shared" si="146"/>
        <v>No</v>
      </c>
      <c r="L1561" s="6">
        <f t="shared" si="147"/>
        <v>0</v>
      </c>
      <c r="M1561" s="6" t="str">
        <f t="shared" si="148"/>
        <v>Obesity</v>
      </c>
      <c r="N1561" s="6" t="str">
        <f t="shared" si="149"/>
        <v>Prediabetic</v>
      </c>
    </row>
    <row r="1562" spans="1:14" ht="15" customHeight="1" x14ac:dyDescent="0.3">
      <c r="A1562" t="s">
        <v>3134</v>
      </c>
      <c r="B1562">
        <v>25.27</v>
      </c>
      <c r="C1562">
        <v>6.98</v>
      </c>
      <c r="D1562" t="s">
        <v>4699</v>
      </c>
      <c r="E1562" t="s">
        <v>4697</v>
      </c>
      <c r="F1562" t="s">
        <v>4697</v>
      </c>
      <c r="G1562" t="s">
        <v>4698</v>
      </c>
      <c r="H1562" t="s">
        <v>4697</v>
      </c>
      <c r="I1562" s="6" t="str">
        <f t="shared" si="144"/>
        <v>Yes</v>
      </c>
      <c r="J1562" s="6" t="str">
        <f t="shared" si="145"/>
        <v>No</v>
      </c>
      <c r="K1562" s="6" t="str">
        <f t="shared" si="146"/>
        <v>No</v>
      </c>
      <c r="L1562" s="6">
        <f t="shared" si="147"/>
        <v>0</v>
      </c>
      <c r="M1562" s="6" t="str">
        <f t="shared" si="148"/>
        <v>Overweight</v>
      </c>
      <c r="N1562" s="6" t="str">
        <f t="shared" si="149"/>
        <v>Diabetic</v>
      </c>
    </row>
    <row r="1563" spans="1:14" ht="15" customHeight="1" x14ac:dyDescent="0.3">
      <c r="A1563" t="s">
        <v>3136</v>
      </c>
      <c r="B1563">
        <v>29.26</v>
      </c>
      <c r="C1563">
        <v>4.03</v>
      </c>
      <c r="D1563" t="s">
        <v>4697</v>
      </c>
      <c r="E1563" t="s">
        <v>4697</v>
      </c>
      <c r="F1563" t="s">
        <v>4697</v>
      </c>
      <c r="G1563">
        <v>1</v>
      </c>
      <c r="H1563" t="s">
        <v>4697</v>
      </c>
      <c r="I1563" s="6" t="str">
        <f t="shared" si="144"/>
        <v>No</v>
      </c>
      <c r="J1563" s="6" t="str">
        <f t="shared" si="145"/>
        <v>No</v>
      </c>
      <c r="K1563" s="6" t="str">
        <f t="shared" si="146"/>
        <v>No</v>
      </c>
      <c r="L1563" s="6">
        <f t="shared" si="147"/>
        <v>1</v>
      </c>
      <c r="M1563" s="6" t="str">
        <f t="shared" si="148"/>
        <v>Overweight</v>
      </c>
      <c r="N1563" s="6" t="str">
        <f t="shared" si="149"/>
        <v>Normal</v>
      </c>
    </row>
    <row r="1564" spans="1:14" ht="15" customHeight="1" x14ac:dyDescent="0.3">
      <c r="A1564" t="s">
        <v>3138</v>
      </c>
      <c r="B1564">
        <v>27.835000000000001</v>
      </c>
      <c r="C1564">
        <v>4.5599999999999996</v>
      </c>
      <c r="D1564" t="s">
        <v>4697</v>
      </c>
      <c r="E1564" t="s">
        <v>4697</v>
      </c>
      <c r="F1564" t="s">
        <v>4697</v>
      </c>
      <c r="G1564">
        <v>1</v>
      </c>
      <c r="H1564" t="s">
        <v>4697</v>
      </c>
      <c r="I1564" s="6" t="str">
        <f t="shared" si="144"/>
        <v>No</v>
      </c>
      <c r="J1564" s="6" t="str">
        <f t="shared" si="145"/>
        <v>No</v>
      </c>
      <c r="K1564" s="6" t="str">
        <f t="shared" si="146"/>
        <v>No</v>
      </c>
      <c r="L1564" s="6">
        <f t="shared" si="147"/>
        <v>1</v>
      </c>
      <c r="M1564" s="6" t="str">
        <f t="shared" si="148"/>
        <v>Overweight</v>
      </c>
      <c r="N1564" s="6" t="str">
        <f t="shared" si="149"/>
        <v>Normal</v>
      </c>
    </row>
    <row r="1565" spans="1:14" ht="15" customHeight="1" x14ac:dyDescent="0.3">
      <c r="A1565" t="s">
        <v>3140</v>
      </c>
      <c r="B1565">
        <v>46.53</v>
      </c>
      <c r="C1565">
        <v>5.38</v>
      </c>
      <c r="D1565" t="s">
        <v>4699</v>
      </c>
      <c r="E1565" t="s">
        <v>4697</v>
      </c>
      <c r="F1565" t="s">
        <v>4697</v>
      </c>
      <c r="G1565" t="s">
        <v>4698</v>
      </c>
      <c r="H1565" t="s">
        <v>4697</v>
      </c>
      <c r="I1565" s="6" t="str">
        <f t="shared" si="144"/>
        <v>Yes</v>
      </c>
      <c r="J1565" s="6" t="str">
        <f t="shared" si="145"/>
        <v>No</v>
      </c>
      <c r="K1565" s="6" t="str">
        <f t="shared" si="146"/>
        <v>No</v>
      </c>
      <c r="L1565" s="6">
        <f t="shared" si="147"/>
        <v>0</v>
      </c>
      <c r="M1565" s="6" t="str">
        <f t="shared" si="148"/>
        <v>Obesity</v>
      </c>
      <c r="N1565" s="6" t="str">
        <f t="shared" si="149"/>
        <v>Normal</v>
      </c>
    </row>
    <row r="1566" spans="1:14" ht="15" customHeight="1" x14ac:dyDescent="0.3">
      <c r="A1566" t="s">
        <v>3142</v>
      </c>
      <c r="B1566">
        <v>20.58</v>
      </c>
      <c r="C1566">
        <v>11.04</v>
      </c>
      <c r="D1566" t="s">
        <v>4699</v>
      </c>
      <c r="E1566" t="s">
        <v>4697</v>
      </c>
      <c r="F1566" t="s">
        <v>4697</v>
      </c>
      <c r="G1566">
        <v>1</v>
      </c>
      <c r="H1566" t="s">
        <v>4697</v>
      </c>
      <c r="I1566" s="6" t="str">
        <f t="shared" si="144"/>
        <v>Yes</v>
      </c>
      <c r="J1566" s="6" t="str">
        <f t="shared" si="145"/>
        <v>No</v>
      </c>
      <c r="K1566" s="6" t="str">
        <f t="shared" si="146"/>
        <v>No</v>
      </c>
      <c r="L1566" s="6">
        <f t="shared" si="147"/>
        <v>1</v>
      </c>
      <c r="M1566" s="6" t="str">
        <f t="shared" si="148"/>
        <v>Normal Weight</v>
      </c>
      <c r="N1566" s="6" t="str">
        <f t="shared" si="149"/>
        <v>Diabetic</v>
      </c>
    </row>
    <row r="1567" spans="1:14" ht="15" customHeight="1" x14ac:dyDescent="0.3">
      <c r="A1567" t="s">
        <v>3144</v>
      </c>
      <c r="B1567">
        <v>19.53</v>
      </c>
      <c r="C1567">
        <v>6.09</v>
      </c>
      <c r="D1567" t="s">
        <v>4699</v>
      </c>
      <c r="E1567" t="s">
        <v>4697</v>
      </c>
      <c r="F1567" t="s">
        <v>4697</v>
      </c>
      <c r="G1567" t="s">
        <v>4698</v>
      </c>
      <c r="H1567" t="s">
        <v>4697</v>
      </c>
      <c r="I1567" s="6" t="str">
        <f t="shared" si="144"/>
        <v>Yes</v>
      </c>
      <c r="J1567" s="6" t="str">
        <f t="shared" si="145"/>
        <v>No</v>
      </c>
      <c r="K1567" s="6" t="str">
        <f t="shared" si="146"/>
        <v>No</v>
      </c>
      <c r="L1567" s="6">
        <f t="shared" si="147"/>
        <v>0</v>
      </c>
      <c r="M1567" s="6" t="str">
        <f t="shared" si="148"/>
        <v>Normal Weight</v>
      </c>
      <c r="N1567" s="6" t="str">
        <f t="shared" si="149"/>
        <v>Prediabetic</v>
      </c>
    </row>
    <row r="1568" spans="1:14" ht="15" customHeight="1" x14ac:dyDescent="0.3">
      <c r="A1568" t="s">
        <v>3146</v>
      </c>
      <c r="B1568">
        <v>27.7</v>
      </c>
      <c r="C1568">
        <v>4.71</v>
      </c>
      <c r="D1568" t="s">
        <v>4697</v>
      </c>
      <c r="E1568" t="s">
        <v>4697</v>
      </c>
      <c r="F1568" t="s">
        <v>4697</v>
      </c>
      <c r="G1568">
        <v>1</v>
      </c>
      <c r="H1568" t="s">
        <v>4697</v>
      </c>
      <c r="I1568" s="6" t="str">
        <f t="shared" si="144"/>
        <v>No</v>
      </c>
      <c r="J1568" s="6" t="str">
        <f t="shared" si="145"/>
        <v>No</v>
      </c>
      <c r="K1568" s="6" t="str">
        <f t="shared" si="146"/>
        <v>No</v>
      </c>
      <c r="L1568" s="6">
        <f t="shared" si="147"/>
        <v>1</v>
      </c>
      <c r="M1568" s="6" t="str">
        <f t="shared" si="148"/>
        <v>Overweight</v>
      </c>
      <c r="N1568" s="6" t="str">
        <f t="shared" si="149"/>
        <v>Normal</v>
      </c>
    </row>
    <row r="1569" spans="1:14" ht="15" customHeight="1" x14ac:dyDescent="0.3">
      <c r="A1569" t="s">
        <v>3148</v>
      </c>
      <c r="B1569">
        <v>18.920000000000002</v>
      </c>
      <c r="C1569">
        <v>8.18</v>
      </c>
      <c r="D1569" t="s">
        <v>4697</v>
      </c>
      <c r="E1569" t="s">
        <v>4697</v>
      </c>
      <c r="F1569" t="s">
        <v>4697</v>
      </c>
      <c r="G1569" t="s">
        <v>4698</v>
      </c>
      <c r="H1569" t="s">
        <v>4697</v>
      </c>
      <c r="I1569" s="6" t="str">
        <f t="shared" si="144"/>
        <v>No</v>
      </c>
      <c r="J1569" s="6" t="str">
        <f t="shared" si="145"/>
        <v>No</v>
      </c>
      <c r="K1569" s="6" t="str">
        <f t="shared" si="146"/>
        <v>No</v>
      </c>
      <c r="L1569" s="6">
        <f t="shared" si="147"/>
        <v>0</v>
      </c>
      <c r="M1569" s="6" t="str">
        <f t="shared" si="148"/>
        <v>Normal Weight</v>
      </c>
      <c r="N1569" s="6" t="str">
        <f t="shared" si="149"/>
        <v>Diabetic</v>
      </c>
    </row>
    <row r="1570" spans="1:14" ht="15" customHeight="1" x14ac:dyDescent="0.3">
      <c r="A1570" t="s">
        <v>3150</v>
      </c>
      <c r="B1570">
        <v>17.760000000000002</v>
      </c>
      <c r="C1570">
        <v>11.18</v>
      </c>
      <c r="D1570" t="s">
        <v>4699</v>
      </c>
      <c r="E1570" t="s">
        <v>4697</v>
      </c>
      <c r="F1570" t="s">
        <v>4697</v>
      </c>
      <c r="G1570">
        <v>2</v>
      </c>
      <c r="H1570" t="s">
        <v>4697</v>
      </c>
      <c r="I1570" s="6" t="str">
        <f t="shared" si="144"/>
        <v>Yes</v>
      </c>
      <c r="J1570" s="6" t="str">
        <f t="shared" si="145"/>
        <v>No</v>
      </c>
      <c r="K1570" s="6" t="str">
        <f t="shared" si="146"/>
        <v>No</v>
      </c>
      <c r="L1570" s="6">
        <f t="shared" si="147"/>
        <v>2</v>
      </c>
      <c r="M1570" s="6" t="str">
        <f t="shared" si="148"/>
        <v>Underweight</v>
      </c>
      <c r="N1570" s="6" t="str">
        <f t="shared" si="149"/>
        <v>Diabetic</v>
      </c>
    </row>
    <row r="1571" spans="1:14" ht="15" customHeight="1" x14ac:dyDescent="0.3">
      <c r="A1571" t="s">
        <v>3152</v>
      </c>
      <c r="B1571">
        <v>29.83</v>
      </c>
      <c r="C1571">
        <v>5.03</v>
      </c>
      <c r="D1571" t="s">
        <v>4699</v>
      </c>
      <c r="E1571" t="s">
        <v>4697</v>
      </c>
      <c r="F1571" t="s">
        <v>4697</v>
      </c>
      <c r="G1571" t="s">
        <v>4698</v>
      </c>
      <c r="H1571" t="s">
        <v>4697</v>
      </c>
      <c r="I1571" s="6" t="str">
        <f t="shared" si="144"/>
        <v>Yes</v>
      </c>
      <c r="J1571" s="6" t="str">
        <f t="shared" si="145"/>
        <v>No</v>
      </c>
      <c r="K1571" s="6" t="str">
        <f t="shared" si="146"/>
        <v>No</v>
      </c>
      <c r="L1571" s="6">
        <f t="shared" si="147"/>
        <v>0</v>
      </c>
      <c r="M1571" s="6" t="str">
        <f t="shared" si="148"/>
        <v>Overweight</v>
      </c>
      <c r="N1571" s="6" t="str">
        <f t="shared" si="149"/>
        <v>Normal</v>
      </c>
    </row>
    <row r="1572" spans="1:14" ht="15" customHeight="1" x14ac:dyDescent="0.3">
      <c r="A1572" t="s">
        <v>3154</v>
      </c>
      <c r="B1572">
        <v>23.465</v>
      </c>
      <c r="C1572">
        <v>5.56</v>
      </c>
      <c r="D1572" t="s">
        <v>4697</v>
      </c>
      <c r="E1572" t="s">
        <v>4697</v>
      </c>
      <c r="F1572" t="s">
        <v>4697</v>
      </c>
      <c r="G1572">
        <v>1</v>
      </c>
      <c r="H1572" t="s">
        <v>4697</v>
      </c>
      <c r="I1572" s="6" t="str">
        <f t="shared" si="144"/>
        <v>No</v>
      </c>
      <c r="J1572" s="6" t="str">
        <f t="shared" si="145"/>
        <v>No</v>
      </c>
      <c r="K1572" s="6" t="str">
        <f t="shared" si="146"/>
        <v>No</v>
      </c>
      <c r="L1572" s="6">
        <f t="shared" si="147"/>
        <v>1</v>
      </c>
      <c r="M1572" s="6" t="str">
        <f t="shared" si="148"/>
        <v>Normal Weight</v>
      </c>
      <c r="N1572" s="6" t="str">
        <f t="shared" si="149"/>
        <v>Normal</v>
      </c>
    </row>
    <row r="1573" spans="1:14" ht="15" customHeight="1" x14ac:dyDescent="0.3">
      <c r="A1573" t="s">
        <v>3156</v>
      </c>
      <c r="B1573">
        <v>29.355</v>
      </c>
      <c r="C1573">
        <v>4.33</v>
      </c>
      <c r="D1573" t="s">
        <v>4697</v>
      </c>
      <c r="E1573" t="s">
        <v>4697</v>
      </c>
      <c r="F1573" t="s">
        <v>4697</v>
      </c>
      <c r="G1573" t="s">
        <v>4698</v>
      </c>
      <c r="H1573" t="s">
        <v>4697</v>
      </c>
      <c r="I1573" s="6" t="str">
        <f t="shared" si="144"/>
        <v>No</v>
      </c>
      <c r="J1573" s="6" t="str">
        <f t="shared" si="145"/>
        <v>No</v>
      </c>
      <c r="K1573" s="6" t="str">
        <f t="shared" si="146"/>
        <v>No</v>
      </c>
      <c r="L1573" s="6">
        <f t="shared" si="147"/>
        <v>0</v>
      </c>
      <c r="M1573" s="6" t="str">
        <f t="shared" si="148"/>
        <v>Overweight</v>
      </c>
      <c r="N1573" s="6" t="str">
        <f t="shared" si="149"/>
        <v>Normal</v>
      </c>
    </row>
    <row r="1574" spans="1:14" ht="15" customHeight="1" x14ac:dyDescent="0.3">
      <c r="A1574" t="s">
        <v>3158</v>
      </c>
      <c r="B1574">
        <v>35.49</v>
      </c>
      <c r="C1574">
        <v>5.21</v>
      </c>
      <c r="D1574" t="s">
        <v>4699</v>
      </c>
      <c r="E1574" t="s">
        <v>4697</v>
      </c>
      <c r="F1574" t="s">
        <v>4700</v>
      </c>
      <c r="G1574">
        <v>1</v>
      </c>
      <c r="H1574" t="s">
        <v>4697</v>
      </c>
      <c r="I1574" s="6" t="str">
        <f t="shared" si="144"/>
        <v>Yes</v>
      </c>
      <c r="J1574" s="6" t="str">
        <f t="shared" si="145"/>
        <v>No</v>
      </c>
      <c r="K1574" s="6" t="str">
        <f t="shared" si="146"/>
        <v>No</v>
      </c>
      <c r="L1574" s="6">
        <f t="shared" si="147"/>
        <v>1</v>
      </c>
      <c r="M1574" s="6" t="str">
        <f t="shared" si="148"/>
        <v>Obesity</v>
      </c>
      <c r="N1574" s="6" t="str">
        <f t="shared" si="149"/>
        <v>Normal</v>
      </c>
    </row>
    <row r="1575" spans="1:14" ht="15" customHeight="1" x14ac:dyDescent="0.3">
      <c r="A1575" t="s">
        <v>3160</v>
      </c>
      <c r="B1575">
        <v>26.315000000000001</v>
      </c>
      <c r="C1575">
        <v>5.89</v>
      </c>
      <c r="D1575" t="s">
        <v>4697</v>
      </c>
      <c r="E1575" t="s">
        <v>4697</v>
      </c>
      <c r="F1575" t="s">
        <v>4697</v>
      </c>
      <c r="G1575" t="s">
        <v>4698</v>
      </c>
      <c r="H1575" t="s">
        <v>4697</v>
      </c>
      <c r="I1575" s="6" t="str">
        <f t="shared" si="144"/>
        <v>No</v>
      </c>
      <c r="J1575" s="6" t="str">
        <f t="shared" si="145"/>
        <v>No</v>
      </c>
      <c r="K1575" s="6" t="str">
        <f t="shared" si="146"/>
        <v>No</v>
      </c>
      <c r="L1575" s="6">
        <f t="shared" si="147"/>
        <v>0</v>
      </c>
      <c r="M1575" s="6" t="str">
        <f t="shared" si="148"/>
        <v>Overweight</v>
      </c>
      <c r="N1575" s="6" t="str">
        <f t="shared" si="149"/>
        <v>Prediabetic</v>
      </c>
    </row>
    <row r="1576" spans="1:14" ht="15" customHeight="1" x14ac:dyDescent="0.3">
      <c r="A1576" t="s">
        <v>3162</v>
      </c>
      <c r="B1576">
        <v>19.79</v>
      </c>
      <c r="C1576">
        <v>4.8099999999999996</v>
      </c>
      <c r="D1576" t="s">
        <v>4699</v>
      </c>
      <c r="E1576" t="s">
        <v>4697</v>
      </c>
      <c r="F1576" t="s">
        <v>4697</v>
      </c>
      <c r="G1576" t="s">
        <v>4698</v>
      </c>
      <c r="H1576" t="s">
        <v>4697</v>
      </c>
      <c r="I1576" s="6" t="str">
        <f t="shared" si="144"/>
        <v>Yes</v>
      </c>
      <c r="J1576" s="6" t="str">
        <f t="shared" si="145"/>
        <v>No</v>
      </c>
      <c r="K1576" s="6" t="str">
        <f t="shared" si="146"/>
        <v>No</v>
      </c>
      <c r="L1576" s="6">
        <f t="shared" si="147"/>
        <v>0</v>
      </c>
      <c r="M1576" s="6" t="str">
        <f t="shared" si="148"/>
        <v>Normal Weight</v>
      </c>
      <c r="N1576" s="6" t="str">
        <f t="shared" si="149"/>
        <v>Normal</v>
      </c>
    </row>
    <row r="1577" spans="1:14" ht="15" customHeight="1" x14ac:dyDescent="0.3">
      <c r="A1577" t="s">
        <v>3164</v>
      </c>
      <c r="B1577">
        <v>40.564999999999998</v>
      </c>
      <c r="C1577">
        <v>5.66</v>
      </c>
      <c r="D1577" t="s">
        <v>4697</v>
      </c>
      <c r="E1577" t="s">
        <v>4697</v>
      </c>
      <c r="F1577" t="s">
        <v>4697</v>
      </c>
      <c r="G1577">
        <v>1</v>
      </c>
      <c r="H1577" t="s">
        <v>4697</v>
      </c>
      <c r="I1577" s="6" t="str">
        <f t="shared" si="144"/>
        <v>No</v>
      </c>
      <c r="J1577" s="6" t="str">
        <f t="shared" si="145"/>
        <v>No</v>
      </c>
      <c r="K1577" s="6" t="str">
        <f t="shared" si="146"/>
        <v>No</v>
      </c>
      <c r="L1577" s="6">
        <f t="shared" si="147"/>
        <v>1</v>
      </c>
      <c r="M1577" s="6" t="str">
        <f t="shared" si="148"/>
        <v>Obesity</v>
      </c>
      <c r="N1577" s="6" t="str">
        <f t="shared" si="149"/>
        <v>Normal</v>
      </c>
    </row>
    <row r="1578" spans="1:14" ht="15" customHeight="1" x14ac:dyDescent="0.3">
      <c r="A1578" t="s">
        <v>3166</v>
      </c>
      <c r="B1578">
        <v>18.03</v>
      </c>
      <c r="C1578">
        <v>10.66</v>
      </c>
      <c r="D1578" t="s">
        <v>4699</v>
      </c>
      <c r="E1578" t="s">
        <v>4697</v>
      </c>
      <c r="F1578" t="s">
        <v>4697</v>
      </c>
      <c r="G1578">
        <v>2</v>
      </c>
      <c r="H1578" t="s">
        <v>4697</v>
      </c>
      <c r="I1578" s="6" t="str">
        <f t="shared" si="144"/>
        <v>Yes</v>
      </c>
      <c r="J1578" s="6" t="str">
        <f t="shared" si="145"/>
        <v>No</v>
      </c>
      <c r="K1578" s="6" t="str">
        <f t="shared" si="146"/>
        <v>No</v>
      </c>
      <c r="L1578" s="6">
        <f t="shared" si="147"/>
        <v>2</v>
      </c>
      <c r="M1578" s="6" t="str">
        <f t="shared" si="148"/>
        <v>Underweight</v>
      </c>
      <c r="N1578" s="6" t="str">
        <f t="shared" si="149"/>
        <v>Diabetic</v>
      </c>
    </row>
    <row r="1579" spans="1:14" ht="15" customHeight="1" x14ac:dyDescent="0.3">
      <c r="A1579" t="s">
        <v>3168</v>
      </c>
      <c r="B1579">
        <v>34.65</v>
      </c>
      <c r="C1579">
        <v>5.98</v>
      </c>
      <c r="D1579" t="s">
        <v>4699</v>
      </c>
      <c r="E1579" t="s">
        <v>4697</v>
      </c>
      <c r="F1579" t="s">
        <v>4697</v>
      </c>
      <c r="G1579" t="s">
        <v>4698</v>
      </c>
      <c r="H1579" t="s">
        <v>4697</v>
      </c>
      <c r="I1579" s="6" t="str">
        <f t="shared" si="144"/>
        <v>Yes</v>
      </c>
      <c r="J1579" s="6" t="str">
        <f t="shared" si="145"/>
        <v>No</v>
      </c>
      <c r="K1579" s="6" t="str">
        <f t="shared" si="146"/>
        <v>No</v>
      </c>
      <c r="L1579" s="6">
        <f t="shared" si="147"/>
        <v>0</v>
      </c>
      <c r="M1579" s="6" t="str">
        <f t="shared" si="148"/>
        <v>Obesity</v>
      </c>
      <c r="N1579" s="6" t="str">
        <f t="shared" si="149"/>
        <v>Prediabetic</v>
      </c>
    </row>
    <row r="1580" spans="1:14" ht="15" customHeight="1" x14ac:dyDescent="0.3">
      <c r="A1580" t="s">
        <v>3170</v>
      </c>
      <c r="B1580">
        <v>42.94</v>
      </c>
      <c r="C1580">
        <v>4.34</v>
      </c>
      <c r="D1580" t="s">
        <v>4697</v>
      </c>
      <c r="E1580" t="s">
        <v>4697</v>
      </c>
      <c r="F1580" t="s">
        <v>4697</v>
      </c>
      <c r="G1580" t="s">
        <v>4698</v>
      </c>
      <c r="H1580" t="s">
        <v>4697</v>
      </c>
      <c r="I1580" s="6" t="str">
        <f t="shared" si="144"/>
        <v>No</v>
      </c>
      <c r="J1580" s="6" t="str">
        <f t="shared" si="145"/>
        <v>No</v>
      </c>
      <c r="K1580" s="6" t="str">
        <f t="shared" si="146"/>
        <v>No</v>
      </c>
      <c r="L1580" s="6">
        <f t="shared" si="147"/>
        <v>0</v>
      </c>
      <c r="M1580" s="6" t="str">
        <f t="shared" si="148"/>
        <v>Obesity</v>
      </c>
      <c r="N1580" s="6" t="str">
        <f t="shared" si="149"/>
        <v>Normal</v>
      </c>
    </row>
    <row r="1581" spans="1:14" ht="15" customHeight="1" x14ac:dyDescent="0.3">
      <c r="A1581" t="s">
        <v>3172</v>
      </c>
      <c r="B1581">
        <v>31.254999999999999</v>
      </c>
      <c r="C1581">
        <v>5.17</v>
      </c>
      <c r="D1581" t="s">
        <v>4697</v>
      </c>
      <c r="E1581" t="s">
        <v>4697</v>
      </c>
      <c r="F1581" t="s">
        <v>4697</v>
      </c>
      <c r="G1581" t="s">
        <v>4698</v>
      </c>
      <c r="H1581" t="s">
        <v>4697</v>
      </c>
      <c r="I1581" s="6" t="str">
        <f t="shared" si="144"/>
        <v>No</v>
      </c>
      <c r="J1581" s="6" t="str">
        <f t="shared" si="145"/>
        <v>No</v>
      </c>
      <c r="K1581" s="6" t="str">
        <f t="shared" si="146"/>
        <v>No</v>
      </c>
      <c r="L1581" s="6">
        <f t="shared" si="147"/>
        <v>0</v>
      </c>
      <c r="M1581" s="6" t="str">
        <f t="shared" si="148"/>
        <v>Obesity</v>
      </c>
      <c r="N1581" s="6" t="str">
        <f t="shared" si="149"/>
        <v>Normal</v>
      </c>
    </row>
    <row r="1582" spans="1:14" ht="15" customHeight="1" x14ac:dyDescent="0.3">
      <c r="A1582" t="s">
        <v>3174</v>
      </c>
      <c r="B1582">
        <v>45.43</v>
      </c>
      <c r="C1582">
        <v>4.2300000000000004</v>
      </c>
      <c r="D1582" t="s">
        <v>4699</v>
      </c>
      <c r="E1582" t="s">
        <v>4697</v>
      </c>
      <c r="F1582" t="s">
        <v>4700</v>
      </c>
      <c r="G1582">
        <v>1</v>
      </c>
      <c r="H1582" t="s">
        <v>4697</v>
      </c>
      <c r="I1582" s="6" t="str">
        <f t="shared" si="144"/>
        <v>Yes</v>
      </c>
      <c r="J1582" s="6" t="str">
        <f t="shared" si="145"/>
        <v>No</v>
      </c>
      <c r="K1582" s="6" t="str">
        <f t="shared" si="146"/>
        <v>No</v>
      </c>
      <c r="L1582" s="6">
        <f t="shared" si="147"/>
        <v>1</v>
      </c>
      <c r="M1582" s="6" t="str">
        <f t="shared" si="148"/>
        <v>Obesity</v>
      </c>
      <c r="N1582" s="6" t="str">
        <f t="shared" si="149"/>
        <v>Normal</v>
      </c>
    </row>
    <row r="1583" spans="1:14" ht="15" customHeight="1" x14ac:dyDescent="0.3">
      <c r="A1583" t="s">
        <v>3176</v>
      </c>
      <c r="B1583">
        <v>32.340000000000003</v>
      </c>
      <c r="C1583">
        <v>4.88</v>
      </c>
      <c r="D1583" t="s">
        <v>4699</v>
      </c>
      <c r="E1583" t="s">
        <v>4697</v>
      </c>
      <c r="F1583" t="s">
        <v>4700</v>
      </c>
      <c r="G1583">
        <v>1</v>
      </c>
      <c r="H1583" t="s">
        <v>4697</v>
      </c>
      <c r="I1583" s="6" t="str">
        <f t="shared" si="144"/>
        <v>Yes</v>
      </c>
      <c r="J1583" s="6" t="str">
        <f t="shared" si="145"/>
        <v>No</v>
      </c>
      <c r="K1583" s="6" t="str">
        <f t="shared" si="146"/>
        <v>No</v>
      </c>
      <c r="L1583" s="6">
        <f t="shared" si="147"/>
        <v>1</v>
      </c>
      <c r="M1583" s="6" t="str">
        <f t="shared" si="148"/>
        <v>Obesity</v>
      </c>
      <c r="N1583" s="6" t="str">
        <f t="shared" si="149"/>
        <v>Normal</v>
      </c>
    </row>
    <row r="1584" spans="1:14" ht="15" customHeight="1" x14ac:dyDescent="0.3">
      <c r="A1584" t="s">
        <v>3178</v>
      </c>
      <c r="B1584">
        <v>25.46</v>
      </c>
      <c r="C1584">
        <v>9.7100000000000009</v>
      </c>
      <c r="D1584" t="s">
        <v>4699</v>
      </c>
      <c r="E1584" t="s">
        <v>4697</v>
      </c>
      <c r="F1584" t="s">
        <v>4697</v>
      </c>
      <c r="G1584">
        <v>1</v>
      </c>
      <c r="H1584" t="s">
        <v>4697</v>
      </c>
      <c r="I1584" s="6" t="str">
        <f t="shared" si="144"/>
        <v>Yes</v>
      </c>
      <c r="J1584" s="6" t="str">
        <f t="shared" si="145"/>
        <v>No</v>
      </c>
      <c r="K1584" s="6" t="str">
        <f t="shared" si="146"/>
        <v>No</v>
      </c>
      <c r="L1584" s="6">
        <f t="shared" si="147"/>
        <v>1</v>
      </c>
      <c r="M1584" s="6" t="str">
        <f t="shared" si="148"/>
        <v>Overweight</v>
      </c>
      <c r="N1584" s="6" t="str">
        <f t="shared" si="149"/>
        <v>Diabetic</v>
      </c>
    </row>
    <row r="1585" spans="1:14" ht="15" customHeight="1" x14ac:dyDescent="0.3">
      <c r="A1585" t="s">
        <v>3180</v>
      </c>
      <c r="B1585">
        <v>37.145000000000003</v>
      </c>
      <c r="C1585">
        <v>5.32</v>
      </c>
      <c r="D1585" t="s">
        <v>4697</v>
      </c>
      <c r="E1585" t="s">
        <v>4697</v>
      </c>
      <c r="F1585" t="s">
        <v>4697</v>
      </c>
      <c r="G1585" t="s">
        <v>4698</v>
      </c>
      <c r="H1585" t="s">
        <v>4697</v>
      </c>
      <c r="I1585" s="6" t="str">
        <f t="shared" si="144"/>
        <v>No</v>
      </c>
      <c r="J1585" s="6" t="str">
        <f t="shared" si="145"/>
        <v>No</v>
      </c>
      <c r="K1585" s="6" t="str">
        <f t="shared" si="146"/>
        <v>No</v>
      </c>
      <c r="L1585" s="6">
        <f t="shared" si="147"/>
        <v>0</v>
      </c>
      <c r="M1585" s="6" t="str">
        <f t="shared" si="148"/>
        <v>Obesity</v>
      </c>
      <c r="N1585" s="6" t="str">
        <f t="shared" si="149"/>
        <v>Normal</v>
      </c>
    </row>
    <row r="1586" spans="1:14" ht="15" customHeight="1" x14ac:dyDescent="0.3">
      <c r="A1586" t="s">
        <v>3182</v>
      </c>
      <c r="B1586">
        <v>30.8</v>
      </c>
      <c r="C1586">
        <v>5.83</v>
      </c>
      <c r="D1586" t="s">
        <v>4699</v>
      </c>
      <c r="E1586" t="s">
        <v>4697</v>
      </c>
      <c r="F1586" t="s">
        <v>4697</v>
      </c>
      <c r="G1586" t="s">
        <v>4698</v>
      </c>
      <c r="H1586" t="s">
        <v>4697</v>
      </c>
      <c r="I1586" s="6" t="str">
        <f t="shared" si="144"/>
        <v>Yes</v>
      </c>
      <c r="J1586" s="6" t="str">
        <f t="shared" si="145"/>
        <v>No</v>
      </c>
      <c r="K1586" s="6" t="str">
        <f t="shared" si="146"/>
        <v>No</v>
      </c>
      <c r="L1586" s="6">
        <f t="shared" si="147"/>
        <v>0</v>
      </c>
      <c r="M1586" s="6" t="str">
        <f t="shared" si="148"/>
        <v>Obesity</v>
      </c>
      <c r="N1586" s="6" t="str">
        <f t="shared" si="149"/>
        <v>Prediabetic</v>
      </c>
    </row>
    <row r="1587" spans="1:14" ht="15" customHeight="1" x14ac:dyDescent="0.3">
      <c r="A1587" t="s">
        <v>3184</v>
      </c>
      <c r="B1587">
        <v>29.5</v>
      </c>
      <c r="C1587">
        <v>5.54</v>
      </c>
      <c r="D1587" t="s">
        <v>4699</v>
      </c>
      <c r="E1587" t="s">
        <v>4697</v>
      </c>
      <c r="F1587" t="s">
        <v>4697</v>
      </c>
      <c r="G1587" t="s">
        <v>4698</v>
      </c>
      <c r="H1587" t="s">
        <v>4697</v>
      </c>
      <c r="I1587" s="6" t="str">
        <f t="shared" si="144"/>
        <v>Yes</v>
      </c>
      <c r="J1587" s="6" t="str">
        <f t="shared" si="145"/>
        <v>No</v>
      </c>
      <c r="K1587" s="6" t="str">
        <f t="shared" si="146"/>
        <v>No</v>
      </c>
      <c r="L1587" s="6">
        <f t="shared" si="147"/>
        <v>0</v>
      </c>
      <c r="M1587" s="6" t="str">
        <f t="shared" si="148"/>
        <v>Overweight</v>
      </c>
      <c r="N1587" s="6" t="str">
        <f t="shared" si="149"/>
        <v>Normal</v>
      </c>
    </row>
    <row r="1588" spans="1:14" ht="15" customHeight="1" x14ac:dyDescent="0.3">
      <c r="A1588" t="s">
        <v>3186</v>
      </c>
      <c r="B1588">
        <v>43.39</v>
      </c>
      <c r="C1588">
        <v>5.85</v>
      </c>
      <c r="D1588" t="s">
        <v>4697</v>
      </c>
      <c r="E1588" t="s">
        <v>4699</v>
      </c>
      <c r="F1588" t="s">
        <v>4697</v>
      </c>
      <c r="G1588">
        <v>1</v>
      </c>
      <c r="H1588" t="s">
        <v>4697</v>
      </c>
      <c r="I1588" s="6" t="str">
        <f t="shared" si="144"/>
        <v>No</v>
      </c>
      <c r="J1588" s="6" t="str">
        <f t="shared" si="145"/>
        <v>Yes</v>
      </c>
      <c r="K1588" s="6" t="str">
        <f t="shared" si="146"/>
        <v>No</v>
      </c>
      <c r="L1588" s="6">
        <f t="shared" si="147"/>
        <v>1</v>
      </c>
      <c r="M1588" s="6" t="str">
        <f t="shared" si="148"/>
        <v>Obesity</v>
      </c>
      <c r="N1588" s="6" t="str">
        <f t="shared" si="149"/>
        <v>Prediabetic</v>
      </c>
    </row>
    <row r="1589" spans="1:14" ht="15" customHeight="1" x14ac:dyDescent="0.3">
      <c r="A1589" t="s">
        <v>3188</v>
      </c>
      <c r="B1589">
        <v>15.08</v>
      </c>
      <c r="C1589">
        <v>4.8499999999999996</v>
      </c>
      <c r="D1589" t="s">
        <v>4699</v>
      </c>
      <c r="E1589" t="s">
        <v>4697</v>
      </c>
      <c r="F1589" t="s">
        <v>4700</v>
      </c>
      <c r="G1589">
        <v>1</v>
      </c>
      <c r="H1589" t="s">
        <v>4697</v>
      </c>
      <c r="I1589" s="6" t="str">
        <f t="shared" si="144"/>
        <v>Yes</v>
      </c>
      <c r="J1589" s="6" t="str">
        <f t="shared" si="145"/>
        <v>No</v>
      </c>
      <c r="K1589" s="6" t="str">
        <f t="shared" si="146"/>
        <v>No</v>
      </c>
      <c r="L1589" s="6">
        <f t="shared" si="147"/>
        <v>1</v>
      </c>
      <c r="M1589" s="6" t="str">
        <f t="shared" si="148"/>
        <v>Underweight</v>
      </c>
      <c r="N1589" s="6" t="str">
        <f t="shared" si="149"/>
        <v>Normal</v>
      </c>
    </row>
    <row r="1590" spans="1:14" ht="15" customHeight="1" x14ac:dyDescent="0.3">
      <c r="A1590" t="s">
        <v>3190</v>
      </c>
      <c r="B1590">
        <v>20.48</v>
      </c>
      <c r="C1590">
        <v>11.09</v>
      </c>
      <c r="D1590" t="s">
        <v>4697</v>
      </c>
      <c r="E1590" t="s">
        <v>4697</v>
      </c>
      <c r="F1590" t="s">
        <v>4697</v>
      </c>
      <c r="G1590" t="s">
        <v>4698</v>
      </c>
      <c r="H1590" t="s">
        <v>4697</v>
      </c>
      <c r="I1590" s="6" t="str">
        <f t="shared" si="144"/>
        <v>No</v>
      </c>
      <c r="J1590" s="6" t="str">
        <f t="shared" si="145"/>
        <v>No</v>
      </c>
      <c r="K1590" s="6" t="str">
        <f t="shared" si="146"/>
        <v>No</v>
      </c>
      <c r="L1590" s="6">
        <f t="shared" si="147"/>
        <v>0</v>
      </c>
      <c r="M1590" s="6" t="str">
        <f t="shared" si="148"/>
        <v>Normal Weight</v>
      </c>
      <c r="N1590" s="6" t="str">
        <f t="shared" si="149"/>
        <v>Diabetic</v>
      </c>
    </row>
    <row r="1591" spans="1:14" ht="15" customHeight="1" x14ac:dyDescent="0.3">
      <c r="A1591" t="s">
        <v>3192</v>
      </c>
      <c r="B1591">
        <v>34.450000000000003</v>
      </c>
      <c r="C1591">
        <v>5.58</v>
      </c>
      <c r="D1591" t="s">
        <v>4699</v>
      </c>
      <c r="E1591" t="s">
        <v>4697</v>
      </c>
      <c r="F1591" t="s">
        <v>4697</v>
      </c>
      <c r="G1591" t="s">
        <v>4698</v>
      </c>
      <c r="H1591" t="s">
        <v>4697</v>
      </c>
      <c r="I1591" s="6" t="str">
        <f t="shared" si="144"/>
        <v>Yes</v>
      </c>
      <c r="J1591" s="6" t="str">
        <f t="shared" si="145"/>
        <v>No</v>
      </c>
      <c r="K1591" s="6" t="str">
        <f t="shared" si="146"/>
        <v>No</v>
      </c>
      <c r="L1591" s="6">
        <f t="shared" si="147"/>
        <v>0</v>
      </c>
      <c r="M1591" s="6" t="str">
        <f t="shared" si="148"/>
        <v>Obesity</v>
      </c>
      <c r="N1591" s="6" t="str">
        <f t="shared" si="149"/>
        <v>Normal</v>
      </c>
    </row>
    <row r="1592" spans="1:14" ht="15" customHeight="1" x14ac:dyDescent="0.3">
      <c r="A1592" t="s">
        <v>3194</v>
      </c>
      <c r="B1592">
        <v>34.21</v>
      </c>
      <c r="C1592">
        <v>9.7200000000000006</v>
      </c>
      <c r="D1592" t="s">
        <v>4699</v>
      </c>
      <c r="E1592" t="s">
        <v>4697</v>
      </c>
      <c r="F1592" t="s">
        <v>4697</v>
      </c>
      <c r="G1592" t="s">
        <v>4698</v>
      </c>
      <c r="H1592" t="s">
        <v>4697</v>
      </c>
      <c r="I1592" s="6" t="str">
        <f t="shared" si="144"/>
        <v>Yes</v>
      </c>
      <c r="J1592" s="6" t="str">
        <f t="shared" si="145"/>
        <v>No</v>
      </c>
      <c r="K1592" s="6" t="str">
        <f t="shared" si="146"/>
        <v>No</v>
      </c>
      <c r="L1592" s="6">
        <f t="shared" si="147"/>
        <v>0</v>
      </c>
      <c r="M1592" s="6" t="str">
        <f t="shared" si="148"/>
        <v>Obesity</v>
      </c>
      <c r="N1592" s="6" t="str">
        <f t="shared" si="149"/>
        <v>Diabetic</v>
      </c>
    </row>
    <row r="1593" spans="1:14" ht="15" customHeight="1" x14ac:dyDescent="0.3">
      <c r="A1593" t="s">
        <v>3196</v>
      </c>
      <c r="B1593">
        <v>28.8</v>
      </c>
      <c r="C1593">
        <v>11.41</v>
      </c>
      <c r="D1593" t="s">
        <v>4699</v>
      </c>
      <c r="E1593" t="s">
        <v>4697</v>
      </c>
      <c r="F1593" t="s">
        <v>4697</v>
      </c>
      <c r="G1593" t="s">
        <v>4698</v>
      </c>
      <c r="H1593" t="s">
        <v>4697</v>
      </c>
      <c r="I1593" s="6" t="str">
        <f t="shared" si="144"/>
        <v>Yes</v>
      </c>
      <c r="J1593" s="6" t="str">
        <f t="shared" si="145"/>
        <v>No</v>
      </c>
      <c r="K1593" s="6" t="str">
        <f t="shared" si="146"/>
        <v>No</v>
      </c>
      <c r="L1593" s="6">
        <f t="shared" si="147"/>
        <v>0</v>
      </c>
      <c r="M1593" s="6" t="str">
        <f t="shared" si="148"/>
        <v>Overweight</v>
      </c>
      <c r="N1593" s="6" t="str">
        <f t="shared" si="149"/>
        <v>Diabetic</v>
      </c>
    </row>
    <row r="1594" spans="1:14" ht="15" customHeight="1" x14ac:dyDescent="0.3">
      <c r="A1594" t="s">
        <v>3198</v>
      </c>
      <c r="B1594">
        <v>31.74</v>
      </c>
      <c r="C1594">
        <v>4.46</v>
      </c>
      <c r="D1594" t="s">
        <v>4697</v>
      </c>
      <c r="E1594" t="s">
        <v>4697</v>
      </c>
      <c r="F1594" t="s">
        <v>4700</v>
      </c>
      <c r="G1594">
        <v>1</v>
      </c>
      <c r="H1594" t="s">
        <v>4697</v>
      </c>
      <c r="I1594" s="6" t="str">
        <f t="shared" si="144"/>
        <v>No</v>
      </c>
      <c r="J1594" s="6" t="str">
        <f t="shared" si="145"/>
        <v>No</v>
      </c>
      <c r="K1594" s="6" t="str">
        <f t="shared" si="146"/>
        <v>No</v>
      </c>
      <c r="L1594" s="6">
        <f t="shared" si="147"/>
        <v>1</v>
      </c>
      <c r="M1594" s="6" t="str">
        <f t="shared" si="148"/>
        <v>Obesity</v>
      </c>
      <c r="N1594" s="6" t="str">
        <f t="shared" si="149"/>
        <v>Normal</v>
      </c>
    </row>
    <row r="1595" spans="1:14" ht="15" customHeight="1" x14ac:dyDescent="0.3">
      <c r="A1595" t="s">
        <v>3200</v>
      </c>
      <c r="B1595">
        <v>21.78</v>
      </c>
      <c r="C1595">
        <v>9.31</v>
      </c>
      <c r="D1595" t="s">
        <v>4699</v>
      </c>
      <c r="E1595" t="s">
        <v>4697</v>
      </c>
      <c r="F1595" t="s">
        <v>4697</v>
      </c>
      <c r="G1595" t="s">
        <v>4698</v>
      </c>
      <c r="H1595" t="s">
        <v>4697</v>
      </c>
      <c r="I1595" s="6" t="str">
        <f t="shared" si="144"/>
        <v>Yes</v>
      </c>
      <c r="J1595" s="6" t="str">
        <f t="shared" si="145"/>
        <v>No</v>
      </c>
      <c r="K1595" s="6" t="str">
        <f t="shared" si="146"/>
        <v>No</v>
      </c>
      <c r="L1595" s="6">
        <f t="shared" si="147"/>
        <v>0</v>
      </c>
      <c r="M1595" s="6" t="str">
        <f t="shared" si="148"/>
        <v>Normal Weight</v>
      </c>
      <c r="N1595" s="6" t="str">
        <f t="shared" si="149"/>
        <v>Diabetic</v>
      </c>
    </row>
    <row r="1596" spans="1:14" ht="15" customHeight="1" x14ac:dyDescent="0.3">
      <c r="A1596" t="s">
        <v>3202</v>
      </c>
      <c r="B1596">
        <v>23.75</v>
      </c>
      <c r="C1596">
        <v>5.03</v>
      </c>
      <c r="D1596" t="s">
        <v>4697</v>
      </c>
      <c r="E1596" t="s">
        <v>4697</v>
      </c>
      <c r="F1596" t="s">
        <v>4697</v>
      </c>
      <c r="G1596">
        <v>1</v>
      </c>
      <c r="H1596" t="s">
        <v>4697</v>
      </c>
      <c r="I1596" s="6" t="str">
        <f t="shared" si="144"/>
        <v>No</v>
      </c>
      <c r="J1596" s="6" t="str">
        <f t="shared" si="145"/>
        <v>No</v>
      </c>
      <c r="K1596" s="6" t="str">
        <f t="shared" si="146"/>
        <v>No</v>
      </c>
      <c r="L1596" s="6">
        <f t="shared" si="147"/>
        <v>1</v>
      </c>
      <c r="M1596" s="6" t="str">
        <f t="shared" si="148"/>
        <v>Normal Weight</v>
      </c>
      <c r="N1596" s="6" t="str">
        <f t="shared" si="149"/>
        <v>Normal</v>
      </c>
    </row>
    <row r="1597" spans="1:14" ht="15" customHeight="1" x14ac:dyDescent="0.3">
      <c r="A1597" t="s">
        <v>3204</v>
      </c>
      <c r="B1597">
        <v>33.21</v>
      </c>
      <c r="C1597">
        <v>5.07</v>
      </c>
      <c r="D1597" t="s">
        <v>4699</v>
      </c>
      <c r="E1597" t="s">
        <v>4697</v>
      </c>
      <c r="F1597" t="s">
        <v>4697</v>
      </c>
      <c r="G1597">
        <v>1</v>
      </c>
      <c r="H1597" t="s">
        <v>4697</v>
      </c>
      <c r="I1597" s="6" t="str">
        <f t="shared" si="144"/>
        <v>Yes</v>
      </c>
      <c r="J1597" s="6" t="str">
        <f t="shared" si="145"/>
        <v>No</v>
      </c>
      <c r="K1597" s="6" t="str">
        <f t="shared" si="146"/>
        <v>No</v>
      </c>
      <c r="L1597" s="6">
        <f t="shared" si="147"/>
        <v>1</v>
      </c>
      <c r="M1597" s="6" t="str">
        <f t="shared" si="148"/>
        <v>Obesity</v>
      </c>
      <c r="N1597" s="6" t="str">
        <f t="shared" si="149"/>
        <v>Normal</v>
      </c>
    </row>
    <row r="1598" spans="1:14" ht="15" customHeight="1" x14ac:dyDescent="0.3">
      <c r="A1598" t="s">
        <v>3206</v>
      </c>
      <c r="B1598">
        <v>17.7</v>
      </c>
      <c r="C1598">
        <v>10.42</v>
      </c>
      <c r="D1598" t="s">
        <v>4699</v>
      </c>
      <c r="E1598" t="s">
        <v>4697</v>
      </c>
      <c r="F1598" t="s">
        <v>4697</v>
      </c>
      <c r="G1598">
        <v>2</v>
      </c>
      <c r="H1598" t="s">
        <v>4697</v>
      </c>
      <c r="I1598" s="6" t="str">
        <f t="shared" si="144"/>
        <v>Yes</v>
      </c>
      <c r="J1598" s="6" t="str">
        <f t="shared" si="145"/>
        <v>No</v>
      </c>
      <c r="K1598" s="6" t="str">
        <f t="shared" si="146"/>
        <v>No</v>
      </c>
      <c r="L1598" s="6">
        <f t="shared" si="147"/>
        <v>2</v>
      </c>
      <c r="M1598" s="6" t="str">
        <f t="shared" si="148"/>
        <v>Underweight</v>
      </c>
      <c r="N1598" s="6" t="str">
        <f t="shared" si="149"/>
        <v>Diabetic</v>
      </c>
    </row>
    <row r="1599" spans="1:14" ht="15" customHeight="1" x14ac:dyDescent="0.3">
      <c r="A1599" t="s">
        <v>3208</v>
      </c>
      <c r="B1599">
        <v>17.2</v>
      </c>
      <c r="C1599">
        <v>6.45</v>
      </c>
      <c r="D1599" t="s">
        <v>4697</v>
      </c>
      <c r="E1599" t="s">
        <v>4697</v>
      </c>
      <c r="F1599" t="s">
        <v>4697</v>
      </c>
      <c r="G1599">
        <v>2</v>
      </c>
      <c r="H1599" t="s">
        <v>4697</v>
      </c>
      <c r="I1599" s="6" t="str">
        <f t="shared" si="144"/>
        <v>No</v>
      </c>
      <c r="J1599" s="6" t="str">
        <f t="shared" si="145"/>
        <v>No</v>
      </c>
      <c r="K1599" s="6" t="str">
        <f t="shared" si="146"/>
        <v>No</v>
      </c>
      <c r="L1599" s="6">
        <f t="shared" si="147"/>
        <v>2</v>
      </c>
      <c r="M1599" s="6" t="str">
        <f t="shared" si="148"/>
        <v>Underweight</v>
      </c>
      <c r="N1599" s="6" t="str">
        <f t="shared" si="149"/>
        <v>Diabetic</v>
      </c>
    </row>
    <row r="1600" spans="1:14" ht="15" customHeight="1" x14ac:dyDescent="0.3">
      <c r="A1600" t="s">
        <v>3210</v>
      </c>
      <c r="B1600">
        <v>19.21</v>
      </c>
      <c r="C1600">
        <v>5.52</v>
      </c>
      <c r="D1600" t="s">
        <v>4697</v>
      </c>
      <c r="E1600" t="s">
        <v>4697</v>
      </c>
      <c r="F1600" t="s">
        <v>4697</v>
      </c>
      <c r="G1600">
        <v>2</v>
      </c>
      <c r="H1600" t="s">
        <v>4697</v>
      </c>
      <c r="I1600" s="6" t="str">
        <f t="shared" si="144"/>
        <v>No</v>
      </c>
      <c r="J1600" s="6" t="str">
        <f t="shared" si="145"/>
        <v>No</v>
      </c>
      <c r="K1600" s="6" t="str">
        <f t="shared" si="146"/>
        <v>No</v>
      </c>
      <c r="L1600" s="6">
        <f t="shared" si="147"/>
        <v>2</v>
      </c>
      <c r="M1600" s="6" t="str">
        <f t="shared" si="148"/>
        <v>Normal Weight</v>
      </c>
      <c r="N1600" s="6" t="str">
        <f t="shared" si="149"/>
        <v>Normal</v>
      </c>
    </row>
    <row r="1601" spans="1:14" ht="15" customHeight="1" x14ac:dyDescent="0.3">
      <c r="A1601" t="s">
        <v>3212</v>
      </c>
      <c r="B1601">
        <v>23.2</v>
      </c>
      <c r="C1601">
        <v>4.41</v>
      </c>
      <c r="D1601" t="s">
        <v>4697</v>
      </c>
      <c r="E1601" t="s">
        <v>4697</v>
      </c>
      <c r="F1601" t="s">
        <v>4700</v>
      </c>
      <c r="G1601">
        <v>1</v>
      </c>
      <c r="H1601" t="s">
        <v>4697</v>
      </c>
      <c r="I1601" s="6" t="str">
        <f t="shared" si="144"/>
        <v>No</v>
      </c>
      <c r="J1601" s="6" t="str">
        <f t="shared" si="145"/>
        <v>No</v>
      </c>
      <c r="K1601" s="6" t="str">
        <f t="shared" si="146"/>
        <v>No</v>
      </c>
      <c r="L1601" s="6">
        <f t="shared" si="147"/>
        <v>1</v>
      </c>
      <c r="M1601" s="6" t="str">
        <f t="shared" si="148"/>
        <v>Normal Weight</v>
      </c>
      <c r="N1601" s="6" t="str">
        <f t="shared" si="149"/>
        <v>Normal</v>
      </c>
    </row>
    <row r="1602" spans="1:14" ht="15" customHeight="1" x14ac:dyDescent="0.3">
      <c r="A1602" t="s">
        <v>3214</v>
      </c>
      <c r="B1602">
        <v>32.5</v>
      </c>
      <c r="C1602">
        <v>4.6900000000000004</v>
      </c>
      <c r="D1602" t="s">
        <v>4699</v>
      </c>
      <c r="E1602" t="s">
        <v>4697</v>
      </c>
      <c r="F1602" t="s">
        <v>4700</v>
      </c>
      <c r="G1602">
        <v>1</v>
      </c>
      <c r="H1602" t="s">
        <v>4697</v>
      </c>
      <c r="I1602" s="6" t="str">
        <f t="shared" ref="I1602:I1665" si="150">PROPER(D1602)</f>
        <v>Yes</v>
      </c>
      <c r="J1602" s="6" t="str">
        <f t="shared" ref="J1602:J1665" si="151">PROPER(E1602)</f>
        <v>No</v>
      </c>
      <c r="K1602" s="6" t="str">
        <f t="shared" ref="K1602:K1665" si="152">IF(H1602="?",$K$4,PROPER(H1602))</f>
        <v>No</v>
      </c>
      <c r="L1602" s="6">
        <f t="shared" ref="L1602:L1665" si="153">IF(G1602="No major surgery",0,G1602)</f>
        <v>1</v>
      </c>
      <c r="M1602" s="6" t="str">
        <f t="shared" ref="M1602:M1665" si="154">IF(B1602&lt;18.5,"Underweight",IF(B1602&lt;=24.9,"Normal Weight",IF(B1602&lt;=29.9,"Overweight","Obesity")))</f>
        <v>Obesity</v>
      </c>
      <c r="N1602" s="6" t="str">
        <f t="shared" ref="N1602:N1665" si="155">IF(C1602&lt;5.7,"Normal",IF(C1602&lt;=6.4,"Prediabetic","Diabetic"))</f>
        <v>Normal</v>
      </c>
    </row>
    <row r="1603" spans="1:14" ht="15" customHeight="1" x14ac:dyDescent="0.3">
      <c r="A1603" t="s">
        <v>3216</v>
      </c>
      <c r="B1603">
        <v>20.9</v>
      </c>
      <c r="C1603">
        <v>6.94</v>
      </c>
      <c r="D1603" t="s">
        <v>4697</v>
      </c>
      <c r="E1603" t="s">
        <v>4697</v>
      </c>
      <c r="F1603" t="s">
        <v>4697</v>
      </c>
      <c r="G1603" t="s">
        <v>4698</v>
      </c>
      <c r="H1603" t="s">
        <v>4697</v>
      </c>
      <c r="I1603" s="6" t="str">
        <f t="shared" si="150"/>
        <v>No</v>
      </c>
      <c r="J1603" s="6" t="str">
        <f t="shared" si="151"/>
        <v>No</v>
      </c>
      <c r="K1603" s="6" t="str">
        <f t="shared" si="152"/>
        <v>No</v>
      </c>
      <c r="L1603" s="6">
        <f t="shared" si="153"/>
        <v>0</v>
      </c>
      <c r="M1603" s="6" t="str">
        <f t="shared" si="154"/>
        <v>Normal Weight</v>
      </c>
      <c r="N1603" s="6" t="str">
        <f t="shared" si="155"/>
        <v>Diabetic</v>
      </c>
    </row>
    <row r="1604" spans="1:14" ht="15" customHeight="1" x14ac:dyDescent="0.3">
      <c r="A1604" t="s">
        <v>3218</v>
      </c>
      <c r="B1604">
        <v>19.11</v>
      </c>
      <c r="C1604">
        <v>4.3499999999999996</v>
      </c>
      <c r="D1604" t="s">
        <v>4697</v>
      </c>
      <c r="E1604" t="s">
        <v>4697</v>
      </c>
      <c r="F1604" t="s">
        <v>4697</v>
      </c>
      <c r="G1604">
        <v>2</v>
      </c>
      <c r="H1604" t="s">
        <v>4697</v>
      </c>
      <c r="I1604" s="6" t="str">
        <f t="shared" si="150"/>
        <v>No</v>
      </c>
      <c r="J1604" s="6" t="str">
        <f t="shared" si="151"/>
        <v>No</v>
      </c>
      <c r="K1604" s="6" t="str">
        <f t="shared" si="152"/>
        <v>No</v>
      </c>
      <c r="L1604" s="6">
        <f t="shared" si="153"/>
        <v>2</v>
      </c>
      <c r="M1604" s="6" t="str">
        <f t="shared" si="154"/>
        <v>Normal Weight</v>
      </c>
      <c r="N1604" s="6" t="str">
        <f t="shared" si="155"/>
        <v>Normal</v>
      </c>
    </row>
    <row r="1605" spans="1:14" ht="15" customHeight="1" x14ac:dyDescent="0.3">
      <c r="A1605" t="s">
        <v>3220</v>
      </c>
      <c r="B1605">
        <v>31.17</v>
      </c>
      <c r="C1605">
        <v>5.28</v>
      </c>
      <c r="D1605" t="s">
        <v>4697</v>
      </c>
      <c r="E1605" t="s">
        <v>4697</v>
      </c>
      <c r="F1605" t="s">
        <v>4697</v>
      </c>
      <c r="G1605">
        <v>1</v>
      </c>
      <c r="H1605" t="s">
        <v>4697</v>
      </c>
      <c r="I1605" s="6" t="str">
        <f t="shared" si="150"/>
        <v>No</v>
      </c>
      <c r="J1605" s="6" t="str">
        <f t="shared" si="151"/>
        <v>No</v>
      </c>
      <c r="K1605" s="6" t="str">
        <f t="shared" si="152"/>
        <v>No</v>
      </c>
      <c r="L1605" s="6">
        <f t="shared" si="153"/>
        <v>1</v>
      </c>
      <c r="M1605" s="6" t="str">
        <f t="shared" si="154"/>
        <v>Obesity</v>
      </c>
      <c r="N1605" s="6" t="str">
        <f t="shared" si="155"/>
        <v>Normal</v>
      </c>
    </row>
    <row r="1606" spans="1:14" ht="15" customHeight="1" x14ac:dyDescent="0.3">
      <c r="A1606" t="s">
        <v>3222</v>
      </c>
      <c r="B1606">
        <v>36.08</v>
      </c>
      <c r="C1606">
        <v>4.29</v>
      </c>
      <c r="D1606" t="s">
        <v>4697</v>
      </c>
      <c r="E1606" t="s">
        <v>4697</v>
      </c>
      <c r="F1606" t="s">
        <v>4697</v>
      </c>
      <c r="G1606" t="s">
        <v>4698</v>
      </c>
      <c r="H1606" t="s">
        <v>4697</v>
      </c>
      <c r="I1606" s="6" t="str">
        <f t="shared" si="150"/>
        <v>No</v>
      </c>
      <c r="J1606" s="6" t="str">
        <f t="shared" si="151"/>
        <v>No</v>
      </c>
      <c r="K1606" s="6" t="str">
        <f t="shared" si="152"/>
        <v>No</v>
      </c>
      <c r="L1606" s="6">
        <f t="shared" si="153"/>
        <v>0</v>
      </c>
      <c r="M1606" s="6" t="str">
        <f t="shared" si="154"/>
        <v>Obesity</v>
      </c>
      <c r="N1606" s="6" t="str">
        <f t="shared" si="155"/>
        <v>Normal</v>
      </c>
    </row>
    <row r="1607" spans="1:14" ht="15" customHeight="1" x14ac:dyDescent="0.3">
      <c r="A1607" t="s">
        <v>3224</v>
      </c>
      <c r="B1607">
        <v>28.024999999999999</v>
      </c>
      <c r="C1607">
        <v>5.69</v>
      </c>
      <c r="D1607" t="s">
        <v>4699</v>
      </c>
      <c r="E1607" t="s">
        <v>4697</v>
      </c>
      <c r="F1607" t="s">
        <v>4697</v>
      </c>
      <c r="G1607" t="s">
        <v>4698</v>
      </c>
      <c r="H1607" t="s">
        <v>4697</v>
      </c>
      <c r="I1607" s="6" t="str">
        <f t="shared" si="150"/>
        <v>Yes</v>
      </c>
      <c r="J1607" s="6" t="str">
        <f t="shared" si="151"/>
        <v>No</v>
      </c>
      <c r="K1607" s="6" t="str">
        <f t="shared" si="152"/>
        <v>No</v>
      </c>
      <c r="L1607" s="6">
        <f t="shared" si="153"/>
        <v>0</v>
      </c>
      <c r="M1607" s="6" t="str">
        <f t="shared" si="154"/>
        <v>Overweight</v>
      </c>
      <c r="N1607" s="6" t="str">
        <f t="shared" si="155"/>
        <v>Normal</v>
      </c>
    </row>
    <row r="1608" spans="1:14" ht="15" customHeight="1" x14ac:dyDescent="0.3">
      <c r="A1608" t="s">
        <v>3226</v>
      </c>
      <c r="B1608">
        <v>24.32</v>
      </c>
      <c r="C1608">
        <v>5.56</v>
      </c>
      <c r="D1608" t="s">
        <v>4699</v>
      </c>
      <c r="E1608" t="s">
        <v>4697</v>
      </c>
      <c r="F1608" t="s">
        <v>4697</v>
      </c>
      <c r="G1608" t="s">
        <v>4698</v>
      </c>
      <c r="H1608" t="s">
        <v>4697</v>
      </c>
      <c r="I1608" s="6" t="str">
        <f t="shared" si="150"/>
        <v>Yes</v>
      </c>
      <c r="J1608" s="6" t="str">
        <f t="shared" si="151"/>
        <v>No</v>
      </c>
      <c r="K1608" s="6" t="str">
        <f t="shared" si="152"/>
        <v>No</v>
      </c>
      <c r="L1608" s="6">
        <f t="shared" si="153"/>
        <v>0</v>
      </c>
      <c r="M1608" s="6" t="str">
        <f t="shared" si="154"/>
        <v>Normal Weight</v>
      </c>
      <c r="N1608" s="6" t="str">
        <f t="shared" si="155"/>
        <v>Normal</v>
      </c>
    </row>
    <row r="1609" spans="1:14" ht="15" customHeight="1" x14ac:dyDescent="0.3">
      <c r="A1609" t="s">
        <v>3228</v>
      </c>
      <c r="B1609">
        <v>38</v>
      </c>
      <c r="C1609">
        <v>5.41</v>
      </c>
      <c r="D1609" t="s">
        <v>4699</v>
      </c>
      <c r="E1609" t="s">
        <v>4697</v>
      </c>
      <c r="F1609" t="s">
        <v>4697</v>
      </c>
      <c r="G1609">
        <v>1</v>
      </c>
      <c r="H1609" t="s">
        <v>4697</v>
      </c>
      <c r="I1609" s="6" t="str">
        <f t="shared" si="150"/>
        <v>Yes</v>
      </c>
      <c r="J1609" s="6" t="str">
        <f t="shared" si="151"/>
        <v>No</v>
      </c>
      <c r="K1609" s="6" t="str">
        <f t="shared" si="152"/>
        <v>No</v>
      </c>
      <c r="L1609" s="6">
        <f t="shared" si="153"/>
        <v>1</v>
      </c>
      <c r="M1609" s="6" t="str">
        <f t="shared" si="154"/>
        <v>Obesity</v>
      </c>
      <c r="N1609" s="6" t="str">
        <f t="shared" si="155"/>
        <v>Normal</v>
      </c>
    </row>
    <row r="1610" spans="1:14" ht="15" customHeight="1" x14ac:dyDescent="0.3">
      <c r="A1610" t="s">
        <v>3230</v>
      </c>
      <c r="B1610">
        <v>31.6</v>
      </c>
      <c r="C1610">
        <v>10.85</v>
      </c>
      <c r="D1610" t="s">
        <v>4699</v>
      </c>
      <c r="E1610" t="s">
        <v>4697</v>
      </c>
      <c r="F1610" t="s">
        <v>4697</v>
      </c>
      <c r="G1610" t="s">
        <v>4698</v>
      </c>
      <c r="H1610" t="s">
        <v>4697</v>
      </c>
      <c r="I1610" s="6" t="str">
        <f t="shared" si="150"/>
        <v>Yes</v>
      </c>
      <c r="J1610" s="6" t="str">
        <f t="shared" si="151"/>
        <v>No</v>
      </c>
      <c r="K1610" s="6" t="str">
        <f t="shared" si="152"/>
        <v>No</v>
      </c>
      <c r="L1610" s="6">
        <f t="shared" si="153"/>
        <v>0</v>
      </c>
      <c r="M1610" s="6" t="str">
        <f t="shared" si="154"/>
        <v>Obesity</v>
      </c>
      <c r="N1610" s="6" t="str">
        <f t="shared" si="155"/>
        <v>Diabetic</v>
      </c>
    </row>
    <row r="1611" spans="1:14" ht="15" customHeight="1" x14ac:dyDescent="0.3">
      <c r="A1611" t="s">
        <v>3232</v>
      </c>
      <c r="B1611">
        <v>31.02</v>
      </c>
      <c r="C1611">
        <v>11.63</v>
      </c>
      <c r="D1611" t="s">
        <v>4699</v>
      </c>
      <c r="E1611" t="s">
        <v>4697</v>
      </c>
      <c r="F1611" t="s">
        <v>4697</v>
      </c>
      <c r="G1611" t="s">
        <v>4698</v>
      </c>
      <c r="H1611" t="s">
        <v>4697</v>
      </c>
      <c r="I1611" s="6" t="str">
        <f t="shared" si="150"/>
        <v>Yes</v>
      </c>
      <c r="J1611" s="6" t="str">
        <f t="shared" si="151"/>
        <v>No</v>
      </c>
      <c r="K1611" s="6" t="str">
        <f t="shared" si="152"/>
        <v>No</v>
      </c>
      <c r="L1611" s="6">
        <f t="shared" si="153"/>
        <v>0</v>
      </c>
      <c r="M1611" s="6" t="str">
        <f t="shared" si="154"/>
        <v>Obesity</v>
      </c>
      <c r="N1611" s="6" t="str">
        <f t="shared" si="155"/>
        <v>Diabetic</v>
      </c>
    </row>
    <row r="1612" spans="1:14" ht="15" customHeight="1" x14ac:dyDescent="0.3">
      <c r="A1612" t="s">
        <v>3234</v>
      </c>
      <c r="B1612">
        <v>29.26</v>
      </c>
      <c r="C1612">
        <v>5.68</v>
      </c>
      <c r="D1612" t="s">
        <v>4699</v>
      </c>
      <c r="E1612" t="s">
        <v>4697</v>
      </c>
      <c r="F1612" t="s">
        <v>4697</v>
      </c>
      <c r="G1612">
        <v>1</v>
      </c>
      <c r="H1612" t="s">
        <v>4697</v>
      </c>
      <c r="I1612" s="6" t="str">
        <f t="shared" si="150"/>
        <v>Yes</v>
      </c>
      <c r="J1612" s="6" t="str">
        <f t="shared" si="151"/>
        <v>No</v>
      </c>
      <c r="K1612" s="6" t="str">
        <f t="shared" si="152"/>
        <v>No</v>
      </c>
      <c r="L1612" s="6">
        <f t="shared" si="153"/>
        <v>1</v>
      </c>
      <c r="M1612" s="6" t="str">
        <f t="shared" si="154"/>
        <v>Overweight</v>
      </c>
      <c r="N1612" s="6" t="str">
        <f t="shared" si="155"/>
        <v>Normal</v>
      </c>
    </row>
    <row r="1613" spans="1:14" ht="15" customHeight="1" x14ac:dyDescent="0.3">
      <c r="A1613" t="s">
        <v>3236</v>
      </c>
      <c r="B1613">
        <v>15.09</v>
      </c>
      <c r="C1613">
        <v>7.59</v>
      </c>
      <c r="D1613" t="s">
        <v>4699</v>
      </c>
      <c r="E1613" t="s">
        <v>4697</v>
      </c>
      <c r="F1613" t="s">
        <v>4697</v>
      </c>
      <c r="G1613">
        <v>2</v>
      </c>
      <c r="H1613" t="s">
        <v>4697</v>
      </c>
      <c r="I1613" s="6" t="str">
        <f t="shared" si="150"/>
        <v>Yes</v>
      </c>
      <c r="J1613" s="6" t="str">
        <f t="shared" si="151"/>
        <v>No</v>
      </c>
      <c r="K1613" s="6" t="str">
        <f t="shared" si="152"/>
        <v>No</v>
      </c>
      <c r="L1613" s="6">
        <f t="shared" si="153"/>
        <v>2</v>
      </c>
      <c r="M1613" s="6" t="str">
        <f t="shared" si="154"/>
        <v>Underweight</v>
      </c>
      <c r="N1613" s="6" t="str">
        <f t="shared" si="155"/>
        <v>Diabetic</v>
      </c>
    </row>
    <row r="1614" spans="1:14" ht="15" customHeight="1" x14ac:dyDescent="0.3">
      <c r="A1614" t="s">
        <v>3238</v>
      </c>
      <c r="B1614">
        <v>22.63</v>
      </c>
      <c r="C1614">
        <v>5.09</v>
      </c>
      <c r="D1614" t="s">
        <v>4699</v>
      </c>
      <c r="E1614" t="s">
        <v>4697</v>
      </c>
      <c r="F1614" t="s">
        <v>4697</v>
      </c>
      <c r="G1614" t="s">
        <v>4698</v>
      </c>
      <c r="H1614" t="s">
        <v>4697</v>
      </c>
      <c r="I1614" s="6" t="str">
        <f t="shared" si="150"/>
        <v>Yes</v>
      </c>
      <c r="J1614" s="6" t="str">
        <f t="shared" si="151"/>
        <v>No</v>
      </c>
      <c r="K1614" s="6" t="str">
        <f t="shared" si="152"/>
        <v>No</v>
      </c>
      <c r="L1614" s="6">
        <f t="shared" si="153"/>
        <v>0</v>
      </c>
      <c r="M1614" s="6" t="str">
        <f t="shared" si="154"/>
        <v>Normal Weight</v>
      </c>
      <c r="N1614" s="6" t="str">
        <f t="shared" si="155"/>
        <v>Normal</v>
      </c>
    </row>
    <row r="1615" spans="1:14" ht="15" customHeight="1" x14ac:dyDescent="0.3">
      <c r="A1615" t="s">
        <v>3240</v>
      </c>
      <c r="B1615">
        <v>23.46</v>
      </c>
      <c r="C1615">
        <v>4.21</v>
      </c>
      <c r="D1615" t="s">
        <v>4697</v>
      </c>
      <c r="E1615" t="s">
        <v>4697</v>
      </c>
      <c r="F1615" t="s">
        <v>4697</v>
      </c>
      <c r="G1615">
        <v>1</v>
      </c>
      <c r="H1615" t="s">
        <v>4697</v>
      </c>
      <c r="I1615" s="6" t="str">
        <f t="shared" si="150"/>
        <v>No</v>
      </c>
      <c r="J1615" s="6" t="str">
        <f t="shared" si="151"/>
        <v>No</v>
      </c>
      <c r="K1615" s="6" t="str">
        <f t="shared" si="152"/>
        <v>No</v>
      </c>
      <c r="L1615" s="6">
        <f t="shared" si="153"/>
        <v>1</v>
      </c>
      <c r="M1615" s="6" t="str">
        <f t="shared" si="154"/>
        <v>Normal Weight</v>
      </c>
      <c r="N1615" s="6" t="str">
        <f t="shared" si="155"/>
        <v>Normal</v>
      </c>
    </row>
    <row r="1616" spans="1:14" ht="15" customHeight="1" x14ac:dyDescent="0.3">
      <c r="A1616" t="s">
        <v>3242</v>
      </c>
      <c r="B1616">
        <v>22.56</v>
      </c>
      <c r="C1616">
        <v>4.34</v>
      </c>
      <c r="D1616" t="s">
        <v>4699</v>
      </c>
      <c r="E1616" t="s">
        <v>4697</v>
      </c>
      <c r="F1616" t="s">
        <v>4697</v>
      </c>
      <c r="G1616" t="s">
        <v>4698</v>
      </c>
      <c r="H1616" t="s">
        <v>4697</v>
      </c>
      <c r="I1616" s="6" t="str">
        <f t="shared" si="150"/>
        <v>Yes</v>
      </c>
      <c r="J1616" s="6" t="str">
        <f t="shared" si="151"/>
        <v>No</v>
      </c>
      <c r="K1616" s="6" t="str">
        <f t="shared" si="152"/>
        <v>No</v>
      </c>
      <c r="L1616" s="6">
        <f t="shared" si="153"/>
        <v>0</v>
      </c>
      <c r="M1616" s="6" t="str">
        <f t="shared" si="154"/>
        <v>Normal Weight</v>
      </c>
      <c r="N1616" s="6" t="str">
        <f t="shared" si="155"/>
        <v>Normal</v>
      </c>
    </row>
    <row r="1617" spans="1:14" ht="15" customHeight="1" x14ac:dyDescent="0.3">
      <c r="A1617" t="s">
        <v>3244</v>
      </c>
      <c r="B1617">
        <v>19.28</v>
      </c>
      <c r="C1617">
        <v>11.85</v>
      </c>
      <c r="D1617" t="s">
        <v>4697</v>
      </c>
      <c r="E1617" t="s">
        <v>4697</v>
      </c>
      <c r="F1617" t="s">
        <v>4697</v>
      </c>
      <c r="G1617">
        <v>2</v>
      </c>
      <c r="H1617" t="s">
        <v>4697</v>
      </c>
      <c r="I1617" s="6" t="str">
        <f t="shared" si="150"/>
        <v>No</v>
      </c>
      <c r="J1617" s="6" t="str">
        <f t="shared" si="151"/>
        <v>No</v>
      </c>
      <c r="K1617" s="6" t="str">
        <f t="shared" si="152"/>
        <v>No</v>
      </c>
      <c r="L1617" s="6">
        <f t="shared" si="153"/>
        <v>2</v>
      </c>
      <c r="M1617" s="6" t="str">
        <f t="shared" si="154"/>
        <v>Normal Weight</v>
      </c>
      <c r="N1617" s="6" t="str">
        <f t="shared" si="155"/>
        <v>Diabetic</v>
      </c>
    </row>
    <row r="1618" spans="1:14" ht="15" customHeight="1" x14ac:dyDescent="0.3">
      <c r="A1618" t="s">
        <v>3246</v>
      </c>
      <c r="B1618">
        <v>15.37</v>
      </c>
      <c r="C1618">
        <v>9.61</v>
      </c>
      <c r="D1618" t="s">
        <v>4699</v>
      </c>
      <c r="E1618" t="s">
        <v>4697</v>
      </c>
      <c r="F1618" t="s">
        <v>4697</v>
      </c>
      <c r="G1618">
        <v>2</v>
      </c>
      <c r="H1618" t="s">
        <v>4697</v>
      </c>
      <c r="I1618" s="6" t="str">
        <f t="shared" si="150"/>
        <v>Yes</v>
      </c>
      <c r="J1618" s="6" t="str">
        <f t="shared" si="151"/>
        <v>No</v>
      </c>
      <c r="K1618" s="6" t="str">
        <f t="shared" si="152"/>
        <v>No</v>
      </c>
      <c r="L1618" s="6">
        <f t="shared" si="153"/>
        <v>2</v>
      </c>
      <c r="M1618" s="6" t="str">
        <f t="shared" si="154"/>
        <v>Underweight</v>
      </c>
      <c r="N1618" s="6" t="str">
        <f t="shared" si="155"/>
        <v>Diabetic</v>
      </c>
    </row>
    <row r="1619" spans="1:14" ht="15" customHeight="1" x14ac:dyDescent="0.3">
      <c r="A1619" t="s">
        <v>3248</v>
      </c>
      <c r="B1619">
        <v>18.71</v>
      </c>
      <c r="C1619">
        <v>5.29</v>
      </c>
      <c r="D1619" t="s">
        <v>4699</v>
      </c>
      <c r="E1619" t="s">
        <v>4697</v>
      </c>
      <c r="F1619" t="s">
        <v>4697</v>
      </c>
      <c r="G1619" t="s">
        <v>4698</v>
      </c>
      <c r="H1619" t="s">
        <v>4697</v>
      </c>
      <c r="I1619" s="6" t="str">
        <f t="shared" si="150"/>
        <v>Yes</v>
      </c>
      <c r="J1619" s="6" t="str">
        <f t="shared" si="151"/>
        <v>No</v>
      </c>
      <c r="K1619" s="6" t="str">
        <f t="shared" si="152"/>
        <v>No</v>
      </c>
      <c r="L1619" s="6">
        <f t="shared" si="153"/>
        <v>0</v>
      </c>
      <c r="M1619" s="6" t="str">
        <f t="shared" si="154"/>
        <v>Normal Weight</v>
      </c>
      <c r="N1619" s="6" t="str">
        <f t="shared" si="155"/>
        <v>Normal</v>
      </c>
    </row>
    <row r="1620" spans="1:14" ht="15" customHeight="1" x14ac:dyDescent="0.3">
      <c r="A1620" t="s">
        <v>3250</v>
      </c>
      <c r="B1620">
        <v>20.61</v>
      </c>
      <c r="C1620">
        <v>6.89</v>
      </c>
      <c r="D1620" t="s">
        <v>4697</v>
      </c>
      <c r="E1620" t="s">
        <v>4697</v>
      </c>
      <c r="F1620" t="s">
        <v>4697</v>
      </c>
      <c r="G1620" t="s">
        <v>4698</v>
      </c>
      <c r="H1620" t="s">
        <v>4697</v>
      </c>
      <c r="I1620" s="6" t="str">
        <f t="shared" si="150"/>
        <v>No</v>
      </c>
      <c r="J1620" s="6" t="str">
        <f t="shared" si="151"/>
        <v>No</v>
      </c>
      <c r="K1620" s="6" t="str">
        <f t="shared" si="152"/>
        <v>No</v>
      </c>
      <c r="L1620" s="6">
        <f t="shared" si="153"/>
        <v>0</v>
      </c>
      <c r="M1620" s="6" t="str">
        <f t="shared" si="154"/>
        <v>Normal Weight</v>
      </c>
      <c r="N1620" s="6" t="str">
        <f t="shared" si="155"/>
        <v>Diabetic</v>
      </c>
    </row>
    <row r="1621" spans="1:14" ht="15" customHeight="1" x14ac:dyDescent="0.3">
      <c r="A1621" t="s">
        <v>3252</v>
      </c>
      <c r="B1621">
        <v>15.99</v>
      </c>
      <c r="C1621">
        <v>4.57</v>
      </c>
      <c r="D1621" t="s">
        <v>4699</v>
      </c>
      <c r="E1621" t="s">
        <v>4697</v>
      </c>
      <c r="F1621" t="s">
        <v>4700</v>
      </c>
      <c r="G1621">
        <v>1</v>
      </c>
      <c r="H1621" t="s">
        <v>4697</v>
      </c>
      <c r="I1621" s="6" t="str">
        <f t="shared" si="150"/>
        <v>Yes</v>
      </c>
      <c r="J1621" s="6" t="str">
        <f t="shared" si="151"/>
        <v>No</v>
      </c>
      <c r="K1621" s="6" t="str">
        <f t="shared" si="152"/>
        <v>No</v>
      </c>
      <c r="L1621" s="6">
        <f t="shared" si="153"/>
        <v>1</v>
      </c>
      <c r="M1621" s="6" t="str">
        <f t="shared" si="154"/>
        <v>Underweight</v>
      </c>
      <c r="N1621" s="6" t="str">
        <f t="shared" si="155"/>
        <v>Normal</v>
      </c>
    </row>
    <row r="1622" spans="1:14" ht="15" customHeight="1" x14ac:dyDescent="0.3">
      <c r="A1622" t="s">
        <v>3254</v>
      </c>
      <c r="B1622">
        <v>33.155000000000001</v>
      </c>
      <c r="C1622">
        <v>4.32</v>
      </c>
      <c r="D1622" t="s">
        <v>4697</v>
      </c>
      <c r="E1622" t="s">
        <v>4697</v>
      </c>
      <c r="F1622" t="s">
        <v>4697</v>
      </c>
      <c r="G1622" t="s">
        <v>4698</v>
      </c>
      <c r="H1622" t="s">
        <v>4697</v>
      </c>
      <c r="I1622" s="6" t="str">
        <f t="shared" si="150"/>
        <v>No</v>
      </c>
      <c r="J1622" s="6" t="str">
        <f t="shared" si="151"/>
        <v>No</v>
      </c>
      <c r="K1622" s="6" t="str">
        <f t="shared" si="152"/>
        <v>No</v>
      </c>
      <c r="L1622" s="6">
        <f t="shared" si="153"/>
        <v>0</v>
      </c>
      <c r="M1622" s="6" t="str">
        <f t="shared" si="154"/>
        <v>Obesity</v>
      </c>
      <c r="N1622" s="6" t="str">
        <f t="shared" si="155"/>
        <v>Normal</v>
      </c>
    </row>
    <row r="1623" spans="1:14" ht="15" customHeight="1" x14ac:dyDescent="0.3">
      <c r="A1623" t="s">
        <v>3256</v>
      </c>
      <c r="B1623">
        <v>26.22</v>
      </c>
      <c r="C1623">
        <v>5.57</v>
      </c>
      <c r="D1623" t="s">
        <v>4699</v>
      </c>
      <c r="E1623" t="s">
        <v>4697</v>
      </c>
      <c r="F1623" t="s">
        <v>4700</v>
      </c>
      <c r="G1623">
        <v>1</v>
      </c>
      <c r="H1623" t="s">
        <v>4697</v>
      </c>
      <c r="I1623" s="6" t="str">
        <f t="shared" si="150"/>
        <v>Yes</v>
      </c>
      <c r="J1623" s="6" t="str">
        <f t="shared" si="151"/>
        <v>No</v>
      </c>
      <c r="K1623" s="6" t="str">
        <f t="shared" si="152"/>
        <v>No</v>
      </c>
      <c r="L1623" s="6">
        <f t="shared" si="153"/>
        <v>1</v>
      </c>
      <c r="M1623" s="6" t="str">
        <f t="shared" si="154"/>
        <v>Overweight</v>
      </c>
      <c r="N1623" s="6" t="str">
        <f t="shared" si="155"/>
        <v>Normal</v>
      </c>
    </row>
    <row r="1624" spans="1:14" ht="15" customHeight="1" x14ac:dyDescent="0.3">
      <c r="A1624" t="s">
        <v>3258</v>
      </c>
      <c r="B1624">
        <v>21.85</v>
      </c>
      <c r="C1624">
        <v>5.26</v>
      </c>
      <c r="D1624" t="s">
        <v>4699</v>
      </c>
      <c r="E1624" t="s">
        <v>4697</v>
      </c>
      <c r="F1624" t="s">
        <v>4700</v>
      </c>
      <c r="G1624">
        <v>1</v>
      </c>
      <c r="H1624" t="s">
        <v>4697</v>
      </c>
      <c r="I1624" s="6" t="str">
        <f t="shared" si="150"/>
        <v>Yes</v>
      </c>
      <c r="J1624" s="6" t="str">
        <f t="shared" si="151"/>
        <v>No</v>
      </c>
      <c r="K1624" s="6" t="str">
        <f t="shared" si="152"/>
        <v>No</v>
      </c>
      <c r="L1624" s="6">
        <f t="shared" si="153"/>
        <v>1</v>
      </c>
      <c r="M1624" s="6" t="str">
        <f t="shared" si="154"/>
        <v>Normal Weight</v>
      </c>
      <c r="N1624" s="6" t="str">
        <f t="shared" si="155"/>
        <v>Normal</v>
      </c>
    </row>
    <row r="1625" spans="1:14" ht="15" customHeight="1" x14ac:dyDescent="0.3">
      <c r="A1625" t="s">
        <v>3260</v>
      </c>
      <c r="B1625">
        <v>30.495000000000001</v>
      </c>
      <c r="C1625">
        <v>6.25</v>
      </c>
      <c r="D1625" t="s">
        <v>4697</v>
      </c>
      <c r="E1625" t="s">
        <v>4697</v>
      </c>
      <c r="F1625" t="s">
        <v>4697</v>
      </c>
      <c r="G1625" t="s">
        <v>4698</v>
      </c>
      <c r="H1625" t="s">
        <v>4697</v>
      </c>
      <c r="I1625" s="6" t="str">
        <f t="shared" si="150"/>
        <v>No</v>
      </c>
      <c r="J1625" s="6" t="str">
        <f t="shared" si="151"/>
        <v>No</v>
      </c>
      <c r="K1625" s="6" t="str">
        <f t="shared" si="152"/>
        <v>No</v>
      </c>
      <c r="L1625" s="6">
        <f t="shared" si="153"/>
        <v>0</v>
      </c>
      <c r="M1625" s="6" t="str">
        <f t="shared" si="154"/>
        <v>Obesity</v>
      </c>
      <c r="N1625" s="6" t="str">
        <f t="shared" si="155"/>
        <v>Prediabetic</v>
      </c>
    </row>
    <row r="1626" spans="1:14" ht="15" customHeight="1" x14ac:dyDescent="0.3">
      <c r="A1626" t="s">
        <v>3262</v>
      </c>
      <c r="B1626">
        <v>34.104999999999997</v>
      </c>
      <c r="C1626">
        <v>5.67</v>
      </c>
      <c r="D1626" t="s">
        <v>4699</v>
      </c>
      <c r="E1626" t="s">
        <v>4697</v>
      </c>
      <c r="F1626" t="s">
        <v>4697</v>
      </c>
      <c r="G1626" t="s">
        <v>4698</v>
      </c>
      <c r="H1626" t="s">
        <v>4697</v>
      </c>
      <c r="I1626" s="6" t="str">
        <f t="shared" si="150"/>
        <v>Yes</v>
      </c>
      <c r="J1626" s="6" t="str">
        <f t="shared" si="151"/>
        <v>No</v>
      </c>
      <c r="K1626" s="6" t="str">
        <f t="shared" si="152"/>
        <v>No</v>
      </c>
      <c r="L1626" s="6">
        <f t="shared" si="153"/>
        <v>0</v>
      </c>
      <c r="M1626" s="6" t="str">
        <f t="shared" si="154"/>
        <v>Obesity</v>
      </c>
      <c r="N1626" s="6" t="str">
        <f t="shared" si="155"/>
        <v>Normal</v>
      </c>
    </row>
    <row r="1627" spans="1:14" ht="15" customHeight="1" x14ac:dyDescent="0.3">
      <c r="A1627" t="s">
        <v>3264</v>
      </c>
      <c r="B1627">
        <v>32.770000000000003</v>
      </c>
      <c r="C1627">
        <v>4.42</v>
      </c>
      <c r="D1627" t="s">
        <v>4699</v>
      </c>
      <c r="E1627" t="s">
        <v>4697</v>
      </c>
      <c r="F1627" t="s">
        <v>4697</v>
      </c>
      <c r="G1627">
        <v>1</v>
      </c>
      <c r="H1627" t="s">
        <v>4697</v>
      </c>
      <c r="I1627" s="6" t="str">
        <f t="shared" si="150"/>
        <v>Yes</v>
      </c>
      <c r="J1627" s="6" t="str">
        <f t="shared" si="151"/>
        <v>No</v>
      </c>
      <c r="K1627" s="6" t="str">
        <f t="shared" si="152"/>
        <v>No</v>
      </c>
      <c r="L1627" s="6">
        <f t="shared" si="153"/>
        <v>1</v>
      </c>
      <c r="M1627" s="6" t="str">
        <f t="shared" si="154"/>
        <v>Obesity</v>
      </c>
      <c r="N1627" s="6" t="str">
        <f t="shared" si="155"/>
        <v>Normal</v>
      </c>
    </row>
    <row r="1628" spans="1:14" ht="15" customHeight="1" x14ac:dyDescent="0.3">
      <c r="A1628" t="s">
        <v>3266</v>
      </c>
      <c r="B1628">
        <v>16.850000000000001</v>
      </c>
      <c r="C1628">
        <v>11.75</v>
      </c>
      <c r="D1628" t="s">
        <v>4699</v>
      </c>
      <c r="E1628" t="s">
        <v>4697</v>
      </c>
      <c r="F1628" t="s">
        <v>4697</v>
      </c>
      <c r="G1628">
        <v>2</v>
      </c>
      <c r="H1628" t="s">
        <v>4697</v>
      </c>
      <c r="I1628" s="6" t="str">
        <f t="shared" si="150"/>
        <v>Yes</v>
      </c>
      <c r="J1628" s="6" t="str">
        <f t="shared" si="151"/>
        <v>No</v>
      </c>
      <c r="K1628" s="6" t="str">
        <f t="shared" si="152"/>
        <v>No</v>
      </c>
      <c r="L1628" s="6">
        <f t="shared" si="153"/>
        <v>2</v>
      </c>
      <c r="M1628" s="6" t="str">
        <f t="shared" si="154"/>
        <v>Underweight</v>
      </c>
      <c r="N1628" s="6" t="str">
        <f t="shared" si="155"/>
        <v>Diabetic</v>
      </c>
    </row>
    <row r="1629" spans="1:14" ht="15" customHeight="1" x14ac:dyDescent="0.3">
      <c r="A1629" t="s">
        <v>3268</v>
      </c>
      <c r="B1629">
        <v>34.700000000000003</v>
      </c>
      <c r="C1629">
        <v>6.06</v>
      </c>
      <c r="D1629" t="s">
        <v>4697</v>
      </c>
      <c r="E1629" t="s">
        <v>4697</v>
      </c>
      <c r="F1629" t="s">
        <v>4697</v>
      </c>
      <c r="G1629">
        <v>1</v>
      </c>
      <c r="H1629" t="s">
        <v>4697</v>
      </c>
      <c r="I1629" s="6" t="str">
        <f t="shared" si="150"/>
        <v>No</v>
      </c>
      <c r="J1629" s="6" t="str">
        <f t="shared" si="151"/>
        <v>No</v>
      </c>
      <c r="K1629" s="6" t="str">
        <f t="shared" si="152"/>
        <v>No</v>
      </c>
      <c r="L1629" s="6">
        <f t="shared" si="153"/>
        <v>1</v>
      </c>
      <c r="M1629" s="6" t="str">
        <f t="shared" si="154"/>
        <v>Obesity</v>
      </c>
      <c r="N1629" s="6" t="str">
        <f t="shared" si="155"/>
        <v>Prediabetic</v>
      </c>
    </row>
    <row r="1630" spans="1:14" ht="15" customHeight="1" x14ac:dyDescent="0.3">
      <c r="A1630" t="s">
        <v>3270</v>
      </c>
      <c r="B1630">
        <v>37.049999999999997</v>
      </c>
      <c r="C1630">
        <v>5.48</v>
      </c>
      <c r="D1630" t="s">
        <v>4697</v>
      </c>
      <c r="E1630" t="s">
        <v>4697</v>
      </c>
      <c r="F1630" t="s">
        <v>4697</v>
      </c>
      <c r="G1630">
        <v>1</v>
      </c>
      <c r="H1630" t="s">
        <v>4697</v>
      </c>
      <c r="I1630" s="6" t="str">
        <f t="shared" si="150"/>
        <v>No</v>
      </c>
      <c r="J1630" s="6" t="str">
        <f t="shared" si="151"/>
        <v>No</v>
      </c>
      <c r="K1630" s="6" t="str">
        <f t="shared" si="152"/>
        <v>No</v>
      </c>
      <c r="L1630" s="6">
        <f t="shared" si="153"/>
        <v>1</v>
      </c>
      <c r="M1630" s="6" t="str">
        <f t="shared" si="154"/>
        <v>Obesity</v>
      </c>
      <c r="N1630" s="6" t="str">
        <f t="shared" si="155"/>
        <v>Normal</v>
      </c>
    </row>
    <row r="1631" spans="1:14" ht="15" customHeight="1" x14ac:dyDescent="0.3">
      <c r="A1631" t="s">
        <v>3272</v>
      </c>
      <c r="B1631">
        <v>18.78</v>
      </c>
      <c r="C1631">
        <v>4.45</v>
      </c>
      <c r="D1631" t="s">
        <v>4697</v>
      </c>
      <c r="E1631" t="s">
        <v>4697</v>
      </c>
      <c r="F1631" t="s">
        <v>4700</v>
      </c>
      <c r="G1631">
        <v>1</v>
      </c>
      <c r="H1631" t="s">
        <v>4697</v>
      </c>
      <c r="I1631" s="6" t="str">
        <f t="shared" si="150"/>
        <v>No</v>
      </c>
      <c r="J1631" s="6" t="str">
        <f t="shared" si="151"/>
        <v>No</v>
      </c>
      <c r="K1631" s="6" t="str">
        <f t="shared" si="152"/>
        <v>No</v>
      </c>
      <c r="L1631" s="6">
        <f t="shared" si="153"/>
        <v>1</v>
      </c>
      <c r="M1631" s="6" t="str">
        <f t="shared" si="154"/>
        <v>Normal Weight</v>
      </c>
      <c r="N1631" s="6" t="str">
        <f t="shared" si="155"/>
        <v>Normal</v>
      </c>
    </row>
    <row r="1632" spans="1:14" ht="15" customHeight="1" x14ac:dyDescent="0.3">
      <c r="A1632" t="s">
        <v>3274</v>
      </c>
      <c r="B1632">
        <v>28.024999999999999</v>
      </c>
      <c r="C1632">
        <v>5</v>
      </c>
      <c r="D1632" t="s">
        <v>4697</v>
      </c>
      <c r="E1632" t="s">
        <v>4697</v>
      </c>
      <c r="F1632" t="s">
        <v>4697</v>
      </c>
      <c r="G1632">
        <v>1</v>
      </c>
      <c r="H1632" t="s">
        <v>4697</v>
      </c>
      <c r="I1632" s="6" t="str">
        <f t="shared" si="150"/>
        <v>No</v>
      </c>
      <c r="J1632" s="6" t="str">
        <f t="shared" si="151"/>
        <v>No</v>
      </c>
      <c r="K1632" s="6" t="str">
        <f t="shared" si="152"/>
        <v>No</v>
      </c>
      <c r="L1632" s="6">
        <f t="shared" si="153"/>
        <v>1</v>
      </c>
      <c r="M1632" s="6" t="str">
        <f t="shared" si="154"/>
        <v>Overweight</v>
      </c>
      <c r="N1632" s="6" t="str">
        <f t="shared" si="155"/>
        <v>Normal</v>
      </c>
    </row>
    <row r="1633" spans="1:14" ht="15" customHeight="1" x14ac:dyDescent="0.3">
      <c r="A1633" t="s">
        <v>3276</v>
      </c>
      <c r="B1633">
        <v>35.090000000000003</v>
      </c>
      <c r="C1633">
        <v>5.84</v>
      </c>
      <c r="D1633" t="s">
        <v>4697</v>
      </c>
      <c r="E1633" t="s">
        <v>4697</v>
      </c>
      <c r="F1633" t="s">
        <v>4697</v>
      </c>
      <c r="G1633" t="s">
        <v>4698</v>
      </c>
      <c r="H1633" t="s">
        <v>4697</v>
      </c>
      <c r="I1633" s="6" t="str">
        <f t="shared" si="150"/>
        <v>No</v>
      </c>
      <c r="J1633" s="6" t="str">
        <f t="shared" si="151"/>
        <v>No</v>
      </c>
      <c r="K1633" s="6" t="str">
        <f t="shared" si="152"/>
        <v>No</v>
      </c>
      <c r="L1633" s="6">
        <f t="shared" si="153"/>
        <v>0</v>
      </c>
      <c r="M1633" s="6" t="str">
        <f t="shared" si="154"/>
        <v>Obesity</v>
      </c>
      <c r="N1633" s="6" t="str">
        <f t="shared" si="155"/>
        <v>Prediabetic</v>
      </c>
    </row>
    <row r="1634" spans="1:14" ht="15" customHeight="1" x14ac:dyDescent="0.3">
      <c r="A1634" t="s">
        <v>3278</v>
      </c>
      <c r="B1634">
        <v>34.42</v>
      </c>
      <c r="C1634">
        <v>5.21</v>
      </c>
      <c r="D1634" t="s">
        <v>4699</v>
      </c>
      <c r="E1634" t="s">
        <v>4697</v>
      </c>
      <c r="F1634" t="s">
        <v>4697</v>
      </c>
      <c r="G1634" t="s">
        <v>4698</v>
      </c>
      <c r="H1634" t="s">
        <v>4697</v>
      </c>
      <c r="I1634" s="6" t="str">
        <f t="shared" si="150"/>
        <v>Yes</v>
      </c>
      <c r="J1634" s="6" t="str">
        <f t="shared" si="151"/>
        <v>No</v>
      </c>
      <c r="K1634" s="6" t="str">
        <f t="shared" si="152"/>
        <v>No</v>
      </c>
      <c r="L1634" s="6">
        <f t="shared" si="153"/>
        <v>0</v>
      </c>
      <c r="M1634" s="6" t="str">
        <f t="shared" si="154"/>
        <v>Obesity</v>
      </c>
      <c r="N1634" s="6" t="str">
        <f t="shared" si="155"/>
        <v>Normal</v>
      </c>
    </row>
    <row r="1635" spans="1:14" ht="15" customHeight="1" x14ac:dyDescent="0.3">
      <c r="A1635" t="s">
        <v>3280</v>
      </c>
      <c r="B1635">
        <v>29.4</v>
      </c>
      <c r="C1635">
        <v>4.26</v>
      </c>
      <c r="D1635" t="s">
        <v>4697</v>
      </c>
      <c r="E1635" t="s">
        <v>4697</v>
      </c>
      <c r="F1635" t="s">
        <v>4697</v>
      </c>
      <c r="G1635" t="s">
        <v>4698</v>
      </c>
      <c r="H1635" t="s">
        <v>4697</v>
      </c>
      <c r="I1635" s="6" t="str">
        <f t="shared" si="150"/>
        <v>No</v>
      </c>
      <c r="J1635" s="6" t="str">
        <f t="shared" si="151"/>
        <v>No</v>
      </c>
      <c r="K1635" s="6" t="str">
        <f t="shared" si="152"/>
        <v>No</v>
      </c>
      <c r="L1635" s="6">
        <f t="shared" si="153"/>
        <v>0</v>
      </c>
      <c r="M1635" s="6" t="str">
        <f t="shared" si="154"/>
        <v>Overweight</v>
      </c>
      <c r="N1635" s="6" t="str">
        <f t="shared" si="155"/>
        <v>Normal</v>
      </c>
    </row>
    <row r="1636" spans="1:14" ht="15" customHeight="1" x14ac:dyDescent="0.3">
      <c r="A1636" t="s">
        <v>3282</v>
      </c>
      <c r="B1636">
        <v>21.31</v>
      </c>
      <c r="C1636">
        <v>4.17</v>
      </c>
      <c r="D1636" t="s">
        <v>4697</v>
      </c>
      <c r="E1636" t="s">
        <v>4697</v>
      </c>
      <c r="F1636" t="s">
        <v>4697</v>
      </c>
      <c r="G1636" t="s">
        <v>4698</v>
      </c>
      <c r="H1636" t="s">
        <v>4697</v>
      </c>
      <c r="I1636" s="6" t="str">
        <f t="shared" si="150"/>
        <v>No</v>
      </c>
      <c r="J1636" s="6" t="str">
        <f t="shared" si="151"/>
        <v>No</v>
      </c>
      <c r="K1636" s="6" t="str">
        <f t="shared" si="152"/>
        <v>No</v>
      </c>
      <c r="L1636" s="6">
        <f t="shared" si="153"/>
        <v>0</v>
      </c>
      <c r="M1636" s="6" t="str">
        <f t="shared" si="154"/>
        <v>Normal Weight</v>
      </c>
      <c r="N1636" s="6" t="str">
        <f t="shared" si="155"/>
        <v>Normal</v>
      </c>
    </row>
    <row r="1637" spans="1:14" ht="15" customHeight="1" x14ac:dyDescent="0.3">
      <c r="A1637" t="s">
        <v>3284</v>
      </c>
      <c r="B1637">
        <v>19.559999999999999</v>
      </c>
      <c r="C1637">
        <v>11.96</v>
      </c>
      <c r="D1637" t="s">
        <v>4697</v>
      </c>
      <c r="E1637" t="s">
        <v>4697</v>
      </c>
      <c r="F1637" t="s">
        <v>4697</v>
      </c>
      <c r="G1637" t="s">
        <v>4698</v>
      </c>
      <c r="H1637" t="s">
        <v>4697</v>
      </c>
      <c r="I1637" s="6" t="str">
        <f t="shared" si="150"/>
        <v>No</v>
      </c>
      <c r="J1637" s="6" t="str">
        <f t="shared" si="151"/>
        <v>No</v>
      </c>
      <c r="K1637" s="6" t="str">
        <f t="shared" si="152"/>
        <v>No</v>
      </c>
      <c r="L1637" s="6">
        <f t="shared" si="153"/>
        <v>0</v>
      </c>
      <c r="M1637" s="6" t="str">
        <f t="shared" si="154"/>
        <v>Normal Weight</v>
      </c>
      <c r="N1637" s="6" t="str">
        <f t="shared" si="155"/>
        <v>Diabetic</v>
      </c>
    </row>
    <row r="1638" spans="1:14" ht="15" customHeight="1" x14ac:dyDescent="0.3">
      <c r="A1638" t="s">
        <v>3286</v>
      </c>
      <c r="B1638">
        <v>37.335000000000001</v>
      </c>
      <c r="C1638">
        <v>6.26</v>
      </c>
      <c r="D1638" t="s">
        <v>4699</v>
      </c>
      <c r="E1638" t="s">
        <v>4697</v>
      </c>
      <c r="F1638" t="s">
        <v>4697</v>
      </c>
      <c r="G1638">
        <v>1</v>
      </c>
      <c r="H1638" t="s">
        <v>4697</v>
      </c>
      <c r="I1638" s="6" t="str">
        <f t="shared" si="150"/>
        <v>Yes</v>
      </c>
      <c r="J1638" s="6" t="str">
        <f t="shared" si="151"/>
        <v>No</v>
      </c>
      <c r="K1638" s="6" t="str">
        <f t="shared" si="152"/>
        <v>No</v>
      </c>
      <c r="L1638" s="6">
        <f t="shared" si="153"/>
        <v>1</v>
      </c>
      <c r="M1638" s="6" t="str">
        <f t="shared" si="154"/>
        <v>Obesity</v>
      </c>
      <c r="N1638" s="6" t="str">
        <f t="shared" si="155"/>
        <v>Prediabetic</v>
      </c>
    </row>
    <row r="1639" spans="1:14" ht="15" customHeight="1" x14ac:dyDescent="0.3">
      <c r="A1639" t="s">
        <v>3288</v>
      </c>
      <c r="B1639">
        <v>19.53</v>
      </c>
      <c r="C1639">
        <v>11.68</v>
      </c>
      <c r="D1639" t="s">
        <v>4697</v>
      </c>
      <c r="E1639" t="s">
        <v>4697</v>
      </c>
      <c r="F1639" t="s">
        <v>4697</v>
      </c>
      <c r="G1639" t="s">
        <v>4698</v>
      </c>
      <c r="H1639" t="s">
        <v>4697</v>
      </c>
      <c r="I1639" s="6" t="str">
        <f t="shared" si="150"/>
        <v>No</v>
      </c>
      <c r="J1639" s="6" t="str">
        <f t="shared" si="151"/>
        <v>No</v>
      </c>
      <c r="K1639" s="6" t="str">
        <f t="shared" si="152"/>
        <v>No</v>
      </c>
      <c r="L1639" s="6">
        <f t="shared" si="153"/>
        <v>0</v>
      </c>
      <c r="M1639" s="6" t="str">
        <f t="shared" si="154"/>
        <v>Normal Weight</v>
      </c>
      <c r="N1639" s="6" t="str">
        <f t="shared" si="155"/>
        <v>Diabetic</v>
      </c>
    </row>
    <row r="1640" spans="1:14" ht="15" customHeight="1" x14ac:dyDescent="0.3">
      <c r="A1640" t="s">
        <v>3290</v>
      </c>
      <c r="B1640">
        <v>34.1</v>
      </c>
      <c r="C1640">
        <v>5.16</v>
      </c>
      <c r="D1640" t="s">
        <v>4697</v>
      </c>
      <c r="E1640" t="s">
        <v>4697</v>
      </c>
      <c r="F1640" t="s">
        <v>4697</v>
      </c>
      <c r="G1640" t="s">
        <v>4698</v>
      </c>
      <c r="H1640" t="s">
        <v>4697</v>
      </c>
      <c r="I1640" s="6" t="str">
        <f t="shared" si="150"/>
        <v>No</v>
      </c>
      <c r="J1640" s="6" t="str">
        <f t="shared" si="151"/>
        <v>No</v>
      </c>
      <c r="K1640" s="6" t="str">
        <f t="shared" si="152"/>
        <v>No</v>
      </c>
      <c r="L1640" s="6">
        <f t="shared" si="153"/>
        <v>0</v>
      </c>
      <c r="M1640" s="6" t="str">
        <f t="shared" si="154"/>
        <v>Obesity</v>
      </c>
      <c r="N1640" s="6" t="str">
        <f t="shared" si="155"/>
        <v>Normal</v>
      </c>
    </row>
    <row r="1641" spans="1:14" ht="15" customHeight="1" x14ac:dyDescent="0.3">
      <c r="A1641" t="s">
        <v>3292</v>
      </c>
      <c r="B1641">
        <v>16.5</v>
      </c>
      <c r="C1641">
        <v>6.9</v>
      </c>
      <c r="D1641" t="s">
        <v>4699</v>
      </c>
      <c r="E1641" t="s">
        <v>4697</v>
      </c>
      <c r="F1641" t="s">
        <v>4697</v>
      </c>
      <c r="G1641">
        <v>2</v>
      </c>
      <c r="H1641" t="s">
        <v>4697</v>
      </c>
      <c r="I1641" s="6" t="str">
        <f t="shared" si="150"/>
        <v>Yes</v>
      </c>
      <c r="J1641" s="6" t="str">
        <f t="shared" si="151"/>
        <v>No</v>
      </c>
      <c r="K1641" s="6" t="str">
        <f t="shared" si="152"/>
        <v>No</v>
      </c>
      <c r="L1641" s="6">
        <f t="shared" si="153"/>
        <v>2</v>
      </c>
      <c r="M1641" s="6" t="str">
        <f t="shared" si="154"/>
        <v>Underweight</v>
      </c>
      <c r="N1641" s="6" t="str">
        <f t="shared" si="155"/>
        <v>Diabetic</v>
      </c>
    </row>
    <row r="1642" spans="1:14" ht="15" customHeight="1" x14ac:dyDescent="0.3">
      <c r="A1642" t="s">
        <v>3294</v>
      </c>
      <c r="B1642">
        <v>30.69</v>
      </c>
      <c r="C1642">
        <v>4.83</v>
      </c>
      <c r="D1642" t="s">
        <v>4697</v>
      </c>
      <c r="E1642" t="s">
        <v>4697</v>
      </c>
      <c r="F1642" t="s">
        <v>4697</v>
      </c>
      <c r="G1642">
        <v>1</v>
      </c>
      <c r="H1642" t="s">
        <v>4697</v>
      </c>
      <c r="I1642" s="6" t="str">
        <f t="shared" si="150"/>
        <v>No</v>
      </c>
      <c r="J1642" s="6" t="str">
        <f t="shared" si="151"/>
        <v>No</v>
      </c>
      <c r="K1642" s="6" t="str">
        <f t="shared" si="152"/>
        <v>No</v>
      </c>
      <c r="L1642" s="6">
        <f t="shared" si="153"/>
        <v>1</v>
      </c>
      <c r="M1642" s="6" t="str">
        <f t="shared" si="154"/>
        <v>Obesity</v>
      </c>
      <c r="N1642" s="6" t="str">
        <f t="shared" si="155"/>
        <v>Normal</v>
      </c>
    </row>
    <row r="1643" spans="1:14" ht="15" customHeight="1" x14ac:dyDescent="0.3">
      <c r="A1643" t="s">
        <v>3296</v>
      </c>
      <c r="B1643">
        <v>28.93</v>
      </c>
      <c r="C1643">
        <v>4.87</v>
      </c>
      <c r="D1643" t="s">
        <v>4697</v>
      </c>
      <c r="E1643" t="s">
        <v>4697</v>
      </c>
      <c r="F1643" t="s">
        <v>4697</v>
      </c>
      <c r="G1643">
        <v>1</v>
      </c>
      <c r="H1643" t="s">
        <v>4697</v>
      </c>
      <c r="I1643" s="6" t="str">
        <f t="shared" si="150"/>
        <v>No</v>
      </c>
      <c r="J1643" s="6" t="str">
        <f t="shared" si="151"/>
        <v>No</v>
      </c>
      <c r="K1643" s="6" t="str">
        <f t="shared" si="152"/>
        <v>No</v>
      </c>
      <c r="L1643" s="6">
        <f t="shared" si="153"/>
        <v>1</v>
      </c>
      <c r="M1643" s="6" t="str">
        <f t="shared" si="154"/>
        <v>Overweight</v>
      </c>
      <c r="N1643" s="6" t="str">
        <f t="shared" si="155"/>
        <v>Normal</v>
      </c>
    </row>
    <row r="1644" spans="1:14" ht="15" customHeight="1" x14ac:dyDescent="0.3">
      <c r="A1644" t="s">
        <v>3298</v>
      </c>
      <c r="B1644">
        <v>38.9</v>
      </c>
      <c r="C1644">
        <v>4.28</v>
      </c>
      <c r="D1644" t="s">
        <v>4697</v>
      </c>
      <c r="E1644" t="s">
        <v>4697</v>
      </c>
      <c r="F1644" t="s">
        <v>4697</v>
      </c>
      <c r="G1644" t="s">
        <v>4698</v>
      </c>
      <c r="H1644" t="s">
        <v>4697</v>
      </c>
      <c r="I1644" s="6" t="str">
        <f t="shared" si="150"/>
        <v>No</v>
      </c>
      <c r="J1644" s="6" t="str">
        <f t="shared" si="151"/>
        <v>No</v>
      </c>
      <c r="K1644" s="6" t="str">
        <f t="shared" si="152"/>
        <v>No</v>
      </c>
      <c r="L1644" s="6">
        <f t="shared" si="153"/>
        <v>0</v>
      </c>
      <c r="M1644" s="6" t="str">
        <f t="shared" si="154"/>
        <v>Obesity</v>
      </c>
      <c r="N1644" s="6" t="str">
        <f t="shared" si="155"/>
        <v>Normal</v>
      </c>
    </row>
    <row r="1645" spans="1:14" ht="15" customHeight="1" x14ac:dyDescent="0.3">
      <c r="A1645" t="s">
        <v>3300</v>
      </c>
      <c r="B1645">
        <v>26.9</v>
      </c>
      <c r="C1645">
        <v>4.07</v>
      </c>
      <c r="D1645" t="s">
        <v>4697</v>
      </c>
      <c r="E1645" t="s">
        <v>4697</v>
      </c>
      <c r="F1645" t="s">
        <v>4697</v>
      </c>
      <c r="G1645" t="s">
        <v>4698</v>
      </c>
      <c r="H1645" t="s">
        <v>4697</v>
      </c>
      <c r="I1645" s="6" t="str">
        <f t="shared" si="150"/>
        <v>No</v>
      </c>
      <c r="J1645" s="6" t="str">
        <f t="shared" si="151"/>
        <v>No</v>
      </c>
      <c r="K1645" s="6" t="str">
        <f t="shared" si="152"/>
        <v>No</v>
      </c>
      <c r="L1645" s="6">
        <f t="shared" si="153"/>
        <v>0</v>
      </c>
      <c r="M1645" s="6" t="str">
        <f t="shared" si="154"/>
        <v>Overweight</v>
      </c>
      <c r="N1645" s="6" t="str">
        <f t="shared" si="155"/>
        <v>Normal</v>
      </c>
    </row>
    <row r="1646" spans="1:14" ht="15" customHeight="1" x14ac:dyDescent="0.3">
      <c r="A1646" t="s">
        <v>3302</v>
      </c>
      <c r="B1646">
        <v>24.86</v>
      </c>
      <c r="C1646">
        <v>6.23</v>
      </c>
      <c r="D1646" t="s">
        <v>4697</v>
      </c>
      <c r="E1646" t="s">
        <v>4697</v>
      </c>
      <c r="F1646" t="s">
        <v>4697</v>
      </c>
      <c r="G1646" t="s">
        <v>4698</v>
      </c>
      <c r="H1646" t="s">
        <v>4697</v>
      </c>
      <c r="I1646" s="6" t="str">
        <f t="shared" si="150"/>
        <v>No</v>
      </c>
      <c r="J1646" s="6" t="str">
        <f t="shared" si="151"/>
        <v>No</v>
      </c>
      <c r="K1646" s="6" t="str">
        <f t="shared" si="152"/>
        <v>No</v>
      </c>
      <c r="L1646" s="6">
        <f t="shared" si="153"/>
        <v>0</v>
      </c>
      <c r="M1646" s="6" t="str">
        <f t="shared" si="154"/>
        <v>Normal Weight</v>
      </c>
      <c r="N1646" s="6" t="str">
        <f t="shared" si="155"/>
        <v>Prediabetic</v>
      </c>
    </row>
    <row r="1647" spans="1:14" ht="15" customHeight="1" x14ac:dyDescent="0.3">
      <c r="A1647" t="s">
        <v>3304</v>
      </c>
      <c r="B1647">
        <v>39.14</v>
      </c>
      <c r="C1647">
        <v>6.24</v>
      </c>
      <c r="D1647" t="s">
        <v>4697</v>
      </c>
      <c r="E1647" t="s">
        <v>4699</v>
      </c>
      <c r="F1647" t="s">
        <v>4697</v>
      </c>
      <c r="G1647">
        <v>1</v>
      </c>
      <c r="H1647" t="s">
        <v>4697</v>
      </c>
      <c r="I1647" s="6" t="str">
        <f t="shared" si="150"/>
        <v>No</v>
      </c>
      <c r="J1647" s="6" t="str">
        <f t="shared" si="151"/>
        <v>Yes</v>
      </c>
      <c r="K1647" s="6" t="str">
        <f t="shared" si="152"/>
        <v>No</v>
      </c>
      <c r="L1647" s="6">
        <f t="shared" si="153"/>
        <v>1</v>
      </c>
      <c r="M1647" s="6" t="str">
        <f t="shared" si="154"/>
        <v>Obesity</v>
      </c>
      <c r="N1647" s="6" t="str">
        <f t="shared" si="155"/>
        <v>Prediabetic</v>
      </c>
    </row>
    <row r="1648" spans="1:14" ht="15" customHeight="1" x14ac:dyDescent="0.3">
      <c r="A1648" t="s">
        <v>3306</v>
      </c>
      <c r="B1648">
        <v>39.799999999999997</v>
      </c>
      <c r="C1648">
        <v>6.17</v>
      </c>
      <c r="D1648" t="s">
        <v>4697</v>
      </c>
      <c r="E1648" t="s">
        <v>4697</v>
      </c>
      <c r="F1648" t="s">
        <v>4700</v>
      </c>
      <c r="G1648">
        <v>1</v>
      </c>
      <c r="H1648" t="s">
        <v>4697</v>
      </c>
      <c r="I1648" s="6" t="str">
        <f t="shared" si="150"/>
        <v>No</v>
      </c>
      <c r="J1648" s="6" t="str">
        <f t="shared" si="151"/>
        <v>No</v>
      </c>
      <c r="K1648" s="6" t="str">
        <f t="shared" si="152"/>
        <v>No</v>
      </c>
      <c r="L1648" s="6">
        <f t="shared" si="153"/>
        <v>1</v>
      </c>
      <c r="M1648" s="6" t="str">
        <f t="shared" si="154"/>
        <v>Obesity</v>
      </c>
      <c r="N1648" s="6" t="str">
        <f t="shared" si="155"/>
        <v>Prediabetic</v>
      </c>
    </row>
    <row r="1649" spans="1:14" ht="15" customHeight="1" x14ac:dyDescent="0.3">
      <c r="A1649" t="s">
        <v>3308</v>
      </c>
      <c r="B1649">
        <v>34.32</v>
      </c>
      <c r="C1649">
        <v>5.16</v>
      </c>
      <c r="D1649" t="s">
        <v>4697</v>
      </c>
      <c r="E1649" t="s">
        <v>4697</v>
      </c>
      <c r="F1649" t="s">
        <v>4697</v>
      </c>
      <c r="G1649">
        <v>1</v>
      </c>
      <c r="H1649" t="s">
        <v>4697</v>
      </c>
      <c r="I1649" s="6" t="str">
        <f t="shared" si="150"/>
        <v>No</v>
      </c>
      <c r="J1649" s="6" t="str">
        <f t="shared" si="151"/>
        <v>No</v>
      </c>
      <c r="K1649" s="6" t="str">
        <f t="shared" si="152"/>
        <v>No</v>
      </c>
      <c r="L1649" s="6">
        <f t="shared" si="153"/>
        <v>1</v>
      </c>
      <c r="M1649" s="6" t="str">
        <f t="shared" si="154"/>
        <v>Obesity</v>
      </c>
      <c r="N1649" s="6" t="str">
        <f t="shared" si="155"/>
        <v>Normal</v>
      </c>
    </row>
    <row r="1650" spans="1:14" ht="15" customHeight="1" x14ac:dyDescent="0.3">
      <c r="A1650" t="s">
        <v>3310</v>
      </c>
      <c r="B1650">
        <v>32.51</v>
      </c>
      <c r="C1650">
        <v>4.3</v>
      </c>
      <c r="D1650" t="s">
        <v>4697</v>
      </c>
      <c r="E1650" t="s">
        <v>4697</v>
      </c>
      <c r="F1650" t="s">
        <v>4697</v>
      </c>
      <c r="G1650" t="s">
        <v>4698</v>
      </c>
      <c r="H1650" t="s">
        <v>4697</v>
      </c>
      <c r="I1650" s="6" t="str">
        <f t="shared" si="150"/>
        <v>No</v>
      </c>
      <c r="J1650" s="6" t="str">
        <f t="shared" si="151"/>
        <v>No</v>
      </c>
      <c r="K1650" s="6" t="str">
        <f t="shared" si="152"/>
        <v>No</v>
      </c>
      <c r="L1650" s="6">
        <f t="shared" si="153"/>
        <v>0</v>
      </c>
      <c r="M1650" s="6" t="str">
        <f t="shared" si="154"/>
        <v>Obesity</v>
      </c>
      <c r="N1650" s="6" t="str">
        <f t="shared" si="155"/>
        <v>Normal</v>
      </c>
    </row>
    <row r="1651" spans="1:14" ht="15" customHeight="1" x14ac:dyDescent="0.3">
      <c r="A1651" t="s">
        <v>3312</v>
      </c>
      <c r="B1651">
        <v>30.71</v>
      </c>
      <c r="C1651">
        <v>6.14</v>
      </c>
      <c r="D1651" t="s">
        <v>4697</v>
      </c>
      <c r="E1651" t="s">
        <v>4697</v>
      </c>
      <c r="F1651" t="s">
        <v>4700</v>
      </c>
      <c r="G1651">
        <v>1</v>
      </c>
      <c r="H1651" t="s">
        <v>4697</v>
      </c>
      <c r="I1651" s="6" t="str">
        <f t="shared" si="150"/>
        <v>No</v>
      </c>
      <c r="J1651" s="6" t="str">
        <f t="shared" si="151"/>
        <v>No</v>
      </c>
      <c r="K1651" s="6" t="str">
        <f t="shared" si="152"/>
        <v>No</v>
      </c>
      <c r="L1651" s="6">
        <f t="shared" si="153"/>
        <v>1</v>
      </c>
      <c r="M1651" s="6" t="str">
        <f t="shared" si="154"/>
        <v>Obesity</v>
      </c>
      <c r="N1651" s="6" t="str">
        <f t="shared" si="155"/>
        <v>Prediabetic</v>
      </c>
    </row>
    <row r="1652" spans="1:14" ht="15" customHeight="1" x14ac:dyDescent="0.3">
      <c r="A1652" t="s">
        <v>3314</v>
      </c>
      <c r="B1652">
        <v>28.9</v>
      </c>
      <c r="C1652">
        <v>5.36</v>
      </c>
      <c r="D1652" t="s">
        <v>4697</v>
      </c>
      <c r="E1652" t="s">
        <v>4697</v>
      </c>
      <c r="F1652" t="s">
        <v>4697</v>
      </c>
      <c r="G1652">
        <v>1</v>
      </c>
      <c r="H1652" t="s">
        <v>4697</v>
      </c>
      <c r="I1652" s="6" t="str">
        <f t="shared" si="150"/>
        <v>No</v>
      </c>
      <c r="J1652" s="6" t="str">
        <f t="shared" si="151"/>
        <v>No</v>
      </c>
      <c r="K1652" s="6" t="str">
        <f t="shared" si="152"/>
        <v>No</v>
      </c>
      <c r="L1652" s="6">
        <f t="shared" si="153"/>
        <v>1</v>
      </c>
      <c r="M1652" s="6" t="str">
        <f t="shared" si="154"/>
        <v>Overweight</v>
      </c>
      <c r="N1652" s="6" t="str">
        <f t="shared" si="155"/>
        <v>Normal</v>
      </c>
    </row>
    <row r="1653" spans="1:14" ht="15" customHeight="1" x14ac:dyDescent="0.3">
      <c r="A1653" t="s">
        <v>3316</v>
      </c>
      <c r="B1653">
        <v>36.19</v>
      </c>
      <c r="C1653">
        <v>4.3</v>
      </c>
      <c r="D1653" t="s">
        <v>4697</v>
      </c>
      <c r="E1653" t="s">
        <v>4697</v>
      </c>
      <c r="F1653" t="s">
        <v>4697</v>
      </c>
      <c r="G1653" t="s">
        <v>4698</v>
      </c>
      <c r="H1653" t="s">
        <v>4697</v>
      </c>
      <c r="I1653" s="6" t="str">
        <f t="shared" si="150"/>
        <v>No</v>
      </c>
      <c r="J1653" s="6" t="str">
        <f t="shared" si="151"/>
        <v>No</v>
      </c>
      <c r="K1653" s="6" t="str">
        <f t="shared" si="152"/>
        <v>No</v>
      </c>
      <c r="L1653" s="6">
        <f t="shared" si="153"/>
        <v>0</v>
      </c>
      <c r="M1653" s="6" t="str">
        <f t="shared" si="154"/>
        <v>Obesity</v>
      </c>
      <c r="N1653" s="6" t="str">
        <f t="shared" si="155"/>
        <v>Normal</v>
      </c>
    </row>
    <row r="1654" spans="1:14" ht="15" customHeight="1" x14ac:dyDescent="0.3">
      <c r="A1654" t="s">
        <v>3318</v>
      </c>
      <c r="B1654">
        <v>29.6</v>
      </c>
      <c r="C1654">
        <v>4.09</v>
      </c>
      <c r="D1654" t="s">
        <v>4697</v>
      </c>
      <c r="E1654" t="s">
        <v>4697</v>
      </c>
      <c r="F1654" t="s">
        <v>4697</v>
      </c>
      <c r="G1654" t="s">
        <v>4698</v>
      </c>
      <c r="H1654" t="s">
        <v>4697</v>
      </c>
      <c r="I1654" s="6" t="str">
        <f t="shared" si="150"/>
        <v>No</v>
      </c>
      <c r="J1654" s="6" t="str">
        <f t="shared" si="151"/>
        <v>No</v>
      </c>
      <c r="K1654" s="6" t="str">
        <f t="shared" si="152"/>
        <v>No</v>
      </c>
      <c r="L1654" s="6">
        <f t="shared" si="153"/>
        <v>0</v>
      </c>
      <c r="M1654" s="6" t="str">
        <f t="shared" si="154"/>
        <v>Overweight</v>
      </c>
      <c r="N1654" s="6" t="str">
        <f t="shared" si="155"/>
        <v>Normal</v>
      </c>
    </row>
    <row r="1655" spans="1:14" ht="15" customHeight="1" x14ac:dyDescent="0.3">
      <c r="A1655" t="s">
        <v>3320</v>
      </c>
      <c r="B1655">
        <v>30.95</v>
      </c>
      <c r="C1655">
        <v>6.27</v>
      </c>
      <c r="D1655" t="s">
        <v>4697</v>
      </c>
      <c r="E1655" t="s">
        <v>4697</v>
      </c>
      <c r="F1655" t="s">
        <v>4700</v>
      </c>
      <c r="G1655">
        <v>1</v>
      </c>
      <c r="H1655" t="s">
        <v>4697</v>
      </c>
      <c r="I1655" s="6" t="str">
        <f t="shared" si="150"/>
        <v>No</v>
      </c>
      <c r="J1655" s="6" t="str">
        <f t="shared" si="151"/>
        <v>No</v>
      </c>
      <c r="K1655" s="6" t="str">
        <f t="shared" si="152"/>
        <v>No</v>
      </c>
      <c r="L1655" s="6">
        <f t="shared" si="153"/>
        <v>1</v>
      </c>
      <c r="M1655" s="6" t="str">
        <f t="shared" si="154"/>
        <v>Obesity</v>
      </c>
      <c r="N1655" s="6" t="str">
        <f t="shared" si="155"/>
        <v>Prediabetic</v>
      </c>
    </row>
    <row r="1656" spans="1:14" ht="15" customHeight="1" x14ac:dyDescent="0.3">
      <c r="A1656" t="s">
        <v>3322</v>
      </c>
      <c r="B1656">
        <v>19.95</v>
      </c>
      <c r="C1656">
        <v>5.39</v>
      </c>
      <c r="D1656" t="s">
        <v>4697</v>
      </c>
      <c r="E1656" t="s">
        <v>4697</v>
      </c>
      <c r="F1656" t="s">
        <v>4697</v>
      </c>
      <c r="G1656">
        <v>1</v>
      </c>
      <c r="H1656" t="s">
        <v>4697</v>
      </c>
      <c r="I1656" s="6" t="str">
        <f t="shared" si="150"/>
        <v>No</v>
      </c>
      <c r="J1656" s="6" t="str">
        <f t="shared" si="151"/>
        <v>No</v>
      </c>
      <c r="K1656" s="6" t="str">
        <f t="shared" si="152"/>
        <v>No</v>
      </c>
      <c r="L1656" s="6">
        <f t="shared" si="153"/>
        <v>1</v>
      </c>
      <c r="M1656" s="6" t="str">
        <f t="shared" si="154"/>
        <v>Normal Weight</v>
      </c>
      <c r="N1656" s="6" t="str">
        <f t="shared" si="155"/>
        <v>Normal</v>
      </c>
    </row>
    <row r="1657" spans="1:14" ht="15" customHeight="1" x14ac:dyDescent="0.3">
      <c r="A1657" t="s">
        <v>3324</v>
      </c>
      <c r="B1657">
        <v>23.65</v>
      </c>
      <c r="C1657">
        <v>5.75</v>
      </c>
      <c r="D1657" t="s">
        <v>4699</v>
      </c>
      <c r="E1657" t="s">
        <v>4697</v>
      </c>
      <c r="F1657" t="s">
        <v>4697</v>
      </c>
      <c r="G1657" t="s">
        <v>4698</v>
      </c>
      <c r="H1657" t="s">
        <v>4697</v>
      </c>
      <c r="I1657" s="6" t="str">
        <f t="shared" si="150"/>
        <v>Yes</v>
      </c>
      <c r="J1657" s="6" t="str">
        <f t="shared" si="151"/>
        <v>No</v>
      </c>
      <c r="K1657" s="6" t="str">
        <f t="shared" si="152"/>
        <v>No</v>
      </c>
      <c r="L1657" s="6">
        <f t="shared" si="153"/>
        <v>0</v>
      </c>
      <c r="M1657" s="6" t="str">
        <f t="shared" si="154"/>
        <v>Normal Weight</v>
      </c>
      <c r="N1657" s="6" t="str">
        <f t="shared" si="155"/>
        <v>Prediabetic</v>
      </c>
    </row>
    <row r="1658" spans="1:14" ht="15" customHeight="1" x14ac:dyDescent="0.3">
      <c r="A1658" t="s">
        <v>3326</v>
      </c>
      <c r="B1658">
        <v>43.34</v>
      </c>
      <c r="C1658">
        <v>4.91</v>
      </c>
      <c r="D1658" t="s">
        <v>4697</v>
      </c>
      <c r="E1658" t="s">
        <v>4697</v>
      </c>
      <c r="F1658" t="s">
        <v>4697</v>
      </c>
      <c r="G1658">
        <v>1</v>
      </c>
      <c r="H1658" t="s">
        <v>4697</v>
      </c>
      <c r="I1658" s="6" t="str">
        <f t="shared" si="150"/>
        <v>No</v>
      </c>
      <c r="J1658" s="6" t="str">
        <f t="shared" si="151"/>
        <v>No</v>
      </c>
      <c r="K1658" s="6" t="str">
        <f t="shared" si="152"/>
        <v>No</v>
      </c>
      <c r="L1658" s="6">
        <f t="shared" si="153"/>
        <v>1</v>
      </c>
      <c r="M1658" s="6" t="str">
        <f t="shared" si="154"/>
        <v>Obesity</v>
      </c>
      <c r="N1658" s="6" t="str">
        <f t="shared" si="155"/>
        <v>Normal</v>
      </c>
    </row>
    <row r="1659" spans="1:14" ht="15" customHeight="1" x14ac:dyDescent="0.3">
      <c r="A1659" t="s">
        <v>3328</v>
      </c>
      <c r="B1659">
        <v>31.98</v>
      </c>
      <c r="C1659">
        <v>4.46</v>
      </c>
      <c r="D1659" t="s">
        <v>4699</v>
      </c>
      <c r="E1659" t="s">
        <v>4697</v>
      </c>
      <c r="F1659" t="s">
        <v>4697</v>
      </c>
      <c r="G1659">
        <v>1</v>
      </c>
      <c r="H1659" t="s">
        <v>4697</v>
      </c>
      <c r="I1659" s="6" t="str">
        <f t="shared" si="150"/>
        <v>Yes</v>
      </c>
      <c r="J1659" s="6" t="str">
        <f t="shared" si="151"/>
        <v>No</v>
      </c>
      <c r="K1659" s="6" t="str">
        <f t="shared" si="152"/>
        <v>No</v>
      </c>
      <c r="L1659" s="6">
        <f t="shared" si="153"/>
        <v>1</v>
      </c>
      <c r="M1659" s="6" t="str">
        <f t="shared" si="154"/>
        <v>Obesity</v>
      </c>
      <c r="N1659" s="6" t="str">
        <f t="shared" si="155"/>
        <v>Normal</v>
      </c>
    </row>
    <row r="1660" spans="1:14" ht="15" customHeight="1" x14ac:dyDescent="0.3">
      <c r="A1660" t="s">
        <v>3330</v>
      </c>
      <c r="B1660">
        <v>35.86</v>
      </c>
      <c r="C1660">
        <v>6.22</v>
      </c>
      <c r="D1660" t="s">
        <v>4697</v>
      </c>
      <c r="E1660" t="s">
        <v>4697</v>
      </c>
      <c r="F1660" t="s">
        <v>4697</v>
      </c>
      <c r="G1660">
        <v>1</v>
      </c>
      <c r="H1660" t="s">
        <v>4697</v>
      </c>
      <c r="I1660" s="6" t="str">
        <f t="shared" si="150"/>
        <v>No</v>
      </c>
      <c r="J1660" s="6" t="str">
        <f t="shared" si="151"/>
        <v>No</v>
      </c>
      <c r="K1660" s="6" t="str">
        <f t="shared" si="152"/>
        <v>No</v>
      </c>
      <c r="L1660" s="6">
        <f t="shared" si="153"/>
        <v>1</v>
      </c>
      <c r="M1660" s="6" t="str">
        <f t="shared" si="154"/>
        <v>Obesity</v>
      </c>
      <c r="N1660" s="6" t="str">
        <f t="shared" si="155"/>
        <v>Prediabetic</v>
      </c>
    </row>
    <row r="1661" spans="1:14" ht="15" customHeight="1" x14ac:dyDescent="0.3">
      <c r="A1661" t="s">
        <v>3332</v>
      </c>
      <c r="B1661">
        <v>15.2</v>
      </c>
      <c r="C1661">
        <v>8.82</v>
      </c>
      <c r="D1661" t="s">
        <v>4697</v>
      </c>
      <c r="E1661" t="s">
        <v>4697</v>
      </c>
      <c r="F1661" t="s">
        <v>4697</v>
      </c>
      <c r="G1661" t="s">
        <v>4698</v>
      </c>
      <c r="H1661" t="s">
        <v>4697</v>
      </c>
      <c r="I1661" s="6" t="str">
        <f t="shared" si="150"/>
        <v>No</v>
      </c>
      <c r="J1661" s="6" t="str">
        <f t="shared" si="151"/>
        <v>No</v>
      </c>
      <c r="K1661" s="6" t="str">
        <f t="shared" si="152"/>
        <v>No</v>
      </c>
      <c r="L1661" s="6">
        <f t="shared" si="153"/>
        <v>0</v>
      </c>
      <c r="M1661" s="6" t="str">
        <f t="shared" si="154"/>
        <v>Underweight</v>
      </c>
      <c r="N1661" s="6" t="str">
        <f t="shared" si="155"/>
        <v>Diabetic</v>
      </c>
    </row>
    <row r="1662" spans="1:14" ht="15" customHeight="1" x14ac:dyDescent="0.3">
      <c r="A1662" t="s">
        <v>3334</v>
      </c>
      <c r="B1662">
        <v>37.200000000000003</v>
      </c>
      <c r="C1662">
        <v>10.14</v>
      </c>
      <c r="D1662" t="s">
        <v>4697</v>
      </c>
      <c r="E1662" t="s">
        <v>4697</v>
      </c>
      <c r="F1662" t="s">
        <v>4697</v>
      </c>
      <c r="G1662" t="s">
        <v>4698</v>
      </c>
      <c r="H1662" t="s">
        <v>4697</v>
      </c>
      <c r="I1662" s="6" t="str">
        <f t="shared" si="150"/>
        <v>No</v>
      </c>
      <c r="J1662" s="6" t="str">
        <f t="shared" si="151"/>
        <v>No</v>
      </c>
      <c r="K1662" s="6" t="str">
        <f t="shared" si="152"/>
        <v>No</v>
      </c>
      <c r="L1662" s="6">
        <f t="shared" si="153"/>
        <v>0</v>
      </c>
      <c r="M1662" s="6" t="str">
        <f t="shared" si="154"/>
        <v>Obesity</v>
      </c>
      <c r="N1662" s="6" t="str">
        <f t="shared" si="155"/>
        <v>Diabetic</v>
      </c>
    </row>
    <row r="1663" spans="1:14" ht="15" customHeight="1" x14ac:dyDescent="0.3">
      <c r="A1663" t="s">
        <v>3336</v>
      </c>
      <c r="B1663">
        <v>17.91</v>
      </c>
      <c r="C1663">
        <v>4.66</v>
      </c>
      <c r="D1663" t="s">
        <v>4697</v>
      </c>
      <c r="E1663" t="s">
        <v>4697</v>
      </c>
      <c r="F1663" t="s">
        <v>4697</v>
      </c>
      <c r="G1663">
        <v>2</v>
      </c>
      <c r="H1663" t="s">
        <v>4697</v>
      </c>
      <c r="I1663" s="6" t="str">
        <f t="shared" si="150"/>
        <v>No</v>
      </c>
      <c r="J1663" s="6" t="str">
        <f t="shared" si="151"/>
        <v>No</v>
      </c>
      <c r="K1663" s="6" t="str">
        <f t="shared" si="152"/>
        <v>No</v>
      </c>
      <c r="L1663" s="6">
        <f t="shared" si="153"/>
        <v>2</v>
      </c>
      <c r="M1663" s="6" t="str">
        <f t="shared" si="154"/>
        <v>Underweight</v>
      </c>
      <c r="N1663" s="6" t="str">
        <f t="shared" si="155"/>
        <v>Normal</v>
      </c>
    </row>
    <row r="1664" spans="1:14" ht="15" customHeight="1" x14ac:dyDescent="0.3">
      <c r="A1664" t="s">
        <v>3338</v>
      </c>
      <c r="B1664">
        <v>20.76</v>
      </c>
      <c r="C1664">
        <v>6.26</v>
      </c>
      <c r="D1664" t="s">
        <v>4697</v>
      </c>
      <c r="E1664" t="s">
        <v>4697</v>
      </c>
      <c r="F1664" t="s">
        <v>4697</v>
      </c>
      <c r="G1664" t="s">
        <v>4698</v>
      </c>
      <c r="H1664" t="s">
        <v>4697</v>
      </c>
      <c r="I1664" s="6" t="str">
        <f t="shared" si="150"/>
        <v>No</v>
      </c>
      <c r="J1664" s="6" t="str">
        <f t="shared" si="151"/>
        <v>No</v>
      </c>
      <c r="K1664" s="6" t="str">
        <f t="shared" si="152"/>
        <v>No</v>
      </c>
      <c r="L1664" s="6">
        <f t="shared" si="153"/>
        <v>0</v>
      </c>
      <c r="M1664" s="6" t="str">
        <f t="shared" si="154"/>
        <v>Normal Weight</v>
      </c>
      <c r="N1664" s="6" t="str">
        <f t="shared" si="155"/>
        <v>Prediabetic</v>
      </c>
    </row>
    <row r="1665" spans="1:14" ht="15" customHeight="1" x14ac:dyDescent="0.3">
      <c r="A1665" t="s">
        <v>3340</v>
      </c>
      <c r="B1665">
        <v>38.99</v>
      </c>
      <c r="C1665">
        <v>5.21</v>
      </c>
      <c r="D1665" t="s">
        <v>4697</v>
      </c>
      <c r="E1665" t="s">
        <v>4699</v>
      </c>
      <c r="F1665" t="s">
        <v>4697</v>
      </c>
      <c r="G1665">
        <v>1</v>
      </c>
      <c r="H1665" t="s">
        <v>4697</v>
      </c>
      <c r="I1665" s="6" t="str">
        <f t="shared" si="150"/>
        <v>No</v>
      </c>
      <c r="J1665" s="6" t="str">
        <f t="shared" si="151"/>
        <v>Yes</v>
      </c>
      <c r="K1665" s="6" t="str">
        <f t="shared" si="152"/>
        <v>No</v>
      </c>
      <c r="L1665" s="6">
        <f t="shared" si="153"/>
        <v>1</v>
      </c>
      <c r="M1665" s="6" t="str">
        <f t="shared" si="154"/>
        <v>Obesity</v>
      </c>
      <c r="N1665" s="6" t="str">
        <f t="shared" si="155"/>
        <v>Normal</v>
      </c>
    </row>
    <row r="1666" spans="1:14" ht="15" customHeight="1" x14ac:dyDescent="0.3">
      <c r="A1666" t="s">
        <v>3342</v>
      </c>
      <c r="B1666">
        <v>42.655000000000001</v>
      </c>
      <c r="C1666">
        <v>5.94</v>
      </c>
      <c r="D1666" t="s">
        <v>4699</v>
      </c>
      <c r="E1666" t="s">
        <v>4697</v>
      </c>
      <c r="F1666" t="s">
        <v>4700</v>
      </c>
      <c r="G1666">
        <v>1</v>
      </c>
      <c r="H1666" t="s">
        <v>4697</v>
      </c>
      <c r="I1666" s="6" t="str">
        <f t="shared" ref="I1666:I1729" si="156">PROPER(D1666)</f>
        <v>Yes</v>
      </c>
      <c r="J1666" s="6" t="str">
        <f t="shared" ref="J1666:J1729" si="157">PROPER(E1666)</f>
        <v>No</v>
      </c>
      <c r="K1666" s="6" t="str">
        <f t="shared" ref="K1666:K1729" si="158">IF(H1666="?",$K$4,PROPER(H1666))</f>
        <v>No</v>
      </c>
      <c r="L1666" s="6">
        <f t="shared" ref="L1666:L1729" si="159">IF(G1666="No major surgery",0,G1666)</f>
        <v>1</v>
      </c>
      <c r="M1666" s="6" t="str">
        <f t="shared" ref="M1666:M1729" si="160">IF(B1666&lt;18.5,"Underweight",IF(B1666&lt;=24.9,"Normal Weight",IF(B1666&lt;=29.9,"Overweight","Obesity")))</f>
        <v>Obesity</v>
      </c>
      <c r="N1666" s="6" t="str">
        <f t="shared" ref="N1666:N1729" si="161">IF(C1666&lt;5.7,"Normal",IF(C1666&lt;=6.4,"Prediabetic","Diabetic"))</f>
        <v>Prediabetic</v>
      </c>
    </row>
    <row r="1667" spans="1:14" ht="15" customHeight="1" x14ac:dyDescent="0.3">
      <c r="A1667" t="s">
        <v>3344</v>
      </c>
      <c r="B1667">
        <v>30.57</v>
      </c>
      <c r="C1667">
        <v>5.34</v>
      </c>
      <c r="D1667" t="s">
        <v>4697</v>
      </c>
      <c r="E1667" t="s">
        <v>4697</v>
      </c>
      <c r="F1667" t="s">
        <v>4700</v>
      </c>
      <c r="G1667">
        <v>1</v>
      </c>
      <c r="H1667" t="s">
        <v>4697</v>
      </c>
      <c r="I1667" s="6" t="str">
        <f t="shared" si="156"/>
        <v>No</v>
      </c>
      <c r="J1667" s="6" t="str">
        <f t="shared" si="157"/>
        <v>No</v>
      </c>
      <c r="K1667" s="6" t="str">
        <f t="shared" si="158"/>
        <v>No</v>
      </c>
      <c r="L1667" s="6">
        <f t="shared" si="159"/>
        <v>1</v>
      </c>
      <c r="M1667" s="6" t="str">
        <f t="shared" si="160"/>
        <v>Obesity</v>
      </c>
      <c r="N1667" s="6" t="str">
        <f t="shared" si="161"/>
        <v>Normal</v>
      </c>
    </row>
    <row r="1668" spans="1:14" ht="15" customHeight="1" x14ac:dyDescent="0.3">
      <c r="A1668" t="s">
        <v>3346</v>
      </c>
      <c r="B1668">
        <v>17.7</v>
      </c>
      <c r="C1668">
        <v>6.38</v>
      </c>
      <c r="D1668" t="s">
        <v>4697</v>
      </c>
      <c r="E1668" t="s">
        <v>4697</v>
      </c>
      <c r="F1668" t="s">
        <v>4697</v>
      </c>
      <c r="G1668">
        <v>2</v>
      </c>
      <c r="H1668" t="s">
        <v>4697</v>
      </c>
      <c r="I1668" s="6" t="str">
        <f t="shared" si="156"/>
        <v>No</v>
      </c>
      <c r="J1668" s="6" t="str">
        <f t="shared" si="157"/>
        <v>No</v>
      </c>
      <c r="K1668" s="6" t="str">
        <f t="shared" si="158"/>
        <v>No</v>
      </c>
      <c r="L1668" s="6">
        <f t="shared" si="159"/>
        <v>2</v>
      </c>
      <c r="M1668" s="6" t="str">
        <f t="shared" si="160"/>
        <v>Underweight</v>
      </c>
      <c r="N1668" s="6" t="str">
        <f t="shared" si="161"/>
        <v>Prediabetic</v>
      </c>
    </row>
    <row r="1669" spans="1:14" ht="15" customHeight="1" x14ac:dyDescent="0.3">
      <c r="A1669" t="s">
        <v>3348</v>
      </c>
      <c r="B1669">
        <v>34.770000000000003</v>
      </c>
      <c r="C1669">
        <v>4.47</v>
      </c>
      <c r="D1669" t="s">
        <v>4697</v>
      </c>
      <c r="E1669" t="s">
        <v>4697</v>
      </c>
      <c r="F1669" t="s">
        <v>4697</v>
      </c>
      <c r="G1669">
        <v>1</v>
      </c>
      <c r="H1669" t="s">
        <v>4697</v>
      </c>
      <c r="I1669" s="6" t="str">
        <f t="shared" si="156"/>
        <v>No</v>
      </c>
      <c r="J1669" s="6" t="str">
        <f t="shared" si="157"/>
        <v>No</v>
      </c>
      <c r="K1669" s="6" t="str">
        <f t="shared" si="158"/>
        <v>No</v>
      </c>
      <c r="L1669" s="6">
        <f t="shared" si="159"/>
        <v>1</v>
      </c>
      <c r="M1669" s="6" t="str">
        <f t="shared" si="160"/>
        <v>Obesity</v>
      </c>
      <c r="N1669" s="6" t="str">
        <f t="shared" si="161"/>
        <v>Normal</v>
      </c>
    </row>
    <row r="1670" spans="1:14" ht="15" customHeight="1" x14ac:dyDescent="0.3">
      <c r="A1670" t="s">
        <v>3350</v>
      </c>
      <c r="B1670">
        <v>16.88</v>
      </c>
      <c r="C1670">
        <v>9.9600000000000009</v>
      </c>
      <c r="D1670" t="s">
        <v>4697</v>
      </c>
      <c r="E1670" t="s">
        <v>4697</v>
      </c>
      <c r="F1670" t="s">
        <v>4697</v>
      </c>
      <c r="G1670" t="s">
        <v>4698</v>
      </c>
      <c r="H1670" t="s">
        <v>4697</v>
      </c>
      <c r="I1670" s="6" t="str">
        <f t="shared" si="156"/>
        <v>No</v>
      </c>
      <c r="J1670" s="6" t="str">
        <f t="shared" si="157"/>
        <v>No</v>
      </c>
      <c r="K1670" s="6" t="str">
        <f t="shared" si="158"/>
        <v>No</v>
      </c>
      <c r="L1670" s="6">
        <f t="shared" si="159"/>
        <v>0</v>
      </c>
      <c r="M1670" s="6" t="str">
        <f t="shared" si="160"/>
        <v>Underweight</v>
      </c>
      <c r="N1670" s="6" t="str">
        <f t="shared" si="161"/>
        <v>Diabetic</v>
      </c>
    </row>
    <row r="1671" spans="1:14" ht="15" customHeight="1" x14ac:dyDescent="0.3">
      <c r="A1671" t="s">
        <v>3352</v>
      </c>
      <c r="B1671">
        <v>40.26</v>
      </c>
      <c r="C1671">
        <v>9.92</v>
      </c>
      <c r="D1671" t="s">
        <v>4699</v>
      </c>
      <c r="E1671" t="s">
        <v>4697</v>
      </c>
      <c r="F1671" t="s">
        <v>4697</v>
      </c>
      <c r="G1671" t="s">
        <v>4698</v>
      </c>
      <c r="H1671" t="s">
        <v>4697</v>
      </c>
      <c r="I1671" s="6" t="str">
        <f t="shared" si="156"/>
        <v>Yes</v>
      </c>
      <c r="J1671" s="6" t="str">
        <f t="shared" si="157"/>
        <v>No</v>
      </c>
      <c r="K1671" s="6" t="str">
        <f t="shared" si="158"/>
        <v>No</v>
      </c>
      <c r="L1671" s="6">
        <f t="shared" si="159"/>
        <v>0</v>
      </c>
      <c r="M1671" s="6" t="str">
        <f t="shared" si="160"/>
        <v>Obesity</v>
      </c>
      <c r="N1671" s="6" t="str">
        <f t="shared" si="161"/>
        <v>Diabetic</v>
      </c>
    </row>
    <row r="1672" spans="1:14" ht="15" customHeight="1" x14ac:dyDescent="0.3">
      <c r="A1672" t="s">
        <v>3354</v>
      </c>
      <c r="B1672">
        <v>25.6</v>
      </c>
      <c r="C1672">
        <v>6.03</v>
      </c>
      <c r="D1672" t="s">
        <v>4697</v>
      </c>
      <c r="E1672" t="s">
        <v>4697</v>
      </c>
      <c r="F1672" t="s">
        <v>4700</v>
      </c>
      <c r="G1672">
        <v>1</v>
      </c>
      <c r="H1672" t="s">
        <v>4697</v>
      </c>
      <c r="I1672" s="6" t="str">
        <f t="shared" si="156"/>
        <v>No</v>
      </c>
      <c r="J1672" s="6" t="str">
        <f t="shared" si="157"/>
        <v>No</v>
      </c>
      <c r="K1672" s="6" t="str">
        <f t="shared" si="158"/>
        <v>No</v>
      </c>
      <c r="L1672" s="6">
        <f t="shared" si="159"/>
        <v>1</v>
      </c>
      <c r="M1672" s="6" t="str">
        <f t="shared" si="160"/>
        <v>Overweight</v>
      </c>
      <c r="N1672" s="6" t="str">
        <f t="shared" si="161"/>
        <v>Prediabetic</v>
      </c>
    </row>
    <row r="1673" spans="1:14" ht="15" customHeight="1" x14ac:dyDescent="0.3">
      <c r="A1673" t="s">
        <v>3356</v>
      </c>
      <c r="B1673">
        <v>33.549999999999997</v>
      </c>
      <c r="C1673">
        <v>10.9</v>
      </c>
      <c r="D1673" t="s">
        <v>4699</v>
      </c>
      <c r="E1673" t="s">
        <v>4697</v>
      </c>
      <c r="F1673" t="s">
        <v>4697</v>
      </c>
      <c r="G1673" t="s">
        <v>4698</v>
      </c>
      <c r="H1673" t="s">
        <v>4697</v>
      </c>
      <c r="I1673" s="6" t="str">
        <f t="shared" si="156"/>
        <v>Yes</v>
      </c>
      <c r="J1673" s="6" t="str">
        <f t="shared" si="157"/>
        <v>No</v>
      </c>
      <c r="K1673" s="6" t="str">
        <f t="shared" si="158"/>
        <v>No</v>
      </c>
      <c r="L1673" s="6">
        <f t="shared" si="159"/>
        <v>0</v>
      </c>
      <c r="M1673" s="6" t="str">
        <f t="shared" si="160"/>
        <v>Obesity</v>
      </c>
      <c r="N1673" s="6" t="str">
        <f t="shared" si="161"/>
        <v>Diabetic</v>
      </c>
    </row>
    <row r="1674" spans="1:14" ht="15" customHeight="1" x14ac:dyDescent="0.3">
      <c r="A1674" t="s">
        <v>3358</v>
      </c>
      <c r="B1674">
        <v>16.690000000000001</v>
      </c>
      <c r="C1674">
        <v>10.66</v>
      </c>
      <c r="D1674" t="s">
        <v>4697</v>
      </c>
      <c r="E1674" t="s">
        <v>4697</v>
      </c>
      <c r="F1674" t="s">
        <v>4697</v>
      </c>
      <c r="G1674" t="s">
        <v>4698</v>
      </c>
      <c r="H1674" t="s">
        <v>4697</v>
      </c>
      <c r="I1674" s="6" t="str">
        <f t="shared" si="156"/>
        <v>No</v>
      </c>
      <c r="J1674" s="6" t="str">
        <f t="shared" si="157"/>
        <v>No</v>
      </c>
      <c r="K1674" s="6" t="str">
        <f t="shared" si="158"/>
        <v>No</v>
      </c>
      <c r="L1674" s="6">
        <f t="shared" si="159"/>
        <v>0</v>
      </c>
      <c r="M1674" s="6" t="str">
        <f t="shared" si="160"/>
        <v>Underweight</v>
      </c>
      <c r="N1674" s="6" t="str">
        <f t="shared" si="161"/>
        <v>Diabetic</v>
      </c>
    </row>
    <row r="1675" spans="1:14" ht="15" customHeight="1" x14ac:dyDescent="0.3">
      <c r="A1675" t="s">
        <v>3360</v>
      </c>
      <c r="B1675">
        <v>19.95</v>
      </c>
      <c r="C1675">
        <v>4.05</v>
      </c>
      <c r="D1675" t="s">
        <v>4697</v>
      </c>
      <c r="E1675" t="s">
        <v>4697</v>
      </c>
      <c r="F1675" t="s">
        <v>4697</v>
      </c>
      <c r="G1675">
        <v>1</v>
      </c>
      <c r="H1675" t="s">
        <v>4697</v>
      </c>
      <c r="I1675" s="6" t="str">
        <f t="shared" si="156"/>
        <v>No</v>
      </c>
      <c r="J1675" s="6" t="str">
        <f t="shared" si="157"/>
        <v>No</v>
      </c>
      <c r="K1675" s="6" t="str">
        <f t="shared" si="158"/>
        <v>No</v>
      </c>
      <c r="L1675" s="6">
        <f t="shared" si="159"/>
        <v>1</v>
      </c>
      <c r="M1675" s="6" t="str">
        <f t="shared" si="160"/>
        <v>Normal Weight</v>
      </c>
      <c r="N1675" s="6" t="str">
        <f t="shared" si="161"/>
        <v>Normal</v>
      </c>
    </row>
    <row r="1676" spans="1:14" ht="15" customHeight="1" x14ac:dyDescent="0.3">
      <c r="A1676" t="s">
        <v>3362</v>
      </c>
      <c r="B1676">
        <v>17.55</v>
      </c>
      <c r="C1676">
        <v>4.2300000000000004</v>
      </c>
      <c r="D1676" t="s">
        <v>4697</v>
      </c>
      <c r="E1676" t="s">
        <v>4697</v>
      </c>
      <c r="F1676" t="s">
        <v>4697</v>
      </c>
      <c r="G1676">
        <v>2</v>
      </c>
      <c r="H1676" t="s">
        <v>4697</v>
      </c>
      <c r="I1676" s="6" t="str">
        <f t="shared" si="156"/>
        <v>No</v>
      </c>
      <c r="J1676" s="6" t="str">
        <f t="shared" si="157"/>
        <v>No</v>
      </c>
      <c r="K1676" s="6" t="str">
        <f t="shared" si="158"/>
        <v>No</v>
      </c>
      <c r="L1676" s="6">
        <f t="shared" si="159"/>
        <v>2</v>
      </c>
      <c r="M1676" s="6" t="str">
        <f t="shared" si="160"/>
        <v>Underweight</v>
      </c>
      <c r="N1676" s="6" t="str">
        <f t="shared" si="161"/>
        <v>Normal</v>
      </c>
    </row>
    <row r="1677" spans="1:14" ht="15" customHeight="1" x14ac:dyDescent="0.3">
      <c r="A1677" t="s">
        <v>3364</v>
      </c>
      <c r="B1677">
        <v>22.01</v>
      </c>
      <c r="C1677">
        <v>5.01</v>
      </c>
      <c r="D1677" t="s">
        <v>4697</v>
      </c>
      <c r="E1677" t="s">
        <v>4697</v>
      </c>
      <c r="F1677" t="s">
        <v>4697</v>
      </c>
      <c r="G1677">
        <v>1</v>
      </c>
      <c r="H1677" t="s">
        <v>4697</v>
      </c>
      <c r="I1677" s="6" t="str">
        <f t="shared" si="156"/>
        <v>No</v>
      </c>
      <c r="J1677" s="6" t="str">
        <f t="shared" si="157"/>
        <v>No</v>
      </c>
      <c r="K1677" s="6" t="str">
        <f t="shared" si="158"/>
        <v>No</v>
      </c>
      <c r="L1677" s="6">
        <f t="shared" si="159"/>
        <v>1</v>
      </c>
      <c r="M1677" s="6" t="str">
        <f t="shared" si="160"/>
        <v>Normal Weight</v>
      </c>
      <c r="N1677" s="6" t="str">
        <f t="shared" si="161"/>
        <v>Normal</v>
      </c>
    </row>
    <row r="1678" spans="1:14" ht="15" customHeight="1" x14ac:dyDescent="0.3">
      <c r="A1678" t="s">
        <v>3366</v>
      </c>
      <c r="B1678">
        <v>41.8</v>
      </c>
      <c r="C1678">
        <v>5.82</v>
      </c>
      <c r="D1678" t="s">
        <v>4699</v>
      </c>
      <c r="E1678" t="s">
        <v>4697</v>
      </c>
      <c r="F1678" t="s">
        <v>4700</v>
      </c>
      <c r="G1678">
        <v>1</v>
      </c>
      <c r="H1678" t="s">
        <v>4697</v>
      </c>
      <c r="I1678" s="6" t="str">
        <f t="shared" si="156"/>
        <v>Yes</v>
      </c>
      <c r="J1678" s="6" t="str">
        <f t="shared" si="157"/>
        <v>No</v>
      </c>
      <c r="K1678" s="6" t="str">
        <f t="shared" si="158"/>
        <v>No</v>
      </c>
      <c r="L1678" s="6">
        <f t="shared" si="159"/>
        <v>1</v>
      </c>
      <c r="M1678" s="6" t="str">
        <f t="shared" si="160"/>
        <v>Obesity</v>
      </c>
      <c r="N1678" s="6" t="str">
        <f t="shared" si="161"/>
        <v>Prediabetic</v>
      </c>
    </row>
    <row r="1679" spans="1:14" ht="15" customHeight="1" x14ac:dyDescent="0.3">
      <c r="A1679" t="s">
        <v>3368</v>
      </c>
      <c r="B1679">
        <v>19.170000000000002</v>
      </c>
      <c r="C1679">
        <v>7.94</v>
      </c>
      <c r="D1679" t="s">
        <v>4697</v>
      </c>
      <c r="E1679" t="s">
        <v>4697</v>
      </c>
      <c r="F1679" t="s">
        <v>4697</v>
      </c>
      <c r="G1679" t="s">
        <v>4698</v>
      </c>
      <c r="H1679" t="s">
        <v>4697</v>
      </c>
      <c r="I1679" s="6" t="str">
        <f t="shared" si="156"/>
        <v>No</v>
      </c>
      <c r="J1679" s="6" t="str">
        <f t="shared" si="157"/>
        <v>No</v>
      </c>
      <c r="K1679" s="6" t="str">
        <f t="shared" si="158"/>
        <v>No</v>
      </c>
      <c r="L1679" s="6">
        <f t="shared" si="159"/>
        <v>0</v>
      </c>
      <c r="M1679" s="6" t="str">
        <f t="shared" si="160"/>
        <v>Normal Weight</v>
      </c>
      <c r="N1679" s="6" t="str">
        <f t="shared" si="161"/>
        <v>Diabetic</v>
      </c>
    </row>
    <row r="1680" spans="1:14" ht="15" customHeight="1" x14ac:dyDescent="0.3">
      <c r="A1680" t="s">
        <v>3370</v>
      </c>
      <c r="B1680">
        <v>32.799999999999997</v>
      </c>
      <c r="C1680">
        <v>6.16</v>
      </c>
      <c r="D1680" t="s">
        <v>4699</v>
      </c>
      <c r="E1680" t="s">
        <v>4697</v>
      </c>
      <c r="F1680" t="s">
        <v>4700</v>
      </c>
      <c r="G1680">
        <v>1</v>
      </c>
      <c r="H1680" t="s">
        <v>4697</v>
      </c>
      <c r="I1680" s="6" t="str">
        <f t="shared" si="156"/>
        <v>Yes</v>
      </c>
      <c r="J1680" s="6" t="str">
        <f t="shared" si="157"/>
        <v>No</v>
      </c>
      <c r="K1680" s="6" t="str">
        <f t="shared" si="158"/>
        <v>No</v>
      </c>
      <c r="L1680" s="6">
        <f t="shared" si="159"/>
        <v>1</v>
      </c>
      <c r="M1680" s="6" t="str">
        <f t="shared" si="160"/>
        <v>Obesity</v>
      </c>
      <c r="N1680" s="6" t="str">
        <f t="shared" si="161"/>
        <v>Prediabetic</v>
      </c>
    </row>
    <row r="1681" spans="1:14" ht="15" customHeight="1" x14ac:dyDescent="0.3">
      <c r="A1681" t="s">
        <v>3372</v>
      </c>
      <c r="B1681">
        <v>35.814999999999998</v>
      </c>
      <c r="C1681">
        <v>4.1500000000000004</v>
      </c>
      <c r="D1681" t="s">
        <v>4697</v>
      </c>
      <c r="E1681" t="s">
        <v>4697</v>
      </c>
      <c r="F1681" t="s">
        <v>4697</v>
      </c>
      <c r="G1681">
        <v>1</v>
      </c>
      <c r="H1681" t="s">
        <v>4697</v>
      </c>
      <c r="I1681" s="6" t="str">
        <f t="shared" si="156"/>
        <v>No</v>
      </c>
      <c r="J1681" s="6" t="str">
        <f t="shared" si="157"/>
        <v>No</v>
      </c>
      <c r="K1681" s="6" t="str">
        <f t="shared" si="158"/>
        <v>No</v>
      </c>
      <c r="L1681" s="6">
        <f t="shared" si="159"/>
        <v>1</v>
      </c>
      <c r="M1681" s="6" t="str">
        <f t="shared" si="160"/>
        <v>Obesity</v>
      </c>
      <c r="N1681" s="6" t="str">
        <f t="shared" si="161"/>
        <v>Normal</v>
      </c>
    </row>
    <row r="1682" spans="1:14" ht="15" customHeight="1" x14ac:dyDescent="0.3">
      <c r="A1682" t="s">
        <v>3374</v>
      </c>
      <c r="B1682">
        <v>24.3</v>
      </c>
      <c r="C1682">
        <v>6.23</v>
      </c>
      <c r="D1682" t="s">
        <v>4697</v>
      </c>
      <c r="E1682" t="s">
        <v>4697</v>
      </c>
      <c r="F1682" t="s">
        <v>4697</v>
      </c>
      <c r="G1682" t="s">
        <v>4698</v>
      </c>
      <c r="H1682" t="s">
        <v>4697</v>
      </c>
      <c r="I1682" s="6" t="str">
        <f t="shared" si="156"/>
        <v>No</v>
      </c>
      <c r="J1682" s="6" t="str">
        <f t="shared" si="157"/>
        <v>No</v>
      </c>
      <c r="K1682" s="6" t="str">
        <f t="shared" si="158"/>
        <v>No</v>
      </c>
      <c r="L1682" s="6">
        <f t="shared" si="159"/>
        <v>0</v>
      </c>
      <c r="M1682" s="6" t="str">
        <f t="shared" si="160"/>
        <v>Normal Weight</v>
      </c>
      <c r="N1682" s="6" t="str">
        <f t="shared" si="161"/>
        <v>Prediabetic</v>
      </c>
    </row>
    <row r="1683" spans="1:14" ht="15" customHeight="1" x14ac:dyDescent="0.3">
      <c r="A1683" t="s">
        <v>3376</v>
      </c>
      <c r="B1683">
        <v>19.059999999999999</v>
      </c>
      <c r="C1683">
        <v>7.41</v>
      </c>
      <c r="D1683" t="s">
        <v>4697</v>
      </c>
      <c r="E1683" t="s">
        <v>4697</v>
      </c>
      <c r="F1683" t="s">
        <v>4697</v>
      </c>
      <c r="G1683" t="s">
        <v>4698</v>
      </c>
      <c r="H1683" t="s">
        <v>4697</v>
      </c>
      <c r="I1683" s="6" t="str">
        <f t="shared" si="156"/>
        <v>No</v>
      </c>
      <c r="J1683" s="6" t="str">
        <f t="shared" si="157"/>
        <v>No</v>
      </c>
      <c r="K1683" s="6" t="str">
        <f t="shared" si="158"/>
        <v>No</v>
      </c>
      <c r="L1683" s="6">
        <f t="shared" si="159"/>
        <v>0</v>
      </c>
      <c r="M1683" s="6" t="str">
        <f t="shared" si="160"/>
        <v>Normal Weight</v>
      </c>
      <c r="N1683" s="6" t="str">
        <f t="shared" si="161"/>
        <v>Diabetic</v>
      </c>
    </row>
    <row r="1684" spans="1:14" ht="15" customHeight="1" x14ac:dyDescent="0.3">
      <c r="A1684" t="s">
        <v>3378</v>
      </c>
      <c r="B1684">
        <v>33.25</v>
      </c>
      <c r="C1684">
        <v>5.62</v>
      </c>
      <c r="D1684" t="s">
        <v>4699</v>
      </c>
      <c r="E1684" t="s">
        <v>4697</v>
      </c>
      <c r="F1684" t="s">
        <v>4697</v>
      </c>
      <c r="G1684">
        <v>1</v>
      </c>
      <c r="H1684" t="s">
        <v>4697</v>
      </c>
      <c r="I1684" s="6" t="str">
        <f t="shared" si="156"/>
        <v>Yes</v>
      </c>
      <c r="J1684" s="6" t="str">
        <f t="shared" si="157"/>
        <v>No</v>
      </c>
      <c r="K1684" s="6" t="str">
        <f t="shared" si="158"/>
        <v>No</v>
      </c>
      <c r="L1684" s="6">
        <f t="shared" si="159"/>
        <v>1</v>
      </c>
      <c r="M1684" s="6" t="str">
        <f t="shared" si="160"/>
        <v>Obesity</v>
      </c>
      <c r="N1684" s="6" t="str">
        <f t="shared" si="161"/>
        <v>Normal</v>
      </c>
    </row>
    <row r="1685" spans="1:14" ht="15" customHeight="1" x14ac:dyDescent="0.3">
      <c r="A1685" t="s">
        <v>3380</v>
      </c>
      <c r="B1685">
        <v>21.37</v>
      </c>
      <c r="C1685">
        <v>4.54</v>
      </c>
      <c r="D1685" t="s">
        <v>4699</v>
      </c>
      <c r="E1685" t="s">
        <v>4697</v>
      </c>
      <c r="F1685" t="s">
        <v>4700</v>
      </c>
      <c r="G1685">
        <v>1</v>
      </c>
      <c r="H1685" t="s">
        <v>4697</v>
      </c>
      <c r="I1685" s="6" t="str">
        <f t="shared" si="156"/>
        <v>Yes</v>
      </c>
      <c r="J1685" s="6" t="str">
        <f t="shared" si="157"/>
        <v>No</v>
      </c>
      <c r="K1685" s="6" t="str">
        <f t="shared" si="158"/>
        <v>No</v>
      </c>
      <c r="L1685" s="6">
        <f t="shared" si="159"/>
        <v>1</v>
      </c>
      <c r="M1685" s="6" t="str">
        <f t="shared" si="160"/>
        <v>Normal Weight</v>
      </c>
      <c r="N1685" s="6" t="str">
        <f t="shared" si="161"/>
        <v>Normal</v>
      </c>
    </row>
    <row r="1686" spans="1:14" ht="15" customHeight="1" x14ac:dyDescent="0.3">
      <c r="A1686" t="s">
        <v>3382</v>
      </c>
      <c r="B1686">
        <v>34.43</v>
      </c>
      <c r="C1686">
        <v>8.6199999999999992</v>
      </c>
      <c r="D1686" t="s">
        <v>4699</v>
      </c>
      <c r="E1686" t="s">
        <v>4697</v>
      </c>
      <c r="F1686" t="s">
        <v>4697</v>
      </c>
      <c r="G1686">
        <v>1</v>
      </c>
      <c r="H1686" t="s">
        <v>4697</v>
      </c>
      <c r="I1686" s="6" t="str">
        <f t="shared" si="156"/>
        <v>Yes</v>
      </c>
      <c r="J1686" s="6" t="str">
        <f t="shared" si="157"/>
        <v>No</v>
      </c>
      <c r="K1686" s="6" t="str">
        <f t="shared" si="158"/>
        <v>No</v>
      </c>
      <c r="L1686" s="6">
        <f t="shared" si="159"/>
        <v>1</v>
      </c>
      <c r="M1686" s="6" t="str">
        <f t="shared" si="160"/>
        <v>Obesity</v>
      </c>
      <c r="N1686" s="6" t="str">
        <f t="shared" si="161"/>
        <v>Diabetic</v>
      </c>
    </row>
    <row r="1687" spans="1:14" ht="15" customHeight="1" x14ac:dyDescent="0.3">
      <c r="A1687" t="s">
        <v>3384</v>
      </c>
      <c r="B1687">
        <v>20.86</v>
      </c>
      <c r="C1687">
        <v>4.3600000000000003</v>
      </c>
      <c r="D1687" t="s">
        <v>4699</v>
      </c>
      <c r="E1687" t="s">
        <v>4697</v>
      </c>
      <c r="F1687" t="s">
        <v>4697</v>
      </c>
      <c r="G1687" t="s">
        <v>4698</v>
      </c>
      <c r="H1687" t="s">
        <v>4697</v>
      </c>
      <c r="I1687" s="6" t="str">
        <f t="shared" si="156"/>
        <v>Yes</v>
      </c>
      <c r="J1687" s="6" t="str">
        <f t="shared" si="157"/>
        <v>No</v>
      </c>
      <c r="K1687" s="6" t="str">
        <f t="shared" si="158"/>
        <v>No</v>
      </c>
      <c r="L1687" s="6">
        <f t="shared" si="159"/>
        <v>0</v>
      </c>
      <c r="M1687" s="6" t="str">
        <f t="shared" si="160"/>
        <v>Normal Weight</v>
      </c>
      <c r="N1687" s="6" t="str">
        <f t="shared" si="161"/>
        <v>Normal</v>
      </c>
    </row>
    <row r="1688" spans="1:14" ht="15" customHeight="1" x14ac:dyDescent="0.3">
      <c r="A1688" t="s">
        <v>3386</v>
      </c>
      <c r="B1688">
        <v>18.34</v>
      </c>
      <c r="C1688">
        <v>10.01</v>
      </c>
      <c r="D1688" t="s">
        <v>4697</v>
      </c>
      <c r="E1688" t="s">
        <v>4697</v>
      </c>
      <c r="F1688" t="s">
        <v>4697</v>
      </c>
      <c r="G1688" t="s">
        <v>4698</v>
      </c>
      <c r="H1688" t="s">
        <v>4697</v>
      </c>
      <c r="I1688" s="6" t="str">
        <f t="shared" si="156"/>
        <v>No</v>
      </c>
      <c r="J1688" s="6" t="str">
        <f t="shared" si="157"/>
        <v>No</v>
      </c>
      <c r="K1688" s="6" t="str">
        <f t="shared" si="158"/>
        <v>No</v>
      </c>
      <c r="L1688" s="6">
        <f t="shared" si="159"/>
        <v>0</v>
      </c>
      <c r="M1688" s="6" t="str">
        <f t="shared" si="160"/>
        <v>Underweight</v>
      </c>
      <c r="N1688" s="6" t="str">
        <f t="shared" si="161"/>
        <v>Diabetic</v>
      </c>
    </row>
    <row r="1689" spans="1:14" ht="15" customHeight="1" x14ac:dyDescent="0.3">
      <c r="A1689" t="s">
        <v>3388</v>
      </c>
      <c r="B1689">
        <v>34.15</v>
      </c>
      <c r="C1689">
        <v>5.42</v>
      </c>
      <c r="D1689" t="s">
        <v>4697</v>
      </c>
      <c r="E1689" t="s">
        <v>4697</v>
      </c>
      <c r="F1689" t="s">
        <v>4697</v>
      </c>
      <c r="G1689" t="s">
        <v>4698</v>
      </c>
      <c r="H1689" t="s">
        <v>4697</v>
      </c>
      <c r="I1689" s="6" t="str">
        <f t="shared" si="156"/>
        <v>No</v>
      </c>
      <c r="J1689" s="6" t="str">
        <f t="shared" si="157"/>
        <v>No</v>
      </c>
      <c r="K1689" s="6" t="str">
        <f t="shared" si="158"/>
        <v>No</v>
      </c>
      <c r="L1689" s="6">
        <f t="shared" si="159"/>
        <v>0</v>
      </c>
      <c r="M1689" s="6" t="str">
        <f t="shared" si="160"/>
        <v>Obesity</v>
      </c>
      <c r="N1689" s="6" t="str">
        <f t="shared" si="161"/>
        <v>Normal</v>
      </c>
    </row>
    <row r="1690" spans="1:14" ht="15" customHeight="1" x14ac:dyDescent="0.3">
      <c r="A1690" t="s">
        <v>3390</v>
      </c>
      <c r="B1690">
        <v>18.350000000000001</v>
      </c>
      <c r="C1690">
        <v>5.12</v>
      </c>
      <c r="D1690" t="s">
        <v>4697</v>
      </c>
      <c r="E1690" t="s">
        <v>4697</v>
      </c>
      <c r="F1690" t="s">
        <v>4697</v>
      </c>
      <c r="G1690" t="s">
        <v>4698</v>
      </c>
      <c r="H1690" t="s">
        <v>4697</v>
      </c>
      <c r="I1690" s="6" t="str">
        <f t="shared" si="156"/>
        <v>No</v>
      </c>
      <c r="J1690" s="6" t="str">
        <f t="shared" si="157"/>
        <v>No</v>
      </c>
      <c r="K1690" s="6" t="str">
        <f t="shared" si="158"/>
        <v>No</v>
      </c>
      <c r="L1690" s="6">
        <f t="shared" si="159"/>
        <v>0</v>
      </c>
      <c r="M1690" s="6" t="str">
        <f t="shared" si="160"/>
        <v>Underweight</v>
      </c>
      <c r="N1690" s="6" t="str">
        <f t="shared" si="161"/>
        <v>Normal</v>
      </c>
    </row>
    <row r="1691" spans="1:14" ht="15" customHeight="1" x14ac:dyDescent="0.3">
      <c r="A1691" t="s">
        <v>3392</v>
      </c>
      <c r="B1691">
        <v>22.13</v>
      </c>
      <c r="C1691">
        <v>9.1999999999999993</v>
      </c>
      <c r="D1691" t="s">
        <v>4699</v>
      </c>
      <c r="E1691" t="s">
        <v>4697</v>
      </c>
      <c r="F1691" t="s">
        <v>4697</v>
      </c>
      <c r="G1691" t="s">
        <v>4698</v>
      </c>
      <c r="H1691" t="s">
        <v>4697</v>
      </c>
      <c r="I1691" s="6" t="str">
        <f t="shared" si="156"/>
        <v>Yes</v>
      </c>
      <c r="J1691" s="6" t="str">
        <f t="shared" si="157"/>
        <v>No</v>
      </c>
      <c r="K1691" s="6" t="str">
        <f t="shared" si="158"/>
        <v>No</v>
      </c>
      <c r="L1691" s="6">
        <f t="shared" si="159"/>
        <v>0</v>
      </c>
      <c r="M1691" s="6" t="str">
        <f t="shared" si="160"/>
        <v>Normal Weight</v>
      </c>
      <c r="N1691" s="6" t="str">
        <f t="shared" si="161"/>
        <v>Diabetic</v>
      </c>
    </row>
    <row r="1692" spans="1:14" ht="15" customHeight="1" x14ac:dyDescent="0.3">
      <c r="A1692" t="s">
        <v>3394</v>
      </c>
      <c r="B1692">
        <v>22.51</v>
      </c>
      <c r="C1692">
        <v>6.08</v>
      </c>
      <c r="D1692" t="s">
        <v>4699</v>
      </c>
      <c r="E1692" t="s">
        <v>4697</v>
      </c>
      <c r="F1692" t="s">
        <v>4697</v>
      </c>
      <c r="G1692">
        <v>1</v>
      </c>
      <c r="H1692" t="s">
        <v>4697</v>
      </c>
      <c r="I1692" s="6" t="str">
        <f t="shared" si="156"/>
        <v>Yes</v>
      </c>
      <c r="J1692" s="6" t="str">
        <f t="shared" si="157"/>
        <v>No</v>
      </c>
      <c r="K1692" s="6" t="str">
        <f t="shared" si="158"/>
        <v>No</v>
      </c>
      <c r="L1692" s="6">
        <f t="shared" si="159"/>
        <v>1</v>
      </c>
      <c r="M1692" s="6" t="str">
        <f t="shared" si="160"/>
        <v>Normal Weight</v>
      </c>
      <c r="N1692" s="6" t="str">
        <f t="shared" si="161"/>
        <v>Prediabetic</v>
      </c>
    </row>
    <row r="1693" spans="1:14" ht="15" customHeight="1" x14ac:dyDescent="0.3">
      <c r="A1693" t="s">
        <v>3396</v>
      </c>
      <c r="B1693">
        <v>31</v>
      </c>
      <c r="C1693">
        <v>4.7699999999999996</v>
      </c>
      <c r="D1693" t="s">
        <v>4697</v>
      </c>
      <c r="E1693" t="s">
        <v>4697</v>
      </c>
      <c r="F1693" t="s">
        <v>4697</v>
      </c>
      <c r="G1693">
        <v>1</v>
      </c>
      <c r="H1693" t="s">
        <v>4697</v>
      </c>
      <c r="I1693" s="6" t="str">
        <f t="shared" si="156"/>
        <v>No</v>
      </c>
      <c r="J1693" s="6" t="str">
        <f t="shared" si="157"/>
        <v>No</v>
      </c>
      <c r="K1693" s="6" t="str">
        <f t="shared" si="158"/>
        <v>No</v>
      </c>
      <c r="L1693" s="6">
        <f t="shared" si="159"/>
        <v>1</v>
      </c>
      <c r="M1693" s="6" t="str">
        <f t="shared" si="160"/>
        <v>Obesity</v>
      </c>
      <c r="N1693" s="6" t="str">
        <f t="shared" si="161"/>
        <v>Normal</v>
      </c>
    </row>
    <row r="1694" spans="1:14" ht="15" customHeight="1" x14ac:dyDescent="0.3">
      <c r="A1694" t="s">
        <v>3398</v>
      </c>
      <c r="B1694">
        <v>28.27</v>
      </c>
      <c r="C1694">
        <v>4.62</v>
      </c>
      <c r="D1694" t="s">
        <v>4697</v>
      </c>
      <c r="E1694" t="s">
        <v>4697</v>
      </c>
      <c r="F1694" t="s">
        <v>4697</v>
      </c>
      <c r="G1694">
        <v>1</v>
      </c>
      <c r="H1694" t="s">
        <v>4697</v>
      </c>
      <c r="I1694" s="6" t="str">
        <f t="shared" si="156"/>
        <v>No</v>
      </c>
      <c r="J1694" s="6" t="str">
        <f t="shared" si="157"/>
        <v>No</v>
      </c>
      <c r="K1694" s="6" t="str">
        <f t="shared" si="158"/>
        <v>No</v>
      </c>
      <c r="L1694" s="6">
        <f t="shared" si="159"/>
        <v>1</v>
      </c>
      <c r="M1694" s="6" t="str">
        <f t="shared" si="160"/>
        <v>Overweight</v>
      </c>
      <c r="N1694" s="6" t="str">
        <f t="shared" si="161"/>
        <v>Normal</v>
      </c>
    </row>
    <row r="1695" spans="1:14" ht="15" customHeight="1" x14ac:dyDescent="0.3">
      <c r="A1695" t="s">
        <v>3400</v>
      </c>
      <c r="B1695">
        <v>29.92</v>
      </c>
      <c r="C1695">
        <v>9.07</v>
      </c>
      <c r="D1695" t="s">
        <v>4699</v>
      </c>
      <c r="E1695" t="s">
        <v>4697</v>
      </c>
      <c r="F1695" t="s">
        <v>4697</v>
      </c>
      <c r="G1695">
        <v>1</v>
      </c>
      <c r="H1695" t="s">
        <v>4697</v>
      </c>
      <c r="I1695" s="6" t="str">
        <f t="shared" si="156"/>
        <v>Yes</v>
      </c>
      <c r="J1695" s="6" t="str">
        <f t="shared" si="157"/>
        <v>No</v>
      </c>
      <c r="K1695" s="6" t="str">
        <f t="shared" si="158"/>
        <v>No</v>
      </c>
      <c r="L1695" s="6">
        <f t="shared" si="159"/>
        <v>1</v>
      </c>
      <c r="M1695" s="6" t="str">
        <f t="shared" si="160"/>
        <v>Obesity</v>
      </c>
      <c r="N1695" s="6" t="str">
        <f t="shared" si="161"/>
        <v>Diabetic</v>
      </c>
    </row>
    <row r="1696" spans="1:14" ht="15" customHeight="1" x14ac:dyDescent="0.3">
      <c r="A1696" t="s">
        <v>3402</v>
      </c>
      <c r="B1696">
        <v>25.9</v>
      </c>
      <c r="C1696">
        <v>9.1199999999999992</v>
      </c>
      <c r="D1696" t="s">
        <v>4699</v>
      </c>
      <c r="E1696" t="s">
        <v>4697</v>
      </c>
      <c r="F1696" t="s">
        <v>4697</v>
      </c>
      <c r="G1696">
        <v>1</v>
      </c>
      <c r="H1696" t="s">
        <v>4697</v>
      </c>
      <c r="I1696" s="6" t="str">
        <f t="shared" si="156"/>
        <v>Yes</v>
      </c>
      <c r="J1696" s="6" t="str">
        <f t="shared" si="157"/>
        <v>No</v>
      </c>
      <c r="K1696" s="6" t="str">
        <f t="shared" si="158"/>
        <v>No</v>
      </c>
      <c r="L1696" s="6">
        <f t="shared" si="159"/>
        <v>1</v>
      </c>
      <c r="M1696" s="6" t="str">
        <f t="shared" si="160"/>
        <v>Overweight</v>
      </c>
      <c r="N1696" s="6" t="str">
        <f t="shared" si="161"/>
        <v>Diabetic</v>
      </c>
    </row>
    <row r="1697" spans="1:14" ht="15" customHeight="1" x14ac:dyDescent="0.3">
      <c r="A1697" t="s">
        <v>3404</v>
      </c>
      <c r="B1697">
        <v>27.74</v>
      </c>
      <c r="C1697">
        <v>7.32</v>
      </c>
      <c r="D1697" t="s">
        <v>4699</v>
      </c>
      <c r="E1697" t="s">
        <v>4697</v>
      </c>
      <c r="F1697" t="s">
        <v>4697</v>
      </c>
      <c r="G1697">
        <v>1</v>
      </c>
      <c r="H1697" t="s">
        <v>4697</v>
      </c>
      <c r="I1697" s="6" t="str">
        <f t="shared" si="156"/>
        <v>Yes</v>
      </c>
      <c r="J1697" s="6" t="str">
        <f t="shared" si="157"/>
        <v>No</v>
      </c>
      <c r="K1697" s="6" t="str">
        <f t="shared" si="158"/>
        <v>No</v>
      </c>
      <c r="L1697" s="6">
        <f t="shared" si="159"/>
        <v>1</v>
      </c>
      <c r="M1697" s="6" t="str">
        <f t="shared" si="160"/>
        <v>Overweight</v>
      </c>
      <c r="N1697" s="6" t="str">
        <f t="shared" si="161"/>
        <v>Diabetic</v>
      </c>
    </row>
    <row r="1698" spans="1:14" ht="15" customHeight="1" x14ac:dyDescent="0.3">
      <c r="A1698" t="s">
        <v>3406</v>
      </c>
      <c r="B1698">
        <v>17.260000000000002</v>
      </c>
      <c r="C1698">
        <v>11.73</v>
      </c>
      <c r="D1698" t="s">
        <v>4697</v>
      </c>
      <c r="E1698" t="s">
        <v>4697</v>
      </c>
      <c r="F1698" t="s">
        <v>4697</v>
      </c>
      <c r="G1698">
        <v>2</v>
      </c>
      <c r="H1698" t="s">
        <v>4697</v>
      </c>
      <c r="I1698" s="6" t="str">
        <f t="shared" si="156"/>
        <v>No</v>
      </c>
      <c r="J1698" s="6" t="str">
        <f t="shared" si="157"/>
        <v>No</v>
      </c>
      <c r="K1698" s="6" t="str">
        <f t="shared" si="158"/>
        <v>No</v>
      </c>
      <c r="L1698" s="6">
        <f t="shared" si="159"/>
        <v>2</v>
      </c>
      <c r="M1698" s="6" t="str">
        <f t="shared" si="160"/>
        <v>Underweight</v>
      </c>
      <c r="N1698" s="6" t="str">
        <f t="shared" si="161"/>
        <v>Diabetic</v>
      </c>
    </row>
    <row r="1699" spans="1:14" ht="15" customHeight="1" x14ac:dyDescent="0.3">
      <c r="A1699" t="s">
        <v>3408</v>
      </c>
      <c r="B1699">
        <v>19.855</v>
      </c>
      <c r="C1699">
        <v>6.64</v>
      </c>
      <c r="D1699" t="s">
        <v>4699</v>
      </c>
      <c r="E1699" t="s">
        <v>4697</v>
      </c>
      <c r="F1699" t="s">
        <v>4697</v>
      </c>
      <c r="G1699">
        <v>1</v>
      </c>
      <c r="H1699" t="s">
        <v>4697</v>
      </c>
      <c r="I1699" s="6" t="str">
        <f t="shared" si="156"/>
        <v>Yes</v>
      </c>
      <c r="J1699" s="6" t="str">
        <f t="shared" si="157"/>
        <v>No</v>
      </c>
      <c r="K1699" s="6" t="str">
        <f t="shared" si="158"/>
        <v>No</v>
      </c>
      <c r="L1699" s="6">
        <f t="shared" si="159"/>
        <v>1</v>
      </c>
      <c r="M1699" s="6" t="str">
        <f t="shared" si="160"/>
        <v>Normal Weight</v>
      </c>
      <c r="N1699" s="6" t="str">
        <f t="shared" si="161"/>
        <v>Diabetic</v>
      </c>
    </row>
    <row r="1700" spans="1:14" ht="15" customHeight="1" x14ac:dyDescent="0.3">
      <c r="A1700" t="s">
        <v>3410</v>
      </c>
      <c r="B1700">
        <v>41.69</v>
      </c>
      <c r="C1700">
        <v>5.78</v>
      </c>
      <c r="D1700" t="s">
        <v>4697</v>
      </c>
      <c r="E1700" t="s">
        <v>4697</v>
      </c>
      <c r="F1700" t="s">
        <v>4697</v>
      </c>
      <c r="G1700" t="s">
        <v>4698</v>
      </c>
      <c r="H1700" t="s">
        <v>4697</v>
      </c>
      <c r="I1700" s="6" t="str">
        <f t="shared" si="156"/>
        <v>No</v>
      </c>
      <c r="J1700" s="6" t="str">
        <f t="shared" si="157"/>
        <v>No</v>
      </c>
      <c r="K1700" s="6" t="str">
        <f t="shared" si="158"/>
        <v>No</v>
      </c>
      <c r="L1700" s="6">
        <f t="shared" si="159"/>
        <v>0</v>
      </c>
      <c r="M1700" s="6" t="str">
        <f t="shared" si="160"/>
        <v>Obesity</v>
      </c>
      <c r="N1700" s="6" t="str">
        <f t="shared" si="161"/>
        <v>Prediabetic</v>
      </c>
    </row>
    <row r="1701" spans="1:14" ht="15" customHeight="1" x14ac:dyDescent="0.3">
      <c r="A1701" t="s">
        <v>3412</v>
      </c>
      <c r="B1701">
        <v>16.12</v>
      </c>
      <c r="C1701">
        <v>10.45</v>
      </c>
      <c r="D1701" t="s">
        <v>4697</v>
      </c>
      <c r="E1701" t="s">
        <v>4697</v>
      </c>
      <c r="F1701" t="s">
        <v>4697</v>
      </c>
      <c r="G1701" t="s">
        <v>4698</v>
      </c>
      <c r="H1701" t="s">
        <v>4697</v>
      </c>
      <c r="I1701" s="6" t="str">
        <f t="shared" si="156"/>
        <v>No</v>
      </c>
      <c r="J1701" s="6" t="str">
        <f t="shared" si="157"/>
        <v>No</v>
      </c>
      <c r="K1701" s="6" t="str">
        <f t="shared" si="158"/>
        <v>No</v>
      </c>
      <c r="L1701" s="6">
        <f t="shared" si="159"/>
        <v>0</v>
      </c>
      <c r="M1701" s="6" t="str">
        <f t="shared" si="160"/>
        <v>Underweight</v>
      </c>
      <c r="N1701" s="6" t="str">
        <f t="shared" si="161"/>
        <v>Diabetic</v>
      </c>
    </row>
    <row r="1702" spans="1:14" ht="15" customHeight="1" x14ac:dyDescent="0.3">
      <c r="A1702" t="s">
        <v>3414</v>
      </c>
      <c r="B1702">
        <v>37.43</v>
      </c>
      <c r="C1702">
        <v>4.5199999999999996</v>
      </c>
      <c r="D1702" t="s">
        <v>4697</v>
      </c>
      <c r="E1702" t="s">
        <v>4697</v>
      </c>
      <c r="F1702" t="s">
        <v>4697</v>
      </c>
      <c r="G1702">
        <v>1</v>
      </c>
      <c r="H1702" t="s">
        <v>4697</v>
      </c>
      <c r="I1702" s="6" t="str">
        <f t="shared" si="156"/>
        <v>No</v>
      </c>
      <c r="J1702" s="6" t="str">
        <f t="shared" si="157"/>
        <v>No</v>
      </c>
      <c r="K1702" s="6" t="str">
        <f t="shared" si="158"/>
        <v>No</v>
      </c>
      <c r="L1702" s="6">
        <f t="shared" si="159"/>
        <v>1</v>
      </c>
      <c r="M1702" s="6" t="str">
        <f t="shared" si="160"/>
        <v>Obesity</v>
      </c>
      <c r="N1702" s="6" t="str">
        <f t="shared" si="161"/>
        <v>Normal</v>
      </c>
    </row>
    <row r="1703" spans="1:14" ht="15" customHeight="1" x14ac:dyDescent="0.3">
      <c r="A1703" t="s">
        <v>3416</v>
      </c>
      <c r="B1703">
        <v>31.065000000000001</v>
      </c>
      <c r="C1703">
        <v>5.71</v>
      </c>
      <c r="D1703" t="s">
        <v>4697</v>
      </c>
      <c r="E1703" t="s">
        <v>4697</v>
      </c>
      <c r="F1703" t="s">
        <v>4697</v>
      </c>
      <c r="G1703" t="s">
        <v>4698</v>
      </c>
      <c r="H1703" t="s">
        <v>4697</v>
      </c>
      <c r="I1703" s="6" t="str">
        <f t="shared" si="156"/>
        <v>No</v>
      </c>
      <c r="J1703" s="6" t="str">
        <f t="shared" si="157"/>
        <v>No</v>
      </c>
      <c r="K1703" s="6" t="str">
        <f t="shared" si="158"/>
        <v>No</v>
      </c>
      <c r="L1703" s="6">
        <f t="shared" si="159"/>
        <v>0</v>
      </c>
      <c r="M1703" s="6" t="str">
        <f t="shared" si="160"/>
        <v>Obesity</v>
      </c>
      <c r="N1703" s="6" t="str">
        <f t="shared" si="161"/>
        <v>Prediabetic</v>
      </c>
    </row>
    <row r="1704" spans="1:14" ht="15" customHeight="1" x14ac:dyDescent="0.3">
      <c r="A1704" t="s">
        <v>3418</v>
      </c>
      <c r="B1704">
        <v>25.08</v>
      </c>
      <c r="C1704">
        <v>4.7699999999999996</v>
      </c>
      <c r="D1704" t="s">
        <v>4697</v>
      </c>
      <c r="E1704" t="s">
        <v>4697</v>
      </c>
      <c r="F1704" t="s">
        <v>4697</v>
      </c>
      <c r="G1704" t="s">
        <v>4698</v>
      </c>
      <c r="H1704" t="s">
        <v>4697</v>
      </c>
      <c r="I1704" s="6" t="str">
        <f t="shared" si="156"/>
        <v>No</v>
      </c>
      <c r="J1704" s="6" t="str">
        <f t="shared" si="157"/>
        <v>No</v>
      </c>
      <c r="K1704" s="6" t="str">
        <f t="shared" si="158"/>
        <v>No</v>
      </c>
      <c r="L1704" s="6">
        <f t="shared" si="159"/>
        <v>0</v>
      </c>
      <c r="M1704" s="6" t="str">
        <f t="shared" si="160"/>
        <v>Overweight</v>
      </c>
      <c r="N1704" s="6" t="str">
        <f t="shared" si="161"/>
        <v>Normal</v>
      </c>
    </row>
    <row r="1705" spans="1:14" ht="15" customHeight="1" x14ac:dyDescent="0.3">
      <c r="A1705" t="s">
        <v>3420</v>
      </c>
      <c r="B1705">
        <v>15.2</v>
      </c>
      <c r="C1705">
        <v>7.81</v>
      </c>
      <c r="D1705" t="s">
        <v>4699</v>
      </c>
      <c r="E1705" t="s">
        <v>4697</v>
      </c>
      <c r="F1705" t="s">
        <v>4697</v>
      </c>
      <c r="G1705">
        <v>1</v>
      </c>
      <c r="H1705" t="s">
        <v>4697</v>
      </c>
      <c r="I1705" s="6" t="str">
        <f t="shared" si="156"/>
        <v>Yes</v>
      </c>
      <c r="J1705" s="6" t="str">
        <f t="shared" si="157"/>
        <v>No</v>
      </c>
      <c r="K1705" s="6" t="str">
        <f t="shared" si="158"/>
        <v>No</v>
      </c>
      <c r="L1705" s="6">
        <f t="shared" si="159"/>
        <v>1</v>
      </c>
      <c r="M1705" s="6" t="str">
        <f t="shared" si="160"/>
        <v>Underweight</v>
      </c>
      <c r="N1705" s="6" t="str">
        <f t="shared" si="161"/>
        <v>Diabetic</v>
      </c>
    </row>
    <row r="1706" spans="1:14" ht="15" customHeight="1" x14ac:dyDescent="0.3">
      <c r="A1706" t="s">
        <v>3422</v>
      </c>
      <c r="B1706">
        <v>22.34</v>
      </c>
      <c r="C1706">
        <v>5.19</v>
      </c>
      <c r="D1706" t="s">
        <v>4699</v>
      </c>
      <c r="E1706" t="s">
        <v>4697</v>
      </c>
      <c r="F1706" t="s">
        <v>4697</v>
      </c>
      <c r="G1706" t="s">
        <v>4698</v>
      </c>
      <c r="H1706" t="s">
        <v>4697</v>
      </c>
      <c r="I1706" s="6" t="str">
        <f t="shared" si="156"/>
        <v>Yes</v>
      </c>
      <c r="J1706" s="6" t="str">
        <f t="shared" si="157"/>
        <v>No</v>
      </c>
      <c r="K1706" s="6" t="str">
        <f t="shared" si="158"/>
        <v>No</v>
      </c>
      <c r="L1706" s="6">
        <f t="shared" si="159"/>
        <v>0</v>
      </c>
      <c r="M1706" s="6" t="str">
        <f t="shared" si="160"/>
        <v>Normal Weight</v>
      </c>
      <c r="N1706" s="6" t="str">
        <f t="shared" si="161"/>
        <v>Normal</v>
      </c>
    </row>
    <row r="1707" spans="1:14" ht="15" customHeight="1" x14ac:dyDescent="0.3">
      <c r="A1707" t="s">
        <v>3424</v>
      </c>
      <c r="B1707">
        <v>40.15</v>
      </c>
      <c r="C1707">
        <v>5.93</v>
      </c>
      <c r="D1707" t="s">
        <v>4697</v>
      </c>
      <c r="E1707" t="s">
        <v>4697</v>
      </c>
      <c r="F1707" t="s">
        <v>4697</v>
      </c>
      <c r="G1707">
        <v>1</v>
      </c>
      <c r="H1707" t="s">
        <v>4697</v>
      </c>
      <c r="I1707" s="6" t="str">
        <f t="shared" si="156"/>
        <v>No</v>
      </c>
      <c r="J1707" s="6" t="str">
        <f t="shared" si="157"/>
        <v>No</v>
      </c>
      <c r="K1707" s="6" t="str">
        <f t="shared" si="158"/>
        <v>No</v>
      </c>
      <c r="L1707" s="6">
        <f t="shared" si="159"/>
        <v>1</v>
      </c>
      <c r="M1707" s="6" t="str">
        <f t="shared" si="160"/>
        <v>Obesity</v>
      </c>
      <c r="N1707" s="6" t="str">
        <f t="shared" si="161"/>
        <v>Prediabetic</v>
      </c>
    </row>
    <row r="1708" spans="1:14" ht="15" customHeight="1" x14ac:dyDescent="0.3">
      <c r="A1708" t="s">
        <v>3426</v>
      </c>
      <c r="B1708">
        <v>37.729999999999997</v>
      </c>
      <c r="C1708">
        <v>6.29</v>
      </c>
      <c r="D1708" t="s">
        <v>4697</v>
      </c>
      <c r="E1708" t="s">
        <v>4697</v>
      </c>
      <c r="F1708" t="s">
        <v>4697</v>
      </c>
      <c r="G1708">
        <v>1</v>
      </c>
      <c r="H1708" t="s">
        <v>4697</v>
      </c>
      <c r="I1708" s="6" t="str">
        <f t="shared" si="156"/>
        <v>No</v>
      </c>
      <c r="J1708" s="6" t="str">
        <f t="shared" si="157"/>
        <v>No</v>
      </c>
      <c r="K1708" s="6" t="str">
        <f t="shared" si="158"/>
        <v>No</v>
      </c>
      <c r="L1708" s="6">
        <f t="shared" si="159"/>
        <v>1</v>
      </c>
      <c r="M1708" s="6" t="str">
        <f t="shared" si="160"/>
        <v>Obesity</v>
      </c>
      <c r="N1708" s="6" t="str">
        <f t="shared" si="161"/>
        <v>Prediabetic</v>
      </c>
    </row>
    <row r="1709" spans="1:14" ht="15" customHeight="1" x14ac:dyDescent="0.3">
      <c r="A1709" t="s">
        <v>3428</v>
      </c>
      <c r="B1709">
        <v>25.35</v>
      </c>
      <c r="C1709">
        <v>4.9000000000000004</v>
      </c>
      <c r="D1709" t="s">
        <v>4697</v>
      </c>
      <c r="E1709" t="s">
        <v>4697</v>
      </c>
      <c r="F1709" t="s">
        <v>4697</v>
      </c>
      <c r="G1709" t="s">
        <v>4698</v>
      </c>
      <c r="H1709" t="s">
        <v>4697</v>
      </c>
      <c r="I1709" s="6" t="str">
        <f t="shared" si="156"/>
        <v>No</v>
      </c>
      <c r="J1709" s="6" t="str">
        <f t="shared" si="157"/>
        <v>No</v>
      </c>
      <c r="K1709" s="6" t="str">
        <f t="shared" si="158"/>
        <v>No</v>
      </c>
      <c r="L1709" s="6">
        <f t="shared" si="159"/>
        <v>0</v>
      </c>
      <c r="M1709" s="6" t="str">
        <f t="shared" si="160"/>
        <v>Overweight</v>
      </c>
      <c r="N1709" s="6" t="str">
        <f t="shared" si="161"/>
        <v>Normal</v>
      </c>
    </row>
    <row r="1710" spans="1:14" ht="15" customHeight="1" x14ac:dyDescent="0.3">
      <c r="A1710" t="s">
        <v>3430</v>
      </c>
      <c r="B1710">
        <v>26.41</v>
      </c>
      <c r="C1710">
        <v>5.07</v>
      </c>
      <c r="D1710" t="s">
        <v>4699</v>
      </c>
      <c r="E1710" t="s">
        <v>4697</v>
      </c>
      <c r="F1710" t="s">
        <v>4697</v>
      </c>
      <c r="G1710">
        <v>1</v>
      </c>
      <c r="H1710" t="s">
        <v>4697</v>
      </c>
      <c r="I1710" s="6" t="str">
        <f t="shared" si="156"/>
        <v>Yes</v>
      </c>
      <c r="J1710" s="6" t="str">
        <f t="shared" si="157"/>
        <v>No</v>
      </c>
      <c r="K1710" s="6" t="str">
        <f t="shared" si="158"/>
        <v>No</v>
      </c>
      <c r="L1710" s="6">
        <f t="shared" si="159"/>
        <v>1</v>
      </c>
      <c r="M1710" s="6" t="str">
        <f t="shared" si="160"/>
        <v>Overweight</v>
      </c>
      <c r="N1710" s="6" t="str">
        <f t="shared" si="161"/>
        <v>Normal</v>
      </c>
    </row>
    <row r="1711" spans="1:14" ht="15" customHeight="1" x14ac:dyDescent="0.3">
      <c r="A1711" t="s">
        <v>3432</v>
      </c>
      <c r="B1711">
        <v>27.6</v>
      </c>
      <c r="C1711">
        <v>5.33</v>
      </c>
      <c r="D1711" t="s">
        <v>4697</v>
      </c>
      <c r="E1711" t="s">
        <v>4697</v>
      </c>
      <c r="F1711" t="s">
        <v>4697</v>
      </c>
      <c r="G1711">
        <v>1</v>
      </c>
      <c r="H1711" t="s">
        <v>4697</v>
      </c>
      <c r="I1711" s="6" t="str">
        <f t="shared" si="156"/>
        <v>No</v>
      </c>
      <c r="J1711" s="6" t="str">
        <f t="shared" si="157"/>
        <v>No</v>
      </c>
      <c r="K1711" s="6" t="str">
        <f t="shared" si="158"/>
        <v>No</v>
      </c>
      <c r="L1711" s="6">
        <f t="shared" si="159"/>
        <v>1</v>
      </c>
      <c r="M1711" s="6" t="str">
        <f t="shared" si="160"/>
        <v>Overweight</v>
      </c>
      <c r="N1711" s="6" t="str">
        <f t="shared" si="161"/>
        <v>Normal</v>
      </c>
    </row>
    <row r="1712" spans="1:14" ht="15" customHeight="1" x14ac:dyDescent="0.3">
      <c r="A1712" t="s">
        <v>3434</v>
      </c>
      <c r="B1712">
        <v>33.82</v>
      </c>
      <c r="C1712">
        <v>8.93</v>
      </c>
      <c r="D1712" t="s">
        <v>4699</v>
      </c>
      <c r="E1712" t="s">
        <v>4697</v>
      </c>
      <c r="F1712" t="s">
        <v>4697</v>
      </c>
      <c r="G1712">
        <v>1</v>
      </c>
      <c r="H1712" t="s">
        <v>4697</v>
      </c>
      <c r="I1712" s="6" t="str">
        <f t="shared" si="156"/>
        <v>Yes</v>
      </c>
      <c r="J1712" s="6" t="str">
        <f t="shared" si="157"/>
        <v>No</v>
      </c>
      <c r="K1712" s="6" t="str">
        <f t="shared" si="158"/>
        <v>No</v>
      </c>
      <c r="L1712" s="6">
        <f t="shared" si="159"/>
        <v>1</v>
      </c>
      <c r="M1712" s="6" t="str">
        <f t="shared" si="160"/>
        <v>Obesity</v>
      </c>
      <c r="N1712" s="6" t="str">
        <f t="shared" si="161"/>
        <v>Diabetic</v>
      </c>
    </row>
    <row r="1713" spans="1:14" ht="15" customHeight="1" x14ac:dyDescent="0.3">
      <c r="A1713" t="s">
        <v>3436</v>
      </c>
      <c r="B1713">
        <v>32.9</v>
      </c>
      <c r="C1713">
        <v>4.3499999999999996</v>
      </c>
      <c r="D1713" t="s">
        <v>4697</v>
      </c>
      <c r="E1713" t="s">
        <v>4697</v>
      </c>
      <c r="F1713" t="s">
        <v>4697</v>
      </c>
      <c r="G1713" t="s">
        <v>4698</v>
      </c>
      <c r="H1713" t="s">
        <v>4697</v>
      </c>
      <c r="I1713" s="6" t="str">
        <f t="shared" si="156"/>
        <v>No</v>
      </c>
      <c r="J1713" s="6" t="str">
        <f t="shared" si="157"/>
        <v>No</v>
      </c>
      <c r="K1713" s="6" t="str">
        <f t="shared" si="158"/>
        <v>No</v>
      </c>
      <c r="L1713" s="6">
        <f t="shared" si="159"/>
        <v>0</v>
      </c>
      <c r="M1713" s="6" t="str">
        <f t="shared" si="160"/>
        <v>Obesity</v>
      </c>
      <c r="N1713" s="6" t="str">
        <f t="shared" si="161"/>
        <v>Normal</v>
      </c>
    </row>
    <row r="1714" spans="1:14" ht="15" customHeight="1" x14ac:dyDescent="0.3">
      <c r="A1714" t="s">
        <v>3438</v>
      </c>
      <c r="B1714">
        <v>30.875</v>
      </c>
      <c r="C1714">
        <v>9.5399999999999991</v>
      </c>
      <c r="D1714" t="s">
        <v>4699</v>
      </c>
      <c r="E1714" t="s">
        <v>4697</v>
      </c>
      <c r="F1714" t="s">
        <v>4697</v>
      </c>
      <c r="G1714">
        <v>1</v>
      </c>
      <c r="H1714" t="s">
        <v>4697</v>
      </c>
      <c r="I1714" s="6" t="str">
        <f t="shared" si="156"/>
        <v>Yes</v>
      </c>
      <c r="J1714" s="6" t="str">
        <f t="shared" si="157"/>
        <v>No</v>
      </c>
      <c r="K1714" s="6" t="str">
        <f t="shared" si="158"/>
        <v>No</v>
      </c>
      <c r="L1714" s="6">
        <f t="shared" si="159"/>
        <v>1</v>
      </c>
      <c r="M1714" s="6" t="str">
        <f t="shared" si="160"/>
        <v>Obesity</v>
      </c>
      <c r="N1714" s="6" t="str">
        <f t="shared" si="161"/>
        <v>Diabetic</v>
      </c>
    </row>
    <row r="1715" spans="1:14" ht="15" customHeight="1" x14ac:dyDescent="0.3">
      <c r="A1715" t="s">
        <v>3440</v>
      </c>
      <c r="B1715">
        <v>32.64</v>
      </c>
      <c r="C1715">
        <v>5.91</v>
      </c>
      <c r="D1715" t="s">
        <v>4697</v>
      </c>
      <c r="E1715" t="s">
        <v>4697</v>
      </c>
      <c r="F1715" t="s">
        <v>4697</v>
      </c>
      <c r="G1715" t="s">
        <v>4698</v>
      </c>
      <c r="H1715" t="s">
        <v>4697</v>
      </c>
      <c r="I1715" s="6" t="str">
        <f t="shared" si="156"/>
        <v>No</v>
      </c>
      <c r="J1715" s="6" t="str">
        <f t="shared" si="157"/>
        <v>No</v>
      </c>
      <c r="K1715" s="6" t="str">
        <f t="shared" si="158"/>
        <v>No</v>
      </c>
      <c r="L1715" s="6">
        <f t="shared" si="159"/>
        <v>0</v>
      </c>
      <c r="M1715" s="6" t="str">
        <f t="shared" si="160"/>
        <v>Obesity</v>
      </c>
      <c r="N1715" s="6" t="str">
        <f t="shared" si="161"/>
        <v>Prediabetic</v>
      </c>
    </row>
    <row r="1716" spans="1:14" ht="15" customHeight="1" x14ac:dyDescent="0.3">
      <c r="A1716" t="s">
        <v>3442</v>
      </c>
      <c r="B1716">
        <v>22.135000000000002</v>
      </c>
      <c r="C1716">
        <v>5.0999999999999996</v>
      </c>
      <c r="D1716" t="s">
        <v>4697</v>
      </c>
      <c r="E1716" t="s">
        <v>4697</v>
      </c>
      <c r="F1716" t="s">
        <v>4697</v>
      </c>
      <c r="G1716" t="s">
        <v>4698</v>
      </c>
      <c r="H1716" t="s">
        <v>4697</v>
      </c>
      <c r="I1716" s="6" t="str">
        <f t="shared" si="156"/>
        <v>No</v>
      </c>
      <c r="J1716" s="6" t="str">
        <f t="shared" si="157"/>
        <v>No</v>
      </c>
      <c r="K1716" s="6" t="str">
        <f t="shared" si="158"/>
        <v>No</v>
      </c>
      <c r="L1716" s="6">
        <f t="shared" si="159"/>
        <v>0</v>
      </c>
      <c r="M1716" s="6" t="str">
        <f t="shared" si="160"/>
        <v>Normal Weight</v>
      </c>
      <c r="N1716" s="6" t="str">
        <f t="shared" si="161"/>
        <v>Normal</v>
      </c>
    </row>
    <row r="1717" spans="1:14" ht="15" customHeight="1" x14ac:dyDescent="0.3">
      <c r="A1717" t="s">
        <v>3444</v>
      </c>
      <c r="B1717">
        <v>16.53</v>
      </c>
      <c r="C1717">
        <v>5.08</v>
      </c>
      <c r="D1717" t="s">
        <v>4697</v>
      </c>
      <c r="E1717" t="s">
        <v>4697</v>
      </c>
      <c r="F1717" t="s">
        <v>4697</v>
      </c>
      <c r="G1717">
        <v>2</v>
      </c>
      <c r="H1717" t="s">
        <v>4697</v>
      </c>
      <c r="I1717" s="6" t="str">
        <f t="shared" si="156"/>
        <v>No</v>
      </c>
      <c r="J1717" s="6" t="str">
        <f t="shared" si="157"/>
        <v>No</v>
      </c>
      <c r="K1717" s="6" t="str">
        <f t="shared" si="158"/>
        <v>No</v>
      </c>
      <c r="L1717" s="6">
        <f t="shared" si="159"/>
        <v>2</v>
      </c>
      <c r="M1717" s="6" t="str">
        <f t="shared" si="160"/>
        <v>Underweight</v>
      </c>
      <c r="N1717" s="6" t="str">
        <f t="shared" si="161"/>
        <v>Normal</v>
      </c>
    </row>
    <row r="1718" spans="1:14" ht="15" customHeight="1" x14ac:dyDescent="0.3">
      <c r="A1718" t="s">
        <v>3446</v>
      </c>
      <c r="B1718">
        <v>32.774999999999999</v>
      </c>
      <c r="C1718">
        <v>4.75</v>
      </c>
      <c r="D1718" t="s">
        <v>4697</v>
      </c>
      <c r="E1718" t="s">
        <v>4697</v>
      </c>
      <c r="F1718" t="s">
        <v>4697</v>
      </c>
      <c r="G1718" t="s">
        <v>4698</v>
      </c>
      <c r="H1718" t="s">
        <v>4697</v>
      </c>
      <c r="I1718" s="6" t="str">
        <f t="shared" si="156"/>
        <v>No</v>
      </c>
      <c r="J1718" s="6" t="str">
        <f t="shared" si="157"/>
        <v>No</v>
      </c>
      <c r="K1718" s="6" t="str">
        <f t="shared" si="158"/>
        <v>No</v>
      </c>
      <c r="L1718" s="6">
        <f t="shared" si="159"/>
        <v>0</v>
      </c>
      <c r="M1718" s="6" t="str">
        <f t="shared" si="160"/>
        <v>Obesity</v>
      </c>
      <c r="N1718" s="6" t="str">
        <f t="shared" si="161"/>
        <v>Normal</v>
      </c>
    </row>
    <row r="1719" spans="1:14" ht="15" customHeight="1" x14ac:dyDescent="0.3">
      <c r="A1719" t="s">
        <v>3448</v>
      </c>
      <c r="B1719">
        <v>30.9</v>
      </c>
      <c r="C1719">
        <v>6.05</v>
      </c>
      <c r="D1719" t="s">
        <v>4697</v>
      </c>
      <c r="E1719" t="s">
        <v>4697</v>
      </c>
      <c r="F1719" t="s">
        <v>4697</v>
      </c>
      <c r="G1719">
        <v>1</v>
      </c>
      <c r="H1719" t="s">
        <v>4697</v>
      </c>
      <c r="I1719" s="6" t="str">
        <f t="shared" si="156"/>
        <v>No</v>
      </c>
      <c r="J1719" s="6" t="str">
        <f t="shared" si="157"/>
        <v>No</v>
      </c>
      <c r="K1719" s="6" t="str">
        <f t="shared" si="158"/>
        <v>No</v>
      </c>
      <c r="L1719" s="6">
        <f t="shared" si="159"/>
        <v>1</v>
      </c>
      <c r="M1719" s="6" t="str">
        <f t="shared" si="160"/>
        <v>Obesity</v>
      </c>
      <c r="N1719" s="6" t="str">
        <f t="shared" si="161"/>
        <v>Prediabetic</v>
      </c>
    </row>
    <row r="1720" spans="1:14" ht="15" customHeight="1" x14ac:dyDescent="0.3">
      <c r="A1720" t="s">
        <v>3450</v>
      </c>
      <c r="B1720">
        <v>15.58</v>
      </c>
      <c r="C1720">
        <v>11.56</v>
      </c>
      <c r="D1720" t="s">
        <v>4697</v>
      </c>
      <c r="E1720" t="s">
        <v>4697</v>
      </c>
      <c r="F1720" t="s">
        <v>4697</v>
      </c>
      <c r="G1720" t="s">
        <v>4698</v>
      </c>
      <c r="H1720" t="s">
        <v>4697</v>
      </c>
      <c r="I1720" s="6" t="str">
        <f t="shared" si="156"/>
        <v>No</v>
      </c>
      <c r="J1720" s="6" t="str">
        <f t="shared" si="157"/>
        <v>No</v>
      </c>
      <c r="K1720" s="6" t="str">
        <f t="shared" si="158"/>
        <v>No</v>
      </c>
      <c r="L1720" s="6">
        <f t="shared" si="159"/>
        <v>0</v>
      </c>
      <c r="M1720" s="6" t="str">
        <f t="shared" si="160"/>
        <v>Underweight</v>
      </c>
      <c r="N1720" s="6" t="str">
        <f t="shared" si="161"/>
        <v>Diabetic</v>
      </c>
    </row>
    <row r="1721" spans="1:14" ht="15" customHeight="1" x14ac:dyDescent="0.3">
      <c r="A1721" t="s">
        <v>3452</v>
      </c>
      <c r="B1721">
        <v>26.315000000000001</v>
      </c>
      <c r="C1721">
        <v>5.76</v>
      </c>
      <c r="D1721" t="s">
        <v>4697</v>
      </c>
      <c r="E1721" t="s">
        <v>4697</v>
      </c>
      <c r="F1721" t="s">
        <v>4697</v>
      </c>
      <c r="G1721" t="s">
        <v>4698</v>
      </c>
      <c r="H1721" t="s">
        <v>4697</v>
      </c>
      <c r="I1721" s="6" t="str">
        <f t="shared" si="156"/>
        <v>No</v>
      </c>
      <c r="J1721" s="6" t="str">
        <f t="shared" si="157"/>
        <v>No</v>
      </c>
      <c r="K1721" s="6" t="str">
        <f t="shared" si="158"/>
        <v>No</v>
      </c>
      <c r="L1721" s="6">
        <f t="shared" si="159"/>
        <v>0</v>
      </c>
      <c r="M1721" s="6" t="str">
        <f t="shared" si="160"/>
        <v>Overweight</v>
      </c>
      <c r="N1721" s="6" t="str">
        <f t="shared" si="161"/>
        <v>Prediabetic</v>
      </c>
    </row>
    <row r="1722" spans="1:14" ht="15" customHeight="1" x14ac:dyDescent="0.3">
      <c r="A1722" t="s">
        <v>3454</v>
      </c>
      <c r="B1722">
        <v>35.61</v>
      </c>
      <c r="C1722">
        <v>5.65</v>
      </c>
      <c r="D1722" t="s">
        <v>4697</v>
      </c>
      <c r="E1722" t="s">
        <v>4699</v>
      </c>
      <c r="F1722" t="s">
        <v>4697</v>
      </c>
      <c r="G1722">
        <v>1</v>
      </c>
      <c r="H1722" t="s">
        <v>4697</v>
      </c>
      <c r="I1722" s="6" t="str">
        <f t="shared" si="156"/>
        <v>No</v>
      </c>
      <c r="J1722" s="6" t="str">
        <f t="shared" si="157"/>
        <v>Yes</v>
      </c>
      <c r="K1722" s="6" t="str">
        <f t="shared" si="158"/>
        <v>No</v>
      </c>
      <c r="L1722" s="6">
        <f t="shared" si="159"/>
        <v>1</v>
      </c>
      <c r="M1722" s="6" t="str">
        <f t="shared" si="160"/>
        <v>Obesity</v>
      </c>
      <c r="N1722" s="6" t="str">
        <f t="shared" si="161"/>
        <v>Normal</v>
      </c>
    </row>
    <row r="1723" spans="1:14" ht="15" customHeight="1" x14ac:dyDescent="0.3">
      <c r="A1723" t="s">
        <v>3456</v>
      </c>
      <c r="B1723">
        <v>37.56</v>
      </c>
      <c r="C1723">
        <v>5.88</v>
      </c>
      <c r="D1723" t="s">
        <v>4697</v>
      </c>
      <c r="E1723" t="s">
        <v>4699</v>
      </c>
      <c r="F1723" t="s">
        <v>4697</v>
      </c>
      <c r="G1723">
        <v>1</v>
      </c>
      <c r="H1723" t="s">
        <v>4697</v>
      </c>
      <c r="I1723" s="6" t="str">
        <f t="shared" si="156"/>
        <v>No</v>
      </c>
      <c r="J1723" s="6" t="str">
        <f t="shared" si="157"/>
        <v>Yes</v>
      </c>
      <c r="K1723" s="6" t="str">
        <f t="shared" si="158"/>
        <v>No</v>
      </c>
      <c r="L1723" s="6">
        <f t="shared" si="159"/>
        <v>1</v>
      </c>
      <c r="M1723" s="6" t="str">
        <f t="shared" si="160"/>
        <v>Obesity</v>
      </c>
      <c r="N1723" s="6" t="str">
        <f t="shared" si="161"/>
        <v>Prediabetic</v>
      </c>
    </row>
    <row r="1724" spans="1:14" ht="15" customHeight="1" x14ac:dyDescent="0.3">
      <c r="A1724" t="s">
        <v>3458</v>
      </c>
      <c r="B1724">
        <v>15.49</v>
      </c>
      <c r="C1724">
        <v>9.6</v>
      </c>
      <c r="D1724" t="s">
        <v>4697</v>
      </c>
      <c r="E1724" t="s">
        <v>4697</v>
      </c>
      <c r="F1724" t="s">
        <v>4697</v>
      </c>
      <c r="G1724" t="s">
        <v>4698</v>
      </c>
      <c r="H1724" t="s">
        <v>4697</v>
      </c>
      <c r="I1724" s="6" t="str">
        <f t="shared" si="156"/>
        <v>No</v>
      </c>
      <c r="J1724" s="6" t="str">
        <f t="shared" si="157"/>
        <v>No</v>
      </c>
      <c r="K1724" s="6" t="str">
        <f t="shared" si="158"/>
        <v>No</v>
      </c>
      <c r="L1724" s="6">
        <f t="shared" si="159"/>
        <v>0</v>
      </c>
      <c r="M1724" s="6" t="str">
        <f t="shared" si="160"/>
        <v>Underweight</v>
      </c>
      <c r="N1724" s="6" t="str">
        <f t="shared" si="161"/>
        <v>Diabetic</v>
      </c>
    </row>
    <row r="1725" spans="1:14" ht="15" customHeight="1" x14ac:dyDescent="0.3">
      <c r="A1725" t="s">
        <v>3460</v>
      </c>
      <c r="B1725">
        <v>23.48</v>
      </c>
      <c r="C1725">
        <v>6.24</v>
      </c>
      <c r="D1725" t="s">
        <v>4697</v>
      </c>
      <c r="E1725" t="s">
        <v>4697</v>
      </c>
      <c r="F1725" t="s">
        <v>4697</v>
      </c>
      <c r="G1725">
        <v>1</v>
      </c>
      <c r="H1725" t="s">
        <v>4697</v>
      </c>
      <c r="I1725" s="6" t="str">
        <f t="shared" si="156"/>
        <v>No</v>
      </c>
      <c r="J1725" s="6" t="str">
        <f t="shared" si="157"/>
        <v>No</v>
      </c>
      <c r="K1725" s="6" t="str">
        <f t="shared" si="158"/>
        <v>No</v>
      </c>
      <c r="L1725" s="6">
        <f t="shared" si="159"/>
        <v>1</v>
      </c>
      <c r="M1725" s="6" t="str">
        <f t="shared" si="160"/>
        <v>Normal Weight</v>
      </c>
      <c r="N1725" s="6" t="str">
        <f t="shared" si="161"/>
        <v>Prediabetic</v>
      </c>
    </row>
    <row r="1726" spans="1:14" ht="15" customHeight="1" x14ac:dyDescent="0.3">
      <c r="A1726" t="s">
        <v>3462</v>
      </c>
      <c r="B1726">
        <v>30.02</v>
      </c>
      <c r="C1726">
        <v>7.63</v>
      </c>
      <c r="D1726" t="s">
        <v>4699</v>
      </c>
      <c r="E1726" t="s">
        <v>4697</v>
      </c>
      <c r="F1726" t="s">
        <v>4697</v>
      </c>
      <c r="G1726">
        <v>1</v>
      </c>
      <c r="H1726" t="s">
        <v>4697</v>
      </c>
      <c r="I1726" s="6" t="str">
        <f t="shared" si="156"/>
        <v>Yes</v>
      </c>
      <c r="J1726" s="6" t="str">
        <f t="shared" si="157"/>
        <v>No</v>
      </c>
      <c r="K1726" s="6" t="str">
        <f t="shared" si="158"/>
        <v>No</v>
      </c>
      <c r="L1726" s="6">
        <f t="shared" si="159"/>
        <v>1</v>
      </c>
      <c r="M1726" s="6" t="str">
        <f t="shared" si="160"/>
        <v>Obesity</v>
      </c>
      <c r="N1726" s="6" t="str">
        <f t="shared" si="161"/>
        <v>Diabetic</v>
      </c>
    </row>
    <row r="1727" spans="1:14" ht="15" customHeight="1" x14ac:dyDescent="0.3">
      <c r="A1727" t="s">
        <v>3464</v>
      </c>
      <c r="B1727">
        <v>26.885000000000002</v>
      </c>
      <c r="C1727">
        <v>8.66</v>
      </c>
      <c r="D1727" t="s">
        <v>4699</v>
      </c>
      <c r="E1727" t="s">
        <v>4697</v>
      </c>
      <c r="F1727" t="s">
        <v>4697</v>
      </c>
      <c r="G1727">
        <v>1</v>
      </c>
      <c r="H1727" t="s">
        <v>4697</v>
      </c>
      <c r="I1727" s="6" t="str">
        <f t="shared" si="156"/>
        <v>Yes</v>
      </c>
      <c r="J1727" s="6" t="str">
        <f t="shared" si="157"/>
        <v>No</v>
      </c>
      <c r="K1727" s="6" t="str">
        <f t="shared" si="158"/>
        <v>No</v>
      </c>
      <c r="L1727" s="6">
        <f t="shared" si="159"/>
        <v>1</v>
      </c>
      <c r="M1727" s="6" t="str">
        <f t="shared" si="160"/>
        <v>Overweight</v>
      </c>
      <c r="N1727" s="6" t="str">
        <f t="shared" si="161"/>
        <v>Diabetic</v>
      </c>
    </row>
    <row r="1728" spans="1:14" ht="15" customHeight="1" x14ac:dyDescent="0.3">
      <c r="A1728" t="s">
        <v>3466</v>
      </c>
      <c r="B1728">
        <v>25.84</v>
      </c>
      <c r="C1728">
        <v>8.5500000000000007</v>
      </c>
      <c r="D1728" t="s">
        <v>4699</v>
      </c>
      <c r="E1728" t="s">
        <v>4697</v>
      </c>
      <c r="F1728" t="s">
        <v>4697</v>
      </c>
      <c r="G1728">
        <v>1</v>
      </c>
      <c r="H1728" t="s">
        <v>4697</v>
      </c>
      <c r="I1728" s="6" t="str">
        <f t="shared" si="156"/>
        <v>Yes</v>
      </c>
      <c r="J1728" s="6" t="str">
        <f t="shared" si="157"/>
        <v>No</v>
      </c>
      <c r="K1728" s="6" t="str">
        <f t="shared" si="158"/>
        <v>No</v>
      </c>
      <c r="L1728" s="6">
        <f t="shared" si="159"/>
        <v>1</v>
      </c>
      <c r="M1728" s="6" t="str">
        <f t="shared" si="160"/>
        <v>Overweight</v>
      </c>
      <c r="N1728" s="6" t="str">
        <f t="shared" si="161"/>
        <v>Diabetic</v>
      </c>
    </row>
    <row r="1729" spans="1:14" ht="15" customHeight="1" x14ac:dyDescent="0.3">
      <c r="A1729" t="s">
        <v>3468</v>
      </c>
      <c r="B1729">
        <v>27.454999999999998</v>
      </c>
      <c r="C1729">
        <v>4.54</v>
      </c>
      <c r="D1729" t="s">
        <v>4697</v>
      </c>
      <c r="E1729" t="s">
        <v>4697</v>
      </c>
      <c r="F1729" t="s">
        <v>4697</v>
      </c>
      <c r="G1729" t="s">
        <v>4698</v>
      </c>
      <c r="H1729" t="s">
        <v>4697</v>
      </c>
      <c r="I1729" s="6" t="str">
        <f t="shared" si="156"/>
        <v>No</v>
      </c>
      <c r="J1729" s="6" t="str">
        <f t="shared" si="157"/>
        <v>No</v>
      </c>
      <c r="K1729" s="6" t="str">
        <f t="shared" si="158"/>
        <v>No</v>
      </c>
      <c r="L1729" s="6">
        <f t="shared" si="159"/>
        <v>0</v>
      </c>
      <c r="M1729" s="6" t="str">
        <f t="shared" si="160"/>
        <v>Overweight</v>
      </c>
      <c r="N1729" s="6" t="str">
        <f t="shared" si="161"/>
        <v>Normal</v>
      </c>
    </row>
    <row r="1730" spans="1:14" ht="15" customHeight="1" x14ac:dyDescent="0.3">
      <c r="A1730" t="s">
        <v>3470</v>
      </c>
      <c r="B1730">
        <v>24.605</v>
      </c>
      <c r="C1730">
        <v>5.7</v>
      </c>
      <c r="D1730" t="s">
        <v>4697</v>
      </c>
      <c r="E1730" t="s">
        <v>4697</v>
      </c>
      <c r="F1730" t="s">
        <v>4697</v>
      </c>
      <c r="G1730" t="s">
        <v>4698</v>
      </c>
      <c r="H1730" t="s">
        <v>4697</v>
      </c>
      <c r="I1730" s="6" t="str">
        <f t="shared" ref="I1730:I1793" si="162">PROPER(D1730)</f>
        <v>No</v>
      </c>
      <c r="J1730" s="6" t="str">
        <f t="shared" ref="J1730:J1793" si="163">PROPER(E1730)</f>
        <v>No</v>
      </c>
      <c r="K1730" s="6" t="str">
        <f t="shared" ref="K1730:K1793" si="164">IF(H1730="?",$K$4,PROPER(H1730))</f>
        <v>No</v>
      </c>
      <c r="L1730" s="6">
        <f t="shared" ref="L1730:L1793" si="165">IF(G1730="No major surgery",0,G1730)</f>
        <v>0</v>
      </c>
      <c r="M1730" s="6" t="str">
        <f t="shared" ref="M1730:M1793" si="166">IF(B1730&lt;18.5,"Underweight",IF(B1730&lt;=24.9,"Normal Weight",IF(B1730&lt;=29.9,"Overweight","Obesity")))</f>
        <v>Normal Weight</v>
      </c>
      <c r="N1730" s="6" t="str">
        <f t="shared" ref="N1730:N1793" si="167">IF(C1730&lt;5.7,"Normal",IF(C1730&lt;=6.4,"Prediabetic","Diabetic"))</f>
        <v>Prediabetic</v>
      </c>
    </row>
    <row r="1731" spans="1:14" ht="15" customHeight="1" x14ac:dyDescent="0.3">
      <c r="A1731" t="s">
        <v>3472</v>
      </c>
      <c r="B1731">
        <v>30.8</v>
      </c>
      <c r="C1731">
        <v>5.07</v>
      </c>
      <c r="D1731" t="s">
        <v>4697</v>
      </c>
      <c r="E1731" t="s">
        <v>4697</v>
      </c>
      <c r="F1731" t="s">
        <v>4697</v>
      </c>
      <c r="G1731" t="s">
        <v>4698</v>
      </c>
      <c r="H1731" t="s">
        <v>4697</v>
      </c>
      <c r="I1731" s="6" t="str">
        <f t="shared" si="162"/>
        <v>No</v>
      </c>
      <c r="J1731" s="6" t="str">
        <f t="shared" si="163"/>
        <v>No</v>
      </c>
      <c r="K1731" s="6" t="str">
        <f t="shared" si="164"/>
        <v>No</v>
      </c>
      <c r="L1731" s="6">
        <f t="shared" si="165"/>
        <v>0</v>
      </c>
      <c r="M1731" s="6" t="str">
        <f t="shared" si="166"/>
        <v>Obesity</v>
      </c>
      <c r="N1731" s="6" t="str">
        <f t="shared" si="167"/>
        <v>Normal</v>
      </c>
    </row>
    <row r="1732" spans="1:14" ht="15" customHeight="1" x14ac:dyDescent="0.3">
      <c r="A1732" t="s">
        <v>3474</v>
      </c>
      <c r="B1732">
        <v>34.799999999999997</v>
      </c>
      <c r="C1732">
        <v>4.38</v>
      </c>
      <c r="D1732" t="s">
        <v>4697</v>
      </c>
      <c r="E1732" t="s">
        <v>4697</v>
      </c>
      <c r="F1732" t="s">
        <v>4697</v>
      </c>
      <c r="G1732">
        <v>1</v>
      </c>
      <c r="H1732" t="s">
        <v>4697</v>
      </c>
      <c r="I1732" s="6" t="str">
        <f t="shared" si="162"/>
        <v>No</v>
      </c>
      <c r="J1732" s="6" t="str">
        <f t="shared" si="163"/>
        <v>No</v>
      </c>
      <c r="K1732" s="6" t="str">
        <f t="shared" si="164"/>
        <v>No</v>
      </c>
      <c r="L1732" s="6">
        <f t="shared" si="165"/>
        <v>1</v>
      </c>
      <c r="M1732" s="6" t="str">
        <f t="shared" si="166"/>
        <v>Obesity</v>
      </c>
      <c r="N1732" s="6" t="str">
        <f t="shared" si="167"/>
        <v>Normal</v>
      </c>
    </row>
    <row r="1733" spans="1:14" ht="15" customHeight="1" x14ac:dyDescent="0.3">
      <c r="A1733" t="s">
        <v>3476</v>
      </c>
      <c r="B1733">
        <v>34.21</v>
      </c>
      <c r="C1733">
        <v>4.54</v>
      </c>
      <c r="D1733" t="s">
        <v>4697</v>
      </c>
      <c r="E1733" t="s">
        <v>4697</v>
      </c>
      <c r="F1733" t="s">
        <v>4697</v>
      </c>
      <c r="G1733">
        <v>1</v>
      </c>
      <c r="H1733" t="s">
        <v>4697</v>
      </c>
      <c r="I1733" s="6" t="str">
        <f t="shared" si="162"/>
        <v>No</v>
      </c>
      <c r="J1733" s="6" t="str">
        <f t="shared" si="163"/>
        <v>No</v>
      </c>
      <c r="K1733" s="6" t="str">
        <f t="shared" si="164"/>
        <v>No</v>
      </c>
      <c r="L1733" s="6">
        <f t="shared" si="165"/>
        <v>1</v>
      </c>
      <c r="M1733" s="6" t="str">
        <f t="shared" si="166"/>
        <v>Obesity</v>
      </c>
      <c r="N1733" s="6" t="str">
        <f t="shared" si="167"/>
        <v>Normal</v>
      </c>
    </row>
    <row r="1734" spans="1:14" ht="15" customHeight="1" x14ac:dyDescent="0.3">
      <c r="A1734" t="s">
        <v>3478</v>
      </c>
      <c r="B1734">
        <v>31</v>
      </c>
      <c r="C1734">
        <v>5.38</v>
      </c>
      <c r="D1734" t="s">
        <v>4697</v>
      </c>
      <c r="E1734" t="s">
        <v>4697</v>
      </c>
      <c r="F1734" t="s">
        <v>4697</v>
      </c>
      <c r="G1734">
        <v>1</v>
      </c>
      <c r="H1734" t="s">
        <v>4697</v>
      </c>
      <c r="I1734" s="6" t="str">
        <f t="shared" si="162"/>
        <v>No</v>
      </c>
      <c r="J1734" s="6" t="str">
        <f t="shared" si="163"/>
        <v>No</v>
      </c>
      <c r="K1734" s="6" t="str">
        <f t="shared" si="164"/>
        <v>No</v>
      </c>
      <c r="L1734" s="6">
        <f t="shared" si="165"/>
        <v>1</v>
      </c>
      <c r="M1734" s="6" t="str">
        <f t="shared" si="166"/>
        <v>Obesity</v>
      </c>
      <c r="N1734" s="6" t="str">
        <f t="shared" si="167"/>
        <v>Normal</v>
      </c>
    </row>
    <row r="1735" spans="1:14" ht="15" customHeight="1" x14ac:dyDescent="0.3">
      <c r="A1735" t="s">
        <v>3480</v>
      </c>
      <c r="B1735">
        <v>26.125</v>
      </c>
      <c r="C1735">
        <v>5.55</v>
      </c>
      <c r="D1735" t="s">
        <v>4697</v>
      </c>
      <c r="E1735" t="s">
        <v>4697</v>
      </c>
      <c r="F1735" t="s">
        <v>4697</v>
      </c>
      <c r="G1735">
        <v>1</v>
      </c>
      <c r="H1735" t="s">
        <v>4697</v>
      </c>
      <c r="I1735" s="6" t="str">
        <f t="shared" si="162"/>
        <v>No</v>
      </c>
      <c r="J1735" s="6" t="str">
        <f t="shared" si="163"/>
        <v>No</v>
      </c>
      <c r="K1735" s="6" t="str">
        <f t="shared" si="164"/>
        <v>No</v>
      </c>
      <c r="L1735" s="6">
        <f t="shared" si="165"/>
        <v>1</v>
      </c>
      <c r="M1735" s="6" t="str">
        <f t="shared" si="166"/>
        <v>Overweight</v>
      </c>
      <c r="N1735" s="6" t="str">
        <f t="shared" si="167"/>
        <v>Normal</v>
      </c>
    </row>
    <row r="1736" spans="1:14" ht="15" customHeight="1" x14ac:dyDescent="0.3">
      <c r="A1736" t="s">
        <v>3482</v>
      </c>
      <c r="B1736">
        <v>30.13</v>
      </c>
      <c r="C1736">
        <v>4.03</v>
      </c>
      <c r="D1736" t="s">
        <v>4699</v>
      </c>
      <c r="E1736" t="s">
        <v>4697</v>
      </c>
      <c r="F1736" t="s">
        <v>4697</v>
      </c>
      <c r="G1736">
        <v>1</v>
      </c>
      <c r="H1736" t="s">
        <v>4697</v>
      </c>
      <c r="I1736" s="6" t="str">
        <f t="shared" si="162"/>
        <v>Yes</v>
      </c>
      <c r="J1736" s="6" t="str">
        <f t="shared" si="163"/>
        <v>No</v>
      </c>
      <c r="K1736" s="6" t="str">
        <f t="shared" si="164"/>
        <v>No</v>
      </c>
      <c r="L1736" s="6">
        <f t="shared" si="165"/>
        <v>1</v>
      </c>
      <c r="M1736" s="6" t="str">
        <f t="shared" si="166"/>
        <v>Obesity</v>
      </c>
      <c r="N1736" s="6" t="str">
        <f t="shared" si="167"/>
        <v>Normal</v>
      </c>
    </row>
    <row r="1737" spans="1:14" ht="15" customHeight="1" x14ac:dyDescent="0.3">
      <c r="A1737" t="s">
        <v>3484</v>
      </c>
      <c r="B1737">
        <v>34.19</v>
      </c>
      <c r="C1737">
        <v>4.1900000000000004</v>
      </c>
      <c r="D1737" t="s">
        <v>4697</v>
      </c>
      <c r="E1737" t="s">
        <v>4697</v>
      </c>
      <c r="F1737" t="s">
        <v>4697</v>
      </c>
      <c r="G1737" t="s">
        <v>4698</v>
      </c>
      <c r="H1737" t="s">
        <v>4697</v>
      </c>
      <c r="I1737" s="6" t="str">
        <f t="shared" si="162"/>
        <v>No</v>
      </c>
      <c r="J1737" s="6" t="str">
        <f t="shared" si="163"/>
        <v>No</v>
      </c>
      <c r="K1737" s="6" t="str">
        <f t="shared" si="164"/>
        <v>No</v>
      </c>
      <c r="L1737" s="6">
        <f t="shared" si="165"/>
        <v>0</v>
      </c>
      <c r="M1737" s="6" t="str">
        <f t="shared" si="166"/>
        <v>Obesity</v>
      </c>
      <c r="N1737" s="6" t="str">
        <f t="shared" si="167"/>
        <v>Normal</v>
      </c>
    </row>
    <row r="1738" spans="1:14" ht="15" customHeight="1" x14ac:dyDescent="0.3">
      <c r="A1738" t="s">
        <v>3486</v>
      </c>
      <c r="B1738">
        <v>22.515000000000001</v>
      </c>
      <c r="C1738">
        <v>4.37</v>
      </c>
      <c r="D1738" t="s">
        <v>4697</v>
      </c>
      <c r="E1738" t="s">
        <v>4697</v>
      </c>
      <c r="F1738" t="s">
        <v>4700</v>
      </c>
      <c r="G1738">
        <v>1</v>
      </c>
      <c r="H1738" t="s">
        <v>4697</v>
      </c>
      <c r="I1738" s="6" t="str">
        <f t="shared" si="162"/>
        <v>No</v>
      </c>
      <c r="J1738" s="6" t="str">
        <f t="shared" si="163"/>
        <v>No</v>
      </c>
      <c r="K1738" s="6" t="str">
        <f t="shared" si="164"/>
        <v>No</v>
      </c>
      <c r="L1738" s="6">
        <f t="shared" si="165"/>
        <v>1</v>
      </c>
      <c r="M1738" s="6" t="str">
        <f t="shared" si="166"/>
        <v>Normal Weight</v>
      </c>
      <c r="N1738" s="6" t="str">
        <f t="shared" si="167"/>
        <v>Normal</v>
      </c>
    </row>
    <row r="1739" spans="1:14" ht="15" customHeight="1" x14ac:dyDescent="0.3">
      <c r="A1739" t="s">
        <v>3488</v>
      </c>
      <c r="B1739">
        <v>18.239999999999998</v>
      </c>
      <c r="C1739">
        <v>5.31</v>
      </c>
      <c r="D1739" t="s">
        <v>4699</v>
      </c>
      <c r="E1739" t="s">
        <v>4697</v>
      </c>
      <c r="F1739" t="s">
        <v>4700</v>
      </c>
      <c r="G1739">
        <v>1</v>
      </c>
      <c r="H1739" t="s">
        <v>4697</v>
      </c>
      <c r="I1739" s="6" t="str">
        <f t="shared" si="162"/>
        <v>Yes</v>
      </c>
      <c r="J1739" s="6" t="str">
        <f t="shared" si="163"/>
        <v>No</v>
      </c>
      <c r="K1739" s="6" t="str">
        <f t="shared" si="164"/>
        <v>No</v>
      </c>
      <c r="L1739" s="6">
        <f t="shared" si="165"/>
        <v>1</v>
      </c>
      <c r="M1739" s="6" t="str">
        <f t="shared" si="166"/>
        <v>Underweight</v>
      </c>
      <c r="N1739" s="6" t="str">
        <f t="shared" si="167"/>
        <v>Normal</v>
      </c>
    </row>
    <row r="1740" spans="1:14" ht="15" customHeight="1" x14ac:dyDescent="0.3">
      <c r="A1740" t="s">
        <v>3490</v>
      </c>
      <c r="B1740">
        <v>37.28</v>
      </c>
      <c r="C1740">
        <v>4.66</v>
      </c>
      <c r="D1740" t="s">
        <v>4697</v>
      </c>
      <c r="E1740" t="s">
        <v>4699</v>
      </c>
      <c r="F1740" t="s">
        <v>4697</v>
      </c>
      <c r="G1740">
        <v>1</v>
      </c>
      <c r="H1740" t="s">
        <v>4697</v>
      </c>
      <c r="I1740" s="6" t="str">
        <f t="shared" si="162"/>
        <v>No</v>
      </c>
      <c r="J1740" s="6" t="str">
        <f t="shared" si="163"/>
        <v>Yes</v>
      </c>
      <c r="K1740" s="6" t="str">
        <f t="shared" si="164"/>
        <v>No</v>
      </c>
      <c r="L1740" s="6">
        <f t="shared" si="165"/>
        <v>1</v>
      </c>
      <c r="M1740" s="6" t="str">
        <f t="shared" si="166"/>
        <v>Obesity</v>
      </c>
      <c r="N1740" s="6" t="str">
        <f t="shared" si="167"/>
        <v>Normal</v>
      </c>
    </row>
    <row r="1741" spans="1:14" ht="15" customHeight="1" x14ac:dyDescent="0.3">
      <c r="A1741" t="s">
        <v>3492</v>
      </c>
      <c r="B1741">
        <v>18.2</v>
      </c>
      <c r="C1741">
        <v>6.19</v>
      </c>
      <c r="D1741" t="s">
        <v>4697</v>
      </c>
      <c r="E1741" t="s">
        <v>4697</v>
      </c>
      <c r="F1741" t="s">
        <v>4700</v>
      </c>
      <c r="G1741">
        <v>1</v>
      </c>
      <c r="H1741" t="s">
        <v>4697</v>
      </c>
      <c r="I1741" s="6" t="str">
        <f t="shared" si="162"/>
        <v>No</v>
      </c>
      <c r="J1741" s="6" t="str">
        <f t="shared" si="163"/>
        <v>No</v>
      </c>
      <c r="K1741" s="6" t="str">
        <f t="shared" si="164"/>
        <v>No</v>
      </c>
      <c r="L1741" s="6">
        <f t="shared" si="165"/>
        <v>1</v>
      </c>
      <c r="M1741" s="6" t="str">
        <f t="shared" si="166"/>
        <v>Underweight</v>
      </c>
      <c r="N1741" s="6" t="str">
        <f t="shared" si="167"/>
        <v>Prediabetic</v>
      </c>
    </row>
    <row r="1742" spans="1:14" ht="15" customHeight="1" x14ac:dyDescent="0.3">
      <c r="A1742" t="s">
        <v>3494</v>
      </c>
      <c r="B1742">
        <v>20.53</v>
      </c>
      <c r="C1742">
        <v>4.8600000000000003</v>
      </c>
      <c r="D1742" t="s">
        <v>4697</v>
      </c>
      <c r="E1742" t="s">
        <v>4697</v>
      </c>
      <c r="F1742" t="s">
        <v>4697</v>
      </c>
      <c r="G1742">
        <v>1</v>
      </c>
      <c r="H1742" t="s">
        <v>4697</v>
      </c>
      <c r="I1742" s="6" t="str">
        <f t="shared" si="162"/>
        <v>No</v>
      </c>
      <c r="J1742" s="6" t="str">
        <f t="shared" si="163"/>
        <v>No</v>
      </c>
      <c r="K1742" s="6" t="str">
        <f t="shared" si="164"/>
        <v>No</v>
      </c>
      <c r="L1742" s="6">
        <f t="shared" si="165"/>
        <v>1</v>
      </c>
      <c r="M1742" s="6" t="str">
        <f t="shared" si="166"/>
        <v>Normal Weight</v>
      </c>
      <c r="N1742" s="6" t="str">
        <f t="shared" si="167"/>
        <v>Normal</v>
      </c>
    </row>
    <row r="1743" spans="1:14" ht="15" customHeight="1" x14ac:dyDescent="0.3">
      <c r="A1743" t="s">
        <v>3496</v>
      </c>
      <c r="B1743">
        <v>23.79</v>
      </c>
      <c r="C1743">
        <v>4.74</v>
      </c>
      <c r="D1743" t="s">
        <v>4697</v>
      </c>
      <c r="E1743" t="s">
        <v>4697</v>
      </c>
      <c r="F1743" t="s">
        <v>4697</v>
      </c>
      <c r="G1743" t="s">
        <v>4698</v>
      </c>
      <c r="H1743" t="s">
        <v>4697</v>
      </c>
      <c r="I1743" s="6" t="str">
        <f t="shared" si="162"/>
        <v>No</v>
      </c>
      <c r="J1743" s="6" t="str">
        <f t="shared" si="163"/>
        <v>No</v>
      </c>
      <c r="K1743" s="6" t="str">
        <f t="shared" si="164"/>
        <v>No</v>
      </c>
      <c r="L1743" s="6">
        <f t="shared" si="165"/>
        <v>0</v>
      </c>
      <c r="M1743" s="6" t="str">
        <f t="shared" si="166"/>
        <v>Normal Weight</v>
      </c>
      <c r="N1743" s="6" t="str">
        <f t="shared" si="167"/>
        <v>Normal</v>
      </c>
    </row>
    <row r="1744" spans="1:14" ht="15" customHeight="1" x14ac:dyDescent="0.3">
      <c r="A1744" t="s">
        <v>3498</v>
      </c>
      <c r="B1744">
        <v>29.8</v>
      </c>
      <c r="C1744">
        <v>6.03</v>
      </c>
      <c r="D1744" t="s">
        <v>4697</v>
      </c>
      <c r="E1744" t="s">
        <v>4697</v>
      </c>
      <c r="F1744" t="s">
        <v>4697</v>
      </c>
      <c r="G1744" t="s">
        <v>4698</v>
      </c>
      <c r="H1744" t="s">
        <v>4697</v>
      </c>
      <c r="I1744" s="6" t="str">
        <f t="shared" si="162"/>
        <v>No</v>
      </c>
      <c r="J1744" s="6" t="str">
        <f t="shared" si="163"/>
        <v>No</v>
      </c>
      <c r="K1744" s="6" t="str">
        <f t="shared" si="164"/>
        <v>No</v>
      </c>
      <c r="L1744" s="6">
        <f t="shared" si="165"/>
        <v>0</v>
      </c>
      <c r="M1744" s="6" t="str">
        <f t="shared" si="166"/>
        <v>Overweight</v>
      </c>
      <c r="N1744" s="6" t="str">
        <f t="shared" si="167"/>
        <v>Prediabetic</v>
      </c>
    </row>
    <row r="1745" spans="1:14" ht="15" customHeight="1" x14ac:dyDescent="0.3">
      <c r="A1745" t="s">
        <v>3500</v>
      </c>
      <c r="B1745">
        <v>31.54</v>
      </c>
      <c r="C1745">
        <v>4.71</v>
      </c>
      <c r="D1745" t="s">
        <v>4697</v>
      </c>
      <c r="E1745" t="s">
        <v>4697</v>
      </c>
      <c r="F1745" t="s">
        <v>4697</v>
      </c>
      <c r="G1745" t="s">
        <v>4698</v>
      </c>
      <c r="H1745" t="s">
        <v>4697</v>
      </c>
      <c r="I1745" s="6" t="str">
        <f t="shared" si="162"/>
        <v>No</v>
      </c>
      <c r="J1745" s="6" t="str">
        <f t="shared" si="163"/>
        <v>No</v>
      </c>
      <c r="K1745" s="6" t="str">
        <f t="shared" si="164"/>
        <v>No</v>
      </c>
      <c r="L1745" s="6">
        <f t="shared" si="165"/>
        <v>0</v>
      </c>
      <c r="M1745" s="6" t="str">
        <f t="shared" si="166"/>
        <v>Obesity</v>
      </c>
      <c r="N1745" s="6" t="str">
        <f t="shared" si="167"/>
        <v>Normal</v>
      </c>
    </row>
    <row r="1746" spans="1:14" ht="15" customHeight="1" x14ac:dyDescent="0.3">
      <c r="A1746" t="s">
        <v>3502</v>
      </c>
      <c r="B1746">
        <v>20.82</v>
      </c>
      <c r="C1746">
        <v>5.55</v>
      </c>
      <c r="D1746" t="s">
        <v>4697</v>
      </c>
      <c r="E1746" t="s">
        <v>4697</v>
      </c>
      <c r="F1746" t="s">
        <v>4697</v>
      </c>
      <c r="G1746">
        <v>1</v>
      </c>
      <c r="H1746" t="s">
        <v>4697</v>
      </c>
      <c r="I1746" s="6" t="str">
        <f t="shared" si="162"/>
        <v>No</v>
      </c>
      <c r="J1746" s="6" t="str">
        <f t="shared" si="163"/>
        <v>No</v>
      </c>
      <c r="K1746" s="6" t="str">
        <f t="shared" si="164"/>
        <v>No</v>
      </c>
      <c r="L1746" s="6">
        <f t="shared" si="165"/>
        <v>1</v>
      </c>
      <c r="M1746" s="6" t="str">
        <f t="shared" si="166"/>
        <v>Normal Weight</v>
      </c>
      <c r="N1746" s="6" t="str">
        <f t="shared" si="167"/>
        <v>Normal</v>
      </c>
    </row>
    <row r="1747" spans="1:14" ht="15" customHeight="1" x14ac:dyDescent="0.3">
      <c r="A1747" t="s">
        <v>3504</v>
      </c>
      <c r="B1747">
        <v>38.83</v>
      </c>
      <c r="C1747">
        <v>4.78</v>
      </c>
      <c r="D1747" t="s">
        <v>4697</v>
      </c>
      <c r="E1747" t="s">
        <v>4697</v>
      </c>
      <c r="F1747" t="s">
        <v>4700</v>
      </c>
      <c r="G1747">
        <v>1</v>
      </c>
      <c r="H1747" t="s">
        <v>4697</v>
      </c>
      <c r="I1747" s="6" t="str">
        <f t="shared" si="162"/>
        <v>No</v>
      </c>
      <c r="J1747" s="6" t="str">
        <f t="shared" si="163"/>
        <v>No</v>
      </c>
      <c r="K1747" s="6" t="str">
        <f t="shared" si="164"/>
        <v>No</v>
      </c>
      <c r="L1747" s="6">
        <f t="shared" si="165"/>
        <v>1</v>
      </c>
      <c r="M1747" s="6" t="str">
        <f t="shared" si="166"/>
        <v>Obesity</v>
      </c>
      <c r="N1747" s="6" t="str">
        <f t="shared" si="167"/>
        <v>Normal</v>
      </c>
    </row>
    <row r="1748" spans="1:14" ht="15" customHeight="1" x14ac:dyDescent="0.3">
      <c r="A1748" t="s">
        <v>3506</v>
      </c>
      <c r="B1748">
        <v>23.44</v>
      </c>
      <c r="C1748">
        <v>4.6500000000000004</v>
      </c>
      <c r="D1748" t="s">
        <v>4699</v>
      </c>
      <c r="E1748" t="s">
        <v>4697</v>
      </c>
      <c r="F1748" t="s">
        <v>4697</v>
      </c>
      <c r="G1748">
        <v>1</v>
      </c>
      <c r="H1748" t="s">
        <v>4697</v>
      </c>
      <c r="I1748" s="6" t="str">
        <f t="shared" si="162"/>
        <v>Yes</v>
      </c>
      <c r="J1748" s="6" t="str">
        <f t="shared" si="163"/>
        <v>No</v>
      </c>
      <c r="K1748" s="6" t="str">
        <f t="shared" si="164"/>
        <v>No</v>
      </c>
      <c r="L1748" s="6">
        <f t="shared" si="165"/>
        <v>1</v>
      </c>
      <c r="M1748" s="6" t="str">
        <f t="shared" si="166"/>
        <v>Normal Weight</v>
      </c>
      <c r="N1748" s="6" t="str">
        <f t="shared" si="167"/>
        <v>Normal</v>
      </c>
    </row>
    <row r="1749" spans="1:14" ht="15" customHeight="1" x14ac:dyDescent="0.3">
      <c r="A1749" t="s">
        <v>3508</v>
      </c>
      <c r="B1749">
        <v>24.13</v>
      </c>
      <c r="C1749">
        <v>5.2</v>
      </c>
      <c r="D1749" t="s">
        <v>4697</v>
      </c>
      <c r="E1749" t="s">
        <v>4697</v>
      </c>
      <c r="F1749" t="s">
        <v>4697</v>
      </c>
      <c r="G1749">
        <v>1</v>
      </c>
      <c r="H1749" t="s">
        <v>4697</v>
      </c>
      <c r="I1749" s="6" t="str">
        <f t="shared" si="162"/>
        <v>No</v>
      </c>
      <c r="J1749" s="6" t="str">
        <f t="shared" si="163"/>
        <v>No</v>
      </c>
      <c r="K1749" s="6" t="str">
        <f t="shared" si="164"/>
        <v>No</v>
      </c>
      <c r="L1749" s="6">
        <f t="shared" si="165"/>
        <v>1</v>
      </c>
      <c r="M1749" s="6" t="str">
        <f t="shared" si="166"/>
        <v>Normal Weight</v>
      </c>
      <c r="N1749" s="6" t="str">
        <f t="shared" si="167"/>
        <v>Normal</v>
      </c>
    </row>
    <row r="1750" spans="1:14" ht="15" customHeight="1" x14ac:dyDescent="0.3">
      <c r="A1750" t="s">
        <v>3510</v>
      </c>
      <c r="B1750">
        <v>42.13</v>
      </c>
      <c r="C1750">
        <v>4.54</v>
      </c>
      <c r="D1750" t="s">
        <v>4699</v>
      </c>
      <c r="E1750" t="s">
        <v>4697</v>
      </c>
      <c r="F1750" t="s">
        <v>4697</v>
      </c>
      <c r="G1750">
        <v>1</v>
      </c>
      <c r="H1750" t="s">
        <v>4697</v>
      </c>
      <c r="I1750" s="6" t="str">
        <f t="shared" si="162"/>
        <v>Yes</v>
      </c>
      <c r="J1750" s="6" t="str">
        <f t="shared" si="163"/>
        <v>No</v>
      </c>
      <c r="K1750" s="6" t="str">
        <f t="shared" si="164"/>
        <v>No</v>
      </c>
      <c r="L1750" s="6">
        <f t="shared" si="165"/>
        <v>1</v>
      </c>
      <c r="M1750" s="6" t="str">
        <f t="shared" si="166"/>
        <v>Obesity</v>
      </c>
      <c r="N1750" s="6" t="str">
        <f t="shared" si="167"/>
        <v>Normal</v>
      </c>
    </row>
    <row r="1751" spans="1:14" ht="15" customHeight="1" x14ac:dyDescent="0.3">
      <c r="A1751" t="s">
        <v>3512</v>
      </c>
      <c r="B1751">
        <v>17.86</v>
      </c>
      <c r="C1751">
        <v>4.1100000000000003</v>
      </c>
      <c r="D1751" t="s">
        <v>4697</v>
      </c>
      <c r="E1751" t="s">
        <v>4697</v>
      </c>
      <c r="F1751" t="s">
        <v>4697</v>
      </c>
      <c r="G1751">
        <v>1</v>
      </c>
      <c r="H1751" t="s">
        <v>4697</v>
      </c>
      <c r="I1751" s="6" t="str">
        <f t="shared" si="162"/>
        <v>No</v>
      </c>
      <c r="J1751" s="6" t="str">
        <f t="shared" si="163"/>
        <v>No</v>
      </c>
      <c r="K1751" s="6" t="str">
        <f t="shared" si="164"/>
        <v>No</v>
      </c>
      <c r="L1751" s="6">
        <f t="shared" si="165"/>
        <v>1</v>
      </c>
      <c r="M1751" s="6" t="str">
        <f t="shared" si="166"/>
        <v>Underweight</v>
      </c>
      <c r="N1751" s="6" t="str">
        <f t="shared" si="167"/>
        <v>Normal</v>
      </c>
    </row>
    <row r="1752" spans="1:14" ht="15" customHeight="1" x14ac:dyDescent="0.3">
      <c r="A1752" t="s">
        <v>3514</v>
      </c>
      <c r="B1752">
        <v>32.78</v>
      </c>
      <c r="C1752">
        <v>4.63</v>
      </c>
      <c r="D1752" t="s">
        <v>4697</v>
      </c>
      <c r="E1752" t="s">
        <v>4697</v>
      </c>
      <c r="F1752" t="s">
        <v>4697</v>
      </c>
      <c r="G1752" t="s">
        <v>4698</v>
      </c>
      <c r="H1752" t="s">
        <v>4697</v>
      </c>
      <c r="I1752" s="6" t="str">
        <f t="shared" si="162"/>
        <v>No</v>
      </c>
      <c r="J1752" s="6" t="str">
        <f t="shared" si="163"/>
        <v>No</v>
      </c>
      <c r="K1752" s="6" t="str">
        <f t="shared" si="164"/>
        <v>No</v>
      </c>
      <c r="L1752" s="6">
        <f t="shared" si="165"/>
        <v>0</v>
      </c>
      <c r="M1752" s="6" t="str">
        <f t="shared" si="166"/>
        <v>Obesity</v>
      </c>
      <c r="N1752" s="6" t="str">
        <f t="shared" si="167"/>
        <v>Normal</v>
      </c>
    </row>
    <row r="1753" spans="1:14" ht="15" customHeight="1" x14ac:dyDescent="0.3">
      <c r="A1753" t="s">
        <v>3516</v>
      </c>
      <c r="B1753">
        <v>23.9</v>
      </c>
      <c r="C1753">
        <v>6.06</v>
      </c>
      <c r="D1753" t="s">
        <v>4699</v>
      </c>
      <c r="E1753" t="s">
        <v>4697</v>
      </c>
      <c r="F1753" t="s">
        <v>4700</v>
      </c>
      <c r="G1753">
        <v>1</v>
      </c>
      <c r="H1753" t="s">
        <v>4697</v>
      </c>
      <c r="I1753" s="6" t="str">
        <f t="shared" si="162"/>
        <v>Yes</v>
      </c>
      <c r="J1753" s="6" t="str">
        <f t="shared" si="163"/>
        <v>No</v>
      </c>
      <c r="K1753" s="6" t="str">
        <f t="shared" si="164"/>
        <v>No</v>
      </c>
      <c r="L1753" s="6">
        <f t="shared" si="165"/>
        <v>1</v>
      </c>
      <c r="M1753" s="6" t="str">
        <f t="shared" si="166"/>
        <v>Normal Weight</v>
      </c>
      <c r="N1753" s="6" t="str">
        <f t="shared" si="167"/>
        <v>Prediabetic</v>
      </c>
    </row>
    <row r="1754" spans="1:14" ht="15" customHeight="1" x14ac:dyDescent="0.3">
      <c r="A1754" t="s">
        <v>3518</v>
      </c>
      <c r="B1754">
        <v>15.47</v>
      </c>
      <c r="C1754">
        <v>8.43</v>
      </c>
      <c r="D1754" t="s">
        <v>4697</v>
      </c>
      <c r="E1754" t="s">
        <v>4697</v>
      </c>
      <c r="F1754" t="s">
        <v>4697</v>
      </c>
      <c r="G1754" t="s">
        <v>4698</v>
      </c>
      <c r="H1754" t="s">
        <v>4697</v>
      </c>
      <c r="I1754" s="6" t="str">
        <f t="shared" si="162"/>
        <v>No</v>
      </c>
      <c r="J1754" s="6" t="str">
        <f t="shared" si="163"/>
        <v>No</v>
      </c>
      <c r="K1754" s="6" t="str">
        <f t="shared" si="164"/>
        <v>No</v>
      </c>
      <c r="L1754" s="6">
        <f t="shared" si="165"/>
        <v>0</v>
      </c>
      <c r="M1754" s="6" t="str">
        <f t="shared" si="166"/>
        <v>Underweight</v>
      </c>
      <c r="N1754" s="6" t="str">
        <f t="shared" si="167"/>
        <v>Diabetic</v>
      </c>
    </row>
    <row r="1755" spans="1:14" ht="15" customHeight="1" x14ac:dyDescent="0.3">
      <c r="A1755" t="s">
        <v>3520</v>
      </c>
      <c r="B1755">
        <v>28.54</v>
      </c>
      <c r="C1755">
        <v>5.51</v>
      </c>
      <c r="D1755" t="s">
        <v>4697</v>
      </c>
      <c r="E1755" t="s">
        <v>4697</v>
      </c>
      <c r="F1755" t="s">
        <v>4700</v>
      </c>
      <c r="G1755">
        <v>1</v>
      </c>
      <c r="H1755" t="s">
        <v>4697</v>
      </c>
      <c r="I1755" s="6" t="str">
        <f t="shared" si="162"/>
        <v>No</v>
      </c>
      <c r="J1755" s="6" t="str">
        <f t="shared" si="163"/>
        <v>No</v>
      </c>
      <c r="K1755" s="6" t="str">
        <f t="shared" si="164"/>
        <v>No</v>
      </c>
      <c r="L1755" s="6">
        <f t="shared" si="165"/>
        <v>1</v>
      </c>
      <c r="M1755" s="6" t="str">
        <f t="shared" si="166"/>
        <v>Overweight</v>
      </c>
      <c r="N1755" s="6" t="str">
        <f t="shared" si="167"/>
        <v>Normal</v>
      </c>
    </row>
    <row r="1756" spans="1:14" ht="15" customHeight="1" x14ac:dyDescent="0.3">
      <c r="A1756" t="s">
        <v>3522</v>
      </c>
      <c r="B1756">
        <v>18.54</v>
      </c>
      <c r="C1756">
        <v>4.95</v>
      </c>
      <c r="D1756" t="s">
        <v>4697</v>
      </c>
      <c r="E1756" t="s">
        <v>4697</v>
      </c>
      <c r="F1756" t="s">
        <v>4697</v>
      </c>
      <c r="G1756" t="s">
        <v>4698</v>
      </c>
      <c r="H1756" t="s">
        <v>4697</v>
      </c>
      <c r="I1756" s="6" t="str">
        <f t="shared" si="162"/>
        <v>No</v>
      </c>
      <c r="J1756" s="6" t="str">
        <f t="shared" si="163"/>
        <v>No</v>
      </c>
      <c r="K1756" s="6" t="str">
        <f t="shared" si="164"/>
        <v>No</v>
      </c>
      <c r="L1756" s="6">
        <f t="shared" si="165"/>
        <v>0</v>
      </c>
      <c r="M1756" s="6" t="str">
        <f t="shared" si="166"/>
        <v>Normal Weight</v>
      </c>
      <c r="N1756" s="6" t="str">
        <f t="shared" si="167"/>
        <v>Normal</v>
      </c>
    </row>
    <row r="1757" spans="1:14" ht="15" customHeight="1" x14ac:dyDescent="0.3">
      <c r="A1757" t="s">
        <v>3524</v>
      </c>
      <c r="B1757">
        <v>32.18</v>
      </c>
      <c r="C1757">
        <v>6.44</v>
      </c>
      <c r="D1757" t="s">
        <v>4699</v>
      </c>
      <c r="E1757" t="s">
        <v>4697</v>
      </c>
      <c r="F1757" t="s">
        <v>4700</v>
      </c>
      <c r="G1757">
        <v>1</v>
      </c>
      <c r="H1757" t="s">
        <v>4697</v>
      </c>
      <c r="I1757" s="6" t="str">
        <f t="shared" si="162"/>
        <v>Yes</v>
      </c>
      <c r="J1757" s="6" t="str">
        <f t="shared" si="163"/>
        <v>No</v>
      </c>
      <c r="K1757" s="6" t="str">
        <f t="shared" si="164"/>
        <v>No</v>
      </c>
      <c r="L1757" s="6">
        <f t="shared" si="165"/>
        <v>1</v>
      </c>
      <c r="M1757" s="6" t="str">
        <f t="shared" si="166"/>
        <v>Obesity</v>
      </c>
      <c r="N1757" s="6" t="str">
        <f t="shared" si="167"/>
        <v>Diabetic</v>
      </c>
    </row>
    <row r="1758" spans="1:14" ht="15" customHeight="1" x14ac:dyDescent="0.3">
      <c r="A1758" t="s">
        <v>3526</v>
      </c>
      <c r="B1758">
        <v>37.380000000000003</v>
      </c>
      <c r="C1758">
        <v>6.05</v>
      </c>
      <c r="D1758" t="s">
        <v>4699</v>
      </c>
      <c r="E1758" t="s">
        <v>4697</v>
      </c>
      <c r="F1758" t="s">
        <v>4697</v>
      </c>
      <c r="G1758" t="s">
        <v>4698</v>
      </c>
      <c r="H1758" t="s">
        <v>4697</v>
      </c>
      <c r="I1758" s="6" t="str">
        <f t="shared" si="162"/>
        <v>Yes</v>
      </c>
      <c r="J1758" s="6" t="str">
        <f t="shared" si="163"/>
        <v>No</v>
      </c>
      <c r="K1758" s="6" t="str">
        <f t="shared" si="164"/>
        <v>No</v>
      </c>
      <c r="L1758" s="6">
        <f t="shared" si="165"/>
        <v>0</v>
      </c>
      <c r="M1758" s="6" t="str">
        <f t="shared" si="166"/>
        <v>Obesity</v>
      </c>
      <c r="N1758" s="6" t="str">
        <f t="shared" si="167"/>
        <v>Prediabetic</v>
      </c>
    </row>
    <row r="1759" spans="1:14" ht="15" customHeight="1" x14ac:dyDescent="0.3">
      <c r="A1759" t="s">
        <v>3528</v>
      </c>
      <c r="B1759">
        <v>31.12</v>
      </c>
      <c r="C1759">
        <v>4.76</v>
      </c>
      <c r="D1759" t="s">
        <v>4699</v>
      </c>
      <c r="E1759" t="s">
        <v>4697</v>
      </c>
      <c r="F1759" t="s">
        <v>4700</v>
      </c>
      <c r="G1759">
        <v>1</v>
      </c>
      <c r="H1759" t="s">
        <v>4697</v>
      </c>
      <c r="I1759" s="6" t="str">
        <f t="shared" si="162"/>
        <v>Yes</v>
      </c>
      <c r="J1759" s="6" t="str">
        <f t="shared" si="163"/>
        <v>No</v>
      </c>
      <c r="K1759" s="6" t="str">
        <f t="shared" si="164"/>
        <v>No</v>
      </c>
      <c r="L1759" s="6">
        <f t="shared" si="165"/>
        <v>1</v>
      </c>
      <c r="M1759" s="6" t="str">
        <f t="shared" si="166"/>
        <v>Obesity</v>
      </c>
      <c r="N1759" s="6" t="str">
        <f t="shared" si="167"/>
        <v>Normal</v>
      </c>
    </row>
    <row r="1760" spans="1:14" ht="15" customHeight="1" x14ac:dyDescent="0.3">
      <c r="A1760" t="s">
        <v>3530</v>
      </c>
      <c r="B1760">
        <v>22.01</v>
      </c>
      <c r="C1760">
        <v>6.72</v>
      </c>
      <c r="D1760" t="s">
        <v>4699</v>
      </c>
      <c r="E1760" t="s">
        <v>4697</v>
      </c>
      <c r="F1760" t="s">
        <v>4697</v>
      </c>
      <c r="G1760">
        <v>1</v>
      </c>
      <c r="H1760" t="s">
        <v>4697</v>
      </c>
      <c r="I1760" s="6" t="str">
        <f t="shared" si="162"/>
        <v>Yes</v>
      </c>
      <c r="J1760" s="6" t="str">
        <f t="shared" si="163"/>
        <v>No</v>
      </c>
      <c r="K1760" s="6" t="str">
        <f t="shared" si="164"/>
        <v>No</v>
      </c>
      <c r="L1760" s="6">
        <f t="shared" si="165"/>
        <v>1</v>
      </c>
      <c r="M1760" s="6" t="str">
        <f t="shared" si="166"/>
        <v>Normal Weight</v>
      </c>
      <c r="N1760" s="6" t="str">
        <f t="shared" si="167"/>
        <v>Diabetic</v>
      </c>
    </row>
    <row r="1761" spans="1:14" ht="15" customHeight="1" x14ac:dyDescent="0.3">
      <c r="A1761" t="s">
        <v>3532</v>
      </c>
      <c r="B1761">
        <v>27.645</v>
      </c>
      <c r="C1761">
        <v>5.7</v>
      </c>
      <c r="D1761" t="s">
        <v>4697</v>
      </c>
      <c r="E1761" t="s">
        <v>4697</v>
      </c>
      <c r="F1761" t="s">
        <v>4697</v>
      </c>
      <c r="G1761" t="s">
        <v>4698</v>
      </c>
      <c r="H1761" t="s">
        <v>4697</v>
      </c>
      <c r="I1761" s="6" t="str">
        <f t="shared" si="162"/>
        <v>No</v>
      </c>
      <c r="J1761" s="6" t="str">
        <f t="shared" si="163"/>
        <v>No</v>
      </c>
      <c r="K1761" s="6" t="str">
        <f t="shared" si="164"/>
        <v>No</v>
      </c>
      <c r="L1761" s="6">
        <f t="shared" si="165"/>
        <v>0</v>
      </c>
      <c r="M1761" s="6" t="str">
        <f t="shared" si="166"/>
        <v>Overweight</v>
      </c>
      <c r="N1761" s="6" t="str">
        <f t="shared" si="167"/>
        <v>Prediabetic</v>
      </c>
    </row>
    <row r="1762" spans="1:14" ht="15" customHeight="1" x14ac:dyDescent="0.3">
      <c r="A1762" t="s">
        <v>3534</v>
      </c>
      <c r="B1762">
        <v>29.64</v>
      </c>
      <c r="C1762">
        <v>5.31</v>
      </c>
      <c r="D1762" t="s">
        <v>4699</v>
      </c>
      <c r="E1762" t="s">
        <v>4697</v>
      </c>
      <c r="F1762" t="s">
        <v>4697</v>
      </c>
      <c r="G1762" t="s">
        <v>4698</v>
      </c>
      <c r="H1762" t="s">
        <v>4697</v>
      </c>
      <c r="I1762" s="6" t="str">
        <f t="shared" si="162"/>
        <v>Yes</v>
      </c>
      <c r="J1762" s="6" t="str">
        <f t="shared" si="163"/>
        <v>No</v>
      </c>
      <c r="K1762" s="6" t="str">
        <f t="shared" si="164"/>
        <v>No</v>
      </c>
      <c r="L1762" s="6">
        <f t="shared" si="165"/>
        <v>0</v>
      </c>
      <c r="M1762" s="6" t="str">
        <f t="shared" si="166"/>
        <v>Overweight</v>
      </c>
      <c r="N1762" s="6" t="str">
        <f t="shared" si="167"/>
        <v>Normal</v>
      </c>
    </row>
    <row r="1763" spans="1:14" ht="15" customHeight="1" x14ac:dyDescent="0.3">
      <c r="A1763" t="s">
        <v>3536</v>
      </c>
      <c r="B1763">
        <v>33.700000000000003</v>
      </c>
      <c r="C1763">
        <v>4.32</v>
      </c>
      <c r="D1763" t="s">
        <v>4699</v>
      </c>
      <c r="E1763" t="s">
        <v>4697</v>
      </c>
      <c r="F1763" t="s">
        <v>4697</v>
      </c>
      <c r="G1763">
        <v>1</v>
      </c>
      <c r="H1763" t="s">
        <v>4697</v>
      </c>
      <c r="I1763" s="6" t="str">
        <f t="shared" si="162"/>
        <v>Yes</v>
      </c>
      <c r="J1763" s="6" t="str">
        <f t="shared" si="163"/>
        <v>No</v>
      </c>
      <c r="K1763" s="6" t="str">
        <f t="shared" si="164"/>
        <v>No</v>
      </c>
      <c r="L1763" s="6">
        <f t="shared" si="165"/>
        <v>1</v>
      </c>
      <c r="M1763" s="6" t="str">
        <f t="shared" si="166"/>
        <v>Obesity</v>
      </c>
      <c r="N1763" s="6" t="str">
        <f t="shared" si="167"/>
        <v>Normal</v>
      </c>
    </row>
    <row r="1764" spans="1:14" ht="15" customHeight="1" x14ac:dyDescent="0.3">
      <c r="A1764" t="s">
        <v>3538</v>
      </c>
      <c r="B1764">
        <v>27.5</v>
      </c>
      <c r="C1764">
        <v>4.2300000000000004</v>
      </c>
      <c r="D1764" t="s">
        <v>4699</v>
      </c>
      <c r="E1764" t="s">
        <v>4697</v>
      </c>
      <c r="F1764" t="s">
        <v>4697</v>
      </c>
      <c r="G1764">
        <v>1</v>
      </c>
      <c r="H1764" t="s">
        <v>4697</v>
      </c>
      <c r="I1764" s="6" t="str">
        <f t="shared" si="162"/>
        <v>Yes</v>
      </c>
      <c r="J1764" s="6" t="str">
        <f t="shared" si="163"/>
        <v>No</v>
      </c>
      <c r="K1764" s="6" t="str">
        <f t="shared" si="164"/>
        <v>No</v>
      </c>
      <c r="L1764" s="6">
        <f t="shared" si="165"/>
        <v>1</v>
      </c>
      <c r="M1764" s="6" t="str">
        <f t="shared" si="166"/>
        <v>Overweight</v>
      </c>
      <c r="N1764" s="6" t="str">
        <f t="shared" si="167"/>
        <v>Normal</v>
      </c>
    </row>
    <row r="1765" spans="1:14" ht="15" customHeight="1" x14ac:dyDescent="0.3">
      <c r="A1765" t="s">
        <v>3540</v>
      </c>
      <c r="B1765">
        <v>16.12</v>
      </c>
      <c r="C1765">
        <v>6.09</v>
      </c>
      <c r="D1765" t="s">
        <v>4697</v>
      </c>
      <c r="E1765" t="s">
        <v>4697</v>
      </c>
      <c r="F1765" t="s">
        <v>4697</v>
      </c>
      <c r="G1765" t="s">
        <v>4698</v>
      </c>
      <c r="H1765" t="s">
        <v>4697</v>
      </c>
      <c r="I1765" s="6" t="str">
        <f t="shared" si="162"/>
        <v>No</v>
      </c>
      <c r="J1765" s="6" t="str">
        <f t="shared" si="163"/>
        <v>No</v>
      </c>
      <c r="K1765" s="6" t="str">
        <f t="shared" si="164"/>
        <v>No</v>
      </c>
      <c r="L1765" s="6">
        <f t="shared" si="165"/>
        <v>0</v>
      </c>
      <c r="M1765" s="6" t="str">
        <f t="shared" si="166"/>
        <v>Underweight</v>
      </c>
      <c r="N1765" s="6" t="str">
        <f t="shared" si="167"/>
        <v>Prediabetic</v>
      </c>
    </row>
    <row r="1766" spans="1:14" ht="15" customHeight="1" x14ac:dyDescent="0.3">
      <c r="A1766" t="s">
        <v>3542</v>
      </c>
      <c r="B1766">
        <v>26.73</v>
      </c>
      <c r="C1766">
        <v>4.74</v>
      </c>
      <c r="D1766" t="s">
        <v>4699</v>
      </c>
      <c r="E1766" t="s">
        <v>4697</v>
      </c>
      <c r="F1766" t="s">
        <v>4697</v>
      </c>
      <c r="G1766">
        <v>1</v>
      </c>
      <c r="H1766" t="s">
        <v>4697</v>
      </c>
      <c r="I1766" s="6" t="str">
        <f t="shared" si="162"/>
        <v>Yes</v>
      </c>
      <c r="J1766" s="6" t="str">
        <f t="shared" si="163"/>
        <v>No</v>
      </c>
      <c r="K1766" s="6" t="str">
        <f t="shared" si="164"/>
        <v>No</v>
      </c>
      <c r="L1766" s="6">
        <f t="shared" si="165"/>
        <v>1</v>
      </c>
      <c r="M1766" s="6" t="str">
        <f t="shared" si="166"/>
        <v>Overweight</v>
      </c>
      <c r="N1766" s="6" t="str">
        <f t="shared" si="167"/>
        <v>Normal</v>
      </c>
    </row>
    <row r="1767" spans="1:14" ht="15" customHeight="1" x14ac:dyDescent="0.3">
      <c r="A1767" t="s">
        <v>3544</v>
      </c>
      <c r="B1767">
        <v>37.25</v>
      </c>
      <c r="C1767">
        <v>6.23</v>
      </c>
      <c r="D1767" t="s">
        <v>4699</v>
      </c>
      <c r="E1767" t="s">
        <v>4697</v>
      </c>
      <c r="F1767" t="s">
        <v>4697</v>
      </c>
      <c r="G1767" t="s">
        <v>4698</v>
      </c>
      <c r="H1767" t="s">
        <v>4697</v>
      </c>
      <c r="I1767" s="6" t="str">
        <f t="shared" si="162"/>
        <v>Yes</v>
      </c>
      <c r="J1767" s="6" t="str">
        <f t="shared" si="163"/>
        <v>No</v>
      </c>
      <c r="K1767" s="6" t="str">
        <f t="shared" si="164"/>
        <v>No</v>
      </c>
      <c r="L1767" s="6">
        <f t="shared" si="165"/>
        <v>0</v>
      </c>
      <c r="M1767" s="6" t="str">
        <f t="shared" si="166"/>
        <v>Obesity</v>
      </c>
      <c r="N1767" s="6" t="str">
        <f t="shared" si="167"/>
        <v>Prediabetic</v>
      </c>
    </row>
    <row r="1768" spans="1:14" ht="15" customHeight="1" x14ac:dyDescent="0.3">
      <c r="A1768" t="s">
        <v>3546</v>
      </c>
      <c r="B1768">
        <v>23.56</v>
      </c>
      <c r="C1768">
        <v>5.45</v>
      </c>
      <c r="D1768" t="s">
        <v>4699</v>
      </c>
      <c r="E1768" t="s">
        <v>4697</v>
      </c>
      <c r="F1768" t="s">
        <v>4697</v>
      </c>
      <c r="G1768">
        <v>1</v>
      </c>
      <c r="H1768" t="s">
        <v>4697</v>
      </c>
      <c r="I1768" s="6" t="str">
        <f t="shared" si="162"/>
        <v>Yes</v>
      </c>
      <c r="J1768" s="6" t="str">
        <f t="shared" si="163"/>
        <v>No</v>
      </c>
      <c r="K1768" s="6" t="str">
        <f t="shared" si="164"/>
        <v>No</v>
      </c>
      <c r="L1768" s="6">
        <f t="shared" si="165"/>
        <v>1</v>
      </c>
      <c r="M1768" s="6" t="str">
        <f t="shared" si="166"/>
        <v>Normal Weight</v>
      </c>
      <c r="N1768" s="6" t="str">
        <f t="shared" si="167"/>
        <v>Normal</v>
      </c>
    </row>
    <row r="1769" spans="1:14" ht="15" customHeight="1" x14ac:dyDescent="0.3">
      <c r="A1769" t="s">
        <v>3548</v>
      </c>
      <c r="B1769">
        <v>15.84</v>
      </c>
      <c r="C1769">
        <v>10.34</v>
      </c>
      <c r="D1769" t="s">
        <v>4697</v>
      </c>
      <c r="E1769" t="s">
        <v>4697</v>
      </c>
      <c r="F1769" t="s">
        <v>4697</v>
      </c>
      <c r="G1769">
        <v>2</v>
      </c>
      <c r="H1769" t="s">
        <v>4697</v>
      </c>
      <c r="I1769" s="6" t="str">
        <f t="shared" si="162"/>
        <v>No</v>
      </c>
      <c r="J1769" s="6" t="str">
        <f t="shared" si="163"/>
        <v>No</v>
      </c>
      <c r="K1769" s="6" t="str">
        <f t="shared" si="164"/>
        <v>No</v>
      </c>
      <c r="L1769" s="6">
        <f t="shared" si="165"/>
        <v>2</v>
      </c>
      <c r="M1769" s="6" t="str">
        <f t="shared" si="166"/>
        <v>Underweight</v>
      </c>
      <c r="N1769" s="6" t="str">
        <f t="shared" si="167"/>
        <v>Diabetic</v>
      </c>
    </row>
    <row r="1770" spans="1:14" ht="15" customHeight="1" x14ac:dyDescent="0.3">
      <c r="A1770" t="s">
        <v>3550</v>
      </c>
      <c r="B1770">
        <v>36.630000000000003</v>
      </c>
      <c r="C1770">
        <v>5.15</v>
      </c>
      <c r="D1770" t="s">
        <v>4697</v>
      </c>
      <c r="E1770" t="s">
        <v>4697</v>
      </c>
      <c r="F1770" t="s">
        <v>4697</v>
      </c>
      <c r="G1770" t="s">
        <v>4698</v>
      </c>
      <c r="H1770" t="s">
        <v>4697</v>
      </c>
      <c r="I1770" s="6" t="str">
        <f t="shared" si="162"/>
        <v>No</v>
      </c>
      <c r="J1770" s="6" t="str">
        <f t="shared" si="163"/>
        <v>No</v>
      </c>
      <c r="K1770" s="6" t="str">
        <f t="shared" si="164"/>
        <v>No</v>
      </c>
      <c r="L1770" s="6">
        <f t="shared" si="165"/>
        <v>0</v>
      </c>
      <c r="M1770" s="6" t="str">
        <f t="shared" si="166"/>
        <v>Obesity</v>
      </c>
      <c r="N1770" s="6" t="str">
        <f t="shared" si="167"/>
        <v>Normal</v>
      </c>
    </row>
    <row r="1771" spans="1:14" ht="15" customHeight="1" x14ac:dyDescent="0.3">
      <c r="A1771" t="s">
        <v>3552</v>
      </c>
      <c r="B1771">
        <v>16.47</v>
      </c>
      <c r="C1771">
        <v>11.72</v>
      </c>
      <c r="D1771" t="s">
        <v>4697</v>
      </c>
      <c r="E1771" t="s">
        <v>4697</v>
      </c>
      <c r="F1771" t="s">
        <v>4697</v>
      </c>
      <c r="G1771" t="s">
        <v>4698</v>
      </c>
      <c r="H1771" t="s">
        <v>4697</v>
      </c>
      <c r="I1771" s="6" t="str">
        <f t="shared" si="162"/>
        <v>No</v>
      </c>
      <c r="J1771" s="6" t="str">
        <f t="shared" si="163"/>
        <v>No</v>
      </c>
      <c r="K1771" s="6" t="str">
        <f t="shared" si="164"/>
        <v>No</v>
      </c>
      <c r="L1771" s="6">
        <f t="shared" si="165"/>
        <v>0</v>
      </c>
      <c r="M1771" s="6" t="str">
        <f t="shared" si="166"/>
        <v>Underweight</v>
      </c>
      <c r="N1771" s="6" t="str">
        <f t="shared" si="167"/>
        <v>Diabetic</v>
      </c>
    </row>
    <row r="1772" spans="1:14" ht="15" customHeight="1" x14ac:dyDescent="0.3">
      <c r="A1772" t="s">
        <v>3554</v>
      </c>
      <c r="B1772">
        <v>25.8</v>
      </c>
      <c r="C1772">
        <v>5.29</v>
      </c>
      <c r="D1772" t="s">
        <v>4697</v>
      </c>
      <c r="E1772" t="s">
        <v>4697</v>
      </c>
      <c r="F1772" t="s">
        <v>4697</v>
      </c>
      <c r="G1772" t="s">
        <v>4698</v>
      </c>
      <c r="H1772" t="s">
        <v>4697</v>
      </c>
      <c r="I1772" s="6" t="str">
        <f t="shared" si="162"/>
        <v>No</v>
      </c>
      <c r="J1772" s="6" t="str">
        <f t="shared" si="163"/>
        <v>No</v>
      </c>
      <c r="K1772" s="6" t="str">
        <f t="shared" si="164"/>
        <v>No</v>
      </c>
      <c r="L1772" s="6">
        <f t="shared" si="165"/>
        <v>0</v>
      </c>
      <c r="M1772" s="6" t="str">
        <f t="shared" si="166"/>
        <v>Overweight</v>
      </c>
      <c r="N1772" s="6" t="str">
        <f t="shared" si="167"/>
        <v>Normal</v>
      </c>
    </row>
    <row r="1773" spans="1:14" ht="15" customHeight="1" x14ac:dyDescent="0.3">
      <c r="A1773" t="s">
        <v>3556</v>
      </c>
      <c r="B1773">
        <v>23.6</v>
      </c>
      <c r="C1773">
        <v>4.33</v>
      </c>
      <c r="D1773" t="s">
        <v>4697</v>
      </c>
      <c r="E1773" t="s">
        <v>4697</v>
      </c>
      <c r="F1773" t="s">
        <v>4697</v>
      </c>
      <c r="G1773" t="s">
        <v>4698</v>
      </c>
      <c r="H1773" t="s">
        <v>4697</v>
      </c>
      <c r="I1773" s="6" t="str">
        <f t="shared" si="162"/>
        <v>No</v>
      </c>
      <c r="J1773" s="6" t="str">
        <f t="shared" si="163"/>
        <v>No</v>
      </c>
      <c r="K1773" s="6" t="str">
        <f t="shared" si="164"/>
        <v>No</v>
      </c>
      <c r="L1773" s="6">
        <f t="shared" si="165"/>
        <v>0</v>
      </c>
      <c r="M1773" s="6" t="str">
        <f t="shared" si="166"/>
        <v>Normal Weight</v>
      </c>
      <c r="N1773" s="6" t="str">
        <f t="shared" si="167"/>
        <v>Normal</v>
      </c>
    </row>
    <row r="1774" spans="1:14" ht="15" customHeight="1" x14ac:dyDescent="0.3">
      <c r="A1774" t="s">
        <v>3558</v>
      </c>
      <c r="B1774">
        <v>32.11</v>
      </c>
      <c r="C1774">
        <v>6.24</v>
      </c>
      <c r="D1774" t="s">
        <v>4697</v>
      </c>
      <c r="E1774" t="s">
        <v>4697</v>
      </c>
      <c r="F1774" t="s">
        <v>4700</v>
      </c>
      <c r="G1774">
        <v>1</v>
      </c>
      <c r="H1774" t="s">
        <v>4697</v>
      </c>
      <c r="I1774" s="6" t="str">
        <f t="shared" si="162"/>
        <v>No</v>
      </c>
      <c r="J1774" s="6" t="str">
        <f t="shared" si="163"/>
        <v>No</v>
      </c>
      <c r="K1774" s="6" t="str">
        <f t="shared" si="164"/>
        <v>No</v>
      </c>
      <c r="L1774" s="6">
        <f t="shared" si="165"/>
        <v>1</v>
      </c>
      <c r="M1774" s="6" t="str">
        <f t="shared" si="166"/>
        <v>Obesity</v>
      </c>
      <c r="N1774" s="6" t="str">
        <f t="shared" si="167"/>
        <v>Prediabetic</v>
      </c>
    </row>
    <row r="1775" spans="1:14" ht="15" customHeight="1" x14ac:dyDescent="0.3">
      <c r="A1775" t="s">
        <v>3560</v>
      </c>
      <c r="B1775">
        <v>30.114999999999998</v>
      </c>
      <c r="C1775">
        <v>11.61</v>
      </c>
      <c r="D1775" t="s">
        <v>4697</v>
      </c>
      <c r="E1775" t="s">
        <v>4697</v>
      </c>
      <c r="F1775" t="s">
        <v>4697</v>
      </c>
      <c r="G1775" t="s">
        <v>4698</v>
      </c>
      <c r="H1775" t="s">
        <v>4697</v>
      </c>
      <c r="I1775" s="6" t="str">
        <f t="shared" si="162"/>
        <v>No</v>
      </c>
      <c r="J1775" s="6" t="str">
        <f t="shared" si="163"/>
        <v>No</v>
      </c>
      <c r="K1775" s="6" t="str">
        <f t="shared" si="164"/>
        <v>No</v>
      </c>
      <c r="L1775" s="6">
        <f t="shared" si="165"/>
        <v>0</v>
      </c>
      <c r="M1775" s="6" t="str">
        <f t="shared" si="166"/>
        <v>Obesity</v>
      </c>
      <c r="N1775" s="6" t="str">
        <f t="shared" si="167"/>
        <v>Diabetic</v>
      </c>
    </row>
    <row r="1776" spans="1:14" ht="15" customHeight="1" x14ac:dyDescent="0.3">
      <c r="A1776" t="s">
        <v>3562</v>
      </c>
      <c r="B1776">
        <v>20.28</v>
      </c>
      <c r="C1776">
        <v>11.07</v>
      </c>
      <c r="D1776" t="s">
        <v>4699</v>
      </c>
      <c r="E1776" t="s">
        <v>4697</v>
      </c>
      <c r="F1776" t="s">
        <v>4697</v>
      </c>
      <c r="G1776" t="s">
        <v>4698</v>
      </c>
      <c r="H1776" t="s">
        <v>4697</v>
      </c>
      <c r="I1776" s="6" t="str">
        <f t="shared" si="162"/>
        <v>Yes</v>
      </c>
      <c r="J1776" s="6" t="str">
        <f t="shared" si="163"/>
        <v>No</v>
      </c>
      <c r="K1776" s="6" t="str">
        <f t="shared" si="164"/>
        <v>No</v>
      </c>
      <c r="L1776" s="6">
        <f t="shared" si="165"/>
        <v>0</v>
      </c>
      <c r="M1776" s="6" t="str">
        <f t="shared" si="166"/>
        <v>Normal Weight</v>
      </c>
      <c r="N1776" s="6" t="str">
        <f t="shared" si="167"/>
        <v>Diabetic</v>
      </c>
    </row>
    <row r="1777" spans="1:14" ht="15" customHeight="1" x14ac:dyDescent="0.3">
      <c r="A1777" t="s">
        <v>3564</v>
      </c>
      <c r="B1777">
        <v>20.234999999999999</v>
      </c>
      <c r="C1777">
        <v>5.19</v>
      </c>
      <c r="D1777" t="s">
        <v>4697</v>
      </c>
      <c r="E1777" t="s">
        <v>4697</v>
      </c>
      <c r="F1777" t="s">
        <v>4700</v>
      </c>
      <c r="G1777">
        <v>1</v>
      </c>
      <c r="H1777" t="s">
        <v>4697</v>
      </c>
      <c r="I1777" s="6" t="str">
        <f t="shared" si="162"/>
        <v>No</v>
      </c>
      <c r="J1777" s="6" t="str">
        <f t="shared" si="163"/>
        <v>No</v>
      </c>
      <c r="K1777" s="6" t="str">
        <f t="shared" si="164"/>
        <v>No</v>
      </c>
      <c r="L1777" s="6">
        <f t="shared" si="165"/>
        <v>1</v>
      </c>
      <c r="M1777" s="6" t="str">
        <f t="shared" si="166"/>
        <v>Normal Weight</v>
      </c>
      <c r="N1777" s="6" t="str">
        <f t="shared" si="167"/>
        <v>Normal</v>
      </c>
    </row>
    <row r="1778" spans="1:14" ht="15" customHeight="1" x14ac:dyDescent="0.3">
      <c r="A1778" t="s">
        <v>3566</v>
      </c>
      <c r="B1778">
        <v>25.27</v>
      </c>
      <c r="C1778">
        <v>5.7</v>
      </c>
      <c r="D1778" t="s">
        <v>4699</v>
      </c>
      <c r="E1778" t="s">
        <v>4697</v>
      </c>
      <c r="F1778" t="s">
        <v>4697</v>
      </c>
      <c r="G1778">
        <v>1</v>
      </c>
      <c r="H1778" t="s">
        <v>4697</v>
      </c>
      <c r="I1778" s="6" t="str">
        <f t="shared" si="162"/>
        <v>Yes</v>
      </c>
      <c r="J1778" s="6" t="str">
        <f t="shared" si="163"/>
        <v>No</v>
      </c>
      <c r="K1778" s="6" t="str">
        <f t="shared" si="164"/>
        <v>No</v>
      </c>
      <c r="L1778" s="6">
        <f t="shared" si="165"/>
        <v>1</v>
      </c>
      <c r="M1778" s="6" t="str">
        <f t="shared" si="166"/>
        <v>Overweight</v>
      </c>
      <c r="N1778" s="6" t="str">
        <f t="shared" si="167"/>
        <v>Prediabetic</v>
      </c>
    </row>
    <row r="1779" spans="1:14" ht="15" customHeight="1" x14ac:dyDescent="0.3">
      <c r="A1779" t="s">
        <v>3568</v>
      </c>
      <c r="B1779">
        <v>24.24</v>
      </c>
      <c r="C1779">
        <v>6.15</v>
      </c>
      <c r="D1779" t="s">
        <v>4697</v>
      </c>
      <c r="E1779" t="s">
        <v>4697</v>
      </c>
      <c r="F1779" t="s">
        <v>4697</v>
      </c>
      <c r="G1779" t="s">
        <v>4698</v>
      </c>
      <c r="H1779" t="s">
        <v>4697</v>
      </c>
      <c r="I1779" s="6" t="str">
        <f t="shared" si="162"/>
        <v>No</v>
      </c>
      <c r="J1779" s="6" t="str">
        <f t="shared" si="163"/>
        <v>No</v>
      </c>
      <c r="K1779" s="6" t="str">
        <f t="shared" si="164"/>
        <v>No</v>
      </c>
      <c r="L1779" s="6">
        <f t="shared" si="165"/>
        <v>0</v>
      </c>
      <c r="M1779" s="6" t="str">
        <f t="shared" si="166"/>
        <v>Normal Weight</v>
      </c>
      <c r="N1779" s="6" t="str">
        <f t="shared" si="167"/>
        <v>Prediabetic</v>
      </c>
    </row>
    <row r="1780" spans="1:14" ht="15" customHeight="1" x14ac:dyDescent="0.3">
      <c r="A1780" t="s">
        <v>3570</v>
      </c>
      <c r="B1780">
        <v>35.75</v>
      </c>
      <c r="C1780">
        <v>5.07</v>
      </c>
      <c r="D1780" t="s">
        <v>4697</v>
      </c>
      <c r="E1780" t="s">
        <v>4697</v>
      </c>
      <c r="F1780" t="s">
        <v>4697</v>
      </c>
      <c r="G1780" t="s">
        <v>4698</v>
      </c>
      <c r="H1780" t="s">
        <v>4697</v>
      </c>
      <c r="I1780" s="6" t="str">
        <f t="shared" si="162"/>
        <v>No</v>
      </c>
      <c r="J1780" s="6" t="str">
        <f t="shared" si="163"/>
        <v>No</v>
      </c>
      <c r="K1780" s="6" t="str">
        <f t="shared" si="164"/>
        <v>No</v>
      </c>
      <c r="L1780" s="6">
        <f t="shared" si="165"/>
        <v>0</v>
      </c>
      <c r="M1780" s="6" t="str">
        <f t="shared" si="166"/>
        <v>Obesity</v>
      </c>
      <c r="N1780" s="6" t="str">
        <f t="shared" si="167"/>
        <v>Normal</v>
      </c>
    </row>
    <row r="1781" spans="1:14" ht="15" customHeight="1" x14ac:dyDescent="0.3">
      <c r="A1781" t="s">
        <v>3572</v>
      </c>
      <c r="B1781">
        <v>29.92</v>
      </c>
      <c r="C1781">
        <v>10.97</v>
      </c>
      <c r="D1781" t="s">
        <v>4699</v>
      </c>
      <c r="E1781" t="s">
        <v>4697</v>
      </c>
      <c r="F1781" t="s">
        <v>4697</v>
      </c>
      <c r="G1781">
        <v>1</v>
      </c>
      <c r="H1781" t="s">
        <v>4697</v>
      </c>
      <c r="I1781" s="6" t="str">
        <f t="shared" si="162"/>
        <v>Yes</v>
      </c>
      <c r="J1781" s="6" t="str">
        <f t="shared" si="163"/>
        <v>No</v>
      </c>
      <c r="K1781" s="6" t="str">
        <f t="shared" si="164"/>
        <v>No</v>
      </c>
      <c r="L1781" s="6">
        <f t="shared" si="165"/>
        <v>1</v>
      </c>
      <c r="M1781" s="6" t="str">
        <f t="shared" si="166"/>
        <v>Obesity</v>
      </c>
      <c r="N1781" s="6" t="str">
        <f t="shared" si="167"/>
        <v>Diabetic</v>
      </c>
    </row>
    <row r="1782" spans="1:14" ht="15" customHeight="1" x14ac:dyDescent="0.3">
      <c r="A1782" t="s">
        <v>3574</v>
      </c>
      <c r="B1782">
        <v>26.2</v>
      </c>
      <c r="C1782">
        <v>10.93</v>
      </c>
      <c r="D1782" t="s">
        <v>4699</v>
      </c>
      <c r="E1782" t="s">
        <v>4697</v>
      </c>
      <c r="F1782" t="s">
        <v>4697</v>
      </c>
      <c r="G1782">
        <v>1</v>
      </c>
      <c r="H1782" t="s">
        <v>4697</v>
      </c>
      <c r="I1782" s="6" t="str">
        <f t="shared" si="162"/>
        <v>Yes</v>
      </c>
      <c r="J1782" s="6" t="str">
        <f t="shared" si="163"/>
        <v>No</v>
      </c>
      <c r="K1782" s="6" t="str">
        <f t="shared" si="164"/>
        <v>No</v>
      </c>
      <c r="L1782" s="6">
        <f t="shared" si="165"/>
        <v>1</v>
      </c>
      <c r="M1782" s="6" t="str">
        <f t="shared" si="166"/>
        <v>Overweight</v>
      </c>
      <c r="N1782" s="6" t="str">
        <f t="shared" si="167"/>
        <v>Diabetic</v>
      </c>
    </row>
    <row r="1783" spans="1:14" ht="15" customHeight="1" x14ac:dyDescent="0.3">
      <c r="A1783" t="s">
        <v>3576</v>
      </c>
      <c r="B1783">
        <v>26.695</v>
      </c>
      <c r="C1783">
        <v>4.21</v>
      </c>
      <c r="D1783" t="s">
        <v>4699</v>
      </c>
      <c r="E1783" t="s">
        <v>4697</v>
      </c>
      <c r="F1783" t="s">
        <v>4700</v>
      </c>
      <c r="G1783">
        <v>1</v>
      </c>
      <c r="H1783" t="s">
        <v>4697</v>
      </c>
      <c r="I1783" s="6" t="str">
        <f t="shared" si="162"/>
        <v>Yes</v>
      </c>
      <c r="J1783" s="6" t="str">
        <f t="shared" si="163"/>
        <v>No</v>
      </c>
      <c r="K1783" s="6" t="str">
        <f t="shared" si="164"/>
        <v>No</v>
      </c>
      <c r="L1783" s="6">
        <f t="shared" si="165"/>
        <v>1</v>
      </c>
      <c r="M1783" s="6" t="str">
        <f t="shared" si="166"/>
        <v>Overweight</v>
      </c>
      <c r="N1783" s="6" t="str">
        <f t="shared" si="167"/>
        <v>Normal</v>
      </c>
    </row>
    <row r="1784" spans="1:14" ht="15" customHeight="1" x14ac:dyDescent="0.3">
      <c r="A1784" t="s">
        <v>3578</v>
      </c>
      <c r="B1784">
        <v>23.16</v>
      </c>
      <c r="C1784">
        <v>5.5</v>
      </c>
      <c r="D1784" t="s">
        <v>4697</v>
      </c>
      <c r="E1784" t="s">
        <v>4697</v>
      </c>
      <c r="F1784" t="s">
        <v>4697</v>
      </c>
      <c r="G1784" t="s">
        <v>4698</v>
      </c>
      <c r="H1784" t="s">
        <v>4697</v>
      </c>
      <c r="I1784" s="6" t="str">
        <f t="shared" si="162"/>
        <v>No</v>
      </c>
      <c r="J1784" s="6" t="str">
        <f t="shared" si="163"/>
        <v>No</v>
      </c>
      <c r="K1784" s="6" t="str">
        <f t="shared" si="164"/>
        <v>No</v>
      </c>
      <c r="L1784" s="6">
        <f t="shared" si="165"/>
        <v>0</v>
      </c>
      <c r="M1784" s="6" t="str">
        <f t="shared" si="166"/>
        <v>Normal Weight</v>
      </c>
      <c r="N1784" s="6" t="str">
        <f t="shared" si="167"/>
        <v>Normal</v>
      </c>
    </row>
    <row r="1785" spans="1:14" ht="15" customHeight="1" x14ac:dyDescent="0.3">
      <c r="A1785" t="s">
        <v>3580</v>
      </c>
      <c r="B1785">
        <v>32.585000000000001</v>
      </c>
      <c r="C1785">
        <v>4.93</v>
      </c>
      <c r="D1785" t="s">
        <v>4699</v>
      </c>
      <c r="E1785" t="s">
        <v>4697</v>
      </c>
      <c r="F1785" t="s">
        <v>4697</v>
      </c>
      <c r="G1785">
        <v>1</v>
      </c>
      <c r="H1785" t="s">
        <v>4697</v>
      </c>
      <c r="I1785" s="6" t="str">
        <f t="shared" si="162"/>
        <v>Yes</v>
      </c>
      <c r="J1785" s="6" t="str">
        <f t="shared" si="163"/>
        <v>No</v>
      </c>
      <c r="K1785" s="6" t="str">
        <f t="shared" si="164"/>
        <v>No</v>
      </c>
      <c r="L1785" s="6">
        <f t="shared" si="165"/>
        <v>1</v>
      </c>
      <c r="M1785" s="6" t="str">
        <f t="shared" si="166"/>
        <v>Obesity</v>
      </c>
      <c r="N1785" s="6" t="str">
        <f t="shared" si="167"/>
        <v>Normal</v>
      </c>
    </row>
    <row r="1786" spans="1:14" ht="15" customHeight="1" x14ac:dyDescent="0.3">
      <c r="A1786" t="s">
        <v>3582</v>
      </c>
      <c r="B1786">
        <v>33.97</v>
      </c>
      <c r="C1786">
        <v>5.6</v>
      </c>
      <c r="D1786" t="s">
        <v>4699</v>
      </c>
      <c r="E1786" t="s">
        <v>4697</v>
      </c>
      <c r="F1786" t="s">
        <v>4697</v>
      </c>
      <c r="G1786" t="s">
        <v>4698</v>
      </c>
      <c r="H1786" t="s">
        <v>4697</v>
      </c>
      <c r="I1786" s="6" t="str">
        <f t="shared" si="162"/>
        <v>Yes</v>
      </c>
      <c r="J1786" s="6" t="str">
        <f t="shared" si="163"/>
        <v>No</v>
      </c>
      <c r="K1786" s="6" t="str">
        <f t="shared" si="164"/>
        <v>No</v>
      </c>
      <c r="L1786" s="6">
        <f t="shared" si="165"/>
        <v>0</v>
      </c>
      <c r="M1786" s="6" t="str">
        <f t="shared" si="166"/>
        <v>Obesity</v>
      </c>
      <c r="N1786" s="6" t="str">
        <f t="shared" si="167"/>
        <v>Normal</v>
      </c>
    </row>
    <row r="1787" spans="1:14" ht="15" customHeight="1" x14ac:dyDescent="0.3">
      <c r="A1787" t="s">
        <v>3584</v>
      </c>
      <c r="B1787">
        <v>16.57</v>
      </c>
      <c r="C1787">
        <v>9.99</v>
      </c>
      <c r="D1787" t="s">
        <v>4697</v>
      </c>
      <c r="E1787" t="s">
        <v>4697</v>
      </c>
      <c r="F1787" t="s">
        <v>4697</v>
      </c>
      <c r="G1787" t="s">
        <v>4698</v>
      </c>
      <c r="H1787" t="s">
        <v>4697</v>
      </c>
      <c r="I1787" s="6" t="str">
        <f t="shared" si="162"/>
        <v>No</v>
      </c>
      <c r="J1787" s="6" t="str">
        <f t="shared" si="163"/>
        <v>No</v>
      </c>
      <c r="K1787" s="6" t="str">
        <f t="shared" si="164"/>
        <v>No</v>
      </c>
      <c r="L1787" s="6">
        <f t="shared" si="165"/>
        <v>0</v>
      </c>
      <c r="M1787" s="6" t="str">
        <f t="shared" si="166"/>
        <v>Underweight</v>
      </c>
      <c r="N1787" s="6" t="str">
        <f t="shared" si="167"/>
        <v>Diabetic</v>
      </c>
    </row>
    <row r="1788" spans="1:14" ht="15" customHeight="1" x14ac:dyDescent="0.3">
      <c r="A1788" t="s">
        <v>3586</v>
      </c>
      <c r="B1788">
        <v>17.55</v>
      </c>
      <c r="C1788">
        <v>5.93</v>
      </c>
      <c r="D1788" t="s">
        <v>4697</v>
      </c>
      <c r="E1788" t="s">
        <v>4697</v>
      </c>
      <c r="F1788" t="s">
        <v>4700</v>
      </c>
      <c r="G1788">
        <v>1</v>
      </c>
      <c r="H1788" t="s">
        <v>4697</v>
      </c>
      <c r="I1788" s="6" t="str">
        <f t="shared" si="162"/>
        <v>No</v>
      </c>
      <c r="J1788" s="6" t="str">
        <f t="shared" si="163"/>
        <v>No</v>
      </c>
      <c r="K1788" s="6" t="str">
        <f t="shared" si="164"/>
        <v>No</v>
      </c>
      <c r="L1788" s="6">
        <f t="shared" si="165"/>
        <v>1</v>
      </c>
      <c r="M1788" s="6" t="str">
        <f t="shared" si="166"/>
        <v>Underweight</v>
      </c>
      <c r="N1788" s="6" t="str">
        <f t="shared" si="167"/>
        <v>Prediabetic</v>
      </c>
    </row>
    <row r="1789" spans="1:14" ht="15" customHeight="1" x14ac:dyDescent="0.3">
      <c r="A1789" t="s">
        <v>3588</v>
      </c>
      <c r="B1789">
        <v>29.41</v>
      </c>
      <c r="C1789">
        <v>6.29</v>
      </c>
      <c r="D1789" t="s">
        <v>4699</v>
      </c>
      <c r="E1789" t="s">
        <v>4697</v>
      </c>
      <c r="F1789" t="s">
        <v>4697</v>
      </c>
      <c r="G1789">
        <v>1</v>
      </c>
      <c r="H1789" t="s">
        <v>4697</v>
      </c>
      <c r="I1789" s="6" t="str">
        <f t="shared" si="162"/>
        <v>Yes</v>
      </c>
      <c r="J1789" s="6" t="str">
        <f t="shared" si="163"/>
        <v>No</v>
      </c>
      <c r="K1789" s="6" t="str">
        <f t="shared" si="164"/>
        <v>No</v>
      </c>
      <c r="L1789" s="6">
        <f t="shared" si="165"/>
        <v>1</v>
      </c>
      <c r="M1789" s="6" t="str">
        <f t="shared" si="166"/>
        <v>Overweight</v>
      </c>
      <c r="N1789" s="6" t="str">
        <f t="shared" si="167"/>
        <v>Prediabetic</v>
      </c>
    </row>
    <row r="1790" spans="1:14" ht="15" customHeight="1" x14ac:dyDescent="0.3">
      <c r="A1790" t="s">
        <v>3590</v>
      </c>
      <c r="B1790">
        <v>17.91</v>
      </c>
      <c r="C1790">
        <v>5.65</v>
      </c>
      <c r="D1790" t="s">
        <v>4697</v>
      </c>
      <c r="E1790" t="s">
        <v>4697</v>
      </c>
      <c r="F1790" t="s">
        <v>4697</v>
      </c>
      <c r="G1790">
        <v>1</v>
      </c>
      <c r="H1790" t="s">
        <v>4697</v>
      </c>
      <c r="I1790" s="6" t="str">
        <f t="shared" si="162"/>
        <v>No</v>
      </c>
      <c r="J1790" s="6" t="str">
        <f t="shared" si="163"/>
        <v>No</v>
      </c>
      <c r="K1790" s="6" t="str">
        <f t="shared" si="164"/>
        <v>No</v>
      </c>
      <c r="L1790" s="6">
        <f t="shared" si="165"/>
        <v>1</v>
      </c>
      <c r="M1790" s="6" t="str">
        <f t="shared" si="166"/>
        <v>Underweight</v>
      </c>
      <c r="N1790" s="6" t="str">
        <f t="shared" si="167"/>
        <v>Normal</v>
      </c>
    </row>
    <row r="1791" spans="1:14" ht="15" customHeight="1" x14ac:dyDescent="0.3">
      <c r="A1791" t="s">
        <v>3592</v>
      </c>
      <c r="B1791">
        <v>31.57</v>
      </c>
      <c r="C1791">
        <v>6.15</v>
      </c>
      <c r="D1791" t="s">
        <v>4697</v>
      </c>
      <c r="E1791" t="s">
        <v>4697</v>
      </c>
      <c r="F1791" t="s">
        <v>4697</v>
      </c>
      <c r="G1791">
        <v>1</v>
      </c>
      <c r="H1791" t="s">
        <v>4697</v>
      </c>
      <c r="I1791" s="6" t="str">
        <f t="shared" si="162"/>
        <v>No</v>
      </c>
      <c r="J1791" s="6" t="str">
        <f t="shared" si="163"/>
        <v>No</v>
      </c>
      <c r="K1791" s="6" t="str">
        <f t="shared" si="164"/>
        <v>No</v>
      </c>
      <c r="L1791" s="6">
        <f t="shared" si="165"/>
        <v>1</v>
      </c>
      <c r="M1791" s="6" t="str">
        <f t="shared" si="166"/>
        <v>Obesity</v>
      </c>
      <c r="N1791" s="6" t="str">
        <f t="shared" si="167"/>
        <v>Prediabetic</v>
      </c>
    </row>
    <row r="1792" spans="1:14" ht="15" customHeight="1" x14ac:dyDescent="0.3">
      <c r="A1792" t="s">
        <v>3594</v>
      </c>
      <c r="B1792">
        <v>33.18</v>
      </c>
      <c r="C1792">
        <v>5.22</v>
      </c>
      <c r="D1792" t="s">
        <v>4697</v>
      </c>
      <c r="E1792" t="s">
        <v>4699</v>
      </c>
      <c r="F1792" t="s">
        <v>4697</v>
      </c>
      <c r="G1792">
        <v>1</v>
      </c>
      <c r="H1792" t="s">
        <v>4697</v>
      </c>
      <c r="I1792" s="6" t="str">
        <f t="shared" si="162"/>
        <v>No</v>
      </c>
      <c r="J1792" s="6" t="str">
        <f t="shared" si="163"/>
        <v>Yes</v>
      </c>
      <c r="K1792" s="6" t="str">
        <f t="shared" si="164"/>
        <v>No</v>
      </c>
      <c r="L1792" s="6">
        <f t="shared" si="165"/>
        <v>1</v>
      </c>
      <c r="M1792" s="6" t="str">
        <f t="shared" si="166"/>
        <v>Obesity</v>
      </c>
      <c r="N1792" s="6" t="str">
        <f t="shared" si="167"/>
        <v>Normal</v>
      </c>
    </row>
    <row r="1793" spans="1:14" ht="15" customHeight="1" x14ac:dyDescent="0.3">
      <c r="A1793" t="s">
        <v>3596</v>
      </c>
      <c r="B1793">
        <v>37</v>
      </c>
      <c r="C1793">
        <v>11.66</v>
      </c>
      <c r="D1793" t="s">
        <v>4697</v>
      </c>
      <c r="E1793" t="s">
        <v>4697</v>
      </c>
      <c r="F1793" t="s">
        <v>4697</v>
      </c>
      <c r="G1793" t="s">
        <v>4698</v>
      </c>
      <c r="H1793" t="s">
        <v>4697</v>
      </c>
      <c r="I1793" s="6" t="str">
        <f t="shared" si="162"/>
        <v>No</v>
      </c>
      <c r="J1793" s="6" t="str">
        <f t="shared" si="163"/>
        <v>No</v>
      </c>
      <c r="K1793" s="6" t="str">
        <f t="shared" si="164"/>
        <v>No</v>
      </c>
      <c r="L1793" s="6">
        <f t="shared" si="165"/>
        <v>0</v>
      </c>
      <c r="M1793" s="6" t="str">
        <f t="shared" si="166"/>
        <v>Obesity</v>
      </c>
      <c r="N1793" s="6" t="str">
        <f t="shared" si="167"/>
        <v>Diabetic</v>
      </c>
    </row>
    <row r="1794" spans="1:14" ht="15" customHeight="1" x14ac:dyDescent="0.3">
      <c r="A1794" t="s">
        <v>3598</v>
      </c>
      <c r="B1794">
        <v>18.905000000000001</v>
      </c>
      <c r="C1794">
        <v>4.91</v>
      </c>
      <c r="D1794" t="s">
        <v>4699</v>
      </c>
      <c r="E1794" t="s">
        <v>4697</v>
      </c>
      <c r="F1794" t="s">
        <v>4697</v>
      </c>
      <c r="G1794">
        <v>1</v>
      </c>
      <c r="H1794" t="s">
        <v>4697</v>
      </c>
      <c r="I1794" s="6" t="str">
        <f t="shared" ref="I1794:I1857" si="168">PROPER(D1794)</f>
        <v>Yes</v>
      </c>
      <c r="J1794" s="6" t="str">
        <f t="shared" ref="J1794:J1857" si="169">PROPER(E1794)</f>
        <v>No</v>
      </c>
      <c r="K1794" s="6" t="str">
        <f t="shared" ref="K1794:K1857" si="170">IF(H1794="?",$K$4,PROPER(H1794))</f>
        <v>No</v>
      </c>
      <c r="L1794" s="6">
        <f t="shared" ref="L1794:L1857" si="171">IF(G1794="No major surgery",0,G1794)</f>
        <v>1</v>
      </c>
      <c r="M1794" s="6" t="str">
        <f t="shared" ref="M1794:M1857" si="172">IF(B1794&lt;18.5,"Underweight",IF(B1794&lt;=24.9,"Normal Weight",IF(B1794&lt;=29.9,"Overweight","Obesity")))</f>
        <v>Normal Weight</v>
      </c>
      <c r="N1794" s="6" t="str">
        <f t="shared" ref="N1794:N1857" si="173">IF(C1794&lt;5.7,"Normal",IF(C1794&lt;=6.4,"Prediabetic","Diabetic"))</f>
        <v>Normal</v>
      </c>
    </row>
    <row r="1795" spans="1:14" ht="15" customHeight="1" x14ac:dyDescent="0.3">
      <c r="A1795" t="s">
        <v>3600</v>
      </c>
      <c r="B1795">
        <v>20.03</v>
      </c>
      <c r="C1795">
        <v>9.25</v>
      </c>
      <c r="D1795" t="s">
        <v>4699</v>
      </c>
      <c r="E1795" t="s">
        <v>4697</v>
      </c>
      <c r="F1795" t="s">
        <v>4697</v>
      </c>
      <c r="G1795" t="s">
        <v>4698</v>
      </c>
      <c r="H1795" t="s">
        <v>4697</v>
      </c>
      <c r="I1795" s="6" t="str">
        <f t="shared" si="168"/>
        <v>Yes</v>
      </c>
      <c r="J1795" s="6" t="str">
        <f t="shared" si="169"/>
        <v>No</v>
      </c>
      <c r="K1795" s="6" t="str">
        <f t="shared" si="170"/>
        <v>No</v>
      </c>
      <c r="L1795" s="6">
        <f t="shared" si="171"/>
        <v>0</v>
      </c>
      <c r="M1795" s="6" t="str">
        <f t="shared" si="172"/>
        <v>Normal Weight</v>
      </c>
      <c r="N1795" s="6" t="str">
        <f t="shared" si="173"/>
        <v>Diabetic</v>
      </c>
    </row>
    <row r="1796" spans="1:14" ht="15" customHeight="1" x14ac:dyDescent="0.3">
      <c r="A1796" t="s">
        <v>3602</v>
      </c>
      <c r="B1796">
        <v>16.7</v>
      </c>
      <c r="C1796">
        <v>11.48</v>
      </c>
      <c r="D1796" t="s">
        <v>4697</v>
      </c>
      <c r="E1796" t="s">
        <v>4697</v>
      </c>
      <c r="F1796" t="s">
        <v>4697</v>
      </c>
      <c r="G1796" t="s">
        <v>4698</v>
      </c>
      <c r="H1796" t="s">
        <v>4697</v>
      </c>
      <c r="I1796" s="6" t="str">
        <f t="shared" si="168"/>
        <v>No</v>
      </c>
      <c r="J1796" s="6" t="str">
        <f t="shared" si="169"/>
        <v>No</v>
      </c>
      <c r="K1796" s="6" t="str">
        <f t="shared" si="170"/>
        <v>No</v>
      </c>
      <c r="L1796" s="6">
        <f t="shared" si="171"/>
        <v>0</v>
      </c>
      <c r="M1796" s="6" t="str">
        <f t="shared" si="172"/>
        <v>Underweight</v>
      </c>
      <c r="N1796" s="6" t="str">
        <f t="shared" si="173"/>
        <v>Diabetic</v>
      </c>
    </row>
    <row r="1797" spans="1:14" ht="15" customHeight="1" x14ac:dyDescent="0.3">
      <c r="A1797" t="s">
        <v>3604</v>
      </c>
      <c r="B1797">
        <v>39.82</v>
      </c>
      <c r="C1797">
        <v>6.06</v>
      </c>
      <c r="D1797" t="s">
        <v>4697</v>
      </c>
      <c r="E1797" t="s">
        <v>4697</v>
      </c>
      <c r="F1797" t="s">
        <v>4697</v>
      </c>
      <c r="G1797" t="s">
        <v>4698</v>
      </c>
      <c r="H1797" t="s">
        <v>4697</v>
      </c>
      <c r="I1797" s="6" t="str">
        <f t="shared" si="168"/>
        <v>No</v>
      </c>
      <c r="J1797" s="6" t="str">
        <f t="shared" si="169"/>
        <v>No</v>
      </c>
      <c r="K1797" s="6" t="str">
        <f t="shared" si="170"/>
        <v>No</v>
      </c>
      <c r="L1797" s="6">
        <f t="shared" si="171"/>
        <v>0</v>
      </c>
      <c r="M1797" s="6" t="str">
        <f t="shared" si="172"/>
        <v>Obesity</v>
      </c>
      <c r="N1797" s="6" t="str">
        <f t="shared" si="173"/>
        <v>Prediabetic</v>
      </c>
    </row>
    <row r="1798" spans="1:14" ht="15" customHeight="1" x14ac:dyDescent="0.3">
      <c r="A1798" t="s">
        <v>3606</v>
      </c>
      <c r="B1798">
        <v>22.04</v>
      </c>
      <c r="C1798">
        <v>5.86</v>
      </c>
      <c r="D1798" t="s">
        <v>4697</v>
      </c>
      <c r="E1798" t="s">
        <v>4697</v>
      </c>
      <c r="F1798" t="s">
        <v>4697</v>
      </c>
      <c r="G1798">
        <v>1</v>
      </c>
      <c r="H1798" t="s">
        <v>4697</v>
      </c>
      <c r="I1798" s="6" t="str">
        <f t="shared" si="168"/>
        <v>No</v>
      </c>
      <c r="J1798" s="6" t="str">
        <f t="shared" si="169"/>
        <v>No</v>
      </c>
      <c r="K1798" s="6" t="str">
        <f t="shared" si="170"/>
        <v>No</v>
      </c>
      <c r="L1798" s="6">
        <f t="shared" si="171"/>
        <v>1</v>
      </c>
      <c r="M1798" s="6" t="str">
        <f t="shared" si="172"/>
        <v>Normal Weight</v>
      </c>
      <c r="N1798" s="6" t="str">
        <f t="shared" si="173"/>
        <v>Prediabetic</v>
      </c>
    </row>
    <row r="1799" spans="1:14" ht="15" customHeight="1" x14ac:dyDescent="0.3">
      <c r="A1799" t="s">
        <v>3608</v>
      </c>
      <c r="B1799">
        <v>28.27</v>
      </c>
      <c r="C1799">
        <v>5.33</v>
      </c>
      <c r="D1799" t="s">
        <v>4697</v>
      </c>
      <c r="E1799" t="s">
        <v>4697</v>
      </c>
      <c r="F1799" t="s">
        <v>4697</v>
      </c>
      <c r="G1799" t="s">
        <v>4698</v>
      </c>
      <c r="H1799" t="s">
        <v>4697</v>
      </c>
      <c r="I1799" s="6" t="str">
        <f t="shared" si="168"/>
        <v>No</v>
      </c>
      <c r="J1799" s="6" t="str">
        <f t="shared" si="169"/>
        <v>No</v>
      </c>
      <c r="K1799" s="6" t="str">
        <f t="shared" si="170"/>
        <v>No</v>
      </c>
      <c r="L1799" s="6">
        <f t="shared" si="171"/>
        <v>0</v>
      </c>
      <c r="M1799" s="6" t="str">
        <f t="shared" si="172"/>
        <v>Overweight</v>
      </c>
      <c r="N1799" s="6" t="str">
        <f t="shared" si="173"/>
        <v>Normal</v>
      </c>
    </row>
    <row r="1800" spans="1:14" ht="15" customHeight="1" x14ac:dyDescent="0.3">
      <c r="A1800" t="s">
        <v>3610</v>
      </c>
      <c r="B1800">
        <v>18.5</v>
      </c>
      <c r="C1800">
        <v>5.33</v>
      </c>
      <c r="D1800" t="s">
        <v>4697</v>
      </c>
      <c r="E1800" t="s">
        <v>4697</v>
      </c>
      <c r="F1800" t="s">
        <v>4697</v>
      </c>
      <c r="G1800" t="s">
        <v>4698</v>
      </c>
      <c r="H1800" t="s">
        <v>4697</v>
      </c>
      <c r="I1800" s="6" t="str">
        <f t="shared" si="168"/>
        <v>No</v>
      </c>
      <c r="J1800" s="6" t="str">
        <f t="shared" si="169"/>
        <v>No</v>
      </c>
      <c r="K1800" s="6" t="str">
        <f t="shared" si="170"/>
        <v>No</v>
      </c>
      <c r="L1800" s="6">
        <f t="shared" si="171"/>
        <v>0</v>
      </c>
      <c r="M1800" s="6" t="str">
        <f t="shared" si="172"/>
        <v>Normal Weight</v>
      </c>
      <c r="N1800" s="6" t="str">
        <f t="shared" si="173"/>
        <v>Normal</v>
      </c>
    </row>
    <row r="1801" spans="1:14" ht="15" customHeight="1" x14ac:dyDescent="0.3">
      <c r="A1801" t="s">
        <v>3612</v>
      </c>
      <c r="B1801">
        <v>38.6</v>
      </c>
      <c r="C1801">
        <v>6.02</v>
      </c>
      <c r="D1801" t="s">
        <v>4697</v>
      </c>
      <c r="E1801" t="s">
        <v>4697</v>
      </c>
      <c r="F1801" t="s">
        <v>4697</v>
      </c>
      <c r="G1801">
        <v>1</v>
      </c>
      <c r="H1801" t="s">
        <v>4697</v>
      </c>
      <c r="I1801" s="6" t="str">
        <f t="shared" si="168"/>
        <v>No</v>
      </c>
      <c r="J1801" s="6" t="str">
        <f t="shared" si="169"/>
        <v>No</v>
      </c>
      <c r="K1801" s="6" t="str">
        <f t="shared" si="170"/>
        <v>No</v>
      </c>
      <c r="L1801" s="6">
        <f t="shared" si="171"/>
        <v>1</v>
      </c>
      <c r="M1801" s="6" t="str">
        <f t="shared" si="172"/>
        <v>Obesity</v>
      </c>
      <c r="N1801" s="6" t="str">
        <f t="shared" si="173"/>
        <v>Prediabetic</v>
      </c>
    </row>
    <row r="1802" spans="1:14" ht="15" customHeight="1" x14ac:dyDescent="0.3">
      <c r="A1802" t="s">
        <v>3614</v>
      </c>
      <c r="B1802">
        <v>43.12</v>
      </c>
      <c r="C1802">
        <v>6.25</v>
      </c>
      <c r="D1802" t="s">
        <v>4697</v>
      </c>
      <c r="E1802" t="s">
        <v>4697</v>
      </c>
      <c r="F1802" t="s">
        <v>4697</v>
      </c>
      <c r="G1802">
        <v>1</v>
      </c>
      <c r="H1802" t="s">
        <v>4697</v>
      </c>
      <c r="I1802" s="6" t="str">
        <f t="shared" si="168"/>
        <v>No</v>
      </c>
      <c r="J1802" s="6" t="str">
        <f t="shared" si="169"/>
        <v>No</v>
      </c>
      <c r="K1802" s="6" t="str">
        <f t="shared" si="170"/>
        <v>No</v>
      </c>
      <c r="L1802" s="6">
        <f t="shared" si="171"/>
        <v>1</v>
      </c>
      <c r="M1802" s="6" t="str">
        <f t="shared" si="172"/>
        <v>Obesity</v>
      </c>
      <c r="N1802" s="6" t="str">
        <f t="shared" si="173"/>
        <v>Prediabetic</v>
      </c>
    </row>
    <row r="1803" spans="1:14" ht="15" customHeight="1" x14ac:dyDescent="0.3">
      <c r="A1803" t="s">
        <v>3616</v>
      </c>
      <c r="B1803">
        <v>30.5</v>
      </c>
      <c r="C1803">
        <v>4.8099999999999996</v>
      </c>
      <c r="D1803" t="s">
        <v>4697</v>
      </c>
      <c r="E1803" t="s">
        <v>4697</v>
      </c>
      <c r="F1803" t="s">
        <v>4697</v>
      </c>
      <c r="G1803">
        <v>1</v>
      </c>
      <c r="H1803" t="s">
        <v>4697</v>
      </c>
      <c r="I1803" s="6" t="str">
        <f t="shared" si="168"/>
        <v>No</v>
      </c>
      <c r="J1803" s="6" t="str">
        <f t="shared" si="169"/>
        <v>No</v>
      </c>
      <c r="K1803" s="6" t="str">
        <f t="shared" si="170"/>
        <v>No</v>
      </c>
      <c r="L1803" s="6">
        <f t="shared" si="171"/>
        <v>1</v>
      </c>
      <c r="M1803" s="6" t="str">
        <f t="shared" si="172"/>
        <v>Obesity</v>
      </c>
      <c r="N1803" s="6" t="str">
        <f t="shared" si="173"/>
        <v>Normal</v>
      </c>
    </row>
    <row r="1804" spans="1:14" ht="15" customHeight="1" x14ac:dyDescent="0.3">
      <c r="A1804" t="s">
        <v>3618</v>
      </c>
      <c r="B1804">
        <v>27.61</v>
      </c>
      <c r="C1804">
        <v>4.5999999999999996</v>
      </c>
      <c r="D1804" t="s">
        <v>4697</v>
      </c>
      <c r="E1804" t="s">
        <v>4697</v>
      </c>
      <c r="F1804" t="s">
        <v>4697</v>
      </c>
      <c r="G1804">
        <v>1</v>
      </c>
      <c r="H1804" t="s">
        <v>4697</v>
      </c>
      <c r="I1804" s="6" t="str">
        <f t="shared" si="168"/>
        <v>No</v>
      </c>
      <c r="J1804" s="6" t="str">
        <f t="shared" si="169"/>
        <v>No</v>
      </c>
      <c r="K1804" s="6" t="str">
        <f t="shared" si="170"/>
        <v>No</v>
      </c>
      <c r="L1804" s="6">
        <f t="shared" si="171"/>
        <v>1</v>
      </c>
      <c r="M1804" s="6" t="str">
        <f t="shared" si="172"/>
        <v>Overweight</v>
      </c>
      <c r="N1804" s="6" t="str">
        <f t="shared" si="173"/>
        <v>Normal</v>
      </c>
    </row>
    <row r="1805" spans="1:14" ht="15" customHeight="1" x14ac:dyDescent="0.3">
      <c r="A1805" t="s">
        <v>3620</v>
      </c>
      <c r="B1805">
        <v>27.1</v>
      </c>
      <c r="C1805">
        <v>5.08</v>
      </c>
      <c r="D1805" t="s">
        <v>4697</v>
      </c>
      <c r="E1805" t="s">
        <v>4697</v>
      </c>
      <c r="F1805" t="s">
        <v>4697</v>
      </c>
      <c r="G1805">
        <v>1</v>
      </c>
      <c r="H1805" t="s">
        <v>4697</v>
      </c>
      <c r="I1805" s="6" t="str">
        <f t="shared" si="168"/>
        <v>No</v>
      </c>
      <c r="J1805" s="6" t="str">
        <f t="shared" si="169"/>
        <v>No</v>
      </c>
      <c r="K1805" s="6" t="str">
        <f t="shared" si="170"/>
        <v>No</v>
      </c>
      <c r="L1805" s="6">
        <f t="shared" si="171"/>
        <v>1</v>
      </c>
      <c r="M1805" s="6" t="str">
        <f t="shared" si="172"/>
        <v>Overweight</v>
      </c>
      <c r="N1805" s="6" t="str">
        <f t="shared" si="173"/>
        <v>Normal</v>
      </c>
    </row>
    <row r="1806" spans="1:14" ht="15" customHeight="1" x14ac:dyDescent="0.3">
      <c r="A1806" t="s">
        <v>3622</v>
      </c>
      <c r="B1806">
        <v>35.93</v>
      </c>
      <c r="C1806">
        <v>5.43</v>
      </c>
      <c r="D1806" t="s">
        <v>4697</v>
      </c>
      <c r="E1806" t="s">
        <v>4699</v>
      </c>
      <c r="F1806" t="s">
        <v>4697</v>
      </c>
      <c r="G1806">
        <v>1</v>
      </c>
      <c r="H1806" t="s">
        <v>4697</v>
      </c>
      <c r="I1806" s="6" t="str">
        <f t="shared" si="168"/>
        <v>No</v>
      </c>
      <c r="J1806" s="6" t="str">
        <f t="shared" si="169"/>
        <v>Yes</v>
      </c>
      <c r="K1806" s="6" t="str">
        <f t="shared" si="170"/>
        <v>No</v>
      </c>
      <c r="L1806" s="6">
        <f t="shared" si="171"/>
        <v>1</v>
      </c>
      <c r="M1806" s="6" t="str">
        <f t="shared" si="172"/>
        <v>Obesity</v>
      </c>
      <c r="N1806" s="6" t="str">
        <f t="shared" si="173"/>
        <v>Normal</v>
      </c>
    </row>
    <row r="1807" spans="1:14" ht="15" customHeight="1" x14ac:dyDescent="0.3">
      <c r="A1807" t="s">
        <v>3624</v>
      </c>
      <c r="B1807">
        <v>32.68</v>
      </c>
      <c r="C1807">
        <v>5.44</v>
      </c>
      <c r="D1807" t="s">
        <v>4697</v>
      </c>
      <c r="E1807" t="s">
        <v>4697</v>
      </c>
      <c r="F1807" t="s">
        <v>4697</v>
      </c>
      <c r="G1807" t="s">
        <v>4698</v>
      </c>
      <c r="H1807" t="s">
        <v>4697</v>
      </c>
      <c r="I1807" s="6" t="str">
        <f t="shared" si="168"/>
        <v>No</v>
      </c>
      <c r="J1807" s="6" t="str">
        <f t="shared" si="169"/>
        <v>No</v>
      </c>
      <c r="K1807" s="6" t="str">
        <f t="shared" si="170"/>
        <v>No</v>
      </c>
      <c r="L1807" s="6">
        <f t="shared" si="171"/>
        <v>0</v>
      </c>
      <c r="M1807" s="6" t="str">
        <f t="shared" si="172"/>
        <v>Obesity</v>
      </c>
      <c r="N1807" s="6" t="str">
        <f t="shared" si="173"/>
        <v>Normal</v>
      </c>
    </row>
    <row r="1808" spans="1:14" ht="15" customHeight="1" x14ac:dyDescent="0.3">
      <c r="A1808" t="s">
        <v>3626</v>
      </c>
      <c r="B1808">
        <v>20.74</v>
      </c>
      <c r="C1808">
        <v>11.69</v>
      </c>
      <c r="D1808" t="s">
        <v>4699</v>
      </c>
      <c r="E1808" t="s">
        <v>4697</v>
      </c>
      <c r="F1808" t="s">
        <v>4697</v>
      </c>
      <c r="G1808">
        <v>1</v>
      </c>
      <c r="H1808" t="s">
        <v>4697</v>
      </c>
      <c r="I1808" s="6" t="str">
        <f t="shared" si="168"/>
        <v>Yes</v>
      </c>
      <c r="J1808" s="6" t="str">
        <f t="shared" si="169"/>
        <v>No</v>
      </c>
      <c r="K1808" s="6" t="str">
        <f t="shared" si="170"/>
        <v>No</v>
      </c>
      <c r="L1808" s="6">
        <f t="shared" si="171"/>
        <v>1</v>
      </c>
      <c r="M1808" s="6" t="str">
        <f t="shared" si="172"/>
        <v>Normal Weight</v>
      </c>
      <c r="N1808" s="6" t="str">
        <f t="shared" si="173"/>
        <v>Diabetic</v>
      </c>
    </row>
    <row r="1809" spans="1:14" ht="15" customHeight="1" x14ac:dyDescent="0.3">
      <c r="A1809" t="s">
        <v>3628</v>
      </c>
      <c r="B1809">
        <v>15.57</v>
      </c>
      <c r="C1809">
        <v>6.07</v>
      </c>
      <c r="D1809" t="s">
        <v>4697</v>
      </c>
      <c r="E1809" t="s">
        <v>4697</v>
      </c>
      <c r="F1809" t="s">
        <v>4697</v>
      </c>
      <c r="G1809" t="s">
        <v>4698</v>
      </c>
      <c r="H1809" t="s">
        <v>4697</v>
      </c>
      <c r="I1809" s="6" t="str">
        <f t="shared" si="168"/>
        <v>No</v>
      </c>
      <c r="J1809" s="6" t="str">
        <f t="shared" si="169"/>
        <v>No</v>
      </c>
      <c r="K1809" s="6" t="str">
        <f t="shared" si="170"/>
        <v>No</v>
      </c>
      <c r="L1809" s="6">
        <f t="shared" si="171"/>
        <v>0</v>
      </c>
      <c r="M1809" s="6" t="str">
        <f t="shared" si="172"/>
        <v>Underweight</v>
      </c>
      <c r="N1809" s="6" t="str">
        <f t="shared" si="173"/>
        <v>Prediabetic</v>
      </c>
    </row>
    <row r="1810" spans="1:14" ht="15" customHeight="1" x14ac:dyDescent="0.3">
      <c r="A1810" t="s">
        <v>3630</v>
      </c>
      <c r="B1810">
        <v>23.844999999999999</v>
      </c>
      <c r="C1810">
        <v>4.3600000000000003</v>
      </c>
      <c r="D1810" t="s">
        <v>4697</v>
      </c>
      <c r="E1810" t="s">
        <v>4697</v>
      </c>
      <c r="F1810" t="s">
        <v>4697</v>
      </c>
      <c r="G1810" t="s">
        <v>4698</v>
      </c>
      <c r="H1810" t="s">
        <v>4697</v>
      </c>
      <c r="I1810" s="6" t="str">
        <f t="shared" si="168"/>
        <v>No</v>
      </c>
      <c r="J1810" s="6" t="str">
        <f t="shared" si="169"/>
        <v>No</v>
      </c>
      <c r="K1810" s="6" t="str">
        <f t="shared" si="170"/>
        <v>No</v>
      </c>
      <c r="L1810" s="6">
        <f t="shared" si="171"/>
        <v>0</v>
      </c>
      <c r="M1810" s="6" t="str">
        <f t="shared" si="172"/>
        <v>Normal Weight</v>
      </c>
      <c r="N1810" s="6" t="str">
        <f t="shared" si="173"/>
        <v>Normal</v>
      </c>
    </row>
    <row r="1811" spans="1:14" ht="15" customHeight="1" x14ac:dyDescent="0.3">
      <c r="A1811" t="s">
        <v>3632</v>
      </c>
      <c r="B1811">
        <v>22.895</v>
      </c>
      <c r="C1811">
        <v>5.24</v>
      </c>
      <c r="D1811" t="s">
        <v>4697</v>
      </c>
      <c r="E1811" t="s">
        <v>4697</v>
      </c>
      <c r="F1811" t="s">
        <v>4697</v>
      </c>
      <c r="G1811">
        <v>1</v>
      </c>
      <c r="H1811" t="s">
        <v>4697</v>
      </c>
      <c r="I1811" s="6" t="str">
        <f t="shared" si="168"/>
        <v>No</v>
      </c>
      <c r="J1811" s="6" t="str">
        <f t="shared" si="169"/>
        <v>No</v>
      </c>
      <c r="K1811" s="6" t="str">
        <f t="shared" si="170"/>
        <v>No</v>
      </c>
      <c r="L1811" s="6">
        <f t="shared" si="171"/>
        <v>1</v>
      </c>
      <c r="M1811" s="6" t="str">
        <f t="shared" si="172"/>
        <v>Normal Weight</v>
      </c>
      <c r="N1811" s="6" t="str">
        <f t="shared" si="173"/>
        <v>Normal</v>
      </c>
    </row>
    <row r="1812" spans="1:14" ht="15" customHeight="1" x14ac:dyDescent="0.3">
      <c r="A1812" t="s">
        <v>3634</v>
      </c>
      <c r="B1812">
        <v>21.945</v>
      </c>
      <c r="C1812">
        <v>5.37</v>
      </c>
      <c r="D1812" t="s">
        <v>4697</v>
      </c>
      <c r="E1812" t="s">
        <v>4697</v>
      </c>
      <c r="F1812" t="s">
        <v>4697</v>
      </c>
      <c r="G1812">
        <v>1</v>
      </c>
      <c r="H1812" t="s">
        <v>4697</v>
      </c>
      <c r="I1812" s="6" t="str">
        <f t="shared" si="168"/>
        <v>No</v>
      </c>
      <c r="J1812" s="6" t="str">
        <f t="shared" si="169"/>
        <v>No</v>
      </c>
      <c r="K1812" s="6" t="str">
        <f t="shared" si="170"/>
        <v>No</v>
      </c>
      <c r="L1812" s="6">
        <f t="shared" si="171"/>
        <v>1</v>
      </c>
      <c r="M1812" s="6" t="str">
        <f t="shared" si="172"/>
        <v>Normal Weight</v>
      </c>
      <c r="N1812" s="6" t="str">
        <f t="shared" si="173"/>
        <v>Normal</v>
      </c>
    </row>
    <row r="1813" spans="1:14" ht="15" customHeight="1" x14ac:dyDescent="0.3">
      <c r="A1813" t="s">
        <v>3636</v>
      </c>
      <c r="B1813">
        <v>19.47</v>
      </c>
      <c r="C1813">
        <v>6.6</v>
      </c>
      <c r="D1813" t="s">
        <v>4699</v>
      </c>
      <c r="E1813" t="s">
        <v>4697</v>
      </c>
      <c r="F1813" t="s">
        <v>4697</v>
      </c>
      <c r="G1813" t="s">
        <v>4698</v>
      </c>
      <c r="H1813" t="s">
        <v>4697</v>
      </c>
      <c r="I1813" s="6" t="str">
        <f t="shared" si="168"/>
        <v>Yes</v>
      </c>
      <c r="J1813" s="6" t="str">
        <f t="shared" si="169"/>
        <v>No</v>
      </c>
      <c r="K1813" s="6" t="str">
        <f t="shared" si="170"/>
        <v>No</v>
      </c>
      <c r="L1813" s="6">
        <f t="shared" si="171"/>
        <v>0</v>
      </c>
      <c r="M1813" s="6" t="str">
        <f t="shared" si="172"/>
        <v>Normal Weight</v>
      </c>
      <c r="N1813" s="6" t="str">
        <f t="shared" si="173"/>
        <v>Diabetic</v>
      </c>
    </row>
    <row r="1814" spans="1:14" ht="15" customHeight="1" x14ac:dyDescent="0.3">
      <c r="A1814" t="s">
        <v>3638</v>
      </c>
      <c r="B1814">
        <v>15.61</v>
      </c>
      <c r="C1814">
        <v>5.77</v>
      </c>
      <c r="D1814" t="s">
        <v>4697</v>
      </c>
      <c r="E1814" t="s">
        <v>4697</v>
      </c>
      <c r="F1814" t="s">
        <v>4697</v>
      </c>
      <c r="G1814" t="s">
        <v>4698</v>
      </c>
      <c r="H1814" t="s">
        <v>4697</v>
      </c>
      <c r="I1814" s="6" t="str">
        <f t="shared" si="168"/>
        <v>No</v>
      </c>
      <c r="J1814" s="6" t="str">
        <f t="shared" si="169"/>
        <v>No</v>
      </c>
      <c r="K1814" s="6" t="str">
        <f t="shared" si="170"/>
        <v>No</v>
      </c>
      <c r="L1814" s="6">
        <f t="shared" si="171"/>
        <v>0</v>
      </c>
      <c r="M1814" s="6" t="str">
        <f t="shared" si="172"/>
        <v>Underweight</v>
      </c>
      <c r="N1814" s="6" t="str">
        <f t="shared" si="173"/>
        <v>Prediabetic</v>
      </c>
    </row>
    <row r="1815" spans="1:14" ht="15" customHeight="1" x14ac:dyDescent="0.3">
      <c r="A1815" t="s">
        <v>3640</v>
      </c>
      <c r="B1815">
        <v>28.6</v>
      </c>
      <c r="C1815">
        <v>6.08</v>
      </c>
      <c r="D1815" t="s">
        <v>4697</v>
      </c>
      <c r="E1815" t="s">
        <v>4697</v>
      </c>
      <c r="F1815" t="s">
        <v>4700</v>
      </c>
      <c r="G1815">
        <v>1</v>
      </c>
      <c r="H1815" t="s">
        <v>4697</v>
      </c>
      <c r="I1815" s="6" t="str">
        <f t="shared" si="168"/>
        <v>No</v>
      </c>
      <c r="J1815" s="6" t="str">
        <f t="shared" si="169"/>
        <v>No</v>
      </c>
      <c r="K1815" s="6" t="str">
        <f t="shared" si="170"/>
        <v>No</v>
      </c>
      <c r="L1815" s="6">
        <f t="shared" si="171"/>
        <v>1</v>
      </c>
      <c r="M1815" s="6" t="str">
        <f t="shared" si="172"/>
        <v>Overweight</v>
      </c>
      <c r="N1815" s="6" t="str">
        <f t="shared" si="173"/>
        <v>Prediabetic</v>
      </c>
    </row>
    <row r="1816" spans="1:14" ht="15" customHeight="1" x14ac:dyDescent="0.3">
      <c r="A1816" t="s">
        <v>3642</v>
      </c>
      <c r="B1816">
        <v>46.53</v>
      </c>
      <c r="C1816">
        <v>4.16</v>
      </c>
      <c r="D1816" t="s">
        <v>4697</v>
      </c>
      <c r="E1816" t="s">
        <v>4697</v>
      </c>
      <c r="F1816" t="s">
        <v>4697</v>
      </c>
      <c r="G1816" t="s">
        <v>4698</v>
      </c>
      <c r="H1816" t="s">
        <v>4697</v>
      </c>
      <c r="I1816" s="6" t="str">
        <f t="shared" si="168"/>
        <v>No</v>
      </c>
      <c r="J1816" s="6" t="str">
        <f t="shared" si="169"/>
        <v>No</v>
      </c>
      <c r="K1816" s="6" t="str">
        <f t="shared" si="170"/>
        <v>No</v>
      </c>
      <c r="L1816" s="6">
        <f t="shared" si="171"/>
        <v>0</v>
      </c>
      <c r="M1816" s="6" t="str">
        <f t="shared" si="172"/>
        <v>Obesity</v>
      </c>
      <c r="N1816" s="6" t="str">
        <f t="shared" si="173"/>
        <v>Normal</v>
      </c>
    </row>
    <row r="1817" spans="1:14" ht="15" customHeight="1" x14ac:dyDescent="0.3">
      <c r="A1817" t="s">
        <v>3644</v>
      </c>
      <c r="B1817">
        <v>34.99</v>
      </c>
      <c r="C1817">
        <v>5.0999999999999996</v>
      </c>
      <c r="D1817" t="s">
        <v>4697</v>
      </c>
      <c r="E1817" t="s">
        <v>4697</v>
      </c>
      <c r="F1817" t="s">
        <v>4700</v>
      </c>
      <c r="G1817">
        <v>1</v>
      </c>
      <c r="H1817" t="s">
        <v>4697</v>
      </c>
      <c r="I1817" s="6" t="str">
        <f t="shared" si="168"/>
        <v>No</v>
      </c>
      <c r="J1817" s="6" t="str">
        <f t="shared" si="169"/>
        <v>No</v>
      </c>
      <c r="K1817" s="6" t="str">
        <f t="shared" si="170"/>
        <v>No</v>
      </c>
      <c r="L1817" s="6">
        <f t="shared" si="171"/>
        <v>1</v>
      </c>
      <c r="M1817" s="6" t="str">
        <f t="shared" si="172"/>
        <v>Obesity</v>
      </c>
      <c r="N1817" s="6" t="str">
        <f t="shared" si="173"/>
        <v>Normal</v>
      </c>
    </row>
    <row r="1818" spans="1:14" ht="15" customHeight="1" x14ac:dyDescent="0.3">
      <c r="A1818" t="s">
        <v>3646</v>
      </c>
      <c r="B1818">
        <v>17.05</v>
      </c>
      <c r="C1818">
        <v>5.3</v>
      </c>
      <c r="D1818" t="s">
        <v>4697</v>
      </c>
      <c r="E1818" t="s">
        <v>4697</v>
      </c>
      <c r="F1818" t="s">
        <v>4700</v>
      </c>
      <c r="G1818">
        <v>1</v>
      </c>
      <c r="H1818" t="s">
        <v>4697</v>
      </c>
      <c r="I1818" s="6" t="str">
        <f t="shared" si="168"/>
        <v>No</v>
      </c>
      <c r="J1818" s="6" t="str">
        <f t="shared" si="169"/>
        <v>No</v>
      </c>
      <c r="K1818" s="6" t="str">
        <f t="shared" si="170"/>
        <v>No</v>
      </c>
      <c r="L1818" s="6">
        <f t="shared" si="171"/>
        <v>1</v>
      </c>
      <c r="M1818" s="6" t="str">
        <f t="shared" si="172"/>
        <v>Underweight</v>
      </c>
      <c r="N1818" s="6" t="str">
        <f t="shared" si="173"/>
        <v>Normal</v>
      </c>
    </row>
    <row r="1819" spans="1:14" ht="15" customHeight="1" x14ac:dyDescent="0.3">
      <c r="A1819" t="s">
        <v>3648</v>
      </c>
      <c r="B1819">
        <v>37.18</v>
      </c>
      <c r="C1819">
        <v>4.9000000000000004</v>
      </c>
      <c r="D1819" t="s">
        <v>4697</v>
      </c>
      <c r="E1819" t="s">
        <v>4697</v>
      </c>
      <c r="F1819" t="s">
        <v>4697</v>
      </c>
      <c r="G1819" t="s">
        <v>4698</v>
      </c>
      <c r="H1819" t="s">
        <v>4697</v>
      </c>
      <c r="I1819" s="6" t="str">
        <f t="shared" si="168"/>
        <v>No</v>
      </c>
      <c r="J1819" s="6" t="str">
        <f t="shared" si="169"/>
        <v>No</v>
      </c>
      <c r="K1819" s="6" t="str">
        <f t="shared" si="170"/>
        <v>No</v>
      </c>
      <c r="L1819" s="6">
        <f t="shared" si="171"/>
        <v>0</v>
      </c>
      <c r="M1819" s="6" t="str">
        <f t="shared" si="172"/>
        <v>Obesity</v>
      </c>
      <c r="N1819" s="6" t="str">
        <f t="shared" si="173"/>
        <v>Normal</v>
      </c>
    </row>
    <row r="1820" spans="1:14" ht="15" customHeight="1" x14ac:dyDescent="0.3">
      <c r="A1820" t="s">
        <v>3650</v>
      </c>
      <c r="B1820">
        <v>35.200000000000003</v>
      </c>
      <c r="C1820">
        <v>5.55</v>
      </c>
      <c r="D1820" t="s">
        <v>4697</v>
      </c>
      <c r="E1820" t="s">
        <v>4697</v>
      </c>
      <c r="F1820" t="s">
        <v>4697</v>
      </c>
      <c r="G1820" t="s">
        <v>4698</v>
      </c>
      <c r="H1820" t="s">
        <v>4697</v>
      </c>
      <c r="I1820" s="6" t="str">
        <f t="shared" si="168"/>
        <v>No</v>
      </c>
      <c r="J1820" s="6" t="str">
        <f t="shared" si="169"/>
        <v>No</v>
      </c>
      <c r="K1820" s="6" t="str">
        <f t="shared" si="170"/>
        <v>No</v>
      </c>
      <c r="L1820" s="6">
        <f t="shared" si="171"/>
        <v>0</v>
      </c>
      <c r="M1820" s="6" t="str">
        <f t="shared" si="172"/>
        <v>Obesity</v>
      </c>
      <c r="N1820" s="6" t="str">
        <f t="shared" si="173"/>
        <v>Normal</v>
      </c>
    </row>
    <row r="1821" spans="1:14" ht="15" customHeight="1" x14ac:dyDescent="0.3">
      <c r="A1821" t="s">
        <v>3652</v>
      </c>
      <c r="B1821">
        <v>37.335000000000001</v>
      </c>
      <c r="C1821">
        <v>4.95</v>
      </c>
      <c r="D1821" t="s">
        <v>4697</v>
      </c>
      <c r="E1821" t="s">
        <v>4697</v>
      </c>
      <c r="F1821" t="s">
        <v>4697</v>
      </c>
      <c r="G1821" t="s">
        <v>4698</v>
      </c>
      <c r="H1821" t="s">
        <v>4697</v>
      </c>
      <c r="I1821" s="6" t="str">
        <f t="shared" si="168"/>
        <v>No</v>
      </c>
      <c r="J1821" s="6" t="str">
        <f t="shared" si="169"/>
        <v>No</v>
      </c>
      <c r="K1821" s="6" t="str">
        <f t="shared" si="170"/>
        <v>No</v>
      </c>
      <c r="L1821" s="6">
        <f t="shared" si="171"/>
        <v>0</v>
      </c>
      <c r="M1821" s="6" t="str">
        <f t="shared" si="172"/>
        <v>Obesity</v>
      </c>
      <c r="N1821" s="6" t="str">
        <f t="shared" si="173"/>
        <v>Normal</v>
      </c>
    </row>
    <row r="1822" spans="1:14" ht="15" customHeight="1" x14ac:dyDescent="0.3">
      <c r="A1822" t="s">
        <v>3654</v>
      </c>
      <c r="B1822">
        <v>27.265000000000001</v>
      </c>
      <c r="C1822">
        <v>6.46</v>
      </c>
      <c r="D1822" t="s">
        <v>4699</v>
      </c>
      <c r="E1822" t="s">
        <v>4697</v>
      </c>
      <c r="F1822" t="s">
        <v>4697</v>
      </c>
      <c r="G1822" t="s">
        <v>4698</v>
      </c>
      <c r="H1822" t="s">
        <v>4697</v>
      </c>
      <c r="I1822" s="6" t="str">
        <f t="shared" si="168"/>
        <v>Yes</v>
      </c>
      <c r="J1822" s="6" t="str">
        <f t="shared" si="169"/>
        <v>No</v>
      </c>
      <c r="K1822" s="6" t="str">
        <f t="shared" si="170"/>
        <v>No</v>
      </c>
      <c r="L1822" s="6">
        <f t="shared" si="171"/>
        <v>0</v>
      </c>
      <c r="M1822" s="6" t="str">
        <f t="shared" si="172"/>
        <v>Overweight</v>
      </c>
      <c r="N1822" s="6" t="str">
        <f t="shared" si="173"/>
        <v>Diabetic</v>
      </c>
    </row>
    <row r="1823" spans="1:14" ht="15" customHeight="1" x14ac:dyDescent="0.3">
      <c r="A1823" t="s">
        <v>3656</v>
      </c>
      <c r="B1823">
        <v>30.8</v>
      </c>
      <c r="C1823">
        <v>4.9000000000000004</v>
      </c>
      <c r="D1823" t="s">
        <v>4699</v>
      </c>
      <c r="E1823" t="s">
        <v>4697</v>
      </c>
      <c r="F1823" t="s">
        <v>4697</v>
      </c>
      <c r="G1823" t="s">
        <v>4698</v>
      </c>
      <c r="H1823" t="s">
        <v>4697</v>
      </c>
      <c r="I1823" s="6" t="str">
        <f t="shared" si="168"/>
        <v>Yes</v>
      </c>
      <c r="J1823" s="6" t="str">
        <f t="shared" si="169"/>
        <v>No</v>
      </c>
      <c r="K1823" s="6" t="str">
        <f t="shared" si="170"/>
        <v>No</v>
      </c>
      <c r="L1823" s="6">
        <f t="shared" si="171"/>
        <v>0</v>
      </c>
      <c r="M1823" s="6" t="str">
        <f t="shared" si="172"/>
        <v>Obesity</v>
      </c>
      <c r="N1823" s="6" t="str">
        <f t="shared" si="173"/>
        <v>Normal</v>
      </c>
    </row>
    <row r="1824" spans="1:14" ht="15" customHeight="1" x14ac:dyDescent="0.3">
      <c r="A1824" t="s">
        <v>3658</v>
      </c>
      <c r="B1824">
        <v>30.21</v>
      </c>
      <c r="C1824">
        <v>5.21</v>
      </c>
      <c r="D1824" t="s">
        <v>4697</v>
      </c>
      <c r="E1824" t="s">
        <v>4697</v>
      </c>
      <c r="F1824" t="s">
        <v>4697</v>
      </c>
      <c r="G1824">
        <v>1</v>
      </c>
      <c r="H1824" t="s">
        <v>4697</v>
      </c>
      <c r="I1824" s="6" t="str">
        <f t="shared" si="168"/>
        <v>No</v>
      </c>
      <c r="J1824" s="6" t="str">
        <f t="shared" si="169"/>
        <v>No</v>
      </c>
      <c r="K1824" s="6" t="str">
        <f t="shared" si="170"/>
        <v>No</v>
      </c>
      <c r="L1824" s="6">
        <f t="shared" si="171"/>
        <v>1</v>
      </c>
      <c r="M1824" s="6" t="str">
        <f t="shared" si="172"/>
        <v>Obesity</v>
      </c>
      <c r="N1824" s="6" t="str">
        <f t="shared" si="173"/>
        <v>Normal</v>
      </c>
    </row>
    <row r="1825" spans="1:14" ht="15" customHeight="1" x14ac:dyDescent="0.3">
      <c r="A1825" t="s">
        <v>3660</v>
      </c>
      <c r="B1825">
        <v>35.340000000000003</v>
      </c>
      <c r="C1825">
        <v>4.13</v>
      </c>
      <c r="D1825" t="s">
        <v>4697</v>
      </c>
      <c r="E1825" t="s">
        <v>4699</v>
      </c>
      <c r="F1825" t="s">
        <v>4697</v>
      </c>
      <c r="G1825">
        <v>1</v>
      </c>
      <c r="H1825" t="s">
        <v>4697</v>
      </c>
      <c r="I1825" s="6" t="str">
        <f t="shared" si="168"/>
        <v>No</v>
      </c>
      <c r="J1825" s="6" t="str">
        <f t="shared" si="169"/>
        <v>Yes</v>
      </c>
      <c r="K1825" s="6" t="str">
        <f t="shared" si="170"/>
        <v>No</v>
      </c>
      <c r="L1825" s="6">
        <f t="shared" si="171"/>
        <v>1</v>
      </c>
      <c r="M1825" s="6" t="str">
        <f t="shared" si="172"/>
        <v>Obesity</v>
      </c>
      <c r="N1825" s="6" t="str">
        <f t="shared" si="173"/>
        <v>Normal</v>
      </c>
    </row>
    <row r="1826" spans="1:14" ht="15" customHeight="1" x14ac:dyDescent="0.3">
      <c r="A1826" t="s">
        <v>3662</v>
      </c>
      <c r="B1826">
        <v>26.695</v>
      </c>
      <c r="C1826">
        <v>5.28</v>
      </c>
      <c r="D1826" t="s">
        <v>4697</v>
      </c>
      <c r="E1826" t="s">
        <v>4697</v>
      </c>
      <c r="F1826" t="s">
        <v>4697</v>
      </c>
      <c r="G1826" t="s">
        <v>4698</v>
      </c>
      <c r="H1826" t="s">
        <v>4697</v>
      </c>
      <c r="I1826" s="6" t="str">
        <f t="shared" si="168"/>
        <v>No</v>
      </c>
      <c r="J1826" s="6" t="str">
        <f t="shared" si="169"/>
        <v>No</v>
      </c>
      <c r="K1826" s="6" t="str">
        <f t="shared" si="170"/>
        <v>No</v>
      </c>
      <c r="L1826" s="6">
        <f t="shared" si="171"/>
        <v>0</v>
      </c>
      <c r="M1826" s="6" t="str">
        <f t="shared" si="172"/>
        <v>Overweight</v>
      </c>
      <c r="N1826" s="6" t="str">
        <f t="shared" si="173"/>
        <v>Normal</v>
      </c>
    </row>
    <row r="1827" spans="1:14" ht="15" customHeight="1" x14ac:dyDescent="0.3">
      <c r="A1827" t="s">
        <v>3664</v>
      </c>
      <c r="B1827">
        <v>29.355</v>
      </c>
      <c r="C1827">
        <v>4.68</v>
      </c>
      <c r="D1827" t="s">
        <v>4699</v>
      </c>
      <c r="E1827" t="s">
        <v>4697</v>
      </c>
      <c r="F1827" t="s">
        <v>4697</v>
      </c>
      <c r="G1827" t="s">
        <v>4698</v>
      </c>
      <c r="H1827" t="s">
        <v>4697</v>
      </c>
      <c r="I1827" s="6" t="str">
        <f t="shared" si="168"/>
        <v>Yes</v>
      </c>
      <c r="J1827" s="6" t="str">
        <f t="shared" si="169"/>
        <v>No</v>
      </c>
      <c r="K1827" s="6" t="str">
        <f t="shared" si="170"/>
        <v>No</v>
      </c>
      <c r="L1827" s="6">
        <f t="shared" si="171"/>
        <v>0</v>
      </c>
      <c r="M1827" s="6" t="str">
        <f t="shared" si="172"/>
        <v>Overweight</v>
      </c>
      <c r="N1827" s="6" t="str">
        <f t="shared" si="173"/>
        <v>Normal</v>
      </c>
    </row>
    <row r="1828" spans="1:14" ht="15" customHeight="1" x14ac:dyDescent="0.3">
      <c r="A1828" t="s">
        <v>3666</v>
      </c>
      <c r="B1828">
        <v>29.59</v>
      </c>
      <c r="C1828">
        <v>4.0599999999999996</v>
      </c>
      <c r="D1828" t="s">
        <v>4697</v>
      </c>
      <c r="E1828" t="s">
        <v>4697</v>
      </c>
      <c r="F1828" t="s">
        <v>4697</v>
      </c>
      <c r="G1828" t="s">
        <v>4698</v>
      </c>
      <c r="H1828" t="s">
        <v>4697</v>
      </c>
      <c r="I1828" s="6" t="str">
        <f t="shared" si="168"/>
        <v>No</v>
      </c>
      <c r="J1828" s="6" t="str">
        <f t="shared" si="169"/>
        <v>No</v>
      </c>
      <c r="K1828" s="6" t="str">
        <f t="shared" si="170"/>
        <v>No</v>
      </c>
      <c r="L1828" s="6">
        <f t="shared" si="171"/>
        <v>0</v>
      </c>
      <c r="M1828" s="6" t="str">
        <f t="shared" si="172"/>
        <v>Overweight</v>
      </c>
      <c r="N1828" s="6" t="str">
        <f t="shared" si="173"/>
        <v>Normal</v>
      </c>
    </row>
    <row r="1829" spans="1:14" ht="15" customHeight="1" x14ac:dyDescent="0.3">
      <c r="A1829" t="s">
        <v>3668</v>
      </c>
      <c r="B1829">
        <v>31.35</v>
      </c>
      <c r="C1829">
        <v>4.2</v>
      </c>
      <c r="D1829" t="s">
        <v>4697</v>
      </c>
      <c r="E1829" t="s">
        <v>4699</v>
      </c>
      <c r="F1829" t="s">
        <v>4697</v>
      </c>
      <c r="G1829">
        <v>1</v>
      </c>
      <c r="H1829" t="s">
        <v>4697</v>
      </c>
      <c r="I1829" s="6" t="str">
        <f t="shared" si="168"/>
        <v>No</v>
      </c>
      <c r="J1829" s="6" t="str">
        <f t="shared" si="169"/>
        <v>Yes</v>
      </c>
      <c r="K1829" s="6" t="str">
        <f t="shared" si="170"/>
        <v>No</v>
      </c>
      <c r="L1829" s="6">
        <f t="shared" si="171"/>
        <v>1</v>
      </c>
      <c r="M1829" s="6" t="str">
        <f t="shared" si="172"/>
        <v>Obesity</v>
      </c>
      <c r="N1829" s="6" t="str">
        <f t="shared" si="173"/>
        <v>Normal</v>
      </c>
    </row>
    <row r="1830" spans="1:14" ht="15" customHeight="1" x14ac:dyDescent="0.3">
      <c r="A1830" t="s">
        <v>3670</v>
      </c>
      <c r="B1830">
        <v>20.52</v>
      </c>
      <c r="C1830">
        <v>4.83</v>
      </c>
      <c r="D1830" t="s">
        <v>4697</v>
      </c>
      <c r="E1830" t="s">
        <v>4697</v>
      </c>
      <c r="F1830" t="s">
        <v>4697</v>
      </c>
      <c r="G1830" t="s">
        <v>4698</v>
      </c>
      <c r="H1830" t="s">
        <v>4697</v>
      </c>
      <c r="I1830" s="6" t="str">
        <f t="shared" si="168"/>
        <v>No</v>
      </c>
      <c r="J1830" s="6" t="str">
        <f t="shared" si="169"/>
        <v>No</v>
      </c>
      <c r="K1830" s="6" t="str">
        <f t="shared" si="170"/>
        <v>No</v>
      </c>
      <c r="L1830" s="6">
        <f t="shared" si="171"/>
        <v>0</v>
      </c>
      <c r="M1830" s="6" t="str">
        <f t="shared" si="172"/>
        <v>Normal Weight</v>
      </c>
      <c r="N1830" s="6" t="str">
        <f t="shared" si="173"/>
        <v>Normal</v>
      </c>
    </row>
    <row r="1831" spans="1:14" ht="15" customHeight="1" x14ac:dyDescent="0.3">
      <c r="A1831" t="s">
        <v>3672</v>
      </c>
      <c r="B1831">
        <v>42.9</v>
      </c>
      <c r="C1831">
        <v>4.87</v>
      </c>
      <c r="D1831" t="s">
        <v>4699</v>
      </c>
      <c r="E1831" t="s">
        <v>4697</v>
      </c>
      <c r="F1831" t="s">
        <v>4697</v>
      </c>
      <c r="G1831">
        <v>1</v>
      </c>
      <c r="H1831" t="s">
        <v>4697</v>
      </c>
      <c r="I1831" s="6" t="str">
        <f t="shared" si="168"/>
        <v>Yes</v>
      </c>
      <c r="J1831" s="6" t="str">
        <f t="shared" si="169"/>
        <v>No</v>
      </c>
      <c r="K1831" s="6" t="str">
        <f t="shared" si="170"/>
        <v>No</v>
      </c>
      <c r="L1831" s="6">
        <f t="shared" si="171"/>
        <v>1</v>
      </c>
      <c r="M1831" s="6" t="str">
        <f t="shared" si="172"/>
        <v>Obesity</v>
      </c>
      <c r="N1831" s="6" t="str">
        <f t="shared" si="173"/>
        <v>Normal</v>
      </c>
    </row>
    <row r="1832" spans="1:14" ht="15" customHeight="1" x14ac:dyDescent="0.3">
      <c r="A1832" t="s">
        <v>3674</v>
      </c>
      <c r="B1832">
        <v>24.6</v>
      </c>
      <c r="C1832">
        <v>5.86</v>
      </c>
      <c r="D1832" t="s">
        <v>4697</v>
      </c>
      <c r="E1832" t="s">
        <v>4697</v>
      </c>
      <c r="F1832" t="s">
        <v>4700</v>
      </c>
      <c r="G1832">
        <v>1</v>
      </c>
      <c r="H1832" t="s">
        <v>4697</v>
      </c>
      <c r="I1832" s="6" t="str">
        <f t="shared" si="168"/>
        <v>No</v>
      </c>
      <c r="J1832" s="6" t="str">
        <f t="shared" si="169"/>
        <v>No</v>
      </c>
      <c r="K1832" s="6" t="str">
        <f t="shared" si="170"/>
        <v>No</v>
      </c>
      <c r="L1832" s="6">
        <f t="shared" si="171"/>
        <v>1</v>
      </c>
      <c r="M1832" s="6" t="str">
        <f t="shared" si="172"/>
        <v>Normal Weight</v>
      </c>
      <c r="N1832" s="6" t="str">
        <f t="shared" si="173"/>
        <v>Prediabetic</v>
      </c>
    </row>
    <row r="1833" spans="1:14" ht="15" customHeight="1" x14ac:dyDescent="0.3">
      <c r="A1833" t="s">
        <v>3676</v>
      </c>
      <c r="B1833">
        <v>28.405000000000001</v>
      </c>
      <c r="C1833">
        <v>4.12</v>
      </c>
      <c r="D1833" t="s">
        <v>4697</v>
      </c>
      <c r="E1833" t="s">
        <v>4697</v>
      </c>
      <c r="F1833" t="s">
        <v>4697</v>
      </c>
      <c r="G1833">
        <v>1</v>
      </c>
      <c r="H1833" t="s">
        <v>4697</v>
      </c>
      <c r="I1833" s="6" t="str">
        <f t="shared" si="168"/>
        <v>No</v>
      </c>
      <c r="J1833" s="6" t="str">
        <f t="shared" si="169"/>
        <v>No</v>
      </c>
      <c r="K1833" s="6" t="str">
        <f t="shared" si="170"/>
        <v>No</v>
      </c>
      <c r="L1833" s="6">
        <f t="shared" si="171"/>
        <v>1</v>
      </c>
      <c r="M1833" s="6" t="str">
        <f t="shared" si="172"/>
        <v>Overweight</v>
      </c>
      <c r="N1833" s="6" t="str">
        <f t="shared" si="173"/>
        <v>Normal</v>
      </c>
    </row>
    <row r="1834" spans="1:14" ht="15" customHeight="1" x14ac:dyDescent="0.3">
      <c r="A1834" t="s">
        <v>3678</v>
      </c>
      <c r="B1834">
        <v>34.674999999999997</v>
      </c>
      <c r="C1834">
        <v>5.71</v>
      </c>
      <c r="D1834" t="s">
        <v>4699</v>
      </c>
      <c r="E1834" t="s">
        <v>4697</v>
      </c>
      <c r="F1834" t="s">
        <v>4697</v>
      </c>
      <c r="G1834">
        <v>1</v>
      </c>
      <c r="H1834" t="s">
        <v>4697</v>
      </c>
      <c r="I1834" s="6" t="str">
        <f t="shared" si="168"/>
        <v>Yes</v>
      </c>
      <c r="J1834" s="6" t="str">
        <f t="shared" si="169"/>
        <v>No</v>
      </c>
      <c r="K1834" s="6" t="str">
        <f t="shared" si="170"/>
        <v>No</v>
      </c>
      <c r="L1834" s="6">
        <f t="shared" si="171"/>
        <v>1</v>
      </c>
      <c r="M1834" s="6" t="str">
        <f t="shared" si="172"/>
        <v>Obesity</v>
      </c>
      <c r="N1834" s="6" t="str">
        <f t="shared" si="173"/>
        <v>Prediabetic</v>
      </c>
    </row>
    <row r="1835" spans="1:14" ht="15" customHeight="1" x14ac:dyDescent="0.3">
      <c r="A1835" t="s">
        <v>3680</v>
      </c>
      <c r="B1835">
        <v>18.850000000000001</v>
      </c>
      <c r="C1835">
        <v>6.03</v>
      </c>
      <c r="D1835" t="s">
        <v>4697</v>
      </c>
      <c r="E1835" t="s">
        <v>4697</v>
      </c>
      <c r="F1835" t="s">
        <v>4697</v>
      </c>
      <c r="G1835">
        <v>1</v>
      </c>
      <c r="H1835" t="s">
        <v>4697</v>
      </c>
      <c r="I1835" s="6" t="str">
        <f t="shared" si="168"/>
        <v>No</v>
      </c>
      <c r="J1835" s="6" t="str">
        <f t="shared" si="169"/>
        <v>No</v>
      </c>
      <c r="K1835" s="6" t="str">
        <f t="shared" si="170"/>
        <v>No</v>
      </c>
      <c r="L1835" s="6">
        <f t="shared" si="171"/>
        <v>1</v>
      </c>
      <c r="M1835" s="6" t="str">
        <f t="shared" si="172"/>
        <v>Normal Weight</v>
      </c>
      <c r="N1835" s="6" t="str">
        <f t="shared" si="173"/>
        <v>Prediabetic</v>
      </c>
    </row>
    <row r="1836" spans="1:14" ht="15" customHeight="1" x14ac:dyDescent="0.3">
      <c r="A1836" t="s">
        <v>3682</v>
      </c>
      <c r="B1836">
        <v>34.130000000000003</v>
      </c>
      <c r="C1836">
        <v>5.65</v>
      </c>
      <c r="D1836" t="s">
        <v>4697</v>
      </c>
      <c r="E1836" t="s">
        <v>4697</v>
      </c>
      <c r="F1836" t="s">
        <v>4700</v>
      </c>
      <c r="G1836">
        <v>1</v>
      </c>
      <c r="H1836" t="s">
        <v>4697</v>
      </c>
      <c r="I1836" s="6" t="str">
        <f t="shared" si="168"/>
        <v>No</v>
      </c>
      <c r="J1836" s="6" t="str">
        <f t="shared" si="169"/>
        <v>No</v>
      </c>
      <c r="K1836" s="6" t="str">
        <f t="shared" si="170"/>
        <v>No</v>
      </c>
      <c r="L1836" s="6">
        <f t="shared" si="171"/>
        <v>1</v>
      </c>
      <c r="M1836" s="6" t="str">
        <f t="shared" si="172"/>
        <v>Obesity</v>
      </c>
      <c r="N1836" s="6" t="str">
        <f t="shared" si="173"/>
        <v>Normal</v>
      </c>
    </row>
    <row r="1837" spans="1:14" ht="15" customHeight="1" x14ac:dyDescent="0.3">
      <c r="A1837" t="s">
        <v>3684</v>
      </c>
      <c r="B1837">
        <v>17.34</v>
      </c>
      <c r="C1837">
        <v>5.05</v>
      </c>
      <c r="D1837" t="s">
        <v>4697</v>
      </c>
      <c r="E1837" t="s">
        <v>4697</v>
      </c>
      <c r="F1837" t="s">
        <v>4697</v>
      </c>
      <c r="G1837" t="s">
        <v>4698</v>
      </c>
      <c r="H1837" t="s">
        <v>4697</v>
      </c>
      <c r="I1837" s="6" t="str">
        <f t="shared" si="168"/>
        <v>No</v>
      </c>
      <c r="J1837" s="6" t="str">
        <f t="shared" si="169"/>
        <v>No</v>
      </c>
      <c r="K1837" s="6" t="str">
        <f t="shared" si="170"/>
        <v>No</v>
      </c>
      <c r="L1837" s="6">
        <f t="shared" si="171"/>
        <v>0</v>
      </c>
      <c r="M1837" s="6" t="str">
        <f t="shared" si="172"/>
        <v>Underweight</v>
      </c>
      <c r="N1837" s="6" t="str">
        <f t="shared" si="173"/>
        <v>Normal</v>
      </c>
    </row>
    <row r="1838" spans="1:14" ht="15" customHeight="1" x14ac:dyDescent="0.3">
      <c r="A1838" t="s">
        <v>3686</v>
      </c>
      <c r="B1838">
        <v>17.440000000000001</v>
      </c>
      <c r="C1838">
        <v>6.26</v>
      </c>
      <c r="D1838" t="s">
        <v>4697</v>
      </c>
      <c r="E1838" t="s">
        <v>4697</v>
      </c>
      <c r="F1838" t="s">
        <v>4697</v>
      </c>
      <c r="G1838" t="s">
        <v>4698</v>
      </c>
      <c r="H1838" t="s">
        <v>4697</v>
      </c>
      <c r="I1838" s="6" t="str">
        <f t="shared" si="168"/>
        <v>No</v>
      </c>
      <c r="J1838" s="6" t="str">
        <f t="shared" si="169"/>
        <v>No</v>
      </c>
      <c r="K1838" s="6" t="str">
        <f t="shared" si="170"/>
        <v>No</v>
      </c>
      <c r="L1838" s="6">
        <f t="shared" si="171"/>
        <v>0</v>
      </c>
      <c r="M1838" s="6" t="str">
        <f t="shared" si="172"/>
        <v>Underweight</v>
      </c>
      <c r="N1838" s="6" t="str">
        <f t="shared" si="173"/>
        <v>Prediabetic</v>
      </c>
    </row>
    <row r="1839" spans="1:14" ht="15" customHeight="1" x14ac:dyDescent="0.3">
      <c r="A1839" t="s">
        <v>3688</v>
      </c>
      <c r="B1839">
        <v>33.659999999999997</v>
      </c>
      <c r="C1839">
        <v>4.08</v>
      </c>
      <c r="D1839" t="s">
        <v>4699</v>
      </c>
      <c r="E1839" t="s">
        <v>4697</v>
      </c>
      <c r="F1839" t="s">
        <v>4700</v>
      </c>
      <c r="G1839">
        <v>1</v>
      </c>
      <c r="H1839" t="s">
        <v>4697</v>
      </c>
      <c r="I1839" s="6" t="str">
        <f t="shared" si="168"/>
        <v>Yes</v>
      </c>
      <c r="J1839" s="6" t="str">
        <f t="shared" si="169"/>
        <v>No</v>
      </c>
      <c r="K1839" s="6" t="str">
        <f t="shared" si="170"/>
        <v>No</v>
      </c>
      <c r="L1839" s="6">
        <f t="shared" si="171"/>
        <v>1</v>
      </c>
      <c r="M1839" s="6" t="str">
        <f t="shared" si="172"/>
        <v>Obesity</v>
      </c>
      <c r="N1839" s="6" t="str">
        <f t="shared" si="173"/>
        <v>Normal</v>
      </c>
    </row>
    <row r="1840" spans="1:14" ht="15" customHeight="1" x14ac:dyDescent="0.3">
      <c r="A1840" t="s">
        <v>3690</v>
      </c>
      <c r="B1840">
        <v>21.375</v>
      </c>
      <c r="C1840">
        <v>6.19</v>
      </c>
      <c r="D1840" t="s">
        <v>4699</v>
      </c>
      <c r="E1840" t="s">
        <v>4697</v>
      </c>
      <c r="F1840" t="s">
        <v>4697</v>
      </c>
      <c r="G1840">
        <v>1</v>
      </c>
      <c r="H1840" t="s">
        <v>4697</v>
      </c>
      <c r="I1840" s="6" t="str">
        <f t="shared" si="168"/>
        <v>Yes</v>
      </c>
      <c r="J1840" s="6" t="str">
        <f t="shared" si="169"/>
        <v>No</v>
      </c>
      <c r="K1840" s="6" t="str">
        <f t="shared" si="170"/>
        <v>No</v>
      </c>
      <c r="L1840" s="6">
        <f t="shared" si="171"/>
        <v>1</v>
      </c>
      <c r="M1840" s="6" t="str">
        <f t="shared" si="172"/>
        <v>Normal Weight</v>
      </c>
      <c r="N1840" s="6" t="str">
        <f t="shared" si="173"/>
        <v>Prediabetic</v>
      </c>
    </row>
    <row r="1841" spans="1:14" ht="15" customHeight="1" x14ac:dyDescent="0.3">
      <c r="A1841" t="s">
        <v>3692</v>
      </c>
      <c r="B1841">
        <v>27.14</v>
      </c>
      <c r="C1841">
        <v>6.01</v>
      </c>
      <c r="D1841" t="s">
        <v>4697</v>
      </c>
      <c r="E1841" t="s">
        <v>4697</v>
      </c>
      <c r="F1841" t="s">
        <v>4697</v>
      </c>
      <c r="G1841">
        <v>1</v>
      </c>
      <c r="H1841" t="s">
        <v>4697</v>
      </c>
      <c r="I1841" s="6" t="str">
        <f t="shared" si="168"/>
        <v>No</v>
      </c>
      <c r="J1841" s="6" t="str">
        <f t="shared" si="169"/>
        <v>No</v>
      </c>
      <c r="K1841" s="6" t="str">
        <f t="shared" si="170"/>
        <v>No</v>
      </c>
      <c r="L1841" s="6">
        <f t="shared" si="171"/>
        <v>1</v>
      </c>
      <c r="M1841" s="6" t="str">
        <f t="shared" si="172"/>
        <v>Overweight</v>
      </c>
      <c r="N1841" s="6" t="str">
        <f t="shared" si="173"/>
        <v>Prediabetic</v>
      </c>
    </row>
    <row r="1842" spans="1:14" ht="15" customHeight="1" x14ac:dyDescent="0.3">
      <c r="A1842" t="s">
        <v>3694</v>
      </c>
      <c r="B1842">
        <v>35.78</v>
      </c>
      <c r="C1842">
        <v>6.07</v>
      </c>
      <c r="D1842" t="s">
        <v>4697</v>
      </c>
      <c r="E1842" t="s">
        <v>4699</v>
      </c>
      <c r="F1842" t="s">
        <v>4697</v>
      </c>
      <c r="G1842">
        <v>1</v>
      </c>
      <c r="H1842" t="s">
        <v>4697</v>
      </c>
      <c r="I1842" s="6" t="str">
        <f t="shared" si="168"/>
        <v>No</v>
      </c>
      <c r="J1842" s="6" t="str">
        <f t="shared" si="169"/>
        <v>Yes</v>
      </c>
      <c r="K1842" s="6" t="str">
        <f t="shared" si="170"/>
        <v>No</v>
      </c>
      <c r="L1842" s="6">
        <f t="shared" si="171"/>
        <v>1</v>
      </c>
      <c r="M1842" s="6" t="str">
        <f t="shared" si="172"/>
        <v>Obesity</v>
      </c>
      <c r="N1842" s="6" t="str">
        <f t="shared" si="173"/>
        <v>Prediabetic</v>
      </c>
    </row>
    <row r="1843" spans="1:14" ht="15" customHeight="1" x14ac:dyDescent="0.3">
      <c r="A1843" t="s">
        <v>3696</v>
      </c>
      <c r="B1843">
        <v>34.96</v>
      </c>
      <c r="C1843">
        <v>5.63</v>
      </c>
      <c r="D1843" t="s">
        <v>4697</v>
      </c>
      <c r="E1843" t="s">
        <v>4697</v>
      </c>
      <c r="F1843" t="s">
        <v>4697</v>
      </c>
      <c r="G1843" t="s">
        <v>4698</v>
      </c>
      <c r="H1843" t="s">
        <v>4697</v>
      </c>
      <c r="I1843" s="6" t="str">
        <f t="shared" si="168"/>
        <v>No</v>
      </c>
      <c r="J1843" s="6" t="str">
        <f t="shared" si="169"/>
        <v>No</v>
      </c>
      <c r="K1843" s="6" t="str">
        <f t="shared" si="170"/>
        <v>No</v>
      </c>
      <c r="L1843" s="6">
        <f t="shared" si="171"/>
        <v>0</v>
      </c>
      <c r="M1843" s="6" t="str">
        <f t="shared" si="172"/>
        <v>Obesity</v>
      </c>
      <c r="N1843" s="6" t="str">
        <f t="shared" si="173"/>
        <v>Normal</v>
      </c>
    </row>
    <row r="1844" spans="1:14" ht="15" customHeight="1" x14ac:dyDescent="0.3">
      <c r="A1844" t="s">
        <v>3698</v>
      </c>
      <c r="B1844">
        <v>38.39</v>
      </c>
      <c r="C1844">
        <v>6.05</v>
      </c>
      <c r="D1844" t="s">
        <v>4697</v>
      </c>
      <c r="E1844" t="s">
        <v>4697</v>
      </c>
      <c r="F1844" t="s">
        <v>4697</v>
      </c>
      <c r="G1844" t="s">
        <v>4698</v>
      </c>
      <c r="H1844" t="s">
        <v>4697</v>
      </c>
      <c r="I1844" s="6" t="str">
        <f t="shared" si="168"/>
        <v>No</v>
      </c>
      <c r="J1844" s="6" t="str">
        <f t="shared" si="169"/>
        <v>No</v>
      </c>
      <c r="K1844" s="6" t="str">
        <f t="shared" si="170"/>
        <v>No</v>
      </c>
      <c r="L1844" s="6">
        <f t="shared" si="171"/>
        <v>0</v>
      </c>
      <c r="M1844" s="6" t="str">
        <f t="shared" si="172"/>
        <v>Obesity</v>
      </c>
      <c r="N1844" s="6" t="str">
        <f t="shared" si="173"/>
        <v>Prediabetic</v>
      </c>
    </row>
    <row r="1845" spans="1:14" ht="15" customHeight="1" x14ac:dyDescent="0.3">
      <c r="A1845" t="s">
        <v>3700</v>
      </c>
      <c r="B1845">
        <v>33.82</v>
      </c>
      <c r="C1845">
        <v>4.6500000000000004</v>
      </c>
      <c r="D1845" t="s">
        <v>4697</v>
      </c>
      <c r="E1845" t="s">
        <v>4697</v>
      </c>
      <c r="F1845" t="s">
        <v>4697</v>
      </c>
      <c r="G1845" t="s">
        <v>4698</v>
      </c>
      <c r="H1845" t="s">
        <v>4697</v>
      </c>
      <c r="I1845" s="6" t="str">
        <f t="shared" si="168"/>
        <v>No</v>
      </c>
      <c r="J1845" s="6" t="str">
        <f t="shared" si="169"/>
        <v>No</v>
      </c>
      <c r="K1845" s="6" t="str">
        <f t="shared" si="170"/>
        <v>No</v>
      </c>
      <c r="L1845" s="6">
        <f t="shared" si="171"/>
        <v>0</v>
      </c>
      <c r="M1845" s="6" t="str">
        <f t="shared" si="172"/>
        <v>Obesity</v>
      </c>
      <c r="N1845" s="6" t="str">
        <f t="shared" si="173"/>
        <v>Normal</v>
      </c>
    </row>
    <row r="1846" spans="1:14" ht="15" customHeight="1" x14ac:dyDescent="0.3">
      <c r="A1846" t="s">
        <v>3702</v>
      </c>
      <c r="B1846">
        <v>27.835000000000001</v>
      </c>
      <c r="C1846">
        <v>5.37</v>
      </c>
      <c r="D1846" t="s">
        <v>4697</v>
      </c>
      <c r="E1846" t="s">
        <v>4697</v>
      </c>
      <c r="F1846" t="s">
        <v>4697</v>
      </c>
      <c r="G1846" t="s">
        <v>4698</v>
      </c>
      <c r="H1846" t="s">
        <v>4697</v>
      </c>
      <c r="I1846" s="6" t="str">
        <f t="shared" si="168"/>
        <v>No</v>
      </c>
      <c r="J1846" s="6" t="str">
        <f t="shared" si="169"/>
        <v>No</v>
      </c>
      <c r="K1846" s="6" t="str">
        <f t="shared" si="170"/>
        <v>No</v>
      </c>
      <c r="L1846" s="6">
        <f t="shared" si="171"/>
        <v>0</v>
      </c>
      <c r="M1846" s="6" t="str">
        <f t="shared" si="172"/>
        <v>Overweight</v>
      </c>
      <c r="N1846" s="6" t="str">
        <f t="shared" si="173"/>
        <v>Normal</v>
      </c>
    </row>
    <row r="1847" spans="1:14" ht="15" customHeight="1" x14ac:dyDescent="0.3">
      <c r="A1847" t="s">
        <v>3704</v>
      </c>
      <c r="B1847">
        <v>33</v>
      </c>
      <c r="C1847">
        <v>5.39</v>
      </c>
      <c r="D1847" t="s">
        <v>4697</v>
      </c>
      <c r="E1847" t="s">
        <v>4697</v>
      </c>
      <c r="F1847" t="s">
        <v>4697</v>
      </c>
      <c r="G1847" t="s">
        <v>4698</v>
      </c>
      <c r="H1847" t="s">
        <v>4697</v>
      </c>
      <c r="I1847" s="6" t="str">
        <f t="shared" si="168"/>
        <v>No</v>
      </c>
      <c r="J1847" s="6" t="str">
        <f t="shared" si="169"/>
        <v>No</v>
      </c>
      <c r="K1847" s="6" t="str">
        <f t="shared" si="170"/>
        <v>No</v>
      </c>
      <c r="L1847" s="6">
        <f t="shared" si="171"/>
        <v>0</v>
      </c>
      <c r="M1847" s="6" t="str">
        <f t="shared" si="172"/>
        <v>Obesity</v>
      </c>
      <c r="N1847" s="6" t="str">
        <f t="shared" si="173"/>
        <v>Normal</v>
      </c>
    </row>
    <row r="1848" spans="1:14" ht="15" customHeight="1" x14ac:dyDescent="0.3">
      <c r="A1848" t="s">
        <v>3706</v>
      </c>
      <c r="B1848">
        <v>26.885000000000002</v>
      </c>
      <c r="C1848">
        <v>5.86</v>
      </c>
      <c r="D1848" t="s">
        <v>4697</v>
      </c>
      <c r="E1848" t="s">
        <v>4697</v>
      </c>
      <c r="F1848" t="s">
        <v>4697</v>
      </c>
      <c r="G1848" t="s">
        <v>4698</v>
      </c>
      <c r="H1848" t="s">
        <v>4697</v>
      </c>
      <c r="I1848" s="6" t="str">
        <f t="shared" si="168"/>
        <v>No</v>
      </c>
      <c r="J1848" s="6" t="str">
        <f t="shared" si="169"/>
        <v>No</v>
      </c>
      <c r="K1848" s="6" t="str">
        <f t="shared" si="170"/>
        <v>No</v>
      </c>
      <c r="L1848" s="6">
        <f t="shared" si="171"/>
        <v>0</v>
      </c>
      <c r="M1848" s="6" t="str">
        <f t="shared" si="172"/>
        <v>Overweight</v>
      </c>
      <c r="N1848" s="6" t="str">
        <f t="shared" si="173"/>
        <v>Prediabetic</v>
      </c>
    </row>
    <row r="1849" spans="1:14" ht="15" customHeight="1" x14ac:dyDescent="0.3">
      <c r="A1849" t="s">
        <v>3708</v>
      </c>
      <c r="B1849">
        <v>29.26</v>
      </c>
      <c r="C1849">
        <v>4.4400000000000004</v>
      </c>
      <c r="D1849" t="s">
        <v>4697</v>
      </c>
      <c r="E1849" t="s">
        <v>4697</v>
      </c>
      <c r="F1849" t="s">
        <v>4697</v>
      </c>
      <c r="G1849" t="s">
        <v>4698</v>
      </c>
      <c r="H1849" t="s">
        <v>4697</v>
      </c>
      <c r="I1849" s="6" t="str">
        <f t="shared" si="168"/>
        <v>No</v>
      </c>
      <c r="J1849" s="6" t="str">
        <f t="shared" si="169"/>
        <v>No</v>
      </c>
      <c r="K1849" s="6" t="str">
        <f t="shared" si="170"/>
        <v>No</v>
      </c>
      <c r="L1849" s="6">
        <f t="shared" si="171"/>
        <v>0</v>
      </c>
      <c r="M1849" s="6" t="str">
        <f t="shared" si="172"/>
        <v>Overweight</v>
      </c>
      <c r="N1849" s="6" t="str">
        <f t="shared" si="173"/>
        <v>Normal</v>
      </c>
    </row>
    <row r="1850" spans="1:14" ht="15" customHeight="1" x14ac:dyDescent="0.3">
      <c r="A1850" t="s">
        <v>3710</v>
      </c>
      <c r="B1850">
        <v>26.98</v>
      </c>
      <c r="C1850">
        <v>4.41</v>
      </c>
      <c r="D1850" t="s">
        <v>4697</v>
      </c>
      <c r="E1850" t="s">
        <v>4697</v>
      </c>
      <c r="F1850" t="s">
        <v>4697</v>
      </c>
      <c r="G1850" t="s">
        <v>4698</v>
      </c>
      <c r="H1850" t="s">
        <v>4697</v>
      </c>
      <c r="I1850" s="6" t="str">
        <f t="shared" si="168"/>
        <v>No</v>
      </c>
      <c r="J1850" s="6" t="str">
        <f t="shared" si="169"/>
        <v>No</v>
      </c>
      <c r="K1850" s="6" t="str">
        <f t="shared" si="170"/>
        <v>No</v>
      </c>
      <c r="L1850" s="6">
        <f t="shared" si="171"/>
        <v>0</v>
      </c>
      <c r="M1850" s="6" t="str">
        <f t="shared" si="172"/>
        <v>Overweight</v>
      </c>
      <c r="N1850" s="6" t="str">
        <f t="shared" si="173"/>
        <v>Normal</v>
      </c>
    </row>
    <row r="1851" spans="1:14" ht="15" customHeight="1" x14ac:dyDescent="0.3">
      <c r="A1851" t="s">
        <v>3712</v>
      </c>
      <c r="B1851">
        <v>32.11</v>
      </c>
      <c r="C1851">
        <v>5.19</v>
      </c>
      <c r="D1851" t="s">
        <v>4697</v>
      </c>
      <c r="E1851" t="s">
        <v>4697</v>
      </c>
      <c r="F1851" t="s">
        <v>4700</v>
      </c>
      <c r="G1851">
        <v>1</v>
      </c>
      <c r="H1851" t="s">
        <v>4697</v>
      </c>
      <c r="I1851" s="6" t="str">
        <f t="shared" si="168"/>
        <v>No</v>
      </c>
      <c r="J1851" s="6" t="str">
        <f t="shared" si="169"/>
        <v>No</v>
      </c>
      <c r="K1851" s="6" t="str">
        <f t="shared" si="170"/>
        <v>No</v>
      </c>
      <c r="L1851" s="6">
        <f t="shared" si="171"/>
        <v>1</v>
      </c>
      <c r="M1851" s="6" t="str">
        <f t="shared" si="172"/>
        <v>Obesity</v>
      </c>
      <c r="N1851" s="6" t="str">
        <f t="shared" si="173"/>
        <v>Normal</v>
      </c>
    </row>
    <row r="1852" spans="1:14" ht="15" customHeight="1" x14ac:dyDescent="0.3">
      <c r="A1852" t="s">
        <v>3714</v>
      </c>
      <c r="B1852">
        <v>31.73</v>
      </c>
      <c r="C1852">
        <v>5.16</v>
      </c>
      <c r="D1852" t="s">
        <v>4697</v>
      </c>
      <c r="E1852" t="s">
        <v>4697</v>
      </c>
      <c r="F1852" t="s">
        <v>4700</v>
      </c>
      <c r="G1852">
        <v>1</v>
      </c>
      <c r="H1852" t="s">
        <v>4697</v>
      </c>
      <c r="I1852" s="6" t="str">
        <f t="shared" si="168"/>
        <v>No</v>
      </c>
      <c r="J1852" s="6" t="str">
        <f t="shared" si="169"/>
        <v>No</v>
      </c>
      <c r="K1852" s="6" t="str">
        <f t="shared" si="170"/>
        <v>No</v>
      </c>
      <c r="L1852" s="6">
        <f t="shared" si="171"/>
        <v>1</v>
      </c>
      <c r="M1852" s="6" t="str">
        <f t="shared" si="172"/>
        <v>Obesity</v>
      </c>
      <c r="N1852" s="6" t="str">
        <f t="shared" si="173"/>
        <v>Normal</v>
      </c>
    </row>
    <row r="1853" spans="1:14" ht="15" customHeight="1" x14ac:dyDescent="0.3">
      <c r="A1853" t="s">
        <v>3716</v>
      </c>
      <c r="B1853">
        <v>22.515000000000001</v>
      </c>
      <c r="C1853">
        <v>4.24</v>
      </c>
      <c r="D1853" t="s">
        <v>4697</v>
      </c>
      <c r="E1853" t="s">
        <v>4697</v>
      </c>
      <c r="F1853" t="s">
        <v>4697</v>
      </c>
      <c r="G1853" t="s">
        <v>4698</v>
      </c>
      <c r="H1853" t="s">
        <v>4697</v>
      </c>
      <c r="I1853" s="6" t="str">
        <f t="shared" si="168"/>
        <v>No</v>
      </c>
      <c r="J1853" s="6" t="str">
        <f t="shared" si="169"/>
        <v>No</v>
      </c>
      <c r="K1853" s="6" t="str">
        <f t="shared" si="170"/>
        <v>No</v>
      </c>
      <c r="L1853" s="6">
        <f t="shared" si="171"/>
        <v>0</v>
      </c>
      <c r="M1853" s="6" t="str">
        <f t="shared" si="172"/>
        <v>Normal Weight</v>
      </c>
      <c r="N1853" s="6" t="str">
        <f t="shared" si="173"/>
        <v>Normal</v>
      </c>
    </row>
    <row r="1854" spans="1:14" ht="15" customHeight="1" x14ac:dyDescent="0.3">
      <c r="A1854" t="s">
        <v>3718</v>
      </c>
      <c r="B1854">
        <v>25.9</v>
      </c>
      <c r="C1854">
        <v>5.45</v>
      </c>
      <c r="D1854" t="s">
        <v>4697</v>
      </c>
      <c r="E1854" t="s">
        <v>4697</v>
      </c>
      <c r="F1854" t="s">
        <v>4697</v>
      </c>
      <c r="G1854">
        <v>1</v>
      </c>
      <c r="H1854" t="s">
        <v>4697</v>
      </c>
      <c r="I1854" s="6" t="str">
        <f t="shared" si="168"/>
        <v>No</v>
      </c>
      <c r="J1854" s="6" t="str">
        <f t="shared" si="169"/>
        <v>No</v>
      </c>
      <c r="K1854" s="6" t="str">
        <f t="shared" si="170"/>
        <v>No</v>
      </c>
      <c r="L1854" s="6">
        <f t="shared" si="171"/>
        <v>1</v>
      </c>
      <c r="M1854" s="6" t="str">
        <f t="shared" si="172"/>
        <v>Overweight</v>
      </c>
      <c r="N1854" s="6" t="str">
        <f t="shared" si="173"/>
        <v>Normal</v>
      </c>
    </row>
    <row r="1855" spans="1:14" ht="15" customHeight="1" x14ac:dyDescent="0.3">
      <c r="A1855" t="s">
        <v>3720</v>
      </c>
      <c r="B1855">
        <v>27.72</v>
      </c>
      <c r="C1855">
        <v>5.03</v>
      </c>
      <c r="D1855" t="s">
        <v>4699</v>
      </c>
      <c r="E1855" t="s">
        <v>4697</v>
      </c>
      <c r="F1855" t="s">
        <v>4697</v>
      </c>
      <c r="G1855">
        <v>1</v>
      </c>
      <c r="H1855" t="s">
        <v>4697</v>
      </c>
      <c r="I1855" s="6" t="str">
        <f t="shared" si="168"/>
        <v>Yes</v>
      </c>
      <c r="J1855" s="6" t="str">
        <f t="shared" si="169"/>
        <v>No</v>
      </c>
      <c r="K1855" s="6" t="str">
        <f t="shared" si="170"/>
        <v>No</v>
      </c>
      <c r="L1855" s="6">
        <f t="shared" si="171"/>
        <v>1</v>
      </c>
      <c r="M1855" s="6" t="str">
        <f t="shared" si="172"/>
        <v>Overweight</v>
      </c>
      <c r="N1855" s="6" t="str">
        <f t="shared" si="173"/>
        <v>Normal</v>
      </c>
    </row>
    <row r="1856" spans="1:14" ht="15" customHeight="1" x14ac:dyDescent="0.3">
      <c r="A1856" t="s">
        <v>3722</v>
      </c>
      <c r="B1856">
        <v>31.5</v>
      </c>
      <c r="C1856">
        <v>9.6199999999999992</v>
      </c>
      <c r="D1856" t="s">
        <v>4699</v>
      </c>
      <c r="E1856" t="s">
        <v>4697</v>
      </c>
      <c r="F1856" t="s">
        <v>4697</v>
      </c>
      <c r="G1856">
        <v>1</v>
      </c>
      <c r="H1856" t="s">
        <v>4697</v>
      </c>
      <c r="I1856" s="6" t="str">
        <f t="shared" si="168"/>
        <v>Yes</v>
      </c>
      <c r="J1856" s="6" t="str">
        <f t="shared" si="169"/>
        <v>No</v>
      </c>
      <c r="K1856" s="6" t="str">
        <f t="shared" si="170"/>
        <v>No</v>
      </c>
      <c r="L1856" s="6">
        <f t="shared" si="171"/>
        <v>1</v>
      </c>
      <c r="M1856" s="6" t="str">
        <f t="shared" si="172"/>
        <v>Obesity</v>
      </c>
      <c r="N1856" s="6" t="str">
        <f t="shared" si="173"/>
        <v>Diabetic</v>
      </c>
    </row>
    <row r="1857" spans="1:14" ht="15" customHeight="1" x14ac:dyDescent="0.3">
      <c r="A1857" t="s">
        <v>3724</v>
      </c>
      <c r="B1857">
        <v>29.7</v>
      </c>
      <c r="C1857">
        <v>6.77</v>
      </c>
      <c r="D1857" t="s">
        <v>4699</v>
      </c>
      <c r="E1857" t="s">
        <v>4697</v>
      </c>
      <c r="F1857" t="s">
        <v>4697</v>
      </c>
      <c r="G1857">
        <v>1</v>
      </c>
      <c r="H1857" t="s">
        <v>4697</v>
      </c>
      <c r="I1857" s="6" t="str">
        <f t="shared" si="168"/>
        <v>Yes</v>
      </c>
      <c r="J1857" s="6" t="str">
        <f t="shared" si="169"/>
        <v>No</v>
      </c>
      <c r="K1857" s="6" t="str">
        <f t="shared" si="170"/>
        <v>No</v>
      </c>
      <c r="L1857" s="6">
        <f t="shared" si="171"/>
        <v>1</v>
      </c>
      <c r="M1857" s="6" t="str">
        <f t="shared" si="172"/>
        <v>Overweight</v>
      </c>
      <c r="N1857" s="6" t="str">
        <f t="shared" si="173"/>
        <v>Diabetic</v>
      </c>
    </row>
    <row r="1858" spans="1:14" ht="15" customHeight="1" x14ac:dyDescent="0.3">
      <c r="A1858" t="s">
        <v>3726</v>
      </c>
      <c r="B1858">
        <v>21.26</v>
      </c>
      <c r="C1858">
        <v>5.36</v>
      </c>
      <c r="D1858" t="s">
        <v>4699</v>
      </c>
      <c r="E1858" t="s">
        <v>4697</v>
      </c>
      <c r="F1858" t="s">
        <v>4697</v>
      </c>
      <c r="G1858">
        <v>1</v>
      </c>
      <c r="H1858" t="s">
        <v>4697</v>
      </c>
      <c r="I1858" s="6" t="str">
        <f t="shared" ref="I1858:I1921" si="174">PROPER(D1858)</f>
        <v>Yes</v>
      </c>
      <c r="J1858" s="6" t="str">
        <f t="shared" ref="J1858:J1921" si="175">PROPER(E1858)</f>
        <v>No</v>
      </c>
      <c r="K1858" s="6" t="str">
        <f t="shared" ref="K1858:K1921" si="176">IF(H1858="?",$K$4,PROPER(H1858))</f>
        <v>No</v>
      </c>
      <c r="L1858" s="6">
        <f t="shared" ref="L1858:L1921" si="177">IF(G1858="No major surgery",0,G1858)</f>
        <v>1</v>
      </c>
      <c r="M1858" s="6" t="str">
        <f t="shared" ref="M1858:M1921" si="178">IF(B1858&lt;18.5,"Underweight",IF(B1858&lt;=24.9,"Normal Weight",IF(B1858&lt;=29.9,"Overweight","Obesity")))</f>
        <v>Normal Weight</v>
      </c>
      <c r="N1858" s="6" t="str">
        <f t="shared" ref="N1858:N1921" si="179">IF(C1858&lt;5.7,"Normal",IF(C1858&lt;=6.4,"Prediabetic","Diabetic"))</f>
        <v>Normal</v>
      </c>
    </row>
    <row r="1859" spans="1:14" ht="15" customHeight="1" x14ac:dyDescent="0.3">
      <c r="A1859" t="s">
        <v>3728</v>
      </c>
      <c r="B1859">
        <v>17.09</v>
      </c>
      <c r="C1859">
        <v>5.69</v>
      </c>
      <c r="D1859" t="s">
        <v>4697</v>
      </c>
      <c r="E1859" t="s">
        <v>4697</v>
      </c>
      <c r="F1859" t="s">
        <v>4697</v>
      </c>
      <c r="G1859" t="s">
        <v>4698</v>
      </c>
      <c r="H1859" t="s">
        <v>4697</v>
      </c>
      <c r="I1859" s="6" t="str">
        <f t="shared" si="174"/>
        <v>No</v>
      </c>
      <c r="J1859" s="6" t="str">
        <f t="shared" si="175"/>
        <v>No</v>
      </c>
      <c r="K1859" s="6" t="str">
        <f t="shared" si="176"/>
        <v>No</v>
      </c>
      <c r="L1859" s="6">
        <f t="shared" si="177"/>
        <v>0</v>
      </c>
      <c r="M1859" s="6" t="str">
        <f t="shared" si="178"/>
        <v>Underweight</v>
      </c>
      <c r="N1859" s="6" t="str">
        <f t="shared" si="179"/>
        <v>Normal</v>
      </c>
    </row>
    <row r="1860" spans="1:14" ht="15" customHeight="1" x14ac:dyDescent="0.3">
      <c r="A1860" t="s">
        <v>3730</v>
      </c>
      <c r="B1860">
        <v>24.3</v>
      </c>
      <c r="C1860">
        <v>4.9000000000000004</v>
      </c>
      <c r="D1860" t="s">
        <v>4699</v>
      </c>
      <c r="E1860" t="s">
        <v>4697</v>
      </c>
      <c r="F1860" t="s">
        <v>4700</v>
      </c>
      <c r="G1860">
        <v>1</v>
      </c>
      <c r="H1860" t="s">
        <v>4697</v>
      </c>
      <c r="I1860" s="6" t="str">
        <f t="shared" si="174"/>
        <v>Yes</v>
      </c>
      <c r="J1860" s="6" t="str">
        <f t="shared" si="175"/>
        <v>No</v>
      </c>
      <c r="K1860" s="6" t="str">
        <f t="shared" si="176"/>
        <v>No</v>
      </c>
      <c r="L1860" s="6">
        <f t="shared" si="177"/>
        <v>1</v>
      </c>
      <c r="M1860" s="6" t="str">
        <f t="shared" si="178"/>
        <v>Normal Weight</v>
      </c>
      <c r="N1860" s="6" t="str">
        <f t="shared" si="179"/>
        <v>Normal</v>
      </c>
    </row>
    <row r="1861" spans="1:14" ht="15" customHeight="1" x14ac:dyDescent="0.3">
      <c r="A1861" t="s">
        <v>3732</v>
      </c>
      <c r="B1861">
        <v>29.734999999999999</v>
      </c>
      <c r="C1861">
        <v>5.78</v>
      </c>
      <c r="D1861" t="s">
        <v>4697</v>
      </c>
      <c r="E1861" t="s">
        <v>4697</v>
      </c>
      <c r="F1861" t="s">
        <v>4697</v>
      </c>
      <c r="G1861" t="s">
        <v>4698</v>
      </c>
      <c r="H1861" t="s">
        <v>4697</v>
      </c>
      <c r="I1861" s="6" t="str">
        <f t="shared" si="174"/>
        <v>No</v>
      </c>
      <c r="J1861" s="6" t="str">
        <f t="shared" si="175"/>
        <v>No</v>
      </c>
      <c r="K1861" s="6" t="str">
        <f t="shared" si="176"/>
        <v>No</v>
      </c>
      <c r="L1861" s="6">
        <f t="shared" si="177"/>
        <v>0</v>
      </c>
      <c r="M1861" s="6" t="str">
        <f t="shared" si="178"/>
        <v>Overweight</v>
      </c>
      <c r="N1861" s="6" t="str">
        <f t="shared" si="179"/>
        <v>Prediabetic</v>
      </c>
    </row>
    <row r="1862" spans="1:14" ht="15" customHeight="1" x14ac:dyDescent="0.3">
      <c r="A1862" t="s">
        <v>3734</v>
      </c>
      <c r="B1862">
        <v>29.26</v>
      </c>
      <c r="C1862">
        <v>4.7</v>
      </c>
      <c r="D1862" t="s">
        <v>4697</v>
      </c>
      <c r="E1862" t="s">
        <v>4697</v>
      </c>
      <c r="F1862" t="s">
        <v>4697</v>
      </c>
      <c r="G1862" t="s">
        <v>4698</v>
      </c>
      <c r="H1862" t="s">
        <v>4697</v>
      </c>
      <c r="I1862" s="6" t="str">
        <f t="shared" si="174"/>
        <v>No</v>
      </c>
      <c r="J1862" s="6" t="str">
        <f t="shared" si="175"/>
        <v>No</v>
      </c>
      <c r="K1862" s="6" t="str">
        <f t="shared" si="176"/>
        <v>No</v>
      </c>
      <c r="L1862" s="6">
        <f t="shared" si="177"/>
        <v>0</v>
      </c>
      <c r="M1862" s="6" t="str">
        <f t="shared" si="178"/>
        <v>Overweight</v>
      </c>
      <c r="N1862" s="6" t="str">
        <f t="shared" si="179"/>
        <v>Normal</v>
      </c>
    </row>
    <row r="1863" spans="1:14" ht="15" customHeight="1" x14ac:dyDescent="0.3">
      <c r="A1863" t="s">
        <v>3736</v>
      </c>
      <c r="B1863">
        <v>33</v>
      </c>
      <c r="C1863">
        <v>6.28</v>
      </c>
      <c r="D1863" t="s">
        <v>4697</v>
      </c>
      <c r="E1863" t="s">
        <v>4697</v>
      </c>
      <c r="F1863" t="s">
        <v>4697</v>
      </c>
      <c r="G1863" t="s">
        <v>4698</v>
      </c>
      <c r="H1863" t="s">
        <v>4697</v>
      </c>
      <c r="I1863" s="6" t="str">
        <f t="shared" si="174"/>
        <v>No</v>
      </c>
      <c r="J1863" s="6" t="str">
        <f t="shared" si="175"/>
        <v>No</v>
      </c>
      <c r="K1863" s="6" t="str">
        <f t="shared" si="176"/>
        <v>No</v>
      </c>
      <c r="L1863" s="6">
        <f t="shared" si="177"/>
        <v>0</v>
      </c>
      <c r="M1863" s="6" t="str">
        <f t="shared" si="178"/>
        <v>Obesity</v>
      </c>
      <c r="N1863" s="6" t="str">
        <f t="shared" si="179"/>
        <v>Prediabetic</v>
      </c>
    </row>
    <row r="1864" spans="1:14" ht="15" customHeight="1" x14ac:dyDescent="0.3">
      <c r="A1864" t="s">
        <v>3738</v>
      </c>
      <c r="B1864">
        <v>31.065000000000001</v>
      </c>
      <c r="C1864">
        <v>4.2300000000000004</v>
      </c>
      <c r="D1864" t="s">
        <v>4697</v>
      </c>
      <c r="E1864" t="s">
        <v>4697</v>
      </c>
      <c r="F1864" t="s">
        <v>4697</v>
      </c>
      <c r="G1864" t="s">
        <v>4698</v>
      </c>
      <c r="H1864" t="s">
        <v>4697</v>
      </c>
      <c r="I1864" s="6" t="str">
        <f t="shared" si="174"/>
        <v>No</v>
      </c>
      <c r="J1864" s="6" t="str">
        <f t="shared" si="175"/>
        <v>No</v>
      </c>
      <c r="K1864" s="6" t="str">
        <f t="shared" si="176"/>
        <v>No</v>
      </c>
      <c r="L1864" s="6">
        <f t="shared" si="177"/>
        <v>0</v>
      </c>
      <c r="M1864" s="6" t="str">
        <f t="shared" si="178"/>
        <v>Obesity</v>
      </c>
      <c r="N1864" s="6" t="str">
        <f t="shared" si="179"/>
        <v>Normal</v>
      </c>
    </row>
    <row r="1865" spans="1:14" ht="15" customHeight="1" x14ac:dyDescent="0.3">
      <c r="A1865" t="s">
        <v>3740</v>
      </c>
      <c r="B1865">
        <v>26.51</v>
      </c>
      <c r="C1865">
        <v>6.17</v>
      </c>
      <c r="D1865" t="s">
        <v>4697</v>
      </c>
      <c r="E1865" t="s">
        <v>4697</v>
      </c>
      <c r="F1865" t="s">
        <v>4697</v>
      </c>
      <c r="G1865" t="s">
        <v>4698</v>
      </c>
      <c r="H1865" t="s">
        <v>4697</v>
      </c>
      <c r="I1865" s="6" t="str">
        <f t="shared" si="174"/>
        <v>No</v>
      </c>
      <c r="J1865" s="6" t="str">
        <f t="shared" si="175"/>
        <v>No</v>
      </c>
      <c r="K1865" s="6" t="str">
        <f t="shared" si="176"/>
        <v>No</v>
      </c>
      <c r="L1865" s="6">
        <f t="shared" si="177"/>
        <v>0</v>
      </c>
      <c r="M1865" s="6" t="str">
        <f t="shared" si="178"/>
        <v>Overweight</v>
      </c>
      <c r="N1865" s="6" t="str">
        <f t="shared" si="179"/>
        <v>Prediabetic</v>
      </c>
    </row>
    <row r="1866" spans="1:14" ht="15" customHeight="1" x14ac:dyDescent="0.3">
      <c r="A1866" t="s">
        <v>3742</v>
      </c>
      <c r="B1866">
        <v>28.88</v>
      </c>
      <c r="C1866">
        <v>4.96</v>
      </c>
      <c r="D1866" t="s">
        <v>4697</v>
      </c>
      <c r="E1866" t="s">
        <v>4697</v>
      </c>
      <c r="F1866" t="s">
        <v>4697</v>
      </c>
      <c r="G1866" t="s">
        <v>4698</v>
      </c>
      <c r="H1866" t="s">
        <v>4697</v>
      </c>
      <c r="I1866" s="6" t="str">
        <f t="shared" si="174"/>
        <v>No</v>
      </c>
      <c r="J1866" s="6" t="str">
        <f t="shared" si="175"/>
        <v>No</v>
      </c>
      <c r="K1866" s="6" t="str">
        <f t="shared" si="176"/>
        <v>No</v>
      </c>
      <c r="L1866" s="6">
        <f t="shared" si="177"/>
        <v>0</v>
      </c>
      <c r="M1866" s="6" t="str">
        <f t="shared" si="178"/>
        <v>Overweight</v>
      </c>
      <c r="N1866" s="6" t="str">
        <f t="shared" si="179"/>
        <v>Normal</v>
      </c>
    </row>
    <row r="1867" spans="1:14" ht="15" customHeight="1" x14ac:dyDescent="0.3">
      <c r="A1867" t="s">
        <v>3744</v>
      </c>
      <c r="B1867">
        <v>35.814999999999998</v>
      </c>
      <c r="C1867">
        <v>5.1100000000000003</v>
      </c>
      <c r="D1867" t="s">
        <v>4699</v>
      </c>
      <c r="E1867" t="s">
        <v>4697</v>
      </c>
      <c r="F1867" t="s">
        <v>4697</v>
      </c>
      <c r="G1867">
        <v>1</v>
      </c>
      <c r="H1867" t="s">
        <v>4697</v>
      </c>
      <c r="I1867" s="6" t="str">
        <f t="shared" si="174"/>
        <v>Yes</v>
      </c>
      <c r="J1867" s="6" t="str">
        <f t="shared" si="175"/>
        <v>No</v>
      </c>
      <c r="K1867" s="6" t="str">
        <f t="shared" si="176"/>
        <v>No</v>
      </c>
      <c r="L1867" s="6">
        <f t="shared" si="177"/>
        <v>1</v>
      </c>
      <c r="M1867" s="6" t="str">
        <f t="shared" si="178"/>
        <v>Obesity</v>
      </c>
      <c r="N1867" s="6" t="str">
        <f t="shared" si="179"/>
        <v>Normal</v>
      </c>
    </row>
    <row r="1868" spans="1:14" ht="15" customHeight="1" x14ac:dyDescent="0.3">
      <c r="A1868" t="s">
        <v>3746</v>
      </c>
      <c r="B1868">
        <v>21.28</v>
      </c>
      <c r="C1868">
        <v>4.05</v>
      </c>
      <c r="D1868" t="s">
        <v>4697</v>
      </c>
      <c r="E1868" t="s">
        <v>4699</v>
      </c>
      <c r="F1868" t="s">
        <v>4697</v>
      </c>
      <c r="G1868">
        <v>1</v>
      </c>
      <c r="H1868" t="s">
        <v>4697</v>
      </c>
      <c r="I1868" s="6" t="str">
        <f t="shared" si="174"/>
        <v>No</v>
      </c>
      <c r="J1868" s="6" t="str">
        <f t="shared" si="175"/>
        <v>Yes</v>
      </c>
      <c r="K1868" s="6" t="str">
        <f t="shared" si="176"/>
        <v>No</v>
      </c>
      <c r="L1868" s="6">
        <f t="shared" si="177"/>
        <v>1</v>
      </c>
      <c r="M1868" s="6" t="str">
        <f t="shared" si="178"/>
        <v>Normal Weight</v>
      </c>
      <c r="N1868" s="6" t="str">
        <f t="shared" si="179"/>
        <v>Normal</v>
      </c>
    </row>
    <row r="1869" spans="1:14" ht="15" customHeight="1" x14ac:dyDescent="0.3">
      <c r="A1869" t="s">
        <v>3748</v>
      </c>
      <c r="B1869">
        <v>33.81</v>
      </c>
      <c r="C1869">
        <v>6.49</v>
      </c>
      <c r="D1869" t="s">
        <v>4697</v>
      </c>
      <c r="E1869" t="s">
        <v>4697</v>
      </c>
      <c r="F1869" t="s">
        <v>4700</v>
      </c>
      <c r="G1869">
        <v>1</v>
      </c>
      <c r="H1869" t="s">
        <v>4697</v>
      </c>
      <c r="I1869" s="6" t="str">
        <f t="shared" si="174"/>
        <v>No</v>
      </c>
      <c r="J1869" s="6" t="str">
        <f t="shared" si="175"/>
        <v>No</v>
      </c>
      <c r="K1869" s="6" t="str">
        <f t="shared" si="176"/>
        <v>No</v>
      </c>
      <c r="L1869" s="6">
        <f t="shared" si="177"/>
        <v>1</v>
      </c>
      <c r="M1869" s="6" t="str">
        <f t="shared" si="178"/>
        <v>Obesity</v>
      </c>
      <c r="N1869" s="6" t="str">
        <f t="shared" si="179"/>
        <v>Diabetic</v>
      </c>
    </row>
    <row r="1870" spans="1:14" ht="15" customHeight="1" x14ac:dyDescent="0.3">
      <c r="A1870" t="s">
        <v>3750</v>
      </c>
      <c r="B1870">
        <v>44.22</v>
      </c>
      <c r="C1870">
        <v>4.1900000000000004</v>
      </c>
      <c r="D1870" t="s">
        <v>4697</v>
      </c>
      <c r="E1870" t="s">
        <v>4697</v>
      </c>
      <c r="F1870" t="s">
        <v>4697</v>
      </c>
      <c r="G1870">
        <v>1</v>
      </c>
      <c r="H1870" t="s">
        <v>4697</v>
      </c>
      <c r="I1870" s="6" t="str">
        <f t="shared" si="174"/>
        <v>No</v>
      </c>
      <c r="J1870" s="6" t="str">
        <f t="shared" si="175"/>
        <v>No</v>
      </c>
      <c r="K1870" s="6" t="str">
        <f t="shared" si="176"/>
        <v>No</v>
      </c>
      <c r="L1870" s="6">
        <f t="shared" si="177"/>
        <v>1</v>
      </c>
      <c r="M1870" s="6" t="str">
        <f t="shared" si="178"/>
        <v>Obesity</v>
      </c>
      <c r="N1870" s="6" t="str">
        <f t="shared" si="179"/>
        <v>Normal</v>
      </c>
    </row>
    <row r="1871" spans="1:14" ht="15" customHeight="1" x14ac:dyDescent="0.3">
      <c r="A1871" t="s">
        <v>3752</v>
      </c>
      <c r="B1871">
        <v>15.46</v>
      </c>
      <c r="C1871">
        <v>4.99</v>
      </c>
      <c r="D1871" t="s">
        <v>4699</v>
      </c>
      <c r="E1871" t="s">
        <v>4697</v>
      </c>
      <c r="F1871" t="s">
        <v>4700</v>
      </c>
      <c r="G1871">
        <v>1</v>
      </c>
      <c r="H1871" t="s">
        <v>4697</v>
      </c>
      <c r="I1871" s="6" t="str">
        <f t="shared" si="174"/>
        <v>Yes</v>
      </c>
      <c r="J1871" s="6" t="str">
        <f t="shared" si="175"/>
        <v>No</v>
      </c>
      <c r="K1871" s="6" t="str">
        <f t="shared" si="176"/>
        <v>No</v>
      </c>
      <c r="L1871" s="6">
        <f t="shared" si="177"/>
        <v>1</v>
      </c>
      <c r="M1871" s="6" t="str">
        <f t="shared" si="178"/>
        <v>Underweight</v>
      </c>
      <c r="N1871" s="6" t="str">
        <f t="shared" si="179"/>
        <v>Normal</v>
      </c>
    </row>
    <row r="1872" spans="1:14" ht="15" customHeight="1" x14ac:dyDescent="0.3">
      <c r="A1872" t="s">
        <v>3754</v>
      </c>
      <c r="B1872">
        <v>30.3</v>
      </c>
      <c r="C1872">
        <v>4.7699999999999996</v>
      </c>
      <c r="D1872" t="s">
        <v>4699</v>
      </c>
      <c r="E1872" t="s">
        <v>4697</v>
      </c>
      <c r="F1872" t="s">
        <v>4697</v>
      </c>
      <c r="G1872">
        <v>1</v>
      </c>
      <c r="H1872" t="s">
        <v>4697</v>
      </c>
      <c r="I1872" s="6" t="str">
        <f t="shared" si="174"/>
        <v>Yes</v>
      </c>
      <c r="J1872" s="6" t="str">
        <f t="shared" si="175"/>
        <v>No</v>
      </c>
      <c r="K1872" s="6" t="str">
        <f t="shared" si="176"/>
        <v>No</v>
      </c>
      <c r="L1872" s="6">
        <f t="shared" si="177"/>
        <v>1</v>
      </c>
      <c r="M1872" s="6" t="str">
        <f t="shared" si="178"/>
        <v>Obesity</v>
      </c>
      <c r="N1872" s="6" t="str">
        <f t="shared" si="179"/>
        <v>Normal</v>
      </c>
    </row>
    <row r="1873" spans="1:14" ht="15" customHeight="1" x14ac:dyDescent="0.3">
      <c r="A1873" t="s">
        <v>3756</v>
      </c>
      <c r="B1873">
        <v>16.670000000000002</v>
      </c>
      <c r="C1873">
        <v>5.46</v>
      </c>
      <c r="D1873" t="s">
        <v>4697</v>
      </c>
      <c r="E1873" t="s">
        <v>4697</v>
      </c>
      <c r="F1873" t="s">
        <v>4697</v>
      </c>
      <c r="G1873" t="s">
        <v>4698</v>
      </c>
      <c r="H1873" t="s">
        <v>4697</v>
      </c>
      <c r="I1873" s="6" t="str">
        <f t="shared" si="174"/>
        <v>No</v>
      </c>
      <c r="J1873" s="6" t="str">
        <f t="shared" si="175"/>
        <v>No</v>
      </c>
      <c r="K1873" s="6" t="str">
        <f t="shared" si="176"/>
        <v>No</v>
      </c>
      <c r="L1873" s="6">
        <f t="shared" si="177"/>
        <v>0</v>
      </c>
      <c r="M1873" s="6" t="str">
        <f t="shared" si="178"/>
        <v>Underweight</v>
      </c>
      <c r="N1873" s="6" t="str">
        <f t="shared" si="179"/>
        <v>Normal</v>
      </c>
    </row>
    <row r="1874" spans="1:14" ht="15" customHeight="1" x14ac:dyDescent="0.3">
      <c r="A1874" t="s">
        <v>3758</v>
      </c>
      <c r="B1874">
        <v>28.594999999999999</v>
      </c>
      <c r="C1874">
        <v>5.43</v>
      </c>
      <c r="D1874" t="s">
        <v>4697</v>
      </c>
      <c r="E1874" t="s">
        <v>4697</v>
      </c>
      <c r="F1874" t="s">
        <v>4697</v>
      </c>
      <c r="G1874" t="s">
        <v>4698</v>
      </c>
      <c r="H1874" t="s">
        <v>4697</v>
      </c>
      <c r="I1874" s="6" t="str">
        <f t="shared" si="174"/>
        <v>No</v>
      </c>
      <c r="J1874" s="6" t="str">
        <f t="shared" si="175"/>
        <v>No</v>
      </c>
      <c r="K1874" s="6" t="str">
        <f t="shared" si="176"/>
        <v>No</v>
      </c>
      <c r="L1874" s="6">
        <f t="shared" si="177"/>
        <v>0</v>
      </c>
      <c r="M1874" s="6" t="str">
        <f t="shared" si="178"/>
        <v>Overweight</v>
      </c>
      <c r="N1874" s="6" t="str">
        <f t="shared" si="179"/>
        <v>Normal</v>
      </c>
    </row>
    <row r="1875" spans="1:14" ht="15" customHeight="1" x14ac:dyDescent="0.3">
      <c r="A1875" t="s">
        <v>3760</v>
      </c>
      <c r="B1875">
        <v>25.934999999999999</v>
      </c>
      <c r="C1875">
        <v>4.29</v>
      </c>
      <c r="D1875" t="s">
        <v>4697</v>
      </c>
      <c r="E1875" t="s">
        <v>4697</v>
      </c>
      <c r="F1875" t="s">
        <v>4697</v>
      </c>
      <c r="G1875" t="s">
        <v>4698</v>
      </c>
      <c r="H1875" t="s">
        <v>4697</v>
      </c>
      <c r="I1875" s="6" t="str">
        <f t="shared" si="174"/>
        <v>No</v>
      </c>
      <c r="J1875" s="6" t="str">
        <f t="shared" si="175"/>
        <v>No</v>
      </c>
      <c r="K1875" s="6" t="str">
        <f t="shared" si="176"/>
        <v>No</v>
      </c>
      <c r="L1875" s="6">
        <f t="shared" si="177"/>
        <v>0</v>
      </c>
      <c r="M1875" s="6" t="str">
        <f t="shared" si="178"/>
        <v>Overweight</v>
      </c>
      <c r="N1875" s="6" t="str">
        <f t="shared" si="179"/>
        <v>Normal</v>
      </c>
    </row>
    <row r="1876" spans="1:14" ht="15" customHeight="1" x14ac:dyDescent="0.3">
      <c r="A1876" t="s">
        <v>3762</v>
      </c>
      <c r="B1876">
        <v>27.645</v>
      </c>
      <c r="C1876">
        <v>5.25</v>
      </c>
      <c r="D1876" t="s">
        <v>4697</v>
      </c>
      <c r="E1876" t="s">
        <v>4697</v>
      </c>
      <c r="F1876" t="s">
        <v>4697</v>
      </c>
      <c r="G1876">
        <v>1</v>
      </c>
      <c r="H1876" t="s">
        <v>4697</v>
      </c>
      <c r="I1876" s="6" t="str">
        <f t="shared" si="174"/>
        <v>No</v>
      </c>
      <c r="J1876" s="6" t="str">
        <f t="shared" si="175"/>
        <v>No</v>
      </c>
      <c r="K1876" s="6" t="str">
        <f t="shared" si="176"/>
        <v>No</v>
      </c>
      <c r="L1876" s="6">
        <f t="shared" si="177"/>
        <v>1</v>
      </c>
      <c r="M1876" s="6" t="str">
        <f t="shared" si="178"/>
        <v>Overweight</v>
      </c>
      <c r="N1876" s="6" t="str">
        <f t="shared" si="179"/>
        <v>Normal</v>
      </c>
    </row>
    <row r="1877" spans="1:14" ht="15" customHeight="1" x14ac:dyDescent="0.3">
      <c r="A1877" t="s">
        <v>3764</v>
      </c>
      <c r="B1877">
        <v>30.1</v>
      </c>
      <c r="C1877">
        <v>4.04</v>
      </c>
      <c r="D1877" t="s">
        <v>4697</v>
      </c>
      <c r="E1877" t="s">
        <v>4697</v>
      </c>
      <c r="F1877" t="s">
        <v>4697</v>
      </c>
      <c r="G1877">
        <v>1</v>
      </c>
      <c r="H1877" t="s">
        <v>4697</v>
      </c>
      <c r="I1877" s="6" t="str">
        <f t="shared" si="174"/>
        <v>No</v>
      </c>
      <c r="J1877" s="6" t="str">
        <f t="shared" si="175"/>
        <v>No</v>
      </c>
      <c r="K1877" s="6" t="str">
        <f t="shared" si="176"/>
        <v>No</v>
      </c>
      <c r="L1877" s="6">
        <f t="shared" si="177"/>
        <v>1</v>
      </c>
      <c r="M1877" s="6" t="str">
        <f t="shared" si="178"/>
        <v>Obesity</v>
      </c>
      <c r="N1877" s="6" t="str">
        <f t="shared" si="179"/>
        <v>Normal</v>
      </c>
    </row>
    <row r="1878" spans="1:14" ht="15" customHeight="1" x14ac:dyDescent="0.3">
      <c r="A1878" t="s">
        <v>3766</v>
      </c>
      <c r="B1878">
        <v>26.79</v>
      </c>
      <c r="C1878">
        <v>5</v>
      </c>
      <c r="D1878" t="s">
        <v>4699</v>
      </c>
      <c r="E1878" t="s">
        <v>4697</v>
      </c>
      <c r="F1878" t="s">
        <v>4700</v>
      </c>
      <c r="G1878">
        <v>1</v>
      </c>
      <c r="H1878" t="s">
        <v>4697</v>
      </c>
      <c r="I1878" s="6" t="str">
        <f t="shared" si="174"/>
        <v>Yes</v>
      </c>
      <c r="J1878" s="6" t="str">
        <f t="shared" si="175"/>
        <v>No</v>
      </c>
      <c r="K1878" s="6" t="str">
        <f t="shared" si="176"/>
        <v>No</v>
      </c>
      <c r="L1878" s="6">
        <f t="shared" si="177"/>
        <v>1</v>
      </c>
      <c r="M1878" s="6" t="str">
        <f t="shared" si="178"/>
        <v>Overweight</v>
      </c>
      <c r="N1878" s="6" t="str">
        <f t="shared" si="179"/>
        <v>Normal</v>
      </c>
    </row>
    <row r="1879" spans="1:14" ht="15" customHeight="1" x14ac:dyDescent="0.3">
      <c r="A1879" t="s">
        <v>3768</v>
      </c>
      <c r="B1879">
        <v>27.1</v>
      </c>
      <c r="C1879">
        <v>4.01</v>
      </c>
      <c r="D1879" t="s">
        <v>4699</v>
      </c>
      <c r="E1879" t="s">
        <v>4697</v>
      </c>
      <c r="F1879" t="s">
        <v>4697</v>
      </c>
      <c r="G1879">
        <v>1</v>
      </c>
      <c r="H1879" t="s">
        <v>4697</v>
      </c>
      <c r="I1879" s="6" t="str">
        <f t="shared" si="174"/>
        <v>Yes</v>
      </c>
      <c r="J1879" s="6" t="str">
        <f t="shared" si="175"/>
        <v>No</v>
      </c>
      <c r="K1879" s="6" t="str">
        <f t="shared" si="176"/>
        <v>No</v>
      </c>
      <c r="L1879" s="6">
        <f t="shared" si="177"/>
        <v>1</v>
      </c>
      <c r="M1879" s="6" t="str">
        <f t="shared" si="178"/>
        <v>Overweight</v>
      </c>
      <c r="N1879" s="6" t="str">
        <f t="shared" si="179"/>
        <v>Normal</v>
      </c>
    </row>
    <row r="1880" spans="1:14" ht="15" customHeight="1" x14ac:dyDescent="0.3">
      <c r="A1880" t="s">
        <v>3770</v>
      </c>
      <c r="B1880">
        <v>24.31</v>
      </c>
      <c r="C1880">
        <v>5.4</v>
      </c>
      <c r="D1880" t="s">
        <v>4697</v>
      </c>
      <c r="E1880" t="s">
        <v>4697</v>
      </c>
      <c r="F1880" t="s">
        <v>4697</v>
      </c>
      <c r="G1880" t="s">
        <v>4698</v>
      </c>
      <c r="H1880" t="s">
        <v>4697</v>
      </c>
      <c r="I1880" s="6" t="str">
        <f t="shared" si="174"/>
        <v>No</v>
      </c>
      <c r="J1880" s="6" t="str">
        <f t="shared" si="175"/>
        <v>No</v>
      </c>
      <c r="K1880" s="6" t="str">
        <f t="shared" si="176"/>
        <v>No</v>
      </c>
      <c r="L1880" s="6">
        <f t="shared" si="177"/>
        <v>0</v>
      </c>
      <c r="M1880" s="6" t="str">
        <f t="shared" si="178"/>
        <v>Normal Weight</v>
      </c>
      <c r="N1880" s="6" t="str">
        <f t="shared" si="179"/>
        <v>Normal</v>
      </c>
    </row>
    <row r="1881" spans="1:14" ht="15" customHeight="1" x14ac:dyDescent="0.3">
      <c r="A1881" t="s">
        <v>3772</v>
      </c>
      <c r="B1881">
        <v>15.53</v>
      </c>
      <c r="C1881">
        <v>5.81</v>
      </c>
      <c r="D1881" t="s">
        <v>4697</v>
      </c>
      <c r="E1881" t="s">
        <v>4697</v>
      </c>
      <c r="F1881" t="s">
        <v>4697</v>
      </c>
      <c r="G1881">
        <v>1</v>
      </c>
      <c r="H1881" t="s">
        <v>4697</v>
      </c>
      <c r="I1881" s="6" t="str">
        <f t="shared" si="174"/>
        <v>No</v>
      </c>
      <c r="J1881" s="6" t="str">
        <f t="shared" si="175"/>
        <v>No</v>
      </c>
      <c r="K1881" s="6" t="str">
        <f t="shared" si="176"/>
        <v>No</v>
      </c>
      <c r="L1881" s="6">
        <f t="shared" si="177"/>
        <v>1</v>
      </c>
      <c r="M1881" s="6" t="str">
        <f t="shared" si="178"/>
        <v>Underweight</v>
      </c>
      <c r="N1881" s="6" t="str">
        <f t="shared" si="179"/>
        <v>Prediabetic</v>
      </c>
    </row>
    <row r="1882" spans="1:14" ht="15" customHeight="1" x14ac:dyDescent="0.3">
      <c r="A1882" t="s">
        <v>3774</v>
      </c>
      <c r="B1882">
        <v>30.7</v>
      </c>
      <c r="C1882">
        <v>5.82</v>
      </c>
      <c r="D1882" t="s">
        <v>4697</v>
      </c>
      <c r="E1882" t="s">
        <v>4697</v>
      </c>
      <c r="F1882" t="s">
        <v>4697</v>
      </c>
      <c r="G1882">
        <v>1</v>
      </c>
      <c r="H1882" t="s">
        <v>4697</v>
      </c>
      <c r="I1882" s="6" t="str">
        <f t="shared" si="174"/>
        <v>No</v>
      </c>
      <c r="J1882" s="6" t="str">
        <f t="shared" si="175"/>
        <v>No</v>
      </c>
      <c r="K1882" s="6" t="str">
        <f t="shared" si="176"/>
        <v>No</v>
      </c>
      <c r="L1882" s="6">
        <f t="shared" si="177"/>
        <v>1</v>
      </c>
      <c r="M1882" s="6" t="str">
        <f t="shared" si="178"/>
        <v>Obesity</v>
      </c>
      <c r="N1882" s="6" t="str">
        <f t="shared" si="179"/>
        <v>Prediabetic</v>
      </c>
    </row>
    <row r="1883" spans="1:14" ht="15" customHeight="1" x14ac:dyDescent="0.3">
      <c r="A1883" t="s">
        <v>3776</v>
      </c>
      <c r="B1883">
        <v>33.33</v>
      </c>
      <c r="C1883">
        <v>4.82</v>
      </c>
      <c r="D1883" t="s">
        <v>4697</v>
      </c>
      <c r="E1883" t="s">
        <v>4697</v>
      </c>
      <c r="F1883" t="s">
        <v>4697</v>
      </c>
      <c r="G1883">
        <v>1</v>
      </c>
      <c r="H1883" t="s">
        <v>4697</v>
      </c>
      <c r="I1883" s="6" t="str">
        <f t="shared" si="174"/>
        <v>No</v>
      </c>
      <c r="J1883" s="6" t="str">
        <f t="shared" si="175"/>
        <v>No</v>
      </c>
      <c r="K1883" s="6" t="str">
        <f t="shared" si="176"/>
        <v>No</v>
      </c>
      <c r="L1883" s="6">
        <f t="shared" si="177"/>
        <v>1</v>
      </c>
      <c r="M1883" s="6" t="str">
        <f t="shared" si="178"/>
        <v>Obesity</v>
      </c>
      <c r="N1883" s="6" t="str">
        <f t="shared" si="179"/>
        <v>Normal</v>
      </c>
    </row>
    <row r="1884" spans="1:14" ht="15" customHeight="1" x14ac:dyDescent="0.3">
      <c r="A1884" t="s">
        <v>3778</v>
      </c>
      <c r="B1884">
        <v>32.4</v>
      </c>
      <c r="C1884">
        <v>5.08</v>
      </c>
      <c r="D1884" t="s">
        <v>4697</v>
      </c>
      <c r="E1884" t="s">
        <v>4697</v>
      </c>
      <c r="F1884" t="s">
        <v>4697</v>
      </c>
      <c r="G1884">
        <v>1</v>
      </c>
      <c r="H1884" t="s">
        <v>4697</v>
      </c>
      <c r="I1884" s="6" t="str">
        <f t="shared" si="174"/>
        <v>No</v>
      </c>
      <c r="J1884" s="6" t="str">
        <f t="shared" si="175"/>
        <v>No</v>
      </c>
      <c r="K1884" s="6" t="str">
        <f t="shared" si="176"/>
        <v>No</v>
      </c>
      <c r="L1884" s="6">
        <f t="shared" si="177"/>
        <v>1</v>
      </c>
      <c r="M1884" s="6" t="str">
        <f t="shared" si="178"/>
        <v>Obesity</v>
      </c>
      <c r="N1884" s="6" t="str">
        <f t="shared" si="179"/>
        <v>Normal</v>
      </c>
    </row>
    <row r="1885" spans="1:14" ht="15" customHeight="1" x14ac:dyDescent="0.3">
      <c r="A1885" t="s">
        <v>3780</v>
      </c>
      <c r="B1885">
        <v>27.93</v>
      </c>
      <c r="C1885">
        <v>5.59</v>
      </c>
      <c r="D1885" t="s">
        <v>4697</v>
      </c>
      <c r="E1885" t="s">
        <v>4697</v>
      </c>
      <c r="F1885" t="s">
        <v>4697</v>
      </c>
      <c r="G1885">
        <v>1</v>
      </c>
      <c r="H1885" t="s">
        <v>4697</v>
      </c>
      <c r="I1885" s="6" t="str">
        <f t="shared" si="174"/>
        <v>No</v>
      </c>
      <c r="J1885" s="6" t="str">
        <f t="shared" si="175"/>
        <v>No</v>
      </c>
      <c r="K1885" s="6" t="str">
        <f t="shared" si="176"/>
        <v>No</v>
      </c>
      <c r="L1885" s="6">
        <f t="shared" si="177"/>
        <v>1</v>
      </c>
      <c r="M1885" s="6" t="str">
        <f t="shared" si="178"/>
        <v>Overweight</v>
      </c>
      <c r="N1885" s="6" t="str">
        <f t="shared" si="179"/>
        <v>Normal</v>
      </c>
    </row>
    <row r="1886" spans="1:14" ht="15" customHeight="1" x14ac:dyDescent="0.3">
      <c r="A1886" t="s">
        <v>3782</v>
      </c>
      <c r="B1886">
        <v>21.754999999999999</v>
      </c>
      <c r="C1886">
        <v>5.12</v>
      </c>
      <c r="D1886" t="s">
        <v>4697</v>
      </c>
      <c r="E1886" t="s">
        <v>4697</v>
      </c>
      <c r="F1886" t="s">
        <v>4697</v>
      </c>
      <c r="G1886" t="s">
        <v>4698</v>
      </c>
      <c r="H1886" t="s">
        <v>4697</v>
      </c>
      <c r="I1886" s="6" t="str">
        <f t="shared" si="174"/>
        <v>No</v>
      </c>
      <c r="J1886" s="6" t="str">
        <f t="shared" si="175"/>
        <v>No</v>
      </c>
      <c r="K1886" s="6" t="str">
        <f t="shared" si="176"/>
        <v>No</v>
      </c>
      <c r="L1886" s="6">
        <f t="shared" si="177"/>
        <v>0</v>
      </c>
      <c r="M1886" s="6" t="str">
        <f t="shared" si="178"/>
        <v>Normal Weight</v>
      </c>
      <c r="N1886" s="6" t="str">
        <f t="shared" si="179"/>
        <v>Normal</v>
      </c>
    </row>
    <row r="1887" spans="1:14" ht="15" customHeight="1" x14ac:dyDescent="0.3">
      <c r="A1887" t="s">
        <v>3784</v>
      </c>
      <c r="B1887">
        <v>25.934999999999999</v>
      </c>
      <c r="C1887">
        <v>4.95</v>
      </c>
      <c r="D1887" t="s">
        <v>4697</v>
      </c>
      <c r="E1887" t="s">
        <v>4697</v>
      </c>
      <c r="F1887" t="s">
        <v>4697</v>
      </c>
      <c r="G1887" t="s">
        <v>4698</v>
      </c>
      <c r="H1887" t="s">
        <v>4697</v>
      </c>
      <c r="I1887" s="6" t="str">
        <f t="shared" si="174"/>
        <v>No</v>
      </c>
      <c r="J1887" s="6" t="str">
        <f t="shared" si="175"/>
        <v>No</v>
      </c>
      <c r="K1887" s="6" t="str">
        <f t="shared" si="176"/>
        <v>No</v>
      </c>
      <c r="L1887" s="6">
        <f t="shared" si="177"/>
        <v>0</v>
      </c>
      <c r="M1887" s="6" t="str">
        <f t="shared" si="178"/>
        <v>Overweight</v>
      </c>
      <c r="N1887" s="6" t="str">
        <f t="shared" si="179"/>
        <v>Normal</v>
      </c>
    </row>
    <row r="1888" spans="1:14" ht="15" customHeight="1" x14ac:dyDescent="0.3">
      <c r="A1888" t="s">
        <v>3786</v>
      </c>
      <c r="B1888">
        <v>31.5</v>
      </c>
      <c r="C1888">
        <v>6.16</v>
      </c>
      <c r="D1888" t="s">
        <v>4697</v>
      </c>
      <c r="E1888" t="s">
        <v>4697</v>
      </c>
      <c r="F1888" t="s">
        <v>4697</v>
      </c>
      <c r="G1888" t="s">
        <v>4698</v>
      </c>
      <c r="H1888" t="s">
        <v>4697</v>
      </c>
      <c r="I1888" s="6" t="str">
        <f t="shared" si="174"/>
        <v>No</v>
      </c>
      <c r="J1888" s="6" t="str">
        <f t="shared" si="175"/>
        <v>No</v>
      </c>
      <c r="K1888" s="6" t="str">
        <f t="shared" si="176"/>
        <v>No</v>
      </c>
      <c r="L1888" s="6">
        <f t="shared" si="177"/>
        <v>0</v>
      </c>
      <c r="M1888" s="6" t="str">
        <f t="shared" si="178"/>
        <v>Obesity</v>
      </c>
      <c r="N1888" s="6" t="str">
        <f t="shared" si="179"/>
        <v>Prediabetic</v>
      </c>
    </row>
    <row r="1889" spans="1:14" ht="15" customHeight="1" x14ac:dyDescent="0.3">
      <c r="A1889" t="s">
        <v>3788</v>
      </c>
      <c r="B1889">
        <v>30.03</v>
      </c>
      <c r="C1889">
        <v>6.41</v>
      </c>
      <c r="D1889" t="s">
        <v>4697</v>
      </c>
      <c r="E1889" t="s">
        <v>4697</v>
      </c>
      <c r="F1889" t="s">
        <v>4697</v>
      </c>
      <c r="G1889" t="s">
        <v>4698</v>
      </c>
      <c r="H1889" t="s">
        <v>4697</v>
      </c>
      <c r="I1889" s="6" t="str">
        <f t="shared" si="174"/>
        <v>No</v>
      </c>
      <c r="J1889" s="6" t="str">
        <f t="shared" si="175"/>
        <v>No</v>
      </c>
      <c r="K1889" s="6" t="str">
        <f t="shared" si="176"/>
        <v>No</v>
      </c>
      <c r="L1889" s="6">
        <f t="shared" si="177"/>
        <v>0</v>
      </c>
      <c r="M1889" s="6" t="str">
        <f t="shared" si="178"/>
        <v>Obesity</v>
      </c>
      <c r="N1889" s="6" t="str">
        <f t="shared" si="179"/>
        <v>Diabetic</v>
      </c>
    </row>
    <row r="1890" spans="1:14" ht="15" customHeight="1" x14ac:dyDescent="0.3">
      <c r="A1890" t="s">
        <v>3790</v>
      </c>
      <c r="B1890">
        <v>33.479999999999997</v>
      </c>
      <c r="C1890">
        <v>8.94</v>
      </c>
      <c r="D1890" t="s">
        <v>4697</v>
      </c>
      <c r="E1890" t="s">
        <v>4697</v>
      </c>
      <c r="F1890" t="s">
        <v>4697</v>
      </c>
      <c r="G1890" t="s">
        <v>4698</v>
      </c>
      <c r="H1890" t="s">
        <v>4697</v>
      </c>
      <c r="I1890" s="6" t="str">
        <f t="shared" si="174"/>
        <v>No</v>
      </c>
      <c r="J1890" s="6" t="str">
        <f t="shared" si="175"/>
        <v>No</v>
      </c>
      <c r="K1890" s="6" t="str">
        <f t="shared" si="176"/>
        <v>No</v>
      </c>
      <c r="L1890" s="6">
        <f t="shared" si="177"/>
        <v>0</v>
      </c>
      <c r="M1890" s="6" t="str">
        <f t="shared" si="178"/>
        <v>Obesity</v>
      </c>
      <c r="N1890" s="6" t="str">
        <f t="shared" si="179"/>
        <v>Diabetic</v>
      </c>
    </row>
    <row r="1891" spans="1:14" ht="15" customHeight="1" x14ac:dyDescent="0.3">
      <c r="A1891" t="s">
        <v>3792</v>
      </c>
      <c r="B1891">
        <v>16.510000000000002</v>
      </c>
      <c r="C1891">
        <v>4.42</v>
      </c>
      <c r="D1891" t="s">
        <v>4699</v>
      </c>
      <c r="E1891" t="s">
        <v>4697</v>
      </c>
      <c r="F1891" t="s">
        <v>4700</v>
      </c>
      <c r="G1891">
        <v>1</v>
      </c>
      <c r="H1891" t="s">
        <v>4697</v>
      </c>
      <c r="I1891" s="6" t="str">
        <f t="shared" si="174"/>
        <v>Yes</v>
      </c>
      <c r="J1891" s="6" t="str">
        <f t="shared" si="175"/>
        <v>No</v>
      </c>
      <c r="K1891" s="6" t="str">
        <f t="shared" si="176"/>
        <v>No</v>
      </c>
      <c r="L1891" s="6">
        <f t="shared" si="177"/>
        <v>1</v>
      </c>
      <c r="M1891" s="6" t="str">
        <f t="shared" si="178"/>
        <v>Underweight</v>
      </c>
      <c r="N1891" s="6" t="str">
        <f t="shared" si="179"/>
        <v>Normal</v>
      </c>
    </row>
    <row r="1892" spans="1:14" ht="15" customHeight="1" x14ac:dyDescent="0.3">
      <c r="A1892" t="s">
        <v>3794</v>
      </c>
      <c r="B1892">
        <v>33.155000000000001</v>
      </c>
      <c r="C1892">
        <v>5.3</v>
      </c>
      <c r="D1892" t="s">
        <v>4699</v>
      </c>
      <c r="E1892" t="s">
        <v>4697</v>
      </c>
      <c r="F1892" t="s">
        <v>4697</v>
      </c>
      <c r="G1892">
        <v>1</v>
      </c>
      <c r="H1892" t="s">
        <v>4697</v>
      </c>
      <c r="I1892" s="6" t="str">
        <f t="shared" si="174"/>
        <v>Yes</v>
      </c>
      <c r="J1892" s="6" t="str">
        <f t="shared" si="175"/>
        <v>No</v>
      </c>
      <c r="K1892" s="6" t="str">
        <f t="shared" si="176"/>
        <v>No</v>
      </c>
      <c r="L1892" s="6">
        <f t="shared" si="177"/>
        <v>1</v>
      </c>
      <c r="M1892" s="6" t="str">
        <f t="shared" si="178"/>
        <v>Obesity</v>
      </c>
      <c r="N1892" s="6" t="str">
        <f t="shared" si="179"/>
        <v>Normal</v>
      </c>
    </row>
    <row r="1893" spans="1:14" ht="15" customHeight="1" x14ac:dyDescent="0.3">
      <c r="A1893" t="s">
        <v>3796</v>
      </c>
      <c r="B1893">
        <v>37.29</v>
      </c>
      <c r="C1893">
        <v>4.6399999999999997</v>
      </c>
      <c r="D1893" t="s">
        <v>4697</v>
      </c>
      <c r="E1893" t="s">
        <v>4697</v>
      </c>
      <c r="F1893" t="s">
        <v>4700</v>
      </c>
      <c r="G1893">
        <v>1</v>
      </c>
      <c r="H1893" t="s">
        <v>4697</v>
      </c>
      <c r="I1893" s="6" t="str">
        <f t="shared" si="174"/>
        <v>No</v>
      </c>
      <c r="J1893" s="6" t="str">
        <f t="shared" si="175"/>
        <v>No</v>
      </c>
      <c r="K1893" s="6" t="str">
        <f t="shared" si="176"/>
        <v>No</v>
      </c>
      <c r="L1893" s="6">
        <f t="shared" si="177"/>
        <v>1</v>
      </c>
      <c r="M1893" s="6" t="str">
        <f t="shared" si="178"/>
        <v>Obesity</v>
      </c>
      <c r="N1893" s="6" t="str">
        <f t="shared" si="179"/>
        <v>Normal</v>
      </c>
    </row>
    <row r="1894" spans="1:14" ht="15" customHeight="1" x14ac:dyDescent="0.3">
      <c r="A1894" t="s">
        <v>3798</v>
      </c>
      <c r="B1894">
        <v>20.23</v>
      </c>
      <c r="C1894">
        <v>6.16</v>
      </c>
      <c r="D1894" t="s">
        <v>4699</v>
      </c>
      <c r="E1894" t="s">
        <v>4697</v>
      </c>
      <c r="F1894" t="s">
        <v>4697</v>
      </c>
      <c r="G1894">
        <v>1</v>
      </c>
      <c r="H1894" t="s">
        <v>4697</v>
      </c>
      <c r="I1894" s="6" t="str">
        <f t="shared" si="174"/>
        <v>Yes</v>
      </c>
      <c r="J1894" s="6" t="str">
        <f t="shared" si="175"/>
        <v>No</v>
      </c>
      <c r="K1894" s="6" t="str">
        <f t="shared" si="176"/>
        <v>No</v>
      </c>
      <c r="L1894" s="6">
        <f t="shared" si="177"/>
        <v>1</v>
      </c>
      <c r="M1894" s="6" t="str">
        <f t="shared" si="178"/>
        <v>Normal Weight</v>
      </c>
      <c r="N1894" s="6" t="str">
        <f t="shared" si="179"/>
        <v>Prediabetic</v>
      </c>
    </row>
    <row r="1895" spans="1:14" ht="15" customHeight="1" x14ac:dyDescent="0.3">
      <c r="A1895" t="s">
        <v>3800</v>
      </c>
      <c r="B1895">
        <v>28.975000000000001</v>
      </c>
      <c r="C1895">
        <v>4.12</v>
      </c>
      <c r="D1895" t="s">
        <v>4697</v>
      </c>
      <c r="E1895" t="s">
        <v>4697</v>
      </c>
      <c r="F1895" t="s">
        <v>4700</v>
      </c>
      <c r="G1895">
        <v>1</v>
      </c>
      <c r="H1895" t="s">
        <v>4697</v>
      </c>
      <c r="I1895" s="6" t="str">
        <f t="shared" si="174"/>
        <v>No</v>
      </c>
      <c r="J1895" s="6" t="str">
        <f t="shared" si="175"/>
        <v>No</v>
      </c>
      <c r="K1895" s="6" t="str">
        <f t="shared" si="176"/>
        <v>No</v>
      </c>
      <c r="L1895" s="6">
        <f t="shared" si="177"/>
        <v>1</v>
      </c>
      <c r="M1895" s="6" t="str">
        <f t="shared" si="178"/>
        <v>Overweight</v>
      </c>
      <c r="N1895" s="6" t="str">
        <f t="shared" si="179"/>
        <v>Normal</v>
      </c>
    </row>
    <row r="1896" spans="1:14" ht="15" customHeight="1" x14ac:dyDescent="0.3">
      <c r="A1896" t="s">
        <v>3802</v>
      </c>
      <c r="B1896">
        <v>16.420000000000002</v>
      </c>
      <c r="C1896">
        <v>5.77</v>
      </c>
      <c r="D1896" t="s">
        <v>4699</v>
      </c>
      <c r="E1896" t="s">
        <v>4697</v>
      </c>
      <c r="F1896" t="s">
        <v>4700</v>
      </c>
      <c r="G1896">
        <v>1</v>
      </c>
      <c r="H1896" t="s">
        <v>4697</v>
      </c>
      <c r="I1896" s="6" t="str">
        <f t="shared" si="174"/>
        <v>Yes</v>
      </c>
      <c r="J1896" s="6" t="str">
        <f t="shared" si="175"/>
        <v>No</v>
      </c>
      <c r="K1896" s="6" t="str">
        <f t="shared" si="176"/>
        <v>No</v>
      </c>
      <c r="L1896" s="6">
        <f t="shared" si="177"/>
        <v>1</v>
      </c>
      <c r="M1896" s="6" t="str">
        <f t="shared" si="178"/>
        <v>Underweight</v>
      </c>
      <c r="N1896" s="6" t="str">
        <f t="shared" si="179"/>
        <v>Prediabetic</v>
      </c>
    </row>
    <row r="1897" spans="1:14" ht="15" customHeight="1" x14ac:dyDescent="0.3">
      <c r="A1897" t="s">
        <v>3804</v>
      </c>
      <c r="B1897">
        <v>17.559999999999999</v>
      </c>
      <c r="C1897">
        <v>6.2</v>
      </c>
      <c r="D1897" t="s">
        <v>4697</v>
      </c>
      <c r="E1897" t="s">
        <v>4697</v>
      </c>
      <c r="F1897" t="s">
        <v>4697</v>
      </c>
      <c r="G1897">
        <v>1</v>
      </c>
      <c r="H1897" t="s">
        <v>4697</v>
      </c>
      <c r="I1897" s="6" t="str">
        <f t="shared" si="174"/>
        <v>No</v>
      </c>
      <c r="J1897" s="6" t="str">
        <f t="shared" si="175"/>
        <v>No</v>
      </c>
      <c r="K1897" s="6" t="str">
        <f t="shared" si="176"/>
        <v>No</v>
      </c>
      <c r="L1897" s="6">
        <f t="shared" si="177"/>
        <v>1</v>
      </c>
      <c r="M1897" s="6" t="str">
        <f t="shared" si="178"/>
        <v>Underweight</v>
      </c>
      <c r="N1897" s="6" t="str">
        <f t="shared" si="179"/>
        <v>Prediabetic</v>
      </c>
    </row>
    <row r="1898" spans="1:14" ht="15" customHeight="1" x14ac:dyDescent="0.3">
      <c r="A1898" t="s">
        <v>3806</v>
      </c>
      <c r="B1898">
        <v>24.13</v>
      </c>
      <c r="C1898">
        <v>4.3899999999999997</v>
      </c>
      <c r="D1898" t="s">
        <v>4697</v>
      </c>
      <c r="E1898" t="s">
        <v>4697</v>
      </c>
      <c r="F1898" t="s">
        <v>4697</v>
      </c>
      <c r="G1898">
        <v>1</v>
      </c>
      <c r="H1898" t="s">
        <v>4697</v>
      </c>
      <c r="I1898" s="6" t="str">
        <f t="shared" si="174"/>
        <v>No</v>
      </c>
      <c r="J1898" s="6" t="str">
        <f t="shared" si="175"/>
        <v>No</v>
      </c>
      <c r="K1898" s="6" t="str">
        <f t="shared" si="176"/>
        <v>No</v>
      </c>
      <c r="L1898" s="6">
        <f t="shared" si="177"/>
        <v>1</v>
      </c>
      <c r="M1898" s="6" t="str">
        <f t="shared" si="178"/>
        <v>Normal Weight</v>
      </c>
      <c r="N1898" s="6" t="str">
        <f t="shared" si="179"/>
        <v>Normal</v>
      </c>
    </row>
    <row r="1899" spans="1:14" ht="15" customHeight="1" x14ac:dyDescent="0.3">
      <c r="A1899" t="s">
        <v>3808</v>
      </c>
      <c r="B1899">
        <v>19.95</v>
      </c>
      <c r="C1899">
        <v>5.13</v>
      </c>
      <c r="D1899" t="s">
        <v>4697</v>
      </c>
      <c r="E1899" t="s">
        <v>4699</v>
      </c>
      <c r="F1899" t="s">
        <v>4697</v>
      </c>
      <c r="G1899">
        <v>2</v>
      </c>
      <c r="H1899" t="s">
        <v>4697</v>
      </c>
      <c r="I1899" s="6" t="str">
        <f t="shared" si="174"/>
        <v>No</v>
      </c>
      <c r="J1899" s="6" t="str">
        <f t="shared" si="175"/>
        <v>Yes</v>
      </c>
      <c r="K1899" s="6" t="str">
        <f t="shared" si="176"/>
        <v>No</v>
      </c>
      <c r="L1899" s="6">
        <f t="shared" si="177"/>
        <v>2</v>
      </c>
      <c r="M1899" s="6" t="str">
        <f t="shared" si="178"/>
        <v>Normal Weight</v>
      </c>
      <c r="N1899" s="6" t="str">
        <f t="shared" si="179"/>
        <v>Normal</v>
      </c>
    </row>
    <row r="1900" spans="1:14" ht="15" customHeight="1" x14ac:dyDescent="0.3">
      <c r="A1900" t="s">
        <v>3810</v>
      </c>
      <c r="B1900">
        <v>21.24</v>
      </c>
      <c r="C1900">
        <v>4.49</v>
      </c>
      <c r="D1900" t="s">
        <v>4697</v>
      </c>
      <c r="E1900" t="s">
        <v>4697</v>
      </c>
      <c r="F1900" t="s">
        <v>4697</v>
      </c>
      <c r="G1900" t="s">
        <v>4698</v>
      </c>
      <c r="H1900" t="s">
        <v>4697</v>
      </c>
      <c r="I1900" s="6" t="str">
        <f t="shared" si="174"/>
        <v>No</v>
      </c>
      <c r="J1900" s="6" t="str">
        <f t="shared" si="175"/>
        <v>No</v>
      </c>
      <c r="K1900" s="6" t="str">
        <f t="shared" si="176"/>
        <v>No</v>
      </c>
      <c r="L1900" s="6">
        <f t="shared" si="177"/>
        <v>0</v>
      </c>
      <c r="M1900" s="6" t="str">
        <f t="shared" si="178"/>
        <v>Normal Weight</v>
      </c>
      <c r="N1900" s="6" t="str">
        <f t="shared" si="179"/>
        <v>Normal</v>
      </c>
    </row>
    <row r="1901" spans="1:14" ht="15" customHeight="1" x14ac:dyDescent="0.3">
      <c r="A1901" t="s">
        <v>3812</v>
      </c>
      <c r="B1901">
        <v>44.22</v>
      </c>
      <c r="C1901">
        <v>6.35</v>
      </c>
      <c r="D1901" t="s">
        <v>4697</v>
      </c>
      <c r="E1901" t="s">
        <v>4697</v>
      </c>
      <c r="F1901" t="s">
        <v>4697</v>
      </c>
      <c r="G1901" t="s">
        <v>4698</v>
      </c>
      <c r="H1901" t="s">
        <v>4697</v>
      </c>
      <c r="I1901" s="6" t="str">
        <f t="shared" si="174"/>
        <v>No</v>
      </c>
      <c r="J1901" s="6" t="str">
        <f t="shared" si="175"/>
        <v>No</v>
      </c>
      <c r="K1901" s="6" t="str">
        <f t="shared" si="176"/>
        <v>No</v>
      </c>
      <c r="L1901" s="6">
        <f t="shared" si="177"/>
        <v>0</v>
      </c>
      <c r="M1901" s="6" t="str">
        <f t="shared" si="178"/>
        <v>Obesity</v>
      </c>
      <c r="N1901" s="6" t="str">
        <f t="shared" si="179"/>
        <v>Prediabetic</v>
      </c>
    </row>
    <row r="1902" spans="1:14" ht="15" customHeight="1" x14ac:dyDescent="0.3">
      <c r="A1902" t="s">
        <v>3814</v>
      </c>
      <c r="B1902">
        <v>41.1</v>
      </c>
      <c r="C1902">
        <v>5.79</v>
      </c>
      <c r="D1902" t="s">
        <v>4697</v>
      </c>
      <c r="E1902" t="s">
        <v>4697</v>
      </c>
      <c r="F1902" t="s">
        <v>4697</v>
      </c>
      <c r="G1902" t="s">
        <v>4698</v>
      </c>
      <c r="H1902" t="s">
        <v>4697</v>
      </c>
      <c r="I1902" s="6" t="str">
        <f t="shared" si="174"/>
        <v>No</v>
      </c>
      <c r="J1902" s="6" t="str">
        <f t="shared" si="175"/>
        <v>No</v>
      </c>
      <c r="K1902" s="6" t="str">
        <f t="shared" si="176"/>
        <v>No</v>
      </c>
      <c r="L1902" s="6">
        <f t="shared" si="177"/>
        <v>0</v>
      </c>
      <c r="M1902" s="6" t="str">
        <f t="shared" si="178"/>
        <v>Obesity</v>
      </c>
      <c r="N1902" s="6" t="str">
        <f t="shared" si="179"/>
        <v>Prediabetic</v>
      </c>
    </row>
    <row r="1903" spans="1:14" ht="15" customHeight="1" x14ac:dyDescent="0.3">
      <c r="A1903" t="s">
        <v>3816</v>
      </c>
      <c r="B1903">
        <v>34.200000000000003</v>
      </c>
      <c r="C1903">
        <v>4.78</v>
      </c>
      <c r="D1903" t="s">
        <v>4699</v>
      </c>
      <c r="E1903" t="s">
        <v>4697</v>
      </c>
      <c r="F1903" t="s">
        <v>4697</v>
      </c>
      <c r="G1903" t="s">
        <v>4698</v>
      </c>
      <c r="H1903" t="s">
        <v>4697</v>
      </c>
      <c r="I1903" s="6" t="str">
        <f t="shared" si="174"/>
        <v>Yes</v>
      </c>
      <c r="J1903" s="6" t="str">
        <f t="shared" si="175"/>
        <v>No</v>
      </c>
      <c r="K1903" s="6" t="str">
        <f t="shared" si="176"/>
        <v>No</v>
      </c>
      <c r="L1903" s="6">
        <f t="shared" si="177"/>
        <v>0</v>
      </c>
      <c r="M1903" s="6" t="str">
        <f t="shared" si="178"/>
        <v>Obesity</v>
      </c>
      <c r="N1903" s="6" t="str">
        <f t="shared" si="179"/>
        <v>Normal</v>
      </c>
    </row>
    <row r="1904" spans="1:14" ht="15" customHeight="1" x14ac:dyDescent="0.3">
      <c r="A1904" t="s">
        <v>3818</v>
      </c>
      <c r="B1904">
        <v>29.92</v>
      </c>
      <c r="C1904">
        <v>6.02</v>
      </c>
      <c r="D1904" t="s">
        <v>4699</v>
      </c>
      <c r="E1904" t="s">
        <v>4697</v>
      </c>
      <c r="F1904" t="s">
        <v>4697</v>
      </c>
      <c r="G1904" t="s">
        <v>4698</v>
      </c>
      <c r="H1904" t="s">
        <v>4697</v>
      </c>
      <c r="I1904" s="6" t="str">
        <f t="shared" si="174"/>
        <v>Yes</v>
      </c>
      <c r="J1904" s="6" t="str">
        <f t="shared" si="175"/>
        <v>No</v>
      </c>
      <c r="K1904" s="6" t="str">
        <f t="shared" si="176"/>
        <v>No</v>
      </c>
      <c r="L1904" s="6">
        <f t="shared" si="177"/>
        <v>0</v>
      </c>
      <c r="M1904" s="6" t="str">
        <f t="shared" si="178"/>
        <v>Obesity</v>
      </c>
      <c r="N1904" s="6" t="str">
        <f t="shared" si="179"/>
        <v>Prediabetic</v>
      </c>
    </row>
    <row r="1905" spans="1:14" ht="15" customHeight="1" x14ac:dyDescent="0.3">
      <c r="A1905" t="s">
        <v>3820</v>
      </c>
      <c r="B1905">
        <v>28.93</v>
      </c>
      <c r="C1905">
        <v>4.4400000000000004</v>
      </c>
      <c r="D1905" t="s">
        <v>4697</v>
      </c>
      <c r="E1905" t="s">
        <v>4697</v>
      </c>
      <c r="F1905" t="s">
        <v>4697</v>
      </c>
      <c r="G1905" t="s">
        <v>4698</v>
      </c>
      <c r="H1905" t="s">
        <v>4697</v>
      </c>
      <c r="I1905" s="6" t="str">
        <f t="shared" si="174"/>
        <v>No</v>
      </c>
      <c r="J1905" s="6" t="str">
        <f t="shared" si="175"/>
        <v>No</v>
      </c>
      <c r="K1905" s="6" t="str">
        <f t="shared" si="176"/>
        <v>No</v>
      </c>
      <c r="L1905" s="6">
        <f t="shared" si="177"/>
        <v>0</v>
      </c>
      <c r="M1905" s="6" t="str">
        <f t="shared" si="178"/>
        <v>Overweight</v>
      </c>
      <c r="N1905" s="6" t="str">
        <f t="shared" si="179"/>
        <v>Normal</v>
      </c>
    </row>
    <row r="1906" spans="1:14" ht="15" customHeight="1" x14ac:dyDescent="0.3">
      <c r="A1906" t="s">
        <v>3822</v>
      </c>
      <c r="B1906">
        <v>31.254999999999999</v>
      </c>
      <c r="C1906">
        <v>5.84</v>
      </c>
      <c r="D1906" t="s">
        <v>4699</v>
      </c>
      <c r="E1906" t="s">
        <v>4697</v>
      </c>
      <c r="F1906" t="s">
        <v>4697</v>
      </c>
      <c r="G1906">
        <v>1</v>
      </c>
      <c r="H1906" t="s">
        <v>4697</v>
      </c>
      <c r="I1906" s="6" t="str">
        <f t="shared" si="174"/>
        <v>Yes</v>
      </c>
      <c r="J1906" s="6" t="str">
        <f t="shared" si="175"/>
        <v>No</v>
      </c>
      <c r="K1906" s="6" t="str">
        <f t="shared" si="176"/>
        <v>No</v>
      </c>
      <c r="L1906" s="6">
        <f t="shared" si="177"/>
        <v>1</v>
      </c>
      <c r="M1906" s="6" t="str">
        <f t="shared" si="178"/>
        <v>Obesity</v>
      </c>
      <c r="N1906" s="6" t="str">
        <f t="shared" si="179"/>
        <v>Prediabetic</v>
      </c>
    </row>
    <row r="1907" spans="1:14" ht="15" customHeight="1" x14ac:dyDescent="0.3">
      <c r="A1907" t="s">
        <v>3824</v>
      </c>
      <c r="B1907">
        <v>29.83</v>
      </c>
      <c r="C1907">
        <v>5.39</v>
      </c>
      <c r="D1907" t="s">
        <v>4697</v>
      </c>
      <c r="E1907" t="s">
        <v>4697</v>
      </c>
      <c r="F1907" t="s">
        <v>4697</v>
      </c>
      <c r="G1907" t="s">
        <v>4698</v>
      </c>
      <c r="H1907" t="s">
        <v>4697</v>
      </c>
      <c r="I1907" s="6" t="str">
        <f t="shared" si="174"/>
        <v>No</v>
      </c>
      <c r="J1907" s="6" t="str">
        <f t="shared" si="175"/>
        <v>No</v>
      </c>
      <c r="K1907" s="6" t="str">
        <f t="shared" si="176"/>
        <v>No</v>
      </c>
      <c r="L1907" s="6">
        <f t="shared" si="177"/>
        <v>0</v>
      </c>
      <c r="M1907" s="6" t="str">
        <f t="shared" si="178"/>
        <v>Overweight</v>
      </c>
      <c r="N1907" s="6" t="str">
        <f t="shared" si="179"/>
        <v>Normal</v>
      </c>
    </row>
    <row r="1908" spans="1:14" ht="15" customHeight="1" x14ac:dyDescent="0.3">
      <c r="A1908" t="s">
        <v>3826</v>
      </c>
      <c r="B1908">
        <v>29.59</v>
      </c>
      <c r="C1908">
        <v>6.16</v>
      </c>
      <c r="D1908" t="s">
        <v>4697</v>
      </c>
      <c r="E1908" t="s">
        <v>4697</v>
      </c>
      <c r="F1908" t="s">
        <v>4700</v>
      </c>
      <c r="G1908">
        <v>1</v>
      </c>
      <c r="H1908" t="s">
        <v>4697</v>
      </c>
      <c r="I1908" s="6" t="str">
        <f t="shared" si="174"/>
        <v>No</v>
      </c>
      <c r="J1908" s="6" t="str">
        <f t="shared" si="175"/>
        <v>No</v>
      </c>
      <c r="K1908" s="6" t="str">
        <f t="shared" si="176"/>
        <v>No</v>
      </c>
      <c r="L1908" s="6">
        <f t="shared" si="177"/>
        <v>1</v>
      </c>
      <c r="M1908" s="6" t="str">
        <f t="shared" si="178"/>
        <v>Overweight</v>
      </c>
      <c r="N1908" s="6" t="str">
        <f t="shared" si="179"/>
        <v>Prediabetic</v>
      </c>
    </row>
    <row r="1909" spans="1:14" ht="15" customHeight="1" x14ac:dyDescent="0.3">
      <c r="A1909" t="s">
        <v>3828</v>
      </c>
      <c r="B1909">
        <v>31.16</v>
      </c>
      <c r="C1909">
        <v>4.49</v>
      </c>
      <c r="D1909" t="s">
        <v>4697</v>
      </c>
      <c r="E1909" t="s">
        <v>4697</v>
      </c>
      <c r="F1909" t="s">
        <v>4700</v>
      </c>
      <c r="G1909">
        <v>1</v>
      </c>
      <c r="H1909" t="s">
        <v>4697</v>
      </c>
      <c r="I1909" s="6" t="str">
        <f t="shared" si="174"/>
        <v>No</v>
      </c>
      <c r="J1909" s="6" t="str">
        <f t="shared" si="175"/>
        <v>No</v>
      </c>
      <c r="K1909" s="6" t="str">
        <f t="shared" si="176"/>
        <v>No</v>
      </c>
      <c r="L1909" s="6">
        <f t="shared" si="177"/>
        <v>1</v>
      </c>
      <c r="M1909" s="6" t="str">
        <f t="shared" si="178"/>
        <v>Obesity</v>
      </c>
      <c r="N1909" s="6" t="str">
        <f t="shared" si="179"/>
        <v>Normal</v>
      </c>
    </row>
    <row r="1910" spans="1:14" ht="15" customHeight="1" x14ac:dyDescent="0.3">
      <c r="A1910" t="s">
        <v>3830</v>
      </c>
      <c r="B1910">
        <v>34.21</v>
      </c>
      <c r="C1910">
        <v>4.4800000000000004</v>
      </c>
      <c r="D1910" t="s">
        <v>4699</v>
      </c>
      <c r="E1910" t="s">
        <v>4697</v>
      </c>
      <c r="F1910" t="s">
        <v>4697</v>
      </c>
      <c r="G1910">
        <v>1</v>
      </c>
      <c r="H1910" t="s">
        <v>4697</v>
      </c>
      <c r="I1910" s="6" t="str">
        <f t="shared" si="174"/>
        <v>Yes</v>
      </c>
      <c r="J1910" s="6" t="str">
        <f t="shared" si="175"/>
        <v>No</v>
      </c>
      <c r="K1910" s="6" t="str">
        <f t="shared" si="176"/>
        <v>No</v>
      </c>
      <c r="L1910" s="6">
        <f t="shared" si="177"/>
        <v>1</v>
      </c>
      <c r="M1910" s="6" t="str">
        <f t="shared" si="178"/>
        <v>Obesity</v>
      </c>
      <c r="N1910" s="6" t="str">
        <f t="shared" si="179"/>
        <v>Normal</v>
      </c>
    </row>
    <row r="1911" spans="1:14" ht="15" customHeight="1" x14ac:dyDescent="0.3">
      <c r="A1911" t="s">
        <v>3832</v>
      </c>
      <c r="B1911">
        <v>34.86</v>
      </c>
      <c r="C1911">
        <v>10.97</v>
      </c>
      <c r="D1911" t="s">
        <v>4697</v>
      </c>
      <c r="E1911" t="s">
        <v>4697</v>
      </c>
      <c r="F1911" t="s">
        <v>4697</v>
      </c>
      <c r="G1911" t="s">
        <v>4698</v>
      </c>
      <c r="H1911" t="s">
        <v>4697</v>
      </c>
      <c r="I1911" s="6" t="str">
        <f t="shared" si="174"/>
        <v>No</v>
      </c>
      <c r="J1911" s="6" t="str">
        <f t="shared" si="175"/>
        <v>No</v>
      </c>
      <c r="K1911" s="6" t="str">
        <f t="shared" si="176"/>
        <v>No</v>
      </c>
      <c r="L1911" s="6">
        <f t="shared" si="177"/>
        <v>0</v>
      </c>
      <c r="M1911" s="6" t="str">
        <f t="shared" si="178"/>
        <v>Obesity</v>
      </c>
      <c r="N1911" s="6" t="str">
        <f t="shared" si="179"/>
        <v>Diabetic</v>
      </c>
    </row>
    <row r="1912" spans="1:14" ht="15" customHeight="1" x14ac:dyDescent="0.3">
      <c r="A1912" t="s">
        <v>3834</v>
      </c>
      <c r="B1912">
        <v>34.58</v>
      </c>
      <c r="C1912">
        <v>5.14</v>
      </c>
      <c r="D1912" t="s">
        <v>4697</v>
      </c>
      <c r="E1912" t="s">
        <v>4699</v>
      </c>
      <c r="F1912" t="s">
        <v>4697</v>
      </c>
      <c r="G1912">
        <v>2</v>
      </c>
      <c r="H1912" t="s">
        <v>4697</v>
      </c>
      <c r="I1912" s="6" t="str">
        <f t="shared" si="174"/>
        <v>No</v>
      </c>
      <c r="J1912" s="6" t="str">
        <f t="shared" si="175"/>
        <v>Yes</v>
      </c>
      <c r="K1912" s="6" t="str">
        <f t="shared" si="176"/>
        <v>No</v>
      </c>
      <c r="L1912" s="6">
        <f t="shared" si="177"/>
        <v>2</v>
      </c>
      <c r="M1912" s="6" t="str">
        <f t="shared" si="178"/>
        <v>Obesity</v>
      </c>
      <c r="N1912" s="6" t="str">
        <f t="shared" si="179"/>
        <v>Normal</v>
      </c>
    </row>
    <row r="1913" spans="1:14" ht="15" customHeight="1" x14ac:dyDescent="0.3">
      <c r="A1913" t="s">
        <v>3836</v>
      </c>
      <c r="B1913">
        <v>17.940000000000001</v>
      </c>
      <c r="C1913">
        <v>5.17</v>
      </c>
      <c r="D1913" t="s">
        <v>4699</v>
      </c>
      <c r="E1913" t="s">
        <v>4697</v>
      </c>
      <c r="F1913" t="s">
        <v>4697</v>
      </c>
      <c r="G1913" t="s">
        <v>4698</v>
      </c>
      <c r="H1913" t="s">
        <v>4697</v>
      </c>
      <c r="I1913" s="6" t="str">
        <f t="shared" si="174"/>
        <v>Yes</v>
      </c>
      <c r="J1913" s="6" t="str">
        <f t="shared" si="175"/>
        <v>No</v>
      </c>
      <c r="K1913" s="6" t="str">
        <f t="shared" si="176"/>
        <v>No</v>
      </c>
      <c r="L1913" s="6">
        <f t="shared" si="177"/>
        <v>0</v>
      </c>
      <c r="M1913" s="6" t="str">
        <f t="shared" si="178"/>
        <v>Underweight</v>
      </c>
      <c r="N1913" s="6" t="str">
        <f t="shared" si="179"/>
        <v>Normal</v>
      </c>
    </row>
    <row r="1914" spans="1:14" ht="15" customHeight="1" x14ac:dyDescent="0.3">
      <c r="A1914" t="s">
        <v>3838</v>
      </c>
      <c r="B1914">
        <v>26.8</v>
      </c>
      <c r="C1914">
        <v>6.18</v>
      </c>
      <c r="D1914" t="s">
        <v>4699</v>
      </c>
      <c r="E1914" t="s">
        <v>4697</v>
      </c>
      <c r="F1914" t="s">
        <v>4700</v>
      </c>
      <c r="G1914">
        <v>1</v>
      </c>
      <c r="H1914" t="s">
        <v>4697</v>
      </c>
      <c r="I1914" s="6" t="str">
        <f t="shared" si="174"/>
        <v>Yes</v>
      </c>
      <c r="J1914" s="6" t="str">
        <f t="shared" si="175"/>
        <v>No</v>
      </c>
      <c r="K1914" s="6" t="str">
        <f t="shared" si="176"/>
        <v>No</v>
      </c>
      <c r="L1914" s="6">
        <f t="shared" si="177"/>
        <v>1</v>
      </c>
      <c r="M1914" s="6" t="str">
        <f t="shared" si="178"/>
        <v>Overweight</v>
      </c>
      <c r="N1914" s="6" t="str">
        <f t="shared" si="179"/>
        <v>Prediabetic</v>
      </c>
    </row>
    <row r="1915" spans="1:14" ht="15" customHeight="1" x14ac:dyDescent="0.3">
      <c r="A1915" t="s">
        <v>3840</v>
      </c>
      <c r="B1915">
        <v>17.690000000000001</v>
      </c>
      <c r="C1915">
        <v>9.07</v>
      </c>
      <c r="D1915" t="s">
        <v>4699</v>
      </c>
      <c r="E1915" t="s">
        <v>4697</v>
      </c>
      <c r="F1915" t="s">
        <v>4697</v>
      </c>
      <c r="G1915" t="s">
        <v>4698</v>
      </c>
      <c r="H1915" t="s">
        <v>4697</v>
      </c>
      <c r="I1915" s="6" t="str">
        <f t="shared" si="174"/>
        <v>Yes</v>
      </c>
      <c r="J1915" s="6" t="str">
        <f t="shared" si="175"/>
        <v>No</v>
      </c>
      <c r="K1915" s="6" t="str">
        <f t="shared" si="176"/>
        <v>No</v>
      </c>
      <c r="L1915" s="6">
        <f t="shared" si="177"/>
        <v>0</v>
      </c>
      <c r="M1915" s="6" t="str">
        <f t="shared" si="178"/>
        <v>Underweight</v>
      </c>
      <c r="N1915" s="6" t="str">
        <f t="shared" si="179"/>
        <v>Diabetic</v>
      </c>
    </row>
    <row r="1916" spans="1:14" ht="15" customHeight="1" x14ac:dyDescent="0.3">
      <c r="A1916" t="s">
        <v>3842</v>
      </c>
      <c r="B1916">
        <v>25.77</v>
      </c>
      <c r="C1916">
        <v>4.43</v>
      </c>
      <c r="D1916" t="s">
        <v>4697</v>
      </c>
      <c r="E1916" t="s">
        <v>4697</v>
      </c>
      <c r="F1916" t="s">
        <v>4700</v>
      </c>
      <c r="G1916">
        <v>1</v>
      </c>
      <c r="H1916" t="s">
        <v>4697</v>
      </c>
      <c r="I1916" s="6" t="str">
        <f t="shared" si="174"/>
        <v>No</v>
      </c>
      <c r="J1916" s="6" t="str">
        <f t="shared" si="175"/>
        <v>No</v>
      </c>
      <c r="K1916" s="6" t="str">
        <f t="shared" si="176"/>
        <v>No</v>
      </c>
      <c r="L1916" s="6">
        <f t="shared" si="177"/>
        <v>1</v>
      </c>
      <c r="M1916" s="6" t="str">
        <f t="shared" si="178"/>
        <v>Overweight</v>
      </c>
      <c r="N1916" s="6" t="str">
        <f t="shared" si="179"/>
        <v>Normal</v>
      </c>
    </row>
    <row r="1917" spans="1:14" ht="15" customHeight="1" x14ac:dyDescent="0.3">
      <c r="A1917" t="s">
        <v>3844</v>
      </c>
      <c r="B1917">
        <v>34.46</v>
      </c>
      <c r="C1917">
        <v>4.17</v>
      </c>
      <c r="D1917" t="s">
        <v>4697</v>
      </c>
      <c r="E1917" t="s">
        <v>4699</v>
      </c>
      <c r="F1917" t="s">
        <v>4697</v>
      </c>
      <c r="G1917">
        <v>1</v>
      </c>
      <c r="H1917" t="s">
        <v>4697</v>
      </c>
      <c r="I1917" s="6" t="str">
        <f t="shared" si="174"/>
        <v>No</v>
      </c>
      <c r="J1917" s="6" t="str">
        <f t="shared" si="175"/>
        <v>Yes</v>
      </c>
      <c r="K1917" s="6" t="str">
        <f t="shared" si="176"/>
        <v>No</v>
      </c>
      <c r="L1917" s="6">
        <f t="shared" si="177"/>
        <v>1</v>
      </c>
      <c r="M1917" s="6" t="str">
        <f t="shared" si="178"/>
        <v>Obesity</v>
      </c>
      <c r="N1917" s="6" t="str">
        <f t="shared" si="179"/>
        <v>Normal</v>
      </c>
    </row>
    <row r="1918" spans="1:14" ht="15" customHeight="1" x14ac:dyDescent="0.3">
      <c r="A1918" t="s">
        <v>3846</v>
      </c>
      <c r="B1918">
        <v>30.875</v>
      </c>
      <c r="C1918">
        <v>4.95</v>
      </c>
      <c r="D1918" t="s">
        <v>4699</v>
      </c>
      <c r="E1918" t="s">
        <v>4697</v>
      </c>
      <c r="F1918" t="s">
        <v>4697</v>
      </c>
      <c r="G1918" t="s">
        <v>4698</v>
      </c>
      <c r="H1918" t="s">
        <v>4697</v>
      </c>
      <c r="I1918" s="6" t="str">
        <f t="shared" si="174"/>
        <v>Yes</v>
      </c>
      <c r="J1918" s="6" t="str">
        <f t="shared" si="175"/>
        <v>No</v>
      </c>
      <c r="K1918" s="6" t="str">
        <f t="shared" si="176"/>
        <v>No</v>
      </c>
      <c r="L1918" s="6">
        <f t="shared" si="177"/>
        <v>0</v>
      </c>
      <c r="M1918" s="6" t="str">
        <f t="shared" si="178"/>
        <v>Obesity</v>
      </c>
      <c r="N1918" s="6" t="str">
        <f t="shared" si="179"/>
        <v>Normal</v>
      </c>
    </row>
    <row r="1919" spans="1:14" ht="15" customHeight="1" x14ac:dyDescent="0.3">
      <c r="A1919" t="s">
        <v>3848</v>
      </c>
      <c r="B1919">
        <v>39.49</v>
      </c>
      <c r="C1919">
        <v>5.13</v>
      </c>
      <c r="D1919" t="s">
        <v>4697</v>
      </c>
      <c r="E1919" t="s">
        <v>4697</v>
      </c>
      <c r="F1919" t="s">
        <v>4697</v>
      </c>
      <c r="G1919" t="s">
        <v>4698</v>
      </c>
      <c r="H1919" t="s">
        <v>4697</v>
      </c>
      <c r="I1919" s="6" t="str">
        <f t="shared" si="174"/>
        <v>No</v>
      </c>
      <c r="J1919" s="6" t="str">
        <f t="shared" si="175"/>
        <v>No</v>
      </c>
      <c r="K1919" s="6" t="str">
        <f t="shared" si="176"/>
        <v>No</v>
      </c>
      <c r="L1919" s="6">
        <f t="shared" si="177"/>
        <v>0</v>
      </c>
      <c r="M1919" s="6" t="str">
        <f t="shared" si="178"/>
        <v>Obesity</v>
      </c>
      <c r="N1919" s="6" t="str">
        <f t="shared" si="179"/>
        <v>Normal</v>
      </c>
    </row>
    <row r="1920" spans="1:14" ht="15" customHeight="1" x14ac:dyDescent="0.3">
      <c r="A1920" t="s">
        <v>3850</v>
      </c>
      <c r="B1920">
        <v>28.88</v>
      </c>
      <c r="C1920">
        <v>4.0999999999999996</v>
      </c>
      <c r="D1920" t="s">
        <v>4697</v>
      </c>
      <c r="E1920" t="s">
        <v>4697</v>
      </c>
      <c r="F1920" t="s">
        <v>4697</v>
      </c>
      <c r="G1920" t="s">
        <v>4698</v>
      </c>
      <c r="H1920" t="s">
        <v>4697</v>
      </c>
      <c r="I1920" s="6" t="str">
        <f t="shared" si="174"/>
        <v>No</v>
      </c>
      <c r="J1920" s="6" t="str">
        <f t="shared" si="175"/>
        <v>No</v>
      </c>
      <c r="K1920" s="6" t="str">
        <f t="shared" si="176"/>
        <v>No</v>
      </c>
      <c r="L1920" s="6">
        <f t="shared" si="177"/>
        <v>0</v>
      </c>
      <c r="M1920" s="6" t="str">
        <f t="shared" si="178"/>
        <v>Overweight</v>
      </c>
      <c r="N1920" s="6" t="str">
        <f t="shared" si="179"/>
        <v>Normal</v>
      </c>
    </row>
    <row r="1921" spans="1:14" ht="15" customHeight="1" x14ac:dyDescent="0.3">
      <c r="A1921" t="s">
        <v>3852</v>
      </c>
      <c r="B1921">
        <v>20.234999999999999</v>
      </c>
      <c r="C1921">
        <v>5.01</v>
      </c>
      <c r="D1921" t="s">
        <v>4699</v>
      </c>
      <c r="E1921" t="s">
        <v>4697</v>
      </c>
      <c r="F1921" t="s">
        <v>4697</v>
      </c>
      <c r="G1921" t="s">
        <v>4698</v>
      </c>
      <c r="H1921" t="s">
        <v>4697</v>
      </c>
      <c r="I1921" s="6" t="str">
        <f t="shared" si="174"/>
        <v>Yes</v>
      </c>
      <c r="J1921" s="6" t="str">
        <f t="shared" si="175"/>
        <v>No</v>
      </c>
      <c r="K1921" s="6" t="str">
        <f t="shared" si="176"/>
        <v>No</v>
      </c>
      <c r="L1921" s="6">
        <f t="shared" si="177"/>
        <v>0</v>
      </c>
      <c r="M1921" s="6" t="str">
        <f t="shared" si="178"/>
        <v>Normal Weight</v>
      </c>
      <c r="N1921" s="6" t="str">
        <f t="shared" si="179"/>
        <v>Normal</v>
      </c>
    </row>
    <row r="1922" spans="1:14" ht="15" customHeight="1" x14ac:dyDescent="0.3">
      <c r="A1922" t="s">
        <v>3854</v>
      </c>
      <c r="B1922">
        <v>30.67</v>
      </c>
      <c r="C1922">
        <v>5.09</v>
      </c>
      <c r="D1922" t="s">
        <v>4699</v>
      </c>
      <c r="E1922" t="s">
        <v>4697</v>
      </c>
      <c r="F1922" t="s">
        <v>4697</v>
      </c>
      <c r="G1922" t="s">
        <v>4698</v>
      </c>
      <c r="H1922" t="s">
        <v>4697</v>
      </c>
      <c r="I1922" s="6" t="str">
        <f t="shared" ref="I1922:I1985" si="180">PROPER(D1922)</f>
        <v>Yes</v>
      </c>
      <c r="J1922" s="6" t="str">
        <f t="shared" ref="J1922:J1985" si="181">PROPER(E1922)</f>
        <v>No</v>
      </c>
      <c r="K1922" s="6" t="str">
        <f t="shared" ref="K1922:K1985" si="182">IF(H1922="?",$K$4,PROPER(H1922))</f>
        <v>No</v>
      </c>
      <c r="L1922" s="6">
        <f t="shared" ref="L1922:L1985" si="183">IF(G1922="No major surgery",0,G1922)</f>
        <v>0</v>
      </c>
      <c r="M1922" s="6" t="str">
        <f t="shared" ref="M1922:M1985" si="184">IF(B1922&lt;18.5,"Underweight",IF(B1922&lt;=24.9,"Normal Weight",IF(B1922&lt;=29.9,"Overweight","Obesity")))</f>
        <v>Obesity</v>
      </c>
      <c r="N1922" s="6" t="str">
        <f t="shared" ref="N1922:N1985" si="185">IF(C1922&lt;5.7,"Normal",IF(C1922&lt;=6.4,"Prediabetic","Diabetic"))</f>
        <v>Normal</v>
      </c>
    </row>
    <row r="1923" spans="1:14" ht="15" customHeight="1" x14ac:dyDescent="0.3">
      <c r="A1923" t="s">
        <v>3856</v>
      </c>
      <c r="B1923">
        <v>30.875</v>
      </c>
      <c r="C1923">
        <v>6.49</v>
      </c>
      <c r="D1923" t="s">
        <v>4697</v>
      </c>
      <c r="E1923" t="s">
        <v>4697</v>
      </c>
      <c r="F1923" t="s">
        <v>4697</v>
      </c>
      <c r="G1923" t="s">
        <v>4698</v>
      </c>
      <c r="H1923" t="s">
        <v>4697</v>
      </c>
      <c r="I1923" s="6" t="str">
        <f t="shared" si="180"/>
        <v>No</v>
      </c>
      <c r="J1923" s="6" t="str">
        <f t="shared" si="181"/>
        <v>No</v>
      </c>
      <c r="K1923" s="6" t="str">
        <f t="shared" si="182"/>
        <v>No</v>
      </c>
      <c r="L1923" s="6">
        <f t="shared" si="183"/>
        <v>0</v>
      </c>
      <c r="M1923" s="6" t="str">
        <f t="shared" si="184"/>
        <v>Obesity</v>
      </c>
      <c r="N1923" s="6" t="str">
        <f t="shared" si="185"/>
        <v>Diabetic</v>
      </c>
    </row>
    <row r="1924" spans="1:14" ht="15" customHeight="1" x14ac:dyDescent="0.3">
      <c r="A1924" t="s">
        <v>3858</v>
      </c>
      <c r="B1924">
        <v>23.8</v>
      </c>
      <c r="C1924">
        <v>4.08</v>
      </c>
      <c r="D1924" t="s">
        <v>4697</v>
      </c>
      <c r="E1924" t="s">
        <v>4697</v>
      </c>
      <c r="F1924" t="s">
        <v>4697</v>
      </c>
      <c r="G1924" t="s">
        <v>4698</v>
      </c>
      <c r="H1924" t="s">
        <v>4697</v>
      </c>
      <c r="I1924" s="6" t="str">
        <f t="shared" si="180"/>
        <v>No</v>
      </c>
      <c r="J1924" s="6" t="str">
        <f t="shared" si="181"/>
        <v>No</v>
      </c>
      <c r="K1924" s="6" t="str">
        <f t="shared" si="182"/>
        <v>No</v>
      </c>
      <c r="L1924" s="6">
        <f t="shared" si="183"/>
        <v>0</v>
      </c>
      <c r="M1924" s="6" t="str">
        <f t="shared" si="184"/>
        <v>Normal Weight</v>
      </c>
      <c r="N1924" s="6" t="str">
        <f t="shared" si="185"/>
        <v>Normal</v>
      </c>
    </row>
    <row r="1925" spans="1:14" ht="15" customHeight="1" x14ac:dyDescent="0.3">
      <c r="A1925" t="s">
        <v>3860</v>
      </c>
      <c r="B1925">
        <v>15.37</v>
      </c>
      <c r="C1925">
        <v>8.6300000000000008</v>
      </c>
      <c r="D1925" t="s">
        <v>4699</v>
      </c>
      <c r="E1925" t="s">
        <v>4697</v>
      </c>
      <c r="F1925" t="s">
        <v>4697</v>
      </c>
      <c r="G1925" t="s">
        <v>4698</v>
      </c>
      <c r="H1925" t="s">
        <v>4697</v>
      </c>
      <c r="I1925" s="6" t="str">
        <f t="shared" si="180"/>
        <v>Yes</v>
      </c>
      <c r="J1925" s="6" t="str">
        <f t="shared" si="181"/>
        <v>No</v>
      </c>
      <c r="K1925" s="6" t="str">
        <f t="shared" si="182"/>
        <v>No</v>
      </c>
      <c r="L1925" s="6">
        <f t="shared" si="183"/>
        <v>0</v>
      </c>
      <c r="M1925" s="6" t="str">
        <f t="shared" si="184"/>
        <v>Underweight</v>
      </c>
      <c r="N1925" s="6" t="str">
        <f t="shared" si="185"/>
        <v>Diabetic</v>
      </c>
    </row>
    <row r="1926" spans="1:14" ht="15" customHeight="1" x14ac:dyDescent="0.3">
      <c r="A1926" t="s">
        <v>3862</v>
      </c>
      <c r="B1926">
        <v>30.4</v>
      </c>
      <c r="C1926">
        <v>5.28</v>
      </c>
      <c r="D1926" t="s">
        <v>4697</v>
      </c>
      <c r="E1926" t="s">
        <v>4697</v>
      </c>
      <c r="F1926" t="s">
        <v>4697</v>
      </c>
      <c r="G1926" t="s">
        <v>4698</v>
      </c>
      <c r="H1926" t="s">
        <v>4697</v>
      </c>
      <c r="I1926" s="6" t="str">
        <f t="shared" si="180"/>
        <v>No</v>
      </c>
      <c r="J1926" s="6" t="str">
        <f t="shared" si="181"/>
        <v>No</v>
      </c>
      <c r="K1926" s="6" t="str">
        <f t="shared" si="182"/>
        <v>No</v>
      </c>
      <c r="L1926" s="6">
        <f t="shared" si="183"/>
        <v>0</v>
      </c>
      <c r="M1926" s="6" t="str">
        <f t="shared" si="184"/>
        <v>Obesity</v>
      </c>
      <c r="N1926" s="6" t="str">
        <f t="shared" si="185"/>
        <v>Normal</v>
      </c>
    </row>
    <row r="1927" spans="1:14" ht="15" customHeight="1" x14ac:dyDescent="0.3">
      <c r="A1927" t="s">
        <v>3864</v>
      </c>
      <c r="B1927">
        <v>19.48</v>
      </c>
      <c r="C1927">
        <v>5.63</v>
      </c>
      <c r="D1927" t="s">
        <v>4699</v>
      </c>
      <c r="E1927" t="s">
        <v>4697</v>
      </c>
      <c r="F1927" t="s">
        <v>4697</v>
      </c>
      <c r="G1927">
        <v>1</v>
      </c>
      <c r="H1927" t="s">
        <v>4697</v>
      </c>
      <c r="I1927" s="6" t="str">
        <f t="shared" si="180"/>
        <v>Yes</v>
      </c>
      <c r="J1927" s="6" t="str">
        <f t="shared" si="181"/>
        <v>No</v>
      </c>
      <c r="K1927" s="6" t="str">
        <f t="shared" si="182"/>
        <v>No</v>
      </c>
      <c r="L1927" s="6">
        <f t="shared" si="183"/>
        <v>1</v>
      </c>
      <c r="M1927" s="6" t="str">
        <f t="shared" si="184"/>
        <v>Normal Weight</v>
      </c>
      <c r="N1927" s="6" t="str">
        <f t="shared" si="185"/>
        <v>Normal</v>
      </c>
    </row>
    <row r="1928" spans="1:14" ht="15" customHeight="1" x14ac:dyDescent="0.3">
      <c r="A1928" t="s">
        <v>3866</v>
      </c>
      <c r="B1928">
        <v>16.96</v>
      </c>
      <c r="C1928">
        <v>11.47</v>
      </c>
      <c r="D1928" t="s">
        <v>4699</v>
      </c>
      <c r="E1928" t="s">
        <v>4697</v>
      </c>
      <c r="F1928" t="s">
        <v>4697</v>
      </c>
      <c r="G1928" t="s">
        <v>4698</v>
      </c>
      <c r="H1928" t="s">
        <v>4697</v>
      </c>
      <c r="I1928" s="6" t="str">
        <f t="shared" si="180"/>
        <v>Yes</v>
      </c>
      <c r="J1928" s="6" t="str">
        <f t="shared" si="181"/>
        <v>No</v>
      </c>
      <c r="K1928" s="6" t="str">
        <f t="shared" si="182"/>
        <v>No</v>
      </c>
      <c r="L1928" s="6">
        <f t="shared" si="183"/>
        <v>0</v>
      </c>
      <c r="M1928" s="6" t="str">
        <f t="shared" si="184"/>
        <v>Underweight</v>
      </c>
      <c r="N1928" s="6" t="str">
        <f t="shared" si="185"/>
        <v>Diabetic</v>
      </c>
    </row>
    <row r="1929" spans="1:14" ht="15" customHeight="1" x14ac:dyDescent="0.3">
      <c r="A1929" t="s">
        <v>3868</v>
      </c>
      <c r="B1929">
        <v>19.05</v>
      </c>
      <c r="C1929">
        <v>4.92</v>
      </c>
      <c r="D1929" t="s">
        <v>4697</v>
      </c>
      <c r="E1929" t="s">
        <v>4697</v>
      </c>
      <c r="F1929" t="s">
        <v>4697</v>
      </c>
      <c r="G1929">
        <v>1</v>
      </c>
      <c r="H1929" t="s">
        <v>4697</v>
      </c>
      <c r="I1929" s="6" t="str">
        <f t="shared" si="180"/>
        <v>No</v>
      </c>
      <c r="J1929" s="6" t="str">
        <f t="shared" si="181"/>
        <v>No</v>
      </c>
      <c r="K1929" s="6" t="str">
        <f t="shared" si="182"/>
        <v>No</v>
      </c>
      <c r="L1929" s="6">
        <f t="shared" si="183"/>
        <v>1</v>
      </c>
      <c r="M1929" s="6" t="str">
        <f t="shared" si="184"/>
        <v>Normal Weight</v>
      </c>
      <c r="N1929" s="6" t="str">
        <f t="shared" si="185"/>
        <v>Normal</v>
      </c>
    </row>
    <row r="1930" spans="1:14" ht="15" customHeight="1" x14ac:dyDescent="0.3">
      <c r="A1930" t="s">
        <v>3870</v>
      </c>
      <c r="B1930">
        <v>37.619999999999997</v>
      </c>
      <c r="C1930">
        <v>4.18</v>
      </c>
      <c r="D1930" t="s">
        <v>4697</v>
      </c>
      <c r="E1930" t="s">
        <v>4697</v>
      </c>
      <c r="F1930" t="s">
        <v>4697</v>
      </c>
      <c r="G1930" t="s">
        <v>4698</v>
      </c>
      <c r="H1930" t="s">
        <v>4697</v>
      </c>
      <c r="I1930" s="6" t="str">
        <f t="shared" si="180"/>
        <v>No</v>
      </c>
      <c r="J1930" s="6" t="str">
        <f t="shared" si="181"/>
        <v>No</v>
      </c>
      <c r="K1930" s="6" t="str">
        <f t="shared" si="182"/>
        <v>No</v>
      </c>
      <c r="L1930" s="6">
        <f t="shared" si="183"/>
        <v>0</v>
      </c>
      <c r="M1930" s="6" t="str">
        <f t="shared" si="184"/>
        <v>Obesity</v>
      </c>
      <c r="N1930" s="6" t="str">
        <f t="shared" si="185"/>
        <v>Normal</v>
      </c>
    </row>
    <row r="1931" spans="1:14" ht="15" customHeight="1" x14ac:dyDescent="0.3">
      <c r="A1931" t="s">
        <v>3872</v>
      </c>
      <c r="B1931">
        <v>29.1</v>
      </c>
      <c r="C1931">
        <v>4.67</v>
      </c>
      <c r="D1931" t="s">
        <v>4697</v>
      </c>
      <c r="E1931" t="s">
        <v>4697</v>
      </c>
      <c r="F1931" t="s">
        <v>4697</v>
      </c>
      <c r="G1931" t="s">
        <v>4698</v>
      </c>
      <c r="H1931" t="s">
        <v>4697</v>
      </c>
      <c r="I1931" s="6" t="str">
        <f t="shared" si="180"/>
        <v>No</v>
      </c>
      <c r="J1931" s="6" t="str">
        <f t="shared" si="181"/>
        <v>No</v>
      </c>
      <c r="K1931" s="6" t="str">
        <f t="shared" si="182"/>
        <v>No</v>
      </c>
      <c r="L1931" s="6">
        <f t="shared" si="183"/>
        <v>0</v>
      </c>
      <c r="M1931" s="6" t="str">
        <f t="shared" si="184"/>
        <v>Overweight</v>
      </c>
      <c r="N1931" s="6" t="str">
        <f t="shared" si="185"/>
        <v>Normal</v>
      </c>
    </row>
    <row r="1932" spans="1:14" ht="15" customHeight="1" x14ac:dyDescent="0.3">
      <c r="A1932" t="s">
        <v>3874</v>
      </c>
      <c r="B1932">
        <v>26.62</v>
      </c>
      <c r="C1932">
        <v>6.24</v>
      </c>
      <c r="D1932" t="s">
        <v>4697</v>
      </c>
      <c r="E1932" t="s">
        <v>4697</v>
      </c>
      <c r="F1932" t="s">
        <v>4697</v>
      </c>
      <c r="G1932" t="s">
        <v>4698</v>
      </c>
      <c r="H1932" t="s">
        <v>4697</v>
      </c>
      <c r="I1932" s="6" t="str">
        <f t="shared" si="180"/>
        <v>No</v>
      </c>
      <c r="J1932" s="6" t="str">
        <f t="shared" si="181"/>
        <v>No</v>
      </c>
      <c r="K1932" s="6" t="str">
        <f t="shared" si="182"/>
        <v>No</v>
      </c>
      <c r="L1932" s="6">
        <f t="shared" si="183"/>
        <v>0</v>
      </c>
      <c r="M1932" s="6" t="str">
        <f t="shared" si="184"/>
        <v>Overweight</v>
      </c>
      <c r="N1932" s="6" t="str">
        <f t="shared" si="185"/>
        <v>Prediabetic</v>
      </c>
    </row>
    <row r="1933" spans="1:14" ht="15" customHeight="1" x14ac:dyDescent="0.3">
      <c r="A1933" t="s">
        <v>3876</v>
      </c>
      <c r="B1933">
        <v>25.74</v>
      </c>
      <c r="C1933">
        <v>5.99</v>
      </c>
      <c r="D1933" t="s">
        <v>4697</v>
      </c>
      <c r="E1933" t="s">
        <v>4697</v>
      </c>
      <c r="F1933" t="s">
        <v>4697</v>
      </c>
      <c r="G1933" t="s">
        <v>4698</v>
      </c>
      <c r="H1933" t="s">
        <v>4697</v>
      </c>
      <c r="I1933" s="6" t="str">
        <f t="shared" si="180"/>
        <v>No</v>
      </c>
      <c r="J1933" s="6" t="str">
        <f t="shared" si="181"/>
        <v>No</v>
      </c>
      <c r="K1933" s="6" t="str">
        <f t="shared" si="182"/>
        <v>No</v>
      </c>
      <c r="L1933" s="6">
        <f t="shared" si="183"/>
        <v>0</v>
      </c>
      <c r="M1933" s="6" t="str">
        <f t="shared" si="184"/>
        <v>Overweight</v>
      </c>
      <c r="N1933" s="6" t="str">
        <f t="shared" si="185"/>
        <v>Prediabetic</v>
      </c>
    </row>
    <row r="1934" spans="1:14" ht="15" customHeight="1" x14ac:dyDescent="0.3">
      <c r="A1934" t="s">
        <v>3878</v>
      </c>
      <c r="B1934">
        <v>18.22</v>
      </c>
      <c r="C1934">
        <v>10.27</v>
      </c>
      <c r="D1934" t="s">
        <v>4699</v>
      </c>
      <c r="E1934" t="s">
        <v>4697</v>
      </c>
      <c r="F1934" t="s">
        <v>4697</v>
      </c>
      <c r="G1934">
        <v>1</v>
      </c>
      <c r="H1934" t="s">
        <v>4697</v>
      </c>
      <c r="I1934" s="6" t="str">
        <f t="shared" si="180"/>
        <v>Yes</v>
      </c>
      <c r="J1934" s="6" t="str">
        <f t="shared" si="181"/>
        <v>No</v>
      </c>
      <c r="K1934" s="6" t="str">
        <f t="shared" si="182"/>
        <v>No</v>
      </c>
      <c r="L1934" s="6">
        <f t="shared" si="183"/>
        <v>1</v>
      </c>
      <c r="M1934" s="6" t="str">
        <f t="shared" si="184"/>
        <v>Underweight</v>
      </c>
      <c r="N1934" s="6" t="str">
        <f t="shared" si="185"/>
        <v>Diabetic</v>
      </c>
    </row>
    <row r="1935" spans="1:14" ht="15" customHeight="1" x14ac:dyDescent="0.3">
      <c r="A1935" t="s">
        <v>3880</v>
      </c>
      <c r="B1935">
        <v>26.03</v>
      </c>
      <c r="C1935">
        <v>5.97</v>
      </c>
      <c r="D1935" t="s">
        <v>4697</v>
      </c>
      <c r="E1935" t="s">
        <v>4697</v>
      </c>
      <c r="F1935" t="s">
        <v>4700</v>
      </c>
      <c r="G1935">
        <v>1</v>
      </c>
      <c r="H1935" t="s">
        <v>4697</v>
      </c>
      <c r="I1935" s="6" t="str">
        <f t="shared" si="180"/>
        <v>No</v>
      </c>
      <c r="J1935" s="6" t="str">
        <f t="shared" si="181"/>
        <v>No</v>
      </c>
      <c r="K1935" s="6" t="str">
        <f t="shared" si="182"/>
        <v>No</v>
      </c>
      <c r="L1935" s="6">
        <f t="shared" si="183"/>
        <v>1</v>
      </c>
      <c r="M1935" s="6" t="str">
        <f t="shared" si="184"/>
        <v>Overweight</v>
      </c>
      <c r="N1935" s="6" t="str">
        <f t="shared" si="185"/>
        <v>Prediabetic</v>
      </c>
    </row>
    <row r="1936" spans="1:14" ht="15" customHeight="1" x14ac:dyDescent="0.3">
      <c r="A1936" t="s">
        <v>3882</v>
      </c>
      <c r="B1936">
        <v>17.29</v>
      </c>
      <c r="C1936">
        <v>4.9800000000000004</v>
      </c>
      <c r="D1936" t="s">
        <v>4697</v>
      </c>
      <c r="E1936" t="s">
        <v>4697</v>
      </c>
      <c r="F1936" t="s">
        <v>4697</v>
      </c>
      <c r="G1936" t="s">
        <v>4698</v>
      </c>
      <c r="H1936" t="s">
        <v>4697</v>
      </c>
      <c r="I1936" s="6" t="str">
        <f t="shared" si="180"/>
        <v>No</v>
      </c>
      <c r="J1936" s="6" t="str">
        <f t="shared" si="181"/>
        <v>No</v>
      </c>
      <c r="K1936" s="6" t="str">
        <f t="shared" si="182"/>
        <v>No</v>
      </c>
      <c r="L1936" s="6">
        <f t="shared" si="183"/>
        <v>0</v>
      </c>
      <c r="M1936" s="6" t="str">
        <f t="shared" si="184"/>
        <v>Underweight</v>
      </c>
      <c r="N1936" s="6" t="str">
        <f t="shared" si="185"/>
        <v>Normal</v>
      </c>
    </row>
    <row r="1937" spans="1:14" ht="15" customHeight="1" x14ac:dyDescent="0.3">
      <c r="A1937" t="s">
        <v>3884</v>
      </c>
      <c r="B1937">
        <v>18.170000000000002</v>
      </c>
      <c r="C1937">
        <v>6.91</v>
      </c>
      <c r="D1937" t="s">
        <v>4699</v>
      </c>
      <c r="E1937" t="s">
        <v>4697</v>
      </c>
      <c r="F1937" t="s">
        <v>4697</v>
      </c>
      <c r="G1937">
        <v>1</v>
      </c>
      <c r="H1937" t="s">
        <v>4697</v>
      </c>
      <c r="I1937" s="6" t="str">
        <f t="shared" si="180"/>
        <v>Yes</v>
      </c>
      <c r="J1937" s="6" t="str">
        <f t="shared" si="181"/>
        <v>No</v>
      </c>
      <c r="K1937" s="6" t="str">
        <f t="shared" si="182"/>
        <v>No</v>
      </c>
      <c r="L1937" s="6">
        <f t="shared" si="183"/>
        <v>1</v>
      </c>
      <c r="M1937" s="6" t="str">
        <f t="shared" si="184"/>
        <v>Underweight</v>
      </c>
      <c r="N1937" s="6" t="str">
        <f t="shared" si="185"/>
        <v>Diabetic</v>
      </c>
    </row>
    <row r="1938" spans="1:14" ht="15" customHeight="1" x14ac:dyDescent="0.3">
      <c r="A1938" t="s">
        <v>3886</v>
      </c>
      <c r="B1938">
        <v>32.54</v>
      </c>
      <c r="C1938">
        <v>6.38</v>
      </c>
      <c r="D1938" t="s">
        <v>4697</v>
      </c>
      <c r="E1938" t="s">
        <v>4699</v>
      </c>
      <c r="F1938" t="s">
        <v>4697</v>
      </c>
      <c r="G1938">
        <v>1</v>
      </c>
      <c r="H1938" t="s">
        <v>4697</v>
      </c>
      <c r="I1938" s="6" t="str">
        <f t="shared" si="180"/>
        <v>No</v>
      </c>
      <c r="J1938" s="6" t="str">
        <f t="shared" si="181"/>
        <v>Yes</v>
      </c>
      <c r="K1938" s="6" t="str">
        <f t="shared" si="182"/>
        <v>No</v>
      </c>
      <c r="L1938" s="6">
        <f t="shared" si="183"/>
        <v>1</v>
      </c>
      <c r="M1938" s="6" t="str">
        <f t="shared" si="184"/>
        <v>Obesity</v>
      </c>
      <c r="N1938" s="6" t="str">
        <f t="shared" si="185"/>
        <v>Prediabetic</v>
      </c>
    </row>
    <row r="1939" spans="1:14" ht="15" customHeight="1" x14ac:dyDescent="0.3">
      <c r="A1939" t="s">
        <v>3888</v>
      </c>
      <c r="B1939">
        <v>30.25</v>
      </c>
      <c r="C1939">
        <v>4.7699999999999996</v>
      </c>
      <c r="D1939" t="s">
        <v>4697</v>
      </c>
      <c r="E1939" t="s">
        <v>4697</v>
      </c>
      <c r="F1939" t="s">
        <v>4697</v>
      </c>
      <c r="G1939" t="s">
        <v>4698</v>
      </c>
      <c r="H1939" t="s">
        <v>4697</v>
      </c>
      <c r="I1939" s="6" t="str">
        <f t="shared" si="180"/>
        <v>No</v>
      </c>
      <c r="J1939" s="6" t="str">
        <f t="shared" si="181"/>
        <v>No</v>
      </c>
      <c r="K1939" s="6" t="str">
        <f t="shared" si="182"/>
        <v>No</v>
      </c>
      <c r="L1939" s="6">
        <f t="shared" si="183"/>
        <v>0</v>
      </c>
      <c r="M1939" s="6" t="str">
        <f t="shared" si="184"/>
        <v>Obesity</v>
      </c>
      <c r="N1939" s="6" t="str">
        <f t="shared" si="185"/>
        <v>Normal</v>
      </c>
    </row>
    <row r="1940" spans="1:14" ht="15" customHeight="1" x14ac:dyDescent="0.3">
      <c r="A1940" t="s">
        <v>3890</v>
      </c>
      <c r="B1940">
        <v>19.59</v>
      </c>
      <c r="C1940">
        <v>6.04</v>
      </c>
      <c r="D1940" t="s">
        <v>4699</v>
      </c>
      <c r="E1940" t="s">
        <v>4697</v>
      </c>
      <c r="F1940" t="s">
        <v>4697</v>
      </c>
      <c r="G1940">
        <v>1</v>
      </c>
      <c r="H1940" t="s">
        <v>4697</v>
      </c>
      <c r="I1940" s="6" t="str">
        <f t="shared" si="180"/>
        <v>Yes</v>
      </c>
      <c r="J1940" s="6" t="str">
        <f t="shared" si="181"/>
        <v>No</v>
      </c>
      <c r="K1940" s="6" t="str">
        <f t="shared" si="182"/>
        <v>No</v>
      </c>
      <c r="L1940" s="6">
        <f t="shared" si="183"/>
        <v>1</v>
      </c>
      <c r="M1940" s="6" t="str">
        <f t="shared" si="184"/>
        <v>Normal Weight</v>
      </c>
      <c r="N1940" s="6" t="str">
        <f t="shared" si="185"/>
        <v>Prediabetic</v>
      </c>
    </row>
    <row r="1941" spans="1:14" ht="15" customHeight="1" x14ac:dyDescent="0.3">
      <c r="A1941" t="s">
        <v>3892</v>
      </c>
      <c r="B1941">
        <v>45.9</v>
      </c>
      <c r="C1941">
        <v>4.3</v>
      </c>
      <c r="D1941" t="s">
        <v>4699</v>
      </c>
      <c r="E1941" t="s">
        <v>4697</v>
      </c>
      <c r="F1941" t="s">
        <v>4697</v>
      </c>
      <c r="G1941">
        <v>1</v>
      </c>
      <c r="H1941" t="s">
        <v>4697</v>
      </c>
      <c r="I1941" s="6" t="str">
        <f t="shared" si="180"/>
        <v>Yes</v>
      </c>
      <c r="J1941" s="6" t="str">
        <f t="shared" si="181"/>
        <v>No</v>
      </c>
      <c r="K1941" s="6" t="str">
        <f t="shared" si="182"/>
        <v>No</v>
      </c>
      <c r="L1941" s="6">
        <f t="shared" si="183"/>
        <v>1</v>
      </c>
      <c r="M1941" s="6" t="str">
        <f t="shared" si="184"/>
        <v>Obesity</v>
      </c>
      <c r="N1941" s="6" t="str">
        <f t="shared" si="185"/>
        <v>Normal</v>
      </c>
    </row>
    <row r="1942" spans="1:14" ht="15" customHeight="1" x14ac:dyDescent="0.3">
      <c r="A1942" t="s">
        <v>3894</v>
      </c>
      <c r="B1942">
        <v>17.059999999999999</v>
      </c>
      <c r="C1942">
        <v>8.75</v>
      </c>
      <c r="D1942" t="s">
        <v>4699</v>
      </c>
      <c r="E1942" t="s">
        <v>4697</v>
      </c>
      <c r="F1942" t="s">
        <v>4697</v>
      </c>
      <c r="G1942" t="s">
        <v>4698</v>
      </c>
      <c r="H1942" t="s">
        <v>4697</v>
      </c>
      <c r="I1942" s="6" t="str">
        <f t="shared" si="180"/>
        <v>Yes</v>
      </c>
      <c r="J1942" s="6" t="str">
        <f t="shared" si="181"/>
        <v>No</v>
      </c>
      <c r="K1942" s="6" t="str">
        <f t="shared" si="182"/>
        <v>No</v>
      </c>
      <c r="L1942" s="6">
        <f t="shared" si="183"/>
        <v>0</v>
      </c>
      <c r="M1942" s="6" t="str">
        <f t="shared" si="184"/>
        <v>Underweight</v>
      </c>
      <c r="N1942" s="6" t="str">
        <f t="shared" si="185"/>
        <v>Diabetic</v>
      </c>
    </row>
    <row r="1943" spans="1:14" ht="15" customHeight="1" x14ac:dyDescent="0.3">
      <c r="A1943" t="s">
        <v>3896</v>
      </c>
      <c r="B1943">
        <v>32.07</v>
      </c>
      <c r="C1943">
        <v>5.25</v>
      </c>
      <c r="D1943" t="s">
        <v>4697</v>
      </c>
      <c r="E1943" t="s">
        <v>4697</v>
      </c>
      <c r="F1943" t="s">
        <v>4700</v>
      </c>
      <c r="G1943">
        <v>1</v>
      </c>
      <c r="H1943" t="s">
        <v>4697</v>
      </c>
      <c r="I1943" s="6" t="str">
        <f t="shared" si="180"/>
        <v>No</v>
      </c>
      <c r="J1943" s="6" t="str">
        <f t="shared" si="181"/>
        <v>No</v>
      </c>
      <c r="K1943" s="6" t="str">
        <f t="shared" si="182"/>
        <v>No</v>
      </c>
      <c r="L1943" s="6">
        <f t="shared" si="183"/>
        <v>1</v>
      </c>
      <c r="M1943" s="6" t="str">
        <f t="shared" si="184"/>
        <v>Obesity</v>
      </c>
      <c r="N1943" s="6" t="str">
        <f t="shared" si="185"/>
        <v>Normal</v>
      </c>
    </row>
    <row r="1944" spans="1:14" ht="15" customHeight="1" x14ac:dyDescent="0.3">
      <c r="A1944" t="s">
        <v>3898</v>
      </c>
      <c r="B1944">
        <v>16.5</v>
      </c>
      <c r="C1944">
        <v>5.03</v>
      </c>
      <c r="D1944" t="s">
        <v>4697</v>
      </c>
      <c r="E1944" t="s">
        <v>4697</v>
      </c>
      <c r="F1944" t="s">
        <v>4697</v>
      </c>
      <c r="G1944">
        <v>1</v>
      </c>
      <c r="H1944" t="s">
        <v>4697</v>
      </c>
      <c r="I1944" s="6" t="str">
        <f t="shared" si="180"/>
        <v>No</v>
      </c>
      <c r="J1944" s="6" t="str">
        <f t="shared" si="181"/>
        <v>No</v>
      </c>
      <c r="K1944" s="6" t="str">
        <f t="shared" si="182"/>
        <v>No</v>
      </c>
      <c r="L1944" s="6">
        <f t="shared" si="183"/>
        <v>1</v>
      </c>
      <c r="M1944" s="6" t="str">
        <f t="shared" si="184"/>
        <v>Underweight</v>
      </c>
      <c r="N1944" s="6" t="str">
        <f t="shared" si="185"/>
        <v>Normal</v>
      </c>
    </row>
    <row r="1945" spans="1:14" ht="15" customHeight="1" x14ac:dyDescent="0.3">
      <c r="A1945" t="s">
        <v>3900</v>
      </c>
      <c r="B1945">
        <v>31.4</v>
      </c>
      <c r="C1945">
        <v>5.88</v>
      </c>
      <c r="D1945" t="s">
        <v>4697</v>
      </c>
      <c r="E1945" t="s">
        <v>4697</v>
      </c>
      <c r="F1945" t="s">
        <v>4697</v>
      </c>
      <c r="G1945">
        <v>1</v>
      </c>
      <c r="H1945" t="s">
        <v>4697</v>
      </c>
      <c r="I1945" s="6" t="str">
        <f t="shared" si="180"/>
        <v>No</v>
      </c>
      <c r="J1945" s="6" t="str">
        <f t="shared" si="181"/>
        <v>No</v>
      </c>
      <c r="K1945" s="6" t="str">
        <f t="shared" si="182"/>
        <v>No</v>
      </c>
      <c r="L1945" s="6">
        <f t="shared" si="183"/>
        <v>1</v>
      </c>
      <c r="M1945" s="6" t="str">
        <f t="shared" si="184"/>
        <v>Obesity</v>
      </c>
      <c r="N1945" s="6" t="str">
        <f t="shared" si="185"/>
        <v>Prediabetic</v>
      </c>
    </row>
    <row r="1946" spans="1:14" ht="15" customHeight="1" x14ac:dyDescent="0.3">
      <c r="A1946" t="s">
        <v>3902</v>
      </c>
      <c r="B1946">
        <v>20.36</v>
      </c>
      <c r="C1946">
        <v>4.49</v>
      </c>
      <c r="D1946" t="s">
        <v>4697</v>
      </c>
      <c r="E1946" t="s">
        <v>4697</v>
      </c>
      <c r="F1946" t="s">
        <v>4697</v>
      </c>
      <c r="G1946" t="s">
        <v>4698</v>
      </c>
      <c r="H1946" t="s">
        <v>4697</v>
      </c>
      <c r="I1946" s="6" t="str">
        <f t="shared" si="180"/>
        <v>No</v>
      </c>
      <c r="J1946" s="6" t="str">
        <f t="shared" si="181"/>
        <v>No</v>
      </c>
      <c r="K1946" s="6" t="str">
        <f t="shared" si="182"/>
        <v>No</v>
      </c>
      <c r="L1946" s="6">
        <f t="shared" si="183"/>
        <v>0</v>
      </c>
      <c r="M1946" s="6" t="str">
        <f t="shared" si="184"/>
        <v>Normal Weight</v>
      </c>
      <c r="N1946" s="6" t="str">
        <f t="shared" si="185"/>
        <v>Normal</v>
      </c>
    </row>
    <row r="1947" spans="1:14" ht="15" customHeight="1" x14ac:dyDescent="0.3">
      <c r="A1947" t="s">
        <v>3904</v>
      </c>
      <c r="B1947">
        <v>25.46</v>
      </c>
      <c r="C1947">
        <v>4.1399999999999997</v>
      </c>
      <c r="D1947" t="s">
        <v>4697</v>
      </c>
      <c r="E1947" t="s">
        <v>4697</v>
      </c>
      <c r="F1947" t="s">
        <v>4697</v>
      </c>
      <c r="G1947">
        <v>1</v>
      </c>
      <c r="H1947" t="s">
        <v>4697</v>
      </c>
      <c r="I1947" s="6" t="str">
        <f t="shared" si="180"/>
        <v>No</v>
      </c>
      <c r="J1947" s="6" t="str">
        <f t="shared" si="181"/>
        <v>No</v>
      </c>
      <c r="K1947" s="6" t="str">
        <f t="shared" si="182"/>
        <v>No</v>
      </c>
      <c r="L1947" s="6">
        <f t="shared" si="183"/>
        <v>1</v>
      </c>
      <c r="M1947" s="6" t="str">
        <f t="shared" si="184"/>
        <v>Overweight</v>
      </c>
      <c r="N1947" s="6" t="str">
        <f t="shared" si="185"/>
        <v>Normal</v>
      </c>
    </row>
    <row r="1948" spans="1:14" ht="15" customHeight="1" x14ac:dyDescent="0.3">
      <c r="A1948" t="s">
        <v>3906</v>
      </c>
      <c r="B1948">
        <v>17.09</v>
      </c>
      <c r="C1948">
        <v>5.8</v>
      </c>
      <c r="D1948" t="s">
        <v>4699</v>
      </c>
      <c r="E1948" t="s">
        <v>4697</v>
      </c>
      <c r="F1948" t="s">
        <v>4697</v>
      </c>
      <c r="G1948" t="s">
        <v>4698</v>
      </c>
      <c r="H1948" t="s">
        <v>4697</v>
      </c>
      <c r="I1948" s="6" t="str">
        <f t="shared" si="180"/>
        <v>Yes</v>
      </c>
      <c r="J1948" s="6" t="str">
        <f t="shared" si="181"/>
        <v>No</v>
      </c>
      <c r="K1948" s="6" t="str">
        <f t="shared" si="182"/>
        <v>No</v>
      </c>
      <c r="L1948" s="6">
        <f t="shared" si="183"/>
        <v>0</v>
      </c>
      <c r="M1948" s="6" t="str">
        <f t="shared" si="184"/>
        <v>Underweight</v>
      </c>
      <c r="N1948" s="6" t="str">
        <f t="shared" si="185"/>
        <v>Prediabetic</v>
      </c>
    </row>
    <row r="1949" spans="1:14" ht="15" customHeight="1" x14ac:dyDescent="0.3">
      <c r="A1949" t="s">
        <v>3908</v>
      </c>
      <c r="B1949">
        <v>20.83</v>
      </c>
      <c r="C1949">
        <v>5.12</v>
      </c>
      <c r="D1949" t="s">
        <v>4697</v>
      </c>
      <c r="E1949" t="s">
        <v>4697</v>
      </c>
      <c r="F1949" t="s">
        <v>4697</v>
      </c>
      <c r="G1949" t="s">
        <v>4698</v>
      </c>
      <c r="H1949" t="s">
        <v>4697</v>
      </c>
      <c r="I1949" s="6" t="str">
        <f t="shared" si="180"/>
        <v>No</v>
      </c>
      <c r="J1949" s="6" t="str">
        <f t="shared" si="181"/>
        <v>No</v>
      </c>
      <c r="K1949" s="6" t="str">
        <f t="shared" si="182"/>
        <v>No</v>
      </c>
      <c r="L1949" s="6">
        <f t="shared" si="183"/>
        <v>0</v>
      </c>
      <c r="M1949" s="6" t="str">
        <f t="shared" si="184"/>
        <v>Normal Weight</v>
      </c>
      <c r="N1949" s="6" t="str">
        <f t="shared" si="185"/>
        <v>Normal</v>
      </c>
    </row>
    <row r="1950" spans="1:14" ht="15" customHeight="1" x14ac:dyDescent="0.3">
      <c r="A1950" t="s">
        <v>3910</v>
      </c>
      <c r="B1950">
        <v>18.920000000000002</v>
      </c>
      <c r="C1950">
        <v>5.98</v>
      </c>
      <c r="D1950" t="s">
        <v>4699</v>
      </c>
      <c r="E1950" t="s">
        <v>4697</v>
      </c>
      <c r="F1950" t="s">
        <v>4697</v>
      </c>
      <c r="G1950">
        <v>1</v>
      </c>
      <c r="H1950" t="s">
        <v>4697</v>
      </c>
      <c r="I1950" s="6" t="str">
        <f t="shared" si="180"/>
        <v>Yes</v>
      </c>
      <c r="J1950" s="6" t="str">
        <f t="shared" si="181"/>
        <v>No</v>
      </c>
      <c r="K1950" s="6" t="str">
        <f t="shared" si="182"/>
        <v>No</v>
      </c>
      <c r="L1950" s="6">
        <f t="shared" si="183"/>
        <v>1</v>
      </c>
      <c r="M1950" s="6" t="str">
        <f t="shared" si="184"/>
        <v>Normal Weight</v>
      </c>
      <c r="N1950" s="6" t="str">
        <f t="shared" si="185"/>
        <v>Prediabetic</v>
      </c>
    </row>
    <row r="1951" spans="1:14" ht="15" customHeight="1" x14ac:dyDescent="0.3">
      <c r="A1951" t="s">
        <v>3912</v>
      </c>
      <c r="B1951">
        <v>37.1</v>
      </c>
      <c r="C1951">
        <v>5.46</v>
      </c>
      <c r="D1951" t="s">
        <v>4697</v>
      </c>
      <c r="E1951" t="s">
        <v>4697</v>
      </c>
      <c r="F1951" t="s">
        <v>4697</v>
      </c>
      <c r="G1951" t="s">
        <v>4698</v>
      </c>
      <c r="H1951" t="s">
        <v>4697</v>
      </c>
      <c r="I1951" s="6" t="str">
        <f t="shared" si="180"/>
        <v>No</v>
      </c>
      <c r="J1951" s="6" t="str">
        <f t="shared" si="181"/>
        <v>No</v>
      </c>
      <c r="K1951" s="6" t="str">
        <f t="shared" si="182"/>
        <v>No</v>
      </c>
      <c r="L1951" s="6">
        <f t="shared" si="183"/>
        <v>0</v>
      </c>
      <c r="M1951" s="6" t="str">
        <f t="shared" si="184"/>
        <v>Obesity</v>
      </c>
      <c r="N1951" s="6" t="str">
        <f t="shared" si="185"/>
        <v>Normal</v>
      </c>
    </row>
    <row r="1952" spans="1:14" ht="15" customHeight="1" x14ac:dyDescent="0.3">
      <c r="A1952" t="s">
        <v>3914</v>
      </c>
      <c r="B1952">
        <v>22.515000000000001</v>
      </c>
      <c r="C1952">
        <v>4.91</v>
      </c>
      <c r="D1952" t="s">
        <v>4699</v>
      </c>
      <c r="E1952" t="s">
        <v>4697</v>
      </c>
      <c r="F1952" t="s">
        <v>4700</v>
      </c>
      <c r="G1952">
        <v>1</v>
      </c>
      <c r="H1952" t="s">
        <v>4697</v>
      </c>
      <c r="I1952" s="6" t="str">
        <f t="shared" si="180"/>
        <v>Yes</v>
      </c>
      <c r="J1952" s="6" t="str">
        <f t="shared" si="181"/>
        <v>No</v>
      </c>
      <c r="K1952" s="6" t="str">
        <f t="shared" si="182"/>
        <v>No</v>
      </c>
      <c r="L1952" s="6">
        <f t="shared" si="183"/>
        <v>1</v>
      </c>
      <c r="M1952" s="6" t="str">
        <f t="shared" si="184"/>
        <v>Normal Weight</v>
      </c>
      <c r="N1952" s="6" t="str">
        <f t="shared" si="185"/>
        <v>Normal</v>
      </c>
    </row>
    <row r="1953" spans="1:14" ht="15" customHeight="1" x14ac:dyDescent="0.3">
      <c r="A1953" t="s">
        <v>3916</v>
      </c>
      <c r="B1953">
        <v>32.700000000000003</v>
      </c>
      <c r="C1953">
        <v>4.66</v>
      </c>
      <c r="D1953" t="s">
        <v>4697</v>
      </c>
      <c r="E1953" t="s">
        <v>4697</v>
      </c>
      <c r="F1953" t="s">
        <v>4697</v>
      </c>
      <c r="G1953" t="s">
        <v>4698</v>
      </c>
      <c r="H1953" t="s">
        <v>4697</v>
      </c>
      <c r="I1953" s="6" t="str">
        <f t="shared" si="180"/>
        <v>No</v>
      </c>
      <c r="J1953" s="6" t="str">
        <f t="shared" si="181"/>
        <v>No</v>
      </c>
      <c r="K1953" s="6" t="str">
        <f t="shared" si="182"/>
        <v>No</v>
      </c>
      <c r="L1953" s="6">
        <f t="shared" si="183"/>
        <v>0</v>
      </c>
      <c r="M1953" s="6" t="str">
        <f t="shared" si="184"/>
        <v>Obesity</v>
      </c>
      <c r="N1953" s="6" t="str">
        <f t="shared" si="185"/>
        <v>Normal</v>
      </c>
    </row>
    <row r="1954" spans="1:14" ht="15" customHeight="1" x14ac:dyDescent="0.3">
      <c r="A1954" t="s">
        <v>3918</v>
      </c>
      <c r="B1954">
        <v>17.75</v>
      </c>
      <c r="C1954">
        <v>6.8</v>
      </c>
      <c r="D1954" t="s">
        <v>4699</v>
      </c>
      <c r="E1954" t="s">
        <v>4697</v>
      </c>
      <c r="F1954" t="s">
        <v>4697</v>
      </c>
      <c r="G1954">
        <v>1</v>
      </c>
      <c r="H1954" t="s">
        <v>4697</v>
      </c>
      <c r="I1954" s="6" t="str">
        <f t="shared" si="180"/>
        <v>Yes</v>
      </c>
      <c r="J1954" s="6" t="str">
        <f t="shared" si="181"/>
        <v>No</v>
      </c>
      <c r="K1954" s="6" t="str">
        <f t="shared" si="182"/>
        <v>No</v>
      </c>
      <c r="L1954" s="6">
        <f t="shared" si="183"/>
        <v>1</v>
      </c>
      <c r="M1954" s="6" t="str">
        <f t="shared" si="184"/>
        <v>Underweight</v>
      </c>
      <c r="N1954" s="6" t="str">
        <f t="shared" si="185"/>
        <v>Diabetic</v>
      </c>
    </row>
    <row r="1955" spans="1:14" ht="15" customHeight="1" x14ac:dyDescent="0.3">
      <c r="A1955" t="s">
        <v>3920</v>
      </c>
      <c r="B1955">
        <v>33.630000000000003</v>
      </c>
      <c r="C1955">
        <v>4.47</v>
      </c>
      <c r="D1955" t="s">
        <v>4699</v>
      </c>
      <c r="E1955" t="s">
        <v>4697</v>
      </c>
      <c r="F1955" t="s">
        <v>4697</v>
      </c>
      <c r="G1955" t="s">
        <v>4698</v>
      </c>
      <c r="H1955" t="s">
        <v>4697</v>
      </c>
      <c r="I1955" s="6" t="str">
        <f t="shared" si="180"/>
        <v>Yes</v>
      </c>
      <c r="J1955" s="6" t="str">
        <f t="shared" si="181"/>
        <v>No</v>
      </c>
      <c r="K1955" s="6" t="str">
        <f t="shared" si="182"/>
        <v>No</v>
      </c>
      <c r="L1955" s="6">
        <f t="shared" si="183"/>
        <v>0</v>
      </c>
      <c r="M1955" s="6" t="str">
        <f t="shared" si="184"/>
        <v>Obesity</v>
      </c>
      <c r="N1955" s="6" t="str">
        <f t="shared" si="185"/>
        <v>Normal</v>
      </c>
    </row>
    <row r="1956" spans="1:14" ht="15" customHeight="1" x14ac:dyDescent="0.3">
      <c r="A1956" t="s">
        <v>3922</v>
      </c>
      <c r="B1956">
        <v>34.799999999999997</v>
      </c>
      <c r="C1956">
        <v>4.08</v>
      </c>
      <c r="D1956" t="s">
        <v>4699</v>
      </c>
      <c r="E1956" t="s">
        <v>4697</v>
      </c>
      <c r="F1956" t="s">
        <v>4697</v>
      </c>
      <c r="G1956">
        <v>1</v>
      </c>
      <c r="H1956" t="s">
        <v>4697</v>
      </c>
      <c r="I1956" s="6" t="str">
        <f t="shared" si="180"/>
        <v>Yes</v>
      </c>
      <c r="J1956" s="6" t="str">
        <f t="shared" si="181"/>
        <v>No</v>
      </c>
      <c r="K1956" s="6" t="str">
        <f t="shared" si="182"/>
        <v>No</v>
      </c>
      <c r="L1956" s="6">
        <f t="shared" si="183"/>
        <v>1</v>
      </c>
      <c r="M1956" s="6" t="str">
        <f t="shared" si="184"/>
        <v>Obesity</v>
      </c>
      <c r="N1956" s="6" t="str">
        <f t="shared" si="185"/>
        <v>Normal</v>
      </c>
    </row>
    <row r="1957" spans="1:14" ht="15" customHeight="1" x14ac:dyDescent="0.3">
      <c r="A1957" t="s">
        <v>3924</v>
      </c>
      <c r="B1957">
        <v>16.809999999999999</v>
      </c>
      <c r="C1957">
        <v>5.51</v>
      </c>
      <c r="D1957" t="s">
        <v>4699</v>
      </c>
      <c r="E1957" t="s">
        <v>4697</v>
      </c>
      <c r="F1957" t="s">
        <v>4697</v>
      </c>
      <c r="G1957">
        <v>1</v>
      </c>
      <c r="H1957" t="s">
        <v>4697</v>
      </c>
      <c r="I1957" s="6" t="str">
        <f t="shared" si="180"/>
        <v>Yes</v>
      </c>
      <c r="J1957" s="6" t="str">
        <f t="shared" si="181"/>
        <v>No</v>
      </c>
      <c r="K1957" s="6" t="str">
        <f t="shared" si="182"/>
        <v>No</v>
      </c>
      <c r="L1957" s="6">
        <f t="shared" si="183"/>
        <v>1</v>
      </c>
      <c r="M1957" s="6" t="str">
        <f t="shared" si="184"/>
        <v>Underweight</v>
      </c>
      <c r="N1957" s="6" t="str">
        <f t="shared" si="185"/>
        <v>Normal</v>
      </c>
    </row>
    <row r="1958" spans="1:14" ht="15" customHeight="1" x14ac:dyDescent="0.3">
      <c r="A1958" t="s">
        <v>3926</v>
      </c>
      <c r="B1958">
        <v>16.690000000000001</v>
      </c>
      <c r="C1958">
        <v>8.4</v>
      </c>
      <c r="D1958" t="s">
        <v>4699</v>
      </c>
      <c r="E1958" t="s">
        <v>4697</v>
      </c>
      <c r="F1958" t="s">
        <v>4697</v>
      </c>
      <c r="G1958" t="s">
        <v>4698</v>
      </c>
      <c r="H1958" t="s">
        <v>4697</v>
      </c>
      <c r="I1958" s="6" t="str">
        <f t="shared" si="180"/>
        <v>Yes</v>
      </c>
      <c r="J1958" s="6" t="str">
        <f t="shared" si="181"/>
        <v>No</v>
      </c>
      <c r="K1958" s="6" t="str">
        <f t="shared" si="182"/>
        <v>No</v>
      </c>
      <c r="L1958" s="6">
        <f t="shared" si="183"/>
        <v>0</v>
      </c>
      <c r="M1958" s="6" t="str">
        <f t="shared" si="184"/>
        <v>Underweight</v>
      </c>
      <c r="N1958" s="6" t="str">
        <f t="shared" si="185"/>
        <v>Diabetic</v>
      </c>
    </row>
    <row r="1959" spans="1:14" ht="15" customHeight="1" x14ac:dyDescent="0.3">
      <c r="A1959" t="s">
        <v>3928</v>
      </c>
      <c r="B1959">
        <v>23.21</v>
      </c>
      <c r="C1959">
        <v>5.14</v>
      </c>
      <c r="D1959" t="s">
        <v>4699</v>
      </c>
      <c r="E1959" t="s">
        <v>4697</v>
      </c>
      <c r="F1959" t="s">
        <v>4697</v>
      </c>
      <c r="G1959">
        <v>1</v>
      </c>
      <c r="H1959" t="s">
        <v>4697</v>
      </c>
      <c r="I1959" s="6" t="str">
        <f t="shared" si="180"/>
        <v>Yes</v>
      </c>
      <c r="J1959" s="6" t="str">
        <f t="shared" si="181"/>
        <v>No</v>
      </c>
      <c r="K1959" s="6" t="str">
        <f t="shared" si="182"/>
        <v>No</v>
      </c>
      <c r="L1959" s="6">
        <f t="shared" si="183"/>
        <v>1</v>
      </c>
      <c r="M1959" s="6" t="str">
        <f t="shared" si="184"/>
        <v>Normal Weight</v>
      </c>
      <c r="N1959" s="6" t="str">
        <f t="shared" si="185"/>
        <v>Normal</v>
      </c>
    </row>
    <row r="1960" spans="1:14" ht="15" customHeight="1" x14ac:dyDescent="0.3">
      <c r="A1960" t="s">
        <v>3930</v>
      </c>
      <c r="B1960">
        <v>25.175000000000001</v>
      </c>
      <c r="C1960">
        <v>5.21</v>
      </c>
      <c r="D1960" t="s">
        <v>4699</v>
      </c>
      <c r="E1960" t="s">
        <v>4697</v>
      </c>
      <c r="F1960" t="s">
        <v>4697</v>
      </c>
      <c r="G1960">
        <v>1</v>
      </c>
      <c r="H1960" t="s">
        <v>4697</v>
      </c>
      <c r="I1960" s="6" t="str">
        <f t="shared" si="180"/>
        <v>Yes</v>
      </c>
      <c r="J1960" s="6" t="str">
        <f t="shared" si="181"/>
        <v>No</v>
      </c>
      <c r="K1960" s="6" t="str">
        <f t="shared" si="182"/>
        <v>No</v>
      </c>
      <c r="L1960" s="6">
        <f t="shared" si="183"/>
        <v>1</v>
      </c>
      <c r="M1960" s="6" t="str">
        <f t="shared" si="184"/>
        <v>Overweight</v>
      </c>
      <c r="N1960" s="6" t="str">
        <f t="shared" si="185"/>
        <v>Normal</v>
      </c>
    </row>
    <row r="1961" spans="1:14" ht="15" customHeight="1" x14ac:dyDescent="0.3">
      <c r="A1961" t="s">
        <v>3932</v>
      </c>
      <c r="B1961">
        <v>34.770000000000003</v>
      </c>
      <c r="C1961">
        <v>6.23</v>
      </c>
      <c r="D1961" t="s">
        <v>4697</v>
      </c>
      <c r="E1961" t="s">
        <v>4697</v>
      </c>
      <c r="F1961" t="s">
        <v>4697</v>
      </c>
      <c r="G1961" t="s">
        <v>4698</v>
      </c>
      <c r="H1961" t="s">
        <v>4697</v>
      </c>
      <c r="I1961" s="6" t="str">
        <f t="shared" si="180"/>
        <v>No</v>
      </c>
      <c r="J1961" s="6" t="str">
        <f t="shared" si="181"/>
        <v>No</v>
      </c>
      <c r="K1961" s="6" t="str">
        <f t="shared" si="182"/>
        <v>No</v>
      </c>
      <c r="L1961" s="6">
        <f t="shared" si="183"/>
        <v>0</v>
      </c>
      <c r="M1961" s="6" t="str">
        <f t="shared" si="184"/>
        <v>Obesity</v>
      </c>
      <c r="N1961" s="6" t="str">
        <f t="shared" si="185"/>
        <v>Prediabetic</v>
      </c>
    </row>
    <row r="1962" spans="1:14" ht="15" customHeight="1" x14ac:dyDescent="0.3">
      <c r="A1962" t="s">
        <v>3934</v>
      </c>
      <c r="B1962">
        <v>27.7</v>
      </c>
      <c r="C1962">
        <v>5.6</v>
      </c>
      <c r="D1962" t="s">
        <v>4697</v>
      </c>
      <c r="E1962" t="s">
        <v>4697</v>
      </c>
      <c r="F1962" t="s">
        <v>4697</v>
      </c>
      <c r="G1962">
        <v>1</v>
      </c>
      <c r="H1962" t="s">
        <v>4697</v>
      </c>
      <c r="I1962" s="6" t="str">
        <f t="shared" si="180"/>
        <v>No</v>
      </c>
      <c r="J1962" s="6" t="str">
        <f t="shared" si="181"/>
        <v>No</v>
      </c>
      <c r="K1962" s="6" t="str">
        <f t="shared" si="182"/>
        <v>No</v>
      </c>
      <c r="L1962" s="6">
        <f t="shared" si="183"/>
        <v>1</v>
      </c>
      <c r="M1962" s="6" t="str">
        <f t="shared" si="184"/>
        <v>Overweight</v>
      </c>
      <c r="N1962" s="6" t="str">
        <f t="shared" si="185"/>
        <v>Normal</v>
      </c>
    </row>
    <row r="1963" spans="1:14" ht="15" customHeight="1" x14ac:dyDescent="0.3">
      <c r="A1963" t="s">
        <v>3936</v>
      </c>
      <c r="B1963">
        <v>19.12</v>
      </c>
      <c r="C1963">
        <v>4.72</v>
      </c>
      <c r="D1963" t="s">
        <v>4699</v>
      </c>
      <c r="E1963" t="s">
        <v>4697</v>
      </c>
      <c r="F1963" t="s">
        <v>4697</v>
      </c>
      <c r="G1963">
        <v>1</v>
      </c>
      <c r="H1963" t="s">
        <v>4697</v>
      </c>
      <c r="I1963" s="6" t="str">
        <f t="shared" si="180"/>
        <v>Yes</v>
      </c>
      <c r="J1963" s="6" t="str">
        <f t="shared" si="181"/>
        <v>No</v>
      </c>
      <c r="K1963" s="6" t="str">
        <f t="shared" si="182"/>
        <v>No</v>
      </c>
      <c r="L1963" s="6">
        <f t="shared" si="183"/>
        <v>1</v>
      </c>
      <c r="M1963" s="6" t="str">
        <f t="shared" si="184"/>
        <v>Normal Weight</v>
      </c>
      <c r="N1963" s="6" t="str">
        <f t="shared" si="185"/>
        <v>Normal</v>
      </c>
    </row>
    <row r="1964" spans="1:14" ht="15" customHeight="1" x14ac:dyDescent="0.3">
      <c r="A1964" t="s">
        <v>3938</v>
      </c>
      <c r="B1964">
        <v>32.67</v>
      </c>
      <c r="C1964">
        <v>4.67</v>
      </c>
      <c r="D1964" t="s">
        <v>4697</v>
      </c>
      <c r="E1964" t="s">
        <v>4697</v>
      </c>
      <c r="F1964" t="s">
        <v>4700</v>
      </c>
      <c r="G1964">
        <v>1</v>
      </c>
      <c r="H1964" t="s">
        <v>4697</v>
      </c>
      <c r="I1964" s="6" t="str">
        <f t="shared" si="180"/>
        <v>No</v>
      </c>
      <c r="J1964" s="6" t="str">
        <f t="shared" si="181"/>
        <v>No</v>
      </c>
      <c r="K1964" s="6" t="str">
        <f t="shared" si="182"/>
        <v>No</v>
      </c>
      <c r="L1964" s="6">
        <f t="shared" si="183"/>
        <v>1</v>
      </c>
      <c r="M1964" s="6" t="str">
        <f t="shared" si="184"/>
        <v>Obesity</v>
      </c>
      <c r="N1964" s="6" t="str">
        <f t="shared" si="185"/>
        <v>Normal</v>
      </c>
    </row>
    <row r="1965" spans="1:14" ht="15" customHeight="1" x14ac:dyDescent="0.3">
      <c r="A1965" t="s">
        <v>3940</v>
      </c>
      <c r="B1965">
        <v>28.5</v>
      </c>
      <c r="C1965">
        <v>6.11</v>
      </c>
      <c r="D1965" t="s">
        <v>4697</v>
      </c>
      <c r="E1965" t="s">
        <v>4697</v>
      </c>
      <c r="F1965" t="s">
        <v>4697</v>
      </c>
      <c r="G1965">
        <v>1</v>
      </c>
      <c r="H1965" t="s">
        <v>4697</v>
      </c>
      <c r="I1965" s="6" t="str">
        <f t="shared" si="180"/>
        <v>No</v>
      </c>
      <c r="J1965" s="6" t="str">
        <f t="shared" si="181"/>
        <v>No</v>
      </c>
      <c r="K1965" s="6" t="str">
        <f t="shared" si="182"/>
        <v>No</v>
      </c>
      <c r="L1965" s="6">
        <f t="shared" si="183"/>
        <v>1</v>
      </c>
      <c r="M1965" s="6" t="str">
        <f t="shared" si="184"/>
        <v>Overweight</v>
      </c>
      <c r="N1965" s="6" t="str">
        <f t="shared" si="185"/>
        <v>Prediabetic</v>
      </c>
    </row>
    <row r="1966" spans="1:14" ht="15" customHeight="1" x14ac:dyDescent="0.3">
      <c r="A1966" t="s">
        <v>3942</v>
      </c>
      <c r="B1966">
        <v>39.270000000000003</v>
      </c>
      <c r="C1966">
        <v>6.25</v>
      </c>
      <c r="D1966" t="s">
        <v>4697</v>
      </c>
      <c r="E1966" t="s">
        <v>4697</v>
      </c>
      <c r="F1966" t="s">
        <v>4697</v>
      </c>
      <c r="G1966" t="s">
        <v>4698</v>
      </c>
      <c r="H1966" t="s">
        <v>4697</v>
      </c>
      <c r="I1966" s="6" t="str">
        <f t="shared" si="180"/>
        <v>No</v>
      </c>
      <c r="J1966" s="6" t="str">
        <f t="shared" si="181"/>
        <v>No</v>
      </c>
      <c r="K1966" s="6" t="str">
        <f t="shared" si="182"/>
        <v>No</v>
      </c>
      <c r="L1966" s="6">
        <f t="shared" si="183"/>
        <v>0</v>
      </c>
      <c r="M1966" s="6" t="str">
        <f t="shared" si="184"/>
        <v>Obesity</v>
      </c>
      <c r="N1966" s="6" t="str">
        <f t="shared" si="185"/>
        <v>Prediabetic</v>
      </c>
    </row>
    <row r="1967" spans="1:14" ht="15" customHeight="1" x14ac:dyDescent="0.3">
      <c r="A1967" t="s">
        <v>3944</v>
      </c>
      <c r="B1967">
        <v>32.49</v>
      </c>
      <c r="C1967">
        <v>4</v>
      </c>
      <c r="D1967" t="s">
        <v>4699</v>
      </c>
      <c r="E1967" t="s">
        <v>4697</v>
      </c>
      <c r="F1967" t="s">
        <v>4697</v>
      </c>
      <c r="G1967" t="s">
        <v>4698</v>
      </c>
      <c r="H1967" t="s">
        <v>4697</v>
      </c>
      <c r="I1967" s="6" t="str">
        <f t="shared" si="180"/>
        <v>Yes</v>
      </c>
      <c r="J1967" s="6" t="str">
        <f t="shared" si="181"/>
        <v>No</v>
      </c>
      <c r="K1967" s="6" t="str">
        <f t="shared" si="182"/>
        <v>No</v>
      </c>
      <c r="L1967" s="6">
        <f t="shared" si="183"/>
        <v>0</v>
      </c>
      <c r="M1967" s="6" t="str">
        <f t="shared" si="184"/>
        <v>Obesity</v>
      </c>
      <c r="N1967" s="6" t="str">
        <f t="shared" si="185"/>
        <v>Normal</v>
      </c>
    </row>
    <row r="1968" spans="1:14" ht="15" customHeight="1" x14ac:dyDescent="0.3">
      <c r="A1968" t="s">
        <v>3946</v>
      </c>
      <c r="B1968">
        <v>23.7</v>
      </c>
      <c r="C1968">
        <v>5.55</v>
      </c>
      <c r="D1968" t="s">
        <v>4699</v>
      </c>
      <c r="E1968" t="s">
        <v>4697</v>
      </c>
      <c r="F1968" t="s">
        <v>4697</v>
      </c>
      <c r="G1968" t="s">
        <v>4698</v>
      </c>
      <c r="H1968" t="s">
        <v>4697</v>
      </c>
      <c r="I1968" s="6" t="str">
        <f t="shared" si="180"/>
        <v>Yes</v>
      </c>
      <c r="J1968" s="6" t="str">
        <f t="shared" si="181"/>
        <v>No</v>
      </c>
      <c r="K1968" s="6" t="str">
        <f t="shared" si="182"/>
        <v>No</v>
      </c>
      <c r="L1968" s="6">
        <f t="shared" si="183"/>
        <v>0</v>
      </c>
      <c r="M1968" s="6" t="str">
        <f t="shared" si="184"/>
        <v>Normal Weight</v>
      </c>
      <c r="N1968" s="6" t="str">
        <f t="shared" si="185"/>
        <v>Normal</v>
      </c>
    </row>
    <row r="1969" spans="1:14" ht="15" customHeight="1" x14ac:dyDescent="0.3">
      <c r="A1969" t="s">
        <v>3948</v>
      </c>
      <c r="B1969">
        <v>30.4</v>
      </c>
      <c r="C1969">
        <v>5.95</v>
      </c>
      <c r="D1969" t="s">
        <v>4697</v>
      </c>
      <c r="E1969" t="s">
        <v>4699</v>
      </c>
      <c r="F1969" t="s">
        <v>4697</v>
      </c>
      <c r="G1969">
        <v>1</v>
      </c>
      <c r="H1969" t="s">
        <v>4697</v>
      </c>
      <c r="I1969" s="6" t="str">
        <f t="shared" si="180"/>
        <v>No</v>
      </c>
      <c r="J1969" s="6" t="str">
        <f t="shared" si="181"/>
        <v>Yes</v>
      </c>
      <c r="K1969" s="6" t="str">
        <f t="shared" si="182"/>
        <v>No</v>
      </c>
      <c r="L1969" s="6">
        <f t="shared" si="183"/>
        <v>1</v>
      </c>
      <c r="M1969" s="6" t="str">
        <f t="shared" si="184"/>
        <v>Obesity</v>
      </c>
      <c r="N1969" s="6" t="str">
        <f t="shared" si="185"/>
        <v>Prediabetic</v>
      </c>
    </row>
    <row r="1970" spans="1:14" ht="15" customHeight="1" x14ac:dyDescent="0.3">
      <c r="A1970" t="s">
        <v>3950</v>
      </c>
      <c r="B1970">
        <v>38.94</v>
      </c>
      <c r="C1970">
        <v>4.3600000000000003</v>
      </c>
      <c r="D1970" t="s">
        <v>4697</v>
      </c>
      <c r="E1970" t="s">
        <v>4697</v>
      </c>
      <c r="F1970" t="s">
        <v>4700</v>
      </c>
      <c r="G1970">
        <v>1</v>
      </c>
      <c r="H1970" t="s">
        <v>4697</v>
      </c>
      <c r="I1970" s="6" t="str">
        <f t="shared" si="180"/>
        <v>No</v>
      </c>
      <c r="J1970" s="6" t="str">
        <f t="shared" si="181"/>
        <v>No</v>
      </c>
      <c r="K1970" s="6" t="str">
        <f t="shared" si="182"/>
        <v>No</v>
      </c>
      <c r="L1970" s="6">
        <f t="shared" si="183"/>
        <v>1</v>
      </c>
      <c r="M1970" s="6" t="str">
        <f t="shared" si="184"/>
        <v>Obesity</v>
      </c>
      <c r="N1970" s="6" t="str">
        <f t="shared" si="185"/>
        <v>Normal</v>
      </c>
    </row>
    <row r="1971" spans="1:14" ht="15" customHeight="1" x14ac:dyDescent="0.3">
      <c r="A1971" t="s">
        <v>3952</v>
      </c>
      <c r="B1971">
        <v>31.02</v>
      </c>
      <c r="C1971">
        <v>4.84</v>
      </c>
      <c r="D1971" t="s">
        <v>4697</v>
      </c>
      <c r="E1971" t="s">
        <v>4697</v>
      </c>
      <c r="F1971" t="s">
        <v>4700</v>
      </c>
      <c r="G1971">
        <v>1</v>
      </c>
      <c r="H1971" t="s">
        <v>4697</v>
      </c>
      <c r="I1971" s="6" t="str">
        <f t="shared" si="180"/>
        <v>No</v>
      </c>
      <c r="J1971" s="6" t="str">
        <f t="shared" si="181"/>
        <v>No</v>
      </c>
      <c r="K1971" s="6" t="str">
        <f t="shared" si="182"/>
        <v>No</v>
      </c>
      <c r="L1971" s="6">
        <f t="shared" si="183"/>
        <v>1</v>
      </c>
      <c r="M1971" s="6" t="str">
        <f t="shared" si="184"/>
        <v>Obesity</v>
      </c>
      <c r="N1971" s="6" t="str">
        <f t="shared" si="185"/>
        <v>Normal</v>
      </c>
    </row>
    <row r="1972" spans="1:14" ht="15" customHeight="1" x14ac:dyDescent="0.3">
      <c r="A1972" t="s">
        <v>3954</v>
      </c>
      <c r="B1972">
        <v>17.5</v>
      </c>
      <c r="C1972">
        <v>4.5599999999999996</v>
      </c>
      <c r="D1972" t="s">
        <v>4697</v>
      </c>
      <c r="E1972" t="s">
        <v>4697</v>
      </c>
      <c r="F1972" t="s">
        <v>4697</v>
      </c>
      <c r="G1972">
        <v>1</v>
      </c>
      <c r="H1972" t="s">
        <v>4697</v>
      </c>
      <c r="I1972" s="6" t="str">
        <f t="shared" si="180"/>
        <v>No</v>
      </c>
      <c r="J1972" s="6" t="str">
        <f t="shared" si="181"/>
        <v>No</v>
      </c>
      <c r="K1972" s="6" t="str">
        <f t="shared" si="182"/>
        <v>No</v>
      </c>
      <c r="L1972" s="6">
        <f t="shared" si="183"/>
        <v>1</v>
      </c>
      <c r="M1972" s="6" t="str">
        <f t="shared" si="184"/>
        <v>Underweight</v>
      </c>
      <c r="N1972" s="6" t="str">
        <f t="shared" si="185"/>
        <v>Normal</v>
      </c>
    </row>
    <row r="1973" spans="1:14" ht="15" customHeight="1" x14ac:dyDescent="0.3">
      <c r="A1973" t="s">
        <v>3956</v>
      </c>
      <c r="B1973">
        <v>34.799999999999997</v>
      </c>
      <c r="C1973">
        <v>4.42</v>
      </c>
      <c r="D1973" t="s">
        <v>4699</v>
      </c>
      <c r="E1973" t="s">
        <v>4699</v>
      </c>
      <c r="F1973" t="s">
        <v>4697</v>
      </c>
      <c r="G1973">
        <v>2</v>
      </c>
      <c r="H1973" t="s">
        <v>4697</v>
      </c>
      <c r="I1973" s="6" t="str">
        <f t="shared" si="180"/>
        <v>Yes</v>
      </c>
      <c r="J1973" s="6" t="str">
        <f t="shared" si="181"/>
        <v>Yes</v>
      </c>
      <c r="K1973" s="6" t="str">
        <f t="shared" si="182"/>
        <v>No</v>
      </c>
      <c r="L1973" s="6">
        <f t="shared" si="183"/>
        <v>2</v>
      </c>
      <c r="M1973" s="6" t="str">
        <f t="shared" si="184"/>
        <v>Obesity</v>
      </c>
      <c r="N1973" s="6" t="str">
        <f t="shared" si="185"/>
        <v>Normal</v>
      </c>
    </row>
    <row r="1974" spans="1:14" ht="15" customHeight="1" x14ac:dyDescent="0.3">
      <c r="A1974" t="s">
        <v>3958</v>
      </c>
      <c r="B1974">
        <v>17.3</v>
      </c>
      <c r="C1974">
        <v>7.66</v>
      </c>
      <c r="D1974" t="s">
        <v>4699</v>
      </c>
      <c r="E1974" t="s">
        <v>4697</v>
      </c>
      <c r="F1974" t="s">
        <v>4697</v>
      </c>
      <c r="G1974">
        <v>1</v>
      </c>
      <c r="H1974" t="s">
        <v>4697</v>
      </c>
      <c r="I1974" s="6" t="str">
        <f t="shared" si="180"/>
        <v>Yes</v>
      </c>
      <c r="J1974" s="6" t="str">
        <f t="shared" si="181"/>
        <v>No</v>
      </c>
      <c r="K1974" s="6" t="str">
        <f t="shared" si="182"/>
        <v>No</v>
      </c>
      <c r="L1974" s="6">
        <f t="shared" si="183"/>
        <v>1</v>
      </c>
      <c r="M1974" s="6" t="str">
        <f t="shared" si="184"/>
        <v>Underweight</v>
      </c>
      <c r="N1974" s="6" t="str">
        <f t="shared" si="185"/>
        <v>Diabetic</v>
      </c>
    </row>
    <row r="1975" spans="1:14" ht="15" customHeight="1" x14ac:dyDescent="0.3">
      <c r="A1975" t="s">
        <v>3960</v>
      </c>
      <c r="B1975">
        <v>32.25</v>
      </c>
      <c r="C1975">
        <v>5.2</v>
      </c>
      <c r="D1975" t="s">
        <v>4699</v>
      </c>
      <c r="E1975" t="s">
        <v>4697</v>
      </c>
      <c r="F1975" t="s">
        <v>4697</v>
      </c>
      <c r="G1975" t="s">
        <v>4698</v>
      </c>
      <c r="H1975" t="s">
        <v>4697</v>
      </c>
      <c r="I1975" s="6" t="str">
        <f t="shared" si="180"/>
        <v>Yes</v>
      </c>
      <c r="J1975" s="6" t="str">
        <f t="shared" si="181"/>
        <v>No</v>
      </c>
      <c r="K1975" s="6" t="str">
        <f t="shared" si="182"/>
        <v>No</v>
      </c>
      <c r="L1975" s="6">
        <f t="shared" si="183"/>
        <v>0</v>
      </c>
      <c r="M1975" s="6" t="str">
        <f t="shared" si="184"/>
        <v>Obesity</v>
      </c>
      <c r="N1975" s="6" t="str">
        <f t="shared" si="185"/>
        <v>Normal</v>
      </c>
    </row>
    <row r="1976" spans="1:14" ht="15" customHeight="1" x14ac:dyDescent="0.3">
      <c r="A1976" t="s">
        <v>3962</v>
      </c>
      <c r="B1976">
        <v>42.4</v>
      </c>
      <c r="C1976">
        <v>5.53</v>
      </c>
      <c r="D1976" t="s">
        <v>4699</v>
      </c>
      <c r="E1976" t="s">
        <v>4697</v>
      </c>
      <c r="F1976" t="s">
        <v>4697</v>
      </c>
      <c r="G1976" t="s">
        <v>4698</v>
      </c>
      <c r="H1976" t="s">
        <v>4697</v>
      </c>
      <c r="I1976" s="6" t="str">
        <f t="shared" si="180"/>
        <v>Yes</v>
      </c>
      <c r="J1976" s="6" t="str">
        <f t="shared" si="181"/>
        <v>No</v>
      </c>
      <c r="K1976" s="6" t="str">
        <f t="shared" si="182"/>
        <v>No</v>
      </c>
      <c r="L1976" s="6">
        <f t="shared" si="183"/>
        <v>0</v>
      </c>
      <c r="M1976" s="6" t="str">
        <f t="shared" si="184"/>
        <v>Obesity</v>
      </c>
      <c r="N1976" s="6" t="str">
        <f t="shared" si="185"/>
        <v>Normal</v>
      </c>
    </row>
    <row r="1977" spans="1:14" ht="15" customHeight="1" x14ac:dyDescent="0.3">
      <c r="A1977" t="s">
        <v>3964</v>
      </c>
      <c r="B1977">
        <v>38.664999999999999</v>
      </c>
      <c r="C1977">
        <v>4.8600000000000003</v>
      </c>
      <c r="D1977" t="s">
        <v>4697</v>
      </c>
      <c r="E1977" t="s">
        <v>4699</v>
      </c>
      <c r="F1977" t="s">
        <v>4697</v>
      </c>
      <c r="G1977">
        <v>1</v>
      </c>
      <c r="H1977" t="s">
        <v>4697</v>
      </c>
      <c r="I1977" s="6" t="str">
        <f t="shared" si="180"/>
        <v>No</v>
      </c>
      <c r="J1977" s="6" t="str">
        <f t="shared" si="181"/>
        <v>Yes</v>
      </c>
      <c r="K1977" s="6" t="str">
        <f t="shared" si="182"/>
        <v>No</v>
      </c>
      <c r="L1977" s="6">
        <f t="shared" si="183"/>
        <v>1</v>
      </c>
      <c r="M1977" s="6" t="str">
        <f t="shared" si="184"/>
        <v>Obesity</v>
      </c>
      <c r="N1977" s="6" t="str">
        <f t="shared" si="185"/>
        <v>Normal</v>
      </c>
    </row>
    <row r="1978" spans="1:14" ht="15" customHeight="1" x14ac:dyDescent="0.3">
      <c r="A1978" t="s">
        <v>3966</v>
      </c>
      <c r="B1978">
        <v>29.92</v>
      </c>
      <c r="C1978">
        <v>5.49</v>
      </c>
      <c r="D1978" t="s">
        <v>4699</v>
      </c>
      <c r="E1978" t="s">
        <v>4697</v>
      </c>
      <c r="F1978" t="s">
        <v>4697</v>
      </c>
      <c r="G1978" t="s">
        <v>4698</v>
      </c>
      <c r="H1978" t="s">
        <v>4697</v>
      </c>
      <c r="I1978" s="6" t="str">
        <f t="shared" si="180"/>
        <v>Yes</v>
      </c>
      <c r="J1978" s="6" t="str">
        <f t="shared" si="181"/>
        <v>No</v>
      </c>
      <c r="K1978" s="6" t="str">
        <f t="shared" si="182"/>
        <v>No</v>
      </c>
      <c r="L1978" s="6">
        <f t="shared" si="183"/>
        <v>0</v>
      </c>
      <c r="M1978" s="6" t="str">
        <f t="shared" si="184"/>
        <v>Obesity</v>
      </c>
      <c r="N1978" s="6" t="str">
        <f t="shared" si="185"/>
        <v>Normal</v>
      </c>
    </row>
    <row r="1979" spans="1:14" ht="15" customHeight="1" x14ac:dyDescent="0.3">
      <c r="A1979" t="s">
        <v>3968</v>
      </c>
      <c r="B1979">
        <v>29.48</v>
      </c>
      <c r="C1979">
        <v>4.09</v>
      </c>
      <c r="D1979" t="s">
        <v>4699</v>
      </c>
      <c r="E1979" t="s">
        <v>4697</v>
      </c>
      <c r="F1979" t="s">
        <v>4697</v>
      </c>
      <c r="G1979" t="s">
        <v>4698</v>
      </c>
      <c r="H1979" t="s">
        <v>4697</v>
      </c>
      <c r="I1979" s="6" t="str">
        <f t="shared" si="180"/>
        <v>Yes</v>
      </c>
      <c r="J1979" s="6" t="str">
        <f t="shared" si="181"/>
        <v>No</v>
      </c>
      <c r="K1979" s="6" t="str">
        <f t="shared" si="182"/>
        <v>No</v>
      </c>
      <c r="L1979" s="6">
        <f t="shared" si="183"/>
        <v>0</v>
      </c>
      <c r="M1979" s="6" t="str">
        <f t="shared" si="184"/>
        <v>Overweight</v>
      </c>
      <c r="N1979" s="6" t="str">
        <f t="shared" si="185"/>
        <v>Normal</v>
      </c>
    </row>
    <row r="1980" spans="1:14" ht="15" customHeight="1" x14ac:dyDescent="0.3">
      <c r="A1980" t="s">
        <v>3970</v>
      </c>
      <c r="B1980">
        <v>28.785</v>
      </c>
      <c r="C1980">
        <v>4.3099999999999996</v>
      </c>
      <c r="D1980" t="s">
        <v>4699</v>
      </c>
      <c r="E1980" t="s">
        <v>4697</v>
      </c>
      <c r="F1980" t="s">
        <v>4697</v>
      </c>
      <c r="G1980" t="s">
        <v>4698</v>
      </c>
      <c r="H1980" t="s">
        <v>4697</v>
      </c>
      <c r="I1980" s="6" t="str">
        <f t="shared" si="180"/>
        <v>Yes</v>
      </c>
      <c r="J1980" s="6" t="str">
        <f t="shared" si="181"/>
        <v>No</v>
      </c>
      <c r="K1980" s="6" t="str">
        <f t="shared" si="182"/>
        <v>No</v>
      </c>
      <c r="L1980" s="6">
        <f t="shared" si="183"/>
        <v>0</v>
      </c>
      <c r="M1980" s="6" t="str">
        <f t="shared" si="184"/>
        <v>Overweight</v>
      </c>
      <c r="N1980" s="6" t="str">
        <f t="shared" si="185"/>
        <v>Normal</v>
      </c>
    </row>
    <row r="1981" spans="1:14" ht="15" customHeight="1" x14ac:dyDescent="0.3">
      <c r="A1981" t="s">
        <v>3972</v>
      </c>
      <c r="B1981">
        <v>19.8</v>
      </c>
      <c r="C1981">
        <v>4</v>
      </c>
      <c r="D1981" t="s">
        <v>4699</v>
      </c>
      <c r="E1981" t="s">
        <v>4697</v>
      </c>
      <c r="F1981" t="s">
        <v>4697</v>
      </c>
      <c r="G1981" t="s">
        <v>4698</v>
      </c>
      <c r="H1981" t="s">
        <v>4697</v>
      </c>
      <c r="I1981" s="6" t="str">
        <f t="shared" si="180"/>
        <v>Yes</v>
      </c>
      <c r="J1981" s="6" t="str">
        <f t="shared" si="181"/>
        <v>No</v>
      </c>
      <c r="K1981" s="6" t="str">
        <f t="shared" si="182"/>
        <v>No</v>
      </c>
      <c r="L1981" s="6">
        <f t="shared" si="183"/>
        <v>0</v>
      </c>
      <c r="M1981" s="6" t="str">
        <f t="shared" si="184"/>
        <v>Normal Weight</v>
      </c>
      <c r="N1981" s="6" t="str">
        <f t="shared" si="185"/>
        <v>Normal</v>
      </c>
    </row>
    <row r="1982" spans="1:14" ht="15" customHeight="1" x14ac:dyDescent="0.3">
      <c r="A1982" t="s">
        <v>3974</v>
      </c>
      <c r="B1982">
        <v>35.53</v>
      </c>
      <c r="C1982">
        <v>4.68</v>
      </c>
      <c r="D1982" t="s">
        <v>4697</v>
      </c>
      <c r="E1982" t="s">
        <v>4697</v>
      </c>
      <c r="F1982" t="s">
        <v>4700</v>
      </c>
      <c r="G1982">
        <v>1</v>
      </c>
      <c r="H1982" t="s">
        <v>4697</v>
      </c>
      <c r="I1982" s="6" t="str">
        <f t="shared" si="180"/>
        <v>No</v>
      </c>
      <c r="J1982" s="6" t="str">
        <f t="shared" si="181"/>
        <v>No</v>
      </c>
      <c r="K1982" s="6" t="str">
        <f t="shared" si="182"/>
        <v>No</v>
      </c>
      <c r="L1982" s="6">
        <f t="shared" si="183"/>
        <v>1</v>
      </c>
      <c r="M1982" s="6" t="str">
        <f t="shared" si="184"/>
        <v>Obesity</v>
      </c>
      <c r="N1982" s="6" t="str">
        <f t="shared" si="185"/>
        <v>Normal</v>
      </c>
    </row>
    <row r="1983" spans="1:14" ht="15" customHeight="1" x14ac:dyDescent="0.3">
      <c r="A1983" t="s">
        <v>3976</v>
      </c>
      <c r="B1983">
        <v>21.47</v>
      </c>
      <c r="C1983">
        <v>4.0199999999999996</v>
      </c>
      <c r="D1983" t="s">
        <v>4699</v>
      </c>
      <c r="E1983" t="s">
        <v>4697</v>
      </c>
      <c r="F1983" t="s">
        <v>4697</v>
      </c>
      <c r="G1983">
        <v>1</v>
      </c>
      <c r="H1983" t="s">
        <v>4697</v>
      </c>
      <c r="I1983" s="6" t="str">
        <f t="shared" si="180"/>
        <v>Yes</v>
      </c>
      <c r="J1983" s="6" t="str">
        <f t="shared" si="181"/>
        <v>No</v>
      </c>
      <c r="K1983" s="6" t="str">
        <f t="shared" si="182"/>
        <v>No</v>
      </c>
      <c r="L1983" s="6">
        <f t="shared" si="183"/>
        <v>1</v>
      </c>
      <c r="M1983" s="6" t="str">
        <f t="shared" si="184"/>
        <v>Normal Weight</v>
      </c>
      <c r="N1983" s="6" t="str">
        <f t="shared" si="185"/>
        <v>Normal</v>
      </c>
    </row>
    <row r="1984" spans="1:14" ht="15" customHeight="1" x14ac:dyDescent="0.3">
      <c r="A1984" t="s">
        <v>3978</v>
      </c>
      <c r="B1984">
        <v>25.9</v>
      </c>
      <c r="C1984">
        <v>5.12</v>
      </c>
      <c r="D1984" t="s">
        <v>4697</v>
      </c>
      <c r="E1984" t="s">
        <v>4697</v>
      </c>
      <c r="F1984" t="s">
        <v>4700</v>
      </c>
      <c r="G1984">
        <v>1</v>
      </c>
      <c r="H1984" t="s">
        <v>4697</v>
      </c>
      <c r="I1984" s="6" t="str">
        <f t="shared" si="180"/>
        <v>No</v>
      </c>
      <c r="J1984" s="6" t="str">
        <f t="shared" si="181"/>
        <v>No</v>
      </c>
      <c r="K1984" s="6" t="str">
        <f t="shared" si="182"/>
        <v>No</v>
      </c>
      <c r="L1984" s="6">
        <f t="shared" si="183"/>
        <v>1</v>
      </c>
      <c r="M1984" s="6" t="str">
        <f t="shared" si="184"/>
        <v>Overweight</v>
      </c>
      <c r="N1984" s="6" t="str">
        <f t="shared" si="185"/>
        <v>Normal</v>
      </c>
    </row>
    <row r="1985" spans="1:14" ht="15" customHeight="1" x14ac:dyDescent="0.3">
      <c r="A1985" t="s">
        <v>3980</v>
      </c>
      <c r="B1985">
        <v>20.81</v>
      </c>
      <c r="C1985">
        <v>5.52</v>
      </c>
      <c r="D1985" t="s">
        <v>4697</v>
      </c>
      <c r="E1985" t="s">
        <v>4697</v>
      </c>
      <c r="F1985" t="s">
        <v>4697</v>
      </c>
      <c r="G1985" t="s">
        <v>4698</v>
      </c>
      <c r="H1985" t="s">
        <v>4697</v>
      </c>
      <c r="I1985" s="6" t="str">
        <f t="shared" si="180"/>
        <v>No</v>
      </c>
      <c r="J1985" s="6" t="str">
        <f t="shared" si="181"/>
        <v>No</v>
      </c>
      <c r="K1985" s="6" t="str">
        <f t="shared" si="182"/>
        <v>No</v>
      </c>
      <c r="L1985" s="6">
        <f t="shared" si="183"/>
        <v>0</v>
      </c>
      <c r="M1985" s="6" t="str">
        <f t="shared" si="184"/>
        <v>Normal Weight</v>
      </c>
      <c r="N1985" s="6" t="str">
        <f t="shared" si="185"/>
        <v>Normal</v>
      </c>
    </row>
    <row r="1986" spans="1:14" ht="15" customHeight="1" x14ac:dyDescent="0.3">
      <c r="A1986" t="s">
        <v>3982</v>
      </c>
      <c r="B1986">
        <v>25.84</v>
      </c>
      <c r="C1986">
        <v>5.81</v>
      </c>
      <c r="D1986" t="s">
        <v>4699</v>
      </c>
      <c r="E1986" t="s">
        <v>4697</v>
      </c>
      <c r="F1986" t="s">
        <v>4700</v>
      </c>
      <c r="G1986">
        <v>1</v>
      </c>
      <c r="H1986" t="s">
        <v>4697</v>
      </c>
      <c r="I1986" s="6" t="str">
        <f t="shared" ref="I1986:I2049" si="186">PROPER(D1986)</f>
        <v>Yes</v>
      </c>
      <c r="J1986" s="6" t="str">
        <f t="shared" ref="J1986:J2049" si="187">PROPER(E1986)</f>
        <v>No</v>
      </c>
      <c r="K1986" s="6" t="str">
        <f t="shared" ref="K1986:K2049" si="188">IF(H1986="?",$K$4,PROPER(H1986))</f>
        <v>No</v>
      </c>
      <c r="L1986" s="6">
        <f t="shared" ref="L1986:L2049" si="189">IF(G1986="No major surgery",0,G1986)</f>
        <v>1</v>
      </c>
      <c r="M1986" s="6" t="str">
        <f t="shared" ref="M1986:M2049" si="190">IF(B1986&lt;18.5,"Underweight",IF(B1986&lt;=24.9,"Normal Weight",IF(B1986&lt;=29.9,"Overweight","Obesity")))</f>
        <v>Overweight</v>
      </c>
      <c r="N1986" s="6" t="str">
        <f t="shared" ref="N1986:N2049" si="191">IF(C1986&lt;5.7,"Normal",IF(C1986&lt;=6.4,"Prediabetic","Diabetic"))</f>
        <v>Prediabetic</v>
      </c>
    </row>
    <row r="1987" spans="1:14" ht="15" customHeight="1" x14ac:dyDescent="0.3">
      <c r="A1987" t="s">
        <v>3984</v>
      </c>
      <c r="B1987">
        <v>30.95</v>
      </c>
      <c r="C1987">
        <v>5.16</v>
      </c>
      <c r="D1987" t="s">
        <v>4697</v>
      </c>
      <c r="E1987" t="s">
        <v>4697</v>
      </c>
      <c r="F1987" t="s">
        <v>4700</v>
      </c>
      <c r="G1987">
        <v>1</v>
      </c>
      <c r="H1987" t="s">
        <v>4697</v>
      </c>
      <c r="I1987" s="6" t="str">
        <f t="shared" si="186"/>
        <v>No</v>
      </c>
      <c r="J1987" s="6" t="str">
        <f t="shared" si="187"/>
        <v>No</v>
      </c>
      <c r="K1987" s="6" t="str">
        <f t="shared" si="188"/>
        <v>No</v>
      </c>
      <c r="L1987" s="6">
        <f t="shared" si="189"/>
        <v>1</v>
      </c>
      <c r="M1987" s="6" t="str">
        <f t="shared" si="190"/>
        <v>Obesity</v>
      </c>
      <c r="N1987" s="6" t="str">
        <f t="shared" si="191"/>
        <v>Normal</v>
      </c>
    </row>
    <row r="1988" spans="1:14" ht="15" customHeight="1" x14ac:dyDescent="0.3">
      <c r="A1988" t="s">
        <v>3986</v>
      </c>
      <c r="B1988">
        <v>30.54</v>
      </c>
      <c r="C1988">
        <v>5</v>
      </c>
      <c r="D1988" t="s">
        <v>4697</v>
      </c>
      <c r="E1988" t="s">
        <v>4697</v>
      </c>
      <c r="F1988" t="s">
        <v>4700</v>
      </c>
      <c r="G1988">
        <v>1</v>
      </c>
      <c r="H1988" t="s">
        <v>4697</v>
      </c>
      <c r="I1988" s="6" t="str">
        <f t="shared" si="186"/>
        <v>No</v>
      </c>
      <c r="J1988" s="6" t="str">
        <f t="shared" si="187"/>
        <v>No</v>
      </c>
      <c r="K1988" s="6" t="str">
        <f t="shared" si="188"/>
        <v>No</v>
      </c>
      <c r="L1988" s="6">
        <f t="shared" si="189"/>
        <v>1</v>
      </c>
      <c r="M1988" s="6" t="str">
        <f t="shared" si="190"/>
        <v>Obesity</v>
      </c>
      <c r="N1988" s="6" t="str">
        <f t="shared" si="191"/>
        <v>Normal</v>
      </c>
    </row>
    <row r="1989" spans="1:14" ht="15" customHeight="1" x14ac:dyDescent="0.3">
      <c r="A1989" t="s">
        <v>3988</v>
      </c>
      <c r="B1989">
        <v>33.914999999999999</v>
      </c>
      <c r="C1989">
        <v>5.84</v>
      </c>
      <c r="D1989" t="s">
        <v>4699</v>
      </c>
      <c r="E1989" t="s">
        <v>4697</v>
      </c>
      <c r="F1989" t="s">
        <v>4697</v>
      </c>
      <c r="G1989" t="s">
        <v>4698</v>
      </c>
      <c r="H1989" t="s">
        <v>4697</v>
      </c>
      <c r="I1989" s="6" t="str">
        <f t="shared" si="186"/>
        <v>Yes</v>
      </c>
      <c r="J1989" s="6" t="str">
        <f t="shared" si="187"/>
        <v>No</v>
      </c>
      <c r="K1989" s="6" t="str">
        <f t="shared" si="188"/>
        <v>No</v>
      </c>
      <c r="L1989" s="6">
        <f t="shared" si="189"/>
        <v>0</v>
      </c>
      <c r="M1989" s="6" t="str">
        <f t="shared" si="190"/>
        <v>Obesity</v>
      </c>
      <c r="N1989" s="6" t="str">
        <f t="shared" si="191"/>
        <v>Prediabetic</v>
      </c>
    </row>
    <row r="1990" spans="1:14" ht="15" customHeight="1" x14ac:dyDescent="0.3">
      <c r="A1990" t="s">
        <v>3990</v>
      </c>
      <c r="B1990">
        <v>33.31</v>
      </c>
      <c r="C1990">
        <v>4.1900000000000004</v>
      </c>
      <c r="D1990" t="s">
        <v>4697</v>
      </c>
      <c r="E1990" t="s">
        <v>4697</v>
      </c>
      <c r="F1990" t="s">
        <v>4700</v>
      </c>
      <c r="G1990">
        <v>1</v>
      </c>
      <c r="H1990" t="s">
        <v>4697</v>
      </c>
      <c r="I1990" s="6" t="str">
        <f t="shared" si="186"/>
        <v>No</v>
      </c>
      <c r="J1990" s="6" t="str">
        <f t="shared" si="187"/>
        <v>No</v>
      </c>
      <c r="K1990" s="6" t="str">
        <f t="shared" si="188"/>
        <v>No</v>
      </c>
      <c r="L1990" s="6">
        <f t="shared" si="189"/>
        <v>1</v>
      </c>
      <c r="M1990" s="6" t="str">
        <f t="shared" si="190"/>
        <v>Obesity</v>
      </c>
      <c r="N1990" s="6" t="str">
        <f t="shared" si="191"/>
        <v>Normal</v>
      </c>
    </row>
    <row r="1991" spans="1:14" ht="15" customHeight="1" x14ac:dyDescent="0.3">
      <c r="A1991" t="s">
        <v>3992</v>
      </c>
      <c r="B1991">
        <v>25.745000000000001</v>
      </c>
      <c r="C1991">
        <v>4.62</v>
      </c>
      <c r="D1991" t="s">
        <v>4699</v>
      </c>
      <c r="E1991" t="s">
        <v>4697</v>
      </c>
      <c r="F1991" t="s">
        <v>4697</v>
      </c>
      <c r="G1991" t="s">
        <v>4698</v>
      </c>
      <c r="H1991" t="s">
        <v>4697</v>
      </c>
      <c r="I1991" s="6" t="str">
        <f t="shared" si="186"/>
        <v>Yes</v>
      </c>
      <c r="J1991" s="6" t="str">
        <f t="shared" si="187"/>
        <v>No</v>
      </c>
      <c r="K1991" s="6" t="str">
        <f t="shared" si="188"/>
        <v>No</v>
      </c>
      <c r="L1991" s="6">
        <f t="shared" si="189"/>
        <v>0</v>
      </c>
      <c r="M1991" s="6" t="str">
        <f t="shared" si="190"/>
        <v>Overweight</v>
      </c>
      <c r="N1991" s="6" t="str">
        <f t="shared" si="191"/>
        <v>Normal</v>
      </c>
    </row>
    <row r="1992" spans="1:14" ht="15" customHeight="1" x14ac:dyDescent="0.3">
      <c r="A1992" t="s">
        <v>3994</v>
      </c>
      <c r="B1992">
        <v>37.1</v>
      </c>
      <c r="C1992">
        <v>6.24</v>
      </c>
      <c r="D1992" t="s">
        <v>4697</v>
      </c>
      <c r="E1992" t="s">
        <v>4697</v>
      </c>
      <c r="F1992" t="s">
        <v>4697</v>
      </c>
      <c r="G1992" t="s">
        <v>4698</v>
      </c>
      <c r="H1992" t="s">
        <v>4697</v>
      </c>
      <c r="I1992" s="6" t="str">
        <f t="shared" si="186"/>
        <v>No</v>
      </c>
      <c r="J1992" s="6" t="str">
        <f t="shared" si="187"/>
        <v>No</v>
      </c>
      <c r="K1992" s="6" t="str">
        <f t="shared" si="188"/>
        <v>No</v>
      </c>
      <c r="L1992" s="6">
        <f t="shared" si="189"/>
        <v>0</v>
      </c>
      <c r="M1992" s="6" t="str">
        <f t="shared" si="190"/>
        <v>Obesity</v>
      </c>
      <c r="N1992" s="6" t="str">
        <f t="shared" si="191"/>
        <v>Prediabetic</v>
      </c>
    </row>
    <row r="1993" spans="1:14" ht="15" customHeight="1" x14ac:dyDescent="0.3">
      <c r="A1993" t="s">
        <v>3996</v>
      </c>
      <c r="B1993">
        <v>35.435000000000002</v>
      </c>
      <c r="C1993">
        <v>5.81</v>
      </c>
      <c r="D1993" t="s">
        <v>4697</v>
      </c>
      <c r="E1993" t="s">
        <v>4697</v>
      </c>
      <c r="F1993" t="s">
        <v>4697</v>
      </c>
      <c r="G1993" t="s">
        <v>4698</v>
      </c>
      <c r="H1993" t="s">
        <v>4697</v>
      </c>
      <c r="I1993" s="6" t="str">
        <f t="shared" si="186"/>
        <v>No</v>
      </c>
      <c r="J1993" s="6" t="str">
        <f t="shared" si="187"/>
        <v>No</v>
      </c>
      <c r="K1993" s="6" t="str">
        <f t="shared" si="188"/>
        <v>No</v>
      </c>
      <c r="L1993" s="6">
        <f t="shared" si="189"/>
        <v>0</v>
      </c>
      <c r="M1993" s="6" t="str">
        <f t="shared" si="190"/>
        <v>Obesity</v>
      </c>
      <c r="N1993" s="6" t="str">
        <f t="shared" si="191"/>
        <v>Prediabetic</v>
      </c>
    </row>
    <row r="1994" spans="1:14" ht="15" customHeight="1" x14ac:dyDescent="0.3">
      <c r="A1994" t="s">
        <v>3998</v>
      </c>
      <c r="B1994">
        <v>20.399999999999999</v>
      </c>
      <c r="C1994">
        <v>4.83</v>
      </c>
      <c r="D1994" t="s">
        <v>4697</v>
      </c>
      <c r="E1994" t="s">
        <v>4697</v>
      </c>
      <c r="F1994" t="s">
        <v>4697</v>
      </c>
      <c r="G1994" t="s">
        <v>4698</v>
      </c>
      <c r="H1994" t="s">
        <v>4697</v>
      </c>
      <c r="I1994" s="6" t="str">
        <f t="shared" si="186"/>
        <v>No</v>
      </c>
      <c r="J1994" s="6" t="str">
        <f t="shared" si="187"/>
        <v>No</v>
      </c>
      <c r="K1994" s="6" t="str">
        <f t="shared" si="188"/>
        <v>No</v>
      </c>
      <c r="L1994" s="6">
        <f t="shared" si="189"/>
        <v>0</v>
      </c>
      <c r="M1994" s="6" t="str">
        <f t="shared" si="190"/>
        <v>Normal Weight</v>
      </c>
      <c r="N1994" s="6" t="str">
        <f t="shared" si="191"/>
        <v>Normal</v>
      </c>
    </row>
    <row r="1995" spans="1:14" ht="15" customHeight="1" x14ac:dyDescent="0.3">
      <c r="A1995" t="s">
        <v>4000</v>
      </c>
      <c r="B1995">
        <v>42.13</v>
      </c>
      <c r="C1995">
        <v>5.72</v>
      </c>
      <c r="D1995" t="s">
        <v>4699</v>
      </c>
      <c r="E1995" t="s">
        <v>4697</v>
      </c>
      <c r="F1995" t="s">
        <v>4700</v>
      </c>
      <c r="G1995">
        <v>1</v>
      </c>
      <c r="H1995" t="s">
        <v>4697</v>
      </c>
      <c r="I1995" s="6" t="str">
        <f t="shared" si="186"/>
        <v>Yes</v>
      </c>
      <c r="J1995" s="6" t="str">
        <f t="shared" si="187"/>
        <v>No</v>
      </c>
      <c r="K1995" s="6" t="str">
        <f t="shared" si="188"/>
        <v>No</v>
      </c>
      <c r="L1995" s="6">
        <f t="shared" si="189"/>
        <v>1</v>
      </c>
      <c r="M1995" s="6" t="str">
        <f t="shared" si="190"/>
        <v>Obesity</v>
      </c>
      <c r="N1995" s="6" t="str">
        <f t="shared" si="191"/>
        <v>Prediabetic</v>
      </c>
    </row>
    <row r="1996" spans="1:14" ht="15" customHeight="1" x14ac:dyDescent="0.3">
      <c r="A1996" t="s">
        <v>4002</v>
      </c>
      <c r="B1996">
        <v>33.99</v>
      </c>
      <c r="C1996">
        <v>4.83</v>
      </c>
      <c r="D1996" t="s">
        <v>4699</v>
      </c>
      <c r="E1996" t="s">
        <v>4697</v>
      </c>
      <c r="F1996" t="s">
        <v>4700</v>
      </c>
      <c r="G1996">
        <v>1</v>
      </c>
      <c r="H1996" t="s">
        <v>4697</v>
      </c>
      <c r="I1996" s="6" t="str">
        <f t="shared" si="186"/>
        <v>Yes</v>
      </c>
      <c r="J1996" s="6" t="str">
        <f t="shared" si="187"/>
        <v>No</v>
      </c>
      <c r="K1996" s="6" t="str">
        <f t="shared" si="188"/>
        <v>No</v>
      </c>
      <c r="L1996" s="6">
        <f t="shared" si="189"/>
        <v>1</v>
      </c>
      <c r="M1996" s="6" t="str">
        <f t="shared" si="190"/>
        <v>Obesity</v>
      </c>
      <c r="N1996" s="6" t="str">
        <f t="shared" si="191"/>
        <v>Normal</v>
      </c>
    </row>
    <row r="1997" spans="1:14" ht="15" customHeight="1" x14ac:dyDescent="0.3">
      <c r="A1997" t="s">
        <v>4004</v>
      </c>
      <c r="B1997">
        <v>28.594999999999999</v>
      </c>
      <c r="C1997">
        <v>4.1399999999999997</v>
      </c>
      <c r="D1997" t="s">
        <v>4699</v>
      </c>
      <c r="E1997" t="s">
        <v>4697</v>
      </c>
      <c r="F1997" t="s">
        <v>4700</v>
      </c>
      <c r="G1997">
        <v>1</v>
      </c>
      <c r="H1997" t="s">
        <v>4697</v>
      </c>
      <c r="I1997" s="6" t="str">
        <f t="shared" si="186"/>
        <v>Yes</v>
      </c>
      <c r="J1997" s="6" t="str">
        <f t="shared" si="187"/>
        <v>No</v>
      </c>
      <c r="K1997" s="6" t="str">
        <f t="shared" si="188"/>
        <v>No</v>
      </c>
      <c r="L1997" s="6">
        <f t="shared" si="189"/>
        <v>1</v>
      </c>
      <c r="M1997" s="6" t="str">
        <f t="shared" si="190"/>
        <v>Overweight</v>
      </c>
      <c r="N1997" s="6" t="str">
        <f t="shared" si="191"/>
        <v>Normal</v>
      </c>
    </row>
    <row r="1998" spans="1:14" ht="15" customHeight="1" x14ac:dyDescent="0.3">
      <c r="A1998" t="s">
        <v>4006</v>
      </c>
      <c r="B1998">
        <v>20.8</v>
      </c>
      <c r="C1998">
        <v>4.07</v>
      </c>
      <c r="D1998" t="s">
        <v>4699</v>
      </c>
      <c r="E1998" t="s">
        <v>4697</v>
      </c>
      <c r="F1998" t="s">
        <v>4700</v>
      </c>
      <c r="G1998">
        <v>1</v>
      </c>
      <c r="H1998" t="s">
        <v>4697</v>
      </c>
      <c r="I1998" s="6" t="str">
        <f t="shared" si="186"/>
        <v>Yes</v>
      </c>
      <c r="J1998" s="6" t="str">
        <f t="shared" si="187"/>
        <v>No</v>
      </c>
      <c r="K1998" s="6" t="str">
        <f t="shared" si="188"/>
        <v>No</v>
      </c>
      <c r="L1998" s="6">
        <f t="shared" si="189"/>
        <v>1</v>
      </c>
      <c r="M1998" s="6" t="str">
        <f t="shared" si="190"/>
        <v>Normal Weight</v>
      </c>
      <c r="N1998" s="6" t="str">
        <f t="shared" si="191"/>
        <v>Normal</v>
      </c>
    </row>
    <row r="1999" spans="1:14" ht="15" customHeight="1" x14ac:dyDescent="0.3">
      <c r="A1999" t="s">
        <v>4008</v>
      </c>
      <c r="B1999">
        <v>23.465</v>
      </c>
      <c r="C1999">
        <v>6.26</v>
      </c>
      <c r="D1999" t="s">
        <v>4699</v>
      </c>
      <c r="E1999" t="s">
        <v>4697</v>
      </c>
      <c r="F1999" t="s">
        <v>4700</v>
      </c>
      <c r="G1999">
        <v>1</v>
      </c>
      <c r="H1999" t="s">
        <v>4697</v>
      </c>
      <c r="I1999" s="6" t="str">
        <f t="shared" si="186"/>
        <v>Yes</v>
      </c>
      <c r="J1999" s="6" t="str">
        <f t="shared" si="187"/>
        <v>No</v>
      </c>
      <c r="K1999" s="6" t="str">
        <f t="shared" si="188"/>
        <v>No</v>
      </c>
      <c r="L1999" s="6">
        <f t="shared" si="189"/>
        <v>1</v>
      </c>
      <c r="M1999" s="6" t="str">
        <f t="shared" si="190"/>
        <v>Normal Weight</v>
      </c>
      <c r="N1999" s="6" t="str">
        <f t="shared" si="191"/>
        <v>Prediabetic</v>
      </c>
    </row>
    <row r="2000" spans="1:14" ht="15" customHeight="1" x14ac:dyDescent="0.3">
      <c r="A2000" t="s">
        <v>4010</v>
      </c>
      <c r="B2000">
        <v>40.185000000000002</v>
      </c>
      <c r="C2000">
        <v>5.88</v>
      </c>
      <c r="D2000" t="s">
        <v>4699</v>
      </c>
      <c r="E2000" t="s">
        <v>4697</v>
      </c>
      <c r="F2000" t="s">
        <v>4697</v>
      </c>
      <c r="G2000" t="s">
        <v>4698</v>
      </c>
      <c r="H2000" t="s">
        <v>4697</v>
      </c>
      <c r="I2000" s="6" t="str">
        <f t="shared" si="186"/>
        <v>Yes</v>
      </c>
      <c r="J2000" s="6" t="str">
        <f t="shared" si="187"/>
        <v>No</v>
      </c>
      <c r="K2000" s="6" t="str">
        <f t="shared" si="188"/>
        <v>No</v>
      </c>
      <c r="L2000" s="6">
        <f t="shared" si="189"/>
        <v>0</v>
      </c>
      <c r="M2000" s="6" t="str">
        <f t="shared" si="190"/>
        <v>Obesity</v>
      </c>
      <c r="N2000" s="6" t="str">
        <f t="shared" si="191"/>
        <v>Prediabetic</v>
      </c>
    </row>
    <row r="2001" spans="1:14" ht="15" customHeight="1" x14ac:dyDescent="0.3">
      <c r="A2001" t="s">
        <v>4012</v>
      </c>
      <c r="B2001">
        <v>21.89</v>
      </c>
      <c r="C2001">
        <v>5.72</v>
      </c>
      <c r="D2001" t="s">
        <v>4699</v>
      </c>
      <c r="E2001" t="s">
        <v>4697</v>
      </c>
      <c r="F2001" t="s">
        <v>4697</v>
      </c>
      <c r="G2001" t="s">
        <v>4698</v>
      </c>
      <c r="H2001" t="s">
        <v>4697</v>
      </c>
      <c r="I2001" s="6" t="str">
        <f t="shared" si="186"/>
        <v>Yes</v>
      </c>
      <c r="J2001" s="6" t="str">
        <f t="shared" si="187"/>
        <v>No</v>
      </c>
      <c r="K2001" s="6" t="str">
        <f t="shared" si="188"/>
        <v>No</v>
      </c>
      <c r="L2001" s="6">
        <f t="shared" si="189"/>
        <v>0</v>
      </c>
      <c r="M2001" s="6" t="str">
        <f t="shared" si="190"/>
        <v>Normal Weight</v>
      </c>
      <c r="N2001" s="6" t="str">
        <f t="shared" si="191"/>
        <v>Prediabetic</v>
      </c>
    </row>
    <row r="2002" spans="1:14" ht="15" customHeight="1" x14ac:dyDescent="0.3">
      <c r="A2002" t="s">
        <v>4014</v>
      </c>
      <c r="B2002">
        <v>29.34</v>
      </c>
      <c r="C2002">
        <v>6.09</v>
      </c>
      <c r="D2002" t="s">
        <v>4699</v>
      </c>
      <c r="E2002" t="s">
        <v>4699</v>
      </c>
      <c r="F2002" t="s">
        <v>4697</v>
      </c>
      <c r="G2002">
        <v>2</v>
      </c>
      <c r="H2002" t="s">
        <v>4697</v>
      </c>
      <c r="I2002" s="6" t="str">
        <f t="shared" si="186"/>
        <v>Yes</v>
      </c>
      <c r="J2002" s="6" t="str">
        <f t="shared" si="187"/>
        <v>Yes</v>
      </c>
      <c r="K2002" s="6" t="str">
        <f t="shared" si="188"/>
        <v>No</v>
      </c>
      <c r="L2002" s="6">
        <f t="shared" si="189"/>
        <v>2</v>
      </c>
      <c r="M2002" s="6" t="str">
        <f t="shared" si="190"/>
        <v>Overweight</v>
      </c>
      <c r="N2002" s="6" t="str">
        <f t="shared" si="191"/>
        <v>Prediabetic</v>
      </c>
    </row>
    <row r="2003" spans="1:14" ht="15" customHeight="1" x14ac:dyDescent="0.3">
      <c r="A2003" t="s">
        <v>4016</v>
      </c>
      <c r="B2003">
        <v>22.61</v>
      </c>
      <c r="C2003">
        <v>4.25</v>
      </c>
      <c r="D2003" t="s">
        <v>4699</v>
      </c>
      <c r="E2003" t="s">
        <v>4697</v>
      </c>
      <c r="F2003" t="s">
        <v>4697</v>
      </c>
      <c r="G2003" t="s">
        <v>4698</v>
      </c>
      <c r="H2003" t="s">
        <v>4697</v>
      </c>
      <c r="I2003" s="6" t="str">
        <f t="shared" si="186"/>
        <v>Yes</v>
      </c>
      <c r="J2003" s="6" t="str">
        <f t="shared" si="187"/>
        <v>No</v>
      </c>
      <c r="K2003" s="6" t="str">
        <f t="shared" si="188"/>
        <v>No</v>
      </c>
      <c r="L2003" s="6">
        <f t="shared" si="189"/>
        <v>0</v>
      </c>
      <c r="M2003" s="6" t="str">
        <f t="shared" si="190"/>
        <v>Normal Weight</v>
      </c>
      <c r="N2003" s="6" t="str">
        <f t="shared" si="191"/>
        <v>Normal</v>
      </c>
    </row>
    <row r="2004" spans="1:14" ht="15" customHeight="1" x14ac:dyDescent="0.3">
      <c r="A2004" t="s">
        <v>4018</v>
      </c>
      <c r="B2004">
        <v>22.23</v>
      </c>
      <c r="C2004">
        <v>6.09</v>
      </c>
      <c r="D2004" t="s">
        <v>4699</v>
      </c>
      <c r="E2004" t="s">
        <v>4697</v>
      </c>
      <c r="F2004" t="s">
        <v>4697</v>
      </c>
      <c r="G2004" t="s">
        <v>4698</v>
      </c>
      <c r="H2004" t="s">
        <v>4697</v>
      </c>
      <c r="I2004" s="6" t="str">
        <f t="shared" si="186"/>
        <v>Yes</v>
      </c>
      <c r="J2004" s="6" t="str">
        <f t="shared" si="187"/>
        <v>No</v>
      </c>
      <c r="K2004" s="6" t="str">
        <f t="shared" si="188"/>
        <v>No</v>
      </c>
      <c r="L2004" s="6">
        <f t="shared" si="189"/>
        <v>0</v>
      </c>
      <c r="M2004" s="6" t="str">
        <f t="shared" si="190"/>
        <v>Normal Weight</v>
      </c>
      <c r="N2004" s="6" t="str">
        <f t="shared" si="191"/>
        <v>Prediabetic</v>
      </c>
    </row>
    <row r="2005" spans="1:14" ht="15" customHeight="1" x14ac:dyDescent="0.3">
      <c r="A2005" t="s">
        <v>4020</v>
      </c>
      <c r="B2005">
        <v>33.4</v>
      </c>
      <c r="C2005">
        <v>5.51</v>
      </c>
      <c r="D2005" t="s">
        <v>4697</v>
      </c>
      <c r="E2005" t="s">
        <v>4697</v>
      </c>
      <c r="F2005" t="s">
        <v>4697</v>
      </c>
      <c r="G2005" t="s">
        <v>4698</v>
      </c>
      <c r="H2005" t="s">
        <v>4697</v>
      </c>
      <c r="I2005" s="6" t="str">
        <f t="shared" si="186"/>
        <v>No</v>
      </c>
      <c r="J2005" s="6" t="str">
        <f t="shared" si="187"/>
        <v>No</v>
      </c>
      <c r="K2005" s="6" t="str">
        <f t="shared" si="188"/>
        <v>No</v>
      </c>
      <c r="L2005" s="6">
        <f t="shared" si="189"/>
        <v>0</v>
      </c>
      <c r="M2005" s="6" t="str">
        <f t="shared" si="190"/>
        <v>Obesity</v>
      </c>
      <c r="N2005" s="6" t="str">
        <f t="shared" si="191"/>
        <v>Normal</v>
      </c>
    </row>
    <row r="2006" spans="1:14" ht="15" customHeight="1" x14ac:dyDescent="0.3">
      <c r="A2006" t="s">
        <v>4022</v>
      </c>
      <c r="B2006">
        <v>33.11</v>
      </c>
      <c r="C2006">
        <v>5.63</v>
      </c>
      <c r="D2006" t="s">
        <v>4697</v>
      </c>
      <c r="E2006" t="s">
        <v>4697</v>
      </c>
      <c r="F2006" t="s">
        <v>4697</v>
      </c>
      <c r="G2006" t="s">
        <v>4698</v>
      </c>
      <c r="H2006" t="s">
        <v>4697</v>
      </c>
      <c r="I2006" s="6" t="str">
        <f t="shared" si="186"/>
        <v>No</v>
      </c>
      <c r="J2006" s="6" t="str">
        <f t="shared" si="187"/>
        <v>No</v>
      </c>
      <c r="K2006" s="6" t="str">
        <f t="shared" si="188"/>
        <v>No</v>
      </c>
      <c r="L2006" s="6">
        <f t="shared" si="189"/>
        <v>0</v>
      </c>
      <c r="M2006" s="6" t="str">
        <f t="shared" si="190"/>
        <v>Obesity</v>
      </c>
      <c r="N2006" s="6" t="str">
        <f t="shared" si="191"/>
        <v>Normal</v>
      </c>
    </row>
    <row r="2007" spans="1:14" ht="15" customHeight="1" x14ac:dyDescent="0.3">
      <c r="A2007" t="s">
        <v>4024</v>
      </c>
      <c r="B2007">
        <v>16.815000000000001</v>
      </c>
      <c r="C2007">
        <v>5.29</v>
      </c>
      <c r="D2007" t="s">
        <v>4699</v>
      </c>
      <c r="E2007" t="s">
        <v>4697</v>
      </c>
      <c r="F2007" t="s">
        <v>4697</v>
      </c>
      <c r="G2007" t="s">
        <v>4698</v>
      </c>
      <c r="H2007" t="s">
        <v>4697</v>
      </c>
      <c r="I2007" s="6" t="str">
        <f t="shared" si="186"/>
        <v>Yes</v>
      </c>
      <c r="J2007" s="6" t="str">
        <f t="shared" si="187"/>
        <v>No</v>
      </c>
      <c r="K2007" s="6" t="str">
        <f t="shared" si="188"/>
        <v>No</v>
      </c>
      <c r="L2007" s="6">
        <f t="shared" si="189"/>
        <v>0</v>
      </c>
      <c r="M2007" s="6" t="str">
        <f t="shared" si="190"/>
        <v>Underweight</v>
      </c>
      <c r="N2007" s="6" t="str">
        <f t="shared" si="191"/>
        <v>Normal</v>
      </c>
    </row>
    <row r="2008" spans="1:14" ht="15" customHeight="1" x14ac:dyDescent="0.3">
      <c r="A2008" t="s">
        <v>4026</v>
      </c>
      <c r="B2008">
        <v>25.61</v>
      </c>
      <c r="C2008">
        <v>4</v>
      </c>
      <c r="D2008" t="s">
        <v>4697</v>
      </c>
      <c r="E2008" t="s">
        <v>4697</v>
      </c>
      <c r="F2008" t="s">
        <v>4700</v>
      </c>
      <c r="G2008">
        <v>1</v>
      </c>
      <c r="H2008" t="s">
        <v>4697</v>
      </c>
      <c r="I2008" s="6" t="str">
        <f t="shared" si="186"/>
        <v>No</v>
      </c>
      <c r="J2008" s="6" t="str">
        <f t="shared" si="187"/>
        <v>No</v>
      </c>
      <c r="K2008" s="6" t="str">
        <f t="shared" si="188"/>
        <v>No</v>
      </c>
      <c r="L2008" s="6">
        <f t="shared" si="189"/>
        <v>1</v>
      </c>
      <c r="M2008" s="6" t="str">
        <f t="shared" si="190"/>
        <v>Overweight</v>
      </c>
      <c r="N2008" s="6" t="str">
        <f t="shared" si="191"/>
        <v>Normal</v>
      </c>
    </row>
    <row r="2009" spans="1:14" ht="15" customHeight="1" x14ac:dyDescent="0.3">
      <c r="A2009" t="s">
        <v>4028</v>
      </c>
      <c r="B2009">
        <v>25.8</v>
      </c>
      <c r="C2009">
        <v>5.49</v>
      </c>
      <c r="D2009" t="s">
        <v>4697</v>
      </c>
      <c r="E2009" t="s">
        <v>4697</v>
      </c>
      <c r="F2009" t="s">
        <v>4697</v>
      </c>
      <c r="G2009" t="s">
        <v>4698</v>
      </c>
      <c r="H2009" t="s">
        <v>4697</v>
      </c>
      <c r="I2009" s="6" t="str">
        <f t="shared" si="186"/>
        <v>No</v>
      </c>
      <c r="J2009" s="6" t="str">
        <f t="shared" si="187"/>
        <v>No</v>
      </c>
      <c r="K2009" s="6" t="str">
        <f t="shared" si="188"/>
        <v>No</v>
      </c>
      <c r="L2009" s="6">
        <f t="shared" si="189"/>
        <v>0</v>
      </c>
      <c r="M2009" s="6" t="str">
        <f t="shared" si="190"/>
        <v>Overweight</v>
      </c>
      <c r="N2009" s="6" t="str">
        <f t="shared" si="191"/>
        <v>Normal</v>
      </c>
    </row>
    <row r="2010" spans="1:14" ht="15" customHeight="1" x14ac:dyDescent="0.3">
      <c r="A2010" t="s">
        <v>4030</v>
      </c>
      <c r="B2010">
        <v>27.39</v>
      </c>
      <c r="C2010">
        <v>5.34</v>
      </c>
      <c r="D2010" t="s">
        <v>4697</v>
      </c>
      <c r="E2010" t="s">
        <v>4697</v>
      </c>
      <c r="F2010" t="s">
        <v>4697</v>
      </c>
      <c r="G2010" t="s">
        <v>4698</v>
      </c>
      <c r="H2010" t="s">
        <v>4697</v>
      </c>
      <c r="I2010" s="6" t="str">
        <f t="shared" si="186"/>
        <v>No</v>
      </c>
      <c r="J2010" s="6" t="str">
        <f t="shared" si="187"/>
        <v>No</v>
      </c>
      <c r="K2010" s="6" t="str">
        <f t="shared" si="188"/>
        <v>No</v>
      </c>
      <c r="L2010" s="6">
        <f t="shared" si="189"/>
        <v>0</v>
      </c>
      <c r="M2010" s="6" t="str">
        <f t="shared" si="190"/>
        <v>Overweight</v>
      </c>
      <c r="N2010" s="6" t="str">
        <f t="shared" si="191"/>
        <v>Normal</v>
      </c>
    </row>
    <row r="2011" spans="1:14" ht="15" customHeight="1" x14ac:dyDescent="0.3">
      <c r="A2011" t="s">
        <v>4032</v>
      </c>
      <c r="B2011">
        <v>17.03</v>
      </c>
      <c r="C2011">
        <v>4.12</v>
      </c>
      <c r="D2011" t="s">
        <v>4697</v>
      </c>
      <c r="E2011" t="s">
        <v>4697</v>
      </c>
      <c r="F2011" t="s">
        <v>4697</v>
      </c>
      <c r="G2011">
        <v>1</v>
      </c>
      <c r="H2011" t="s">
        <v>4697</v>
      </c>
      <c r="I2011" s="6" t="str">
        <f t="shared" si="186"/>
        <v>No</v>
      </c>
      <c r="J2011" s="6" t="str">
        <f t="shared" si="187"/>
        <v>No</v>
      </c>
      <c r="K2011" s="6" t="str">
        <f t="shared" si="188"/>
        <v>No</v>
      </c>
      <c r="L2011" s="6">
        <f t="shared" si="189"/>
        <v>1</v>
      </c>
      <c r="M2011" s="6" t="str">
        <f t="shared" si="190"/>
        <v>Underweight</v>
      </c>
      <c r="N2011" s="6" t="str">
        <f t="shared" si="191"/>
        <v>Normal</v>
      </c>
    </row>
    <row r="2012" spans="1:14" ht="15" customHeight="1" x14ac:dyDescent="0.3">
      <c r="A2012" t="s">
        <v>4034</v>
      </c>
      <c r="B2012">
        <v>23.75</v>
      </c>
      <c r="C2012">
        <v>5.49</v>
      </c>
      <c r="D2012" t="s">
        <v>4699</v>
      </c>
      <c r="E2012" t="s">
        <v>4697</v>
      </c>
      <c r="F2012" t="s">
        <v>4697</v>
      </c>
      <c r="G2012" t="s">
        <v>4698</v>
      </c>
      <c r="H2012" t="s">
        <v>4697</v>
      </c>
      <c r="I2012" s="6" t="str">
        <f t="shared" si="186"/>
        <v>Yes</v>
      </c>
      <c r="J2012" s="6" t="str">
        <f t="shared" si="187"/>
        <v>No</v>
      </c>
      <c r="K2012" s="6" t="str">
        <f t="shared" si="188"/>
        <v>No</v>
      </c>
      <c r="L2012" s="6">
        <f t="shared" si="189"/>
        <v>0</v>
      </c>
      <c r="M2012" s="6" t="str">
        <f t="shared" si="190"/>
        <v>Normal Weight</v>
      </c>
      <c r="N2012" s="6" t="str">
        <f t="shared" si="191"/>
        <v>Normal</v>
      </c>
    </row>
    <row r="2013" spans="1:14" ht="15" customHeight="1" x14ac:dyDescent="0.3">
      <c r="A2013" t="s">
        <v>4036</v>
      </c>
      <c r="B2013">
        <v>26.03</v>
      </c>
      <c r="C2013">
        <v>5.1100000000000003</v>
      </c>
      <c r="D2013" t="s">
        <v>4699</v>
      </c>
      <c r="E2013" t="s">
        <v>4697</v>
      </c>
      <c r="F2013" t="s">
        <v>4697</v>
      </c>
      <c r="G2013">
        <v>1</v>
      </c>
      <c r="H2013" t="s">
        <v>4697</v>
      </c>
      <c r="I2013" s="6" t="str">
        <f t="shared" si="186"/>
        <v>Yes</v>
      </c>
      <c r="J2013" s="6" t="str">
        <f t="shared" si="187"/>
        <v>No</v>
      </c>
      <c r="K2013" s="6" t="str">
        <f t="shared" si="188"/>
        <v>No</v>
      </c>
      <c r="L2013" s="6">
        <f t="shared" si="189"/>
        <v>1</v>
      </c>
      <c r="M2013" s="6" t="str">
        <f t="shared" si="190"/>
        <v>Overweight</v>
      </c>
      <c r="N2013" s="6" t="str">
        <f t="shared" si="191"/>
        <v>Normal</v>
      </c>
    </row>
    <row r="2014" spans="1:14" ht="15" customHeight="1" x14ac:dyDescent="0.3">
      <c r="A2014" t="s">
        <v>4038</v>
      </c>
      <c r="B2014">
        <v>16.079999999999998</v>
      </c>
      <c r="C2014">
        <v>5.94</v>
      </c>
      <c r="D2014" t="s">
        <v>4697</v>
      </c>
      <c r="E2014" t="s">
        <v>4697</v>
      </c>
      <c r="F2014" t="s">
        <v>4697</v>
      </c>
      <c r="G2014" t="s">
        <v>4698</v>
      </c>
      <c r="H2014" t="s">
        <v>4697</v>
      </c>
      <c r="I2014" s="6" t="str">
        <f t="shared" si="186"/>
        <v>No</v>
      </c>
      <c r="J2014" s="6" t="str">
        <f t="shared" si="187"/>
        <v>No</v>
      </c>
      <c r="K2014" s="6" t="str">
        <f t="shared" si="188"/>
        <v>No</v>
      </c>
      <c r="L2014" s="6">
        <f t="shared" si="189"/>
        <v>0</v>
      </c>
      <c r="M2014" s="6" t="str">
        <f t="shared" si="190"/>
        <v>Underweight</v>
      </c>
      <c r="N2014" s="6" t="str">
        <f t="shared" si="191"/>
        <v>Prediabetic</v>
      </c>
    </row>
    <row r="2015" spans="1:14" ht="15" customHeight="1" x14ac:dyDescent="0.3">
      <c r="A2015" t="s">
        <v>4040</v>
      </c>
      <c r="B2015">
        <v>30.875</v>
      </c>
      <c r="C2015">
        <v>5.54</v>
      </c>
      <c r="D2015" t="s">
        <v>4697</v>
      </c>
      <c r="E2015" t="s">
        <v>4697</v>
      </c>
      <c r="F2015" t="s">
        <v>4697</v>
      </c>
      <c r="G2015" t="s">
        <v>4698</v>
      </c>
      <c r="H2015" t="s">
        <v>4697</v>
      </c>
      <c r="I2015" s="6" t="str">
        <f t="shared" si="186"/>
        <v>No</v>
      </c>
      <c r="J2015" s="6" t="str">
        <f t="shared" si="187"/>
        <v>No</v>
      </c>
      <c r="K2015" s="6" t="str">
        <f t="shared" si="188"/>
        <v>No</v>
      </c>
      <c r="L2015" s="6">
        <f t="shared" si="189"/>
        <v>0</v>
      </c>
      <c r="M2015" s="6" t="str">
        <f t="shared" si="190"/>
        <v>Obesity</v>
      </c>
      <c r="N2015" s="6" t="str">
        <f t="shared" si="191"/>
        <v>Normal</v>
      </c>
    </row>
    <row r="2016" spans="1:14" ht="15" customHeight="1" x14ac:dyDescent="0.3">
      <c r="A2016" t="s">
        <v>4042</v>
      </c>
      <c r="B2016">
        <v>31.79</v>
      </c>
      <c r="C2016">
        <v>7.09</v>
      </c>
      <c r="D2016" t="s">
        <v>4697</v>
      </c>
      <c r="E2016" t="s">
        <v>4697</v>
      </c>
      <c r="F2016" t="s">
        <v>4697</v>
      </c>
      <c r="G2016" t="s">
        <v>4698</v>
      </c>
      <c r="H2016" t="s">
        <v>4697</v>
      </c>
      <c r="I2016" s="6" t="str">
        <f t="shared" si="186"/>
        <v>No</v>
      </c>
      <c r="J2016" s="6" t="str">
        <f t="shared" si="187"/>
        <v>No</v>
      </c>
      <c r="K2016" s="6" t="str">
        <f t="shared" si="188"/>
        <v>No</v>
      </c>
      <c r="L2016" s="6">
        <f t="shared" si="189"/>
        <v>0</v>
      </c>
      <c r="M2016" s="6" t="str">
        <f t="shared" si="190"/>
        <v>Obesity</v>
      </c>
      <c r="N2016" s="6" t="str">
        <f t="shared" si="191"/>
        <v>Diabetic</v>
      </c>
    </row>
    <row r="2017" spans="1:14" ht="15" customHeight="1" x14ac:dyDescent="0.3">
      <c r="A2017" t="s">
        <v>4044</v>
      </c>
      <c r="B2017">
        <v>28.48</v>
      </c>
      <c r="C2017">
        <v>6.22</v>
      </c>
      <c r="D2017" t="s">
        <v>4699</v>
      </c>
      <c r="E2017" t="s">
        <v>4697</v>
      </c>
      <c r="F2017" t="s">
        <v>4700</v>
      </c>
      <c r="G2017">
        <v>1</v>
      </c>
      <c r="H2017" t="s">
        <v>4697</v>
      </c>
      <c r="I2017" s="6" t="str">
        <f t="shared" si="186"/>
        <v>Yes</v>
      </c>
      <c r="J2017" s="6" t="str">
        <f t="shared" si="187"/>
        <v>No</v>
      </c>
      <c r="K2017" s="6" t="str">
        <f t="shared" si="188"/>
        <v>No</v>
      </c>
      <c r="L2017" s="6">
        <f t="shared" si="189"/>
        <v>1</v>
      </c>
      <c r="M2017" s="6" t="str">
        <f t="shared" si="190"/>
        <v>Overweight</v>
      </c>
      <c r="N2017" s="6" t="str">
        <f t="shared" si="191"/>
        <v>Prediabetic</v>
      </c>
    </row>
    <row r="2018" spans="1:14" ht="15" customHeight="1" x14ac:dyDescent="0.3">
      <c r="A2018" t="s">
        <v>4046</v>
      </c>
      <c r="B2018">
        <v>26.6</v>
      </c>
      <c r="C2018">
        <v>4.33</v>
      </c>
      <c r="D2018" t="s">
        <v>4697</v>
      </c>
      <c r="E2018" t="s">
        <v>4697</v>
      </c>
      <c r="F2018" t="s">
        <v>4697</v>
      </c>
      <c r="G2018">
        <v>1</v>
      </c>
      <c r="H2018" t="s">
        <v>4697</v>
      </c>
      <c r="I2018" s="6" t="str">
        <f t="shared" si="186"/>
        <v>No</v>
      </c>
      <c r="J2018" s="6" t="str">
        <f t="shared" si="187"/>
        <v>No</v>
      </c>
      <c r="K2018" s="6" t="str">
        <f t="shared" si="188"/>
        <v>No</v>
      </c>
      <c r="L2018" s="6">
        <f t="shared" si="189"/>
        <v>1</v>
      </c>
      <c r="M2018" s="6" t="str">
        <f t="shared" si="190"/>
        <v>Overweight</v>
      </c>
      <c r="N2018" s="6" t="str">
        <f t="shared" si="191"/>
        <v>Normal</v>
      </c>
    </row>
    <row r="2019" spans="1:14" ht="15" customHeight="1" x14ac:dyDescent="0.3">
      <c r="A2019" t="s">
        <v>4048</v>
      </c>
      <c r="B2019">
        <v>25.27</v>
      </c>
      <c r="C2019">
        <v>5.83</v>
      </c>
      <c r="D2019" t="s">
        <v>4697</v>
      </c>
      <c r="E2019" t="s">
        <v>4697</v>
      </c>
      <c r="F2019" t="s">
        <v>4697</v>
      </c>
      <c r="G2019">
        <v>1</v>
      </c>
      <c r="H2019" t="s">
        <v>4697</v>
      </c>
      <c r="I2019" s="6" t="str">
        <f t="shared" si="186"/>
        <v>No</v>
      </c>
      <c r="J2019" s="6" t="str">
        <f t="shared" si="187"/>
        <v>No</v>
      </c>
      <c r="K2019" s="6" t="str">
        <f t="shared" si="188"/>
        <v>No</v>
      </c>
      <c r="L2019" s="6">
        <f t="shared" si="189"/>
        <v>1</v>
      </c>
      <c r="M2019" s="6" t="str">
        <f t="shared" si="190"/>
        <v>Overweight</v>
      </c>
      <c r="N2019" s="6" t="str">
        <f t="shared" si="191"/>
        <v>Prediabetic</v>
      </c>
    </row>
    <row r="2020" spans="1:14" ht="15" customHeight="1" x14ac:dyDescent="0.3">
      <c r="A2020" t="s">
        <v>4050</v>
      </c>
      <c r="B2020">
        <v>34.484999999999999</v>
      </c>
      <c r="C2020">
        <v>4.7</v>
      </c>
      <c r="D2020" t="s">
        <v>4699</v>
      </c>
      <c r="E2020" t="s">
        <v>4697</v>
      </c>
      <c r="F2020" t="s">
        <v>4700</v>
      </c>
      <c r="G2020">
        <v>1</v>
      </c>
      <c r="H2020" t="s">
        <v>4697</v>
      </c>
      <c r="I2020" s="6" t="str">
        <f t="shared" si="186"/>
        <v>Yes</v>
      </c>
      <c r="J2020" s="6" t="str">
        <f t="shared" si="187"/>
        <v>No</v>
      </c>
      <c r="K2020" s="6" t="str">
        <f t="shared" si="188"/>
        <v>No</v>
      </c>
      <c r="L2020" s="6">
        <f t="shared" si="189"/>
        <v>1</v>
      </c>
      <c r="M2020" s="6" t="str">
        <f t="shared" si="190"/>
        <v>Obesity</v>
      </c>
      <c r="N2020" s="6" t="str">
        <f t="shared" si="191"/>
        <v>Normal</v>
      </c>
    </row>
    <row r="2021" spans="1:14" ht="15" customHeight="1" x14ac:dyDescent="0.3">
      <c r="A2021" t="s">
        <v>4052</v>
      </c>
      <c r="B2021">
        <v>15.57</v>
      </c>
      <c r="C2021">
        <v>4.07</v>
      </c>
      <c r="D2021" t="s">
        <v>4699</v>
      </c>
      <c r="E2021" t="s">
        <v>4697</v>
      </c>
      <c r="F2021" t="s">
        <v>4697</v>
      </c>
      <c r="G2021">
        <v>1</v>
      </c>
      <c r="H2021" t="s">
        <v>4697</v>
      </c>
      <c r="I2021" s="6" t="str">
        <f t="shared" si="186"/>
        <v>Yes</v>
      </c>
      <c r="J2021" s="6" t="str">
        <f t="shared" si="187"/>
        <v>No</v>
      </c>
      <c r="K2021" s="6" t="str">
        <f t="shared" si="188"/>
        <v>No</v>
      </c>
      <c r="L2021" s="6">
        <f t="shared" si="189"/>
        <v>1</v>
      </c>
      <c r="M2021" s="6" t="str">
        <f t="shared" si="190"/>
        <v>Underweight</v>
      </c>
      <c r="N2021" s="6" t="str">
        <f t="shared" si="191"/>
        <v>Normal</v>
      </c>
    </row>
    <row r="2022" spans="1:14" ht="15" customHeight="1" x14ac:dyDescent="0.3">
      <c r="A2022" t="s">
        <v>4054</v>
      </c>
      <c r="B2022">
        <v>30.36</v>
      </c>
      <c r="C2022">
        <v>9.39</v>
      </c>
      <c r="D2022" t="s">
        <v>4697</v>
      </c>
      <c r="E2022" t="s">
        <v>4697</v>
      </c>
      <c r="F2022" t="s">
        <v>4697</v>
      </c>
      <c r="G2022" t="s">
        <v>4698</v>
      </c>
      <c r="H2022" t="s">
        <v>4697</v>
      </c>
      <c r="I2022" s="6" t="str">
        <f t="shared" si="186"/>
        <v>No</v>
      </c>
      <c r="J2022" s="6" t="str">
        <f t="shared" si="187"/>
        <v>No</v>
      </c>
      <c r="K2022" s="6" t="str">
        <f t="shared" si="188"/>
        <v>No</v>
      </c>
      <c r="L2022" s="6">
        <f t="shared" si="189"/>
        <v>0</v>
      </c>
      <c r="M2022" s="6" t="str">
        <f t="shared" si="190"/>
        <v>Obesity</v>
      </c>
      <c r="N2022" s="6" t="str">
        <f t="shared" si="191"/>
        <v>Diabetic</v>
      </c>
    </row>
    <row r="2023" spans="1:14" ht="15" customHeight="1" x14ac:dyDescent="0.3">
      <c r="A2023" t="s">
        <v>4056</v>
      </c>
      <c r="B2023">
        <v>19.37</v>
      </c>
      <c r="C2023">
        <v>4.18</v>
      </c>
      <c r="D2023" t="s">
        <v>4697</v>
      </c>
      <c r="E2023" t="s">
        <v>4697</v>
      </c>
      <c r="F2023" t="s">
        <v>4697</v>
      </c>
      <c r="G2023" t="s">
        <v>4698</v>
      </c>
      <c r="H2023" t="s">
        <v>4697</v>
      </c>
      <c r="I2023" s="6" t="str">
        <f t="shared" si="186"/>
        <v>No</v>
      </c>
      <c r="J2023" s="6" t="str">
        <f t="shared" si="187"/>
        <v>No</v>
      </c>
      <c r="K2023" s="6" t="str">
        <f t="shared" si="188"/>
        <v>No</v>
      </c>
      <c r="L2023" s="6">
        <f t="shared" si="189"/>
        <v>0</v>
      </c>
      <c r="M2023" s="6" t="str">
        <f t="shared" si="190"/>
        <v>Normal Weight</v>
      </c>
      <c r="N2023" s="6" t="str">
        <f t="shared" si="191"/>
        <v>Normal</v>
      </c>
    </row>
    <row r="2024" spans="1:14" ht="15" customHeight="1" x14ac:dyDescent="0.3">
      <c r="A2024" t="s">
        <v>4058</v>
      </c>
      <c r="B2024">
        <v>16.71</v>
      </c>
      <c r="C2024">
        <v>4.18</v>
      </c>
      <c r="D2024" t="s">
        <v>4697</v>
      </c>
      <c r="E2024" t="s">
        <v>4697</v>
      </c>
      <c r="F2024" t="s">
        <v>4697</v>
      </c>
      <c r="G2024">
        <v>1</v>
      </c>
      <c r="H2024" t="s">
        <v>4697</v>
      </c>
      <c r="I2024" s="6" t="str">
        <f t="shared" si="186"/>
        <v>No</v>
      </c>
      <c r="J2024" s="6" t="str">
        <f t="shared" si="187"/>
        <v>No</v>
      </c>
      <c r="K2024" s="6" t="str">
        <f t="shared" si="188"/>
        <v>No</v>
      </c>
      <c r="L2024" s="6">
        <f t="shared" si="189"/>
        <v>1</v>
      </c>
      <c r="M2024" s="6" t="str">
        <f t="shared" si="190"/>
        <v>Underweight</v>
      </c>
      <c r="N2024" s="6" t="str">
        <f t="shared" si="191"/>
        <v>Normal</v>
      </c>
    </row>
    <row r="2025" spans="1:14" ht="15" customHeight="1" x14ac:dyDescent="0.3">
      <c r="A2025" t="s">
        <v>4060</v>
      </c>
      <c r="B2025">
        <v>24.1</v>
      </c>
      <c r="C2025">
        <v>4.4000000000000004</v>
      </c>
      <c r="D2025" t="s">
        <v>4699</v>
      </c>
      <c r="E2025" t="s">
        <v>4697</v>
      </c>
      <c r="F2025" t="s">
        <v>4697</v>
      </c>
      <c r="G2025">
        <v>1</v>
      </c>
      <c r="H2025" t="s">
        <v>4697</v>
      </c>
      <c r="I2025" s="6" t="str">
        <f t="shared" si="186"/>
        <v>Yes</v>
      </c>
      <c r="J2025" s="6" t="str">
        <f t="shared" si="187"/>
        <v>No</v>
      </c>
      <c r="K2025" s="6" t="str">
        <f t="shared" si="188"/>
        <v>No</v>
      </c>
      <c r="L2025" s="6">
        <f t="shared" si="189"/>
        <v>1</v>
      </c>
      <c r="M2025" s="6" t="str">
        <f t="shared" si="190"/>
        <v>Normal Weight</v>
      </c>
      <c r="N2025" s="6" t="str">
        <f t="shared" si="191"/>
        <v>Normal</v>
      </c>
    </row>
    <row r="2026" spans="1:14" ht="15" customHeight="1" x14ac:dyDescent="0.3">
      <c r="A2026" t="s">
        <v>4062</v>
      </c>
      <c r="B2026">
        <v>29.77</v>
      </c>
      <c r="C2026">
        <v>9.9</v>
      </c>
      <c r="D2026" t="s">
        <v>4697</v>
      </c>
      <c r="E2026" t="s">
        <v>4697</v>
      </c>
      <c r="F2026" t="s">
        <v>4697</v>
      </c>
      <c r="G2026" t="s">
        <v>4698</v>
      </c>
      <c r="H2026" t="s">
        <v>4697</v>
      </c>
      <c r="I2026" s="6" t="str">
        <f t="shared" si="186"/>
        <v>No</v>
      </c>
      <c r="J2026" s="6" t="str">
        <f t="shared" si="187"/>
        <v>No</v>
      </c>
      <c r="K2026" s="6" t="str">
        <f t="shared" si="188"/>
        <v>No</v>
      </c>
      <c r="L2026" s="6">
        <f t="shared" si="189"/>
        <v>0</v>
      </c>
      <c r="M2026" s="6" t="str">
        <f t="shared" si="190"/>
        <v>Overweight</v>
      </c>
      <c r="N2026" s="6" t="str">
        <f t="shared" si="191"/>
        <v>Diabetic</v>
      </c>
    </row>
    <row r="2027" spans="1:14" ht="15" customHeight="1" x14ac:dyDescent="0.3">
      <c r="A2027" t="s">
        <v>4064</v>
      </c>
      <c r="B2027">
        <v>46.53</v>
      </c>
      <c r="C2027">
        <v>4.84</v>
      </c>
      <c r="D2027" t="s">
        <v>4699</v>
      </c>
      <c r="E2027" t="s">
        <v>4697</v>
      </c>
      <c r="F2027" t="s">
        <v>4697</v>
      </c>
      <c r="G2027" t="s">
        <v>4698</v>
      </c>
      <c r="H2027" t="s">
        <v>4697</v>
      </c>
      <c r="I2027" s="6" t="str">
        <f t="shared" si="186"/>
        <v>Yes</v>
      </c>
      <c r="J2027" s="6" t="str">
        <f t="shared" si="187"/>
        <v>No</v>
      </c>
      <c r="K2027" s="6" t="str">
        <f t="shared" si="188"/>
        <v>No</v>
      </c>
      <c r="L2027" s="6">
        <f t="shared" si="189"/>
        <v>0</v>
      </c>
      <c r="M2027" s="6" t="str">
        <f t="shared" si="190"/>
        <v>Obesity</v>
      </c>
      <c r="N2027" s="6" t="str">
        <f t="shared" si="191"/>
        <v>Normal</v>
      </c>
    </row>
    <row r="2028" spans="1:14" ht="15" customHeight="1" x14ac:dyDescent="0.3">
      <c r="A2028" t="s">
        <v>4066</v>
      </c>
      <c r="B2028">
        <v>23.4</v>
      </c>
      <c r="C2028">
        <v>5.53</v>
      </c>
      <c r="D2028" t="s">
        <v>4697</v>
      </c>
      <c r="E2028" t="s">
        <v>4697</v>
      </c>
      <c r="F2028" t="s">
        <v>4700</v>
      </c>
      <c r="G2028">
        <v>1</v>
      </c>
      <c r="H2028" t="s">
        <v>4697</v>
      </c>
      <c r="I2028" s="6" t="str">
        <f t="shared" si="186"/>
        <v>No</v>
      </c>
      <c r="J2028" s="6" t="str">
        <f t="shared" si="187"/>
        <v>No</v>
      </c>
      <c r="K2028" s="6" t="str">
        <f t="shared" si="188"/>
        <v>No</v>
      </c>
      <c r="L2028" s="6">
        <f t="shared" si="189"/>
        <v>1</v>
      </c>
      <c r="M2028" s="6" t="str">
        <f t="shared" si="190"/>
        <v>Normal Weight</v>
      </c>
      <c r="N2028" s="6" t="str">
        <f t="shared" si="191"/>
        <v>Normal</v>
      </c>
    </row>
    <row r="2029" spans="1:14" ht="15" customHeight="1" x14ac:dyDescent="0.3">
      <c r="A2029" t="s">
        <v>4068</v>
      </c>
      <c r="B2029">
        <v>30</v>
      </c>
      <c r="C2029">
        <v>4.33</v>
      </c>
      <c r="D2029" t="s">
        <v>4699</v>
      </c>
      <c r="E2029" t="s">
        <v>4697</v>
      </c>
      <c r="F2029" t="s">
        <v>4697</v>
      </c>
      <c r="G2029" t="s">
        <v>4698</v>
      </c>
      <c r="H2029" t="s">
        <v>4697</v>
      </c>
      <c r="I2029" s="6" t="str">
        <f t="shared" si="186"/>
        <v>Yes</v>
      </c>
      <c r="J2029" s="6" t="str">
        <f t="shared" si="187"/>
        <v>No</v>
      </c>
      <c r="K2029" s="6" t="str">
        <f t="shared" si="188"/>
        <v>No</v>
      </c>
      <c r="L2029" s="6">
        <f t="shared" si="189"/>
        <v>0</v>
      </c>
      <c r="M2029" s="6" t="str">
        <f t="shared" si="190"/>
        <v>Obesity</v>
      </c>
      <c r="N2029" s="6" t="str">
        <f t="shared" si="191"/>
        <v>Normal</v>
      </c>
    </row>
    <row r="2030" spans="1:14" ht="15" customHeight="1" x14ac:dyDescent="0.3">
      <c r="A2030" t="s">
        <v>4070</v>
      </c>
      <c r="B2030">
        <v>29.15</v>
      </c>
      <c r="C2030">
        <v>4.91</v>
      </c>
      <c r="D2030" t="s">
        <v>4699</v>
      </c>
      <c r="E2030" t="s">
        <v>4697</v>
      </c>
      <c r="F2030" t="s">
        <v>4697</v>
      </c>
      <c r="G2030" t="s">
        <v>4698</v>
      </c>
      <c r="H2030" t="s">
        <v>4697</v>
      </c>
      <c r="I2030" s="6" t="str">
        <f t="shared" si="186"/>
        <v>Yes</v>
      </c>
      <c r="J2030" s="6" t="str">
        <f t="shared" si="187"/>
        <v>No</v>
      </c>
      <c r="K2030" s="6" t="str">
        <f t="shared" si="188"/>
        <v>No</v>
      </c>
      <c r="L2030" s="6">
        <f t="shared" si="189"/>
        <v>0</v>
      </c>
      <c r="M2030" s="6" t="str">
        <f t="shared" si="190"/>
        <v>Overweight</v>
      </c>
      <c r="N2030" s="6" t="str">
        <f t="shared" si="191"/>
        <v>Normal</v>
      </c>
    </row>
    <row r="2031" spans="1:14" ht="15" customHeight="1" x14ac:dyDescent="0.3">
      <c r="A2031" t="s">
        <v>4072</v>
      </c>
      <c r="B2031">
        <v>34.865000000000002</v>
      </c>
      <c r="C2031">
        <v>4.8</v>
      </c>
      <c r="D2031" t="s">
        <v>4697</v>
      </c>
      <c r="E2031" t="s">
        <v>4697</v>
      </c>
      <c r="F2031" t="s">
        <v>4697</v>
      </c>
      <c r="G2031" t="s">
        <v>4698</v>
      </c>
      <c r="H2031" t="s">
        <v>4697</v>
      </c>
      <c r="I2031" s="6" t="str">
        <f t="shared" si="186"/>
        <v>No</v>
      </c>
      <c r="J2031" s="6" t="str">
        <f t="shared" si="187"/>
        <v>No</v>
      </c>
      <c r="K2031" s="6" t="str">
        <f t="shared" si="188"/>
        <v>No</v>
      </c>
      <c r="L2031" s="6">
        <f t="shared" si="189"/>
        <v>0</v>
      </c>
      <c r="M2031" s="6" t="str">
        <f t="shared" si="190"/>
        <v>Obesity</v>
      </c>
      <c r="N2031" s="6" t="str">
        <f t="shared" si="191"/>
        <v>Normal</v>
      </c>
    </row>
    <row r="2032" spans="1:14" ht="15" customHeight="1" x14ac:dyDescent="0.3">
      <c r="A2032" t="s">
        <v>4074</v>
      </c>
      <c r="B2032">
        <v>28.12</v>
      </c>
      <c r="C2032">
        <v>5.55</v>
      </c>
      <c r="D2032" t="s">
        <v>4699</v>
      </c>
      <c r="E2032" t="s">
        <v>4699</v>
      </c>
      <c r="F2032" t="s">
        <v>4697</v>
      </c>
      <c r="G2032">
        <v>2</v>
      </c>
      <c r="H2032" t="s">
        <v>4697</v>
      </c>
      <c r="I2032" s="6" t="str">
        <f t="shared" si="186"/>
        <v>Yes</v>
      </c>
      <c r="J2032" s="6" t="str">
        <f t="shared" si="187"/>
        <v>Yes</v>
      </c>
      <c r="K2032" s="6" t="str">
        <f t="shared" si="188"/>
        <v>No</v>
      </c>
      <c r="L2032" s="6">
        <f t="shared" si="189"/>
        <v>2</v>
      </c>
      <c r="M2032" s="6" t="str">
        <f t="shared" si="190"/>
        <v>Overweight</v>
      </c>
      <c r="N2032" s="6" t="str">
        <f t="shared" si="191"/>
        <v>Normal</v>
      </c>
    </row>
    <row r="2033" spans="1:14" ht="15" customHeight="1" x14ac:dyDescent="0.3">
      <c r="A2033" t="s">
        <v>4076</v>
      </c>
      <c r="B2033">
        <v>29.45</v>
      </c>
      <c r="C2033">
        <v>5.24</v>
      </c>
      <c r="D2033" t="s">
        <v>4699</v>
      </c>
      <c r="E2033" t="s">
        <v>4697</v>
      </c>
      <c r="F2033" t="s">
        <v>4697</v>
      </c>
      <c r="G2033" t="s">
        <v>4698</v>
      </c>
      <c r="H2033" t="s">
        <v>4697</v>
      </c>
      <c r="I2033" s="6" t="str">
        <f t="shared" si="186"/>
        <v>Yes</v>
      </c>
      <c r="J2033" s="6" t="str">
        <f t="shared" si="187"/>
        <v>No</v>
      </c>
      <c r="K2033" s="6" t="str">
        <f t="shared" si="188"/>
        <v>No</v>
      </c>
      <c r="L2033" s="6">
        <f t="shared" si="189"/>
        <v>0</v>
      </c>
      <c r="M2033" s="6" t="str">
        <f t="shared" si="190"/>
        <v>Overweight</v>
      </c>
      <c r="N2033" s="6" t="str">
        <f t="shared" si="191"/>
        <v>Normal</v>
      </c>
    </row>
    <row r="2034" spans="1:14" ht="15" customHeight="1" x14ac:dyDescent="0.3">
      <c r="A2034" t="s">
        <v>4078</v>
      </c>
      <c r="B2034">
        <v>27.94</v>
      </c>
      <c r="C2034">
        <v>6.08</v>
      </c>
      <c r="D2034" t="s">
        <v>4697</v>
      </c>
      <c r="E2034" t="s">
        <v>4697</v>
      </c>
      <c r="F2034" t="s">
        <v>4700</v>
      </c>
      <c r="G2034">
        <v>1</v>
      </c>
      <c r="H2034" t="s">
        <v>4697</v>
      </c>
      <c r="I2034" s="6" t="str">
        <f t="shared" si="186"/>
        <v>No</v>
      </c>
      <c r="J2034" s="6" t="str">
        <f t="shared" si="187"/>
        <v>No</v>
      </c>
      <c r="K2034" s="6" t="str">
        <f t="shared" si="188"/>
        <v>No</v>
      </c>
      <c r="L2034" s="6">
        <f t="shared" si="189"/>
        <v>1</v>
      </c>
      <c r="M2034" s="6" t="str">
        <f t="shared" si="190"/>
        <v>Overweight</v>
      </c>
      <c r="N2034" s="6" t="str">
        <f t="shared" si="191"/>
        <v>Prediabetic</v>
      </c>
    </row>
    <row r="2035" spans="1:14" ht="15" customHeight="1" x14ac:dyDescent="0.3">
      <c r="A2035" t="s">
        <v>4080</v>
      </c>
      <c r="B2035">
        <v>27.2</v>
      </c>
      <c r="C2035">
        <v>5.83</v>
      </c>
      <c r="D2035" t="s">
        <v>4697</v>
      </c>
      <c r="E2035" t="s">
        <v>4697</v>
      </c>
      <c r="F2035" t="s">
        <v>4700</v>
      </c>
      <c r="G2035">
        <v>1</v>
      </c>
      <c r="H2035" t="s">
        <v>4697</v>
      </c>
      <c r="I2035" s="6" t="str">
        <f t="shared" si="186"/>
        <v>No</v>
      </c>
      <c r="J2035" s="6" t="str">
        <f t="shared" si="187"/>
        <v>No</v>
      </c>
      <c r="K2035" s="6" t="str">
        <f t="shared" si="188"/>
        <v>No</v>
      </c>
      <c r="L2035" s="6">
        <f t="shared" si="189"/>
        <v>1</v>
      </c>
      <c r="M2035" s="6" t="str">
        <f t="shared" si="190"/>
        <v>Overweight</v>
      </c>
      <c r="N2035" s="6" t="str">
        <f t="shared" si="191"/>
        <v>Prediabetic</v>
      </c>
    </row>
    <row r="2036" spans="1:14" ht="15" customHeight="1" x14ac:dyDescent="0.3">
      <c r="A2036" t="s">
        <v>4082</v>
      </c>
      <c r="B2036">
        <v>33.344999999999999</v>
      </c>
      <c r="C2036">
        <v>4.29</v>
      </c>
      <c r="D2036" t="s">
        <v>4697</v>
      </c>
      <c r="E2036" t="s">
        <v>4697</v>
      </c>
      <c r="F2036" t="s">
        <v>4697</v>
      </c>
      <c r="G2036">
        <v>1</v>
      </c>
      <c r="H2036" t="s">
        <v>4697</v>
      </c>
      <c r="I2036" s="6" t="str">
        <f t="shared" si="186"/>
        <v>No</v>
      </c>
      <c r="J2036" s="6" t="str">
        <f t="shared" si="187"/>
        <v>No</v>
      </c>
      <c r="K2036" s="6" t="str">
        <f t="shared" si="188"/>
        <v>No</v>
      </c>
      <c r="L2036" s="6">
        <f t="shared" si="189"/>
        <v>1</v>
      </c>
      <c r="M2036" s="6" t="str">
        <f t="shared" si="190"/>
        <v>Obesity</v>
      </c>
      <c r="N2036" s="6" t="str">
        <f t="shared" si="191"/>
        <v>Normal</v>
      </c>
    </row>
    <row r="2037" spans="1:14" ht="15" customHeight="1" x14ac:dyDescent="0.3">
      <c r="A2037" t="s">
        <v>4084</v>
      </c>
      <c r="B2037">
        <v>29.925000000000001</v>
      </c>
      <c r="C2037">
        <v>5.3</v>
      </c>
      <c r="D2037" t="s">
        <v>4697</v>
      </c>
      <c r="E2037" t="s">
        <v>4697</v>
      </c>
      <c r="F2037" t="s">
        <v>4697</v>
      </c>
      <c r="G2037">
        <v>1</v>
      </c>
      <c r="H2037" t="s">
        <v>4697</v>
      </c>
      <c r="I2037" s="6" t="str">
        <f t="shared" si="186"/>
        <v>No</v>
      </c>
      <c r="J2037" s="6" t="str">
        <f t="shared" si="187"/>
        <v>No</v>
      </c>
      <c r="K2037" s="6" t="str">
        <f t="shared" si="188"/>
        <v>No</v>
      </c>
      <c r="L2037" s="6">
        <f t="shared" si="189"/>
        <v>1</v>
      </c>
      <c r="M2037" s="6" t="str">
        <f t="shared" si="190"/>
        <v>Obesity</v>
      </c>
      <c r="N2037" s="6" t="str">
        <f t="shared" si="191"/>
        <v>Normal</v>
      </c>
    </row>
    <row r="2038" spans="1:14" ht="15" customHeight="1" x14ac:dyDescent="0.3">
      <c r="A2038" t="s">
        <v>4086</v>
      </c>
      <c r="B2038">
        <v>24.225000000000001</v>
      </c>
      <c r="C2038">
        <v>4.42</v>
      </c>
      <c r="D2038" t="s">
        <v>4697</v>
      </c>
      <c r="E2038" t="s">
        <v>4697</v>
      </c>
      <c r="F2038" t="s">
        <v>4697</v>
      </c>
      <c r="G2038">
        <v>1</v>
      </c>
      <c r="H2038" t="s">
        <v>4697</v>
      </c>
      <c r="I2038" s="6" t="str">
        <f t="shared" si="186"/>
        <v>No</v>
      </c>
      <c r="J2038" s="6" t="str">
        <f t="shared" si="187"/>
        <v>No</v>
      </c>
      <c r="K2038" s="6" t="str">
        <f t="shared" si="188"/>
        <v>No</v>
      </c>
      <c r="L2038" s="6">
        <f t="shared" si="189"/>
        <v>1</v>
      </c>
      <c r="M2038" s="6" t="str">
        <f t="shared" si="190"/>
        <v>Normal Weight</v>
      </c>
      <c r="N2038" s="6" t="str">
        <f t="shared" si="191"/>
        <v>Normal</v>
      </c>
    </row>
    <row r="2039" spans="1:14" ht="15" customHeight="1" x14ac:dyDescent="0.3">
      <c r="A2039" t="s">
        <v>4088</v>
      </c>
      <c r="B2039">
        <v>29.68</v>
      </c>
      <c r="C2039">
        <v>5.68</v>
      </c>
      <c r="D2039" t="s">
        <v>4697</v>
      </c>
      <c r="E2039" t="s">
        <v>4699</v>
      </c>
      <c r="F2039" t="s">
        <v>4697</v>
      </c>
      <c r="G2039">
        <v>1</v>
      </c>
      <c r="H2039" t="s">
        <v>4697</v>
      </c>
      <c r="I2039" s="6" t="str">
        <f t="shared" si="186"/>
        <v>No</v>
      </c>
      <c r="J2039" s="6" t="str">
        <f t="shared" si="187"/>
        <v>Yes</v>
      </c>
      <c r="K2039" s="6" t="str">
        <f t="shared" si="188"/>
        <v>No</v>
      </c>
      <c r="L2039" s="6">
        <f t="shared" si="189"/>
        <v>1</v>
      </c>
      <c r="M2039" s="6" t="str">
        <f t="shared" si="190"/>
        <v>Overweight</v>
      </c>
      <c r="N2039" s="6" t="str">
        <f t="shared" si="191"/>
        <v>Normal</v>
      </c>
    </row>
    <row r="2040" spans="1:14" ht="15" customHeight="1" x14ac:dyDescent="0.3">
      <c r="A2040" t="s">
        <v>4090</v>
      </c>
      <c r="B2040">
        <v>20.614999999999998</v>
      </c>
      <c r="C2040">
        <v>6.05</v>
      </c>
      <c r="D2040" t="s">
        <v>4697</v>
      </c>
      <c r="E2040" t="s">
        <v>4697</v>
      </c>
      <c r="F2040" t="s">
        <v>4700</v>
      </c>
      <c r="G2040">
        <v>1</v>
      </c>
      <c r="H2040" t="s">
        <v>4697</v>
      </c>
      <c r="I2040" s="6" t="str">
        <f t="shared" si="186"/>
        <v>No</v>
      </c>
      <c r="J2040" s="6" t="str">
        <f t="shared" si="187"/>
        <v>No</v>
      </c>
      <c r="K2040" s="6" t="str">
        <f t="shared" si="188"/>
        <v>No</v>
      </c>
      <c r="L2040" s="6">
        <f t="shared" si="189"/>
        <v>1</v>
      </c>
      <c r="M2040" s="6" t="str">
        <f t="shared" si="190"/>
        <v>Normal Weight</v>
      </c>
      <c r="N2040" s="6" t="str">
        <f t="shared" si="191"/>
        <v>Prediabetic</v>
      </c>
    </row>
    <row r="2041" spans="1:14" ht="15" customHeight="1" x14ac:dyDescent="0.3">
      <c r="A2041" t="s">
        <v>4092</v>
      </c>
      <c r="B2041">
        <v>32.119999999999997</v>
      </c>
      <c r="C2041">
        <v>5.33</v>
      </c>
      <c r="D2041" t="s">
        <v>4697</v>
      </c>
      <c r="E2041" t="s">
        <v>4699</v>
      </c>
      <c r="F2041" t="s">
        <v>4697</v>
      </c>
      <c r="G2041">
        <v>1</v>
      </c>
      <c r="H2041" t="s">
        <v>4697</v>
      </c>
      <c r="I2041" s="6" t="str">
        <f t="shared" si="186"/>
        <v>No</v>
      </c>
      <c r="J2041" s="6" t="str">
        <f t="shared" si="187"/>
        <v>Yes</v>
      </c>
      <c r="K2041" s="6" t="str">
        <f t="shared" si="188"/>
        <v>No</v>
      </c>
      <c r="L2041" s="6">
        <f t="shared" si="189"/>
        <v>1</v>
      </c>
      <c r="M2041" s="6" t="str">
        <f t="shared" si="190"/>
        <v>Obesity</v>
      </c>
      <c r="N2041" s="6" t="str">
        <f t="shared" si="191"/>
        <v>Normal</v>
      </c>
    </row>
    <row r="2042" spans="1:14" ht="15" customHeight="1" x14ac:dyDescent="0.3">
      <c r="A2042" t="s">
        <v>4094</v>
      </c>
      <c r="B2042">
        <v>27.36</v>
      </c>
      <c r="C2042">
        <v>6.22</v>
      </c>
      <c r="D2042" t="s">
        <v>4697</v>
      </c>
      <c r="E2042" t="s">
        <v>4697</v>
      </c>
      <c r="F2042" t="s">
        <v>4697</v>
      </c>
      <c r="G2042" t="s">
        <v>4698</v>
      </c>
      <c r="H2042" t="s">
        <v>4697</v>
      </c>
      <c r="I2042" s="6" t="str">
        <f t="shared" si="186"/>
        <v>No</v>
      </c>
      <c r="J2042" s="6" t="str">
        <f t="shared" si="187"/>
        <v>No</v>
      </c>
      <c r="K2042" s="6" t="str">
        <f t="shared" si="188"/>
        <v>No</v>
      </c>
      <c r="L2042" s="6">
        <f t="shared" si="189"/>
        <v>0</v>
      </c>
      <c r="M2042" s="6" t="str">
        <f t="shared" si="190"/>
        <v>Overweight</v>
      </c>
      <c r="N2042" s="6" t="str">
        <f t="shared" si="191"/>
        <v>Prediabetic</v>
      </c>
    </row>
    <row r="2043" spans="1:14" ht="15" customHeight="1" x14ac:dyDescent="0.3">
      <c r="A2043" t="s">
        <v>4096</v>
      </c>
      <c r="B2043">
        <v>17.385000000000002</v>
      </c>
      <c r="C2043">
        <v>5.84</v>
      </c>
      <c r="D2043" t="s">
        <v>4697</v>
      </c>
      <c r="E2043" t="s">
        <v>4697</v>
      </c>
      <c r="F2043" t="s">
        <v>4697</v>
      </c>
      <c r="G2043" t="s">
        <v>4698</v>
      </c>
      <c r="H2043" t="s">
        <v>4697</v>
      </c>
      <c r="I2043" s="6" t="str">
        <f t="shared" si="186"/>
        <v>No</v>
      </c>
      <c r="J2043" s="6" t="str">
        <f t="shared" si="187"/>
        <v>No</v>
      </c>
      <c r="K2043" s="6" t="str">
        <f t="shared" si="188"/>
        <v>No</v>
      </c>
      <c r="L2043" s="6">
        <f t="shared" si="189"/>
        <v>0</v>
      </c>
      <c r="M2043" s="6" t="str">
        <f t="shared" si="190"/>
        <v>Underweight</v>
      </c>
      <c r="N2043" s="6" t="str">
        <f t="shared" si="191"/>
        <v>Prediabetic</v>
      </c>
    </row>
    <row r="2044" spans="1:14" ht="15" customHeight="1" x14ac:dyDescent="0.3">
      <c r="A2044" t="s">
        <v>4098</v>
      </c>
      <c r="B2044">
        <v>30.13</v>
      </c>
      <c r="C2044">
        <v>5.71</v>
      </c>
      <c r="D2044" t="s">
        <v>4697</v>
      </c>
      <c r="E2044" t="s">
        <v>4699</v>
      </c>
      <c r="F2044" t="s">
        <v>4697</v>
      </c>
      <c r="G2044">
        <v>1</v>
      </c>
      <c r="H2044" t="s">
        <v>4697</v>
      </c>
      <c r="I2044" s="6" t="str">
        <f t="shared" si="186"/>
        <v>No</v>
      </c>
      <c r="J2044" s="6" t="str">
        <f t="shared" si="187"/>
        <v>Yes</v>
      </c>
      <c r="K2044" s="6" t="str">
        <f t="shared" si="188"/>
        <v>No</v>
      </c>
      <c r="L2044" s="6">
        <f t="shared" si="189"/>
        <v>1</v>
      </c>
      <c r="M2044" s="6" t="str">
        <f t="shared" si="190"/>
        <v>Obesity</v>
      </c>
      <c r="N2044" s="6" t="str">
        <f t="shared" si="191"/>
        <v>Prediabetic</v>
      </c>
    </row>
    <row r="2045" spans="1:14" ht="15" customHeight="1" x14ac:dyDescent="0.3">
      <c r="A2045" t="s">
        <v>4100</v>
      </c>
      <c r="B2045">
        <v>25.44</v>
      </c>
      <c r="C2045">
        <v>6.04</v>
      </c>
      <c r="D2045" t="s">
        <v>4699</v>
      </c>
      <c r="E2045" t="s">
        <v>4697</v>
      </c>
      <c r="F2045" t="s">
        <v>4700</v>
      </c>
      <c r="G2045">
        <v>1</v>
      </c>
      <c r="H2045" t="s">
        <v>4697</v>
      </c>
      <c r="I2045" s="6" t="str">
        <f t="shared" si="186"/>
        <v>Yes</v>
      </c>
      <c r="J2045" s="6" t="str">
        <f t="shared" si="187"/>
        <v>No</v>
      </c>
      <c r="K2045" s="6" t="str">
        <f t="shared" si="188"/>
        <v>No</v>
      </c>
      <c r="L2045" s="6">
        <f t="shared" si="189"/>
        <v>1</v>
      </c>
      <c r="M2045" s="6" t="str">
        <f t="shared" si="190"/>
        <v>Overweight</v>
      </c>
      <c r="N2045" s="6" t="str">
        <f t="shared" si="191"/>
        <v>Prediabetic</v>
      </c>
    </row>
    <row r="2046" spans="1:14" ht="15" customHeight="1" x14ac:dyDescent="0.3">
      <c r="A2046" t="s">
        <v>4102</v>
      </c>
      <c r="B2046">
        <v>39.805</v>
      </c>
      <c r="C2046">
        <v>4.38</v>
      </c>
      <c r="D2046" t="s">
        <v>4697</v>
      </c>
      <c r="E2046" t="s">
        <v>4699</v>
      </c>
      <c r="F2046" t="s">
        <v>4697</v>
      </c>
      <c r="G2046">
        <v>1</v>
      </c>
      <c r="H2046" t="s">
        <v>4697</v>
      </c>
      <c r="I2046" s="6" t="str">
        <f t="shared" si="186"/>
        <v>No</v>
      </c>
      <c r="J2046" s="6" t="str">
        <f t="shared" si="187"/>
        <v>Yes</v>
      </c>
      <c r="K2046" s="6" t="str">
        <f t="shared" si="188"/>
        <v>No</v>
      </c>
      <c r="L2046" s="6">
        <f t="shared" si="189"/>
        <v>1</v>
      </c>
      <c r="M2046" s="6" t="str">
        <f t="shared" si="190"/>
        <v>Obesity</v>
      </c>
      <c r="N2046" s="6" t="str">
        <f t="shared" si="191"/>
        <v>Normal</v>
      </c>
    </row>
    <row r="2047" spans="1:14" ht="15" customHeight="1" x14ac:dyDescent="0.3">
      <c r="A2047" t="s">
        <v>4104</v>
      </c>
      <c r="B2047">
        <v>30.4</v>
      </c>
      <c r="C2047">
        <v>5.56</v>
      </c>
      <c r="D2047" t="s">
        <v>4699</v>
      </c>
      <c r="E2047" t="s">
        <v>4699</v>
      </c>
      <c r="F2047" t="s">
        <v>4697</v>
      </c>
      <c r="G2047">
        <v>1</v>
      </c>
      <c r="H2047" t="s">
        <v>4697</v>
      </c>
      <c r="I2047" s="6" t="str">
        <f t="shared" si="186"/>
        <v>Yes</v>
      </c>
      <c r="J2047" s="6" t="str">
        <f t="shared" si="187"/>
        <v>Yes</v>
      </c>
      <c r="K2047" s="6" t="str">
        <f t="shared" si="188"/>
        <v>No</v>
      </c>
      <c r="L2047" s="6">
        <f t="shared" si="189"/>
        <v>1</v>
      </c>
      <c r="M2047" s="6" t="str">
        <f t="shared" si="190"/>
        <v>Obesity</v>
      </c>
      <c r="N2047" s="6" t="str">
        <f t="shared" si="191"/>
        <v>Normal</v>
      </c>
    </row>
    <row r="2048" spans="1:14" ht="15" customHeight="1" x14ac:dyDescent="0.3">
      <c r="A2048" t="s">
        <v>4106</v>
      </c>
      <c r="B2048">
        <v>23.18</v>
      </c>
      <c r="C2048">
        <v>4.24</v>
      </c>
      <c r="D2048" t="s">
        <v>4697</v>
      </c>
      <c r="E2048" t="s">
        <v>4699</v>
      </c>
      <c r="F2048" t="s">
        <v>4697</v>
      </c>
      <c r="G2048">
        <v>1</v>
      </c>
      <c r="H2048" t="s">
        <v>4697</v>
      </c>
      <c r="I2048" s="6" t="str">
        <f t="shared" si="186"/>
        <v>No</v>
      </c>
      <c r="J2048" s="6" t="str">
        <f t="shared" si="187"/>
        <v>Yes</v>
      </c>
      <c r="K2048" s="6" t="str">
        <f t="shared" si="188"/>
        <v>No</v>
      </c>
      <c r="L2048" s="6">
        <f t="shared" si="189"/>
        <v>1</v>
      </c>
      <c r="M2048" s="6" t="str">
        <f t="shared" si="190"/>
        <v>Normal Weight</v>
      </c>
      <c r="N2048" s="6" t="str">
        <f t="shared" si="191"/>
        <v>Normal</v>
      </c>
    </row>
    <row r="2049" spans="1:14" ht="15" customHeight="1" x14ac:dyDescent="0.3">
      <c r="A2049" t="s">
        <v>4108</v>
      </c>
      <c r="B2049">
        <v>39.615000000000002</v>
      </c>
      <c r="C2049">
        <v>6.32</v>
      </c>
      <c r="D2049" t="s">
        <v>4697</v>
      </c>
      <c r="E2049" t="s">
        <v>4697</v>
      </c>
      <c r="F2049" t="s">
        <v>4700</v>
      </c>
      <c r="G2049">
        <v>1</v>
      </c>
      <c r="H2049" t="s">
        <v>4697</v>
      </c>
      <c r="I2049" s="6" t="str">
        <f t="shared" si="186"/>
        <v>No</v>
      </c>
      <c r="J2049" s="6" t="str">
        <f t="shared" si="187"/>
        <v>No</v>
      </c>
      <c r="K2049" s="6" t="str">
        <f t="shared" si="188"/>
        <v>No</v>
      </c>
      <c r="L2049" s="6">
        <f t="shared" si="189"/>
        <v>1</v>
      </c>
      <c r="M2049" s="6" t="str">
        <f t="shared" si="190"/>
        <v>Obesity</v>
      </c>
      <c r="N2049" s="6" t="str">
        <f t="shared" si="191"/>
        <v>Prediabetic</v>
      </c>
    </row>
    <row r="2050" spans="1:14" ht="15" customHeight="1" x14ac:dyDescent="0.3">
      <c r="A2050" t="s">
        <v>4110</v>
      </c>
      <c r="B2050">
        <v>30.59</v>
      </c>
      <c r="C2050">
        <v>6.3</v>
      </c>
      <c r="D2050" t="s">
        <v>4699</v>
      </c>
      <c r="E2050" t="s">
        <v>4697</v>
      </c>
      <c r="F2050" t="s">
        <v>4700</v>
      </c>
      <c r="G2050">
        <v>1</v>
      </c>
      <c r="H2050" t="s">
        <v>4697</v>
      </c>
      <c r="I2050" s="6" t="str">
        <f t="shared" ref="I2050:I2113" si="192">PROPER(D2050)</f>
        <v>Yes</v>
      </c>
      <c r="J2050" s="6" t="str">
        <f t="shared" ref="J2050:J2113" si="193">PROPER(E2050)</f>
        <v>No</v>
      </c>
      <c r="K2050" s="6" t="str">
        <f t="shared" ref="K2050:K2113" si="194">IF(H2050="?",$K$4,PROPER(H2050))</f>
        <v>No</v>
      </c>
      <c r="L2050" s="6">
        <f t="shared" ref="L2050:L2113" si="195">IF(G2050="No major surgery",0,G2050)</f>
        <v>1</v>
      </c>
      <c r="M2050" s="6" t="str">
        <f t="shared" ref="M2050:M2113" si="196">IF(B2050&lt;18.5,"Underweight",IF(B2050&lt;=24.9,"Normal Weight",IF(B2050&lt;=29.9,"Overweight","Obesity")))</f>
        <v>Obesity</v>
      </c>
      <c r="N2050" s="6" t="str">
        <f t="shared" ref="N2050:N2113" si="197">IF(C2050&lt;5.7,"Normal",IF(C2050&lt;=6.4,"Prediabetic","Diabetic"))</f>
        <v>Prediabetic</v>
      </c>
    </row>
    <row r="2051" spans="1:14" ht="15" customHeight="1" x14ac:dyDescent="0.3">
      <c r="A2051" t="s">
        <v>4112</v>
      </c>
      <c r="B2051">
        <v>16.72</v>
      </c>
      <c r="C2051">
        <v>4.38</v>
      </c>
      <c r="D2051" t="s">
        <v>4699</v>
      </c>
      <c r="E2051" t="s">
        <v>4697</v>
      </c>
      <c r="F2051" t="s">
        <v>4697</v>
      </c>
      <c r="G2051">
        <v>1</v>
      </c>
      <c r="H2051" t="s">
        <v>4697</v>
      </c>
      <c r="I2051" s="6" t="str">
        <f t="shared" si="192"/>
        <v>Yes</v>
      </c>
      <c r="J2051" s="6" t="str">
        <f t="shared" si="193"/>
        <v>No</v>
      </c>
      <c r="K2051" s="6" t="str">
        <f t="shared" si="194"/>
        <v>No</v>
      </c>
      <c r="L2051" s="6">
        <f t="shared" si="195"/>
        <v>1</v>
      </c>
      <c r="M2051" s="6" t="str">
        <f t="shared" si="196"/>
        <v>Underweight</v>
      </c>
      <c r="N2051" s="6" t="str">
        <f t="shared" si="197"/>
        <v>Normal</v>
      </c>
    </row>
    <row r="2052" spans="1:14" ht="15" customHeight="1" x14ac:dyDescent="0.3">
      <c r="A2052" t="s">
        <v>4114</v>
      </c>
      <c r="B2052">
        <v>26.22</v>
      </c>
      <c r="C2052">
        <v>4.6500000000000004</v>
      </c>
      <c r="D2052" t="s">
        <v>4699</v>
      </c>
      <c r="E2052" t="s">
        <v>4697</v>
      </c>
      <c r="F2052" t="s">
        <v>4700</v>
      </c>
      <c r="G2052">
        <v>1</v>
      </c>
      <c r="H2052" t="s">
        <v>4697</v>
      </c>
      <c r="I2052" s="6" t="str">
        <f t="shared" si="192"/>
        <v>Yes</v>
      </c>
      <c r="J2052" s="6" t="str">
        <f t="shared" si="193"/>
        <v>No</v>
      </c>
      <c r="K2052" s="6" t="str">
        <f t="shared" si="194"/>
        <v>No</v>
      </c>
      <c r="L2052" s="6">
        <f t="shared" si="195"/>
        <v>1</v>
      </c>
      <c r="M2052" s="6" t="str">
        <f t="shared" si="196"/>
        <v>Overweight</v>
      </c>
      <c r="N2052" s="6" t="str">
        <f t="shared" si="197"/>
        <v>Normal</v>
      </c>
    </row>
    <row r="2053" spans="1:14" ht="15" customHeight="1" x14ac:dyDescent="0.3">
      <c r="A2053" t="s">
        <v>4116</v>
      </c>
      <c r="B2053">
        <v>31.824999999999999</v>
      </c>
      <c r="C2053">
        <v>4.7</v>
      </c>
      <c r="D2053" t="s">
        <v>4697</v>
      </c>
      <c r="E2053" t="s">
        <v>4697</v>
      </c>
      <c r="F2053" t="s">
        <v>4700</v>
      </c>
      <c r="G2053">
        <v>1</v>
      </c>
      <c r="H2053" t="s">
        <v>4697</v>
      </c>
      <c r="I2053" s="6" t="str">
        <f t="shared" si="192"/>
        <v>No</v>
      </c>
      <c r="J2053" s="6" t="str">
        <f t="shared" si="193"/>
        <v>No</v>
      </c>
      <c r="K2053" s="6" t="str">
        <f t="shared" si="194"/>
        <v>No</v>
      </c>
      <c r="L2053" s="6">
        <f t="shared" si="195"/>
        <v>1</v>
      </c>
      <c r="M2053" s="6" t="str">
        <f t="shared" si="196"/>
        <v>Obesity</v>
      </c>
      <c r="N2053" s="6" t="str">
        <f t="shared" si="197"/>
        <v>Normal</v>
      </c>
    </row>
    <row r="2054" spans="1:14" ht="15" customHeight="1" x14ac:dyDescent="0.3">
      <c r="A2054" t="s">
        <v>4118</v>
      </c>
      <c r="B2054">
        <v>25.745000000000001</v>
      </c>
      <c r="C2054">
        <v>4.34</v>
      </c>
      <c r="D2054" t="s">
        <v>4697</v>
      </c>
      <c r="E2054" t="s">
        <v>4697</v>
      </c>
      <c r="F2054" t="s">
        <v>4700</v>
      </c>
      <c r="G2054">
        <v>1</v>
      </c>
      <c r="H2054" t="s">
        <v>4697</v>
      </c>
      <c r="I2054" s="6" t="str">
        <f t="shared" si="192"/>
        <v>No</v>
      </c>
      <c r="J2054" s="6" t="str">
        <f t="shared" si="193"/>
        <v>No</v>
      </c>
      <c r="K2054" s="6" t="str">
        <f t="shared" si="194"/>
        <v>No</v>
      </c>
      <c r="L2054" s="6">
        <f t="shared" si="195"/>
        <v>1</v>
      </c>
      <c r="M2054" s="6" t="str">
        <f t="shared" si="196"/>
        <v>Overweight</v>
      </c>
      <c r="N2054" s="6" t="str">
        <f t="shared" si="197"/>
        <v>Normal</v>
      </c>
    </row>
    <row r="2055" spans="1:14" ht="15" customHeight="1" x14ac:dyDescent="0.3">
      <c r="A2055" t="s">
        <v>4120</v>
      </c>
      <c r="B2055">
        <v>24.605</v>
      </c>
      <c r="C2055">
        <v>5.62</v>
      </c>
      <c r="D2055" t="s">
        <v>4697</v>
      </c>
      <c r="E2055" t="s">
        <v>4697</v>
      </c>
      <c r="F2055" t="s">
        <v>4700</v>
      </c>
      <c r="G2055">
        <v>1</v>
      </c>
      <c r="H2055" t="s">
        <v>4697</v>
      </c>
      <c r="I2055" s="6" t="str">
        <f t="shared" si="192"/>
        <v>No</v>
      </c>
      <c r="J2055" s="6" t="str">
        <f t="shared" si="193"/>
        <v>No</v>
      </c>
      <c r="K2055" s="6" t="str">
        <f t="shared" si="194"/>
        <v>No</v>
      </c>
      <c r="L2055" s="6">
        <f t="shared" si="195"/>
        <v>1</v>
      </c>
      <c r="M2055" s="6" t="str">
        <f t="shared" si="196"/>
        <v>Normal Weight</v>
      </c>
      <c r="N2055" s="6" t="str">
        <f t="shared" si="197"/>
        <v>Normal</v>
      </c>
    </row>
    <row r="2056" spans="1:14" ht="15" customHeight="1" x14ac:dyDescent="0.3">
      <c r="A2056" t="s">
        <v>4122</v>
      </c>
      <c r="B2056">
        <v>24.51</v>
      </c>
      <c r="C2056">
        <v>4.24</v>
      </c>
      <c r="D2056" t="s">
        <v>4697</v>
      </c>
      <c r="E2056" t="s">
        <v>4697</v>
      </c>
      <c r="F2056" t="s">
        <v>4700</v>
      </c>
      <c r="G2056">
        <v>1</v>
      </c>
      <c r="H2056" t="s">
        <v>4697</v>
      </c>
      <c r="I2056" s="6" t="str">
        <f t="shared" si="192"/>
        <v>No</v>
      </c>
      <c r="J2056" s="6" t="str">
        <f t="shared" si="193"/>
        <v>No</v>
      </c>
      <c r="K2056" s="6" t="str">
        <f t="shared" si="194"/>
        <v>No</v>
      </c>
      <c r="L2056" s="6">
        <f t="shared" si="195"/>
        <v>1</v>
      </c>
      <c r="M2056" s="6" t="str">
        <f t="shared" si="196"/>
        <v>Normal Weight</v>
      </c>
      <c r="N2056" s="6" t="str">
        <f t="shared" si="197"/>
        <v>Normal</v>
      </c>
    </row>
    <row r="2057" spans="1:14" ht="15" customHeight="1" x14ac:dyDescent="0.3">
      <c r="A2057" t="s">
        <v>4124</v>
      </c>
      <c r="B2057">
        <v>31.065000000000001</v>
      </c>
      <c r="C2057">
        <v>4.57</v>
      </c>
      <c r="D2057" t="s">
        <v>4699</v>
      </c>
      <c r="E2057" t="s">
        <v>4697</v>
      </c>
      <c r="F2057" t="s">
        <v>4697</v>
      </c>
      <c r="G2057" t="s">
        <v>4698</v>
      </c>
      <c r="H2057" t="s">
        <v>4697</v>
      </c>
      <c r="I2057" s="6" t="str">
        <f t="shared" si="192"/>
        <v>Yes</v>
      </c>
      <c r="J2057" s="6" t="str">
        <f t="shared" si="193"/>
        <v>No</v>
      </c>
      <c r="K2057" s="6" t="str">
        <f t="shared" si="194"/>
        <v>No</v>
      </c>
      <c r="L2057" s="6">
        <f t="shared" si="195"/>
        <v>0</v>
      </c>
      <c r="M2057" s="6" t="str">
        <f t="shared" si="196"/>
        <v>Obesity</v>
      </c>
      <c r="N2057" s="6" t="str">
        <f t="shared" si="197"/>
        <v>Normal</v>
      </c>
    </row>
    <row r="2058" spans="1:14" ht="15" customHeight="1" x14ac:dyDescent="0.3">
      <c r="A2058" t="s">
        <v>4126</v>
      </c>
      <c r="B2058">
        <v>28.12</v>
      </c>
      <c r="C2058">
        <v>5.05</v>
      </c>
      <c r="D2058" t="s">
        <v>4697</v>
      </c>
      <c r="E2058" t="s">
        <v>4697</v>
      </c>
      <c r="F2058" t="s">
        <v>4697</v>
      </c>
      <c r="G2058" t="s">
        <v>4698</v>
      </c>
      <c r="H2058" t="s">
        <v>4697</v>
      </c>
      <c r="I2058" s="6" t="str">
        <f t="shared" si="192"/>
        <v>No</v>
      </c>
      <c r="J2058" s="6" t="str">
        <f t="shared" si="193"/>
        <v>No</v>
      </c>
      <c r="K2058" s="6" t="str">
        <f t="shared" si="194"/>
        <v>No</v>
      </c>
      <c r="L2058" s="6">
        <f t="shared" si="195"/>
        <v>0</v>
      </c>
      <c r="M2058" s="6" t="str">
        <f t="shared" si="196"/>
        <v>Overweight</v>
      </c>
      <c r="N2058" s="6" t="str">
        <f t="shared" si="197"/>
        <v>Normal</v>
      </c>
    </row>
    <row r="2059" spans="1:14" ht="15" customHeight="1" x14ac:dyDescent="0.3">
      <c r="A2059" t="s">
        <v>4128</v>
      </c>
      <c r="B2059">
        <v>38.06</v>
      </c>
      <c r="C2059">
        <v>6.16</v>
      </c>
      <c r="D2059" t="s">
        <v>4697</v>
      </c>
      <c r="E2059" t="s">
        <v>4697</v>
      </c>
      <c r="F2059" t="s">
        <v>4697</v>
      </c>
      <c r="G2059" t="s">
        <v>4698</v>
      </c>
      <c r="H2059" t="s">
        <v>4697</v>
      </c>
      <c r="I2059" s="6" t="str">
        <f t="shared" si="192"/>
        <v>No</v>
      </c>
      <c r="J2059" s="6" t="str">
        <f t="shared" si="193"/>
        <v>No</v>
      </c>
      <c r="K2059" s="6" t="str">
        <f t="shared" si="194"/>
        <v>No</v>
      </c>
      <c r="L2059" s="6">
        <f t="shared" si="195"/>
        <v>0</v>
      </c>
      <c r="M2059" s="6" t="str">
        <f t="shared" si="196"/>
        <v>Obesity</v>
      </c>
      <c r="N2059" s="6" t="str">
        <f t="shared" si="197"/>
        <v>Prediabetic</v>
      </c>
    </row>
    <row r="2060" spans="1:14" ht="15" customHeight="1" x14ac:dyDescent="0.3">
      <c r="A2060" t="s">
        <v>4130</v>
      </c>
      <c r="B2060">
        <v>24.96</v>
      </c>
      <c r="C2060">
        <v>4.57</v>
      </c>
      <c r="D2060" t="s">
        <v>4697</v>
      </c>
      <c r="E2060" t="s">
        <v>4697</v>
      </c>
      <c r="F2060" t="s">
        <v>4697</v>
      </c>
      <c r="G2060" t="s">
        <v>4698</v>
      </c>
      <c r="H2060" t="s">
        <v>4697</v>
      </c>
      <c r="I2060" s="6" t="str">
        <f t="shared" si="192"/>
        <v>No</v>
      </c>
      <c r="J2060" s="6" t="str">
        <f t="shared" si="193"/>
        <v>No</v>
      </c>
      <c r="K2060" s="6" t="str">
        <f t="shared" si="194"/>
        <v>No</v>
      </c>
      <c r="L2060" s="6">
        <f t="shared" si="195"/>
        <v>0</v>
      </c>
      <c r="M2060" s="6" t="str">
        <f t="shared" si="196"/>
        <v>Overweight</v>
      </c>
      <c r="N2060" s="6" t="str">
        <f t="shared" si="197"/>
        <v>Normal</v>
      </c>
    </row>
    <row r="2061" spans="1:14" ht="15" customHeight="1" x14ac:dyDescent="0.3">
      <c r="A2061" t="s">
        <v>4132</v>
      </c>
      <c r="B2061">
        <v>17.670000000000002</v>
      </c>
      <c r="C2061">
        <v>5.53</v>
      </c>
      <c r="D2061" t="s">
        <v>4699</v>
      </c>
      <c r="E2061" t="s">
        <v>4697</v>
      </c>
      <c r="F2061" t="s">
        <v>4697</v>
      </c>
      <c r="G2061" t="s">
        <v>4698</v>
      </c>
      <c r="H2061" t="s">
        <v>4697</v>
      </c>
      <c r="I2061" s="6" t="str">
        <f t="shared" si="192"/>
        <v>Yes</v>
      </c>
      <c r="J2061" s="6" t="str">
        <f t="shared" si="193"/>
        <v>No</v>
      </c>
      <c r="K2061" s="6" t="str">
        <f t="shared" si="194"/>
        <v>No</v>
      </c>
      <c r="L2061" s="6">
        <f t="shared" si="195"/>
        <v>0</v>
      </c>
      <c r="M2061" s="6" t="str">
        <f t="shared" si="196"/>
        <v>Underweight</v>
      </c>
      <c r="N2061" s="6" t="str">
        <f t="shared" si="197"/>
        <v>Normal</v>
      </c>
    </row>
    <row r="2062" spans="1:14" ht="15" customHeight="1" x14ac:dyDescent="0.3">
      <c r="A2062" t="s">
        <v>4134</v>
      </c>
      <c r="B2062">
        <v>31.35</v>
      </c>
      <c r="C2062">
        <v>5.84</v>
      </c>
      <c r="D2062" t="s">
        <v>4697</v>
      </c>
      <c r="E2062" t="s">
        <v>4699</v>
      </c>
      <c r="F2062" t="s">
        <v>4697</v>
      </c>
      <c r="G2062">
        <v>1</v>
      </c>
      <c r="H2062" t="s">
        <v>4697</v>
      </c>
      <c r="I2062" s="6" t="str">
        <f t="shared" si="192"/>
        <v>No</v>
      </c>
      <c r="J2062" s="6" t="str">
        <f t="shared" si="193"/>
        <v>Yes</v>
      </c>
      <c r="K2062" s="6" t="str">
        <f t="shared" si="194"/>
        <v>No</v>
      </c>
      <c r="L2062" s="6">
        <f t="shared" si="195"/>
        <v>1</v>
      </c>
      <c r="M2062" s="6" t="str">
        <f t="shared" si="196"/>
        <v>Obesity</v>
      </c>
      <c r="N2062" s="6" t="str">
        <f t="shared" si="197"/>
        <v>Prediabetic</v>
      </c>
    </row>
    <row r="2063" spans="1:14" ht="15" customHeight="1" x14ac:dyDescent="0.3">
      <c r="A2063" t="s">
        <v>4136</v>
      </c>
      <c r="B2063">
        <v>28.31</v>
      </c>
      <c r="C2063">
        <v>6.41</v>
      </c>
      <c r="D2063" t="s">
        <v>4697</v>
      </c>
      <c r="E2063" t="s">
        <v>4699</v>
      </c>
      <c r="F2063" t="s">
        <v>4697</v>
      </c>
      <c r="G2063">
        <v>1</v>
      </c>
      <c r="H2063" t="s">
        <v>4697</v>
      </c>
      <c r="I2063" s="6" t="str">
        <f t="shared" si="192"/>
        <v>No</v>
      </c>
      <c r="J2063" s="6" t="str">
        <f t="shared" si="193"/>
        <v>Yes</v>
      </c>
      <c r="K2063" s="6" t="str">
        <f t="shared" si="194"/>
        <v>No</v>
      </c>
      <c r="L2063" s="6">
        <f t="shared" si="195"/>
        <v>1</v>
      </c>
      <c r="M2063" s="6" t="str">
        <f t="shared" si="196"/>
        <v>Overweight</v>
      </c>
      <c r="N2063" s="6" t="str">
        <f t="shared" si="197"/>
        <v>Diabetic</v>
      </c>
    </row>
    <row r="2064" spans="1:14" ht="15" customHeight="1" x14ac:dyDescent="0.3">
      <c r="A2064" t="s">
        <v>4138</v>
      </c>
      <c r="B2064">
        <v>30.3</v>
      </c>
      <c r="C2064">
        <v>4.7300000000000004</v>
      </c>
      <c r="D2064" t="s">
        <v>4699</v>
      </c>
      <c r="E2064" t="s">
        <v>4697</v>
      </c>
      <c r="F2064" t="s">
        <v>4700</v>
      </c>
      <c r="G2064">
        <v>1</v>
      </c>
      <c r="H2064" t="s">
        <v>4697</v>
      </c>
      <c r="I2064" s="6" t="str">
        <f t="shared" si="192"/>
        <v>Yes</v>
      </c>
      <c r="J2064" s="6" t="str">
        <f t="shared" si="193"/>
        <v>No</v>
      </c>
      <c r="K2064" s="6" t="str">
        <f t="shared" si="194"/>
        <v>No</v>
      </c>
      <c r="L2064" s="6">
        <f t="shared" si="195"/>
        <v>1</v>
      </c>
      <c r="M2064" s="6" t="str">
        <f t="shared" si="196"/>
        <v>Obesity</v>
      </c>
      <c r="N2064" s="6" t="str">
        <f t="shared" si="197"/>
        <v>Normal</v>
      </c>
    </row>
    <row r="2065" spans="1:14" ht="15" customHeight="1" x14ac:dyDescent="0.3">
      <c r="A2065" t="s">
        <v>4140</v>
      </c>
      <c r="B2065">
        <v>26.4</v>
      </c>
      <c r="C2065">
        <v>6.22</v>
      </c>
      <c r="D2065" t="s">
        <v>4699</v>
      </c>
      <c r="E2065" t="s">
        <v>4697</v>
      </c>
      <c r="F2065" t="s">
        <v>4697</v>
      </c>
      <c r="G2065" t="s">
        <v>4698</v>
      </c>
      <c r="H2065" t="s">
        <v>4697</v>
      </c>
      <c r="I2065" s="6" t="str">
        <f t="shared" si="192"/>
        <v>Yes</v>
      </c>
      <c r="J2065" s="6" t="str">
        <f t="shared" si="193"/>
        <v>No</v>
      </c>
      <c r="K2065" s="6" t="str">
        <f t="shared" si="194"/>
        <v>No</v>
      </c>
      <c r="L2065" s="6">
        <f t="shared" si="195"/>
        <v>0</v>
      </c>
      <c r="M2065" s="6" t="str">
        <f t="shared" si="196"/>
        <v>Overweight</v>
      </c>
      <c r="N2065" s="6" t="str">
        <f t="shared" si="197"/>
        <v>Prediabetic</v>
      </c>
    </row>
    <row r="2066" spans="1:14" ht="15" customHeight="1" x14ac:dyDescent="0.3">
      <c r="A2066" t="s">
        <v>4142</v>
      </c>
      <c r="B2066">
        <v>22.135000000000002</v>
      </c>
      <c r="C2066">
        <v>4.46</v>
      </c>
      <c r="D2066" t="s">
        <v>4699</v>
      </c>
      <c r="E2066" t="s">
        <v>4697</v>
      </c>
      <c r="F2066" t="s">
        <v>4697</v>
      </c>
      <c r="G2066" t="s">
        <v>4698</v>
      </c>
      <c r="H2066" t="s">
        <v>4697</v>
      </c>
      <c r="I2066" s="6" t="str">
        <f t="shared" si="192"/>
        <v>Yes</v>
      </c>
      <c r="J2066" s="6" t="str">
        <f t="shared" si="193"/>
        <v>No</v>
      </c>
      <c r="K2066" s="6" t="str">
        <f t="shared" si="194"/>
        <v>No</v>
      </c>
      <c r="L2066" s="6">
        <f t="shared" si="195"/>
        <v>0</v>
      </c>
      <c r="M2066" s="6" t="str">
        <f t="shared" si="196"/>
        <v>Normal Weight</v>
      </c>
      <c r="N2066" s="6" t="str">
        <f t="shared" si="197"/>
        <v>Normal</v>
      </c>
    </row>
    <row r="2067" spans="1:14" ht="15" customHeight="1" x14ac:dyDescent="0.3">
      <c r="A2067" t="s">
        <v>4144</v>
      </c>
      <c r="B2067">
        <v>17.399999999999999</v>
      </c>
      <c r="C2067">
        <v>4.5</v>
      </c>
      <c r="D2067" t="s">
        <v>4699</v>
      </c>
      <c r="E2067" t="s">
        <v>4697</v>
      </c>
      <c r="F2067" t="s">
        <v>4697</v>
      </c>
      <c r="G2067" t="s">
        <v>4698</v>
      </c>
      <c r="H2067" t="s">
        <v>4697</v>
      </c>
      <c r="I2067" s="6" t="str">
        <f t="shared" si="192"/>
        <v>Yes</v>
      </c>
      <c r="J2067" s="6" t="str">
        <f t="shared" si="193"/>
        <v>No</v>
      </c>
      <c r="K2067" s="6" t="str">
        <f t="shared" si="194"/>
        <v>No</v>
      </c>
      <c r="L2067" s="6">
        <f t="shared" si="195"/>
        <v>0</v>
      </c>
      <c r="M2067" s="6" t="str">
        <f t="shared" si="196"/>
        <v>Underweight</v>
      </c>
      <c r="N2067" s="6" t="str">
        <f t="shared" si="197"/>
        <v>Normal</v>
      </c>
    </row>
    <row r="2068" spans="1:14" ht="15" customHeight="1" x14ac:dyDescent="0.3">
      <c r="A2068" t="s">
        <v>4146</v>
      </c>
      <c r="B2068">
        <v>28.06</v>
      </c>
      <c r="C2068">
        <v>8.93</v>
      </c>
      <c r="D2068" t="s">
        <v>4697</v>
      </c>
      <c r="E2068" t="s">
        <v>4697</v>
      </c>
      <c r="F2068" t="s">
        <v>4697</v>
      </c>
      <c r="G2068" t="s">
        <v>4698</v>
      </c>
      <c r="H2068" t="s">
        <v>4697</v>
      </c>
      <c r="I2068" s="6" t="str">
        <f t="shared" si="192"/>
        <v>No</v>
      </c>
      <c r="J2068" s="6" t="str">
        <f t="shared" si="193"/>
        <v>No</v>
      </c>
      <c r="K2068" s="6" t="str">
        <f t="shared" si="194"/>
        <v>No</v>
      </c>
      <c r="L2068" s="6">
        <f t="shared" si="195"/>
        <v>0</v>
      </c>
      <c r="M2068" s="6" t="str">
        <f t="shared" si="196"/>
        <v>Overweight</v>
      </c>
      <c r="N2068" s="6" t="str">
        <f t="shared" si="197"/>
        <v>Diabetic</v>
      </c>
    </row>
    <row r="2069" spans="1:14" ht="15" customHeight="1" x14ac:dyDescent="0.3">
      <c r="A2069" t="s">
        <v>4148</v>
      </c>
      <c r="B2069">
        <v>31.13</v>
      </c>
      <c r="C2069">
        <v>11.02</v>
      </c>
      <c r="D2069" t="s">
        <v>4697</v>
      </c>
      <c r="E2069" t="s">
        <v>4697</v>
      </c>
      <c r="F2069" t="s">
        <v>4697</v>
      </c>
      <c r="G2069" t="s">
        <v>4698</v>
      </c>
      <c r="H2069" t="s">
        <v>4697</v>
      </c>
      <c r="I2069" s="6" t="str">
        <f t="shared" si="192"/>
        <v>No</v>
      </c>
      <c r="J2069" s="6" t="str">
        <f t="shared" si="193"/>
        <v>No</v>
      </c>
      <c r="K2069" s="6" t="str">
        <f t="shared" si="194"/>
        <v>No</v>
      </c>
      <c r="L2069" s="6">
        <f t="shared" si="195"/>
        <v>0</v>
      </c>
      <c r="M2069" s="6" t="str">
        <f t="shared" si="196"/>
        <v>Obesity</v>
      </c>
      <c r="N2069" s="6" t="str">
        <f t="shared" si="197"/>
        <v>Diabetic</v>
      </c>
    </row>
    <row r="2070" spans="1:14" ht="15" customHeight="1" x14ac:dyDescent="0.3">
      <c r="A2070" t="s">
        <v>4150</v>
      </c>
      <c r="B2070">
        <v>18.46</v>
      </c>
      <c r="C2070">
        <v>5.25</v>
      </c>
      <c r="D2070" t="s">
        <v>4697</v>
      </c>
      <c r="E2070" t="s">
        <v>4697</v>
      </c>
      <c r="F2070" t="s">
        <v>4697</v>
      </c>
      <c r="G2070" t="s">
        <v>4698</v>
      </c>
      <c r="H2070" t="s">
        <v>4697</v>
      </c>
      <c r="I2070" s="6" t="str">
        <f t="shared" si="192"/>
        <v>No</v>
      </c>
      <c r="J2070" s="6" t="str">
        <f t="shared" si="193"/>
        <v>No</v>
      </c>
      <c r="K2070" s="6" t="str">
        <f t="shared" si="194"/>
        <v>No</v>
      </c>
      <c r="L2070" s="6">
        <f t="shared" si="195"/>
        <v>0</v>
      </c>
      <c r="M2070" s="6" t="str">
        <f t="shared" si="196"/>
        <v>Underweight</v>
      </c>
      <c r="N2070" s="6" t="str">
        <f t="shared" si="197"/>
        <v>Normal</v>
      </c>
    </row>
    <row r="2071" spans="1:14" ht="15" customHeight="1" x14ac:dyDescent="0.3">
      <c r="A2071" t="s">
        <v>4152</v>
      </c>
      <c r="B2071">
        <v>17.3</v>
      </c>
      <c r="C2071">
        <v>4.75</v>
      </c>
      <c r="D2071" t="s">
        <v>4697</v>
      </c>
      <c r="E2071" t="s">
        <v>4697</v>
      </c>
      <c r="F2071" t="s">
        <v>4697</v>
      </c>
      <c r="G2071" t="s">
        <v>4698</v>
      </c>
      <c r="H2071" t="s">
        <v>4697</v>
      </c>
      <c r="I2071" s="6" t="str">
        <f t="shared" si="192"/>
        <v>No</v>
      </c>
      <c r="J2071" s="6" t="str">
        <f t="shared" si="193"/>
        <v>No</v>
      </c>
      <c r="K2071" s="6" t="str">
        <f t="shared" si="194"/>
        <v>No</v>
      </c>
      <c r="L2071" s="6">
        <f t="shared" si="195"/>
        <v>0</v>
      </c>
      <c r="M2071" s="6" t="str">
        <f t="shared" si="196"/>
        <v>Underweight</v>
      </c>
      <c r="N2071" s="6" t="str">
        <f t="shared" si="197"/>
        <v>Normal</v>
      </c>
    </row>
    <row r="2072" spans="1:14" ht="15" customHeight="1" x14ac:dyDescent="0.3">
      <c r="A2072" t="s">
        <v>4154</v>
      </c>
      <c r="B2072">
        <v>35.625</v>
      </c>
      <c r="C2072">
        <v>4.68</v>
      </c>
      <c r="D2072" t="s">
        <v>4699</v>
      </c>
      <c r="E2072" t="s">
        <v>4697</v>
      </c>
      <c r="F2072" t="s">
        <v>4700</v>
      </c>
      <c r="G2072">
        <v>1</v>
      </c>
      <c r="H2072" t="s">
        <v>4697</v>
      </c>
      <c r="I2072" s="6" t="str">
        <f t="shared" si="192"/>
        <v>Yes</v>
      </c>
      <c r="J2072" s="6" t="str">
        <f t="shared" si="193"/>
        <v>No</v>
      </c>
      <c r="K2072" s="6" t="str">
        <f t="shared" si="194"/>
        <v>No</v>
      </c>
      <c r="L2072" s="6">
        <f t="shared" si="195"/>
        <v>1</v>
      </c>
      <c r="M2072" s="6" t="str">
        <f t="shared" si="196"/>
        <v>Obesity</v>
      </c>
      <c r="N2072" s="6" t="str">
        <f t="shared" si="197"/>
        <v>Normal</v>
      </c>
    </row>
    <row r="2073" spans="1:14" ht="15" customHeight="1" x14ac:dyDescent="0.3">
      <c r="A2073" t="s">
        <v>4156</v>
      </c>
      <c r="B2073">
        <v>20.234999999999999</v>
      </c>
      <c r="C2073">
        <v>6.17</v>
      </c>
      <c r="D2073" t="s">
        <v>4699</v>
      </c>
      <c r="E2073" t="s">
        <v>4699</v>
      </c>
      <c r="F2073" t="s">
        <v>4697</v>
      </c>
      <c r="G2073">
        <v>2</v>
      </c>
      <c r="H2073" t="s">
        <v>4697</v>
      </c>
      <c r="I2073" s="6" t="str">
        <f t="shared" si="192"/>
        <v>Yes</v>
      </c>
      <c r="J2073" s="6" t="str">
        <f t="shared" si="193"/>
        <v>Yes</v>
      </c>
      <c r="K2073" s="6" t="str">
        <f t="shared" si="194"/>
        <v>No</v>
      </c>
      <c r="L2073" s="6">
        <f t="shared" si="195"/>
        <v>2</v>
      </c>
      <c r="M2073" s="6" t="str">
        <f t="shared" si="196"/>
        <v>Normal Weight</v>
      </c>
      <c r="N2073" s="6" t="str">
        <f t="shared" si="197"/>
        <v>Prediabetic</v>
      </c>
    </row>
    <row r="2074" spans="1:14" ht="15" customHeight="1" x14ac:dyDescent="0.3">
      <c r="A2074" t="s">
        <v>4158</v>
      </c>
      <c r="B2074">
        <v>27.55</v>
      </c>
      <c r="C2074">
        <v>4.5599999999999996</v>
      </c>
      <c r="D2074" t="s">
        <v>4699</v>
      </c>
      <c r="E2074" t="s">
        <v>4697</v>
      </c>
      <c r="F2074" t="s">
        <v>4700</v>
      </c>
      <c r="G2074">
        <v>1</v>
      </c>
      <c r="H2074" t="s">
        <v>4697</v>
      </c>
      <c r="I2074" s="6" t="str">
        <f t="shared" si="192"/>
        <v>Yes</v>
      </c>
      <c r="J2074" s="6" t="str">
        <f t="shared" si="193"/>
        <v>No</v>
      </c>
      <c r="K2074" s="6" t="str">
        <f t="shared" si="194"/>
        <v>No</v>
      </c>
      <c r="L2074" s="6">
        <f t="shared" si="195"/>
        <v>1</v>
      </c>
      <c r="M2074" s="6" t="str">
        <f t="shared" si="196"/>
        <v>Overweight</v>
      </c>
      <c r="N2074" s="6" t="str">
        <f t="shared" si="197"/>
        <v>Normal</v>
      </c>
    </row>
    <row r="2075" spans="1:14" ht="15" customHeight="1" x14ac:dyDescent="0.3">
      <c r="A2075" t="s">
        <v>4160</v>
      </c>
      <c r="B2075">
        <v>17.97</v>
      </c>
      <c r="C2075">
        <v>6.3</v>
      </c>
      <c r="D2075" t="s">
        <v>4697</v>
      </c>
      <c r="E2075" t="s">
        <v>4697</v>
      </c>
      <c r="F2075" t="s">
        <v>4697</v>
      </c>
      <c r="G2075" t="s">
        <v>4698</v>
      </c>
      <c r="H2075" t="s">
        <v>4697</v>
      </c>
      <c r="I2075" s="6" t="str">
        <f t="shared" si="192"/>
        <v>No</v>
      </c>
      <c r="J2075" s="6" t="str">
        <f t="shared" si="193"/>
        <v>No</v>
      </c>
      <c r="K2075" s="6" t="str">
        <f t="shared" si="194"/>
        <v>No</v>
      </c>
      <c r="L2075" s="6">
        <f t="shared" si="195"/>
        <v>0</v>
      </c>
      <c r="M2075" s="6" t="str">
        <f t="shared" si="196"/>
        <v>Underweight</v>
      </c>
      <c r="N2075" s="6" t="str">
        <f t="shared" si="197"/>
        <v>Prediabetic</v>
      </c>
    </row>
    <row r="2076" spans="1:14" ht="15" customHeight="1" x14ac:dyDescent="0.3">
      <c r="A2076" t="s">
        <v>4162</v>
      </c>
      <c r="B2076">
        <v>29.98</v>
      </c>
      <c r="C2076">
        <v>6.03</v>
      </c>
      <c r="D2076" t="s">
        <v>4697</v>
      </c>
      <c r="E2076" t="s">
        <v>4699</v>
      </c>
      <c r="F2076" t="s">
        <v>4697</v>
      </c>
      <c r="G2076">
        <v>1</v>
      </c>
      <c r="H2076" t="s">
        <v>4697</v>
      </c>
      <c r="I2076" s="6" t="str">
        <f t="shared" si="192"/>
        <v>No</v>
      </c>
      <c r="J2076" s="6" t="str">
        <f t="shared" si="193"/>
        <v>Yes</v>
      </c>
      <c r="K2076" s="6" t="str">
        <f t="shared" si="194"/>
        <v>No</v>
      </c>
      <c r="L2076" s="6">
        <f t="shared" si="195"/>
        <v>1</v>
      </c>
      <c r="M2076" s="6" t="str">
        <f t="shared" si="196"/>
        <v>Obesity</v>
      </c>
      <c r="N2076" s="6" t="str">
        <f t="shared" si="197"/>
        <v>Prediabetic</v>
      </c>
    </row>
    <row r="2077" spans="1:14" ht="15" customHeight="1" x14ac:dyDescent="0.3">
      <c r="A2077" t="s">
        <v>4164</v>
      </c>
      <c r="B2077">
        <v>33.659999999999997</v>
      </c>
      <c r="C2077">
        <v>4.2</v>
      </c>
      <c r="D2077" t="s">
        <v>4699</v>
      </c>
      <c r="E2077" t="s">
        <v>4697</v>
      </c>
      <c r="F2077" t="s">
        <v>4697</v>
      </c>
      <c r="G2077">
        <v>1</v>
      </c>
      <c r="H2077" t="s">
        <v>4697</v>
      </c>
      <c r="I2077" s="6" t="str">
        <f t="shared" si="192"/>
        <v>Yes</v>
      </c>
      <c r="J2077" s="6" t="str">
        <f t="shared" si="193"/>
        <v>No</v>
      </c>
      <c r="K2077" s="6" t="str">
        <f t="shared" si="194"/>
        <v>No</v>
      </c>
      <c r="L2077" s="6">
        <f t="shared" si="195"/>
        <v>1</v>
      </c>
      <c r="M2077" s="6" t="str">
        <f t="shared" si="196"/>
        <v>Obesity</v>
      </c>
      <c r="N2077" s="6" t="str">
        <f t="shared" si="197"/>
        <v>Normal</v>
      </c>
    </row>
    <row r="2078" spans="1:14" ht="15" customHeight="1" x14ac:dyDescent="0.3">
      <c r="A2078" t="s">
        <v>4166</v>
      </c>
      <c r="B2078">
        <v>32.67</v>
      </c>
      <c r="C2078">
        <v>5.61</v>
      </c>
      <c r="D2078" t="s">
        <v>4699</v>
      </c>
      <c r="E2078" t="s">
        <v>4697</v>
      </c>
      <c r="F2078" t="s">
        <v>4697</v>
      </c>
      <c r="G2078">
        <v>1</v>
      </c>
      <c r="H2078" t="s">
        <v>4697</v>
      </c>
      <c r="I2078" s="6" t="str">
        <f t="shared" si="192"/>
        <v>Yes</v>
      </c>
      <c r="J2078" s="6" t="str">
        <f t="shared" si="193"/>
        <v>No</v>
      </c>
      <c r="K2078" s="6" t="str">
        <f t="shared" si="194"/>
        <v>No</v>
      </c>
      <c r="L2078" s="6">
        <f t="shared" si="195"/>
        <v>1</v>
      </c>
      <c r="M2078" s="6" t="str">
        <f t="shared" si="196"/>
        <v>Obesity</v>
      </c>
      <c r="N2078" s="6" t="str">
        <f t="shared" si="197"/>
        <v>Normal</v>
      </c>
    </row>
    <row r="2079" spans="1:14" ht="15" customHeight="1" x14ac:dyDescent="0.3">
      <c r="A2079" t="s">
        <v>4168</v>
      </c>
      <c r="B2079">
        <v>30.5</v>
      </c>
      <c r="C2079">
        <v>5.88</v>
      </c>
      <c r="D2079" t="s">
        <v>4699</v>
      </c>
      <c r="E2079" t="s">
        <v>4697</v>
      </c>
      <c r="F2079" t="s">
        <v>4697</v>
      </c>
      <c r="G2079">
        <v>1</v>
      </c>
      <c r="H2079" t="s">
        <v>4697</v>
      </c>
      <c r="I2079" s="6" t="str">
        <f t="shared" si="192"/>
        <v>Yes</v>
      </c>
      <c r="J2079" s="6" t="str">
        <f t="shared" si="193"/>
        <v>No</v>
      </c>
      <c r="K2079" s="6" t="str">
        <f t="shared" si="194"/>
        <v>No</v>
      </c>
      <c r="L2079" s="6">
        <f t="shared" si="195"/>
        <v>1</v>
      </c>
      <c r="M2079" s="6" t="str">
        <f t="shared" si="196"/>
        <v>Obesity</v>
      </c>
      <c r="N2079" s="6" t="str">
        <f t="shared" si="197"/>
        <v>Prediabetic</v>
      </c>
    </row>
    <row r="2080" spans="1:14" ht="15" customHeight="1" x14ac:dyDescent="0.3">
      <c r="A2080" t="s">
        <v>4170</v>
      </c>
      <c r="B2080">
        <v>23.1</v>
      </c>
      <c r="C2080">
        <v>5.92</v>
      </c>
      <c r="D2080" t="s">
        <v>4699</v>
      </c>
      <c r="E2080" t="s">
        <v>4697</v>
      </c>
      <c r="F2080" t="s">
        <v>4697</v>
      </c>
      <c r="G2080">
        <v>1</v>
      </c>
      <c r="H2080" t="s">
        <v>4697</v>
      </c>
      <c r="I2080" s="6" t="str">
        <f t="shared" si="192"/>
        <v>Yes</v>
      </c>
      <c r="J2080" s="6" t="str">
        <f t="shared" si="193"/>
        <v>No</v>
      </c>
      <c r="K2080" s="6" t="str">
        <f t="shared" si="194"/>
        <v>No</v>
      </c>
      <c r="L2080" s="6">
        <f t="shared" si="195"/>
        <v>1</v>
      </c>
      <c r="M2080" s="6" t="str">
        <f t="shared" si="196"/>
        <v>Normal Weight</v>
      </c>
      <c r="N2080" s="6" t="str">
        <f t="shared" si="197"/>
        <v>Prediabetic</v>
      </c>
    </row>
    <row r="2081" spans="1:14" ht="15" customHeight="1" x14ac:dyDescent="0.3">
      <c r="A2081" t="s">
        <v>4172</v>
      </c>
      <c r="B2081">
        <v>39.49</v>
      </c>
      <c r="C2081">
        <v>4.8099999999999996</v>
      </c>
      <c r="D2081" t="s">
        <v>4697</v>
      </c>
      <c r="E2081" t="s">
        <v>4697</v>
      </c>
      <c r="F2081" t="s">
        <v>4697</v>
      </c>
      <c r="G2081">
        <v>1</v>
      </c>
      <c r="H2081" t="s">
        <v>4697</v>
      </c>
      <c r="I2081" s="6" t="str">
        <f t="shared" si="192"/>
        <v>No</v>
      </c>
      <c r="J2081" s="6" t="str">
        <f t="shared" si="193"/>
        <v>No</v>
      </c>
      <c r="K2081" s="6" t="str">
        <f t="shared" si="194"/>
        <v>No</v>
      </c>
      <c r="L2081" s="6">
        <f t="shared" si="195"/>
        <v>1</v>
      </c>
      <c r="M2081" s="6" t="str">
        <f t="shared" si="196"/>
        <v>Obesity</v>
      </c>
      <c r="N2081" s="6" t="str">
        <f t="shared" si="197"/>
        <v>Normal</v>
      </c>
    </row>
    <row r="2082" spans="1:14" ht="15" customHeight="1" x14ac:dyDescent="0.3">
      <c r="A2082" t="s">
        <v>4174</v>
      </c>
      <c r="B2082">
        <v>33.99</v>
      </c>
      <c r="C2082">
        <v>4.55</v>
      </c>
      <c r="D2082" t="s">
        <v>4697</v>
      </c>
      <c r="E2082" t="s">
        <v>4697</v>
      </c>
      <c r="F2082" t="s">
        <v>4697</v>
      </c>
      <c r="G2082">
        <v>1</v>
      </c>
      <c r="H2082" t="s">
        <v>4697</v>
      </c>
      <c r="I2082" s="6" t="str">
        <f t="shared" si="192"/>
        <v>No</v>
      </c>
      <c r="J2082" s="6" t="str">
        <f t="shared" si="193"/>
        <v>No</v>
      </c>
      <c r="K2082" s="6" t="str">
        <f t="shared" si="194"/>
        <v>No</v>
      </c>
      <c r="L2082" s="6">
        <f t="shared" si="195"/>
        <v>1</v>
      </c>
      <c r="M2082" s="6" t="str">
        <f t="shared" si="196"/>
        <v>Obesity</v>
      </c>
      <c r="N2082" s="6" t="str">
        <f t="shared" si="197"/>
        <v>Normal</v>
      </c>
    </row>
    <row r="2083" spans="1:14" ht="15" customHeight="1" x14ac:dyDescent="0.3">
      <c r="A2083" t="s">
        <v>4176</v>
      </c>
      <c r="B2083">
        <v>27.72</v>
      </c>
      <c r="C2083">
        <v>6.43</v>
      </c>
      <c r="D2083" t="s">
        <v>4697</v>
      </c>
      <c r="E2083" t="s">
        <v>4697</v>
      </c>
      <c r="F2083" t="s">
        <v>4697</v>
      </c>
      <c r="G2083">
        <v>1</v>
      </c>
      <c r="H2083" t="s">
        <v>4697</v>
      </c>
      <c r="I2083" s="6" t="str">
        <f t="shared" si="192"/>
        <v>No</v>
      </c>
      <c r="J2083" s="6" t="str">
        <f t="shared" si="193"/>
        <v>No</v>
      </c>
      <c r="K2083" s="6" t="str">
        <f t="shared" si="194"/>
        <v>No</v>
      </c>
      <c r="L2083" s="6">
        <f t="shared" si="195"/>
        <v>1</v>
      </c>
      <c r="M2083" s="6" t="str">
        <f t="shared" si="196"/>
        <v>Overweight</v>
      </c>
      <c r="N2083" s="6" t="str">
        <f t="shared" si="197"/>
        <v>Diabetic</v>
      </c>
    </row>
    <row r="2084" spans="1:14" ht="15" customHeight="1" x14ac:dyDescent="0.3">
      <c r="A2084" t="s">
        <v>4178</v>
      </c>
      <c r="B2084">
        <v>30.59</v>
      </c>
      <c r="C2084">
        <v>11.62</v>
      </c>
      <c r="D2084" t="s">
        <v>4697</v>
      </c>
      <c r="E2084" t="s">
        <v>4697</v>
      </c>
      <c r="F2084" t="s">
        <v>4697</v>
      </c>
      <c r="G2084" t="s">
        <v>4698</v>
      </c>
      <c r="H2084" t="s">
        <v>4697</v>
      </c>
      <c r="I2084" s="6" t="str">
        <f t="shared" si="192"/>
        <v>No</v>
      </c>
      <c r="J2084" s="6" t="str">
        <f t="shared" si="193"/>
        <v>No</v>
      </c>
      <c r="K2084" s="6" t="str">
        <f t="shared" si="194"/>
        <v>No</v>
      </c>
      <c r="L2084" s="6">
        <f t="shared" si="195"/>
        <v>0</v>
      </c>
      <c r="M2084" s="6" t="str">
        <f t="shared" si="196"/>
        <v>Obesity</v>
      </c>
      <c r="N2084" s="6" t="str">
        <f t="shared" si="197"/>
        <v>Diabetic</v>
      </c>
    </row>
    <row r="2085" spans="1:14" ht="15" customHeight="1" x14ac:dyDescent="0.3">
      <c r="A2085" t="s">
        <v>4180</v>
      </c>
      <c r="B2085">
        <v>22.6</v>
      </c>
      <c r="C2085">
        <v>6.04</v>
      </c>
      <c r="D2085" t="s">
        <v>4697</v>
      </c>
      <c r="E2085" t="s">
        <v>4697</v>
      </c>
      <c r="F2085" t="s">
        <v>4697</v>
      </c>
      <c r="G2085">
        <v>1</v>
      </c>
      <c r="H2085" t="s">
        <v>4697</v>
      </c>
      <c r="I2085" s="6" t="str">
        <f t="shared" si="192"/>
        <v>No</v>
      </c>
      <c r="J2085" s="6" t="str">
        <f t="shared" si="193"/>
        <v>No</v>
      </c>
      <c r="K2085" s="6" t="str">
        <f t="shared" si="194"/>
        <v>No</v>
      </c>
      <c r="L2085" s="6">
        <f t="shared" si="195"/>
        <v>1</v>
      </c>
      <c r="M2085" s="6" t="str">
        <f t="shared" si="196"/>
        <v>Normal Weight</v>
      </c>
      <c r="N2085" s="6" t="str">
        <f t="shared" si="197"/>
        <v>Prediabetic</v>
      </c>
    </row>
    <row r="2086" spans="1:14" ht="15" customHeight="1" x14ac:dyDescent="0.3">
      <c r="A2086" t="s">
        <v>4182</v>
      </c>
      <c r="B2086">
        <v>28.785</v>
      </c>
      <c r="C2086">
        <v>8.82</v>
      </c>
      <c r="D2086" t="s">
        <v>4697</v>
      </c>
      <c r="E2086" t="s">
        <v>4697</v>
      </c>
      <c r="F2086" t="s">
        <v>4697</v>
      </c>
      <c r="G2086" t="s">
        <v>4698</v>
      </c>
      <c r="H2086" t="s">
        <v>4697</v>
      </c>
      <c r="I2086" s="6" t="str">
        <f t="shared" si="192"/>
        <v>No</v>
      </c>
      <c r="J2086" s="6" t="str">
        <f t="shared" si="193"/>
        <v>No</v>
      </c>
      <c r="K2086" s="6" t="str">
        <f t="shared" si="194"/>
        <v>No</v>
      </c>
      <c r="L2086" s="6">
        <f t="shared" si="195"/>
        <v>0</v>
      </c>
      <c r="M2086" s="6" t="str">
        <f t="shared" si="196"/>
        <v>Overweight</v>
      </c>
      <c r="N2086" s="6" t="str">
        <f t="shared" si="197"/>
        <v>Diabetic</v>
      </c>
    </row>
    <row r="2087" spans="1:14" ht="15" customHeight="1" x14ac:dyDescent="0.3">
      <c r="A2087" t="s">
        <v>4184</v>
      </c>
      <c r="B2087">
        <v>50.38</v>
      </c>
      <c r="C2087">
        <v>5.8</v>
      </c>
      <c r="D2087" t="s">
        <v>4697</v>
      </c>
      <c r="E2087" t="s">
        <v>4697</v>
      </c>
      <c r="F2087" t="s">
        <v>4697</v>
      </c>
      <c r="G2087" t="s">
        <v>4698</v>
      </c>
      <c r="H2087" t="s">
        <v>4697</v>
      </c>
      <c r="I2087" s="6" t="str">
        <f t="shared" si="192"/>
        <v>No</v>
      </c>
      <c r="J2087" s="6" t="str">
        <f t="shared" si="193"/>
        <v>No</v>
      </c>
      <c r="K2087" s="6" t="str">
        <f t="shared" si="194"/>
        <v>No</v>
      </c>
      <c r="L2087" s="6">
        <f t="shared" si="195"/>
        <v>0</v>
      </c>
      <c r="M2087" s="6" t="str">
        <f t="shared" si="196"/>
        <v>Obesity</v>
      </c>
      <c r="N2087" s="6" t="str">
        <f t="shared" si="197"/>
        <v>Prediabetic</v>
      </c>
    </row>
    <row r="2088" spans="1:14" ht="15" customHeight="1" x14ac:dyDescent="0.3">
      <c r="A2088" t="s">
        <v>4186</v>
      </c>
      <c r="B2088">
        <v>35.200000000000003</v>
      </c>
      <c r="C2088">
        <v>4.28</v>
      </c>
      <c r="D2088" t="s">
        <v>4697</v>
      </c>
      <c r="E2088" t="s">
        <v>4697</v>
      </c>
      <c r="F2088" t="s">
        <v>4697</v>
      </c>
      <c r="G2088" t="s">
        <v>4698</v>
      </c>
      <c r="H2088" t="s">
        <v>4697</v>
      </c>
      <c r="I2088" s="6" t="str">
        <f t="shared" si="192"/>
        <v>No</v>
      </c>
      <c r="J2088" s="6" t="str">
        <f t="shared" si="193"/>
        <v>No</v>
      </c>
      <c r="K2088" s="6" t="str">
        <f t="shared" si="194"/>
        <v>No</v>
      </c>
      <c r="L2088" s="6">
        <f t="shared" si="195"/>
        <v>0</v>
      </c>
      <c r="M2088" s="6" t="str">
        <f t="shared" si="196"/>
        <v>Obesity</v>
      </c>
      <c r="N2088" s="6" t="str">
        <f t="shared" si="197"/>
        <v>Normal</v>
      </c>
    </row>
    <row r="2089" spans="1:14" ht="15" customHeight="1" x14ac:dyDescent="0.3">
      <c r="A2089" t="s">
        <v>4188</v>
      </c>
      <c r="B2089">
        <v>35.72</v>
      </c>
      <c r="C2089">
        <v>5.5</v>
      </c>
      <c r="D2089" t="s">
        <v>4699</v>
      </c>
      <c r="E2089" t="s">
        <v>4697</v>
      </c>
      <c r="F2089" t="s">
        <v>4697</v>
      </c>
      <c r="G2089" t="s">
        <v>4698</v>
      </c>
      <c r="H2089" t="s">
        <v>4697</v>
      </c>
      <c r="I2089" s="6" t="str">
        <f t="shared" si="192"/>
        <v>Yes</v>
      </c>
      <c r="J2089" s="6" t="str">
        <f t="shared" si="193"/>
        <v>No</v>
      </c>
      <c r="K2089" s="6" t="str">
        <f t="shared" si="194"/>
        <v>No</v>
      </c>
      <c r="L2089" s="6">
        <f t="shared" si="195"/>
        <v>0</v>
      </c>
      <c r="M2089" s="6" t="str">
        <f t="shared" si="196"/>
        <v>Obesity</v>
      </c>
      <c r="N2089" s="6" t="str">
        <f t="shared" si="197"/>
        <v>Normal</v>
      </c>
    </row>
    <row r="2090" spans="1:14" ht="15" customHeight="1" x14ac:dyDescent="0.3">
      <c r="A2090" t="s">
        <v>4190</v>
      </c>
      <c r="B2090">
        <v>24.51</v>
      </c>
      <c r="C2090">
        <v>4.6900000000000004</v>
      </c>
      <c r="D2090" t="s">
        <v>4697</v>
      </c>
      <c r="E2090" t="s">
        <v>4697</v>
      </c>
      <c r="F2090" t="s">
        <v>4697</v>
      </c>
      <c r="G2090" t="s">
        <v>4698</v>
      </c>
      <c r="H2090" t="s">
        <v>4697</v>
      </c>
      <c r="I2090" s="6" t="str">
        <f t="shared" si="192"/>
        <v>No</v>
      </c>
      <c r="J2090" s="6" t="str">
        <f t="shared" si="193"/>
        <v>No</v>
      </c>
      <c r="K2090" s="6" t="str">
        <f t="shared" si="194"/>
        <v>No</v>
      </c>
      <c r="L2090" s="6">
        <f t="shared" si="195"/>
        <v>0</v>
      </c>
      <c r="M2090" s="6" t="str">
        <f t="shared" si="196"/>
        <v>Normal Weight</v>
      </c>
      <c r="N2090" s="6" t="str">
        <f t="shared" si="197"/>
        <v>Normal</v>
      </c>
    </row>
    <row r="2091" spans="1:14" ht="15" customHeight="1" x14ac:dyDescent="0.3">
      <c r="A2091" t="s">
        <v>4192</v>
      </c>
      <c r="B2091">
        <v>23.844999999999999</v>
      </c>
      <c r="C2091">
        <v>4.43</v>
      </c>
      <c r="D2091" t="s">
        <v>4697</v>
      </c>
      <c r="E2091" t="s">
        <v>4697</v>
      </c>
      <c r="F2091" t="s">
        <v>4697</v>
      </c>
      <c r="G2091" t="s">
        <v>4698</v>
      </c>
      <c r="H2091" t="s">
        <v>4697</v>
      </c>
      <c r="I2091" s="6" t="str">
        <f t="shared" si="192"/>
        <v>No</v>
      </c>
      <c r="J2091" s="6" t="str">
        <f t="shared" si="193"/>
        <v>No</v>
      </c>
      <c r="K2091" s="6" t="str">
        <f t="shared" si="194"/>
        <v>No</v>
      </c>
      <c r="L2091" s="6">
        <f t="shared" si="195"/>
        <v>0</v>
      </c>
      <c r="M2091" s="6" t="str">
        <f t="shared" si="196"/>
        <v>Normal Weight</v>
      </c>
      <c r="N2091" s="6" t="str">
        <f t="shared" si="197"/>
        <v>Normal</v>
      </c>
    </row>
    <row r="2092" spans="1:14" ht="15" customHeight="1" x14ac:dyDescent="0.3">
      <c r="A2092" t="s">
        <v>4194</v>
      </c>
      <c r="B2092">
        <v>15.68</v>
      </c>
      <c r="C2092">
        <v>6.16</v>
      </c>
      <c r="D2092" t="s">
        <v>4699</v>
      </c>
      <c r="E2092" t="s">
        <v>4697</v>
      </c>
      <c r="F2092" t="s">
        <v>4697</v>
      </c>
      <c r="G2092">
        <v>1</v>
      </c>
      <c r="H2092" t="s">
        <v>4697</v>
      </c>
      <c r="I2092" s="6" t="str">
        <f t="shared" si="192"/>
        <v>Yes</v>
      </c>
      <c r="J2092" s="6" t="str">
        <f t="shared" si="193"/>
        <v>No</v>
      </c>
      <c r="K2092" s="6" t="str">
        <f t="shared" si="194"/>
        <v>No</v>
      </c>
      <c r="L2092" s="6">
        <f t="shared" si="195"/>
        <v>1</v>
      </c>
      <c r="M2092" s="6" t="str">
        <f t="shared" si="196"/>
        <v>Underweight</v>
      </c>
      <c r="N2092" s="6" t="str">
        <f t="shared" si="197"/>
        <v>Prediabetic</v>
      </c>
    </row>
    <row r="2093" spans="1:14" ht="15" customHeight="1" x14ac:dyDescent="0.3">
      <c r="A2093" t="s">
        <v>4196</v>
      </c>
      <c r="B2093">
        <v>32.395000000000003</v>
      </c>
      <c r="C2093">
        <v>6.66</v>
      </c>
      <c r="D2093" t="s">
        <v>4697</v>
      </c>
      <c r="E2093" t="s">
        <v>4697</v>
      </c>
      <c r="F2093" t="s">
        <v>4697</v>
      </c>
      <c r="G2093" t="s">
        <v>4698</v>
      </c>
      <c r="H2093" t="s">
        <v>4697</v>
      </c>
      <c r="I2093" s="6" t="str">
        <f t="shared" si="192"/>
        <v>No</v>
      </c>
      <c r="J2093" s="6" t="str">
        <f t="shared" si="193"/>
        <v>No</v>
      </c>
      <c r="K2093" s="6" t="str">
        <f t="shared" si="194"/>
        <v>No</v>
      </c>
      <c r="L2093" s="6">
        <f t="shared" si="195"/>
        <v>0</v>
      </c>
      <c r="M2093" s="6" t="str">
        <f t="shared" si="196"/>
        <v>Obesity</v>
      </c>
      <c r="N2093" s="6" t="str">
        <f t="shared" si="197"/>
        <v>Diabetic</v>
      </c>
    </row>
    <row r="2094" spans="1:14" ht="15" customHeight="1" x14ac:dyDescent="0.3">
      <c r="A2094" t="s">
        <v>4198</v>
      </c>
      <c r="B2094">
        <v>23.655000000000001</v>
      </c>
      <c r="C2094">
        <v>5.92</v>
      </c>
      <c r="D2094" t="s">
        <v>4697</v>
      </c>
      <c r="E2094" t="s">
        <v>4697</v>
      </c>
      <c r="F2094" t="s">
        <v>4697</v>
      </c>
      <c r="G2094">
        <v>1</v>
      </c>
      <c r="H2094" t="s">
        <v>4697</v>
      </c>
      <c r="I2094" s="6" t="str">
        <f t="shared" si="192"/>
        <v>No</v>
      </c>
      <c r="J2094" s="6" t="str">
        <f t="shared" si="193"/>
        <v>No</v>
      </c>
      <c r="K2094" s="6" t="str">
        <f t="shared" si="194"/>
        <v>No</v>
      </c>
      <c r="L2094" s="6">
        <f t="shared" si="195"/>
        <v>1</v>
      </c>
      <c r="M2094" s="6" t="str">
        <f t="shared" si="196"/>
        <v>Normal Weight</v>
      </c>
      <c r="N2094" s="6" t="str">
        <f t="shared" si="197"/>
        <v>Prediabetic</v>
      </c>
    </row>
    <row r="2095" spans="1:14" ht="15" customHeight="1" x14ac:dyDescent="0.3">
      <c r="A2095" t="s">
        <v>4200</v>
      </c>
      <c r="B2095">
        <v>28.4</v>
      </c>
      <c r="C2095">
        <v>5.97</v>
      </c>
      <c r="D2095" t="s">
        <v>4697</v>
      </c>
      <c r="E2095" t="s">
        <v>4697</v>
      </c>
      <c r="F2095" t="s">
        <v>4700</v>
      </c>
      <c r="G2095">
        <v>1</v>
      </c>
      <c r="H2095" t="s">
        <v>4697</v>
      </c>
      <c r="I2095" s="6" t="str">
        <f t="shared" si="192"/>
        <v>No</v>
      </c>
      <c r="J2095" s="6" t="str">
        <f t="shared" si="193"/>
        <v>No</v>
      </c>
      <c r="K2095" s="6" t="str">
        <f t="shared" si="194"/>
        <v>No</v>
      </c>
      <c r="L2095" s="6">
        <f t="shared" si="195"/>
        <v>1</v>
      </c>
      <c r="M2095" s="6" t="str">
        <f t="shared" si="196"/>
        <v>Overweight</v>
      </c>
      <c r="N2095" s="6" t="str">
        <f t="shared" si="197"/>
        <v>Prediabetic</v>
      </c>
    </row>
    <row r="2096" spans="1:14" ht="15" customHeight="1" x14ac:dyDescent="0.3">
      <c r="A2096" t="s">
        <v>4202</v>
      </c>
      <c r="B2096">
        <v>35.42</v>
      </c>
      <c r="C2096">
        <v>4.6399999999999997</v>
      </c>
      <c r="D2096" t="s">
        <v>4699</v>
      </c>
      <c r="E2096" t="s">
        <v>4697</v>
      </c>
      <c r="F2096" t="s">
        <v>4697</v>
      </c>
      <c r="G2096" t="s">
        <v>4698</v>
      </c>
      <c r="H2096" t="s">
        <v>4697</v>
      </c>
      <c r="I2096" s="6" t="str">
        <f t="shared" si="192"/>
        <v>Yes</v>
      </c>
      <c r="J2096" s="6" t="str">
        <f t="shared" si="193"/>
        <v>No</v>
      </c>
      <c r="K2096" s="6" t="str">
        <f t="shared" si="194"/>
        <v>No</v>
      </c>
      <c r="L2096" s="6">
        <f t="shared" si="195"/>
        <v>0</v>
      </c>
      <c r="M2096" s="6" t="str">
        <f t="shared" si="196"/>
        <v>Obesity</v>
      </c>
      <c r="N2096" s="6" t="str">
        <f t="shared" si="197"/>
        <v>Normal</v>
      </c>
    </row>
    <row r="2097" spans="1:14" ht="15" customHeight="1" x14ac:dyDescent="0.3">
      <c r="A2097" t="s">
        <v>4204</v>
      </c>
      <c r="B2097">
        <v>26.18</v>
      </c>
      <c r="C2097">
        <v>6.12</v>
      </c>
      <c r="D2097" t="s">
        <v>4697</v>
      </c>
      <c r="E2097" t="s">
        <v>4699</v>
      </c>
      <c r="F2097" t="s">
        <v>4697</v>
      </c>
      <c r="G2097">
        <v>1</v>
      </c>
      <c r="H2097" t="s">
        <v>4697</v>
      </c>
      <c r="I2097" s="6" t="str">
        <f t="shared" si="192"/>
        <v>No</v>
      </c>
      <c r="J2097" s="6" t="str">
        <f t="shared" si="193"/>
        <v>Yes</v>
      </c>
      <c r="K2097" s="6" t="str">
        <f t="shared" si="194"/>
        <v>No</v>
      </c>
      <c r="L2097" s="6">
        <f t="shared" si="195"/>
        <v>1</v>
      </c>
      <c r="M2097" s="6" t="str">
        <f t="shared" si="196"/>
        <v>Overweight</v>
      </c>
      <c r="N2097" s="6" t="str">
        <f t="shared" si="197"/>
        <v>Prediabetic</v>
      </c>
    </row>
    <row r="2098" spans="1:14" ht="15" customHeight="1" x14ac:dyDescent="0.3">
      <c r="A2098" t="s">
        <v>4206</v>
      </c>
      <c r="B2098">
        <v>20.8</v>
      </c>
      <c r="C2098">
        <v>4.87</v>
      </c>
      <c r="D2098" t="s">
        <v>4699</v>
      </c>
      <c r="E2098" t="s">
        <v>4697</v>
      </c>
      <c r="F2098" t="s">
        <v>4697</v>
      </c>
      <c r="G2098" t="s">
        <v>4698</v>
      </c>
      <c r="H2098" t="s">
        <v>4697</v>
      </c>
      <c r="I2098" s="6" t="str">
        <f t="shared" si="192"/>
        <v>Yes</v>
      </c>
      <c r="J2098" s="6" t="str">
        <f t="shared" si="193"/>
        <v>No</v>
      </c>
      <c r="K2098" s="6" t="str">
        <f t="shared" si="194"/>
        <v>No</v>
      </c>
      <c r="L2098" s="6">
        <f t="shared" si="195"/>
        <v>0</v>
      </c>
      <c r="M2098" s="6" t="str">
        <f t="shared" si="196"/>
        <v>Normal Weight</v>
      </c>
      <c r="N2098" s="6" t="str">
        <f t="shared" si="197"/>
        <v>Normal</v>
      </c>
    </row>
    <row r="2099" spans="1:14" ht="15" customHeight="1" x14ac:dyDescent="0.3">
      <c r="A2099" t="s">
        <v>4208</v>
      </c>
      <c r="B2099">
        <v>15.82</v>
      </c>
      <c r="C2099">
        <v>4.5999999999999996</v>
      </c>
      <c r="D2099" t="s">
        <v>4697</v>
      </c>
      <c r="E2099" t="s">
        <v>4697</v>
      </c>
      <c r="F2099" t="s">
        <v>4697</v>
      </c>
      <c r="G2099" t="s">
        <v>4698</v>
      </c>
      <c r="H2099" t="s">
        <v>4697</v>
      </c>
      <c r="I2099" s="6" t="str">
        <f t="shared" si="192"/>
        <v>No</v>
      </c>
      <c r="J2099" s="6" t="str">
        <f t="shared" si="193"/>
        <v>No</v>
      </c>
      <c r="K2099" s="6" t="str">
        <f t="shared" si="194"/>
        <v>No</v>
      </c>
      <c r="L2099" s="6">
        <f t="shared" si="195"/>
        <v>0</v>
      </c>
      <c r="M2099" s="6" t="str">
        <f t="shared" si="196"/>
        <v>Underweight</v>
      </c>
      <c r="N2099" s="6" t="str">
        <f t="shared" si="197"/>
        <v>Normal</v>
      </c>
    </row>
    <row r="2100" spans="1:14" ht="15" customHeight="1" x14ac:dyDescent="0.3">
      <c r="A2100" t="s">
        <v>4210</v>
      </c>
      <c r="B2100">
        <v>17.670000000000002</v>
      </c>
      <c r="C2100">
        <v>4.78</v>
      </c>
      <c r="D2100" t="s">
        <v>4697</v>
      </c>
      <c r="E2100" t="s">
        <v>4697</v>
      </c>
      <c r="F2100" t="s">
        <v>4697</v>
      </c>
      <c r="G2100" t="s">
        <v>4698</v>
      </c>
      <c r="H2100" t="s">
        <v>4697</v>
      </c>
      <c r="I2100" s="6" t="str">
        <f t="shared" si="192"/>
        <v>No</v>
      </c>
      <c r="J2100" s="6" t="str">
        <f t="shared" si="193"/>
        <v>No</v>
      </c>
      <c r="K2100" s="6" t="str">
        <f t="shared" si="194"/>
        <v>No</v>
      </c>
      <c r="L2100" s="6">
        <f t="shared" si="195"/>
        <v>0</v>
      </c>
      <c r="M2100" s="6" t="str">
        <f t="shared" si="196"/>
        <v>Underweight</v>
      </c>
      <c r="N2100" s="6" t="str">
        <f t="shared" si="197"/>
        <v>Normal</v>
      </c>
    </row>
    <row r="2101" spans="1:14" ht="15" customHeight="1" x14ac:dyDescent="0.3">
      <c r="A2101" t="s">
        <v>4212</v>
      </c>
      <c r="B2101">
        <v>31.92</v>
      </c>
      <c r="C2101">
        <v>11.05</v>
      </c>
      <c r="D2101" t="s">
        <v>4697</v>
      </c>
      <c r="E2101" t="s">
        <v>4697</v>
      </c>
      <c r="F2101" t="s">
        <v>4697</v>
      </c>
      <c r="G2101" t="s">
        <v>4698</v>
      </c>
      <c r="H2101" t="s">
        <v>4697</v>
      </c>
      <c r="I2101" s="6" t="str">
        <f t="shared" si="192"/>
        <v>No</v>
      </c>
      <c r="J2101" s="6" t="str">
        <f t="shared" si="193"/>
        <v>No</v>
      </c>
      <c r="K2101" s="6" t="str">
        <f t="shared" si="194"/>
        <v>No</v>
      </c>
      <c r="L2101" s="6">
        <f t="shared" si="195"/>
        <v>0</v>
      </c>
      <c r="M2101" s="6" t="str">
        <f t="shared" si="196"/>
        <v>Obesity</v>
      </c>
      <c r="N2101" s="6" t="str">
        <f t="shared" si="197"/>
        <v>Diabetic</v>
      </c>
    </row>
    <row r="2102" spans="1:14" ht="15" customHeight="1" x14ac:dyDescent="0.3">
      <c r="A2102" t="s">
        <v>4214</v>
      </c>
      <c r="B2102">
        <v>28.975000000000001</v>
      </c>
      <c r="C2102">
        <v>7.62</v>
      </c>
      <c r="D2102" t="s">
        <v>4697</v>
      </c>
      <c r="E2102" t="s">
        <v>4697</v>
      </c>
      <c r="F2102" t="s">
        <v>4697</v>
      </c>
      <c r="G2102" t="s">
        <v>4698</v>
      </c>
      <c r="H2102" t="s">
        <v>4697</v>
      </c>
      <c r="I2102" s="6" t="str">
        <f t="shared" si="192"/>
        <v>No</v>
      </c>
      <c r="J2102" s="6" t="str">
        <f t="shared" si="193"/>
        <v>No</v>
      </c>
      <c r="K2102" s="6" t="str">
        <f t="shared" si="194"/>
        <v>No</v>
      </c>
      <c r="L2102" s="6">
        <f t="shared" si="195"/>
        <v>0</v>
      </c>
      <c r="M2102" s="6" t="str">
        <f t="shared" si="196"/>
        <v>Overweight</v>
      </c>
      <c r="N2102" s="6" t="str">
        <f t="shared" si="197"/>
        <v>Diabetic</v>
      </c>
    </row>
    <row r="2103" spans="1:14" ht="15" customHeight="1" x14ac:dyDescent="0.3">
      <c r="A2103" t="s">
        <v>4216</v>
      </c>
      <c r="B2103">
        <v>31.73</v>
      </c>
      <c r="C2103">
        <v>4.78</v>
      </c>
      <c r="D2103" t="s">
        <v>4699</v>
      </c>
      <c r="E2103" t="s">
        <v>4699</v>
      </c>
      <c r="F2103" t="s">
        <v>4697</v>
      </c>
      <c r="G2103">
        <v>2</v>
      </c>
      <c r="H2103" t="s">
        <v>4697</v>
      </c>
      <c r="I2103" s="6" t="str">
        <f t="shared" si="192"/>
        <v>Yes</v>
      </c>
      <c r="J2103" s="6" t="str">
        <f t="shared" si="193"/>
        <v>Yes</v>
      </c>
      <c r="K2103" s="6" t="str">
        <f t="shared" si="194"/>
        <v>No</v>
      </c>
      <c r="L2103" s="6">
        <f t="shared" si="195"/>
        <v>2</v>
      </c>
      <c r="M2103" s="6" t="str">
        <f t="shared" si="196"/>
        <v>Obesity</v>
      </c>
      <c r="N2103" s="6" t="str">
        <f t="shared" si="197"/>
        <v>Normal</v>
      </c>
    </row>
    <row r="2104" spans="1:14" ht="15" customHeight="1" x14ac:dyDescent="0.3">
      <c r="A2104" t="s">
        <v>4218</v>
      </c>
      <c r="B2104">
        <v>28.88</v>
      </c>
      <c r="C2104">
        <v>6.09</v>
      </c>
      <c r="D2104" t="s">
        <v>4699</v>
      </c>
      <c r="E2104" t="s">
        <v>4699</v>
      </c>
      <c r="F2104" t="s">
        <v>4697</v>
      </c>
      <c r="G2104">
        <v>2</v>
      </c>
      <c r="H2104" t="s">
        <v>4697</v>
      </c>
      <c r="I2104" s="6" t="str">
        <f t="shared" si="192"/>
        <v>Yes</v>
      </c>
      <c r="J2104" s="6" t="str">
        <f t="shared" si="193"/>
        <v>Yes</v>
      </c>
      <c r="K2104" s="6" t="str">
        <f t="shared" si="194"/>
        <v>No</v>
      </c>
      <c r="L2104" s="6">
        <f t="shared" si="195"/>
        <v>2</v>
      </c>
      <c r="M2104" s="6" t="str">
        <f t="shared" si="196"/>
        <v>Overweight</v>
      </c>
      <c r="N2104" s="6" t="str">
        <f t="shared" si="197"/>
        <v>Prediabetic</v>
      </c>
    </row>
    <row r="2105" spans="1:14" ht="15" customHeight="1" x14ac:dyDescent="0.3">
      <c r="A2105" t="s">
        <v>4220</v>
      </c>
      <c r="B2105">
        <v>25.555</v>
      </c>
      <c r="C2105">
        <v>5.1100000000000003</v>
      </c>
      <c r="D2105" t="s">
        <v>4697</v>
      </c>
      <c r="E2105" t="s">
        <v>4697</v>
      </c>
      <c r="F2105" t="s">
        <v>4700</v>
      </c>
      <c r="G2105">
        <v>1</v>
      </c>
      <c r="H2105" t="s">
        <v>4697</v>
      </c>
      <c r="I2105" s="6" t="str">
        <f t="shared" si="192"/>
        <v>No</v>
      </c>
      <c r="J2105" s="6" t="str">
        <f t="shared" si="193"/>
        <v>No</v>
      </c>
      <c r="K2105" s="6" t="str">
        <f t="shared" si="194"/>
        <v>No</v>
      </c>
      <c r="L2105" s="6">
        <f t="shared" si="195"/>
        <v>1</v>
      </c>
      <c r="M2105" s="6" t="str">
        <f t="shared" si="196"/>
        <v>Overweight</v>
      </c>
      <c r="N2105" s="6" t="str">
        <f t="shared" si="197"/>
        <v>Normal</v>
      </c>
    </row>
    <row r="2106" spans="1:14" ht="15" customHeight="1" x14ac:dyDescent="0.3">
      <c r="A2106" t="s">
        <v>4222</v>
      </c>
      <c r="B2106">
        <v>37.29</v>
      </c>
      <c r="C2106">
        <v>4.46</v>
      </c>
      <c r="D2106" t="s">
        <v>4697</v>
      </c>
      <c r="E2106" t="s">
        <v>4699</v>
      </c>
      <c r="F2106" t="s">
        <v>4697</v>
      </c>
      <c r="G2106">
        <v>1</v>
      </c>
      <c r="H2106" t="s">
        <v>4697</v>
      </c>
      <c r="I2106" s="6" t="str">
        <f t="shared" si="192"/>
        <v>No</v>
      </c>
      <c r="J2106" s="6" t="str">
        <f t="shared" si="193"/>
        <v>Yes</v>
      </c>
      <c r="K2106" s="6" t="str">
        <f t="shared" si="194"/>
        <v>No</v>
      </c>
      <c r="L2106" s="6">
        <f t="shared" si="195"/>
        <v>1</v>
      </c>
      <c r="M2106" s="6" t="str">
        <f t="shared" si="196"/>
        <v>Obesity</v>
      </c>
      <c r="N2106" s="6" t="str">
        <f t="shared" si="197"/>
        <v>Normal</v>
      </c>
    </row>
    <row r="2107" spans="1:14" ht="15" customHeight="1" x14ac:dyDescent="0.3">
      <c r="A2107" t="s">
        <v>4224</v>
      </c>
      <c r="B2107">
        <v>40.28</v>
      </c>
      <c r="C2107">
        <v>6.11</v>
      </c>
      <c r="D2107" t="s">
        <v>4697</v>
      </c>
      <c r="E2107" t="s">
        <v>4699</v>
      </c>
      <c r="F2107" t="s">
        <v>4697</v>
      </c>
      <c r="G2107">
        <v>1</v>
      </c>
      <c r="H2107" t="s">
        <v>4697</v>
      </c>
      <c r="I2107" s="6" t="str">
        <f t="shared" si="192"/>
        <v>No</v>
      </c>
      <c r="J2107" s="6" t="str">
        <f t="shared" si="193"/>
        <v>Yes</v>
      </c>
      <c r="K2107" s="6" t="str">
        <f t="shared" si="194"/>
        <v>No</v>
      </c>
      <c r="L2107" s="6">
        <f t="shared" si="195"/>
        <v>1</v>
      </c>
      <c r="M2107" s="6" t="str">
        <f t="shared" si="196"/>
        <v>Obesity</v>
      </c>
      <c r="N2107" s="6" t="str">
        <f t="shared" si="197"/>
        <v>Prediabetic</v>
      </c>
    </row>
    <row r="2108" spans="1:14" ht="15" customHeight="1" x14ac:dyDescent="0.3">
      <c r="A2108" t="s">
        <v>4226</v>
      </c>
      <c r="B2108">
        <v>40.185000000000002</v>
      </c>
      <c r="C2108">
        <v>4.66</v>
      </c>
      <c r="D2108" t="s">
        <v>4697</v>
      </c>
      <c r="E2108" t="s">
        <v>4699</v>
      </c>
      <c r="F2108" t="s">
        <v>4697</v>
      </c>
      <c r="G2108">
        <v>1</v>
      </c>
      <c r="H2108" t="s">
        <v>4697</v>
      </c>
      <c r="I2108" s="6" t="str">
        <f t="shared" si="192"/>
        <v>No</v>
      </c>
      <c r="J2108" s="6" t="str">
        <f t="shared" si="193"/>
        <v>Yes</v>
      </c>
      <c r="K2108" s="6" t="str">
        <f t="shared" si="194"/>
        <v>No</v>
      </c>
      <c r="L2108" s="6">
        <f t="shared" si="195"/>
        <v>1</v>
      </c>
      <c r="M2108" s="6" t="str">
        <f t="shared" si="196"/>
        <v>Obesity</v>
      </c>
      <c r="N2108" s="6" t="str">
        <f t="shared" si="197"/>
        <v>Normal</v>
      </c>
    </row>
    <row r="2109" spans="1:14" ht="15" customHeight="1" x14ac:dyDescent="0.3">
      <c r="A2109" t="s">
        <v>4228</v>
      </c>
      <c r="B2109">
        <v>23.57</v>
      </c>
      <c r="C2109">
        <v>6.14</v>
      </c>
      <c r="D2109" t="s">
        <v>4697</v>
      </c>
      <c r="E2109" t="s">
        <v>4697</v>
      </c>
      <c r="F2109" t="s">
        <v>4697</v>
      </c>
      <c r="G2109" t="s">
        <v>4698</v>
      </c>
      <c r="H2109" t="s">
        <v>4697</v>
      </c>
      <c r="I2109" s="6" t="str">
        <f t="shared" si="192"/>
        <v>No</v>
      </c>
      <c r="J2109" s="6" t="str">
        <f t="shared" si="193"/>
        <v>No</v>
      </c>
      <c r="K2109" s="6" t="str">
        <f t="shared" si="194"/>
        <v>No</v>
      </c>
      <c r="L2109" s="6">
        <f t="shared" si="195"/>
        <v>0</v>
      </c>
      <c r="M2109" s="6" t="str">
        <f t="shared" si="196"/>
        <v>Normal Weight</v>
      </c>
      <c r="N2109" s="6" t="str">
        <f t="shared" si="197"/>
        <v>Prediabetic</v>
      </c>
    </row>
    <row r="2110" spans="1:14" ht="15" customHeight="1" x14ac:dyDescent="0.3">
      <c r="A2110" t="s">
        <v>4230</v>
      </c>
      <c r="B2110">
        <v>35.625</v>
      </c>
      <c r="C2110">
        <v>6.21</v>
      </c>
      <c r="D2110" t="s">
        <v>4697</v>
      </c>
      <c r="E2110" t="s">
        <v>4699</v>
      </c>
      <c r="F2110" t="s">
        <v>4697</v>
      </c>
      <c r="G2110">
        <v>1</v>
      </c>
      <c r="H2110" t="s">
        <v>4697</v>
      </c>
      <c r="I2110" s="6" t="str">
        <f t="shared" si="192"/>
        <v>No</v>
      </c>
      <c r="J2110" s="6" t="str">
        <f t="shared" si="193"/>
        <v>Yes</v>
      </c>
      <c r="K2110" s="6" t="str">
        <f t="shared" si="194"/>
        <v>No</v>
      </c>
      <c r="L2110" s="6">
        <f t="shared" si="195"/>
        <v>1</v>
      </c>
      <c r="M2110" s="6" t="str">
        <f t="shared" si="196"/>
        <v>Obesity</v>
      </c>
      <c r="N2110" s="6" t="str">
        <f t="shared" si="197"/>
        <v>Prediabetic</v>
      </c>
    </row>
    <row r="2111" spans="1:14" ht="15" customHeight="1" x14ac:dyDescent="0.3">
      <c r="A2111" t="s">
        <v>4232</v>
      </c>
      <c r="B2111">
        <v>33.155000000000001</v>
      </c>
      <c r="C2111">
        <v>4.5999999999999996</v>
      </c>
      <c r="D2111" t="s">
        <v>4697</v>
      </c>
      <c r="E2111" t="s">
        <v>4699</v>
      </c>
      <c r="F2111" t="s">
        <v>4697</v>
      </c>
      <c r="G2111">
        <v>1</v>
      </c>
      <c r="H2111" t="s">
        <v>4697</v>
      </c>
      <c r="I2111" s="6" t="str">
        <f t="shared" si="192"/>
        <v>No</v>
      </c>
      <c r="J2111" s="6" t="str">
        <f t="shared" si="193"/>
        <v>Yes</v>
      </c>
      <c r="K2111" s="6" t="str">
        <f t="shared" si="194"/>
        <v>No</v>
      </c>
      <c r="L2111" s="6">
        <f t="shared" si="195"/>
        <v>1</v>
      </c>
      <c r="M2111" s="6" t="str">
        <f t="shared" si="196"/>
        <v>Obesity</v>
      </c>
      <c r="N2111" s="6" t="str">
        <f t="shared" si="197"/>
        <v>Normal</v>
      </c>
    </row>
    <row r="2112" spans="1:14" ht="15" customHeight="1" x14ac:dyDescent="0.3">
      <c r="A2112" t="s">
        <v>4234</v>
      </c>
      <c r="B2112">
        <v>31.92</v>
      </c>
      <c r="C2112">
        <v>5.04</v>
      </c>
      <c r="D2112" t="s">
        <v>4697</v>
      </c>
      <c r="E2112" t="s">
        <v>4699</v>
      </c>
      <c r="F2112" t="s">
        <v>4697</v>
      </c>
      <c r="G2112">
        <v>1</v>
      </c>
      <c r="H2112" t="s">
        <v>4697</v>
      </c>
      <c r="I2112" s="6" t="str">
        <f t="shared" si="192"/>
        <v>No</v>
      </c>
      <c r="J2112" s="6" t="str">
        <f t="shared" si="193"/>
        <v>Yes</v>
      </c>
      <c r="K2112" s="6" t="str">
        <f t="shared" si="194"/>
        <v>No</v>
      </c>
      <c r="L2112" s="6">
        <f t="shared" si="195"/>
        <v>1</v>
      </c>
      <c r="M2112" s="6" t="str">
        <f t="shared" si="196"/>
        <v>Obesity</v>
      </c>
      <c r="N2112" s="6" t="str">
        <f t="shared" si="197"/>
        <v>Normal</v>
      </c>
    </row>
    <row r="2113" spans="1:14" ht="15" customHeight="1" x14ac:dyDescent="0.3">
      <c r="A2113" t="s">
        <v>4236</v>
      </c>
      <c r="B2113">
        <v>30.305</v>
      </c>
      <c r="C2113">
        <v>5.08</v>
      </c>
      <c r="D2113" t="s">
        <v>4697</v>
      </c>
      <c r="E2113" t="s">
        <v>4699</v>
      </c>
      <c r="F2113" t="s">
        <v>4697</v>
      </c>
      <c r="G2113">
        <v>1</v>
      </c>
      <c r="H2113" t="s">
        <v>4697</v>
      </c>
      <c r="I2113" s="6" t="str">
        <f t="shared" si="192"/>
        <v>No</v>
      </c>
      <c r="J2113" s="6" t="str">
        <f t="shared" si="193"/>
        <v>Yes</v>
      </c>
      <c r="K2113" s="6" t="str">
        <f t="shared" si="194"/>
        <v>No</v>
      </c>
      <c r="L2113" s="6">
        <f t="shared" si="195"/>
        <v>1</v>
      </c>
      <c r="M2113" s="6" t="str">
        <f t="shared" si="196"/>
        <v>Obesity</v>
      </c>
      <c r="N2113" s="6" t="str">
        <f t="shared" si="197"/>
        <v>Normal</v>
      </c>
    </row>
    <row r="2114" spans="1:14" ht="15" customHeight="1" x14ac:dyDescent="0.3">
      <c r="A2114" t="s">
        <v>4238</v>
      </c>
      <c r="B2114">
        <v>30.114999999999998</v>
      </c>
      <c r="C2114">
        <v>4.38</v>
      </c>
      <c r="D2114" t="s">
        <v>4697</v>
      </c>
      <c r="E2114" t="s">
        <v>4699</v>
      </c>
      <c r="F2114" t="s">
        <v>4697</v>
      </c>
      <c r="G2114">
        <v>1</v>
      </c>
      <c r="H2114" t="s">
        <v>4697</v>
      </c>
      <c r="I2114" s="6" t="str">
        <f t="shared" ref="I2114:I2177" si="198">PROPER(D2114)</f>
        <v>No</v>
      </c>
      <c r="J2114" s="6" t="str">
        <f t="shared" ref="J2114:J2177" si="199">PROPER(E2114)</f>
        <v>Yes</v>
      </c>
      <c r="K2114" s="6" t="str">
        <f t="shared" ref="K2114:K2177" si="200">IF(H2114="?",$K$4,PROPER(H2114))</f>
        <v>No</v>
      </c>
      <c r="L2114" s="6">
        <f t="shared" ref="L2114:L2177" si="201">IF(G2114="No major surgery",0,G2114)</f>
        <v>1</v>
      </c>
      <c r="M2114" s="6" t="str">
        <f t="shared" ref="M2114:M2177" si="202">IF(B2114&lt;18.5,"Underweight",IF(B2114&lt;=24.9,"Normal Weight",IF(B2114&lt;=29.9,"Overweight","Obesity")))</f>
        <v>Obesity</v>
      </c>
      <c r="N2114" s="6" t="str">
        <f t="shared" ref="N2114:N2177" si="203">IF(C2114&lt;5.7,"Normal",IF(C2114&lt;=6.4,"Prediabetic","Diabetic"))</f>
        <v>Normal</v>
      </c>
    </row>
    <row r="2115" spans="1:14" ht="15" customHeight="1" x14ac:dyDescent="0.3">
      <c r="A2115" t="s">
        <v>4240</v>
      </c>
      <c r="B2115">
        <v>24.09</v>
      </c>
      <c r="C2115">
        <v>4.79</v>
      </c>
      <c r="D2115" t="s">
        <v>4697</v>
      </c>
      <c r="E2115" t="s">
        <v>4699</v>
      </c>
      <c r="F2115" t="s">
        <v>4697</v>
      </c>
      <c r="G2115">
        <v>1</v>
      </c>
      <c r="H2115" t="s">
        <v>4697</v>
      </c>
      <c r="I2115" s="6" t="str">
        <f t="shared" si="198"/>
        <v>No</v>
      </c>
      <c r="J2115" s="6" t="str">
        <f t="shared" si="199"/>
        <v>Yes</v>
      </c>
      <c r="K2115" s="6" t="str">
        <f t="shared" si="200"/>
        <v>No</v>
      </c>
      <c r="L2115" s="6">
        <f t="shared" si="201"/>
        <v>1</v>
      </c>
      <c r="M2115" s="6" t="str">
        <f t="shared" si="202"/>
        <v>Normal Weight</v>
      </c>
      <c r="N2115" s="6" t="str">
        <f t="shared" si="203"/>
        <v>Normal</v>
      </c>
    </row>
    <row r="2116" spans="1:14" ht="15" customHeight="1" x14ac:dyDescent="0.3">
      <c r="A2116" t="s">
        <v>4242</v>
      </c>
      <c r="B2116">
        <v>28.215</v>
      </c>
      <c r="C2116">
        <v>4.21</v>
      </c>
      <c r="D2116" t="s">
        <v>4697</v>
      </c>
      <c r="E2116" t="s">
        <v>4699</v>
      </c>
      <c r="F2116" t="s">
        <v>4697</v>
      </c>
      <c r="G2116">
        <v>1</v>
      </c>
      <c r="H2116" t="s">
        <v>4697</v>
      </c>
      <c r="I2116" s="6" t="str">
        <f t="shared" si="198"/>
        <v>No</v>
      </c>
      <c r="J2116" s="6" t="str">
        <f t="shared" si="199"/>
        <v>Yes</v>
      </c>
      <c r="K2116" s="6" t="str">
        <f t="shared" si="200"/>
        <v>No</v>
      </c>
      <c r="L2116" s="6">
        <f t="shared" si="201"/>
        <v>1</v>
      </c>
      <c r="M2116" s="6" t="str">
        <f t="shared" si="202"/>
        <v>Overweight</v>
      </c>
      <c r="N2116" s="6" t="str">
        <f t="shared" si="203"/>
        <v>Normal</v>
      </c>
    </row>
    <row r="2117" spans="1:14" ht="15" customHeight="1" x14ac:dyDescent="0.3">
      <c r="A2117" t="s">
        <v>4244</v>
      </c>
      <c r="B2117">
        <v>26.315000000000001</v>
      </c>
      <c r="C2117">
        <v>5.47</v>
      </c>
      <c r="D2117" t="s">
        <v>4697</v>
      </c>
      <c r="E2117" t="s">
        <v>4699</v>
      </c>
      <c r="F2117" t="s">
        <v>4697</v>
      </c>
      <c r="G2117">
        <v>1</v>
      </c>
      <c r="H2117" t="s">
        <v>4697</v>
      </c>
      <c r="I2117" s="6" t="str">
        <f t="shared" si="198"/>
        <v>No</v>
      </c>
      <c r="J2117" s="6" t="str">
        <f t="shared" si="199"/>
        <v>Yes</v>
      </c>
      <c r="K2117" s="6" t="str">
        <f t="shared" si="200"/>
        <v>No</v>
      </c>
      <c r="L2117" s="6">
        <f t="shared" si="201"/>
        <v>1</v>
      </c>
      <c r="M2117" s="6" t="str">
        <f t="shared" si="202"/>
        <v>Overweight</v>
      </c>
      <c r="N2117" s="6" t="str">
        <f t="shared" si="203"/>
        <v>Normal</v>
      </c>
    </row>
    <row r="2118" spans="1:14" ht="15" customHeight="1" x14ac:dyDescent="0.3">
      <c r="A2118" t="s">
        <v>4246</v>
      </c>
      <c r="B2118">
        <v>25.08</v>
      </c>
      <c r="C2118">
        <v>5.09</v>
      </c>
      <c r="D2118" t="s">
        <v>4697</v>
      </c>
      <c r="E2118" t="s">
        <v>4699</v>
      </c>
      <c r="F2118" t="s">
        <v>4697</v>
      </c>
      <c r="G2118">
        <v>1</v>
      </c>
      <c r="H2118" t="s">
        <v>4697</v>
      </c>
      <c r="I2118" s="6" t="str">
        <f t="shared" si="198"/>
        <v>No</v>
      </c>
      <c r="J2118" s="6" t="str">
        <f t="shared" si="199"/>
        <v>Yes</v>
      </c>
      <c r="K2118" s="6" t="str">
        <f t="shared" si="200"/>
        <v>No</v>
      </c>
      <c r="L2118" s="6">
        <f t="shared" si="201"/>
        <v>1</v>
      </c>
      <c r="M2118" s="6" t="str">
        <f t="shared" si="202"/>
        <v>Overweight</v>
      </c>
      <c r="N2118" s="6" t="str">
        <f t="shared" si="203"/>
        <v>Normal</v>
      </c>
    </row>
    <row r="2119" spans="1:14" ht="15" customHeight="1" x14ac:dyDescent="0.3">
      <c r="A2119" t="s">
        <v>4248</v>
      </c>
      <c r="B2119">
        <v>15.41</v>
      </c>
      <c r="C2119">
        <v>5.08</v>
      </c>
      <c r="D2119" t="s">
        <v>4697</v>
      </c>
      <c r="E2119" t="s">
        <v>4697</v>
      </c>
      <c r="F2119" t="s">
        <v>4697</v>
      </c>
      <c r="G2119" t="s">
        <v>4698</v>
      </c>
      <c r="H2119" t="s">
        <v>4697</v>
      </c>
      <c r="I2119" s="6" t="str">
        <f t="shared" si="198"/>
        <v>No</v>
      </c>
      <c r="J2119" s="6" t="str">
        <f t="shared" si="199"/>
        <v>No</v>
      </c>
      <c r="K2119" s="6" t="str">
        <f t="shared" si="200"/>
        <v>No</v>
      </c>
      <c r="L2119" s="6">
        <f t="shared" si="201"/>
        <v>0</v>
      </c>
      <c r="M2119" s="6" t="str">
        <f t="shared" si="202"/>
        <v>Underweight</v>
      </c>
      <c r="N2119" s="6" t="str">
        <f t="shared" si="203"/>
        <v>Normal</v>
      </c>
    </row>
    <row r="2120" spans="1:14" ht="15" customHeight="1" x14ac:dyDescent="0.3">
      <c r="A2120" t="s">
        <v>4250</v>
      </c>
      <c r="B2120">
        <v>23.83</v>
      </c>
      <c r="C2120">
        <v>5.68</v>
      </c>
      <c r="D2120" t="s">
        <v>4697</v>
      </c>
      <c r="E2120" t="s">
        <v>4697</v>
      </c>
      <c r="F2120" t="s">
        <v>4697</v>
      </c>
      <c r="G2120" t="s">
        <v>4698</v>
      </c>
      <c r="H2120" t="s">
        <v>4697</v>
      </c>
      <c r="I2120" s="6" t="str">
        <f t="shared" si="198"/>
        <v>No</v>
      </c>
      <c r="J2120" s="6" t="str">
        <f t="shared" si="199"/>
        <v>No</v>
      </c>
      <c r="K2120" s="6" t="str">
        <f t="shared" si="200"/>
        <v>No</v>
      </c>
      <c r="L2120" s="6">
        <f t="shared" si="201"/>
        <v>0</v>
      </c>
      <c r="M2120" s="6" t="str">
        <f t="shared" si="202"/>
        <v>Normal Weight</v>
      </c>
      <c r="N2120" s="6" t="str">
        <f t="shared" si="203"/>
        <v>Normal</v>
      </c>
    </row>
    <row r="2121" spans="1:14" ht="15" customHeight="1" x14ac:dyDescent="0.3">
      <c r="A2121" t="s">
        <v>4252</v>
      </c>
      <c r="B2121">
        <v>36</v>
      </c>
      <c r="C2121">
        <v>4.66</v>
      </c>
      <c r="D2121" t="s">
        <v>4697</v>
      </c>
      <c r="E2121" t="s">
        <v>4699</v>
      </c>
      <c r="F2121" t="s">
        <v>4697</v>
      </c>
      <c r="G2121">
        <v>1</v>
      </c>
      <c r="H2121" t="s">
        <v>4697</v>
      </c>
      <c r="I2121" s="6" t="str">
        <f t="shared" si="198"/>
        <v>No</v>
      </c>
      <c r="J2121" s="6" t="str">
        <f t="shared" si="199"/>
        <v>Yes</v>
      </c>
      <c r="K2121" s="6" t="str">
        <f t="shared" si="200"/>
        <v>No</v>
      </c>
      <c r="L2121" s="6">
        <f t="shared" si="201"/>
        <v>1</v>
      </c>
      <c r="M2121" s="6" t="str">
        <f t="shared" si="202"/>
        <v>Obesity</v>
      </c>
      <c r="N2121" s="6" t="str">
        <f t="shared" si="203"/>
        <v>Normal</v>
      </c>
    </row>
    <row r="2122" spans="1:14" ht="15" customHeight="1" x14ac:dyDescent="0.3">
      <c r="A2122" t="s">
        <v>4254</v>
      </c>
      <c r="B2122">
        <v>28.82</v>
      </c>
      <c r="C2122">
        <v>5.59</v>
      </c>
      <c r="D2122" t="s">
        <v>4697</v>
      </c>
      <c r="E2122" t="s">
        <v>4699</v>
      </c>
      <c r="F2122" t="s">
        <v>4697</v>
      </c>
      <c r="G2122">
        <v>1</v>
      </c>
      <c r="H2122" t="s">
        <v>4697</v>
      </c>
      <c r="I2122" s="6" t="str">
        <f t="shared" si="198"/>
        <v>No</v>
      </c>
      <c r="J2122" s="6" t="str">
        <f t="shared" si="199"/>
        <v>Yes</v>
      </c>
      <c r="K2122" s="6" t="str">
        <f t="shared" si="200"/>
        <v>No</v>
      </c>
      <c r="L2122" s="6">
        <f t="shared" si="201"/>
        <v>1</v>
      </c>
      <c r="M2122" s="6" t="str">
        <f t="shared" si="202"/>
        <v>Overweight</v>
      </c>
      <c r="N2122" s="6" t="str">
        <f t="shared" si="203"/>
        <v>Normal</v>
      </c>
    </row>
    <row r="2123" spans="1:14" ht="15" customHeight="1" x14ac:dyDescent="0.3">
      <c r="A2123" t="s">
        <v>4256</v>
      </c>
      <c r="B2123">
        <v>28.05</v>
      </c>
      <c r="C2123">
        <v>6.2</v>
      </c>
      <c r="D2123" t="s">
        <v>4697</v>
      </c>
      <c r="E2123" t="s">
        <v>4699</v>
      </c>
      <c r="F2123" t="s">
        <v>4697</v>
      </c>
      <c r="G2123">
        <v>1</v>
      </c>
      <c r="H2123" t="s">
        <v>4697</v>
      </c>
      <c r="I2123" s="6" t="str">
        <f t="shared" si="198"/>
        <v>No</v>
      </c>
      <c r="J2123" s="6" t="str">
        <f t="shared" si="199"/>
        <v>Yes</v>
      </c>
      <c r="K2123" s="6" t="str">
        <f t="shared" si="200"/>
        <v>No</v>
      </c>
      <c r="L2123" s="6">
        <f t="shared" si="201"/>
        <v>1</v>
      </c>
      <c r="M2123" s="6" t="str">
        <f t="shared" si="202"/>
        <v>Overweight</v>
      </c>
      <c r="N2123" s="6" t="str">
        <f t="shared" si="203"/>
        <v>Prediabetic</v>
      </c>
    </row>
    <row r="2124" spans="1:14" ht="15" customHeight="1" x14ac:dyDescent="0.3">
      <c r="A2124" t="s">
        <v>4258</v>
      </c>
      <c r="B2124">
        <v>27.1</v>
      </c>
      <c r="C2124">
        <v>4.45</v>
      </c>
      <c r="D2124" t="s">
        <v>4697</v>
      </c>
      <c r="E2124" t="s">
        <v>4699</v>
      </c>
      <c r="F2124" t="s">
        <v>4697</v>
      </c>
      <c r="G2124">
        <v>1</v>
      </c>
      <c r="H2124" t="s">
        <v>4697</v>
      </c>
      <c r="I2124" s="6" t="str">
        <f t="shared" si="198"/>
        <v>No</v>
      </c>
      <c r="J2124" s="6" t="str">
        <f t="shared" si="199"/>
        <v>Yes</v>
      </c>
      <c r="K2124" s="6" t="str">
        <f t="shared" si="200"/>
        <v>No</v>
      </c>
      <c r="L2124" s="6">
        <f t="shared" si="201"/>
        <v>1</v>
      </c>
      <c r="M2124" s="6" t="str">
        <f t="shared" si="202"/>
        <v>Overweight</v>
      </c>
      <c r="N2124" s="6" t="str">
        <f t="shared" si="203"/>
        <v>Normal</v>
      </c>
    </row>
    <row r="2125" spans="1:14" ht="15" customHeight="1" x14ac:dyDescent="0.3">
      <c r="A2125" t="s">
        <v>4260</v>
      </c>
      <c r="B2125">
        <v>24.3</v>
      </c>
      <c r="C2125">
        <v>6.1</v>
      </c>
      <c r="D2125" t="s">
        <v>4699</v>
      </c>
      <c r="E2125" t="s">
        <v>4699</v>
      </c>
      <c r="F2125" t="s">
        <v>4697</v>
      </c>
      <c r="G2125">
        <v>1</v>
      </c>
      <c r="H2125" t="s">
        <v>4697</v>
      </c>
      <c r="I2125" s="6" t="str">
        <f t="shared" si="198"/>
        <v>Yes</v>
      </c>
      <c r="J2125" s="6" t="str">
        <f t="shared" si="199"/>
        <v>Yes</v>
      </c>
      <c r="K2125" s="6" t="str">
        <f t="shared" si="200"/>
        <v>No</v>
      </c>
      <c r="L2125" s="6">
        <f t="shared" si="201"/>
        <v>1</v>
      </c>
      <c r="M2125" s="6" t="str">
        <f t="shared" si="202"/>
        <v>Normal Weight</v>
      </c>
      <c r="N2125" s="6" t="str">
        <f t="shared" si="203"/>
        <v>Prediabetic</v>
      </c>
    </row>
    <row r="2126" spans="1:14" ht="15" customHeight="1" x14ac:dyDescent="0.3">
      <c r="A2126" t="s">
        <v>4262</v>
      </c>
      <c r="B2126">
        <v>30.72</v>
      </c>
      <c r="C2126">
        <v>6.06</v>
      </c>
      <c r="D2126" t="s">
        <v>4697</v>
      </c>
      <c r="E2126" t="s">
        <v>4699</v>
      </c>
      <c r="F2126" t="s">
        <v>4697</v>
      </c>
      <c r="G2126">
        <v>1</v>
      </c>
      <c r="H2126" t="s">
        <v>4697</v>
      </c>
      <c r="I2126" s="6" t="str">
        <f t="shared" si="198"/>
        <v>No</v>
      </c>
      <c r="J2126" s="6" t="str">
        <f t="shared" si="199"/>
        <v>Yes</v>
      </c>
      <c r="K2126" s="6" t="str">
        <f t="shared" si="200"/>
        <v>No</v>
      </c>
      <c r="L2126" s="6">
        <f t="shared" si="201"/>
        <v>1</v>
      </c>
      <c r="M2126" s="6" t="str">
        <f t="shared" si="202"/>
        <v>Obesity</v>
      </c>
      <c r="N2126" s="6" t="str">
        <f t="shared" si="203"/>
        <v>Prediabetic</v>
      </c>
    </row>
    <row r="2127" spans="1:14" ht="15" customHeight="1" x14ac:dyDescent="0.3">
      <c r="A2127" t="s">
        <v>4264</v>
      </c>
      <c r="B2127">
        <v>37.43</v>
      </c>
      <c r="C2127">
        <v>4.5599999999999996</v>
      </c>
      <c r="D2127" t="s">
        <v>4697</v>
      </c>
      <c r="E2127" t="s">
        <v>4697</v>
      </c>
      <c r="F2127" t="s">
        <v>4700</v>
      </c>
      <c r="G2127">
        <v>1</v>
      </c>
      <c r="H2127" t="s">
        <v>4697</v>
      </c>
      <c r="I2127" s="6" t="str">
        <f t="shared" si="198"/>
        <v>No</v>
      </c>
      <c r="J2127" s="6" t="str">
        <f t="shared" si="199"/>
        <v>No</v>
      </c>
      <c r="K2127" s="6" t="str">
        <f t="shared" si="200"/>
        <v>No</v>
      </c>
      <c r="L2127" s="6">
        <f t="shared" si="201"/>
        <v>1</v>
      </c>
      <c r="M2127" s="6" t="str">
        <f t="shared" si="202"/>
        <v>Obesity</v>
      </c>
      <c r="N2127" s="6" t="str">
        <f t="shared" si="203"/>
        <v>Normal</v>
      </c>
    </row>
    <row r="2128" spans="1:14" ht="15" customHeight="1" x14ac:dyDescent="0.3">
      <c r="A2128" t="s">
        <v>4266</v>
      </c>
      <c r="B2128">
        <v>25.74</v>
      </c>
      <c r="C2128">
        <v>6.41</v>
      </c>
      <c r="D2128" t="s">
        <v>4699</v>
      </c>
      <c r="E2128" t="s">
        <v>4697</v>
      </c>
      <c r="F2128" t="s">
        <v>4700</v>
      </c>
      <c r="G2128">
        <v>1</v>
      </c>
      <c r="H2128" t="s">
        <v>4697</v>
      </c>
      <c r="I2128" s="6" t="str">
        <f t="shared" si="198"/>
        <v>Yes</v>
      </c>
      <c r="J2128" s="6" t="str">
        <f t="shared" si="199"/>
        <v>No</v>
      </c>
      <c r="K2128" s="6" t="str">
        <f t="shared" si="200"/>
        <v>No</v>
      </c>
      <c r="L2128" s="6">
        <f t="shared" si="201"/>
        <v>1</v>
      </c>
      <c r="M2128" s="6" t="str">
        <f t="shared" si="202"/>
        <v>Overweight</v>
      </c>
      <c r="N2128" s="6" t="str">
        <f t="shared" si="203"/>
        <v>Diabetic</v>
      </c>
    </row>
    <row r="2129" spans="1:14" ht="15" customHeight="1" x14ac:dyDescent="0.3">
      <c r="A2129" t="s">
        <v>4268</v>
      </c>
      <c r="B2129">
        <v>36.575000000000003</v>
      </c>
      <c r="C2129">
        <v>5.57</v>
      </c>
      <c r="D2129" t="s">
        <v>4697</v>
      </c>
      <c r="E2129" t="s">
        <v>4697</v>
      </c>
      <c r="F2129" t="s">
        <v>4700</v>
      </c>
      <c r="G2129">
        <v>1</v>
      </c>
      <c r="H2129" t="s">
        <v>4697</v>
      </c>
      <c r="I2129" s="6" t="str">
        <f t="shared" si="198"/>
        <v>No</v>
      </c>
      <c r="J2129" s="6" t="str">
        <f t="shared" si="199"/>
        <v>No</v>
      </c>
      <c r="K2129" s="6" t="str">
        <f t="shared" si="200"/>
        <v>No</v>
      </c>
      <c r="L2129" s="6">
        <f t="shared" si="201"/>
        <v>1</v>
      </c>
      <c r="M2129" s="6" t="str">
        <f t="shared" si="202"/>
        <v>Obesity</v>
      </c>
      <c r="N2129" s="6" t="str">
        <f t="shared" si="203"/>
        <v>Normal</v>
      </c>
    </row>
    <row r="2130" spans="1:14" ht="15" customHeight="1" x14ac:dyDescent="0.3">
      <c r="A2130" t="s">
        <v>4270</v>
      </c>
      <c r="B2130">
        <v>35.15</v>
      </c>
      <c r="C2130">
        <v>5.47</v>
      </c>
      <c r="D2130" t="s">
        <v>4697</v>
      </c>
      <c r="E2130" t="s">
        <v>4697</v>
      </c>
      <c r="F2130" t="s">
        <v>4700</v>
      </c>
      <c r="G2130">
        <v>1</v>
      </c>
      <c r="H2130" t="s">
        <v>4697</v>
      </c>
      <c r="I2130" s="6" t="str">
        <f t="shared" si="198"/>
        <v>No</v>
      </c>
      <c r="J2130" s="6" t="str">
        <f t="shared" si="199"/>
        <v>No</v>
      </c>
      <c r="K2130" s="6" t="str">
        <f t="shared" si="200"/>
        <v>No</v>
      </c>
      <c r="L2130" s="6">
        <f t="shared" si="201"/>
        <v>1</v>
      </c>
      <c r="M2130" s="6" t="str">
        <f t="shared" si="202"/>
        <v>Obesity</v>
      </c>
      <c r="N2130" s="6" t="str">
        <f t="shared" si="203"/>
        <v>Normal</v>
      </c>
    </row>
    <row r="2131" spans="1:14" ht="15" customHeight="1" x14ac:dyDescent="0.3">
      <c r="A2131" t="s">
        <v>4272</v>
      </c>
      <c r="B2131">
        <v>32.11</v>
      </c>
      <c r="C2131">
        <v>4.43</v>
      </c>
      <c r="D2131" t="s">
        <v>4697</v>
      </c>
      <c r="E2131" t="s">
        <v>4697</v>
      </c>
      <c r="F2131" t="s">
        <v>4700</v>
      </c>
      <c r="G2131">
        <v>1</v>
      </c>
      <c r="H2131" t="s">
        <v>4697</v>
      </c>
      <c r="I2131" s="6" t="str">
        <f t="shared" si="198"/>
        <v>No</v>
      </c>
      <c r="J2131" s="6" t="str">
        <f t="shared" si="199"/>
        <v>No</v>
      </c>
      <c r="K2131" s="6" t="str">
        <f t="shared" si="200"/>
        <v>No</v>
      </c>
      <c r="L2131" s="6">
        <f t="shared" si="201"/>
        <v>1</v>
      </c>
      <c r="M2131" s="6" t="str">
        <f t="shared" si="202"/>
        <v>Obesity</v>
      </c>
      <c r="N2131" s="6" t="str">
        <f t="shared" si="203"/>
        <v>Normal</v>
      </c>
    </row>
    <row r="2132" spans="1:14" ht="15" customHeight="1" x14ac:dyDescent="0.3">
      <c r="A2132" t="s">
        <v>4274</v>
      </c>
      <c r="B2132">
        <v>30.495000000000001</v>
      </c>
      <c r="C2132">
        <v>4.95</v>
      </c>
      <c r="D2132" t="s">
        <v>4697</v>
      </c>
      <c r="E2132" t="s">
        <v>4697</v>
      </c>
      <c r="F2132" t="s">
        <v>4700</v>
      </c>
      <c r="G2132">
        <v>1</v>
      </c>
      <c r="H2132" t="s">
        <v>4697</v>
      </c>
      <c r="I2132" s="6" t="str">
        <f t="shared" si="198"/>
        <v>No</v>
      </c>
      <c r="J2132" s="6" t="str">
        <f t="shared" si="199"/>
        <v>No</v>
      </c>
      <c r="K2132" s="6" t="str">
        <f t="shared" si="200"/>
        <v>No</v>
      </c>
      <c r="L2132" s="6">
        <f t="shared" si="201"/>
        <v>1</v>
      </c>
      <c r="M2132" s="6" t="str">
        <f t="shared" si="202"/>
        <v>Obesity</v>
      </c>
      <c r="N2132" s="6" t="str">
        <f t="shared" si="203"/>
        <v>Normal</v>
      </c>
    </row>
    <row r="2133" spans="1:14" ht="15" customHeight="1" x14ac:dyDescent="0.3">
      <c r="A2133" t="s">
        <v>4276</v>
      </c>
      <c r="B2133">
        <v>29.24</v>
      </c>
      <c r="C2133">
        <v>4.04</v>
      </c>
      <c r="D2133" t="s">
        <v>4697</v>
      </c>
      <c r="E2133" t="s">
        <v>4699</v>
      </c>
      <c r="F2133" t="s">
        <v>4697</v>
      </c>
      <c r="G2133">
        <v>1</v>
      </c>
      <c r="H2133" t="s">
        <v>4697</v>
      </c>
      <c r="I2133" s="6" t="str">
        <f t="shared" si="198"/>
        <v>No</v>
      </c>
      <c r="J2133" s="6" t="str">
        <f t="shared" si="199"/>
        <v>Yes</v>
      </c>
      <c r="K2133" s="6" t="str">
        <f t="shared" si="200"/>
        <v>No</v>
      </c>
      <c r="L2133" s="6">
        <f t="shared" si="201"/>
        <v>1</v>
      </c>
      <c r="M2133" s="6" t="str">
        <f t="shared" si="202"/>
        <v>Overweight</v>
      </c>
      <c r="N2133" s="6" t="str">
        <f t="shared" si="203"/>
        <v>Normal</v>
      </c>
    </row>
    <row r="2134" spans="1:14" ht="15" customHeight="1" x14ac:dyDescent="0.3">
      <c r="A2134" t="s">
        <v>4278</v>
      </c>
      <c r="B2134">
        <v>22.515000000000001</v>
      </c>
      <c r="C2134">
        <v>5.93</v>
      </c>
      <c r="D2134" t="s">
        <v>4697</v>
      </c>
      <c r="E2134" t="s">
        <v>4697</v>
      </c>
      <c r="F2134" t="s">
        <v>4700</v>
      </c>
      <c r="G2134">
        <v>1</v>
      </c>
      <c r="H2134" t="s">
        <v>4697</v>
      </c>
      <c r="I2134" s="6" t="str">
        <f t="shared" si="198"/>
        <v>No</v>
      </c>
      <c r="J2134" s="6" t="str">
        <f t="shared" si="199"/>
        <v>No</v>
      </c>
      <c r="K2134" s="6" t="str">
        <f t="shared" si="200"/>
        <v>No</v>
      </c>
      <c r="L2134" s="6">
        <f t="shared" si="201"/>
        <v>1</v>
      </c>
      <c r="M2134" s="6" t="str">
        <f t="shared" si="202"/>
        <v>Normal Weight</v>
      </c>
      <c r="N2134" s="6" t="str">
        <f t="shared" si="203"/>
        <v>Prediabetic</v>
      </c>
    </row>
    <row r="2135" spans="1:14" ht="15" customHeight="1" x14ac:dyDescent="0.3">
      <c r="A2135" t="s">
        <v>4280</v>
      </c>
      <c r="B2135">
        <v>15.65</v>
      </c>
      <c r="C2135">
        <v>4.2300000000000004</v>
      </c>
      <c r="D2135" t="s">
        <v>4697</v>
      </c>
      <c r="E2135" t="s">
        <v>4697</v>
      </c>
      <c r="F2135" t="s">
        <v>4697</v>
      </c>
      <c r="G2135" t="s">
        <v>4698</v>
      </c>
      <c r="H2135" t="s">
        <v>4697</v>
      </c>
      <c r="I2135" s="6" t="str">
        <f t="shared" si="198"/>
        <v>No</v>
      </c>
      <c r="J2135" s="6" t="str">
        <f t="shared" si="199"/>
        <v>No</v>
      </c>
      <c r="K2135" s="6" t="str">
        <f t="shared" si="200"/>
        <v>No</v>
      </c>
      <c r="L2135" s="6">
        <f t="shared" si="201"/>
        <v>0</v>
      </c>
      <c r="M2135" s="6" t="str">
        <f t="shared" si="202"/>
        <v>Underweight</v>
      </c>
      <c r="N2135" s="6" t="str">
        <f t="shared" si="203"/>
        <v>Normal</v>
      </c>
    </row>
    <row r="2136" spans="1:14" ht="15" customHeight="1" x14ac:dyDescent="0.3">
      <c r="A2136" t="s">
        <v>4282</v>
      </c>
      <c r="B2136">
        <v>27.36</v>
      </c>
      <c r="C2136">
        <v>5.59</v>
      </c>
      <c r="D2136" t="s">
        <v>4699</v>
      </c>
      <c r="E2136" t="s">
        <v>4697</v>
      </c>
      <c r="F2136" t="s">
        <v>4697</v>
      </c>
      <c r="G2136" t="s">
        <v>4698</v>
      </c>
      <c r="H2136" t="s">
        <v>4697</v>
      </c>
      <c r="I2136" s="6" t="str">
        <f t="shared" si="198"/>
        <v>Yes</v>
      </c>
      <c r="J2136" s="6" t="str">
        <f t="shared" si="199"/>
        <v>No</v>
      </c>
      <c r="K2136" s="6" t="str">
        <f t="shared" si="200"/>
        <v>No</v>
      </c>
      <c r="L2136" s="6">
        <f t="shared" si="201"/>
        <v>0</v>
      </c>
      <c r="M2136" s="6" t="str">
        <f t="shared" si="202"/>
        <v>Overweight</v>
      </c>
      <c r="N2136" s="6" t="str">
        <f t="shared" si="203"/>
        <v>Normal</v>
      </c>
    </row>
    <row r="2137" spans="1:14" ht="15" customHeight="1" x14ac:dyDescent="0.3">
      <c r="A2137" t="s">
        <v>4284</v>
      </c>
      <c r="B2137">
        <v>22.3</v>
      </c>
      <c r="C2137">
        <v>4.8899999999999997</v>
      </c>
      <c r="D2137" t="s">
        <v>4699</v>
      </c>
      <c r="E2137" t="s">
        <v>4697</v>
      </c>
      <c r="F2137" t="s">
        <v>4697</v>
      </c>
      <c r="G2137" t="s">
        <v>4698</v>
      </c>
      <c r="H2137" t="s">
        <v>4697</v>
      </c>
      <c r="I2137" s="6" t="str">
        <f t="shared" si="198"/>
        <v>Yes</v>
      </c>
      <c r="J2137" s="6" t="str">
        <f t="shared" si="199"/>
        <v>No</v>
      </c>
      <c r="K2137" s="6" t="str">
        <f t="shared" si="200"/>
        <v>No</v>
      </c>
      <c r="L2137" s="6">
        <f t="shared" si="201"/>
        <v>0</v>
      </c>
      <c r="M2137" s="6" t="str">
        <f t="shared" si="202"/>
        <v>Normal Weight</v>
      </c>
      <c r="N2137" s="6" t="str">
        <f t="shared" si="203"/>
        <v>Normal</v>
      </c>
    </row>
    <row r="2138" spans="1:14" ht="15" customHeight="1" x14ac:dyDescent="0.3">
      <c r="A2138" t="s">
        <v>4286</v>
      </c>
      <c r="B2138">
        <v>26.03</v>
      </c>
      <c r="C2138">
        <v>5.81</v>
      </c>
      <c r="D2138" t="s">
        <v>4699</v>
      </c>
      <c r="E2138" t="s">
        <v>4697</v>
      </c>
      <c r="F2138" t="s">
        <v>4697</v>
      </c>
      <c r="G2138" t="s">
        <v>4698</v>
      </c>
      <c r="H2138" t="s">
        <v>4697</v>
      </c>
      <c r="I2138" s="6" t="str">
        <f t="shared" si="198"/>
        <v>Yes</v>
      </c>
      <c r="J2138" s="6" t="str">
        <f t="shared" si="199"/>
        <v>No</v>
      </c>
      <c r="K2138" s="6" t="str">
        <f t="shared" si="200"/>
        <v>No</v>
      </c>
      <c r="L2138" s="6">
        <f t="shared" si="201"/>
        <v>0</v>
      </c>
      <c r="M2138" s="6" t="str">
        <f t="shared" si="202"/>
        <v>Overweight</v>
      </c>
      <c r="N2138" s="6" t="str">
        <f t="shared" si="203"/>
        <v>Prediabetic</v>
      </c>
    </row>
    <row r="2139" spans="1:14" ht="15" customHeight="1" x14ac:dyDescent="0.3">
      <c r="A2139" t="s">
        <v>4288</v>
      </c>
      <c r="B2139">
        <v>27.74</v>
      </c>
      <c r="C2139">
        <v>4.29</v>
      </c>
      <c r="D2139" t="s">
        <v>4697</v>
      </c>
      <c r="E2139" t="s">
        <v>4699</v>
      </c>
      <c r="F2139" t="s">
        <v>4697</v>
      </c>
      <c r="G2139">
        <v>1</v>
      </c>
      <c r="H2139" t="s">
        <v>4697</v>
      </c>
      <c r="I2139" s="6" t="str">
        <f t="shared" si="198"/>
        <v>No</v>
      </c>
      <c r="J2139" s="6" t="str">
        <f t="shared" si="199"/>
        <v>Yes</v>
      </c>
      <c r="K2139" s="6" t="str">
        <f t="shared" si="200"/>
        <v>No</v>
      </c>
      <c r="L2139" s="6">
        <f t="shared" si="201"/>
        <v>1</v>
      </c>
      <c r="M2139" s="6" t="str">
        <f t="shared" si="202"/>
        <v>Overweight</v>
      </c>
      <c r="N2139" s="6" t="str">
        <f t="shared" si="203"/>
        <v>Normal</v>
      </c>
    </row>
    <row r="2140" spans="1:14" ht="15" customHeight="1" x14ac:dyDescent="0.3">
      <c r="A2140" t="s">
        <v>4290</v>
      </c>
      <c r="B2140">
        <v>32.11</v>
      </c>
      <c r="C2140">
        <v>4.03</v>
      </c>
      <c r="D2140" t="s">
        <v>4699</v>
      </c>
      <c r="E2140" t="s">
        <v>4699</v>
      </c>
      <c r="F2140" t="s">
        <v>4697</v>
      </c>
      <c r="G2140">
        <v>2</v>
      </c>
      <c r="H2140" t="s">
        <v>4697</v>
      </c>
      <c r="I2140" s="6" t="str">
        <f t="shared" si="198"/>
        <v>Yes</v>
      </c>
      <c r="J2140" s="6" t="str">
        <f t="shared" si="199"/>
        <v>Yes</v>
      </c>
      <c r="K2140" s="6" t="str">
        <f t="shared" si="200"/>
        <v>No</v>
      </c>
      <c r="L2140" s="6">
        <f t="shared" si="201"/>
        <v>2</v>
      </c>
      <c r="M2140" s="6" t="str">
        <f t="shared" si="202"/>
        <v>Obesity</v>
      </c>
      <c r="N2140" s="6" t="str">
        <f t="shared" si="203"/>
        <v>Normal</v>
      </c>
    </row>
    <row r="2141" spans="1:14" ht="15" customHeight="1" x14ac:dyDescent="0.3">
      <c r="A2141" t="s">
        <v>4292</v>
      </c>
      <c r="B2141">
        <v>25.175000000000001</v>
      </c>
      <c r="C2141">
        <v>6.29</v>
      </c>
      <c r="D2141" t="s">
        <v>4699</v>
      </c>
      <c r="E2141" t="s">
        <v>4699</v>
      </c>
      <c r="F2141" t="s">
        <v>4697</v>
      </c>
      <c r="G2141">
        <v>2</v>
      </c>
      <c r="H2141" t="s">
        <v>4697</v>
      </c>
      <c r="I2141" s="6" t="str">
        <f t="shared" si="198"/>
        <v>Yes</v>
      </c>
      <c r="J2141" s="6" t="str">
        <f t="shared" si="199"/>
        <v>Yes</v>
      </c>
      <c r="K2141" s="6" t="str">
        <f t="shared" si="200"/>
        <v>No</v>
      </c>
      <c r="L2141" s="6">
        <f t="shared" si="201"/>
        <v>2</v>
      </c>
      <c r="M2141" s="6" t="str">
        <f t="shared" si="202"/>
        <v>Overweight</v>
      </c>
      <c r="N2141" s="6" t="str">
        <f t="shared" si="203"/>
        <v>Prediabetic</v>
      </c>
    </row>
    <row r="2142" spans="1:14" ht="15" customHeight="1" x14ac:dyDescent="0.3">
      <c r="A2142" t="s">
        <v>4294</v>
      </c>
      <c r="B2142">
        <v>39.49</v>
      </c>
      <c r="C2142">
        <v>4.4800000000000004</v>
      </c>
      <c r="D2142" t="s">
        <v>4699</v>
      </c>
      <c r="E2142" t="s">
        <v>4697</v>
      </c>
      <c r="F2142" t="s">
        <v>4697</v>
      </c>
      <c r="G2142" t="s">
        <v>4698</v>
      </c>
      <c r="H2142" t="s">
        <v>4697</v>
      </c>
      <c r="I2142" s="6" t="str">
        <f t="shared" si="198"/>
        <v>Yes</v>
      </c>
      <c r="J2142" s="6" t="str">
        <f t="shared" si="199"/>
        <v>No</v>
      </c>
      <c r="K2142" s="6" t="str">
        <f t="shared" si="200"/>
        <v>No</v>
      </c>
      <c r="L2142" s="6">
        <f t="shared" si="201"/>
        <v>0</v>
      </c>
      <c r="M2142" s="6" t="str">
        <f t="shared" si="202"/>
        <v>Obesity</v>
      </c>
      <c r="N2142" s="6" t="str">
        <f t="shared" si="203"/>
        <v>Normal</v>
      </c>
    </row>
    <row r="2143" spans="1:14" ht="15" customHeight="1" x14ac:dyDescent="0.3">
      <c r="A2143" t="s">
        <v>4296</v>
      </c>
      <c r="B2143">
        <v>34.869999999999997</v>
      </c>
      <c r="C2143">
        <v>5.51</v>
      </c>
      <c r="D2143" t="s">
        <v>4699</v>
      </c>
      <c r="E2143" t="s">
        <v>4697</v>
      </c>
      <c r="F2143" t="s">
        <v>4697</v>
      </c>
      <c r="G2143" t="s">
        <v>4698</v>
      </c>
      <c r="H2143" t="s">
        <v>4697</v>
      </c>
      <c r="I2143" s="6" t="str">
        <f t="shared" si="198"/>
        <v>Yes</v>
      </c>
      <c r="J2143" s="6" t="str">
        <f t="shared" si="199"/>
        <v>No</v>
      </c>
      <c r="K2143" s="6" t="str">
        <f t="shared" si="200"/>
        <v>No</v>
      </c>
      <c r="L2143" s="6">
        <f t="shared" si="201"/>
        <v>0</v>
      </c>
      <c r="M2143" s="6" t="str">
        <f t="shared" si="202"/>
        <v>Obesity</v>
      </c>
      <c r="N2143" s="6" t="str">
        <f t="shared" si="203"/>
        <v>Normal</v>
      </c>
    </row>
    <row r="2144" spans="1:14" ht="15" customHeight="1" x14ac:dyDescent="0.3">
      <c r="A2144" t="s">
        <v>4298</v>
      </c>
      <c r="B2144">
        <v>34.6</v>
      </c>
      <c r="C2144">
        <v>4.5</v>
      </c>
      <c r="D2144" t="s">
        <v>4699</v>
      </c>
      <c r="E2144" t="s">
        <v>4697</v>
      </c>
      <c r="F2144" t="s">
        <v>4697</v>
      </c>
      <c r="G2144" t="s">
        <v>4698</v>
      </c>
      <c r="H2144" t="s">
        <v>4697</v>
      </c>
      <c r="I2144" s="6" t="str">
        <f t="shared" si="198"/>
        <v>Yes</v>
      </c>
      <c r="J2144" s="6" t="str">
        <f t="shared" si="199"/>
        <v>No</v>
      </c>
      <c r="K2144" s="6" t="str">
        <f t="shared" si="200"/>
        <v>No</v>
      </c>
      <c r="L2144" s="6">
        <f t="shared" si="201"/>
        <v>0</v>
      </c>
      <c r="M2144" s="6" t="str">
        <f t="shared" si="202"/>
        <v>Obesity</v>
      </c>
      <c r="N2144" s="6" t="str">
        <f t="shared" si="203"/>
        <v>Normal</v>
      </c>
    </row>
    <row r="2145" spans="1:14" ht="15" customHeight="1" x14ac:dyDescent="0.3">
      <c r="A2145" t="s">
        <v>4300</v>
      </c>
      <c r="B2145">
        <v>25.8</v>
      </c>
      <c r="C2145">
        <v>6.29</v>
      </c>
      <c r="D2145" t="s">
        <v>4699</v>
      </c>
      <c r="E2145" t="s">
        <v>4697</v>
      </c>
      <c r="F2145" t="s">
        <v>4697</v>
      </c>
      <c r="G2145" t="s">
        <v>4698</v>
      </c>
      <c r="H2145" t="s">
        <v>4697</v>
      </c>
      <c r="I2145" s="6" t="str">
        <f t="shared" si="198"/>
        <v>Yes</v>
      </c>
      <c r="J2145" s="6" t="str">
        <f t="shared" si="199"/>
        <v>No</v>
      </c>
      <c r="K2145" s="6" t="str">
        <f t="shared" si="200"/>
        <v>No</v>
      </c>
      <c r="L2145" s="6">
        <f t="shared" si="201"/>
        <v>0</v>
      </c>
      <c r="M2145" s="6" t="str">
        <f t="shared" si="202"/>
        <v>Overweight</v>
      </c>
      <c r="N2145" s="6" t="str">
        <f t="shared" si="203"/>
        <v>Prediabetic</v>
      </c>
    </row>
    <row r="2146" spans="1:14" ht="15" customHeight="1" x14ac:dyDescent="0.3">
      <c r="A2146" t="s">
        <v>4302</v>
      </c>
      <c r="B2146">
        <v>35.86</v>
      </c>
      <c r="C2146">
        <v>4.33</v>
      </c>
      <c r="D2146" t="s">
        <v>4697</v>
      </c>
      <c r="E2146" t="s">
        <v>4697</v>
      </c>
      <c r="F2146" t="s">
        <v>4697</v>
      </c>
      <c r="G2146">
        <v>1</v>
      </c>
      <c r="H2146" t="s">
        <v>4697</v>
      </c>
      <c r="I2146" s="6" t="str">
        <f t="shared" si="198"/>
        <v>No</v>
      </c>
      <c r="J2146" s="6" t="str">
        <f t="shared" si="199"/>
        <v>No</v>
      </c>
      <c r="K2146" s="6" t="str">
        <f t="shared" si="200"/>
        <v>No</v>
      </c>
      <c r="L2146" s="6">
        <f t="shared" si="201"/>
        <v>1</v>
      </c>
      <c r="M2146" s="6" t="str">
        <f t="shared" si="202"/>
        <v>Obesity</v>
      </c>
      <c r="N2146" s="6" t="str">
        <f t="shared" si="203"/>
        <v>Normal</v>
      </c>
    </row>
    <row r="2147" spans="1:14" ht="15" customHeight="1" x14ac:dyDescent="0.3">
      <c r="A2147" t="s">
        <v>4304</v>
      </c>
      <c r="B2147">
        <v>40.47</v>
      </c>
      <c r="C2147">
        <v>11.15</v>
      </c>
      <c r="D2147" t="s">
        <v>4697</v>
      </c>
      <c r="E2147" t="s">
        <v>4697</v>
      </c>
      <c r="F2147" t="s">
        <v>4697</v>
      </c>
      <c r="G2147" t="s">
        <v>4698</v>
      </c>
      <c r="H2147" t="s">
        <v>4697</v>
      </c>
      <c r="I2147" s="6" t="str">
        <f t="shared" si="198"/>
        <v>No</v>
      </c>
      <c r="J2147" s="6" t="str">
        <f t="shared" si="199"/>
        <v>No</v>
      </c>
      <c r="K2147" s="6" t="str">
        <f t="shared" si="200"/>
        <v>No</v>
      </c>
      <c r="L2147" s="6">
        <f t="shared" si="201"/>
        <v>0</v>
      </c>
      <c r="M2147" s="6" t="str">
        <f t="shared" si="202"/>
        <v>Obesity</v>
      </c>
      <c r="N2147" s="6" t="str">
        <f t="shared" si="203"/>
        <v>Diabetic</v>
      </c>
    </row>
    <row r="2148" spans="1:14" ht="15" customHeight="1" x14ac:dyDescent="0.3">
      <c r="A2148" t="s">
        <v>4306</v>
      </c>
      <c r="B2148">
        <v>32.01</v>
      </c>
      <c r="C2148">
        <v>6.45</v>
      </c>
      <c r="D2148" t="s">
        <v>4697</v>
      </c>
      <c r="E2148" t="s">
        <v>4697</v>
      </c>
      <c r="F2148" t="s">
        <v>4697</v>
      </c>
      <c r="G2148">
        <v>1</v>
      </c>
      <c r="H2148" t="s">
        <v>4697</v>
      </c>
      <c r="I2148" s="6" t="str">
        <f t="shared" si="198"/>
        <v>No</v>
      </c>
      <c r="J2148" s="6" t="str">
        <f t="shared" si="199"/>
        <v>No</v>
      </c>
      <c r="K2148" s="6" t="str">
        <f t="shared" si="200"/>
        <v>No</v>
      </c>
      <c r="L2148" s="6">
        <f t="shared" si="201"/>
        <v>1</v>
      </c>
      <c r="M2148" s="6" t="str">
        <f t="shared" si="202"/>
        <v>Obesity</v>
      </c>
      <c r="N2148" s="6" t="str">
        <f t="shared" si="203"/>
        <v>Diabetic</v>
      </c>
    </row>
    <row r="2149" spans="1:14" ht="15" customHeight="1" x14ac:dyDescent="0.3">
      <c r="A2149" t="s">
        <v>4308</v>
      </c>
      <c r="B2149">
        <v>33</v>
      </c>
      <c r="C2149">
        <v>9.27</v>
      </c>
      <c r="D2149" t="s">
        <v>4697</v>
      </c>
      <c r="E2149" t="s">
        <v>4697</v>
      </c>
      <c r="F2149" t="s">
        <v>4697</v>
      </c>
      <c r="G2149" t="s">
        <v>4698</v>
      </c>
      <c r="H2149" t="s">
        <v>4697</v>
      </c>
      <c r="I2149" s="6" t="str">
        <f t="shared" si="198"/>
        <v>No</v>
      </c>
      <c r="J2149" s="6" t="str">
        <f t="shared" si="199"/>
        <v>No</v>
      </c>
      <c r="K2149" s="6" t="str">
        <f t="shared" si="200"/>
        <v>No</v>
      </c>
      <c r="L2149" s="6">
        <f t="shared" si="201"/>
        <v>0</v>
      </c>
      <c r="M2149" s="6" t="str">
        <f t="shared" si="202"/>
        <v>Obesity</v>
      </c>
      <c r="N2149" s="6" t="str">
        <f t="shared" si="203"/>
        <v>Diabetic</v>
      </c>
    </row>
    <row r="2150" spans="1:14" ht="15" customHeight="1" x14ac:dyDescent="0.3">
      <c r="A2150" t="s">
        <v>4310</v>
      </c>
      <c r="B2150">
        <v>29.3</v>
      </c>
      <c r="C2150">
        <v>6.15</v>
      </c>
      <c r="D2150" t="s">
        <v>4697</v>
      </c>
      <c r="E2150" t="s">
        <v>4697</v>
      </c>
      <c r="F2150" t="s">
        <v>4697</v>
      </c>
      <c r="G2150">
        <v>1</v>
      </c>
      <c r="H2150" t="s">
        <v>4697</v>
      </c>
      <c r="I2150" s="6" t="str">
        <f t="shared" si="198"/>
        <v>No</v>
      </c>
      <c r="J2150" s="6" t="str">
        <f t="shared" si="199"/>
        <v>No</v>
      </c>
      <c r="K2150" s="6" t="str">
        <f t="shared" si="200"/>
        <v>No</v>
      </c>
      <c r="L2150" s="6">
        <f t="shared" si="201"/>
        <v>1</v>
      </c>
      <c r="M2150" s="6" t="str">
        <f t="shared" si="202"/>
        <v>Overweight</v>
      </c>
      <c r="N2150" s="6" t="str">
        <f t="shared" si="203"/>
        <v>Prediabetic</v>
      </c>
    </row>
    <row r="2151" spans="1:14" ht="15" customHeight="1" x14ac:dyDescent="0.3">
      <c r="A2151" t="s">
        <v>4312</v>
      </c>
      <c r="B2151">
        <v>25.8</v>
      </c>
      <c r="C2151">
        <v>4.13</v>
      </c>
      <c r="D2151" t="s">
        <v>4697</v>
      </c>
      <c r="E2151" t="s">
        <v>4697</v>
      </c>
      <c r="F2151" t="s">
        <v>4697</v>
      </c>
      <c r="G2151">
        <v>1</v>
      </c>
      <c r="H2151" t="s">
        <v>4697</v>
      </c>
      <c r="I2151" s="6" t="str">
        <f t="shared" si="198"/>
        <v>No</v>
      </c>
      <c r="J2151" s="6" t="str">
        <f t="shared" si="199"/>
        <v>No</v>
      </c>
      <c r="K2151" s="6" t="str">
        <f t="shared" si="200"/>
        <v>No</v>
      </c>
      <c r="L2151" s="6">
        <f t="shared" si="201"/>
        <v>1</v>
      </c>
      <c r="M2151" s="6" t="str">
        <f t="shared" si="202"/>
        <v>Overweight</v>
      </c>
      <c r="N2151" s="6" t="str">
        <f t="shared" si="203"/>
        <v>Normal</v>
      </c>
    </row>
    <row r="2152" spans="1:14" ht="15" customHeight="1" x14ac:dyDescent="0.3">
      <c r="A2152" t="s">
        <v>4314</v>
      </c>
      <c r="B2152">
        <v>23.4</v>
      </c>
      <c r="C2152">
        <v>4.24</v>
      </c>
      <c r="D2152" t="s">
        <v>4697</v>
      </c>
      <c r="E2152" t="s">
        <v>4697</v>
      </c>
      <c r="F2152" t="s">
        <v>4697</v>
      </c>
      <c r="G2152">
        <v>1</v>
      </c>
      <c r="H2152" t="s">
        <v>4697</v>
      </c>
      <c r="I2152" s="6" t="str">
        <f t="shared" si="198"/>
        <v>No</v>
      </c>
      <c r="J2152" s="6" t="str">
        <f t="shared" si="199"/>
        <v>No</v>
      </c>
      <c r="K2152" s="6" t="str">
        <f t="shared" si="200"/>
        <v>No</v>
      </c>
      <c r="L2152" s="6">
        <f t="shared" si="201"/>
        <v>1</v>
      </c>
      <c r="M2152" s="6" t="str">
        <f t="shared" si="202"/>
        <v>Normal Weight</v>
      </c>
      <c r="N2152" s="6" t="str">
        <f t="shared" si="203"/>
        <v>Normal</v>
      </c>
    </row>
    <row r="2153" spans="1:14" ht="15" customHeight="1" x14ac:dyDescent="0.3">
      <c r="A2153" t="s">
        <v>4316</v>
      </c>
      <c r="B2153">
        <v>27.93</v>
      </c>
      <c r="C2153">
        <v>9.8800000000000008</v>
      </c>
      <c r="D2153" t="s">
        <v>4697</v>
      </c>
      <c r="E2153" t="s">
        <v>4697</v>
      </c>
      <c r="F2153" t="s">
        <v>4697</v>
      </c>
      <c r="G2153" t="s">
        <v>4698</v>
      </c>
      <c r="H2153" t="s">
        <v>4697</v>
      </c>
      <c r="I2153" s="6" t="str">
        <f t="shared" si="198"/>
        <v>No</v>
      </c>
      <c r="J2153" s="6" t="str">
        <f t="shared" si="199"/>
        <v>No</v>
      </c>
      <c r="K2153" s="6" t="str">
        <f t="shared" si="200"/>
        <v>No</v>
      </c>
      <c r="L2153" s="6">
        <f t="shared" si="201"/>
        <v>0</v>
      </c>
      <c r="M2153" s="6" t="str">
        <f t="shared" si="202"/>
        <v>Overweight</v>
      </c>
      <c r="N2153" s="6" t="str">
        <f t="shared" si="203"/>
        <v>Diabetic</v>
      </c>
    </row>
    <row r="2154" spans="1:14" ht="15" customHeight="1" x14ac:dyDescent="0.3">
      <c r="A2154" t="s">
        <v>4318</v>
      </c>
      <c r="B2154">
        <v>22</v>
      </c>
      <c r="C2154">
        <v>9.5</v>
      </c>
      <c r="D2154" t="s">
        <v>4697</v>
      </c>
      <c r="E2154" t="s">
        <v>4697</v>
      </c>
      <c r="F2154" t="s">
        <v>4697</v>
      </c>
      <c r="G2154" t="s">
        <v>4698</v>
      </c>
      <c r="H2154" t="s">
        <v>4697</v>
      </c>
      <c r="I2154" s="6" t="str">
        <f t="shared" si="198"/>
        <v>No</v>
      </c>
      <c r="J2154" s="6" t="str">
        <f t="shared" si="199"/>
        <v>No</v>
      </c>
      <c r="K2154" s="6" t="str">
        <f t="shared" si="200"/>
        <v>No</v>
      </c>
      <c r="L2154" s="6">
        <f t="shared" si="201"/>
        <v>0</v>
      </c>
      <c r="M2154" s="6" t="str">
        <f t="shared" si="202"/>
        <v>Normal Weight</v>
      </c>
      <c r="N2154" s="6" t="str">
        <f t="shared" si="203"/>
        <v>Diabetic</v>
      </c>
    </row>
    <row r="2155" spans="1:14" ht="15" customHeight="1" x14ac:dyDescent="0.3">
      <c r="A2155" t="s">
        <v>4320</v>
      </c>
      <c r="B2155">
        <v>36.86</v>
      </c>
      <c r="C2155">
        <v>4.97</v>
      </c>
      <c r="D2155" t="s">
        <v>4699</v>
      </c>
      <c r="E2155" t="s">
        <v>4697</v>
      </c>
      <c r="F2155" t="s">
        <v>4697</v>
      </c>
      <c r="G2155" t="s">
        <v>4698</v>
      </c>
      <c r="H2155" t="s">
        <v>4697</v>
      </c>
      <c r="I2155" s="6" t="str">
        <f t="shared" si="198"/>
        <v>Yes</v>
      </c>
      <c r="J2155" s="6" t="str">
        <f t="shared" si="199"/>
        <v>No</v>
      </c>
      <c r="K2155" s="6" t="str">
        <f t="shared" si="200"/>
        <v>No</v>
      </c>
      <c r="L2155" s="6">
        <f t="shared" si="201"/>
        <v>0</v>
      </c>
      <c r="M2155" s="6" t="str">
        <f t="shared" si="202"/>
        <v>Obesity</v>
      </c>
      <c r="N2155" s="6" t="str">
        <f t="shared" si="203"/>
        <v>Normal</v>
      </c>
    </row>
    <row r="2156" spans="1:14" ht="15" customHeight="1" x14ac:dyDescent="0.3">
      <c r="A2156" t="s">
        <v>4322</v>
      </c>
      <c r="B2156">
        <v>31.254999999999999</v>
      </c>
      <c r="C2156">
        <v>5.49</v>
      </c>
      <c r="D2156" t="s">
        <v>4699</v>
      </c>
      <c r="E2156" t="s">
        <v>4697</v>
      </c>
      <c r="F2156" t="s">
        <v>4697</v>
      </c>
      <c r="G2156" t="s">
        <v>4698</v>
      </c>
      <c r="H2156" t="s">
        <v>4697</v>
      </c>
      <c r="I2156" s="6" t="str">
        <f t="shared" si="198"/>
        <v>Yes</v>
      </c>
      <c r="J2156" s="6" t="str">
        <f t="shared" si="199"/>
        <v>No</v>
      </c>
      <c r="K2156" s="6" t="str">
        <f t="shared" si="200"/>
        <v>No</v>
      </c>
      <c r="L2156" s="6">
        <f t="shared" si="201"/>
        <v>0</v>
      </c>
      <c r="M2156" s="6" t="str">
        <f t="shared" si="202"/>
        <v>Obesity</v>
      </c>
      <c r="N2156" s="6" t="str">
        <f t="shared" si="203"/>
        <v>Normal</v>
      </c>
    </row>
    <row r="2157" spans="1:14" ht="15" customHeight="1" x14ac:dyDescent="0.3">
      <c r="A2157" t="s">
        <v>4324</v>
      </c>
      <c r="B2157">
        <v>23.06</v>
      </c>
      <c r="C2157">
        <v>4.47</v>
      </c>
      <c r="D2157" t="s">
        <v>4697</v>
      </c>
      <c r="E2157" t="s">
        <v>4697</v>
      </c>
      <c r="F2157" t="s">
        <v>4697</v>
      </c>
      <c r="G2157" t="s">
        <v>4698</v>
      </c>
      <c r="H2157" t="s">
        <v>4697</v>
      </c>
      <c r="I2157" s="6" t="str">
        <f t="shared" si="198"/>
        <v>No</v>
      </c>
      <c r="J2157" s="6" t="str">
        <f t="shared" si="199"/>
        <v>No</v>
      </c>
      <c r="K2157" s="6" t="str">
        <f t="shared" si="200"/>
        <v>No</v>
      </c>
      <c r="L2157" s="6">
        <f t="shared" si="201"/>
        <v>0</v>
      </c>
      <c r="M2157" s="6" t="str">
        <f t="shared" si="202"/>
        <v>Normal Weight</v>
      </c>
      <c r="N2157" s="6" t="str">
        <f t="shared" si="203"/>
        <v>Normal</v>
      </c>
    </row>
    <row r="2158" spans="1:14" ht="15" customHeight="1" x14ac:dyDescent="0.3">
      <c r="A2158" t="s">
        <v>4326</v>
      </c>
      <c r="B2158">
        <v>28.975000000000001</v>
      </c>
      <c r="C2158">
        <v>4.34</v>
      </c>
      <c r="D2158" t="s">
        <v>4699</v>
      </c>
      <c r="E2158" t="s">
        <v>4697</v>
      </c>
      <c r="F2158" t="s">
        <v>4697</v>
      </c>
      <c r="G2158" t="s">
        <v>4698</v>
      </c>
      <c r="H2158" t="s">
        <v>4697</v>
      </c>
      <c r="I2158" s="6" t="str">
        <f t="shared" si="198"/>
        <v>Yes</v>
      </c>
      <c r="J2158" s="6" t="str">
        <f t="shared" si="199"/>
        <v>No</v>
      </c>
      <c r="K2158" s="6" t="str">
        <f t="shared" si="200"/>
        <v>No</v>
      </c>
      <c r="L2158" s="6">
        <f t="shared" si="201"/>
        <v>0</v>
      </c>
      <c r="M2158" s="6" t="str">
        <f t="shared" si="202"/>
        <v>Overweight</v>
      </c>
      <c r="N2158" s="6" t="str">
        <f t="shared" si="203"/>
        <v>Normal</v>
      </c>
    </row>
    <row r="2159" spans="1:14" ht="15" customHeight="1" x14ac:dyDescent="0.3">
      <c r="A2159" t="s">
        <v>4328</v>
      </c>
      <c r="B2159">
        <v>33.299999999999997</v>
      </c>
      <c r="C2159">
        <v>9.49</v>
      </c>
      <c r="D2159" t="s">
        <v>4697</v>
      </c>
      <c r="E2159" t="s">
        <v>4697</v>
      </c>
      <c r="F2159" t="s">
        <v>4697</v>
      </c>
      <c r="G2159" t="s">
        <v>4698</v>
      </c>
      <c r="H2159" t="s">
        <v>4697</v>
      </c>
      <c r="I2159" s="6" t="str">
        <f t="shared" si="198"/>
        <v>No</v>
      </c>
      <c r="J2159" s="6" t="str">
        <f t="shared" si="199"/>
        <v>No</v>
      </c>
      <c r="K2159" s="6" t="str">
        <f t="shared" si="200"/>
        <v>No</v>
      </c>
      <c r="L2159" s="6">
        <f t="shared" si="201"/>
        <v>0</v>
      </c>
      <c r="M2159" s="6" t="str">
        <f t="shared" si="202"/>
        <v>Obesity</v>
      </c>
      <c r="N2159" s="6" t="str">
        <f t="shared" si="203"/>
        <v>Diabetic</v>
      </c>
    </row>
    <row r="2160" spans="1:14" ht="15" customHeight="1" x14ac:dyDescent="0.3">
      <c r="A2160" t="s">
        <v>4330</v>
      </c>
      <c r="B2160">
        <v>33</v>
      </c>
      <c r="C2160">
        <v>10.16</v>
      </c>
      <c r="D2160" t="s">
        <v>4697</v>
      </c>
      <c r="E2160" t="s">
        <v>4697</v>
      </c>
      <c r="F2160" t="s">
        <v>4697</v>
      </c>
      <c r="G2160" t="s">
        <v>4698</v>
      </c>
      <c r="H2160" t="s">
        <v>4697</v>
      </c>
      <c r="I2160" s="6" t="str">
        <f t="shared" si="198"/>
        <v>No</v>
      </c>
      <c r="J2160" s="6" t="str">
        <f t="shared" si="199"/>
        <v>No</v>
      </c>
      <c r="K2160" s="6" t="str">
        <f t="shared" si="200"/>
        <v>No</v>
      </c>
      <c r="L2160" s="6">
        <f t="shared" si="201"/>
        <v>0</v>
      </c>
      <c r="M2160" s="6" t="str">
        <f t="shared" si="202"/>
        <v>Obesity</v>
      </c>
      <c r="N2160" s="6" t="str">
        <f t="shared" si="203"/>
        <v>Diabetic</v>
      </c>
    </row>
    <row r="2161" spans="1:14" ht="15" customHeight="1" x14ac:dyDescent="0.3">
      <c r="A2161" t="s">
        <v>4332</v>
      </c>
      <c r="B2161">
        <v>31.46</v>
      </c>
      <c r="C2161">
        <v>11.19</v>
      </c>
      <c r="D2161" t="s">
        <v>4697</v>
      </c>
      <c r="E2161" t="s">
        <v>4697</v>
      </c>
      <c r="F2161" t="s">
        <v>4697</v>
      </c>
      <c r="G2161" t="s">
        <v>4698</v>
      </c>
      <c r="H2161" t="s">
        <v>4697</v>
      </c>
      <c r="I2161" s="6" t="str">
        <f t="shared" si="198"/>
        <v>No</v>
      </c>
      <c r="J2161" s="6" t="str">
        <f t="shared" si="199"/>
        <v>No</v>
      </c>
      <c r="K2161" s="6" t="str">
        <f t="shared" si="200"/>
        <v>No</v>
      </c>
      <c r="L2161" s="6">
        <f t="shared" si="201"/>
        <v>0</v>
      </c>
      <c r="M2161" s="6" t="str">
        <f t="shared" si="202"/>
        <v>Obesity</v>
      </c>
      <c r="N2161" s="6" t="str">
        <f t="shared" si="203"/>
        <v>Diabetic</v>
      </c>
    </row>
    <row r="2162" spans="1:14" ht="15" customHeight="1" x14ac:dyDescent="0.3">
      <c r="A2162" t="s">
        <v>4334</v>
      </c>
      <c r="B2162">
        <v>29.6</v>
      </c>
      <c r="C2162">
        <v>11.03</v>
      </c>
      <c r="D2162" t="s">
        <v>4697</v>
      </c>
      <c r="E2162" t="s">
        <v>4697</v>
      </c>
      <c r="F2162" t="s">
        <v>4697</v>
      </c>
      <c r="G2162" t="s">
        <v>4698</v>
      </c>
      <c r="H2162" t="s">
        <v>4697</v>
      </c>
      <c r="I2162" s="6" t="str">
        <f t="shared" si="198"/>
        <v>No</v>
      </c>
      <c r="J2162" s="6" t="str">
        <f t="shared" si="199"/>
        <v>No</v>
      </c>
      <c r="K2162" s="6" t="str">
        <f t="shared" si="200"/>
        <v>No</v>
      </c>
      <c r="L2162" s="6">
        <f t="shared" si="201"/>
        <v>0</v>
      </c>
      <c r="M2162" s="6" t="str">
        <f t="shared" si="202"/>
        <v>Overweight</v>
      </c>
      <c r="N2162" s="6" t="str">
        <f t="shared" si="203"/>
        <v>Diabetic</v>
      </c>
    </row>
    <row r="2163" spans="1:14" ht="15" customHeight="1" x14ac:dyDescent="0.3">
      <c r="A2163" t="s">
        <v>4336</v>
      </c>
      <c r="B2163">
        <v>22.05</v>
      </c>
      <c r="C2163">
        <v>4.43</v>
      </c>
      <c r="D2163" t="s">
        <v>4699</v>
      </c>
      <c r="E2163" t="s">
        <v>4697</v>
      </c>
      <c r="F2163" t="s">
        <v>4697</v>
      </c>
      <c r="G2163" t="s">
        <v>4698</v>
      </c>
      <c r="H2163" t="s">
        <v>4697</v>
      </c>
      <c r="I2163" s="6" t="str">
        <f t="shared" si="198"/>
        <v>Yes</v>
      </c>
      <c r="J2163" s="6" t="str">
        <f t="shared" si="199"/>
        <v>No</v>
      </c>
      <c r="K2163" s="6" t="str">
        <f t="shared" si="200"/>
        <v>No</v>
      </c>
      <c r="L2163" s="6">
        <f t="shared" si="201"/>
        <v>0</v>
      </c>
      <c r="M2163" s="6" t="str">
        <f t="shared" si="202"/>
        <v>Normal Weight</v>
      </c>
      <c r="N2163" s="6" t="str">
        <f t="shared" si="203"/>
        <v>Normal</v>
      </c>
    </row>
    <row r="2164" spans="1:14" ht="15" customHeight="1" x14ac:dyDescent="0.3">
      <c r="A2164" t="s">
        <v>4338</v>
      </c>
      <c r="B2164">
        <v>27.06</v>
      </c>
      <c r="C2164">
        <v>6.14</v>
      </c>
      <c r="D2164" t="s">
        <v>4697</v>
      </c>
      <c r="E2164" t="s">
        <v>4699</v>
      </c>
      <c r="F2164" t="s">
        <v>4697</v>
      </c>
      <c r="G2164">
        <v>1</v>
      </c>
      <c r="H2164" t="s">
        <v>4697</v>
      </c>
      <c r="I2164" s="6" t="str">
        <f t="shared" si="198"/>
        <v>No</v>
      </c>
      <c r="J2164" s="6" t="str">
        <f t="shared" si="199"/>
        <v>Yes</v>
      </c>
      <c r="K2164" s="6" t="str">
        <f t="shared" si="200"/>
        <v>No</v>
      </c>
      <c r="L2164" s="6">
        <f t="shared" si="201"/>
        <v>1</v>
      </c>
      <c r="M2164" s="6" t="str">
        <f t="shared" si="202"/>
        <v>Overweight</v>
      </c>
      <c r="N2164" s="6" t="str">
        <f t="shared" si="203"/>
        <v>Prediabetic</v>
      </c>
    </row>
    <row r="2165" spans="1:14" ht="15" customHeight="1" x14ac:dyDescent="0.3">
      <c r="A2165" t="s">
        <v>4340</v>
      </c>
      <c r="B2165">
        <v>20.49</v>
      </c>
      <c r="C2165">
        <v>4.87</v>
      </c>
      <c r="D2165" t="s">
        <v>4697</v>
      </c>
      <c r="E2165" t="s">
        <v>4697</v>
      </c>
      <c r="F2165" t="s">
        <v>4697</v>
      </c>
      <c r="G2165" t="s">
        <v>4698</v>
      </c>
      <c r="H2165" t="s">
        <v>4697</v>
      </c>
      <c r="I2165" s="6" t="str">
        <f t="shared" si="198"/>
        <v>No</v>
      </c>
      <c r="J2165" s="6" t="str">
        <f t="shared" si="199"/>
        <v>No</v>
      </c>
      <c r="K2165" s="6" t="str">
        <f t="shared" si="200"/>
        <v>No</v>
      </c>
      <c r="L2165" s="6">
        <f t="shared" si="201"/>
        <v>0</v>
      </c>
      <c r="M2165" s="6" t="str">
        <f t="shared" si="202"/>
        <v>Normal Weight</v>
      </c>
      <c r="N2165" s="6" t="str">
        <f t="shared" si="203"/>
        <v>Normal</v>
      </c>
    </row>
    <row r="2166" spans="1:14" ht="15" customHeight="1" x14ac:dyDescent="0.3">
      <c r="A2166" t="s">
        <v>4342</v>
      </c>
      <c r="B2166">
        <v>28.4</v>
      </c>
      <c r="C2166">
        <v>4.3</v>
      </c>
      <c r="D2166" t="s">
        <v>4697</v>
      </c>
      <c r="E2166" t="s">
        <v>4697</v>
      </c>
      <c r="F2166" t="s">
        <v>4700</v>
      </c>
      <c r="G2166">
        <v>1</v>
      </c>
      <c r="H2166" t="s">
        <v>4697</v>
      </c>
      <c r="I2166" s="6" t="str">
        <f t="shared" si="198"/>
        <v>No</v>
      </c>
      <c r="J2166" s="6" t="str">
        <f t="shared" si="199"/>
        <v>No</v>
      </c>
      <c r="K2166" s="6" t="str">
        <f t="shared" si="200"/>
        <v>No</v>
      </c>
      <c r="L2166" s="6">
        <f t="shared" si="201"/>
        <v>1</v>
      </c>
      <c r="M2166" s="6" t="str">
        <f t="shared" si="202"/>
        <v>Overweight</v>
      </c>
      <c r="N2166" s="6" t="str">
        <f t="shared" si="203"/>
        <v>Normal</v>
      </c>
    </row>
    <row r="2167" spans="1:14" ht="15" customHeight="1" x14ac:dyDescent="0.3">
      <c r="A2167" t="s">
        <v>4344</v>
      </c>
      <c r="B2167">
        <v>41.91</v>
      </c>
      <c r="C2167">
        <v>6.19</v>
      </c>
      <c r="D2167" t="s">
        <v>4697</v>
      </c>
      <c r="E2167" t="s">
        <v>4697</v>
      </c>
      <c r="F2167" t="s">
        <v>4697</v>
      </c>
      <c r="G2167" t="s">
        <v>4698</v>
      </c>
      <c r="H2167" t="s">
        <v>4697</v>
      </c>
      <c r="I2167" s="6" t="str">
        <f t="shared" si="198"/>
        <v>No</v>
      </c>
      <c r="J2167" s="6" t="str">
        <f t="shared" si="199"/>
        <v>No</v>
      </c>
      <c r="K2167" s="6" t="str">
        <f t="shared" si="200"/>
        <v>No</v>
      </c>
      <c r="L2167" s="6">
        <f t="shared" si="201"/>
        <v>0</v>
      </c>
      <c r="M2167" s="6" t="str">
        <f t="shared" si="202"/>
        <v>Obesity</v>
      </c>
      <c r="N2167" s="6" t="str">
        <f t="shared" si="203"/>
        <v>Prediabetic</v>
      </c>
    </row>
    <row r="2168" spans="1:14" ht="15" customHeight="1" x14ac:dyDescent="0.3">
      <c r="A2168" t="s">
        <v>4346</v>
      </c>
      <c r="B2168">
        <v>24.6</v>
      </c>
      <c r="C2168">
        <v>6.19</v>
      </c>
      <c r="D2168" t="s">
        <v>4697</v>
      </c>
      <c r="E2168" t="s">
        <v>4697</v>
      </c>
      <c r="F2168" t="s">
        <v>4700</v>
      </c>
      <c r="G2168">
        <v>1</v>
      </c>
      <c r="H2168" t="s">
        <v>4697</v>
      </c>
      <c r="I2168" s="6" t="str">
        <f t="shared" si="198"/>
        <v>No</v>
      </c>
      <c r="J2168" s="6" t="str">
        <f t="shared" si="199"/>
        <v>No</v>
      </c>
      <c r="K2168" s="6" t="str">
        <f t="shared" si="200"/>
        <v>No</v>
      </c>
      <c r="L2168" s="6">
        <f t="shared" si="201"/>
        <v>1</v>
      </c>
      <c r="M2168" s="6" t="str">
        <f t="shared" si="202"/>
        <v>Normal Weight</v>
      </c>
      <c r="N2168" s="6" t="str">
        <f t="shared" si="203"/>
        <v>Prediabetic</v>
      </c>
    </row>
    <row r="2169" spans="1:14" ht="15" customHeight="1" x14ac:dyDescent="0.3">
      <c r="A2169" t="s">
        <v>4348</v>
      </c>
      <c r="B2169">
        <v>20.9</v>
      </c>
      <c r="C2169">
        <v>5.12</v>
      </c>
      <c r="D2169" t="s">
        <v>4697</v>
      </c>
      <c r="E2169" t="s">
        <v>4697</v>
      </c>
      <c r="F2169" t="s">
        <v>4700</v>
      </c>
      <c r="G2169">
        <v>1</v>
      </c>
      <c r="H2169" t="s">
        <v>4697</v>
      </c>
      <c r="I2169" s="6" t="str">
        <f t="shared" si="198"/>
        <v>No</v>
      </c>
      <c r="J2169" s="6" t="str">
        <f t="shared" si="199"/>
        <v>No</v>
      </c>
      <c r="K2169" s="6" t="str">
        <f t="shared" si="200"/>
        <v>No</v>
      </c>
      <c r="L2169" s="6">
        <f t="shared" si="201"/>
        <v>1</v>
      </c>
      <c r="M2169" s="6" t="str">
        <f t="shared" si="202"/>
        <v>Normal Weight</v>
      </c>
      <c r="N2169" s="6" t="str">
        <f t="shared" si="203"/>
        <v>Normal</v>
      </c>
    </row>
    <row r="2170" spans="1:14" ht="15" customHeight="1" x14ac:dyDescent="0.3">
      <c r="A2170" t="s">
        <v>4350</v>
      </c>
      <c r="B2170">
        <v>34.4</v>
      </c>
      <c r="C2170">
        <v>4.04</v>
      </c>
      <c r="D2170" t="s">
        <v>4697</v>
      </c>
      <c r="E2170" t="s">
        <v>4697</v>
      </c>
      <c r="F2170" t="s">
        <v>4697</v>
      </c>
      <c r="G2170" t="s">
        <v>4698</v>
      </c>
      <c r="H2170" t="s">
        <v>4697</v>
      </c>
      <c r="I2170" s="6" t="str">
        <f t="shared" si="198"/>
        <v>No</v>
      </c>
      <c r="J2170" s="6" t="str">
        <f t="shared" si="199"/>
        <v>No</v>
      </c>
      <c r="K2170" s="6" t="str">
        <f t="shared" si="200"/>
        <v>No</v>
      </c>
      <c r="L2170" s="6">
        <f t="shared" si="201"/>
        <v>0</v>
      </c>
      <c r="M2170" s="6" t="str">
        <f t="shared" si="202"/>
        <v>Obesity</v>
      </c>
      <c r="N2170" s="6" t="str">
        <f t="shared" si="203"/>
        <v>Normal</v>
      </c>
    </row>
    <row r="2171" spans="1:14" ht="15" customHeight="1" x14ac:dyDescent="0.3">
      <c r="A2171" t="s">
        <v>4352</v>
      </c>
      <c r="B2171">
        <v>32.56</v>
      </c>
      <c r="C2171">
        <v>5.36</v>
      </c>
      <c r="D2171" t="s">
        <v>4697</v>
      </c>
      <c r="E2171" t="s">
        <v>4697</v>
      </c>
      <c r="F2171" t="s">
        <v>4697</v>
      </c>
      <c r="G2171" t="s">
        <v>4698</v>
      </c>
      <c r="H2171" t="s">
        <v>4697</v>
      </c>
      <c r="I2171" s="6" t="str">
        <f t="shared" si="198"/>
        <v>No</v>
      </c>
      <c r="J2171" s="6" t="str">
        <f t="shared" si="199"/>
        <v>No</v>
      </c>
      <c r="K2171" s="6" t="str">
        <f t="shared" si="200"/>
        <v>No</v>
      </c>
      <c r="L2171" s="6">
        <f t="shared" si="201"/>
        <v>0</v>
      </c>
      <c r="M2171" s="6" t="str">
        <f t="shared" si="202"/>
        <v>Obesity</v>
      </c>
      <c r="N2171" s="6" t="str">
        <f t="shared" si="203"/>
        <v>Normal</v>
      </c>
    </row>
    <row r="2172" spans="1:14" ht="15" customHeight="1" x14ac:dyDescent="0.3">
      <c r="A2172" t="s">
        <v>4354</v>
      </c>
      <c r="B2172">
        <v>27.98</v>
      </c>
      <c r="C2172">
        <v>4.38</v>
      </c>
      <c r="D2172" t="s">
        <v>4697</v>
      </c>
      <c r="E2172" t="s">
        <v>4699</v>
      </c>
      <c r="F2172" t="s">
        <v>4697</v>
      </c>
      <c r="G2172">
        <v>1</v>
      </c>
      <c r="H2172" t="s">
        <v>4697</v>
      </c>
      <c r="I2172" s="6" t="str">
        <f t="shared" si="198"/>
        <v>No</v>
      </c>
      <c r="J2172" s="6" t="str">
        <f t="shared" si="199"/>
        <v>Yes</v>
      </c>
      <c r="K2172" s="6" t="str">
        <f t="shared" si="200"/>
        <v>No</v>
      </c>
      <c r="L2172" s="6">
        <f t="shared" si="201"/>
        <v>1</v>
      </c>
      <c r="M2172" s="6" t="str">
        <f t="shared" si="202"/>
        <v>Overweight</v>
      </c>
      <c r="N2172" s="6" t="str">
        <f t="shared" si="203"/>
        <v>Normal</v>
      </c>
    </row>
    <row r="2173" spans="1:14" ht="15" customHeight="1" x14ac:dyDescent="0.3">
      <c r="A2173" t="s">
        <v>4356</v>
      </c>
      <c r="B2173">
        <v>26.51</v>
      </c>
      <c r="C2173">
        <v>4.58</v>
      </c>
      <c r="D2173" t="s">
        <v>4697</v>
      </c>
      <c r="E2173" t="s">
        <v>4697</v>
      </c>
      <c r="F2173" t="s">
        <v>4697</v>
      </c>
      <c r="G2173" t="s">
        <v>4698</v>
      </c>
      <c r="H2173" t="s">
        <v>4697</v>
      </c>
      <c r="I2173" s="6" t="str">
        <f t="shared" si="198"/>
        <v>No</v>
      </c>
      <c r="J2173" s="6" t="str">
        <f t="shared" si="199"/>
        <v>No</v>
      </c>
      <c r="K2173" s="6" t="str">
        <f t="shared" si="200"/>
        <v>No</v>
      </c>
      <c r="L2173" s="6">
        <f t="shared" si="201"/>
        <v>0</v>
      </c>
      <c r="M2173" s="6" t="str">
        <f t="shared" si="202"/>
        <v>Overweight</v>
      </c>
      <c r="N2173" s="6" t="str">
        <f t="shared" si="203"/>
        <v>Normal</v>
      </c>
    </row>
    <row r="2174" spans="1:14" ht="15" customHeight="1" x14ac:dyDescent="0.3">
      <c r="A2174" t="s">
        <v>4358</v>
      </c>
      <c r="B2174">
        <v>29.734999999999999</v>
      </c>
      <c r="C2174">
        <v>11.92</v>
      </c>
      <c r="D2174" t="s">
        <v>4697</v>
      </c>
      <c r="E2174" t="s">
        <v>4697</v>
      </c>
      <c r="F2174" t="s">
        <v>4697</v>
      </c>
      <c r="G2174" t="s">
        <v>4698</v>
      </c>
      <c r="H2174" t="s">
        <v>4697</v>
      </c>
      <c r="I2174" s="6" t="str">
        <f t="shared" si="198"/>
        <v>No</v>
      </c>
      <c r="J2174" s="6" t="str">
        <f t="shared" si="199"/>
        <v>No</v>
      </c>
      <c r="K2174" s="6" t="str">
        <f t="shared" si="200"/>
        <v>No</v>
      </c>
      <c r="L2174" s="6">
        <f t="shared" si="201"/>
        <v>0</v>
      </c>
      <c r="M2174" s="6" t="str">
        <f t="shared" si="202"/>
        <v>Overweight</v>
      </c>
      <c r="N2174" s="6" t="str">
        <f t="shared" si="203"/>
        <v>Diabetic</v>
      </c>
    </row>
    <row r="2175" spans="1:14" ht="15" customHeight="1" x14ac:dyDescent="0.3">
      <c r="A2175" t="s">
        <v>4360</v>
      </c>
      <c r="B2175">
        <v>40.5</v>
      </c>
      <c r="C2175">
        <v>5.4</v>
      </c>
      <c r="D2175" t="s">
        <v>4697</v>
      </c>
      <c r="E2175" t="s">
        <v>4697</v>
      </c>
      <c r="F2175" t="s">
        <v>4700</v>
      </c>
      <c r="G2175">
        <v>1</v>
      </c>
      <c r="H2175" t="s">
        <v>4697</v>
      </c>
      <c r="I2175" s="6" t="str">
        <f t="shared" si="198"/>
        <v>No</v>
      </c>
      <c r="J2175" s="6" t="str">
        <f t="shared" si="199"/>
        <v>No</v>
      </c>
      <c r="K2175" s="6" t="str">
        <f t="shared" si="200"/>
        <v>No</v>
      </c>
      <c r="L2175" s="6">
        <f t="shared" si="201"/>
        <v>1</v>
      </c>
      <c r="M2175" s="6" t="str">
        <f t="shared" si="202"/>
        <v>Obesity</v>
      </c>
      <c r="N2175" s="6" t="str">
        <f t="shared" si="203"/>
        <v>Normal</v>
      </c>
    </row>
    <row r="2176" spans="1:14" ht="15" customHeight="1" x14ac:dyDescent="0.3">
      <c r="A2176" t="s">
        <v>4362</v>
      </c>
      <c r="B2176">
        <v>25.64</v>
      </c>
      <c r="C2176">
        <v>4.76</v>
      </c>
      <c r="D2176" t="s">
        <v>4697</v>
      </c>
      <c r="E2176" t="s">
        <v>4697</v>
      </c>
      <c r="F2176" t="s">
        <v>4697</v>
      </c>
      <c r="G2176">
        <v>1</v>
      </c>
      <c r="H2176" t="s">
        <v>4697</v>
      </c>
      <c r="I2176" s="6" t="str">
        <f t="shared" si="198"/>
        <v>No</v>
      </c>
      <c r="J2176" s="6" t="str">
        <f t="shared" si="199"/>
        <v>No</v>
      </c>
      <c r="K2176" s="6" t="str">
        <f t="shared" si="200"/>
        <v>No</v>
      </c>
      <c r="L2176" s="6">
        <f t="shared" si="201"/>
        <v>1</v>
      </c>
      <c r="M2176" s="6" t="str">
        <f t="shared" si="202"/>
        <v>Overweight</v>
      </c>
      <c r="N2176" s="6" t="str">
        <f t="shared" si="203"/>
        <v>Normal</v>
      </c>
    </row>
    <row r="2177" spans="1:14" ht="15" customHeight="1" x14ac:dyDescent="0.3">
      <c r="A2177" t="s">
        <v>4364</v>
      </c>
      <c r="B2177">
        <v>32.9</v>
      </c>
      <c r="C2177">
        <v>4.78</v>
      </c>
      <c r="D2177" t="s">
        <v>4697</v>
      </c>
      <c r="E2177" t="s">
        <v>4697</v>
      </c>
      <c r="F2177" t="s">
        <v>4700</v>
      </c>
      <c r="G2177">
        <v>1</v>
      </c>
      <c r="H2177" t="s">
        <v>4697</v>
      </c>
      <c r="I2177" s="6" t="str">
        <f t="shared" si="198"/>
        <v>No</v>
      </c>
      <c r="J2177" s="6" t="str">
        <f t="shared" si="199"/>
        <v>No</v>
      </c>
      <c r="K2177" s="6" t="str">
        <f t="shared" si="200"/>
        <v>No</v>
      </c>
      <c r="L2177" s="6">
        <f t="shared" si="201"/>
        <v>1</v>
      </c>
      <c r="M2177" s="6" t="str">
        <f t="shared" si="202"/>
        <v>Obesity</v>
      </c>
      <c r="N2177" s="6" t="str">
        <f t="shared" si="203"/>
        <v>Normal</v>
      </c>
    </row>
    <row r="2178" spans="1:14" ht="15" customHeight="1" x14ac:dyDescent="0.3">
      <c r="A2178" t="s">
        <v>4366</v>
      </c>
      <c r="B2178">
        <v>29.8</v>
      </c>
      <c r="C2178">
        <v>4.26</v>
      </c>
      <c r="D2178" t="s">
        <v>4697</v>
      </c>
      <c r="E2178" t="s">
        <v>4697</v>
      </c>
      <c r="F2178" t="s">
        <v>4700</v>
      </c>
      <c r="G2178">
        <v>1</v>
      </c>
      <c r="H2178" t="s">
        <v>4697</v>
      </c>
      <c r="I2178" s="6" t="str">
        <f t="shared" ref="I2178:I2241" si="204">PROPER(D2178)</f>
        <v>No</v>
      </c>
      <c r="J2178" s="6" t="str">
        <f t="shared" ref="J2178:J2241" si="205">PROPER(E2178)</f>
        <v>No</v>
      </c>
      <c r="K2178" s="6" t="str">
        <f t="shared" ref="K2178:K2241" si="206">IF(H2178="?",$K$4,PROPER(H2178))</f>
        <v>No</v>
      </c>
      <c r="L2178" s="6">
        <f t="shared" ref="L2178:L2241" si="207">IF(G2178="No major surgery",0,G2178)</f>
        <v>1</v>
      </c>
      <c r="M2178" s="6" t="str">
        <f t="shared" ref="M2178:M2241" si="208">IF(B2178&lt;18.5,"Underweight",IF(B2178&lt;=24.9,"Normal Weight",IF(B2178&lt;=29.9,"Overweight","Obesity")))</f>
        <v>Overweight</v>
      </c>
      <c r="N2178" s="6" t="str">
        <f t="shared" ref="N2178:N2241" si="209">IF(C2178&lt;5.7,"Normal",IF(C2178&lt;=6.4,"Prediabetic","Diabetic"))</f>
        <v>Normal</v>
      </c>
    </row>
    <row r="2179" spans="1:14" ht="15" customHeight="1" x14ac:dyDescent="0.3">
      <c r="A2179" t="s">
        <v>4368</v>
      </c>
      <c r="B2179">
        <v>28.9</v>
      </c>
      <c r="C2179">
        <v>5.85</v>
      </c>
      <c r="D2179" t="s">
        <v>4697</v>
      </c>
      <c r="E2179" t="s">
        <v>4697</v>
      </c>
      <c r="F2179" t="s">
        <v>4700</v>
      </c>
      <c r="G2179">
        <v>1</v>
      </c>
      <c r="H2179" t="s">
        <v>4697</v>
      </c>
      <c r="I2179" s="6" t="str">
        <f t="shared" si="204"/>
        <v>No</v>
      </c>
      <c r="J2179" s="6" t="str">
        <f t="shared" si="205"/>
        <v>No</v>
      </c>
      <c r="K2179" s="6" t="str">
        <f t="shared" si="206"/>
        <v>No</v>
      </c>
      <c r="L2179" s="6">
        <f t="shared" si="207"/>
        <v>1</v>
      </c>
      <c r="M2179" s="6" t="str">
        <f t="shared" si="208"/>
        <v>Overweight</v>
      </c>
      <c r="N2179" s="6" t="str">
        <f t="shared" si="209"/>
        <v>Prediabetic</v>
      </c>
    </row>
    <row r="2180" spans="1:14" ht="15" customHeight="1" x14ac:dyDescent="0.3">
      <c r="A2180" t="s">
        <v>4370</v>
      </c>
      <c r="B2180">
        <v>24.7</v>
      </c>
      <c r="C2180">
        <v>5.32</v>
      </c>
      <c r="D2180" t="s">
        <v>4697</v>
      </c>
      <c r="E2180" t="s">
        <v>4697</v>
      </c>
      <c r="F2180" t="s">
        <v>4700</v>
      </c>
      <c r="G2180">
        <v>1</v>
      </c>
      <c r="H2180" t="s">
        <v>4697</v>
      </c>
      <c r="I2180" s="6" t="str">
        <f t="shared" si="204"/>
        <v>No</v>
      </c>
      <c r="J2180" s="6" t="str">
        <f t="shared" si="205"/>
        <v>No</v>
      </c>
      <c r="K2180" s="6" t="str">
        <f t="shared" si="206"/>
        <v>No</v>
      </c>
      <c r="L2180" s="6">
        <f t="shared" si="207"/>
        <v>1</v>
      </c>
      <c r="M2180" s="6" t="str">
        <f t="shared" si="208"/>
        <v>Normal Weight</v>
      </c>
      <c r="N2180" s="6" t="str">
        <f t="shared" si="209"/>
        <v>Normal</v>
      </c>
    </row>
    <row r="2181" spans="1:14" ht="15" customHeight="1" x14ac:dyDescent="0.3">
      <c r="A2181" t="s">
        <v>4372</v>
      </c>
      <c r="B2181">
        <v>20.6</v>
      </c>
      <c r="C2181">
        <v>5.14</v>
      </c>
      <c r="D2181" t="s">
        <v>4697</v>
      </c>
      <c r="E2181" t="s">
        <v>4697</v>
      </c>
      <c r="F2181" t="s">
        <v>4700</v>
      </c>
      <c r="G2181">
        <v>1</v>
      </c>
      <c r="H2181" t="s">
        <v>4697</v>
      </c>
      <c r="I2181" s="6" t="str">
        <f t="shared" si="204"/>
        <v>No</v>
      </c>
      <c r="J2181" s="6" t="str">
        <f t="shared" si="205"/>
        <v>No</v>
      </c>
      <c r="K2181" s="6" t="str">
        <f t="shared" si="206"/>
        <v>No</v>
      </c>
      <c r="L2181" s="6">
        <f t="shared" si="207"/>
        <v>1</v>
      </c>
      <c r="M2181" s="6" t="str">
        <f t="shared" si="208"/>
        <v>Normal Weight</v>
      </c>
      <c r="N2181" s="6" t="str">
        <f t="shared" si="209"/>
        <v>Normal</v>
      </c>
    </row>
    <row r="2182" spans="1:14" ht="15" customHeight="1" x14ac:dyDescent="0.3">
      <c r="A2182" t="s">
        <v>4374</v>
      </c>
      <c r="B2182">
        <v>18.600000000000001</v>
      </c>
      <c r="C2182">
        <v>5</v>
      </c>
      <c r="D2182" t="s">
        <v>4697</v>
      </c>
      <c r="E2182" t="s">
        <v>4697</v>
      </c>
      <c r="F2182" t="s">
        <v>4700</v>
      </c>
      <c r="G2182">
        <v>1</v>
      </c>
      <c r="H2182" t="s">
        <v>4697</v>
      </c>
      <c r="I2182" s="6" t="str">
        <f t="shared" si="204"/>
        <v>No</v>
      </c>
      <c r="J2182" s="6" t="str">
        <f t="shared" si="205"/>
        <v>No</v>
      </c>
      <c r="K2182" s="6" t="str">
        <f t="shared" si="206"/>
        <v>No</v>
      </c>
      <c r="L2182" s="6">
        <f t="shared" si="207"/>
        <v>1</v>
      </c>
      <c r="M2182" s="6" t="str">
        <f t="shared" si="208"/>
        <v>Normal Weight</v>
      </c>
      <c r="N2182" s="6" t="str">
        <f t="shared" si="209"/>
        <v>Normal</v>
      </c>
    </row>
    <row r="2183" spans="1:14" ht="15" customHeight="1" x14ac:dyDescent="0.3">
      <c r="A2183" t="s">
        <v>4376</v>
      </c>
      <c r="B2183">
        <v>17.8</v>
      </c>
      <c r="C2183">
        <v>4.55</v>
      </c>
      <c r="D2183" t="s">
        <v>4697</v>
      </c>
      <c r="E2183" t="s">
        <v>4697</v>
      </c>
      <c r="F2183" t="s">
        <v>4700</v>
      </c>
      <c r="G2183">
        <v>1</v>
      </c>
      <c r="H2183" t="s">
        <v>4697</v>
      </c>
      <c r="I2183" s="6" t="str">
        <f t="shared" si="204"/>
        <v>No</v>
      </c>
      <c r="J2183" s="6" t="str">
        <f t="shared" si="205"/>
        <v>No</v>
      </c>
      <c r="K2183" s="6" t="str">
        <f t="shared" si="206"/>
        <v>No</v>
      </c>
      <c r="L2183" s="6">
        <f t="shared" si="207"/>
        <v>1</v>
      </c>
      <c r="M2183" s="6" t="str">
        <f t="shared" si="208"/>
        <v>Underweight</v>
      </c>
      <c r="N2183" s="6" t="str">
        <f t="shared" si="209"/>
        <v>Normal</v>
      </c>
    </row>
    <row r="2184" spans="1:14" ht="15" customHeight="1" x14ac:dyDescent="0.3">
      <c r="A2184" t="s">
        <v>4378</v>
      </c>
      <c r="B2184">
        <v>35.200000000000003</v>
      </c>
      <c r="C2184">
        <v>5.97</v>
      </c>
      <c r="D2184" t="s">
        <v>4697</v>
      </c>
      <c r="E2184" t="s">
        <v>4699</v>
      </c>
      <c r="F2184" t="s">
        <v>4697</v>
      </c>
      <c r="G2184">
        <v>1</v>
      </c>
      <c r="H2184" t="s">
        <v>4697</v>
      </c>
      <c r="I2184" s="6" t="str">
        <f t="shared" si="204"/>
        <v>No</v>
      </c>
      <c r="J2184" s="6" t="str">
        <f t="shared" si="205"/>
        <v>Yes</v>
      </c>
      <c r="K2184" s="6" t="str">
        <f t="shared" si="206"/>
        <v>No</v>
      </c>
      <c r="L2184" s="6">
        <f t="shared" si="207"/>
        <v>1</v>
      </c>
      <c r="M2184" s="6" t="str">
        <f t="shared" si="208"/>
        <v>Obesity</v>
      </c>
      <c r="N2184" s="6" t="str">
        <f t="shared" si="209"/>
        <v>Prediabetic</v>
      </c>
    </row>
    <row r="2185" spans="1:14" ht="15" customHeight="1" x14ac:dyDescent="0.3">
      <c r="A2185" t="s">
        <v>4380</v>
      </c>
      <c r="B2185">
        <v>33.770000000000003</v>
      </c>
      <c r="C2185">
        <v>4.0199999999999996</v>
      </c>
      <c r="D2185" t="s">
        <v>4697</v>
      </c>
      <c r="E2185" t="s">
        <v>4699</v>
      </c>
      <c r="F2185" t="s">
        <v>4697</v>
      </c>
      <c r="G2185">
        <v>1</v>
      </c>
      <c r="H2185" t="s">
        <v>4697</v>
      </c>
      <c r="I2185" s="6" t="str">
        <f t="shared" si="204"/>
        <v>No</v>
      </c>
      <c r="J2185" s="6" t="str">
        <f t="shared" si="205"/>
        <v>Yes</v>
      </c>
      <c r="K2185" s="6" t="str">
        <f t="shared" si="206"/>
        <v>No</v>
      </c>
      <c r="L2185" s="6">
        <f t="shared" si="207"/>
        <v>1</v>
      </c>
      <c r="M2185" s="6" t="str">
        <f t="shared" si="208"/>
        <v>Obesity</v>
      </c>
      <c r="N2185" s="6" t="str">
        <f t="shared" si="209"/>
        <v>Normal</v>
      </c>
    </row>
    <row r="2186" spans="1:14" ht="15" customHeight="1" x14ac:dyDescent="0.3">
      <c r="A2186" t="s">
        <v>4382</v>
      </c>
      <c r="B2186">
        <v>30.03</v>
      </c>
      <c r="C2186">
        <v>4.04</v>
      </c>
      <c r="D2186" t="s">
        <v>4697</v>
      </c>
      <c r="E2186" t="s">
        <v>4699</v>
      </c>
      <c r="F2186" t="s">
        <v>4697</v>
      </c>
      <c r="G2186">
        <v>1</v>
      </c>
      <c r="H2186" t="s">
        <v>4697</v>
      </c>
      <c r="I2186" s="6" t="str">
        <f t="shared" si="204"/>
        <v>No</v>
      </c>
      <c r="J2186" s="6" t="str">
        <f t="shared" si="205"/>
        <v>Yes</v>
      </c>
      <c r="K2186" s="6" t="str">
        <f t="shared" si="206"/>
        <v>No</v>
      </c>
      <c r="L2186" s="6">
        <f t="shared" si="207"/>
        <v>1</v>
      </c>
      <c r="M2186" s="6" t="str">
        <f t="shared" si="208"/>
        <v>Obesity</v>
      </c>
      <c r="N2186" s="6" t="str">
        <f t="shared" si="209"/>
        <v>Normal</v>
      </c>
    </row>
    <row r="2187" spans="1:14" ht="15" customHeight="1" x14ac:dyDescent="0.3">
      <c r="A2187" t="s">
        <v>4384</v>
      </c>
      <c r="B2187">
        <v>29.37</v>
      </c>
      <c r="C2187">
        <v>5.54</v>
      </c>
      <c r="D2187" t="s">
        <v>4697</v>
      </c>
      <c r="E2187" t="s">
        <v>4699</v>
      </c>
      <c r="F2187" t="s">
        <v>4697</v>
      </c>
      <c r="G2187">
        <v>1</v>
      </c>
      <c r="H2187" t="s">
        <v>4697</v>
      </c>
      <c r="I2187" s="6" t="str">
        <f t="shared" si="204"/>
        <v>No</v>
      </c>
      <c r="J2187" s="6" t="str">
        <f t="shared" si="205"/>
        <v>Yes</v>
      </c>
      <c r="K2187" s="6" t="str">
        <f t="shared" si="206"/>
        <v>No</v>
      </c>
      <c r="L2187" s="6">
        <f t="shared" si="207"/>
        <v>1</v>
      </c>
      <c r="M2187" s="6" t="str">
        <f t="shared" si="208"/>
        <v>Overweight</v>
      </c>
      <c r="N2187" s="6" t="str">
        <f t="shared" si="209"/>
        <v>Normal</v>
      </c>
    </row>
    <row r="2188" spans="1:14" ht="15" customHeight="1" x14ac:dyDescent="0.3">
      <c r="A2188" t="s">
        <v>4386</v>
      </c>
      <c r="B2188">
        <v>28.5</v>
      </c>
      <c r="C2188">
        <v>4.03</v>
      </c>
      <c r="D2188" t="s">
        <v>4697</v>
      </c>
      <c r="E2188" t="s">
        <v>4699</v>
      </c>
      <c r="F2188" t="s">
        <v>4697</v>
      </c>
      <c r="G2188">
        <v>1</v>
      </c>
      <c r="H2188" t="s">
        <v>4697</v>
      </c>
      <c r="I2188" s="6" t="str">
        <f t="shared" si="204"/>
        <v>No</v>
      </c>
      <c r="J2188" s="6" t="str">
        <f t="shared" si="205"/>
        <v>Yes</v>
      </c>
      <c r="K2188" s="6" t="str">
        <f t="shared" si="206"/>
        <v>No</v>
      </c>
      <c r="L2188" s="6">
        <f t="shared" si="207"/>
        <v>1</v>
      </c>
      <c r="M2188" s="6" t="str">
        <f t="shared" si="208"/>
        <v>Overweight</v>
      </c>
      <c r="N2188" s="6" t="str">
        <f t="shared" si="209"/>
        <v>Normal</v>
      </c>
    </row>
    <row r="2189" spans="1:14" ht="15" customHeight="1" x14ac:dyDescent="0.3">
      <c r="A2189" t="s">
        <v>4388</v>
      </c>
      <c r="B2189">
        <v>23.32</v>
      </c>
      <c r="C2189">
        <v>5.62</v>
      </c>
      <c r="D2189" t="s">
        <v>4697</v>
      </c>
      <c r="E2189" t="s">
        <v>4699</v>
      </c>
      <c r="F2189" t="s">
        <v>4697</v>
      </c>
      <c r="G2189">
        <v>1</v>
      </c>
      <c r="H2189" t="s">
        <v>4697</v>
      </c>
      <c r="I2189" s="6" t="str">
        <f t="shared" si="204"/>
        <v>No</v>
      </c>
      <c r="J2189" s="6" t="str">
        <f t="shared" si="205"/>
        <v>Yes</v>
      </c>
      <c r="K2189" s="6" t="str">
        <f t="shared" si="206"/>
        <v>No</v>
      </c>
      <c r="L2189" s="6">
        <f t="shared" si="207"/>
        <v>1</v>
      </c>
      <c r="M2189" s="6" t="str">
        <f t="shared" si="208"/>
        <v>Normal Weight</v>
      </c>
      <c r="N2189" s="6" t="str">
        <f t="shared" si="209"/>
        <v>Normal</v>
      </c>
    </row>
    <row r="2190" spans="1:14" ht="15" customHeight="1" x14ac:dyDescent="0.3">
      <c r="A2190" t="s">
        <v>4390</v>
      </c>
      <c r="B2190">
        <v>26.125</v>
      </c>
      <c r="C2190">
        <v>5.27</v>
      </c>
      <c r="D2190" t="s">
        <v>4697</v>
      </c>
      <c r="E2190" t="s">
        <v>4699</v>
      </c>
      <c r="F2190" t="s">
        <v>4697</v>
      </c>
      <c r="G2190">
        <v>1</v>
      </c>
      <c r="H2190" t="s">
        <v>4697</v>
      </c>
      <c r="I2190" s="6" t="str">
        <f t="shared" si="204"/>
        <v>No</v>
      </c>
      <c r="J2190" s="6" t="str">
        <f t="shared" si="205"/>
        <v>Yes</v>
      </c>
      <c r="K2190" s="6" t="str">
        <f t="shared" si="206"/>
        <v>No</v>
      </c>
      <c r="L2190" s="6">
        <f t="shared" si="207"/>
        <v>1</v>
      </c>
      <c r="M2190" s="6" t="str">
        <f t="shared" si="208"/>
        <v>Overweight</v>
      </c>
      <c r="N2190" s="6" t="str">
        <f t="shared" si="209"/>
        <v>Normal</v>
      </c>
    </row>
    <row r="2191" spans="1:14" ht="15" customHeight="1" x14ac:dyDescent="0.3">
      <c r="A2191" t="s">
        <v>4392</v>
      </c>
      <c r="B2191">
        <v>25.46</v>
      </c>
      <c r="C2191">
        <v>5.18</v>
      </c>
      <c r="D2191" t="s">
        <v>4697</v>
      </c>
      <c r="E2191" t="s">
        <v>4699</v>
      </c>
      <c r="F2191" t="s">
        <v>4697</v>
      </c>
      <c r="G2191">
        <v>1</v>
      </c>
      <c r="H2191" t="s">
        <v>4697</v>
      </c>
      <c r="I2191" s="6" t="str">
        <f t="shared" si="204"/>
        <v>No</v>
      </c>
      <c r="J2191" s="6" t="str">
        <f t="shared" si="205"/>
        <v>Yes</v>
      </c>
      <c r="K2191" s="6" t="str">
        <f t="shared" si="206"/>
        <v>No</v>
      </c>
      <c r="L2191" s="6">
        <f t="shared" si="207"/>
        <v>1</v>
      </c>
      <c r="M2191" s="6" t="str">
        <f t="shared" si="208"/>
        <v>Overweight</v>
      </c>
      <c r="N2191" s="6" t="str">
        <f t="shared" si="209"/>
        <v>Normal</v>
      </c>
    </row>
    <row r="2192" spans="1:14" ht="15" customHeight="1" x14ac:dyDescent="0.3">
      <c r="A2192" t="s">
        <v>4394</v>
      </c>
      <c r="B2192">
        <v>23.75</v>
      </c>
      <c r="C2192">
        <v>5.27</v>
      </c>
      <c r="D2192" t="s">
        <v>4697</v>
      </c>
      <c r="E2192" t="s">
        <v>4699</v>
      </c>
      <c r="F2192" t="s">
        <v>4697</v>
      </c>
      <c r="G2192">
        <v>1</v>
      </c>
      <c r="H2192" t="s">
        <v>4697</v>
      </c>
      <c r="I2192" s="6" t="str">
        <f t="shared" si="204"/>
        <v>No</v>
      </c>
      <c r="J2192" s="6" t="str">
        <f t="shared" si="205"/>
        <v>Yes</v>
      </c>
      <c r="K2192" s="6" t="str">
        <f t="shared" si="206"/>
        <v>No</v>
      </c>
      <c r="L2192" s="6">
        <f t="shared" si="207"/>
        <v>1</v>
      </c>
      <c r="M2192" s="6" t="str">
        <f t="shared" si="208"/>
        <v>Normal Weight</v>
      </c>
      <c r="N2192" s="6" t="str">
        <f t="shared" si="209"/>
        <v>Normal</v>
      </c>
    </row>
    <row r="2193" spans="1:14" ht="15" customHeight="1" x14ac:dyDescent="0.3">
      <c r="A2193" t="s">
        <v>4396</v>
      </c>
      <c r="B2193">
        <v>23.085000000000001</v>
      </c>
      <c r="C2193">
        <v>5.62</v>
      </c>
      <c r="D2193" t="s">
        <v>4697</v>
      </c>
      <c r="E2193" t="s">
        <v>4699</v>
      </c>
      <c r="F2193" t="s">
        <v>4697</v>
      </c>
      <c r="G2193">
        <v>1</v>
      </c>
      <c r="H2193" t="s">
        <v>4697</v>
      </c>
      <c r="I2193" s="6" t="str">
        <f t="shared" si="204"/>
        <v>No</v>
      </c>
      <c r="J2193" s="6" t="str">
        <f t="shared" si="205"/>
        <v>Yes</v>
      </c>
      <c r="K2193" s="6" t="str">
        <f t="shared" si="206"/>
        <v>No</v>
      </c>
      <c r="L2193" s="6">
        <f t="shared" si="207"/>
        <v>1</v>
      </c>
      <c r="M2193" s="6" t="str">
        <f t="shared" si="208"/>
        <v>Normal Weight</v>
      </c>
      <c r="N2193" s="6" t="str">
        <f t="shared" si="209"/>
        <v>Normal</v>
      </c>
    </row>
    <row r="2194" spans="1:14" ht="15" customHeight="1" x14ac:dyDescent="0.3">
      <c r="A2194" t="s">
        <v>4398</v>
      </c>
      <c r="B2194">
        <v>22.99</v>
      </c>
      <c r="C2194">
        <v>5.0599999999999996</v>
      </c>
      <c r="D2194" t="s">
        <v>4697</v>
      </c>
      <c r="E2194" t="s">
        <v>4699</v>
      </c>
      <c r="F2194" t="s">
        <v>4697</v>
      </c>
      <c r="G2194">
        <v>1</v>
      </c>
      <c r="H2194" t="s">
        <v>4697</v>
      </c>
      <c r="I2194" s="6" t="str">
        <f t="shared" si="204"/>
        <v>No</v>
      </c>
      <c r="J2194" s="6" t="str">
        <f t="shared" si="205"/>
        <v>Yes</v>
      </c>
      <c r="K2194" s="6" t="str">
        <f t="shared" si="206"/>
        <v>No</v>
      </c>
      <c r="L2194" s="6">
        <f t="shared" si="207"/>
        <v>1</v>
      </c>
      <c r="M2194" s="6" t="str">
        <f t="shared" si="208"/>
        <v>Normal Weight</v>
      </c>
      <c r="N2194" s="6" t="str">
        <f t="shared" si="209"/>
        <v>Normal</v>
      </c>
    </row>
    <row r="2195" spans="1:14" ht="15" customHeight="1" x14ac:dyDescent="0.3">
      <c r="A2195" t="s">
        <v>4400</v>
      </c>
      <c r="B2195">
        <v>21.47</v>
      </c>
      <c r="C2195">
        <v>4.6900000000000004</v>
      </c>
      <c r="D2195" t="s">
        <v>4697</v>
      </c>
      <c r="E2195" t="s">
        <v>4699</v>
      </c>
      <c r="F2195" t="s">
        <v>4697</v>
      </c>
      <c r="G2195">
        <v>1</v>
      </c>
      <c r="H2195" t="s">
        <v>4697</v>
      </c>
      <c r="I2195" s="6" t="str">
        <f t="shared" si="204"/>
        <v>No</v>
      </c>
      <c r="J2195" s="6" t="str">
        <f t="shared" si="205"/>
        <v>Yes</v>
      </c>
      <c r="K2195" s="6" t="str">
        <f t="shared" si="206"/>
        <v>No</v>
      </c>
      <c r="L2195" s="6">
        <f t="shared" si="207"/>
        <v>1</v>
      </c>
      <c r="M2195" s="6" t="str">
        <f t="shared" si="208"/>
        <v>Normal Weight</v>
      </c>
      <c r="N2195" s="6" t="str">
        <f t="shared" si="209"/>
        <v>Normal</v>
      </c>
    </row>
    <row r="2196" spans="1:14" ht="15" customHeight="1" x14ac:dyDescent="0.3">
      <c r="A2196" t="s">
        <v>4402</v>
      </c>
      <c r="B2196">
        <v>15.96</v>
      </c>
      <c r="C2196">
        <v>5.44</v>
      </c>
      <c r="D2196" t="s">
        <v>4697</v>
      </c>
      <c r="E2196" t="s">
        <v>4699</v>
      </c>
      <c r="F2196" t="s">
        <v>4697</v>
      </c>
      <c r="G2196">
        <v>1</v>
      </c>
      <c r="H2196" t="s">
        <v>4697</v>
      </c>
      <c r="I2196" s="6" t="str">
        <f t="shared" si="204"/>
        <v>No</v>
      </c>
      <c r="J2196" s="6" t="str">
        <f t="shared" si="205"/>
        <v>Yes</v>
      </c>
      <c r="K2196" s="6" t="str">
        <f t="shared" si="206"/>
        <v>No</v>
      </c>
      <c r="L2196" s="6">
        <f t="shared" si="207"/>
        <v>1</v>
      </c>
      <c r="M2196" s="6" t="str">
        <f t="shared" si="208"/>
        <v>Underweight</v>
      </c>
      <c r="N2196" s="6" t="str">
        <f t="shared" si="209"/>
        <v>Normal</v>
      </c>
    </row>
    <row r="2197" spans="1:14" ht="15" customHeight="1" x14ac:dyDescent="0.3">
      <c r="A2197" t="s">
        <v>4404</v>
      </c>
      <c r="B2197">
        <v>39.5</v>
      </c>
      <c r="C2197">
        <v>5.05</v>
      </c>
      <c r="D2197" t="s">
        <v>4697</v>
      </c>
      <c r="E2197" t="s">
        <v>4699</v>
      </c>
      <c r="F2197" t="s">
        <v>4697</v>
      </c>
      <c r="G2197">
        <v>1</v>
      </c>
      <c r="H2197" t="s">
        <v>4697</v>
      </c>
      <c r="I2197" s="6" t="str">
        <f t="shared" si="204"/>
        <v>No</v>
      </c>
      <c r="J2197" s="6" t="str">
        <f t="shared" si="205"/>
        <v>Yes</v>
      </c>
      <c r="K2197" s="6" t="str">
        <f t="shared" si="206"/>
        <v>No</v>
      </c>
      <c r="L2197" s="6">
        <f t="shared" si="207"/>
        <v>1</v>
      </c>
      <c r="M2197" s="6" t="str">
        <f t="shared" si="208"/>
        <v>Obesity</v>
      </c>
      <c r="N2197" s="6" t="str">
        <f t="shared" si="209"/>
        <v>Normal</v>
      </c>
    </row>
    <row r="2198" spans="1:14" ht="15" customHeight="1" x14ac:dyDescent="0.3">
      <c r="A2198" t="s">
        <v>4406</v>
      </c>
      <c r="B2198">
        <v>33.770000000000003</v>
      </c>
      <c r="C2198">
        <v>6</v>
      </c>
      <c r="D2198" t="s">
        <v>4697</v>
      </c>
      <c r="E2198" t="s">
        <v>4699</v>
      </c>
      <c r="F2198" t="s">
        <v>4697</v>
      </c>
      <c r="G2198">
        <v>1</v>
      </c>
      <c r="H2198" t="s">
        <v>4697</v>
      </c>
      <c r="I2198" s="6" t="str">
        <f t="shared" si="204"/>
        <v>No</v>
      </c>
      <c r="J2198" s="6" t="str">
        <f t="shared" si="205"/>
        <v>Yes</v>
      </c>
      <c r="K2198" s="6" t="str">
        <f t="shared" si="206"/>
        <v>No</v>
      </c>
      <c r="L2198" s="6">
        <f t="shared" si="207"/>
        <v>1</v>
      </c>
      <c r="M2198" s="6" t="str">
        <f t="shared" si="208"/>
        <v>Obesity</v>
      </c>
      <c r="N2198" s="6" t="str">
        <f t="shared" si="209"/>
        <v>Prediabetic</v>
      </c>
    </row>
    <row r="2199" spans="1:14" ht="15" customHeight="1" x14ac:dyDescent="0.3">
      <c r="A2199" t="s">
        <v>4408</v>
      </c>
      <c r="B2199">
        <v>26.84</v>
      </c>
      <c r="C2199">
        <v>5.99</v>
      </c>
      <c r="D2199" t="s">
        <v>4699</v>
      </c>
      <c r="E2199" t="s">
        <v>4699</v>
      </c>
      <c r="F2199" t="s">
        <v>4697</v>
      </c>
      <c r="G2199">
        <v>1</v>
      </c>
      <c r="H2199" t="s">
        <v>4697</v>
      </c>
      <c r="I2199" s="6" t="str">
        <f t="shared" si="204"/>
        <v>Yes</v>
      </c>
      <c r="J2199" s="6" t="str">
        <f t="shared" si="205"/>
        <v>Yes</v>
      </c>
      <c r="K2199" s="6" t="str">
        <f t="shared" si="206"/>
        <v>No</v>
      </c>
      <c r="L2199" s="6">
        <f t="shared" si="207"/>
        <v>1</v>
      </c>
      <c r="M2199" s="6" t="str">
        <f t="shared" si="208"/>
        <v>Overweight</v>
      </c>
      <c r="N2199" s="6" t="str">
        <f t="shared" si="209"/>
        <v>Prediabetic</v>
      </c>
    </row>
    <row r="2200" spans="1:14" ht="15" customHeight="1" x14ac:dyDescent="0.3">
      <c r="A2200" t="s">
        <v>4410</v>
      </c>
      <c r="B2200">
        <v>35.53</v>
      </c>
      <c r="C2200">
        <v>4.3600000000000003</v>
      </c>
      <c r="D2200" t="s">
        <v>4697</v>
      </c>
      <c r="E2200" t="s">
        <v>4697</v>
      </c>
      <c r="F2200" t="s">
        <v>4700</v>
      </c>
      <c r="G2200">
        <v>1</v>
      </c>
      <c r="H2200" t="s">
        <v>4697</v>
      </c>
      <c r="I2200" s="6" t="str">
        <f t="shared" si="204"/>
        <v>No</v>
      </c>
      <c r="J2200" s="6" t="str">
        <f t="shared" si="205"/>
        <v>No</v>
      </c>
      <c r="K2200" s="6" t="str">
        <f t="shared" si="206"/>
        <v>No</v>
      </c>
      <c r="L2200" s="6">
        <f t="shared" si="207"/>
        <v>1</v>
      </c>
      <c r="M2200" s="6" t="str">
        <f t="shared" si="208"/>
        <v>Obesity</v>
      </c>
      <c r="N2200" s="6" t="str">
        <f t="shared" si="209"/>
        <v>Normal</v>
      </c>
    </row>
    <row r="2201" spans="1:14" ht="15" customHeight="1" x14ac:dyDescent="0.3">
      <c r="A2201" t="s">
        <v>4412</v>
      </c>
      <c r="B2201">
        <v>30.59</v>
      </c>
      <c r="C2201">
        <v>4.41</v>
      </c>
      <c r="D2201" t="s">
        <v>4697</v>
      </c>
      <c r="E2201" t="s">
        <v>4697</v>
      </c>
      <c r="F2201" t="s">
        <v>4700</v>
      </c>
      <c r="G2201">
        <v>1</v>
      </c>
      <c r="H2201" t="s">
        <v>4697</v>
      </c>
      <c r="I2201" s="6" t="str">
        <f t="shared" si="204"/>
        <v>No</v>
      </c>
      <c r="J2201" s="6" t="str">
        <f t="shared" si="205"/>
        <v>No</v>
      </c>
      <c r="K2201" s="6" t="str">
        <f t="shared" si="206"/>
        <v>No</v>
      </c>
      <c r="L2201" s="6">
        <f t="shared" si="207"/>
        <v>1</v>
      </c>
      <c r="M2201" s="6" t="str">
        <f t="shared" si="208"/>
        <v>Obesity</v>
      </c>
      <c r="N2201" s="6" t="str">
        <f t="shared" si="209"/>
        <v>Normal</v>
      </c>
    </row>
    <row r="2202" spans="1:14" ht="15" customHeight="1" x14ac:dyDescent="0.3">
      <c r="A2202" t="s">
        <v>4414</v>
      </c>
      <c r="B2202">
        <v>30.59</v>
      </c>
      <c r="C2202">
        <v>4.17</v>
      </c>
      <c r="D2202" t="s">
        <v>4697</v>
      </c>
      <c r="E2202" t="s">
        <v>4697</v>
      </c>
      <c r="F2202" t="s">
        <v>4700</v>
      </c>
      <c r="G2202">
        <v>1</v>
      </c>
      <c r="H2202" t="s">
        <v>4697</v>
      </c>
      <c r="I2202" s="6" t="str">
        <f t="shared" si="204"/>
        <v>No</v>
      </c>
      <c r="J2202" s="6" t="str">
        <f t="shared" si="205"/>
        <v>No</v>
      </c>
      <c r="K2202" s="6" t="str">
        <f t="shared" si="206"/>
        <v>No</v>
      </c>
      <c r="L2202" s="6">
        <f t="shared" si="207"/>
        <v>1</v>
      </c>
      <c r="M2202" s="6" t="str">
        <f t="shared" si="208"/>
        <v>Obesity</v>
      </c>
      <c r="N2202" s="6" t="str">
        <f t="shared" si="209"/>
        <v>Normal</v>
      </c>
    </row>
    <row r="2203" spans="1:14" ht="15" customHeight="1" x14ac:dyDescent="0.3">
      <c r="A2203" t="s">
        <v>4416</v>
      </c>
      <c r="B2203">
        <v>27.835000000000001</v>
      </c>
      <c r="C2203">
        <v>4.4400000000000004</v>
      </c>
      <c r="D2203" t="s">
        <v>4697</v>
      </c>
      <c r="E2203" t="s">
        <v>4697</v>
      </c>
      <c r="F2203" t="s">
        <v>4700</v>
      </c>
      <c r="G2203">
        <v>1</v>
      </c>
      <c r="H2203" t="s">
        <v>4697</v>
      </c>
      <c r="I2203" s="6" t="str">
        <f t="shared" si="204"/>
        <v>No</v>
      </c>
      <c r="J2203" s="6" t="str">
        <f t="shared" si="205"/>
        <v>No</v>
      </c>
      <c r="K2203" s="6" t="str">
        <f t="shared" si="206"/>
        <v>No</v>
      </c>
      <c r="L2203" s="6">
        <f t="shared" si="207"/>
        <v>1</v>
      </c>
      <c r="M2203" s="6" t="str">
        <f t="shared" si="208"/>
        <v>Overweight</v>
      </c>
      <c r="N2203" s="6" t="str">
        <f t="shared" si="209"/>
        <v>Normal</v>
      </c>
    </row>
    <row r="2204" spans="1:14" ht="15" customHeight="1" x14ac:dyDescent="0.3">
      <c r="A2204" t="s">
        <v>4418</v>
      </c>
      <c r="B2204">
        <v>40.26</v>
      </c>
      <c r="C2204">
        <v>5.52</v>
      </c>
      <c r="D2204" t="s">
        <v>4697</v>
      </c>
      <c r="E2204" t="s">
        <v>4699</v>
      </c>
      <c r="F2204" t="s">
        <v>4697</v>
      </c>
      <c r="G2204">
        <v>1</v>
      </c>
      <c r="H2204" t="s">
        <v>4697</v>
      </c>
      <c r="I2204" s="6" t="str">
        <f t="shared" si="204"/>
        <v>No</v>
      </c>
      <c r="J2204" s="6" t="str">
        <f t="shared" si="205"/>
        <v>Yes</v>
      </c>
      <c r="K2204" s="6" t="str">
        <f t="shared" si="206"/>
        <v>No</v>
      </c>
      <c r="L2204" s="6">
        <f t="shared" si="207"/>
        <v>1</v>
      </c>
      <c r="M2204" s="6" t="str">
        <f t="shared" si="208"/>
        <v>Obesity</v>
      </c>
      <c r="N2204" s="6" t="str">
        <f t="shared" si="209"/>
        <v>Normal</v>
      </c>
    </row>
    <row r="2205" spans="1:14" ht="15" customHeight="1" x14ac:dyDescent="0.3">
      <c r="A2205" t="s">
        <v>4420</v>
      </c>
      <c r="B2205">
        <v>39.82</v>
      </c>
      <c r="C2205">
        <v>6.01</v>
      </c>
      <c r="D2205" t="s">
        <v>4697</v>
      </c>
      <c r="E2205" t="s">
        <v>4699</v>
      </c>
      <c r="F2205" t="s">
        <v>4697</v>
      </c>
      <c r="G2205">
        <v>1</v>
      </c>
      <c r="H2205" t="s">
        <v>4697</v>
      </c>
      <c r="I2205" s="6" t="str">
        <f t="shared" si="204"/>
        <v>No</v>
      </c>
      <c r="J2205" s="6" t="str">
        <f t="shared" si="205"/>
        <v>Yes</v>
      </c>
      <c r="K2205" s="6" t="str">
        <f t="shared" si="206"/>
        <v>No</v>
      </c>
      <c r="L2205" s="6">
        <f t="shared" si="207"/>
        <v>1</v>
      </c>
      <c r="M2205" s="6" t="str">
        <f t="shared" si="208"/>
        <v>Obesity</v>
      </c>
      <c r="N2205" s="6" t="str">
        <f t="shared" si="209"/>
        <v>Prediabetic</v>
      </c>
    </row>
    <row r="2206" spans="1:14" ht="15" customHeight="1" x14ac:dyDescent="0.3">
      <c r="A2206" t="s">
        <v>4422</v>
      </c>
      <c r="B2206">
        <v>39.159999999999997</v>
      </c>
      <c r="C2206">
        <v>5.81</v>
      </c>
      <c r="D2206" t="s">
        <v>4697</v>
      </c>
      <c r="E2206" t="s">
        <v>4699</v>
      </c>
      <c r="F2206" t="s">
        <v>4697</v>
      </c>
      <c r="G2206">
        <v>1</v>
      </c>
      <c r="H2206" t="s">
        <v>4697</v>
      </c>
      <c r="I2206" s="6" t="str">
        <f t="shared" si="204"/>
        <v>No</v>
      </c>
      <c r="J2206" s="6" t="str">
        <f t="shared" si="205"/>
        <v>Yes</v>
      </c>
      <c r="K2206" s="6" t="str">
        <f t="shared" si="206"/>
        <v>No</v>
      </c>
      <c r="L2206" s="6">
        <f t="shared" si="207"/>
        <v>1</v>
      </c>
      <c r="M2206" s="6" t="str">
        <f t="shared" si="208"/>
        <v>Obesity</v>
      </c>
      <c r="N2206" s="6" t="str">
        <f t="shared" si="209"/>
        <v>Prediabetic</v>
      </c>
    </row>
    <row r="2207" spans="1:14" ht="15" customHeight="1" x14ac:dyDescent="0.3">
      <c r="A2207" t="s">
        <v>4424</v>
      </c>
      <c r="B2207">
        <v>25.555</v>
      </c>
      <c r="C2207">
        <v>4.37</v>
      </c>
      <c r="D2207" t="s">
        <v>4697</v>
      </c>
      <c r="E2207" t="s">
        <v>4697</v>
      </c>
      <c r="F2207" t="s">
        <v>4700</v>
      </c>
      <c r="G2207">
        <v>1</v>
      </c>
      <c r="H2207" t="s">
        <v>4697</v>
      </c>
      <c r="I2207" s="6" t="str">
        <f t="shared" si="204"/>
        <v>No</v>
      </c>
      <c r="J2207" s="6" t="str">
        <f t="shared" si="205"/>
        <v>No</v>
      </c>
      <c r="K2207" s="6" t="str">
        <f t="shared" si="206"/>
        <v>No</v>
      </c>
      <c r="L2207" s="6">
        <f t="shared" si="207"/>
        <v>1</v>
      </c>
      <c r="M2207" s="6" t="str">
        <f t="shared" si="208"/>
        <v>Overweight</v>
      </c>
      <c r="N2207" s="6" t="str">
        <f t="shared" si="209"/>
        <v>Normal</v>
      </c>
    </row>
    <row r="2208" spans="1:14" ht="15" customHeight="1" x14ac:dyDescent="0.3">
      <c r="A2208" t="s">
        <v>4426</v>
      </c>
      <c r="B2208">
        <v>25.175000000000001</v>
      </c>
      <c r="C2208">
        <v>5.74</v>
      </c>
      <c r="D2208" t="s">
        <v>4697</v>
      </c>
      <c r="E2208" t="s">
        <v>4697</v>
      </c>
      <c r="F2208" t="s">
        <v>4700</v>
      </c>
      <c r="G2208">
        <v>1</v>
      </c>
      <c r="H2208" t="s">
        <v>4697</v>
      </c>
      <c r="I2208" s="6" t="str">
        <f t="shared" si="204"/>
        <v>No</v>
      </c>
      <c r="J2208" s="6" t="str">
        <f t="shared" si="205"/>
        <v>No</v>
      </c>
      <c r="K2208" s="6" t="str">
        <f t="shared" si="206"/>
        <v>No</v>
      </c>
      <c r="L2208" s="6">
        <f t="shared" si="207"/>
        <v>1</v>
      </c>
      <c r="M2208" s="6" t="str">
        <f t="shared" si="208"/>
        <v>Overweight</v>
      </c>
      <c r="N2208" s="6" t="str">
        <f t="shared" si="209"/>
        <v>Prediabetic</v>
      </c>
    </row>
    <row r="2209" spans="1:14" ht="15" customHeight="1" x14ac:dyDescent="0.3">
      <c r="A2209" t="s">
        <v>4428</v>
      </c>
      <c r="B2209">
        <v>38.28</v>
      </c>
      <c r="C2209">
        <v>5.39</v>
      </c>
      <c r="D2209" t="s">
        <v>4697</v>
      </c>
      <c r="E2209" t="s">
        <v>4699</v>
      </c>
      <c r="F2209" t="s">
        <v>4697</v>
      </c>
      <c r="G2209">
        <v>1</v>
      </c>
      <c r="H2209" t="s">
        <v>4697</v>
      </c>
      <c r="I2209" s="6" t="str">
        <f t="shared" si="204"/>
        <v>No</v>
      </c>
      <c r="J2209" s="6" t="str">
        <f t="shared" si="205"/>
        <v>Yes</v>
      </c>
      <c r="K2209" s="6" t="str">
        <f t="shared" si="206"/>
        <v>No</v>
      </c>
      <c r="L2209" s="6">
        <f t="shared" si="207"/>
        <v>1</v>
      </c>
      <c r="M2209" s="6" t="str">
        <f t="shared" si="208"/>
        <v>Obesity</v>
      </c>
      <c r="N2209" s="6" t="str">
        <f t="shared" si="209"/>
        <v>Normal</v>
      </c>
    </row>
    <row r="2210" spans="1:14" ht="15" customHeight="1" x14ac:dyDescent="0.3">
      <c r="A2210" t="s">
        <v>4430</v>
      </c>
      <c r="B2210">
        <v>38.17</v>
      </c>
      <c r="C2210">
        <v>4.07</v>
      </c>
      <c r="D2210" t="s">
        <v>4697</v>
      </c>
      <c r="E2210" t="s">
        <v>4699</v>
      </c>
      <c r="F2210" t="s">
        <v>4697</v>
      </c>
      <c r="G2210">
        <v>1</v>
      </c>
      <c r="H2210" t="s">
        <v>4697</v>
      </c>
      <c r="I2210" s="6" t="str">
        <f t="shared" si="204"/>
        <v>No</v>
      </c>
      <c r="J2210" s="6" t="str">
        <f t="shared" si="205"/>
        <v>Yes</v>
      </c>
      <c r="K2210" s="6" t="str">
        <f t="shared" si="206"/>
        <v>No</v>
      </c>
      <c r="L2210" s="6">
        <f t="shared" si="207"/>
        <v>1</v>
      </c>
      <c r="M2210" s="6" t="str">
        <f t="shared" si="208"/>
        <v>Obesity</v>
      </c>
      <c r="N2210" s="6" t="str">
        <f t="shared" si="209"/>
        <v>Normal</v>
      </c>
    </row>
    <row r="2211" spans="1:14" ht="15" customHeight="1" x14ac:dyDescent="0.3">
      <c r="A2211" t="s">
        <v>4432</v>
      </c>
      <c r="B2211">
        <v>36.85</v>
      </c>
      <c r="C2211">
        <v>5.49</v>
      </c>
      <c r="D2211" t="s">
        <v>4697</v>
      </c>
      <c r="E2211" t="s">
        <v>4699</v>
      </c>
      <c r="F2211" t="s">
        <v>4697</v>
      </c>
      <c r="G2211">
        <v>1</v>
      </c>
      <c r="H2211" t="s">
        <v>4697</v>
      </c>
      <c r="I2211" s="6" t="str">
        <f t="shared" si="204"/>
        <v>No</v>
      </c>
      <c r="J2211" s="6" t="str">
        <f t="shared" si="205"/>
        <v>Yes</v>
      </c>
      <c r="K2211" s="6" t="str">
        <f t="shared" si="206"/>
        <v>No</v>
      </c>
      <c r="L2211" s="6">
        <f t="shared" si="207"/>
        <v>1</v>
      </c>
      <c r="M2211" s="6" t="str">
        <f t="shared" si="208"/>
        <v>Obesity</v>
      </c>
      <c r="N2211" s="6" t="str">
        <f t="shared" si="209"/>
        <v>Normal</v>
      </c>
    </row>
    <row r="2212" spans="1:14" ht="15" customHeight="1" x14ac:dyDescent="0.3">
      <c r="A2212" t="s">
        <v>4434</v>
      </c>
      <c r="B2212">
        <v>22.61</v>
      </c>
      <c r="C2212">
        <v>5.68</v>
      </c>
      <c r="D2212" t="s">
        <v>4697</v>
      </c>
      <c r="E2212" t="s">
        <v>4697</v>
      </c>
      <c r="F2212" t="s">
        <v>4700</v>
      </c>
      <c r="G2212">
        <v>1</v>
      </c>
      <c r="H2212" t="s">
        <v>4697</v>
      </c>
      <c r="I2212" s="6" t="str">
        <f t="shared" si="204"/>
        <v>No</v>
      </c>
      <c r="J2212" s="6" t="str">
        <f t="shared" si="205"/>
        <v>No</v>
      </c>
      <c r="K2212" s="6" t="str">
        <f t="shared" si="206"/>
        <v>No</v>
      </c>
      <c r="L2212" s="6">
        <f t="shared" si="207"/>
        <v>1</v>
      </c>
      <c r="M2212" s="6" t="str">
        <f t="shared" si="208"/>
        <v>Normal Weight</v>
      </c>
      <c r="N2212" s="6" t="str">
        <f t="shared" si="209"/>
        <v>Normal</v>
      </c>
    </row>
    <row r="2213" spans="1:14" ht="15" customHeight="1" x14ac:dyDescent="0.3">
      <c r="A2213" t="s">
        <v>4436</v>
      </c>
      <c r="B2213">
        <v>21.754999999999999</v>
      </c>
      <c r="C2213">
        <v>6.09</v>
      </c>
      <c r="D2213" t="s">
        <v>4697</v>
      </c>
      <c r="E2213" t="s">
        <v>4697</v>
      </c>
      <c r="F2213" t="s">
        <v>4700</v>
      </c>
      <c r="G2213">
        <v>1</v>
      </c>
      <c r="H2213" t="s">
        <v>4697</v>
      </c>
      <c r="I2213" s="6" t="str">
        <f t="shared" si="204"/>
        <v>No</v>
      </c>
      <c r="J2213" s="6" t="str">
        <f t="shared" si="205"/>
        <v>No</v>
      </c>
      <c r="K2213" s="6" t="str">
        <f t="shared" si="206"/>
        <v>No</v>
      </c>
      <c r="L2213" s="6">
        <f t="shared" si="207"/>
        <v>1</v>
      </c>
      <c r="M2213" s="6" t="str">
        <f t="shared" si="208"/>
        <v>Normal Weight</v>
      </c>
      <c r="N2213" s="6" t="str">
        <f t="shared" si="209"/>
        <v>Prediabetic</v>
      </c>
    </row>
    <row r="2214" spans="1:14" ht="15" customHeight="1" x14ac:dyDescent="0.3">
      <c r="A2214" t="s">
        <v>4438</v>
      </c>
      <c r="B2214">
        <v>20.425000000000001</v>
      </c>
      <c r="C2214">
        <v>5.53</v>
      </c>
      <c r="D2214" t="s">
        <v>4697</v>
      </c>
      <c r="E2214" t="s">
        <v>4697</v>
      </c>
      <c r="F2214" t="s">
        <v>4700</v>
      </c>
      <c r="G2214">
        <v>1</v>
      </c>
      <c r="H2214" t="s">
        <v>4697</v>
      </c>
      <c r="I2214" s="6" t="str">
        <f t="shared" si="204"/>
        <v>No</v>
      </c>
      <c r="J2214" s="6" t="str">
        <f t="shared" si="205"/>
        <v>No</v>
      </c>
      <c r="K2214" s="6" t="str">
        <f t="shared" si="206"/>
        <v>No</v>
      </c>
      <c r="L2214" s="6">
        <f t="shared" si="207"/>
        <v>1</v>
      </c>
      <c r="M2214" s="6" t="str">
        <f t="shared" si="208"/>
        <v>Normal Weight</v>
      </c>
      <c r="N2214" s="6" t="str">
        <f t="shared" si="209"/>
        <v>Normal</v>
      </c>
    </row>
    <row r="2215" spans="1:14" ht="15" customHeight="1" x14ac:dyDescent="0.3">
      <c r="A2215" t="s">
        <v>4440</v>
      </c>
      <c r="B2215">
        <v>31.35</v>
      </c>
      <c r="C2215">
        <v>4.28</v>
      </c>
      <c r="D2215" t="s">
        <v>4697</v>
      </c>
      <c r="E2215" t="s">
        <v>4699</v>
      </c>
      <c r="F2215" t="s">
        <v>4697</v>
      </c>
      <c r="G2215">
        <v>1</v>
      </c>
      <c r="H2215" t="s">
        <v>4697</v>
      </c>
      <c r="I2215" s="6" t="str">
        <f t="shared" si="204"/>
        <v>No</v>
      </c>
      <c r="J2215" s="6" t="str">
        <f t="shared" si="205"/>
        <v>Yes</v>
      </c>
      <c r="K2215" s="6" t="str">
        <f t="shared" si="206"/>
        <v>No</v>
      </c>
      <c r="L2215" s="6">
        <f t="shared" si="207"/>
        <v>1</v>
      </c>
      <c r="M2215" s="6" t="str">
        <f t="shared" si="208"/>
        <v>Obesity</v>
      </c>
      <c r="N2215" s="6" t="str">
        <f t="shared" si="209"/>
        <v>Normal</v>
      </c>
    </row>
    <row r="2216" spans="1:14" ht="15" customHeight="1" x14ac:dyDescent="0.3">
      <c r="A2216" t="s">
        <v>4442</v>
      </c>
      <c r="B2216">
        <v>31.13</v>
      </c>
      <c r="C2216">
        <v>6.01</v>
      </c>
      <c r="D2216" t="s">
        <v>4697</v>
      </c>
      <c r="E2216" t="s">
        <v>4699</v>
      </c>
      <c r="F2216" t="s">
        <v>4697</v>
      </c>
      <c r="G2216">
        <v>1</v>
      </c>
      <c r="H2216" t="s">
        <v>4697</v>
      </c>
      <c r="I2216" s="6" t="str">
        <f t="shared" si="204"/>
        <v>No</v>
      </c>
      <c r="J2216" s="6" t="str">
        <f t="shared" si="205"/>
        <v>Yes</v>
      </c>
      <c r="K2216" s="6" t="str">
        <f t="shared" si="206"/>
        <v>No</v>
      </c>
      <c r="L2216" s="6">
        <f t="shared" si="207"/>
        <v>1</v>
      </c>
      <c r="M2216" s="6" t="str">
        <f t="shared" si="208"/>
        <v>Obesity</v>
      </c>
      <c r="N2216" s="6" t="str">
        <f t="shared" si="209"/>
        <v>Prediabetic</v>
      </c>
    </row>
    <row r="2217" spans="1:14" ht="15" customHeight="1" x14ac:dyDescent="0.3">
      <c r="A2217" t="s">
        <v>4444</v>
      </c>
      <c r="B2217">
        <v>17.48</v>
      </c>
      <c r="C2217">
        <v>4.59</v>
      </c>
      <c r="D2217" t="s">
        <v>4697</v>
      </c>
      <c r="E2217" t="s">
        <v>4697</v>
      </c>
      <c r="F2217" t="s">
        <v>4700</v>
      </c>
      <c r="G2217">
        <v>1</v>
      </c>
      <c r="H2217" t="s">
        <v>4697</v>
      </c>
      <c r="I2217" s="6" t="str">
        <f t="shared" si="204"/>
        <v>No</v>
      </c>
      <c r="J2217" s="6" t="str">
        <f t="shared" si="205"/>
        <v>No</v>
      </c>
      <c r="K2217" s="6" t="str">
        <f t="shared" si="206"/>
        <v>No</v>
      </c>
      <c r="L2217" s="6">
        <f t="shared" si="207"/>
        <v>1</v>
      </c>
      <c r="M2217" s="6" t="str">
        <f t="shared" si="208"/>
        <v>Underweight</v>
      </c>
      <c r="N2217" s="6" t="str">
        <f t="shared" si="209"/>
        <v>Normal</v>
      </c>
    </row>
    <row r="2218" spans="1:14" ht="15" customHeight="1" x14ac:dyDescent="0.3">
      <c r="A2218" t="s">
        <v>4446</v>
      </c>
      <c r="B2218">
        <v>22.57</v>
      </c>
      <c r="C2218">
        <v>5.8</v>
      </c>
      <c r="D2218" t="s">
        <v>4699</v>
      </c>
      <c r="E2218" t="s">
        <v>4697</v>
      </c>
      <c r="F2218" t="s">
        <v>4697</v>
      </c>
      <c r="G2218">
        <v>1</v>
      </c>
      <c r="H2218" t="s">
        <v>4697</v>
      </c>
      <c r="I2218" s="6" t="str">
        <f t="shared" si="204"/>
        <v>Yes</v>
      </c>
      <c r="J2218" s="6" t="str">
        <f t="shared" si="205"/>
        <v>No</v>
      </c>
      <c r="K2218" s="6" t="str">
        <f t="shared" si="206"/>
        <v>No</v>
      </c>
      <c r="L2218" s="6">
        <f t="shared" si="207"/>
        <v>1</v>
      </c>
      <c r="M2218" s="6" t="str">
        <f t="shared" si="208"/>
        <v>Normal Weight</v>
      </c>
      <c r="N2218" s="6" t="str">
        <f t="shared" si="209"/>
        <v>Prediabetic</v>
      </c>
    </row>
    <row r="2219" spans="1:14" ht="15" customHeight="1" x14ac:dyDescent="0.3">
      <c r="A2219" t="s">
        <v>4448</v>
      </c>
      <c r="B2219">
        <v>26.73</v>
      </c>
      <c r="C2219">
        <v>5.08</v>
      </c>
      <c r="D2219" t="s">
        <v>4697</v>
      </c>
      <c r="E2219" t="s">
        <v>4699</v>
      </c>
      <c r="F2219" t="s">
        <v>4697</v>
      </c>
      <c r="G2219">
        <v>1</v>
      </c>
      <c r="H2219" t="s">
        <v>4697</v>
      </c>
      <c r="I2219" s="6" t="str">
        <f t="shared" si="204"/>
        <v>No</v>
      </c>
      <c r="J2219" s="6" t="str">
        <f t="shared" si="205"/>
        <v>Yes</v>
      </c>
      <c r="K2219" s="6" t="str">
        <f t="shared" si="206"/>
        <v>No</v>
      </c>
      <c r="L2219" s="6">
        <f t="shared" si="207"/>
        <v>1</v>
      </c>
      <c r="M2219" s="6" t="str">
        <f t="shared" si="208"/>
        <v>Overweight</v>
      </c>
      <c r="N2219" s="6" t="str">
        <f t="shared" si="209"/>
        <v>Normal</v>
      </c>
    </row>
    <row r="2220" spans="1:14" ht="15" customHeight="1" x14ac:dyDescent="0.3">
      <c r="A2220" t="s">
        <v>4450</v>
      </c>
      <c r="B2220">
        <v>20.79</v>
      </c>
      <c r="C2220">
        <v>5.84</v>
      </c>
      <c r="D2220" t="s">
        <v>4697</v>
      </c>
      <c r="E2220" t="s">
        <v>4699</v>
      </c>
      <c r="F2220" t="s">
        <v>4697</v>
      </c>
      <c r="G2220">
        <v>1</v>
      </c>
      <c r="H2220" t="s">
        <v>4697</v>
      </c>
      <c r="I2220" s="6" t="str">
        <f t="shared" si="204"/>
        <v>No</v>
      </c>
      <c r="J2220" s="6" t="str">
        <f t="shared" si="205"/>
        <v>Yes</v>
      </c>
      <c r="K2220" s="6" t="str">
        <f t="shared" si="206"/>
        <v>No</v>
      </c>
      <c r="L2220" s="6">
        <f t="shared" si="207"/>
        <v>1</v>
      </c>
      <c r="M2220" s="6" t="str">
        <f t="shared" si="208"/>
        <v>Normal Weight</v>
      </c>
      <c r="N2220" s="6" t="str">
        <f t="shared" si="209"/>
        <v>Prediabetic</v>
      </c>
    </row>
    <row r="2221" spans="1:14" ht="15" customHeight="1" x14ac:dyDescent="0.3">
      <c r="A2221" t="s">
        <v>4452</v>
      </c>
      <c r="B2221">
        <v>20.149999999999999</v>
      </c>
      <c r="C2221">
        <v>4.1500000000000004</v>
      </c>
      <c r="D2221" t="s">
        <v>4697</v>
      </c>
      <c r="E2221" t="s">
        <v>4697</v>
      </c>
      <c r="F2221" t="s">
        <v>4697</v>
      </c>
      <c r="G2221">
        <v>1</v>
      </c>
      <c r="H2221" t="s">
        <v>4697</v>
      </c>
      <c r="I2221" s="6" t="str">
        <f t="shared" si="204"/>
        <v>No</v>
      </c>
      <c r="J2221" s="6" t="str">
        <f t="shared" si="205"/>
        <v>No</v>
      </c>
      <c r="K2221" s="6" t="str">
        <f t="shared" si="206"/>
        <v>No</v>
      </c>
      <c r="L2221" s="6">
        <f t="shared" si="207"/>
        <v>1</v>
      </c>
      <c r="M2221" s="6" t="str">
        <f t="shared" si="208"/>
        <v>Normal Weight</v>
      </c>
      <c r="N2221" s="6" t="str">
        <f t="shared" si="209"/>
        <v>Normal</v>
      </c>
    </row>
    <row r="2222" spans="1:14" ht="15" customHeight="1" x14ac:dyDescent="0.3">
      <c r="A2222" t="s">
        <v>4454</v>
      </c>
      <c r="B2222">
        <v>36.85</v>
      </c>
      <c r="C2222">
        <v>4.3600000000000003</v>
      </c>
      <c r="D2222" t="s">
        <v>4699</v>
      </c>
      <c r="E2222" t="s">
        <v>4697</v>
      </c>
      <c r="F2222" t="s">
        <v>4697</v>
      </c>
      <c r="G2222" t="s">
        <v>4698</v>
      </c>
      <c r="H2222" t="s">
        <v>4697</v>
      </c>
      <c r="I2222" s="6" t="str">
        <f t="shared" si="204"/>
        <v>Yes</v>
      </c>
      <c r="J2222" s="6" t="str">
        <f t="shared" si="205"/>
        <v>No</v>
      </c>
      <c r="K2222" s="6" t="str">
        <f t="shared" si="206"/>
        <v>No</v>
      </c>
      <c r="L2222" s="6">
        <f t="shared" si="207"/>
        <v>0</v>
      </c>
      <c r="M2222" s="6" t="str">
        <f t="shared" si="208"/>
        <v>Obesity</v>
      </c>
      <c r="N2222" s="6" t="str">
        <f t="shared" si="209"/>
        <v>Normal</v>
      </c>
    </row>
    <row r="2223" spans="1:14" ht="15" customHeight="1" x14ac:dyDescent="0.3">
      <c r="A2223" t="s">
        <v>4456</v>
      </c>
      <c r="B2223">
        <v>35.53</v>
      </c>
      <c r="C2223">
        <v>4.55</v>
      </c>
      <c r="D2223" t="s">
        <v>4699</v>
      </c>
      <c r="E2223" t="s">
        <v>4697</v>
      </c>
      <c r="F2223" t="s">
        <v>4697</v>
      </c>
      <c r="G2223" t="s">
        <v>4698</v>
      </c>
      <c r="H2223" t="s">
        <v>4697</v>
      </c>
      <c r="I2223" s="6" t="str">
        <f t="shared" si="204"/>
        <v>Yes</v>
      </c>
      <c r="J2223" s="6" t="str">
        <f t="shared" si="205"/>
        <v>No</v>
      </c>
      <c r="K2223" s="6" t="str">
        <f t="shared" si="206"/>
        <v>No</v>
      </c>
      <c r="L2223" s="6">
        <f t="shared" si="207"/>
        <v>0</v>
      </c>
      <c r="M2223" s="6" t="str">
        <f t="shared" si="208"/>
        <v>Obesity</v>
      </c>
      <c r="N2223" s="6" t="str">
        <f t="shared" si="209"/>
        <v>Normal</v>
      </c>
    </row>
    <row r="2224" spans="1:14" ht="15" customHeight="1" x14ac:dyDescent="0.3">
      <c r="A2224" t="s">
        <v>4458</v>
      </c>
      <c r="B2224">
        <v>31.1</v>
      </c>
      <c r="C2224">
        <v>4.37</v>
      </c>
      <c r="D2224" t="s">
        <v>4699</v>
      </c>
      <c r="E2224" t="s">
        <v>4697</v>
      </c>
      <c r="F2224" t="s">
        <v>4697</v>
      </c>
      <c r="G2224" t="s">
        <v>4698</v>
      </c>
      <c r="H2224" t="s">
        <v>4697</v>
      </c>
      <c r="I2224" s="6" t="str">
        <f t="shared" si="204"/>
        <v>Yes</v>
      </c>
      <c r="J2224" s="6" t="str">
        <f t="shared" si="205"/>
        <v>No</v>
      </c>
      <c r="K2224" s="6" t="str">
        <f t="shared" si="206"/>
        <v>No</v>
      </c>
      <c r="L2224" s="6">
        <f t="shared" si="207"/>
        <v>0</v>
      </c>
      <c r="M2224" s="6" t="str">
        <f t="shared" si="208"/>
        <v>Obesity</v>
      </c>
      <c r="N2224" s="6" t="str">
        <f t="shared" si="209"/>
        <v>Normal</v>
      </c>
    </row>
    <row r="2225" spans="1:14" ht="15" customHeight="1" x14ac:dyDescent="0.3">
      <c r="A2225" t="s">
        <v>4460</v>
      </c>
      <c r="B2225">
        <v>23.21</v>
      </c>
      <c r="C2225">
        <v>5.24</v>
      </c>
      <c r="D2225" t="s">
        <v>4699</v>
      </c>
      <c r="E2225" t="s">
        <v>4697</v>
      </c>
      <c r="F2225" t="s">
        <v>4697</v>
      </c>
      <c r="G2225" t="s">
        <v>4698</v>
      </c>
      <c r="H2225" t="s">
        <v>4697</v>
      </c>
      <c r="I2225" s="6" t="str">
        <f t="shared" si="204"/>
        <v>Yes</v>
      </c>
      <c r="J2225" s="6" t="str">
        <f t="shared" si="205"/>
        <v>No</v>
      </c>
      <c r="K2225" s="6" t="str">
        <f t="shared" si="206"/>
        <v>No</v>
      </c>
      <c r="L2225" s="6">
        <f t="shared" si="207"/>
        <v>0</v>
      </c>
      <c r="M2225" s="6" t="str">
        <f t="shared" si="208"/>
        <v>Normal Weight</v>
      </c>
      <c r="N2225" s="6" t="str">
        <f t="shared" si="209"/>
        <v>Normal</v>
      </c>
    </row>
    <row r="2226" spans="1:14" ht="15" customHeight="1" x14ac:dyDescent="0.3">
      <c r="A2226" t="s">
        <v>4462</v>
      </c>
      <c r="B2226">
        <v>18.36</v>
      </c>
      <c r="C2226">
        <v>5.96</v>
      </c>
      <c r="D2226" t="s">
        <v>4697</v>
      </c>
      <c r="E2226" t="s">
        <v>4697</v>
      </c>
      <c r="F2226" t="s">
        <v>4697</v>
      </c>
      <c r="G2226">
        <v>1</v>
      </c>
      <c r="H2226" t="s">
        <v>4697</v>
      </c>
      <c r="I2226" s="6" t="str">
        <f t="shared" si="204"/>
        <v>No</v>
      </c>
      <c r="J2226" s="6" t="str">
        <f t="shared" si="205"/>
        <v>No</v>
      </c>
      <c r="K2226" s="6" t="str">
        <f t="shared" si="206"/>
        <v>No</v>
      </c>
      <c r="L2226" s="6">
        <f t="shared" si="207"/>
        <v>1</v>
      </c>
      <c r="M2226" s="6" t="str">
        <f t="shared" si="208"/>
        <v>Underweight</v>
      </c>
      <c r="N2226" s="6" t="str">
        <f t="shared" si="209"/>
        <v>Prediabetic</v>
      </c>
    </row>
    <row r="2227" spans="1:14" ht="15" customHeight="1" x14ac:dyDescent="0.3">
      <c r="A2227" t="s">
        <v>4464</v>
      </c>
      <c r="B2227">
        <v>15.92</v>
      </c>
      <c r="C2227">
        <v>4.76</v>
      </c>
      <c r="D2227" t="s">
        <v>4699</v>
      </c>
      <c r="E2227" t="s">
        <v>4697</v>
      </c>
      <c r="F2227" t="s">
        <v>4697</v>
      </c>
      <c r="G2227">
        <v>1</v>
      </c>
      <c r="H2227" t="s">
        <v>4697</v>
      </c>
      <c r="I2227" s="6" t="str">
        <f t="shared" si="204"/>
        <v>Yes</v>
      </c>
      <c r="J2227" s="6" t="str">
        <f t="shared" si="205"/>
        <v>No</v>
      </c>
      <c r="K2227" s="6" t="str">
        <f t="shared" si="206"/>
        <v>No</v>
      </c>
      <c r="L2227" s="6">
        <f t="shared" si="207"/>
        <v>1</v>
      </c>
      <c r="M2227" s="6" t="str">
        <f t="shared" si="208"/>
        <v>Underweight</v>
      </c>
      <c r="N2227" s="6" t="str">
        <f t="shared" si="209"/>
        <v>Normal</v>
      </c>
    </row>
    <row r="2228" spans="1:14" ht="15" customHeight="1" x14ac:dyDescent="0.3">
      <c r="A2228" t="s">
        <v>4466</v>
      </c>
      <c r="B2228">
        <v>15.17</v>
      </c>
      <c r="C2228">
        <v>4.3</v>
      </c>
      <c r="D2228" t="s">
        <v>4699</v>
      </c>
      <c r="E2228" t="s">
        <v>4697</v>
      </c>
      <c r="F2228" t="s">
        <v>4700</v>
      </c>
      <c r="G2228">
        <v>1</v>
      </c>
      <c r="H2228" t="s">
        <v>4697</v>
      </c>
      <c r="I2228" s="6" t="str">
        <f t="shared" si="204"/>
        <v>Yes</v>
      </c>
      <c r="J2228" s="6" t="str">
        <f t="shared" si="205"/>
        <v>No</v>
      </c>
      <c r="K2228" s="6" t="str">
        <f t="shared" si="206"/>
        <v>No</v>
      </c>
      <c r="L2228" s="6">
        <f t="shared" si="207"/>
        <v>1</v>
      </c>
      <c r="M2228" s="6" t="str">
        <f t="shared" si="208"/>
        <v>Underweight</v>
      </c>
      <c r="N2228" s="6" t="str">
        <f t="shared" si="209"/>
        <v>Normal</v>
      </c>
    </row>
    <row r="2229" spans="1:14" ht="15" customHeight="1" x14ac:dyDescent="0.3">
      <c r="A2229" t="s">
        <v>4468</v>
      </c>
      <c r="B2229">
        <v>16.63</v>
      </c>
      <c r="C2229">
        <v>4.5</v>
      </c>
      <c r="D2229" t="s">
        <v>4697</v>
      </c>
      <c r="E2229" t="s">
        <v>4697</v>
      </c>
      <c r="F2229" t="s">
        <v>4697</v>
      </c>
      <c r="G2229">
        <v>1</v>
      </c>
      <c r="H2229" t="s">
        <v>4697</v>
      </c>
      <c r="I2229" s="6" t="str">
        <f t="shared" si="204"/>
        <v>No</v>
      </c>
      <c r="J2229" s="6" t="str">
        <f t="shared" si="205"/>
        <v>No</v>
      </c>
      <c r="K2229" s="6" t="str">
        <f t="shared" si="206"/>
        <v>No</v>
      </c>
      <c r="L2229" s="6">
        <f t="shared" si="207"/>
        <v>1</v>
      </c>
      <c r="M2229" s="6" t="str">
        <f t="shared" si="208"/>
        <v>Underweight</v>
      </c>
      <c r="N2229" s="6" t="str">
        <f t="shared" si="209"/>
        <v>Normal</v>
      </c>
    </row>
    <row r="2230" spans="1:14" ht="15" customHeight="1" x14ac:dyDescent="0.3">
      <c r="A2230" t="s">
        <v>4470</v>
      </c>
      <c r="B2230">
        <v>19.39</v>
      </c>
      <c r="C2230">
        <v>5.59</v>
      </c>
      <c r="D2230" t="s">
        <v>4697</v>
      </c>
      <c r="E2230" t="s">
        <v>4697</v>
      </c>
      <c r="F2230" t="s">
        <v>4700</v>
      </c>
      <c r="G2230">
        <v>1</v>
      </c>
      <c r="H2230" t="s">
        <v>4697</v>
      </c>
      <c r="I2230" s="6" t="str">
        <f t="shared" si="204"/>
        <v>No</v>
      </c>
      <c r="J2230" s="6" t="str">
        <f t="shared" si="205"/>
        <v>No</v>
      </c>
      <c r="K2230" s="6" t="str">
        <f t="shared" si="206"/>
        <v>No</v>
      </c>
      <c r="L2230" s="6">
        <f t="shared" si="207"/>
        <v>1</v>
      </c>
      <c r="M2230" s="6" t="str">
        <f t="shared" si="208"/>
        <v>Normal Weight</v>
      </c>
      <c r="N2230" s="6" t="str">
        <f t="shared" si="209"/>
        <v>Normal</v>
      </c>
    </row>
    <row r="2231" spans="1:14" ht="15" customHeight="1" x14ac:dyDescent="0.3">
      <c r="A2231" t="s">
        <v>4472</v>
      </c>
      <c r="B2231">
        <v>17.34</v>
      </c>
      <c r="C2231">
        <v>6.29</v>
      </c>
      <c r="D2231" t="s">
        <v>4699</v>
      </c>
      <c r="E2231" t="s">
        <v>4697</v>
      </c>
      <c r="F2231" t="s">
        <v>4700</v>
      </c>
      <c r="G2231">
        <v>1</v>
      </c>
      <c r="H2231" t="s">
        <v>4697</v>
      </c>
      <c r="I2231" s="6" t="str">
        <f t="shared" si="204"/>
        <v>Yes</v>
      </c>
      <c r="J2231" s="6" t="str">
        <f t="shared" si="205"/>
        <v>No</v>
      </c>
      <c r="K2231" s="6" t="str">
        <f t="shared" si="206"/>
        <v>No</v>
      </c>
      <c r="L2231" s="6">
        <f t="shared" si="207"/>
        <v>1</v>
      </c>
      <c r="M2231" s="6" t="str">
        <f t="shared" si="208"/>
        <v>Underweight</v>
      </c>
      <c r="N2231" s="6" t="str">
        <f t="shared" si="209"/>
        <v>Prediabetic</v>
      </c>
    </row>
    <row r="2232" spans="1:14" ht="15" customHeight="1" x14ac:dyDescent="0.3">
      <c r="A2232" t="s">
        <v>4474</v>
      </c>
      <c r="B2232">
        <v>17.940000000000001</v>
      </c>
      <c r="C2232">
        <v>4.1900000000000004</v>
      </c>
      <c r="D2232" t="s">
        <v>4697</v>
      </c>
      <c r="E2232" t="s">
        <v>4699</v>
      </c>
      <c r="F2232" t="s">
        <v>4697</v>
      </c>
      <c r="G2232">
        <v>1</v>
      </c>
      <c r="H2232" t="s">
        <v>4697</v>
      </c>
      <c r="I2232" s="6" t="str">
        <f t="shared" si="204"/>
        <v>No</v>
      </c>
      <c r="J2232" s="6" t="str">
        <f t="shared" si="205"/>
        <v>Yes</v>
      </c>
      <c r="K2232" s="6" t="str">
        <f t="shared" si="206"/>
        <v>No</v>
      </c>
      <c r="L2232" s="6">
        <f t="shared" si="207"/>
        <v>1</v>
      </c>
      <c r="M2232" s="6" t="str">
        <f t="shared" si="208"/>
        <v>Underweight</v>
      </c>
      <c r="N2232" s="6" t="str">
        <f t="shared" si="209"/>
        <v>Normal</v>
      </c>
    </row>
    <row r="2233" spans="1:14" ht="15" customHeight="1" x14ac:dyDescent="0.3">
      <c r="A2233" t="s">
        <v>4476</v>
      </c>
      <c r="B2233">
        <v>16.670000000000002</v>
      </c>
      <c r="C2233">
        <v>4.7</v>
      </c>
      <c r="D2233" t="s">
        <v>4699</v>
      </c>
      <c r="E2233" t="s">
        <v>4697</v>
      </c>
      <c r="F2233" t="s">
        <v>4700</v>
      </c>
      <c r="G2233">
        <v>1</v>
      </c>
      <c r="H2233" t="s">
        <v>4697</v>
      </c>
      <c r="I2233" s="6" t="str">
        <f t="shared" si="204"/>
        <v>Yes</v>
      </c>
      <c r="J2233" s="6" t="str">
        <f t="shared" si="205"/>
        <v>No</v>
      </c>
      <c r="K2233" s="6" t="str">
        <f t="shared" si="206"/>
        <v>No</v>
      </c>
      <c r="L2233" s="6">
        <f t="shared" si="207"/>
        <v>1</v>
      </c>
      <c r="M2233" s="6" t="str">
        <f t="shared" si="208"/>
        <v>Underweight</v>
      </c>
      <c r="N2233" s="6" t="str">
        <f t="shared" si="209"/>
        <v>Normal</v>
      </c>
    </row>
    <row r="2234" spans="1:14" ht="15" customHeight="1" x14ac:dyDescent="0.3">
      <c r="A2234" t="s">
        <v>4478</v>
      </c>
      <c r="B2234">
        <v>20.58</v>
      </c>
      <c r="C2234">
        <v>5.64</v>
      </c>
      <c r="D2234" t="s">
        <v>4699</v>
      </c>
      <c r="E2234" t="s">
        <v>4697</v>
      </c>
      <c r="F2234" t="s">
        <v>4697</v>
      </c>
      <c r="G2234" t="s">
        <v>4698</v>
      </c>
      <c r="H2234" t="s">
        <v>4697</v>
      </c>
      <c r="I2234" s="6" t="str">
        <f t="shared" si="204"/>
        <v>Yes</v>
      </c>
      <c r="J2234" s="6" t="str">
        <f t="shared" si="205"/>
        <v>No</v>
      </c>
      <c r="K2234" s="6" t="str">
        <f t="shared" si="206"/>
        <v>No</v>
      </c>
      <c r="L2234" s="6">
        <f t="shared" si="207"/>
        <v>0</v>
      </c>
      <c r="M2234" s="6" t="str">
        <f t="shared" si="208"/>
        <v>Normal Weight</v>
      </c>
      <c r="N2234" s="6" t="str">
        <f t="shared" si="209"/>
        <v>Normal</v>
      </c>
    </row>
    <row r="2235" spans="1:14" ht="15" customHeight="1" x14ac:dyDescent="0.3">
      <c r="A2235" t="s">
        <v>4480</v>
      </c>
      <c r="B2235">
        <v>16.5</v>
      </c>
      <c r="C2235">
        <v>4.1100000000000003</v>
      </c>
      <c r="D2235" t="s">
        <v>4699</v>
      </c>
      <c r="E2235" t="s">
        <v>4697</v>
      </c>
      <c r="F2235" t="s">
        <v>4697</v>
      </c>
      <c r="G2235" t="s">
        <v>4698</v>
      </c>
      <c r="H2235" t="s">
        <v>4697</v>
      </c>
      <c r="I2235" s="6" t="str">
        <f t="shared" si="204"/>
        <v>Yes</v>
      </c>
      <c r="J2235" s="6" t="str">
        <f t="shared" si="205"/>
        <v>No</v>
      </c>
      <c r="K2235" s="6" t="str">
        <f t="shared" si="206"/>
        <v>No</v>
      </c>
      <c r="L2235" s="6">
        <f t="shared" si="207"/>
        <v>0</v>
      </c>
      <c r="M2235" s="6" t="str">
        <f t="shared" si="208"/>
        <v>Underweight</v>
      </c>
      <c r="N2235" s="6" t="str">
        <f t="shared" si="209"/>
        <v>Normal</v>
      </c>
    </row>
    <row r="2236" spans="1:14" ht="15" customHeight="1" x14ac:dyDescent="0.3">
      <c r="A2236" t="s">
        <v>4482</v>
      </c>
      <c r="B2236">
        <v>15.41</v>
      </c>
      <c r="C2236">
        <v>5.43</v>
      </c>
      <c r="D2236" t="s">
        <v>4699</v>
      </c>
      <c r="E2236" t="s">
        <v>4697</v>
      </c>
      <c r="F2236" t="s">
        <v>4700</v>
      </c>
      <c r="G2236">
        <v>1</v>
      </c>
      <c r="H2236" t="s">
        <v>4697</v>
      </c>
      <c r="I2236" s="6" t="str">
        <f t="shared" si="204"/>
        <v>Yes</v>
      </c>
      <c r="J2236" s="6" t="str">
        <f t="shared" si="205"/>
        <v>No</v>
      </c>
      <c r="K2236" s="6" t="str">
        <f t="shared" si="206"/>
        <v>No</v>
      </c>
      <c r="L2236" s="6">
        <f t="shared" si="207"/>
        <v>1</v>
      </c>
      <c r="M2236" s="6" t="str">
        <f t="shared" si="208"/>
        <v>Underweight</v>
      </c>
      <c r="N2236" s="6" t="str">
        <f t="shared" si="209"/>
        <v>Normal</v>
      </c>
    </row>
    <row r="2237" spans="1:14" ht="15" customHeight="1" x14ac:dyDescent="0.3">
      <c r="A2237" t="s">
        <v>4484</v>
      </c>
      <c r="B2237">
        <v>24.59</v>
      </c>
      <c r="C2237">
        <v>4.38</v>
      </c>
      <c r="D2237" t="s">
        <v>4697</v>
      </c>
      <c r="E2237" t="s">
        <v>4697</v>
      </c>
      <c r="F2237" t="s">
        <v>4697</v>
      </c>
      <c r="G2237">
        <v>1</v>
      </c>
      <c r="H2237" t="s">
        <v>4697</v>
      </c>
      <c r="I2237" s="6" t="str">
        <f t="shared" si="204"/>
        <v>No</v>
      </c>
      <c r="J2237" s="6" t="str">
        <f t="shared" si="205"/>
        <v>No</v>
      </c>
      <c r="K2237" s="6" t="str">
        <f t="shared" si="206"/>
        <v>No</v>
      </c>
      <c r="L2237" s="6">
        <f t="shared" si="207"/>
        <v>1</v>
      </c>
      <c r="M2237" s="6" t="str">
        <f t="shared" si="208"/>
        <v>Normal Weight</v>
      </c>
      <c r="N2237" s="6" t="str">
        <f t="shared" si="209"/>
        <v>Normal</v>
      </c>
    </row>
    <row r="2238" spans="1:14" ht="15" customHeight="1" x14ac:dyDescent="0.3">
      <c r="A2238" t="s">
        <v>4486</v>
      </c>
      <c r="B2238">
        <v>33.33</v>
      </c>
      <c r="C2238">
        <v>9.7899999999999991</v>
      </c>
      <c r="D2238" t="s">
        <v>4697</v>
      </c>
      <c r="E2238" t="s">
        <v>4697</v>
      </c>
      <c r="F2238" t="s">
        <v>4697</v>
      </c>
      <c r="G2238" t="s">
        <v>4698</v>
      </c>
      <c r="H2238" t="s">
        <v>4697</v>
      </c>
      <c r="I2238" s="6" t="str">
        <f t="shared" si="204"/>
        <v>No</v>
      </c>
      <c r="J2238" s="6" t="str">
        <f t="shared" si="205"/>
        <v>No</v>
      </c>
      <c r="K2238" s="6" t="str">
        <f t="shared" si="206"/>
        <v>No</v>
      </c>
      <c r="L2238" s="6">
        <f t="shared" si="207"/>
        <v>0</v>
      </c>
      <c r="M2238" s="6" t="str">
        <f t="shared" si="208"/>
        <v>Obesity</v>
      </c>
      <c r="N2238" s="6" t="str">
        <f t="shared" si="209"/>
        <v>Diabetic</v>
      </c>
    </row>
    <row r="2239" spans="1:14" ht="15" customHeight="1" x14ac:dyDescent="0.3">
      <c r="A2239" t="s">
        <v>4488</v>
      </c>
      <c r="B2239">
        <v>18.5</v>
      </c>
      <c r="C2239">
        <v>11.84</v>
      </c>
      <c r="D2239" t="s">
        <v>4697</v>
      </c>
      <c r="E2239" t="s">
        <v>4697</v>
      </c>
      <c r="F2239" t="s">
        <v>4697</v>
      </c>
      <c r="G2239" t="s">
        <v>4698</v>
      </c>
      <c r="H2239" t="s">
        <v>4697</v>
      </c>
      <c r="I2239" s="6" t="str">
        <f t="shared" si="204"/>
        <v>No</v>
      </c>
      <c r="J2239" s="6" t="str">
        <f t="shared" si="205"/>
        <v>No</v>
      </c>
      <c r="K2239" s="6" t="str">
        <f t="shared" si="206"/>
        <v>No</v>
      </c>
      <c r="L2239" s="6">
        <f t="shared" si="207"/>
        <v>0</v>
      </c>
      <c r="M2239" s="6" t="str">
        <f t="shared" si="208"/>
        <v>Normal Weight</v>
      </c>
      <c r="N2239" s="6" t="str">
        <f t="shared" si="209"/>
        <v>Diabetic</v>
      </c>
    </row>
    <row r="2240" spans="1:14" ht="15" customHeight="1" x14ac:dyDescent="0.3">
      <c r="A2240" t="s">
        <v>4490</v>
      </c>
      <c r="B2240">
        <v>18.579999999999998</v>
      </c>
      <c r="C2240">
        <v>6.22</v>
      </c>
      <c r="D2240" t="s">
        <v>4697</v>
      </c>
      <c r="E2240" t="s">
        <v>4697</v>
      </c>
      <c r="F2240" t="s">
        <v>4697</v>
      </c>
      <c r="G2240" t="s">
        <v>4698</v>
      </c>
      <c r="H2240" t="s">
        <v>4697</v>
      </c>
      <c r="I2240" s="6" t="str">
        <f t="shared" si="204"/>
        <v>No</v>
      </c>
      <c r="J2240" s="6" t="str">
        <f t="shared" si="205"/>
        <v>No</v>
      </c>
      <c r="K2240" s="6" t="str">
        <f t="shared" si="206"/>
        <v>No</v>
      </c>
      <c r="L2240" s="6">
        <f t="shared" si="207"/>
        <v>0</v>
      </c>
      <c r="M2240" s="6" t="str">
        <f t="shared" si="208"/>
        <v>Normal Weight</v>
      </c>
      <c r="N2240" s="6" t="str">
        <f t="shared" si="209"/>
        <v>Prediabetic</v>
      </c>
    </row>
    <row r="2241" spans="1:14" ht="15" customHeight="1" x14ac:dyDescent="0.3">
      <c r="A2241" t="s">
        <v>4492</v>
      </c>
      <c r="B2241">
        <v>16.64</v>
      </c>
      <c r="C2241">
        <v>10.01</v>
      </c>
      <c r="D2241" t="s">
        <v>4697</v>
      </c>
      <c r="E2241" t="s">
        <v>4697</v>
      </c>
      <c r="F2241" t="s">
        <v>4697</v>
      </c>
      <c r="G2241" t="s">
        <v>4698</v>
      </c>
      <c r="H2241" t="s">
        <v>4697</v>
      </c>
      <c r="I2241" s="6" t="str">
        <f t="shared" si="204"/>
        <v>No</v>
      </c>
      <c r="J2241" s="6" t="str">
        <f t="shared" si="205"/>
        <v>No</v>
      </c>
      <c r="K2241" s="6" t="str">
        <f t="shared" si="206"/>
        <v>No</v>
      </c>
      <c r="L2241" s="6">
        <f t="shared" si="207"/>
        <v>0</v>
      </c>
      <c r="M2241" s="6" t="str">
        <f t="shared" si="208"/>
        <v>Underweight</v>
      </c>
      <c r="N2241" s="6" t="str">
        <f t="shared" si="209"/>
        <v>Diabetic</v>
      </c>
    </row>
    <row r="2242" spans="1:14" ht="15" customHeight="1" x14ac:dyDescent="0.3">
      <c r="A2242" t="s">
        <v>4494</v>
      </c>
      <c r="B2242">
        <v>19.329999999999998</v>
      </c>
      <c r="C2242">
        <v>4.32</v>
      </c>
      <c r="D2242" t="s">
        <v>4697</v>
      </c>
      <c r="E2242" t="s">
        <v>4697</v>
      </c>
      <c r="F2242" t="s">
        <v>4697</v>
      </c>
      <c r="G2242">
        <v>1</v>
      </c>
      <c r="H2242" t="s">
        <v>4697</v>
      </c>
      <c r="I2242" s="6" t="str">
        <f t="shared" ref="I2242:I2305" si="210">PROPER(D2242)</f>
        <v>No</v>
      </c>
      <c r="J2242" s="6" t="str">
        <f t="shared" ref="J2242:J2305" si="211">PROPER(E2242)</f>
        <v>No</v>
      </c>
      <c r="K2242" s="6" t="str">
        <f t="shared" ref="K2242:K2305" si="212">IF(H2242="?",$K$4,PROPER(H2242))</f>
        <v>No</v>
      </c>
      <c r="L2242" s="6">
        <f t="shared" ref="L2242:L2305" si="213">IF(G2242="No major surgery",0,G2242)</f>
        <v>1</v>
      </c>
      <c r="M2242" s="6" t="str">
        <f t="shared" ref="M2242:M2305" si="214">IF(B2242&lt;18.5,"Underweight",IF(B2242&lt;=24.9,"Normal Weight",IF(B2242&lt;=29.9,"Overweight","Obesity")))</f>
        <v>Normal Weight</v>
      </c>
      <c r="N2242" s="6" t="str">
        <f t="shared" ref="N2242:N2305" si="215">IF(C2242&lt;5.7,"Normal",IF(C2242&lt;=6.4,"Prediabetic","Diabetic"))</f>
        <v>Normal</v>
      </c>
    </row>
    <row r="2243" spans="1:14" ht="15" customHeight="1" x14ac:dyDescent="0.3">
      <c r="A2243" t="s">
        <v>4496</v>
      </c>
      <c r="B2243">
        <v>21.26</v>
      </c>
      <c r="C2243">
        <v>5.65</v>
      </c>
      <c r="D2243" t="s">
        <v>4699</v>
      </c>
      <c r="E2243" t="s">
        <v>4697</v>
      </c>
      <c r="F2243" t="s">
        <v>4700</v>
      </c>
      <c r="G2243">
        <v>1</v>
      </c>
      <c r="H2243" t="s">
        <v>4697</v>
      </c>
      <c r="I2243" s="6" t="str">
        <f t="shared" si="210"/>
        <v>Yes</v>
      </c>
      <c r="J2243" s="6" t="str">
        <f t="shared" si="211"/>
        <v>No</v>
      </c>
      <c r="K2243" s="6" t="str">
        <f t="shared" si="212"/>
        <v>No</v>
      </c>
      <c r="L2243" s="6">
        <f t="shared" si="213"/>
        <v>1</v>
      </c>
      <c r="M2243" s="6" t="str">
        <f t="shared" si="214"/>
        <v>Normal Weight</v>
      </c>
      <c r="N2243" s="6" t="str">
        <f t="shared" si="215"/>
        <v>Normal</v>
      </c>
    </row>
    <row r="2244" spans="1:14" ht="15" customHeight="1" x14ac:dyDescent="0.3">
      <c r="A2244" t="s">
        <v>4498</v>
      </c>
      <c r="B2244">
        <v>15.6</v>
      </c>
      <c r="C2244">
        <v>4.12</v>
      </c>
      <c r="D2244" t="s">
        <v>4699</v>
      </c>
      <c r="E2244" t="s">
        <v>4697</v>
      </c>
      <c r="F2244" t="s">
        <v>4697</v>
      </c>
      <c r="G2244">
        <v>1</v>
      </c>
      <c r="H2244" t="s">
        <v>4697</v>
      </c>
      <c r="I2244" s="6" t="str">
        <f t="shared" si="210"/>
        <v>Yes</v>
      </c>
      <c r="J2244" s="6" t="str">
        <f t="shared" si="211"/>
        <v>No</v>
      </c>
      <c r="K2244" s="6" t="str">
        <f t="shared" si="212"/>
        <v>No</v>
      </c>
      <c r="L2244" s="6">
        <f t="shared" si="213"/>
        <v>1</v>
      </c>
      <c r="M2244" s="6" t="str">
        <f t="shared" si="214"/>
        <v>Underweight</v>
      </c>
      <c r="N2244" s="6" t="str">
        <f t="shared" si="215"/>
        <v>Normal</v>
      </c>
    </row>
    <row r="2245" spans="1:14" ht="15" customHeight="1" x14ac:dyDescent="0.3">
      <c r="A2245" t="s">
        <v>4500</v>
      </c>
      <c r="B2245">
        <v>24.39</v>
      </c>
      <c r="C2245">
        <v>6.24</v>
      </c>
      <c r="D2245" t="s">
        <v>4697</v>
      </c>
      <c r="E2245" t="s">
        <v>4697</v>
      </c>
      <c r="F2245" t="s">
        <v>4697</v>
      </c>
      <c r="G2245">
        <v>1</v>
      </c>
      <c r="H2245" t="s">
        <v>4697</v>
      </c>
      <c r="I2245" s="6" t="str">
        <f t="shared" si="210"/>
        <v>No</v>
      </c>
      <c r="J2245" s="6" t="str">
        <f t="shared" si="211"/>
        <v>No</v>
      </c>
      <c r="K2245" s="6" t="str">
        <f t="shared" si="212"/>
        <v>No</v>
      </c>
      <c r="L2245" s="6">
        <f t="shared" si="213"/>
        <v>1</v>
      </c>
      <c r="M2245" s="6" t="str">
        <f t="shared" si="214"/>
        <v>Normal Weight</v>
      </c>
      <c r="N2245" s="6" t="str">
        <f t="shared" si="215"/>
        <v>Prediabetic</v>
      </c>
    </row>
    <row r="2246" spans="1:14" ht="15" customHeight="1" x14ac:dyDescent="0.3">
      <c r="A2246" t="s">
        <v>4502</v>
      </c>
      <c r="B2246">
        <v>24.75</v>
      </c>
      <c r="C2246">
        <v>4.83</v>
      </c>
      <c r="D2246" t="s">
        <v>4697</v>
      </c>
      <c r="E2246" t="s">
        <v>4697</v>
      </c>
      <c r="F2246" t="s">
        <v>4697</v>
      </c>
      <c r="G2246" t="s">
        <v>4698</v>
      </c>
      <c r="H2246" t="s">
        <v>4697</v>
      </c>
      <c r="I2246" s="6" t="str">
        <f t="shared" si="210"/>
        <v>No</v>
      </c>
      <c r="J2246" s="6" t="str">
        <f t="shared" si="211"/>
        <v>No</v>
      </c>
      <c r="K2246" s="6" t="str">
        <f t="shared" si="212"/>
        <v>No</v>
      </c>
      <c r="L2246" s="6">
        <f t="shared" si="213"/>
        <v>0</v>
      </c>
      <c r="M2246" s="6" t="str">
        <f t="shared" si="214"/>
        <v>Normal Weight</v>
      </c>
      <c r="N2246" s="6" t="str">
        <f t="shared" si="215"/>
        <v>Normal</v>
      </c>
    </row>
    <row r="2247" spans="1:14" ht="15" customHeight="1" x14ac:dyDescent="0.3">
      <c r="A2247" t="s">
        <v>4504</v>
      </c>
      <c r="B2247">
        <v>20.88</v>
      </c>
      <c r="C2247">
        <v>7.4</v>
      </c>
      <c r="D2247" t="s">
        <v>4697</v>
      </c>
      <c r="E2247" t="s">
        <v>4697</v>
      </c>
      <c r="F2247" t="s">
        <v>4697</v>
      </c>
      <c r="G2247" t="s">
        <v>4698</v>
      </c>
      <c r="H2247" t="s">
        <v>4697</v>
      </c>
      <c r="I2247" s="6" t="str">
        <f t="shared" si="210"/>
        <v>No</v>
      </c>
      <c r="J2247" s="6" t="str">
        <f t="shared" si="211"/>
        <v>No</v>
      </c>
      <c r="K2247" s="6" t="str">
        <f t="shared" si="212"/>
        <v>No</v>
      </c>
      <c r="L2247" s="6">
        <f t="shared" si="213"/>
        <v>0</v>
      </c>
      <c r="M2247" s="6" t="str">
        <f t="shared" si="214"/>
        <v>Normal Weight</v>
      </c>
      <c r="N2247" s="6" t="str">
        <f t="shared" si="215"/>
        <v>Diabetic</v>
      </c>
    </row>
    <row r="2248" spans="1:14" ht="15" customHeight="1" x14ac:dyDescent="0.3">
      <c r="A2248" t="s">
        <v>4506</v>
      </c>
      <c r="B2248">
        <v>20.43</v>
      </c>
      <c r="C2248">
        <v>4.54</v>
      </c>
      <c r="D2248" t="s">
        <v>4697</v>
      </c>
      <c r="E2248" t="s">
        <v>4697</v>
      </c>
      <c r="F2248" t="s">
        <v>4697</v>
      </c>
      <c r="G2248" t="s">
        <v>4698</v>
      </c>
      <c r="H2248" t="s">
        <v>4697</v>
      </c>
      <c r="I2248" s="6" t="str">
        <f t="shared" si="210"/>
        <v>No</v>
      </c>
      <c r="J2248" s="6" t="str">
        <f t="shared" si="211"/>
        <v>No</v>
      </c>
      <c r="K2248" s="6" t="str">
        <f t="shared" si="212"/>
        <v>No</v>
      </c>
      <c r="L2248" s="6">
        <f t="shared" si="213"/>
        <v>0</v>
      </c>
      <c r="M2248" s="6" t="str">
        <f t="shared" si="214"/>
        <v>Normal Weight</v>
      </c>
      <c r="N2248" s="6" t="str">
        <f t="shared" si="215"/>
        <v>Normal</v>
      </c>
    </row>
    <row r="2249" spans="1:14" ht="15" customHeight="1" x14ac:dyDescent="0.3">
      <c r="A2249" t="s">
        <v>4508</v>
      </c>
      <c r="B2249">
        <v>15.18</v>
      </c>
      <c r="C2249">
        <v>11.11</v>
      </c>
      <c r="D2249" t="s">
        <v>4697</v>
      </c>
      <c r="E2249" t="s">
        <v>4697</v>
      </c>
      <c r="F2249" t="s">
        <v>4697</v>
      </c>
      <c r="G2249" t="s">
        <v>4698</v>
      </c>
      <c r="H2249" t="s">
        <v>4697</v>
      </c>
      <c r="I2249" s="6" t="str">
        <f t="shared" si="210"/>
        <v>No</v>
      </c>
      <c r="J2249" s="6" t="str">
        <f t="shared" si="211"/>
        <v>No</v>
      </c>
      <c r="K2249" s="6" t="str">
        <f t="shared" si="212"/>
        <v>No</v>
      </c>
      <c r="L2249" s="6">
        <f t="shared" si="213"/>
        <v>0</v>
      </c>
      <c r="M2249" s="6" t="str">
        <f t="shared" si="214"/>
        <v>Underweight</v>
      </c>
      <c r="N2249" s="6" t="str">
        <f t="shared" si="215"/>
        <v>Diabetic</v>
      </c>
    </row>
    <row r="2250" spans="1:14" ht="15" customHeight="1" x14ac:dyDescent="0.3">
      <c r="A2250" t="s">
        <v>4510</v>
      </c>
      <c r="B2250">
        <v>15.12</v>
      </c>
      <c r="C2250">
        <v>4.03</v>
      </c>
      <c r="D2250" t="s">
        <v>4699</v>
      </c>
      <c r="E2250" t="s">
        <v>4697</v>
      </c>
      <c r="F2250" t="s">
        <v>4697</v>
      </c>
      <c r="G2250" t="s">
        <v>4698</v>
      </c>
      <c r="H2250" t="s">
        <v>4697</v>
      </c>
      <c r="I2250" s="6" t="str">
        <f t="shared" si="210"/>
        <v>Yes</v>
      </c>
      <c r="J2250" s="6" t="str">
        <f t="shared" si="211"/>
        <v>No</v>
      </c>
      <c r="K2250" s="6" t="str">
        <f t="shared" si="212"/>
        <v>No</v>
      </c>
      <c r="L2250" s="6">
        <f t="shared" si="213"/>
        <v>0</v>
      </c>
      <c r="M2250" s="6" t="str">
        <f t="shared" si="214"/>
        <v>Underweight</v>
      </c>
      <c r="N2250" s="6" t="str">
        <f t="shared" si="215"/>
        <v>Normal</v>
      </c>
    </row>
    <row r="2251" spans="1:14" ht="15" customHeight="1" x14ac:dyDescent="0.3">
      <c r="A2251" t="s">
        <v>4512</v>
      </c>
      <c r="B2251">
        <v>23.88</v>
      </c>
      <c r="C2251">
        <v>4.51</v>
      </c>
      <c r="D2251" t="s">
        <v>4697</v>
      </c>
      <c r="E2251" t="s">
        <v>4697</v>
      </c>
      <c r="F2251" t="s">
        <v>4697</v>
      </c>
      <c r="G2251">
        <v>1</v>
      </c>
      <c r="H2251" t="s">
        <v>4697</v>
      </c>
      <c r="I2251" s="6" t="str">
        <f t="shared" si="210"/>
        <v>No</v>
      </c>
      <c r="J2251" s="6" t="str">
        <f t="shared" si="211"/>
        <v>No</v>
      </c>
      <c r="K2251" s="6" t="str">
        <f t="shared" si="212"/>
        <v>No</v>
      </c>
      <c r="L2251" s="6">
        <f t="shared" si="213"/>
        <v>1</v>
      </c>
      <c r="M2251" s="6" t="str">
        <f t="shared" si="214"/>
        <v>Normal Weight</v>
      </c>
      <c r="N2251" s="6" t="str">
        <f t="shared" si="215"/>
        <v>Normal</v>
      </c>
    </row>
    <row r="2252" spans="1:14" ht="15" customHeight="1" x14ac:dyDescent="0.3">
      <c r="A2252" t="s">
        <v>4514</v>
      </c>
      <c r="B2252">
        <v>16.13</v>
      </c>
      <c r="C2252">
        <v>5.56</v>
      </c>
      <c r="D2252" t="s">
        <v>4697</v>
      </c>
      <c r="E2252" t="s">
        <v>4699</v>
      </c>
      <c r="F2252" t="s">
        <v>4697</v>
      </c>
      <c r="G2252">
        <v>1</v>
      </c>
      <c r="H2252" t="s">
        <v>4697</v>
      </c>
      <c r="I2252" s="6" t="str">
        <f t="shared" si="210"/>
        <v>No</v>
      </c>
      <c r="J2252" s="6" t="str">
        <f t="shared" si="211"/>
        <v>Yes</v>
      </c>
      <c r="K2252" s="6" t="str">
        <f t="shared" si="212"/>
        <v>No</v>
      </c>
      <c r="L2252" s="6">
        <f t="shared" si="213"/>
        <v>1</v>
      </c>
      <c r="M2252" s="6" t="str">
        <f t="shared" si="214"/>
        <v>Underweight</v>
      </c>
      <c r="N2252" s="6" t="str">
        <f t="shared" si="215"/>
        <v>Normal</v>
      </c>
    </row>
    <row r="2253" spans="1:14" ht="15" customHeight="1" x14ac:dyDescent="0.3">
      <c r="A2253" t="s">
        <v>4516</v>
      </c>
      <c r="B2253">
        <v>24.09</v>
      </c>
      <c r="C2253">
        <v>4.0999999999999996</v>
      </c>
      <c r="D2253" t="s">
        <v>4697</v>
      </c>
      <c r="E2253" t="s">
        <v>4699</v>
      </c>
      <c r="F2253" t="s">
        <v>4697</v>
      </c>
      <c r="G2253">
        <v>1</v>
      </c>
      <c r="H2253" t="s">
        <v>4697</v>
      </c>
      <c r="I2253" s="6" t="str">
        <f t="shared" si="210"/>
        <v>No</v>
      </c>
      <c r="J2253" s="6" t="str">
        <f t="shared" si="211"/>
        <v>Yes</v>
      </c>
      <c r="K2253" s="6" t="str">
        <f t="shared" si="212"/>
        <v>No</v>
      </c>
      <c r="L2253" s="6">
        <f t="shared" si="213"/>
        <v>1</v>
      </c>
      <c r="M2253" s="6" t="str">
        <f t="shared" si="214"/>
        <v>Normal Weight</v>
      </c>
      <c r="N2253" s="6" t="str">
        <f t="shared" si="215"/>
        <v>Normal</v>
      </c>
    </row>
    <row r="2254" spans="1:14" ht="15" customHeight="1" x14ac:dyDescent="0.3">
      <c r="A2254" t="s">
        <v>4518</v>
      </c>
      <c r="B2254">
        <v>19.43</v>
      </c>
      <c r="C2254">
        <v>5.85</v>
      </c>
      <c r="D2254" t="s">
        <v>4697</v>
      </c>
      <c r="E2254" t="s">
        <v>4699</v>
      </c>
      <c r="F2254" t="s">
        <v>4697</v>
      </c>
      <c r="G2254">
        <v>1</v>
      </c>
      <c r="H2254" t="s">
        <v>4697</v>
      </c>
      <c r="I2254" s="6" t="str">
        <f t="shared" si="210"/>
        <v>No</v>
      </c>
      <c r="J2254" s="6" t="str">
        <f t="shared" si="211"/>
        <v>Yes</v>
      </c>
      <c r="K2254" s="6" t="str">
        <f t="shared" si="212"/>
        <v>No</v>
      </c>
      <c r="L2254" s="6">
        <f t="shared" si="213"/>
        <v>1</v>
      </c>
      <c r="M2254" s="6" t="str">
        <f t="shared" si="214"/>
        <v>Normal Weight</v>
      </c>
      <c r="N2254" s="6" t="str">
        <f t="shared" si="215"/>
        <v>Prediabetic</v>
      </c>
    </row>
    <row r="2255" spans="1:14" ht="15" customHeight="1" x14ac:dyDescent="0.3">
      <c r="A2255" t="s">
        <v>4520</v>
      </c>
      <c r="B2255">
        <v>15.22</v>
      </c>
      <c r="C2255">
        <v>4.92</v>
      </c>
      <c r="D2255" t="s">
        <v>4699</v>
      </c>
      <c r="E2255" t="s">
        <v>4697</v>
      </c>
      <c r="F2255" t="s">
        <v>4700</v>
      </c>
      <c r="G2255">
        <v>1</v>
      </c>
      <c r="H2255" t="s">
        <v>4697</v>
      </c>
      <c r="I2255" s="6" t="str">
        <f t="shared" si="210"/>
        <v>Yes</v>
      </c>
      <c r="J2255" s="6" t="str">
        <f t="shared" si="211"/>
        <v>No</v>
      </c>
      <c r="K2255" s="6" t="str">
        <f t="shared" si="212"/>
        <v>No</v>
      </c>
      <c r="L2255" s="6">
        <f t="shared" si="213"/>
        <v>1</v>
      </c>
      <c r="M2255" s="6" t="str">
        <f t="shared" si="214"/>
        <v>Underweight</v>
      </c>
      <c r="N2255" s="6" t="str">
        <f t="shared" si="215"/>
        <v>Normal</v>
      </c>
    </row>
    <row r="2256" spans="1:14" ht="15" customHeight="1" x14ac:dyDescent="0.3">
      <c r="A2256" t="s">
        <v>4522</v>
      </c>
      <c r="B2256">
        <v>20.72</v>
      </c>
      <c r="C2256">
        <v>9.4600000000000009</v>
      </c>
      <c r="D2256" t="s">
        <v>4697</v>
      </c>
      <c r="E2256" t="s">
        <v>4697</v>
      </c>
      <c r="F2256" t="s">
        <v>4697</v>
      </c>
      <c r="G2256" t="s">
        <v>4698</v>
      </c>
      <c r="H2256" t="s">
        <v>4697</v>
      </c>
      <c r="I2256" s="6" t="str">
        <f t="shared" si="210"/>
        <v>No</v>
      </c>
      <c r="J2256" s="6" t="str">
        <f t="shared" si="211"/>
        <v>No</v>
      </c>
      <c r="K2256" s="6" t="str">
        <f t="shared" si="212"/>
        <v>No</v>
      </c>
      <c r="L2256" s="6">
        <f t="shared" si="213"/>
        <v>0</v>
      </c>
      <c r="M2256" s="6" t="str">
        <f t="shared" si="214"/>
        <v>Normal Weight</v>
      </c>
      <c r="N2256" s="6" t="str">
        <f t="shared" si="215"/>
        <v>Diabetic</v>
      </c>
    </row>
    <row r="2257" spans="1:14" ht="15" customHeight="1" x14ac:dyDescent="0.3">
      <c r="A2257" t="s">
        <v>4524</v>
      </c>
      <c r="B2257">
        <v>35.4</v>
      </c>
      <c r="C2257">
        <v>5.94</v>
      </c>
      <c r="D2257" t="s">
        <v>4697</v>
      </c>
      <c r="E2257" t="s">
        <v>4697</v>
      </c>
      <c r="F2257" t="s">
        <v>4700</v>
      </c>
      <c r="G2257">
        <v>1</v>
      </c>
      <c r="H2257" t="s">
        <v>4697</v>
      </c>
      <c r="I2257" s="6" t="str">
        <f t="shared" si="210"/>
        <v>No</v>
      </c>
      <c r="J2257" s="6" t="str">
        <f t="shared" si="211"/>
        <v>No</v>
      </c>
      <c r="K2257" s="6" t="str">
        <f t="shared" si="212"/>
        <v>No</v>
      </c>
      <c r="L2257" s="6">
        <f t="shared" si="213"/>
        <v>1</v>
      </c>
      <c r="M2257" s="6" t="str">
        <f t="shared" si="214"/>
        <v>Obesity</v>
      </c>
      <c r="N2257" s="6" t="str">
        <f t="shared" si="215"/>
        <v>Prediabetic</v>
      </c>
    </row>
    <row r="2258" spans="1:14" ht="15" customHeight="1" x14ac:dyDescent="0.3">
      <c r="A2258" t="s">
        <v>4526</v>
      </c>
      <c r="B2258">
        <v>34.4</v>
      </c>
      <c r="C2258">
        <v>5.7</v>
      </c>
      <c r="D2258" t="s">
        <v>4697</v>
      </c>
      <c r="E2258" t="s">
        <v>4697</v>
      </c>
      <c r="F2258" t="s">
        <v>4700</v>
      </c>
      <c r="G2258">
        <v>1</v>
      </c>
      <c r="H2258" t="s">
        <v>4697</v>
      </c>
      <c r="I2258" s="6" t="str">
        <f t="shared" si="210"/>
        <v>No</v>
      </c>
      <c r="J2258" s="6" t="str">
        <f t="shared" si="211"/>
        <v>No</v>
      </c>
      <c r="K2258" s="6" t="str">
        <f t="shared" si="212"/>
        <v>No</v>
      </c>
      <c r="L2258" s="6">
        <f t="shared" si="213"/>
        <v>1</v>
      </c>
      <c r="M2258" s="6" t="str">
        <f t="shared" si="214"/>
        <v>Obesity</v>
      </c>
      <c r="N2258" s="6" t="str">
        <f t="shared" si="215"/>
        <v>Prediabetic</v>
      </c>
    </row>
    <row r="2259" spans="1:14" ht="15" customHeight="1" x14ac:dyDescent="0.3">
      <c r="A2259" t="s">
        <v>4528</v>
      </c>
      <c r="B2259">
        <v>34.1</v>
      </c>
      <c r="C2259">
        <v>4.13</v>
      </c>
      <c r="D2259" t="s">
        <v>4697</v>
      </c>
      <c r="E2259" t="s">
        <v>4697</v>
      </c>
      <c r="F2259" t="s">
        <v>4700</v>
      </c>
      <c r="G2259">
        <v>1</v>
      </c>
      <c r="H2259" t="s">
        <v>4697</v>
      </c>
      <c r="I2259" s="6" t="str">
        <f t="shared" si="210"/>
        <v>No</v>
      </c>
      <c r="J2259" s="6" t="str">
        <f t="shared" si="211"/>
        <v>No</v>
      </c>
      <c r="K2259" s="6" t="str">
        <f t="shared" si="212"/>
        <v>No</v>
      </c>
      <c r="L2259" s="6">
        <f t="shared" si="213"/>
        <v>1</v>
      </c>
      <c r="M2259" s="6" t="str">
        <f t="shared" si="214"/>
        <v>Obesity</v>
      </c>
      <c r="N2259" s="6" t="str">
        <f t="shared" si="215"/>
        <v>Normal</v>
      </c>
    </row>
    <row r="2260" spans="1:14" ht="15" customHeight="1" x14ac:dyDescent="0.3">
      <c r="A2260" t="s">
        <v>4530</v>
      </c>
      <c r="B2260">
        <v>30.4</v>
      </c>
      <c r="C2260">
        <v>4.7699999999999996</v>
      </c>
      <c r="D2260" t="s">
        <v>4697</v>
      </c>
      <c r="E2260" t="s">
        <v>4697</v>
      </c>
      <c r="F2260" t="s">
        <v>4700</v>
      </c>
      <c r="G2260">
        <v>1</v>
      </c>
      <c r="H2260" t="s">
        <v>4697</v>
      </c>
      <c r="I2260" s="6" t="str">
        <f t="shared" si="210"/>
        <v>No</v>
      </c>
      <c r="J2260" s="6" t="str">
        <f t="shared" si="211"/>
        <v>No</v>
      </c>
      <c r="K2260" s="6" t="str">
        <f t="shared" si="212"/>
        <v>No</v>
      </c>
      <c r="L2260" s="6">
        <f t="shared" si="213"/>
        <v>1</v>
      </c>
      <c r="M2260" s="6" t="str">
        <f t="shared" si="214"/>
        <v>Obesity</v>
      </c>
      <c r="N2260" s="6" t="str">
        <f t="shared" si="215"/>
        <v>Normal</v>
      </c>
    </row>
    <row r="2261" spans="1:14" ht="15" customHeight="1" x14ac:dyDescent="0.3">
      <c r="A2261" t="s">
        <v>4532</v>
      </c>
      <c r="B2261">
        <v>28.7</v>
      </c>
      <c r="C2261">
        <v>4.99</v>
      </c>
      <c r="D2261" t="s">
        <v>4697</v>
      </c>
      <c r="E2261" t="s">
        <v>4697</v>
      </c>
      <c r="F2261" t="s">
        <v>4700</v>
      </c>
      <c r="G2261">
        <v>1</v>
      </c>
      <c r="H2261" t="s">
        <v>4697</v>
      </c>
      <c r="I2261" s="6" t="str">
        <f t="shared" si="210"/>
        <v>No</v>
      </c>
      <c r="J2261" s="6" t="str">
        <f t="shared" si="211"/>
        <v>No</v>
      </c>
      <c r="K2261" s="6" t="str">
        <f t="shared" si="212"/>
        <v>No</v>
      </c>
      <c r="L2261" s="6">
        <f t="shared" si="213"/>
        <v>1</v>
      </c>
      <c r="M2261" s="6" t="str">
        <f t="shared" si="214"/>
        <v>Overweight</v>
      </c>
      <c r="N2261" s="6" t="str">
        <f t="shared" si="215"/>
        <v>Normal</v>
      </c>
    </row>
    <row r="2262" spans="1:14" ht="15" customHeight="1" x14ac:dyDescent="0.3">
      <c r="A2262" t="s">
        <v>4534</v>
      </c>
      <c r="B2262">
        <v>17.440000000000001</v>
      </c>
      <c r="C2262">
        <v>4.42</v>
      </c>
      <c r="D2262" t="s">
        <v>4699</v>
      </c>
      <c r="E2262" t="s">
        <v>4697</v>
      </c>
      <c r="F2262" t="s">
        <v>4700</v>
      </c>
      <c r="G2262">
        <v>1</v>
      </c>
      <c r="H2262" t="s">
        <v>4697</v>
      </c>
      <c r="I2262" s="6" t="str">
        <f t="shared" si="210"/>
        <v>Yes</v>
      </c>
      <c r="J2262" s="6" t="str">
        <f t="shared" si="211"/>
        <v>No</v>
      </c>
      <c r="K2262" s="6" t="str">
        <f t="shared" si="212"/>
        <v>No</v>
      </c>
      <c r="L2262" s="6">
        <f t="shared" si="213"/>
        <v>1</v>
      </c>
      <c r="M2262" s="6" t="str">
        <f t="shared" si="214"/>
        <v>Underweight</v>
      </c>
      <c r="N2262" s="6" t="str">
        <f t="shared" si="215"/>
        <v>Normal</v>
      </c>
    </row>
    <row r="2263" spans="1:14" ht="15" customHeight="1" x14ac:dyDescent="0.3">
      <c r="A2263" t="s">
        <v>4536</v>
      </c>
      <c r="B2263">
        <v>27.6</v>
      </c>
      <c r="C2263">
        <v>4.01</v>
      </c>
      <c r="D2263" t="s">
        <v>4697</v>
      </c>
      <c r="E2263" t="s">
        <v>4697</v>
      </c>
      <c r="F2263" t="s">
        <v>4700</v>
      </c>
      <c r="G2263">
        <v>1</v>
      </c>
      <c r="H2263" t="s">
        <v>4697</v>
      </c>
      <c r="I2263" s="6" t="str">
        <f t="shared" si="210"/>
        <v>No</v>
      </c>
      <c r="J2263" s="6" t="str">
        <f t="shared" si="211"/>
        <v>No</v>
      </c>
      <c r="K2263" s="6" t="str">
        <f t="shared" si="212"/>
        <v>No</v>
      </c>
      <c r="L2263" s="6">
        <f t="shared" si="213"/>
        <v>1</v>
      </c>
      <c r="M2263" s="6" t="str">
        <f t="shared" si="214"/>
        <v>Overweight</v>
      </c>
      <c r="N2263" s="6" t="str">
        <f t="shared" si="215"/>
        <v>Normal</v>
      </c>
    </row>
    <row r="2264" spans="1:14" ht="15" customHeight="1" x14ac:dyDescent="0.3">
      <c r="A2264" t="s">
        <v>4538</v>
      </c>
      <c r="B2264">
        <v>20.7</v>
      </c>
      <c r="C2264">
        <v>4.49</v>
      </c>
      <c r="D2264" t="s">
        <v>4697</v>
      </c>
      <c r="E2264" t="s">
        <v>4697</v>
      </c>
      <c r="F2264" t="s">
        <v>4700</v>
      </c>
      <c r="G2264">
        <v>1</v>
      </c>
      <c r="H2264" t="s">
        <v>4697</v>
      </c>
      <c r="I2264" s="6" t="str">
        <f t="shared" si="210"/>
        <v>No</v>
      </c>
      <c r="J2264" s="6" t="str">
        <f t="shared" si="211"/>
        <v>No</v>
      </c>
      <c r="K2264" s="6" t="str">
        <f t="shared" si="212"/>
        <v>No</v>
      </c>
      <c r="L2264" s="6">
        <f t="shared" si="213"/>
        <v>1</v>
      </c>
      <c r="M2264" s="6" t="str">
        <f t="shared" si="214"/>
        <v>Normal Weight</v>
      </c>
      <c r="N2264" s="6" t="str">
        <f t="shared" si="215"/>
        <v>Normal</v>
      </c>
    </row>
    <row r="2265" spans="1:14" ht="15" customHeight="1" x14ac:dyDescent="0.3">
      <c r="A2265" t="s">
        <v>4540</v>
      </c>
      <c r="B2265">
        <v>20.3</v>
      </c>
      <c r="C2265">
        <v>6.37</v>
      </c>
      <c r="D2265" t="s">
        <v>4697</v>
      </c>
      <c r="E2265" t="s">
        <v>4697</v>
      </c>
      <c r="F2265" t="s">
        <v>4700</v>
      </c>
      <c r="G2265">
        <v>1</v>
      </c>
      <c r="H2265" t="s">
        <v>4697</v>
      </c>
      <c r="I2265" s="6" t="str">
        <f t="shared" si="210"/>
        <v>No</v>
      </c>
      <c r="J2265" s="6" t="str">
        <f t="shared" si="211"/>
        <v>No</v>
      </c>
      <c r="K2265" s="6" t="str">
        <f t="shared" si="212"/>
        <v>No</v>
      </c>
      <c r="L2265" s="6">
        <f t="shared" si="213"/>
        <v>1</v>
      </c>
      <c r="M2265" s="6" t="str">
        <f t="shared" si="214"/>
        <v>Normal Weight</v>
      </c>
      <c r="N2265" s="6" t="str">
        <f t="shared" si="215"/>
        <v>Prediabetic</v>
      </c>
    </row>
    <row r="2266" spans="1:14" ht="15" customHeight="1" x14ac:dyDescent="0.3">
      <c r="A2266" t="s">
        <v>4542</v>
      </c>
      <c r="B2266">
        <v>19.8</v>
      </c>
      <c r="C2266">
        <v>5.12</v>
      </c>
      <c r="D2266" t="s">
        <v>4697</v>
      </c>
      <c r="E2266" t="s">
        <v>4697</v>
      </c>
      <c r="F2266" t="s">
        <v>4700</v>
      </c>
      <c r="G2266">
        <v>1</v>
      </c>
      <c r="H2266" t="s">
        <v>4697</v>
      </c>
      <c r="I2266" s="6" t="str">
        <f t="shared" si="210"/>
        <v>No</v>
      </c>
      <c r="J2266" s="6" t="str">
        <f t="shared" si="211"/>
        <v>No</v>
      </c>
      <c r="K2266" s="6" t="str">
        <f t="shared" si="212"/>
        <v>No</v>
      </c>
      <c r="L2266" s="6">
        <f t="shared" si="213"/>
        <v>1</v>
      </c>
      <c r="M2266" s="6" t="str">
        <f t="shared" si="214"/>
        <v>Normal Weight</v>
      </c>
      <c r="N2266" s="6" t="str">
        <f t="shared" si="215"/>
        <v>Normal</v>
      </c>
    </row>
    <row r="2267" spans="1:14" ht="15" customHeight="1" x14ac:dyDescent="0.3">
      <c r="A2267" t="s">
        <v>4544</v>
      </c>
      <c r="B2267">
        <v>21.87</v>
      </c>
      <c r="C2267">
        <v>8.59</v>
      </c>
      <c r="D2267" t="s">
        <v>4697</v>
      </c>
      <c r="E2267" t="s">
        <v>4697</v>
      </c>
      <c r="F2267" t="s">
        <v>4697</v>
      </c>
      <c r="G2267" t="s">
        <v>4698</v>
      </c>
      <c r="H2267" t="s">
        <v>4697</v>
      </c>
      <c r="I2267" s="6" t="str">
        <f t="shared" si="210"/>
        <v>No</v>
      </c>
      <c r="J2267" s="6" t="str">
        <f t="shared" si="211"/>
        <v>No</v>
      </c>
      <c r="K2267" s="6" t="str">
        <f t="shared" si="212"/>
        <v>No</v>
      </c>
      <c r="L2267" s="6">
        <f t="shared" si="213"/>
        <v>0</v>
      </c>
      <c r="M2267" s="6" t="str">
        <f t="shared" si="214"/>
        <v>Normal Weight</v>
      </c>
      <c r="N2267" s="6" t="str">
        <f t="shared" si="215"/>
        <v>Diabetic</v>
      </c>
    </row>
    <row r="2268" spans="1:14" ht="15" customHeight="1" x14ac:dyDescent="0.3">
      <c r="A2268" t="s">
        <v>4546</v>
      </c>
      <c r="B2268">
        <v>16.600000000000001</v>
      </c>
      <c r="C2268">
        <v>5.87</v>
      </c>
      <c r="D2268" t="s">
        <v>4697</v>
      </c>
      <c r="E2268" t="s">
        <v>4697</v>
      </c>
      <c r="F2268" t="s">
        <v>4697</v>
      </c>
      <c r="G2268">
        <v>1</v>
      </c>
      <c r="H2268" t="s">
        <v>4697</v>
      </c>
      <c r="I2268" s="6" t="str">
        <f t="shared" si="210"/>
        <v>No</v>
      </c>
      <c r="J2268" s="6" t="str">
        <f t="shared" si="211"/>
        <v>No</v>
      </c>
      <c r="K2268" s="6" t="str">
        <f t="shared" si="212"/>
        <v>No</v>
      </c>
      <c r="L2268" s="6">
        <f t="shared" si="213"/>
        <v>1</v>
      </c>
      <c r="M2268" s="6" t="str">
        <f t="shared" si="214"/>
        <v>Underweight</v>
      </c>
      <c r="N2268" s="6" t="str">
        <f t="shared" si="215"/>
        <v>Prediabetic</v>
      </c>
    </row>
    <row r="2269" spans="1:14" ht="15" customHeight="1" x14ac:dyDescent="0.3">
      <c r="A2269" t="s">
        <v>4548</v>
      </c>
      <c r="B2269">
        <v>21.98</v>
      </c>
      <c r="C2269">
        <v>7.03</v>
      </c>
      <c r="D2269" t="s">
        <v>4697</v>
      </c>
      <c r="E2269" t="s">
        <v>4697</v>
      </c>
      <c r="F2269" t="s">
        <v>4697</v>
      </c>
      <c r="G2269" t="s">
        <v>4698</v>
      </c>
      <c r="H2269" t="s">
        <v>4697</v>
      </c>
      <c r="I2269" s="6" t="str">
        <f t="shared" si="210"/>
        <v>No</v>
      </c>
      <c r="J2269" s="6" t="str">
        <f t="shared" si="211"/>
        <v>No</v>
      </c>
      <c r="K2269" s="6" t="str">
        <f t="shared" si="212"/>
        <v>No</v>
      </c>
      <c r="L2269" s="6">
        <f t="shared" si="213"/>
        <v>0</v>
      </c>
      <c r="M2269" s="6" t="str">
        <f t="shared" si="214"/>
        <v>Normal Weight</v>
      </c>
      <c r="N2269" s="6" t="str">
        <f t="shared" si="215"/>
        <v>Diabetic</v>
      </c>
    </row>
    <row r="2270" spans="1:14" ht="15" customHeight="1" x14ac:dyDescent="0.3">
      <c r="A2270" t="s">
        <v>4550</v>
      </c>
      <c r="B2270">
        <v>19.7</v>
      </c>
      <c r="C2270">
        <v>5.51</v>
      </c>
      <c r="D2270" t="s">
        <v>4697</v>
      </c>
      <c r="E2270" t="s">
        <v>4697</v>
      </c>
      <c r="F2270" t="s">
        <v>4697</v>
      </c>
      <c r="G2270">
        <v>1</v>
      </c>
      <c r="H2270" t="s">
        <v>4697</v>
      </c>
      <c r="I2270" s="6" t="str">
        <f t="shared" si="210"/>
        <v>No</v>
      </c>
      <c r="J2270" s="6" t="str">
        <f t="shared" si="211"/>
        <v>No</v>
      </c>
      <c r="K2270" s="6" t="str">
        <f t="shared" si="212"/>
        <v>No</v>
      </c>
      <c r="L2270" s="6">
        <f t="shared" si="213"/>
        <v>1</v>
      </c>
      <c r="M2270" s="6" t="str">
        <f t="shared" si="214"/>
        <v>Normal Weight</v>
      </c>
      <c r="N2270" s="6" t="str">
        <f t="shared" si="215"/>
        <v>Normal</v>
      </c>
    </row>
    <row r="2271" spans="1:14" ht="15" customHeight="1" x14ac:dyDescent="0.3">
      <c r="A2271" t="s">
        <v>4552</v>
      </c>
      <c r="B2271">
        <v>19.21</v>
      </c>
      <c r="C2271">
        <v>4.76</v>
      </c>
      <c r="D2271" t="s">
        <v>4697</v>
      </c>
      <c r="E2271" t="s">
        <v>4699</v>
      </c>
      <c r="F2271" t="s">
        <v>4697</v>
      </c>
      <c r="G2271">
        <v>1</v>
      </c>
      <c r="H2271" t="s">
        <v>4697</v>
      </c>
      <c r="I2271" s="6" t="str">
        <f t="shared" si="210"/>
        <v>No</v>
      </c>
      <c r="J2271" s="6" t="str">
        <f t="shared" si="211"/>
        <v>Yes</v>
      </c>
      <c r="K2271" s="6" t="str">
        <f t="shared" si="212"/>
        <v>No</v>
      </c>
      <c r="L2271" s="6">
        <f t="shared" si="213"/>
        <v>1</v>
      </c>
      <c r="M2271" s="6" t="str">
        <f t="shared" si="214"/>
        <v>Normal Weight</v>
      </c>
      <c r="N2271" s="6" t="str">
        <f t="shared" si="215"/>
        <v>Normal</v>
      </c>
    </row>
    <row r="2272" spans="1:14" ht="15" customHeight="1" x14ac:dyDescent="0.3">
      <c r="A2272" t="s">
        <v>4554</v>
      </c>
      <c r="B2272">
        <v>19.3</v>
      </c>
      <c r="C2272">
        <v>4.7</v>
      </c>
      <c r="D2272" t="s">
        <v>4697</v>
      </c>
      <c r="E2272" t="s">
        <v>4699</v>
      </c>
      <c r="F2272" t="s">
        <v>4697</v>
      </c>
      <c r="G2272">
        <v>1</v>
      </c>
      <c r="H2272" t="s">
        <v>4697</v>
      </c>
      <c r="I2272" s="6" t="str">
        <f t="shared" si="210"/>
        <v>No</v>
      </c>
      <c r="J2272" s="6" t="str">
        <f t="shared" si="211"/>
        <v>Yes</v>
      </c>
      <c r="K2272" s="6" t="str">
        <f t="shared" si="212"/>
        <v>No</v>
      </c>
      <c r="L2272" s="6">
        <f t="shared" si="213"/>
        <v>1</v>
      </c>
      <c r="M2272" s="6" t="str">
        <f t="shared" si="214"/>
        <v>Normal Weight</v>
      </c>
      <c r="N2272" s="6" t="str">
        <f t="shared" si="215"/>
        <v>Normal</v>
      </c>
    </row>
    <row r="2273" spans="1:14" ht="15" customHeight="1" x14ac:dyDescent="0.3">
      <c r="A2273" t="s">
        <v>4556</v>
      </c>
      <c r="B2273">
        <v>16.22</v>
      </c>
      <c r="C2273">
        <v>6.21</v>
      </c>
      <c r="D2273" t="s">
        <v>4699</v>
      </c>
      <c r="E2273" t="s">
        <v>4697</v>
      </c>
      <c r="F2273" t="s">
        <v>4697</v>
      </c>
      <c r="G2273" t="s">
        <v>4698</v>
      </c>
      <c r="H2273" t="s">
        <v>4697</v>
      </c>
      <c r="I2273" s="6" t="str">
        <f t="shared" si="210"/>
        <v>Yes</v>
      </c>
      <c r="J2273" s="6" t="str">
        <f t="shared" si="211"/>
        <v>No</v>
      </c>
      <c r="K2273" s="6" t="str">
        <f t="shared" si="212"/>
        <v>No</v>
      </c>
      <c r="L2273" s="6">
        <f t="shared" si="213"/>
        <v>0</v>
      </c>
      <c r="M2273" s="6" t="str">
        <f t="shared" si="214"/>
        <v>Underweight</v>
      </c>
      <c r="N2273" s="6" t="str">
        <f t="shared" si="215"/>
        <v>Prediabetic</v>
      </c>
    </row>
    <row r="2274" spans="1:14" ht="15" customHeight="1" x14ac:dyDescent="0.3">
      <c r="A2274" t="s">
        <v>4558</v>
      </c>
      <c r="B2274">
        <v>17.12</v>
      </c>
      <c r="C2274">
        <v>4.5199999999999996</v>
      </c>
      <c r="D2274" t="s">
        <v>4697</v>
      </c>
      <c r="E2274" t="s">
        <v>4699</v>
      </c>
      <c r="F2274" t="s">
        <v>4697</v>
      </c>
      <c r="G2274">
        <v>1</v>
      </c>
      <c r="H2274" t="s">
        <v>4697</v>
      </c>
      <c r="I2274" s="6" t="str">
        <f t="shared" si="210"/>
        <v>No</v>
      </c>
      <c r="J2274" s="6" t="str">
        <f t="shared" si="211"/>
        <v>Yes</v>
      </c>
      <c r="K2274" s="6" t="str">
        <f t="shared" si="212"/>
        <v>No</v>
      </c>
      <c r="L2274" s="6">
        <f t="shared" si="213"/>
        <v>1</v>
      </c>
      <c r="M2274" s="6" t="str">
        <f t="shared" si="214"/>
        <v>Underweight</v>
      </c>
      <c r="N2274" s="6" t="str">
        <f t="shared" si="215"/>
        <v>Normal</v>
      </c>
    </row>
    <row r="2275" spans="1:14" ht="15" customHeight="1" x14ac:dyDescent="0.3">
      <c r="A2275" t="s">
        <v>4560</v>
      </c>
      <c r="B2275">
        <v>19.07</v>
      </c>
      <c r="C2275">
        <v>5.45</v>
      </c>
      <c r="D2275" t="s">
        <v>4697</v>
      </c>
      <c r="E2275" t="s">
        <v>4697</v>
      </c>
      <c r="F2275" t="s">
        <v>4697</v>
      </c>
      <c r="G2275">
        <v>1</v>
      </c>
      <c r="H2275" t="s">
        <v>4697</v>
      </c>
      <c r="I2275" s="6" t="str">
        <f t="shared" si="210"/>
        <v>No</v>
      </c>
      <c r="J2275" s="6" t="str">
        <f t="shared" si="211"/>
        <v>No</v>
      </c>
      <c r="K2275" s="6" t="str">
        <f t="shared" si="212"/>
        <v>No</v>
      </c>
      <c r="L2275" s="6">
        <f t="shared" si="213"/>
        <v>1</v>
      </c>
      <c r="M2275" s="6" t="str">
        <f t="shared" si="214"/>
        <v>Normal Weight</v>
      </c>
      <c r="N2275" s="6" t="str">
        <f t="shared" si="215"/>
        <v>Normal</v>
      </c>
    </row>
    <row r="2276" spans="1:14" ht="15" customHeight="1" x14ac:dyDescent="0.3">
      <c r="A2276" t="s">
        <v>4562</v>
      </c>
      <c r="B2276">
        <v>15.56</v>
      </c>
      <c r="C2276">
        <v>4.42</v>
      </c>
      <c r="D2276" t="s">
        <v>4697</v>
      </c>
      <c r="E2276" t="s">
        <v>4697</v>
      </c>
      <c r="F2276" t="s">
        <v>4697</v>
      </c>
      <c r="G2276" t="s">
        <v>4698</v>
      </c>
      <c r="H2276" t="s">
        <v>4697</v>
      </c>
      <c r="I2276" s="6" t="str">
        <f t="shared" si="210"/>
        <v>No</v>
      </c>
      <c r="J2276" s="6" t="str">
        <f t="shared" si="211"/>
        <v>No</v>
      </c>
      <c r="K2276" s="6" t="str">
        <f t="shared" si="212"/>
        <v>No</v>
      </c>
      <c r="L2276" s="6">
        <f t="shared" si="213"/>
        <v>0</v>
      </c>
      <c r="M2276" s="6" t="str">
        <f t="shared" si="214"/>
        <v>Underweight</v>
      </c>
      <c r="N2276" s="6" t="str">
        <f t="shared" si="215"/>
        <v>Normal</v>
      </c>
    </row>
    <row r="2277" spans="1:14" ht="15" customHeight="1" x14ac:dyDescent="0.3">
      <c r="A2277" t="s">
        <v>4564</v>
      </c>
      <c r="B2277">
        <v>22.76</v>
      </c>
      <c r="C2277">
        <v>9.44</v>
      </c>
      <c r="D2277" t="s">
        <v>4697</v>
      </c>
      <c r="E2277" t="s">
        <v>4697</v>
      </c>
      <c r="F2277" t="s">
        <v>4697</v>
      </c>
      <c r="G2277" t="s">
        <v>4698</v>
      </c>
      <c r="H2277" t="s">
        <v>4697</v>
      </c>
      <c r="I2277" s="6" t="str">
        <f t="shared" si="210"/>
        <v>No</v>
      </c>
      <c r="J2277" s="6" t="str">
        <f t="shared" si="211"/>
        <v>No</v>
      </c>
      <c r="K2277" s="6" t="str">
        <f t="shared" si="212"/>
        <v>No</v>
      </c>
      <c r="L2277" s="6">
        <f t="shared" si="213"/>
        <v>0</v>
      </c>
      <c r="M2277" s="6" t="str">
        <f t="shared" si="214"/>
        <v>Normal Weight</v>
      </c>
      <c r="N2277" s="6" t="str">
        <f t="shared" si="215"/>
        <v>Diabetic</v>
      </c>
    </row>
    <row r="2278" spans="1:14" ht="15" customHeight="1" x14ac:dyDescent="0.3">
      <c r="A2278" t="s">
        <v>4566</v>
      </c>
      <c r="B2278">
        <v>22.79</v>
      </c>
      <c r="C2278">
        <v>6.15</v>
      </c>
      <c r="D2278" t="s">
        <v>4699</v>
      </c>
      <c r="E2278" t="s">
        <v>4697</v>
      </c>
      <c r="F2278" t="s">
        <v>4700</v>
      </c>
      <c r="G2278">
        <v>1</v>
      </c>
      <c r="H2278" t="s">
        <v>4697</v>
      </c>
      <c r="I2278" s="6" t="str">
        <f t="shared" si="210"/>
        <v>Yes</v>
      </c>
      <c r="J2278" s="6" t="str">
        <f t="shared" si="211"/>
        <v>No</v>
      </c>
      <c r="K2278" s="6" t="str">
        <f t="shared" si="212"/>
        <v>No</v>
      </c>
      <c r="L2278" s="6">
        <f t="shared" si="213"/>
        <v>1</v>
      </c>
      <c r="M2278" s="6" t="str">
        <f t="shared" si="214"/>
        <v>Normal Weight</v>
      </c>
      <c r="N2278" s="6" t="str">
        <f t="shared" si="215"/>
        <v>Prediabetic</v>
      </c>
    </row>
    <row r="2279" spans="1:14" ht="15" customHeight="1" x14ac:dyDescent="0.3">
      <c r="A2279" t="s">
        <v>4568</v>
      </c>
      <c r="B2279">
        <v>17.41</v>
      </c>
      <c r="C2279">
        <v>5.13</v>
      </c>
      <c r="D2279" t="s">
        <v>4699</v>
      </c>
      <c r="E2279" t="s">
        <v>4697</v>
      </c>
      <c r="F2279" t="s">
        <v>4697</v>
      </c>
      <c r="G2279" t="s">
        <v>4698</v>
      </c>
      <c r="H2279" t="s">
        <v>4697</v>
      </c>
      <c r="I2279" s="6" t="str">
        <f t="shared" si="210"/>
        <v>Yes</v>
      </c>
      <c r="J2279" s="6" t="str">
        <f t="shared" si="211"/>
        <v>No</v>
      </c>
      <c r="K2279" s="6" t="str">
        <f t="shared" si="212"/>
        <v>No</v>
      </c>
      <c r="L2279" s="6">
        <f t="shared" si="213"/>
        <v>0</v>
      </c>
      <c r="M2279" s="6" t="str">
        <f t="shared" si="214"/>
        <v>Underweight</v>
      </c>
      <c r="N2279" s="6" t="str">
        <f t="shared" si="215"/>
        <v>Normal</v>
      </c>
    </row>
    <row r="2280" spans="1:14" ht="15" customHeight="1" x14ac:dyDescent="0.3">
      <c r="A2280" t="s">
        <v>4570</v>
      </c>
      <c r="B2280">
        <v>19.32</v>
      </c>
      <c r="C2280">
        <v>4.96</v>
      </c>
      <c r="D2280" t="s">
        <v>4699</v>
      </c>
      <c r="E2280" t="s">
        <v>4697</v>
      </c>
      <c r="F2280" t="s">
        <v>4697</v>
      </c>
      <c r="G2280" t="s">
        <v>4698</v>
      </c>
      <c r="H2280" t="s">
        <v>4697</v>
      </c>
      <c r="I2280" s="6" t="str">
        <f t="shared" si="210"/>
        <v>Yes</v>
      </c>
      <c r="J2280" s="6" t="str">
        <f t="shared" si="211"/>
        <v>No</v>
      </c>
      <c r="K2280" s="6" t="str">
        <f t="shared" si="212"/>
        <v>No</v>
      </c>
      <c r="L2280" s="6">
        <f t="shared" si="213"/>
        <v>0</v>
      </c>
      <c r="M2280" s="6" t="str">
        <f t="shared" si="214"/>
        <v>Normal Weight</v>
      </c>
      <c r="N2280" s="6" t="str">
        <f t="shared" si="215"/>
        <v>Normal</v>
      </c>
    </row>
    <row r="2281" spans="1:14" ht="15" customHeight="1" x14ac:dyDescent="0.3">
      <c r="A2281" t="s">
        <v>4572</v>
      </c>
      <c r="B2281">
        <v>18.25</v>
      </c>
      <c r="C2281">
        <v>10.95</v>
      </c>
      <c r="D2281" t="s">
        <v>4697</v>
      </c>
      <c r="E2281" t="s">
        <v>4697</v>
      </c>
      <c r="F2281" t="s">
        <v>4697</v>
      </c>
      <c r="G2281" t="s">
        <v>4698</v>
      </c>
      <c r="H2281" t="s">
        <v>4697</v>
      </c>
      <c r="I2281" s="6" t="str">
        <f t="shared" si="210"/>
        <v>No</v>
      </c>
      <c r="J2281" s="6" t="str">
        <f t="shared" si="211"/>
        <v>No</v>
      </c>
      <c r="K2281" s="6" t="str">
        <f t="shared" si="212"/>
        <v>No</v>
      </c>
      <c r="L2281" s="6">
        <f t="shared" si="213"/>
        <v>0</v>
      </c>
      <c r="M2281" s="6" t="str">
        <f t="shared" si="214"/>
        <v>Underweight</v>
      </c>
      <c r="N2281" s="6" t="str">
        <f t="shared" si="215"/>
        <v>Diabetic</v>
      </c>
    </row>
    <row r="2282" spans="1:14" ht="15" customHeight="1" x14ac:dyDescent="0.3">
      <c r="A2282" t="s">
        <v>4574</v>
      </c>
      <c r="B2282">
        <v>53.13</v>
      </c>
      <c r="C2282">
        <v>4.4400000000000004</v>
      </c>
      <c r="D2282" t="s">
        <v>4697</v>
      </c>
      <c r="E2282" t="s">
        <v>4699</v>
      </c>
      <c r="F2282" t="s">
        <v>4697</v>
      </c>
      <c r="G2282">
        <v>1</v>
      </c>
      <c r="H2282" t="s">
        <v>4697</v>
      </c>
      <c r="I2282" s="6" t="str">
        <f t="shared" si="210"/>
        <v>No</v>
      </c>
      <c r="J2282" s="6" t="str">
        <f t="shared" si="211"/>
        <v>Yes</v>
      </c>
      <c r="K2282" s="6" t="str">
        <f t="shared" si="212"/>
        <v>No</v>
      </c>
      <c r="L2282" s="6">
        <f t="shared" si="213"/>
        <v>1</v>
      </c>
      <c r="M2282" s="6" t="str">
        <f t="shared" si="214"/>
        <v>Obesity</v>
      </c>
      <c r="N2282" s="6" t="str">
        <f t="shared" si="215"/>
        <v>Normal</v>
      </c>
    </row>
    <row r="2283" spans="1:14" ht="15" customHeight="1" x14ac:dyDescent="0.3">
      <c r="A2283" t="s">
        <v>4576</v>
      </c>
      <c r="B2283">
        <v>20.46</v>
      </c>
      <c r="C2283">
        <v>4.0199999999999996</v>
      </c>
      <c r="D2283" t="s">
        <v>4697</v>
      </c>
      <c r="E2283" t="s">
        <v>4697</v>
      </c>
      <c r="F2283" t="s">
        <v>4697</v>
      </c>
      <c r="G2283" t="s">
        <v>4698</v>
      </c>
      <c r="H2283" t="s">
        <v>4697</v>
      </c>
      <c r="I2283" s="6" t="str">
        <f t="shared" si="210"/>
        <v>No</v>
      </c>
      <c r="J2283" s="6" t="str">
        <f t="shared" si="211"/>
        <v>No</v>
      </c>
      <c r="K2283" s="6" t="str">
        <f t="shared" si="212"/>
        <v>No</v>
      </c>
      <c r="L2283" s="6">
        <f t="shared" si="213"/>
        <v>0</v>
      </c>
      <c r="M2283" s="6" t="str">
        <f t="shared" si="214"/>
        <v>Normal Weight</v>
      </c>
      <c r="N2283" s="6" t="str">
        <f t="shared" si="215"/>
        <v>Normal</v>
      </c>
    </row>
    <row r="2284" spans="1:14" ht="15" customHeight="1" x14ac:dyDescent="0.3">
      <c r="A2284" t="s">
        <v>4578</v>
      </c>
      <c r="B2284">
        <v>43.01</v>
      </c>
      <c r="C2284">
        <v>5.44</v>
      </c>
      <c r="D2284" t="s">
        <v>4697</v>
      </c>
      <c r="E2284" t="s">
        <v>4699</v>
      </c>
      <c r="F2284" t="s">
        <v>4697</v>
      </c>
      <c r="G2284">
        <v>1</v>
      </c>
      <c r="H2284" t="s">
        <v>4697</v>
      </c>
      <c r="I2284" s="6" t="str">
        <f t="shared" si="210"/>
        <v>No</v>
      </c>
      <c r="J2284" s="6" t="str">
        <f t="shared" si="211"/>
        <v>Yes</v>
      </c>
      <c r="K2284" s="6" t="str">
        <f t="shared" si="212"/>
        <v>No</v>
      </c>
      <c r="L2284" s="6">
        <f t="shared" si="213"/>
        <v>1</v>
      </c>
      <c r="M2284" s="6" t="str">
        <f t="shared" si="214"/>
        <v>Obesity</v>
      </c>
      <c r="N2284" s="6" t="str">
        <f t="shared" si="215"/>
        <v>Normal</v>
      </c>
    </row>
    <row r="2285" spans="1:14" ht="15" customHeight="1" x14ac:dyDescent="0.3">
      <c r="A2285" t="s">
        <v>4580</v>
      </c>
      <c r="B2285">
        <v>15.01</v>
      </c>
      <c r="C2285">
        <v>4.1500000000000004</v>
      </c>
      <c r="D2285" t="s">
        <v>4697</v>
      </c>
      <c r="E2285" t="s">
        <v>4697</v>
      </c>
      <c r="F2285" t="s">
        <v>4700</v>
      </c>
      <c r="G2285">
        <v>1</v>
      </c>
      <c r="H2285" t="s">
        <v>4697</v>
      </c>
      <c r="I2285" s="6" t="str">
        <f t="shared" si="210"/>
        <v>No</v>
      </c>
      <c r="J2285" s="6" t="str">
        <f t="shared" si="211"/>
        <v>No</v>
      </c>
      <c r="K2285" s="6" t="str">
        <f t="shared" si="212"/>
        <v>No</v>
      </c>
      <c r="L2285" s="6">
        <f t="shared" si="213"/>
        <v>1</v>
      </c>
      <c r="M2285" s="6" t="str">
        <f t="shared" si="214"/>
        <v>Underweight</v>
      </c>
      <c r="N2285" s="6" t="str">
        <f t="shared" si="215"/>
        <v>Normal</v>
      </c>
    </row>
    <row r="2286" spans="1:14" ht="15" customHeight="1" x14ac:dyDescent="0.3">
      <c r="A2286" t="s">
        <v>4582</v>
      </c>
      <c r="B2286">
        <v>41.14</v>
      </c>
      <c r="C2286">
        <v>6.02</v>
      </c>
      <c r="D2286" t="s">
        <v>4697</v>
      </c>
      <c r="E2286" t="s">
        <v>4699</v>
      </c>
      <c r="F2286" t="s">
        <v>4697</v>
      </c>
      <c r="G2286">
        <v>1</v>
      </c>
      <c r="H2286" t="s">
        <v>4697</v>
      </c>
      <c r="I2286" s="6" t="str">
        <f t="shared" si="210"/>
        <v>No</v>
      </c>
      <c r="J2286" s="6" t="str">
        <f t="shared" si="211"/>
        <v>Yes</v>
      </c>
      <c r="K2286" s="6" t="str">
        <f t="shared" si="212"/>
        <v>No</v>
      </c>
      <c r="L2286" s="6">
        <f t="shared" si="213"/>
        <v>1</v>
      </c>
      <c r="M2286" s="6" t="str">
        <f t="shared" si="214"/>
        <v>Obesity</v>
      </c>
      <c r="N2286" s="6" t="str">
        <f t="shared" si="215"/>
        <v>Prediabetic</v>
      </c>
    </row>
    <row r="2287" spans="1:14" ht="15" customHeight="1" x14ac:dyDescent="0.3">
      <c r="A2287" t="s">
        <v>4584</v>
      </c>
      <c r="B2287">
        <v>16.55</v>
      </c>
      <c r="C2287">
        <v>7.73</v>
      </c>
      <c r="D2287" t="s">
        <v>4697</v>
      </c>
      <c r="E2287" t="s">
        <v>4697</v>
      </c>
      <c r="F2287" t="s">
        <v>4697</v>
      </c>
      <c r="G2287" t="s">
        <v>4698</v>
      </c>
      <c r="H2287" t="s">
        <v>4697</v>
      </c>
      <c r="I2287" s="6" t="str">
        <f t="shared" si="210"/>
        <v>No</v>
      </c>
      <c r="J2287" s="6" t="str">
        <f t="shared" si="211"/>
        <v>No</v>
      </c>
      <c r="K2287" s="6" t="str">
        <f t="shared" si="212"/>
        <v>No</v>
      </c>
      <c r="L2287" s="6">
        <f t="shared" si="213"/>
        <v>0</v>
      </c>
      <c r="M2287" s="6" t="str">
        <f t="shared" si="214"/>
        <v>Underweight</v>
      </c>
      <c r="N2287" s="6" t="str">
        <f t="shared" si="215"/>
        <v>Diabetic</v>
      </c>
    </row>
    <row r="2288" spans="1:14" ht="15" customHeight="1" x14ac:dyDescent="0.3">
      <c r="A2288" t="s">
        <v>4586</v>
      </c>
      <c r="B2288">
        <v>37.29</v>
      </c>
      <c r="C2288">
        <v>5.03</v>
      </c>
      <c r="D2288" t="s">
        <v>4697</v>
      </c>
      <c r="E2288" t="s">
        <v>4699</v>
      </c>
      <c r="F2288" t="s">
        <v>4697</v>
      </c>
      <c r="G2288">
        <v>1</v>
      </c>
      <c r="H2288" t="s">
        <v>4697</v>
      </c>
      <c r="I2288" s="6" t="str">
        <f t="shared" si="210"/>
        <v>No</v>
      </c>
      <c r="J2288" s="6" t="str">
        <f t="shared" si="211"/>
        <v>Yes</v>
      </c>
      <c r="K2288" s="6" t="str">
        <f t="shared" si="212"/>
        <v>No</v>
      </c>
      <c r="L2288" s="6">
        <f t="shared" si="213"/>
        <v>1</v>
      </c>
      <c r="M2288" s="6" t="str">
        <f t="shared" si="214"/>
        <v>Obesity</v>
      </c>
      <c r="N2288" s="6" t="str">
        <f t="shared" si="215"/>
        <v>Normal</v>
      </c>
    </row>
    <row r="2289" spans="1:14" ht="15" customHeight="1" x14ac:dyDescent="0.3">
      <c r="A2289" t="s">
        <v>4588</v>
      </c>
      <c r="B2289">
        <v>16.739999999999998</v>
      </c>
      <c r="C2289">
        <v>4.08</v>
      </c>
      <c r="D2289" t="s">
        <v>4699</v>
      </c>
      <c r="E2289" t="s">
        <v>4697</v>
      </c>
      <c r="F2289" t="s">
        <v>4697</v>
      </c>
      <c r="G2289" t="s">
        <v>4698</v>
      </c>
      <c r="H2289" t="s">
        <v>4697</v>
      </c>
      <c r="I2289" s="6" t="str">
        <f t="shared" si="210"/>
        <v>Yes</v>
      </c>
      <c r="J2289" s="6" t="str">
        <f t="shared" si="211"/>
        <v>No</v>
      </c>
      <c r="K2289" s="6" t="str">
        <f t="shared" si="212"/>
        <v>No</v>
      </c>
      <c r="L2289" s="6">
        <f t="shared" si="213"/>
        <v>0</v>
      </c>
      <c r="M2289" s="6" t="str">
        <f t="shared" si="214"/>
        <v>Underweight</v>
      </c>
      <c r="N2289" s="6" t="str">
        <f t="shared" si="215"/>
        <v>Normal</v>
      </c>
    </row>
    <row r="2290" spans="1:14" ht="15" customHeight="1" x14ac:dyDescent="0.3">
      <c r="A2290" t="s">
        <v>4590</v>
      </c>
      <c r="B2290">
        <v>34.43</v>
      </c>
      <c r="C2290">
        <v>4.2699999999999996</v>
      </c>
      <c r="D2290" t="s">
        <v>4697</v>
      </c>
      <c r="E2290" t="s">
        <v>4699</v>
      </c>
      <c r="F2290" t="s">
        <v>4697</v>
      </c>
      <c r="G2290">
        <v>1</v>
      </c>
      <c r="H2290" t="s">
        <v>4697</v>
      </c>
      <c r="I2290" s="6" t="str">
        <f t="shared" si="210"/>
        <v>No</v>
      </c>
      <c r="J2290" s="6" t="str">
        <f t="shared" si="211"/>
        <v>Yes</v>
      </c>
      <c r="K2290" s="6" t="str">
        <f t="shared" si="212"/>
        <v>No</v>
      </c>
      <c r="L2290" s="6">
        <f t="shared" si="213"/>
        <v>1</v>
      </c>
      <c r="M2290" s="6" t="str">
        <f t="shared" si="214"/>
        <v>Obesity</v>
      </c>
      <c r="N2290" s="6" t="str">
        <f t="shared" si="215"/>
        <v>Normal</v>
      </c>
    </row>
    <row r="2291" spans="1:14" ht="15" customHeight="1" x14ac:dyDescent="0.3">
      <c r="A2291" t="s">
        <v>4592</v>
      </c>
      <c r="B2291">
        <v>34.1</v>
      </c>
      <c r="C2291">
        <v>4.07</v>
      </c>
      <c r="D2291" t="s">
        <v>4697</v>
      </c>
      <c r="E2291" t="s">
        <v>4699</v>
      </c>
      <c r="F2291" t="s">
        <v>4697</v>
      </c>
      <c r="G2291">
        <v>1</v>
      </c>
      <c r="H2291" t="s">
        <v>4697</v>
      </c>
      <c r="I2291" s="6" t="str">
        <f t="shared" si="210"/>
        <v>No</v>
      </c>
      <c r="J2291" s="6" t="str">
        <f t="shared" si="211"/>
        <v>Yes</v>
      </c>
      <c r="K2291" s="6" t="str">
        <f t="shared" si="212"/>
        <v>No</v>
      </c>
      <c r="L2291" s="6">
        <f t="shared" si="213"/>
        <v>1</v>
      </c>
      <c r="M2291" s="6" t="str">
        <f t="shared" si="214"/>
        <v>Obesity</v>
      </c>
      <c r="N2291" s="6" t="str">
        <f t="shared" si="215"/>
        <v>Normal</v>
      </c>
    </row>
    <row r="2292" spans="1:14" ht="15" customHeight="1" x14ac:dyDescent="0.3">
      <c r="A2292" t="s">
        <v>4594</v>
      </c>
      <c r="B2292">
        <v>19.3</v>
      </c>
      <c r="C2292">
        <v>10.36</v>
      </c>
      <c r="D2292" t="s">
        <v>4697</v>
      </c>
      <c r="E2292" t="s">
        <v>4697</v>
      </c>
      <c r="F2292" t="s">
        <v>4697</v>
      </c>
      <c r="G2292" t="s">
        <v>4698</v>
      </c>
      <c r="H2292" t="s">
        <v>4697</v>
      </c>
      <c r="I2292" s="6" t="str">
        <f t="shared" si="210"/>
        <v>No</v>
      </c>
      <c r="J2292" s="6" t="str">
        <f t="shared" si="211"/>
        <v>No</v>
      </c>
      <c r="K2292" s="6" t="str">
        <f t="shared" si="212"/>
        <v>No</v>
      </c>
      <c r="L2292" s="6">
        <f t="shared" si="213"/>
        <v>0</v>
      </c>
      <c r="M2292" s="6" t="str">
        <f t="shared" si="214"/>
        <v>Normal Weight</v>
      </c>
      <c r="N2292" s="6" t="str">
        <f t="shared" si="215"/>
        <v>Diabetic</v>
      </c>
    </row>
    <row r="2293" spans="1:14" ht="15" customHeight="1" x14ac:dyDescent="0.3">
      <c r="A2293" t="s">
        <v>4596</v>
      </c>
      <c r="B2293">
        <v>33.659999999999997</v>
      </c>
      <c r="C2293">
        <v>5.71</v>
      </c>
      <c r="D2293" t="s">
        <v>4697</v>
      </c>
      <c r="E2293" t="s">
        <v>4699</v>
      </c>
      <c r="F2293" t="s">
        <v>4697</v>
      </c>
      <c r="G2293">
        <v>1</v>
      </c>
      <c r="H2293" t="s">
        <v>4697</v>
      </c>
      <c r="I2293" s="6" t="str">
        <f t="shared" si="210"/>
        <v>No</v>
      </c>
      <c r="J2293" s="6" t="str">
        <f t="shared" si="211"/>
        <v>Yes</v>
      </c>
      <c r="K2293" s="6" t="str">
        <f t="shared" si="212"/>
        <v>No</v>
      </c>
      <c r="L2293" s="6">
        <f t="shared" si="213"/>
        <v>1</v>
      </c>
      <c r="M2293" s="6" t="str">
        <f t="shared" si="214"/>
        <v>Obesity</v>
      </c>
      <c r="N2293" s="6" t="str">
        <f t="shared" si="215"/>
        <v>Prediabetic</v>
      </c>
    </row>
    <row r="2294" spans="1:14" ht="15" customHeight="1" x14ac:dyDescent="0.3">
      <c r="A2294" t="s">
        <v>4598</v>
      </c>
      <c r="B2294">
        <v>33.33</v>
      </c>
      <c r="C2294">
        <v>6.08</v>
      </c>
      <c r="D2294" t="s">
        <v>4697</v>
      </c>
      <c r="E2294" t="s">
        <v>4699</v>
      </c>
      <c r="F2294" t="s">
        <v>4697</v>
      </c>
      <c r="G2294">
        <v>1</v>
      </c>
      <c r="H2294" t="s">
        <v>4697</v>
      </c>
      <c r="I2294" s="6" t="str">
        <f t="shared" si="210"/>
        <v>No</v>
      </c>
      <c r="J2294" s="6" t="str">
        <f t="shared" si="211"/>
        <v>Yes</v>
      </c>
      <c r="K2294" s="6" t="str">
        <f t="shared" si="212"/>
        <v>No</v>
      </c>
      <c r="L2294" s="6">
        <f t="shared" si="213"/>
        <v>1</v>
      </c>
      <c r="M2294" s="6" t="str">
        <f t="shared" si="214"/>
        <v>Obesity</v>
      </c>
      <c r="N2294" s="6" t="str">
        <f t="shared" si="215"/>
        <v>Prediabetic</v>
      </c>
    </row>
    <row r="2295" spans="1:14" ht="15" customHeight="1" x14ac:dyDescent="0.3">
      <c r="A2295" t="s">
        <v>4600</v>
      </c>
      <c r="B2295">
        <v>21.84</v>
      </c>
      <c r="C2295">
        <v>5.71</v>
      </c>
      <c r="D2295" t="s">
        <v>4697</v>
      </c>
      <c r="E2295" t="s">
        <v>4699</v>
      </c>
      <c r="F2295" t="s">
        <v>4697</v>
      </c>
      <c r="G2295">
        <v>1</v>
      </c>
      <c r="H2295" t="s">
        <v>4697</v>
      </c>
      <c r="I2295" s="6" t="str">
        <f t="shared" si="210"/>
        <v>No</v>
      </c>
      <c r="J2295" s="6" t="str">
        <f t="shared" si="211"/>
        <v>Yes</v>
      </c>
      <c r="K2295" s="6" t="str">
        <f t="shared" si="212"/>
        <v>No</v>
      </c>
      <c r="L2295" s="6">
        <f t="shared" si="213"/>
        <v>1</v>
      </c>
      <c r="M2295" s="6" t="str">
        <f t="shared" si="214"/>
        <v>Normal Weight</v>
      </c>
      <c r="N2295" s="6" t="str">
        <f t="shared" si="215"/>
        <v>Prediabetic</v>
      </c>
    </row>
    <row r="2296" spans="1:14" ht="15" customHeight="1" x14ac:dyDescent="0.3">
      <c r="A2296" t="s">
        <v>4602</v>
      </c>
      <c r="B2296">
        <v>16.87</v>
      </c>
      <c r="C2296">
        <v>9.1300000000000008</v>
      </c>
      <c r="D2296" t="s">
        <v>4697</v>
      </c>
      <c r="E2296" t="s">
        <v>4697</v>
      </c>
      <c r="F2296" t="s">
        <v>4697</v>
      </c>
      <c r="G2296" t="s">
        <v>4698</v>
      </c>
      <c r="H2296" t="s">
        <v>4697</v>
      </c>
      <c r="I2296" s="6" t="str">
        <f t="shared" si="210"/>
        <v>No</v>
      </c>
      <c r="J2296" s="6" t="str">
        <f t="shared" si="211"/>
        <v>No</v>
      </c>
      <c r="K2296" s="6" t="str">
        <f t="shared" si="212"/>
        <v>No</v>
      </c>
      <c r="L2296" s="6">
        <f t="shared" si="213"/>
        <v>0</v>
      </c>
      <c r="M2296" s="6" t="str">
        <f t="shared" si="214"/>
        <v>Underweight</v>
      </c>
      <c r="N2296" s="6" t="str">
        <f t="shared" si="215"/>
        <v>Diabetic</v>
      </c>
    </row>
    <row r="2297" spans="1:14" ht="15" customHeight="1" x14ac:dyDescent="0.3">
      <c r="A2297" t="s">
        <v>4604</v>
      </c>
      <c r="B2297">
        <v>30.14</v>
      </c>
      <c r="C2297">
        <v>5.49</v>
      </c>
      <c r="D2297" t="s">
        <v>4697</v>
      </c>
      <c r="E2297" t="s">
        <v>4699</v>
      </c>
      <c r="F2297" t="s">
        <v>4697</v>
      </c>
      <c r="G2297">
        <v>1</v>
      </c>
      <c r="H2297" t="s">
        <v>4697</v>
      </c>
      <c r="I2297" s="6" t="str">
        <f t="shared" si="210"/>
        <v>No</v>
      </c>
      <c r="J2297" s="6" t="str">
        <f t="shared" si="211"/>
        <v>Yes</v>
      </c>
      <c r="K2297" s="6" t="str">
        <f t="shared" si="212"/>
        <v>No</v>
      </c>
      <c r="L2297" s="6">
        <f t="shared" si="213"/>
        <v>1</v>
      </c>
      <c r="M2297" s="6" t="str">
        <f t="shared" si="214"/>
        <v>Obesity</v>
      </c>
      <c r="N2297" s="6" t="str">
        <f t="shared" si="215"/>
        <v>Normal</v>
      </c>
    </row>
    <row r="2298" spans="1:14" ht="15" customHeight="1" x14ac:dyDescent="0.3">
      <c r="A2298" t="s">
        <v>4606</v>
      </c>
      <c r="B2298">
        <v>23.21</v>
      </c>
      <c r="C2298">
        <v>4.37</v>
      </c>
      <c r="D2298" t="s">
        <v>4697</v>
      </c>
      <c r="E2298" t="s">
        <v>4699</v>
      </c>
      <c r="F2298" t="s">
        <v>4697</v>
      </c>
      <c r="G2298">
        <v>1</v>
      </c>
      <c r="H2298" t="s">
        <v>4697</v>
      </c>
      <c r="I2298" s="6" t="str">
        <f t="shared" si="210"/>
        <v>No</v>
      </c>
      <c r="J2298" s="6" t="str">
        <f t="shared" si="211"/>
        <v>Yes</v>
      </c>
      <c r="K2298" s="6" t="str">
        <f t="shared" si="212"/>
        <v>No</v>
      </c>
      <c r="L2298" s="6">
        <f t="shared" si="213"/>
        <v>1</v>
      </c>
      <c r="M2298" s="6" t="str">
        <f t="shared" si="214"/>
        <v>Normal Weight</v>
      </c>
      <c r="N2298" s="6" t="str">
        <f t="shared" si="215"/>
        <v>Normal</v>
      </c>
    </row>
    <row r="2299" spans="1:14" ht="15" customHeight="1" x14ac:dyDescent="0.3">
      <c r="A2299" t="s">
        <v>4608</v>
      </c>
      <c r="B2299">
        <v>17.170000000000002</v>
      </c>
      <c r="C2299">
        <v>8.4600000000000009</v>
      </c>
      <c r="D2299" t="s">
        <v>4697</v>
      </c>
      <c r="E2299" t="s">
        <v>4697</v>
      </c>
      <c r="F2299" t="s">
        <v>4697</v>
      </c>
      <c r="G2299" t="s">
        <v>4698</v>
      </c>
      <c r="H2299" t="s">
        <v>4697</v>
      </c>
      <c r="I2299" s="6" t="str">
        <f t="shared" si="210"/>
        <v>No</v>
      </c>
      <c r="J2299" s="6" t="str">
        <f t="shared" si="211"/>
        <v>No</v>
      </c>
      <c r="K2299" s="6" t="str">
        <f t="shared" si="212"/>
        <v>No</v>
      </c>
      <c r="L2299" s="6">
        <f t="shared" si="213"/>
        <v>0</v>
      </c>
      <c r="M2299" s="6" t="str">
        <f t="shared" si="214"/>
        <v>Underweight</v>
      </c>
      <c r="N2299" s="6" t="str">
        <f t="shared" si="215"/>
        <v>Diabetic</v>
      </c>
    </row>
    <row r="2300" spans="1:14" ht="15" customHeight="1" x14ac:dyDescent="0.3">
      <c r="A2300" t="s">
        <v>4610</v>
      </c>
      <c r="B2300">
        <v>15.61</v>
      </c>
      <c r="C2300">
        <v>5.28</v>
      </c>
      <c r="D2300" t="s">
        <v>4697</v>
      </c>
      <c r="E2300" t="s">
        <v>4697</v>
      </c>
      <c r="F2300" t="s">
        <v>4697</v>
      </c>
      <c r="G2300">
        <v>1</v>
      </c>
      <c r="H2300" t="s">
        <v>4697</v>
      </c>
      <c r="I2300" s="6" t="str">
        <f t="shared" si="210"/>
        <v>No</v>
      </c>
      <c r="J2300" s="6" t="str">
        <f t="shared" si="211"/>
        <v>No</v>
      </c>
      <c r="K2300" s="6" t="str">
        <f t="shared" si="212"/>
        <v>No</v>
      </c>
      <c r="L2300" s="6">
        <f t="shared" si="213"/>
        <v>1</v>
      </c>
      <c r="M2300" s="6" t="str">
        <f t="shared" si="214"/>
        <v>Underweight</v>
      </c>
      <c r="N2300" s="6" t="str">
        <f t="shared" si="215"/>
        <v>Normal</v>
      </c>
    </row>
    <row r="2301" spans="1:14" ht="15" customHeight="1" x14ac:dyDescent="0.3">
      <c r="A2301" t="s">
        <v>4612</v>
      </c>
      <c r="B2301">
        <v>17.98</v>
      </c>
      <c r="C2301">
        <v>5.33</v>
      </c>
      <c r="D2301" t="s">
        <v>4699</v>
      </c>
      <c r="E2301" t="s">
        <v>4697</v>
      </c>
      <c r="F2301" t="s">
        <v>4700</v>
      </c>
      <c r="G2301">
        <v>1</v>
      </c>
      <c r="H2301" t="s">
        <v>4697</v>
      </c>
      <c r="I2301" s="6" t="str">
        <f t="shared" si="210"/>
        <v>Yes</v>
      </c>
      <c r="J2301" s="6" t="str">
        <f t="shared" si="211"/>
        <v>No</v>
      </c>
      <c r="K2301" s="6" t="str">
        <f t="shared" si="212"/>
        <v>No</v>
      </c>
      <c r="L2301" s="6">
        <f t="shared" si="213"/>
        <v>1</v>
      </c>
      <c r="M2301" s="6" t="str">
        <f t="shared" si="214"/>
        <v>Underweight</v>
      </c>
      <c r="N2301" s="6" t="str">
        <f t="shared" si="215"/>
        <v>Normal</v>
      </c>
    </row>
    <row r="2302" spans="1:14" ht="15" customHeight="1" x14ac:dyDescent="0.3">
      <c r="A2302" t="s">
        <v>4614</v>
      </c>
      <c r="B2302">
        <v>21.64</v>
      </c>
      <c r="C2302">
        <v>5.5</v>
      </c>
      <c r="D2302" t="s">
        <v>4697</v>
      </c>
      <c r="E2302" t="s">
        <v>4699</v>
      </c>
      <c r="F2302" t="s">
        <v>4697</v>
      </c>
      <c r="G2302">
        <v>1</v>
      </c>
      <c r="H2302" t="s">
        <v>4697</v>
      </c>
      <c r="I2302" s="6" t="str">
        <f t="shared" si="210"/>
        <v>No</v>
      </c>
      <c r="J2302" s="6" t="str">
        <f t="shared" si="211"/>
        <v>Yes</v>
      </c>
      <c r="K2302" s="6" t="str">
        <f t="shared" si="212"/>
        <v>No</v>
      </c>
      <c r="L2302" s="6">
        <f t="shared" si="213"/>
        <v>1</v>
      </c>
      <c r="M2302" s="6" t="str">
        <f t="shared" si="214"/>
        <v>Normal Weight</v>
      </c>
      <c r="N2302" s="6" t="str">
        <f t="shared" si="215"/>
        <v>Normal</v>
      </c>
    </row>
    <row r="2303" spans="1:14" ht="15" customHeight="1" x14ac:dyDescent="0.3">
      <c r="A2303" t="s">
        <v>4616</v>
      </c>
      <c r="B2303">
        <v>16.399999999999999</v>
      </c>
      <c r="C2303">
        <v>5.4</v>
      </c>
      <c r="D2303" t="s">
        <v>4697</v>
      </c>
      <c r="E2303" t="s">
        <v>4697</v>
      </c>
      <c r="F2303" t="s">
        <v>4700</v>
      </c>
      <c r="G2303">
        <v>1</v>
      </c>
      <c r="H2303" t="s">
        <v>4697</v>
      </c>
      <c r="I2303" s="6" t="str">
        <f t="shared" si="210"/>
        <v>No</v>
      </c>
      <c r="J2303" s="6" t="str">
        <f t="shared" si="211"/>
        <v>No</v>
      </c>
      <c r="K2303" s="6" t="str">
        <f t="shared" si="212"/>
        <v>No</v>
      </c>
      <c r="L2303" s="6">
        <f t="shared" si="213"/>
        <v>1</v>
      </c>
      <c r="M2303" s="6" t="str">
        <f t="shared" si="214"/>
        <v>Underweight</v>
      </c>
      <c r="N2303" s="6" t="str">
        <f t="shared" si="215"/>
        <v>Normal</v>
      </c>
    </row>
    <row r="2304" spans="1:14" ht="15" customHeight="1" x14ac:dyDescent="0.3">
      <c r="A2304" t="s">
        <v>4618</v>
      </c>
      <c r="B2304">
        <v>15.77</v>
      </c>
      <c r="C2304">
        <v>6.05</v>
      </c>
      <c r="D2304" t="s">
        <v>4699</v>
      </c>
      <c r="E2304" t="s">
        <v>4697</v>
      </c>
      <c r="F2304" t="s">
        <v>4697</v>
      </c>
      <c r="G2304">
        <v>1</v>
      </c>
      <c r="H2304" t="s">
        <v>4697</v>
      </c>
      <c r="I2304" s="6" t="str">
        <f t="shared" si="210"/>
        <v>Yes</v>
      </c>
      <c r="J2304" s="6" t="str">
        <f t="shared" si="211"/>
        <v>No</v>
      </c>
      <c r="K2304" s="6" t="str">
        <f t="shared" si="212"/>
        <v>No</v>
      </c>
      <c r="L2304" s="6">
        <f t="shared" si="213"/>
        <v>1</v>
      </c>
      <c r="M2304" s="6" t="str">
        <f t="shared" si="214"/>
        <v>Underweight</v>
      </c>
      <c r="N2304" s="6" t="str">
        <f t="shared" si="215"/>
        <v>Prediabetic</v>
      </c>
    </row>
    <row r="2305" spans="1:14" ht="15" customHeight="1" x14ac:dyDescent="0.3">
      <c r="A2305" t="s">
        <v>4620</v>
      </c>
      <c r="B2305">
        <v>18.27</v>
      </c>
      <c r="C2305">
        <v>11.46</v>
      </c>
      <c r="D2305" t="s">
        <v>4697</v>
      </c>
      <c r="E2305" t="s">
        <v>4697</v>
      </c>
      <c r="F2305" t="s">
        <v>4697</v>
      </c>
      <c r="G2305" t="s">
        <v>4698</v>
      </c>
      <c r="H2305" t="s">
        <v>4697</v>
      </c>
      <c r="I2305" s="6" t="str">
        <f t="shared" si="210"/>
        <v>No</v>
      </c>
      <c r="J2305" s="6" t="str">
        <f t="shared" si="211"/>
        <v>No</v>
      </c>
      <c r="K2305" s="6" t="str">
        <f t="shared" si="212"/>
        <v>No</v>
      </c>
      <c r="L2305" s="6">
        <f t="shared" si="213"/>
        <v>0</v>
      </c>
      <c r="M2305" s="6" t="str">
        <f t="shared" si="214"/>
        <v>Underweight</v>
      </c>
      <c r="N2305" s="6" t="str">
        <f t="shared" si="215"/>
        <v>Diabetic</v>
      </c>
    </row>
    <row r="2306" spans="1:14" ht="15" customHeight="1" x14ac:dyDescent="0.3">
      <c r="A2306" t="s">
        <v>4622</v>
      </c>
      <c r="B2306">
        <v>16.489999999999998</v>
      </c>
      <c r="C2306">
        <v>8.48</v>
      </c>
      <c r="D2306" t="s">
        <v>4697</v>
      </c>
      <c r="E2306" t="s">
        <v>4697</v>
      </c>
      <c r="F2306" t="s">
        <v>4697</v>
      </c>
      <c r="G2306" t="s">
        <v>4698</v>
      </c>
      <c r="H2306" t="s">
        <v>4697</v>
      </c>
      <c r="I2306" s="6" t="str">
        <f t="shared" ref="I2306:I2336" si="216">PROPER(D2306)</f>
        <v>No</v>
      </c>
      <c r="J2306" s="6" t="str">
        <f t="shared" ref="J2306:J2336" si="217">PROPER(E2306)</f>
        <v>No</v>
      </c>
      <c r="K2306" s="6" t="str">
        <f t="shared" ref="K2306:K2336" si="218">IF(H2306="?",$K$4,PROPER(H2306))</f>
        <v>No</v>
      </c>
      <c r="L2306" s="6">
        <f t="shared" ref="L2306:L2336" si="219">IF(G2306="No major surgery",0,G2306)</f>
        <v>0</v>
      </c>
      <c r="M2306" s="6" t="str">
        <f t="shared" ref="M2306:M2336" si="220">IF(B2306&lt;18.5,"Underweight",IF(B2306&lt;=24.9,"Normal Weight",IF(B2306&lt;=29.9,"Overweight","Obesity")))</f>
        <v>Underweight</v>
      </c>
      <c r="N2306" s="6" t="str">
        <f t="shared" ref="N2306:N2336" si="221">IF(C2306&lt;5.7,"Normal",IF(C2306&lt;=6.4,"Prediabetic","Diabetic"))</f>
        <v>Diabetic</v>
      </c>
    </row>
    <row r="2307" spans="1:14" ht="15" customHeight="1" x14ac:dyDescent="0.3">
      <c r="A2307" t="s">
        <v>4624</v>
      </c>
      <c r="B2307">
        <v>16.14</v>
      </c>
      <c r="C2307">
        <v>4.8600000000000003</v>
      </c>
      <c r="D2307" t="s">
        <v>4697</v>
      </c>
      <c r="E2307" t="s">
        <v>4697</v>
      </c>
      <c r="F2307" t="s">
        <v>4697</v>
      </c>
      <c r="G2307" t="s">
        <v>4698</v>
      </c>
      <c r="H2307" t="s">
        <v>4697</v>
      </c>
      <c r="I2307" s="6" t="str">
        <f t="shared" si="216"/>
        <v>No</v>
      </c>
      <c r="J2307" s="6" t="str">
        <f t="shared" si="217"/>
        <v>No</v>
      </c>
      <c r="K2307" s="6" t="str">
        <f t="shared" si="218"/>
        <v>No</v>
      </c>
      <c r="L2307" s="6">
        <f t="shared" si="219"/>
        <v>0</v>
      </c>
      <c r="M2307" s="6" t="str">
        <f t="shared" si="220"/>
        <v>Underweight</v>
      </c>
      <c r="N2307" s="6" t="str">
        <f t="shared" si="221"/>
        <v>Normal</v>
      </c>
    </row>
    <row r="2308" spans="1:14" ht="15" customHeight="1" x14ac:dyDescent="0.3">
      <c r="A2308" t="s">
        <v>4626</v>
      </c>
      <c r="B2308">
        <v>20.85</v>
      </c>
      <c r="C2308">
        <v>4.45</v>
      </c>
      <c r="D2308" t="s">
        <v>4699</v>
      </c>
      <c r="E2308" t="s">
        <v>4697</v>
      </c>
      <c r="F2308" t="s">
        <v>4697</v>
      </c>
      <c r="G2308">
        <v>1</v>
      </c>
      <c r="H2308" t="s">
        <v>4697</v>
      </c>
      <c r="I2308" s="6" t="str">
        <f t="shared" si="216"/>
        <v>Yes</v>
      </c>
      <c r="J2308" s="6" t="str">
        <f t="shared" si="217"/>
        <v>No</v>
      </c>
      <c r="K2308" s="6" t="str">
        <f t="shared" si="218"/>
        <v>No</v>
      </c>
      <c r="L2308" s="6">
        <f t="shared" si="219"/>
        <v>1</v>
      </c>
      <c r="M2308" s="6" t="str">
        <f t="shared" si="220"/>
        <v>Normal Weight</v>
      </c>
      <c r="N2308" s="6" t="str">
        <f t="shared" si="221"/>
        <v>Normal</v>
      </c>
    </row>
    <row r="2309" spans="1:14" ht="15" customHeight="1" x14ac:dyDescent="0.3">
      <c r="A2309" t="s">
        <v>4628</v>
      </c>
      <c r="B2309">
        <v>15.88</v>
      </c>
      <c r="C2309">
        <v>4.3600000000000003</v>
      </c>
      <c r="D2309" t="s">
        <v>4697</v>
      </c>
      <c r="E2309" t="s">
        <v>4697</v>
      </c>
      <c r="F2309" t="s">
        <v>4697</v>
      </c>
      <c r="G2309" t="s">
        <v>4698</v>
      </c>
      <c r="H2309" t="s">
        <v>4697</v>
      </c>
      <c r="I2309" s="6" t="str">
        <f t="shared" si="216"/>
        <v>No</v>
      </c>
      <c r="J2309" s="6" t="str">
        <f t="shared" si="217"/>
        <v>No</v>
      </c>
      <c r="K2309" s="6" t="str">
        <f t="shared" si="218"/>
        <v>No</v>
      </c>
      <c r="L2309" s="6">
        <f t="shared" si="219"/>
        <v>0</v>
      </c>
      <c r="M2309" s="6" t="str">
        <f t="shared" si="220"/>
        <v>Underweight</v>
      </c>
      <c r="N2309" s="6" t="str">
        <f t="shared" si="221"/>
        <v>Normal</v>
      </c>
    </row>
    <row r="2310" spans="1:14" ht="15" customHeight="1" x14ac:dyDescent="0.3">
      <c r="A2310" t="s">
        <v>4630</v>
      </c>
      <c r="B2310">
        <v>20.66</v>
      </c>
      <c r="C2310">
        <v>5.8</v>
      </c>
      <c r="D2310" t="s">
        <v>4697</v>
      </c>
      <c r="E2310" t="s">
        <v>4699</v>
      </c>
      <c r="F2310" t="s">
        <v>4697</v>
      </c>
      <c r="G2310">
        <v>1</v>
      </c>
      <c r="H2310" t="s">
        <v>4697</v>
      </c>
      <c r="I2310" s="6" t="str">
        <f t="shared" si="216"/>
        <v>No</v>
      </c>
      <c r="J2310" s="6" t="str">
        <f t="shared" si="217"/>
        <v>Yes</v>
      </c>
      <c r="K2310" s="6" t="str">
        <f t="shared" si="218"/>
        <v>No</v>
      </c>
      <c r="L2310" s="6">
        <f t="shared" si="219"/>
        <v>1</v>
      </c>
      <c r="M2310" s="6" t="str">
        <f t="shared" si="220"/>
        <v>Normal Weight</v>
      </c>
      <c r="N2310" s="6" t="str">
        <f t="shared" si="221"/>
        <v>Prediabetic</v>
      </c>
    </row>
    <row r="2311" spans="1:14" ht="15" customHeight="1" x14ac:dyDescent="0.3">
      <c r="A2311" t="s">
        <v>4632</v>
      </c>
      <c r="B2311">
        <v>20.399999999999999</v>
      </c>
      <c r="C2311">
        <v>5.27</v>
      </c>
      <c r="D2311" t="s">
        <v>4697</v>
      </c>
      <c r="E2311" t="s">
        <v>4697</v>
      </c>
      <c r="F2311" t="s">
        <v>4697</v>
      </c>
      <c r="G2311" t="s">
        <v>4698</v>
      </c>
      <c r="H2311" t="s">
        <v>4697</v>
      </c>
      <c r="I2311" s="6" t="str">
        <f t="shared" si="216"/>
        <v>No</v>
      </c>
      <c r="J2311" s="6" t="str">
        <f t="shared" si="217"/>
        <v>No</v>
      </c>
      <c r="K2311" s="6" t="str">
        <f t="shared" si="218"/>
        <v>No</v>
      </c>
      <c r="L2311" s="6">
        <f t="shared" si="219"/>
        <v>0</v>
      </c>
      <c r="M2311" s="6" t="str">
        <f t="shared" si="220"/>
        <v>Normal Weight</v>
      </c>
      <c r="N2311" s="6" t="str">
        <f t="shared" si="221"/>
        <v>Normal</v>
      </c>
    </row>
    <row r="2312" spans="1:14" ht="15" customHeight="1" x14ac:dyDescent="0.3">
      <c r="A2312" t="s">
        <v>4634</v>
      </c>
      <c r="B2312">
        <v>25.19</v>
      </c>
      <c r="C2312">
        <v>5.64</v>
      </c>
      <c r="D2312" t="s">
        <v>4699</v>
      </c>
      <c r="E2312" t="s">
        <v>4697</v>
      </c>
      <c r="F2312" t="s">
        <v>4697</v>
      </c>
      <c r="G2312" t="s">
        <v>4698</v>
      </c>
      <c r="H2312" t="s">
        <v>4697</v>
      </c>
      <c r="I2312" s="6" t="str">
        <f t="shared" si="216"/>
        <v>Yes</v>
      </c>
      <c r="J2312" s="6" t="str">
        <f t="shared" si="217"/>
        <v>No</v>
      </c>
      <c r="K2312" s="6" t="str">
        <f t="shared" si="218"/>
        <v>No</v>
      </c>
      <c r="L2312" s="6">
        <f t="shared" si="219"/>
        <v>0</v>
      </c>
      <c r="M2312" s="6" t="str">
        <f t="shared" si="220"/>
        <v>Overweight</v>
      </c>
      <c r="N2312" s="6" t="str">
        <f t="shared" si="221"/>
        <v>Normal</v>
      </c>
    </row>
    <row r="2313" spans="1:14" ht="15" customHeight="1" x14ac:dyDescent="0.3">
      <c r="A2313" t="s">
        <v>4636</v>
      </c>
      <c r="B2313">
        <v>20.54</v>
      </c>
      <c r="C2313">
        <v>4.2</v>
      </c>
      <c r="D2313" t="s">
        <v>4699</v>
      </c>
      <c r="E2313" t="s">
        <v>4697</v>
      </c>
      <c r="F2313" t="s">
        <v>4697</v>
      </c>
      <c r="G2313">
        <v>1</v>
      </c>
      <c r="H2313" t="s">
        <v>4697</v>
      </c>
      <c r="I2313" s="6" t="str">
        <f t="shared" si="216"/>
        <v>Yes</v>
      </c>
      <c r="J2313" s="6" t="str">
        <f t="shared" si="217"/>
        <v>No</v>
      </c>
      <c r="K2313" s="6" t="str">
        <f t="shared" si="218"/>
        <v>No</v>
      </c>
      <c r="L2313" s="6">
        <f t="shared" si="219"/>
        <v>1</v>
      </c>
      <c r="M2313" s="6" t="str">
        <f t="shared" si="220"/>
        <v>Normal Weight</v>
      </c>
      <c r="N2313" s="6" t="str">
        <f t="shared" si="221"/>
        <v>Normal</v>
      </c>
    </row>
    <row r="2314" spans="1:14" ht="15" customHeight="1" x14ac:dyDescent="0.3">
      <c r="A2314" t="s">
        <v>4638</v>
      </c>
      <c r="B2314">
        <v>20.13</v>
      </c>
      <c r="C2314">
        <v>5.42</v>
      </c>
      <c r="D2314" t="s">
        <v>4697</v>
      </c>
      <c r="E2314" t="s">
        <v>4697</v>
      </c>
      <c r="F2314" t="s">
        <v>4697</v>
      </c>
      <c r="G2314" t="s">
        <v>4698</v>
      </c>
      <c r="H2314" t="s">
        <v>4697</v>
      </c>
      <c r="I2314" s="6" t="str">
        <f t="shared" si="216"/>
        <v>No</v>
      </c>
      <c r="J2314" s="6" t="str">
        <f t="shared" si="217"/>
        <v>No</v>
      </c>
      <c r="K2314" s="6" t="str">
        <f t="shared" si="218"/>
        <v>No</v>
      </c>
      <c r="L2314" s="6">
        <f t="shared" si="219"/>
        <v>0</v>
      </c>
      <c r="M2314" s="6" t="str">
        <f t="shared" si="220"/>
        <v>Normal Weight</v>
      </c>
      <c r="N2314" s="6" t="str">
        <f t="shared" si="221"/>
        <v>Normal</v>
      </c>
    </row>
    <row r="2315" spans="1:14" ht="15" customHeight="1" x14ac:dyDescent="0.3">
      <c r="A2315" t="s">
        <v>4640</v>
      </c>
      <c r="B2315">
        <v>18.93</v>
      </c>
      <c r="C2315">
        <v>6.11</v>
      </c>
      <c r="D2315" t="s">
        <v>4697</v>
      </c>
      <c r="E2315" t="s">
        <v>4697</v>
      </c>
      <c r="F2315" t="s">
        <v>4700</v>
      </c>
      <c r="G2315">
        <v>1</v>
      </c>
      <c r="H2315" t="s">
        <v>4697</v>
      </c>
      <c r="I2315" s="6" t="str">
        <f t="shared" si="216"/>
        <v>No</v>
      </c>
      <c r="J2315" s="6" t="str">
        <f t="shared" si="217"/>
        <v>No</v>
      </c>
      <c r="K2315" s="6" t="str">
        <f t="shared" si="218"/>
        <v>No</v>
      </c>
      <c r="L2315" s="6">
        <f t="shared" si="219"/>
        <v>1</v>
      </c>
      <c r="M2315" s="6" t="str">
        <f t="shared" si="220"/>
        <v>Normal Weight</v>
      </c>
      <c r="N2315" s="6" t="str">
        <f t="shared" si="221"/>
        <v>Prediabetic</v>
      </c>
    </row>
    <row r="2316" spans="1:14" ht="15" customHeight="1" x14ac:dyDescent="0.3">
      <c r="A2316" t="s">
        <v>4642</v>
      </c>
      <c r="B2316">
        <v>24.14</v>
      </c>
      <c r="C2316">
        <v>5.29</v>
      </c>
      <c r="D2316" t="s">
        <v>4697</v>
      </c>
      <c r="E2316" t="s">
        <v>4699</v>
      </c>
      <c r="F2316" t="s">
        <v>4697</v>
      </c>
      <c r="G2316">
        <v>1</v>
      </c>
      <c r="H2316" t="s">
        <v>4697</v>
      </c>
      <c r="I2316" s="6" t="str">
        <f t="shared" si="216"/>
        <v>No</v>
      </c>
      <c r="J2316" s="6" t="str">
        <f t="shared" si="217"/>
        <v>Yes</v>
      </c>
      <c r="K2316" s="6" t="str">
        <f t="shared" si="218"/>
        <v>No</v>
      </c>
      <c r="L2316" s="6">
        <f t="shared" si="219"/>
        <v>1</v>
      </c>
      <c r="M2316" s="6" t="str">
        <f t="shared" si="220"/>
        <v>Normal Weight</v>
      </c>
      <c r="N2316" s="6" t="str">
        <f t="shared" si="221"/>
        <v>Normal</v>
      </c>
    </row>
    <row r="2317" spans="1:14" ht="15" customHeight="1" x14ac:dyDescent="0.3">
      <c r="A2317" t="s">
        <v>4644</v>
      </c>
      <c r="B2317">
        <v>25.03</v>
      </c>
      <c r="C2317">
        <v>5.91</v>
      </c>
      <c r="D2317" t="s">
        <v>4697</v>
      </c>
      <c r="E2317" t="s">
        <v>4699</v>
      </c>
      <c r="F2317" t="s">
        <v>4697</v>
      </c>
      <c r="G2317">
        <v>1</v>
      </c>
      <c r="H2317" t="s">
        <v>4697</v>
      </c>
      <c r="I2317" s="6" t="str">
        <f t="shared" si="216"/>
        <v>No</v>
      </c>
      <c r="J2317" s="6" t="str">
        <f t="shared" si="217"/>
        <v>Yes</v>
      </c>
      <c r="K2317" s="6" t="str">
        <f t="shared" si="218"/>
        <v>No</v>
      </c>
      <c r="L2317" s="6">
        <f t="shared" si="219"/>
        <v>1</v>
      </c>
      <c r="M2317" s="6" t="str">
        <f t="shared" si="220"/>
        <v>Overweight</v>
      </c>
      <c r="N2317" s="6" t="str">
        <f t="shared" si="221"/>
        <v>Prediabetic</v>
      </c>
    </row>
    <row r="2318" spans="1:14" ht="15" customHeight="1" x14ac:dyDescent="0.3">
      <c r="A2318" t="s">
        <v>4646</v>
      </c>
      <c r="B2318">
        <v>20.47</v>
      </c>
      <c r="C2318">
        <v>5.81</v>
      </c>
      <c r="D2318" t="s">
        <v>4699</v>
      </c>
      <c r="E2318" t="s">
        <v>4697</v>
      </c>
      <c r="F2318" t="s">
        <v>4697</v>
      </c>
      <c r="G2318">
        <v>1</v>
      </c>
      <c r="H2318" t="s">
        <v>4697</v>
      </c>
      <c r="I2318" s="6" t="str">
        <f t="shared" si="216"/>
        <v>Yes</v>
      </c>
      <c r="J2318" s="6" t="str">
        <f t="shared" si="217"/>
        <v>No</v>
      </c>
      <c r="K2318" s="6" t="str">
        <f t="shared" si="218"/>
        <v>No</v>
      </c>
      <c r="L2318" s="6">
        <f t="shared" si="219"/>
        <v>1</v>
      </c>
      <c r="M2318" s="6" t="str">
        <f t="shared" si="220"/>
        <v>Normal Weight</v>
      </c>
      <c r="N2318" s="6" t="str">
        <f t="shared" si="221"/>
        <v>Prediabetic</v>
      </c>
    </row>
    <row r="2319" spans="1:14" ht="15" customHeight="1" x14ac:dyDescent="0.3">
      <c r="A2319" t="s">
        <v>4648</v>
      </c>
      <c r="B2319">
        <v>18.82</v>
      </c>
      <c r="C2319">
        <v>5.51</v>
      </c>
      <c r="D2319" t="s">
        <v>4699</v>
      </c>
      <c r="E2319" t="s">
        <v>4697</v>
      </c>
      <c r="F2319" t="s">
        <v>4697</v>
      </c>
      <c r="G2319" t="s">
        <v>4698</v>
      </c>
      <c r="H2319" t="s">
        <v>4697</v>
      </c>
      <c r="I2319" s="6" t="str">
        <f t="shared" si="216"/>
        <v>Yes</v>
      </c>
      <c r="J2319" s="6" t="str">
        <f t="shared" si="217"/>
        <v>No</v>
      </c>
      <c r="K2319" s="6" t="str">
        <f t="shared" si="218"/>
        <v>No</v>
      </c>
      <c r="L2319" s="6">
        <f t="shared" si="219"/>
        <v>0</v>
      </c>
      <c r="M2319" s="6" t="str">
        <f t="shared" si="220"/>
        <v>Normal Weight</v>
      </c>
      <c r="N2319" s="6" t="str">
        <f t="shared" si="221"/>
        <v>Normal</v>
      </c>
    </row>
    <row r="2320" spans="1:14" ht="15" customHeight="1" x14ac:dyDescent="0.3">
      <c r="A2320" t="s">
        <v>4650</v>
      </c>
      <c r="B2320">
        <v>17.079999999999998</v>
      </c>
      <c r="C2320">
        <v>5.73</v>
      </c>
      <c r="D2320" t="s">
        <v>4697</v>
      </c>
      <c r="E2320" t="s">
        <v>4697</v>
      </c>
      <c r="F2320" t="s">
        <v>4700</v>
      </c>
      <c r="G2320">
        <v>1</v>
      </c>
      <c r="H2320" t="s">
        <v>4697</v>
      </c>
      <c r="I2320" s="6" t="str">
        <f t="shared" si="216"/>
        <v>No</v>
      </c>
      <c r="J2320" s="6" t="str">
        <f t="shared" si="217"/>
        <v>No</v>
      </c>
      <c r="K2320" s="6" t="str">
        <f t="shared" si="218"/>
        <v>No</v>
      </c>
      <c r="L2320" s="6">
        <f t="shared" si="219"/>
        <v>1</v>
      </c>
      <c r="M2320" s="6" t="str">
        <f t="shared" si="220"/>
        <v>Underweight</v>
      </c>
      <c r="N2320" s="6" t="str">
        <f t="shared" si="221"/>
        <v>Prediabetic</v>
      </c>
    </row>
    <row r="2321" spans="1:14" ht="15" customHeight="1" x14ac:dyDescent="0.3">
      <c r="A2321" t="s">
        <v>4652</v>
      </c>
      <c r="B2321">
        <v>19.21</v>
      </c>
      <c r="C2321">
        <v>5.53</v>
      </c>
      <c r="D2321" t="s">
        <v>4699</v>
      </c>
      <c r="E2321" t="s">
        <v>4697</v>
      </c>
      <c r="F2321" t="s">
        <v>4697</v>
      </c>
      <c r="G2321" t="s">
        <v>4698</v>
      </c>
      <c r="H2321" t="s">
        <v>4697</v>
      </c>
      <c r="I2321" s="6" t="str">
        <f t="shared" si="216"/>
        <v>Yes</v>
      </c>
      <c r="J2321" s="6" t="str">
        <f t="shared" si="217"/>
        <v>No</v>
      </c>
      <c r="K2321" s="6" t="str">
        <f t="shared" si="218"/>
        <v>No</v>
      </c>
      <c r="L2321" s="6">
        <f t="shared" si="219"/>
        <v>0</v>
      </c>
      <c r="M2321" s="6" t="str">
        <f t="shared" si="220"/>
        <v>Normal Weight</v>
      </c>
      <c r="N2321" s="6" t="str">
        <f t="shared" si="221"/>
        <v>Normal</v>
      </c>
    </row>
    <row r="2322" spans="1:14" ht="15" customHeight="1" x14ac:dyDescent="0.3">
      <c r="A2322" t="s">
        <v>4654</v>
      </c>
      <c r="B2322">
        <v>17.86</v>
      </c>
      <c r="C2322">
        <v>5.43</v>
      </c>
      <c r="D2322" t="s">
        <v>4697</v>
      </c>
      <c r="E2322" t="s">
        <v>4697</v>
      </c>
      <c r="F2322" t="s">
        <v>4700</v>
      </c>
      <c r="G2322">
        <v>1</v>
      </c>
      <c r="H2322" t="s">
        <v>4697</v>
      </c>
      <c r="I2322" s="6" t="str">
        <f t="shared" si="216"/>
        <v>No</v>
      </c>
      <c r="J2322" s="6" t="str">
        <f t="shared" si="217"/>
        <v>No</v>
      </c>
      <c r="K2322" s="6" t="str">
        <f t="shared" si="218"/>
        <v>No</v>
      </c>
      <c r="L2322" s="6">
        <f t="shared" si="219"/>
        <v>1</v>
      </c>
      <c r="M2322" s="6" t="str">
        <f t="shared" si="220"/>
        <v>Underweight</v>
      </c>
      <c r="N2322" s="6" t="str">
        <f t="shared" si="221"/>
        <v>Normal</v>
      </c>
    </row>
    <row r="2323" spans="1:14" ht="15" customHeight="1" x14ac:dyDescent="0.3">
      <c r="A2323" t="s">
        <v>4656</v>
      </c>
      <c r="B2323">
        <v>21.38</v>
      </c>
      <c r="C2323">
        <v>8.01</v>
      </c>
      <c r="D2323" t="s">
        <v>4697</v>
      </c>
      <c r="E2323" t="s">
        <v>4697</v>
      </c>
      <c r="F2323" t="s">
        <v>4697</v>
      </c>
      <c r="G2323" t="s">
        <v>4698</v>
      </c>
      <c r="H2323" t="s">
        <v>4697</v>
      </c>
      <c r="I2323" s="6" t="str">
        <f t="shared" si="216"/>
        <v>No</v>
      </c>
      <c r="J2323" s="6" t="str">
        <f t="shared" si="217"/>
        <v>No</v>
      </c>
      <c r="K2323" s="6" t="str">
        <f t="shared" si="218"/>
        <v>No</v>
      </c>
      <c r="L2323" s="6">
        <f t="shared" si="219"/>
        <v>0</v>
      </c>
      <c r="M2323" s="6" t="str">
        <f t="shared" si="220"/>
        <v>Normal Weight</v>
      </c>
      <c r="N2323" s="6" t="str">
        <f t="shared" si="221"/>
        <v>Diabetic</v>
      </c>
    </row>
    <row r="2324" spans="1:14" ht="15" customHeight="1" x14ac:dyDescent="0.3">
      <c r="A2324" t="s">
        <v>4658</v>
      </c>
      <c r="B2324">
        <v>23.35</v>
      </c>
      <c r="C2324">
        <v>5.94</v>
      </c>
      <c r="D2324" t="s">
        <v>4697</v>
      </c>
      <c r="E2324" t="s">
        <v>4697</v>
      </c>
      <c r="F2324" t="s">
        <v>4697</v>
      </c>
      <c r="G2324" t="s">
        <v>4698</v>
      </c>
      <c r="H2324" t="s">
        <v>4697</v>
      </c>
      <c r="I2324" s="6" t="str">
        <f t="shared" si="216"/>
        <v>No</v>
      </c>
      <c r="J2324" s="6" t="str">
        <f t="shared" si="217"/>
        <v>No</v>
      </c>
      <c r="K2324" s="6" t="str">
        <f t="shared" si="218"/>
        <v>No</v>
      </c>
      <c r="L2324" s="6">
        <f t="shared" si="219"/>
        <v>0</v>
      </c>
      <c r="M2324" s="6" t="str">
        <f t="shared" si="220"/>
        <v>Normal Weight</v>
      </c>
      <c r="N2324" s="6" t="str">
        <f t="shared" si="221"/>
        <v>Prediabetic</v>
      </c>
    </row>
    <row r="2325" spans="1:14" ht="15" customHeight="1" x14ac:dyDescent="0.3">
      <c r="A2325" t="s">
        <v>4660</v>
      </c>
      <c r="B2325">
        <v>22.24</v>
      </c>
      <c r="C2325">
        <v>5.04</v>
      </c>
      <c r="D2325" t="s">
        <v>4697</v>
      </c>
      <c r="E2325" t="s">
        <v>4697</v>
      </c>
      <c r="F2325" t="s">
        <v>4697</v>
      </c>
      <c r="G2325" t="s">
        <v>4698</v>
      </c>
      <c r="H2325" t="s">
        <v>4697</v>
      </c>
      <c r="I2325" s="6" t="str">
        <f t="shared" si="216"/>
        <v>No</v>
      </c>
      <c r="J2325" s="6" t="str">
        <f t="shared" si="217"/>
        <v>No</v>
      </c>
      <c r="K2325" s="6" t="str">
        <f t="shared" si="218"/>
        <v>No</v>
      </c>
      <c r="L2325" s="6">
        <f t="shared" si="219"/>
        <v>0</v>
      </c>
      <c r="M2325" s="6" t="str">
        <f t="shared" si="220"/>
        <v>Normal Weight</v>
      </c>
      <c r="N2325" s="6" t="str">
        <f t="shared" si="221"/>
        <v>Normal</v>
      </c>
    </row>
    <row r="2326" spans="1:14" ht="15" customHeight="1" x14ac:dyDescent="0.3">
      <c r="A2326" t="s">
        <v>4662</v>
      </c>
      <c r="B2326">
        <v>24.76</v>
      </c>
      <c r="C2326">
        <v>4.54</v>
      </c>
      <c r="D2326" t="s">
        <v>4699</v>
      </c>
      <c r="E2326" t="s">
        <v>4697</v>
      </c>
      <c r="F2326" t="s">
        <v>4697</v>
      </c>
      <c r="G2326" t="s">
        <v>4698</v>
      </c>
      <c r="H2326" t="s">
        <v>4697</v>
      </c>
      <c r="I2326" s="6" t="str">
        <f t="shared" si="216"/>
        <v>Yes</v>
      </c>
      <c r="J2326" s="6" t="str">
        <f t="shared" si="217"/>
        <v>No</v>
      </c>
      <c r="K2326" s="6" t="str">
        <f t="shared" si="218"/>
        <v>No</v>
      </c>
      <c r="L2326" s="6">
        <f t="shared" si="219"/>
        <v>0</v>
      </c>
      <c r="M2326" s="6" t="str">
        <f t="shared" si="220"/>
        <v>Normal Weight</v>
      </c>
      <c r="N2326" s="6" t="str">
        <f t="shared" si="221"/>
        <v>Normal</v>
      </c>
    </row>
    <row r="2327" spans="1:14" ht="15" customHeight="1" x14ac:dyDescent="0.3">
      <c r="A2327" t="s">
        <v>4664</v>
      </c>
      <c r="B2327">
        <v>20.100000000000001</v>
      </c>
      <c r="C2327">
        <v>5.6</v>
      </c>
      <c r="D2327" t="s">
        <v>4699</v>
      </c>
      <c r="E2327" t="s">
        <v>4697</v>
      </c>
      <c r="F2327" t="s">
        <v>4700</v>
      </c>
      <c r="G2327">
        <v>1</v>
      </c>
      <c r="H2327" t="s">
        <v>4697</v>
      </c>
      <c r="I2327" s="6" t="str">
        <f t="shared" si="216"/>
        <v>Yes</v>
      </c>
      <c r="J2327" s="6" t="str">
        <f t="shared" si="217"/>
        <v>No</v>
      </c>
      <c r="K2327" s="6" t="str">
        <f t="shared" si="218"/>
        <v>No</v>
      </c>
      <c r="L2327" s="6">
        <f t="shared" si="219"/>
        <v>1</v>
      </c>
      <c r="M2327" s="6" t="str">
        <f t="shared" si="220"/>
        <v>Normal Weight</v>
      </c>
      <c r="N2327" s="6" t="str">
        <f t="shared" si="221"/>
        <v>Normal</v>
      </c>
    </row>
    <row r="2328" spans="1:14" ht="15" customHeight="1" x14ac:dyDescent="0.3">
      <c r="A2328" t="s">
        <v>4666</v>
      </c>
      <c r="B2328">
        <v>21.77</v>
      </c>
      <c r="C2328">
        <v>10.67</v>
      </c>
      <c r="D2328" t="s">
        <v>4697</v>
      </c>
      <c r="E2328" t="s">
        <v>4697</v>
      </c>
      <c r="F2328" t="s">
        <v>4697</v>
      </c>
      <c r="G2328" t="s">
        <v>4698</v>
      </c>
      <c r="H2328" t="s">
        <v>4697</v>
      </c>
      <c r="I2328" s="6" t="str">
        <f t="shared" si="216"/>
        <v>No</v>
      </c>
      <c r="J2328" s="6" t="str">
        <f t="shared" si="217"/>
        <v>No</v>
      </c>
      <c r="K2328" s="6" t="str">
        <f t="shared" si="218"/>
        <v>No</v>
      </c>
      <c r="L2328" s="6">
        <f t="shared" si="219"/>
        <v>0</v>
      </c>
      <c r="M2328" s="6" t="str">
        <f t="shared" si="220"/>
        <v>Normal Weight</v>
      </c>
      <c r="N2328" s="6" t="str">
        <f t="shared" si="221"/>
        <v>Diabetic</v>
      </c>
    </row>
    <row r="2329" spans="1:14" ht="15" customHeight="1" x14ac:dyDescent="0.3">
      <c r="A2329" t="s">
        <v>4668</v>
      </c>
      <c r="B2329">
        <v>17.82</v>
      </c>
      <c r="C2329">
        <v>5.26</v>
      </c>
      <c r="D2329" t="s">
        <v>4699</v>
      </c>
      <c r="E2329" t="s">
        <v>4697</v>
      </c>
      <c r="F2329" t="s">
        <v>4697</v>
      </c>
      <c r="G2329">
        <v>1</v>
      </c>
      <c r="H2329" t="s">
        <v>4697</v>
      </c>
      <c r="I2329" s="6" t="str">
        <f t="shared" si="216"/>
        <v>Yes</v>
      </c>
      <c r="J2329" s="6" t="str">
        <f t="shared" si="217"/>
        <v>No</v>
      </c>
      <c r="K2329" s="6" t="str">
        <f t="shared" si="218"/>
        <v>No</v>
      </c>
      <c r="L2329" s="6">
        <f t="shared" si="219"/>
        <v>1</v>
      </c>
      <c r="M2329" s="6" t="str">
        <f t="shared" si="220"/>
        <v>Underweight</v>
      </c>
      <c r="N2329" s="6" t="str">
        <f t="shared" si="221"/>
        <v>Normal</v>
      </c>
    </row>
    <row r="2330" spans="1:14" ht="15" customHeight="1" x14ac:dyDescent="0.3">
      <c r="A2330" t="s">
        <v>4670</v>
      </c>
      <c r="B2330">
        <v>17.07</v>
      </c>
      <c r="C2330">
        <v>5.22</v>
      </c>
      <c r="D2330" t="s">
        <v>4697</v>
      </c>
      <c r="E2330" t="s">
        <v>4697</v>
      </c>
      <c r="F2330" t="s">
        <v>4700</v>
      </c>
      <c r="G2330">
        <v>1</v>
      </c>
      <c r="H2330" t="s">
        <v>4697</v>
      </c>
      <c r="I2330" s="6" t="str">
        <f t="shared" si="216"/>
        <v>No</v>
      </c>
      <c r="J2330" s="6" t="str">
        <f t="shared" si="217"/>
        <v>No</v>
      </c>
      <c r="K2330" s="6" t="str">
        <f t="shared" si="218"/>
        <v>No</v>
      </c>
      <c r="L2330" s="6">
        <f t="shared" si="219"/>
        <v>1</v>
      </c>
      <c r="M2330" s="6" t="str">
        <f t="shared" si="220"/>
        <v>Underweight</v>
      </c>
      <c r="N2330" s="6" t="str">
        <f t="shared" si="221"/>
        <v>Normal</v>
      </c>
    </row>
    <row r="2331" spans="1:14" ht="15" customHeight="1" x14ac:dyDescent="0.3">
      <c r="A2331" t="s">
        <v>4672</v>
      </c>
      <c r="B2331">
        <v>22.24</v>
      </c>
      <c r="C2331">
        <v>4.29</v>
      </c>
      <c r="D2331" t="s">
        <v>4699</v>
      </c>
      <c r="E2331" t="s">
        <v>4697</v>
      </c>
      <c r="F2331" t="s">
        <v>4697</v>
      </c>
      <c r="G2331" t="s">
        <v>4698</v>
      </c>
      <c r="H2331" t="s">
        <v>4697</v>
      </c>
      <c r="I2331" s="6" t="str">
        <f t="shared" si="216"/>
        <v>Yes</v>
      </c>
      <c r="J2331" s="6" t="str">
        <f t="shared" si="217"/>
        <v>No</v>
      </c>
      <c r="K2331" s="6" t="str">
        <f t="shared" si="218"/>
        <v>No</v>
      </c>
      <c r="L2331" s="6">
        <f t="shared" si="219"/>
        <v>0</v>
      </c>
      <c r="M2331" s="6" t="str">
        <f t="shared" si="220"/>
        <v>Normal Weight</v>
      </c>
      <c r="N2331" s="6" t="str">
        <f t="shared" si="221"/>
        <v>Normal</v>
      </c>
    </row>
    <row r="2332" spans="1:14" ht="15" customHeight="1" x14ac:dyDescent="0.3">
      <c r="A2332" t="s">
        <v>4674</v>
      </c>
      <c r="B2332">
        <v>22.34</v>
      </c>
      <c r="C2332">
        <v>5.57</v>
      </c>
      <c r="D2332" t="s">
        <v>4697</v>
      </c>
      <c r="E2332" t="s">
        <v>4697</v>
      </c>
      <c r="F2332" t="s">
        <v>4697</v>
      </c>
      <c r="G2332">
        <v>1</v>
      </c>
      <c r="H2332" t="s">
        <v>4697</v>
      </c>
      <c r="I2332" s="6" t="str">
        <f t="shared" si="216"/>
        <v>No</v>
      </c>
      <c r="J2332" s="6" t="str">
        <f t="shared" si="217"/>
        <v>No</v>
      </c>
      <c r="K2332" s="6" t="str">
        <f t="shared" si="218"/>
        <v>No</v>
      </c>
      <c r="L2332" s="6">
        <f t="shared" si="219"/>
        <v>1</v>
      </c>
      <c r="M2332" s="6" t="str">
        <f t="shared" si="220"/>
        <v>Normal Weight</v>
      </c>
      <c r="N2332" s="6" t="str">
        <f t="shared" si="221"/>
        <v>Normal</v>
      </c>
    </row>
    <row r="2333" spans="1:14" ht="15" customHeight="1" x14ac:dyDescent="0.3">
      <c r="A2333" t="s">
        <v>4676</v>
      </c>
      <c r="B2333">
        <v>17.7</v>
      </c>
      <c r="C2333">
        <v>6.28</v>
      </c>
      <c r="D2333" t="s">
        <v>4697</v>
      </c>
      <c r="E2333" t="s">
        <v>4697</v>
      </c>
      <c r="F2333" t="s">
        <v>4697</v>
      </c>
      <c r="G2333">
        <v>1</v>
      </c>
      <c r="H2333" t="s">
        <v>4697</v>
      </c>
      <c r="I2333" s="6" t="str">
        <f t="shared" si="216"/>
        <v>No</v>
      </c>
      <c r="J2333" s="6" t="str">
        <f t="shared" si="217"/>
        <v>No</v>
      </c>
      <c r="K2333" s="6" t="str">
        <f t="shared" si="218"/>
        <v>No</v>
      </c>
      <c r="L2333" s="6">
        <f t="shared" si="219"/>
        <v>1</v>
      </c>
      <c r="M2333" s="6" t="str">
        <f t="shared" si="220"/>
        <v>Underweight</v>
      </c>
      <c r="N2333" s="6" t="str">
        <f t="shared" si="221"/>
        <v>Prediabetic</v>
      </c>
    </row>
    <row r="2334" spans="1:14" ht="15" customHeight="1" x14ac:dyDescent="0.3">
      <c r="A2334" t="s">
        <v>4678</v>
      </c>
      <c r="B2334">
        <v>16.47</v>
      </c>
      <c r="C2334">
        <v>6.35</v>
      </c>
      <c r="D2334" t="s">
        <v>4697</v>
      </c>
      <c r="E2334" t="s">
        <v>4697</v>
      </c>
      <c r="F2334" t="s">
        <v>4700</v>
      </c>
      <c r="G2334">
        <v>1</v>
      </c>
      <c r="H2334" t="s">
        <v>4697</v>
      </c>
      <c r="I2334" s="6" t="str">
        <f t="shared" si="216"/>
        <v>No</v>
      </c>
      <c r="J2334" s="6" t="str">
        <f t="shared" si="217"/>
        <v>No</v>
      </c>
      <c r="K2334" s="6" t="str">
        <f t="shared" si="218"/>
        <v>No</v>
      </c>
      <c r="L2334" s="6">
        <f t="shared" si="219"/>
        <v>1</v>
      </c>
      <c r="M2334" s="6" t="str">
        <f t="shared" si="220"/>
        <v>Underweight</v>
      </c>
      <c r="N2334" s="6" t="str">
        <f t="shared" si="221"/>
        <v>Prediabetic</v>
      </c>
    </row>
    <row r="2335" spans="1:14" ht="15" customHeight="1" x14ac:dyDescent="0.3">
      <c r="A2335" t="s">
        <v>4680</v>
      </c>
      <c r="B2335">
        <v>17.600000000000001</v>
      </c>
      <c r="C2335">
        <v>4.3899999999999997</v>
      </c>
      <c r="D2335" t="s">
        <v>4697</v>
      </c>
      <c r="E2335" t="s">
        <v>4697</v>
      </c>
      <c r="F2335" t="s">
        <v>4697</v>
      </c>
      <c r="G2335">
        <v>1</v>
      </c>
      <c r="H2335" t="s">
        <v>4697</v>
      </c>
      <c r="I2335" s="6" t="str">
        <f t="shared" si="216"/>
        <v>No</v>
      </c>
      <c r="J2335" s="6" t="str">
        <f t="shared" si="217"/>
        <v>No</v>
      </c>
      <c r="K2335" s="6" t="str">
        <f t="shared" si="218"/>
        <v>No</v>
      </c>
      <c r="L2335" s="6">
        <f t="shared" si="219"/>
        <v>1</v>
      </c>
      <c r="M2335" s="6" t="str">
        <f t="shared" si="220"/>
        <v>Underweight</v>
      </c>
      <c r="N2335" s="6" t="str">
        <f t="shared" si="221"/>
        <v>Normal</v>
      </c>
    </row>
    <row r="2336" spans="1:14" ht="15" customHeight="1" x14ac:dyDescent="0.3">
      <c r="A2336" t="s">
        <v>4682</v>
      </c>
      <c r="B2336">
        <v>17.579999999999998</v>
      </c>
      <c r="C2336">
        <v>4.51</v>
      </c>
      <c r="D2336" t="s">
        <v>4697</v>
      </c>
      <c r="E2336" t="s">
        <v>4697</v>
      </c>
      <c r="F2336" t="s">
        <v>4697</v>
      </c>
      <c r="G2336">
        <v>1</v>
      </c>
      <c r="H2336" t="s">
        <v>4697</v>
      </c>
      <c r="I2336" s="6" t="str">
        <f t="shared" si="216"/>
        <v>No</v>
      </c>
      <c r="J2336" s="6" t="str">
        <f t="shared" si="217"/>
        <v>No</v>
      </c>
      <c r="K2336" s="6" t="str">
        <f t="shared" si="218"/>
        <v>No</v>
      </c>
      <c r="L2336" s="6">
        <f t="shared" si="219"/>
        <v>1</v>
      </c>
      <c r="M2336" s="6" t="str">
        <f t="shared" si="220"/>
        <v>Underweight</v>
      </c>
      <c r="N2336" s="6" t="str">
        <f t="shared" si="221"/>
        <v>Normal</v>
      </c>
    </row>
  </sheetData>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44"/>
  <sheetViews>
    <sheetView topLeftCell="C1" zoomScaleNormal="100" workbookViewId="0">
      <selection activeCell="T1" sqref="T1"/>
    </sheetView>
  </sheetViews>
  <sheetFormatPr defaultColWidth="8.6640625" defaultRowHeight="14.4" x14ac:dyDescent="0.3"/>
  <cols>
    <col min="1" max="1" width="14.44140625" customWidth="1"/>
    <col min="2" max="2" width="8" customWidth="1"/>
    <col min="3" max="3" width="9.109375" customWidth="1"/>
    <col min="4" max="4" width="7.109375" customWidth="1"/>
    <col min="5" max="5" width="10.44140625" customWidth="1"/>
    <col min="6" max="6" width="12" customWidth="1"/>
    <col min="7" max="7" width="14.44140625" customWidth="1"/>
    <col min="8" max="9" width="10.21875" customWidth="1"/>
    <col min="10" max="10" width="10.44140625" customWidth="1"/>
    <col min="11" max="11" width="20.6640625" customWidth="1"/>
    <col min="12" max="13" width="10.44140625" customWidth="1"/>
    <col min="14" max="14" width="17.21875" customWidth="1"/>
    <col min="15" max="16" width="10.44140625" customWidth="1"/>
    <col min="17" max="17" width="15.6640625" customWidth="1"/>
    <col min="18" max="18" width="17.21875" customWidth="1"/>
    <col min="19" max="19" width="22.77734375" customWidth="1"/>
    <col min="20" max="20" width="19.109375" customWidth="1"/>
    <col min="21" max="21" width="18.6640625" customWidth="1"/>
    <col min="22" max="22" width="14" customWidth="1"/>
    <col min="23" max="23" width="7" customWidth="1"/>
  </cols>
  <sheetData>
    <row r="1" spans="1:20" s="4" customFormat="1" ht="36.6" customHeight="1" x14ac:dyDescent="0.25">
      <c r="A1" s="9" t="s">
        <v>8</v>
      </c>
      <c r="B1" s="9" t="s">
        <v>4702</v>
      </c>
      <c r="C1" s="9" t="s">
        <v>4703</v>
      </c>
      <c r="D1" s="9" t="s">
        <v>4704</v>
      </c>
      <c r="E1" s="9" t="s">
        <v>4705</v>
      </c>
      <c r="F1" s="9" t="s">
        <v>4706</v>
      </c>
      <c r="G1" s="9" t="s">
        <v>4707</v>
      </c>
      <c r="H1" s="9" t="s">
        <v>4708</v>
      </c>
      <c r="I1" s="9" t="s">
        <v>4709</v>
      </c>
      <c r="J1" s="10" t="s">
        <v>4710</v>
      </c>
      <c r="K1" s="4" t="s">
        <v>4815</v>
      </c>
      <c r="L1" s="10" t="s">
        <v>4711</v>
      </c>
      <c r="M1" s="4" t="s">
        <v>4816</v>
      </c>
      <c r="N1" s="8" t="s">
        <v>4712</v>
      </c>
      <c r="O1" s="8" t="s">
        <v>4713</v>
      </c>
      <c r="P1" s="23" t="s">
        <v>4714</v>
      </c>
      <c r="Q1" s="8" t="s">
        <v>4715</v>
      </c>
      <c r="R1" s="8" t="s">
        <v>4716</v>
      </c>
      <c r="S1" s="8" t="s">
        <v>4717</v>
      </c>
      <c r="T1" s="8" t="s">
        <v>4718</v>
      </c>
    </row>
    <row r="2" spans="1:20" ht="15" customHeight="1" x14ac:dyDescent="0.3">
      <c r="A2" t="s">
        <v>4682</v>
      </c>
      <c r="B2">
        <v>1992</v>
      </c>
      <c r="C2" t="s">
        <v>4719</v>
      </c>
      <c r="D2">
        <v>9</v>
      </c>
      <c r="E2">
        <v>0</v>
      </c>
      <c r="F2" s="11">
        <v>563.84</v>
      </c>
      <c r="G2" t="s">
        <v>4720</v>
      </c>
      <c r="H2" t="s">
        <v>4721</v>
      </c>
      <c r="I2" t="s">
        <v>4722</v>
      </c>
      <c r="J2" t="s">
        <v>4723</v>
      </c>
      <c r="K2">
        <f>COUNTIF($G$2:$G$2344,J2)</f>
        <v>309</v>
      </c>
      <c r="L2" t="s">
        <v>4723</v>
      </c>
      <c r="M2">
        <f>COUNTIF($H$2:$H$2344,L2)</f>
        <v>734</v>
      </c>
      <c r="N2" s="6">
        <f t="shared" ref="N2:N65" si="0">IF(B2="?",ROUND(AVERAGE($B$2:$B$2344),0),B2)</f>
        <v>1992</v>
      </c>
      <c r="O2" s="6" t="str">
        <f t="shared" ref="O2:O65" si="1">IF(C2="?","Sep",C2)</f>
        <v>Jul</v>
      </c>
      <c r="P2" s="6" t="str">
        <f t="shared" ref="P2:P65" si="2">IF(G2="?",$K$5,G2)</f>
        <v>tier - 2</v>
      </c>
      <c r="Q2" s="6" t="str">
        <f t="shared" ref="Q2:Q65" si="3">IF(H2="?",$M$5,H2)</f>
        <v>tier - 3</v>
      </c>
      <c r="R2" s="6" t="str">
        <f t="shared" ref="R2:R65" si="4">IF(I2="?","Unknown",I2)</f>
        <v>R1013</v>
      </c>
      <c r="S2" s="12">
        <f t="shared" ref="S2:S65" si="5">IFERROR(DATE(N2,MONTH(DATEVALUE(O2&amp;"-1")),D2),"")</f>
        <v>33794</v>
      </c>
      <c r="T2" s="6">
        <f t="shared" ref="T2:T65" si="6">IFERROR(DATEDIF(S2,DATE(2023,6,8),"y"),"")</f>
        <v>30</v>
      </c>
    </row>
    <row r="3" spans="1:20" ht="15" customHeight="1" x14ac:dyDescent="0.3">
      <c r="A3" t="s">
        <v>4680</v>
      </c>
      <c r="B3">
        <v>1992</v>
      </c>
      <c r="C3" t="s">
        <v>4724</v>
      </c>
      <c r="D3">
        <v>30</v>
      </c>
      <c r="E3">
        <v>0</v>
      </c>
      <c r="F3" s="11">
        <v>570.62</v>
      </c>
      <c r="G3" t="s">
        <v>4720</v>
      </c>
      <c r="H3" t="s">
        <v>4723</v>
      </c>
      <c r="I3" t="s">
        <v>4722</v>
      </c>
      <c r="J3" t="s">
        <v>4720</v>
      </c>
      <c r="K3">
        <f>COUNTIF($G$2:$G$2344,J3)</f>
        <v>1339</v>
      </c>
      <c r="L3" t="s">
        <v>4720</v>
      </c>
      <c r="M3">
        <f>COUNTIF($H$2:$H$2344,L3)</f>
        <v>812</v>
      </c>
      <c r="N3" s="6">
        <f t="shared" si="0"/>
        <v>1992</v>
      </c>
      <c r="O3" s="6" t="str">
        <f t="shared" si="1"/>
        <v>Nov</v>
      </c>
      <c r="P3" s="6" t="str">
        <f t="shared" si="2"/>
        <v>tier - 2</v>
      </c>
      <c r="Q3" s="6" t="str">
        <f t="shared" si="3"/>
        <v>tier - 1</v>
      </c>
      <c r="R3" s="6" t="str">
        <f t="shared" si="4"/>
        <v>R1013</v>
      </c>
      <c r="S3" s="12">
        <f t="shared" si="5"/>
        <v>33938</v>
      </c>
      <c r="T3" s="6">
        <f t="shared" si="6"/>
        <v>30</v>
      </c>
    </row>
    <row r="4" spans="1:20" ht="15" customHeight="1" x14ac:dyDescent="0.3">
      <c r="A4" t="s">
        <v>4678</v>
      </c>
      <c r="B4">
        <v>1993</v>
      </c>
      <c r="C4" t="s">
        <v>4725</v>
      </c>
      <c r="D4">
        <v>30</v>
      </c>
      <c r="E4">
        <v>0</v>
      </c>
      <c r="F4" s="11">
        <v>600</v>
      </c>
      <c r="G4" t="s">
        <v>4720</v>
      </c>
      <c r="H4" t="s">
        <v>4723</v>
      </c>
      <c r="I4" t="s">
        <v>4722</v>
      </c>
      <c r="J4" t="s">
        <v>4721</v>
      </c>
      <c r="K4">
        <f>COUNTIF($G$2:$G$2344,J4)</f>
        <v>694</v>
      </c>
      <c r="L4" t="s">
        <v>4721</v>
      </c>
      <c r="M4">
        <f>COUNTIF($H$2:$H$2344,L4)</f>
        <v>796</v>
      </c>
      <c r="N4" s="6">
        <f t="shared" si="0"/>
        <v>1993</v>
      </c>
      <c r="O4" s="6" t="str">
        <f t="shared" si="1"/>
        <v>Jun</v>
      </c>
      <c r="P4" s="6" t="str">
        <f t="shared" si="2"/>
        <v>tier - 2</v>
      </c>
      <c r="Q4" s="6" t="str">
        <f t="shared" si="3"/>
        <v>tier - 1</v>
      </c>
      <c r="R4" s="6" t="str">
        <f t="shared" si="4"/>
        <v>R1013</v>
      </c>
      <c r="S4" s="12">
        <f t="shared" si="5"/>
        <v>34150</v>
      </c>
      <c r="T4" s="6">
        <f t="shared" si="6"/>
        <v>29</v>
      </c>
    </row>
    <row r="5" spans="1:20" ht="15" customHeight="1" x14ac:dyDescent="0.3">
      <c r="A5" t="s">
        <v>4676</v>
      </c>
      <c r="B5">
        <v>1992</v>
      </c>
      <c r="C5" t="s">
        <v>4726</v>
      </c>
      <c r="D5">
        <v>13</v>
      </c>
      <c r="E5">
        <v>0</v>
      </c>
      <c r="F5" s="11">
        <v>604.54</v>
      </c>
      <c r="G5" t="s">
        <v>4721</v>
      </c>
      <c r="H5" t="s">
        <v>4721</v>
      </c>
      <c r="I5" t="s">
        <v>4722</v>
      </c>
      <c r="J5" t="s">
        <v>4727</v>
      </c>
      <c r="K5" t="str">
        <f>INDEX(J2:J4,MATCH(MAX(K2:K4),K2:K4,0))</f>
        <v>tier - 2</v>
      </c>
      <c r="L5" t="s">
        <v>4727</v>
      </c>
      <c r="M5" t="str">
        <f>INDEX(L2:L4,MATCH(MAX(M2:M4),M2:M4,0))</f>
        <v>tier - 2</v>
      </c>
      <c r="N5" s="6">
        <f t="shared" si="0"/>
        <v>1992</v>
      </c>
      <c r="O5" s="6" t="str">
        <f t="shared" si="1"/>
        <v>Sep</v>
      </c>
      <c r="P5" s="6" t="str">
        <f t="shared" si="2"/>
        <v>tier - 3</v>
      </c>
      <c r="Q5" s="6" t="str">
        <f t="shared" si="3"/>
        <v>tier - 3</v>
      </c>
      <c r="R5" s="6" t="str">
        <f t="shared" si="4"/>
        <v>R1013</v>
      </c>
      <c r="S5" s="12">
        <f t="shared" si="5"/>
        <v>33860</v>
      </c>
      <c r="T5" s="6">
        <f t="shared" si="6"/>
        <v>30</v>
      </c>
    </row>
    <row r="6" spans="1:20" ht="15" customHeight="1" x14ac:dyDescent="0.3">
      <c r="A6" t="s">
        <v>4674</v>
      </c>
      <c r="B6">
        <v>1998</v>
      </c>
      <c r="C6" t="s">
        <v>4719</v>
      </c>
      <c r="D6">
        <v>27</v>
      </c>
      <c r="E6">
        <v>0</v>
      </c>
      <c r="F6" s="11">
        <v>637.26</v>
      </c>
      <c r="G6" t="s">
        <v>4721</v>
      </c>
      <c r="H6" t="s">
        <v>4721</v>
      </c>
      <c r="I6" t="s">
        <v>4722</v>
      </c>
      <c r="N6" s="6">
        <f t="shared" si="0"/>
        <v>1998</v>
      </c>
      <c r="O6" s="6" t="str">
        <f t="shared" si="1"/>
        <v>Jul</v>
      </c>
      <c r="P6" s="6" t="str">
        <f t="shared" si="2"/>
        <v>tier - 3</v>
      </c>
      <c r="Q6" s="6" t="str">
        <f t="shared" si="3"/>
        <v>tier - 3</v>
      </c>
      <c r="R6" s="6" t="str">
        <f t="shared" si="4"/>
        <v>R1013</v>
      </c>
      <c r="S6" s="12">
        <f t="shared" si="5"/>
        <v>36003</v>
      </c>
      <c r="T6" s="6">
        <f t="shared" si="6"/>
        <v>24</v>
      </c>
    </row>
    <row r="7" spans="1:20" ht="15" customHeight="1" x14ac:dyDescent="0.3">
      <c r="A7" t="s">
        <v>4672</v>
      </c>
      <c r="B7">
        <v>2001</v>
      </c>
      <c r="C7" t="s">
        <v>4724</v>
      </c>
      <c r="D7">
        <v>20</v>
      </c>
      <c r="E7">
        <v>0</v>
      </c>
      <c r="F7" s="11">
        <v>646.14</v>
      </c>
      <c r="G7" t="s">
        <v>4721</v>
      </c>
      <c r="H7" t="s">
        <v>4721</v>
      </c>
      <c r="I7" t="s">
        <v>4728</v>
      </c>
      <c r="N7" s="6">
        <f t="shared" si="0"/>
        <v>2001</v>
      </c>
      <c r="O7" s="6" t="str">
        <f t="shared" si="1"/>
        <v>Nov</v>
      </c>
      <c r="P7" s="6" t="str">
        <f t="shared" si="2"/>
        <v>tier - 3</v>
      </c>
      <c r="Q7" s="6" t="str">
        <f t="shared" si="3"/>
        <v>tier - 3</v>
      </c>
      <c r="R7" s="6" t="str">
        <f t="shared" si="4"/>
        <v>R1012</v>
      </c>
      <c r="S7" s="12">
        <f t="shared" si="5"/>
        <v>37215</v>
      </c>
      <c r="T7" s="6">
        <f t="shared" si="6"/>
        <v>21</v>
      </c>
    </row>
    <row r="8" spans="1:20" ht="15" customHeight="1" x14ac:dyDescent="0.3">
      <c r="A8" t="s">
        <v>4670</v>
      </c>
      <c r="B8">
        <v>1993</v>
      </c>
      <c r="C8" t="s">
        <v>4725</v>
      </c>
      <c r="D8">
        <v>1</v>
      </c>
      <c r="E8">
        <v>0</v>
      </c>
      <c r="F8" s="11">
        <v>650</v>
      </c>
      <c r="G8" t="s">
        <v>4721</v>
      </c>
      <c r="H8" t="s">
        <v>4721</v>
      </c>
      <c r="I8" t="s">
        <v>4722</v>
      </c>
      <c r="N8" s="6">
        <f t="shared" si="0"/>
        <v>1993</v>
      </c>
      <c r="O8" s="6" t="str">
        <f t="shared" si="1"/>
        <v>Jun</v>
      </c>
      <c r="P8" s="6" t="str">
        <f t="shared" si="2"/>
        <v>tier - 3</v>
      </c>
      <c r="Q8" s="6" t="str">
        <f t="shared" si="3"/>
        <v>tier - 3</v>
      </c>
      <c r="R8" s="6" t="str">
        <f t="shared" si="4"/>
        <v>R1013</v>
      </c>
      <c r="S8" s="12">
        <f t="shared" si="5"/>
        <v>34121</v>
      </c>
      <c r="T8" s="6">
        <f t="shared" si="6"/>
        <v>30</v>
      </c>
    </row>
    <row r="9" spans="1:20" ht="15" customHeight="1" x14ac:dyDescent="0.3">
      <c r="A9" t="s">
        <v>4668</v>
      </c>
      <c r="B9">
        <v>1995</v>
      </c>
      <c r="C9" t="s">
        <v>4719</v>
      </c>
      <c r="D9">
        <v>4</v>
      </c>
      <c r="E9">
        <v>0</v>
      </c>
      <c r="F9" s="11">
        <v>650</v>
      </c>
      <c r="G9" t="s">
        <v>4721</v>
      </c>
      <c r="H9" t="s">
        <v>4721</v>
      </c>
      <c r="I9" t="s">
        <v>4722</v>
      </c>
      <c r="N9" s="6">
        <f t="shared" si="0"/>
        <v>1995</v>
      </c>
      <c r="O9" s="6" t="str">
        <f t="shared" si="1"/>
        <v>Jul</v>
      </c>
      <c r="P9" s="6" t="str">
        <f t="shared" si="2"/>
        <v>tier - 3</v>
      </c>
      <c r="Q9" s="6" t="str">
        <f t="shared" si="3"/>
        <v>tier - 3</v>
      </c>
      <c r="R9" s="6" t="str">
        <f t="shared" si="4"/>
        <v>R1013</v>
      </c>
      <c r="S9" s="12">
        <f t="shared" si="5"/>
        <v>34884</v>
      </c>
      <c r="T9" s="6">
        <f t="shared" si="6"/>
        <v>27</v>
      </c>
    </row>
    <row r="10" spans="1:20" ht="15" customHeight="1" x14ac:dyDescent="0.3">
      <c r="A10" t="s">
        <v>4666</v>
      </c>
      <c r="B10">
        <v>2002</v>
      </c>
      <c r="C10" t="s">
        <v>4724</v>
      </c>
      <c r="D10">
        <v>29</v>
      </c>
      <c r="E10">
        <v>0</v>
      </c>
      <c r="F10" s="11">
        <v>668</v>
      </c>
      <c r="G10" t="s">
        <v>4721</v>
      </c>
      <c r="H10" t="s">
        <v>4720</v>
      </c>
      <c r="I10" t="s">
        <v>4728</v>
      </c>
      <c r="N10" s="6">
        <f t="shared" si="0"/>
        <v>2002</v>
      </c>
      <c r="O10" s="6" t="str">
        <f t="shared" si="1"/>
        <v>Nov</v>
      </c>
      <c r="P10" s="6" t="str">
        <f t="shared" si="2"/>
        <v>tier - 3</v>
      </c>
      <c r="Q10" s="6" t="str">
        <f t="shared" si="3"/>
        <v>tier - 2</v>
      </c>
      <c r="R10" s="6" t="str">
        <f t="shared" si="4"/>
        <v>R1012</v>
      </c>
      <c r="S10" s="12">
        <f t="shared" si="5"/>
        <v>37589</v>
      </c>
      <c r="T10" s="6">
        <f t="shared" si="6"/>
        <v>20</v>
      </c>
    </row>
    <row r="11" spans="1:20" ht="15" customHeight="1" x14ac:dyDescent="0.3">
      <c r="A11" t="s">
        <v>4664</v>
      </c>
      <c r="B11">
        <v>1997</v>
      </c>
      <c r="C11" t="s">
        <v>4724</v>
      </c>
      <c r="D11">
        <v>9</v>
      </c>
      <c r="E11">
        <v>0</v>
      </c>
      <c r="F11" s="11">
        <v>670</v>
      </c>
      <c r="G11" t="s">
        <v>4721</v>
      </c>
      <c r="H11" t="s">
        <v>4721</v>
      </c>
      <c r="I11" t="s">
        <v>4722</v>
      </c>
      <c r="N11" s="6">
        <f t="shared" si="0"/>
        <v>1997</v>
      </c>
      <c r="O11" s="6" t="str">
        <f t="shared" si="1"/>
        <v>Nov</v>
      </c>
      <c r="P11" s="6" t="str">
        <f t="shared" si="2"/>
        <v>tier - 3</v>
      </c>
      <c r="Q11" s="6" t="str">
        <f t="shared" si="3"/>
        <v>tier - 3</v>
      </c>
      <c r="R11" s="6" t="str">
        <f t="shared" si="4"/>
        <v>R1013</v>
      </c>
      <c r="S11" s="12">
        <f t="shared" si="5"/>
        <v>35743</v>
      </c>
      <c r="T11" s="6">
        <f t="shared" si="6"/>
        <v>25</v>
      </c>
    </row>
    <row r="12" spans="1:20" ht="15" customHeight="1" x14ac:dyDescent="0.3">
      <c r="A12" t="s">
        <v>4662</v>
      </c>
      <c r="B12">
        <v>2001</v>
      </c>
      <c r="C12" t="s">
        <v>4726</v>
      </c>
      <c r="D12">
        <v>12</v>
      </c>
      <c r="E12">
        <v>0</v>
      </c>
      <c r="F12" s="11">
        <v>687.54</v>
      </c>
      <c r="G12" t="s">
        <v>4721</v>
      </c>
      <c r="H12" t="s">
        <v>4720</v>
      </c>
      <c r="I12" t="s">
        <v>4722</v>
      </c>
      <c r="N12" s="6">
        <f t="shared" si="0"/>
        <v>2001</v>
      </c>
      <c r="O12" s="6" t="str">
        <f t="shared" si="1"/>
        <v>Sep</v>
      </c>
      <c r="P12" s="6" t="str">
        <f t="shared" si="2"/>
        <v>tier - 3</v>
      </c>
      <c r="Q12" s="6" t="str">
        <f t="shared" si="3"/>
        <v>tier - 2</v>
      </c>
      <c r="R12" s="6" t="str">
        <f t="shared" si="4"/>
        <v>R1013</v>
      </c>
      <c r="S12" s="12">
        <f t="shared" si="5"/>
        <v>37146</v>
      </c>
      <c r="T12" s="6">
        <f t="shared" si="6"/>
        <v>21</v>
      </c>
    </row>
    <row r="13" spans="1:20" ht="15" customHeight="1" x14ac:dyDescent="0.3">
      <c r="A13" t="s">
        <v>4660</v>
      </c>
      <c r="B13">
        <v>1999</v>
      </c>
      <c r="C13" t="s">
        <v>4729</v>
      </c>
      <c r="D13">
        <v>26</v>
      </c>
      <c r="E13">
        <v>0</v>
      </c>
      <c r="F13" s="11">
        <v>700</v>
      </c>
      <c r="G13" t="s">
        <v>4701</v>
      </c>
      <c r="H13" t="s">
        <v>4721</v>
      </c>
      <c r="I13" t="s">
        <v>4722</v>
      </c>
      <c r="N13" s="6">
        <f t="shared" si="0"/>
        <v>1999</v>
      </c>
      <c r="O13" s="6" t="str">
        <f t="shared" si="1"/>
        <v>Dec</v>
      </c>
      <c r="P13" s="6" t="str">
        <f t="shared" si="2"/>
        <v>tier - 2</v>
      </c>
      <c r="Q13" s="6" t="str">
        <f t="shared" si="3"/>
        <v>tier - 3</v>
      </c>
      <c r="R13" s="6" t="str">
        <f t="shared" si="4"/>
        <v>R1013</v>
      </c>
      <c r="S13" s="12">
        <f t="shared" si="5"/>
        <v>36520</v>
      </c>
      <c r="T13" s="6">
        <f t="shared" si="6"/>
        <v>23</v>
      </c>
    </row>
    <row r="14" spans="1:20" ht="15" customHeight="1" x14ac:dyDescent="0.3">
      <c r="A14" t="s">
        <v>4658</v>
      </c>
      <c r="B14">
        <v>1999</v>
      </c>
      <c r="C14" t="s">
        <v>4729</v>
      </c>
      <c r="D14">
        <v>14</v>
      </c>
      <c r="E14">
        <v>0</v>
      </c>
      <c r="F14" s="11">
        <v>722.99</v>
      </c>
      <c r="G14" t="s">
        <v>4721</v>
      </c>
      <c r="H14" t="s">
        <v>4723</v>
      </c>
      <c r="I14" t="s">
        <v>4722</v>
      </c>
      <c r="N14" s="6">
        <f t="shared" si="0"/>
        <v>1999</v>
      </c>
      <c r="O14" s="6" t="str">
        <f t="shared" si="1"/>
        <v>Dec</v>
      </c>
      <c r="P14" s="6" t="str">
        <f t="shared" si="2"/>
        <v>tier - 3</v>
      </c>
      <c r="Q14" s="6" t="str">
        <f t="shared" si="3"/>
        <v>tier - 1</v>
      </c>
      <c r="R14" s="6" t="str">
        <f t="shared" si="4"/>
        <v>R1013</v>
      </c>
      <c r="S14" s="12">
        <f t="shared" si="5"/>
        <v>36508</v>
      </c>
      <c r="T14" s="6">
        <f t="shared" si="6"/>
        <v>23</v>
      </c>
    </row>
    <row r="15" spans="1:20" ht="15" customHeight="1" x14ac:dyDescent="0.3">
      <c r="A15" t="s">
        <v>4656</v>
      </c>
      <c r="B15">
        <v>2002</v>
      </c>
      <c r="C15" t="s">
        <v>4701</v>
      </c>
      <c r="D15">
        <v>19</v>
      </c>
      <c r="E15">
        <v>0</v>
      </c>
      <c r="F15" s="11">
        <v>750</v>
      </c>
      <c r="G15" t="s">
        <v>4721</v>
      </c>
      <c r="H15" t="s">
        <v>4723</v>
      </c>
      <c r="I15" t="s">
        <v>4728</v>
      </c>
      <c r="N15" s="6">
        <f t="shared" si="0"/>
        <v>2002</v>
      </c>
      <c r="O15" s="6" t="str">
        <f t="shared" si="1"/>
        <v>Sep</v>
      </c>
      <c r="P15" s="6" t="str">
        <f t="shared" si="2"/>
        <v>tier - 3</v>
      </c>
      <c r="Q15" s="6" t="str">
        <f t="shared" si="3"/>
        <v>tier - 1</v>
      </c>
      <c r="R15" s="6" t="str">
        <f t="shared" si="4"/>
        <v>R1012</v>
      </c>
      <c r="S15" s="12">
        <f t="shared" si="5"/>
        <v>37518</v>
      </c>
      <c r="T15" s="6">
        <f t="shared" si="6"/>
        <v>20</v>
      </c>
    </row>
    <row r="16" spans="1:20" ht="15" customHeight="1" x14ac:dyDescent="0.3">
      <c r="A16" t="s">
        <v>4654</v>
      </c>
      <c r="B16">
        <v>1993</v>
      </c>
      <c r="C16" t="s">
        <v>4730</v>
      </c>
      <c r="D16">
        <v>9</v>
      </c>
      <c r="E16">
        <v>0</v>
      </c>
      <c r="F16" s="11">
        <v>760</v>
      </c>
      <c r="G16" t="s">
        <v>4721</v>
      </c>
      <c r="H16" t="s">
        <v>4723</v>
      </c>
      <c r="I16" t="s">
        <v>4722</v>
      </c>
      <c r="N16" s="6">
        <f t="shared" si="0"/>
        <v>1993</v>
      </c>
      <c r="O16" s="6" t="str">
        <f t="shared" si="1"/>
        <v>Aug</v>
      </c>
      <c r="P16" s="6" t="str">
        <f t="shared" si="2"/>
        <v>tier - 3</v>
      </c>
      <c r="Q16" s="6" t="str">
        <f t="shared" si="3"/>
        <v>tier - 1</v>
      </c>
      <c r="R16" s="6" t="str">
        <f t="shared" si="4"/>
        <v>R1013</v>
      </c>
      <c r="S16" s="12">
        <f t="shared" si="5"/>
        <v>34190</v>
      </c>
      <c r="T16" s="6">
        <f t="shared" si="6"/>
        <v>29</v>
      </c>
    </row>
    <row r="17" spans="1:20" ht="15" customHeight="1" x14ac:dyDescent="0.3">
      <c r="A17" t="s">
        <v>4652</v>
      </c>
      <c r="B17">
        <v>1996</v>
      </c>
      <c r="C17" t="s">
        <v>4731</v>
      </c>
      <c r="D17">
        <v>22</v>
      </c>
      <c r="E17">
        <v>0</v>
      </c>
      <c r="F17" s="11">
        <v>760</v>
      </c>
      <c r="G17" t="s">
        <v>4721</v>
      </c>
      <c r="H17" t="s">
        <v>4721</v>
      </c>
      <c r="I17" t="s">
        <v>4722</v>
      </c>
      <c r="N17" s="6">
        <f t="shared" si="0"/>
        <v>1996</v>
      </c>
      <c r="O17" s="6" t="str">
        <f t="shared" si="1"/>
        <v>Oct</v>
      </c>
      <c r="P17" s="6" t="str">
        <f t="shared" si="2"/>
        <v>tier - 3</v>
      </c>
      <c r="Q17" s="6" t="str">
        <f t="shared" si="3"/>
        <v>tier - 3</v>
      </c>
      <c r="R17" s="6" t="str">
        <f t="shared" si="4"/>
        <v>R1013</v>
      </c>
      <c r="S17" s="12">
        <f t="shared" si="5"/>
        <v>35360</v>
      </c>
      <c r="T17" s="6">
        <f t="shared" si="6"/>
        <v>26</v>
      </c>
    </row>
    <row r="18" spans="1:20" ht="15" customHeight="1" x14ac:dyDescent="0.3">
      <c r="A18" t="s">
        <v>4650</v>
      </c>
      <c r="B18">
        <v>1993</v>
      </c>
      <c r="C18" t="s">
        <v>4725</v>
      </c>
      <c r="D18">
        <v>28</v>
      </c>
      <c r="E18">
        <v>0</v>
      </c>
      <c r="F18" s="11">
        <v>770</v>
      </c>
      <c r="G18" t="s">
        <v>4721</v>
      </c>
      <c r="H18" t="s">
        <v>4721</v>
      </c>
      <c r="I18" t="s">
        <v>4722</v>
      </c>
      <c r="N18" s="6">
        <f t="shared" si="0"/>
        <v>1993</v>
      </c>
      <c r="O18" s="6" t="str">
        <f t="shared" si="1"/>
        <v>Jun</v>
      </c>
      <c r="P18" s="6" t="str">
        <f t="shared" si="2"/>
        <v>tier - 3</v>
      </c>
      <c r="Q18" s="6" t="str">
        <f t="shared" si="3"/>
        <v>tier - 3</v>
      </c>
      <c r="R18" s="6" t="str">
        <f t="shared" si="4"/>
        <v>R1013</v>
      </c>
      <c r="S18" s="12">
        <f t="shared" si="5"/>
        <v>34148</v>
      </c>
      <c r="T18" s="6">
        <f t="shared" si="6"/>
        <v>29</v>
      </c>
    </row>
    <row r="19" spans="1:20" ht="15" customHeight="1" x14ac:dyDescent="0.3">
      <c r="A19" t="s">
        <v>4648</v>
      </c>
      <c r="B19">
        <v>1996</v>
      </c>
      <c r="C19" t="s">
        <v>4701</v>
      </c>
      <c r="D19">
        <v>18</v>
      </c>
      <c r="E19">
        <v>0</v>
      </c>
      <c r="F19" s="11">
        <v>770.38</v>
      </c>
      <c r="G19" t="s">
        <v>4721</v>
      </c>
      <c r="H19" t="s">
        <v>4701</v>
      </c>
      <c r="I19" t="s">
        <v>4728</v>
      </c>
      <c r="N19" s="6">
        <f t="shared" si="0"/>
        <v>1996</v>
      </c>
      <c r="O19" s="6" t="str">
        <f t="shared" si="1"/>
        <v>Sep</v>
      </c>
      <c r="P19" s="6" t="str">
        <f t="shared" si="2"/>
        <v>tier - 3</v>
      </c>
      <c r="Q19" s="6" t="str">
        <f t="shared" si="3"/>
        <v>tier - 2</v>
      </c>
      <c r="R19" s="6" t="str">
        <f t="shared" si="4"/>
        <v>R1012</v>
      </c>
      <c r="S19" s="12">
        <f t="shared" si="5"/>
        <v>35326</v>
      </c>
      <c r="T19" s="6">
        <f t="shared" si="6"/>
        <v>26</v>
      </c>
    </row>
    <row r="20" spans="1:20" ht="15" customHeight="1" x14ac:dyDescent="0.3">
      <c r="A20" t="s">
        <v>4646</v>
      </c>
      <c r="B20">
        <v>1995</v>
      </c>
      <c r="C20" t="s">
        <v>4729</v>
      </c>
      <c r="D20">
        <v>7</v>
      </c>
      <c r="E20">
        <v>0</v>
      </c>
      <c r="F20" s="11">
        <v>773.54</v>
      </c>
      <c r="G20" t="s">
        <v>4721</v>
      </c>
      <c r="H20" t="s">
        <v>4720</v>
      </c>
      <c r="I20" t="s">
        <v>4722</v>
      </c>
      <c r="N20" s="6">
        <f t="shared" si="0"/>
        <v>1995</v>
      </c>
      <c r="O20" s="6" t="str">
        <f t="shared" si="1"/>
        <v>Dec</v>
      </c>
      <c r="P20" s="6" t="str">
        <f t="shared" si="2"/>
        <v>tier - 3</v>
      </c>
      <c r="Q20" s="6" t="str">
        <f t="shared" si="3"/>
        <v>tier - 2</v>
      </c>
      <c r="R20" s="6" t="str">
        <f t="shared" si="4"/>
        <v>R1013</v>
      </c>
      <c r="S20" s="12">
        <f t="shared" si="5"/>
        <v>35040</v>
      </c>
      <c r="T20" s="6">
        <f t="shared" si="6"/>
        <v>27</v>
      </c>
    </row>
    <row r="21" spans="1:20" ht="15" customHeight="1" x14ac:dyDescent="0.3">
      <c r="A21" t="s">
        <v>4644</v>
      </c>
      <c r="B21">
        <v>2004</v>
      </c>
      <c r="C21" t="s">
        <v>4731</v>
      </c>
      <c r="D21">
        <v>7</v>
      </c>
      <c r="E21">
        <v>0</v>
      </c>
      <c r="F21" s="11">
        <v>830.52</v>
      </c>
      <c r="G21" t="s">
        <v>4721</v>
      </c>
      <c r="H21" t="s">
        <v>4720</v>
      </c>
      <c r="I21" t="s">
        <v>4732</v>
      </c>
      <c r="N21" s="6">
        <f t="shared" si="0"/>
        <v>2004</v>
      </c>
      <c r="O21" s="6" t="str">
        <f t="shared" si="1"/>
        <v>Oct</v>
      </c>
      <c r="P21" s="6" t="str">
        <f t="shared" si="2"/>
        <v>tier - 3</v>
      </c>
      <c r="Q21" s="6" t="str">
        <f t="shared" si="3"/>
        <v>tier - 2</v>
      </c>
      <c r="R21" s="6" t="str">
        <f t="shared" si="4"/>
        <v>R1011</v>
      </c>
      <c r="S21" s="12">
        <f t="shared" si="5"/>
        <v>38267</v>
      </c>
      <c r="T21" s="6">
        <f t="shared" si="6"/>
        <v>18</v>
      </c>
    </row>
    <row r="22" spans="1:20" ht="15" customHeight="1" x14ac:dyDescent="0.3">
      <c r="A22" t="s">
        <v>4642</v>
      </c>
      <c r="B22">
        <v>2000</v>
      </c>
      <c r="C22" t="s">
        <v>4724</v>
      </c>
      <c r="D22">
        <v>18</v>
      </c>
      <c r="E22">
        <v>0</v>
      </c>
      <c r="F22" s="11">
        <v>865.41</v>
      </c>
      <c r="G22" t="s">
        <v>4721</v>
      </c>
      <c r="H22" t="s">
        <v>4723</v>
      </c>
      <c r="I22" t="s">
        <v>4722</v>
      </c>
      <c r="N22" s="6">
        <f t="shared" si="0"/>
        <v>2000</v>
      </c>
      <c r="O22" s="6" t="str">
        <f t="shared" si="1"/>
        <v>Nov</v>
      </c>
      <c r="P22" s="6" t="str">
        <f t="shared" si="2"/>
        <v>tier - 3</v>
      </c>
      <c r="Q22" s="6" t="str">
        <f t="shared" si="3"/>
        <v>tier - 1</v>
      </c>
      <c r="R22" s="6" t="str">
        <f t="shared" si="4"/>
        <v>R1013</v>
      </c>
      <c r="S22" s="12">
        <f t="shared" si="5"/>
        <v>36848</v>
      </c>
      <c r="T22" s="6">
        <f t="shared" si="6"/>
        <v>22</v>
      </c>
    </row>
    <row r="23" spans="1:20" ht="15" customHeight="1" x14ac:dyDescent="0.3">
      <c r="A23" t="s">
        <v>4640</v>
      </c>
      <c r="B23">
        <v>1993</v>
      </c>
      <c r="C23" t="s">
        <v>4724</v>
      </c>
      <c r="D23">
        <v>27</v>
      </c>
      <c r="E23">
        <v>0</v>
      </c>
      <c r="F23" s="11">
        <v>896.21</v>
      </c>
      <c r="G23" t="s">
        <v>4721</v>
      </c>
      <c r="H23" t="s">
        <v>4723</v>
      </c>
      <c r="I23" t="s">
        <v>4722</v>
      </c>
      <c r="N23" s="6">
        <f t="shared" si="0"/>
        <v>1993</v>
      </c>
      <c r="O23" s="6" t="str">
        <f t="shared" si="1"/>
        <v>Nov</v>
      </c>
      <c r="P23" s="6" t="str">
        <f t="shared" si="2"/>
        <v>tier - 3</v>
      </c>
      <c r="Q23" s="6" t="str">
        <f t="shared" si="3"/>
        <v>tier - 1</v>
      </c>
      <c r="R23" s="6" t="str">
        <f t="shared" si="4"/>
        <v>R1013</v>
      </c>
      <c r="S23" s="12">
        <f t="shared" si="5"/>
        <v>34300</v>
      </c>
      <c r="T23" s="6">
        <f t="shared" si="6"/>
        <v>29</v>
      </c>
    </row>
    <row r="24" spans="1:20" ht="15" customHeight="1" x14ac:dyDescent="0.3">
      <c r="A24" t="s">
        <v>4638</v>
      </c>
      <c r="B24">
        <v>1994</v>
      </c>
      <c r="C24" t="s">
        <v>4731</v>
      </c>
      <c r="D24">
        <v>30</v>
      </c>
      <c r="E24">
        <v>0</v>
      </c>
      <c r="F24" s="11">
        <v>915.07</v>
      </c>
      <c r="G24" t="s">
        <v>4721</v>
      </c>
      <c r="H24" t="s">
        <v>4723</v>
      </c>
      <c r="I24" t="s">
        <v>4722</v>
      </c>
      <c r="N24" s="6">
        <f t="shared" si="0"/>
        <v>1994</v>
      </c>
      <c r="O24" s="6" t="str">
        <f t="shared" si="1"/>
        <v>Oct</v>
      </c>
      <c r="P24" s="6" t="str">
        <f t="shared" si="2"/>
        <v>tier - 3</v>
      </c>
      <c r="Q24" s="6" t="str">
        <f t="shared" si="3"/>
        <v>tier - 1</v>
      </c>
      <c r="R24" s="6" t="str">
        <f t="shared" si="4"/>
        <v>R1013</v>
      </c>
      <c r="S24" s="12">
        <f t="shared" si="5"/>
        <v>34637</v>
      </c>
      <c r="T24" s="6">
        <f t="shared" si="6"/>
        <v>28</v>
      </c>
    </row>
    <row r="25" spans="1:20" ht="15" customHeight="1" x14ac:dyDescent="0.3">
      <c r="A25" t="s">
        <v>4636</v>
      </c>
      <c r="B25">
        <v>1995</v>
      </c>
      <c r="C25" t="s">
        <v>4731</v>
      </c>
      <c r="D25">
        <v>28</v>
      </c>
      <c r="E25">
        <v>0</v>
      </c>
      <c r="F25" s="11">
        <v>928.59</v>
      </c>
      <c r="G25" t="s">
        <v>4721</v>
      </c>
      <c r="H25" t="s">
        <v>4723</v>
      </c>
      <c r="I25" t="s">
        <v>4722</v>
      </c>
      <c r="N25" s="6">
        <f t="shared" si="0"/>
        <v>1995</v>
      </c>
      <c r="O25" s="6" t="str">
        <f t="shared" si="1"/>
        <v>Oct</v>
      </c>
      <c r="P25" s="6" t="str">
        <f t="shared" si="2"/>
        <v>tier - 3</v>
      </c>
      <c r="Q25" s="6" t="str">
        <f t="shared" si="3"/>
        <v>tier - 1</v>
      </c>
      <c r="R25" s="6" t="str">
        <f t="shared" si="4"/>
        <v>R1013</v>
      </c>
      <c r="S25" s="12">
        <f t="shared" si="5"/>
        <v>35000</v>
      </c>
      <c r="T25" s="6">
        <f t="shared" si="6"/>
        <v>27</v>
      </c>
    </row>
    <row r="26" spans="1:20" ht="15" customHeight="1" x14ac:dyDescent="0.3">
      <c r="A26" t="s">
        <v>4634</v>
      </c>
      <c r="B26">
        <v>2001</v>
      </c>
      <c r="C26" t="s">
        <v>4730</v>
      </c>
      <c r="D26">
        <v>19</v>
      </c>
      <c r="E26">
        <v>0</v>
      </c>
      <c r="F26" s="11">
        <v>964.71</v>
      </c>
      <c r="G26" t="s">
        <v>4721</v>
      </c>
      <c r="H26" t="s">
        <v>4720</v>
      </c>
      <c r="I26" t="s">
        <v>4722</v>
      </c>
      <c r="N26" s="6">
        <f t="shared" si="0"/>
        <v>2001</v>
      </c>
      <c r="O26" s="6" t="str">
        <f t="shared" si="1"/>
        <v>Aug</v>
      </c>
      <c r="P26" s="6" t="str">
        <f t="shared" si="2"/>
        <v>tier - 3</v>
      </c>
      <c r="Q26" s="6" t="str">
        <f t="shared" si="3"/>
        <v>tier - 2</v>
      </c>
      <c r="R26" s="6" t="str">
        <f t="shared" si="4"/>
        <v>R1013</v>
      </c>
      <c r="S26" s="12">
        <f t="shared" si="5"/>
        <v>37122</v>
      </c>
      <c r="T26" s="6">
        <f t="shared" si="6"/>
        <v>21</v>
      </c>
    </row>
    <row r="27" spans="1:20" ht="15" customHeight="1" x14ac:dyDescent="0.3">
      <c r="A27" t="s">
        <v>4632</v>
      </c>
      <c r="B27">
        <v>1994</v>
      </c>
      <c r="C27" t="s">
        <v>4724</v>
      </c>
      <c r="D27">
        <v>22</v>
      </c>
      <c r="E27">
        <v>0</v>
      </c>
      <c r="F27" s="11">
        <v>1006.65</v>
      </c>
      <c r="G27" t="s">
        <v>4721</v>
      </c>
      <c r="H27" t="s">
        <v>4720</v>
      </c>
      <c r="I27" t="s">
        <v>4722</v>
      </c>
      <c r="N27" s="6">
        <f t="shared" si="0"/>
        <v>1994</v>
      </c>
      <c r="O27" s="6" t="str">
        <f t="shared" si="1"/>
        <v>Nov</v>
      </c>
      <c r="P27" s="6" t="str">
        <f t="shared" si="2"/>
        <v>tier - 3</v>
      </c>
      <c r="Q27" s="6" t="str">
        <f t="shared" si="3"/>
        <v>tier - 2</v>
      </c>
      <c r="R27" s="6" t="str">
        <f t="shared" si="4"/>
        <v>R1013</v>
      </c>
      <c r="S27" s="12">
        <f t="shared" si="5"/>
        <v>34660</v>
      </c>
      <c r="T27" s="6">
        <f t="shared" si="6"/>
        <v>28</v>
      </c>
    </row>
    <row r="28" spans="1:20" ht="15" customHeight="1" x14ac:dyDescent="0.3">
      <c r="A28" t="s">
        <v>4630</v>
      </c>
      <c r="B28">
        <v>2000</v>
      </c>
      <c r="C28" t="s">
        <v>4731</v>
      </c>
      <c r="D28">
        <v>9</v>
      </c>
      <c r="E28">
        <v>0</v>
      </c>
      <c r="F28" s="11">
        <v>1012</v>
      </c>
      <c r="G28" t="s">
        <v>4721</v>
      </c>
      <c r="H28" t="s">
        <v>4720</v>
      </c>
      <c r="I28" t="s">
        <v>4722</v>
      </c>
      <c r="N28" s="6">
        <f t="shared" si="0"/>
        <v>2000</v>
      </c>
      <c r="O28" s="6" t="str">
        <f t="shared" si="1"/>
        <v>Oct</v>
      </c>
      <c r="P28" s="6" t="str">
        <f t="shared" si="2"/>
        <v>tier - 3</v>
      </c>
      <c r="Q28" s="6" t="str">
        <f t="shared" si="3"/>
        <v>tier - 2</v>
      </c>
      <c r="R28" s="6" t="str">
        <f t="shared" si="4"/>
        <v>R1013</v>
      </c>
      <c r="S28" s="12">
        <f t="shared" si="5"/>
        <v>36808</v>
      </c>
      <c r="T28" s="6">
        <f t="shared" si="6"/>
        <v>22</v>
      </c>
    </row>
    <row r="29" spans="1:20" ht="15" customHeight="1" x14ac:dyDescent="0.3">
      <c r="A29" t="s">
        <v>4628</v>
      </c>
      <c r="B29">
        <v>1999</v>
      </c>
      <c r="C29" t="s">
        <v>4730</v>
      </c>
      <c r="D29">
        <v>5</v>
      </c>
      <c r="E29">
        <v>0</v>
      </c>
      <c r="F29" s="11">
        <v>1019</v>
      </c>
      <c r="G29" t="s">
        <v>4721</v>
      </c>
      <c r="H29" t="s">
        <v>4720</v>
      </c>
      <c r="I29" t="s">
        <v>4722</v>
      </c>
      <c r="N29" s="6">
        <f t="shared" si="0"/>
        <v>1999</v>
      </c>
      <c r="O29" s="6" t="str">
        <f t="shared" si="1"/>
        <v>Aug</v>
      </c>
      <c r="P29" s="6" t="str">
        <f t="shared" si="2"/>
        <v>tier - 3</v>
      </c>
      <c r="Q29" s="6" t="str">
        <f t="shared" si="3"/>
        <v>tier - 2</v>
      </c>
      <c r="R29" s="6" t="str">
        <f t="shared" si="4"/>
        <v>R1013</v>
      </c>
      <c r="S29" s="12">
        <f t="shared" si="5"/>
        <v>36377</v>
      </c>
      <c r="T29" s="6">
        <f t="shared" si="6"/>
        <v>23</v>
      </c>
    </row>
    <row r="30" spans="1:20" ht="15" customHeight="1" x14ac:dyDescent="0.3">
      <c r="A30" t="s">
        <v>4626</v>
      </c>
      <c r="B30">
        <v>1995</v>
      </c>
      <c r="C30" t="s">
        <v>4731</v>
      </c>
      <c r="D30">
        <v>5</v>
      </c>
      <c r="E30">
        <v>0</v>
      </c>
      <c r="F30" s="11">
        <v>1033.74</v>
      </c>
      <c r="G30" t="s">
        <v>4721</v>
      </c>
      <c r="H30" t="s">
        <v>4723</v>
      </c>
      <c r="I30" t="s">
        <v>4722</v>
      </c>
      <c r="N30" s="6">
        <f t="shared" si="0"/>
        <v>1995</v>
      </c>
      <c r="O30" s="6" t="str">
        <f t="shared" si="1"/>
        <v>Oct</v>
      </c>
      <c r="P30" s="6" t="str">
        <f t="shared" si="2"/>
        <v>tier - 3</v>
      </c>
      <c r="Q30" s="6" t="str">
        <f t="shared" si="3"/>
        <v>tier - 1</v>
      </c>
      <c r="R30" s="6" t="str">
        <f t="shared" si="4"/>
        <v>R1013</v>
      </c>
      <c r="S30" s="12">
        <f t="shared" si="5"/>
        <v>34977</v>
      </c>
      <c r="T30" s="6">
        <f t="shared" si="6"/>
        <v>27</v>
      </c>
    </row>
    <row r="31" spans="1:20" ht="15" customHeight="1" x14ac:dyDescent="0.3">
      <c r="A31" t="s">
        <v>4624</v>
      </c>
      <c r="B31">
        <v>1994</v>
      </c>
      <c r="C31" t="s">
        <v>4724</v>
      </c>
      <c r="D31">
        <v>17</v>
      </c>
      <c r="E31">
        <v>0</v>
      </c>
      <c r="F31" s="11">
        <v>1044</v>
      </c>
      <c r="G31" t="s">
        <v>4721</v>
      </c>
      <c r="H31" t="s">
        <v>4720</v>
      </c>
      <c r="I31" t="s">
        <v>4722</v>
      </c>
      <c r="N31" s="6">
        <f t="shared" si="0"/>
        <v>1994</v>
      </c>
      <c r="O31" s="6" t="str">
        <f t="shared" si="1"/>
        <v>Nov</v>
      </c>
      <c r="P31" s="6" t="str">
        <f t="shared" si="2"/>
        <v>tier - 3</v>
      </c>
      <c r="Q31" s="6" t="str">
        <f t="shared" si="3"/>
        <v>tier - 2</v>
      </c>
      <c r="R31" s="6" t="str">
        <f t="shared" si="4"/>
        <v>R1013</v>
      </c>
      <c r="S31" s="12">
        <f t="shared" si="5"/>
        <v>34655</v>
      </c>
      <c r="T31" s="6">
        <f t="shared" si="6"/>
        <v>28</v>
      </c>
    </row>
    <row r="32" spans="1:20" ht="15" customHeight="1" x14ac:dyDescent="0.3">
      <c r="A32" t="s">
        <v>4622</v>
      </c>
      <c r="B32">
        <v>2002</v>
      </c>
      <c r="C32" t="s">
        <v>4719</v>
      </c>
      <c r="D32">
        <v>20</v>
      </c>
      <c r="E32">
        <v>0</v>
      </c>
      <c r="F32" s="11">
        <v>1047</v>
      </c>
      <c r="G32" t="s">
        <v>4721</v>
      </c>
      <c r="H32" t="s">
        <v>4723</v>
      </c>
      <c r="I32" t="s">
        <v>4722</v>
      </c>
      <c r="N32" s="6">
        <f t="shared" si="0"/>
        <v>2002</v>
      </c>
      <c r="O32" s="6" t="str">
        <f t="shared" si="1"/>
        <v>Jul</v>
      </c>
      <c r="P32" s="6" t="str">
        <f t="shared" si="2"/>
        <v>tier - 3</v>
      </c>
      <c r="Q32" s="6" t="str">
        <f t="shared" si="3"/>
        <v>tier - 1</v>
      </c>
      <c r="R32" s="6" t="str">
        <f t="shared" si="4"/>
        <v>R1013</v>
      </c>
      <c r="S32" s="12">
        <f t="shared" si="5"/>
        <v>37457</v>
      </c>
      <c r="T32" s="6">
        <f t="shared" si="6"/>
        <v>20</v>
      </c>
    </row>
    <row r="33" spans="1:20" ht="15" customHeight="1" x14ac:dyDescent="0.3">
      <c r="A33" t="s">
        <v>4620</v>
      </c>
      <c r="B33">
        <v>2002</v>
      </c>
      <c r="C33" t="s">
        <v>4719</v>
      </c>
      <c r="D33">
        <v>1</v>
      </c>
      <c r="E33">
        <v>0</v>
      </c>
      <c r="F33" s="11">
        <v>1049</v>
      </c>
      <c r="G33" t="s">
        <v>4721</v>
      </c>
      <c r="H33" t="s">
        <v>4720</v>
      </c>
      <c r="I33" t="s">
        <v>4728</v>
      </c>
      <c r="N33" s="6">
        <f t="shared" si="0"/>
        <v>2002</v>
      </c>
      <c r="O33" s="6" t="str">
        <f t="shared" si="1"/>
        <v>Jul</v>
      </c>
      <c r="P33" s="6" t="str">
        <f t="shared" si="2"/>
        <v>tier - 3</v>
      </c>
      <c r="Q33" s="6" t="str">
        <f t="shared" si="3"/>
        <v>tier - 2</v>
      </c>
      <c r="R33" s="6" t="str">
        <f t="shared" si="4"/>
        <v>R1012</v>
      </c>
      <c r="S33" s="12">
        <f t="shared" si="5"/>
        <v>37438</v>
      </c>
      <c r="T33" s="6">
        <f t="shared" si="6"/>
        <v>20</v>
      </c>
    </row>
    <row r="34" spans="1:20" ht="15" customHeight="1" x14ac:dyDescent="0.3">
      <c r="A34" t="s">
        <v>4618</v>
      </c>
      <c r="B34">
        <v>1995</v>
      </c>
      <c r="C34" t="s">
        <v>4725</v>
      </c>
      <c r="D34">
        <v>1</v>
      </c>
      <c r="E34">
        <v>0</v>
      </c>
      <c r="F34" s="11">
        <v>1056</v>
      </c>
      <c r="G34" t="s">
        <v>4721</v>
      </c>
      <c r="H34" t="s">
        <v>4720</v>
      </c>
      <c r="I34" t="s">
        <v>4722</v>
      </c>
      <c r="N34" s="6">
        <f t="shared" si="0"/>
        <v>1995</v>
      </c>
      <c r="O34" s="6" t="str">
        <f t="shared" si="1"/>
        <v>Jun</v>
      </c>
      <c r="P34" s="6" t="str">
        <f t="shared" si="2"/>
        <v>tier - 3</v>
      </c>
      <c r="Q34" s="6" t="str">
        <f t="shared" si="3"/>
        <v>tier - 2</v>
      </c>
      <c r="R34" s="6" t="str">
        <f t="shared" si="4"/>
        <v>R1013</v>
      </c>
      <c r="S34" s="12">
        <f t="shared" si="5"/>
        <v>34851</v>
      </c>
      <c r="T34" s="6">
        <f t="shared" si="6"/>
        <v>28</v>
      </c>
    </row>
    <row r="35" spans="1:20" ht="15" customHeight="1" x14ac:dyDescent="0.3">
      <c r="A35" t="s">
        <v>4616</v>
      </c>
      <c r="B35">
        <v>1993</v>
      </c>
      <c r="C35" t="s">
        <v>4726</v>
      </c>
      <c r="D35">
        <v>28</v>
      </c>
      <c r="E35">
        <v>0</v>
      </c>
      <c r="F35" s="11">
        <v>1068</v>
      </c>
      <c r="G35" t="s">
        <v>4721</v>
      </c>
      <c r="H35" t="s">
        <v>4723</v>
      </c>
      <c r="I35" t="s">
        <v>4722</v>
      </c>
      <c r="N35" s="6">
        <f t="shared" si="0"/>
        <v>1993</v>
      </c>
      <c r="O35" s="6" t="str">
        <f t="shared" si="1"/>
        <v>Sep</v>
      </c>
      <c r="P35" s="6" t="str">
        <f t="shared" si="2"/>
        <v>tier - 3</v>
      </c>
      <c r="Q35" s="6" t="str">
        <f t="shared" si="3"/>
        <v>tier - 1</v>
      </c>
      <c r="R35" s="6" t="str">
        <f t="shared" si="4"/>
        <v>R1013</v>
      </c>
      <c r="S35" s="12">
        <f t="shared" si="5"/>
        <v>34240</v>
      </c>
      <c r="T35" s="6">
        <f t="shared" si="6"/>
        <v>29</v>
      </c>
    </row>
    <row r="36" spans="1:20" ht="15" customHeight="1" x14ac:dyDescent="0.3">
      <c r="A36" t="s">
        <v>4614</v>
      </c>
      <c r="B36">
        <v>2004</v>
      </c>
      <c r="C36" t="s">
        <v>4730</v>
      </c>
      <c r="D36">
        <v>24</v>
      </c>
      <c r="E36">
        <v>0</v>
      </c>
      <c r="F36" s="11">
        <v>1070</v>
      </c>
      <c r="G36" t="s">
        <v>4721</v>
      </c>
      <c r="H36" t="s">
        <v>4721</v>
      </c>
      <c r="I36" t="s">
        <v>4722</v>
      </c>
      <c r="N36" s="6">
        <f t="shared" si="0"/>
        <v>2004</v>
      </c>
      <c r="O36" s="6" t="str">
        <f t="shared" si="1"/>
        <v>Aug</v>
      </c>
      <c r="P36" s="6" t="str">
        <f t="shared" si="2"/>
        <v>tier - 3</v>
      </c>
      <c r="Q36" s="6" t="str">
        <f t="shared" si="3"/>
        <v>tier - 3</v>
      </c>
      <c r="R36" s="6" t="str">
        <f t="shared" si="4"/>
        <v>R1013</v>
      </c>
      <c r="S36" s="12">
        <f t="shared" si="5"/>
        <v>38223</v>
      </c>
      <c r="T36" s="6">
        <f t="shared" si="6"/>
        <v>18</v>
      </c>
    </row>
    <row r="37" spans="1:20" ht="15" customHeight="1" x14ac:dyDescent="0.3">
      <c r="A37" t="s">
        <v>4612</v>
      </c>
      <c r="B37">
        <v>1997</v>
      </c>
      <c r="C37" t="s">
        <v>4730</v>
      </c>
      <c r="D37">
        <v>13</v>
      </c>
      <c r="E37">
        <v>0</v>
      </c>
      <c r="F37" s="11">
        <v>1071</v>
      </c>
      <c r="G37" t="s">
        <v>4721</v>
      </c>
      <c r="H37" t="s">
        <v>4721</v>
      </c>
      <c r="I37" t="s">
        <v>4722</v>
      </c>
      <c r="N37" s="6">
        <f t="shared" si="0"/>
        <v>1997</v>
      </c>
      <c r="O37" s="6" t="str">
        <f t="shared" si="1"/>
        <v>Aug</v>
      </c>
      <c r="P37" s="6" t="str">
        <f t="shared" si="2"/>
        <v>tier - 3</v>
      </c>
      <c r="Q37" s="6" t="str">
        <f t="shared" si="3"/>
        <v>tier - 3</v>
      </c>
      <c r="R37" s="6" t="str">
        <f t="shared" si="4"/>
        <v>R1013</v>
      </c>
      <c r="S37" s="12">
        <f t="shared" si="5"/>
        <v>35655</v>
      </c>
      <c r="T37" s="6">
        <f t="shared" si="6"/>
        <v>25</v>
      </c>
    </row>
    <row r="38" spans="1:20" ht="15" customHeight="1" x14ac:dyDescent="0.3">
      <c r="A38" t="s">
        <v>4610</v>
      </c>
      <c r="B38">
        <v>1998</v>
      </c>
      <c r="C38" t="s">
        <v>4729</v>
      </c>
      <c r="D38">
        <v>26</v>
      </c>
      <c r="E38">
        <v>0</v>
      </c>
      <c r="F38" s="11">
        <v>1082</v>
      </c>
      <c r="G38" t="s">
        <v>4721</v>
      </c>
      <c r="H38" t="s">
        <v>4720</v>
      </c>
      <c r="I38" t="s">
        <v>4722</v>
      </c>
      <c r="N38" s="6">
        <f t="shared" si="0"/>
        <v>1998</v>
      </c>
      <c r="O38" s="6" t="str">
        <f t="shared" si="1"/>
        <v>Dec</v>
      </c>
      <c r="P38" s="6" t="str">
        <f t="shared" si="2"/>
        <v>tier - 3</v>
      </c>
      <c r="Q38" s="6" t="str">
        <f t="shared" si="3"/>
        <v>tier - 2</v>
      </c>
      <c r="R38" s="6" t="str">
        <f t="shared" si="4"/>
        <v>R1013</v>
      </c>
      <c r="S38" s="12">
        <f t="shared" si="5"/>
        <v>36155</v>
      </c>
      <c r="T38" s="6">
        <f t="shared" si="6"/>
        <v>24</v>
      </c>
    </row>
    <row r="39" spans="1:20" ht="15" customHeight="1" x14ac:dyDescent="0.3">
      <c r="A39" t="s">
        <v>4608</v>
      </c>
      <c r="B39">
        <v>2002</v>
      </c>
      <c r="C39" t="s">
        <v>4730</v>
      </c>
      <c r="D39">
        <v>13</v>
      </c>
      <c r="E39">
        <v>0</v>
      </c>
      <c r="F39" s="11">
        <v>1086</v>
      </c>
      <c r="G39" t="s">
        <v>4721</v>
      </c>
      <c r="H39" t="s">
        <v>4721</v>
      </c>
      <c r="I39" t="s">
        <v>4722</v>
      </c>
      <c r="N39" s="6">
        <f t="shared" si="0"/>
        <v>2002</v>
      </c>
      <c r="O39" s="6" t="str">
        <f t="shared" si="1"/>
        <v>Aug</v>
      </c>
      <c r="P39" s="6" t="str">
        <f t="shared" si="2"/>
        <v>tier - 3</v>
      </c>
      <c r="Q39" s="6" t="str">
        <f t="shared" si="3"/>
        <v>tier - 3</v>
      </c>
      <c r="R39" s="6" t="str">
        <f t="shared" si="4"/>
        <v>R1013</v>
      </c>
      <c r="S39" s="12">
        <f t="shared" si="5"/>
        <v>37481</v>
      </c>
      <c r="T39" s="6">
        <f t="shared" si="6"/>
        <v>20</v>
      </c>
    </row>
    <row r="40" spans="1:20" ht="15" customHeight="1" x14ac:dyDescent="0.3">
      <c r="A40" t="s">
        <v>4606</v>
      </c>
      <c r="B40">
        <v>2004</v>
      </c>
      <c r="C40" t="s">
        <v>4724</v>
      </c>
      <c r="D40">
        <v>12</v>
      </c>
      <c r="E40">
        <v>0</v>
      </c>
      <c r="F40" s="11">
        <v>1121.8699999999999</v>
      </c>
      <c r="G40" t="s">
        <v>4721</v>
      </c>
      <c r="H40" t="s">
        <v>4723</v>
      </c>
      <c r="I40" t="s">
        <v>4722</v>
      </c>
      <c r="N40" s="6">
        <f t="shared" si="0"/>
        <v>2004</v>
      </c>
      <c r="O40" s="6" t="str">
        <f t="shared" si="1"/>
        <v>Nov</v>
      </c>
      <c r="P40" s="6" t="str">
        <f t="shared" si="2"/>
        <v>tier - 3</v>
      </c>
      <c r="Q40" s="6" t="str">
        <f t="shared" si="3"/>
        <v>tier - 1</v>
      </c>
      <c r="R40" s="6" t="str">
        <f t="shared" si="4"/>
        <v>R1013</v>
      </c>
      <c r="S40" s="12">
        <f t="shared" si="5"/>
        <v>38303</v>
      </c>
      <c r="T40" s="6">
        <f t="shared" si="6"/>
        <v>18</v>
      </c>
    </row>
    <row r="41" spans="1:20" ht="15" customHeight="1" x14ac:dyDescent="0.3">
      <c r="A41" t="s">
        <v>4604</v>
      </c>
      <c r="B41">
        <v>2004</v>
      </c>
      <c r="C41" t="s">
        <v>4725</v>
      </c>
      <c r="D41">
        <v>14</v>
      </c>
      <c r="E41">
        <v>0</v>
      </c>
      <c r="F41" s="11">
        <v>1131.51</v>
      </c>
      <c r="G41" t="s">
        <v>4721</v>
      </c>
      <c r="H41" t="s">
        <v>4723</v>
      </c>
      <c r="I41" t="s">
        <v>4722</v>
      </c>
      <c r="N41" s="6">
        <f t="shared" si="0"/>
        <v>2004</v>
      </c>
      <c r="O41" s="6" t="str">
        <f t="shared" si="1"/>
        <v>Jun</v>
      </c>
      <c r="P41" s="6" t="str">
        <f t="shared" si="2"/>
        <v>tier - 3</v>
      </c>
      <c r="Q41" s="6" t="str">
        <f t="shared" si="3"/>
        <v>tier - 1</v>
      </c>
      <c r="R41" s="6" t="str">
        <f t="shared" si="4"/>
        <v>R1013</v>
      </c>
      <c r="S41" s="12">
        <f t="shared" si="5"/>
        <v>38152</v>
      </c>
      <c r="T41" s="6">
        <f t="shared" si="6"/>
        <v>18</v>
      </c>
    </row>
    <row r="42" spans="1:20" ht="15" customHeight="1" x14ac:dyDescent="0.3">
      <c r="A42" t="s">
        <v>4602</v>
      </c>
      <c r="B42">
        <v>2002</v>
      </c>
      <c r="C42" t="s">
        <v>4719</v>
      </c>
      <c r="D42">
        <v>19</v>
      </c>
      <c r="E42">
        <v>0</v>
      </c>
      <c r="F42" s="11">
        <v>1132</v>
      </c>
      <c r="G42" t="s">
        <v>4721</v>
      </c>
      <c r="H42" t="s">
        <v>4723</v>
      </c>
      <c r="I42" t="s">
        <v>4722</v>
      </c>
      <c r="N42" s="6">
        <f t="shared" si="0"/>
        <v>2002</v>
      </c>
      <c r="O42" s="6" t="str">
        <f t="shared" si="1"/>
        <v>Jul</v>
      </c>
      <c r="P42" s="6" t="str">
        <f t="shared" si="2"/>
        <v>tier - 3</v>
      </c>
      <c r="Q42" s="6" t="str">
        <f t="shared" si="3"/>
        <v>tier - 1</v>
      </c>
      <c r="R42" s="6" t="str">
        <f t="shared" si="4"/>
        <v>R1013</v>
      </c>
      <c r="S42" s="12">
        <f t="shared" si="5"/>
        <v>37456</v>
      </c>
      <c r="T42" s="6">
        <f t="shared" si="6"/>
        <v>20</v>
      </c>
    </row>
    <row r="43" spans="1:20" ht="15" customHeight="1" x14ac:dyDescent="0.3">
      <c r="A43" t="s">
        <v>4600</v>
      </c>
      <c r="B43">
        <v>2004</v>
      </c>
      <c r="C43" t="s">
        <v>4731</v>
      </c>
      <c r="D43">
        <v>6</v>
      </c>
      <c r="E43">
        <v>0</v>
      </c>
      <c r="F43" s="11">
        <v>1135</v>
      </c>
      <c r="G43" t="s">
        <v>4721</v>
      </c>
      <c r="H43" t="s">
        <v>4721</v>
      </c>
      <c r="I43" t="s">
        <v>4722</v>
      </c>
      <c r="N43" s="6">
        <f t="shared" si="0"/>
        <v>2004</v>
      </c>
      <c r="O43" s="6" t="str">
        <f t="shared" si="1"/>
        <v>Oct</v>
      </c>
      <c r="P43" s="6" t="str">
        <f t="shared" si="2"/>
        <v>tier - 3</v>
      </c>
      <c r="Q43" s="6" t="str">
        <f t="shared" si="3"/>
        <v>tier - 3</v>
      </c>
      <c r="R43" s="6" t="str">
        <f t="shared" si="4"/>
        <v>R1013</v>
      </c>
      <c r="S43" s="12">
        <f t="shared" si="5"/>
        <v>38266</v>
      </c>
      <c r="T43" s="6">
        <f t="shared" si="6"/>
        <v>18</v>
      </c>
    </row>
    <row r="44" spans="1:20" ht="15" customHeight="1" x14ac:dyDescent="0.3">
      <c r="A44" t="s">
        <v>4598</v>
      </c>
      <c r="B44">
        <v>2004</v>
      </c>
      <c r="C44" t="s">
        <v>4725</v>
      </c>
      <c r="D44">
        <v>11</v>
      </c>
      <c r="E44">
        <v>0</v>
      </c>
      <c r="F44" s="11">
        <v>1135.94</v>
      </c>
      <c r="G44" t="s">
        <v>4721</v>
      </c>
      <c r="H44" t="s">
        <v>4721</v>
      </c>
      <c r="I44" t="s">
        <v>4722</v>
      </c>
      <c r="N44" s="6">
        <f t="shared" si="0"/>
        <v>2004</v>
      </c>
      <c r="O44" s="6" t="str">
        <f t="shared" si="1"/>
        <v>Jun</v>
      </c>
      <c r="P44" s="6" t="str">
        <f t="shared" si="2"/>
        <v>tier - 3</v>
      </c>
      <c r="Q44" s="6" t="str">
        <f t="shared" si="3"/>
        <v>tier - 3</v>
      </c>
      <c r="R44" s="6" t="str">
        <f t="shared" si="4"/>
        <v>R1013</v>
      </c>
      <c r="S44" s="12">
        <f t="shared" si="5"/>
        <v>38149</v>
      </c>
      <c r="T44" s="6">
        <f t="shared" si="6"/>
        <v>18</v>
      </c>
    </row>
    <row r="45" spans="1:20" ht="15" customHeight="1" x14ac:dyDescent="0.3">
      <c r="A45" t="s">
        <v>4596</v>
      </c>
      <c r="B45">
        <v>2004</v>
      </c>
      <c r="C45" t="s">
        <v>4724</v>
      </c>
      <c r="D45">
        <v>28</v>
      </c>
      <c r="E45">
        <v>0</v>
      </c>
      <c r="F45" s="11">
        <v>1136.4000000000001</v>
      </c>
      <c r="G45" t="s">
        <v>4721</v>
      </c>
      <c r="H45" t="s">
        <v>4721</v>
      </c>
      <c r="I45" t="s">
        <v>4722</v>
      </c>
      <c r="N45" s="6">
        <f t="shared" si="0"/>
        <v>2004</v>
      </c>
      <c r="O45" s="6" t="str">
        <f t="shared" si="1"/>
        <v>Nov</v>
      </c>
      <c r="P45" s="6" t="str">
        <f t="shared" si="2"/>
        <v>tier - 3</v>
      </c>
      <c r="Q45" s="6" t="str">
        <f t="shared" si="3"/>
        <v>tier - 3</v>
      </c>
      <c r="R45" s="6" t="str">
        <f t="shared" si="4"/>
        <v>R1013</v>
      </c>
      <c r="S45" s="12">
        <f t="shared" si="5"/>
        <v>38319</v>
      </c>
      <c r="T45" s="6">
        <f t="shared" si="6"/>
        <v>18</v>
      </c>
    </row>
    <row r="46" spans="1:20" ht="15" customHeight="1" x14ac:dyDescent="0.3">
      <c r="A46" t="s">
        <v>4594</v>
      </c>
      <c r="B46">
        <v>2002</v>
      </c>
      <c r="C46" t="s">
        <v>4730</v>
      </c>
      <c r="D46">
        <v>11</v>
      </c>
      <c r="E46">
        <v>0</v>
      </c>
      <c r="F46" s="11">
        <v>1137</v>
      </c>
      <c r="G46" t="s">
        <v>4721</v>
      </c>
      <c r="H46" t="s">
        <v>4723</v>
      </c>
      <c r="I46" t="s">
        <v>4722</v>
      </c>
      <c r="N46" s="6">
        <f t="shared" si="0"/>
        <v>2002</v>
      </c>
      <c r="O46" s="6" t="str">
        <f t="shared" si="1"/>
        <v>Aug</v>
      </c>
      <c r="P46" s="6" t="str">
        <f t="shared" si="2"/>
        <v>tier - 3</v>
      </c>
      <c r="Q46" s="6" t="str">
        <f t="shared" si="3"/>
        <v>tier - 1</v>
      </c>
      <c r="R46" s="6" t="str">
        <f t="shared" si="4"/>
        <v>R1013</v>
      </c>
      <c r="S46" s="12">
        <f t="shared" si="5"/>
        <v>37479</v>
      </c>
      <c r="T46" s="6">
        <f t="shared" si="6"/>
        <v>20</v>
      </c>
    </row>
    <row r="47" spans="1:20" ht="15" customHeight="1" x14ac:dyDescent="0.3">
      <c r="A47" t="s">
        <v>4701</v>
      </c>
      <c r="B47">
        <v>2004</v>
      </c>
      <c r="C47" t="s">
        <v>4724</v>
      </c>
      <c r="D47">
        <v>6</v>
      </c>
      <c r="E47">
        <v>0</v>
      </c>
      <c r="F47" s="11">
        <v>1137.01</v>
      </c>
      <c r="G47" t="s">
        <v>4721</v>
      </c>
      <c r="H47" t="s">
        <v>4723</v>
      </c>
      <c r="I47" t="s">
        <v>4722</v>
      </c>
      <c r="N47" s="6">
        <f t="shared" si="0"/>
        <v>2004</v>
      </c>
      <c r="O47" s="6" t="str">
        <f t="shared" si="1"/>
        <v>Nov</v>
      </c>
      <c r="P47" s="6" t="str">
        <f t="shared" si="2"/>
        <v>tier - 3</v>
      </c>
      <c r="Q47" s="6" t="str">
        <f t="shared" si="3"/>
        <v>tier - 1</v>
      </c>
      <c r="R47" s="6" t="str">
        <f t="shared" si="4"/>
        <v>R1013</v>
      </c>
      <c r="S47" s="12">
        <f t="shared" si="5"/>
        <v>38297</v>
      </c>
      <c r="T47" s="6">
        <f t="shared" si="6"/>
        <v>18</v>
      </c>
    </row>
    <row r="48" spans="1:20" ht="15" customHeight="1" x14ac:dyDescent="0.3">
      <c r="A48" t="s">
        <v>4592</v>
      </c>
      <c r="B48">
        <v>2004</v>
      </c>
      <c r="C48" t="s">
        <v>4731</v>
      </c>
      <c r="D48">
        <v>15</v>
      </c>
      <c r="E48">
        <v>0</v>
      </c>
      <c r="F48" s="11">
        <v>1137.01</v>
      </c>
      <c r="G48" t="s">
        <v>4721</v>
      </c>
      <c r="H48" t="s">
        <v>4723</v>
      </c>
      <c r="I48" t="s">
        <v>4722</v>
      </c>
      <c r="N48" s="6">
        <f t="shared" si="0"/>
        <v>2004</v>
      </c>
      <c r="O48" s="6" t="str">
        <f t="shared" si="1"/>
        <v>Oct</v>
      </c>
      <c r="P48" s="6" t="str">
        <f t="shared" si="2"/>
        <v>tier - 3</v>
      </c>
      <c r="Q48" s="6" t="str">
        <f t="shared" si="3"/>
        <v>tier - 1</v>
      </c>
      <c r="R48" s="6" t="str">
        <f t="shared" si="4"/>
        <v>R1013</v>
      </c>
      <c r="S48" s="12">
        <f t="shared" si="5"/>
        <v>38275</v>
      </c>
      <c r="T48" s="6">
        <f t="shared" si="6"/>
        <v>18</v>
      </c>
    </row>
    <row r="49" spans="1:20" ht="15" customHeight="1" x14ac:dyDescent="0.3">
      <c r="A49" t="s">
        <v>4590</v>
      </c>
      <c r="B49">
        <v>2004</v>
      </c>
      <c r="C49" t="s">
        <v>4724</v>
      </c>
      <c r="D49">
        <v>27</v>
      </c>
      <c r="E49">
        <v>0</v>
      </c>
      <c r="F49" s="11">
        <v>1137.47</v>
      </c>
      <c r="G49" t="s">
        <v>4721</v>
      </c>
      <c r="H49" t="s">
        <v>4720</v>
      </c>
      <c r="I49" t="s">
        <v>4722</v>
      </c>
      <c r="N49" s="6">
        <f t="shared" si="0"/>
        <v>2004</v>
      </c>
      <c r="O49" s="6" t="str">
        <f t="shared" si="1"/>
        <v>Nov</v>
      </c>
      <c r="P49" s="6" t="str">
        <f t="shared" si="2"/>
        <v>tier - 3</v>
      </c>
      <c r="Q49" s="6" t="str">
        <f t="shared" si="3"/>
        <v>tier - 2</v>
      </c>
      <c r="R49" s="6" t="str">
        <f t="shared" si="4"/>
        <v>R1013</v>
      </c>
      <c r="S49" s="12">
        <f t="shared" si="5"/>
        <v>38318</v>
      </c>
      <c r="T49" s="6">
        <f t="shared" si="6"/>
        <v>18</v>
      </c>
    </row>
    <row r="50" spans="1:20" ht="15" customHeight="1" x14ac:dyDescent="0.3">
      <c r="A50" t="s">
        <v>4588</v>
      </c>
      <c r="B50">
        <v>2001</v>
      </c>
      <c r="C50" t="s">
        <v>4731</v>
      </c>
      <c r="D50">
        <v>25</v>
      </c>
      <c r="E50">
        <v>0</v>
      </c>
      <c r="F50" s="11">
        <v>1141</v>
      </c>
      <c r="G50" t="s">
        <v>4721</v>
      </c>
      <c r="H50" t="s">
        <v>4723</v>
      </c>
      <c r="I50" t="s">
        <v>4722</v>
      </c>
      <c r="N50" s="6">
        <f t="shared" si="0"/>
        <v>2001</v>
      </c>
      <c r="O50" s="6" t="str">
        <f t="shared" si="1"/>
        <v>Oct</v>
      </c>
      <c r="P50" s="6" t="str">
        <f t="shared" si="2"/>
        <v>tier - 3</v>
      </c>
      <c r="Q50" s="6" t="str">
        <f t="shared" si="3"/>
        <v>tier - 1</v>
      </c>
      <c r="R50" s="6" t="str">
        <f t="shared" si="4"/>
        <v>R1013</v>
      </c>
      <c r="S50" s="12">
        <f t="shared" si="5"/>
        <v>37189</v>
      </c>
      <c r="T50" s="6">
        <f t="shared" si="6"/>
        <v>21</v>
      </c>
    </row>
    <row r="51" spans="1:20" ht="15" customHeight="1" x14ac:dyDescent="0.3">
      <c r="A51" t="s">
        <v>4586</v>
      </c>
      <c r="B51">
        <v>2004</v>
      </c>
      <c r="C51" t="s">
        <v>4726</v>
      </c>
      <c r="D51">
        <v>12</v>
      </c>
      <c r="E51">
        <v>0</v>
      </c>
      <c r="F51" s="11">
        <v>1141.45</v>
      </c>
      <c r="G51" t="s">
        <v>4721</v>
      </c>
      <c r="H51" t="s">
        <v>4721</v>
      </c>
      <c r="I51" t="s">
        <v>4722</v>
      </c>
      <c r="N51" s="6">
        <f t="shared" si="0"/>
        <v>2004</v>
      </c>
      <c r="O51" s="6" t="str">
        <f t="shared" si="1"/>
        <v>Sep</v>
      </c>
      <c r="P51" s="6" t="str">
        <f t="shared" si="2"/>
        <v>tier - 3</v>
      </c>
      <c r="Q51" s="6" t="str">
        <f t="shared" si="3"/>
        <v>tier - 3</v>
      </c>
      <c r="R51" s="6" t="str">
        <f t="shared" si="4"/>
        <v>R1013</v>
      </c>
      <c r="S51" s="12">
        <f t="shared" si="5"/>
        <v>38242</v>
      </c>
      <c r="T51" s="6">
        <f t="shared" si="6"/>
        <v>18</v>
      </c>
    </row>
    <row r="52" spans="1:20" ht="15" customHeight="1" x14ac:dyDescent="0.3">
      <c r="A52" t="s">
        <v>4584</v>
      </c>
      <c r="B52">
        <v>2002</v>
      </c>
      <c r="C52" t="s">
        <v>4731</v>
      </c>
      <c r="D52">
        <v>1</v>
      </c>
      <c r="E52">
        <v>0</v>
      </c>
      <c r="F52" s="11">
        <v>1142</v>
      </c>
      <c r="G52" t="s">
        <v>4721</v>
      </c>
      <c r="H52" t="s">
        <v>4720</v>
      </c>
      <c r="I52" t="s">
        <v>4732</v>
      </c>
      <c r="N52" s="6">
        <f t="shared" si="0"/>
        <v>2002</v>
      </c>
      <c r="O52" s="6" t="str">
        <f t="shared" si="1"/>
        <v>Oct</v>
      </c>
      <c r="P52" s="6" t="str">
        <f t="shared" si="2"/>
        <v>tier - 3</v>
      </c>
      <c r="Q52" s="6" t="str">
        <f t="shared" si="3"/>
        <v>tier - 2</v>
      </c>
      <c r="R52" s="6" t="str">
        <f t="shared" si="4"/>
        <v>R1011</v>
      </c>
      <c r="S52" s="12">
        <f t="shared" si="5"/>
        <v>37530</v>
      </c>
      <c r="T52" s="6">
        <f t="shared" si="6"/>
        <v>20</v>
      </c>
    </row>
    <row r="53" spans="1:20" ht="15" customHeight="1" x14ac:dyDescent="0.3">
      <c r="A53" t="s">
        <v>4582</v>
      </c>
      <c r="B53">
        <v>2004</v>
      </c>
      <c r="C53" t="s">
        <v>4725</v>
      </c>
      <c r="D53">
        <v>10</v>
      </c>
      <c r="E53">
        <v>0</v>
      </c>
      <c r="F53" s="11">
        <v>1146.8</v>
      </c>
      <c r="G53" t="s">
        <v>4720</v>
      </c>
      <c r="H53" t="s">
        <v>4720</v>
      </c>
      <c r="I53" t="s">
        <v>4722</v>
      </c>
      <c r="N53" s="6">
        <f t="shared" si="0"/>
        <v>2004</v>
      </c>
      <c r="O53" s="6" t="str">
        <f t="shared" si="1"/>
        <v>Jun</v>
      </c>
      <c r="P53" s="6" t="str">
        <f t="shared" si="2"/>
        <v>tier - 2</v>
      </c>
      <c r="Q53" s="6" t="str">
        <f t="shared" si="3"/>
        <v>tier - 2</v>
      </c>
      <c r="R53" s="6" t="str">
        <f t="shared" si="4"/>
        <v>R1013</v>
      </c>
      <c r="S53" s="12">
        <f t="shared" si="5"/>
        <v>38148</v>
      </c>
      <c r="T53" s="6">
        <f t="shared" si="6"/>
        <v>18</v>
      </c>
    </row>
    <row r="54" spans="1:20" ht="15" customHeight="1" x14ac:dyDescent="0.3">
      <c r="A54" t="s">
        <v>4580</v>
      </c>
      <c r="B54">
        <v>2003</v>
      </c>
      <c r="C54" t="s">
        <v>4725</v>
      </c>
      <c r="D54">
        <v>12</v>
      </c>
      <c r="E54">
        <v>0</v>
      </c>
      <c r="F54" s="11">
        <v>1149</v>
      </c>
      <c r="G54" t="s">
        <v>4720</v>
      </c>
      <c r="H54" t="s">
        <v>4723</v>
      </c>
      <c r="I54" t="s">
        <v>4728</v>
      </c>
      <c r="N54" s="6">
        <f t="shared" si="0"/>
        <v>2003</v>
      </c>
      <c r="O54" s="6" t="str">
        <f t="shared" si="1"/>
        <v>Jun</v>
      </c>
      <c r="P54" s="6" t="str">
        <f t="shared" si="2"/>
        <v>tier - 2</v>
      </c>
      <c r="Q54" s="6" t="str">
        <f t="shared" si="3"/>
        <v>tier - 1</v>
      </c>
      <c r="R54" s="6" t="str">
        <f t="shared" si="4"/>
        <v>R1012</v>
      </c>
      <c r="S54" s="12">
        <f t="shared" si="5"/>
        <v>37784</v>
      </c>
      <c r="T54" s="6">
        <f t="shared" si="6"/>
        <v>19</v>
      </c>
    </row>
    <row r="55" spans="1:20" ht="15" customHeight="1" x14ac:dyDescent="0.3">
      <c r="A55" t="s">
        <v>4578</v>
      </c>
      <c r="B55">
        <v>2004</v>
      </c>
      <c r="C55" t="s">
        <v>4719</v>
      </c>
      <c r="D55">
        <v>18</v>
      </c>
      <c r="E55">
        <v>0</v>
      </c>
      <c r="F55" s="11">
        <v>1149.4000000000001</v>
      </c>
      <c r="G55" t="s">
        <v>4720</v>
      </c>
      <c r="H55" t="s">
        <v>4720</v>
      </c>
      <c r="I55" t="s">
        <v>4722</v>
      </c>
      <c r="N55" s="6">
        <f t="shared" si="0"/>
        <v>2004</v>
      </c>
      <c r="O55" s="6" t="str">
        <f t="shared" si="1"/>
        <v>Jul</v>
      </c>
      <c r="P55" s="6" t="str">
        <f t="shared" si="2"/>
        <v>tier - 2</v>
      </c>
      <c r="Q55" s="6" t="str">
        <f t="shared" si="3"/>
        <v>tier - 2</v>
      </c>
      <c r="R55" s="6" t="str">
        <f t="shared" si="4"/>
        <v>R1013</v>
      </c>
      <c r="S55" s="12">
        <f t="shared" si="5"/>
        <v>38186</v>
      </c>
      <c r="T55" s="6">
        <f t="shared" si="6"/>
        <v>18</v>
      </c>
    </row>
    <row r="56" spans="1:20" ht="15" customHeight="1" x14ac:dyDescent="0.3">
      <c r="A56" t="s">
        <v>4576</v>
      </c>
      <c r="B56">
        <v>1994</v>
      </c>
      <c r="C56" t="s">
        <v>4719</v>
      </c>
      <c r="D56">
        <v>26</v>
      </c>
      <c r="E56">
        <v>0</v>
      </c>
      <c r="F56" s="11">
        <v>1158.32</v>
      </c>
      <c r="G56" t="s">
        <v>4720</v>
      </c>
      <c r="H56" t="s">
        <v>4723</v>
      </c>
      <c r="I56" t="s">
        <v>4722</v>
      </c>
      <c r="N56" s="6">
        <f t="shared" si="0"/>
        <v>1994</v>
      </c>
      <c r="O56" s="6" t="str">
        <f t="shared" si="1"/>
        <v>Jul</v>
      </c>
      <c r="P56" s="6" t="str">
        <f t="shared" si="2"/>
        <v>tier - 2</v>
      </c>
      <c r="Q56" s="6" t="str">
        <f t="shared" si="3"/>
        <v>tier - 1</v>
      </c>
      <c r="R56" s="6" t="str">
        <f t="shared" si="4"/>
        <v>R1013</v>
      </c>
      <c r="S56" s="12">
        <f t="shared" si="5"/>
        <v>34541</v>
      </c>
      <c r="T56" s="6">
        <f t="shared" si="6"/>
        <v>28</v>
      </c>
    </row>
    <row r="57" spans="1:20" ht="15" customHeight="1" x14ac:dyDescent="0.3">
      <c r="A57" t="s">
        <v>4574</v>
      </c>
      <c r="B57">
        <v>2004</v>
      </c>
      <c r="C57" t="s">
        <v>4724</v>
      </c>
      <c r="D57">
        <v>11</v>
      </c>
      <c r="E57">
        <v>0</v>
      </c>
      <c r="F57" s="11">
        <v>1163.46</v>
      </c>
      <c r="G57" t="s">
        <v>4720</v>
      </c>
      <c r="H57" t="s">
        <v>4721</v>
      </c>
      <c r="I57" t="s">
        <v>4722</v>
      </c>
      <c r="N57" s="6">
        <f t="shared" si="0"/>
        <v>2004</v>
      </c>
      <c r="O57" s="6" t="str">
        <f t="shared" si="1"/>
        <v>Nov</v>
      </c>
      <c r="P57" s="6" t="str">
        <f t="shared" si="2"/>
        <v>tier - 2</v>
      </c>
      <c r="Q57" s="6" t="str">
        <f t="shared" si="3"/>
        <v>tier - 3</v>
      </c>
      <c r="R57" s="6" t="str">
        <f t="shared" si="4"/>
        <v>R1013</v>
      </c>
      <c r="S57" s="12">
        <f t="shared" si="5"/>
        <v>38302</v>
      </c>
      <c r="T57" s="6">
        <f t="shared" si="6"/>
        <v>18</v>
      </c>
    </row>
    <row r="58" spans="1:20" ht="15" customHeight="1" x14ac:dyDescent="0.3">
      <c r="A58" t="s">
        <v>4572</v>
      </c>
      <c r="B58">
        <v>2002</v>
      </c>
      <c r="C58" t="s">
        <v>4725</v>
      </c>
      <c r="D58">
        <v>11</v>
      </c>
      <c r="E58">
        <v>0</v>
      </c>
      <c r="F58" s="11">
        <v>1165</v>
      </c>
      <c r="G58" t="s">
        <v>4720</v>
      </c>
      <c r="H58" t="s">
        <v>4721</v>
      </c>
      <c r="I58" t="s">
        <v>4728</v>
      </c>
      <c r="N58" s="6">
        <f t="shared" si="0"/>
        <v>2002</v>
      </c>
      <c r="O58" s="6" t="str">
        <f t="shared" si="1"/>
        <v>Jun</v>
      </c>
      <c r="P58" s="6" t="str">
        <f t="shared" si="2"/>
        <v>tier - 2</v>
      </c>
      <c r="Q58" s="6" t="str">
        <f t="shared" si="3"/>
        <v>tier - 3</v>
      </c>
      <c r="R58" s="6" t="str">
        <f t="shared" si="4"/>
        <v>R1012</v>
      </c>
      <c r="S58" s="12">
        <f t="shared" si="5"/>
        <v>37418</v>
      </c>
      <c r="T58" s="6">
        <f t="shared" si="6"/>
        <v>20</v>
      </c>
    </row>
    <row r="59" spans="1:20" ht="15" customHeight="1" x14ac:dyDescent="0.3">
      <c r="A59" t="s">
        <v>4570</v>
      </c>
      <c r="B59">
        <v>2001</v>
      </c>
      <c r="C59" t="s">
        <v>4724</v>
      </c>
      <c r="D59">
        <v>12</v>
      </c>
      <c r="E59">
        <v>0</v>
      </c>
      <c r="F59" s="11">
        <v>1167</v>
      </c>
      <c r="G59" t="s">
        <v>4720</v>
      </c>
      <c r="H59" t="s">
        <v>4723</v>
      </c>
      <c r="I59" t="s">
        <v>4722</v>
      </c>
      <c r="N59" s="6">
        <f t="shared" si="0"/>
        <v>2001</v>
      </c>
      <c r="O59" s="6" t="str">
        <f t="shared" si="1"/>
        <v>Nov</v>
      </c>
      <c r="P59" s="6" t="str">
        <f t="shared" si="2"/>
        <v>tier - 2</v>
      </c>
      <c r="Q59" s="6" t="str">
        <f t="shared" si="3"/>
        <v>tier - 1</v>
      </c>
      <c r="R59" s="6" t="str">
        <f t="shared" si="4"/>
        <v>R1013</v>
      </c>
      <c r="S59" s="12">
        <f t="shared" si="5"/>
        <v>37207</v>
      </c>
      <c r="T59" s="6">
        <f t="shared" si="6"/>
        <v>21</v>
      </c>
    </row>
    <row r="60" spans="1:20" ht="15" customHeight="1" x14ac:dyDescent="0.3">
      <c r="A60" t="s">
        <v>4568</v>
      </c>
      <c r="B60">
        <v>1996</v>
      </c>
      <c r="C60" t="s">
        <v>4730</v>
      </c>
      <c r="D60">
        <v>11</v>
      </c>
      <c r="E60">
        <v>0</v>
      </c>
      <c r="F60" s="11">
        <v>1178</v>
      </c>
      <c r="G60" t="s">
        <v>4720</v>
      </c>
      <c r="H60" t="s">
        <v>4721</v>
      </c>
      <c r="I60" t="s">
        <v>4722</v>
      </c>
      <c r="N60" s="6">
        <f t="shared" si="0"/>
        <v>1996</v>
      </c>
      <c r="O60" s="6" t="str">
        <f t="shared" si="1"/>
        <v>Aug</v>
      </c>
      <c r="P60" s="6" t="str">
        <f t="shared" si="2"/>
        <v>tier - 2</v>
      </c>
      <c r="Q60" s="6" t="str">
        <f t="shared" si="3"/>
        <v>tier - 3</v>
      </c>
      <c r="R60" s="6" t="str">
        <f t="shared" si="4"/>
        <v>R1013</v>
      </c>
      <c r="S60" s="12">
        <f t="shared" si="5"/>
        <v>35288</v>
      </c>
      <c r="T60" s="6">
        <f t="shared" si="6"/>
        <v>26</v>
      </c>
    </row>
    <row r="61" spans="1:20" ht="15" customHeight="1" x14ac:dyDescent="0.3">
      <c r="A61" t="s">
        <v>4566</v>
      </c>
      <c r="B61">
        <v>1997</v>
      </c>
      <c r="C61" t="s">
        <v>4725</v>
      </c>
      <c r="D61">
        <v>28</v>
      </c>
      <c r="E61">
        <v>0</v>
      </c>
      <c r="F61" s="11">
        <v>1178.07</v>
      </c>
      <c r="G61" t="s">
        <v>4720</v>
      </c>
      <c r="H61" t="s">
        <v>4720</v>
      </c>
      <c r="I61" t="s">
        <v>4722</v>
      </c>
      <c r="N61" s="6">
        <f t="shared" si="0"/>
        <v>1997</v>
      </c>
      <c r="O61" s="6" t="str">
        <f t="shared" si="1"/>
        <v>Jun</v>
      </c>
      <c r="P61" s="6" t="str">
        <f t="shared" si="2"/>
        <v>tier - 2</v>
      </c>
      <c r="Q61" s="6" t="str">
        <f t="shared" si="3"/>
        <v>tier - 2</v>
      </c>
      <c r="R61" s="6" t="str">
        <f t="shared" si="4"/>
        <v>R1013</v>
      </c>
      <c r="S61" s="12">
        <f t="shared" si="5"/>
        <v>35609</v>
      </c>
      <c r="T61" s="6">
        <f t="shared" si="6"/>
        <v>25</v>
      </c>
    </row>
    <row r="62" spans="1:20" ht="15" customHeight="1" x14ac:dyDescent="0.3">
      <c r="A62" t="s">
        <v>4564</v>
      </c>
      <c r="B62">
        <v>2002</v>
      </c>
      <c r="C62" t="s">
        <v>4730</v>
      </c>
      <c r="D62">
        <v>26</v>
      </c>
      <c r="E62">
        <v>0</v>
      </c>
      <c r="F62" s="11">
        <v>1191</v>
      </c>
      <c r="G62" t="s">
        <v>4720</v>
      </c>
      <c r="H62" t="s">
        <v>4723</v>
      </c>
      <c r="I62" t="s">
        <v>4722</v>
      </c>
      <c r="N62" s="6">
        <f t="shared" si="0"/>
        <v>2002</v>
      </c>
      <c r="O62" s="6" t="str">
        <f t="shared" si="1"/>
        <v>Aug</v>
      </c>
      <c r="P62" s="6" t="str">
        <f t="shared" si="2"/>
        <v>tier - 2</v>
      </c>
      <c r="Q62" s="6" t="str">
        <f t="shared" si="3"/>
        <v>tier - 1</v>
      </c>
      <c r="R62" s="6" t="str">
        <f t="shared" si="4"/>
        <v>R1013</v>
      </c>
      <c r="S62" s="12">
        <f t="shared" si="5"/>
        <v>37494</v>
      </c>
      <c r="T62" s="6">
        <f t="shared" si="6"/>
        <v>20</v>
      </c>
    </row>
    <row r="63" spans="1:20" ht="15" customHeight="1" x14ac:dyDescent="0.3">
      <c r="A63" t="s">
        <v>4562</v>
      </c>
      <c r="B63">
        <v>1999</v>
      </c>
      <c r="C63" t="s">
        <v>4725</v>
      </c>
      <c r="D63">
        <v>28</v>
      </c>
      <c r="E63">
        <v>0</v>
      </c>
      <c r="F63" s="11">
        <v>1200</v>
      </c>
      <c r="G63" t="s">
        <v>4720</v>
      </c>
      <c r="H63" t="s">
        <v>4721</v>
      </c>
      <c r="I63" t="s">
        <v>4728</v>
      </c>
      <c r="N63" s="6">
        <f t="shared" si="0"/>
        <v>1999</v>
      </c>
      <c r="O63" s="6" t="str">
        <f t="shared" si="1"/>
        <v>Jun</v>
      </c>
      <c r="P63" s="6" t="str">
        <f t="shared" si="2"/>
        <v>tier - 2</v>
      </c>
      <c r="Q63" s="6" t="str">
        <f t="shared" si="3"/>
        <v>tier - 3</v>
      </c>
      <c r="R63" s="6" t="str">
        <f t="shared" si="4"/>
        <v>R1012</v>
      </c>
      <c r="S63" s="12">
        <f t="shared" si="5"/>
        <v>36339</v>
      </c>
      <c r="T63" s="6">
        <f t="shared" si="6"/>
        <v>23</v>
      </c>
    </row>
    <row r="64" spans="1:20" ht="15" customHeight="1" x14ac:dyDescent="0.3">
      <c r="A64" t="s">
        <v>4560</v>
      </c>
      <c r="B64">
        <v>1992</v>
      </c>
      <c r="C64" t="s">
        <v>4731</v>
      </c>
      <c r="D64">
        <v>6</v>
      </c>
      <c r="E64">
        <v>0</v>
      </c>
      <c r="F64" s="11">
        <v>1200.55</v>
      </c>
      <c r="G64" t="s">
        <v>4720</v>
      </c>
      <c r="H64" t="s">
        <v>4721</v>
      </c>
      <c r="I64" t="s">
        <v>4722</v>
      </c>
      <c r="N64" s="6">
        <f t="shared" si="0"/>
        <v>1992</v>
      </c>
      <c r="O64" s="6" t="str">
        <f t="shared" si="1"/>
        <v>Oct</v>
      </c>
      <c r="P64" s="6" t="str">
        <f t="shared" si="2"/>
        <v>tier - 2</v>
      </c>
      <c r="Q64" s="6" t="str">
        <f t="shared" si="3"/>
        <v>tier - 3</v>
      </c>
      <c r="R64" s="6" t="str">
        <f t="shared" si="4"/>
        <v>R1013</v>
      </c>
      <c r="S64" s="12">
        <f t="shared" si="5"/>
        <v>33883</v>
      </c>
      <c r="T64" s="6">
        <f t="shared" si="6"/>
        <v>30</v>
      </c>
    </row>
    <row r="65" spans="1:20" ht="15" customHeight="1" x14ac:dyDescent="0.3">
      <c r="A65" t="s">
        <v>4558</v>
      </c>
      <c r="B65">
        <v>2004</v>
      </c>
      <c r="C65" t="s">
        <v>4725</v>
      </c>
      <c r="D65">
        <v>2</v>
      </c>
      <c r="E65">
        <v>0</v>
      </c>
      <c r="F65" s="11">
        <v>1210</v>
      </c>
      <c r="G65" t="s">
        <v>4720</v>
      </c>
      <c r="H65" t="s">
        <v>4723</v>
      </c>
      <c r="I65" t="s">
        <v>4722</v>
      </c>
      <c r="N65" s="6">
        <f t="shared" si="0"/>
        <v>2004</v>
      </c>
      <c r="O65" s="6" t="str">
        <f t="shared" si="1"/>
        <v>Jun</v>
      </c>
      <c r="P65" s="6" t="str">
        <f t="shared" si="2"/>
        <v>tier - 2</v>
      </c>
      <c r="Q65" s="6" t="str">
        <f t="shared" si="3"/>
        <v>tier - 1</v>
      </c>
      <c r="R65" s="6" t="str">
        <f t="shared" si="4"/>
        <v>R1013</v>
      </c>
      <c r="S65" s="12">
        <f t="shared" si="5"/>
        <v>38140</v>
      </c>
      <c r="T65" s="6">
        <f t="shared" si="6"/>
        <v>19</v>
      </c>
    </row>
    <row r="66" spans="1:20" ht="15" customHeight="1" x14ac:dyDescent="0.3">
      <c r="A66" t="s">
        <v>4556</v>
      </c>
      <c r="B66">
        <v>1996</v>
      </c>
      <c r="C66" t="s">
        <v>4724</v>
      </c>
      <c r="D66">
        <v>4</v>
      </c>
      <c r="E66">
        <v>0</v>
      </c>
      <c r="F66" s="11">
        <v>1220</v>
      </c>
      <c r="G66" t="s">
        <v>4720</v>
      </c>
      <c r="H66" t="s">
        <v>4721</v>
      </c>
      <c r="I66" t="s">
        <v>4728</v>
      </c>
      <c r="N66" s="6">
        <f t="shared" ref="N66:N129" si="7">IF(B66="?",ROUND(AVERAGE($B$2:$B$2344),0),B66)</f>
        <v>1996</v>
      </c>
      <c r="O66" s="6" t="str">
        <f t="shared" ref="O66:O129" si="8">IF(C66="?","Sep",C66)</f>
        <v>Nov</v>
      </c>
      <c r="P66" s="6" t="str">
        <f t="shared" ref="P66:P129" si="9">IF(G66="?",$K$5,G66)</f>
        <v>tier - 2</v>
      </c>
      <c r="Q66" s="6" t="str">
        <f t="shared" ref="Q66:Q129" si="10">IF(H66="?",$M$5,H66)</f>
        <v>tier - 3</v>
      </c>
      <c r="R66" s="6" t="str">
        <f t="shared" ref="R66:R129" si="11">IF(I66="?","Unknown",I66)</f>
        <v>R1012</v>
      </c>
      <c r="S66" s="12">
        <f t="shared" ref="S66:S129" si="12">IFERROR(DATE(N66,MONTH(DATEVALUE(O66&amp;"-1")),D66),"")</f>
        <v>35373</v>
      </c>
      <c r="T66" s="6">
        <f t="shared" ref="T66:T129" si="13">IFERROR(DATEDIF(S66,DATE(2023,6,8),"y"),"")</f>
        <v>26</v>
      </c>
    </row>
    <row r="67" spans="1:20" ht="15" customHeight="1" x14ac:dyDescent="0.3">
      <c r="A67" t="s">
        <v>4554</v>
      </c>
      <c r="B67">
        <v>2004</v>
      </c>
      <c r="C67" t="s">
        <v>4719</v>
      </c>
      <c r="D67">
        <v>9</v>
      </c>
      <c r="E67">
        <v>0</v>
      </c>
      <c r="F67" s="11">
        <v>1224</v>
      </c>
      <c r="G67" t="s">
        <v>4720</v>
      </c>
      <c r="H67" t="s">
        <v>4723</v>
      </c>
      <c r="I67" t="s">
        <v>4722</v>
      </c>
      <c r="N67" s="6">
        <f t="shared" si="7"/>
        <v>2004</v>
      </c>
      <c r="O67" s="6" t="str">
        <f t="shared" si="8"/>
        <v>Jul</v>
      </c>
      <c r="P67" s="6" t="str">
        <f t="shared" si="9"/>
        <v>tier - 2</v>
      </c>
      <c r="Q67" s="6" t="str">
        <f t="shared" si="10"/>
        <v>tier - 1</v>
      </c>
      <c r="R67" s="6" t="str">
        <f t="shared" si="11"/>
        <v>R1013</v>
      </c>
      <c r="S67" s="12">
        <f t="shared" si="12"/>
        <v>38177</v>
      </c>
      <c r="T67" s="6">
        <f t="shared" si="13"/>
        <v>18</v>
      </c>
    </row>
    <row r="68" spans="1:20" ht="15" customHeight="1" x14ac:dyDescent="0.3">
      <c r="A68" t="s">
        <v>4552</v>
      </c>
      <c r="B68">
        <v>2004</v>
      </c>
      <c r="C68" t="s">
        <v>4731</v>
      </c>
      <c r="D68">
        <v>16</v>
      </c>
      <c r="E68">
        <v>0</v>
      </c>
      <c r="F68" s="11">
        <v>1228</v>
      </c>
      <c r="G68" t="s">
        <v>4720</v>
      </c>
      <c r="H68" t="s">
        <v>4723</v>
      </c>
      <c r="I68" t="s">
        <v>4728</v>
      </c>
      <c r="N68" s="6">
        <f t="shared" si="7"/>
        <v>2004</v>
      </c>
      <c r="O68" s="6" t="str">
        <f t="shared" si="8"/>
        <v>Oct</v>
      </c>
      <c r="P68" s="6" t="str">
        <f t="shared" si="9"/>
        <v>tier - 2</v>
      </c>
      <c r="Q68" s="6" t="str">
        <f t="shared" si="10"/>
        <v>tier - 1</v>
      </c>
      <c r="R68" s="6" t="str">
        <f t="shared" si="11"/>
        <v>R1012</v>
      </c>
      <c r="S68" s="12">
        <f t="shared" si="12"/>
        <v>38276</v>
      </c>
      <c r="T68" s="6">
        <f t="shared" si="13"/>
        <v>18</v>
      </c>
    </row>
    <row r="69" spans="1:20" ht="15" customHeight="1" x14ac:dyDescent="0.3">
      <c r="A69" t="s">
        <v>4550</v>
      </c>
      <c r="B69">
        <v>1998</v>
      </c>
      <c r="C69" t="s">
        <v>4719</v>
      </c>
      <c r="D69">
        <v>13</v>
      </c>
      <c r="E69">
        <v>0</v>
      </c>
      <c r="F69" s="11">
        <v>1234</v>
      </c>
      <c r="G69" t="s">
        <v>4720</v>
      </c>
      <c r="H69" t="s">
        <v>4723</v>
      </c>
      <c r="I69" t="s">
        <v>4722</v>
      </c>
      <c r="N69" s="6">
        <f t="shared" si="7"/>
        <v>1998</v>
      </c>
      <c r="O69" s="6" t="str">
        <f t="shared" si="8"/>
        <v>Jul</v>
      </c>
      <c r="P69" s="6" t="str">
        <f t="shared" si="9"/>
        <v>tier - 2</v>
      </c>
      <c r="Q69" s="6" t="str">
        <f t="shared" si="10"/>
        <v>tier - 1</v>
      </c>
      <c r="R69" s="6" t="str">
        <f t="shared" si="11"/>
        <v>R1013</v>
      </c>
      <c r="S69" s="12">
        <f t="shared" si="12"/>
        <v>35989</v>
      </c>
      <c r="T69" s="6">
        <f t="shared" si="13"/>
        <v>24</v>
      </c>
    </row>
    <row r="70" spans="1:20" ht="15" customHeight="1" x14ac:dyDescent="0.3">
      <c r="A70" t="s">
        <v>4548</v>
      </c>
      <c r="B70">
        <v>2002</v>
      </c>
      <c r="C70" t="s">
        <v>4729</v>
      </c>
      <c r="D70">
        <v>12</v>
      </c>
      <c r="E70">
        <v>0</v>
      </c>
      <c r="F70" s="11">
        <v>1237</v>
      </c>
      <c r="G70" t="s">
        <v>4720</v>
      </c>
      <c r="H70" t="s">
        <v>4720</v>
      </c>
      <c r="I70" t="s">
        <v>4722</v>
      </c>
      <c r="N70" s="6">
        <f t="shared" si="7"/>
        <v>2002</v>
      </c>
      <c r="O70" s="6" t="str">
        <f t="shared" si="8"/>
        <v>Dec</v>
      </c>
      <c r="P70" s="6" t="str">
        <f t="shared" si="9"/>
        <v>tier - 2</v>
      </c>
      <c r="Q70" s="6" t="str">
        <f t="shared" si="10"/>
        <v>tier - 2</v>
      </c>
      <c r="R70" s="6" t="str">
        <f t="shared" si="11"/>
        <v>R1013</v>
      </c>
      <c r="S70" s="12">
        <f t="shared" si="12"/>
        <v>37602</v>
      </c>
      <c r="T70" s="6">
        <f t="shared" si="13"/>
        <v>20</v>
      </c>
    </row>
    <row r="71" spans="1:20" ht="15" customHeight="1" x14ac:dyDescent="0.3">
      <c r="A71" t="s">
        <v>4546</v>
      </c>
      <c r="B71">
        <v>1998</v>
      </c>
      <c r="C71" t="s">
        <v>4731</v>
      </c>
      <c r="D71">
        <v>11</v>
      </c>
      <c r="E71">
        <v>0</v>
      </c>
      <c r="F71" s="11">
        <v>1240</v>
      </c>
      <c r="G71" t="s">
        <v>4720</v>
      </c>
      <c r="H71" t="s">
        <v>4723</v>
      </c>
      <c r="I71" t="s">
        <v>4728</v>
      </c>
      <c r="N71" s="6">
        <f t="shared" si="7"/>
        <v>1998</v>
      </c>
      <c r="O71" s="6" t="str">
        <f t="shared" si="8"/>
        <v>Oct</v>
      </c>
      <c r="P71" s="6" t="str">
        <f t="shared" si="9"/>
        <v>tier - 2</v>
      </c>
      <c r="Q71" s="6" t="str">
        <f t="shared" si="10"/>
        <v>tier - 1</v>
      </c>
      <c r="R71" s="6" t="str">
        <f t="shared" si="11"/>
        <v>R1012</v>
      </c>
      <c r="S71" s="12">
        <f t="shared" si="12"/>
        <v>36079</v>
      </c>
      <c r="T71" s="6">
        <f t="shared" si="13"/>
        <v>24</v>
      </c>
    </row>
    <row r="72" spans="1:20" ht="15" customHeight="1" x14ac:dyDescent="0.3">
      <c r="A72" t="s">
        <v>4544</v>
      </c>
      <c r="B72">
        <v>2002</v>
      </c>
      <c r="C72" t="s">
        <v>4719</v>
      </c>
      <c r="D72">
        <v>1</v>
      </c>
      <c r="E72">
        <v>0</v>
      </c>
      <c r="F72" s="11">
        <v>1241</v>
      </c>
      <c r="G72" t="s">
        <v>4720</v>
      </c>
      <c r="H72" t="s">
        <v>4720</v>
      </c>
      <c r="I72" t="s">
        <v>4722</v>
      </c>
      <c r="N72" s="6">
        <f t="shared" si="7"/>
        <v>2002</v>
      </c>
      <c r="O72" s="6" t="str">
        <f t="shared" si="8"/>
        <v>Jul</v>
      </c>
      <c r="P72" s="6" t="str">
        <f t="shared" si="9"/>
        <v>tier - 2</v>
      </c>
      <c r="Q72" s="6" t="str">
        <f t="shared" si="10"/>
        <v>tier - 2</v>
      </c>
      <c r="R72" s="6" t="str">
        <f t="shared" si="11"/>
        <v>R1013</v>
      </c>
      <c r="S72" s="12">
        <f t="shared" si="12"/>
        <v>37438</v>
      </c>
      <c r="T72" s="6">
        <f t="shared" si="13"/>
        <v>20</v>
      </c>
    </row>
    <row r="73" spans="1:20" ht="15" customHeight="1" x14ac:dyDescent="0.3">
      <c r="A73" t="s">
        <v>4542</v>
      </c>
      <c r="B73">
        <v>2003</v>
      </c>
      <c r="C73" t="s">
        <v>4730</v>
      </c>
      <c r="D73">
        <v>2</v>
      </c>
      <c r="E73">
        <v>0</v>
      </c>
      <c r="F73" s="11">
        <v>1241.57</v>
      </c>
      <c r="G73" t="s">
        <v>4720</v>
      </c>
      <c r="H73" t="s">
        <v>4720</v>
      </c>
      <c r="I73" t="s">
        <v>4732</v>
      </c>
      <c r="N73" s="6">
        <f t="shared" si="7"/>
        <v>2003</v>
      </c>
      <c r="O73" s="6" t="str">
        <f t="shared" si="8"/>
        <v>Aug</v>
      </c>
      <c r="P73" s="6" t="str">
        <f t="shared" si="9"/>
        <v>tier - 2</v>
      </c>
      <c r="Q73" s="6" t="str">
        <f t="shared" si="10"/>
        <v>tier - 2</v>
      </c>
      <c r="R73" s="6" t="str">
        <f t="shared" si="11"/>
        <v>R1011</v>
      </c>
      <c r="S73" s="12">
        <f t="shared" si="12"/>
        <v>37835</v>
      </c>
      <c r="T73" s="6">
        <f t="shared" si="13"/>
        <v>19</v>
      </c>
    </row>
    <row r="74" spans="1:20" ht="15" customHeight="1" x14ac:dyDescent="0.3">
      <c r="A74" t="s">
        <v>4540</v>
      </c>
      <c r="B74">
        <v>2003</v>
      </c>
      <c r="C74" t="s">
        <v>4726</v>
      </c>
      <c r="D74">
        <v>15</v>
      </c>
      <c r="E74">
        <v>0</v>
      </c>
      <c r="F74" s="11">
        <v>1242.26</v>
      </c>
      <c r="G74" t="s">
        <v>4720</v>
      </c>
      <c r="H74" t="s">
        <v>4723</v>
      </c>
      <c r="I74" t="s">
        <v>4732</v>
      </c>
      <c r="N74" s="6">
        <f t="shared" si="7"/>
        <v>2003</v>
      </c>
      <c r="O74" s="6" t="str">
        <f t="shared" si="8"/>
        <v>Sep</v>
      </c>
      <c r="P74" s="6" t="str">
        <f t="shared" si="9"/>
        <v>tier - 2</v>
      </c>
      <c r="Q74" s="6" t="str">
        <f t="shared" si="10"/>
        <v>tier - 1</v>
      </c>
      <c r="R74" s="6" t="str">
        <f t="shared" si="11"/>
        <v>R1011</v>
      </c>
      <c r="S74" s="12">
        <f t="shared" si="12"/>
        <v>37879</v>
      </c>
      <c r="T74" s="6">
        <f t="shared" si="13"/>
        <v>19</v>
      </c>
    </row>
    <row r="75" spans="1:20" ht="15" customHeight="1" x14ac:dyDescent="0.3">
      <c r="A75" t="s">
        <v>4538</v>
      </c>
      <c r="B75">
        <v>2003</v>
      </c>
      <c r="C75" t="s">
        <v>4726</v>
      </c>
      <c r="D75">
        <v>8</v>
      </c>
      <c r="E75">
        <v>0</v>
      </c>
      <c r="F75" s="11">
        <v>1242.82</v>
      </c>
      <c r="G75" t="s">
        <v>4720</v>
      </c>
      <c r="H75" t="s">
        <v>4723</v>
      </c>
      <c r="I75" t="s">
        <v>4732</v>
      </c>
      <c r="N75" s="6">
        <f t="shared" si="7"/>
        <v>2003</v>
      </c>
      <c r="O75" s="6" t="str">
        <f t="shared" si="8"/>
        <v>Sep</v>
      </c>
      <c r="P75" s="6" t="str">
        <f t="shared" si="9"/>
        <v>tier - 2</v>
      </c>
      <c r="Q75" s="6" t="str">
        <f t="shared" si="10"/>
        <v>tier - 1</v>
      </c>
      <c r="R75" s="6" t="str">
        <f t="shared" si="11"/>
        <v>R1011</v>
      </c>
      <c r="S75" s="12">
        <f t="shared" si="12"/>
        <v>37872</v>
      </c>
      <c r="T75" s="6">
        <f t="shared" si="13"/>
        <v>19</v>
      </c>
    </row>
    <row r="76" spans="1:20" ht="15" customHeight="1" x14ac:dyDescent="0.3">
      <c r="A76" t="s">
        <v>4536</v>
      </c>
      <c r="B76">
        <v>2003</v>
      </c>
      <c r="C76" t="s">
        <v>4726</v>
      </c>
      <c r="D76">
        <v>15</v>
      </c>
      <c r="E76">
        <v>0</v>
      </c>
      <c r="F76" s="11">
        <v>1252.4100000000001</v>
      </c>
      <c r="G76" t="s">
        <v>4720</v>
      </c>
      <c r="H76" t="s">
        <v>4721</v>
      </c>
      <c r="I76" t="s">
        <v>4732</v>
      </c>
      <c r="N76" s="6">
        <f t="shared" si="7"/>
        <v>2003</v>
      </c>
      <c r="O76" s="6" t="str">
        <f t="shared" si="8"/>
        <v>Sep</v>
      </c>
      <c r="P76" s="6" t="str">
        <f t="shared" si="9"/>
        <v>tier - 2</v>
      </c>
      <c r="Q76" s="6" t="str">
        <f t="shared" si="10"/>
        <v>tier - 3</v>
      </c>
      <c r="R76" s="6" t="str">
        <f t="shared" si="11"/>
        <v>R1011</v>
      </c>
      <c r="S76" s="12">
        <f t="shared" si="12"/>
        <v>37879</v>
      </c>
      <c r="T76" s="6">
        <f t="shared" si="13"/>
        <v>19</v>
      </c>
    </row>
    <row r="77" spans="1:20" ht="15" customHeight="1" x14ac:dyDescent="0.3">
      <c r="A77" t="s">
        <v>4534</v>
      </c>
      <c r="B77">
        <v>1997</v>
      </c>
      <c r="C77" t="s">
        <v>4724</v>
      </c>
      <c r="D77">
        <v>4</v>
      </c>
      <c r="E77">
        <v>0</v>
      </c>
      <c r="F77" s="11">
        <v>1253</v>
      </c>
      <c r="G77" t="s">
        <v>4720</v>
      </c>
      <c r="H77" t="s">
        <v>4720</v>
      </c>
      <c r="I77" t="s">
        <v>4722</v>
      </c>
      <c r="N77" s="6">
        <f t="shared" si="7"/>
        <v>1997</v>
      </c>
      <c r="O77" s="6" t="str">
        <f t="shared" si="8"/>
        <v>Nov</v>
      </c>
      <c r="P77" s="6" t="str">
        <f t="shared" si="9"/>
        <v>tier - 2</v>
      </c>
      <c r="Q77" s="6" t="str">
        <f t="shared" si="10"/>
        <v>tier - 2</v>
      </c>
      <c r="R77" s="6" t="str">
        <f t="shared" si="11"/>
        <v>R1013</v>
      </c>
      <c r="S77" s="12">
        <f t="shared" si="12"/>
        <v>35738</v>
      </c>
      <c r="T77" s="6">
        <f t="shared" si="13"/>
        <v>25</v>
      </c>
    </row>
    <row r="78" spans="1:20" ht="15" customHeight="1" x14ac:dyDescent="0.3">
      <c r="A78" t="s">
        <v>4532</v>
      </c>
      <c r="B78">
        <v>2003</v>
      </c>
      <c r="C78" t="s">
        <v>4729</v>
      </c>
      <c r="D78">
        <v>10</v>
      </c>
      <c r="E78">
        <v>0</v>
      </c>
      <c r="F78" s="11">
        <v>1253.94</v>
      </c>
      <c r="G78" t="s">
        <v>4720</v>
      </c>
      <c r="H78" t="s">
        <v>4720</v>
      </c>
      <c r="I78" t="s">
        <v>4732</v>
      </c>
      <c r="N78" s="6">
        <f t="shared" si="7"/>
        <v>2003</v>
      </c>
      <c r="O78" s="6" t="str">
        <f t="shared" si="8"/>
        <v>Dec</v>
      </c>
      <c r="P78" s="6" t="str">
        <f t="shared" si="9"/>
        <v>tier - 2</v>
      </c>
      <c r="Q78" s="6" t="str">
        <f t="shared" si="10"/>
        <v>tier - 2</v>
      </c>
      <c r="R78" s="6" t="str">
        <f t="shared" si="11"/>
        <v>R1011</v>
      </c>
      <c r="S78" s="12">
        <f t="shared" si="12"/>
        <v>37965</v>
      </c>
      <c r="T78" s="6">
        <f t="shared" si="13"/>
        <v>19</v>
      </c>
    </row>
    <row r="79" spans="1:20" ht="15" customHeight="1" x14ac:dyDescent="0.3">
      <c r="A79" t="s">
        <v>4530</v>
      </c>
      <c r="B79">
        <v>2003</v>
      </c>
      <c r="C79" t="s">
        <v>4731</v>
      </c>
      <c r="D79">
        <v>13</v>
      </c>
      <c r="E79">
        <v>0</v>
      </c>
      <c r="F79" s="11">
        <v>1256.3</v>
      </c>
      <c r="G79" t="s">
        <v>4720</v>
      </c>
      <c r="H79" t="s">
        <v>4721</v>
      </c>
      <c r="I79" t="s">
        <v>4732</v>
      </c>
      <c r="N79" s="6">
        <f t="shared" si="7"/>
        <v>2003</v>
      </c>
      <c r="O79" s="6" t="str">
        <f t="shared" si="8"/>
        <v>Oct</v>
      </c>
      <c r="P79" s="6" t="str">
        <f t="shared" si="9"/>
        <v>tier - 2</v>
      </c>
      <c r="Q79" s="6" t="str">
        <f t="shared" si="10"/>
        <v>tier - 3</v>
      </c>
      <c r="R79" s="6" t="str">
        <f t="shared" si="11"/>
        <v>R1011</v>
      </c>
      <c r="S79" s="12">
        <f t="shared" si="12"/>
        <v>37907</v>
      </c>
      <c r="T79" s="6">
        <f t="shared" si="13"/>
        <v>19</v>
      </c>
    </row>
    <row r="80" spans="1:20" ht="15" customHeight="1" x14ac:dyDescent="0.3">
      <c r="A80" t="s">
        <v>4528</v>
      </c>
      <c r="B80">
        <v>2003</v>
      </c>
      <c r="C80" t="s">
        <v>4731</v>
      </c>
      <c r="D80">
        <v>30</v>
      </c>
      <c r="E80">
        <v>0</v>
      </c>
      <c r="F80" s="11">
        <v>1261.44</v>
      </c>
      <c r="G80" t="s">
        <v>4720</v>
      </c>
      <c r="H80" t="s">
        <v>4721</v>
      </c>
      <c r="I80" t="s">
        <v>4732</v>
      </c>
      <c r="N80" s="6">
        <f t="shared" si="7"/>
        <v>2003</v>
      </c>
      <c r="O80" s="6" t="str">
        <f t="shared" si="8"/>
        <v>Oct</v>
      </c>
      <c r="P80" s="6" t="str">
        <f t="shared" si="9"/>
        <v>tier - 2</v>
      </c>
      <c r="Q80" s="6" t="str">
        <f t="shared" si="10"/>
        <v>tier - 3</v>
      </c>
      <c r="R80" s="6" t="str">
        <f t="shared" si="11"/>
        <v>R1011</v>
      </c>
      <c r="S80" s="12">
        <f t="shared" si="12"/>
        <v>37924</v>
      </c>
      <c r="T80" s="6">
        <f t="shared" si="13"/>
        <v>19</v>
      </c>
    </row>
    <row r="81" spans="1:20" ht="15" customHeight="1" x14ac:dyDescent="0.3">
      <c r="A81" t="s">
        <v>4526</v>
      </c>
      <c r="B81">
        <v>2003</v>
      </c>
      <c r="C81" t="s">
        <v>4730</v>
      </c>
      <c r="D81">
        <v>15</v>
      </c>
      <c r="E81">
        <v>0</v>
      </c>
      <c r="F81" s="11">
        <v>1261.8599999999999</v>
      </c>
      <c r="G81" t="s">
        <v>4720</v>
      </c>
      <c r="H81" t="s">
        <v>4721</v>
      </c>
      <c r="I81" t="s">
        <v>4732</v>
      </c>
      <c r="N81" s="6">
        <f t="shared" si="7"/>
        <v>2003</v>
      </c>
      <c r="O81" s="6" t="str">
        <f t="shared" si="8"/>
        <v>Aug</v>
      </c>
      <c r="P81" s="6" t="str">
        <f t="shared" si="9"/>
        <v>tier - 2</v>
      </c>
      <c r="Q81" s="6" t="str">
        <f t="shared" si="10"/>
        <v>tier - 3</v>
      </c>
      <c r="R81" s="6" t="str">
        <f t="shared" si="11"/>
        <v>R1011</v>
      </c>
      <c r="S81" s="12">
        <f t="shared" si="12"/>
        <v>37848</v>
      </c>
      <c r="T81" s="6">
        <f t="shared" si="13"/>
        <v>19</v>
      </c>
    </row>
    <row r="82" spans="1:20" ht="15" customHeight="1" x14ac:dyDescent="0.3">
      <c r="A82" t="s">
        <v>4524</v>
      </c>
      <c r="B82">
        <v>2003</v>
      </c>
      <c r="C82" t="s">
        <v>4724</v>
      </c>
      <c r="D82">
        <v>21</v>
      </c>
      <c r="E82">
        <v>0</v>
      </c>
      <c r="F82" s="11">
        <v>1263.25</v>
      </c>
      <c r="G82" t="s">
        <v>4720</v>
      </c>
      <c r="H82" t="s">
        <v>4721</v>
      </c>
      <c r="I82" t="s">
        <v>4732</v>
      </c>
      <c r="N82" s="6">
        <f t="shared" si="7"/>
        <v>2003</v>
      </c>
      <c r="O82" s="6" t="str">
        <f t="shared" si="8"/>
        <v>Nov</v>
      </c>
      <c r="P82" s="6" t="str">
        <f t="shared" si="9"/>
        <v>tier - 2</v>
      </c>
      <c r="Q82" s="6" t="str">
        <f t="shared" si="10"/>
        <v>tier - 3</v>
      </c>
      <c r="R82" s="6" t="str">
        <f t="shared" si="11"/>
        <v>R1011</v>
      </c>
      <c r="S82" s="12">
        <f t="shared" si="12"/>
        <v>37946</v>
      </c>
      <c r="T82" s="6">
        <f t="shared" si="13"/>
        <v>19</v>
      </c>
    </row>
    <row r="83" spans="1:20" ht="15" customHeight="1" x14ac:dyDescent="0.3">
      <c r="A83" t="s">
        <v>4522</v>
      </c>
      <c r="B83">
        <v>2002</v>
      </c>
      <c r="C83" t="s">
        <v>4729</v>
      </c>
      <c r="D83">
        <v>4</v>
      </c>
      <c r="E83">
        <v>0</v>
      </c>
      <c r="F83" s="11">
        <v>1267</v>
      </c>
      <c r="G83" t="s">
        <v>4720</v>
      </c>
      <c r="H83" t="s">
        <v>4723</v>
      </c>
      <c r="I83" t="s">
        <v>4722</v>
      </c>
      <c r="N83" s="6">
        <f t="shared" si="7"/>
        <v>2002</v>
      </c>
      <c r="O83" s="6" t="str">
        <f t="shared" si="8"/>
        <v>Dec</v>
      </c>
      <c r="P83" s="6" t="str">
        <f t="shared" si="9"/>
        <v>tier - 2</v>
      </c>
      <c r="Q83" s="6" t="str">
        <f t="shared" si="10"/>
        <v>tier - 1</v>
      </c>
      <c r="R83" s="6" t="str">
        <f t="shared" si="11"/>
        <v>R1013</v>
      </c>
      <c r="S83" s="12">
        <f t="shared" si="12"/>
        <v>37594</v>
      </c>
      <c r="T83" s="6">
        <f t="shared" si="13"/>
        <v>20</v>
      </c>
    </row>
    <row r="84" spans="1:20" ht="15" customHeight="1" x14ac:dyDescent="0.3">
      <c r="A84" t="s">
        <v>4520</v>
      </c>
      <c r="B84">
        <v>1997</v>
      </c>
      <c r="C84" t="s">
        <v>4731</v>
      </c>
      <c r="D84">
        <v>26</v>
      </c>
      <c r="E84">
        <v>0</v>
      </c>
      <c r="F84" s="11">
        <v>1276</v>
      </c>
      <c r="G84" t="s">
        <v>4720</v>
      </c>
      <c r="H84" t="s">
        <v>4720</v>
      </c>
      <c r="I84" t="s">
        <v>4728</v>
      </c>
      <c r="N84" s="6">
        <f t="shared" si="7"/>
        <v>1997</v>
      </c>
      <c r="O84" s="6" t="str">
        <f t="shared" si="8"/>
        <v>Oct</v>
      </c>
      <c r="P84" s="6" t="str">
        <f t="shared" si="9"/>
        <v>tier - 2</v>
      </c>
      <c r="Q84" s="6" t="str">
        <f t="shared" si="10"/>
        <v>tier - 2</v>
      </c>
      <c r="R84" s="6" t="str">
        <f t="shared" si="11"/>
        <v>R1012</v>
      </c>
      <c r="S84" s="12">
        <f t="shared" si="12"/>
        <v>35729</v>
      </c>
      <c r="T84" s="6">
        <f t="shared" si="13"/>
        <v>25</v>
      </c>
    </row>
    <row r="85" spans="1:20" ht="15" customHeight="1" x14ac:dyDescent="0.3">
      <c r="A85" t="s">
        <v>4518</v>
      </c>
      <c r="B85">
        <v>2004</v>
      </c>
      <c r="C85" t="s">
        <v>4726</v>
      </c>
      <c r="D85">
        <v>30</v>
      </c>
      <c r="E85">
        <v>0</v>
      </c>
      <c r="F85" s="11">
        <v>1283</v>
      </c>
      <c r="G85" t="s">
        <v>4720</v>
      </c>
      <c r="H85" t="s">
        <v>4723</v>
      </c>
      <c r="I85" t="s">
        <v>4722</v>
      </c>
      <c r="N85" s="6">
        <f t="shared" si="7"/>
        <v>2004</v>
      </c>
      <c r="O85" s="6" t="str">
        <f t="shared" si="8"/>
        <v>Sep</v>
      </c>
      <c r="P85" s="6" t="str">
        <f t="shared" si="9"/>
        <v>tier - 2</v>
      </c>
      <c r="Q85" s="6" t="str">
        <f t="shared" si="10"/>
        <v>tier - 1</v>
      </c>
      <c r="R85" s="6" t="str">
        <f t="shared" si="11"/>
        <v>R1013</v>
      </c>
      <c r="S85" s="12">
        <f t="shared" si="12"/>
        <v>38260</v>
      </c>
      <c r="T85" s="6">
        <f t="shared" si="13"/>
        <v>18</v>
      </c>
    </row>
    <row r="86" spans="1:20" ht="15" customHeight="1" x14ac:dyDescent="0.3">
      <c r="A86" t="s">
        <v>4516</v>
      </c>
      <c r="B86">
        <v>2004</v>
      </c>
      <c r="C86" t="s">
        <v>4719</v>
      </c>
      <c r="D86">
        <v>28</v>
      </c>
      <c r="E86">
        <v>0</v>
      </c>
      <c r="F86" s="11">
        <v>1285</v>
      </c>
      <c r="G86" t="s">
        <v>4720</v>
      </c>
      <c r="H86" t="s">
        <v>4721</v>
      </c>
      <c r="I86" t="s">
        <v>4722</v>
      </c>
      <c r="N86" s="6">
        <f t="shared" si="7"/>
        <v>2004</v>
      </c>
      <c r="O86" s="6" t="str">
        <f t="shared" si="8"/>
        <v>Jul</v>
      </c>
      <c r="P86" s="6" t="str">
        <f t="shared" si="9"/>
        <v>tier - 2</v>
      </c>
      <c r="Q86" s="6" t="str">
        <f t="shared" si="10"/>
        <v>tier - 3</v>
      </c>
      <c r="R86" s="6" t="str">
        <f t="shared" si="11"/>
        <v>R1013</v>
      </c>
      <c r="S86" s="12">
        <f t="shared" si="12"/>
        <v>38196</v>
      </c>
      <c r="T86" s="6">
        <f t="shared" si="13"/>
        <v>18</v>
      </c>
    </row>
    <row r="87" spans="1:20" ht="15" customHeight="1" x14ac:dyDescent="0.3">
      <c r="A87" t="s">
        <v>4514</v>
      </c>
      <c r="B87">
        <v>2000</v>
      </c>
      <c r="C87" t="s">
        <v>4725</v>
      </c>
      <c r="D87">
        <v>26</v>
      </c>
      <c r="E87">
        <v>0</v>
      </c>
      <c r="F87" s="11">
        <v>1286</v>
      </c>
      <c r="G87" t="s">
        <v>4720</v>
      </c>
      <c r="H87" t="s">
        <v>4720</v>
      </c>
      <c r="I87" t="s">
        <v>4722</v>
      </c>
      <c r="N87" s="6">
        <f t="shared" si="7"/>
        <v>2000</v>
      </c>
      <c r="O87" s="6" t="str">
        <f t="shared" si="8"/>
        <v>Jun</v>
      </c>
      <c r="P87" s="6" t="str">
        <f t="shared" si="9"/>
        <v>tier - 2</v>
      </c>
      <c r="Q87" s="6" t="str">
        <f t="shared" si="10"/>
        <v>tier - 2</v>
      </c>
      <c r="R87" s="6" t="str">
        <f t="shared" si="11"/>
        <v>R1013</v>
      </c>
      <c r="S87" s="12">
        <f t="shared" si="12"/>
        <v>36703</v>
      </c>
      <c r="T87" s="6">
        <f t="shared" si="13"/>
        <v>22</v>
      </c>
    </row>
    <row r="88" spans="1:20" ht="15" customHeight="1" x14ac:dyDescent="0.3">
      <c r="A88" t="s">
        <v>4512</v>
      </c>
      <c r="B88">
        <v>1998</v>
      </c>
      <c r="C88" t="s">
        <v>4725</v>
      </c>
      <c r="D88">
        <v>4</v>
      </c>
      <c r="E88">
        <v>0</v>
      </c>
      <c r="F88" s="11">
        <v>1290.93</v>
      </c>
      <c r="G88" t="s">
        <v>4720</v>
      </c>
      <c r="H88" t="s">
        <v>4720</v>
      </c>
      <c r="I88" t="s">
        <v>4722</v>
      </c>
      <c r="N88" s="6">
        <f t="shared" si="7"/>
        <v>1998</v>
      </c>
      <c r="O88" s="6" t="str">
        <f t="shared" si="8"/>
        <v>Jun</v>
      </c>
      <c r="P88" s="6" t="str">
        <f t="shared" si="9"/>
        <v>tier - 2</v>
      </c>
      <c r="Q88" s="6" t="str">
        <f t="shared" si="10"/>
        <v>tier - 2</v>
      </c>
      <c r="R88" s="6" t="str">
        <f t="shared" si="11"/>
        <v>R1013</v>
      </c>
      <c r="S88" s="12">
        <f t="shared" si="12"/>
        <v>35950</v>
      </c>
      <c r="T88" s="6">
        <f t="shared" si="13"/>
        <v>25</v>
      </c>
    </row>
    <row r="89" spans="1:20" ht="15" customHeight="1" x14ac:dyDescent="0.3">
      <c r="A89" t="s">
        <v>4510</v>
      </c>
      <c r="B89">
        <v>2001</v>
      </c>
      <c r="C89" t="s">
        <v>4724</v>
      </c>
      <c r="D89">
        <v>29</v>
      </c>
      <c r="E89">
        <v>0</v>
      </c>
      <c r="F89" s="11">
        <v>1293</v>
      </c>
      <c r="G89" t="s">
        <v>4720</v>
      </c>
      <c r="H89" t="s">
        <v>4721</v>
      </c>
      <c r="I89" t="s">
        <v>4728</v>
      </c>
      <c r="N89" s="6">
        <f t="shared" si="7"/>
        <v>2001</v>
      </c>
      <c r="O89" s="6" t="str">
        <f t="shared" si="8"/>
        <v>Nov</v>
      </c>
      <c r="P89" s="6" t="str">
        <f t="shared" si="9"/>
        <v>tier - 2</v>
      </c>
      <c r="Q89" s="6" t="str">
        <f t="shared" si="10"/>
        <v>tier - 3</v>
      </c>
      <c r="R89" s="6" t="str">
        <f t="shared" si="11"/>
        <v>R1012</v>
      </c>
      <c r="S89" s="12">
        <f t="shared" si="12"/>
        <v>37224</v>
      </c>
      <c r="T89" s="6">
        <f t="shared" si="13"/>
        <v>21</v>
      </c>
    </row>
    <row r="90" spans="1:20" ht="15" customHeight="1" x14ac:dyDescent="0.3">
      <c r="A90" t="s">
        <v>4508</v>
      </c>
      <c r="B90">
        <v>2002</v>
      </c>
      <c r="C90" t="s">
        <v>4729</v>
      </c>
      <c r="D90">
        <v>10</v>
      </c>
      <c r="E90">
        <v>0</v>
      </c>
      <c r="F90" s="11">
        <v>1304</v>
      </c>
      <c r="G90" t="s">
        <v>4720</v>
      </c>
      <c r="H90" t="s">
        <v>4720</v>
      </c>
      <c r="I90" t="s">
        <v>4728</v>
      </c>
      <c r="N90" s="6">
        <f t="shared" si="7"/>
        <v>2002</v>
      </c>
      <c r="O90" s="6" t="str">
        <f t="shared" si="8"/>
        <v>Dec</v>
      </c>
      <c r="P90" s="6" t="str">
        <f t="shared" si="9"/>
        <v>tier - 2</v>
      </c>
      <c r="Q90" s="6" t="str">
        <f t="shared" si="10"/>
        <v>tier - 2</v>
      </c>
      <c r="R90" s="6" t="str">
        <f t="shared" si="11"/>
        <v>R1012</v>
      </c>
      <c r="S90" s="12">
        <f t="shared" si="12"/>
        <v>37600</v>
      </c>
      <c r="T90" s="6">
        <f t="shared" si="13"/>
        <v>20</v>
      </c>
    </row>
    <row r="91" spans="1:20" ht="15" customHeight="1" x14ac:dyDescent="0.3">
      <c r="A91" t="s">
        <v>4506</v>
      </c>
      <c r="B91">
        <v>1999</v>
      </c>
      <c r="C91" t="s">
        <v>4729</v>
      </c>
      <c r="D91">
        <v>2</v>
      </c>
      <c r="E91">
        <v>0</v>
      </c>
      <c r="F91" s="11">
        <v>1304</v>
      </c>
      <c r="G91" t="s">
        <v>4720</v>
      </c>
      <c r="H91" t="s">
        <v>4720</v>
      </c>
      <c r="I91" t="s">
        <v>4722</v>
      </c>
      <c r="N91" s="6">
        <f t="shared" si="7"/>
        <v>1999</v>
      </c>
      <c r="O91" s="6" t="str">
        <f t="shared" si="8"/>
        <v>Dec</v>
      </c>
      <c r="P91" s="6" t="str">
        <f t="shared" si="9"/>
        <v>tier - 2</v>
      </c>
      <c r="Q91" s="6" t="str">
        <f t="shared" si="10"/>
        <v>tier - 2</v>
      </c>
      <c r="R91" s="6" t="str">
        <f t="shared" si="11"/>
        <v>R1013</v>
      </c>
      <c r="S91" s="12">
        <f t="shared" si="12"/>
        <v>36496</v>
      </c>
      <c r="T91" s="6">
        <f t="shared" si="13"/>
        <v>23</v>
      </c>
    </row>
    <row r="92" spans="1:20" ht="15" customHeight="1" x14ac:dyDescent="0.3">
      <c r="A92" t="s">
        <v>4504</v>
      </c>
      <c r="B92">
        <v>2002</v>
      </c>
      <c r="C92" t="s">
        <v>4731</v>
      </c>
      <c r="D92">
        <v>13</v>
      </c>
      <c r="E92">
        <v>0</v>
      </c>
      <c r="F92" s="11">
        <v>1315</v>
      </c>
      <c r="G92" t="s">
        <v>4720</v>
      </c>
      <c r="H92" t="s">
        <v>4720</v>
      </c>
      <c r="I92" t="s">
        <v>4722</v>
      </c>
      <c r="N92" s="6">
        <f t="shared" si="7"/>
        <v>2002</v>
      </c>
      <c r="O92" s="6" t="str">
        <f t="shared" si="8"/>
        <v>Oct</v>
      </c>
      <c r="P92" s="6" t="str">
        <f t="shared" si="9"/>
        <v>tier - 2</v>
      </c>
      <c r="Q92" s="6" t="str">
        <f t="shared" si="10"/>
        <v>tier - 2</v>
      </c>
      <c r="R92" s="6" t="str">
        <f t="shared" si="11"/>
        <v>R1013</v>
      </c>
      <c r="S92" s="12">
        <f t="shared" si="12"/>
        <v>37542</v>
      </c>
      <c r="T92" s="6">
        <f t="shared" si="13"/>
        <v>20</v>
      </c>
    </row>
    <row r="93" spans="1:20" ht="15" customHeight="1" x14ac:dyDescent="0.3">
      <c r="A93" t="s">
        <v>4502</v>
      </c>
      <c r="B93">
        <v>1999</v>
      </c>
      <c r="C93" t="s">
        <v>4731</v>
      </c>
      <c r="D93">
        <v>14</v>
      </c>
      <c r="E93">
        <v>0</v>
      </c>
      <c r="F93" s="11">
        <v>1329.17</v>
      </c>
      <c r="G93" t="s">
        <v>4720</v>
      </c>
      <c r="H93" t="s">
        <v>4721</v>
      </c>
      <c r="I93" t="s">
        <v>4722</v>
      </c>
      <c r="N93" s="6">
        <f t="shared" si="7"/>
        <v>1999</v>
      </c>
      <c r="O93" s="6" t="str">
        <f t="shared" si="8"/>
        <v>Oct</v>
      </c>
      <c r="P93" s="6" t="str">
        <f t="shared" si="9"/>
        <v>tier - 2</v>
      </c>
      <c r="Q93" s="6" t="str">
        <f t="shared" si="10"/>
        <v>tier - 3</v>
      </c>
      <c r="R93" s="6" t="str">
        <f t="shared" si="11"/>
        <v>R1013</v>
      </c>
      <c r="S93" s="12">
        <f t="shared" si="12"/>
        <v>36447</v>
      </c>
      <c r="T93" s="6">
        <f t="shared" si="13"/>
        <v>23</v>
      </c>
    </row>
    <row r="94" spans="1:20" ht="15" customHeight="1" x14ac:dyDescent="0.3">
      <c r="A94" t="s">
        <v>4500</v>
      </c>
      <c r="B94">
        <v>1998</v>
      </c>
      <c r="C94" t="s">
        <v>4719</v>
      </c>
      <c r="D94">
        <v>12</v>
      </c>
      <c r="E94">
        <v>0</v>
      </c>
      <c r="F94" s="11">
        <v>1332.61</v>
      </c>
      <c r="G94" t="s">
        <v>4720</v>
      </c>
      <c r="H94" t="s">
        <v>4721</v>
      </c>
      <c r="I94" t="s">
        <v>4722</v>
      </c>
      <c r="N94" s="6">
        <f t="shared" si="7"/>
        <v>1998</v>
      </c>
      <c r="O94" s="6" t="str">
        <f t="shared" si="8"/>
        <v>Jul</v>
      </c>
      <c r="P94" s="6" t="str">
        <f t="shared" si="9"/>
        <v>tier - 2</v>
      </c>
      <c r="Q94" s="6" t="str">
        <f t="shared" si="10"/>
        <v>tier - 3</v>
      </c>
      <c r="R94" s="6" t="str">
        <f t="shared" si="11"/>
        <v>R1013</v>
      </c>
      <c r="S94" s="12">
        <f t="shared" si="12"/>
        <v>35988</v>
      </c>
      <c r="T94" s="6">
        <f t="shared" si="13"/>
        <v>24</v>
      </c>
    </row>
    <row r="95" spans="1:20" ht="15" customHeight="1" x14ac:dyDescent="0.3">
      <c r="A95" t="s">
        <v>4498</v>
      </c>
      <c r="B95">
        <v>1995</v>
      </c>
      <c r="C95" t="s">
        <v>4719</v>
      </c>
      <c r="D95">
        <v>30</v>
      </c>
      <c r="E95">
        <v>0</v>
      </c>
      <c r="F95" s="11">
        <v>1338</v>
      </c>
      <c r="G95" t="s">
        <v>4720</v>
      </c>
      <c r="H95" t="s">
        <v>4721</v>
      </c>
      <c r="I95" t="s">
        <v>4728</v>
      </c>
      <c r="N95" s="6">
        <f t="shared" si="7"/>
        <v>1995</v>
      </c>
      <c r="O95" s="6" t="str">
        <f t="shared" si="8"/>
        <v>Jul</v>
      </c>
      <c r="P95" s="6" t="str">
        <f t="shared" si="9"/>
        <v>tier - 2</v>
      </c>
      <c r="Q95" s="6" t="str">
        <f t="shared" si="10"/>
        <v>tier - 3</v>
      </c>
      <c r="R95" s="6" t="str">
        <f t="shared" si="11"/>
        <v>R1012</v>
      </c>
      <c r="S95" s="12">
        <f t="shared" si="12"/>
        <v>34910</v>
      </c>
      <c r="T95" s="6">
        <f t="shared" si="13"/>
        <v>27</v>
      </c>
    </row>
    <row r="96" spans="1:20" ht="15" customHeight="1" x14ac:dyDescent="0.3">
      <c r="A96" t="s">
        <v>4496</v>
      </c>
      <c r="B96">
        <v>1997</v>
      </c>
      <c r="C96" t="s">
        <v>4724</v>
      </c>
      <c r="D96">
        <v>7</v>
      </c>
      <c r="E96">
        <v>0</v>
      </c>
      <c r="F96" s="11">
        <v>1341.16</v>
      </c>
      <c r="G96" t="s">
        <v>4720</v>
      </c>
      <c r="H96" t="s">
        <v>4720</v>
      </c>
      <c r="I96" t="s">
        <v>4728</v>
      </c>
      <c r="N96" s="6">
        <f t="shared" si="7"/>
        <v>1997</v>
      </c>
      <c r="O96" s="6" t="str">
        <f t="shared" si="8"/>
        <v>Nov</v>
      </c>
      <c r="P96" s="6" t="str">
        <f t="shared" si="9"/>
        <v>tier - 2</v>
      </c>
      <c r="Q96" s="6" t="str">
        <f t="shared" si="10"/>
        <v>tier - 2</v>
      </c>
      <c r="R96" s="6" t="str">
        <f t="shared" si="11"/>
        <v>R1012</v>
      </c>
      <c r="S96" s="12">
        <f t="shared" si="12"/>
        <v>35741</v>
      </c>
      <c r="T96" s="6">
        <f t="shared" si="13"/>
        <v>25</v>
      </c>
    </row>
    <row r="97" spans="1:20" ht="15" customHeight="1" x14ac:dyDescent="0.3">
      <c r="A97" t="s">
        <v>4494</v>
      </c>
      <c r="B97">
        <v>1998</v>
      </c>
      <c r="C97" t="s">
        <v>4729</v>
      </c>
      <c r="D97">
        <v>3</v>
      </c>
      <c r="E97">
        <v>0</v>
      </c>
      <c r="F97" s="11">
        <v>1359</v>
      </c>
      <c r="G97" t="s">
        <v>4720</v>
      </c>
      <c r="H97" t="s">
        <v>4723</v>
      </c>
      <c r="I97" t="s">
        <v>4722</v>
      </c>
      <c r="N97" s="6">
        <f t="shared" si="7"/>
        <v>1998</v>
      </c>
      <c r="O97" s="6" t="str">
        <f t="shared" si="8"/>
        <v>Dec</v>
      </c>
      <c r="P97" s="6" t="str">
        <f t="shared" si="9"/>
        <v>tier - 2</v>
      </c>
      <c r="Q97" s="6" t="str">
        <f t="shared" si="10"/>
        <v>tier - 1</v>
      </c>
      <c r="R97" s="6" t="str">
        <f t="shared" si="11"/>
        <v>R1013</v>
      </c>
      <c r="S97" s="12">
        <f t="shared" si="12"/>
        <v>36132</v>
      </c>
      <c r="T97" s="6">
        <f t="shared" si="13"/>
        <v>24</v>
      </c>
    </row>
    <row r="98" spans="1:20" ht="15" customHeight="1" x14ac:dyDescent="0.3">
      <c r="A98" t="s">
        <v>4492</v>
      </c>
      <c r="B98">
        <v>2002</v>
      </c>
      <c r="C98" t="s">
        <v>4730</v>
      </c>
      <c r="D98">
        <v>15</v>
      </c>
      <c r="E98">
        <v>0</v>
      </c>
      <c r="F98" s="11">
        <v>1382</v>
      </c>
      <c r="G98" t="s">
        <v>4720</v>
      </c>
      <c r="H98" t="s">
        <v>4723</v>
      </c>
      <c r="I98" t="s">
        <v>4722</v>
      </c>
      <c r="N98" s="6">
        <f t="shared" si="7"/>
        <v>2002</v>
      </c>
      <c r="O98" s="6" t="str">
        <f t="shared" si="8"/>
        <v>Aug</v>
      </c>
      <c r="P98" s="6" t="str">
        <f t="shared" si="9"/>
        <v>tier - 2</v>
      </c>
      <c r="Q98" s="6" t="str">
        <f t="shared" si="10"/>
        <v>tier - 1</v>
      </c>
      <c r="R98" s="6" t="str">
        <f t="shared" si="11"/>
        <v>R1013</v>
      </c>
      <c r="S98" s="12">
        <f t="shared" si="12"/>
        <v>37483</v>
      </c>
      <c r="T98" s="6">
        <f t="shared" si="13"/>
        <v>20</v>
      </c>
    </row>
    <row r="99" spans="1:20" ht="15" customHeight="1" x14ac:dyDescent="0.3">
      <c r="A99" t="s">
        <v>4490</v>
      </c>
      <c r="B99">
        <v>1999</v>
      </c>
      <c r="C99" t="s">
        <v>4719</v>
      </c>
      <c r="D99">
        <v>6</v>
      </c>
      <c r="E99">
        <v>0</v>
      </c>
      <c r="F99" s="11">
        <v>1389</v>
      </c>
      <c r="G99" t="s">
        <v>4720</v>
      </c>
      <c r="H99" t="s">
        <v>4720</v>
      </c>
      <c r="I99" t="s">
        <v>4722</v>
      </c>
      <c r="N99" s="6">
        <f t="shared" si="7"/>
        <v>1999</v>
      </c>
      <c r="O99" s="6" t="str">
        <f t="shared" si="8"/>
        <v>Jul</v>
      </c>
      <c r="P99" s="6" t="str">
        <f t="shared" si="9"/>
        <v>tier - 2</v>
      </c>
      <c r="Q99" s="6" t="str">
        <f t="shared" si="10"/>
        <v>tier - 2</v>
      </c>
      <c r="R99" s="6" t="str">
        <f t="shared" si="11"/>
        <v>R1013</v>
      </c>
      <c r="S99" s="12">
        <f t="shared" si="12"/>
        <v>36347</v>
      </c>
      <c r="T99" s="6">
        <f t="shared" si="13"/>
        <v>23</v>
      </c>
    </row>
    <row r="100" spans="1:20" ht="15" customHeight="1" x14ac:dyDescent="0.3">
      <c r="A100" t="s">
        <v>4488</v>
      </c>
      <c r="B100">
        <v>2002</v>
      </c>
      <c r="C100" t="s">
        <v>4724</v>
      </c>
      <c r="D100">
        <v>14</v>
      </c>
      <c r="E100">
        <v>0</v>
      </c>
      <c r="F100" s="11">
        <v>1390</v>
      </c>
      <c r="G100" t="s">
        <v>4720</v>
      </c>
      <c r="H100" t="s">
        <v>4720</v>
      </c>
      <c r="I100" t="s">
        <v>4722</v>
      </c>
      <c r="N100" s="6">
        <f t="shared" si="7"/>
        <v>2002</v>
      </c>
      <c r="O100" s="6" t="str">
        <f t="shared" si="8"/>
        <v>Nov</v>
      </c>
      <c r="P100" s="6" t="str">
        <f t="shared" si="9"/>
        <v>tier - 2</v>
      </c>
      <c r="Q100" s="6" t="str">
        <f t="shared" si="10"/>
        <v>tier - 2</v>
      </c>
      <c r="R100" s="6" t="str">
        <f t="shared" si="11"/>
        <v>R1013</v>
      </c>
      <c r="S100" s="12">
        <f t="shared" si="12"/>
        <v>37574</v>
      </c>
      <c r="T100" s="6">
        <f t="shared" si="13"/>
        <v>20</v>
      </c>
    </row>
    <row r="101" spans="1:20" ht="15" customHeight="1" x14ac:dyDescent="0.3">
      <c r="A101" t="s">
        <v>4486</v>
      </c>
      <c r="B101">
        <v>2002</v>
      </c>
      <c r="C101" t="s">
        <v>4729</v>
      </c>
      <c r="D101">
        <v>22</v>
      </c>
      <c r="E101">
        <v>0</v>
      </c>
      <c r="F101" s="11">
        <v>1391.53</v>
      </c>
      <c r="G101" t="s">
        <v>4720</v>
      </c>
      <c r="H101" t="s">
        <v>4723</v>
      </c>
      <c r="I101" t="s">
        <v>4722</v>
      </c>
      <c r="N101" s="6">
        <f t="shared" si="7"/>
        <v>2002</v>
      </c>
      <c r="O101" s="6" t="str">
        <f t="shared" si="8"/>
        <v>Dec</v>
      </c>
      <c r="P101" s="6" t="str">
        <f t="shared" si="9"/>
        <v>tier - 2</v>
      </c>
      <c r="Q101" s="6" t="str">
        <f t="shared" si="10"/>
        <v>tier - 1</v>
      </c>
      <c r="R101" s="6" t="str">
        <f t="shared" si="11"/>
        <v>R1013</v>
      </c>
      <c r="S101" s="12">
        <f t="shared" si="12"/>
        <v>37612</v>
      </c>
      <c r="T101" s="6">
        <f t="shared" si="13"/>
        <v>20</v>
      </c>
    </row>
    <row r="102" spans="1:20" ht="15" customHeight="1" x14ac:dyDescent="0.3">
      <c r="A102" t="s">
        <v>4484</v>
      </c>
      <c r="B102">
        <v>1998</v>
      </c>
      <c r="C102" t="s">
        <v>4726</v>
      </c>
      <c r="D102">
        <v>5</v>
      </c>
      <c r="E102">
        <v>0</v>
      </c>
      <c r="F102" s="11">
        <v>1400.44</v>
      </c>
      <c r="G102" t="s">
        <v>4720</v>
      </c>
      <c r="H102" t="s">
        <v>4720</v>
      </c>
      <c r="I102" t="s">
        <v>4722</v>
      </c>
      <c r="N102" s="6">
        <f t="shared" si="7"/>
        <v>1998</v>
      </c>
      <c r="O102" s="6" t="str">
        <f t="shared" si="8"/>
        <v>Sep</v>
      </c>
      <c r="P102" s="6" t="str">
        <f t="shared" si="9"/>
        <v>tier - 2</v>
      </c>
      <c r="Q102" s="6" t="str">
        <f t="shared" si="10"/>
        <v>tier - 2</v>
      </c>
      <c r="R102" s="6" t="str">
        <f t="shared" si="11"/>
        <v>R1013</v>
      </c>
      <c r="S102" s="12">
        <f t="shared" si="12"/>
        <v>36043</v>
      </c>
      <c r="T102" s="6">
        <f t="shared" si="13"/>
        <v>24</v>
      </c>
    </row>
    <row r="103" spans="1:20" ht="15" customHeight="1" x14ac:dyDescent="0.3">
      <c r="A103" t="s">
        <v>4482</v>
      </c>
      <c r="B103">
        <v>1997</v>
      </c>
      <c r="C103" t="s">
        <v>4731</v>
      </c>
      <c r="D103">
        <v>27</v>
      </c>
      <c r="E103">
        <v>0</v>
      </c>
      <c r="F103" s="11">
        <v>1402</v>
      </c>
      <c r="G103" t="s">
        <v>4720</v>
      </c>
      <c r="H103" t="s">
        <v>4721</v>
      </c>
      <c r="I103" t="s">
        <v>4732</v>
      </c>
      <c r="N103" s="6">
        <f t="shared" si="7"/>
        <v>1997</v>
      </c>
      <c r="O103" s="6" t="str">
        <f t="shared" si="8"/>
        <v>Oct</v>
      </c>
      <c r="P103" s="6" t="str">
        <f t="shared" si="9"/>
        <v>tier - 2</v>
      </c>
      <c r="Q103" s="6" t="str">
        <f t="shared" si="10"/>
        <v>tier - 3</v>
      </c>
      <c r="R103" s="6" t="str">
        <f t="shared" si="11"/>
        <v>R1011</v>
      </c>
      <c r="S103" s="12">
        <f t="shared" si="12"/>
        <v>35730</v>
      </c>
      <c r="T103" s="6">
        <f t="shared" si="13"/>
        <v>25</v>
      </c>
    </row>
    <row r="104" spans="1:20" ht="15" customHeight="1" x14ac:dyDescent="0.3">
      <c r="A104" t="s">
        <v>4480</v>
      </c>
      <c r="B104">
        <v>1996</v>
      </c>
      <c r="C104" t="s">
        <v>4725</v>
      </c>
      <c r="D104">
        <v>23</v>
      </c>
      <c r="E104">
        <v>0</v>
      </c>
      <c r="F104" s="11">
        <v>1417</v>
      </c>
      <c r="G104" t="s">
        <v>4720</v>
      </c>
      <c r="H104" t="s">
        <v>4721</v>
      </c>
      <c r="I104" t="s">
        <v>4722</v>
      </c>
      <c r="N104" s="6">
        <f t="shared" si="7"/>
        <v>1996</v>
      </c>
      <c r="O104" s="6" t="str">
        <f t="shared" si="8"/>
        <v>Jun</v>
      </c>
      <c r="P104" s="6" t="str">
        <f t="shared" si="9"/>
        <v>tier - 2</v>
      </c>
      <c r="Q104" s="6" t="str">
        <f t="shared" si="10"/>
        <v>tier - 3</v>
      </c>
      <c r="R104" s="6" t="str">
        <f t="shared" si="11"/>
        <v>R1013</v>
      </c>
      <c r="S104" s="12">
        <f t="shared" si="12"/>
        <v>35239</v>
      </c>
      <c r="T104" s="6">
        <f t="shared" si="13"/>
        <v>26</v>
      </c>
    </row>
    <row r="105" spans="1:20" ht="15" customHeight="1" x14ac:dyDescent="0.3">
      <c r="A105" t="s">
        <v>4478</v>
      </c>
      <c r="B105">
        <v>2001</v>
      </c>
      <c r="C105" t="s">
        <v>4730</v>
      </c>
      <c r="D105">
        <v>23</v>
      </c>
      <c r="E105">
        <v>0</v>
      </c>
      <c r="F105" s="11">
        <v>1421</v>
      </c>
      <c r="G105" t="s">
        <v>4720</v>
      </c>
      <c r="H105" t="s">
        <v>4720</v>
      </c>
      <c r="I105" t="s">
        <v>4722</v>
      </c>
      <c r="N105" s="6">
        <f t="shared" si="7"/>
        <v>2001</v>
      </c>
      <c r="O105" s="6" t="str">
        <f t="shared" si="8"/>
        <v>Aug</v>
      </c>
      <c r="P105" s="6" t="str">
        <f t="shared" si="9"/>
        <v>tier - 2</v>
      </c>
      <c r="Q105" s="6" t="str">
        <f t="shared" si="10"/>
        <v>tier - 2</v>
      </c>
      <c r="R105" s="6" t="str">
        <f t="shared" si="11"/>
        <v>R1013</v>
      </c>
      <c r="S105" s="12">
        <f t="shared" si="12"/>
        <v>37126</v>
      </c>
      <c r="T105" s="6">
        <f t="shared" si="13"/>
        <v>21</v>
      </c>
    </row>
    <row r="106" spans="1:20" ht="15" customHeight="1" x14ac:dyDescent="0.3">
      <c r="A106" t="s">
        <v>4476</v>
      </c>
      <c r="B106">
        <v>1997</v>
      </c>
      <c r="C106" t="s">
        <v>4729</v>
      </c>
      <c r="D106">
        <v>5</v>
      </c>
      <c r="E106">
        <v>0</v>
      </c>
      <c r="F106" s="11">
        <v>1422</v>
      </c>
      <c r="G106" t="s">
        <v>4720</v>
      </c>
      <c r="H106" t="s">
        <v>4720</v>
      </c>
      <c r="I106" t="s">
        <v>4722</v>
      </c>
      <c r="N106" s="6">
        <f t="shared" si="7"/>
        <v>1997</v>
      </c>
      <c r="O106" s="6" t="str">
        <f t="shared" si="8"/>
        <v>Dec</v>
      </c>
      <c r="P106" s="6" t="str">
        <f t="shared" si="9"/>
        <v>tier - 2</v>
      </c>
      <c r="Q106" s="6" t="str">
        <f t="shared" si="10"/>
        <v>tier - 2</v>
      </c>
      <c r="R106" s="6" t="str">
        <f t="shared" si="11"/>
        <v>R1013</v>
      </c>
      <c r="S106" s="12">
        <f t="shared" si="12"/>
        <v>35769</v>
      </c>
      <c r="T106" s="6">
        <f t="shared" si="13"/>
        <v>25</v>
      </c>
    </row>
    <row r="107" spans="1:20" ht="15" customHeight="1" x14ac:dyDescent="0.3">
      <c r="A107" t="s">
        <v>4474</v>
      </c>
      <c r="B107">
        <v>2000</v>
      </c>
      <c r="C107" t="s">
        <v>4726</v>
      </c>
      <c r="D107">
        <v>1</v>
      </c>
      <c r="E107">
        <v>0</v>
      </c>
      <c r="F107" s="11">
        <v>1438</v>
      </c>
      <c r="G107" t="s">
        <v>4720</v>
      </c>
      <c r="H107" t="s">
        <v>4720</v>
      </c>
      <c r="I107" t="s">
        <v>4722</v>
      </c>
      <c r="N107" s="6">
        <f t="shared" si="7"/>
        <v>2000</v>
      </c>
      <c r="O107" s="6" t="str">
        <f t="shared" si="8"/>
        <v>Sep</v>
      </c>
      <c r="P107" s="6" t="str">
        <f t="shared" si="9"/>
        <v>tier - 2</v>
      </c>
      <c r="Q107" s="6" t="str">
        <f t="shared" si="10"/>
        <v>tier - 2</v>
      </c>
      <c r="R107" s="6" t="str">
        <f t="shared" si="11"/>
        <v>R1013</v>
      </c>
      <c r="S107" s="12">
        <f t="shared" si="12"/>
        <v>36770</v>
      </c>
      <c r="T107" s="6">
        <f t="shared" si="13"/>
        <v>22</v>
      </c>
    </row>
    <row r="108" spans="1:20" ht="15" customHeight="1" x14ac:dyDescent="0.3">
      <c r="A108" t="s">
        <v>4472</v>
      </c>
      <c r="B108">
        <v>1997</v>
      </c>
      <c r="C108" t="s">
        <v>4725</v>
      </c>
      <c r="D108">
        <v>19</v>
      </c>
      <c r="E108">
        <v>0</v>
      </c>
      <c r="F108" s="11">
        <v>1445</v>
      </c>
      <c r="G108" t="s">
        <v>4720</v>
      </c>
      <c r="H108" t="s">
        <v>4723</v>
      </c>
      <c r="I108" t="s">
        <v>4722</v>
      </c>
      <c r="N108" s="6">
        <f t="shared" si="7"/>
        <v>1997</v>
      </c>
      <c r="O108" s="6" t="str">
        <f t="shared" si="8"/>
        <v>Jun</v>
      </c>
      <c r="P108" s="6" t="str">
        <f t="shared" si="9"/>
        <v>tier - 2</v>
      </c>
      <c r="Q108" s="6" t="str">
        <f t="shared" si="10"/>
        <v>tier - 1</v>
      </c>
      <c r="R108" s="6" t="str">
        <f t="shared" si="11"/>
        <v>R1013</v>
      </c>
      <c r="S108" s="12">
        <f t="shared" si="12"/>
        <v>35600</v>
      </c>
      <c r="T108" s="6">
        <f t="shared" si="13"/>
        <v>25</v>
      </c>
    </row>
    <row r="109" spans="1:20" ht="15" customHeight="1" x14ac:dyDescent="0.3">
      <c r="A109" t="s">
        <v>4470</v>
      </c>
      <c r="B109">
        <v>2003</v>
      </c>
      <c r="C109" t="s">
        <v>4725</v>
      </c>
      <c r="D109">
        <v>20</v>
      </c>
      <c r="E109">
        <v>0</v>
      </c>
      <c r="F109" s="11">
        <v>1467</v>
      </c>
      <c r="G109" t="s">
        <v>4720</v>
      </c>
      <c r="H109" t="s">
        <v>4720</v>
      </c>
      <c r="I109" t="s">
        <v>4722</v>
      </c>
      <c r="N109" s="6">
        <f t="shared" si="7"/>
        <v>2003</v>
      </c>
      <c r="O109" s="6" t="str">
        <f t="shared" si="8"/>
        <v>Jun</v>
      </c>
      <c r="P109" s="6" t="str">
        <f t="shared" si="9"/>
        <v>tier - 2</v>
      </c>
      <c r="Q109" s="6" t="str">
        <f t="shared" si="10"/>
        <v>tier - 2</v>
      </c>
      <c r="R109" s="6" t="str">
        <f t="shared" si="11"/>
        <v>R1013</v>
      </c>
      <c r="S109" s="12">
        <f t="shared" si="12"/>
        <v>37792</v>
      </c>
      <c r="T109" s="6">
        <f t="shared" si="13"/>
        <v>19</v>
      </c>
    </row>
    <row r="110" spans="1:20" ht="15" customHeight="1" x14ac:dyDescent="0.3">
      <c r="A110" t="s">
        <v>4468</v>
      </c>
      <c r="B110">
        <v>1998</v>
      </c>
      <c r="C110" t="s">
        <v>4729</v>
      </c>
      <c r="D110">
        <v>7</v>
      </c>
      <c r="E110">
        <v>0</v>
      </c>
      <c r="F110" s="11">
        <v>1477</v>
      </c>
      <c r="G110" t="s">
        <v>4720</v>
      </c>
      <c r="H110" t="s">
        <v>4723</v>
      </c>
      <c r="I110" t="s">
        <v>4722</v>
      </c>
      <c r="N110" s="6">
        <f t="shared" si="7"/>
        <v>1998</v>
      </c>
      <c r="O110" s="6" t="str">
        <f t="shared" si="8"/>
        <v>Dec</v>
      </c>
      <c r="P110" s="6" t="str">
        <f t="shared" si="9"/>
        <v>tier - 2</v>
      </c>
      <c r="Q110" s="6" t="str">
        <f t="shared" si="10"/>
        <v>tier - 1</v>
      </c>
      <c r="R110" s="6" t="str">
        <f t="shared" si="11"/>
        <v>R1013</v>
      </c>
      <c r="S110" s="12">
        <f t="shared" si="12"/>
        <v>36136</v>
      </c>
      <c r="T110" s="6">
        <f t="shared" si="13"/>
        <v>24</v>
      </c>
    </row>
    <row r="111" spans="1:20" ht="15" customHeight="1" x14ac:dyDescent="0.3">
      <c r="A111" t="s">
        <v>4466</v>
      </c>
      <c r="B111">
        <v>1997</v>
      </c>
      <c r="C111" t="s">
        <v>4725</v>
      </c>
      <c r="D111">
        <v>9</v>
      </c>
      <c r="E111">
        <v>0</v>
      </c>
      <c r="F111" s="11">
        <v>1481</v>
      </c>
      <c r="G111" t="s">
        <v>4720</v>
      </c>
      <c r="H111" t="s">
        <v>4723</v>
      </c>
      <c r="I111" t="s">
        <v>4728</v>
      </c>
      <c r="N111" s="6">
        <f t="shared" si="7"/>
        <v>1997</v>
      </c>
      <c r="O111" s="6" t="str">
        <f t="shared" si="8"/>
        <v>Jun</v>
      </c>
      <c r="P111" s="6" t="str">
        <f t="shared" si="9"/>
        <v>tier - 2</v>
      </c>
      <c r="Q111" s="6" t="str">
        <f t="shared" si="10"/>
        <v>tier - 1</v>
      </c>
      <c r="R111" s="6" t="str">
        <f t="shared" si="11"/>
        <v>R1012</v>
      </c>
      <c r="S111" s="12">
        <f t="shared" si="12"/>
        <v>35590</v>
      </c>
      <c r="T111" s="6">
        <f t="shared" si="13"/>
        <v>25</v>
      </c>
    </row>
    <row r="112" spans="1:20" ht="15" customHeight="1" x14ac:dyDescent="0.3">
      <c r="A112" t="s">
        <v>4464</v>
      </c>
      <c r="B112">
        <v>1995</v>
      </c>
      <c r="C112" t="s">
        <v>4731</v>
      </c>
      <c r="D112">
        <v>7</v>
      </c>
      <c r="E112">
        <v>0</v>
      </c>
      <c r="F112" s="11">
        <v>1493</v>
      </c>
      <c r="G112" t="s">
        <v>4720</v>
      </c>
      <c r="H112" t="s">
        <v>4721</v>
      </c>
      <c r="I112" t="s">
        <v>4722</v>
      </c>
      <c r="N112" s="6">
        <f t="shared" si="7"/>
        <v>1995</v>
      </c>
      <c r="O112" s="6" t="str">
        <f t="shared" si="8"/>
        <v>Oct</v>
      </c>
      <c r="P112" s="6" t="str">
        <f t="shared" si="9"/>
        <v>tier - 2</v>
      </c>
      <c r="Q112" s="6" t="str">
        <f t="shared" si="10"/>
        <v>tier - 3</v>
      </c>
      <c r="R112" s="6" t="str">
        <f t="shared" si="11"/>
        <v>R1013</v>
      </c>
      <c r="S112" s="12">
        <f t="shared" si="12"/>
        <v>34979</v>
      </c>
      <c r="T112" s="6">
        <f t="shared" si="13"/>
        <v>27</v>
      </c>
    </row>
    <row r="113" spans="1:20" ht="15" customHeight="1" x14ac:dyDescent="0.3">
      <c r="A113" t="s">
        <v>4462</v>
      </c>
      <c r="B113">
        <v>1998</v>
      </c>
      <c r="C113" t="s">
        <v>4725</v>
      </c>
      <c r="D113">
        <v>19</v>
      </c>
      <c r="E113">
        <v>0</v>
      </c>
      <c r="F113" s="11">
        <v>1497</v>
      </c>
      <c r="G113" t="s">
        <v>4720</v>
      </c>
      <c r="H113" t="s">
        <v>4720</v>
      </c>
      <c r="I113" t="s">
        <v>4722</v>
      </c>
      <c r="N113" s="6">
        <f t="shared" si="7"/>
        <v>1998</v>
      </c>
      <c r="O113" s="6" t="str">
        <f t="shared" si="8"/>
        <v>Jun</v>
      </c>
      <c r="P113" s="6" t="str">
        <f t="shared" si="9"/>
        <v>tier - 2</v>
      </c>
      <c r="Q113" s="6" t="str">
        <f t="shared" si="10"/>
        <v>tier - 2</v>
      </c>
      <c r="R113" s="6" t="str">
        <f t="shared" si="11"/>
        <v>R1013</v>
      </c>
      <c r="S113" s="12">
        <f t="shared" si="12"/>
        <v>35965</v>
      </c>
      <c r="T113" s="6">
        <f t="shared" si="13"/>
        <v>24</v>
      </c>
    </row>
    <row r="114" spans="1:20" ht="15" customHeight="1" x14ac:dyDescent="0.3">
      <c r="A114" t="s">
        <v>4460</v>
      </c>
      <c r="B114">
        <v>2001</v>
      </c>
      <c r="C114" t="s">
        <v>4730</v>
      </c>
      <c r="D114">
        <v>25</v>
      </c>
      <c r="E114">
        <v>0</v>
      </c>
      <c r="F114" s="11">
        <v>1515.34</v>
      </c>
      <c r="G114" t="s">
        <v>4720</v>
      </c>
      <c r="H114" t="s">
        <v>4721</v>
      </c>
      <c r="I114" t="s">
        <v>4722</v>
      </c>
      <c r="N114" s="6">
        <f t="shared" si="7"/>
        <v>2001</v>
      </c>
      <c r="O114" s="6" t="str">
        <f t="shared" si="8"/>
        <v>Aug</v>
      </c>
      <c r="P114" s="6" t="str">
        <f t="shared" si="9"/>
        <v>tier - 2</v>
      </c>
      <c r="Q114" s="6" t="str">
        <f t="shared" si="10"/>
        <v>tier - 3</v>
      </c>
      <c r="R114" s="6" t="str">
        <f t="shared" si="11"/>
        <v>R1013</v>
      </c>
      <c r="S114" s="12">
        <f t="shared" si="12"/>
        <v>37128</v>
      </c>
      <c r="T114" s="6">
        <f t="shared" si="13"/>
        <v>21</v>
      </c>
    </row>
    <row r="115" spans="1:20" ht="15" customHeight="1" x14ac:dyDescent="0.3">
      <c r="A115" t="s">
        <v>4458</v>
      </c>
      <c r="B115">
        <v>2001</v>
      </c>
      <c r="C115" t="s">
        <v>4719</v>
      </c>
      <c r="D115">
        <v>7</v>
      </c>
      <c r="E115">
        <v>0</v>
      </c>
      <c r="F115" s="11">
        <v>1526.31</v>
      </c>
      <c r="G115" t="s">
        <v>4720</v>
      </c>
      <c r="H115" t="s">
        <v>4721</v>
      </c>
      <c r="I115" t="s">
        <v>4732</v>
      </c>
      <c r="N115" s="6">
        <f t="shared" si="7"/>
        <v>2001</v>
      </c>
      <c r="O115" s="6" t="str">
        <f t="shared" si="8"/>
        <v>Jul</v>
      </c>
      <c r="P115" s="6" t="str">
        <f t="shared" si="9"/>
        <v>tier - 2</v>
      </c>
      <c r="Q115" s="6" t="str">
        <f t="shared" si="10"/>
        <v>tier - 3</v>
      </c>
      <c r="R115" s="6" t="str">
        <f t="shared" si="11"/>
        <v>R1011</v>
      </c>
      <c r="S115" s="12">
        <f t="shared" si="12"/>
        <v>37079</v>
      </c>
      <c r="T115" s="6">
        <f t="shared" si="13"/>
        <v>21</v>
      </c>
    </row>
    <row r="116" spans="1:20" ht="15" customHeight="1" x14ac:dyDescent="0.3">
      <c r="A116" t="s">
        <v>4456</v>
      </c>
      <c r="B116">
        <v>2001</v>
      </c>
      <c r="C116" t="s">
        <v>4725</v>
      </c>
      <c r="D116">
        <v>2</v>
      </c>
      <c r="E116">
        <v>0</v>
      </c>
      <c r="F116" s="11">
        <v>1532.47</v>
      </c>
      <c r="G116" t="s">
        <v>4720</v>
      </c>
      <c r="H116" t="s">
        <v>4720</v>
      </c>
      <c r="I116" t="s">
        <v>4722</v>
      </c>
      <c r="N116" s="6">
        <f t="shared" si="7"/>
        <v>2001</v>
      </c>
      <c r="O116" s="6" t="str">
        <f t="shared" si="8"/>
        <v>Jun</v>
      </c>
      <c r="P116" s="6" t="str">
        <f t="shared" si="9"/>
        <v>tier - 2</v>
      </c>
      <c r="Q116" s="6" t="str">
        <f t="shared" si="10"/>
        <v>tier - 2</v>
      </c>
      <c r="R116" s="6" t="str">
        <f t="shared" si="11"/>
        <v>R1013</v>
      </c>
      <c r="S116" s="12">
        <f t="shared" si="12"/>
        <v>37044</v>
      </c>
      <c r="T116" s="6">
        <f t="shared" si="13"/>
        <v>22</v>
      </c>
    </row>
    <row r="117" spans="1:20" ht="15" customHeight="1" x14ac:dyDescent="0.3">
      <c r="A117" t="s">
        <v>4454</v>
      </c>
      <c r="B117">
        <v>2001</v>
      </c>
      <c r="C117" t="s">
        <v>4729</v>
      </c>
      <c r="D117">
        <v>5</v>
      </c>
      <c r="E117">
        <v>0</v>
      </c>
      <c r="F117" s="11">
        <v>1534.3</v>
      </c>
      <c r="G117" t="s">
        <v>4720</v>
      </c>
      <c r="H117" t="s">
        <v>4720</v>
      </c>
      <c r="I117" t="s">
        <v>4722</v>
      </c>
      <c r="N117" s="6">
        <f t="shared" si="7"/>
        <v>2001</v>
      </c>
      <c r="O117" s="6" t="str">
        <f t="shared" si="8"/>
        <v>Dec</v>
      </c>
      <c r="P117" s="6" t="str">
        <f t="shared" si="9"/>
        <v>tier - 2</v>
      </c>
      <c r="Q117" s="6" t="str">
        <f t="shared" si="10"/>
        <v>tier - 2</v>
      </c>
      <c r="R117" s="6" t="str">
        <f t="shared" si="11"/>
        <v>R1013</v>
      </c>
      <c r="S117" s="12">
        <f t="shared" si="12"/>
        <v>37230</v>
      </c>
      <c r="T117" s="6">
        <f t="shared" si="13"/>
        <v>21</v>
      </c>
    </row>
    <row r="118" spans="1:20" ht="15" customHeight="1" x14ac:dyDescent="0.3">
      <c r="A118" t="s">
        <v>4452</v>
      </c>
      <c r="B118">
        <v>1992</v>
      </c>
      <c r="C118" t="s">
        <v>4726</v>
      </c>
      <c r="D118">
        <v>22</v>
      </c>
      <c r="E118">
        <v>0</v>
      </c>
      <c r="F118" s="11">
        <v>1566.88</v>
      </c>
      <c r="G118" t="s">
        <v>4720</v>
      </c>
      <c r="H118" t="s">
        <v>4723</v>
      </c>
      <c r="I118" t="s">
        <v>4722</v>
      </c>
      <c r="N118" s="6">
        <f t="shared" si="7"/>
        <v>1992</v>
      </c>
      <c r="O118" s="6" t="str">
        <f t="shared" si="8"/>
        <v>Sep</v>
      </c>
      <c r="P118" s="6" t="str">
        <f t="shared" si="9"/>
        <v>tier - 2</v>
      </c>
      <c r="Q118" s="6" t="str">
        <f t="shared" si="10"/>
        <v>tier - 1</v>
      </c>
      <c r="R118" s="6" t="str">
        <f t="shared" si="11"/>
        <v>R1013</v>
      </c>
      <c r="S118" s="12">
        <f t="shared" si="12"/>
        <v>33869</v>
      </c>
      <c r="T118" s="6">
        <f t="shared" si="13"/>
        <v>30</v>
      </c>
    </row>
    <row r="119" spans="1:20" ht="15" customHeight="1" x14ac:dyDescent="0.3">
      <c r="A119" t="s">
        <v>4450</v>
      </c>
      <c r="B119">
        <v>2004</v>
      </c>
      <c r="C119" t="s">
        <v>4724</v>
      </c>
      <c r="D119">
        <v>19</v>
      </c>
      <c r="E119">
        <v>0</v>
      </c>
      <c r="F119" s="11">
        <v>1607.51</v>
      </c>
      <c r="G119" t="s">
        <v>4720</v>
      </c>
      <c r="H119" t="s">
        <v>4721</v>
      </c>
      <c r="I119" t="s">
        <v>4722</v>
      </c>
      <c r="N119" s="6">
        <f t="shared" si="7"/>
        <v>2004</v>
      </c>
      <c r="O119" s="6" t="str">
        <f t="shared" si="8"/>
        <v>Nov</v>
      </c>
      <c r="P119" s="6" t="str">
        <f t="shared" si="9"/>
        <v>tier - 2</v>
      </c>
      <c r="Q119" s="6" t="str">
        <f t="shared" si="10"/>
        <v>tier - 3</v>
      </c>
      <c r="R119" s="6" t="str">
        <f t="shared" si="11"/>
        <v>R1013</v>
      </c>
      <c r="S119" s="12">
        <f t="shared" si="12"/>
        <v>38310</v>
      </c>
      <c r="T119" s="6">
        <f t="shared" si="13"/>
        <v>18</v>
      </c>
    </row>
    <row r="120" spans="1:20" ht="15" customHeight="1" x14ac:dyDescent="0.3">
      <c r="A120" t="s">
        <v>4448</v>
      </c>
      <c r="B120">
        <v>2004</v>
      </c>
      <c r="C120" t="s">
        <v>4719</v>
      </c>
      <c r="D120">
        <v>22</v>
      </c>
      <c r="E120">
        <v>0</v>
      </c>
      <c r="F120" s="11">
        <v>1615.77</v>
      </c>
      <c r="G120" t="s">
        <v>4720</v>
      </c>
      <c r="H120" t="s">
        <v>4723</v>
      </c>
      <c r="I120" t="s">
        <v>4722</v>
      </c>
      <c r="N120" s="6">
        <f t="shared" si="7"/>
        <v>2004</v>
      </c>
      <c r="O120" s="6" t="str">
        <f t="shared" si="8"/>
        <v>Jul</v>
      </c>
      <c r="P120" s="6" t="str">
        <f t="shared" si="9"/>
        <v>tier - 2</v>
      </c>
      <c r="Q120" s="6" t="str">
        <f t="shared" si="10"/>
        <v>tier - 1</v>
      </c>
      <c r="R120" s="6" t="str">
        <f t="shared" si="11"/>
        <v>R1013</v>
      </c>
      <c r="S120" s="12">
        <f t="shared" si="12"/>
        <v>38190</v>
      </c>
      <c r="T120" s="6">
        <f t="shared" si="13"/>
        <v>18</v>
      </c>
    </row>
    <row r="121" spans="1:20" ht="15" customHeight="1" x14ac:dyDescent="0.3">
      <c r="A121" t="s">
        <v>4446</v>
      </c>
      <c r="B121">
        <v>1995</v>
      </c>
      <c r="C121" t="s">
        <v>4730</v>
      </c>
      <c r="D121">
        <v>5</v>
      </c>
      <c r="E121">
        <v>0</v>
      </c>
      <c r="F121" s="11">
        <v>1617.16</v>
      </c>
      <c r="G121" t="s">
        <v>4720</v>
      </c>
      <c r="H121" t="s">
        <v>4723</v>
      </c>
      <c r="I121" t="s">
        <v>4722</v>
      </c>
      <c r="N121" s="6">
        <f t="shared" si="7"/>
        <v>1995</v>
      </c>
      <c r="O121" s="6" t="str">
        <f t="shared" si="8"/>
        <v>Aug</v>
      </c>
      <c r="P121" s="6" t="str">
        <f t="shared" si="9"/>
        <v>tier - 2</v>
      </c>
      <c r="Q121" s="6" t="str">
        <f t="shared" si="10"/>
        <v>tier - 1</v>
      </c>
      <c r="R121" s="6" t="str">
        <f t="shared" si="11"/>
        <v>R1013</v>
      </c>
      <c r="S121" s="12">
        <f t="shared" si="12"/>
        <v>34916</v>
      </c>
      <c r="T121" s="6">
        <f t="shared" si="13"/>
        <v>27</v>
      </c>
    </row>
    <row r="122" spans="1:20" ht="15" customHeight="1" x14ac:dyDescent="0.3">
      <c r="A122" t="s">
        <v>4444</v>
      </c>
      <c r="B122">
        <v>2003</v>
      </c>
      <c r="C122" t="s">
        <v>4726</v>
      </c>
      <c r="D122">
        <v>14</v>
      </c>
      <c r="E122">
        <v>0</v>
      </c>
      <c r="F122" s="11">
        <v>1621.34</v>
      </c>
      <c r="G122" t="s">
        <v>4720</v>
      </c>
      <c r="H122" t="s">
        <v>4720</v>
      </c>
      <c r="I122" t="s">
        <v>4728</v>
      </c>
      <c r="N122" s="6">
        <f t="shared" si="7"/>
        <v>2003</v>
      </c>
      <c r="O122" s="6" t="str">
        <f t="shared" si="8"/>
        <v>Sep</v>
      </c>
      <c r="P122" s="6" t="str">
        <f t="shared" si="9"/>
        <v>tier - 2</v>
      </c>
      <c r="Q122" s="6" t="str">
        <f t="shared" si="10"/>
        <v>tier - 2</v>
      </c>
      <c r="R122" s="6" t="str">
        <f t="shared" si="11"/>
        <v>R1012</v>
      </c>
      <c r="S122" s="12">
        <f t="shared" si="12"/>
        <v>37878</v>
      </c>
      <c r="T122" s="6">
        <f t="shared" si="13"/>
        <v>19</v>
      </c>
    </row>
    <row r="123" spans="1:20" ht="15" customHeight="1" x14ac:dyDescent="0.3">
      <c r="A123" t="s">
        <v>4442</v>
      </c>
      <c r="B123">
        <v>2004</v>
      </c>
      <c r="C123" t="s">
        <v>4730</v>
      </c>
      <c r="D123">
        <v>21</v>
      </c>
      <c r="E123">
        <v>0</v>
      </c>
      <c r="F123" s="11">
        <v>1621.88</v>
      </c>
      <c r="G123" t="s">
        <v>4720</v>
      </c>
      <c r="H123" t="s">
        <v>4720</v>
      </c>
      <c r="I123" t="s">
        <v>4722</v>
      </c>
      <c r="N123" s="6">
        <f t="shared" si="7"/>
        <v>2004</v>
      </c>
      <c r="O123" s="6" t="str">
        <f t="shared" si="8"/>
        <v>Aug</v>
      </c>
      <c r="P123" s="6" t="str">
        <f t="shared" si="9"/>
        <v>tier - 2</v>
      </c>
      <c r="Q123" s="6" t="str">
        <f t="shared" si="10"/>
        <v>tier - 2</v>
      </c>
      <c r="R123" s="6" t="str">
        <f t="shared" si="11"/>
        <v>R1013</v>
      </c>
      <c r="S123" s="12">
        <f t="shared" si="12"/>
        <v>38220</v>
      </c>
      <c r="T123" s="6">
        <f t="shared" si="13"/>
        <v>18</v>
      </c>
    </row>
    <row r="124" spans="1:20" ht="15" customHeight="1" x14ac:dyDescent="0.3">
      <c r="A124" t="s">
        <v>4440</v>
      </c>
      <c r="B124">
        <v>2004</v>
      </c>
      <c r="C124" t="s">
        <v>4719</v>
      </c>
      <c r="D124">
        <v>25</v>
      </c>
      <c r="E124">
        <v>0</v>
      </c>
      <c r="F124" s="11">
        <v>1622.19</v>
      </c>
      <c r="G124" t="s">
        <v>4720</v>
      </c>
      <c r="H124" t="s">
        <v>4723</v>
      </c>
      <c r="I124" t="s">
        <v>4722</v>
      </c>
      <c r="N124" s="6">
        <f t="shared" si="7"/>
        <v>2004</v>
      </c>
      <c r="O124" s="6" t="str">
        <f t="shared" si="8"/>
        <v>Jul</v>
      </c>
      <c r="P124" s="6" t="str">
        <f t="shared" si="9"/>
        <v>tier - 2</v>
      </c>
      <c r="Q124" s="6" t="str">
        <f t="shared" si="10"/>
        <v>tier - 1</v>
      </c>
      <c r="R124" s="6" t="str">
        <f t="shared" si="11"/>
        <v>R1013</v>
      </c>
      <c r="S124" s="12">
        <f t="shared" si="12"/>
        <v>38193</v>
      </c>
      <c r="T124" s="6">
        <f t="shared" si="13"/>
        <v>18</v>
      </c>
    </row>
    <row r="125" spans="1:20" ht="15" customHeight="1" x14ac:dyDescent="0.3">
      <c r="A125" t="s">
        <v>4438</v>
      </c>
      <c r="B125">
        <v>2003</v>
      </c>
      <c r="C125" t="s">
        <v>4726</v>
      </c>
      <c r="D125">
        <v>9</v>
      </c>
      <c r="E125">
        <v>0</v>
      </c>
      <c r="F125" s="11">
        <v>1625.43</v>
      </c>
      <c r="G125" t="s">
        <v>4720</v>
      </c>
      <c r="H125" t="s">
        <v>4721</v>
      </c>
      <c r="I125" t="s">
        <v>4728</v>
      </c>
      <c r="N125" s="6">
        <f t="shared" si="7"/>
        <v>2003</v>
      </c>
      <c r="O125" s="6" t="str">
        <f t="shared" si="8"/>
        <v>Sep</v>
      </c>
      <c r="P125" s="6" t="str">
        <f t="shared" si="9"/>
        <v>tier - 2</v>
      </c>
      <c r="Q125" s="6" t="str">
        <f t="shared" si="10"/>
        <v>tier - 3</v>
      </c>
      <c r="R125" s="6" t="str">
        <f t="shared" si="11"/>
        <v>R1012</v>
      </c>
      <c r="S125" s="12">
        <f t="shared" si="12"/>
        <v>37873</v>
      </c>
      <c r="T125" s="6">
        <f t="shared" si="13"/>
        <v>19</v>
      </c>
    </row>
    <row r="126" spans="1:20" ht="15" customHeight="1" x14ac:dyDescent="0.3">
      <c r="A126" t="s">
        <v>4436</v>
      </c>
      <c r="B126">
        <v>2003</v>
      </c>
      <c r="C126" t="s">
        <v>4729</v>
      </c>
      <c r="D126">
        <v>4</v>
      </c>
      <c r="E126">
        <v>0</v>
      </c>
      <c r="F126" s="11">
        <v>1627.28</v>
      </c>
      <c r="G126" t="s">
        <v>4720</v>
      </c>
      <c r="H126" t="s">
        <v>4720</v>
      </c>
      <c r="I126" t="s">
        <v>4728</v>
      </c>
      <c r="N126" s="6">
        <f t="shared" si="7"/>
        <v>2003</v>
      </c>
      <c r="O126" s="6" t="str">
        <f t="shared" si="8"/>
        <v>Dec</v>
      </c>
      <c r="P126" s="6" t="str">
        <f t="shared" si="9"/>
        <v>tier - 2</v>
      </c>
      <c r="Q126" s="6" t="str">
        <f t="shared" si="10"/>
        <v>tier - 2</v>
      </c>
      <c r="R126" s="6" t="str">
        <f t="shared" si="11"/>
        <v>R1012</v>
      </c>
      <c r="S126" s="12">
        <f t="shared" si="12"/>
        <v>37959</v>
      </c>
      <c r="T126" s="6">
        <f t="shared" si="13"/>
        <v>19</v>
      </c>
    </row>
    <row r="127" spans="1:20" ht="15" customHeight="1" x14ac:dyDescent="0.3">
      <c r="A127" t="s">
        <v>4434</v>
      </c>
      <c r="B127">
        <v>2003</v>
      </c>
      <c r="C127" t="s">
        <v>4719</v>
      </c>
      <c r="D127">
        <v>17</v>
      </c>
      <c r="E127">
        <v>0</v>
      </c>
      <c r="F127" s="11">
        <v>1628.47</v>
      </c>
      <c r="G127" t="s">
        <v>4720</v>
      </c>
      <c r="H127" t="s">
        <v>4723</v>
      </c>
      <c r="I127" t="s">
        <v>4728</v>
      </c>
      <c r="N127" s="6">
        <f t="shared" si="7"/>
        <v>2003</v>
      </c>
      <c r="O127" s="6" t="str">
        <f t="shared" si="8"/>
        <v>Jul</v>
      </c>
      <c r="P127" s="6" t="str">
        <f t="shared" si="9"/>
        <v>tier - 2</v>
      </c>
      <c r="Q127" s="6" t="str">
        <f t="shared" si="10"/>
        <v>tier - 1</v>
      </c>
      <c r="R127" s="6" t="str">
        <f t="shared" si="11"/>
        <v>R1012</v>
      </c>
      <c r="S127" s="12">
        <f t="shared" si="12"/>
        <v>37819</v>
      </c>
      <c r="T127" s="6">
        <f t="shared" si="13"/>
        <v>19</v>
      </c>
    </row>
    <row r="128" spans="1:20" ht="15" customHeight="1" x14ac:dyDescent="0.3">
      <c r="A128" t="s">
        <v>4432</v>
      </c>
      <c r="B128">
        <v>2004</v>
      </c>
      <c r="C128" t="s">
        <v>4731</v>
      </c>
      <c r="D128">
        <v>4</v>
      </c>
      <c r="E128">
        <v>0</v>
      </c>
      <c r="F128" s="11">
        <v>1629.83</v>
      </c>
      <c r="G128" t="s">
        <v>4720</v>
      </c>
      <c r="H128" t="s">
        <v>4720</v>
      </c>
      <c r="I128" t="s">
        <v>4722</v>
      </c>
      <c r="N128" s="6">
        <f t="shared" si="7"/>
        <v>2004</v>
      </c>
      <c r="O128" s="6" t="str">
        <f t="shared" si="8"/>
        <v>Oct</v>
      </c>
      <c r="P128" s="6" t="str">
        <f t="shared" si="9"/>
        <v>tier - 2</v>
      </c>
      <c r="Q128" s="6" t="str">
        <f t="shared" si="10"/>
        <v>tier - 2</v>
      </c>
      <c r="R128" s="6" t="str">
        <f t="shared" si="11"/>
        <v>R1013</v>
      </c>
      <c r="S128" s="12">
        <f t="shared" si="12"/>
        <v>38264</v>
      </c>
      <c r="T128" s="6">
        <f t="shared" si="13"/>
        <v>18</v>
      </c>
    </row>
    <row r="129" spans="1:20" ht="15" customHeight="1" x14ac:dyDescent="0.3">
      <c r="A129" t="s">
        <v>4430</v>
      </c>
      <c r="B129">
        <v>2004</v>
      </c>
      <c r="C129" t="s">
        <v>4729</v>
      </c>
      <c r="D129">
        <v>5</v>
      </c>
      <c r="E129">
        <v>0</v>
      </c>
      <c r="F129" s="11">
        <v>1631.67</v>
      </c>
      <c r="G129" t="s">
        <v>4720</v>
      </c>
      <c r="H129" t="s">
        <v>4721</v>
      </c>
      <c r="I129" t="s">
        <v>4722</v>
      </c>
      <c r="N129" s="6">
        <f t="shared" si="7"/>
        <v>2004</v>
      </c>
      <c r="O129" s="6" t="str">
        <f t="shared" si="8"/>
        <v>Dec</v>
      </c>
      <c r="P129" s="6" t="str">
        <f t="shared" si="9"/>
        <v>tier - 2</v>
      </c>
      <c r="Q129" s="6" t="str">
        <f t="shared" si="10"/>
        <v>tier - 3</v>
      </c>
      <c r="R129" s="6" t="str">
        <f t="shared" si="11"/>
        <v>R1013</v>
      </c>
      <c r="S129" s="12">
        <f t="shared" si="12"/>
        <v>38326</v>
      </c>
      <c r="T129" s="6">
        <f t="shared" si="13"/>
        <v>18</v>
      </c>
    </row>
    <row r="130" spans="1:20" ht="15" customHeight="1" x14ac:dyDescent="0.3">
      <c r="A130" t="s">
        <v>4428</v>
      </c>
      <c r="B130">
        <v>2004</v>
      </c>
      <c r="C130" t="s">
        <v>4719</v>
      </c>
      <c r="D130">
        <v>9</v>
      </c>
      <c r="E130">
        <v>0</v>
      </c>
      <c r="F130" s="11">
        <v>1631.82</v>
      </c>
      <c r="G130" t="s">
        <v>4720</v>
      </c>
      <c r="H130" t="s">
        <v>4723</v>
      </c>
      <c r="I130" t="s">
        <v>4722</v>
      </c>
      <c r="N130" s="6">
        <f t="shared" ref="N130:N193" si="14">IF(B130="?",ROUND(AVERAGE($B$2:$B$2344),0),B130)</f>
        <v>2004</v>
      </c>
      <c r="O130" s="6" t="str">
        <f t="shared" ref="O130:O193" si="15">IF(C130="?","Sep",C130)</f>
        <v>Jul</v>
      </c>
      <c r="P130" s="6" t="str">
        <f t="shared" ref="P130:P193" si="16">IF(G130="?",$K$5,G130)</f>
        <v>tier - 2</v>
      </c>
      <c r="Q130" s="6" t="str">
        <f t="shared" ref="Q130:Q193" si="17">IF(H130="?",$M$5,H130)</f>
        <v>tier - 1</v>
      </c>
      <c r="R130" s="6" t="str">
        <f t="shared" ref="R130:R193" si="18">IF(I130="?","Unknown",I130)</f>
        <v>R1013</v>
      </c>
      <c r="S130" s="12">
        <f t="shared" ref="S130:S193" si="19">IFERROR(DATE(N130,MONTH(DATEVALUE(O130&amp;"-1")),D130),"")</f>
        <v>38177</v>
      </c>
      <c r="T130" s="6">
        <f t="shared" ref="T130:T193" si="20">IFERROR(DATEDIF(S130,DATE(2023,6,8),"y"),"")</f>
        <v>18</v>
      </c>
    </row>
    <row r="131" spans="1:20" ht="15" customHeight="1" x14ac:dyDescent="0.3">
      <c r="A131" t="s">
        <v>4426</v>
      </c>
      <c r="B131">
        <v>2003</v>
      </c>
      <c r="C131" t="s">
        <v>4731</v>
      </c>
      <c r="D131">
        <v>3</v>
      </c>
      <c r="E131">
        <v>0</v>
      </c>
      <c r="F131" s="11">
        <v>1632.04</v>
      </c>
      <c r="G131" t="s">
        <v>4720</v>
      </c>
      <c r="H131" t="s">
        <v>4720</v>
      </c>
      <c r="I131" t="s">
        <v>4728</v>
      </c>
      <c r="N131" s="6">
        <f t="shared" si="14"/>
        <v>2003</v>
      </c>
      <c r="O131" s="6" t="str">
        <f t="shared" si="15"/>
        <v>Oct</v>
      </c>
      <c r="P131" s="6" t="str">
        <f t="shared" si="16"/>
        <v>tier - 2</v>
      </c>
      <c r="Q131" s="6" t="str">
        <f t="shared" si="17"/>
        <v>tier - 2</v>
      </c>
      <c r="R131" s="6" t="str">
        <f t="shared" si="18"/>
        <v>R1012</v>
      </c>
      <c r="S131" s="12">
        <f t="shared" si="19"/>
        <v>37897</v>
      </c>
      <c r="T131" s="6">
        <f t="shared" si="20"/>
        <v>19</v>
      </c>
    </row>
    <row r="132" spans="1:20" ht="15" customHeight="1" x14ac:dyDescent="0.3">
      <c r="A132" t="s">
        <v>4424</v>
      </c>
      <c r="B132">
        <v>2003</v>
      </c>
      <c r="C132" t="s">
        <v>4726</v>
      </c>
      <c r="D132">
        <v>16</v>
      </c>
      <c r="E132">
        <v>0</v>
      </c>
      <c r="F132" s="11">
        <v>1632.56</v>
      </c>
      <c r="G132" t="s">
        <v>4720</v>
      </c>
      <c r="H132" t="s">
        <v>4720</v>
      </c>
      <c r="I132" t="s">
        <v>4728</v>
      </c>
      <c r="N132" s="6">
        <f t="shared" si="14"/>
        <v>2003</v>
      </c>
      <c r="O132" s="6" t="str">
        <f t="shared" si="15"/>
        <v>Sep</v>
      </c>
      <c r="P132" s="6" t="str">
        <f t="shared" si="16"/>
        <v>tier - 2</v>
      </c>
      <c r="Q132" s="6" t="str">
        <f t="shared" si="17"/>
        <v>tier - 2</v>
      </c>
      <c r="R132" s="6" t="str">
        <f t="shared" si="18"/>
        <v>R1012</v>
      </c>
      <c r="S132" s="12">
        <f t="shared" si="19"/>
        <v>37880</v>
      </c>
      <c r="T132" s="6">
        <f t="shared" si="20"/>
        <v>19</v>
      </c>
    </row>
    <row r="133" spans="1:20" ht="15" customHeight="1" x14ac:dyDescent="0.3">
      <c r="A133" t="s">
        <v>4422</v>
      </c>
      <c r="B133">
        <v>2004</v>
      </c>
      <c r="C133" t="s">
        <v>4729</v>
      </c>
      <c r="D133">
        <v>13</v>
      </c>
      <c r="E133">
        <v>0</v>
      </c>
      <c r="F133" s="11">
        <v>1633.04</v>
      </c>
      <c r="G133" t="s">
        <v>4720</v>
      </c>
      <c r="H133" t="s">
        <v>4720</v>
      </c>
      <c r="I133" t="s">
        <v>4722</v>
      </c>
      <c r="N133" s="6">
        <f t="shared" si="14"/>
        <v>2004</v>
      </c>
      <c r="O133" s="6" t="str">
        <f t="shared" si="15"/>
        <v>Dec</v>
      </c>
      <c r="P133" s="6" t="str">
        <f t="shared" si="16"/>
        <v>tier - 2</v>
      </c>
      <c r="Q133" s="6" t="str">
        <f t="shared" si="17"/>
        <v>tier - 2</v>
      </c>
      <c r="R133" s="6" t="str">
        <f t="shared" si="18"/>
        <v>R1013</v>
      </c>
      <c r="S133" s="12">
        <f t="shared" si="19"/>
        <v>38334</v>
      </c>
      <c r="T133" s="6">
        <f t="shared" si="20"/>
        <v>18</v>
      </c>
    </row>
    <row r="134" spans="1:20" ht="15" customHeight="1" x14ac:dyDescent="0.3">
      <c r="A134" t="s">
        <v>4420</v>
      </c>
      <c r="B134">
        <v>2004</v>
      </c>
      <c r="C134" t="s">
        <v>4730</v>
      </c>
      <c r="D134">
        <v>8</v>
      </c>
      <c r="E134">
        <v>0</v>
      </c>
      <c r="F134" s="11">
        <v>1633.96</v>
      </c>
      <c r="G134" t="s">
        <v>4720</v>
      </c>
      <c r="H134" t="s">
        <v>4723</v>
      </c>
      <c r="I134" t="s">
        <v>4722</v>
      </c>
      <c r="N134" s="6">
        <f t="shared" si="14"/>
        <v>2004</v>
      </c>
      <c r="O134" s="6" t="str">
        <f t="shared" si="15"/>
        <v>Aug</v>
      </c>
      <c r="P134" s="6" t="str">
        <f t="shared" si="16"/>
        <v>tier - 2</v>
      </c>
      <c r="Q134" s="6" t="str">
        <f t="shared" si="17"/>
        <v>tier - 1</v>
      </c>
      <c r="R134" s="6" t="str">
        <f t="shared" si="18"/>
        <v>R1013</v>
      </c>
      <c r="S134" s="12">
        <f t="shared" si="19"/>
        <v>38207</v>
      </c>
      <c r="T134" s="6">
        <f t="shared" si="20"/>
        <v>18</v>
      </c>
    </row>
    <row r="135" spans="1:20" ht="15" customHeight="1" x14ac:dyDescent="0.3">
      <c r="A135" t="s">
        <v>4418</v>
      </c>
      <c r="B135">
        <v>2004</v>
      </c>
      <c r="C135" t="s">
        <v>4725</v>
      </c>
      <c r="D135">
        <v>13</v>
      </c>
      <c r="E135">
        <v>0</v>
      </c>
      <c r="F135" s="11">
        <v>1634.57</v>
      </c>
      <c r="G135" t="s">
        <v>4720</v>
      </c>
      <c r="H135" t="s">
        <v>4720</v>
      </c>
      <c r="I135" t="s">
        <v>4722</v>
      </c>
      <c r="N135" s="6">
        <f t="shared" si="14"/>
        <v>2004</v>
      </c>
      <c r="O135" s="6" t="str">
        <f t="shared" si="15"/>
        <v>Jun</v>
      </c>
      <c r="P135" s="6" t="str">
        <f t="shared" si="16"/>
        <v>tier - 2</v>
      </c>
      <c r="Q135" s="6" t="str">
        <f t="shared" si="17"/>
        <v>tier - 2</v>
      </c>
      <c r="R135" s="6" t="str">
        <f t="shared" si="18"/>
        <v>R1013</v>
      </c>
      <c r="S135" s="12">
        <f t="shared" si="19"/>
        <v>38151</v>
      </c>
      <c r="T135" s="6">
        <f t="shared" si="20"/>
        <v>18</v>
      </c>
    </row>
    <row r="136" spans="1:20" ht="15" customHeight="1" x14ac:dyDescent="0.3">
      <c r="A136" t="s">
        <v>4416</v>
      </c>
      <c r="B136">
        <v>2003</v>
      </c>
      <c r="C136" t="s">
        <v>4729</v>
      </c>
      <c r="D136">
        <v>30</v>
      </c>
      <c r="E136">
        <v>0</v>
      </c>
      <c r="F136" s="11">
        <v>1635.73</v>
      </c>
      <c r="G136" t="s">
        <v>4720</v>
      </c>
      <c r="H136" t="s">
        <v>4721</v>
      </c>
      <c r="I136" t="s">
        <v>4728</v>
      </c>
      <c r="N136" s="6">
        <f t="shared" si="14"/>
        <v>2003</v>
      </c>
      <c r="O136" s="6" t="str">
        <f t="shared" si="15"/>
        <v>Dec</v>
      </c>
      <c r="P136" s="6" t="str">
        <f t="shared" si="16"/>
        <v>tier - 2</v>
      </c>
      <c r="Q136" s="6" t="str">
        <f t="shared" si="17"/>
        <v>tier - 3</v>
      </c>
      <c r="R136" s="6" t="str">
        <f t="shared" si="18"/>
        <v>R1012</v>
      </c>
      <c r="S136" s="12">
        <f t="shared" si="19"/>
        <v>37985</v>
      </c>
      <c r="T136" s="6">
        <f t="shared" si="20"/>
        <v>19</v>
      </c>
    </row>
    <row r="137" spans="1:20" ht="15" customHeight="1" x14ac:dyDescent="0.3">
      <c r="A137" t="s">
        <v>4414</v>
      </c>
      <c r="B137">
        <v>2003</v>
      </c>
      <c r="C137" t="s">
        <v>4726</v>
      </c>
      <c r="D137">
        <v>16</v>
      </c>
      <c r="E137">
        <v>0</v>
      </c>
      <c r="F137" s="11">
        <v>1639.56</v>
      </c>
      <c r="G137" t="s">
        <v>4720</v>
      </c>
      <c r="H137" t="s">
        <v>4720</v>
      </c>
      <c r="I137" t="s">
        <v>4728</v>
      </c>
      <c r="N137" s="6">
        <f t="shared" si="14"/>
        <v>2003</v>
      </c>
      <c r="O137" s="6" t="str">
        <f t="shared" si="15"/>
        <v>Sep</v>
      </c>
      <c r="P137" s="6" t="str">
        <f t="shared" si="16"/>
        <v>tier - 2</v>
      </c>
      <c r="Q137" s="6" t="str">
        <f t="shared" si="17"/>
        <v>tier - 2</v>
      </c>
      <c r="R137" s="6" t="str">
        <f t="shared" si="18"/>
        <v>R1012</v>
      </c>
      <c r="S137" s="12">
        <f t="shared" si="19"/>
        <v>37880</v>
      </c>
      <c r="T137" s="6">
        <f t="shared" si="20"/>
        <v>19</v>
      </c>
    </row>
    <row r="138" spans="1:20" ht="15" customHeight="1" x14ac:dyDescent="0.3">
      <c r="A138" t="s">
        <v>4412</v>
      </c>
      <c r="B138">
        <v>2003</v>
      </c>
      <c r="C138" t="s">
        <v>4730</v>
      </c>
      <c r="D138">
        <v>21</v>
      </c>
      <c r="E138">
        <v>0</v>
      </c>
      <c r="F138" s="11">
        <v>1639.56</v>
      </c>
      <c r="G138" t="s">
        <v>4720</v>
      </c>
      <c r="H138" t="s">
        <v>4720</v>
      </c>
      <c r="I138" t="s">
        <v>4728</v>
      </c>
      <c r="N138" s="6">
        <f t="shared" si="14"/>
        <v>2003</v>
      </c>
      <c r="O138" s="6" t="str">
        <f t="shared" si="15"/>
        <v>Aug</v>
      </c>
      <c r="P138" s="6" t="str">
        <f t="shared" si="16"/>
        <v>tier - 2</v>
      </c>
      <c r="Q138" s="6" t="str">
        <f t="shared" si="17"/>
        <v>tier - 2</v>
      </c>
      <c r="R138" s="6" t="str">
        <f t="shared" si="18"/>
        <v>R1012</v>
      </c>
      <c r="S138" s="12">
        <f t="shared" si="19"/>
        <v>37854</v>
      </c>
      <c r="T138" s="6">
        <f t="shared" si="20"/>
        <v>19</v>
      </c>
    </row>
    <row r="139" spans="1:20" ht="15" customHeight="1" x14ac:dyDescent="0.3">
      <c r="A139" t="s">
        <v>4410</v>
      </c>
      <c r="B139">
        <v>2003</v>
      </c>
      <c r="C139" t="s">
        <v>4729</v>
      </c>
      <c r="D139">
        <v>30</v>
      </c>
      <c r="E139">
        <v>0</v>
      </c>
      <c r="F139" s="11">
        <v>1646.43</v>
      </c>
      <c r="G139" t="s">
        <v>4720</v>
      </c>
      <c r="H139" t="s">
        <v>4723</v>
      </c>
      <c r="I139" t="s">
        <v>4728</v>
      </c>
      <c r="N139" s="6">
        <f t="shared" si="14"/>
        <v>2003</v>
      </c>
      <c r="O139" s="6" t="str">
        <f t="shared" si="15"/>
        <v>Dec</v>
      </c>
      <c r="P139" s="6" t="str">
        <f t="shared" si="16"/>
        <v>tier - 2</v>
      </c>
      <c r="Q139" s="6" t="str">
        <f t="shared" si="17"/>
        <v>tier - 1</v>
      </c>
      <c r="R139" s="6" t="str">
        <f t="shared" si="18"/>
        <v>R1012</v>
      </c>
      <c r="S139" s="12">
        <f t="shared" si="19"/>
        <v>37985</v>
      </c>
      <c r="T139" s="6">
        <f t="shared" si="20"/>
        <v>19</v>
      </c>
    </row>
    <row r="140" spans="1:20" ht="15" customHeight="1" x14ac:dyDescent="0.3">
      <c r="A140" t="s">
        <v>4408</v>
      </c>
      <c r="B140">
        <v>2000</v>
      </c>
      <c r="C140" t="s">
        <v>4731</v>
      </c>
      <c r="D140">
        <v>23</v>
      </c>
      <c r="E140">
        <v>0</v>
      </c>
      <c r="F140" s="11">
        <v>1665</v>
      </c>
      <c r="G140" t="s">
        <v>4720</v>
      </c>
      <c r="H140" t="s">
        <v>4720</v>
      </c>
      <c r="I140" t="s">
        <v>4722</v>
      </c>
      <c r="N140" s="6">
        <f t="shared" si="14"/>
        <v>2000</v>
      </c>
      <c r="O140" s="6" t="str">
        <f t="shared" si="15"/>
        <v>Oct</v>
      </c>
      <c r="P140" s="6" t="str">
        <f t="shared" si="16"/>
        <v>tier - 2</v>
      </c>
      <c r="Q140" s="6" t="str">
        <f t="shared" si="17"/>
        <v>tier - 2</v>
      </c>
      <c r="R140" s="6" t="str">
        <f t="shared" si="18"/>
        <v>R1013</v>
      </c>
      <c r="S140" s="12">
        <f t="shared" si="19"/>
        <v>36822</v>
      </c>
      <c r="T140" s="6">
        <f t="shared" si="20"/>
        <v>22</v>
      </c>
    </row>
    <row r="141" spans="1:20" ht="15" customHeight="1" x14ac:dyDescent="0.3">
      <c r="A141" t="s">
        <v>4406</v>
      </c>
      <c r="B141">
        <v>2000</v>
      </c>
      <c r="C141" t="s">
        <v>4725</v>
      </c>
      <c r="D141">
        <v>10</v>
      </c>
      <c r="E141">
        <v>0</v>
      </c>
      <c r="F141" s="11">
        <v>1674.63</v>
      </c>
      <c r="G141" t="s">
        <v>4720</v>
      </c>
      <c r="H141" t="s">
        <v>4720</v>
      </c>
      <c r="I141" t="s">
        <v>4722</v>
      </c>
      <c r="N141" s="6">
        <f t="shared" si="14"/>
        <v>2000</v>
      </c>
      <c r="O141" s="6" t="str">
        <f t="shared" si="15"/>
        <v>Jun</v>
      </c>
      <c r="P141" s="6" t="str">
        <f t="shared" si="16"/>
        <v>tier - 2</v>
      </c>
      <c r="Q141" s="6" t="str">
        <f t="shared" si="17"/>
        <v>tier - 2</v>
      </c>
      <c r="R141" s="6" t="str">
        <f t="shared" si="18"/>
        <v>R1013</v>
      </c>
      <c r="S141" s="12">
        <f t="shared" si="19"/>
        <v>36687</v>
      </c>
      <c r="T141" s="6">
        <f t="shared" si="20"/>
        <v>22</v>
      </c>
    </row>
    <row r="142" spans="1:20" ht="15" customHeight="1" x14ac:dyDescent="0.3">
      <c r="A142" t="s">
        <v>4404</v>
      </c>
      <c r="B142">
        <v>2000</v>
      </c>
      <c r="C142" t="s">
        <v>4731</v>
      </c>
      <c r="D142">
        <v>21</v>
      </c>
      <c r="E142">
        <v>0</v>
      </c>
      <c r="F142" s="11">
        <v>1682.6</v>
      </c>
      <c r="G142" t="s">
        <v>4720</v>
      </c>
      <c r="H142" t="s">
        <v>4720</v>
      </c>
      <c r="I142" t="s">
        <v>4732</v>
      </c>
      <c r="N142" s="6">
        <f t="shared" si="14"/>
        <v>2000</v>
      </c>
      <c r="O142" s="6" t="str">
        <f t="shared" si="15"/>
        <v>Oct</v>
      </c>
      <c r="P142" s="6" t="str">
        <f t="shared" si="16"/>
        <v>tier - 2</v>
      </c>
      <c r="Q142" s="6" t="str">
        <f t="shared" si="17"/>
        <v>tier - 2</v>
      </c>
      <c r="R142" s="6" t="str">
        <f t="shared" si="18"/>
        <v>R1011</v>
      </c>
      <c r="S142" s="12">
        <f t="shared" si="19"/>
        <v>36820</v>
      </c>
      <c r="T142" s="6">
        <f t="shared" si="20"/>
        <v>22</v>
      </c>
    </row>
    <row r="143" spans="1:20" ht="15" customHeight="1" x14ac:dyDescent="0.3">
      <c r="A143" t="s">
        <v>4402</v>
      </c>
      <c r="B143">
        <v>2004</v>
      </c>
      <c r="C143" t="s">
        <v>4724</v>
      </c>
      <c r="D143">
        <v>17</v>
      </c>
      <c r="E143">
        <v>0</v>
      </c>
      <c r="F143" s="11">
        <v>1694.8</v>
      </c>
      <c r="G143" t="s">
        <v>4720</v>
      </c>
      <c r="H143" t="s">
        <v>4720</v>
      </c>
      <c r="I143" t="s">
        <v>4733</v>
      </c>
      <c r="N143" s="6">
        <f t="shared" si="14"/>
        <v>2004</v>
      </c>
      <c r="O143" s="6" t="str">
        <f t="shared" si="15"/>
        <v>Nov</v>
      </c>
      <c r="P143" s="6" t="str">
        <f t="shared" si="16"/>
        <v>tier - 2</v>
      </c>
      <c r="Q143" s="6" t="str">
        <f t="shared" si="17"/>
        <v>tier - 2</v>
      </c>
      <c r="R143" s="6" t="str">
        <f t="shared" si="18"/>
        <v>R1015</v>
      </c>
      <c r="S143" s="12">
        <f t="shared" si="19"/>
        <v>38308</v>
      </c>
      <c r="T143" s="6">
        <f t="shared" si="20"/>
        <v>18</v>
      </c>
    </row>
    <row r="144" spans="1:20" ht="15" customHeight="1" x14ac:dyDescent="0.3">
      <c r="A144" t="s">
        <v>4400</v>
      </c>
      <c r="B144">
        <v>2004</v>
      </c>
      <c r="C144" t="s">
        <v>4729</v>
      </c>
      <c r="D144">
        <v>10</v>
      </c>
      <c r="E144">
        <v>0</v>
      </c>
      <c r="F144" s="11">
        <v>1702.46</v>
      </c>
      <c r="G144" t="s">
        <v>4720</v>
      </c>
      <c r="H144" t="s">
        <v>4721</v>
      </c>
      <c r="I144" t="s">
        <v>4734</v>
      </c>
      <c r="N144" s="6">
        <f t="shared" si="14"/>
        <v>2004</v>
      </c>
      <c r="O144" s="6" t="str">
        <f t="shared" si="15"/>
        <v>Dec</v>
      </c>
      <c r="P144" s="6" t="str">
        <f t="shared" si="16"/>
        <v>tier - 2</v>
      </c>
      <c r="Q144" s="6" t="str">
        <f t="shared" si="17"/>
        <v>tier - 3</v>
      </c>
      <c r="R144" s="6" t="str">
        <f t="shared" si="18"/>
        <v>R1019</v>
      </c>
      <c r="S144" s="12">
        <f t="shared" si="19"/>
        <v>38331</v>
      </c>
      <c r="T144" s="6">
        <f t="shared" si="20"/>
        <v>18</v>
      </c>
    </row>
    <row r="145" spans="1:20" ht="15" customHeight="1" x14ac:dyDescent="0.3">
      <c r="A145" t="s">
        <v>4398</v>
      </c>
      <c r="B145">
        <v>2004</v>
      </c>
      <c r="C145" t="s">
        <v>4724</v>
      </c>
      <c r="D145">
        <v>7</v>
      </c>
      <c r="E145">
        <v>0</v>
      </c>
      <c r="F145" s="11">
        <v>1704.57</v>
      </c>
      <c r="G145" t="s">
        <v>4720</v>
      </c>
      <c r="H145" t="s">
        <v>4723</v>
      </c>
      <c r="I145" t="s">
        <v>4735</v>
      </c>
      <c r="N145" s="6">
        <f t="shared" si="14"/>
        <v>2004</v>
      </c>
      <c r="O145" s="6" t="str">
        <f t="shared" si="15"/>
        <v>Nov</v>
      </c>
      <c r="P145" s="6" t="str">
        <f t="shared" si="16"/>
        <v>tier - 2</v>
      </c>
      <c r="Q145" s="6" t="str">
        <f t="shared" si="17"/>
        <v>tier - 1</v>
      </c>
      <c r="R145" s="6" t="str">
        <f t="shared" si="18"/>
        <v>R1016</v>
      </c>
      <c r="S145" s="12">
        <f t="shared" si="19"/>
        <v>38298</v>
      </c>
      <c r="T145" s="6">
        <f t="shared" si="20"/>
        <v>18</v>
      </c>
    </row>
    <row r="146" spans="1:20" ht="15" customHeight="1" x14ac:dyDescent="0.3">
      <c r="A146" t="s">
        <v>4396</v>
      </c>
      <c r="B146">
        <v>2004</v>
      </c>
      <c r="C146" t="s">
        <v>4729</v>
      </c>
      <c r="D146">
        <v>14</v>
      </c>
      <c r="E146">
        <v>0</v>
      </c>
      <c r="F146" s="11">
        <v>1704.7</v>
      </c>
      <c r="G146" t="s">
        <v>4720</v>
      </c>
      <c r="H146" t="s">
        <v>4721</v>
      </c>
      <c r="I146" t="s">
        <v>4736</v>
      </c>
      <c r="N146" s="6">
        <f t="shared" si="14"/>
        <v>2004</v>
      </c>
      <c r="O146" s="6" t="str">
        <f t="shared" si="15"/>
        <v>Dec</v>
      </c>
      <c r="P146" s="6" t="str">
        <f t="shared" si="16"/>
        <v>tier - 2</v>
      </c>
      <c r="Q146" s="6" t="str">
        <f t="shared" si="17"/>
        <v>tier - 3</v>
      </c>
      <c r="R146" s="6" t="str">
        <f t="shared" si="18"/>
        <v>R1018</v>
      </c>
      <c r="S146" s="12">
        <f t="shared" si="19"/>
        <v>38335</v>
      </c>
      <c r="T146" s="6">
        <f t="shared" si="20"/>
        <v>18</v>
      </c>
    </row>
    <row r="147" spans="1:20" ht="15" customHeight="1" x14ac:dyDescent="0.3">
      <c r="A147" t="s">
        <v>4394</v>
      </c>
      <c r="B147">
        <v>2004</v>
      </c>
      <c r="C147" t="s">
        <v>4729</v>
      </c>
      <c r="D147">
        <v>6</v>
      </c>
      <c r="E147">
        <v>0</v>
      </c>
      <c r="F147" s="11">
        <v>1705.62</v>
      </c>
      <c r="G147" t="s">
        <v>4720</v>
      </c>
      <c r="H147" t="s">
        <v>4720</v>
      </c>
      <c r="I147" t="s">
        <v>4733</v>
      </c>
      <c r="N147" s="6">
        <f t="shared" si="14"/>
        <v>2004</v>
      </c>
      <c r="O147" s="6" t="str">
        <f t="shared" si="15"/>
        <v>Dec</v>
      </c>
      <c r="P147" s="6" t="str">
        <f t="shared" si="16"/>
        <v>tier - 2</v>
      </c>
      <c r="Q147" s="6" t="str">
        <f t="shared" si="17"/>
        <v>tier - 2</v>
      </c>
      <c r="R147" s="6" t="str">
        <f t="shared" si="18"/>
        <v>R1015</v>
      </c>
      <c r="S147" s="12">
        <f t="shared" si="19"/>
        <v>38327</v>
      </c>
      <c r="T147" s="6">
        <f t="shared" si="20"/>
        <v>18</v>
      </c>
    </row>
    <row r="148" spans="1:20" ht="15" customHeight="1" x14ac:dyDescent="0.3">
      <c r="A148" t="s">
        <v>4392</v>
      </c>
      <c r="B148">
        <v>2004</v>
      </c>
      <c r="C148" t="s">
        <v>4731</v>
      </c>
      <c r="D148">
        <v>17</v>
      </c>
      <c r="E148">
        <v>0</v>
      </c>
      <c r="F148" s="11">
        <v>1708</v>
      </c>
      <c r="G148" t="s">
        <v>4721</v>
      </c>
      <c r="H148" t="s">
        <v>4720</v>
      </c>
      <c r="I148" t="s">
        <v>4735</v>
      </c>
      <c r="N148" s="6">
        <f t="shared" si="14"/>
        <v>2004</v>
      </c>
      <c r="O148" s="6" t="str">
        <f t="shared" si="15"/>
        <v>Oct</v>
      </c>
      <c r="P148" s="6" t="str">
        <f t="shared" si="16"/>
        <v>tier - 3</v>
      </c>
      <c r="Q148" s="6" t="str">
        <f t="shared" si="17"/>
        <v>tier - 2</v>
      </c>
      <c r="R148" s="6" t="str">
        <f t="shared" si="18"/>
        <v>R1016</v>
      </c>
      <c r="S148" s="12">
        <f t="shared" si="19"/>
        <v>38277</v>
      </c>
      <c r="T148" s="6">
        <f t="shared" si="20"/>
        <v>18</v>
      </c>
    </row>
    <row r="149" spans="1:20" ht="15" customHeight="1" x14ac:dyDescent="0.3">
      <c r="A149" t="s">
        <v>4390</v>
      </c>
      <c r="B149">
        <v>2004</v>
      </c>
      <c r="C149" t="s">
        <v>4729</v>
      </c>
      <c r="D149">
        <v>12</v>
      </c>
      <c r="E149">
        <v>0</v>
      </c>
      <c r="F149" s="11">
        <v>1708.93</v>
      </c>
      <c r="G149" t="s">
        <v>4721</v>
      </c>
      <c r="H149" t="s">
        <v>4723</v>
      </c>
      <c r="I149" t="s">
        <v>4734</v>
      </c>
      <c r="N149" s="6">
        <f t="shared" si="14"/>
        <v>2004</v>
      </c>
      <c r="O149" s="6" t="str">
        <f t="shared" si="15"/>
        <v>Dec</v>
      </c>
      <c r="P149" s="6" t="str">
        <f t="shared" si="16"/>
        <v>tier - 3</v>
      </c>
      <c r="Q149" s="6" t="str">
        <f t="shared" si="17"/>
        <v>tier - 1</v>
      </c>
      <c r="R149" s="6" t="str">
        <f t="shared" si="18"/>
        <v>R1019</v>
      </c>
      <c r="S149" s="12">
        <f t="shared" si="19"/>
        <v>38333</v>
      </c>
      <c r="T149" s="6">
        <f t="shared" si="20"/>
        <v>18</v>
      </c>
    </row>
    <row r="150" spans="1:20" ht="15" customHeight="1" x14ac:dyDescent="0.3">
      <c r="A150" t="s">
        <v>4388</v>
      </c>
      <c r="B150">
        <v>2004</v>
      </c>
      <c r="C150" t="s">
        <v>4726</v>
      </c>
      <c r="D150">
        <v>19</v>
      </c>
      <c r="E150">
        <v>1</v>
      </c>
      <c r="F150" s="11">
        <v>1711.03</v>
      </c>
      <c r="G150" t="s">
        <v>4721</v>
      </c>
      <c r="H150" t="s">
        <v>4721</v>
      </c>
      <c r="I150" t="s">
        <v>4722</v>
      </c>
      <c r="N150" s="6">
        <f t="shared" si="14"/>
        <v>2004</v>
      </c>
      <c r="O150" s="6" t="str">
        <f t="shared" si="15"/>
        <v>Sep</v>
      </c>
      <c r="P150" s="6" t="str">
        <f t="shared" si="16"/>
        <v>tier - 3</v>
      </c>
      <c r="Q150" s="6" t="str">
        <f t="shared" si="17"/>
        <v>tier - 3</v>
      </c>
      <c r="R150" s="6" t="str">
        <f t="shared" si="18"/>
        <v>R1013</v>
      </c>
      <c r="S150" s="12">
        <f t="shared" si="19"/>
        <v>38249</v>
      </c>
      <c r="T150" s="6">
        <f t="shared" si="20"/>
        <v>18</v>
      </c>
    </row>
    <row r="151" spans="1:20" ht="15" customHeight="1" x14ac:dyDescent="0.3">
      <c r="A151" t="s">
        <v>4386</v>
      </c>
      <c r="B151">
        <v>2004</v>
      </c>
      <c r="C151" t="s">
        <v>4726</v>
      </c>
      <c r="D151">
        <v>21</v>
      </c>
      <c r="E151">
        <v>0</v>
      </c>
      <c r="F151" s="11">
        <v>1712.23</v>
      </c>
      <c r="G151" t="s">
        <v>4721</v>
      </c>
      <c r="H151" t="s">
        <v>4723</v>
      </c>
      <c r="I151" t="s">
        <v>4735</v>
      </c>
      <c r="N151" s="6">
        <f t="shared" si="14"/>
        <v>2004</v>
      </c>
      <c r="O151" s="6" t="str">
        <f t="shared" si="15"/>
        <v>Sep</v>
      </c>
      <c r="P151" s="6" t="str">
        <f t="shared" si="16"/>
        <v>tier - 3</v>
      </c>
      <c r="Q151" s="6" t="str">
        <f t="shared" si="17"/>
        <v>tier - 1</v>
      </c>
      <c r="R151" s="6" t="str">
        <f t="shared" si="18"/>
        <v>R1016</v>
      </c>
      <c r="S151" s="12">
        <f t="shared" si="19"/>
        <v>38251</v>
      </c>
      <c r="T151" s="6">
        <f t="shared" si="20"/>
        <v>18</v>
      </c>
    </row>
    <row r="152" spans="1:20" ht="15" customHeight="1" x14ac:dyDescent="0.3">
      <c r="A152" t="s">
        <v>4384</v>
      </c>
      <c r="B152">
        <v>2004</v>
      </c>
      <c r="C152" t="s">
        <v>4725</v>
      </c>
      <c r="D152">
        <v>10</v>
      </c>
      <c r="E152">
        <v>1</v>
      </c>
      <c r="F152" s="11">
        <v>1719.44</v>
      </c>
      <c r="G152" t="s">
        <v>4721</v>
      </c>
      <c r="H152" t="s">
        <v>4721</v>
      </c>
      <c r="I152" t="s">
        <v>4722</v>
      </c>
      <c r="N152" s="6">
        <f t="shared" si="14"/>
        <v>2004</v>
      </c>
      <c r="O152" s="6" t="str">
        <f t="shared" si="15"/>
        <v>Jun</v>
      </c>
      <c r="P152" s="6" t="str">
        <f t="shared" si="16"/>
        <v>tier - 3</v>
      </c>
      <c r="Q152" s="6" t="str">
        <f t="shared" si="17"/>
        <v>tier - 3</v>
      </c>
      <c r="R152" s="6" t="str">
        <f t="shared" si="18"/>
        <v>R1013</v>
      </c>
      <c r="S152" s="12">
        <f t="shared" si="19"/>
        <v>38148</v>
      </c>
      <c r="T152" s="6">
        <f t="shared" si="20"/>
        <v>18</v>
      </c>
    </row>
    <row r="153" spans="1:20" ht="15" customHeight="1" x14ac:dyDescent="0.3">
      <c r="A153" t="s">
        <v>4382</v>
      </c>
      <c r="B153">
        <v>2004</v>
      </c>
      <c r="C153" t="s">
        <v>4726</v>
      </c>
      <c r="D153">
        <v>11</v>
      </c>
      <c r="E153">
        <v>1</v>
      </c>
      <c r="F153" s="11">
        <v>1720.35</v>
      </c>
      <c r="G153" t="s">
        <v>4721</v>
      </c>
      <c r="H153" t="s">
        <v>4721</v>
      </c>
      <c r="I153" t="s">
        <v>4722</v>
      </c>
      <c r="N153" s="6">
        <f t="shared" si="14"/>
        <v>2004</v>
      </c>
      <c r="O153" s="6" t="str">
        <f t="shared" si="15"/>
        <v>Sep</v>
      </c>
      <c r="P153" s="6" t="str">
        <f t="shared" si="16"/>
        <v>tier - 3</v>
      </c>
      <c r="Q153" s="6" t="str">
        <f t="shared" si="17"/>
        <v>tier - 3</v>
      </c>
      <c r="R153" s="6" t="str">
        <f t="shared" si="18"/>
        <v>R1013</v>
      </c>
      <c r="S153" s="12">
        <f t="shared" si="19"/>
        <v>38241</v>
      </c>
      <c r="T153" s="6">
        <f t="shared" si="20"/>
        <v>18</v>
      </c>
    </row>
    <row r="154" spans="1:20" ht="15" customHeight="1" x14ac:dyDescent="0.3">
      <c r="A154" t="s">
        <v>4380</v>
      </c>
      <c r="B154">
        <v>2004</v>
      </c>
      <c r="C154" t="s">
        <v>4731</v>
      </c>
      <c r="D154">
        <v>21</v>
      </c>
      <c r="E154">
        <v>1</v>
      </c>
      <c r="F154" s="11">
        <v>1725.55</v>
      </c>
      <c r="G154" t="s">
        <v>4721</v>
      </c>
      <c r="H154" t="s">
        <v>4720</v>
      </c>
      <c r="I154" t="s">
        <v>4722</v>
      </c>
      <c r="N154" s="6">
        <f t="shared" si="14"/>
        <v>2004</v>
      </c>
      <c r="O154" s="6" t="str">
        <f t="shared" si="15"/>
        <v>Oct</v>
      </c>
      <c r="P154" s="6" t="str">
        <f t="shared" si="16"/>
        <v>tier - 3</v>
      </c>
      <c r="Q154" s="6" t="str">
        <f t="shared" si="17"/>
        <v>tier - 2</v>
      </c>
      <c r="R154" s="6" t="str">
        <f t="shared" si="18"/>
        <v>R1013</v>
      </c>
      <c r="S154" s="12">
        <f t="shared" si="19"/>
        <v>38281</v>
      </c>
      <c r="T154" s="6">
        <f t="shared" si="20"/>
        <v>18</v>
      </c>
    </row>
    <row r="155" spans="1:20" ht="15" customHeight="1" x14ac:dyDescent="0.3">
      <c r="A155" t="s">
        <v>4378</v>
      </c>
      <c r="B155">
        <v>2004</v>
      </c>
      <c r="C155" t="s">
        <v>4726</v>
      </c>
      <c r="D155">
        <v>9</v>
      </c>
      <c r="E155">
        <v>1</v>
      </c>
      <c r="F155" s="11">
        <v>1727.54</v>
      </c>
      <c r="G155" t="s">
        <v>4721</v>
      </c>
      <c r="H155" t="s">
        <v>4723</v>
      </c>
      <c r="I155" t="s">
        <v>4722</v>
      </c>
      <c r="N155" s="6">
        <f t="shared" si="14"/>
        <v>2004</v>
      </c>
      <c r="O155" s="6" t="str">
        <f t="shared" si="15"/>
        <v>Sep</v>
      </c>
      <c r="P155" s="6" t="str">
        <f t="shared" si="16"/>
        <v>tier - 3</v>
      </c>
      <c r="Q155" s="6" t="str">
        <f t="shared" si="17"/>
        <v>tier - 1</v>
      </c>
      <c r="R155" s="6" t="str">
        <f t="shared" si="18"/>
        <v>R1013</v>
      </c>
      <c r="S155" s="12">
        <f t="shared" si="19"/>
        <v>38239</v>
      </c>
      <c r="T155" s="6">
        <f t="shared" si="20"/>
        <v>18</v>
      </c>
    </row>
    <row r="156" spans="1:20" ht="15" customHeight="1" x14ac:dyDescent="0.3">
      <c r="A156" t="s">
        <v>4376</v>
      </c>
      <c r="B156">
        <v>2003</v>
      </c>
      <c r="C156" t="s">
        <v>4724</v>
      </c>
      <c r="D156">
        <v>21</v>
      </c>
      <c r="E156">
        <v>0</v>
      </c>
      <c r="F156" s="11">
        <v>1727.79</v>
      </c>
      <c r="G156" t="s">
        <v>4721</v>
      </c>
      <c r="H156" t="s">
        <v>4721</v>
      </c>
      <c r="I156" t="s">
        <v>4732</v>
      </c>
      <c r="N156" s="6">
        <f t="shared" si="14"/>
        <v>2003</v>
      </c>
      <c r="O156" s="6" t="str">
        <f t="shared" si="15"/>
        <v>Nov</v>
      </c>
      <c r="P156" s="6" t="str">
        <f t="shared" si="16"/>
        <v>tier - 3</v>
      </c>
      <c r="Q156" s="6" t="str">
        <f t="shared" si="17"/>
        <v>tier - 3</v>
      </c>
      <c r="R156" s="6" t="str">
        <f t="shared" si="18"/>
        <v>R1011</v>
      </c>
      <c r="S156" s="12">
        <f t="shared" si="19"/>
        <v>37946</v>
      </c>
      <c r="T156" s="6">
        <f t="shared" si="20"/>
        <v>19</v>
      </c>
    </row>
    <row r="157" spans="1:20" ht="15" customHeight="1" x14ac:dyDescent="0.3">
      <c r="A157" t="s">
        <v>4374</v>
      </c>
      <c r="B157">
        <v>2003</v>
      </c>
      <c r="C157" t="s">
        <v>4726</v>
      </c>
      <c r="D157">
        <v>1</v>
      </c>
      <c r="E157">
        <v>0</v>
      </c>
      <c r="F157" s="11">
        <v>1728.9</v>
      </c>
      <c r="G157" t="s">
        <v>4721</v>
      </c>
      <c r="H157" t="s">
        <v>4720</v>
      </c>
      <c r="I157" t="s">
        <v>4732</v>
      </c>
      <c r="N157" s="6">
        <f t="shared" si="14"/>
        <v>2003</v>
      </c>
      <c r="O157" s="6" t="str">
        <f t="shared" si="15"/>
        <v>Sep</v>
      </c>
      <c r="P157" s="6" t="str">
        <f t="shared" si="16"/>
        <v>tier - 3</v>
      </c>
      <c r="Q157" s="6" t="str">
        <f t="shared" si="17"/>
        <v>tier - 2</v>
      </c>
      <c r="R157" s="6" t="str">
        <f t="shared" si="18"/>
        <v>R1011</v>
      </c>
      <c r="S157" s="12">
        <f t="shared" si="19"/>
        <v>37865</v>
      </c>
      <c r="T157" s="6">
        <f t="shared" si="20"/>
        <v>19</v>
      </c>
    </row>
    <row r="158" spans="1:20" ht="15" customHeight="1" x14ac:dyDescent="0.3">
      <c r="A158" t="s">
        <v>4372</v>
      </c>
      <c r="B158">
        <v>2003</v>
      </c>
      <c r="C158" t="s">
        <v>4724</v>
      </c>
      <c r="D158">
        <v>9</v>
      </c>
      <c r="E158">
        <v>0</v>
      </c>
      <c r="F158" s="11">
        <v>1731.68</v>
      </c>
      <c r="G158" t="s">
        <v>4721</v>
      </c>
      <c r="H158" t="s">
        <v>4720</v>
      </c>
      <c r="I158" t="s">
        <v>4732</v>
      </c>
      <c r="N158" s="6">
        <f t="shared" si="14"/>
        <v>2003</v>
      </c>
      <c r="O158" s="6" t="str">
        <f t="shared" si="15"/>
        <v>Nov</v>
      </c>
      <c r="P158" s="6" t="str">
        <f t="shared" si="16"/>
        <v>tier - 3</v>
      </c>
      <c r="Q158" s="6" t="str">
        <f t="shared" si="17"/>
        <v>tier - 2</v>
      </c>
      <c r="R158" s="6" t="str">
        <f t="shared" si="18"/>
        <v>R1011</v>
      </c>
      <c r="S158" s="12">
        <f t="shared" si="19"/>
        <v>37934</v>
      </c>
      <c r="T158" s="6">
        <f t="shared" si="20"/>
        <v>19</v>
      </c>
    </row>
    <row r="159" spans="1:20" ht="15" customHeight="1" x14ac:dyDescent="0.3">
      <c r="A159" t="s">
        <v>4370</v>
      </c>
      <c r="B159">
        <v>2003</v>
      </c>
      <c r="C159" t="s">
        <v>4724</v>
      </c>
      <c r="D159">
        <v>14</v>
      </c>
      <c r="E159">
        <v>0</v>
      </c>
      <c r="F159" s="11">
        <v>1737.38</v>
      </c>
      <c r="G159" t="s">
        <v>4721</v>
      </c>
      <c r="H159" t="s">
        <v>4720</v>
      </c>
      <c r="I159" t="s">
        <v>4732</v>
      </c>
      <c r="N159" s="6">
        <f t="shared" si="14"/>
        <v>2003</v>
      </c>
      <c r="O159" s="6" t="str">
        <f t="shared" si="15"/>
        <v>Nov</v>
      </c>
      <c r="P159" s="6" t="str">
        <f t="shared" si="16"/>
        <v>tier - 3</v>
      </c>
      <c r="Q159" s="6" t="str">
        <f t="shared" si="17"/>
        <v>tier - 2</v>
      </c>
      <c r="R159" s="6" t="str">
        <f t="shared" si="18"/>
        <v>R1011</v>
      </c>
      <c r="S159" s="12">
        <f t="shared" si="19"/>
        <v>37939</v>
      </c>
      <c r="T159" s="6">
        <f t="shared" si="20"/>
        <v>19</v>
      </c>
    </row>
    <row r="160" spans="1:20" ht="15" customHeight="1" x14ac:dyDescent="0.3">
      <c r="A160" t="s">
        <v>4368</v>
      </c>
      <c r="B160">
        <v>2003</v>
      </c>
      <c r="C160" t="s">
        <v>4719</v>
      </c>
      <c r="D160">
        <v>25</v>
      </c>
      <c r="E160">
        <v>0</v>
      </c>
      <c r="F160" s="11">
        <v>1743.21</v>
      </c>
      <c r="G160" t="s">
        <v>4721</v>
      </c>
      <c r="H160" t="s">
        <v>4723</v>
      </c>
      <c r="I160" t="s">
        <v>4732</v>
      </c>
      <c r="N160" s="6">
        <f t="shared" si="14"/>
        <v>2003</v>
      </c>
      <c r="O160" s="6" t="str">
        <f t="shared" si="15"/>
        <v>Jul</v>
      </c>
      <c r="P160" s="6" t="str">
        <f t="shared" si="16"/>
        <v>tier - 3</v>
      </c>
      <c r="Q160" s="6" t="str">
        <f t="shared" si="17"/>
        <v>tier - 1</v>
      </c>
      <c r="R160" s="6" t="str">
        <f t="shared" si="18"/>
        <v>R1011</v>
      </c>
      <c r="S160" s="12">
        <f t="shared" si="19"/>
        <v>37827</v>
      </c>
      <c r="T160" s="6">
        <f t="shared" si="20"/>
        <v>19</v>
      </c>
    </row>
    <row r="161" spans="1:20" ht="15" customHeight="1" x14ac:dyDescent="0.3">
      <c r="A161" t="s">
        <v>4366</v>
      </c>
      <c r="B161">
        <v>2003</v>
      </c>
      <c r="C161" t="s">
        <v>4719</v>
      </c>
      <c r="D161">
        <v>28</v>
      </c>
      <c r="E161">
        <v>0</v>
      </c>
      <c r="F161" s="11">
        <v>1744.47</v>
      </c>
      <c r="G161" t="s">
        <v>4721</v>
      </c>
      <c r="H161" t="s">
        <v>4723</v>
      </c>
      <c r="I161" t="s">
        <v>4732</v>
      </c>
      <c r="N161" s="6">
        <f t="shared" si="14"/>
        <v>2003</v>
      </c>
      <c r="O161" s="6" t="str">
        <f t="shared" si="15"/>
        <v>Jul</v>
      </c>
      <c r="P161" s="6" t="str">
        <f t="shared" si="16"/>
        <v>tier - 3</v>
      </c>
      <c r="Q161" s="6" t="str">
        <f t="shared" si="17"/>
        <v>tier - 1</v>
      </c>
      <c r="R161" s="6" t="str">
        <f t="shared" si="18"/>
        <v>R1011</v>
      </c>
      <c r="S161" s="12">
        <f t="shared" si="19"/>
        <v>37830</v>
      </c>
      <c r="T161" s="6">
        <f t="shared" si="20"/>
        <v>19</v>
      </c>
    </row>
    <row r="162" spans="1:20" ht="15" customHeight="1" x14ac:dyDescent="0.3">
      <c r="A162" t="s">
        <v>4364</v>
      </c>
      <c r="B162">
        <v>2003</v>
      </c>
      <c r="C162" t="s">
        <v>4726</v>
      </c>
      <c r="D162">
        <v>26</v>
      </c>
      <c r="E162">
        <v>0</v>
      </c>
      <c r="F162" s="11">
        <v>1748.77</v>
      </c>
      <c r="G162" t="s">
        <v>4721</v>
      </c>
      <c r="H162" t="s">
        <v>4723</v>
      </c>
      <c r="I162" t="s">
        <v>4732</v>
      </c>
      <c r="N162" s="6">
        <f t="shared" si="14"/>
        <v>2003</v>
      </c>
      <c r="O162" s="6" t="str">
        <f t="shared" si="15"/>
        <v>Sep</v>
      </c>
      <c r="P162" s="6" t="str">
        <f t="shared" si="16"/>
        <v>tier - 3</v>
      </c>
      <c r="Q162" s="6" t="str">
        <f t="shared" si="17"/>
        <v>tier - 1</v>
      </c>
      <c r="R162" s="6" t="str">
        <f t="shared" si="18"/>
        <v>R1011</v>
      </c>
      <c r="S162" s="12">
        <f t="shared" si="19"/>
        <v>37890</v>
      </c>
      <c r="T162" s="6">
        <f t="shared" si="20"/>
        <v>19</v>
      </c>
    </row>
    <row r="163" spans="1:20" ht="15" customHeight="1" x14ac:dyDescent="0.3">
      <c r="A163" t="s">
        <v>4362</v>
      </c>
      <c r="B163">
        <v>1998</v>
      </c>
      <c r="C163" t="s">
        <v>4731</v>
      </c>
      <c r="D163">
        <v>7</v>
      </c>
      <c r="E163">
        <v>0</v>
      </c>
      <c r="F163" s="11">
        <v>1756.6</v>
      </c>
      <c r="G163" t="s">
        <v>4721</v>
      </c>
      <c r="H163" t="s">
        <v>4721</v>
      </c>
      <c r="I163" t="s">
        <v>4722</v>
      </c>
      <c r="N163" s="6">
        <f t="shared" si="14"/>
        <v>1998</v>
      </c>
      <c r="O163" s="6" t="str">
        <f t="shared" si="15"/>
        <v>Oct</v>
      </c>
      <c r="P163" s="6" t="str">
        <f t="shared" si="16"/>
        <v>tier - 3</v>
      </c>
      <c r="Q163" s="6" t="str">
        <f t="shared" si="17"/>
        <v>tier - 3</v>
      </c>
      <c r="R163" s="6" t="str">
        <f t="shared" si="18"/>
        <v>R1013</v>
      </c>
      <c r="S163" s="12">
        <f t="shared" si="19"/>
        <v>36075</v>
      </c>
      <c r="T163" s="6">
        <f t="shared" si="20"/>
        <v>24</v>
      </c>
    </row>
    <row r="164" spans="1:20" ht="15" customHeight="1" x14ac:dyDescent="0.3">
      <c r="A164" t="s">
        <v>4360</v>
      </c>
      <c r="B164">
        <v>2003</v>
      </c>
      <c r="C164" t="s">
        <v>4724</v>
      </c>
      <c r="D164">
        <v>19</v>
      </c>
      <c r="E164">
        <v>0</v>
      </c>
      <c r="F164" s="11">
        <v>1759.34</v>
      </c>
      <c r="G164" t="s">
        <v>4721</v>
      </c>
      <c r="H164" t="s">
        <v>4723</v>
      </c>
      <c r="I164" t="s">
        <v>4732</v>
      </c>
      <c r="N164" s="6">
        <f t="shared" si="14"/>
        <v>2003</v>
      </c>
      <c r="O164" s="6" t="str">
        <f t="shared" si="15"/>
        <v>Nov</v>
      </c>
      <c r="P164" s="6" t="str">
        <f t="shared" si="16"/>
        <v>tier - 3</v>
      </c>
      <c r="Q164" s="6" t="str">
        <f t="shared" si="17"/>
        <v>tier - 1</v>
      </c>
      <c r="R164" s="6" t="str">
        <f t="shared" si="18"/>
        <v>R1011</v>
      </c>
      <c r="S164" s="12">
        <f t="shared" si="19"/>
        <v>37944</v>
      </c>
      <c r="T164" s="6">
        <f t="shared" si="20"/>
        <v>19</v>
      </c>
    </row>
    <row r="165" spans="1:20" ht="15" customHeight="1" x14ac:dyDescent="0.3">
      <c r="A165" t="s">
        <v>4358</v>
      </c>
      <c r="B165">
        <v>2002</v>
      </c>
      <c r="C165" t="s">
        <v>4729</v>
      </c>
      <c r="D165">
        <v>13</v>
      </c>
      <c r="E165">
        <v>0</v>
      </c>
      <c r="F165" s="11">
        <v>1769.53</v>
      </c>
      <c r="G165" t="s">
        <v>4721</v>
      </c>
      <c r="H165" t="s">
        <v>4721</v>
      </c>
      <c r="I165" t="s">
        <v>4728</v>
      </c>
      <c r="N165" s="6">
        <f t="shared" si="14"/>
        <v>2002</v>
      </c>
      <c r="O165" s="6" t="str">
        <f t="shared" si="15"/>
        <v>Dec</v>
      </c>
      <c r="P165" s="6" t="str">
        <f t="shared" si="16"/>
        <v>tier - 3</v>
      </c>
      <c r="Q165" s="6" t="str">
        <f t="shared" si="17"/>
        <v>tier - 3</v>
      </c>
      <c r="R165" s="6" t="str">
        <f t="shared" si="18"/>
        <v>R1012</v>
      </c>
      <c r="S165" s="12">
        <f t="shared" si="19"/>
        <v>37603</v>
      </c>
      <c r="T165" s="6">
        <f t="shared" si="20"/>
        <v>20</v>
      </c>
    </row>
    <row r="166" spans="1:20" ht="15" customHeight="1" x14ac:dyDescent="0.3">
      <c r="A166" t="s">
        <v>4356</v>
      </c>
      <c r="B166">
        <v>1999</v>
      </c>
      <c r="C166" t="s">
        <v>4726</v>
      </c>
      <c r="D166">
        <v>25</v>
      </c>
      <c r="E166">
        <v>0</v>
      </c>
      <c r="F166" s="11">
        <v>1815.88</v>
      </c>
      <c r="G166" t="s">
        <v>4721</v>
      </c>
      <c r="H166" t="s">
        <v>4721</v>
      </c>
      <c r="I166" t="s">
        <v>4722</v>
      </c>
      <c r="N166" s="6">
        <f t="shared" si="14"/>
        <v>1999</v>
      </c>
      <c r="O166" s="6" t="str">
        <f t="shared" si="15"/>
        <v>Sep</v>
      </c>
      <c r="P166" s="6" t="str">
        <f t="shared" si="16"/>
        <v>tier - 3</v>
      </c>
      <c r="Q166" s="6" t="str">
        <f t="shared" si="17"/>
        <v>tier - 3</v>
      </c>
      <c r="R166" s="6" t="str">
        <f t="shared" si="18"/>
        <v>R1013</v>
      </c>
      <c r="S166" s="12">
        <f t="shared" si="19"/>
        <v>36428</v>
      </c>
      <c r="T166" s="6">
        <f t="shared" si="20"/>
        <v>23</v>
      </c>
    </row>
    <row r="167" spans="1:20" ht="15" customHeight="1" x14ac:dyDescent="0.3">
      <c r="A167" t="s">
        <v>4354</v>
      </c>
      <c r="B167">
        <v>2004</v>
      </c>
      <c r="C167" t="s">
        <v>4730</v>
      </c>
      <c r="D167">
        <v>19</v>
      </c>
      <c r="E167">
        <v>0</v>
      </c>
      <c r="F167" s="11">
        <v>1822.54</v>
      </c>
      <c r="G167" t="s">
        <v>4721</v>
      </c>
      <c r="H167" t="s">
        <v>4723</v>
      </c>
      <c r="I167" t="s">
        <v>4728</v>
      </c>
      <c r="N167" s="6">
        <f t="shared" si="14"/>
        <v>2004</v>
      </c>
      <c r="O167" s="6" t="str">
        <f t="shared" si="15"/>
        <v>Aug</v>
      </c>
      <c r="P167" s="6" t="str">
        <f t="shared" si="16"/>
        <v>tier - 3</v>
      </c>
      <c r="Q167" s="6" t="str">
        <f t="shared" si="17"/>
        <v>tier - 1</v>
      </c>
      <c r="R167" s="6" t="str">
        <f t="shared" si="18"/>
        <v>R1012</v>
      </c>
      <c r="S167" s="12">
        <f t="shared" si="19"/>
        <v>38218</v>
      </c>
      <c r="T167" s="6">
        <f t="shared" si="20"/>
        <v>18</v>
      </c>
    </row>
    <row r="168" spans="1:20" ht="15" customHeight="1" x14ac:dyDescent="0.3">
      <c r="A168" t="s">
        <v>4352</v>
      </c>
      <c r="B168">
        <v>1999</v>
      </c>
      <c r="C168" t="s">
        <v>4724</v>
      </c>
      <c r="D168">
        <v>17</v>
      </c>
      <c r="E168">
        <v>0</v>
      </c>
      <c r="F168" s="11">
        <v>1824.29</v>
      </c>
      <c r="G168" t="s">
        <v>4721</v>
      </c>
      <c r="H168" t="s">
        <v>4721</v>
      </c>
      <c r="I168" t="s">
        <v>4722</v>
      </c>
      <c r="N168" s="6">
        <f t="shared" si="14"/>
        <v>1999</v>
      </c>
      <c r="O168" s="6" t="str">
        <f t="shared" si="15"/>
        <v>Nov</v>
      </c>
      <c r="P168" s="6" t="str">
        <f t="shared" si="16"/>
        <v>tier - 3</v>
      </c>
      <c r="Q168" s="6" t="str">
        <f t="shared" si="17"/>
        <v>tier - 3</v>
      </c>
      <c r="R168" s="6" t="str">
        <f t="shared" si="18"/>
        <v>R1013</v>
      </c>
      <c r="S168" s="12">
        <f t="shared" si="19"/>
        <v>36481</v>
      </c>
      <c r="T168" s="6">
        <f t="shared" si="20"/>
        <v>23</v>
      </c>
    </row>
    <row r="169" spans="1:20" ht="15" customHeight="1" x14ac:dyDescent="0.3">
      <c r="A169" t="s">
        <v>4350</v>
      </c>
      <c r="B169">
        <v>1999</v>
      </c>
      <c r="C169" t="s">
        <v>4731</v>
      </c>
      <c r="D169">
        <v>1</v>
      </c>
      <c r="E169">
        <v>0</v>
      </c>
      <c r="F169" s="11">
        <v>1826.84</v>
      </c>
      <c r="G169" t="s">
        <v>4721</v>
      </c>
      <c r="H169" t="s">
        <v>4720</v>
      </c>
      <c r="I169" t="s">
        <v>4732</v>
      </c>
      <c r="N169" s="6">
        <f t="shared" si="14"/>
        <v>1999</v>
      </c>
      <c r="O169" s="6" t="str">
        <f t="shared" si="15"/>
        <v>Oct</v>
      </c>
      <c r="P169" s="6" t="str">
        <f t="shared" si="16"/>
        <v>tier - 3</v>
      </c>
      <c r="Q169" s="6" t="str">
        <f t="shared" si="17"/>
        <v>tier - 2</v>
      </c>
      <c r="R169" s="6" t="str">
        <f t="shared" si="18"/>
        <v>R1011</v>
      </c>
      <c r="S169" s="12">
        <f t="shared" si="19"/>
        <v>36434</v>
      </c>
      <c r="T169" s="6">
        <f t="shared" si="20"/>
        <v>23</v>
      </c>
    </row>
    <row r="170" spans="1:20" ht="15" customHeight="1" x14ac:dyDescent="0.3">
      <c r="A170" t="s">
        <v>4348</v>
      </c>
      <c r="B170">
        <v>2003</v>
      </c>
      <c r="C170" t="s">
        <v>4730</v>
      </c>
      <c r="D170">
        <v>11</v>
      </c>
      <c r="E170">
        <v>1</v>
      </c>
      <c r="F170" s="11">
        <v>1832.09</v>
      </c>
      <c r="G170" t="s">
        <v>4721</v>
      </c>
      <c r="H170" t="s">
        <v>4721</v>
      </c>
      <c r="I170" t="s">
        <v>4732</v>
      </c>
      <c r="N170" s="6">
        <f t="shared" si="14"/>
        <v>2003</v>
      </c>
      <c r="O170" s="6" t="str">
        <f t="shared" si="15"/>
        <v>Aug</v>
      </c>
      <c r="P170" s="6" t="str">
        <f t="shared" si="16"/>
        <v>tier - 3</v>
      </c>
      <c r="Q170" s="6" t="str">
        <f t="shared" si="17"/>
        <v>tier - 3</v>
      </c>
      <c r="R170" s="6" t="str">
        <f t="shared" si="18"/>
        <v>R1011</v>
      </c>
      <c r="S170" s="12">
        <f t="shared" si="19"/>
        <v>37844</v>
      </c>
      <c r="T170" s="6">
        <f t="shared" si="20"/>
        <v>19</v>
      </c>
    </row>
    <row r="171" spans="1:20" ht="15" customHeight="1" x14ac:dyDescent="0.3">
      <c r="A171" t="s">
        <v>4346</v>
      </c>
      <c r="B171">
        <v>2003</v>
      </c>
      <c r="C171" t="s">
        <v>4730</v>
      </c>
      <c r="D171">
        <v>4</v>
      </c>
      <c r="E171">
        <v>1</v>
      </c>
      <c r="F171" s="11">
        <v>1837.24</v>
      </c>
      <c r="G171" t="s">
        <v>4721</v>
      </c>
      <c r="H171" t="s">
        <v>4720</v>
      </c>
      <c r="I171" t="s">
        <v>4732</v>
      </c>
      <c r="N171" s="6">
        <f t="shared" si="14"/>
        <v>2003</v>
      </c>
      <c r="O171" s="6" t="str">
        <f t="shared" si="15"/>
        <v>Aug</v>
      </c>
      <c r="P171" s="6" t="str">
        <f t="shared" si="16"/>
        <v>tier - 3</v>
      </c>
      <c r="Q171" s="6" t="str">
        <f t="shared" si="17"/>
        <v>tier - 2</v>
      </c>
      <c r="R171" s="6" t="str">
        <f t="shared" si="18"/>
        <v>R1011</v>
      </c>
      <c r="S171" s="12">
        <f t="shared" si="19"/>
        <v>37837</v>
      </c>
      <c r="T171" s="6">
        <f t="shared" si="20"/>
        <v>19</v>
      </c>
    </row>
    <row r="172" spans="1:20" ht="15" customHeight="1" x14ac:dyDescent="0.3">
      <c r="A172" t="s">
        <v>4344</v>
      </c>
      <c r="B172">
        <v>1999</v>
      </c>
      <c r="C172" t="s">
        <v>4729</v>
      </c>
      <c r="D172">
        <v>12</v>
      </c>
      <c r="E172">
        <v>0</v>
      </c>
      <c r="F172" s="11">
        <v>1837.28</v>
      </c>
      <c r="G172" t="s">
        <v>4721</v>
      </c>
      <c r="H172" t="s">
        <v>4720</v>
      </c>
      <c r="I172" t="s">
        <v>4722</v>
      </c>
      <c r="N172" s="6">
        <f t="shared" si="14"/>
        <v>1999</v>
      </c>
      <c r="O172" s="6" t="str">
        <f t="shared" si="15"/>
        <v>Dec</v>
      </c>
      <c r="P172" s="6" t="str">
        <f t="shared" si="16"/>
        <v>tier - 3</v>
      </c>
      <c r="Q172" s="6" t="str">
        <f t="shared" si="17"/>
        <v>tier - 2</v>
      </c>
      <c r="R172" s="6" t="str">
        <f t="shared" si="18"/>
        <v>R1013</v>
      </c>
      <c r="S172" s="12">
        <f t="shared" si="19"/>
        <v>36506</v>
      </c>
      <c r="T172" s="6">
        <f t="shared" si="20"/>
        <v>23</v>
      </c>
    </row>
    <row r="173" spans="1:20" ht="15" customHeight="1" x14ac:dyDescent="0.3">
      <c r="A173" t="s">
        <v>4342</v>
      </c>
      <c r="B173">
        <v>2003</v>
      </c>
      <c r="C173" t="s">
        <v>4719</v>
      </c>
      <c r="D173">
        <v>20</v>
      </c>
      <c r="E173">
        <v>1</v>
      </c>
      <c r="F173" s="11">
        <v>1842.52</v>
      </c>
      <c r="G173" t="s">
        <v>4721</v>
      </c>
      <c r="H173" t="s">
        <v>4720</v>
      </c>
      <c r="I173" t="s">
        <v>4732</v>
      </c>
      <c r="N173" s="6">
        <f t="shared" si="14"/>
        <v>2003</v>
      </c>
      <c r="O173" s="6" t="str">
        <f t="shared" si="15"/>
        <v>Jul</v>
      </c>
      <c r="P173" s="6" t="str">
        <f t="shared" si="16"/>
        <v>tier - 3</v>
      </c>
      <c r="Q173" s="6" t="str">
        <f t="shared" si="17"/>
        <v>tier - 2</v>
      </c>
      <c r="R173" s="6" t="str">
        <f t="shared" si="18"/>
        <v>R1011</v>
      </c>
      <c r="S173" s="12">
        <f t="shared" si="19"/>
        <v>37822</v>
      </c>
      <c r="T173" s="6">
        <f t="shared" si="20"/>
        <v>19</v>
      </c>
    </row>
    <row r="174" spans="1:20" ht="15" customHeight="1" x14ac:dyDescent="0.3">
      <c r="A174" t="s">
        <v>4340</v>
      </c>
      <c r="B174">
        <v>1994</v>
      </c>
      <c r="C174" t="s">
        <v>4729</v>
      </c>
      <c r="D174">
        <v>6</v>
      </c>
      <c r="E174">
        <v>0</v>
      </c>
      <c r="F174" s="11">
        <v>1850.55</v>
      </c>
      <c r="G174" t="s">
        <v>4721</v>
      </c>
      <c r="H174" t="s">
        <v>4720</v>
      </c>
      <c r="I174" t="s">
        <v>4728</v>
      </c>
      <c r="N174" s="6">
        <f t="shared" si="14"/>
        <v>1994</v>
      </c>
      <c r="O174" s="6" t="str">
        <f t="shared" si="15"/>
        <v>Dec</v>
      </c>
      <c r="P174" s="6" t="str">
        <f t="shared" si="16"/>
        <v>tier - 3</v>
      </c>
      <c r="Q174" s="6" t="str">
        <f t="shared" si="17"/>
        <v>tier - 2</v>
      </c>
      <c r="R174" s="6" t="str">
        <f t="shared" si="18"/>
        <v>R1012</v>
      </c>
      <c r="S174" s="12">
        <f t="shared" si="19"/>
        <v>34674</v>
      </c>
      <c r="T174" s="6">
        <f t="shared" si="20"/>
        <v>28</v>
      </c>
    </row>
    <row r="175" spans="1:20" ht="15" customHeight="1" x14ac:dyDescent="0.3">
      <c r="A175" t="s">
        <v>4338</v>
      </c>
      <c r="B175">
        <v>2004</v>
      </c>
      <c r="C175" t="s">
        <v>4729</v>
      </c>
      <c r="D175">
        <v>27</v>
      </c>
      <c r="E175">
        <v>0</v>
      </c>
      <c r="F175" s="11">
        <v>1863.45</v>
      </c>
      <c r="G175" t="s">
        <v>4721</v>
      </c>
      <c r="H175" t="s">
        <v>4723</v>
      </c>
      <c r="I175" t="s">
        <v>4737</v>
      </c>
      <c r="N175" s="6">
        <f t="shared" si="14"/>
        <v>2004</v>
      </c>
      <c r="O175" s="6" t="str">
        <f t="shared" si="15"/>
        <v>Dec</v>
      </c>
      <c r="P175" s="6" t="str">
        <f t="shared" si="16"/>
        <v>tier - 3</v>
      </c>
      <c r="Q175" s="6" t="str">
        <f t="shared" si="17"/>
        <v>tier - 1</v>
      </c>
      <c r="R175" s="6" t="str">
        <f t="shared" si="18"/>
        <v>R1025</v>
      </c>
      <c r="S175" s="12">
        <f t="shared" si="19"/>
        <v>38348</v>
      </c>
      <c r="T175" s="6">
        <f t="shared" si="20"/>
        <v>18</v>
      </c>
    </row>
    <row r="176" spans="1:20" ht="15" customHeight="1" x14ac:dyDescent="0.3">
      <c r="A176" t="s">
        <v>4336</v>
      </c>
      <c r="B176">
        <v>1996</v>
      </c>
      <c r="C176" t="s">
        <v>4719</v>
      </c>
      <c r="D176">
        <v>2</v>
      </c>
      <c r="E176">
        <v>0</v>
      </c>
      <c r="F176" s="11">
        <v>1865.98</v>
      </c>
      <c r="G176" t="s">
        <v>4721</v>
      </c>
      <c r="H176" t="s">
        <v>4721</v>
      </c>
      <c r="I176" t="s">
        <v>4728</v>
      </c>
      <c r="N176" s="6">
        <f t="shared" si="14"/>
        <v>1996</v>
      </c>
      <c r="O176" s="6" t="str">
        <f t="shared" si="15"/>
        <v>Jul</v>
      </c>
      <c r="P176" s="6" t="str">
        <f t="shared" si="16"/>
        <v>tier - 3</v>
      </c>
      <c r="Q176" s="6" t="str">
        <f t="shared" si="17"/>
        <v>tier - 3</v>
      </c>
      <c r="R176" s="6" t="str">
        <f t="shared" si="18"/>
        <v>R1012</v>
      </c>
      <c r="S176" s="12">
        <f t="shared" si="19"/>
        <v>35248</v>
      </c>
      <c r="T176" s="6">
        <f t="shared" si="20"/>
        <v>26</v>
      </c>
    </row>
    <row r="177" spans="1:20" ht="15" customHeight="1" x14ac:dyDescent="0.3">
      <c r="A177" t="s">
        <v>4334</v>
      </c>
      <c r="B177">
        <v>2002</v>
      </c>
      <c r="C177" t="s">
        <v>4726</v>
      </c>
      <c r="D177">
        <v>22</v>
      </c>
      <c r="E177">
        <v>0</v>
      </c>
      <c r="F177" s="11">
        <v>1875.34</v>
      </c>
      <c r="G177" t="s">
        <v>4721</v>
      </c>
      <c r="H177" t="s">
        <v>4720</v>
      </c>
      <c r="I177" t="s">
        <v>4732</v>
      </c>
      <c r="N177" s="6">
        <f t="shared" si="14"/>
        <v>2002</v>
      </c>
      <c r="O177" s="6" t="str">
        <f t="shared" si="15"/>
        <v>Sep</v>
      </c>
      <c r="P177" s="6" t="str">
        <f t="shared" si="16"/>
        <v>tier - 3</v>
      </c>
      <c r="Q177" s="6" t="str">
        <f t="shared" si="17"/>
        <v>tier - 2</v>
      </c>
      <c r="R177" s="6" t="str">
        <f t="shared" si="18"/>
        <v>R1011</v>
      </c>
      <c r="S177" s="12">
        <f t="shared" si="19"/>
        <v>37521</v>
      </c>
      <c r="T177" s="6">
        <f t="shared" si="20"/>
        <v>20</v>
      </c>
    </row>
    <row r="178" spans="1:20" ht="15" customHeight="1" x14ac:dyDescent="0.3">
      <c r="A178" t="s">
        <v>4332</v>
      </c>
      <c r="B178">
        <v>2002</v>
      </c>
      <c r="C178" t="s">
        <v>4731</v>
      </c>
      <c r="D178">
        <v>29</v>
      </c>
      <c r="E178">
        <v>0</v>
      </c>
      <c r="F178" s="11">
        <v>1877.93</v>
      </c>
      <c r="G178" t="s">
        <v>4721</v>
      </c>
      <c r="H178" t="s">
        <v>4723</v>
      </c>
      <c r="I178" t="s">
        <v>4722</v>
      </c>
      <c r="N178" s="6">
        <f t="shared" si="14"/>
        <v>2002</v>
      </c>
      <c r="O178" s="6" t="str">
        <f t="shared" si="15"/>
        <v>Oct</v>
      </c>
      <c r="P178" s="6" t="str">
        <f t="shared" si="16"/>
        <v>tier - 3</v>
      </c>
      <c r="Q178" s="6" t="str">
        <f t="shared" si="17"/>
        <v>tier - 1</v>
      </c>
      <c r="R178" s="6" t="str">
        <f t="shared" si="18"/>
        <v>R1013</v>
      </c>
      <c r="S178" s="12">
        <f t="shared" si="19"/>
        <v>37558</v>
      </c>
      <c r="T178" s="6">
        <f t="shared" si="20"/>
        <v>20</v>
      </c>
    </row>
    <row r="179" spans="1:20" ht="15" customHeight="1" x14ac:dyDescent="0.3">
      <c r="A179" t="s">
        <v>4330</v>
      </c>
      <c r="B179">
        <v>2002</v>
      </c>
      <c r="C179" t="s">
        <v>4730</v>
      </c>
      <c r="D179">
        <v>29</v>
      </c>
      <c r="E179">
        <v>0</v>
      </c>
      <c r="F179" s="11">
        <v>1880.07</v>
      </c>
      <c r="G179" t="s">
        <v>4721</v>
      </c>
      <c r="H179" t="s">
        <v>4720</v>
      </c>
      <c r="I179" t="s">
        <v>4722</v>
      </c>
      <c r="N179" s="6">
        <f t="shared" si="14"/>
        <v>2002</v>
      </c>
      <c r="O179" s="6" t="str">
        <f t="shared" si="15"/>
        <v>Aug</v>
      </c>
      <c r="P179" s="6" t="str">
        <f t="shared" si="16"/>
        <v>tier - 3</v>
      </c>
      <c r="Q179" s="6" t="str">
        <f t="shared" si="17"/>
        <v>tier - 2</v>
      </c>
      <c r="R179" s="6" t="str">
        <f t="shared" si="18"/>
        <v>R1013</v>
      </c>
      <c r="S179" s="12">
        <f t="shared" si="19"/>
        <v>37497</v>
      </c>
      <c r="T179" s="6">
        <f t="shared" si="20"/>
        <v>20</v>
      </c>
    </row>
    <row r="180" spans="1:20" ht="15" customHeight="1" x14ac:dyDescent="0.3">
      <c r="A180" t="s">
        <v>4328</v>
      </c>
      <c r="B180">
        <v>2002</v>
      </c>
      <c r="C180" t="s">
        <v>4730</v>
      </c>
      <c r="D180">
        <v>21</v>
      </c>
      <c r="E180">
        <v>0</v>
      </c>
      <c r="F180" s="11">
        <v>1880.49</v>
      </c>
      <c r="G180" t="s">
        <v>4721</v>
      </c>
      <c r="H180" t="s">
        <v>4723</v>
      </c>
      <c r="I180" t="s">
        <v>4732</v>
      </c>
      <c r="N180" s="6">
        <f t="shared" si="14"/>
        <v>2002</v>
      </c>
      <c r="O180" s="6" t="str">
        <f t="shared" si="15"/>
        <v>Aug</v>
      </c>
      <c r="P180" s="6" t="str">
        <f t="shared" si="16"/>
        <v>tier - 3</v>
      </c>
      <c r="Q180" s="6" t="str">
        <f t="shared" si="17"/>
        <v>tier - 1</v>
      </c>
      <c r="R180" s="6" t="str">
        <f t="shared" si="18"/>
        <v>R1011</v>
      </c>
      <c r="S180" s="12">
        <f t="shared" si="19"/>
        <v>37489</v>
      </c>
      <c r="T180" s="6">
        <f t="shared" si="20"/>
        <v>20</v>
      </c>
    </row>
    <row r="181" spans="1:20" ht="15" customHeight="1" x14ac:dyDescent="0.3">
      <c r="A181" t="s">
        <v>4326</v>
      </c>
      <c r="B181">
        <v>2001</v>
      </c>
      <c r="C181" t="s">
        <v>4730</v>
      </c>
      <c r="D181">
        <v>10</v>
      </c>
      <c r="E181">
        <v>0</v>
      </c>
      <c r="F181" s="11">
        <v>1906.36</v>
      </c>
      <c r="G181" t="s">
        <v>4721</v>
      </c>
      <c r="H181" t="s">
        <v>4723</v>
      </c>
      <c r="I181" t="s">
        <v>4728</v>
      </c>
      <c r="N181" s="6">
        <f t="shared" si="14"/>
        <v>2001</v>
      </c>
      <c r="O181" s="6" t="str">
        <f t="shared" si="15"/>
        <v>Aug</v>
      </c>
      <c r="P181" s="6" t="str">
        <f t="shared" si="16"/>
        <v>tier - 3</v>
      </c>
      <c r="Q181" s="6" t="str">
        <f t="shared" si="17"/>
        <v>tier - 1</v>
      </c>
      <c r="R181" s="6" t="str">
        <f t="shared" si="18"/>
        <v>R1012</v>
      </c>
      <c r="S181" s="12">
        <f t="shared" si="19"/>
        <v>37113</v>
      </c>
      <c r="T181" s="6">
        <f t="shared" si="20"/>
        <v>21</v>
      </c>
    </row>
    <row r="182" spans="1:20" ht="15" customHeight="1" x14ac:dyDescent="0.3">
      <c r="A182" t="s">
        <v>4324</v>
      </c>
      <c r="B182">
        <v>1994</v>
      </c>
      <c r="C182" t="s">
        <v>4731</v>
      </c>
      <c r="D182">
        <v>6</v>
      </c>
      <c r="E182">
        <v>0</v>
      </c>
      <c r="F182" s="11">
        <v>1908.9</v>
      </c>
      <c r="G182" t="s">
        <v>4721</v>
      </c>
      <c r="H182" t="s">
        <v>4721</v>
      </c>
      <c r="I182" t="s">
        <v>4722</v>
      </c>
      <c r="N182" s="6">
        <f t="shared" si="14"/>
        <v>1994</v>
      </c>
      <c r="O182" s="6" t="str">
        <f t="shared" si="15"/>
        <v>Oct</v>
      </c>
      <c r="P182" s="6" t="str">
        <f t="shared" si="16"/>
        <v>tier - 3</v>
      </c>
      <c r="Q182" s="6" t="str">
        <f t="shared" si="17"/>
        <v>tier - 3</v>
      </c>
      <c r="R182" s="6" t="str">
        <f t="shared" si="18"/>
        <v>R1013</v>
      </c>
      <c r="S182" s="12">
        <f t="shared" si="19"/>
        <v>34613</v>
      </c>
      <c r="T182" s="6">
        <f t="shared" si="20"/>
        <v>28</v>
      </c>
    </row>
    <row r="183" spans="1:20" ht="15" customHeight="1" x14ac:dyDescent="0.3">
      <c r="A183" t="s">
        <v>4322</v>
      </c>
      <c r="B183">
        <v>2001</v>
      </c>
      <c r="C183" t="s">
        <v>4730</v>
      </c>
      <c r="D183">
        <v>3</v>
      </c>
      <c r="E183">
        <v>0</v>
      </c>
      <c r="F183" s="11">
        <v>1909.53</v>
      </c>
      <c r="G183" t="s">
        <v>4721</v>
      </c>
      <c r="H183" t="s">
        <v>4721</v>
      </c>
      <c r="I183" t="s">
        <v>4728</v>
      </c>
      <c r="N183" s="6">
        <f t="shared" si="14"/>
        <v>2001</v>
      </c>
      <c r="O183" s="6" t="str">
        <f t="shared" si="15"/>
        <v>Aug</v>
      </c>
      <c r="P183" s="6" t="str">
        <f t="shared" si="16"/>
        <v>tier - 3</v>
      </c>
      <c r="Q183" s="6" t="str">
        <f t="shared" si="17"/>
        <v>tier - 3</v>
      </c>
      <c r="R183" s="6" t="str">
        <f t="shared" si="18"/>
        <v>R1012</v>
      </c>
      <c r="S183" s="12">
        <f t="shared" si="19"/>
        <v>37106</v>
      </c>
      <c r="T183" s="6">
        <f t="shared" si="20"/>
        <v>21</v>
      </c>
    </row>
    <row r="184" spans="1:20" ht="15" customHeight="1" x14ac:dyDescent="0.3">
      <c r="A184" t="s">
        <v>4320</v>
      </c>
      <c r="B184">
        <v>2001</v>
      </c>
      <c r="C184" t="s">
        <v>4729</v>
      </c>
      <c r="D184">
        <v>9</v>
      </c>
      <c r="E184">
        <v>0</v>
      </c>
      <c r="F184" s="11">
        <v>1917.32</v>
      </c>
      <c r="G184" t="s">
        <v>4721</v>
      </c>
      <c r="H184" t="s">
        <v>4720</v>
      </c>
      <c r="I184" t="s">
        <v>4728</v>
      </c>
      <c r="N184" s="6">
        <f t="shared" si="14"/>
        <v>2001</v>
      </c>
      <c r="O184" s="6" t="str">
        <f t="shared" si="15"/>
        <v>Dec</v>
      </c>
      <c r="P184" s="6" t="str">
        <f t="shared" si="16"/>
        <v>tier - 3</v>
      </c>
      <c r="Q184" s="6" t="str">
        <f t="shared" si="17"/>
        <v>tier - 2</v>
      </c>
      <c r="R184" s="6" t="str">
        <f t="shared" si="18"/>
        <v>R1012</v>
      </c>
      <c r="S184" s="12">
        <f t="shared" si="19"/>
        <v>37234</v>
      </c>
      <c r="T184" s="6">
        <f t="shared" si="20"/>
        <v>21</v>
      </c>
    </row>
    <row r="185" spans="1:20" ht="15" customHeight="1" x14ac:dyDescent="0.3">
      <c r="A185" t="s">
        <v>4318</v>
      </c>
      <c r="B185">
        <v>2002</v>
      </c>
      <c r="C185" t="s">
        <v>4726</v>
      </c>
      <c r="D185">
        <v>7</v>
      </c>
      <c r="E185">
        <v>1</v>
      </c>
      <c r="F185" s="11">
        <v>1964.78</v>
      </c>
      <c r="G185" t="s">
        <v>4721</v>
      </c>
      <c r="H185" t="s">
        <v>4723</v>
      </c>
      <c r="I185" t="s">
        <v>4732</v>
      </c>
      <c r="N185" s="6">
        <f t="shared" si="14"/>
        <v>2002</v>
      </c>
      <c r="O185" s="6" t="str">
        <f t="shared" si="15"/>
        <v>Sep</v>
      </c>
      <c r="P185" s="6" t="str">
        <f t="shared" si="16"/>
        <v>tier - 3</v>
      </c>
      <c r="Q185" s="6" t="str">
        <f t="shared" si="17"/>
        <v>tier - 1</v>
      </c>
      <c r="R185" s="6" t="str">
        <f t="shared" si="18"/>
        <v>R1011</v>
      </c>
      <c r="S185" s="12">
        <f t="shared" si="19"/>
        <v>37506</v>
      </c>
      <c r="T185" s="6">
        <f t="shared" si="20"/>
        <v>20</v>
      </c>
    </row>
    <row r="186" spans="1:20" ht="15" customHeight="1" x14ac:dyDescent="0.3">
      <c r="A186" t="s">
        <v>4316</v>
      </c>
      <c r="B186">
        <v>2002</v>
      </c>
      <c r="C186" t="s">
        <v>4719</v>
      </c>
      <c r="D186">
        <v>29</v>
      </c>
      <c r="E186">
        <v>0</v>
      </c>
      <c r="F186" s="11">
        <v>1967.02</v>
      </c>
      <c r="G186" t="s">
        <v>4721</v>
      </c>
      <c r="H186" t="s">
        <v>4720</v>
      </c>
      <c r="I186" t="s">
        <v>4735</v>
      </c>
      <c r="N186" s="6">
        <f t="shared" si="14"/>
        <v>2002</v>
      </c>
      <c r="O186" s="6" t="str">
        <f t="shared" si="15"/>
        <v>Jul</v>
      </c>
      <c r="P186" s="6" t="str">
        <f t="shared" si="16"/>
        <v>tier - 3</v>
      </c>
      <c r="Q186" s="6" t="str">
        <f t="shared" si="17"/>
        <v>tier - 2</v>
      </c>
      <c r="R186" s="6" t="str">
        <f t="shared" si="18"/>
        <v>R1016</v>
      </c>
      <c r="S186" s="12">
        <f t="shared" si="19"/>
        <v>37466</v>
      </c>
      <c r="T186" s="6">
        <f t="shared" si="20"/>
        <v>20</v>
      </c>
    </row>
    <row r="187" spans="1:20" ht="15" customHeight="1" x14ac:dyDescent="0.3">
      <c r="A187" t="s">
        <v>4314</v>
      </c>
      <c r="B187">
        <v>1998</v>
      </c>
      <c r="C187" t="s">
        <v>4726</v>
      </c>
      <c r="D187">
        <v>28</v>
      </c>
      <c r="E187">
        <v>0</v>
      </c>
      <c r="F187" s="11">
        <v>1969.61</v>
      </c>
      <c r="G187" t="s">
        <v>4721</v>
      </c>
      <c r="H187" t="s">
        <v>4721</v>
      </c>
      <c r="I187" t="s">
        <v>4732</v>
      </c>
      <c r="N187" s="6">
        <f t="shared" si="14"/>
        <v>1998</v>
      </c>
      <c r="O187" s="6" t="str">
        <f t="shared" si="15"/>
        <v>Sep</v>
      </c>
      <c r="P187" s="6" t="str">
        <f t="shared" si="16"/>
        <v>tier - 3</v>
      </c>
      <c r="Q187" s="6" t="str">
        <f t="shared" si="17"/>
        <v>tier - 3</v>
      </c>
      <c r="R187" s="6" t="str">
        <f t="shared" si="18"/>
        <v>R1011</v>
      </c>
      <c r="S187" s="12">
        <f t="shared" si="19"/>
        <v>36066</v>
      </c>
      <c r="T187" s="6">
        <f t="shared" si="20"/>
        <v>24</v>
      </c>
    </row>
    <row r="188" spans="1:20" ht="15" customHeight="1" x14ac:dyDescent="0.3">
      <c r="A188" t="s">
        <v>4312</v>
      </c>
      <c r="B188">
        <v>1998</v>
      </c>
      <c r="C188" t="s">
        <v>4731</v>
      </c>
      <c r="D188">
        <v>5</v>
      </c>
      <c r="E188">
        <v>0</v>
      </c>
      <c r="F188" s="11">
        <v>1972.95</v>
      </c>
      <c r="G188" t="s">
        <v>4721</v>
      </c>
      <c r="H188" t="s">
        <v>4723</v>
      </c>
      <c r="I188" t="s">
        <v>4732</v>
      </c>
      <c r="N188" s="6">
        <f t="shared" si="14"/>
        <v>1998</v>
      </c>
      <c r="O188" s="6" t="str">
        <f t="shared" si="15"/>
        <v>Oct</v>
      </c>
      <c r="P188" s="6" t="str">
        <f t="shared" si="16"/>
        <v>tier - 3</v>
      </c>
      <c r="Q188" s="6" t="str">
        <f t="shared" si="17"/>
        <v>tier - 1</v>
      </c>
      <c r="R188" s="6" t="str">
        <f t="shared" si="18"/>
        <v>R1011</v>
      </c>
      <c r="S188" s="12">
        <f t="shared" si="19"/>
        <v>36073</v>
      </c>
      <c r="T188" s="6">
        <f t="shared" si="20"/>
        <v>24</v>
      </c>
    </row>
    <row r="189" spans="1:20" ht="15" customHeight="1" x14ac:dyDescent="0.3">
      <c r="A189" t="s">
        <v>4310</v>
      </c>
      <c r="B189">
        <v>1998</v>
      </c>
      <c r="C189" t="s">
        <v>4726</v>
      </c>
      <c r="D189">
        <v>29</v>
      </c>
      <c r="E189">
        <v>0</v>
      </c>
      <c r="F189" s="11">
        <v>1977.82</v>
      </c>
      <c r="G189" t="s">
        <v>4721</v>
      </c>
      <c r="H189" t="s">
        <v>4723</v>
      </c>
      <c r="I189" t="s">
        <v>4732</v>
      </c>
      <c r="N189" s="6">
        <f t="shared" si="14"/>
        <v>1998</v>
      </c>
      <c r="O189" s="6" t="str">
        <f t="shared" si="15"/>
        <v>Sep</v>
      </c>
      <c r="P189" s="6" t="str">
        <f t="shared" si="16"/>
        <v>tier - 3</v>
      </c>
      <c r="Q189" s="6" t="str">
        <f t="shared" si="17"/>
        <v>tier - 1</v>
      </c>
      <c r="R189" s="6" t="str">
        <f t="shared" si="18"/>
        <v>R1011</v>
      </c>
      <c r="S189" s="12">
        <f t="shared" si="19"/>
        <v>36067</v>
      </c>
      <c r="T189" s="6">
        <f t="shared" si="20"/>
        <v>24</v>
      </c>
    </row>
    <row r="190" spans="1:20" ht="15" customHeight="1" x14ac:dyDescent="0.3">
      <c r="A190" t="s">
        <v>4308</v>
      </c>
      <c r="B190">
        <v>2002</v>
      </c>
      <c r="C190" t="s">
        <v>4719</v>
      </c>
      <c r="D190">
        <v>16</v>
      </c>
      <c r="E190">
        <v>1</v>
      </c>
      <c r="F190" s="11">
        <v>1980.07</v>
      </c>
      <c r="G190" t="s">
        <v>4721</v>
      </c>
      <c r="H190" t="s">
        <v>4721</v>
      </c>
      <c r="I190" t="s">
        <v>4732</v>
      </c>
      <c r="N190" s="6">
        <f t="shared" si="14"/>
        <v>2002</v>
      </c>
      <c r="O190" s="6" t="str">
        <f t="shared" si="15"/>
        <v>Jul</v>
      </c>
      <c r="P190" s="6" t="str">
        <f t="shared" si="16"/>
        <v>tier - 3</v>
      </c>
      <c r="Q190" s="6" t="str">
        <f t="shared" si="17"/>
        <v>tier - 3</v>
      </c>
      <c r="R190" s="6" t="str">
        <f t="shared" si="18"/>
        <v>R1011</v>
      </c>
      <c r="S190" s="12">
        <f t="shared" si="19"/>
        <v>37453</v>
      </c>
      <c r="T190" s="6">
        <f t="shared" si="20"/>
        <v>20</v>
      </c>
    </row>
    <row r="191" spans="1:20" ht="15" customHeight="1" x14ac:dyDescent="0.3">
      <c r="A191" t="s">
        <v>4306</v>
      </c>
      <c r="B191">
        <v>1998</v>
      </c>
      <c r="C191" t="s">
        <v>4729</v>
      </c>
      <c r="D191">
        <v>29</v>
      </c>
      <c r="E191">
        <v>0</v>
      </c>
      <c r="F191" s="11">
        <v>1981.58</v>
      </c>
      <c r="G191" t="s">
        <v>4721</v>
      </c>
      <c r="H191" t="s">
        <v>4723</v>
      </c>
      <c r="I191" t="s">
        <v>4722</v>
      </c>
      <c r="N191" s="6">
        <f t="shared" si="14"/>
        <v>1998</v>
      </c>
      <c r="O191" s="6" t="str">
        <f t="shared" si="15"/>
        <v>Dec</v>
      </c>
      <c r="P191" s="6" t="str">
        <f t="shared" si="16"/>
        <v>tier - 3</v>
      </c>
      <c r="Q191" s="6" t="str">
        <f t="shared" si="17"/>
        <v>tier - 1</v>
      </c>
      <c r="R191" s="6" t="str">
        <f t="shared" si="18"/>
        <v>R1013</v>
      </c>
      <c r="S191" s="12">
        <f t="shared" si="19"/>
        <v>36158</v>
      </c>
      <c r="T191" s="6">
        <f t="shared" si="20"/>
        <v>24</v>
      </c>
    </row>
    <row r="192" spans="1:20" ht="15" customHeight="1" x14ac:dyDescent="0.3">
      <c r="A192" t="s">
        <v>4304</v>
      </c>
      <c r="B192">
        <v>2002</v>
      </c>
      <c r="C192" t="s">
        <v>4726</v>
      </c>
      <c r="D192">
        <v>29</v>
      </c>
      <c r="E192">
        <v>0</v>
      </c>
      <c r="F192" s="11">
        <v>1984.45</v>
      </c>
      <c r="G192" t="s">
        <v>4721</v>
      </c>
      <c r="H192" t="s">
        <v>4721</v>
      </c>
      <c r="I192" t="s">
        <v>4735</v>
      </c>
      <c r="N192" s="6">
        <f t="shared" si="14"/>
        <v>2002</v>
      </c>
      <c r="O192" s="6" t="str">
        <f t="shared" si="15"/>
        <v>Sep</v>
      </c>
      <c r="P192" s="6" t="str">
        <f t="shared" si="16"/>
        <v>tier - 3</v>
      </c>
      <c r="Q192" s="6" t="str">
        <f t="shared" si="17"/>
        <v>tier - 3</v>
      </c>
      <c r="R192" s="6" t="str">
        <f t="shared" si="18"/>
        <v>R1016</v>
      </c>
      <c r="S192" s="12">
        <f t="shared" si="19"/>
        <v>37528</v>
      </c>
      <c r="T192" s="6">
        <f t="shared" si="20"/>
        <v>20</v>
      </c>
    </row>
    <row r="193" spans="1:20" ht="15" customHeight="1" x14ac:dyDescent="0.3">
      <c r="A193" t="s">
        <v>4302</v>
      </c>
      <c r="B193">
        <v>1998</v>
      </c>
      <c r="C193" t="s">
        <v>4726</v>
      </c>
      <c r="D193">
        <v>14</v>
      </c>
      <c r="E193">
        <v>0</v>
      </c>
      <c r="F193" s="11">
        <v>1986.93</v>
      </c>
      <c r="G193" t="s">
        <v>4721</v>
      </c>
      <c r="H193" t="s">
        <v>4720</v>
      </c>
      <c r="I193" t="s">
        <v>4722</v>
      </c>
      <c r="N193" s="6">
        <f t="shared" si="14"/>
        <v>1998</v>
      </c>
      <c r="O193" s="6" t="str">
        <f t="shared" si="15"/>
        <v>Sep</v>
      </c>
      <c r="P193" s="6" t="str">
        <f t="shared" si="16"/>
        <v>tier - 3</v>
      </c>
      <c r="Q193" s="6" t="str">
        <f t="shared" si="17"/>
        <v>tier - 2</v>
      </c>
      <c r="R193" s="6" t="str">
        <f t="shared" si="18"/>
        <v>R1013</v>
      </c>
      <c r="S193" s="12">
        <f t="shared" si="19"/>
        <v>36052</v>
      </c>
      <c r="T193" s="6">
        <f t="shared" si="20"/>
        <v>24</v>
      </c>
    </row>
    <row r="194" spans="1:20" ht="15" customHeight="1" x14ac:dyDescent="0.3">
      <c r="A194" t="s">
        <v>4300</v>
      </c>
      <c r="B194">
        <v>2001</v>
      </c>
      <c r="C194" t="s">
        <v>4730</v>
      </c>
      <c r="D194">
        <v>14</v>
      </c>
      <c r="E194">
        <v>0</v>
      </c>
      <c r="F194" s="11">
        <v>2007.95</v>
      </c>
      <c r="G194" t="s">
        <v>4721</v>
      </c>
      <c r="H194" t="s">
        <v>4720</v>
      </c>
      <c r="I194" t="s">
        <v>4732</v>
      </c>
      <c r="N194" s="6">
        <f t="shared" ref="N194:N257" si="21">IF(B194="?",ROUND(AVERAGE($B$2:$B$2344),0),B194)</f>
        <v>2001</v>
      </c>
      <c r="O194" s="6" t="str">
        <f t="shared" ref="O194:O257" si="22">IF(C194="?","Sep",C194)</f>
        <v>Aug</v>
      </c>
      <c r="P194" s="6" t="str">
        <f t="shared" ref="P194:P257" si="23">IF(G194="?",$K$5,G194)</f>
        <v>tier - 3</v>
      </c>
      <c r="Q194" s="6" t="str">
        <f t="shared" ref="Q194:Q257" si="24">IF(H194="?",$M$5,H194)</f>
        <v>tier - 2</v>
      </c>
      <c r="R194" s="6" t="str">
        <f t="shared" ref="R194:R257" si="25">IF(I194="?","Unknown",I194)</f>
        <v>R1011</v>
      </c>
      <c r="S194" s="12">
        <f t="shared" ref="S194:S257" si="26">IFERROR(DATE(N194,MONTH(DATEVALUE(O194&amp;"-1")),D194),"")</f>
        <v>37117</v>
      </c>
      <c r="T194" s="6">
        <f t="shared" ref="T194:T257" si="27">IFERROR(DATEDIF(S194,DATE(2023,6,8),"y"),"")</f>
        <v>21</v>
      </c>
    </row>
    <row r="195" spans="1:20" ht="15" customHeight="1" x14ac:dyDescent="0.3">
      <c r="A195" t="s">
        <v>4298</v>
      </c>
      <c r="B195">
        <v>2001</v>
      </c>
      <c r="C195" t="s">
        <v>4719</v>
      </c>
      <c r="D195">
        <v>1</v>
      </c>
      <c r="E195">
        <v>0</v>
      </c>
      <c r="F195" s="11">
        <v>2020.18</v>
      </c>
      <c r="G195" t="s">
        <v>4721</v>
      </c>
      <c r="H195" t="s">
        <v>4723</v>
      </c>
      <c r="I195" t="s">
        <v>4732</v>
      </c>
      <c r="N195" s="6">
        <f t="shared" si="21"/>
        <v>2001</v>
      </c>
      <c r="O195" s="6" t="str">
        <f t="shared" si="22"/>
        <v>Jul</v>
      </c>
      <c r="P195" s="6" t="str">
        <f t="shared" si="23"/>
        <v>tier - 3</v>
      </c>
      <c r="Q195" s="6" t="str">
        <f t="shared" si="24"/>
        <v>tier - 1</v>
      </c>
      <c r="R195" s="6" t="str">
        <f t="shared" si="25"/>
        <v>R1011</v>
      </c>
      <c r="S195" s="12">
        <f t="shared" si="26"/>
        <v>37073</v>
      </c>
      <c r="T195" s="6">
        <f t="shared" si="27"/>
        <v>21</v>
      </c>
    </row>
    <row r="196" spans="1:20" ht="15" customHeight="1" x14ac:dyDescent="0.3">
      <c r="A196" t="s">
        <v>4296</v>
      </c>
      <c r="B196">
        <v>2001</v>
      </c>
      <c r="C196" t="s">
        <v>4726</v>
      </c>
      <c r="D196">
        <v>6</v>
      </c>
      <c r="E196">
        <v>0</v>
      </c>
      <c r="F196" s="11">
        <v>2020.55</v>
      </c>
      <c r="G196" t="s">
        <v>4721</v>
      </c>
      <c r="H196" t="s">
        <v>4720</v>
      </c>
      <c r="I196" t="s">
        <v>4722</v>
      </c>
      <c r="N196" s="6">
        <f t="shared" si="21"/>
        <v>2001</v>
      </c>
      <c r="O196" s="6" t="str">
        <f t="shared" si="22"/>
        <v>Sep</v>
      </c>
      <c r="P196" s="6" t="str">
        <f t="shared" si="23"/>
        <v>tier - 3</v>
      </c>
      <c r="Q196" s="6" t="str">
        <f t="shared" si="24"/>
        <v>tier - 2</v>
      </c>
      <c r="R196" s="6" t="str">
        <f t="shared" si="25"/>
        <v>R1013</v>
      </c>
      <c r="S196" s="12">
        <f t="shared" si="26"/>
        <v>37140</v>
      </c>
      <c r="T196" s="6">
        <f t="shared" si="27"/>
        <v>21</v>
      </c>
    </row>
    <row r="197" spans="1:20" ht="15" customHeight="1" x14ac:dyDescent="0.3">
      <c r="A197" t="s">
        <v>4294</v>
      </c>
      <c r="B197">
        <v>2001</v>
      </c>
      <c r="C197" t="s">
        <v>4730</v>
      </c>
      <c r="D197">
        <v>4</v>
      </c>
      <c r="E197">
        <v>0</v>
      </c>
      <c r="F197" s="11">
        <v>2026.97</v>
      </c>
      <c r="G197" t="s">
        <v>4721</v>
      </c>
      <c r="H197" t="s">
        <v>4720</v>
      </c>
      <c r="I197" t="s">
        <v>4722</v>
      </c>
      <c r="N197" s="6">
        <f t="shared" si="21"/>
        <v>2001</v>
      </c>
      <c r="O197" s="6" t="str">
        <f t="shared" si="22"/>
        <v>Aug</v>
      </c>
      <c r="P197" s="6" t="str">
        <f t="shared" si="23"/>
        <v>tier - 3</v>
      </c>
      <c r="Q197" s="6" t="str">
        <f t="shared" si="24"/>
        <v>tier - 2</v>
      </c>
      <c r="R197" s="6" t="str">
        <f t="shared" si="25"/>
        <v>R1013</v>
      </c>
      <c r="S197" s="12">
        <f t="shared" si="26"/>
        <v>37107</v>
      </c>
      <c r="T197" s="6">
        <f t="shared" si="27"/>
        <v>21</v>
      </c>
    </row>
    <row r="198" spans="1:20" ht="15" customHeight="1" x14ac:dyDescent="0.3">
      <c r="A198" t="s">
        <v>4292</v>
      </c>
      <c r="B198">
        <v>2000</v>
      </c>
      <c r="C198" t="s">
        <v>4726</v>
      </c>
      <c r="D198">
        <v>2</v>
      </c>
      <c r="E198">
        <v>0</v>
      </c>
      <c r="F198" s="11">
        <v>2045.69</v>
      </c>
      <c r="G198" t="s">
        <v>4721</v>
      </c>
      <c r="H198" t="s">
        <v>4721</v>
      </c>
      <c r="I198" t="s">
        <v>4728</v>
      </c>
      <c r="N198" s="6">
        <f t="shared" si="21"/>
        <v>2000</v>
      </c>
      <c r="O198" s="6" t="str">
        <f t="shared" si="22"/>
        <v>Sep</v>
      </c>
      <c r="P198" s="6" t="str">
        <f t="shared" si="23"/>
        <v>tier - 3</v>
      </c>
      <c r="Q198" s="6" t="str">
        <f t="shared" si="24"/>
        <v>tier - 3</v>
      </c>
      <c r="R198" s="6" t="str">
        <f t="shared" si="25"/>
        <v>R1012</v>
      </c>
      <c r="S198" s="12">
        <f t="shared" si="26"/>
        <v>36771</v>
      </c>
      <c r="T198" s="6">
        <f t="shared" si="27"/>
        <v>22</v>
      </c>
    </row>
    <row r="199" spans="1:20" ht="15" customHeight="1" x14ac:dyDescent="0.3">
      <c r="A199" t="s">
        <v>4290</v>
      </c>
      <c r="B199">
        <v>2000</v>
      </c>
      <c r="C199" t="s">
        <v>4719</v>
      </c>
      <c r="D199">
        <v>26</v>
      </c>
      <c r="E199">
        <v>0</v>
      </c>
      <c r="F199" s="11">
        <v>2055.3200000000002</v>
      </c>
      <c r="G199" t="s">
        <v>4721</v>
      </c>
      <c r="H199" t="s">
        <v>4721</v>
      </c>
      <c r="I199" t="s">
        <v>4728</v>
      </c>
      <c r="N199" s="6">
        <f t="shared" si="21"/>
        <v>2000</v>
      </c>
      <c r="O199" s="6" t="str">
        <f t="shared" si="22"/>
        <v>Jul</v>
      </c>
      <c r="P199" s="6" t="str">
        <f t="shared" si="23"/>
        <v>tier - 3</v>
      </c>
      <c r="Q199" s="6" t="str">
        <f t="shared" si="24"/>
        <v>tier - 3</v>
      </c>
      <c r="R199" s="6" t="str">
        <f t="shared" si="25"/>
        <v>R1012</v>
      </c>
      <c r="S199" s="12">
        <f t="shared" si="26"/>
        <v>36733</v>
      </c>
      <c r="T199" s="6">
        <f t="shared" si="27"/>
        <v>22</v>
      </c>
    </row>
    <row r="200" spans="1:20" ht="15" customHeight="1" x14ac:dyDescent="0.3">
      <c r="A200" t="s">
        <v>4288</v>
      </c>
      <c r="B200">
        <v>2004</v>
      </c>
      <c r="C200" t="s">
        <v>4725</v>
      </c>
      <c r="D200">
        <v>12</v>
      </c>
      <c r="E200">
        <v>0</v>
      </c>
      <c r="F200" s="11">
        <v>2094.1</v>
      </c>
      <c r="G200" t="s">
        <v>4721</v>
      </c>
      <c r="H200" t="s">
        <v>4720</v>
      </c>
      <c r="I200" t="s">
        <v>4737</v>
      </c>
      <c r="N200" s="6">
        <f t="shared" si="21"/>
        <v>2004</v>
      </c>
      <c r="O200" s="6" t="str">
        <f t="shared" si="22"/>
        <v>Jun</v>
      </c>
      <c r="P200" s="6" t="str">
        <f t="shared" si="23"/>
        <v>tier - 3</v>
      </c>
      <c r="Q200" s="6" t="str">
        <f t="shared" si="24"/>
        <v>tier - 2</v>
      </c>
      <c r="R200" s="6" t="str">
        <f t="shared" si="25"/>
        <v>R1025</v>
      </c>
      <c r="S200" s="12">
        <f t="shared" si="26"/>
        <v>38150</v>
      </c>
      <c r="T200" s="6">
        <f t="shared" si="27"/>
        <v>18</v>
      </c>
    </row>
    <row r="201" spans="1:20" ht="15" customHeight="1" x14ac:dyDescent="0.3">
      <c r="A201" t="s">
        <v>4286</v>
      </c>
      <c r="B201">
        <v>2001</v>
      </c>
      <c r="C201" t="s">
        <v>4730</v>
      </c>
      <c r="D201">
        <v>14</v>
      </c>
      <c r="E201">
        <v>0</v>
      </c>
      <c r="F201" s="11">
        <v>2102.2600000000002</v>
      </c>
      <c r="G201" t="s">
        <v>4721</v>
      </c>
      <c r="H201" t="s">
        <v>4720</v>
      </c>
      <c r="I201" t="s">
        <v>4734</v>
      </c>
      <c r="N201" s="6">
        <f t="shared" si="21"/>
        <v>2001</v>
      </c>
      <c r="O201" s="6" t="str">
        <f t="shared" si="22"/>
        <v>Aug</v>
      </c>
      <c r="P201" s="6" t="str">
        <f t="shared" si="23"/>
        <v>tier - 3</v>
      </c>
      <c r="Q201" s="6" t="str">
        <f t="shared" si="24"/>
        <v>tier - 2</v>
      </c>
      <c r="R201" s="6" t="str">
        <f t="shared" si="25"/>
        <v>R1019</v>
      </c>
      <c r="S201" s="12">
        <f t="shared" si="26"/>
        <v>37117</v>
      </c>
      <c r="T201" s="6">
        <f t="shared" si="27"/>
        <v>21</v>
      </c>
    </row>
    <row r="202" spans="1:20" ht="15" customHeight="1" x14ac:dyDescent="0.3">
      <c r="A202" t="s">
        <v>4284</v>
      </c>
      <c r="B202">
        <v>2001</v>
      </c>
      <c r="C202" t="s">
        <v>4725</v>
      </c>
      <c r="D202">
        <v>22</v>
      </c>
      <c r="E202">
        <v>1</v>
      </c>
      <c r="F202" s="11">
        <v>2103.08</v>
      </c>
      <c r="G202" t="s">
        <v>4721</v>
      </c>
      <c r="H202" t="s">
        <v>4720</v>
      </c>
      <c r="I202" t="s">
        <v>4732</v>
      </c>
      <c r="N202" s="6">
        <f t="shared" si="21"/>
        <v>2001</v>
      </c>
      <c r="O202" s="6" t="str">
        <f t="shared" si="22"/>
        <v>Jun</v>
      </c>
      <c r="P202" s="6" t="str">
        <f t="shared" si="23"/>
        <v>tier - 3</v>
      </c>
      <c r="Q202" s="6" t="str">
        <f t="shared" si="24"/>
        <v>tier - 2</v>
      </c>
      <c r="R202" s="6" t="str">
        <f t="shared" si="25"/>
        <v>R1011</v>
      </c>
      <c r="S202" s="12">
        <f t="shared" si="26"/>
        <v>37064</v>
      </c>
      <c r="T202" s="6">
        <f t="shared" si="27"/>
        <v>21</v>
      </c>
    </row>
    <row r="203" spans="1:20" ht="15" customHeight="1" x14ac:dyDescent="0.3">
      <c r="A203" t="s">
        <v>4282</v>
      </c>
      <c r="B203">
        <v>2001</v>
      </c>
      <c r="C203" t="s">
        <v>4724</v>
      </c>
      <c r="D203">
        <v>28</v>
      </c>
      <c r="E203">
        <v>0</v>
      </c>
      <c r="F203" s="11">
        <v>2104.11</v>
      </c>
      <c r="G203" t="s">
        <v>4720</v>
      </c>
      <c r="H203" t="s">
        <v>4723</v>
      </c>
      <c r="I203" t="s">
        <v>4735</v>
      </c>
      <c r="N203" s="6">
        <f t="shared" si="21"/>
        <v>2001</v>
      </c>
      <c r="O203" s="6" t="str">
        <f t="shared" si="22"/>
        <v>Nov</v>
      </c>
      <c r="P203" s="6" t="str">
        <f t="shared" si="23"/>
        <v>tier - 2</v>
      </c>
      <c r="Q203" s="6" t="str">
        <f t="shared" si="24"/>
        <v>tier - 1</v>
      </c>
      <c r="R203" s="6" t="str">
        <f t="shared" si="25"/>
        <v>R1016</v>
      </c>
      <c r="S203" s="12">
        <f t="shared" si="26"/>
        <v>37223</v>
      </c>
      <c r="T203" s="6">
        <f t="shared" si="27"/>
        <v>21</v>
      </c>
    </row>
    <row r="204" spans="1:20" ht="15" customHeight="1" x14ac:dyDescent="0.3">
      <c r="A204" t="s">
        <v>4280</v>
      </c>
      <c r="B204">
        <v>1989</v>
      </c>
      <c r="C204" t="s">
        <v>4719</v>
      </c>
      <c r="D204">
        <v>21</v>
      </c>
      <c r="E204">
        <v>3</v>
      </c>
      <c r="F204" s="11">
        <v>2106.2600000000002</v>
      </c>
      <c r="G204" t="s">
        <v>4720</v>
      </c>
      <c r="H204" t="s">
        <v>4720</v>
      </c>
      <c r="I204" t="s">
        <v>4722</v>
      </c>
      <c r="N204" s="6">
        <f t="shared" si="21"/>
        <v>1989</v>
      </c>
      <c r="O204" s="6" t="str">
        <f t="shared" si="22"/>
        <v>Jul</v>
      </c>
      <c r="P204" s="6" t="str">
        <f t="shared" si="23"/>
        <v>tier - 2</v>
      </c>
      <c r="Q204" s="6" t="str">
        <f t="shared" si="24"/>
        <v>tier - 2</v>
      </c>
      <c r="R204" s="6" t="str">
        <f t="shared" si="25"/>
        <v>R1013</v>
      </c>
      <c r="S204" s="12">
        <f t="shared" si="26"/>
        <v>32710</v>
      </c>
      <c r="T204" s="6">
        <f t="shared" si="27"/>
        <v>33</v>
      </c>
    </row>
    <row r="205" spans="1:20" ht="15" customHeight="1" x14ac:dyDescent="0.3">
      <c r="A205" t="s">
        <v>4278</v>
      </c>
      <c r="B205">
        <v>2003</v>
      </c>
      <c r="C205" t="s">
        <v>4726</v>
      </c>
      <c r="D205">
        <v>30</v>
      </c>
      <c r="E205">
        <v>0</v>
      </c>
      <c r="F205" s="11">
        <v>2117.34</v>
      </c>
      <c r="G205" t="s">
        <v>4720</v>
      </c>
      <c r="H205" t="s">
        <v>4721</v>
      </c>
      <c r="I205" t="s">
        <v>4728</v>
      </c>
      <c r="N205" s="6">
        <f t="shared" si="21"/>
        <v>2003</v>
      </c>
      <c r="O205" s="6" t="str">
        <f t="shared" si="22"/>
        <v>Sep</v>
      </c>
      <c r="P205" s="6" t="str">
        <f t="shared" si="23"/>
        <v>tier - 2</v>
      </c>
      <c r="Q205" s="6" t="str">
        <f t="shared" si="24"/>
        <v>tier - 3</v>
      </c>
      <c r="R205" s="6" t="str">
        <f t="shared" si="25"/>
        <v>R1012</v>
      </c>
      <c r="S205" s="12">
        <f t="shared" si="26"/>
        <v>37894</v>
      </c>
      <c r="T205" s="6">
        <f t="shared" si="27"/>
        <v>19</v>
      </c>
    </row>
    <row r="206" spans="1:20" ht="15" customHeight="1" x14ac:dyDescent="0.3">
      <c r="A206" t="s">
        <v>4276</v>
      </c>
      <c r="B206">
        <v>2004</v>
      </c>
      <c r="C206" t="s">
        <v>4724</v>
      </c>
      <c r="D206">
        <v>4</v>
      </c>
      <c r="E206">
        <v>0</v>
      </c>
      <c r="F206" s="11">
        <v>2118.61</v>
      </c>
      <c r="G206" t="s">
        <v>4720</v>
      </c>
      <c r="H206" t="s">
        <v>4723</v>
      </c>
      <c r="I206" t="s">
        <v>4728</v>
      </c>
      <c r="N206" s="6">
        <f t="shared" si="21"/>
        <v>2004</v>
      </c>
      <c r="O206" s="6" t="str">
        <f t="shared" si="22"/>
        <v>Nov</v>
      </c>
      <c r="P206" s="6" t="str">
        <f t="shared" si="23"/>
        <v>tier - 2</v>
      </c>
      <c r="Q206" s="6" t="str">
        <f t="shared" si="24"/>
        <v>tier - 1</v>
      </c>
      <c r="R206" s="6" t="str">
        <f t="shared" si="25"/>
        <v>R1012</v>
      </c>
      <c r="S206" s="12">
        <f t="shared" si="26"/>
        <v>38295</v>
      </c>
      <c r="T206" s="6">
        <f t="shared" si="27"/>
        <v>18</v>
      </c>
    </row>
    <row r="207" spans="1:20" ht="15" customHeight="1" x14ac:dyDescent="0.3">
      <c r="A207" t="s">
        <v>4274</v>
      </c>
      <c r="B207">
        <v>2003</v>
      </c>
      <c r="C207" t="s">
        <v>4730</v>
      </c>
      <c r="D207">
        <v>30</v>
      </c>
      <c r="E207">
        <v>0</v>
      </c>
      <c r="F207" s="11">
        <v>2128.4299999999998</v>
      </c>
      <c r="G207" t="s">
        <v>4720</v>
      </c>
      <c r="H207" t="s">
        <v>4723</v>
      </c>
      <c r="I207" t="s">
        <v>4728</v>
      </c>
      <c r="N207" s="6">
        <f t="shared" si="21"/>
        <v>2003</v>
      </c>
      <c r="O207" s="6" t="str">
        <f t="shared" si="22"/>
        <v>Aug</v>
      </c>
      <c r="P207" s="6" t="str">
        <f t="shared" si="23"/>
        <v>tier - 2</v>
      </c>
      <c r="Q207" s="6" t="str">
        <f t="shared" si="24"/>
        <v>tier - 1</v>
      </c>
      <c r="R207" s="6" t="str">
        <f t="shared" si="25"/>
        <v>R1012</v>
      </c>
      <c r="S207" s="12">
        <f t="shared" si="26"/>
        <v>37863</v>
      </c>
      <c r="T207" s="6">
        <f t="shared" si="27"/>
        <v>19</v>
      </c>
    </row>
    <row r="208" spans="1:20" ht="15" customHeight="1" x14ac:dyDescent="0.3">
      <c r="A208" t="s">
        <v>4272</v>
      </c>
      <c r="B208">
        <v>2003</v>
      </c>
      <c r="C208" t="s">
        <v>4729</v>
      </c>
      <c r="D208">
        <v>22</v>
      </c>
      <c r="E208">
        <v>0</v>
      </c>
      <c r="F208" s="11">
        <v>2130.6799999999998</v>
      </c>
      <c r="G208" t="s">
        <v>4720</v>
      </c>
      <c r="H208" t="s">
        <v>4721</v>
      </c>
      <c r="I208" t="s">
        <v>4728</v>
      </c>
      <c r="N208" s="6">
        <f t="shared" si="21"/>
        <v>2003</v>
      </c>
      <c r="O208" s="6" t="str">
        <f t="shared" si="22"/>
        <v>Dec</v>
      </c>
      <c r="P208" s="6" t="str">
        <f t="shared" si="23"/>
        <v>tier - 2</v>
      </c>
      <c r="Q208" s="6" t="str">
        <f t="shared" si="24"/>
        <v>tier - 3</v>
      </c>
      <c r="R208" s="6" t="str">
        <f t="shared" si="25"/>
        <v>R1012</v>
      </c>
      <c r="S208" s="12">
        <f t="shared" si="26"/>
        <v>37977</v>
      </c>
      <c r="T208" s="6">
        <f t="shared" si="27"/>
        <v>19</v>
      </c>
    </row>
    <row r="209" spans="1:20" ht="15" customHeight="1" x14ac:dyDescent="0.3">
      <c r="A209" t="s">
        <v>4270</v>
      </c>
      <c r="B209">
        <v>2003</v>
      </c>
      <c r="C209" t="s">
        <v>4726</v>
      </c>
      <c r="D209">
        <v>1</v>
      </c>
      <c r="E209">
        <v>0</v>
      </c>
      <c r="F209" s="11">
        <v>2134.9</v>
      </c>
      <c r="G209" t="s">
        <v>4720</v>
      </c>
      <c r="H209" t="s">
        <v>4721</v>
      </c>
      <c r="I209" t="s">
        <v>4728</v>
      </c>
      <c r="N209" s="6">
        <f t="shared" si="21"/>
        <v>2003</v>
      </c>
      <c r="O209" s="6" t="str">
        <f t="shared" si="22"/>
        <v>Sep</v>
      </c>
      <c r="P209" s="6" t="str">
        <f t="shared" si="23"/>
        <v>tier - 2</v>
      </c>
      <c r="Q209" s="6" t="str">
        <f t="shared" si="24"/>
        <v>tier - 3</v>
      </c>
      <c r="R209" s="6" t="str">
        <f t="shared" si="25"/>
        <v>R1012</v>
      </c>
      <c r="S209" s="12">
        <f t="shared" si="26"/>
        <v>37865</v>
      </c>
      <c r="T209" s="6">
        <f t="shared" si="27"/>
        <v>19</v>
      </c>
    </row>
    <row r="210" spans="1:20" ht="15" customHeight="1" x14ac:dyDescent="0.3">
      <c r="A210" t="s">
        <v>4268</v>
      </c>
      <c r="B210">
        <v>2003</v>
      </c>
      <c r="C210" t="s">
        <v>4726</v>
      </c>
      <c r="D210">
        <v>26</v>
      </c>
      <c r="E210">
        <v>0</v>
      </c>
      <c r="F210" s="11">
        <v>2136.88</v>
      </c>
      <c r="G210" t="s">
        <v>4720</v>
      </c>
      <c r="H210" t="s">
        <v>4720</v>
      </c>
      <c r="I210" t="s">
        <v>4728</v>
      </c>
      <c r="N210" s="6">
        <f t="shared" si="21"/>
        <v>2003</v>
      </c>
      <c r="O210" s="6" t="str">
        <f t="shared" si="22"/>
        <v>Sep</v>
      </c>
      <c r="P210" s="6" t="str">
        <f t="shared" si="23"/>
        <v>tier - 2</v>
      </c>
      <c r="Q210" s="6" t="str">
        <f t="shared" si="24"/>
        <v>tier - 2</v>
      </c>
      <c r="R210" s="6" t="str">
        <f t="shared" si="25"/>
        <v>R1012</v>
      </c>
      <c r="S210" s="12">
        <f t="shared" si="26"/>
        <v>37890</v>
      </c>
      <c r="T210" s="6">
        <f t="shared" si="27"/>
        <v>19</v>
      </c>
    </row>
    <row r="211" spans="1:20" ht="15" customHeight="1" x14ac:dyDescent="0.3">
      <c r="A211" t="s">
        <v>4266</v>
      </c>
      <c r="B211">
        <v>1997</v>
      </c>
      <c r="C211" t="s">
        <v>4726</v>
      </c>
      <c r="D211">
        <v>3</v>
      </c>
      <c r="E211">
        <v>0</v>
      </c>
      <c r="F211" s="11">
        <v>2137.65</v>
      </c>
      <c r="G211" t="s">
        <v>4721</v>
      </c>
      <c r="H211" t="s">
        <v>4723</v>
      </c>
      <c r="I211" t="s">
        <v>4722</v>
      </c>
      <c r="N211" s="6">
        <f t="shared" si="21"/>
        <v>1997</v>
      </c>
      <c r="O211" s="6" t="str">
        <f t="shared" si="22"/>
        <v>Sep</v>
      </c>
      <c r="P211" s="6" t="str">
        <f t="shared" si="23"/>
        <v>tier - 3</v>
      </c>
      <c r="Q211" s="6" t="str">
        <f t="shared" si="24"/>
        <v>tier - 1</v>
      </c>
      <c r="R211" s="6" t="str">
        <f t="shared" si="25"/>
        <v>R1013</v>
      </c>
      <c r="S211" s="12">
        <f t="shared" si="26"/>
        <v>35676</v>
      </c>
      <c r="T211" s="6">
        <f t="shared" si="27"/>
        <v>25</v>
      </c>
    </row>
    <row r="212" spans="1:20" ht="15" customHeight="1" x14ac:dyDescent="0.3">
      <c r="A212" t="s">
        <v>4264</v>
      </c>
      <c r="B212">
        <v>2003</v>
      </c>
      <c r="C212" t="s">
        <v>4730</v>
      </c>
      <c r="D212">
        <v>19</v>
      </c>
      <c r="E212">
        <v>0</v>
      </c>
      <c r="F212" s="11">
        <v>2138.0700000000002</v>
      </c>
      <c r="G212" t="s">
        <v>4720</v>
      </c>
      <c r="H212" t="s">
        <v>4723</v>
      </c>
      <c r="I212" t="s">
        <v>4728</v>
      </c>
      <c r="N212" s="6">
        <f t="shared" si="21"/>
        <v>2003</v>
      </c>
      <c r="O212" s="6" t="str">
        <f t="shared" si="22"/>
        <v>Aug</v>
      </c>
      <c r="P212" s="6" t="str">
        <f t="shared" si="23"/>
        <v>tier - 2</v>
      </c>
      <c r="Q212" s="6" t="str">
        <f t="shared" si="24"/>
        <v>tier - 1</v>
      </c>
      <c r="R212" s="6" t="str">
        <f t="shared" si="25"/>
        <v>R1012</v>
      </c>
      <c r="S212" s="12">
        <f t="shared" si="26"/>
        <v>37852</v>
      </c>
      <c r="T212" s="6">
        <f t="shared" si="27"/>
        <v>19</v>
      </c>
    </row>
    <row r="213" spans="1:20" ht="15" customHeight="1" x14ac:dyDescent="0.3">
      <c r="A213" t="s">
        <v>4262</v>
      </c>
      <c r="B213">
        <v>2004</v>
      </c>
      <c r="C213" t="s">
        <v>4731</v>
      </c>
      <c r="D213">
        <v>4</v>
      </c>
      <c r="E213">
        <v>0</v>
      </c>
      <c r="F213" s="11">
        <v>2144.85</v>
      </c>
      <c r="G213" t="s">
        <v>4720</v>
      </c>
      <c r="H213" t="s">
        <v>4723</v>
      </c>
      <c r="I213" t="s">
        <v>4732</v>
      </c>
      <c r="N213" s="6">
        <f t="shared" si="21"/>
        <v>2004</v>
      </c>
      <c r="O213" s="6" t="str">
        <f t="shared" si="22"/>
        <v>Oct</v>
      </c>
      <c r="P213" s="6" t="str">
        <f t="shared" si="23"/>
        <v>tier - 2</v>
      </c>
      <c r="Q213" s="6" t="str">
        <f t="shared" si="24"/>
        <v>tier - 1</v>
      </c>
      <c r="R213" s="6" t="str">
        <f t="shared" si="25"/>
        <v>R1011</v>
      </c>
      <c r="S213" s="12">
        <f t="shared" si="26"/>
        <v>38264</v>
      </c>
      <c r="T213" s="6">
        <f t="shared" si="27"/>
        <v>18</v>
      </c>
    </row>
    <row r="214" spans="1:20" ht="15" customHeight="1" x14ac:dyDescent="0.3">
      <c r="A214" t="s">
        <v>4260</v>
      </c>
      <c r="B214">
        <v>2000</v>
      </c>
      <c r="C214" t="s">
        <v>4729</v>
      </c>
      <c r="D214">
        <v>27</v>
      </c>
      <c r="E214">
        <v>0</v>
      </c>
      <c r="F214" s="11">
        <v>2150.4699999999998</v>
      </c>
      <c r="G214" t="s">
        <v>4720</v>
      </c>
      <c r="H214" t="s">
        <v>4721</v>
      </c>
      <c r="I214" t="s">
        <v>4732</v>
      </c>
      <c r="N214" s="6">
        <f t="shared" si="21"/>
        <v>2000</v>
      </c>
      <c r="O214" s="6" t="str">
        <f t="shared" si="22"/>
        <v>Dec</v>
      </c>
      <c r="P214" s="6" t="str">
        <f t="shared" si="23"/>
        <v>tier - 2</v>
      </c>
      <c r="Q214" s="6" t="str">
        <f t="shared" si="24"/>
        <v>tier - 3</v>
      </c>
      <c r="R214" s="6" t="str">
        <f t="shared" si="25"/>
        <v>R1011</v>
      </c>
      <c r="S214" s="12">
        <f t="shared" si="26"/>
        <v>36887</v>
      </c>
      <c r="T214" s="6">
        <f t="shared" si="27"/>
        <v>22</v>
      </c>
    </row>
    <row r="215" spans="1:20" ht="15" customHeight="1" x14ac:dyDescent="0.3">
      <c r="A215" t="s">
        <v>4258</v>
      </c>
      <c r="B215">
        <v>2000</v>
      </c>
      <c r="C215" t="s">
        <v>4731</v>
      </c>
      <c r="D215">
        <v>22</v>
      </c>
      <c r="E215">
        <v>0</v>
      </c>
      <c r="F215" s="11">
        <v>2154.36</v>
      </c>
      <c r="G215" t="s">
        <v>4720</v>
      </c>
      <c r="H215" t="s">
        <v>4720</v>
      </c>
      <c r="I215" t="s">
        <v>4732</v>
      </c>
      <c r="N215" s="6">
        <f t="shared" si="21"/>
        <v>2000</v>
      </c>
      <c r="O215" s="6" t="str">
        <f t="shared" si="22"/>
        <v>Oct</v>
      </c>
      <c r="P215" s="6" t="str">
        <f t="shared" si="23"/>
        <v>tier - 2</v>
      </c>
      <c r="Q215" s="6" t="str">
        <f t="shared" si="24"/>
        <v>tier - 2</v>
      </c>
      <c r="R215" s="6" t="str">
        <f t="shared" si="25"/>
        <v>R1011</v>
      </c>
      <c r="S215" s="12">
        <f t="shared" si="26"/>
        <v>36821</v>
      </c>
      <c r="T215" s="6">
        <f t="shared" si="27"/>
        <v>22</v>
      </c>
    </row>
    <row r="216" spans="1:20" ht="15" customHeight="1" x14ac:dyDescent="0.3">
      <c r="A216" t="s">
        <v>4256</v>
      </c>
      <c r="B216">
        <v>2000</v>
      </c>
      <c r="C216" t="s">
        <v>4724</v>
      </c>
      <c r="D216">
        <v>29</v>
      </c>
      <c r="E216">
        <v>0</v>
      </c>
      <c r="F216" s="11">
        <v>2155.6799999999998</v>
      </c>
      <c r="G216" t="s">
        <v>4720</v>
      </c>
      <c r="H216" t="s">
        <v>4721</v>
      </c>
      <c r="I216" t="s">
        <v>4722</v>
      </c>
      <c r="N216" s="6">
        <f t="shared" si="21"/>
        <v>2000</v>
      </c>
      <c r="O216" s="6" t="str">
        <f t="shared" si="22"/>
        <v>Nov</v>
      </c>
      <c r="P216" s="6" t="str">
        <f t="shared" si="23"/>
        <v>tier - 2</v>
      </c>
      <c r="Q216" s="6" t="str">
        <f t="shared" si="24"/>
        <v>tier - 3</v>
      </c>
      <c r="R216" s="6" t="str">
        <f t="shared" si="25"/>
        <v>R1013</v>
      </c>
      <c r="S216" s="12">
        <f t="shared" si="26"/>
        <v>36859</v>
      </c>
      <c r="T216" s="6">
        <f t="shared" si="27"/>
        <v>22</v>
      </c>
    </row>
    <row r="217" spans="1:20" ht="15" customHeight="1" x14ac:dyDescent="0.3">
      <c r="A217" t="s">
        <v>4254</v>
      </c>
      <c r="B217">
        <v>2000</v>
      </c>
      <c r="C217" t="s">
        <v>4729</v>
      </c>
      <c r="D217">
        <v>10</v>
      </c>
      <c r="E217">
        <v>0</v>
      </c>
      <c r="F217" s="11">
        <v>2156.75</v>
      </c>
      <c r="G217" t="s">
        <v>4720</v>
      </c>
      <c r="H217" t="s">
        <v>4720</v>
      </c>
      <c r="I217" t="s">
        <v>4722</v>
      </c>
      <c r="N217" s="6">
        <f t="shared" si="21"/>
        <v>2000</v>
      </c>
      <c r="O217" s="6" t="str">
        <f t="shared" si="22"/>
        <v>Dec</v>
      </c>
      <c r="P217" s="6" t="str">
        <f t="shared" si="23"/>
        <v>tier - 2</v>
      </c>
      <c r="Q217" s="6" t="str">
        <f t="shared" si="24"/>
        <v>tier - 2</v>
      </c>
      <c r="R217" s="6" t="str">
        <f t="shared" si="25"/>
        <v>R1013</v>
      </c>
      <c r="S217" s="12">
        <f t="shared" si="26"/>
        <v>36870</v>
      </c>
      <c r="T217" s="6">
        <f t="shared" si="27"/>
        <v>22</v>
      </c>
    </row>
    <row r="218" spans="1:20" ht="15" customHeight="1" x14ac:dyDescent="0.3">
      <c r="A218" t="s">
        <v>4252</v>
      </c>
      <c r="B218">
        <v>2000</v>
      </c>
      <c r="C218" t="s">
        <v>4730</v>
      </c>
      <c r="D218">
        <v>23</v>
      </c>
      <c r="E218">
        <v>0</v>
      </c>
      <c r="F218" s="11">
        <v>2166.73</v>
      </c>
      <c r="G218" t="s">
        <v>4720</v>
      </c>
      <c r="H218" t="s">
        <v>4720</v>
      </c>
      <c r="I218" t="s">
        <v>4732</v>
      </c>
      <c r="N218" s="6">
        <f t="shared" si="21"/>
        <v>2000</v>
      </c>
      <c r="O218" s="6" t="str">
        <f t="shared" si="22"/>
        <v>Aug</v>
      </c>
      <c r="P218" s="6" t="str">
        <f t="shared" si="23"/>
        <v>tier - 2</v>
      </c>
      <c r="Q218" s="6" t="str">
        <f t="shared" si="24"/>
        <v>tier - 2</v>
      </c>
      <c r="R218" s="6" t="str">
        <f t="shared" si="25"/>
        <v>R1011</v>
      </c>
      <c r="S218" s="12">
        <f t="shared" si="26"/>
        <v>36761</v>
      </c>
      <c r="T218" s="6">
        <f t="shared" si="27"/>
        <v>22</v>
      </c>
    </row>
    <row r="219" spans="1:20" ht="15" customHeight="1" x14ac:dyDescent="0.3">
      <c r="A219" t="s">
        <v>4250</v>
      </c>
      <c r="B219">
        <v>1994</v>
      </c>
      <c r="C219" t="s">
        <v>4726</v>
      </c>
      <c r="D219">
        <v>27</v>
      </c>
      <c r="E219">
        <v>0</v>
      </c>
      <c r="F219" s="11">
        <v>2170.08</v>
      </c>
      <c r="G219" t="s">
        <v>4720</v>
      </c>
      <c r="H219" t="s">
        <v>4720</v>
      </c>
      <c r="I219" t="s">
        <v>4722</v>
      </c>
      <c r="N219" s="6">
        <f t="shared" si="21"/>
        <v>1994</v>
      </c>
      <c r="O219" s="6" t="str">
        <f t="shared" si="22"/>
        <v>Sep</v>
      </c>
      <c r="P219" s="6" t="str">
        <f t="shared" si="23"/>
        <v>tier - 2</v>
      </c>
      <c r="Q219" s="6" t="str">
        <f t="shared" si="24"/>
        <v>tier - 2</v>
      </c>
      <c r="R219" s="6" t="str">
        <f t="shared" si="25"/>
        <v>R1013</v>
      </c>
      <c r="S219" s="12">
        <f t="shared" si="26"/>
        <v>34604</v>
      </c>
      <c r="T219" s="6">
        <f t="shared" si="27"/>
        <v>28</v>
      </c>
    </row>
    <row r="220" spans="1:20" ht="15" customHeight="1" x14ac:dyDescent="0.3">
      <c r="A220" t="s">
        <v>4248</v>
      </c>
      <c r="B220">
        <v>1991</v>
      </c>
      <c r="C220" t="s">
        <v>4729</v>
      </c>
      <c r="D220">
        <v>16</v>
      </c>
      <c r="E220">
        <v>3</v>
      </c>
      <c r="F220" s="11">
        <v>2193.1999999999998</v>
      </c>
      <c r="G220" t="s">
        <v>4720</v>
      </c>
      <c r="H220" t="s">
        <v>4720</v>
      </c>
      <c r="I220" t="s">
        <v>4728</v>
      </c>
      <c r="N220" s="6">
        <f t="shared" si="21"/>
        <v>1991</v>
      </c>
      <c r="O220" s="6" t="str">
        <f t="shared" si="22"/>
        <v>Dec</v>
      </c>
      <c r="P220" s="6" t="str">
        <f t="shared" si="23"/>
        <v>tier - 2</v>
      </c>
      <c r="Q220" s="6" t="str">
        <f t="shared" si="24"/>
        <v>tier - 2</v>
      </c>
      <c r="R220" s="6" t="str">
        <f t="shared" si="25"/>
        <v>R1012</v>
      </c>
      <c r="S220" s="12">
        <f t="shared" si="26"/>
        <v>33588</v>
      </c>
      <c r="T220" s="6">
        <f t="shared" si="27"/>
        <v>31</v>
      </c>
    </row>
    <row r="221" spans="1:20" ht="15" customHeight="1" x14ac:dyDescent="0.3">
      <c r="A221" t="s">
        <v>4246</v>
      </c>
      <c r="B221">
        <v>2004</v>
      </c>
      <c r="C221" t="s">
        <v>4729</v>
      </c>
      <c r="D221">
        <v>7</v>
      </c>
      <c r="E221">
        <v>0</v>
      </c>
      <c r="F221" s="11">
        <v>2196.4699999999998</v>
      </c>
      <c r="G221" t="s">
        <v>4720</v>
      </c>
      <c r="H221" t="s">
        <v>4721</v>
      </c>
      <c r="I221" t="s">
        <v>4738</v>
      </c>
      <c r="N221" s="6">
        <f t="shared" si="21"/>
        <v>2004</v>
      </c>
      <c r="O221" s="6" t="str">
        <f t="shared" si="22"/>
        <v>Dec</v>
      </c>
      <c r="P221" s="6" t="str">
        <f t="shared" si="23"/>
        <v>tier - 2</v>
      </c>
      <c r="Q221" s="6" t="str">
        <f t="shared" si="24"/>
        <v>tier - 3</v>
      </c>
      <c r="R221" s="6" t="str">
        <f t="shared" si="25"/>
        <v>R1024</v>
      </c>
      <c r="S221" s="12">
        <f t="shared" si="26"/>
        <v>38328</v>
      </c>
      <c r="T221" s="6">
        <f t="shared" si="27"/>
        <v>18</v>
      </c>
    </row>
    <row r="222" spans="1:20" ht="15" customHeight="1" x14ac:dyDescent="0.3">
      <c r="A222" t="s">
        <v>4244</v>
      </c>
      <c r="B222">
        <v>2004</v>
      </c>
      <c r="C222" t="s">
        <v>4726</v>
      </c>
      <c r="D222">
        <v>3</v>
      </c>
      <c r="E222">
        <v>0</v>
      </c>
      <c r="F222" s="11">
        <v>2198.19</v>
      </c>
      <c r="G222" t="s">
        <v>4720</v>
      </c>
      <c r="H222" t="s">
        <v>4723</v>
      </c>
      <c r="I222" t="s">
        <v>4739</v>
      </c>
      <c r="N222" s="6">
        <f t="shared" si="21"/>
        <v>2004</v>
      </c>
      <c r="O222" s="6" t="str">
        <f t="shared" si="22"/>
        <v>Sep</v>
      </c>
      <c r="P222" s="6" t="str">
        <f t="shared" si="23"/>
        <v>tier - 2</v>
      </c>
      <c r="Q222" s="6" t="str">
        <f t="shared" si="24"/>
        <v>tier - 1</v>
      </c>
      <c r="R222" s="6" t="str">
        <f t="shared" si="25"/>
        <v>R1023</v>
      </c>
      <c r="S222" s="12">
        <f t="shared" si="26"/>
        <v>38233</v>
      </c>
      <c r="T222" s="6">
        <f t="shared" si="27"/>
        <v>18</v>
      </c>
    </row>
    <row r="223" spans="1:20" ht="15" customHeight="1" x14ac:dyDescent="0.3">
      <c r="A223" t="s">
        <v>4242</v>
      </c>
      <c r="B223">
        <v>2004</v>
      </c>
      <c r="C223" t="s">
        <v>4726</v>
      </c>
      <c r="D223">
        <v>12</v>
      </c>
      <c r="E223">
        <v>0</v>
      </c>
      <c r="F223" s="11">
        <v>2200.83</v>
      </c>
      <c r="G223" t="s">
        <v>4720</v>
      </c>
      <c r="H223" t="s">
        <v>4720</v>
      </c>
      <c r="I223" t="s">
        <v>4738</v>
      </c>
      <c r="N223" s="6">
        <f t="shared" si="21"/>
        <v>2004</v>
      </c>
      <c r="O223" s="6" t="str">
        <f t="shared" si="22"/>
        <v>Sep</v>
      </c>
      <c r="P223" s="6" t="str">
        <f t="shared" si="23"/>
        <v>tier - 2</v>
      </c>
      <c r="Q223" s="6" t="str">
        <f t="shared" si="24"/>
        <v>tier - 2</v>
      </c>
      <c r="R223" s="6" t="str">
        <f t="shared" si="25"/>
        <v>R1024</v>
      </c>
      <c r="S223" s="12">
        <f t="shared" si="26"/>
        <v>38242</v>
      </c>
      <c r="T223" s="6">
        <f t="shared" si="27"/>
        <v>18</v>
      </c>
    </row>
    <row r="224" spans="1:20" ht="15" customHeight="1" x14ac:dyDescent="0.3">
      <c r="A224" t="s">
        <v>4240</v>
      </c>
      <c r="B224">
        <v>2004</v>
      </c>
      <c r="C224" t="s">
        <v>4719</v>
      </c>
      <c r="D224">
        <v>27</v>
      </c>
      <c r="E224">
        <v>1</v>
      </c>
      <c r="F224" s="11">
        <v>2201.1</v>
      </c>
      <c r="G224" t="s">
        <v>4720</v>
      </c>
      <c r="H224" t="s">
        <v>4721</v>
      </c>
      <c r="I224" t="s">
        <v>4722</v>
      </c>
      <c r="N224" s="6">
        <f t="shared" si="21"/>
        <v>2004</v>
      </c>
      <c r="O224" s="6" t="str">
        <f t="shared" si="22"/>
        <v>Jul</v>
      </c>
      <c r="P224" s="6" t="str">
        <f t="shared" si="23"/>
        <v>tier - 2</v>
      </c>
      <c r="Q224" s="6" t="str">
        <f t="shared" si="24"/>
        <v>tier - 3</v>
      </c>
      <c r="R224" s="6" t="str">
        <f t="shared" si="25"/>
        <v>R1013</v>
      </c>
      <c r="S224" s="12">
        <f t="shared" si="26"/>
        <v>38195</v>
      </c>
      <c r="T224" s="6">
        <f t="shared" si="27"/>
        <v>18</v>
      </c>
    </row>
    <row r="225" spans="1:20" ht="15" customHeight="1" x14ac:dyDescent="0.3">
      <c r="A225" t="s">
        <v>4238</v>
      </c>
      <c r="B225">
        <v>2004</v>
      </c>
      <c r="C225" t="s">
        <v>4730</v>
      </c>
      <c r="D225">
        <v>6</v>
      </c>
      <c r="E225">
        <v>0</v>
      </c>
      <c r="F225" s="11">
        <v>2203.4699999999998</v>
      </c>
      <c r="G225" t="s">
        <v>4720</v>
      </c>
      <c r="H225" t="s">
        <v>4720</v>
      </c>
      <c r="I225" t="s">
        <v>4738</v>
      </c>
      <c r="N225" s="6">
        <f t="shared" si="21"/>
        <v>2004</v>
      </c>
      <c r="O225" s="6" t="str">
        <f t="shared" si="22"/>
        <v>Aug</v>
      </c>
      <c r="P225" s="6" t="str">
        <f t="shared" si="23"/>
        <v>tier - 2</v>
      </c>
      <c r="Q225" s="6" t="str">
        <f t="shared" si="24"/>
        <v>tier - 2</v>
      </c>
      <c r="R225" s="6" t="str">
        <f t="shared" si="25"/>
        <v>R1024</v>
      </c>
      <c r="S225" s="12">
        <f t="shared" si="26"/>
        <v>38205</v>
      </c>
      <c r="T225" s="6">
        <f t="shared" si="27"/>
        <v>18</v>
      </c>
    </row>
    <row r="226" spans="1:20" ht="15" customHeight="1" x14ac:dyDescent="0.3">
      <c r="A226" t="s">
        <v>4236</v>
      </c>
      <c r="B226">
        <v>2004</v>
      </c>
      <c r="C226" t="s">
        <v>4731</v>
      </c>
      <c r="D226">
        <v>28</v>
      </c>
      <c r="E226">
        <v>0</v>
      </c>
      <c r="F226" s="11">
        <v>2203.7399999999998</v>
      </c>
      <c r="G226" t="s">
        <v>4720</v>
      </c>
      <c r="H226" t="s">
        <v>4720</v>
      </c>
      <c r="I226" t="s">
        <v>4738</v>
      </c>
      <c r="N226" s="6">
        <f t="shared" si="21"/>
        <v>2004</v>
      </c>
      <c r="O226" s="6" t="str">
        <f t="shared" si="22"/>
        <v>Oct</v>
      </c>
      <c r="P226" s="6" t="str">
        <f t="shared" si="23"/>
        <v>tier - 2</v>
      </c>
      <c r="Q226" s="6" t="str">
        <f t="shared" si="24"/>
        <v>tier - 2</v>
      </c>
      <c r="R226" s="6" t="str">
        <f t="shared" si="25"/>
        <v>R1024</v>
      </c>
      <c r="S226" s="12">
        <f t="shared" si="26"/>
        <v>38288</v>
      </c>
      <c r="T226" s="6">
        <f t="shared" si="27"/>
        <v>18</v>
      </c>
    </row>
    <row r="227" spans="1:20" ht="15" customHeight="1" x14ac:dyDescent="0.3">
      <c r="A227" t="s">
        <v>4234</v>
      </c>
      <c r="B227">
        <v>2004</v>
      </c>
      <c r="C227" t="s">
        <v>4724</v>
      </c>
      <c r="D227">
        <v>13</v>
      </c>
      <c r="E227">
        <v>0</v>
      </c>
      <c r="F227" s="11">
        <v>2205.98</v>
      </c>
      <c r="G227" t="s">
        <v>4720</v>
      </c>
      <c r="H227" t="s">
        <v>4721</v>
      </c>
      <c r="I227" t="s">
        <v>4738</v>
      </c>
      <c r="N227" s="6">
        <f t="shared" si="21"/>
        <v>2004</v>
      </c>
      <c r="O227" s="6" t="str">
        <f t="shared" si="22"/>
        <v>Nov</v>
      </c>
      <c r="P227" s="6" t="str">
        <f t="shared" si="23"/>
        <v>tier - 2</v>
      </c>
      <c r="Q227" s="6" t="str">
        <f t="shared" si="24"/>
        <v>tier - 3</v>
      </c>
      <c r="R227" s="6" t="str">
        <f t="shared" si="25"/>
        <v>R1024</v>
      </c>
      <c r="S227" s="12">
        <f t="shared" si="26"/>
        <v>38304</v>
      </c>
      <c r="T227" s="6">
        <f t="shared" si="27"/>
        <v>18</v>
      </c>
    </row>
    <row r="228" spans="1:20" ht="15" customHeight="1" x14ac:dyDescent="0.3">
      <c r="A228" t="s">
        <v>4232</v>
      </c>
      <c r="B228">
        <v>2004</v>
      </c>
      <c r="C228" t="s">
        <v>4730</v>
      </c>
      <c r="D228">
        <v>6</v>
      </c>
      <c r="E228">
        <v>0</v>
      </c>
      <c r="F228" s="11">
        <v>2207.6999999999998</v>
      </c>
      <c r="G228" t="s">
        <v>4720</v>
      </c>
      <c r="H228" t="s">
        <v>4720</v>
      </c>
      <c r="I228" t="s">
        <v>4738</v>
      </c>
      <c r="N228" s="6">
        <f t="shared" si="21"/>
        <v>2004</v>
      </c>
      <c r="O228" s="6" t="str">
        <f t="shared" si="22"/>
        <v>Aug</v>
      </c>
      <c r="P228" s="6" t="str">
        <f t="shared" si="23"/>
        <v>tier - 2</v>
      </c>
      <c r="Q228" s="6" t="str">
        <f t="shared" si="24"/>
        <v>tier - 2</v>
      </c>
      <c r="R228" s="6" t="str">
        <f t="shared" si="25"/>
        <v>R1024</v>
      </c>
      <c r="S228" s="12">
        <f t="shared" si="26"/>
        <v>38205</v>
      </c>
      <c r="T228" s="6">
        <f t="shared" si="27"/>
        <v>18</v>
      </c>
    </row>
    <row r="229" spans="1:20" ht="15" customHeight="1" x14ac:dyDescent="0.3">
      <c r="A229" t="s">
        <v>4230</v>
      </c>
      <c r="B229">
        <v>2004</v>
      </c>
      <c r="C229" t="s">
        <v>4719</v>
      </c>
      <c r="D229">
        <v>27</v>
      </c>
      <c r="E229">
        <v>0</v>
      </c>
      <c r="F229" s="11">
        <v>2211.13</v>
      </c>
      <c r="G229" t="s">
        <v>4720</v>
      </c>
      <c r="H229" t="s">
        <v>4720</v>
      </c>
      <c r="I229" t="s">
        <v>4738</v>
      </c>
      <c r="N229" s="6">
        <f t="shared" si="21"/>
        <v>2004</v>
      </c>
      <c r="O229" s="6" t="str">
        <f t="shared" si="22"/>
        <v>Jul</v>
      </c>
      <c r="P229" s="6" t="str">
        <f t="shared" si="23"/>
        <v>tier - 2</v>
      </c>
      <c r="Q229" s="6" t="str">
        <f t="shared" si="24"/>
        <v>tier - 2</v>
      </c>
      <c r="R229" s="6" t="str">
        <f t="shared" si="25"/>
        <v>R1024</v>
      </c>
      <c r="S229" s="12">
        <f t="shared" si="26"/>
        <v>38195</v>
      </c>
      <c r="T229" s="6">
        <f t="shared" si="27"/>
        <v>18</v>
      </c>
    </row>
    <row r="230" spans="1:20" ht="15" customHeight="1" x14ac:dyDescent="0.3">
      <c r="A230" t="s">
        <v>4228</v>
      </c>
      <c r="B230">
        <v>1994</v>
      </c>
      <c r="C230" t="s">
        <v>4724</v>
      </c>
      <c r="D230">
        <v>17</v>
      </c>
      <c r="E230">
        <v>0</v>
      </c>
      <c r="F230" s="11">
        <v>2213.21</v>
      </c>
      <c r="G230" t="s">
        <v>4720</v>
      </c>
      <c r="H230" t="s">
        <v>4720</v>
      </c>
      <c r="I230" t="s">
        <v>4722</v>
      </c>
      <c r="N230" s="6">
        <f t="shared" si="21"/>
        <v>1994</v>
      </c>
      <c r="O230" s="6" t="str">
        <f t="shared" si="22"/>
        <v>Nov</v>
      </c>
      <c r="P230" s="6" t="str">
        <f t="shared" si="23"/>
        <v>tier - 2</v>
      </c>
      <c r="Q230" s="6" t="str">
        <f t="shared" si="24"/>
        <v>tier - 2</v>
      </c>
      <c r="R230" s="6" t="str">
        <f t="shared" si="25"/>
        <v>R1013</v>
      </c>
      <c r="S230" s="12">
        <f t="shared" si="26"/>
        <v>34655</v>
      </c>
      <c r="T230" s="6">
        <f t="shared" si="27"/>
        <v>28</v>
      </c>
    </row>
    <row r="231" spans="1:20" ht="15" customHeight="1" x14ac:dyDescent="0.3">
      <c r="A231" t="s">
        <v>4226</v>
      </c>
      <c r="B231">
        <v>2004</v>
      </c>
      <c r="C231" t="s">
        <v>4725</v>
      </c>
      <c r="D231">
        <v>13</v>
      </c>
      <c r="E231">
        <v>0</v>
      </c>
      <c r="F231" s="11">
        <v>2217.4699999999998</v>
      </c>
      <c r="G231" t="s">
        <v>4720</v>
      </c>
      <c r="H231" t="s">
        <v>4723</v>
      </c>
      <c r="I231" t="s">
        <v>4738</v>
      </c>
      <c r="N231" s="6">
        <f t="shared" si="21"/>
        <v>2004</v>
      </c>
      <c r="O231" s="6" t="str">
        <f t="shared" si="22"/>
        <v>Jun</v>
      </c>
      <c r="P231" s="6" t="str">
        <f t="shared" si="23"/>
        <v>tier - 2</v>
      </c>
      <c r="Q231" s="6" t="str">
        <f t="shared" si="24"/>
        <v>tier - 1</v>
      </c>
      <c r="R231" s="6" t="str">
        <f t="shared" si="25"/>
        <v>R1024</v>
      </c>
      <c r="S231" s="12">
        <f t="shared" si="26"/>
        <v>38151</v>
      </c>
      <c r="T231" s="6">
        <f t="shared" si="27"/>
        <v>18</v>
      </c>
    </row>
    <row r="232" spans="1:20" ht="15" customHeight="1" x14ac:dyDescent="0.3">
      <c r="A232" t="s">
        <v>4224</v>
      </c>
      <c r="B232">
        <v>2004</v>
      </c>
      <c r="C232" t="s">
        <v>4726</v>
      </c>
      <c r="D232">
        <v>25</v>
      </c>
      <c r="E232">
        <v>0</v>
      </c>
      <c r="F232" s="11">
        <v>2217.6</v>
      </c>
      <c r="G232" t="s">
        <v>4720</v>
      </c>
      <c r="H232" t="s">
        <v>4723</v>
      </c>
      <c r="I232" t="s">
        <v>4738</v>
      </c>
      <c r="N232" s="6">
        <f t="shared" si="21"/>
        <v>2004</v>
      </c>
      <c r="O232" s="6" t="str">
        <f t="shared" si="22"/>
        <v>Sep</v>
      </c>
      <c r="P232" s="6" t="str">
        <f t="shared" si="23"/>
        <v>tier - 2</v>
      </c>
      <c r="Q232" s="6" t="str">
        <f t="shared" si="24"/>
        <v>tier - 1</v>
      </c>
      <c r="R232" s="6" t="str">
        <f t="shared" si="25"/>
        <v>R1024</v>
      </c>
      <c r="S232" s="12">
        <f t="shared" si="26"/>
        <v>38255</v>
      </c>
      <c r="T232" s="6">
        <f t="shared" si="27"/>
        <v>18</v>
      </c>
    </row>
    <row r="233" spans="1:20" ht="15" customHeight="1" x14ac:dyDescent="0.3">
      <c r="A233" t="s">
        <v>4222</v>
      </c>
      <c r="B233">
        <v>2004</v>
      </c>
      <c r="C233" t="s">
        <v>4729</v>
      </c>
      <c r="D233">
        <v>12</v>
      </c>
      <c r="E233">
        <v>1</v>
      </c>
      <c r="F233" s="11">
        <v>2219.4499999999998</v>
      </c>
      <c r="G233" t="s">
        <v>4720</v>
      </c>
      <c r="H233" t="s">
        <v>4723</v>
      </c>
      <c r="I233" t="s">
        <v>4722</v>
      </c>
      <c r="N233" s="6">
        <f t="shared" si="21"/>
        <v>2004</v>
      </c>
      <c r="O233" s="6" t="str">
        <f t="shared" si="22"/>
        <v>Dec</v>
      </c>
      <c r="P233" s="6" t="str">
        <f t="shared" si="23"/>
        <v>tier - 2</v>
      </c>
      <c r="Q233" s="6" t="str">
        <f t="shared" si="24"/>
        <v>tier - 1</v>
      </c>
      <c r="R233" s="6" t="str">
        <f t="shared" si="25"/>
        <v>R1013</v>
      </c>
      <c r="S233" s="12">
        <f t="shared" si="26"/>
        <v>38333</v>
      </c>
      <c r="T233" s="6">
        <f t="shared" si="27"/>
        <v>18</v>
      </c>
    </row>
    <row r="234" spans="1:20" ht="15" customHeight="1" x14ac:dyDescent="0.3">
      <c r="A234" t="s">
        <v>4220</v>
      </c>
      <c r="B234">
        <v>2003</v>
      </c>
      <c r="C234" t="s">
        <v>4729</v>
      </c>
      <c r="D234">
        <v>10</v>
      </c>
      <c r="E234">
        <v>1</v>
      </c>
      <c r="F234" s="11">
        <v>2221.56</v>
      </c>
      <c r="G234" t="s">
        <v>4720</v>
      </c>
      <c r="H234" t="s">
        <v>4721</v>
      </c>
      <c r="I234" t="s">
        <v>4728</v>
      </c>
      <c r="N234" s="6">
        <f t="shared" si="21"/>
        <v>2003</v>
      </c>
      <c r="O234" s="6" t="str">
        <f t="shared" si="22"/>
        <v>Dec</v>
      </c>
      <c r="P234" s="6" t="str">
        <f t="shared" si="23"/>
        <v>tier - 2</v>
      </c>
      <c r="Q234" s="6" t="str">
        <f t="shared" si="24"/>
        <v>tier - 3</v>
      </c>
      <c r="R234" s="6" t="str">
        <f t="shared" si="25"/>
        <v>R1012</v>
      </c>
      <c r="S234" s="12">
        <f t="shared" si="26"/>
        <v>37965</v>
      </c>
      <c r="T234" s="6">
        <f t="shared" si="27"/>
        <v>19</v>
      </c>
    </row>
    <row r="235" spans="1:20" ht="15" customHeight="1" x14ac:dyDescent="0.3">
      <c r="A235" t="s">
        <v>4218</v>
      </c>
      <c r="B235">
        <v>2000</v>
      </c>
      <c r="C235" t="s">
        <v>4725</v>
      </c>
      <c r="D235">
        <v>30</v>
      </c>
      <c r="E235">
        <v>0</v>
      </c>
      <c r="F235" s="11">
        <v>2250.84</v>
      </c>
      <c r="G235" t="s">
        <v>4720</v>
      </c>
      <c r="H235" t="s">
        <v>4720</v>
      </c>
      <c r="I235" t="s">
        <v>4736</v>
      </c>
      <c r="N235" s="6">
        <f t="shared" si="21"/>
        <v>2000</v>
      </c>
      <c r="O235" s="6" t="str">
        <f t="shared" si="22"/>
        <v>Jun</v>
      </c>
      <c r="P235" s="6" t="str">
        <f t="shared" si="23"/>
        <v>tier - 2</v>
      </c>
      <c r="Q235" s="6" t="str">
        <f t="shared" si="24"/>
        <v>tier - 2</v>
      </c>
      <c r="R235" s="6" t="str">
        <f t="shared" si="25"/>
        <v>R1018</v>
      </c>
      <c r="S235" s="12">
        <f t="shared" si="26"/>
        <v>36707</v>
      </c>
      <c r="T235" s="6">
        <f t="shared" si="27"/>
        <v>22</v>
      </c>
    </row>
    <row r="236" spans="1:20" ht="15" customHeight="1" x14ac:dyDescent="0.3">
      <c r="A236" t="s">
        <v>4216</v>
      </c>
      <c r="B236">
        <v>2000</v>
      </c>
      <c r="C236" t="s">
        <v>4729</v>
      </c>
      <c r="D236">
        <v>11</v>
      </c>
      <c r="E236">
        <v>0</v>
      </c>
      <c r="F236" s="11">
        <v>2254.8000000000002</v>
      </c>
      <c r="G236" t="s">
        <v>4720</v>
      </c>
      <c r="H236" t="s">
        <v>4721</v>
      </c>
      <c r="I236" t="s">
        <v>4735</v>
      </c>
      <c r="N236" s="6">
        <f t="shared" si="21"/>
        <v>2000</v>
      </c>
      <c r="O236" s="6" t="str">
        <f t="shared" si="22"/>
        <v>Dec</v>
      </c>
      <c r="P236" s="6" t="str">
        <f t="shared" si="23"/>
        <v>tier - 2</v>
      </c>
      <c r="Q236" s="6" t="str">
        <f t="shared" si="24"/>
        <v>tier - 3</v>
      </c>
      <c r="R236" s="6" t="str">
        <f t="shared" si="25"/>
        <v>R1016</v>
      </c>
      <c r="S236" s="12">
        <f t="shared" si="26"/>
        <v>36871</v>
      </c>
      <c r="T236" s="6">
        <f t="shared" si="27"/>
        <v>22</v>
      </c>
    </row>
    <row r="237" spans="1:20" ht="15" customHeight="1" x14ac:dyDescent="0.3">
      <c r="A237" t="s">
        <v>4214</v>
      </c>
      <c r="B237">
        <v>2002</v>
      </c>
      <c r="C237" t="s">
        <v>4719</v>
      </c>
      <c r="D237">
        <v>15</v>
      </c>
      <c r="E237">
        <v>0</v>
      </c>
      <c r="F237" s="11">
        <v>2257.48</v>
      </c>
      <c r="G237" t="s">
        <v>4720</v>
      </c>
      <c r="H237" t="s">
        <v>4723</v>
      </c>
      <c r="I237" t="s">
        <v>4728</v>
      </c>
      <c r="N237" s="6">
        <f t="shared" si="21"/>
        <v>2002</v>
      </c>
      <c r="O237" s="6" t="str">
        <f t="shared" si="22"/>
        <v>Jul</v>
      </c>
      <c r="P237" s="6" t="str">
        <f t="shared" si="23"/>
        <v>tier - 2</v>
      </c>
      <c r="Q237" s="6" t="str">
        <f t="shared" si="24"/>
        <v>tier - 1</v>
      </c>
      <c r="R237" s="6" t="str">
        <f t="shared" si="25"/>
        <v>R1012</v>
      </c>
      <c r="S237" s="12">
        <f t="shared" si="26"/>
        <v>37452</v>
      </c>
      <c r="T237" s="6">
        <f t="shared" si="27"/>
        <v>20</v>
      </c>
    </row>
    <row r="238" spans="1:20" ht="15" customHeight="1" x14ac:dyDescent="0.3">
      <c r="A238" t="s">
        <v>4212</v>
      </c>
      <c r="B238">
        <v>2002</v>
      </c>
      <c r="C238" t="s">
        <v>4724</v>
      </c>
      <c r="D238">
        <v>12</v>
      </c>
      <c r="E238">
        <v>0</v>
      </c>
      <c r="F238" s="11">
        <v>2261.5700000000002</v>
      </c>
      <c r="G238" t="s">
        <v>4720</v>
      </c>
      <c r="H238" t="s">
        <v>4723</v>
      </c>
      <c r="I238" t="s">
        <v>4728</v>
      </c>
      <c r="N238" s="6">
        <f t="shared" si="21"/>
        <v>2002</v>
      </c>
      <c r="O238" s="6" t="str">
        <f t="shared" si="22"/>
        <v>Nov</v>
      </c>
      <c r="P238" s="6" t="str">
        <f t="shared" si="23"/>
        <v>tier - 2</v>
      </c>
      <c r="Q238" s="6" t="str">
        <f t="shared" si="24"/>
        <v>tier - 1</v>
      </c>
      <c r="R238" s="6" t="str">
        <f t="shared" si="25"/>
        <v>R1012</v>
      </c>
      <c r="S238" s="12">
        <f t="shared" si="26"/>
        <v>37572</v>
      </c>
      <c r="T238" s="6">
        <f t="shared" si="27"/>
        <v>20</v>
      </c>
    </row>
    <row r="239" spans="1:20" ht="15" customHeight="1" x14ac:dyDescent="0.3">
      <c r="A239" t="s">
        <v>4210</v>
      </c>
      <c r="B239">
        <v>1991</v>
      </c>
      <c r="C239" t="s">
        <v>4725</v>
      </c>
      <c r="D239">
        <v>16</v>
      </c>
      <c r="E239">
        <v>3</v>
      </c>
      <c r="F239" s="11">
        <v>2277.7199999999998</v>
      </c>
      <c r="G239" t="s">
        <v>4720</v>
      </c>
      <c r="H239" t="s">
        <v>4723</v>
      </c>
      <c r="I239" t="s">
        <v>4722</v>
      </c>
      <c r="N239" s="6">
        <f t="shared" si="21"/>
        <v>1991</v>
      </c>
      <c r="O239" s="6" t="str">
        <f t="shared" si="22"/>
        <v>Jun</v>
      </c>
      <c r="P239" s="6" t="str">
        <f t="shared" si="23"/>
        <v>tier - 2</v>
      </c>
      <c r="Q239" s="6" t="str">
        <f t="shared" si="24"/>
        <v>tier - 1</v>
      </c>
      <c r="R239" s="6" t="str">
        <f t="shared" si="25"/>
        <v>R1013</v>
      </c>
      <c r="S239" s="12">
        <f t="shared" si="26"/>
        <v>33405</v>
      </c>
      <c r="T239" s="6">
        <f t="shared" si="27"/>
        <v>31</v>
      </c>
    </row>
    <row r="240" spans="1:20" ht="15" customHeight="1" x14ac:dyDescent="0.3">
      <c r="A240" t="s">
        <v>4208</v>
      </c>
      <c r="B240">
        <v>1989</v>
      </c>
      <c r="C240" t="s">
        <v>4731</v>
      </c>
      <c r="D240">
        <v>5</v>
      </c>
      <c r="E240">
        <v>3</v>
      </c>
      <c r="F240" s="11">
        <v>2295.2399999999998</v>
      </c>
      <c r="G240" t="s">
        <v>4720</v>
      </c>
      <c r="H240" t="s">
        <v>4723</v>
      </c>
      <c r="I240" t="s">
        <v>4722</v>
      </c>
      <c r="N240" s="6">
        <f t="shared" si="21"/>
        <v>1989</v>
      </c>
      <c r="O240" s="6" t="str">
        <f t="shared" si="22"/>
        <v>Oct</v>
      </c>
      <c r="P240" s="6" t="str">
        <f t="shared" si="23"/>
        <v>tier - 2</v>
      </c>
      <c r="Q240" s="6" t="str">
        <f t="shared" si="24"/>
        <v>tier - 1</v>
      </c>
      <c r="R240" s="6" t="str">
        <f t="shared" si="25"/>
        <v>R1013</v>
      </c>
      <c r="S240" s="12">
        <f t="shared" si="26"/>
        <v>32786</v>
      </c>
      <c r="T240" s="6">
        <f t="shared" si="27"/>
        <v>33</v>
      </c>
    </row>
    <row r="241" spans="1:20" ht="15" customHeight="1" x14ac:dyDescent="0.3">
      <c r="A241" t="s">
        <v>4206</v>
      </c>
      <c r="B241">
        <v>1996</v>
      </c>
      <c r="C241" t="s">
        <v>4724</v>
      </c>
      <c r="D241">
        <v>28</v>
      </c>
      <c r="E241">
        <v>0</v>
      </c>
      <c r="F241" s="11">
        <v>2302.3000000000002</v>
      </c>
      <c r="G241" t="s">
        <v>4723</v>
      </c>
      <c r="H241" t="s">
        <v>4720</v>
      </c>
      <c r="I241" t="s">
        <v>4732</v>
      </c>
      <c r="N241" s="6">
        <f t="shared" si="21"/>
        <v>1996</v>
      </c>
      <c r="O241" s="6" t="str">
        <f t="shared" si="22"/>
        <v>Nov</v>
      </c>
      <c r="P241" s="6" t="str">
        <f t="shared" si="23"/>
        <v>tier - 1</v>
      </c>
      <c r="Q241" s="6" t="str">
        <f t="shared" si="24"/>
        <v>tier - 2</v>
      </c>
      <c r="R241" s="6" t="str">
        <f t="shared" si="25"/>
        <v>R1011</v>
      </c>
      <c r="S241" s="12">
        <f t="shared" si="26"/>
        <v>35397</v>
      </c>
      <c r="T241" s="6">
        <f t="shared" si="27"/>
        <v>26</v>
      </c>
    </row>
    <row r="242" spans="1:20" ht="15" customHeight="1" x14ac:dyDescent="0.3">
      <c r="A242" t="s">
        <v>4204</v>
      </c>
      <c r="B242">
        <v>2004</v>
      </c>
      <c r="C242" t="s">
        <v>4726</v>
      </c>
      <c r="D242">
        <v>6</v>
      </c>
      <c r="E242">
        <v>2</v>
      </c>
      <c r="F242" s="11">
        <v>2304</v>
      </c>
      <c r="G242" t="s">
        <v>4720</v>
      </c>
      <c r="H242" t="s">
        <v>4721</v>
      </c>
      <c r="I242" t="s">
        <v>4722</v>
      </c>
      <c r="N242" s="6">
        <f t="shared" si="21"/>
        <v>2004</v>
      </c>
      <c r="O242" s="6" t="str">
        <f t="shared" si="22"/>
        <v>Sep</v>
      </c>
      <c r="P242" s="6" t="str">
        <f t="shared" si="23"/>
        <v>tier - 2</v>
      </c>
      <c r="Q242" s="6" t="str">
        <f t="shared" si="24"/>
        <v>tier - 3</v>
      </c>
      <c r="R242" s="6" t="str">
        <f t="shared" si="25"/>
        <v>R1013</v>
      </c>
      <c r="S242" s="12">
        <f t="shared" si="26"/>
        <v>38236</v>
      </c>
      <c r="T242" s="6">
        <f t="shared" si="27"/>
        <v>18</v>
      </c>
    </row>
    <row r="243" spans="1:20" ht="15" customHeight="1" x14ac:dyDescent="0.3">
      <c r="A243" t="s">
        <v>4202</v>
      </c>
      <c r="B243">
        <v>1996</v>
      </c>
      <c r="C243" t="s">
        <v>4729</v>
      </c>
      <c r="D243">
        <v>17</v>
      </c>
      <c r="E243">
        <v>0</v>
      </c>
      <c r="F243" s="11">
        <v>2322.62</v>
      </c>
      <c r="G243" t="s">
        <v>4720</v>
      </c>
      <c r="H243" t="s">
        <v>4723</v>
      </c>
      <c r="I243" t="s">
        <v>4722</v>
      </c>
      <c r="N243" s="6">
        <f t="shared" si="21"/>
        <v>1996</v>
      </c>
      <c r="O243" s="6" t="str">
        <f t="shared" si="22"/>
        <v>Dec</v>
      </c>
      <c r="P243" s="6" t="str">
        <f t="shared" si="23"/>
        <v>tier - 2</v>
      </c>
      <c r="Q243" s="6" t="str">
        <f t="shared" si="24"/>
        <v>tier - 1</v>
      </c>
      <c r="R243" s="6" t="str">
        <f t="shared" si="25"/>
        <v>R1013</v>
      </c>
      <c r="S243" s="12">
        <f t="shared" si="26"/>
        <v>35416</v>
      </c>
      <c r="T243" s="6">
        <f t="shared" si="27"/>
        <v>26</v>
      </c>
    </row>
    <row r="244" spans="1:20" ht="15" customHeight="1" x14ac:dyDescent="0.3">
      <c r="A244" t="s">
        <v>4200</v>
      </c>
      <c r="B244">
        <v>2003</v>
      </c>
      <c r="C244" t="s">
        <v>4724</v>
      </c>
      <c r="D244">
        <v>18</v>
      </c>
      <c r="E244">
        <v>1</v>
      </c>
      <c r="F244" s="11">
        <v>2331.52</v>
      </c>
      <c r="G244" t="s">
        <v>4720</v>
      </c>
      <c r="H244" t="s">
        <v>4721</v>
      </c>
      <c r="I244" t="s">
        <v>4732</v>
      </c>
      <c r="N244" s="6">
        <f t="shared" si="21"/>
        <v>2003</v>
      </c>
      <c r="O244" s="6" t="str">
        <f t="shared" si="22"/>
        <v>Nov</v>
      </c>
      <c r="P244" s="6" t="str">
        <f t="shared" si="23"/>
        <v>tier - 2</v>
      </c>
      <c r="Q244" s="6" t="str">
        <f t="shared" si="24"/>
        <v>tier - 3</v>
      </c>
      <c r="R244" s="6" t="str">
        <f t="shared" si="25"/>
        <v>R1011</v>
      </c>
      <c r="S244" s="12">
        <f t="shared" si="26"/>
        <v>37943</v>
      </c>
      <c r="T244" s="6">
        <f t="shared" si="27"/>
        <v>19</v>
      </c>
    </row>
    <row r="245" spans="1:20" ht="15" customHeight="1" x14ac:dyDescent="0.3">
      <c r="A245" t="s">
        <v>4198</v>
      </c>
      <c r="B245">
        <v>1998</v>
      </c>
      <c r="C245" t="s">
        <v>4731</v>
      </c>
      <c r="D245">
        <v>21</v>
      </c>
      <c r="E245">
        <v>0</v>
      </c>
      <c r="F245" s="11">
        <v>2352.9699999999998</v>
      </c>
      <c r="G245" t="s">
        <v>4721</v>
      </c>
      <c r="H245" t="s">
        <v>4721</v>
      </c>
      <c r="I245" t="s">
        <v>4728</v>
      </c>
      <c r="N245" s="6">
        <f t="shared" si="21"/>
        <v>1998</v>
      </c>
      <c r="O245" s="6" t="str">
        <f t="shared" si="22"/>
        <v>Oct</v>
      </c>
      <c r="P245" s="6" t="str">
        <f t="shared" si="23"/>
        <v>tier - 3</v>
      </c>
      <c r="Q245" s="6" t="str">
        <f t="shared" si="24"/>
        <v>tier - 3</v>
      </c>
      <c r="R245" s="6" t="str">
        <f t="shared" si="25"/>
        <v>R1012</v>
      </c>
      <c r="S245" s="12">
        <f t="shared" si="26"/>
        <v>36089</v>
      </c>
      <c r="T245" s="6">
        <f t="shared" si="27"/>
        <v>24</v>
      </c>
    </row>
    <row r="246" spans="1:20" ht="15" customHeight="1" x14ac:dyDescent="0.3">
      <c r="A246" t="s">
        <v>4196</v>
      </c>
      <c r="B246">
        <v>2002</v>
      </c>
      <c r="C246" t="s">
        <v>4724</v>
      </c>
      <c r="D246">
        <v>5</v>
      </c>
      <c r="E246">
        <v>1</v>
      </c>
      <c r="F246" s="11">
        <v>2362.23</v>
      </c>
      <c r="G246" t="s">
        <v>4720</v>
      </c>
      <c r="H246" t="s">
        <v>4723</v>
      </c>
      <c r="I246" t="s">
        <v>4728</v>
      </c>
      <c r="N246" s="6">
        <f t="shared" si="21"/>
        <v>2002</v>
      </c>
      <c r="O246" s="6" t="str">
        <f t="shared" si="22"/>
        <v>Nov</v>
      </c>
      <c r="P246" s="6" t="str">
        <f t="shared" si="23"/>
        <v>tier - 2</v>
      </c>
      <c r="Q246" s="6" t="str">
        <f t="shared" si="24"/>
        <v>tier - 1</v>
      </c>
      <c r="R246" s="6" t="str">
        <f t="shared" si="25"/>
        <v>R1012</v>
      </c>
      <c r="S246" s="12">
        <f t="shared" si="26"/>
        <v>37565</v>
      </c>
      <c r="T246" s="6">
        <f t="shared" si="27"/>
        <v>20</v>
      </c>
    </row>
    <row r="247" spans="1:20" ht="15" customHeight="1" x14ac:dyDescent="0.3">
      <c r="A247" t="s">
        <v>4194</v>
      </c>
      <c r="B247">
        <v>1988</v>
      </c>
      <c r="C247" t="s">
        <v>4729</v>
      </c>
      <c r="D247">
        <v>12</v>
      </c>
      <c r="E247">
        <v>3</v>
      </c>
      <c r="F247" s="11">
        <v>2373.3000000000002</v>
      </c>
      <c r="G247" t="s">
        <v>4720</v>
      </c>
      <c r="H247" t="s">
        <v>4720</v>
      </c>
      <c r="I247" t="s">
        <v>4722</v>
      </c>
      <c r="N247" s="6">
        <f t="shared" si="21"/>
        <v>1988</v>
      </c>
      <c r="O247" s="6" t="str">
        <f t="shared" si="22"/>
        <v>Dec</v>
      </c>
      <c r="P247" s="6" t="str">
        <f t="shared" si="23"/>
        <v>tier - 2</v>
      </c>
      <c r="Q247" s="6" t="str">
        <f t="shared" si="24"/>
        <v>tier - 2</v>
      </c>
      <c r="R247" s="6" t="str">
        <f t="shared" si="25"/>
        <v>R1013</v>
      </c>
      <c r="S247" s="12">
        <f t="shared" si="26"/>
        <v>32489</v>
      </c>
      <c r="T247" s="6">
        <f t="shared" si="27"/>
        <v>34</v>
      </c>
    </row>
    <row r="248" spans="1:20" ht="15" customHeight="1" x14ac:dyDescent="0.3">
      <c r="A248" t="s">
        <v>4192</v>
      </c>
      <c r="B248">
        <v>1999</v>
      </c>
      <c r="C248" t="s">
        <v>4729</v>
      </c>
      <c r="D248">
        <v>17</v>
      </c>
      <c r="E248">
        <v>0</v>
      </c>
      <c r="F248" s="11">
        <v>2395.17</v>
      </c>
      <c r="G248" t="s">
        <v>4720</v>
      </c>
      <c r="H248" t="s">
        <v>4723</v>
      </c>
      <c r="I248" t="s">
        <v>4740</v>
      </c>
      <c r="N248" s="6">
        <f t="shared" si="21"/>
        <v>1999</v>
      </c>
      <c r="O248" s="6" t="str">
        <f t="shared" si="22"/>
        <v>Dec</v>
      </c>
      <c r="P248" s="6" t="str">
        <f t="shared" si="23"/>
        <v>tier - 2</v>
      </c>
      <c r="Q248" s="6" t="str">
        <f t="shared" si="24"/>
        <v>tier - 1</v>
      </c>
      <c r="R248" s="6" t="str">
        <f t="shared" si="25"/>
        <v>R1014</v>
      </c>
      <c r="S248" s="12">
        <f t="shared" si="26"/>
        <v>36511</v>
      </c>
      <c r="T248" s="6">
        <f t="shared" si="27"/>
        <v>23</v>
      </c>
    </row>
    <row r="249" spans="1:20" ht="15" customHeight="1" x14ac:dyDescent="0.3">
      <c r="A249" t="s">
        <v>4190</v>
      </c>
      <c r="B249">
        <v>1999</v>
      </c>
      <c r="C249" t="s">
        <v>4730</v>
      </c>
      <c r="D249">
        <v>10</v>
      </c>
      <c r="E249">
        <v>0</v>
      </c>
      <c r="F249" s="11">
        <v>2396.1</v>
      </c>
      <c r="G249" t="s">
        <v>4720</v>
      </c>
      <c r="H249" t="s">
        <v>4723</v>
      </c>
      <c r="I249" t="s">
        <v>4734</v>
      </c>
      <c r="N249" s="6">
        <f t="shared" si="21"/>
        <v>1999</v>
      </c>
      <c r="O249" s="6" t="str">
        <f t="shared" si="22"/>
        <v>Aug</v>
      </c>
      <c r="P249" s="6" t="str">
        <f t="shared" si="23"/>
        <v>tier - 2</v>
      </c>
      <c r="Q249" s="6" t="str">
        <f t="shared" si="24"/>
        <v>tier - 1</v>
      </c>
      <c r="R249" s="6" t="str">
        <f t="shared" si="25"/>
        <v>R1019</v>
      </c>
      <c r="S249" s="12">
        <f t="shared" si="26"/>
        <v>36382</v>
      </c>
      <c r="T249" s="6">
        <f t="shared" si="27"/>
        <v>23</v>
      </c>
    </row>
    <row r="250" spans="1:20" ht="15" customHeight="1" x14ac:dyDescent="0.3">
      <c r="A250" t="s">
        <v>4188</v>
      </c>
      <c r="B250">
        <v>2001</v>
      </c>
      <c r="C250" t="s">
        <v>4725</v>
      </c>
      <c r="D250">
        <v>3</v>
      </c>
      <c r="E250">
        <v>0</v>
      </c>
      <c r="F250" s="11">
        <v>2404.73</v>
      </c>
      <c r="G250" t="s">
        <v>4720</v>
      </c>
      <c r="H250" t="s">
        <v>4721</v>
      </c>
      <c r="I250" t="s">
        <v>4728</v>
      </c>
      <c r="N250" s="6">
        <f t="shared" si="21"/>
        <v>2001</v>
      </c>
      <c r="O250" s="6" t="str">
        <f t="shared" si="22"/>
        <v>Jun</v>
      </c>
      <c r="P250" s="6" t="str">
        <f t="shared" si="23"/>
        <v>tier - 2</v>
      </c>
      <c r="Q250" s="6" t="str">
        <f t="shared" si="24"/>
        <v>tier - 3</v>
      </c>
      <c r="R250" s="6" t="str">
        <f t="shared" si="25"/>
        <v>R1012</v>
      </c>
      <c r="S250" s="12">
        <f t="shared" si="26"/>
        <v>37045</v>
      </c>
      <c r="T250" s="6">
        <f t="shared" si="27"/>
        <v>22</v>
      </c>
    </row>
    <row r="251" spans="1:20" ht="15" customHeight="1" x14ac:dyDescent="0.3">
      <c r="A251" t="s">
        <v>4186</v>
      </c>
      <c r="B251">
        <v>1999</v>
      </c>
      <c r="C251" t="s">
        <v>4724</v>
      </c>
      <c r="D251">
        <v>12</v>
      </c>
      <c r="E251">
        <v>1</v>
      </c>
      <c r="F251" s="11">
        <v>2416.96</v>
      </c>
      <c r="G251" t="s">
        <v>4720</v>
      </c>
      <c r="H251" t="s">
        <v>4720</v>
      </c>
      <c r="I251" t="s">
        <v>4732</v>
      </c>
      <c r="N251" s="6">
        <f t="shared" si="21"/>
        <v>1999</v>
      </c>
      <c r="O251" s="6" t="str">
        <f t="shared" si="22"/>
        <v>Nov</v>
      </c>
      <c r="P251" s="6" t="str">
        <f t="shared" si="23"/>
        <v>tier - 2</v>
      </c>
      <c r="Q251" s="6" t="str">
        <f t="shared" si="24"/>
        <v>tier - 2</v>
      </c>
      <c r="R251" s="6" t="str">
        <f t="shared" si="25"/>
        <v>R1011</v>
      </c>
      <c r="S251" s="12">
        <f t="shared" si="26"/>
        <v>36476</v>
      </c>
      <c r="T251" s="6">
        <f t="shared" si="27"/>
        <v>23</v>
      </c>
    </row>
    <row r="252" spans="1:20" ht="15" customHeight="1" x14ac:dyDescent="0.3">
      <c r="A252" t="s">
        <v>4184</v>
      </c>
      <c r="B252">
        <v>1999</v>
      </c>
      <c r="C252" t="s">
        <v>4724</v>
      </c>
      <c r="D252">
        <v>21</v>
      </c>
      <c r="E252">
        <v>1</v>
      </c>
      <c r="F252" s="11">
        <v>2438.06</v>
      </c>
      <c r="G252" t="s">
        <v>4720</v>
      </c>
      <c r="H252" t="s">
        <v>4720</v>
      </c>
      <c r="I252" t="s">
        <v>4722</v>
      </c>
      <c r="N252" s="6">
        <f t="shared" si="21"/>
        <v>1999</v>
      </c>
      <c r="O252" s="6" t="str">
        <f t="shared" si="22"/>
        <v>Nov</v>
      </c>
      <c r="P252" s="6" t="str">
        <f t="shared" si="23"/>
        <v>tier - 2</v>
      </c>
      <c r="Q252" s="6" t="str">
        <f t="shared" si="24"/>
        <v>tier - 2</v>
      </c>
      <c r="R252" s="6" t="str">
        <f t="shared" si="25"/>
        <v>R1013</v>
      </c>
      <c r="S252" s="12">
        <f t="shared" si="26"/>
        <v>36485</v>
      </c>
      <c r="T252" s="6">
        <f t="shared" si="27"/>
        <v>23</v>
      </c>
    </row>
    <row r="253" spans="1:20" ht="15" customHeight="1" x14ac:dyDescent="0.3">
      <c r="A253" t="s">
        <v>4182</v>
      </c>
      <c r="B253">
        <v>2002</v>
      </c>
      <c r="C253" t="s">
        <v>4719</v>
      </c>
      <c r="D253">
        <v>29</v>
      </c>
      <c r="E253">
        <v>0</v>
      </c>
      <c r="F253" s="11">
        <v>2457.21</v>
      </c>
      <c r="G253" t="s">
        <v>4720</v>
      </c>
      <c r="H253" t="s">
        <v>4723</v>
      </c>
      <c r="I253" t="s">
        <v>4738</v>
      </c>
      <c r="N253" s="6">
        <f t="shared" si="21"/>
        <v>2002</v>
      </c>
      <c r="O253" s="6" t="str">
        <f t="shared" si="22"/>
        <v>Jul</v>
      </c>
      <c r="P253" s="6" t="str">
        <f t="shared" si="23"/>
        <v>tier - 2</v>
      </c>
      <c r="Q253" s="6" t="str">
        <f t="shared" si="24"/>
        <v>tier - 1</v>
      </c>
      <c r="R253" s="6" t="str">
        <f t="shared" si="25"/>
        <v>R1024</v>
      </c>
      <c r="S253" s="12">
        <f t="shared" si="26"/>
        <v>37466</v>
      </c>
      <c r="T253" s="6">
        <f t="shared" si="27"/>
        <v>20</v>
      </c>
    </row>
    <row r="254" spans="1:20" ht="15" customHeight="1" x14ac:dyDescent="0.3">
      <c r="A254" t="s">
        <v>4180</v>
      </c>
      <c r="B254">
        <v>1998</v>
      </c>
      <c r="C254" t="s">
        <v>4724</v>
      </c>
      <c r="D254">
        <v>19</v>
      </c>
      <c r="E254">
        <v>0</v>
      </c>
      <c r="F254" s="11">
        <v>2457.5</v>
      </c>
      <c r="G254" t="s">
        <v>4720</v>
      </c>
      <c r="H254" t="s">
        <v>4723</v>
      </c>
      <c r="I254" t="s">
        <v>4732</v>
      </c>
      <c r="N254" s="6">
        <f t="shared" si="21"/>
        <v>1998</v>
      </c>
      <c r="O254" s="6" t="str">
        <f t="shared" si="22"/>
        <v>Nov</v>
      </c>
      <c r="P254" s="6" t="str">
        <f t="shared" si="23"/>
        <v>tier - 2</v>
      </c>
      <c r="Q254" s="6" t="str">
        <f t="shared" si="24"/>
        <v>tier - 1</v>
      </c>
      <c r="R254" s="6" t="str">
        <f t="shared" si="25"/>
        <v>R1011</v>
      </c>
      <c r="S254" s="12">
        <f t="shared" si="26"/>
        <v>36118</v>
      </c>
      <c r="T254" s="6">
        <f t="shared" si="27"/>
        <v>24</v>
      </c>
    </row>
    <row r="255" spans="1:20" ht="15" customHeight="1" x14ac:dyDescent="0.3">
      <c r="A255" t="s">
        <v>4178</v>
      </c>
      <c r="B255">
        <v>2002</v>
      </c>
      <c r="C255" t="s">
        <v>4719</v>
      </c>
      <c r="D255">
        <v>11</v>
      </c>
      <c r="E255">
        <v>0</v>
      </c>
      <c r="F255" s="11">
        <v>2459.7199999999998</v>
      </c>
      <c r="G255" t="s">
        <v>4720</v>
      </c>
      <c r="H255" t="s">
        <v>4720</v>
      </c>
      <c r="I255" t="s">
        <v>4738</v>
      </c>
      <c r="N255" s="6">
        <f t="shared" si="21"/>
        <v>2002</v>
      </c>
      <c r="O255" s="6" t="str">
        <f t="shared" si="22"/>
        <v>Jul</v>
      </c>
      <c r="P255" s="6" t="str">
        <f t="shared" si="23"/>
        <v>tier - 2</v>
      </c>
      <c r="Q255" s="6" t="str">
        <f t="shared" si="24"/>
        <v>tier - 2</v>
      </c>
      <c r="R255" s="6" t="str">
        <f t="shared" si="25"/>
        <v>R1024</v>
      </c>
      <c r="S255" s="12">
        <f t="shared" si="26"/>
        <v>37448</v>
      </c>
      <c r="T255" s="6">
        <f t="shared" si="27"/>
        <v>20</v>
      </c>
    </row>
    <row r="256" spans="1:20" ht="15" customHeight="1" x14ac:dyDescent="0.3">
      <c r="A256" t="s">
        <v>4176</v>
      </c>
      <c r="B256">
        <v>1998</v>
      </c>
      <c r="C256" t="s">
        <v>4730</v>
      </c>
      <c r="D256">
        <v>17</v>
      </c>
      <c r="E256">
        <v>0</v>
      </c>
      <c r="F256" s="11">
        <v>2464.62</v>
      </c>
      <c r="G256" t="s">
        <v>4720</v>
      </c>
      <c r="H256" t="s">
        <v>4721</v>
      </c>
      <c r="I256" t="s">
        <v>4722</v>
      </c>
      <c r="N256" s="6">
        <f t="shared" si="21"/>
        <v>1998</v>
      </c>
      <c r="O256" s="6" t="str">
        <f t="shared" si="22"/>
        <v>Aug</v>
      </c>
      <c r="P256" s="6" t="str">
        <f t="shared" si="23"/>
        <v>tier - 2</v>
      </c>
      <c r="Q256" s="6" t="str">
        <f t="shared" si="24"/>
        <v>tier - 3</v>
      </c>
      <c r="R256" s="6" t="str">
        <f t="shared" si="25"/>
        <v>R1013</v>
      </c>
      <c r="S256" s="12">
        <f t="shared" si="26"/>
        <v>36024</v>
      </c>
      <c r="T256" s="6">
        <f t="shared" si="27"/>
        <v>24</v>
      </c>
    </row>
    <row r="257" spans="1:20" ht="15" customHeight="1" x14ac:dyDescent="0.3">
      <c r="A257" t="s">
        <v>4174</v>
      </c>
      <c r="B257">
        <v>1998</v>
      </c>
      <c r="C257" t="s">
        <v>4719</v>
      </c>
      <c r="D257">
        <v>2</v>
      </c>
      <c r="E257">
        <v>0</v>
      </c>
      <c r="F257" s="11">
        <v>2473.33</v>
      </c>
      <c r="G257" t="s">
        <v>4720</v>
      </c>
      <c r="H257" t="s">
        <v>4721</v>
      </c>
      <c r="I257" t="s">
        <v>4722</v>
      </c>
      <c r="N257" s="6">
        <f t="shared" si="21"/>
        <v>1998</v>
      </c>
      <c r="O257" s="6" t="str">
        <f t="shared" si="22"/>
        <v>Jul</v>
      </c>
      <c r="P257" s="6" t="str">
        <f t="shared" si="23"/>
        <v>tier - 2</v>
      </c>
      <c r="Q257" s="6" t="str">
        <f t="shared" si="24"/>
        <v>tier - 3</v>
      </c>
      <c r="R257" s="6" t="str">
        <f t="shared" si="25"/>
        <v>R1013</v>
      </c>
      <c r="S257" s="12">
        <f t="shared" si="26"/>
        <v>35978</v>
      </c>
      <c r="T257" s="6">
        <f t="shared" si="27"/>
        <v>24</v>
      </c>
    </row>
    <row r="258" spans="1:20" ht="15" customHeight="1" x14ac:dyDescent="0.3">
      <c r="A258" t="s">
        <v>4172</v>
      </c>
      <c r="B258">
        <v>1998</v>
      </c>
      <c r="C258" t="s">
        <v>4725</v>
      </c>
      <c r="D258">
        <v>20</v>
      </c>
      <c r="E258">
        <v>0</v>
      </c>
      <c r="F258" s="11">
        <v>2480.98</v>
      </c>
      <c r="G258" t="s">
        <v>4720</v>
      </c>
      <c r="H258" t="s">
        <v>4720</v>
      </c>
      <c r="I258" t="s">
        <v>4722</v>
      </c>
      <c r="N258" s="6">
        <f t="shared" ref="N258:N321" si="28">IF(B258="?",ROUND(AVERAGE($B$2:$B$2344),0),B258)</f>
        <v>1998</v>
      </c>
      <c r="O258" s="6" t="str">
        <f t="shared" ref="O258:O321" si="29">IF(C258="?","Sep",C258)</f>
        <v>Jun</v>
      </c>
      <c r="P258" s="6" t="str">
        <f t="shared" ref="P258:P321" si="30">IF(G258="?",$K$5,G258)</f>
        <v>tier - 2</v>
      </c>
      <c r="Q258" s="6" t="str">
        <f t="shared" ref="Q258:Q321" si="31">IF(H258="?",$M$5,H258)</f>
        <v>tier - 2</v>
      </c>
      <c r="R258" s="6" t="str">
        <f t="shared" ref="R258:R321" si="32">IF(I258="?","Unknown",I258)</f>
        <v>R1013</v>
      </c>
      <c r="S258" s="12">
        <f t="shared" ref="S258:S321" si="33">IFERROR(DATE(N258,MONTH(DATEVALUE(O258&amp;"-1")),D258),"")</f>
        <v>35966</v>
      </c>
      <c r="T258" s="6">
        <f t="shared" ref="T258:T321" si="34">IFERROR(DATEDIF(S258,DATE(2023,6,8),"y"),"")</f>
        <v>24</v>
      </c>
    </row>
    <row r="259" spans="1:20" ht="15" customHeight="1" x14ac:dyDescent="0.3">
      <c r="A259" t="s">
        <v>4170</v>
      </c>
      <c r="B259">
        <v>1995</v>
      </c>
      <c r="C259" t="s">
        <v>4724</v>
      </c>
      <c r="D259">
        <v>6</v>
      </c>
      <c r="E259">
        <v>0</v>
      </c>
      <c r="F259" s="11">
        <v>2483.7399999999998</v>
      </c>
      <c r="G259" t="s">
        <v>4721</v>
      </c>
      <c r="H259" t="s">
        <v>4720</v>
      </c>
      <c r="I259" t="s">
        <v>4722</v>
      </c>
      <c r="N259" s="6">
        <f t="shared" si="28"/>
        <v>1995</v>
      </c>
      <c r="O259" s="6" t="str">
        <f t="shared" si="29"/>
        <v>Nov</v>
      </c>
      <c r="P259" s="6" t="str">
        <f t="shared" si="30"/>
        <v>tier - 3</v>
      </c>
      <c r="Q259" s="6" t="str">
        <f t="shared" si="31"/>
        <v>tier - 2</v>
      </c>
      <c r="R259" s="6" t="str">
        <f t="shared" si="32"/>
        <v>R1013</v>
      </c>
      <c r="S259" s="12">
        <f t="shared" si="33"/>
        <v>35009</v>
      </c>
      <c r="T259" s="6">
        <f t="shared" si="34"/>
        <v>27</v>
      </c>
    </row>
    <row r="260" spans="1:20" ht="15" customHeight="1" x14ac:dyDescent="0.3">
      <c r="A260" t="s">
        <v>4168</v>
      </c>
      <c r="B260">
        <v>1995</v>
      </c>
      <c r="C260" t="s">
        <v>4731</v>
      </c>
      <c r="D260">
        <v>14</v>
      </c>
      <c r="E260">
        <v>0</v>
      </c>
      <c r="F260" s="11">
        <v>2494.02</v>
      </c>
      <c r="G260" t="s">
        <v>4721</v>
      </c>
      <c r="H260" t="s">
        <v>4723</v>
      </c>
      <c r="I260" t="s">
        <v>4732</v>
      </c>
      <c r="N260" s="6">
        <f t="shared" si="28"/>
        <v>1995</v>
      </c>
      <c r="O260" s="6" t="str">
        <f t="shared" si="29"/>
        <v>Oct</v>
      </c>
      <c r="P260" s="6" t="str">
        <f t="shared" si="30"/>
        <v>tier - 3</v>
      </c>
      <c r="Q260" s="6" t="str">
        <f t="shared" si="31"/>
        <v>tier - 1</v>
      </c>
      <c r="R260" s="6" t="str">
        <f t="shared" si="32"/>
        <v>R1011</v>
      </c>
      <c r="S260" s="12">
        <f t="shared" si="33"/>
        <v>34986</v>
      </c>
      <c r="T260" s="6">
        <f t="shared" si="34"/>
        <v>27</v>
      </c>
    </row>
    <row r="261" spans="1:20" ht="15" customHeight="1" x14ac:dyDescent="0.3">
      <c r="A261" t="s">
        <v>4166</v>
      </c>
      <c r="B261">
        <v>1995</v>
      </c>
      <c r="C261" t="s">
        <v>4719</v>
      </c>
      <c r="D261">
        <v>9</v>
      </c>
      <c r="E261">
        <v>0</v>
      </c>
      <c r="F261" s="11">
        <v>2497.04</v>
      </c>
      <c r="G261" t="s">
        <v>4721</v>
      </c>
      <c r="H261" t="s">
        <v>4721</v>
      </c>
      <c r="I261" t="s">
        <v>4722</v>
      </c>
      <c r="N261" s="6">
        <f t="shared" si="28"/>
        <v>1995</v>
      </c>
      <c r="O261" s="6" t="str">
        <f t="shared" si="29"/>
        <v>Jul</v>
      </c>
      <c r="P261" s="6" t="str">
        <f t="shared" si="30"/>
        <v>tier - 3</v>
      </c>
      <c r="Q261" s="6" t="str">
        <f t="shared" si="31"/>
        <v>tier - 3</v>
      </c>
      <c r="R261" s="6" t="str">
        <f t="shared" si="32"/>
        <v>R1013</v>
      </c>
      <c r="S261" s="12">
        <f t="shared" si="33"/>
        <v>34889</v>
      </c>
      <c r="T261" s="6">
        <f t="shared" si="34"/>
        <v>27</v>
      </c>
    </row>
    <row r="262" spans="1:20" ht="15" customHeight="1" x14ac:dyDescent="0.3">
      <c r="A262" t="s">
        <v>4164</v>
      </c>
      <c r="B262">
        <v>1995</v>
      </c>
      <c r="C262" t="s">
        <v>4731</v>
      </c>
      <c r="D262">
        <v>15</v>
      </c>
      <c r="E262">
        <v>0</v>
      </c>
      <c r="F262" s="11">
        <v>2498.41</v>
      </c>
      <c r="G262" t="s">
        <v>4721</v>
      </c>
      <c r="H262" t="s">
        <v>4721</v>
      </c>
      <c r="I262" t="s">
        <v>4722</v>
      </c>
      <c r="N262" s="6">
        <f t="shared" si="28"/>
        <v>1995</v>
      </c>
      <c r="O262" s="6" t="str">
        <f t="shared" si="29"/>
        <v>Oct</v>
      </c>
      <c r="P262" s="6" t="str">
        <f t="shared" si="30"/>
        <v>tier - 3</v>
      </c>
      <c r="Q262" s="6" t="str">
        <f t="shared" si="31"/>
        <v>tier - 3</v>
      </c>
      <c r="R262" s="6" t="str">
        <f t="shared" si="32"/>
        <v>R1013</v>
      </c>
      <c r="S262" s="12">
        <f t="shared" si="33"/>
        <v>34987</v>
      </c>
      <c r="T262" s="6">
        <f t="shared" si="34"/>
        <v>27</v>
      </c>
    </row>
    <row r="263" spans="1:20" ht="15" customHeight="1" x14ac:dyDescent="0.3">
      <c r="A263" t="s">
        <v>4162</v>
      </c>
      <c r="B263">
        <v>2004</v>
      </c>
      <c r="C263" t="s">
        <v>4726</v>
      </c>
      <c r="D263">
        <v>6</v>
      </c>
      <c r="E263">
        <v>0</v>
      </c>
      <c r="F263" s="11">
        <v>2500.9299999999998</v>
      </c>
      <c r="G263" t="s">
        <v>4720</v>
      </c>
      <c r="H263" t="s">
        <v>4720</v>
      </c>
      <c r="I263" t="s">
        <v>4728</v>
      </c>
      <c r="N263" s="6">
        <f t="shared" si="28"/>
        <v>2004</v>
      </c>
      <c r="O263" s="6" t="str">
        <f t="shared" si="29"/>
        <v>Sep</v>
      </c>
      <c r="P263" s="6" t="str">
        <f t="shared" si="30"/>
        <v>tier - 2</v>
      </c>
      <c r="Q263" s="6" t="str">
        <f t="shared" si="31"/>
        <v>tier - 2</v>
      </c>
      <c r="R263" s="6" t="str">
        <f t="shared" si="32"/>
        <v>R1012</v>
      </c>
      <c r="S263" s="12">
        <f t="shared" si="33"/>
        <v>38236</v>
      </c>
      <c r="T263" s="6">
        <f t="shared" si="34"/>
        <v>18</v>
      </c>
    </row>
    <row r="264" spans="1:20" ht="15" customHeight="1" x14ac:dyDescent="0.3">
      <c r="A264" t="s">
        <v>4160</v>
      </c>
      <c r="B264">
        <v>1991</v>
      </c>
      <c r="C264" t="s">
        <v>4730</v>
      </c>
      <c r="D264">
        <v>5</v>
      </c>
      <c r="E264">
        <v>3</v>
      </c>
      <c r="F264" s="11">
        <v>2510.79</v>
      </c>
      <c r="G264" t="s">
        <v>4720</v>
      </c>
      <c r="H264" t="s">
        <v>4723</v>
      </c>
      <c r="I264" t="s">
        <v>4722</v>
      </c>
      <c r="N264" s="6">
        <f t="shared" si="28"/>
        <v>1991</v>
      </c>
      <c r="O264" s="6" t="str">
        <f t="shared" si="29"/>
        <v>Aug</v>
      </c>
      <c r="P264" s="6" t="str">
        <f t="shared" si="30"/>
        <v>tier - 2</v>
      </c>
      <c r="Q264" s="6" t="str">
        <f t="shared" si="31"/>
        <v>tier - 1</v>
      </c>
      <c r="R264" s="6" t="str">
        <f t="shared" si="32"/>
        <v>R1013</v>
      </c>
      <c r="S264" s="12">
        <f t="shared" si="33"/>
        <v>33455</v>
      </c>
      <c r="T264" s="6">
        <f t="shared" si="34"/>
        <v>31</v>
      </c>
    </row>
    <row r="265" spans="1:20" ht="15" customHeight="1" x14ac:dyDescent="0.3">
      <c r="A265" t="s">
        <v>4158</v>
      </c>
      <c r="B265">
        <v>1997</v>
      </c>
      <c r="C265" t="s">
        <v>4724</v>
      </c>
      <c r="D265">
        <v>2</v>
      </c>
      <c r="E265">
        <v>0</v>
      </c>
      <c r="F265" s="11">
        <v>2523.17</v>
      </c>
      <c r="G265" t="s">
        <v>4721</v>
      </c>
      <c r="H265" t="s">
        <v>4723</v>
      </c>
      <c r="I265" t="s">
        <v>4728</v>
      </c>
      <c r="N265" s="6">
        <f t="shared" si="28"/>
        <v>1997</v>
      </c>
      <c r="O265" s="6" t="str">
        <f t="shared" si="29"/>
        <v>Nov</v>
      </c>
      <c r="P265" s="6" t="str">
        <f t="shared" si="30"/>
        <v>tier - 3</v>
      </c>
      <c r="Q265" s="6" t="str">
        <f t="shared" si="31"/>
        <v>tier - 1</v>
      </c>
      <c r="R265" s="6" t="str">
        <f t="shared" si="32"/>
        <v>R1012</v>
      </c>
      <c r="S265" s="12">
        <f t="shared" si="33"/>
        <v>35736</v>
      </c>
      <c r="T265" s="6">
        <f t="shared" si="34"/>
        <v>25</v>
      </c>
    </row>
    <row r="266" spans="1:20" ht="15" customHeight="1" x14ac:dyDescent="0.3">
      <c r="A266" t="s">
        <v>4156</v>
      </c>
      <c r="B266">
        <v>2000</v>
      </c>
      <c r="C266" t="s">
        <v>4730</v>
      </c>
      <c r="D266">
        <v>25</v>
      </c>
      <c r="E266">
        <v>0</v>
      </c>
      <c r="F266" s="11">
        <v>2527.8200000000002</v>
      </c>
      <c r="G266" t="s">
        <v>4720</v>
      </c>
      <c r="H266" t="s">
        <v>4721</v>
      </c>
      <c r="I266" t="s">
        <v>4728</v>
      </c>
      <c r="N266" s="6">
        <f t="shared" si="28"/>
        <v>2000</v>
      </c>
      <c r="O266" s="6" t="str">
        <f t="shared" si="29"/>
        <v>Aug</v>
      </c>
      <c r="P266" s="6" t="str">
        <f t="shared" si="30"/>
        <v>tier - 2</v>
      </c>
      <c r="Q266" s="6" t="str">
        <f t="shared" si="31"/>
        <v>tier - 3</v>
      </c>
      <c r="R266" s="6" t="str">
        <f t="shared" si="32"/>
        <v>R1012</v>
      </c>
      <c r="S266" s="12">
        <f t="shared" si="33"/>
        <v>36763</v>
      </c>
      <c r="T266" s="6">
        <f t="shared" si="34"/>
        <v>22</v>
      </c>
    </row>
    <row r="267" spans="1:20" ht="15" customHeight="1" x14ac:dyDescent="0.3">
      <c r="A267" t="s">
        <v>4154</v>
      </c>
      <c r="B267">
        <v>1997</v>
      </c>
      <c r="C267" t="s">
        <v>4719</v>
      </c>
      <c r="D267">
        <v>28</v>
      </c>
      <c r="E267">
        <v>0</v>
      </c>
      <c r="F267" s="11">
        <v>2534.39</v>
      </c>
      <c r="G267" t="s">
        <v>4721</v>
      </c>
      <c r="H267" t="s">
        <v>4721</v>
      </c>
      <c r="I267" t="s">
        <v>4728</v>
      </c>
      <c r="N267" s="6">
        <f t="shared" si="28"/>
        <v>1997</v>
      </c>
      <c r="O267" s="6" t="str">
        <f t="shared" si="29"/>
        <v>Jul</v>
      </c>
      <c r="P267" s="6" t="str">
        <f t="shared" si="30"/>
        <v>tier - 3</v>
      </c>
      <c r="Q267" s="6" t="str">
        <f t="shared" si="31"/>
        <v>tier - 3</v>
      </c>
      <c r="R267" s="6" t="str">
        <f t="shared" si="32"/>
        <v>R1012</v>
      </c>
      <c r="S267" s="12">
        <f t="shared" si="33"/>
        <v>35639</v>
      </c>
      <c r="T267" s="6">
        <f t="shared" si="34"/>
        <v>25</v>
      </c>
    </row>
    <row r="268" spans="1:20" ht="15" customHeight="1" x14ac:dyDescent="0.3">
      <c r="A268" t="s">
        <v>4152</v>
      </c>
      <c r="B268">
        <v>1990</v>
      </c>
      <c r="C268" t="s">
        <v>4731</v>
      </c>
      <c r="D268">
        <v>1</v>
      </c>
      <c r="E268">
        <v>3</v>
      </c>
      <c r="F268" s="11">
        <v>2540.39</v>
      </c>
      <c r="G268" t="s">
        <v>4720</v>
      </c>
      <c r="H268" t="s">
        <v>4720</v>
      </c>
      <c r="I268" t="s">
        <v>4722</v>
      </c>
      <c r="N268" s="6">
        <f t="shared" si="28"/>
        <v>1990</v>
      </c>
      <c r="O268" s="6" t="str">
        <f t="shared" si="29"/>
        <v>Oct</v>
      </c>
      <c r="P268" s="6" t="str">
        <f t="shared" si="30"/>
        <v>tier - 2</v>
      </c>
      <c r="Q268" s="6" t="str">
        <f t="shared" si="31"/>
        <v>tier - 2</v>
      </c>
      <c r="R268" s="6" t="str">
        <f t="shared" si="32"/>
        <v>R1013</v>
      </c>
      <c r="S268" s="12">
        <f t="shared" si="33"/>
        <v>33147</v>
      </c>
      <c r="T268" s="6">
        <f t="shared" si="34"/>
        <v>32</v>
      </c>
    </row>
    <row r="269" spans="1:20" ht="15" customHeight="1" x14ac:dyDescent="0.3">
      <c r="A269" t="s">
        <v>4150</v>
      </c>
      <c r="B269">
        <v>1991</v>
      </c>
      <c r="C269" t="s">
        <v>4724</v>
      </c>
      <c r="D269">
        <v>17</v>
      </c>
      <c r="E269">
        <v>3</v>
      </c>
      <c r="F269" s="11">
        <v>2545.6799999999998</v>
      </c>
      <c r="G269" t="s">
        <v>4720</v>
      </c>
      <c r="H269" t="s">
        <v>4723</v>
      </c>
      <c r="I269" t="s">
        <v>4722</v>
      </c>
      <c r="N269" s="6">
        <f t="shared" si="28"/>
        <v>1991</v>
      </c>
      <c r="O269" s="6" t="str">
        <f t="shared" si="29"/>
        <v>Nov</v>
      </c>
      <c r="P269" s="6" t="str">
        <f t="shared" si="30"/>
        <v>tier - 2</v>
      </c>
      <c r="Q269" s="6" t="str">
        <f t="shared" si="31"/>
        <v>tier - 1</v>
      </c>
      <c r="R269" s="6" t="str">
        <f t="shared" si="32"/>
        <v>R1013</v>
      </c>
      <c r="S269" s="12">
        <f t="shared" si="33"/>
        <v>33559</v>
      </c>
      <c r="T269" s="6">
        <f t="shared" si="34"/>
        <v>31</v>
      </c>
    </row>
    <row r="270" spans="1:20" ht="15" customHeight="1" x14ac:dyDescent="0.3">
      <c r="A270" t="s">
        <v>4148</v>
      </c>
      <c r="B270">
        <v>2002</v>
      </c>
      <c r="C270" t="s">
        <v>4731</v>
      </c>
      <c r="D270">
        <v>11</v>
      </c>
      <c r="E270">
        <v>2</v>
      </c>
      <c r="F270" s="11">
        <v>2566.4699999999998</v>
      </c>
      <c r="G270" t="s">
        <v>4720</v>
      </c>
      <c r="H270" t="s">
        <v>4721</v>
      </c>
      <c r="I270" t="s">
        <v>4722</v>
      </c>
      <c r="N270" s="6">
        <f t="shared" si="28"/>
        <v>2002</v>
      </c>
      <c r="O270" s="6" t="str">
        <f t="shared" si="29"/>
        <v>Oct</v>
      </c>
      <c r="P270" s="6" t="str">
        <f t="shared" si="30"/>
        <v>tier - 2</v>
      </c>
      <c r="Q270" s="6" t="str">
        <f t="shared" si="31"/>
        <v>tier - 3</v>
      </c>
      <c r="R270" s="6" t="str">
        <f t="shared" si="32"/>
        <v>R1013</v>
      </c>
      <c r="S270" s="12">
        <f t="shared" si="33"/>
        <v>37540</v>
      </c>
      <c r="T270" s="6">
        <f t="shared" si="34"/>
        <v>20</v>
      </c>
    </row>
    <row r="271" spans="1:20" ht="15" customHeight="1" x14ac:dyDescent="0.3">
      <c r="A271" t="s">
        <v>4146</v>
      </c>
      <c r="B271">
        <v>2002</v>
      </c>
      <c r="C271" t="s">
        <v>4719</v>
      </c>
      <c r="D271">
        <v>20</v>
      </c>
      <c r="E271">
        <v>0</v>
      </c>
      <c r="F271" s="11">
        <v>2585.04</v>
      </c>
      <c r="G271" t="s">
        <v>4720</v>
      </c>
      <c r="H271" t="s">
        <v>4720</v>
      </c>
      <c r="I271" t="s">
        <v>4741</v>
      </c>
      <c r="N271" s="6">
        <f t="shared" si="28"/>
        <v>2002</v>
      </c>
      <c r="O271" s="6" t="str">
        <f t="shared" si="29"/>
        <v>Jul</v>
      </c>
      <c r="P271" s="6" t="str">
        <f t="shared" si="30"/>
        <v>tier - 2</v>
      </c>
      <c r="Q271" s="6" t="str">
        <f t="shared" si="31"/>
        <v>tier - 2</v>
      </c>
      <c r="R271" s="6" t="str">
        <f t="shared" si="32"/>
        <v>R1021</v>
      </c>
      <c r="S271" s="12">
        <f t="shared" si="33"/>
        <v>37457</v>
      </c>
      <c r="T271" s="6">
        <f t="shared" si="34"/>
        <v>20</v>
      </c>
    </row>
    <row r="272" spans="1:20" ht="15" customHeight="1" x14ac:dyDescent="0.3">
      <c r="A272" t="s">
        <v>4144</v>
      </c>
      <c r="B272">
        <v>2001</v>
      </c>
      <c r="C272" t="s">
        <v>4731</v>
      </c>
      <c r="D272">
        <v>15</v>
      </c>
      <c r="E272">
        <v>1</v>
      </c>
      <c r="F272" s="11">
        <v>2585.27</v>
      </c>
      <c r="G272" t="s">
        <v>4720</v>
      </c>
      <c r="H272" t="s">
        <v>4721</v>
      </c>
      <c r="I272" t="s">
        <v>4732</v>
      </c>
      <c r="N272" s="6">
        <f t="shared" si="28"/>
        <v>2001</v>
      </c>
      <c r="O272" s="6" t="str">
        <f t="shared" si="29"/>
        <v>Oct</v>
      </c>
      <c r="P272" s="6" t="str">
        <f t="shared" si="30"/>
        <v>tier - 2</v>
      </c>
      <c r="Q272" s="6" t="str">
        <f t="shared" si="31"/>
        <v>tier - 3</v>
      </c>
      <c r="R272" s="6" t="str">
        <f t="shared" si="32"/>
        <v>R1011</v>
      </c>
      <c r="S272" s="12">
        <f t="shared" si="33"/>
        <v>37179</v>
      </c>
      <c r="T272" s="6">
        <f t="shared" si="34"/>
        <v>21</v>
      </c>
    </row>
    <row r="273" spans="1:20" ht="15" customHeight="1" x14ac:dyDescent="0.3">
      <c r="A273" t="s">
        <v>4142</v>
      </c>
      <c r="B273">
        <v>2001</v>
      </c>
      <c r="C273" t="s">
        <v>4719</v>
      </c>
      <c r="D273">
        <v>28</v>
      </c>
      <c r="E273">
        <v>0</v>
      </c>
      <c r="F273" s="11">
        <v>2585.85</v>
      </c>
      <c r="G273" t="s">
        <v>4720</v>
      </c>
      <c r="H273" t="s">
        <v>4720</v>
      </c>
      <c r="I273" t="s">
        <v>4738</v>
      </c>
      <c r="N273" s="6">
        <f t="shared" si="28"/>
        <v>2001</v>
      </c>
      <c r="O273" s="6" t="str">
        <f t="shared" si="29"/>
        <v>Jul</v>
      </c>
      <c r="P273" s="6" t="str">
        <f t="shared" si="30"/>
        <v>tier - 2</v>
      </c>
      <c r="Q273" s="6" t="str">
        <f t="shared" si="31"/>
        <v>tier - 2</v>
      </c>
      <c r="R273" s="6" t="str">
        <f t="shared" si="32"/>
        <v>R1024</v>
      </c>
      <c r="S273" s="12">
        <f t="shared" si="33"/>
        <v>37100</v>
      </c>
      <c r="T273" s="6">
        <f t="shared" si="34"/>
        <v>21</v>
      </c>
    </row>
    <row r="274" spans="1:20" ht="15" customHeight="1" x14ac:dyDescent="0.3">
      <c r="A274" t="s">
        <v>4140</v>
      </c>
      <c r="B274">
        <v>2001</v>
      </c>
      <c r="C274" t="s">
        <v>4730</v>
      </c>
      <c r="D274">
        <v>26</v>
      </c>
      <c r="E274">
        <v>1</v>
      </c>
      <c r="F274" s="11">
        <v>2597.7800000000002</v>
      </c>
      <c r="G274" t="s">
        <v>4720</v>
      </c>
      <c r="H274" t="s">
        <v>4723</v>
      </c>
      <c r="I274" t="s">
        <v>4732</v>
      </c>
      <c r="N274" s="6">
        <f t="shared" si="28"/>
        <v>2001</v>
      </c>
      <c r="O274" s="6" t="str">
        <f t="shared" si="29"/>
        <v>Aug</v>
      </c>
      <c r="P274" s="6" t="str">
        <f t="shared" si="30"/>
        <v>tier - 2</v>
      </c>
      <c r="Q274" s="6" t="str">
        <f t="shared" si="31"/>
        <v>tier - 1</v>
      </c>
      <c r="R274" s="6" t="str">
        <f t="shared" si="32"/>
        <v>R1011</v>
      </c>
      <c r="S274" s="12">
        <f t="shared" si="33"/>
        <v>37129</v>
      </c>
      <c r="T274" s="6">
        <f t="shared" si="34"/>
        <v>21</v>
      </c>
    </row>
    <row r="275" spans="1:20" ht="15" customHeight="1" x14ac:dyDescent="0.3">
      <c r="A275" t="s">
        <v>4138</v>
      </c>
      <c r="B275">
        <v>1997</v>
      </c>
      <c r="C275" t="s">
        <v>4730</v>
      </c>
      <c r="D275">
        <v>26</v>
      </c>
      <c r="E275">
        <v>0</v>
      </c>
      <c r="F275" s="11">
        <v>2632.99</v>
      </c>
      <c r="G275" t="s">
        <v>4720</v>
      </c>
      <c r="H275" t="s">
        <v>4723</v>
      </c>
      <c r="I275" t="s">
        <v>4732</v>
      </c>
      <c r="N275" s="6">
        <f t="shared" si="28"/>
        <v>1997</v>
      </c>
      <c r="O275" s="6" t="str">
        <f t="shared" si="29"/>
        <v>Aug</v>
      </c>
      <c r="P275" s="6" t="str">
        <f t="shared" si="30"/>
        <v>tier - 2</v>
      </c>
      <c r="Q275" s="6" t="str">
        <f t="shared" si="31"/>
        <v>tier - 1</v>
      </c>
      <c r="R275" s="6" t="str">
        <f t="shared" si="32"/>
        <v>R1011</v>
      </c>
      <c r="S275" s="12">
        <f t="shared" si="33"/>
        <v>35668</v>
      </c>
      <c r="T275" s="6">
        <f t="shared" si="34"/>
        <v>25</v>
      </c>
    </row>
    <row r="276" spans="1:20" ht="15" customHeight="1" x14ac:dyDescent="0.3">
      <c r="A276" t="s">
        <v>4136</v>
      </c>
      <c r="B276">
        <v>2000</v>
      </c>
      <c r="C276" t="s">
        <v>4725</v>
      </c>
      <c r="D276">
        <v>24</v>
      </c>
      <c r="E276">
        <v>1</v>
      </c>
      <c r="F276" s="11">
        <v>2639.04</v>
      </c>
      <c r="G276" t="s">
        <v>4720</v>
      </c>
      <c r="H276" t="s">
        <v>4720</v>
      </c>
      <c r="I276" t="s">
        <v>4728</v>
      </c>
      <c r="N276" s="6">
        <f t="shared" si="28"/>
        <v>2000</v>
      </c>
      <c r="O276" s="6" t="str">
        <f t="shared" si="29"/>
        <v>Jun</v>
      </c>
      <c r="P276" s="6" t="str">
        <f t="shared" si="30"/>
        <v>tier - 2</v>
      </c>
      <c r="Q276" s="6" t="str">
        <f t="shared" si="31"/>
        <v>tier - 2</v>
      </c>
      <c r="R276" s="6" t="str">
        <f t="shared" si="32"/>
        <v>R1012</v>
      </c>
      <c r="S276" s="12">
        <f t="shared" si="33"/>
        <v>36701</v>
      </c>
      <c r="T276" s="6">
        <f t="shared" si="34"/>
        <v>22</v>
      </c>
    </row>
    <row r="277" spans="1:20" ht="15" customHeight="1" x14ac:dyDescent="0.3">
      <c r="A277" t="s">
        <v>4134</v>
      </c>
      <c r="B277">
        <v>2000</v>
      </c>
      <c r="C277" t="s">
        <v>4729</v>
      </c>
      <c r="D277">
        <v>9</v>
      </c>
      <c r="E277">
        <v>1</v>
      </c>
      <c r="F277" s="11">
        <v>2643.27</v>
      </c>
      <c r="G277" t="s">
        <v>4720</v>
      </c>
      <c r="H277" t="s">
        <v>4723</v>
      </c>
      <c r="I277" t="s">
        <v>4728</v>
      </c>
      <c r="N277" s="6">
        <f t="shared" si="28"/>
        <v>2000</v>
      </c>
      <c r="O277" s="6" t="str">
        <f t="shared" si="29"/>
        <v>Dec</v>
      </c>
      <c r="P277" s="6" t="str">
        <f t="shared" si="30"/>
        <v>tier - 2</v>
      </c>
      <c r="Q277" s="6" t="str">
        <f t="shared" si="31"/>
        <v>tier - 1</v>
      </c>
      <c r="R277" s="6" t="str">
        <f t="shared" si="32"/>
        <v>R1012</v>
      </c>
      <c r="S277" s="12">
        <f t="shared" si="33"/>
        <v>36869</v>
      </c>
      <c r="T277" s="6">
        <f t="shared" si="34"/>
        <v>22</v>
      </c>
    </row>
    <row r="278" spans="1:20" ht="15" customHeight="1" x14ac:dyDescent="0.3">
      <c r="A278" t="s">
        <v>4132</v>
      </c>
      <c r="B278">
        <v>1996</v>
      </c>
      <c r="C278" t="s">
        <v>4730</v>
      </c>
      <c r="D278">
        <v>5</v>
      </c>
      <c r="E278">
        <v>0</v>
      </c>
      <c r="F278" s="11">
        <v>2680.95</v>
      </c>
      <c r="G278" t="s">
        <v>4721</v>
      </c>
      <c r="H278" t="s">
        <v>4720</v>
      </c>
      <c r="I278" t="s">
        <v>4728</v>
      </c>
      <c r="N278" s="6">
        <f t="shared" si="28"/>
        <v>1996</v>
      </c>
      <c r="O278" s="6" t="str">
        <f t="shared" si="29"/>
        <v>Aug</v>
      </c>
      <c r="P278" s="6" t="str">
        <f t="shared" si="30"/>
        <v>tier - 3</v>
      </c>
      <c r="Q278" s="6" t="str">
        <f t="shared" si="31"/>
        <v>tier - 2</v>
      </c>
      <c r="R278" s="6" t="str">
        <f t="shared" si="32"/>
        <v>R1012</v>
      </c>
      <c r="S278" s="12">
        <f t="shared" si="33"/>
        <v>35282</v>
      </c>
      <c r="T278" s="6">
        <f t="shared" si="34"/>
        <v>26</v>
      </c>
    </row>
    <row r="279" spans="1:20" ht="15" customHeight="1" x14ac:dyDescent="0.3">
      <c r="A279" t="s">
        <v>4130</v>
      </c>
      <c r="B279">
        <v>1994</v>
      </c>
      <c r="C279" t="s">
        <v>4726</v>
      </c>
      <c r="D279">
        <v>17</v>
      </c>
      <c r="E279">
        <v>0</v>
      </c>
      <c r="F279" s="11">
        <v>2684.69</v>
      </c>
      <c r="G279" t="s">
        <v>4720</v>
      </c>
      <c r="H279" t="s">
        <v>4720</v>
      </c>
      <c r="I279" t="s">
        <v>4722</v>
      </c>
      <c r="N279" s="6">
        <f t="shared" si="28"/>
        <v>1994</v>
      </c>
      <c r="O279" s="6" t="str">
        <f t="shared" si="29"/>
        <v>Sep</v>
      </c>
      <c r="P279" s="6" t="str">
        <f t="shared" si="30"/>
        <v>tier - 2</v>
      </c>
      <c r="Q279" s="6" t="str">
        <f t="shared" si="31"/>
        <v>tier - 2</v>
      </c>
      <c r="R279" s="6" t="str">
        <f t="shared" si="32"/>
        <v>R1013</v>
      </c>
      <c r="S279" s="12">
        <f t="shared" si="33"/>
        <v>34594</v>
      </c>
      <c r="T279" s="6">
        <f t="shared" si="34"/>
        <v>28</v>
      </c>
    </row>
    <row r="280" spans="1:20" ht="15" customHeight="1" x14ac:dyDescent="0.3">
      <c r="A280" t="s">
        <v>4128</v>
      </c>
      <c r="B280">
        <v>1994</v>
      </c>
      <c r="C280" t="s">
        <v>4731</v>
      </c>
      <c r="D280">
        <v>2</v>
      </c>
      <c r="E280">
        <v>0</v>
      </c>
      <c r="F280" s="11">
        <v>2689.5</v>
      </c>
      <c r="G280" t="s">
        <v>4721</v>
      </c>
      <c r="H280" t="s">
        <v>4720</v>
      </c>
      <c r="I280" t="s">
        <v>4722</v>
      </c>
      <c r="N280" s="6">
        <f t="shared" si="28"/>
        <v>1994</v>
      </c>
      <c r="O280" s="6" t="str">
        <f t="shared" si="29"/>
        <v>Oct</v>
      </c>
      <c r="P280" s="6" t="str">
        <f t="shared" si="30"/>
        <v>tier - 3</v>
      </c>
      <c r="Q280" s="6" t="str">
        <f t="shared" si="31"/>
        <v>tier - 2</v>
      </c>
      <c r="R280" s="6" t="str">
        <f t="shared" si="32"/>
        <v>R1013</v>
      </c>
      <c r="S280" s="12">
        <f t="shared" si="33"/>
        <v>34609</v>
      </c>
      <c r="T280" s="6">
        <f t="shared" si="34"/>
        <v>28</v>
      </c>
    </row>
    <row r="281" spans="1:20" ht="15" customHeight="1" x14ac:dyDescent="0.3">
      <c r="A281" t="s">
        <v>4126</v>
      </c>
      <c r="B281">
        <v>1999</v>
      </c>
      <c r="C281" t="s">
        <v>4725</v>
      </c>
      <c r="D281">
        <v>11</v>
      </c>
      <c r="E281">
        <v>0</v>
      </c>
      <c r="F281" s="11">
        <v>2690.11</v>
      </c>
      <c r="G281" t="s">
        <v>4720</v>
      </c>
      <c r="H281" t="s">
        <v>4720</v>
      </c>
      <c r="I281" t="s">
        <v>4728</v>
      </c>
      <c r="N281" s="6">
        <f t="shared" si="28"/>
        <v>1999</v>
      </c>
      <c r="O281" s="6" t="str">
        <f t="shared" si="29"/>
        <v>Jun</v>
      </c>
      <c r="P281" s="6" t="str">
        <f t="shared" si="30"/>
        <v>tier - 2</v>
      </c>
      <c r="Q281" s="6" t="str">
        <f t="shared" si="31"/>
        <v>tier - 2</v>
      </c>
      <c r="R281" s="6" t="str">
        <f t="shared" si="32"/>
        <v>R1012</v>
      </c>
      <c r="S281" s="12">
        <f t="shared" si="33"/>
        <v>36322</v>
      </c>
      <c r="T281" s="6">
        <f t="shared" si="34"/>
        <v>23</v>
      </c>
    </row>
    <row r="282" spans="1:20" ht="15" customHeight="1" x14ac:dyDescent="0.3">
      <c r="A282" t="s">
        <v>4124</v>
      </c>
      <c r="B282">
        <v>1996</v>
      </c>
      <c r="C282" t="s">
        <v>4725</v>
      </c>
      <c r="D282">
        <v>13</v>
      </c>
      <c r="E282">
        <v>0</v>
      </c>
      <c r="F282" s="11">
        <v>2699.57</v>
      </c>
      <c r="G282" t="s">
        <v>4720</v>
      </c>
      <c r="H282" t="s">
        <v>4723</v>
      </c>
      <c r="I282" t="s">
        <v>4728</v>
      </c>
      <c r="N282" s="6">
        <f t="shared" si="28"/>
        <v>1996</v>
      </c>
      <c r="O282" s="6" t="str">
        <f t="shared" si="29"/>
        <v>Jun</v>
      </c>
      <c r="P282" s="6" t="str">
        <f t="shared" si="30"/>
        <v>tier - 2</v>
      </c>
      <c r="Q282" s="6" t="str">
        <f t="shared" si="31"/>
        <v>tier - 1</v>
      </c>
      <c r="R282" s="6" t="str">
        <f t="shared" si="32"/>
        <v>R1012</v>
      </c>
      <c r="S282" s="12">
        <f t="shared" si="33"/>
        <v>35229</v>
      </c>
      <c r="T282" s="6">
        <f t="shared" si="34"/>
        <v>26</v>
      </c>
    </row>
    <row r="283" spans="1:20" ht="15" customHeight="1" x14ac:dyDescent="0.3">
      <c r="A283" t="s">
        <v>4122</v>
      </c>
      <c r="B283">
        <v>2003</v>
      </c>
      <c r="C283" t="s">
        <v>4719</v>
      </c>
      <c r="D283">
        <v>17</v>
      </c>
      <c r="E283">
        <v>1</v>
      </c>
      <c r="F283" s="11">
        <v>2709.11</v>
      </c>
      <c r="G283" t="s">
        <v>4720</v>
      </c>
      <c r="H283" t="s">
        <v>4720</v>
      </c>
      <c r="I283" t="s">
        <v>4728</v>
      </c>
      <c r="N283" s="6">
        <f t="shared" si="28"/>
        <v>2003</v>
      </c>
      <c r="O283" s="6" t="str">
        <f t="shared" si="29"/>
        <v>Jul</v>
      </c>
      <c r="P283" s="6" t="str">
        <f t="shared" si="30"/>
        <v>tier - 2</v>
      </c>
      <c r="Q283" s="6" t="str">
        <f t="shared" si="31"/>
        <v>tier - 2</v>
      </c>
      <c r="R283" s="6" t="str">
        <f t="shared" si="32"/>
        <v>R1012</v>
      </c>
      <c r="S283" s="12">
        <f t="shared" si="33"/>
        <v>37819</v>
      </c>
      <c r="T283" s="6">
        <f t="shared" si="34"/>
        <v>19</v>
      </c>
    </row>
    <row r="284" spans="1:20" ht="15" customHeight="1" x14ac:dyDescent="0.3">
      <c r="A284" t="s">
        <v>4120</v>
      </c>
      <c r="B284">
        <v>2003</v>
      </c>
      <c r="C284" t="s">
        <v>4724</v>
      </c>
      <c r="D284">
        <v>21</v>
      </c>
      <c r="E284">
        <v>1</v>
      </c>
      <c r="F284" s="11">
        <v>2709.24</v>
      </c>
      <c r="G284" t="s">
        <v>4720</v>
      </c>
      <c r="H284" t="s">
        <v>4720</v>
      </c>
      <c r="I284" t="s">
        <v>4728</v>
      </c>
      <c r="N284" s="6">
        <f t="shared" si="28"/>
        <v>2003</v>
      </c>
      <c r="O284" s="6" t="str">
        <f t="shared" si="29"/>
        <v>Nov</v>
      </c>
      <c r="P284" s="6" t="str">
        <f t="shared" si="30"/>
        <v>tier - 2</v>
      </c>
      <c r="Q284" s="6" t="str">
        <f t="shared" si="31"/>
        <v>tier - 2</v>
      </c>
      <c r="R284" s="6" t="str">
        <f t="shared" si="32"/>
        <v>R1012</v>
      </c>
      <c r="S284" s="12">
        <f t="shared" si="33"/>
        <v>37946</v>
      </c>
      <c r="T284" s="6">
        <f t="shared" si="34"/>
        <v>19</v>
      </c>
    </row>
    <row r="285" spans="1:20" ht="15" customHeight="1" x14ac:dyDescent="0.3">
      <c r="A285" t="s">
        <v>4118</v>
      </c>
      <c r="B285">
        <v>2003</v>
      </c>
      <c r="C285" t="s">
        <v>4729</v>
      </c>
      <c r="D285">
        <v>1</v>
      </c>
      <c r="E285">
        <v>1</v>
      </c>
      <c r="F285" s="11">
        <v>2710.83</v>
      </c>
      <c r="G285" t="s">
        <v>4720</v>
      </c>
      <c r="H285" t="s">
        <v>4721</v>
      </c>
      <c r="I285" t="s">
        <v>4728</v>
      </c>
      <c r="N285" s="6">
        <f t="shared" si="28"/>
        <v>2003</v>
      </c>
      <c r="O285" s="6" t="str">
        <f t="shared" si="29"/>
        <v>Dec</v>
      </c>
      <c r="P285" s="6" t="str">
        <f t="shared" si="30"/>
        <v>tier - 2</v>
      </c>
      <c r="Q285" s="6" t="str">
        <f t="shared" si="31"/>
        <v>tier - 3</v>
      </c>
      <c r="R285" s="6" t="str">
        <f t="shared" si="32"/>
        <v>R1012</v>
      </c>
      <c r="S285" s="12">
        <f t="shared" si="33"/>
        <v>37956</v>
      </c>
      <c r="T285" s="6">
        <f t="shared" si="34"/>
        <v>19</v>
      </c>
    </row>
    <row r="286" spans="1:20" ht="15" customHeight="1" x14ac:dyDescent="0.3">
      <c r="A286" t="s">
        <v>4116</v>
      </c>
      <c r="B286">
        <v>2003</v>
      </c>
      <c r="C286" t="s">
        <v>4730</v>
      </c>
      <c r="D286">
        <v>6</v>
      </c>
      <c r="E286">
        <v>1</v>
      </c>
      <c r="F286" s="11">
        <v>2719.28</v>
      </c>
      <c r="G286" t="s">
        <v>4720</v>
      </c>
      <c r="H286" t="s">
        <v>4720</v>
      </c>
      <c r="I286" t="s">
        <v>4728</v>
      </c>
      <c r="N286" s="6">
        <f t="shared" si="28"/>
        <v>2003</v>
      </c>
      <c r="O286" s="6" t="str">
        <f t="shared" si="29"/>
        <v>Aug</v>
      </c>
      <c r="P286" s="6" t="str">
        <f t="shared" si="30"/>
        <v>tier - 2</v>
      </c>
      <c r="Q286" s="6" t="str">
        <f t="shared" si="31"/>
        <v>tier - 2</v>
      </c>
      <c r="R286" s="6" t="str">
        <f t="shared" si="32"/>
        <v>R1012</v>
      </c>
      <c r="S286" s="12">
        <f t="shared" si="33"/>
        <v>37839</v>
      </c>
      <c r="T286" s="6">
        <f t="shared" si="34"/>
        <v>19</v>
      </c>
    </row>
    <row r="287" spans="1:20" ht="15" customHeight="1" x14ac:dyDescent="0.3">
      <c r="A287" t="s">
        <v>4114</v>
      </c>
      <c r="B287">
        <v>1997</v>
      </c>
      <c r="C287" t="s">
        <v>4731</v>
      </c>
      <c r="D287">
        <v>30</v>
      </c>
      <c r="E287">
        <v>0</v>
      </c>
      <c r="F287" s="11">
        <v>2721.32</v>
      </c>
      <c r="G287" t="s">
        <v>4723</v>
      </c>
      <c r="H287" t="s">
        <v>4721</v>
      </c>
      <c r="I287" t="s">
        <v>4740</v>
      </c>
      <c r="N287" s="6">
        <f t="shared" si="28"/>
        <v>1997</v>
      </c>
      <c r="O287" s="6" t="str">
        <f t="shared" si="29"/>
        <v>Oct</v>
      </c>
      <c r="P287" s="6" t="str">
        <f t="shared" si="30"/>
        <v>tier - 1</v>
      </c>
      <c r="Q287" s="6" t="str">
        <f t="shared" si="31"/>
        <v>tier - 3</v>
      </c>
      <c r="R287" s="6" t="str">
        <f t="shared" si="32"/>
        <v>R1014</v>
      </c>
      <c r="S287" s="12">
        <f t="shared" si="33"/>
        <v>35733</v>
      </c>
      <c r="T287" s="6">
        <f t="shared" si="34"/>
        <v>25</v>
      </c>
    </row>
    <row r="288" spans="1:20" ht="15" customHeight="1" x14ac:dyDescent="0.3">
      <c r="A288" t="s">
        <v>4112</v>
      </c>
      <c r="B288">
        <v>1988</v>
      </c>
      <c r="C288" t="s">
        <v>4730</v>
      </c>
      <c r="D288">
        <v>20</v>
      </c>
      <c r="E288">
        <v>3</v>
      </c>
      <c r="F288" s="11">
        <v>2726.06</v>
      </c>
      <c r="G288" t="s">
        <v>4720</v>
      </c>
      <c r="H288" t="s">
        <v>4720</v>
      </c>
      <c r="I288" t="s">
        <v>4722</v>
      </c>
      <c r="N288" s="6">
        <f t="shared" si="28"/>
        <v>1988</v>
      </c>
      <c r="O288" s="6" t="str">
        <f t="shared" si="29"/>
        <v>Aug</v>
      </c>
      <c r="P288" s="6" t="str">
        <f t="shared" si="30"/>
        <v>tier - 2</v>
      </c>
      <c r="Q288" s="6" t="str">
        <f t="shared" si="31"/>
        <v>tier - 2</v>
      </c>
      <c r="R288" s="6" t="str">
        <f t="shared" si="32"/>
        <v>R1013</v>
      </c>
      <c r="S288" s="12">
        <f t="shared" si="33"/>
        <v>32375</v>
      </c>
      <c r="T288" s="6">
        <f t="shared" si="34"/>
        <v>34</v>
      </c>
    </row>
    <row r="289" spans="1:20" ht="15" customHeight="1" x14ac:dyDescent="0.3">
      <c r="A289" t="s">
        <v>4110</v>
      </c>
      <c r="B289">
        <v>1997</v>
      </c>
      <c r="C289" t="s">
        <v>4731</v>
      </c>
      <c r="D289">
        <v>6</v>
      </c>
      <c r="E289">
        <v>0</v>
      </c>
      <c r="F289" s="11">
        <v>2727.4</v>
      </c>
      <c r="G289" t="s">
        <v>4721</v>
      </c>
      <c r="H289" t="s">
        <v>4721</v>
      </c>
      <c r="I289" t="s">
        <v>4735</v>
      </c>
      <c r="N289" s="6">
        <f t="shared" si="28"/>
        <v>1997</v>
      </c>
      <c r="O289" s="6" t="str">
        <f t="shared" si="29"/>
        <v>Oct</v>
      </c>
      <c r="P289" s="6" t="str">
        <f t="shared" si="30"/>
        <v>tier - 3</v>
      </c>
      <c r="Q289" s="6" t="str">
        <f t="shared" si="31"/>
        <v>tier - 3</v>
      </c>
      <c r="R289" s="6" t="str">
        <f t="shared" si="32"/>
        <v>R1016</v>
      </c>
      <c r="S289" s="12">
        <f t="shared" si="33"/>
        <v>35709</v>
      </c>
      <c r="T289" s="6">
        <f t="shared" si="34"/>
        <v>25</v>
      </c>
    </row>
    <row r="290" spans="1:20" ht="15" customHeight="1" x14ac:dyDescent="0.3">
      <c r="A290" t="s">
        <v>4108</v>
      </c>
      <c r="B290">
        <v>2003</v>
      </c>
      <c r="C290" t="s">
        <v>4729</v>
      </c>
      <c r="D290">
        <v>3</v>
      </c>
      <c r="E290">
        <v>1</v>
      </c>
      <c r="F290" s="11">
        <v>2730.11</v>
      </c>
      <c r="G290" t="s">
        <v>4720</v>
      </c>
      <c r="H290" t="s">
        <v>4721</v>
      </c>
      <c r="I290" t="s">
        <v>4728</v>
      </c>
      <c r="N290" s="6">
        <f t="shared" si="28"/>
        <v>2003</v>
      </c>
      <c r="O290" s="6" t="str">
        <f t="shared" si="29"/>
        <v>Dec</v>
      </c>
      <c r="P290" s="6" t="str">
        <f t="shared" si="30"/>
        <v>tier - 2</v>
      </c>
      <c r="Q290" s="6" t="str">
        <f t="shared" si="31"/>
        <v>tier - 3</v>
      </c>
      <c r="R290" s="6" t="str">
        <f t="shared" si="32"/>
        <v>R1012</v>
      </c>
      <c r="S290" s="12">
        <f t="shared" si="33"/>
        <v>37958</v>
      </c>
      <c r="T290" s="6">
        <f t="shared" si="34"/>
        <v>19</v>
      </c>
    </row>
    <row r="291" spans="1:20" ht="15" customHeight="1" x14ac:dyDescent="0.3">
      <c r="A291" t="s">
        <v>4106</v>
      </c>
      <c r="B291">
        <v>2000</v>
      </c>
      <c r="C291" t="s">
        <v>4729</v>
      </c>
      <c r="D291">
        <v>17</v>
      </c>
      <c r="E291">
        <v>0</v>
      </c>
      <c r="F291" s="11">
        <v>2731.91</v>
      </c>
      <c r="G291" t="s">
        <v>4720</v>
      </c>
      <c r="H291" t="s">
        <v>4721</v>
      </c>
      <c r="I291" t="s">
        <v>4738</v>
      </c>
      <c r="N291" s="6">
        <f t="shared" si="28"/>
        <v>2000</v>
      </c>
      <c r="O291" s="6" t="str">
        <f t="shared" si="29"/>
        <v>Dec</v>
      </c>
      <c r="P291" s="6" t="str">
        <f t="shared" si="30"/>
        <v>tier - 2</v>
      </c>
      <c r="Q291" s="6" t="str">
        <f t="shared" si="31"/>
        <v>tier - 3</v>
      </c>
      <c r="R291" s="6" t="str">
        <f t="shared" si="32"/>
        <v>R1024</v>
      </c>
      <c r="S291" s="12">
        <f t="shared" si="33"/>
        <v>36877</v>
      </c>
      <c r="T291" s="6">
        <f t="shared" si="34"/>
        <v>22</v>
      </c>
    </row>
    <row r="292" spans="1:20" ht="15" customHeight="1" x14ac:dyDescent="0.3">
      <c r="A292" t="s">
        <v>4104</v>
      </c>
      <c r="B292">
        <v>2000</v>
      </c>
      <c r="C292" t="s">
        <v>4731</v>
      </c>
      <c r="D292">
        <v>3</v>
      </c>
      <c r="E292">
        <v>0</v>
      </c>
      <c r="F292" s="11">
        <v>2741.95</v>
      </c>
      <c r="G292" t="s">
        <v>4720</v>
      </c>
      <c r="H292" t="s">
        <v>4721</v>
      </c>
      <c r="I292" t="s">
        <v>4738</v>
      </c>
      <c r="N292" s="6">
        <f t="shared" si="28"/>
        <v>2000</v>
      </c>
      <c r="O292" s="6" t="str">
        <f t="shared" si="29"/>
        <v>Oct</v>
      </c>
      <c r="P292" s="6" t="str">
        <f t="shared" si="30"/>
        <v>tier - 2</v>
      </c>
      <c r="Q292" s="6" t="str">
        <f t="shared" si="31"/>
        <v>tier - 3</v>
      </c>
      <c r="R292" s="6" t="str">
        <f t="shared" si="32"/>
        <v>R1024</v>
      </c>
      <c r="S292" s="12">
        <f t="shared" si="33"/>
        <v>36802</v>
      </c>
      <c r="T292" s="6">
        <f t="shared" si="34"/>
        <v>22</v>
      </c>
    </row>
    <row r="293" spans="1:20" ht="15" customHeight="1" x14ac:dyDescent="0.3">
      <c r="A293" t="s">
        <v>4102</v>
      </c>
      <c r="B293">
        <v>2000</v>
      </c>
      <c r="C293" t="s">
        <v>4731</v>
      </c>
      <c r="D293">
        <v>11</v>
      </c>
      <c r="E293">
        <v>0</v>
      </c>
      <c r="F293" s="11">
        <v>2755.02</v>
      </c>
      <c r="G293" t="s">
        <v>4720</v>
      </c>
      <c r="H293" t="s">
        <v>4723</v>
      </c>
      <c r="I293" t="s">
        <v>4738</v>
      </c>
      <c r="N293" s="6">
        <f t="shared" si="28"/>
        <v>2000</v>
      </c>
      <c r="O293" s="6" t="str">
        <f t="shared" si="29"/>
        <v>Oct</v>
      </c>
      <c r="P293" s="6" t="str">
        <f t="shared" si="30"/>
        <v>tier - 2</v>
      </c>
      <c r="Q293" s="6" t="str">
        <f t="shared" si="31"/>
        <v>tier - 1</v>
      </c>
      <c r="R293" s="6" t="str">
        <f t="shared" si="32"/>
        <v>R1024</v>
      </c>
      <c r="S293" s="12">
        <f t="shared" si="33"/>
        <v>36810</v>
      </c>
      <c r="T293" s="6">
        <f t="shared" si="34"/>
        <v>22</v>
      </c>
    </row>
    <row r="294" spans="1:20" ht="15" customHeight="1" x14ac:dyDescent="0.3">
      <c r="A294" t="s">
        <v>4100</v>
      </c>
      <c r="B294">
        <v>1997</v>
      </c>
      <c r="C294" t="s">
        <v>4730</v>
      </c>
      <c r="D294">
        <v>10</v>
      </c>
      <c r="E294">
        <v>0</v>
      </c>
      <c r="F294" s="11">
        <v>2758.99</v>
      </c>
      <c r="G294" t="s">
        <v>4720</v>
      </c>
      <c r="H294" t="s">
        <v>4723</v>
      </c>
      <c r="I294" t="s">
        <v>4728</v>
      </c>
      <c r="N294" s="6">
        <f t="shared" si="28"/>
        <v>1997</v>
      </c>
      <c r="O294" s="6" t="str">
        <f t="shared" si="29"/>
        <v>Aug</v>
      </c>
      <c r="P294" s="6" t="str">
        <f t="shared" si="30"/>
        <v>tier - 2</v>
      </c>
      <c r="Q294" s="6" t="str">
        <f t="shared" si="31"/>
        <v>tier - 1</v>
      </c>
      <c r="R294" s="6" t="str">
        <f t="shared" si="32"/>
        <v>R1012</v>
      </c>
      <c r="S294" s="12">
        <f t="shared" si="33"/>
        <v>35652</v>
      </c>
      <c r="T294" s="6">
        <f t="shared" si="34"/>
        <v>25</v>
      </c>
    </row>
    <row r="295" spans="1:20" ht="15" customHeight="1" x14ac:dyDescent="0.3">
      <c r="A295" t="s">
        <v>4098</v>
      </c>
      <c r="B295">
        <v>2004</v>
      </c>
      <c r="C295" t="s">
        <v>4724</v>
      </c>
      <c r="D295">
        <v>14</v>
      </c>
      <c r="E295">
        <v>0</v>
      </c>
      <c r="F295" s="11">
        <v>2773.46</v>
      </c>
      <c r="G295" t="s">
        <v>4720</v>
      </c>
      <c r="H295" t="s">
        <v>4723</v>
      </c>
      <c r="I295" t="s">
        <v>4741</v>
      </c>
      <c r="N295" s="6">
        <f t="shared" si="28"/>
        <v>2004</v>
      </c>
      <c r="O295" s="6" t="str">
        <f t="shared" si="29"/>
        <v>Nov</v>
      </c>
      <c r="P295" s="6" t="str">
        <f t="shared" si="30"/>
        <v>tier - 2</v>
      </c>
      <c r="Q295" s="6" t="str">
        <f t="shared" si="31"/>
        <v>tier - 1</v>
      </c>
      <c r="R295" s="6" t="str">
        <f t="shared" si="32"/>
        <v>R1021</v>
      </c>
      <c r="S295" s="12">
        <f t="shared" si="33"/>
        <v>38305</v>
      </c>
      <c r="T295" s="6">
        <f t="shared" si="34"/>
        <v>18</v>
      </c>
    </row>
    <row r="296" spans="1:20" ht="15" customHeight="1" x14ac:dyDescent="0.3">
      <c r="A296" t="s">
        <v>4701</v>
      </c>
      <c r="B296">
        <v>1999</v>
      </c>
      <c r="C296" t="s">
        <v>4725</v>
      </c>
      <c r="D296">
        <v>9</v>
      </c>
      <c r="E296">
        <v>1</v>
      </c>
      <c r="F296" s="11">
        <v>2775.19</v>
      </c>
      <c r="G296" t="s">
        <v>4720</v>
      </c>
      <c r="H296" t="s">
        <v>4723</v>
      </c>
      <c r="I296" t="s">
        <v>4728</v>
      </c>
      <c r="N296" s="6">
        <f t="shared" si="28"/>
        <v>1999</v>
      </c>
      <c r="O296" s="6" t="str">
        <f t="shared" si="29"/>
        <v>Jun</v>
      </c>
      <c r="P296" s="6" t="str">
        <f t="shared" si="30"/>
        <v>tier - 2</v>
      </c>
      <c r="Q296" s="6" t="str">
        <f t="shared" si="31"/>
        <v>tier - 1</v>
      </c>
      <c r="R296" s="6" t="str">
        <f t="shared" si="32"/>
        <v>R1012</v>
      </c>
      <c r="S296" s="12">
        <f t="shared" si="33"/>
        <v>36320</v>
      </c>
      <c r="T296" s="6">
        <f t="shared" si="34"/>
        <v>23</v>
      </c>
    </row>
    <row r="297" spans="1:20" ht="15" customHeight="1" x14ac:dyDescent="0.3">
      <c r="A297" t="s">
        <v>4096</v>
      </c>
      <c r="B297">
        <v>1999</v>
      </c>
      <c r="C297" t="s">
        <v>4730</v>
      </c>
      <c r="D297">
        <v>29</v>
      </c>
      <c r="E297">
        <v>1</v>
      </c>
      <c r="F297" s="11">
        <v>2775.19</v>
      </c>
      <c r="G297" t="s">
        <v>4720</v>
      </c>
      <c r="H297" t="s">
        <v>4723</v>
      </c>
      <c r="I297" t="s">
        <v>4728</v>
      </c>
      <c r="N297" s="6">
        <f t="shared" si="28"/>
        <v>1999</v>
      </c>
      <c r="O297" s="6" t="str">
        <f t="shared" si="29"/>
        <v>Aug</v>
      </c>
      <c r="P297" s="6" t="str">
        <f t="shared" si="30"/>
        <v>tier - 2</v>
      </c>
      <c r="Q297" s="6" t="str">
        <f t="shared" si="31"/>
        <v>tier - 1</v>
      </c>
      <c r="R297" s="6" t="str">
        <f t="shared" si="32"/>
        <v>R1012</v>
      </c>
      <c r="S297" s="12">
        <f t="shared" si="33"/>
        <v>36401</v>
      </c>
      <c r="T297" s="6">
        <f t="shared" si="34"/>
        <v>23</v>
      </c>
    </row>
    <row r="298" spans="1:20" ht="15" customHeight="1" x14ac:dyDescent="0.3">
      <c r="A298" t="s">
        <v>4094</v>
      </c>
      <c r="B298">
        <v>1999</v>
      </c>
      <c r="C298" t="s">
        <v>4729</v>
      </c>
      <c r="D298">
        <v>24</v>
      </c>
      <c r="E298">
        <v>1</v>
      </c>
      <c r="F298" s="11">
        <v>2789.06</v>
      </c>
      <c r="G298" t="s">
        <v>4720</v>
      </c>
      <c r="H298" t="s">
        <v>4721</v>
      </c>
      <c r="I298" t="s">
        <v>4728</v>
      </c>
      <c r="N298" s="6">
        <f t="shared" si="28"/>
        <v>1999</v>
      </c>
      <c r="O298" s="6" t="str">
        <f t="shared" si="29"/>
        <v>Dec</v>
      </c>
      <c r="P298" s="6" t="str">
        <f t="shared" si="30"/>
        <v>tier - 2</v>
      </c>
      <c r="Q298" s="6" t="str">
        <f t="shared" si="31"/>
        <v>tier - 3</v>
      </c>
      <c r="R298" s="6" t="str">
        <f t="shared" si="32"/>
        <v>R1012</v>
      </c>
      <c r="S298" s="12">
        <f t="shared" si="33"/>
        <v>36518</v>
      </c>
      <c r="T298" s="6">
        <f t="shared" si="34"/>
        <v>23</v>
      </c>
    </row>
    <row r="299" spans="1:20" ht="15" customHeight="1" x14ac:dyDescent="0.3">
      <c r="A299" t="s">
        <v>4092</v>
      </c>
      <c r="B299">
        <v>2004</v>
      </c>
      <c r="C299" t="s">
        <v>4730</v>
      </c>
      <c r="D299">
        <v>4</v>
      </c>
      <c r="E299">
        <v>2</v>
      </c>
      <c r="F299" s="11">
        <v>2801.26</v>
      </c>
      <c r="G299" t="s">
        <v>4720</v>
      </c>
      <c r="H299" t="s">
        <v>4721</v>
      </c>
      <c r="I299" t="s">
        <v>4722</v>
      </c>
      <c r="N299" s="6">
        <f t="shared" si="28"/>
        <v>2004</v>
      </c>
      <c r="O299" s="6" t="str">
        <f t="shared" si="29"/>
        <v>Aug</v>
      </c>
      <c r="P299" s="6" t="str">
        <f t="shared" si="30"/>
        <v>tier - 2</v>
      </c>
      <c r="Q299" s="6" t="str">
        <f t="shared" si="31"/>
        <v>tier - 3</v>
      </c>
      <c r="R299" s="6" t="str">
        <f t="shared" si="32"/>
        <v>R1013</v>
      </c>
      <c r="S299" s="12">
        <f t="shared" si="33"/>
        <v>38203</v>
      </c>
      <c r="T299" s="6">
        <f t="shared" si="34"/>
        <v>18</v>
      </c>
    </row>
    <row r="300" spans="1:20" ht="15" customHeight="1" x14ac:dyDescent="0.3">
      <c r="A300" t="s">
        <v>4090</v>
      </c>
      <c r="B300">
        <v>2003</v>
      </c>
      <c r="C300" t="s">
        <v>4726</v>
      </c>
      <c r="D300">
        <v>23</v>
      </c>
      <c r="E300">
        <v>2</v>
      </c>
      <c r="F300" s="11">
        <v>2803.7</v>
      </c>
      <c r="G300" t="s">
        <v>4720</v>
      </c>
      <c r="H300" t="s">
        <v>4723</v>
      </c>
      <c r="I300" t="s">
        <v>4728</v>
      </c>
      <c r="N300" s="6">
        <f t="shared" si="28"/>
        <v>2003</v>
      </c>
      <c r="O300" s="6" t="str">
        <f t="shared" si="29"/>
        <v>Sep</v>
      </c>
      <c r="P300" s="6" t="str">
        <f t="shared" si="30"/>
        <v>tier - 2</v>
      </c>
      <c r="Q300" s="6" t="str">
        <f t="shared" si="31"/>
        <v>tier - 1</v>
      </c>
      <c r="R300" s="6" t="str">
        <f t="shared" si="32"/>
        <v>R1012</v>
      </c>
      <c r="S300" s="12">
        <f t="shared" si="33"/>
        <v>37887</v>
      </c>
      <c r="T300" s="6">
        <f t="shared" si="34"/>
        <v>19</v>
      </c>
    </row>
    <row r="301" spans="1:20" ht="15" customHeight="1" x14ac:dyDescent="0.3">
      <c r="A301" t="s">
        <v>4088</v>
      </c>
      <c r="B301">
        <v>2000</v>
      </c>
      <c r="C301" t="s">
        <v>4731</v>
      </c>
      <c r="D301">
        <v>1</v>
      </c>
      <c r="E301">
        <v>0</v>
      </c>
      <c r="F301" s="11">
        <v>2819.51</v>
      </c>
      <c r="G301" t="s">
        <v>4720</v>
      </c>
      <c r="H301" t="s">
        <v>4721</v>
      </c>
      <c r="I301" t="s">
        <v>4732</v>
      </c>
      <c r="N301" s="6">
        <f t="shared" si="28"/>
        <v>2000</v>
      </c>
      <c r="O301" s="6" t="str">
        <f t="shared" si="29"/>
        <v>Oct</v>
      </c>
      <c r="P301" s="6" t="str">
        <f t="shared" si="30"/>
        <v>tier - 2</v>
      </c>
      <c r="Q301" s="6" t="str">
        <f t="shared" si="31"/>
        <v>tier - 3</v>
      </c>
      <c r="R301" s="6" t="str">
        <f t="shared" si="32"/>
        <v>R1011</v>
      </c>
      <c r="S301" s="12">
        <f t="shared" si="33"/>
        <v>36800</v>
      </c>
      <c r="T301" s="6">
        <f t="shared" si="34"/>
        <v>22</v>
      </c>
    </row>
    <row r="302" spans="1:20" ht="15" customHeight="1" x14ac:dyDescent="0.3">
      <c r="A302" t="s">
        <v>4086</v>
      </c>
      <c r="B302">
        <v>1998</v>
      </c>
      <c r="C302" t="s">
        <v>4724</v>
      </c>
      <c r="D302">
        <v>15</v>
      </c>
      <c r="E302">
        <v>0</v>
      </c>
      <c r="F302" s="11">
        <v>2842.76</v>
      </c>
      <c r="G302" t="s">
        <v>4720</v>
      </c>
      <c r="H302" t="s">
        <v>4721</v>
      </c>
      <c r="I302" t="s">
        <v>4728</v>
      </c>
      <c r="N302" s="6">
        <f t="shared" si="28"/>
        <v>1998</v>
      </c>
      <c r="O302" s="6" t="str">
        <f t="shared" si="29"/>
        <v>Nov</v>
      </c>
      <c r="P302" s="6" t="str">
        <f t="shared" si="30"/>
        <v>tier - 2</v>
      </c>
      <c r="Q302" s="6" t="str">
        <f t="shared" si="31"/>
        <v>tier - 3</v>
      </c>
      <c r="R302" s="6" t="str">
        <f t="shared" si="32"/>
        <v>R1012</v>
      </c>
      <c r="S302" s="12">
        <f t="shared" si="33"/>
        <v>36114</v>
      </c>
      <c r="T302" s="6">
        <f t="shared" si="34"/>
        <v>24</v>
      </c>
    </row>
    <row r="303" spans="1:20" ht="15" customHeight="1" x14ac:dyDescent="0.3">
      <c r="A303" t="s">
        <v>4084</v>
      </c>
      <c r="B303">
        <v>1998</v>
      </c>
      <c r="C303" t="s">
        <v>4725</v>
      </c>
      <c r="D303">
        <v>17</v>
      </c>
      <c r="E303">
        <v>0</v>
      </c>
      <c r="F303" s="11">
        <v>2850.68</v>
      </c>
      <c r="G303" t="s">
        <v>4720</v>
      </c>
      <c r="H303" t="s">
        <v>4721</v>
      </c>
      <c r="I303" t="s">
        <v>4728</v>
      </c>
      <c r="N303" s="6">
        <f t="shared" si="28"/>
        <v>1998</v>
      </c>
      <c r="O303" s="6" t="str">
        <f t="shared" si="29"/>
        <v>Jun</v>
      </c>
      <c r="P303" s="6" t="str">
        <f t="shared" si="30"/>
        <v>tier - 2</v>
      </c>
      <c r="Q303" s="6" t="str">
        <f t="shared" si="31"/>
        <v>tier - 3</v>
      </c>
      <c r="R303" s="6" t="str">
        <f t="shared" si="32"/>
        <v>R1012</v>
      </c>
      <c r="S303" s="12">
        <f t="shared" si="33"/>
        <v>35963</v>
      </c>
      <c r="T303" s="6">
        <f t="shared" si="34"/>
        <v>24</v>
      </c>
    </row>
    <row r="304" spans="1:20" ht="15" customHeight="1" x14ac:dyDescent="0.3">
      <c r="A304" t="s">
        <v>4082</v>
      </c>
      <c r="B304">
        <v>1998</v>
      </c>
      <c r="C304" t="s">
        <v>4726</v>
      </c>
      <c r="D304">
        <v>4</v>
      </c>
      <c r="E304">
        <v>0</v>
      </c>
      <c r="F304" s="11">
        <v>2855.44</v>
      </c>
      <c r="G304" t="s">
        <v>4720</v>
      </c>
      <c r="H304" t="s">
        <v>4721</v>
      </c>
      <c r="I304" t="s">
        <v>4728</v>
      </c>
      <c r="N304" s="6">
        <f t="shared" si="28"/>
        <v>1998</v>
      </c>
      <c r="O304" s="6" t="str">
        <f t="shared" si="29"/>
        <v>Sep</v>
      </c>
      <c r="P304" s="6" t="str">
        <f t="shared" si="30"/>
        <v>tier - 2</v>
      </c>
      <c r="Q304" s="6" t="str">
        <f t="shared" si="31"/>
        <v>tier - 3</v>
      </c>
      <c r="R304" s="6" t="str">
        <f t="shared" si="32"/>
        <v>R1012</v>
      </c>
      <c r="S304" s="12">
        <f t="shared" si="33"/>
        <v>36042</v>
      </c>
      <c r="T304" s="6">
        <f t="shared" si="34"/>
        <v>24</v>
      </c>
    </row>
    <row r="305" spans="1:20" ht="15" customHeight="1" x14ac:dyDescent="0.3">
      <c r="A305" t="s">
        <v>4080</v>
      </c>
      <c r="B305">
        <v>1993</v>
      </c>
      <c r="C305" t="s">
        <v>4724</v>
      </c>
      <c r="D305">
        <v>1</v>
      </c>
      <c r="E305">
        <v>0</v>
      </c>
      <c r="F305" s="11">
        <v>2866.09</v>
      </c>
      <c r="G305" t="s">
        <v>4721</v>
      </c>
      <c r="H305" t="s">
        <v>4721</v>
      </c>
      <c r="I305" t="s">
        <v>4732</v>
      </c>
      <c r="N305" s="6">
        <f t="shared" si="28"/>
        <v>1993</v>
      </c>
      <c r="O305" s="6" t="str">
        <f t="shared" si="29"/>
        <v>Nov</v>
      </c>
      <c r="P305" s="6" t="str">
        <f t="shared" si="30"/>
        <v>tier - 3</v>
      </c>
      <c r="Q305" s="6" t="str">
        <f t="shared" si="31"/>
        <v>tier - 3</v>
      </c>
      <c r="R305" s="6" t="str">
        <f t="shared" si="32"/>
        <v>R1011</v>
      </c>
      <c r="S305" s="12">
        <f t="shared" si="33"/>
        <v>34274</v>
      </c>
      <c r="T305" s="6">
        <f t="shared" si="34"/>
        <v>29</v>
      </c>
    </row>
    <row r="306" spans="1:20" ht="15" customHeight="1" x14ac:dyDescent="0.3">
      <c r="A306" t="s">
        <v>4078</v>
      </c>
      <c r="B306">
        <v>1993</v>
      </c>
      <c r="C306" t="s">
        <v>4730</v>
      </c>
      <c r="D306">
        <v>12</v>
      </c>
      <c r="E306">
        <v>0</v>
      </c>
      <c r="F306" s="11">
        <v>2867.12</v>
      </c>
      <c r="G306" t="s">
        <v>4723</v>
      </c>
      <c r="H306" t="s">
        <v>4721</v>
      </c>
      <c r="I306" t="s">
        <v>4722</v>
      </c>
      <c r="N306" s="6">
        <f t="shared" si="28"/>
        <v>1993</v>
      </c>
      <c r="O306" s="6" t="str">
        <f t="shared" si="29"/>
        <v>Aug</v>
      </c>
      <c r="P306" s="6" t="str">
        <f t="shared" si="30"/>
        <v>tier - 1</v>
      </c>
      <c r="Q306" s="6" t="str">
        <f t="shared" si="31"/>
        <v>tier - 3</v>
      </c>
      <c r="R306" s="6" t="str">
        <f t="shared" si="32"/>
        <v>R1013</v>
      </c>
      <c r="S306" s="12">
        <f t="shared" si="33"/>
        <v>34193</v>
      </c>
      <c r="T306" s="6">
        <f t="shared" si="34"/>
        <v>29</v>
      </c>
    </row>
    <row r="307" spans="1:20" ht="15" customHeight="1" x14ac:dyDescent="0.3">
      <c r="A307" t="s">
        <v>4076</v>
      </c>
      <c r="B307">
        <v>1996</v>
      </c>
      <c r="C307" t="s">
        <v>4725</v>
      </c>
      <c r="D307">
        <v>21</v>
      </c>
      <c r="E307">
        <v>0</v>
      </c>
      <c r="F307" s="11">
        <v>2897.32</v>
      </c>
      <c r="G307" t="s">
        <v>4721</v>
      </c>
      <c r="H307" t="s">
        <v>4721</v>
      </c>
      <c r="I307" t="s">
        <v>4735</v>
      </c>
      <c r="N307" s="6">
        <f t="shared" si="28"/>
        <v>1996</v>
      </c>
      <c r="O307" s="6" t="str">
        <f t="shared" si="29"/>
        <v>Jun</v>
      </c>
      <c r="P307" s="6" t="str">
        <f t="shared" si="30"/>
        <v>tier - 3</v>
      </c>
      <c r="Q307" s="6" t="str">
        <f t="shared" si="31"/>
        <v>tier - 3</v>
      </c>
      <c r="R307" s="6" t="str">
        <f t="shared" si="32"/>
        <v>R1016</v>
      </c>
      <c r="S307" s="12">
        <f t="shared" si="33"/>
        <v>35237</v>
      </c>
      <c r="T307" s="6">
        <f t="shared" si="34"/>
        <v>26</v>
      </c>
    </row>
    <row r="308" spans="1:20" ht="15" customHeight="1" x14ac:dyDescent="0.3">
      <c r="A308" t="s">
        <v>4074</v>
      </c>
      <c r="B308">
        <v>2000</v>
      </c>
      <c r="C308" t="s">
        <v>4719</v>
      </c>
      <c r="D308">
        <v>14</v>
      </c>
      <c r="E308">
        <v>0</v>
      </c>
      <c r="F308" s="11">
        <v>2897.46</v>
      </c>
      <c r="G308" t="s">
        <v>4720</v>
      </c>
      <c r="H308" t="s">
        <v>4723</v>
      </c>
      <c r="I308" t="s">
        <v>4728</v>
      </c>
      <c r="N308" s="6">
        <f t="shared" si="28"/>
        <v>2000</v>
      </c>
      <c r="O308" s="6" t="str">
        <f t="shared" si="29"/>
        <v>Jul</v>
      </c>
      <c r="P308" s="6" t="str">
        <f t="shared" si="30"/>
        <v>tier - 2</v>
      </c>
      <c r="Q308" s="6" t="str">
        <f t="shared" si="31"/>
        <v>tier - 1</v>
      </c>
      <c r="R308" s="6" t="str">
        <f t="shared" si="32"/>
        <v>R1012</v>
      </c>
      <c r="S308" s="12">
        <f t="shared" si="33"/>
        <v>36721</v>
      </c>
      <c r="T308" s="6">
        <f t="shared" si="34"/>
        <v>22</v>
      </c>
    </row>
    <row r="309" spans="1:20" ht="15" customHeight="1" x14ac:dyDescent="0.3">
      <c r="A309" t="s">
        <v>4072</v>
      </c>
      <c r="B309">
        <v>1999</v>
      </c>
      <c r="C309" t="s">
        <v>4724</v>
      </c>
      <c r="D309">
        <v>1</v>
      </c>
      <c r="E309">
        <v>0</v>
      </c>
      <c r="F309" s="11">
        <v>2899.49</v>
      </c>
      <c r="G309" t="s">
        <v>4720</v>
      </c>
      <c r="H309" t="s">
        <v>4720</v>
      </c>
      <c r="I309" t="s">
        <v>4738</v>
      </c>
      <c r="N309" s="6">
        <f t="shared" si="28"/>
        <v>1999</v>
      </c>
      <c r="O309" s="6" t="str">
        <f t="shared" si="29"/>
        <v>Nov</v>
      </c>
      <c r="P309" s="6" t="str">
        <f t="shared" si="30"/>
        <v>tier - 2</v>
      </c>
      <c r="Q309" s="6" t="str">
        <f t="shared" si="31"/>
        <v>tier - 2</v>
      </c>
      <c r="R309" s="6" t="str">
        <f t="shared" si="32"/>
        <v>R1024</v>
      </c>
      <c r="S309" s="12">
        <f t="shared" si="33"/>
        <v>36465</v>
      </c>
      <c r="T309" s="6">
        <f t="shared" si="34"/>
        <v>23</v>
      </c>
    </row>
    <row r="310" spans="1:20" ht="15" customHeight="1" x14ac:dyDescent="0.3">
      <c r="A310" t="s">
        <v>4070</v>
      </c>
      <c r="B310">
        <v>1996</v>
      </c>
      <c r="C310" t="s">
        <v>4731</v>
      </c>
      <c r="D310">
        <v>24</v>
      </c>
      <c r="E310">
        <v>1</v>
      </c>
      <c r="F310" s="11">
        <v>2902.91</v>
      </c>
      <c r="G310" t="s">
        <v>4720</v>
      </c>
      <c r="H310" t="s">
        <v>4720</v>
      </c>
      <c r="I310" t="s">
        <v>4722</v>
      </c>
      <c r="N310" s="6">
        <f t="shared" si="28"/>
        <v>1996</v>
      </c>
      <c r="O310" s="6" t="str">
        <f t="shared" si="29"/>
        <v>Oct</v>
      </c>
      <c r="P310" s="6" t="str">
        <f t="shared" si="30"/>
        <v>tier - 2</v>
      </c>
      <c r="Q310" s="6" t="str">
        <f t="shared" si="31"/>
        <v>tier - 2</v>
      </c>
      <c r="R310" s="6" t="str">
        <f t="shared" si="32"/>
        <v>R1013</v>
      </c>
      <c r="S310" s="12">
        <f t="shared" si="33"/>
        <v>35362</v>
      </c>
      <c r="T310" s="6">
        <f t="shared" si="34"/>
        <v>26</v>
      </c>
    </row>
    <row r="311" spans="1:20" ht="15" customHeight="1" x14ac:dyDescent="0.3">
      <c r="A311" t="s">
        <v>4068</v>
      </c>
      <c r="B311">
        <v>1996</v>
      </c>
      <c r="C311" t="s">
        <v>4725</v>
      </c>
      <c r="D311">
        <v>13</v>
      </c>
      <c r="E311">
        <v>1</v>
      </c>
      <c r="F311" s="11">
        <v>2904.09</v>
      </c>
      <c r="G311" t="s">
        <v>4720</v>
      </c>
      <c r="H311" t="s">
        <v>4720</v>
      </c>
      <c r="I311" t="s">
        <v>4732</v>
      </c>
      <c r="N311" s="6">
        <f t="shared" si="28"/>
        <v>1996</v>
      </c>
      <c r="O311" s="6" t="str">
        <f t="shared" si="29"/>
        <v>Jun</v>
      </c>
      <c r="P311" s="6" t="str">
        <f t="shared" si="30"/>
        <v>tier - 2</v>
      </c>
      <c r="Q311" s="6" t="str">
        <f t="shared" si="31"/>
        <v>tier - 2</v>
      </c>
      <c r="R311" s="6" t="str">
        <f t="shared" si="32"/>
        <v>R1011</v>
      </c>
      <c r="S311" s="12">
        <f t="shared" si="33"/>
        <v>35229</v>
      </c>
      <c r="T311" s="6">
        <f t="shared" si="34"/>
        <v>26</v>
      </c>
    </row>
    <row r="312" spans="1:20" ht="15" customHeight="1" x14ac:dyDescent="0.3">
      <c r="A312" t="s">
        <v>4066</v>
      </c>
      <c r="B312">
        <v>2003</v>
      </c>
      <c r="C312" t="s">
        <v>4725</v>
      </c>
      <c r="D312">
        <v>5</v>
      </c>
      <c r="E312">
        <v>2</v>
      </c>
      <c r="F312" s="11">
        <v>2913.57</v>
      </c>
      <c r="G312" t="s">
        <v>4720</v>
      </c>
      <c r="H312" t="s">
        <v>4720</v>
      </c>
      <c r="I312" t="s">
        <v>4732</v>
      </c>
      <c r="N312" s="6">
        <f t="shared" si="28"/>
        <v>2003</v>
      </c>
      <c r="O312" s="6" t="str">
        <f t="shared" si="29"/>
        <v>Jun</v>
      </c>
      <c r="P312" s="6" t="str">
        <f t="shared" si="30"/>
        <v>tier - 2</v>
      </c>
      <c r="Q312" s="6" t="str">
        <f t="shared" si="31"/>
        <v>tier - 2</v>
      </c>
      <c r="R312" s="6" t="str">
        <f t="shared" si="32"/>
        <v>R1011</v>
      </c>
      <c r="S312" s="12">
        <f t="shared" si="33"/>
        <v>37777</v>
      </c>
      <c r="T312" s="6">
        <f t="shared" si="34"/>
        <v>20</v>
      </c>
    </row>
    <row r="313" spans="1:20" ht="15" customHeight="1" x14ac:dyDescent="0.3">
      <c r="A313" t="s">
        <v>4064</v>
      </c>
      <c r="B313">
        <v>1996</v>
      </c>
      <c r="C313" t="s">
        <v>4725</v>
      </c>
      <c r="D313">
        <v>30</v>
      </c>
      <c r="E313">
        <v>1</v>
      </c>
      <c r="F313" s="11">
        <v>2927.06</v>
      </c>
      <c r="G313" t="s">
        <v>4720</v>
      </c>
      <c r="H313" t="s">
        <v>4720</v>
      </c>
      <c r="I313" t="s">
        <v>4722</v>
      </c>
      <c r="N313" s="6">
        <f t="shared" si="28"/>
        <v>1996</v>
      </c>
      <c r="O313" s="6" t="str">
        <f t="shared" si="29"/>
        <v>Jun</v>
      </c>
      <c r="P313" s="6" t="str">
        <f t="shared" si="30"/>
        <v>tier - 2</v>
      </c>
      <c r="Q313" s="6" t="str">
        <f t="shared" si="31"/>
        <v>tier - 2</v>
      </c>
      <c r="R313" s="6" t="str">
        <f t="shared" si="32"/>
        <v>R1013</v>
      </c>
      <c r="S313" s="12">
        <f t="shared" si="33"/>
        <v>35246</v>
      </c>
      <c r="T313" s="6">
        <f t="shared" si="34"/>
        <v>26</v>
      </c>
    </row>
    <row r="314" spans="1:20" ht="15" customHeight="1" x14ac:dyDescent="0.3">
      <c r="A314" t="s">
        <v>4062</v>
      </c>
      <c r="B314">
        <v>2002</v>
      </c>
      <c r="C314" t="s">
        <v>4726</v>
      </c>
      <c r="D314">
        <v>30</v>
      </c>
      <c r="E314">
        <v>0</v>
      </c>
      <c r="F314" s="11">
        <v>2943.41</v>
      </c>
      <c r="G314" t="s">
        <v>4720</v>
      </c>
      <c r="H314" t="s">
        <v>4721</v>
      </c>
      <c r="I314" t="s">
        <v>4728</v>
      </c>
      <c r="N314" s="6">
        <f t="shared" si="28"/>
        <v>2002</v>
      </c>
      <c r="O314" s="6" t="str">
        <f t="shared" si="29"/>
        <v>Sep</v>
      </c>
      <c r="P314" s="6" t="str">
        <f t="shared" si="30"/>
        <v>tier - 2</v>
      </c>
      <c r="Q314" s="6" t="str">
        <f t="shared" si="31"/>
        <v>tier - 3</v>
      </c>
      <c r="R314" s="6" t="str">
        <f t="shared" si="32"/>
        <v>R1012</v>
      </c>
      <c r="S314" s="12">
        <f t="shared" si="33"/>
        <v>37529</v>
      </c>
      <c r="T314" s="6">
        <f t="shared" si="34"/>
        <v>20</v>
      </c>
    </row>
    <row r="315" spans="1:20" ht="15" customHeight="1" x14ac:dyDescent="0.3">
      <c r="A315" t="s">
        <v>4060</v>
      </c>
      <c r="B315">
        <v>1995</v>
      </c>
      <c r="C315" t="s">
        <v>4726</v>
      </c>
      <c r="D315">
        <v>24</v>
      </c>
      <c r="E315">
        <v>0</v>
      </c>
      <c r="F315" s="11">
        <v>2974.13</v>
      </c>
      <c r="G315" t="s">
        <v>4720</v>
      </c>
      <c r="H315" t="s">
        <v>4723</v>
      </c>
      <c r="I315" t="s">
        <v>4732</v>
      </c>
      <c r="N315" s="6">
        <f t="shared" si="28"/>
        <v>1995</v>
      </c>
      <c r="O315" s="6" t="str">
        <f t="shared" si="29"/>
        <v>Sep</v>
      </c>
      <c r="P315" s="6" t="str">
        <f t="shared" si="30"/>
        <v>tier - 2</v>
      </c>
      <c r="Q315" s="6" t="str">
        <f t="shared" si="31"/>
        <v>tier - 1</v>
      </c>
      <c r="R315" s="6" t="str">
        <f t="shared" si="32"/>
        <v>R1011</v>
      </c>
      <c r="S315" s="12">
        <f t="shared" si="33"/>
        <v>34966</v>
      </c>
      <c r="T315" s="6">
        <f t="shared" si="34"/>
        <v>27</v>
      </c>
    </row>
    <row r="316" spans="1:20" ht="15" customHeight="1" x14ac:dyDescent="0.3">
      <c r="A316" t="s">
        <v>4058</v>
      </c>
      <c r="B316">
        <v>1987</v>
      </c>
      <c r="C316" t="s">
        <v>4725</v>
      </c>
      <c r="D316">
        <v>18</v>
      </c>
      <c r="E316">
        <v>3</v>
      </c>
      <c r="F316" s="11">
        <v>2979.52</v>
      </c>
      <c r="G316" t="s">
        <v>4720</v>
      </c>
      <c r="H316" t="s">
        <v>4721</v>
      </c>
      <c r="I316" t="s">
        <v>4722</v>
      </c>
      <c r="N316" s="6">
        <f t="shared" si="28"/>
        <v>1987</v>
      </c>
      <c r="O316" s="6" t="str">
        <f t="shared" si="29"/>
        <v>Jun</v>
      </c>
      <c r="P316" s="6" t="str">
        <f t="shared" si="30"/>
        <v>tier - 2</v>
      </c>
      <c r="Q316" s="6" t="str">
        <f t="shared" si="31"/>
        <v>tier - 3</v>
      </c>
      <c r="R316" s="6" t="str">
        <f t="shared" si="32"/>
        <v>R1013</v>
      </c>
      <c r="S316" s="12">
        <f t="shared" si="33"/>
        <v>31946</v>
      </c>
      <c r="T316" s="6">
        <f t="shared" si="34"/>
        <v>35</v>
      </c>
    </row>
    <row r="317" spans="1:20" ht="15" customHeight="1" x14ac:dyDescent="0.3">
      <c r="A317" t="s">
        <v>4056</v>
      </c>
      <c r="B317">
        <v>1991</v>
      </c>
      <c r="C317" t="s">
        <v>4724</v>
      </c>
      <c r="D317">
        <v>20</v>
      </c>
      <c r="E317">
        <v>3</v>
      </c>
      <c r="F317" s="11">
        <v>2985.67</v>
      </c>
      <c r="G317" t="s">
        <v>4720</v>
      </c>
      <c r="H317" t="s">
        <v>4720</v>
      </c>
      <c r="I317" t="s">
        <v>4722</v>
      </c>
      <c r="N317" s="6">
        <f t="shared" si="28"/>
        <v>1991</v>
      </c>
      <c r="O317" s="6" t="str">
        <f t="shared" si="29"/>
        <v>Nov</v>
      </c>
      <c r="P317" s="6" t="str">
        <f t="shared" si="30"/>
        <v>tier - 2</v>
      </c>
      <c r="Q317" s="6" t="str">
        <f t="shared" si="31"/>
        <v>tier - 2</v>
      </c>
      <c r="R317" s="6" t="str">
        <f t="shared" si="32"/>
        <v>R1013</v>
      </c>
      <c r="S317" s="12">
        <f t="shared" si="33"/>
        <v>33562</v>
      </c>
      <c r="T317" s="6">
        <f t="shared" si="34"/>
        <v>31</v>
      </c>
    </row>
    <row r="318" spans="1:20" ht="15" customHeight="1" x14ac:dyDescent="0.3">
      <c r="A318" t="s">
        <v>4054</v>
      </c>
      <c r="B318">
        <v>2002</v>
      </c>
      <c r="C318" t="s">
        <v>4729</v>
      </c>
      <c r="D318">
        <v>15</v>
      </c>
      <c r="E318">
        <v>0</v>
      </c>
      <c r="F318" s="11">
        <v>3012.22</v>
      </c>
      <c r="G318" t="s">
        <v>4720</v>
      </c>
      <c r="H318" t="s">
        <v>4721</v>
      </c>
      <c r="I318" t="s">
        <v>4728</v>
      </c>
      <c r="N318" s="6">
        <f t="shared" si="28"/>
        <v>2002</v>
      </c>
      <c r="O318" s="6" t="str">
        <f t="shared" si="29"/>
        <v>Dec</v>
      </c>
      <c r="P318" s="6" t="str">
        <f t="shared" si="30"/>
        <v>tier - 2</v>
      </c>
      <c r="Q318" s="6" t="str">
        <f t="shared" si="31"/>
        <v>tier - 3</v>
      </c>
      <c r="R318" s="6" t="str">
        <f t="shared" si="32"/>
        <v>R1012</v>
      </c>
      <c r="S318" s="12">
        <f t="shared" si="33"/>
        <v>37605</v>
      </c>
      <c r="T318" s="6">
        <f t="shared" si="34"/>
        <v>20</v>
      </c>
    </row>
    <row r="319" spans="1:20" ht="15" customHeight="1" x14ac:dyDescent="0.3">
      <c r="A319" t="s">
        <v>4052</v>
      </c>
      <c r="B319">
        <v>1988</v>
      </c>
      <c r="C319" t="s">
        <v>4726</v>
      </c>
      <c r="D319">
        <v>28</v>
      </c>
      <c r="E319">
        <v>3</v>
      </c>
      <c r="F319" s="11">
        <v>3018.04</v>
      </c>
      <c r="G319" t="s">
        <v>4720</v>
      </c>
      <c r="H319" t="s">
        <v>4720</v>
      </c>
      <c r="I319" t="s">
        <v>4728</v>
      </c>
      <c r="N319" s="6">
        <f t="shared" si="28"/>
        <v>1988</v>
      </c>
      <c r="O319" s="6" t="str">
        <f t="shared" si="29"/>
        <v>Sep</v>
      </c>
      <c r="P319" s="6" t="str">
        <f t="shared" si="30"/>
        <v>tier - 2</v>
      </c>
      <c r="Q319" s="6" t="str">
        <f t="shared" si="31"/>
        <v>tier - 2</v>
      </c>
      <c r="R319" s="6" t="str">
        <f t="shared" si="32"/>
        <v>R1012</v>
      </c>
      <c r="S319" s="12">
        <f t="shared" si="33"/>
        <v>32414</v>
      </c>
      <c r="T319" s="6">
        <f t="shared" si="34"/>
        <v>34</v>
      </c>
    </row>
    <row r="320" spans="1:20" ht="15" customHeight="1" x14ac:dyDescent="0.3">
      <c r="A320" t="s">
        <v>4050</v>
      </c>
      <c r="B320">
        <v>1997</v>
      </c>
      <c r="C320" t="s">
        <v>4729</v>
      </c>
      <c r="D320">
        <v>19</v>
      </c>
      <c r="E320">
        <v>0</v>
      </c>
      <c r="F320" s="11">
        <v>3021.81</v>
      </c>
      <c r="G320" t="s">
        <v>4720</v>
      </c>
      <c r="H320" t="s">
        <v>4721</v>
      </c>
      <c r="I320" t="s">
        <v>4728</v>
      </c>
      <c r="N320" s="6">
        <f t="shared" si="28"/>
        <v>1997</v>
      </c>
      <c r="O320" s="6" t="str">
        <f t="shared" si="29"/>
        <v>Dec</v>
      </c>
      <c r="P320" s="6" t="str">
        <f t="shared" si="30"/>
        <v>tier - 2</v>
      </c>
      <c r="Q320" s="6" t="str">
        <f t="shared" si="31"/>
        <v>tier - 3</v>
      </c>
      <c r="R320" s="6" t="str">
        <f t="shared" si="32"/>
        <v>R1012</v>
      </c>
      <c r="S320" s="12">
        <f t="shared" si="33"/>
        <v>35783</v>
      </c>
      <c r="T320" s="6">
        <f t="shared" si="34"/>
        <v>25</v>
      </c>
    </row>
    <row r="321" spans="1:20" ht="15" customHeight="1" x14ac:dyDescent="0.3">
      <c r="A321" t="s">
        <v>4048</v>
      </c>
      <c r="B321">
        <v>1998</v>
      </c>
      <c r="C321" t="s">
        <v>4726</v>
      </c>
      <c r="D321">
        <v>15</v>
      </c>
      <c r="E321">
        <v>0</v>
      </c>
      <c r="F321" s="11">
        <v>3044.21</v>
      </c>
      <c r="G321" t="s">
        <v>4720</v>
      </c>
      <c r="H321" t="s">
        <v>4721</v>
      </c>
      <c r="I321" t="s">
        <v>4738</v>
      </c>
      <c r="N321" s="6">
        <f t="shared" si="28"/>
        <v>1998</v>
      </c>
      <c r="O321" s="6" t="str">
        <f t="shared" si="29"/>
        <v>Sep</v>
      </c>
      <c r="P321" s="6" t="str">
        <f t="shared" si="30"/>
        <v>tier - 2</v>
      </c>
      <c r="Q321" s="6" t="str">
        <f t="shared" si="31"/>
        <v>tier - 3</v>
      </c>
      <c r="R321" s="6" t="str">
        <f t="shared" si="32"/>
        <v>R1024</v>
      </c>
      <c r="S321" s="12">
        <f t="shared" si="33"/>
        <v>36053</v>
      </c>
      <c r="T321" s="6">
        <f t="shared" si="34"/>
        <v>24</v>
      </c>
    </row>
    <row r="322" spans="1:20" ht="15" customHeight="1" x14ac:dyDescent="0.3">
      <c r="A322" t="s">
        <v>4046</v>
      </c>
      <c r="B322">
        <v>1998</v>
      </c>
      <c r="C322" t="s">
        <v>4730</v>
      </c>
      <c r="D322">
        <v>9</v>
      </c>
      <c r="E322">
        <v>0</v>
      </c>
      <c r="F322" s="11">
        <v>3046.06</v>
      </c>
      <c r="G322" t="s">
        <v>4720</v>
      </c>
      <c r="H322" t="s">
        <v>4723</v>
      </c>
      <c r="I322" t="s">
        <v>4739</v>
      </c>
      <c r="N322" s="6">
        <f t="shared" ref="N322:N385" si="35">IF(B322="?",ROUND(AVERAGE($B$2:$B$2344),0),B322)</f>
        <v>1998</v>
      </c>
      <c r="O322" s="6" t="str">
        <f t="shared" ref="O322:O385" si="36">IF(C322="?","Sep",C322)</f>
        <v>Aug</v>
      </c>
      <c r="P322" s="6" t="str">
        <f t="shared" ref="P322:P385" si="37">IF(G322="?",$K$5,G322)</f>
        <v>tier - 2</v>
      </c>
      <c r="Q322" s="6" t="str">
        <f t="shared" ref="Q322:Q385" si="38">IF(H322="?",$M$5,H322)</f>
        <v>tier - 1</v>
      </c>
      <c r="R322" s="6" t="str">
        <f t="shared" ref="R322:R385" si="39">IF(I322="?","Unknown",I322)</f>
        <v>R1023</v>
      </c>
      <c r="S322" s="12">
        <f t="shared" ref="S322:S385" si="40">IFERROR(DATE(N322,MONTH(DATEVALUE(O322&amp;"-1")),D322),"")</f>
        <v>36016</v>
      </c>
      <c r="T322" s="6">
        <f t="shared" ref="T322:T385" si="41">IFERROR(DATEDIF(S322,DATE(2023,6,8),"y"),"")</f>
        <v>24</v>
      </c>
    </row>
    <row r="323" spans="1:20" ht="15" customHeight="1" x14ac:dyDescent="0.3">
      <c r="A323" t="s">
        <v>4044</v>
      </c>
      <c r="B323">
        <v>1997</v>
      </c>
      <c r="C323" t="s">
        <v>4729</v>
      </c>
      <c r="D323">
        <v>22</v>
      </c>
      <c r="E323">
        <v>0</v>
      </c>
      <c r="F323" s="11">
        <v>3051.73</v>
      </c>
      <c r="G323" t="s">
        <v>4720</v>
      </c>
      <c r="H323" t="s">
        <v>4720</v>
      </c>
      <c r="I323" t="s">
        <v>4732</v>
      </c>
      <c r="N323" s="6">
        <f t="shared" si="35"/>
        <v>1997</v>
      </c>
      <c r="O323" s="6" t="str">
        <f t="shared" si="36"/>
        <v>Dec</v>
      </c>
      <c r="P323" s="6" t="str">
        <f t="shared" si="37"/>
        <v>tier - 2</v>
      </c>
      <c r="Q323" s="6" t="str">
        <f t="shared" si="38"/>
        <v>tier - 2</v>
      </c>
      <c r="R323" s="6" t="str">
        <f t="shared" si="39"/>
        <v>R1011</v>
      </c>
      <c r="S323" s="12">
        <f t="shared" si="40"/>
        <v>35786</v>
      </c>
      <c r="T323" s="6">
        <f t="shared" si="41"/>
        <v>25</v>
      </c>
    </row>
    <row r="324" spans="1:20" ht="15" customHeight="1" x14ac:dyDescent="0.3">
      <c r="A324" t="s">
        <v>4042</v>
      </c>
      <c r="B324">
        <v>2002</v>
      </c>
      <c r="C324" t="s">
        <v>4725</v>
      </c>
      <c r="D324">
        <v>21</v>
      </c>
      <c r="E324">
        <v>2</v>
      </c>
      <c r="F324" s="11">
        <v>3056.39</v>
      </c>
      <c r="G324" t="s">
        <v>4720</v>
      </c>
      <c r="H324" t="s">
        <v>4721</v>
      </c>
      <c r="I324" t="s">
        <v>4722</v>
      </c>
      <c r="N324" s="6">
        <f t="shared" si="35"/>
        <v>2002</v>
      </c>
      <c r="O324" s="6" t="str">
        <f t="shared" si="36"/>
        <v>Jun</v>
      </c>
      <c r="P324" s="6" t="str">
        <f t="shared" si="37"/>
        <v>tier - 2</v>
      </c>
      <c r="Q324" s="6" t="str">
        <f t="shared" si="38"/>
        <v>tier - 3</v>
      </c>
      <c r="R324" s="6" t="str">
        <f t="shared" si="39"/>
        <v>R1013</v>
      </c>
      <c r="S324" s="12">
        <f t="shared" si="40"/>
        <v>37428</v>
      </c>
      <c r="T324" s="6">
        <f t="shared" si="41"/>
        <v>20</v>
      </c>
    </row>
    <row r="325" spans="1:20" ht="15" customHeight="1" x14ac:dyDescent="0.3">
      <c r="A325" t="s">
        <v>4040</v>
      </c>
      <c r="B325">
        <v>1994</v>
      </c>
      <c r="C325" t="s">
        <v>4726</v>
      </c>
      <c r="D325">
        <v>26</v>
      </c>
      <c r="E325">
        <v>0</v>
      </c>
      <c r="F325" s="11">
        <v>3062.51</v>
      </c>
      <c r="G325" t="s">
        <v>4721</v>
      </c>
      <c r="H325" t="s">
        <v>4723</v>
      </c>
      <c r="I325" t="s">
        <v>4728</v>
      </c>
      <c r="N325" s="6">
        <f t="shared" si="35"/>
        <v>1994</v>
      </c>
      <c r="O325" s="6" t="str">
        <f t="shared" si="36"/>
        <v>Sep</v>
      </c>
      <c r="P325" s="6" t="str">
        <f t="shared" si="37"/>
        <v>tier - 3</v>
      </c>
      <c r="Q325" s="6" t="str">
        <f t="shared" si="38"/>
        <v>tier - 1</v>
      </c>
      <c r="R325" s="6" t="str">
        <f t="shared" si="39"/>
        <v>R1012</v>
      </c>
      <c r="S325" s="12">
        <f t="shared" si="40"/>
        <v>34603</v>
      </c>
      <c r="T325" s="6">
        <f t="shared" si="41"/>
        <v>28</v>
      </c>
    </row>
    <row r="326" spans="1:20" ht="15" customHeight="1" x14ac:dyDescent="0.3">
      <c r="A326" t="s">
        <v>4038</v>
      </c>
      <c r="B326">
        <v>1989</v>
      </c>
      <c r="C326" t="s">
        <v>4731</v>
      </c>
      <c r="D326">
        <v>1</v>
      </c>
      <c r="E326">
        <v>3</v>
      </c>
      <c r="F326" s="11">
        <v>3065.49</v>
      </c>
      <c r="G326" t="s">
        <v>4720</v>
      </c>
      <c r="H326" t="s">
        <v>4723</v>
      </c>
      <c r="I326" t="s">
        <v>4728</v>
      </c>
      <c r="N326" s="6">
        <f t="shared" si="35"/>
        <v>1989</v>
      </c>
      <c r="O326" s="6" t="str">
        <f t="shared" si="36"/>
        <v>Oct</v>
      </c>
      <c r="P326" s="6" t="str">
        <f t="shared" si="37"/>
        <v>tier - 2</v>
      </c>
      <c r="Q326" s="6" t="str">
        <f t="shared" si="38"/>
        <v>tier - 1</v>
      </c>
      <c r="R326" s="6" t="str">
        <f t="shared" si="39"/>
        <v>R1012</v>
      </c>
      <c r="S326" s="12">
        <f t="shared" si="40"/>
        <v>32782</v>
      </c>
      <c r="T326" s="6">
        <f t="shared" si="41"/>
        <v>33</v>
      </c>
    </row>
    <row r="327" spans="1:20" ht="15" customHeight="1" x14ac:dyDescent="0.3">
      <c r="A327" t="s">
        <v>4036</v>
      </c>
      <c r="B327">
        <v>1995</v>
      </c>
      <c r="C327" t="s">
        <v>4726</v>
      </c>
      <c r="D327">
        <v>10</v>
      </c>
      <c r="E327">
        <v>0</v>
      </c>
      <c r="F327" s="11">
        <v>3070.81</v>
      </c>
      <c r="G327" t="s">
        <v>4721</v>
      </c>
      <c r="H327" t="s">
        <v>4723</v>
      </c>
      <c r="I327" t="s">
        <v>4742</v>
      </c>
      <c r="N327" s="6">
        <f t="shared" si="35"/>
        <v>1995</v>
      </c>
      <c r="O327" s="6" t="str">
        <f t="shared" si="36"/>
        <v>Sep</v>
      </c>
      <c r="P327" s="6" t="str">
        <f t="shared" si="37"/>
        <v>tier - 3</v>
      </c>
      <c r="Q327" s="6" t="str">
        <f t="shared" si="38"/>
        <v>tier - 1</v>
      </c>
      <c r="R327" s="6" t="str">
        <f t="shared" si="39"/>
        <v>R1017</v>
      </c>
      <c r="S327" s="12">
        <f t="shared" si="40"/>
        <v>34952</v>
      </c>
      <c r="T327" s="6">
        <f t="shared" si="41"/>
        <v>27</v>
      </c>
    </row>
    <row r="328" spans="1:20" ht="15" customHeight="1" x14ac:dyDescent="0.3">
      <c r="A328" t="s">
        <v>4034</v>
      </c>
      <c r="B328">
        <v>2001</v>
      </c>
      <c r="C328" t="s">
        <v>4731</v>
      </c>
      <c r="D328">
        <v>13</v>
      </c>
      <c r="E328">
        <v>2</v>
      </c>
      <c r="F328" s="11">
        <v>3077.1</v>
      </c>
      <c r="G328" t="s">
        <v>4720</v>
      </c>
      <c r="H328" t="s">
        <v>4723</v>
      </c>
      <c r="I328" t="s">
        <v>4728</v>
      </c>
      <c r="N328" s="6">
        <f t="shared" si="35"/>
        <v>2001</v>
      </c>
      <c r="O328" s="6" t="str">
        <f t="shared" si="36"/>
        <v>Oct</v>
      </c>
      <c r="P328" s="6" t="str">
        <f t="shared" si="37"/>
        <v>tier - 2</v>
      </c>
      <c r="Q328" s="6" t="str">
        <f t="shared" si="38"/>
        <v>tier - 1</v>
      </c>
      <c r="R328" s="6" t="str">
        <f t="shared" si="39"/>
        <v>R1012</v>
      </c>
      <c r="S328" s="12">
        <f t="shared" si="40"/>
        <v>37177</v>
      </c>
      <c r="T328" s="6">
        <f t="shared" si="41"/>
        <v>21</v>
      </c>
    </row>
    <row r="329" spans="1:20" ht="15" customHeight="1" x14ac:dyDescent="0.3">
      <c r="A329" t="s">
        <v>4032</v>
      </c>
      <c r="B329">
        <v>1987</v>
      </c>
      <c r="C329" t="s">
        <v>4730</v>
      </c>
      <c r="D329">
        <v>1</v>
      </c>
      <c r="E329">
        <v>3</v>
      </c>
      <c r="F329" s="11">
        <v>3088.06</v>
      </c>
      <c r="G329" t="s">
        <v>4720</v>
      </c>
      <c r="H329" t="s">
        <v>4720</v>
      </c>
      <c r="I329" t="s">
        <v>4722</v>
      </c>
      <c r="N329" s="6">
        <f t="shared" si="35"/>
        <v>1987</v>
      </c>
      <c r="O329" s="6" t="str">
        <f t="shared" si="36"/>
        <v>Aug</v>
      </c>
      <c r="P329" s="6" t="str">
        <f t="shared" si="37"/>
        <v>tier - 2</v>
      </c>
      <c r="Q329" s="6" t="str">
        <f t="shared" si="38"/>
        <v>tier - 2</v>
      </c>
      <c r="R329" s="6" t="str">
        <f t="shared" si="39"/>
        <v>R1013</v>
      </c>
      <c r="S329" s="12">
        <f t="shared" si="40"/>
        <v>31990</v>
      </c>
      <c r="T329" s="6">
        <f t="shared" si="41"/>
        <v>35</v>
      </c>
    </row>
    <row r="330" spans="1:20" ht="15" customHeight="1" x14ac:dyDescent="0.3">
      <c r="A330" t="s">
        <v>4030</v>
      </c>
      <c r="B330">
        <v>1999</v>
      </c>
      <c r="C330" t="s">
        <v>4725</v>
      </c>
      <c r="D330">
        <v>25</v>
      </c>
      <c r="E330">
        <v>0</v>
      </c>
      <c r="F330" s="11">
        <v>3128.35</v>
      </c>
      <c r="G330" t="s">
        <v>4720</v>
      </c>
      <c r="H330" t="s">
        <v>4721</v>
      </c>
      <c r="I330" t="s">
        <v>4741</v>
      </c>
      <c r="N330" s="6">
        <f t="shared" si="35"/>
        <v>1999</v>
      </c>
      <c r="O330" s="6" t="str">
        <f t="shared" si="36"/>
        <v>Jun</v>
      </c>
      <c r="P330" s="6" t="str">
        <f t="shared" si="37"/>
        <v>tier - 2</v>
      </c>
      <c r="Q330" s="6" t="str">
        <f t="shared" si="38"/>
        <v>tier - 3</v>
      </c>
      <c r="R330" s="6" t="str">
        <f t="shared" si="39"/>
        <v>R1021</v>
      </c>
      <c r="S330" s="12">
        <f t="shared" si="40"/>
        <v>36336</v>
      </c>
      <c r="T330" s="6">
        <f t="shared" si="41"/>
        <v>23</v>
      </c>
    </row>
    <row r="331" spans="1:20" ht="15" customHeight="1" x14ac:dyDescent="0.3">
      <c r="A331" t="s">
        <v>4028</v>
      </c>
      <c r="B331">
        <v>1994</v>
      </c>
      <c r="C331" t="s">
        <v>4719</v>
      </c>
      <c r="D331">
        <v>10</v>
      </c>
      <c r="E331">
        <v>0</v>
      </c>
      <c r="F331" s="11">
        <v>3161.45</v>
      </c>
      <c r="G331" t="s">
        <v>4720</v>
      </c>
      <c r="H331" t="s">
        <v>4723</v>
      </c>
      <c r="I331" t="s">
        <v>4732</v>
      </c>
      <c r="N331" s="6">
        <f t="shared" si="35"/>
        <v>1994</v>
      </c>
      <c r="O331" s="6" t="str">
        <f t="shared" si="36"/>
        <v>Jul</v>
      </c>
      <c r="P331" s="6" t="str">
        <f t="shared" si="37"/>
        <v>tier - 2</v>
      </c>
      <c r="Q331" s="6" t="str">
        <f t="shared" si="38"/>
        <v>tier - 1</v>
      </c>
      <c r="R331" s="6" t="str">
        <f t="shared" si="39"/>
        <v>R1011</v>
      </c>
      <c r="S331" s="12">
        <f t="shared" si="40"/>
        <v>34525</v>
      </c>
      <c r="T331" s="6">
        <f t="shared" si="41"/>
        <v>28</v>
      </c>
    </row>
    <row r="332" spans="1:20" ht="15" customHeight="1" x14ac:dyDescent="0.3">
      <c r="A332" t="s">
        <v>4026</v>
      </c>
      <c r="B332">
        <v>1993</v>
      </c>
      <c r="C332" t="s">
        <v>4726</v>
      </c>
      <c r="D332">
        <v>25</v>
      </c>
      <c r="E332">
        <v>0</v>
      </c>
      <c r="F332" s="11">
        <v>3162.02</v>
      </c>
      <c r="G332" t="s">
        <v>4720</v>
      </c>
      <c r="H332" t="s">
        <v>4721</v>
      </c>
      <c r="I332" t="s">
        <v>4722</v>
      </c>
      <c r="N332" s="6">
        <f t="shared" si="35"/>
        <v>1993</v>
      </c>
      <c r="O332" s="6" t="str">
        <f t="shared" si="36"/>
        <v>Sep</v>
      </c>
      <c r="P332" s="6" t="str">
        <f t="shared" si="37"/>
        <v>tier - 2</v>
      </c>
      <c r="Q332" s="6" t="str">
        <f t="shared" si="38"/>
        <v>tier - 3</v>
      </c>
      <c r="R332" s="6" t="str">
        <f t="shared" si="39"/>
        <v>R1013</v>
      </c>
      <c r="S332" s="12">
        <f t="shared" si="40"/>
        <v>34237</v>
      </c>
      <c r="T332" s="6">
        <f t="shared" si="41"/>
        <v>29</v>
      </c>
    </row>
    <row r="333" spans="1:20" ht="15" customHeight="1" x14ac:dyDescent="0.3">
      <c r="A333" t="s">
        <v>4024</v>
      </c>
      <c r="B333">
        <v>2001</v>
      </c>
      <c r="C333" t="s">
        <v>4730</v>
      </c>
      <c r="D333">
        <v>29</v>
      </c>
      <c r="E333">
        <v>1</v>
      </c>
      <c r="F333" s="11">
        <v>3167.46</v>
      </c>
      <c r="G333" t="s">
        <v>4720</v>
      </c>
      <c r="H333" t="s">
        <v>4721</v>
      </c>
      <c r="I333" t="s">
        <v>4738</v>
      </c>
      <c r="N333" s="6">
        <f t="shared" si="35"/>
        <v>2001</v>
      </c>
      <c r="O333" s="6" t="str">
        <f t="shared" si="36"/>
        <v>Aug</v>
      </c>
      <c r="P333" s="6" t="str">
        <f t="shared" si="37"/>
        <v>tier - 2</v>
      </c>
      <c r="Q333" s="6" t="str">
        <f t="shared" si="38"/>
        <v>tier - 3</v>
      </c>
      <c r="R333" s="6" t="str">
        <f t="shared" si="39"/>
        <v>R1024</v>
      </c>
      <c r="S333" s="12">
        <f t="shared" si="40"/>
        <v>37132</v>
      </c>
      <c r="T333" s="6">
        <f t="shared" si="41"/>
        <v>21</v>
      </c>
    </row>
    <row r="334" spans="1:20" ht="15" customHeight="1" x14ac:dyDescent="0.3">
      <c r="A334" t="s">
        <v>4022</v>
      </c>
      <c r="B334">
        <v>1994</v>
      </c>
      <c r="C334" t="s">
        <v>4731</v>
      </c>
      <c r="D334">
        <v>25</v>
      </c>
      <c r="E334">
        <v>0</v>
      </c>
      <c r="F334" s="11">
        <v>3171.61</v>
      </c>
      <c r="G334" t="s">
        <v>4720</v>
      </c>
      <c r="H334" t="s">
        <v>4721</v>
      </c>
      <c r="I334" t="s">
        <v>4722</v>
      </c>
      <c r="N334" s="6">
        <f t="shared" si="35"/>
        <v>1994</v>
      </c>
      <c r="O334" s="6" t="str">
        <f t="shared" si="36"/>
        <v>Oct</v>
      </c>
      <c r="P334" s="6" t="str">
        <f t="shared" si="37"/>
        <v>tier - 2</v>
      </c>
      <c r="Q334" s="6" t="str">
        <f t="shared" si="38"/>
        <v>tier - 3</v>
      </c>
      <c r="R334" s="6" t="str">
        <f t="shared" si="39"/>
        <v>R1013</v>
      </c>
      <c r="S334" s="12">
        <f t="shared" si="40"/>
        <v>34632</v>
      </c>
      <c r="T334" s="6">
        <f t="shared" si="41"/>
        <v>28</v>
      </c>
    </row>
    <row r="335" spans="1:20" ht="15" customHeight="1" x14ac:dyDescent="0.3">
      <c r="A335" t="s">
        <v>4020</v>
      </c>
      <c r="B335">
        <v>1994</v>
      </c>
      <c r="C335" t="s">
        <v>4719</v>
      </c>
      <c r="D335">
        <v>6</v>
      </c>
      <c r="E335">
        <v>0</v>
      </c>
      <c r="F335" s="11">
        <v>3172.02</v>
      </c>
      <c r="G335" t="s">
        <v>4720</v>
      </c>
      <c r="H335" t="s">
        <v>4723</v>
      </c>
      <c r="I335" t="s">
        <v>4732</v>
      </c>
      <c r="N335" s="6">
        <f t="shared" si="35"/>
        <v>1994</v>
      </c>
      <c r="O335" s="6" t="str">
        <f t="shared" si="36"/>
        <v>Jul</v>
      </c>
      <c r="P335" s="6" t="str">
        <f t="shared" si="37"/>
        <v>tier - 2</v>
      </c>
      <c r="Q335" s="6" t="str">
        <f t="shared" si="38"/>
        <v>tier - 1</v>
      </c>
      <c r="R335" s="6" t="str">
        <f t="shared" si="39"/>
        <v>R1011</v>
      </c>
      <c r="S335" s="12">
        <f t="shared" si="40"/>
        <v>34521</v>
      </c>
      <c r="T335" s="6">
        <f t="shared" si="41"/>
        <v>28</v>
      </c>
    </row>
    <row r="336" spans="1:20" ht="15" customHeight="1" x14ac:dyDescent="0.3">
      <c r="A336" t="s">
        <v>4018</v>
      </c>
      <c r="B336">
        <v>1996</v>
      </c>
      <c r="C336" t="s">
        <v>4730</v>
      </c>
      <c r="D336">
        <v>14</v>
      </c>
      <c r="E336">
        <v>0</v>
      </c>
      <c r="F336" s="11">
        <v>3176.29</v>
      </c>
      <c r="G336" t="s">
        <v>4720</v>
      </c>
      <c r="H336" t="s">
        <v>4720</v>
      </c>
      <c r="I336" t="s">
        <v>4728</v>
      </c>
      <c r="N336" s="6">
        <f t="shared" si="35"/>
        <v>1996</v>
      </c>
      <c r="O336" s="6" t="str">
        <f t="shared" si="36"/>
        <v>Aug</v>
      </c>
      <c r="P336" s="6" t="str">
        <f t="shared" si="37"/>
        <v>tier - 2</v>
      </c>
      <c r="Q336" s="6" t="str">
        <f t="shared" si="38"/>
        <v>tier - 2</v>
      </c>
      <c r="R336" s="6" t="str">
        <f t="shared" si="39"/>
        <v>R1012</v>
      </c>
      <c r="S336" s="12">
        <f t="shared" si="40"/>
        <v>35291</v>
      </c>
      <c r="T336" s="6">
        <f t="shared" si="41"/>
        <v>26</v>
      </c>
    </row>
    <row r="337" spans="1:20" ht="15" customHeight="1" x14ac:dyDescent="0.3">
      <c r="A337" t="s">
        <v>4016</v>
      </c>
      <c r="B337">
        <v>1996</v>
      </c>
      <c r="C337" t="s">
        <v>4719</v>
      </c>
      <c r="D337">
        <v>3</v>
      </c>
      <c r="E337">
        <v>0</v>
      </c>
      <c r="F337" s="11">
        <v>3176.82</v>
      </c>
      <c r="G337" t="s">
        <v>4720</v>
      </c>
      <c r="H337" t="s">
        <v>4723</v>
      </c>
      <c r="I337" t="s">
        <v>4728</v>
      </c>
      <c r="N337" s="6">
        <f t="shared" si="35"/>
        <v>1996</v>
      </c>
      <c r="O337" s="6" t="str">
        <f t="shared" si="36"/>
        <v>Jul</v>
      </c>
      <c r="P337" s="6" t="str">
        <f t="shared" si="37"/>
        <v>tier - 2</v>
      </c>
      <c r="Q337" s="6" t="str">
        <f t="shared" si="38"/>
        <v>tier - 1</v>
      </c>
      <c r="R337" s="6" t="str">
        <f t="shared" si="39"/>
        <v>R1012</v>
      </c>
      <c r="S337" s="12">
        <f t="shared" si="40"/>
        <v>35249</v>
      </c>
      <c r="T337" s="6">
        <f t="shared" si="41"/>
        <v>26</v>
      </c>
    </row>
    <row r="338" spans="1:20" ht="15" customHeight="1" x14ac:dyDescent="0.3">
      <c r="A338" t="s">
        <v>4014</v>
      </c>
      <c r="B338">
        <v>2000</v>
      </c>
      <c r="C338" t="s">
        <v>4726</v>
      </c>
      <c r="D338">
        <v>23</v>
      </c>
      <c r="E338">
        <v>0</v>
      </c>
      <c r="F338" s="11">
        <v>3179.96</v>
      </c>
      <c r="G338" t="s">
        <v>4720</v>
      </c>
      <c r="H338" t="s">
        <v>4720</v>
      </c>
      <c r="I338" t="s">
        <v>4728</v>
      </c>
      <c r="N338" s="6">
        <f t="shared" si="35"/>
        <v>2000</v>
      </c>
      <c r="O338" s="6" t="str">
        <f t="shared" si="36"/>
        <v>Sep</v>
      </c>
      <c r="P338" s="6" t="str">
        <f t="shared" si="37"/>
        <v>tier - 2</v>
      </c>
      <c r="Q338" s="6" t="str">
        <f t="shared" si="38"/>
        <v>tier - 2</v>
      </c>
      <c r="R338" s="6" t="str">
        <f t="shared" si="39"/>
        <v>R1012</v>
      </c>
      <c r="S338" s="12">
        <f t="shared" si="40"/>
        <v>36792</v>
      </c>
      <c r="T338" s="6">
        <f t="shared" si="41"/>
        <v>22</v>
      </c>
    </row>
    <row r="339" spans="1:20" ht="15" customHeight="1" x14ac:dyDescent="0.3">
      <c r="A339" t="s">
        <v>4012</v>
      </c>
      <c r="B339">
        <v>2001</v>
      </c>
      <c r="C339" t="s">
        <v>4726</v>
      </c>
      <c r="D339">
        <v>2</v>
      </c>
      <c r="E339">
        <v>2</v>
      </c>
      <c r="F339" s="11">
        <v>3180.51</v>
      </c>
      <c r="G339" t="s">
        <v>4720</v>
      </c>
      <c r="H339" t="s">
        <v>4720</v>
      </c>
      <c r="I339" t="s">
        <v>4722</v>
      </c>
      <c r="N339" s="6">
        <f t="shared" si="35"/>
        <v>2001</v>
      </c>
      <c r="O339" s="6" t="str">
        <f t="shared" si="36"/>
        <v>Sep</v>
      </c>
      <c r="P339" s="6" t="str">
        <f t="shared" si="37"/>
        <v>tier - 2</v>
      </c>
      <c r="Q339" s="6" t="str">
        <f t="shared" si="38"/>
        <v>tier - 2</v>
      </c>
      <c r="R339" s="6" t="str">
        <f t="shared" si="39"/>
        <v>R1013</v>
      </c>
      <c r="S339" s="12">
        <f t="shared" si="40"/>
        <v>37136</v>
      </c>
      <c r="T339" s="6">
        <f t="shared" si="41"/>
        <v>21</v>
      </c>
    </row>
    <row r="340" spans="1:20" ht="15" customHeight="1" x14ac:dyDescent="0.3">
      <c r="A340" t="s">
        <v>4010</v>
      </c>
      <c r="B340">
        <v>1996</v>
      </c>
      <c r="C340" t="s">
        <v>4731</v>
      </c>
      <c r="D340">
        <v>11</v>
      </c>
      <c r="E340">
        <v>0</v>
      </c>
      <c r="F340" s="11">
        <v>3201.25</v>
      </c>
      <c r="G340" t="s">
        <v>4720</v>
      </c>
      <c r="H340" t="s">
        <v>4721</v>
      </c>
      <c r="I340" t="s">
        <v>4728</v>
      </c>
      <c r="N340" s="6">
        <f t="shared" si="35"/>
        <v>1996</v>
      </c>
      <c r="O340" s="6" t="str">
        <f t="shared" si="36"/>
        <v>Oct</v>
      </c>
      <c r="P340" s="6" t="str">
        <f t="shared" si="37"/>
        <v>tier - 2</v>
      </c>
      <c r="Q340" s="6" t="str">
        <f t="shared" si="38"/>
        <v>tier - 3</v>
      </c>
      <c r="R340" s="6" t="str">
        <f t="shared" si="39"/>
        <v>R1012</v>
      </c>
      <c r="S340" s="12">
        <f t="shared" si="40"/>
        <v>35349</v>
      </c>
      <c r="T340" s="6">
        <f t="shared" si="41"/>
        <v>26</v>
      </c>
    </row>
    <row r="341" spans="1:20" ht="15" customHeight="1" x14ac:dyDescent="0.3">
      <c r="A341" t="s">
        <v>4008</v>
      </c>
      <c r="B341">
        <v>1997</v>
      </c>
      <c r="C341" t="s">
        <v>4719</v>
      </c>
      <c r="D341">
        <v>5</v>
      </c>
      <c r="E341">
        <v>0</v>
      </c>
      <c r="F341" s="11">
        <v>3206.49</v>
      </c>
      <c r="G341" t="s">
        <v>4720</v>
      </c>
      <c r="H341" t="s">
        <v>4721</v>
      </c>
      <c r="I341" t="s">
        <v>4738</v>
      </c>
      <c r="N341" s="6">
        <f t="shared" si="35"/>
        <v>1997</v>
      </c>
      <c r="O341" s="6" t="str">
        <f t="shared" si="36"/>
        <v>Jul</v>
      </c>
      <c r="P341" s="6" t="str">
        <f t="shared" si="37"/>
        <v>tier - 2</v>
      </c>
      <c r="Q341" s="6" t="str">
        <f t="shared" si="38"/>
        <v>tier - 3</v>
      </c>
      <c r="R341" s="6" t="str">
        <f t="shared" si="39"/>
        <v>R1024</v>
      </c>
      <c r="S341" s="12">
        <f t="shared" si="40"/>
        <v>35616</v>
      </c>
      <c r="T341" s="6">
        <f t="shared" si="41"/>
        <v>25</v>
      </c>
    </row>
    <row r="342" spans="1:20" ht="15" customHeight="1" x14ac:dyDescent="0.3">
      <c r="A342" t="s">
        <v>4006</v>
      </c>
      <c r="B342">
        <v>1997</v>
      </c>
      <c r="C342" t="s">
        <v>4729</v>
      </c>
      <c r="D342">
        <v>22</v>
      </c>
      <c r="E342">
        <v>1</v>
      </c>
      <c r="F342" s="11">
        <v>3208.79</v>
      </c>
      <c r="G342" t="s">
        <v>4720</v>
      </c>
      <c r="H342" t="s">
        <v>4721</v>
      </c>
      <c r="I342" t="s">
        <v>4732</v>
      </c>
      <c r="N342" s="6">
        <f t="shared" si="35"/>
        <v>1997</v>
      </c>
      <c r="O342" s="6" t="str">
        <f t="shared" si="36"/>
        <v>Dec</v>
      </c>
      <c r="P342" s="6" t="str">
        <f t="shared" si="37"/>
        <v>tier - 2</v>
      </c>
      <c r="Q342" s="6" t="str">
        <f t="shared" si="38"/>
        <v>tier - 3</v>
      </c>
      <c r="R342" s="6" t="str">
        <f t="shared" si="39"/>
        <v>R1011</v>
      </c>
      <c r="S342" s="12">
        <f t="shared" si="40"/>
        <v>35786</v>
      </c>
      <c r="T342" s="6">
        <f t="shared" si="41"/>
        <v>25</v>
      </c>
    </row>
    <row r="343" spans="1:20" ht="15" customHeight="1" x14ac:dyDescent="0.3">
      <c r="A343" t="s">
        <v>4004</v>
      </c>
      <c r="B343">
        <v>1997</v>
      </c>
      <c r="C343" t="s">
        <v>4719</v>
      </c>
      <c r="D343">
        <v>6</v>
      </c>
      <c r="E343">
        <v>0</v>
      </c>
      <c r="F343" s="11">
        <v>3213.62</v>
      </c>
      <c r="G343" t="s">
        <v>4720</v>
      </c>
      <c r="H343" t="s">
        <v>4720</v>
      </c>
      <c r="I343" t="s">
        <v>4738</v>
      </c>
      <c r="N343" s="6">
        <f t="shared" si="35"/>
        <v>1997</v>
      </c>
      <c r="O343" s="6" t="str">
        <f t="shared" si="36"/>
        <v>Jul</v>
      </c>
      <c r="P343" s="6" t="str">
        <f t="shared" si="37"/>
        <v>tier - 2</v>
      </c>
      <c r="Q343" s="6" t="str">
        <f t="shared" si="38"/>
        <v>tier - 2</v>
      </c>
      <c r="R343" s="6" t="str">
        <f t="shared" si="39"/>
        <v>R1024</v>
      </c>
      <c r="S343" s="12">
        <f t="shared" si="40"/>
        <v>35617</v>
      </c>
      <c r="T343" s="6">
        <f t="shared" si="41"/>
        <v>25</v>
      </c>
    </row>
    <row r="344" spans="1:20" ht="15" customHeight="1" x14ac:dyDescent="0.3">
      <c r="A344" t="s">
        <v>4002</v>
      </c>
      <c r="B344">
        <v>1997</v>
      </c>
      <c r="C344" t="s">
        <v>4730</v>
      </c>
      <c r="D344">
        <v>2</v>
      </c>
      <c r="E344">
        <v>1</v>
      </c>
      <c r="F344" s="11">
        <v>3227.12</v>
      </c>
      <c r="G344" t="s">
        <v>4720</v>
      </c>
      <c r="H344" t="s">
        <v>4721</v>
      </c>
      <c r="I344" t="s">
        <v>4722</v>
      </c>
      <c r="N344" s="6">
        <f t="shared" si="35"/>
        <v>1997</v>
      </c>
      <c r="O344" s="6" t="str">
        <f t="shared" si="36"/>
        <v>Aug</v>
      </c>
      <c r="P344" s="6" t="str">
        <f t="shared" si="37"/>
        <v>tier - 2</v>
      </c>
      <c r="Q344" s="6" t="str">
        <f t="shared" si="38"/>
        <v>tier - 3</v>
      </c>
      <c r="R344" s="6" t="str">
        <f t="shared" si="39"/>
        <v>R1013</v>
      </c>
      <c r="S344" s="12">
        <f t="shared" si="40"/>
        <v>35644</v>
      </c>
      <c r="T344" s="6">
        <f t="shared" si="41"/>
        <v>25</v>
      </c>
    </row>
    <row r="345" spans="1:20" ht="15" customHeight="1" x14ac:dyDescent="0.3">
      <c r="A345" t="s">
        <v>4000</v>
      </c>
      <c r="B345">
        <v>1997</v>
      </c>
      <c r="C345" t="s">
        <v>4726</v>
      </c>
      <c r="D345">
        <v>2</v>
      </c>
      <c r="E345">
        <v>1</v>
      </c>
      <c r="F345" s="11">
        <v>3238.44</v>
      </c>
      <c r="G345" t="s">
        <v>4720</v>
      </c>
      <c r="H345" t="s">
        <v>4721</v>
      </c>
      <c r="I345" t="s">
        <v>4722</v>
      </c>
      <c r="N345" s="6">
        <f t="shared" si="35"/>
        <v>1997</v>
      </c>
      <c r="O345" s="6" t="str">
        <f t="shared" si="36"/>
        <v>Sep</v>
      </c>
      <c r="P345" s="6" t="str">
        <f t="shared" si="37"/>
        <v>tier - 2</v>
      </c>
      <c r="Q345" s="6" t="str">
        <f t="shared" si="38"/>
        <v>tier - 3</v>
      </c>
      <c r="R345" s="6" t="str">
        <f t="shared" si="39"/>
        <v>R1013</v>
      </c>
      <c r="S345" s="12">
        <f t="shared" si="40"/>
        <v>35675</v>
      </c>
      <c r="T345" s="6">
        <f t="shared" si="41"/>
        <v>25</v>
      </c>
    </row>
    <row r="346" spans="1:20" ht="15" customHeight="1" x14ac:dyDescent="0.3">
      <c r="A346" t="s">
        <v>3998</v>
      </c>
      <c r="B346">
        <v>1991</v>
      </c>
      <c r="C346" t="s">
        <v>4724</v>
      </c>
      <c r="D346">
        <v>13</v>
      </c>
      <c r="E346">
        <v>0</v>
      </c>
      <c r="F346" s="11">
        <v>3260.2</v>
      </c>
      <c r="G346" t="s">
        <v>4721</v>
      </c>
      <c r="H346" t="s">
        <v>4720</v>
      </c>
      <c r="I346" t="s">
        <v>4732</v>
      </c>
      <c r="N346" s="6">
        <f t="shared" si="35"/>
        <v>1991</v>
      </c>
      <c r="O346" s="6" t="str">
        <f t="shared" si="36"/>
        <v>Nov</v>
      </c>
      <c r="P346" s="6" t="str">
        <f t="shared" si="37"/>
        <v>tier - 3</v>
      </c>
      <c r="Q346" s="6" t="str">
        <f t="shared" si="38"/>
        <v>tier - 2</v>
      </c>
      <c r="R346" s="6" t="str">
        <f t="shared" si="39"/>
        <v>R1011</v>
      </c>
      <c r="S346" s="12">
        <f t="shared" si="40"/>
        <v>33555</v>
      </c>
      <c r="T346" s="6">
        <f t="shared" si="41"/>
        <v>31</v>
      </c>
    </row>
    <row r="347" spans="1:20" ht="15" customHeight="1" x14ac:dyDescent="0.3">
      <c r="A347" t="s">
        <v>3996</v>
      </c>
      <c r="B347">
        <v>1994</v>
      </c>
      <c r="C347" t="s">
        <v>4729</v>
      </c>
      <c r="D347">
        <v>2</v>
      </c>
      <c r="E347">
        <v>0</v>
      </c>
      <c r="F347" s="11">
        <v>3268.85</v>
      </c>
      <c r="G347" t="s">
        <v>4721</v>
      </c>
      <c r="H347" t="s">
        <v>4723</v>
      </c>
      <c r="I347" t="s">
        <v>4735</v>
      </c>
      <c r="N347" s="6">
        <f t="shared" si="35"/>
        <v>1994</v>
      </c>
      <c r="O347" s="6" t="str">
        <f t="shared" si="36"/>
        <v>Dec</v>
      </c>
      <c r="P347" s="6" t="str">
        <f t="shared" si="37"/>
        <v>tier - 3</v>
      </c>
      <c r="Q347" s="6" t="str">
        <f t="shared" si="38"/>
        <v>tier - 1</v>
      </c>
      <c r="R347" s="6" t="str">
        <f t="shared" si="39"/>
        <v>R1016</v>
      </c>
      <c r="S347" s="12">
        <f t="shared" si="40"/>
        <v>34670</v>
      </c>
      <c r="T347" s="6">
        <f t="shared" si="41"/>
        <v>28</v>
      </c>
    </row>
    <row r="348" spans="1:20" ht="15" customHeight="1" x14ac:dyDescent="0.3">
      <c r="A348" t="s">
        <v>3994</v>
      </c>
      <c r="B348">
        <v>1994</v>
      </c>
      <c r="C348" t="s">
        <v>4719</v>
      </c>
      <c r="D348">
        <v>1</v>
      </c>
      <c r="E348">
        <v>1</v>
      </c>
      <c r="F348" s="11">
        <v>3277.16</v>
      </c>
      <c r="G348" t="s">
        <v>4720</v>
      </c>
      <c r="H348" t="s">
        <v>4721</v>
      </c>
      <c r="I348" t="s">
        <v>4732</v>
      </c>
      <c r="N348" s="6">
        <f t="shared" si="35"/>
        <v>1994</v>
      </c>
      <c r="O348" s="6" t="str">
        <f t="shared" si="36"/>
        <v>Jul</v>
      </c>
      <c r="P348" s="6" t="str">
        <f t="shared" si="37"/>
        <v>tier - 2</v>
      </c>
      <c r="Q348" s="6" t="str">
        <f t="shared" si="38"/>
        <v>tier - 3</v>
      </c>
      <c r="R348" s="6" t="str">
        <f t="shared" si="39"/>
        <v>R1011</v>
      </c>
      <c r="S348" s="12">
        <f t="shared" si="40"/>
        <v>34516</v>
      </c>
      <c r="T348" s="6">
        <f t="shared" si="41"/>
        <v>28</v>
      </c>
    </row>
    <row r="349" spans="1:20" ht="15" customHeight="1" x14ac:dyDescent="0.3">
      <c r="A349" t="s">
        <v>3992</v>
      </c>
      <c r="B349">
        <v>2001</v>
      </c>
      <c r="C349" t="s">
        <v>4731</v>
      </c>
      <c r="D349">
        <v>6</v>
      </c>
      <c r="E349">
        <v>2</v>
      </c>
      <c r="F349" s="11">
        <v>3279.87</v>
      </c>
      <c r="G349" t="s">
        <v>4720</v>
      </c>
      <c r="H349" t="s">
        <v>4723</v>
      </c>
      <c r="I349" t="s">
        <v>4742</v>
      </c>
      <c r="N349" s="6">
        <f t="shared" si="35"/>
        <v>2001</v>
      </c>
      <c r="O349" s="6" t="str">
        <f t="shared" si="36"/>
        <v>Oct</v>
      </c>
      <c r="P349" s="6" t="str">
        <f t="shared" si="37"/>
        <v>tier - 2</v>
      </c>
      <c r="Q349" s="6" t="str">
        <f t="shared" si="38"/>
        <v>tier - 1</v>
      </c>
      <c r="R349" s="6" t="str">
        <f t="shared" si="39"/>
        <v>R1017</v>
      </c>
      <c r="S349" s="12">
        <f t="shared" si="40"/>
        <v>37170</v>
      </c>
      <c r="T349" s="6">
        <f t="shared" si="41"/>
        <v>21</v>
      </c>
    </row>
    <row r="350" spans="1:20" ht="15" customHeight="1" x14ac:dyDescent="0.3">
      <c r="A350" t="s">
        <v>3990</v>
      </c>
      <c r="B350">
        <v>2003</v>
      </c>
      <c r="C350" t="s">
        <v>4719</v>
      </c>
      <c r="D350">
        <v>3</v>
      </c>
      <c r="E350">
        <v>0</v>
      </c>
      <c r="F350" s="11">
        <v>3280.22</v>
      </c>
      <c r="G350" t="s">
        <v>4720</v>
      </c>
      <c r="H350" t="s">
        <v>4721</v>
      </c>
      <c r="I350" t="s">
        <v>4732</v>
      </c>
      <c r="N350" s="6">
        <f t="shared" si="35"/>
        <v>2003</v>
      </c>
      <c r="O350" s="6" t="str">
        <f t="shared" si="36"/>
        <v>Jul</v>
      </c>
      <c r="P350" s="6" t="str">
        <f t="shared" si="37"/>
        <v>tier - 2</v>
      </c>
      <c r="Q350" s="6" t="str">
        <f t="shared" si="38"/>
        <v>tier - 3</v>
      </c>
      <c r="R350" s="6" t="str">
        <f t="shared" si="39"/>
        <v>R1011</v>
      </c>
      <c r="S350" s="12">
        <f t="shared" si="40"/>
        <v>37805</v>
      </c>
      <c r="T350" s="6">
        <f t="shared" si="41"/>
        <v>19</v>
      </c>
    </row>
    <row r="351" spans="1:20" ht="15" customHeight="1" x14ac:dyDescent="0.3">
      <c r="A351" t="s">
        <v>3988</v>
      </c>
      <c r="B351">
        <v>1996</v>
      </c>
      <c r="C351" t="s">
        <v>4724</v>
      </c>
      <c r="D351">
        <v>17</v>
      </c>
      <c r="E351">
        <v>1</v>
      </c>
      <c r="F351" s="11">
        <v>3292.53</v>
      </c>
      <c r="G351" t="s">
        <v>4720</v>
      </c>
      <c r="H351" t="s">
        <v>4720</v>
      </c>
      <c r="I351" t="s">
        <v>4728</v>
      </c>
      <c r="N351" s="6">
        <f t="shared" si="35"/>
        <v>1996</v>
      </c>
      <c r="O351" s="6" t="str">
        <f t="shared" si="36"/>
        <v>Nov</v>
      </c>
      <c r="P351" s="6" t="str">
        <f t="shared" si="37"/>
        <v>tier - 2</v>
      </c>
      <c r="Q351" s="6" t="str">
        <f t="shared" si="38"/>
        <v>tier - 2</v>
      </c>
      <c r="R351" s="6" t="str">
        <f t="shared" si="39"/>
        <v>R1012</v>
      </c>
      <c r="S351" s="12">
        <f t="shared" si="40"/>
        <v>35386</v>
      </c>
      <c r="T351" s="6">
        <f t="shared" si="41"/>
        <v>26</v>
      </c>
    </row>
    <row r="352" spans="1:20" ht="15" customHeight="1" x14ac:dyDescent="0.3">
      <c r="A352" t="s">
        <v>3986</v>
      </c>
      <c r="B352">
        <v>2003</v>
      </c>
      <c r="C352" t="s">
        <v>4729</v>
      </c>
      <c r="D352">
        <v>5</v>
      </c>
      <c r="E352">
        <v>0</v>
      </c>
      <c r="F352" s="11">
        <v>3300.7</v>
      </c>
      <c r="G352" t="s">
        <v>4720</v>
      </c>
      <c r="H352" t="s">
        <v>4720</v>
      </c>
      <c r="I352" t="s">
        <v>4737</v>
      </c>
      <c r="N352" s="6">
        <f t="shared" si="35"/>
        <v>2003</v>
      </c>
      <c r="O352" s="6" t="str">
        <f t="shared" si="36"/>
        <v>Dec</v>
      </c>
      <c r="P352" s="6" t="str">
        <f t="shared" si="37"/>
        <v>tier - 2</v>
      </c>
      <c r="Q352" s="6" t="str">
        <f t="shared" si="38"/>
        <v>tier - 2</v>
      </c>
      <c r="R352" s="6" t="str">
        <f t="shared" si="39"/>
        <v>R1025</v>
      </c>
      <c r="S352" s="12">
        <f t="shared" si="40"/>
        <v>37960</v>
      </c>
      <c r="T352" s="6">
        <f t="shared" si="41"/>
        <v>19</v>
      </c>
    </row>
    <row r="353" spans="1:20" ht="15" customHeight="1" x14ac:dyDescent="0.3">
      <c r="A353" t="s">
        <v>3984</v>
      </c>
      <c r="B353">
        <v>2003</v>
      </c>
      <c r="C353" t="s">
        <v>4724</v>
      </c>
      <c r="D353">
        <v>18</v>
      </c>
      <c r="E353">
        <v>0</v>
      </c>
      <c r="F353" s="11">
        <v>3308.46</v>
      </c>
      <c r="G353" t="s">
        <v>4720</v>
      </c>
      <c r="H353" t="s">
        <v>4723</v>
      </c>
      <c r="I353" t="s">
        <v>4741</v>
      </c>
      <c r="N353" s="6">
        <f t="shared" si="35"/>
        <v>2003</v>
      </c>
      <c r="O353" s="6" t="str">
        <f t="shared" si="36"/>
        <v>Nov</v>
      </c>
      <c r="P353" s="6" t="str">
        <f t="shared" si="37"/>
        <v>tier - 2</v>
      </c>
      <c r="Q353" s="6" t="str">
        <f t="shared" si="38"/>
        <v>tier - 1</v>
      </c>
      <c r="R353" s="6" t="str">
        <f t="shared" si="39"/>
        <v>R1021</v>
      </c>
      <c r="S353" s="12">
        <f t="shared" si="40"/>
        <v>37943</v>
      </c>
      <c r="T353" s="6">
        <f t="shared" si="41"/>
        <v>19</v>
      </c>
    </row>
    <row r="354" spans="1:20" ht="15" customHeight="1" x14ac:dyDescent="0.3">
      <c r="A354" t="s">
        <v>3982</v>
      </c>
      <c r="B354">
        <v>1997</v>
      </c>
      <c r="C354" t="s">
        <v>4725</v>
      </c>
      <c r="D354">
        <v>20</v>
      </c>
      <c r="E354">
        <v>1</v>
      </c>
      <c r="F354" s="11">
        <v>3309.79</v>
      </c>
      <c r="G354" t="s">
        <v>4721</v>
      </c>
      <c r="H354" t="s">
        <v>4721</v>
      </c>
      <c r="I354" t="s">
        <v>4742</v>
      </c>
      <c r="N354" s="6">
        <f t="shared" si="35"/>
        <v>1997</v>
      </c>
      <c r="O354" s="6" t="str">
        <f t="shared" si="36"/>
        <v>Jun</v>
      </c>
      <c r="P354" s="6" t="str">
        <f t="shared" si="37"/>
        <v>tier - 3</v>
      </c>
      <c r="Q354" s="6" t="str">
        <f t="shared" si="38"/>
        <v>tier - 3</v>
      </c>
      <c r="R354" s="6" t="str">
        <f t="shared" si="39"/>
        <v>R1017</v>
      </c>
      <c r="S354" s="12">
        <f t="shared" si="40"/>
        <v>35601</v>
      </c>
      <c r="T354" s="6">
        <f t="shared" si="41"/>
        <v>25</v>
      </c>
    </row>
    <row r="355" spans="1:20" ht="15" customHeight="1" x14ac:dyDescent="0.3">
      <c r="A355" t="s">
        <v>3980</v>
      </c>
      <c r="B355">
        <v>1991</v>
      </c>
      <c r="C355" t="s">
        <v>4726</v>
      </c>
      <c r="D355">
        <v>1</v>
      </c>
      <c r="E355">
        <v>3</v>
      </c>
      <c r="F355" s="11">
        <v>3342.79</v>
      </c>
      <c r="G355" t="s">
        <v>4720</v>
      </c>
      <c r="H355" t="s">
        <v>4723</v>
      </c>
      <c r="I355" t="s">
        <v>4722</v>
      </c>
      <c r="N355" s="6">
        <f t="shared" si="35"/>
        <v>1991</v>
      </c>
      <c r="O355" s="6" t="str">
        <f t="shared" si="36"/>
        <v>Sep</v>
      </c>
      <c r="P355" s="6" t="str">
        <f t="shared" si="37"/>
        <v>tier - 2</v>
      </c>
      <c r="Q355" s="6" t="str">
        <f t="shared" si="38"/>
        <v>tier - 1</v>
      </c>
      <c r="R355" s="6" t="str">
        <f t="shared" si="39"/>
        <v>R1013</v>
      </c>
      <c r="S355" s="12">
        <f t="shared" si="40"/>
        <v>33482</v>
      </c>
      <c r="T355" s="6">
        <f t="shared" si="41"/>
        <v>31</v>
      </c>
    </row>
    <row r="356" spans="1:20" ht="15" customHeight="1" x14ac:dyDescent="0.3">
      <c r="A356" t="s">
        <v>3978</v>
      </c>
      <c r="B356">
        <v>1993</v>
      </c>
      <c r="C356" t="s">
        <v>4731</v>
      </c>
      <c r="D356">
        <v>28</v>
      </c>
      <c r="E356">
        <v>0</v>
      </c>
      <c r="F356" s="11">
        <v>3353.28</v>
      </c>
      <c r="G356" t="s">
        <v>4720</v>
      </c>
      <c r="H356" t="s">
        <v>4723</v>
      </c>
      <c r="I356" t="s">
        <v>4732</v>
      </c>
      <c r="N356" s="6">
        <f t="shared" si="35"/>
        <v>1993</v>
      </c>
      <c r="O356" s="6" t="str">
        <f t="shared" si="36"/>
        <v>Oct</v>
      </c>
      <c r="P356" s="6" t="str">
        <f t="shared" si="37"/>
        <v>tier - 2</v>
      </c>
      <c r="Q356" s="6" t="str">
        <f t="shared" si="38"/>
        <v>tier - 1</v>
      </c>
      <c r="R356" s="6" t="str">
        <f t="shared" si="39"/>
        <v>R1011</v>
      </c>
      <c r="S356" s="12">
        <f t="shared" si="40"/>
        <v>34270</v>
      </c>
      <c r="T356" s="6">
        <f t="shared" si="41"/>
        <v>29</v>
      </c>
    </row>
    <row r="357" spans="1:20" ht="15" customHeight="1" x14ac:dyDescent="0.3">
      <c r="A357" t="s">
        <v>3976</v>
      </c>
      <c r="B357">
        <v>1995</v>
      </c>
      <c r="C357" t="s">
        <v>4725</v>
      </c>
      <c r="D357">
        <v>23</v>
      </c>
      <c r="E357">
        <v>0</v>
      </c>
      <c r="F357" s="11">
        <v>3353.47</v>
      </c>
      <c r="G357" t="s">
        <v>4720</v>
      </c>
      <c r="H357" t="s">
        <v>4721</v>
      </c>
      <c r="I357" t="s">
        <v>4728</v>
      </c>
      <c r="N357" s="6">
        <f t="shared" si="35"/>
        <v>1995</v>
      </c>
      <c r="O357" s="6" t="str">
        <f t="shared" si="36"/>
        <v>Jun</v>
      </c>
      <c r="P357" s="6" t="str">
        <f t="shared" si="37"/>
        <v>tier - 2</v>
      </c>
      <c r="Q357" s="6" t="str">
        <f t="shared" si="38"/>
        <v>tier - 3</v>
      </c>
      <c r="R357" s="6" t="str">
        <f t="shared" si="39"/>
        <v>R1012</v>
      </c>
      <c r="S357" s="12">
        <f t="shared" si="40"/>
        <v>34873</v>
      </c>
      <c r="T357" s="6">
        <f t="shared" si="41"/>
        <v>27</v>
      </c>
    </row>
    <row r="358" spans="1:20" ht="15" customHeight="1" x14ac:dyDescent="0.3">
      <c r="A358" t="s">
        <v>3974</v>
      </c>
      <c r="B358">
        <v>1993</v>
      </c>
      <c r="C358" t="s">
        <v>4731</v>
      </c>
      <c r="D358">
        <v>7</v>
      </c>
      <c r="E358">
        <v>0</v>
      </c>
      <c r="F358" s="11">
        <v>3366.67</v>
      </c>
      <c r="G358" t="s">
        <v>4720</v>
      </c>
      <c r="H358" t="s">
        <v>4720</v>
      </c>
      <c r="I358" t="s">
        <v>4722</v>
      </c>
      <c r="N358" s="6">
        <f t="shared" si="35"/>
        <v>1993</v>
      </c>
      <c r="O358" s="6" t="str">
        <f t="shared" si="36"/>
        <v>Oct</v>
      </c>
      <c r="P358" s="6" t="str">
        <f t="shared" si="37"/>
        <v>tier - 2</v>
      </c>
      <c r="Q358" s="6" t="str">
        <f t="shared" si="38"/>
        <v>tier - 2</v>
      </c>
      <c r="R358" s="6" t="str">
        <f t="shared" si="39"/>
        <v>R1013</v>
      </c>
      <c r="S358" s="12">
        <f t="shared" si="40"/>
        <v>34249</v>
      </c>
      <c r="T358" s="6">
        <f t="shared" si="41"/>
        <v>29</v>
      </c>
    </row>
    <row r="359" spans="1:20" ht="15" customHeight="1" x14ac:dyDescent="0.3">
      <c r="A359" t="s">
        <v>3972</v>
      </c>
      <c r="B359">
        <v>1996</v>
      </c>
      <c r="C359" t="s">
        <v>4729</v>
      </c>
      <c r="D359">
        <v>14</v>
      </c>
      <c r="E359">
        <v>1</v>
      </c>
      <c r="F359" s="11">
        <v>3378.91</v>
      </c>
      <c r="G359" t="s">
        <v>4720</v>
      </c>
      <c r="H359" t="s">
        <v>4723</v>
      </c>
      <c r="I359" t="s">
        <v>4732</v>
      </c>
      <c r="N359" s="6">
        <f t="shared" si="35"/>
        <v>1996</v>
      </c>
      <c r="O359" s="6" t="str">
        <f t="shared" si="36"/>
        <v>Dec</v>
      </c>
      <c r="P359" s="6" t="str">
        <f t="shared" si="37"/>
        <v>tier - 2</v>
      </c>
      <c r="Q359" s="6" t="str">
        <f t="shared" si="38"/>
        <v>tier - 1</v>
      </c>
      <c r="R359" s="6" t="str">
        <f t="shared" si="39"/>
        <v>R1011</v>
      </c>
      <c r="S359" s="12">
        <f t="shared" si="40"/>
        <v>35413</v>
      </c>
      <c r="T359" s="6">
        <f t="shared" si="41"/>
        <v>26</v>
      </c>
    </row>
    <row r="360" spans="1:20" ht="15" customHeight="1" x14ac:dyDescent="0.3">
      <c r="A360" t="s">
        <v>3970</v>
      </c>
      <c r="B360">
        <v>1996</v>
      </c>
      <c r="C360" t="s">
        <v>4724</v>
      </c>
      <c r="D360">
        <v>13</v>
      </c>
      <c r="E360">
        <v>0</v>
      </c>
      <c r="F360" s="11">
        <v>3385.4</v>
      </c>
      <c r="G360" t="s">
        <v>4720</v>
      </c>
      <c r="H360" t="s">
        <v>4720</v>
      </c>
      <c r="I360" t="s">
        <v>4738</v>
      </c>
      <c r="N360" s="6">
        <f t="shared" si="35"/>
        <v>1996</v>
      </c>
      <c r="O360" s="6" t="str">
        <f t="shared" si="36"/>
        <v>Nov</v>
      </c>
      <c r="P360" s="6" t="str">
        <f t="shared" si="37"/>
        <v>tier - 2</v>
      </c>
      <c r="Q360" s="6" t="str">
        <f t="shared" si="38"/>
        <v>tier - 2</v>
      </c>
      <c r="R360" s="6" t="str">
        <f t="shared" si="39"/>
        <v>R1024</v>
      </c>
      <c r="S360" s="12">
        <f t="shared" si="40"/>
        <v>35382</v>
      </c>
      <c r="T360" s="6">
        <f t="shared" si="41"/>
        <v>26</v>
      </c>
    </row>
    <row r="361" spans="1:20" ht="15" customHeight="1" x14ac:dyDescent="0.3">
      <c r="A361" t="s">
        <v>3968</v>
      </c>
      <c r="B361">
        <v>1996</v>
      </c>
      <c r="C361" t="s">
        <v>4730</v>
      </c>
      <c r="D361">
        <v>10</v>
      </c>
      <c r="E361">
        <v>1</v>
      </c>
      <c r="F361" s="11">
        <v>3392.37</v>
      </c>
      <c r="G361" t="s">
        <v>4720</v>
      </c>
      <c r="H361" t="s">
        <v>4721</v>
      </c>
      <c r="I361" t="s">
        <v>4722</v>
      </c>
      <c r="N361" s="6">
        <f t="shared" si="35"/>
        <v>1996</v>
      </c>
      <c r="O361" s="6" t="str">
        <f t="shared" si="36"/>
        <v>Aug</v>
      </c>
      <c r="P361" s="6" t="str">
        <f t="shared" si="37"/>
        <v>tier - 2</v>
      </c>
      <c r="Q361" s="6" t="str">
        <f t="shared" si="38"/>
        <v>tier - 3</v>
      </c>
      <c r="R361" s="6" t="str">
        <f t="shared" si="39"/>
        <v>R1013</v>
      </c>
      <c r="S361" s="12">
        <f t="shared" si="40"/>
        <v>35287</v>
      </c>
      <c r="T361" s="6">
        <f t="shared" si="41"/>
        <v>26</v>
      </c>
    </row>
    <row r="362" spans="1:20" ht="15" customHeight="1" x14ac:dyDescent="0.3">
      <c r="A362" t="s">
        <v>3966</v>
      </c>
      <c r="B362">
        <v>1996</v>
      </c>
      <c r="C362" t="s">
        <v>4731</v>
      </c>
      <c r="D362">
        <v>27</v>
      </c>
      <c r="E362">
        <v>1</v>
      </c>
      <c r="F362" s="11">
        <v>3392.98</v>
      </c>
      <c r="G362" t="s">
        <v>4720</v>
      </c>
      <c r="H362" t="s">
        <v>4721</v>
      </c>
      <c r="I362" t="s">
        <v>4722</v>
      </c>
      <c r="N362" s="6">
        <f t="shared" si="35"/>
        <v>1996</v>
      </c>
      <c r="O362" s="6" t="str">
        <f t="shared" si="36"/>
        <v>Oct</v>
      </c>
      <c r="P362" s="6" t="str">
        <f t="shared" si="37"/>
        <v>tier - 2</v>
      </c>
      <c r="Q362" s="6" t="str">
        <f t="shared" si="38"/>
        <v>tier - 3</v>
      </c>
      <c r="R362" s="6" t="str">
        <f t="shared" si="39"/>
        <v>R1013</v>
      </c>
      <c r="S362" s="12">
        <f t="shared" si="40"/>
        <v>35365</v>
      </c>
      <c r="T362" s="6">
        <f t="shared" si="41"/>
        <v>26</v>
      </c>
    </row>
    <row r="363" spans="1:20" ht="15" customHeight="1" x14ac:dyDescent="0.3">
      <c r="A363" t="s">
        <v>3964</v>
      </c>
      <c r="B363">
        <v>2004</v>
      </c>
      <c r="C363" t="s">
        <v>4719</v>
      </c>
      <c r="D363">
        <v>16</v>
      </c>
      <c r="E363">
        <v>2</v>
      </c>
      <c r="F363" s="11">
        <v>3393.36</v>
      </c>
      <c r="G363" t="s">
        <v>4720</v>
      </c>
      <c r="H363" t="s">
        <v>4720</v>
      </c>
      <c r="I363" t="s">
        <v>4739</v>
      </c>
      <c r="N363" s="6">
        <f t="shared" si="35"/>
        <v>2004</v>
      </c>
      <c r="O363" s="6" t="str">
        <f t="shared" si="36"/>
        <v>Jul</v>
      </c>
      <c r="P363" s="6" t="str">
        <f t="shared" si="37"/>
        <v>tier - 2</v>
      </c>
      <c r="Q363" s="6" t="str">
        <f t="shared" si="38"/>
        <v>tier - 2</v>
      </c>
      <c r="R363" s="6" t="str">
        <f t="shared" si="39"/>
        <v>R1023</v>
      </c>
      <c r="S363" s="12">
        <f t="shared" si="40"/>
        <v>38184</v>
      </c>
      <c r="T363" s="6">
        <f t="shared" si="41"/>
        <v>18</v>
      </c>
    </row>
    <row r="364" spans="1:20" ht="15" customHeight="1" x14ac:dyDescent="0.3">
      <c r="A364" t="s">
        <v>3962</v>
      </c>
      <c r="B364">
        <v>1996</v>
      </c>
      <c r="C364" t="s">
        <v>4729</v>
      </c>
      <c r="D364">
        <v>19</v>
      </c>
      <c r="E364">
        <v>1</v>
      </c>
      <c r="F364" s="11">
        <v>3410.32</v>
      </c>
      <c r="G364" t="s">
        <v>4720</v>
      </c>
      <c r="H364" t="s">
        <v>4720</v>
      </c>
      <c r="I364" t="s">
        <v>4732</v>
      </c>
      <c r="N364" s="6">
        <f t="shared" si="35"/>
        <v>1996</v>
      </c>
      <c r="O364" s="6" t="str">
        <f t="shared" si="36"/>
        <v>Dec</v>
      </c>
      <c r="P364" s="6" t="str">
        <f t="shared" si="37"/>
        <v>tier - 2</v>
      </c>
      <c r="Q364" s="6" t="str">
        <f t="shared" si="38"/>
        <v>tier - 2</v>
      </c>
      <c r="R364" s="6" t="str">
        <f t="shared" si="39"/>
        <v>R1011</v>
      </c>
      <c r="S364" s="12">
        <f t="shared" si="40"/>
        <v>35418</v>
      </c>
      <c r="T364" s="6">
        <f t="shared" si="41"/>
        <v>26</v>
      </c>
    </row>
    <row r="365" spans="1:20" ht="15" customHeight="1" x14ac:dyDescent="0.3">
      <c r="A365" t="s">
        <v>3960</v>
      </c>
      <c r="B365">
        <v>2001</v>
      </c>
      <c r="C365" t="s">
        <v>4729</v>
      </c>
      <c r="D365">
        <v>26</v>
      </c>
      <c r="E365">
        <v>0</v>
      </c>
      <c r="F365" s="11">
        <v>3434.38</v>
      </c>
      <c r="G365" t="s">
        <v>4720</v>
      </c>
      <c r="H365" t="s">
        <v>4720</v>
      </c>
      <c r="I365" t="s">
        <v>4732</v>
      </c>
      <c r="N365" s="6">
        <f t="shared" si="35"/>
        <v>2001</v>
      </c>
      <c r="O365" s="6" t="str">
        <f t="shared" si="36"/>
        <v>Dec</v>
      </c>
      <c r="P365" s="6" t="str">
        <f t="shared" si="37"/>
        <v>tier - 2</v>
      </c>
      <c r="Q365" s="6" t="str">
        <f t="shared" si="38"/>
        <v>tier - 2</v>
      </c>
      <c r="R365" s="6" t="str">
        <f t="shared" si="39"/>
        <v>R1011</v>
      </c>
      <c r="S365" s="12">
        <f t="shared" si="40"/>
        <v>37251</v>
      </c>
      <c r="T365" s="6">
        <f t="shared" si="41"/>
        <v>21</v>
      </c>
    </row>
    <row r="366" spans="1:20" ht="15" customHeight="1" x14ac:dyDescent="0.3">
      <c r="A366" t="s">
        <v>3958</v>
      </c>
      <c r="B366">
        <v>1986</v>
      </c>
      <c r="C366" t="s">
        <v>4730</v>
      </c>
      <c r="D366">
        <v>27</v>
      </c>
      <c r="E366">
        <v>3</v>
      </c>
      <c r="F366" s="11">
        <v>3436.5</v>
      </c>
      <c r="G366" t="s">
        <v>4720</v>
      </c>
      <c r="H366" t="s">
        <v>4723</v>
      </c>
      <c r="I366" t="s">
        <v>4722</v>
      </c>
      <c r="N366" s="6">
        <f t="shared" si="35"/>
        <v>1986</v>
      </c>
      <c r="O366" s="6" t="str">
        <f t="shared" si="36"/>
        <v>Aug</v>
      </c>
      <c r="P366" s="6" t="str">
        <f t="shared" si="37"/>
        <v>tier - 2</v>
      </c>
      <c r="Q366" s="6" t="str">
        <f t="shared" si="38"/>
        <v>tier - 1</v>
      </c>
      <c r="R366" s="6" t="str">
        <f t="shared" si="39"/>
        <v>R1013</v>
      </c>
      <c r="S366" s="12">
        <f t="shared" si="40"/>
        <v>31651</v>
      </c>
      <c r="T366" s="6">
        <f t="shared" si="41"/>
        <v>36</v>
      </c>
    </row>
    <row r="367" spans="1:20" ht="15" customHeight="1" x14ac:dyDescent="0.3">
      <c r="A367" t="s">
        <v>3956</v>
      </c>
      <c r="B367">
        <v>2000</v>
      </c>
      <c r="C367" t="s">
        <v>4725</v>
      </c>
      <c r="D367">
        <v>20</v>
      </c>
      <c r="E367">
        <v>3</v>
      </c>
      <c r="F367" s="11">
        <v>3443.06</v>
      </c>
      <c r="G367" t="s">
        <v>4720</v>
      </c>
      <c r="H367" t="s">
        <v>4723</v>
      </c>
      <c r="I367" t="s">
        <v>4732</v>
      </c>
      <c r="N367" s="6">
        <f t="shared" si="35"/>
        <v>2000</v>
      </c>
      <c r="O367" s="6" t="str">
        <f t="shared" si="36"/>
        <v>Jun</v>
      </c>
      <c r="P367" s="6" t="str">
        <f t="shared" si="37"/>
        <v>tier - 2</v>
      </c>
      <c r="Q367" s="6" t="str">
        <f t="shared" si="38"/>
        <v>tier - 1</v>
      </c>
      <c r="R367" s="6" t="str">
        <f t="shared" si="39"/>
        <v>R1011</v>
      </c>
      <c r="S367" s="12">
        <f t="shared" si="40"/>
        <v>36697</v>
      </c>
      <c r="T367" s="6">
        <f t="shared" si="41"/>
        <v>22</v>
      </c>
    </row>
    <row r="368" spans="1:20" ht="15" customHeight="1" x14ac:dyDescent="0.3">
      <c r="A368" t="s">
        <v>3954</v>
      </c>
      <c r="B368">
        <v>1987</v>
      </c>
      <c r="C368" t="s">
        <v>4726</v>
      </c>
      <c r="D368">
        <v>14</v>
      </c>
      <c r="E368">
        <v>3</v>
      </c>
      <c r="F368" s="11">
        <v>3453.77</v>
      </c>
      <c r="G368" t="s">
        <v>4720</v>
      </c>
      <c r="H368" t="s">
        <v>4723</v>
      </c>
      <c r="I368" t="s">
        <v>4732</v>
      </c>
      <c r="N368" s="6">
        <f t="shared" si="35"/>
        <v>1987</v>
      </c>
      <c r="O368" s="6" t="str">
        <f t="shared" si="36"/>
        <v>Sep</v>
      </c>
      <c r="P368" s="6" t="str">
        <f t="shared" si="37"/>
        <v>tier - 2</v>
      </c>
      <c r="Q368" s="6" t="str">
        <f t="shared" si="38"/>
        <v>tier - 1</v>
      </c>
      <c r="R368" s="6" t="str">
        <f t="shared" si="39"/>
        <v>R1011</v>
      </c>
      <c r="S368" s="12">
        <f t="shared" si="40"/>
        <v>32034</v>
      </c>
      <c r="T368" s="6">
        <f t="shared" si="41"/>
        <v>35</v>
      </c>
    </row>
    <row r="369" spans="1:20" ht="15" customHeight="1" x14ac:dyDescent="0.3">
      <c r="A369" t="s">
        <v>3952</v>
      </c>
      <c r="B369">
        <v>2003</v>
      </c>
      <c r="C369" t="s">
        <v>4719</v>
      </c>
      <c r="D369">
        <v>29</v>
      </c>
      <c r="E369">
        <v>0</v>
      </c>
      <c r="F369" s="11">
        <v>3463.51</v>
      </c>
      <c r="G369" t="s">
        <v>4720</v>
      </c>
      <c r="H369" t="s">
        <v>4723</v>
      </c>
      <c r="I369" t="s">
        <v>4737</v>
      </c>
      <c r="N369" s="6">
        <f t="shared" si="35"/>
        <v>2003</v>
      </c>
      <c r="O369" s="6" t="str">
        <f t="shared" si="36"/>
        <v>Jul</v>
      </c>
      <c r="P369" s="6" t="str">
        <f t="shared" si="37"/>
        <v>tier - 2</v>
      </c>
      <c r="Q369" s="6" t="str">
        <f t="shared" si="38"/>
        <v>tier - 1</v>
      </c>
      <c r="R369" s="6" t="str">
        <f t="shared" si="39"/>
        <v>R1025</v>
      </c>
      <c r="S369" s="12">
        <f t="shared" si="40"/>
        <v>37831</v>
      </c>
      <c r="T369" s="6">
        <f t="shared" si="41"/>
        <v>19</v>
      </c>
    </row>
    <row r="370" spans="1:20" ht="15" customHeight="1" x14ac:dyDescent="0.3">
      <c r="A370" t="s">
        <v>3950</v>
      </c>
      <c r="B370">
        <v>1993</v>
      </c>
      <c r="C370" t="s">
        <v>4731</v>
      </c>
      <c r="D370">
        <v>12</v>
      </c>
      <c r="E370">
        <v>1</v>
      </c>
      <c r="F370" s="11">
        <v>3471.41</v>
      </c>
      <c r="G370" t="s">
        <v>4720</v>
      </c>
      <c r="H370" t="s">
        <v>4720</v>
      </c>
      <c r="I370" t="s">
        <v>4722</v>
      </c>
      <c r="N370" s="6">
        <f t="shared" si="35"/>
        <v>1993</v>
      </c>
      <c r="O370" s="6" t="str">
        <f t="shared" si="36"/>
        <v>Oct</v>
      </c>
      <c r="P370" s="6" t="str">
        <f t="shared" si="37"/>
        <v>tier - 2</v>
      </c>
      <c r="Q370" s="6" t="str">
        <f t="shared" si="38"/>
        <v>tier - 2</v>
      </c>
      <c r="R370" s="6" t="str">
        <f t="shared" si="39"/>
        <v>R1013</v>
      </c>
      <c r="S370" s="12">
        <f t="shared" si="40"/>
        <v>34254</v>
      </c>
      <c r="T370" s="6">
        <f t="shared" si="41"/>
        <v>29</v>
      </c>
    </row>
    <row r="371" spans="1:20" ht="15" customHeight="1" x14ac:dyDescent="0.3">
      <c r="A371" t="s">
        <v>3948</v>
      </c>
      <c r="B371">
        <v>2004</v>
      </c>
      <c r="C371" t="s">
        <v>4725</v>
      </c>
      <c r="D371">
        <v>26</v>
      </c>
      <c r="E371">
        <v>3</v>
      </c>
      <c r="F371" s="11">
        <v>3481.87</v>
      </c>
      <c r="G371" t="s">
        <v>4720</v>
      </c>
      <c r="H371" t="s">
        <v>4721</v>
      </c>
      <c r="I371" t="s">
        <v>4735</v>
      </c>
      <c r="N371" s="6">
        <f t="shared" si="35"/>
        <v>2004</v>
      </c>
      <c r="O371" s="6" t="str">
        <f t="shared" si="36"/>
        <v>Jun</v>
      </c>
      <c r="P371" s="6" t="str">
        <f t="shared" si="37"/>
        <v>tier - 2</v>
      </c>
      <c r="Q371" s="6" t="str">
        <f t="shared" si="38"/>
        <v>tier - 3</v>
      </c>
      <c r="R371" s="6" t="str">
        <f t="shared" si="39"/>
        <v>R1016</v>
      </c>
      <c r="S371" s="12">
        <f t="shared" si="40"/>
        <v>38164</v>
      </c>
      <c r="T371" s="6">
        <f t="shared" si="41"/>
        <v>18</v>
      </c>
    </row>
    <row r="372" spans="1:20" ht="15" customHeight="1" x14ac:dyDescent="0.3">
      <c r="A372" t="s">
        <v>3946</v>
      </c>
      <c r="B372">
        <v>1996</v>
      </c>
      <c r="C372" t="s">
        <v>4726</v>
      </c>
      <c r="D372">
        <v>19</v>
      </c>
      <c r="E372">
        <v>2</v>
      </c>
      <c r="F372" s="11">
        <v>3484.33</v>
      </c>
      <c r="G372" t="s">
        <v>4721</v>
      </c>
      <c r="H372" t="s">
        <v>4721</v>
      </c>
      <c r="I372" t="s">
        <v>4732</v>
      </c>
      <c r="N372" s="6">
        <f t="shared" si="35"/>
        <v>1996</v>
      </c>
      <c r="O372" s="6" t="str">
        <f t="shared" si="36"/>
        <v>Sep</v>
      </c>
      <c r="P372" s="6" t="str">
        <f t="shared" si="37"/>
        <v>tier - 3</v>
      </c>
      <c r="Q372" s="6" t="str">
        <f t="shared" si="38"/>
        <v>tier - 3</v>
      </c>
      <c r="R372" s="6" t="str">
        <f t="shared" si="39"/>
        <v>R1011</v>
      </c>
      <c r="S372" s="12">
        <f t="shared" si="40"/>
        <v>35327</v>
      </c>
      <c r="T372" s="6">
        <f t="shared" si="41"/>
        <v>26</v>
      </c>
    </row>
    <row r="373" spans="1:20" ht="15" customHeight="1" x14ac:dyDescent="0.3">
      <c r="A373" t="s">
        <v>3944</v>
      </c>
      <c r="B373">
        <v>1996</v>
      </c>
      <c r="C373" t="s">
        <v>4726</v>
      </c>
      <c r="D373">
        <v>18</v>
      </c>
      <c r="E373">
        <v>1</v>
      </c>
      <c r="F373" s="11">
        <v>3490.55</v>
      </c>
      <c r="G373" t="s">
        <v>4723</v>
      </c>
      <c r="H373" t="s">
        <v>4720</v>
      </c>
      <c r="I373" t="s">
        <v>4733</v>
      </c>
      <c r="N373" s="6">
        <f t="shared" si="35"/>
        <v>1996</v>
      </c>
      <c r="O373" s="6" t="str">
        <f t="shared" si="36"/>
        <v>Sep</v>
      </c>
      <c r="P373" s="6" t="str">
        <f t="shared" si="37"/>
        <v>tier - 1</v>
      </c>
      <c r="Q373" s="6" t="str">
        <f t="shared" si="38"/>
        <v>tier - 2</v>
      </c>
      <c r="R373" s="6" t="str">
        <f t="shared" si="39"/>
        <v>R1015</v>
      </c>
      <c r="S373" s="12">
        <f t="shared" si="40"/>
        <v>35326</v>
      </c>
      <c r="T373" s="6">
        <f t="shared" si="41"/>
        <v>26</v>
      </c>
    </row>
    <row r="374" spans="1:20" ht="15" customHeight="1" x14ac:dyDescent="0.3">
      <c r="A374" t="s">
        <v>3942</v>
      </c>
      <c r="B374">
        <v>1999</v>
      </c>
      <c r="C374" t="s">
        <v>4726</v>
      </c>
      <c r="D374">
        <v>22</v>
      </c>
      <c r="E374">
        <v>2</v>
      </c>
      <c r="F374" s="11">
        <v>3500.61</v>
      </c>
      <c r="G374" t="s">
        <v>4720</v>
      </c>
      <c r="H374" t="s">
        <v>4720</v>
      </c>
      <c r="I374" t="s">
        <v>4722</v>
      </c>
      <c r="N374" s="6">
        <f t="shared" si="35"/>
        <v>1999</v>
      </c>
      <c r="O374" s="6" t="str">
        <f t="shared" si="36"/>
        <v>Sep</v>
      </c>
      <c r="P374" s="6" t="str">
        <f t="shared" si="37"/>
        <v>tier - 2</v>
      </c>
      <c r="Q374" s="6" t="str">
        <f t="shared" si="38"/>
        <v>tier - 2</v>
      </c>
      <c r="R374" s="6" t="str">
        <f t="shared" si="39"/>
        <v>R1013</v>
      </c>
      <c r="S374" s="12">
        <f t="shared" si="40"/>
        <v>36425</v>
      </c>
      <c r="T374" s="6">
        <f t="shared" si="41"/>
        <v>23</v>
      </c>
    </row>
    <row r="375" spans="1:20" ht="15" customHeight="1" x14ac:dyDescent="0.3">
      <c r="A375" t="s">
        <v>3940</v>
      </c>
      <c r="B375">
        <v>1998</v>
      </c>
      <c r="C375" t="s">
        <v>4726</v>
      </c>
      <c r="D375">
        <v>16</v>
      </c>
      <c r="E375">
        <v>2</v>
      </c>
      <c r="F375" s="11">
        <v>3537.7</v>
      </c>
      <c r="G375" t="s">
        <v>4721</v>
      </c>
      <c r="H375" t="s">
        <v>4721</v>
      </c>
      <c r="I375" t="s">
        <v>4728</v>
      </c>
      <c r="N375" s="6">
        <f t="shared" si="35"/>
        <v>1998</v>
      </c>
      <c r="O375" s="6" t="str">
        <f t="shared" si="36"/>
        <v>Sep</v>
      </c>
      <c r="P375" s="6" t="str">
        <f t="shared" si="37"/>
        <v>tier - 3</v>
      </c>
      <c r="Q375" s="6" t="str">
        <f t="shared" si="38"/>
        <v>tier - 3</v>
      </c>
      <c r="R375" s="6" t="str">
        <f t="shared" si="39"/>
        <v>R1012</v>
      </c>
      <c r="S375" s="12">
        <f t="shared" si="40"/>
        <v>36054</v>
      </c>
      <c r="T375" s="6">
        <f t="shared" si="41"/>
        <v>24</v>
      </c>
    </row>
    <row r="376" spans="1:20" ht="15" customHeight="1" x14ac:dyDescent="0.3">
      <c r="A376" t="s">
        <v>3938</v>
      </c>
      <c r="B376">
        <v>2003</v>
      </c>
      <c r="C376" t="s">
        <v>4730</v>
      </c>
      <c r="D376">
        <v>24</v>
      </c>
      <c r="E376">
        <v>0</v>
      </c>
      <c r="F376" s="11">
        <v>3538.9</v>
      </c>
      <c r="G376" t="s">
        <v>4720</v>
      </c>
      <c r="H376" t="s">
        <v>4720</v>
      </c>
      <c r="I376" t="s">
        <v>4728</v>
      </c>
      <c r="N376" s="6">
        <f t="shared" si="35"/>
        <v>2003</v>
      </c>
      <c r="O376" s="6" t="str">
        <f t="shared" si="36"/>
        <v>Aug</v>
      </c>
      <c r="P376" s="6" t="str">
        <f t="shared" si="37"/>
        <v>tier - 2</v>
      </c>
      <c r="Q376" s="6" t="str">
        <f t="shared" si="38"/>
        <v>tier - 2</v>
      </c>
      <c r="R376" s="6" t="str">
        <f t="shared" si="39"/>
        <v>R1012</v>
      </c>
      <c r="S376" s="12">
        <f t="shared" si="40"/>
        <v>37857</v>
      </c>
      <c r="T376" s="6">
        <f t="shared" si="41"/>
        <v>19</v>
      </c>
    </row>
    <row r="377" spans="1:20" ht="15" customHeight="1" x14ac:dyDescent="0.3">
      <c r="A377" t="s">
        <v>3936</v>
      </c>
      <c r="B377">
        <v>1988</v>
      </c>
      <c r="C377" t="s">
        <v>4731</v>
      </c>
      <c r="D377">
        <v>15</v>
      </c>
      <c r="E377">
        <v>3</v>
      </c>
      <c r="F377" s="11">
        <v>3540.12</v>
      </c>
      <c r="G377" t="s">
        <v>4720</v>
      </c>
      <c r="H377" t="s">
        <v>4723</v>
      </c>
      <c r="I377" t="s">
        <v>4722</v>
      </c>
      <c r="N377" s="6">
        <f t="shared" si="35"/>
        <v>1988</v>
      </c>
      <c r="O377" s="6" t="str">
        <f t="shared" si="36"/>
        <v>Oct</v>
      </c>
      <c r="P377" s="6" t="str">
        <f t="shared" si="37"/>
        <v>tier - 2</v>
      </c>
      <c r="Q377" s="6" t="str">
        <f t="shared" si="38"/>
        <v>tier - 1</v>
      </c>
      <c r="R377" s="6" t="str">
        <f t="shared" si="39"/>
        <v>R1013</v>
      </c>
      <c r="S377" s="12">
        <f t="shared" si="40"/>
        <v>32431</v>
      </c>
      <c r="T377" s="6">
        <f t="shared" si="41"/>
        <v>34</v>
      </c>
    </row>
    <row r="378" spans="1:20" ht="15" customHeight="1" x14ac:dyDescent="0.3">
      <c r="A378" t="s">
        <v>3934</v>
      </c>
      <c r="B378">
        <v>1992</v>
      </c>
      <c r="C378" t="s">
        <v>4729</v>
      </c>
      <c r="D378">
        <v>22</v>
      </c>
      <c r="E378">
        <v>0</v>
      </c>
      <c r="F378" s="11">
        <v>3554.2</v>
      </c>
      <c r="G378" t="s">
        <v>4720</v>
      </c>
      <c r="H378" t="s">
        <v>4721</v>
      </c>
      <c r="I378" t="s">
        <v>4732</v>
      </c>
      <c r="N378" s="6">
        <f t="shared" si="35"/>
        <v>1992</v>
      </c>
      <c r="O378" s="6" t="str">
        <f t="shared" si="36"/>
        <v>Dec</v>
      </c>
      <c r="P378" s="6" t="str">
        <f t="shared" si="37"/>
        <v>tier - 2</v>
      </c>
      <c r="Q378" s="6" t="str">
        <f t="shared" si="38"/>
        <v>tier - 3</v>
      </c>
      <c r="R378" s="6" t="str">
        <f t="shared" si="39"/>
        <v>R1011</v>
      </c>
      <c r="S378" s="12">
        <f t="shared" si="40"/>
        <v>33960</v>
      </c>
      <c r="T378" s="6">
        <f t="shared" si="41"/>
        <v>30</v>
      </c>
    </row>
    <row r="379" spans="1:20" ht="15" customHeight="1" x14ac:dyDescent="0.3">
      <c r="A379" t="s">
        <v>3932</v>
      </c>
      <c r="B379">
        <v>1994</v>
      </c>
      <c r="C379" t="s">
        <v>4726</v>
      </c>
      <c r="D379">
        <v>24</v>
      </c>
      <c r="E379">
        <v>0</v>
      </c>
      <c r="F379" s="11">
        <v>3556.92</v>
      </c>
      <c r="G379" t="s">
        <v>4720</v>
      </c>
      <c r="H379" t="s">
        <v>4721</v>
      </c>
      <c r="I379" t="s">
        <v>4728</v>
      </c>
      <c r="N379" s="6">
        <f t="shared" si="35"/>
        <v>1994</v>
      </c>
      <c r="O379" s="6" t="str">
        <f t="shared" si="36"/>
        <v>Sep</v>
      </c>
      <c r="P379" s="6" t="str">
        <f t="shared" si="37"/>
        <v>tier - 2</v>
      </c>
      <c r="Q379" s="6" t="str">
        <f t="shared" si="38"/>
        <v>tier - 3</v>
      </c>
      <c r="R379" s="6" t="str">
        <f t="shared" si="39"/>
        <v>R1012</v>
      </c>
      <c r="S379" s="12">
        <f t="shared" si="40"/>
        <v>34601</v>
      </c>
      <c r="T379" s="6">
        <f t="shared" si="41"/>
        <v>28</v>
      </c>
    </row>
    <row r="380" spans="1:20" ht="15" customHeight="1" x14ac:dyDescent="0.3">
      <c r="A380" t="s">
        <v>3930</v>
      </c>
      <c r="B380">
        <v>1995</v>
      </c>
      <c r="C380" t="s">
        <v>4731</v>
      </c>
      <c r="D380">
        <v>9</v>
      </c>
      <c r="E380">
        <v>0</v>
      </c>
      <c r="F380" s="11">
        <v>3558.62</v>
      </c>
      <c r="G380" t="s">
        <v>4720</v>
      </c>
      <c r="H380" t="s">
        <v>4721</v>
      </c>
      <c r="I380" t="s">
        <v>4738</v>
      </c>
      <c r="N380" s="6">
        <f t="shared" si="35"/>
        <v>1995</v>
      </c>
      <c r="O380" s="6" t="str">
        <f t="shared" si="36"/>
        <v>Oct</v>
      </c>
      <c r="P380" s="6" t="str">
        <f t="shared" si="37"/>
        <v>tier - 2</v>
      </c>
      <c r="Q380" s="6" t="str">
        <f t="shared" si="38"/>
        <v>tier - 3</v>
      </c>
      <c r="R380" s="6" t="str">
        <f t="shared" si="39"/>
        <v>R1024</v>
      </c>
      <c r="S380" s="12">
        <f t="shared" si="40"/>
        <v>34981</v>
      </c>
      <c r="T380" s="6">
        <f t="shared" si="41"/>
        <v>27</v>
      </c>
    </row>
    <row r="381" spans="1:20" ht="15" customHeight="1" x14ac:dyDescent="0.3">
      <c r="A381" t="s">
        <v>3928</v>
      </c>
      <c r="B381">
        <v>1995</v>
      </c>
      <c r="C381" t="s">
        <v>4725</v>
      </c>
      <c r="D381">
        <v>16</v>
      </c>
      <c r="E381">
        <v>1</v>
      </c>
      <c r="F381" s="11">
        <v>3561.89</v>
      </c>
      <c r="G381" t="s">
        <v>4720</v>
      </c>
      <c r="H381" t="s">
        <v>4723</v>
      </c>
      <c r="I381" t="s">
        <v>4722</v>
      </c>
      <c r="N381" s="6">
        <f t="shared" si="35"/>
        <v>1995</v>
      </c>
      <c r="O381" s="6" t="str">
        <f t="shared" si="36"/>
        <v>Jun</v>
      </c>
      <c r="P381" s="6" t="str">
        <f t="shared" si="37"/>
        <v>tier - 2</v>
      </c>
      <c r="Q381" s="6" t="str">
        <f t="shared" si="38"/>
        <v>tier - 1</v>
      </c>
      <c r="R381" s="6" t="str">
        <f t="shared" si="39"/>
        <v>R1013</v>
      </c>
      <c r="S381" s="12">
        <f t="shared" si="40"/>
        <v>34866</v>
      </c>
      <c r="T381" s="6">
        <f t="shared" si="41"/>
        <v>27</v>
      </c>
    </row>
    <row r="382" spans="1:20" ht="15" customHeight="1" x14ac:dyDescent="0.3">
      <c r="A382" t="s">
        <v>3926</v>
      </c>
      <c r="B382">
        <v>1981</v>
      </c>
      <c r="C382" t="s">
        <v>4731</v>
      </c>
      <c r="D382">
        <v>10</v>
      </c>
      <c r="E382">
        <v>1</v>
      </c>
      <c r="F382" s="11">
        <v>3562.87</v>
      </c>
      <c r="G382" t="s">
        <v>4720</v>
      </c>
      <c r="H382" t="s">
        <v>4723</v>
      </c>
      <c r="I382" t="s">
        <v>4722</v>
      </c>
      <c r="N382" s="6">
        <f t="shared" si="35"/>
        <v>1981</v>
      </c>
      <c r="O382" s="6" t="str">
        <f t="shared" si="36"/>
        <v>Oct</v>
      </c>
      <c r="P382" s="6" t="str">
        <f t="shared" si="37"/>
        <v>tier - 2</v>
      </c>
      <c r="Q382" s="6" t="str">
        <f t="shared" si="38"/>
        <v>tier - 1</v>
      </c>
      <c r="R382" s="6" t="str">
        <f t="shared" si="39"/>
        <v>R1013</v>
      </c>
      <c r="S382" s="12">
        <f t="shared" si="40"/>
        <v>29869</v>
      </c>
      <c r="T382" s="6">
        <f t="shared" si="41"/>
        <v>41</v>
      </c>
    </row>
    <row r="383" spans="1:20" ht="15" customHeight="1" x14ac:dyDescent="0.3">
      <c r="A383" t="s">
        <v>3924</v>
      </c>
      <c r="B383">
        <v>1988</v>
      </c>
      <c r="C383" t="s">
        <v>4730</v>
      </c>
      <c r="D383">
        <v>18</v>
      </c>
      <c r="E383">
        <v>3</v>
      </c>
      <c r="F383" s="11">
        <v>3569.96</v>
      </c>
      <c r="G383" t="s">
        <v>4720</v>
      </c>
      <c r="H383" t="s">
        <v>4723</v>
      </c>
      <c r="I383" t="s">
        <v>4728</v>
      </c>
      <c r="N383" s="6">
        <f t="shared" si="35"/>
        <v>1988</v>
      </c>
      <c r="O383" s="6" t="str">
        <f t="shared" si="36"/>
        <v>Aug</v>
      </c>
      <c r="P383" s="6" t="str">
        <f t="shared" si="37"/>
        <v>tier - 2</v>
      </c>
      <c r="Q383" s="6" t="str">
        <f t="shared" si="38"/>
        <v>tier - 1</v>
      </c>
      <c r="R383" s="6" t="str">
        <f t="shared" si="39"/>
        <v>R1012</v>
      </c>
      <c r="S383" s="12">
        <f t="shared" si="40"/>
        <v>32373</v>
      </c>
      <c r="T383" s="6">
        <f t="shared" si="41"/>
        <v>34</v>
      </c>
    </row>
    <row r="384" spans="1:20" ht="15" customHeight="1" x14ac:dyDescent="0.3">
      <c r="A384" t="s">
        <v>3922</v>
      </c>
      <c r="B384">
        <v>1995</v>
      </c>
      <c r="C384" t="s">
        <v>4730</v>
      </c>
      <c r="D384">
        <v>23</v>
      </c>
      <c r="E384">
        <v>1</v>
      </c>
      <c r="F384" s="11">
        <v>3578</v>
      </c>
      <c r="G384" t="s">
        <v>4720</v>
      </c>
      <c r="H384" t="s">
        <v>4721</v>
      </c>
      <c r="I384" t="s">
        <v>4732</v>
      </c>
      <c r="N384" s="6">
        <f t="shared" si="35"/>
        <v>1995</v>
      </c>
      <c r="O384" s="6" t="str">
        <f t="shared" si="36"/>
        <v>Aug</v>
      </c>
      <c r="P384" s="6" t="str">
        <f t="shared" si="37"/>
        <v>tier - 2</v>
      </c>
      <c r="Q384" s="6" t="str">
        <f t="shared" si="38"/>
        <v>tier - 3</v>
      </c>
      <c r="R384" s="6" t="str">
        <f t="shared" si="39"/>
        <v>R1011</v>
      </c>
      <c r="S384" s="12">
        <f t="shared" si="40"/>
        <v>34934</v>
      </c>
      <c r="T384" s="6">
        <f t="shared" si="41"/>
        <v>27</v>
      </c>
    </row>
    <row r="385" spans="1:20" ht="15" customHeight="1" x14ac:dyDescent="0.3">
      <c r="A385" t="s">
        <v>3920</v>
      </c>
      <c r="B385">
        <v>2001</v>
      </c>
      <c r="C385" t="s">
        <v>4724</v>
      </c>
      <c r="D385">
        <v>11</v>
      </c>
      <c r="E385">
        <v>2</v>
      </c>
      <c r="F385" s="11">
        <v>3579.83</v>
      </c>
      <c r="G385" t="s">
        <v>4720</v>
      </c>
      <c r="H385" t="s">
        <v>4720</v>
      </c>
      <c r="I385" t="s">
        <v>4728</v>
      </c>
      <c r="N385" s="6">
        <f t="shared" si="35"/>
        <v>2001</v>
      </c>
      <c r="O385" s="6" t="str">
        <f t="shared" si="36"/>
        <v>Nov</v>
      </c>
      <c r="P385" s="6" t="str">
        <f t="shared" si="37"/>
        <v>tier - 2</v>
      </c>
      <c r="Q385" s="6" t="str">
        <f t="shared" si="38"/>
        <v>tier - 2</v>
      </c>
      <c r="R385" s="6" t="str">
        <f t="shared" si="39"/>
        <v>R1012</v>
      </c>
      <c r="S385" s="12">
        <f t="shared" si="40"/>
        <v>37206</v>
      </c>
      <c r="T385" s="6">
        <f t="shared" si="41"/>
        <v>21</v>
      </c>
    </row>
    <row r="386" spans="1:20" ht="15" customHeight="1" x14ac:dyDescent="0.3">
      <c r="A386" t="s">
        <v>3918</v>
      </c>
      <c r="B386">
        <v>1986</v>
      </c>
      <c r="C386" t="s">
        <v>4729</v>
      </c>
      <c r="D386">
        <v>27</v>
      </c>
      <c r="E386">
        <v>3</v>
      </c>
      <c r="F386" s="11">
        <v>3589.14</v>
      </c>
      <c r="G386" t="s">
        <v>4720</v>
      </c>
      <c r="H386" t="s">
        <v>4720</v>
      </c>
      <c r="I386" t="s">
        <v>4722</v>
      </c>
      <c r="N386" s="6">
        <f t="shared" ref="N386:N449" si="42">IF(B386="?",ROUND(AVERAGE($B$2:$B$2344),0),B386)</f>
        <v>1986</v>
      </c>
      <c r="O386" s="6" t="str">
        <f t="shared" ref="O386:O449" si="43">IF(C386="?","Sep",C386)</f>
        <v>Dec</v>
      </c>
      <c r="P386" s="6" t="str">
        <f t="shared" ref="P386:P449" si="44">IF(G386="?",$K$5,G386)</f>
        <v>tier - 2</v>
      </c>
      <c r="Q386" s="6" t="str">
        <f t="shared" ref="Q386:Q449" si="45">IF(H386="?",$M$5,H386)</f>
        <v>tier - 2</v>
      </c>
      <c r="R386" s="6" t="str">
        <f t="shared" ref="R386:R449" si="46">IF(I386="?","Unknown",I386)</f>
        <v>R1013</v>
      </c>
      <c r="S386" s="12">
        <f t="shared" ref="S386:S449" si="47">IFERROR(DATE(N386,MONTH(DATEVALUE(O386&amp;"-1")),D386),"")</f>
        <v>31773</v>
      </c>
      <c r="T386" s="6">
        <f t="shared" ref="T386:T449" si="48">IFERROR(DATEDIF(S386,DATE(2023,6,8),"y"),"")</f>
        <v>36</v>
      </c>
    </row>
    <row r="387" spans="1:20" ht="15" customHeight="1" x14ac:dyDescent="0.3">
      <c r="A387" t="s">
        <v>3916</v>
      </c>
      <c r="B387">
        <v>1999</v>
      </c>
      <c r="C387" t="s">
        <v>4725</v>
      </c>
      <c r="D387">
        <v>6</v>
      </c>
      <c r="E387">
        <v>3</v>
      </c>
      <c r="F387" s="11">
        <v>3591.48</v>
      </c>
      <c r="G387" t="s">
        <v>4720</v>
      </c>
      <c r="H387" t="s">
        <v>4721</v>
      </c>
      <c r="I387" t="s">
        <v>4732</v>
      </c>
      <c r="N387" s="6">
        <f t="shared" si="42"/>
        <v>1999</v>
      </c>
      <c r="O387" s="6" t="str">
        <f t="shared" si="43"/>
        <v>Jun</v>
      </c>
      <c r="P387" s="6" t="str">
        <f t="shared" si="44"/>
        <v>tier - 2</v>
      </c>
      <c r="Q387" s="6" t="str">
        <f t="shared" si="45"/>
        <v>tier - 3</v>
      </c>
      <c r="R387" s="6" t="str">
        <f t="shared" si="46"/>
        <v>R1011</v>
      </c>
      <c r="S387" s="12">
        <f t="shared" si="47"/>
        <v>36317</v>
      </c>
      <c r="T387" s="6">
        <f t="shared" si="48"/>
        <v>24</v>
      </c>
    </row>
    <row r="388" spans="1:20" ht="15" customHeight="1" x14ac:dyDescent="0.3">
      <c r="A388" t="s">
        <v>3914</v>
      </c>
      <c r="B388">
        <v>1997</v>
      </c>
      <c r="C388" t="s">
        <v>4724</v>
      </c>
      <c r="D388">
        <v>4</v>
      </c>
      <c r="E388">
        <v>1</v>
      </c>
      <c r="F388" s="11">
        <v>3594.17</v>
      </c>
      <c r="G388" t="s">
        <v>4720</v>
      </c>
      <c r="H388" t="s">
        <v>4720</v>
      </c>
      <c r="I388" t="s">
        <v>4728</v>
      </c>
      <c r="N388" s="6">
        <f t="shared" si="42"/>
        <v>1997</v>
      </c>
      <c r="O388" s="6" t="str">
        <f t="shared" si="43"/>
        <v>Nov</v>
      </c>
      <c r="P388" s="6" t="str">
        <f t="shared" si="44"/>
        <v>tier - 2</v>
      </c>
      <c r="Q388" s="6" t="str">
        <f t="shared" si="45"/>
        <v>tier - 2</v>
      </c>
      <c r="R388" s="6" t="str">
        <f t="shared" si="46"/>
        <v>R1012</v>
      </c>
      <c r="S388" s="12">
        <f t="shared" si="47"/>
        <v>35738</v>
      </c>
      <c r="T388" s="6">
        <f t="shared" si="48"/>
        <v>25</v>
      </c>
    </row>
    <row r="389" spans="1:20" ht="15" customHeight="1" x14ac:dyDescent="0.3">
      <c r="A389" t="s">
        <v>3912</v>
      </c>
      <c r="B389">
        <v>1999</v>
      </c>
      <c r="C389" t="s">
        <v>4730</v>
      </c>
      <c r="D389">
        <v>12</v>
      </c>
      <c r="E389">
        <v>3</v>
      </c>
      <c r="F389" s="11">
        <v>3597.6</v>
      </c>
      <c r="G389" t="s">
        <v>4720</v>
      </c>
      <c r="H389" t="s">
        <v>4720</v>
      </c>
      <c r="I389" t="s">
        <v>4732</v>
      </c>
      <c r="N389" s="6">
        <f t="shared" si="42"/>
        <v>1999</v>
      </c>
      <c r="O389" s="6" t="str">
        <f t="shared" si="43"/>
        <v>Aug</v>
      </c>
      <c r="P389" s="6" t="str">
        <f t="shared" si="44"/>
        <v>tier - 2</v>
      </c>
      <c r="Q389" s="6" t="str">
        <f t="shared" si="45"/>
        <v>tier - 2</v>
      </c>
      <c r="R389" s="6" t="str">
        <f t="shared" si="46"/>
        <v>R1011</v>
      </c>
      <c r="S389" s="12">
        <f t="shared" si="47"/>
        <v>36384</v>
      </c>
      <c r="T389" s="6">
        <f t="shared" si="48"/>
        <v>23</v>
      </c>
    </row>
    <row r="390" spans="1:20" ht="15" customHeight="1" x14ac:dyDescent="0.3">
      <c r="A390" t="s">
        <v>3910</v>
      </c>
      <c r="B390">
        <v>1988</v>
      </c>
      <c r="C390" t="s">
        <v>4724</v>
      </c>
      <c r="D390">
        <v>4</v>
      </c>
      <c r="E390">
        <v>3</v>
      </c>
      <c r="F390" s="11">
        <v>3603.6</v>
      </c>
      <c r="G390" t="s">
        <v>4720</v>
      </c>
      <c r="H390" t="s">
        <v>4723</v>
      </c>
      <c r="I390" t="s">
        <v>4722</v>
      </c>
      <c r="N390" s="6">
        <f t="shared" si="42"/>
        <v>1988</v>
      </c>
      <c r="O390" s="6" t="str">
        <f t="shared" si="43"/>
        <v>Nov</v>
      </c>
      <c r="P390" s="6" t="str">
        <f t="shared" si="44"/>
        <v>tier - 2</v>
      </c>
      <c r="Q390" s="6" t="str">
        <f t="shared" si="45"/>
        <v>tier - 1</v>
      </c>
      <c r="R390" s="6" t="str">
        <f t="shared" si="46"/>
        <v>R1013</v>
      </c>
      <c r="S390" s="12">
        <f t="shared" si="47"/>
        <v>32451</v>
      </c>
      <c r="T390" s="6">
        <f t="shared" si="48"/>
        <v>34</v>
      </c>
    </row>
    <row r="391" spans="1:20" ht="15" customHeight="1" x14ac:dyDescent="0.3">
      <c r="A391" t="s">
        <v>3908</v>
      </c>
      <c r="B391">
        <v>1990</v>
      </c>
      <c r="C391" t="s">
        <v>4731</v>
      </c>
      <c r="D391">
        <v>11</v>
      </c>
      <c r="E391">
        <v>3</v>
      </c>
      <c r="F391" s="11">
        <v>3606.43</v>
      </c>
      <c r="G391" t="s">
        <v>4720</v>
      </c>
      <c r="H391" t="s">
        <v>4723</v>
      </c>
      <c r="I391" t="s">
        <v>4722</v>
      </c>
      <c r="N391" s="6">
        <f t="shared" si="42"/>
        <v>1990</v>
      </c>
      <c r="O391" s="6" t="str">
        <f t="shared" si="43"/>
        <v>Oct</v>
      </c>
      <c r="P391" s="6" t="str">
        <f t="shared" si="44"/>
        <v>tier - 2</v>
      </c>
      <c r="Q391" s="6" t="str">
        <f t="shared" si="45"/>
        <v>tier - 1</v>
      </c>
      <c r="R391" s="6" t="str">
        <f t="shared" si="46"/>
        <v>R1013</v>
      </c>
      <c r="S391" s="12">
        <f t="shared" si="47"/>
        <v>33157</v>
      </c>
      <c r="T391" s="6">
        <f t="shared" si="48"/>
        <v>32</v>
      </c>
    </row>
    <row r="392" spans="1:20" ht="15" customHeight="1" x14ac:dyDescent="0.3">
      <c r="A392" t="s">
        <v>3906</v>
      </c>
      <c r="B392">
        <v>1985</v>
      </c>
      <c r="C392" t="s">
        <v>4725</v>
      </c>
      <c r="D392">
        <v>14</v>
      </c>
      <c r="E392">
        <v>3</v>
      </c>
      <c r="F392" s="11">
        <v>3622.13</v>
      </c>
      <c r="G392" t="s">
        <v>4720</v>
      </c>
      <c r="H392" t="s">
        <v>4723</v>
      </c>
      <c r="I392" t="s">
        <v>4722</v>
      </c>
      <c r="N392" s="6">
        <f t="shared" si="42"/>
        <v>1985</v>
      </c>
      <c r="O392" s="6" t="str">
        <f t="shared" si="43"/>
        <v>Jun</v>
      </c>
      <c r="P392" s="6" t="str">
        <f t="shared" si="44"/>
        <v>tier - 2</v>
      </c>
      <c r="Q392" s="6" t="str">
        <f t="shared" si="45"/>
        <v>tier - 1</v>
      </c>
      <c r="R392" s="6" t="str">
        <f t="shared" si="46"/>
        <v>R1013</v>
      </c>
      <c r="S392" s="12">
        <f t="shared" si="47"/>
        <v>31212</v>
      </c>
      <c r="T392" s="6">
        <f t="shared" si="48"/>
        <v>37</v>
      </c>
    </row>
    <row r="393" spans="1:20" ht="15" customHeight="1" x14ac:dyDescent="0.3">
      <c r="A393" t="s">
        <v>3904</v>
      </c>
      <c r="B393">
        <v>1992</v>
      </c>
      <c r="C393" t="s">
        <v>4724</v>
      </c>
      <c r="D393">
        <v>17</v>
      </c>
      <c r="E393">
        <v>0</v>
      </c>
      <c r="F393" s="11">
        <v>3645.09</v>
      </c>
      <c r="G393" t="s">
        <v>4723</v>
      </c>
      <c r="H393" t="s">
        <v>4720</v>
      </c>
      <c r="I393" t="s">
        <v>4740</v>
      </c>
      <c r="N393" s="6">
        <f t="shared" si="42"/>
        <v>1992</v>
      </c>
      <c r="O393" s="6" t="str">
        <f t="shared" si="43"/>
        <v>Nov</v>
      </c>
      <c r="P393" s="6" t="str">
        <f t="shared" si="44"/>
        <v>tier - 1</v>
      </c>
      <c r="Q393" s="6" t="str">
        <f t="shared" si="45"/>
        <v>tier - 2</v>
      </c>
      <c r="R393" s="6" t="str">
        <f t="shared" si="46"/>
        <v>R1014</v>
      </c>
      <c r="S393" s="12">
        <f t="shared" si="47"/>
        <v>33925</v>
      </c>
      <c r="T393" s="6">
        <f t="shared" si="48"/>
        <v>30</v>
      </c>
    </row>
    <row r="394" spans="1:20" ht="15" customHeight="1" x14ac:dyDescent="0.3">
      <c r="A394" t="s">
        <v>3902</v>
      </c>
      <c r="B394">
        <v>1990</v>
      </c>
      <c r="C394" t="s">
        <v>4724</v>
      </c>
      <c r="D394">
        <v>8</v>
      </c>
      <c r="E394">
        <v>3</v>
      </c>
      <c r="F394" s="11">
        <v>3653.29</v>
      </c>
      <c r="G394" t="s">
        <v>4720</v>
      </c>
      <c r="H394" t="s">
        <v>4721</v>
      </c>
      <c r="I394" t="s">
        <v>4732</v>
      </c>
      <c r="N394" s="6">
        <f t="shared" si="42"/>
        <v>1990</v>
      </c>
      <c r="O394" s="6" t="str">
        <f t="shared" si="43"/>
        <v>Nov</v>
      </c>
      <c r="P394" s="6" t="str">
        <f t="shared" si="44"/>
        <v>tier - 2</v>
      </c>
      <c r="Q394" s="6" t="str">
        <f t="shared" si="45"/>
        <v>tier - 3</v>
      </c>
      <c r="R394" s="6" t="str">
        <f t="shared" si="46"/>
        <v>R1011</v>
      </c>
      <c r="S394" s="12">
        <f t="shared" si="47"/>
        <v>33185</v>
      </c>
      <c r="T394" s="6">
        <f t="shared" si="48"/>
        <v>32</v>
      </c>
    </row>
    <row r="395" spans="1:20" ht="15" customHeight="1" x14ac:dyDescent="0.3">
      <c r="A395" t="s">
        <v>3900</v>
      </c>
      <c r="B395">
        <v>1992</v>
      </c>
      <c r="C395" t="s">
        <v>4726</v>
      </c>
      <c r="D395">
        <v>14</v>
      </c>
      <c r="E395">
        <v>1</v>
      </c>
      <c r="F395" s="11">
        <v>3659.35</v>
      </c>
      <c r="G395" t="s">
        <v>4721</v>
      </c>
      <c r="H395" t="s">
        <v>4723</v>
      </c>
      <c r="I395" t="s">
        <v>4732</v>
      </c>
      <c r="N395" s="6">
        <f t="shared" si="42"/>
        <v>1992</v>
      </c>
      <c r="O395" s="6" t="str">
        <f t="shared" si="43"/>
        <v>Sep</v>
      </c>
      <c r="P395" s="6" t="str">
        <f t="shared" si="44"/>
        <v>tier - 3</v>
      </c>
      <c r="Q395" s="6" t="str">
        <f t="shared" si="45"/>
        <v>tier - 1</v>
      </c>
      <c r="R395" s="6" t="str">
        <f t="shared" si="46"/>
        <v>R1011</v>
      </c>
      <c r="S395" s="12">
        <f t="shared" si="47"/>
        <v>33861</v>
      </c>
      <c r="T395" s="6">
        <f t="shared" si="48"/>
        <v>30</v>
      </c>
    </row>
    <row r="396" spans="1:20" ht="15" customHeight="1" x14ac:dyDescent="0.3">
      <c r="A396" t="s">
        <v>3898</v>
      </c>
      <c r="B396">
        <v>1984</v>
      </c>
      <c r="C396" t="s">
        <v>4719</v>
      </c>
      <c r="D396">
        <v>6</v>
      </c>
      <c r="E396">
        <v>3</v>
      </c>
      <c r="F396" s="11">
        <v>3678.86</v>
      </c>
      <c r="G396" t="s">
        <v>4720</v>
      </c>
      <c r="H396" t="s">
        <v>4721</v>
      </c>
      <c r="I396" t="s">
        <v>4722</v>
      </c>
      <c r="N396" s="6">
        <f t="shared" si="42"/>
        <v>1984</v>
      </c>
      <c r="O396" s="6" t="str">
        <f t="shared" si="43"/>
        <v>Jul</v>
      </c>
      <c r="P396" s="6" t="str">
        <f t="shared" si="44"/>
        <v>tier - 2</v>
      </c>
      <c r="Q396" s="6" t="str">
        <f t="shared" si="45"/>
        <v>tier - 3</v>
      </c>
      <c r="R396" s="6" t="str">
        <f t="shared" si="46"/>
        <v>R1013</v>
      </c>
      <c r="S396" s="12">
        <f t="shared" si="47"/>
        <v>30869</v>
      </c>
      <c r="T396" s="6">
        <f t="shared" si="48"/>
        <v>38</v>
      </c>
    </row>
    <row r="397" spans="1:20" ht="15" customHeight="1" x14ac:dyDescent="0.3">
      <c r="A397" t="s">
        <v>3896</v>
      </c>
      <c r="B397">
        <v>2003</v>
      </c>
      <c r="C397" t="s">
        <v>4719</v>
      </c>
      <c r="D397">
        <v>10</v>
      </c>
      <c r="E397">
        <v>0</v>
      </c>
      <c r="F397" s="11">
        <v>3688.35</v>
      </c>
      <c r="G397" t="s">
        <v>4720</v>
      </c>
      <c r="H397" t="s">
        <v>4720</v>
      </c>
      <c r="I397" t="s">
        <v>4741</v>
      </c>
      <c r="N397" s="6">
        <f t="shared" si="42"/>
        <v>2003</v>
      </c>
      <c r="O397" s="6" t="str">
        <f t="shared" si="43"/>
        <v>Jul</v>
      </c>
      <c r="P397" s="6" t="str">
        <f t="shared" si="44"/>
        <v>tier - 2</v>
      </c>
      <c r="Q397" s="6" t="str">
        <f t="shared" si="45"/>
        <v>tier - 2</v>
      </c>
      <c r="R397" s="6" t="str">
        <f t="shared" si="46"/>
        <v>R1021</v>
      </c>
      <c r="S397" s="12">
        <f t="shared" si="47"/>
        <v>37812</v>
      </c>
      <c r="T397" s="6">
        <f t="shared" si="48"/>
        <v>19</v>
      </c>
    </row>
    <row r="398" spans="1:20" ht="15" customHeight="1" x14ac:dyDescent="0.3">
      <c r="A398" t="s">
        <v>3894</v>
      </c>
      <c r="B398">
        <v>1981</v>
      </c>
      <c r="C398" t="s">
        <v>4729</v>
      </c>
      <c r="D398">
        <v>14</v>
      </c>
      <c r="E398">
        <v>1</v>
      </c>
      <c r="F398" s="11">
        <v>3688.38</v>
      </c>
      <c r="G398" t="s">
        <v>4720</v>
      </c>
      <c r="H398" t="s">
        <v>4720</v>
      </c>
      <c r="I398" t="s">
        <v>4722</v>
      </c>
      <c r="N398" s="6">
        <f t="shared" si="42"/>
        <v>1981</v>
      </c>
      <c r="O398" s="6" t="str">
        <f t="shared" si="43"/>
        <v>Dec</v>
      </c>
      <c r="P398" s="6" t="str">
        <f t="shared" si="44"/>
        <v>tier - 2</v>
      </c>
      <c r="Q398" s="6" t="str">
        <f t="shared" si="45"/>
        <v>tier - 2</v>
      </c>
      <c r="R398" s="6" t="str">
        <f t="shared" si="46"/>
        <v>R1013</v>
      </c>
      <c r="S398" s="12">
        <f t="shared" si="47"/>
        <v>29934</v>
      </c>
      <c r="T398" s="6">
        <f t="shared" si="48"/>
        <v>41</v>
      </c>
    </row>
    <row r="399" spans="1:20" ht="15" customHeight="1" x14ac:dyDescent="0.3">
      <c r="A399" t="s">
        <v>3892</v>
      </c>
      <c r="B399">
        <v>1995</v>
      </c>
      <c r="C399" t="s">
        <v>4731</v>
      </c>
      <c r="D399">
        <v>21</v>
      </c>
      <c r="E399">
        <v>2</v>
      </c>
      <c r="F399" s="11">
        <v>3693.43</v>
      </c>
      <c r="G399" t="s">
        <v>4720</v>
      </c>
      <c r="H399" t="s">
        <v>4721</v>
      </c>
      <c r="I399" t="s">
        <v>4732</v>
      </c>
      <c r="N399" s="6">
        <f t="shared" si="42"/>
        <v>1995</v>
      </c>
      <c r="O399" s="6" t="str">
        <f t="shared" si="43"/>
        <v>Oct</v>
      </c>
      <c r="P399" s="6" t="str">
        <f t="shared" si="44"/>
        <v>tier - 2</v>
      </c>
      <c r="Q399" s="6" t="str">
        <f t="shared" si="45"/>
        <v>tier - 3</v>
      </c>
      <c r="R399" s="6" t="str">
        <f t="shared" si="46"/>
        <v>R1011</v>
      </c>
      <c r="S399" s="12">
        <f t="shared" si="47"/>
        <v>34993</v>
      </c>
      <c r="T399" s="6">
        <f t="shared" si="48"/>
        <v>27</v>
      </c>
    </row>
    <row r="400" spans="1:20" ht="15" customHeight="1" x14ac:dyDescent="0.3">
      <c r="A400" t="s">
        <v>3890</v>
      </c>
      <c r="B400">
        <v>1988</v>
      </c>
      <c r="C400" t="s">
        <v>4730</v>
      </c>
      <c r="D400">
        <v>18</v>
      </c>
      <c r="E400">
        <v>3</v>
      </c>
      <c r="F400" s="11">
        <v>3699.54</v>
      </c>
      <c r="G400" t="s">
        <v>4720</v>
      </c>
      <c r="H400" t="s">
        <v>4721</v>
      </c>
      <c r="I400" t="s">
        <v>4722</v>
      </c>
      <c r="N400" s="6">
        <f t="shared" si="42"/>
        <v>1988</v>
      </c>
      <c r="O400" s="6" t="str">
        <f t="shared" si="43"/>
        <v>Aug</v>
      </c>
      <c r="P400" s="6" t="str">
        <f t="shared" si="44"/>
        <v>tier - 2</v>
      </c>
      <c r="Q400" s="6" t="str">
        <f t="shared" si="45"/>
        <v>tier - 3</v>
      </c>
      <c r="R400" s="6" t="str">
        <f t="shared" si="46"/>
        <v>R1013</v>
      </c>
      <c r="S400" s="12">
        <f t="shared" si="47"/>
        <v>32373</v>
      </c>
      <c r="T400" s="6">
        <f t="shared" si="48"/>
        <v>34</v>
      </c>
    </row>
    <row r="401" spans="1:20" ht="15" customHeight="1" x14ac:dyDescent="0.3">
      <c r="A401" t="s">
        <v>3888</v>
      </c>
      <c r="B401">
        <v>1989</v>
      </c>
      <c r="C401" t="s">
        <v>4729</v>
      </c>
      <c r="D401">
        <v>2</v>
      </c>
      <c r="E401">
        <v>0</v>
      </c>
      <c r="F401" s="11">
        <v>3704.35</v>
      </c>
      <c r="G401" t="s">
        <v>4720</v>
      </c>
      <c r="H401" t="s">
        <v>4720</v>
      </c>
      <c r="I401" t="s">
        <v>4722</v>
      </c>
      <c r="N401" s="6">
        <f t="shared" si="42"/>
        <v>1989</v>
      </c>
      <c r="O401" s="6" t="str">
        <f t="shared" si="43"/>
        <v>Dec</v>
      </c>
      <c r="P401" s="6" t="str">
        <f t="shared" si="44"/>
        <v>tier - 2</v>
      </c>
      <c r="Q401" s="6" t="str">
        <f t="shared" si="45"/>
        <v>tier - 2</v>
      </c>
      <c r="R401" s="6" t="str">
        <f t="shared" si="46"/>
        <v>R1013</v>
      </c>
      <c r="S401" s="12">
        <f t="shared" si="47"/>
        <v>32844</v>
      </c>
      <c r="T401" s="6">
        <f t="shared" si="48"/>
        <v>33</v>
      </c>
    </row>
    <row r="402" spans="1:20" ht="15" customHeight="1" x14ac:dyDescent="0.3">
      <c r="A402" t="s">
        <v>3886</v>
      </c>
      <c r="B402">
        <v>2004</v>
      </c>
      <c r="C402" t="s">
        <v>4724</v>
      </c>
      <c r="D402">
        <v>5</v>
      </c>
      <c r="E402">
        <v>0</v>
      </c>
      <c r="F402" s="11">
        <v>3722.23</v>
      </c>
      <c r="G402" t="s">
        <v>4720</v>
      </c>
      <c r="H402" t="s">
        <v>4720</v>
      </c>
      <c r="I402" t="s">
        <v>4737</v>
      </c>
      <c r="N402" s="6">
        <f t="shared" si="42"/>
        <v>2004</v>
      </c>
      <c r="O402" s="6" t="str">
        <f t="shared" si="43"/>
        <v>Nov</v>
      </c>
      <c r="P402" s="6" t="str">
        <f t="shared" si="44"/>
        <v>tier - 2</v>
      </c>
      <c r="Q402" s="6" t="str">
        <f t="shared" si="45"/>
        <v>tier - 2</v>
      </c>
      <c r="R402" s="6" t="str">
        <f t="shared" si="46"/>
        <v>R1025</v>
      </c>
      <c r="S402" s="12">
        <f t="shared" si="47"/>
        <v>38296</v>
      </c>
      <c r="T402" s="6">
        <f t="shared" si="48"/>
        <v>18</v>
      </c>
    </row>
    <row r="403" spans="1:20" ht="15" customHeight="1" x14ac:dyDescent="0.3">
      <c r="A403" t="s">
        <v>3884</v>
      </c>
      <c r="B403">
        <v>1986</v>
      </c>
      <c r="C403" t="s">
        <v>4729</v>
      </c>
      <c r="D403">
        <v>1</v>
      </c>
      <c r="E403">
        <v>3</v>
      </c>
      <c r="F403" s="11">
        <v>3731.6</v>
      </c>
      <c r="G403" t="s">
        <v>4720</v>
      </c>
      <c r="H403" t="s">
        <v>4720</v>
      </c>
      <c r="I403" t="s">
        <v>4722</v>
      </c>
      <c r="N403" s="6">
        <f t="shared" si="42"/>
        <v>1986</v>
      </c>
      <c r="O403" s="6" t="str">
        <f t="shared" si="43"/>
        <v>Dec</v>
      </c>
      <c r="P403" s="6" t="str">
        <f t="shared" si="44"/>
        <v>tier - 2</v>
      </c>
      <c r="Q403" s="6" t="str">
        <f t="shared" si="45"/>
        <v>tier - 2</v>
      </c>
      <c r="R403" s="6" t="str">
        <f t="shared" si="46"/>
        <v>R1013</v>
      </c>
      <c r="S403" s="12">
        <f t="shared" si="47"/>
        <v>31747</v>
      </c>
      <c r="T403" s="6">
        <f t="shared" si="48"/>
        <v>36</v>
      </c>
    </row>
    <row r="404" spans="1:20" ht="15" customHeight="1" x14ac:dyDescent="0.3">
      <c r="A404" t="s">
        <v>3882</v>
      </c>
      <c r="B404">
        <v>1994</v>
      </c>
      <c r="C404" t="s">
        <v>4730</v>
      </c>
      <c r="D404">
        <v>22</v>
      </c>
      <c r="E404">
        <v>0</v>
      </c>
      <c r="F404" s="11">
        <v>3732.63</v>
      </c>
      <c r="G404" t="s">
        <v>4720</v>
      </c>
      <c r="H404" t="s">
        <v>4721</v>
      </c>
      <c r="I404" t="s">
        <v>4738</v>
      </c>
      <c r="N404" s="6">
        <f t="shared" si="42"/>
        <v>1994</v>
      </c>
      <c r="O404" s="6" t="str">
        <f t="shared" si="43"/>
        <v>Aug</v>
      </c>
      <c r="P404" s="6" t="str">
        <f t="shared" si="44"/>
        <v>tier - 2</v>
      </c>
      <c r="Q404" s="6" t="str">
        <f t="shared" si="45"/>
        <v>tier - 3</v>
      </c>
      <c r="R404" s="6" t="str">
        <f t="shared" si="46"/>
        <v>R1024</v>
      </c>
      <c r="S404" s="12">
        <f t="shared" si="47"/>
        <v>34568</v>
      </c>
      <c r="T404" s="6">
        <f t="shared" si="48"/>
        <v>28</v>
      </c>
    </row>
    <row r="405" spans="1:20" ht="15" customHeight="1" x14ac:dyDescent="0.3">
      <c r="A405" t="s">
        <v>3880</v>
      </c>
      <c r="B405">
        <v>1993</v>
      </c>
      <c r="C405" t="s">
        <v>4725</v>
      </c>
      <c r="D405">
        <v>22</v>
      </c>
      <c r="E405">
        <v>0</v>
      </c>
      <c r="F405" s="11">
        <v>3736.46</v>
      </c>
      <c r="G405" t="s">
        <v>4720</v>
      </c>
      <c r="H405" t="s">
        <v>4720</v>
      </c>
      <c r="I405" t="s">
        <v>4728</v>
      </c>
      <c r="N405" s="6">
        <f t="shared" si="42"/>
        <v>1993</v>
      </c>
      <c r="O405" s="6" t="str">
        <f t="shared" si="43"/>
        <v>Jun</v>
      </c>
      <c r="P405" s="6" t="str">
        <f t="shared" si="44"/>
        <v>tier - 2</v>
      </c>
      <c r="Q405" s="6" t="str">
        <f t="shared" si="45"/>
        <v>tier - 2</v>
      </c>
      <c r="R405" s="6" t="str">
        <f t="shared" si="46"/>
        <v>R1012</v>
      </c>
      <c r="S405" s="12">
        <f t="shared" si="47"/>
        <v>34142</v>
      </c>
      <c r="T405" s="6">
        <f t="shared" si="48"/>
        <v>29</v>
      </c>
    </row>
    <row r="406" spans="1:20" ht="15" customHeight="1" x14ac:dyDescent="0.3">
      <c r="A406" t="s">
        <v>3878</v>
      </c>
      <c r="B406">
        <v>1986</v>
      </c>
      <c r="C406" t="s">
        <v>4726</v>
      </c>
      <c r="D406">
        <v>9</v>
      </c>
      <c r="E406">
        <v>3</v>
      </c>
      <c r="F406" s="11">
        <v>3748.56</v>
      </c>
      <c r="G406" t="s">
        <v>4720</v>
      </c>
      <c r="H406" t="s">
        <v>4720</v>
      </c>
      <c r="I406" t="s">
        <v>4722</v>
      </c>
      <c r="N406" s="6">
        <f t="shared" si="42"/>
        <v>1986</v>
      </c>
      <c r="O406" s="6" t="str">
        <f t="shared" si="43"/>
        <v>Sep</v>
      </c>
      <c r="P406" s="6" t="str">
        <f t="shared" si="44"/>
        <v>tier - 2</v>
      </c>
      <c r="Q406" s="6" t="str">
        <f t="shared" si="45"/>
        <v>tier - 2</v>
      </c>
      <c r="R406" s="6" t="str">
        <f t="shared" si="46"/>
        <v>R1013</v>
      </c>
      <c r="S406" s="12">
        <f t="shared" si="47"/>
        <v>31664</v>
      </c>
      <c r="T406" s="6">
        <f t="shared" si="48"/>
        <v>36</v>
      </c>
    </row>
    <row r="407" spans="1:20" ht="15" customHeight="1" x14ac:dyDescent="0.3">
      <c r="A407" t="s">
        <v>3876</v>
      </c>
      <c r="B407">
        <v>1991</v>
      </c>
      <c r="C407" t="s">
        <v>4731</v>
      </c>
      <c r="D407">
        <v>28</v>
      </c>
      <c r="E407">
        <v>0</v>
      </c>
      <c r="F407" s="11">
        <v>3756.62</v>
      </c>
      <c r="G407" t="s">
        <v>4720</v>
      </c>
      <c r="H407" t="s">
        <v>4720</v>
      </c>
      <c r="I407" t="s">
        <v>4722</v>
      </c>
      <c r="N407" s="6">
        <f t="shared" si="42"/>
        <v>1991</v>
      </c>
      <c r="O407" s="6" t="str">
        <f t="shared" si="43"/>
        <v>Oct</v>
      </c>
      <c r="P407" s="6" t="str">
        <f t="shared" si="44"/>
        <v>tier - 2</v>
      </c>
      <c r="Q407" s="6" t="str">
        <f t="shared" si="45"/>
        <v>tier - 2</v>
      </c>
      <c r="R407" s="6" t="str">
        <f t="shared" si="46"/>
        <v>R1013</v>
      </c>
      <c r="S407" s="12">
        <f t="shared" si="47"/>
        <v>33539</v>
      </c>
      <c r="T407" s="6">
        <f t="shared" si="48"/>
        <v>31</v>
      </c>
    </row>
    <row r="408" spans="1:20" ht="15" customHeight="1" x14ac:dyDescent="0.3">
      <c r="A408" t="s">
        <v>3874</v>
      </c>
      <c r="B408">
        <v>1991</v>
      </c>
      <c r="C408" t="s">
        <v>4730</v>
      </c>
      <c r="D408">
        <v>25</v>
      </c>
      <c r="E408">
        <v>0</v>
      </c>
      <c r="F408" s="11">
        <v>3757.84</v>
      </c>
      <c r="G408" t="s">
        <v>4720</v>
      </c>
      <c r="H408" t="s">
        <v>4723</v>
      </c>
      <c r="I408" t="s">
        <v>4722</v>
      </c>
      <c r="N408" s="6">
        <f t="shared" si="42"/>
        <v>1991</v>
      </c>
      <c r="O408" s="6" t="str">
        <f t="shared" si="43"/>
        <v>Aug</v>
      </c>
      <c r="P408" s="6" t="str">
        <f t="shared" si="44"/>
        <v>tier - 2</v>
      </c>
      <c r="Q408" s="6" t="str">
        <f t="shared" si="45"/>
        <v>tier - 1</v>
      </c>
      <c r="R408" s="6" t="str">
        <f t="shared" si="46"/>
        <v>R1013</v>
      </c>
      <c r="S408" s="12">
        <f t="shared" si="47"/>
        <v>33475</v>
      </c>
      <c r="T408" s="6">
        <f t="shared" si="48"/>
        <v>31</v>
      </c>
    </row>
    <row r="409" spans="1:20" ht="15" customHeight="1" x14ac:dyDescent="0.3">
      <c r="A409" t="s">
        <v>3872</v>
      </c>
      <c r="B409">
        <v>1991</v>
      </c>
      <c r="C409" t="s">
        <v>4731</v>
      </c>
      <c r="D409">
        <v>24</v>
      </c>
      <c r="E409">
        <v>0</v>
      </c>
      <c r="F409" s="11">
        <v>3761.29</v>
      </c>
      <c r="G409" t="s">
        <v>4720</v>
      </c>
      <c r="H409" t="s">
        <v>4721</v>
      </c>
      <c r="I409" t="s">
        <v>4732</v>
      </c>
      <c r="N409" s="6">
        <f t="shared" si="42"/>
        <v>1991</v>
      </c>
      <c r="O409" s="6" t="str">
        <f t="shared" si="43"/>
        <v>Oct</v>
      </c>
      <c r="P409" s="6" t="str">
        <f t="shared" si="44"/>
        <v>tier - 2</v>
      </c>
      <c r="Q409" s="6" t="str">
        <f t="shared" si="45"/>
        <v>tier - 3</v>
      </c>
      <c r="R409" s="6" t="str">
        <f t="shared" si="46"/>
        <v>R1011</v>
      </c>
      <c r="S409" s="12">
        <f t="shared" si="47"/>
        <v>33535</v>
      </c>
      <c r="T409" s="6">
        <f t="shared" si="48"/>
        <v>31</v>
      </c>
    </row>
    <row r="410" spans="1:20" ht="15" customHeight="1" x14ac:dyDescent="0.3">
      <c r="A410" t="s">
        <v>3870</v>
      </c>
      <c r="B410">
        <v>1994</v>
      </c>
      <c r="C410" t="s">
        <v>4724</v>
      </c>
      <c r="D410">
        <v>21</v>
      </c>
      <c r="E410">
        <v>1</v>
      </c>
      <c r="F410" s="11">
        <v>3766.88</v>
      </c>
      <c r="G410" t="s">
        <v>4720</v>
      </c>
      <c r="H410" t="s">
        <v>4723</v>
      </c>
      <c r="I410" t="s">
        <v>4722</v>
      </c>
      <c r="N410" s="6">
        <f t="shared" si="42"/>
        <v>1994</v>
      </c>
      <c r="O410" s="6" t="str">
        <f t="shared" si="43"/>
        <v>Nov</v>
      </c>
      <c r="P410" s="6" t="str">
        <f t="shared" si="44"/>
        <v>tier - 2</v>
      </c>
      <c r="Q410" s="6" t="str">
        <f t="shared" si="45"/>
        <v>tier - 1</v>
      </c>
      <c r="R410" s="6" t="str">
        <f t="shared" si="46"/>
        <v>R1013</v>
      </c>
      <c r="S410" s="12">
        <f t="shared" si="47"/>
        <v>34659</v>
      </c>
      <c r="T410" s="6">
        <f t="shared" si="48"/>
        <v>28</v>
      </c>
    </row>
    <row r="411" spans="1:20" ht="15" customHeight="1" x14ac:dyDescent="0.3">
      <c r="A411" t="s">
        <v>3868</v>
      </c>
      <c r="B411">
        <v>1987</v>
      </c>
      <c r="C411" t="s">
        <v>4731</v>
      </c>
      <c r="D411">
        <v>24</v>
      </c>
      <c r="E411">
        <v>3</v>
      </c>
      <c r="F411" s="11">
        <v>3773.23</v>
      </c>
      <c r="G411" t="s">
        <v>4720</v>
      </c>
      <c r="H411" t="s">
        <v>4721</v>
      </c>
      <c r="I411" t="s">
        <v>4722</v>
      </c>
      <c r="N411" s="6">
        <f t="shared" si="42"/>
        <v>1987</v>
      </c>
      <c r="O411" s="6" t="str">
        <f t="shared" si="43"/>
        <v>Oct</v>
      </c>
      <c r="P411" s="6" t="str">
        <f t="shared" si="44"/>
        <v>tier - 2</v>
      </c>
      <c r="Q411" s="6" t="str">
        <f t="shared" si="45"/>
        <v>tier - 3</v>
      </c>
      <c r="R411" s="6" t="str">
        <f t="shared" si="46"/>
        <v>R1013</v>
      </c>
      <c r="S411" s="12">
        <f t="shared" si="47"/>
        <v>32074</v>
      </c>
      <c r="T411" s="6">
        <f t="shared" si="48"/>
        <v>35</v>
      </c>
    </row>
    <row r="412" spans="1:20" ht="15" customHeight="1" x14ac:dyDescent="0.3">
      <c r="A412" t="s">
        <v>3866</v>
      </c>
      <c r="B412">
        <v>1981</v>
      </c>
      <c r="C412" t="s">
        <v>4729</v>
      </c>
      <c r="D412">
        <v>13</v>
      </c>
      <c r="E412">
        <v>1</v>
      </c>
      <c r="F412" s="11">
        <v>3785.77</v>
      </c>
      <c r="G412" t="s">
        <v>4720</v>
      </c>
      <c r="H412" t="s">
        <v>4723</v>
      </c>
      <c r="I412" t="s">
        <v>4722</v>
      </c>
      <c r="N412" s="6">
        <f t="shared" si="42"/>
        <v>1981</v>
      </c>
      <c r="O412" s="6" t="str">
        <f t="shared" si="43"/>
        <v>Dec</v>
      </c>
      <c r="P412" s="6" t="str">
        <f t="shared" si="44"/>
        <v>tier - 2</v>
      </c>
      <c r="Q412" s="6" t="str">
        <f t="shared" si="45"/>
        <v>tier - 1</v>
      </c>
      <c r="R412" s="6" t="str">
        <f t="shared" si="46"/>
        <v>R1013</v>
      </c>
      <c r="S412" s="12">
        <f t="shared" si="47"/>
        <v>29933</v>
      </c>
      <c r="T412" s="6">
        <f t="shared" si="48"/>
        <v>41</v>
      </c>
    </row>
    <row r="413" spans="1:20" ht="15" customHeight="1" x14ac:dyDescent="0.3">
      <c r="A413" t="s">
        <v>3864</v>
      </c>
      <c r="B413">
        <v>1988</v>
      </c>
      <c r="C413" t="s">
        <v>4730</v>
      </c>
      <c r="D413">
        <v>28</v>
      </c>
      <c r="E413">
        <v>3</v>
      </c>
      <c r="F413" s="11">
        <v>3793.55</v>
      </c>
      <c r="G413" t="s">
        <v>4720</v>
      </c>
      <c r="H413" t="s">
        <v>4721</v>
      </c>
      <c r="I413" t="s">
        <v>4722</v>
      </c>
      <c r="N413" s="6">
        <f t="shared" si="42"/>
        <v>1988</v>
      </c>
      <c r="O413" s="6" t="str">
        <f t="shared" si="43"/>
        <v>Aug</v>
      </c>
      <c r="P413" s="6" t="str">
        <f t="shared" si="44"/>
        <v>tier - 2</v>
      </c>
      <c r="Q413" s="6" t="str">
        <f t="shared" si="45"/>
        <v>tier - 3</v>
      </c>
      <c r="R413" s="6" t="str">
        <f t="shared" si="46"/>
        <v>R1013</v>
      </c>
      <c r="S413" s="12">
        <f t="shared" si="47"/>
        <v>32383</v>
      </c>
      <c r="T413" s="6">
        <f t="shared" si="48"/>
        <v>34</v>
      </c>
    </row>
    <row r="414" spans="1:20" ht="15" customHeight="1" x14ac:dyDescent="0.3">
      <c r="A414" t="s">
        <v>3862</v>
      </c>
      <c r="B414">
        <v>1999</v>
      </c>
      <c r="C414" t="s">
        <v>4725</v>
      </c>
      <c r="D414">
        <v>24</v>
      </c>
      <c r="E414">
        <v>0</v>
      </c>
      <c r="F414" s="11">
        <v>3796.36</v>
      </c>
      <c r="G414" t="s">
        <v>4720</v>
      </c>
      <c r="H414" t="s">
        <v>4721</v>
      </c>
      <c r="I414" t="s">
        <v>4728</v>
      </c>
      <c r="N414" s="6">
        <f t="shared" si="42"/>
        <v>1999</v>
      </c>
      <c r="O414" s="6" t="str">
        <f t="shared" si="43"/>
        <v>Jun</v>
      </c>
      <c r="P414" s="6" t="str">
        <f t="shared" si="44"/>
        <v>tier - 2</v>
      </c>
      <c r="Q414" s="6" t="str">
        <f t="shared" si="45"/>
        <v>tier - 3</v>
      </c>
      <c r="R414" s="6" t="str">
        <f t="shared" si="46"/>
        <v>R1012</v>
      </c>
      <c r="S414" s="12">
        <f t="shared" si="47"/>
        <v>36335</v>
      </c>
      <c r="T414" s="6">
        <f t="shared" si="48"/>
        <v>23</v>
      </c>
    </row>
    <row r="415" spans="1:20" ht="15" customHeight="1" x14ac:dyDescent="0.3">
      <c r="A415" t="s">
        <v>3860</v>
      </c>
      <c r="B415">
        <v>1981</v>
      </c>
      <c r="C415" t="s">
        <v>4726</v>
      </c>
      <c r="D415">
        <v>29</v>
      </c>
      <c r="E415">
        <v>1</v>
      </c>
      <c r="F415" s="11">
        <v>3797.2</v>
      </c>
      <c r="G415" t="s">
        <v>4720</v>
      </c>
      <c r="H415" t="s">
        <v>4721</v>
      </c>
      <c r="I415" t="s">
        <v>4728</v>
      </c>
      <c r="N415" s="6">
        <f t="shared" si="42"/>
        <v>1981</v>
      </c>
      <c r="O415" s="6" t="str">
        <f t="shared" si="43"/>
        <v>Sep</v>
      </c>
      <c r="P415" s="6" t="str">
        <f t="shared" si="44"/>
        <v>tier - 2</v>
      </c>
      <c r="Q415" s="6" t="str">
        <f t="shared" si="45"/>
        <v>tier - 3</v>
      </c>
      <c r="R415" s="6" t="str">
        <f t="shared" si="46"/>
        <v>R1012</v>
      </c>
      <c r="S415" s="12">
        <f t="shared" si="47"/>
        <v>29858</v>
      </c>
      <c r="T415" s="6">
        <f t="shared" si="48"/>
        <v>41</v>
      </c>
    </row>
    <row r="416" spans="1:20" ht="15" customHeight="1" x14ac:dyDescent="0.3">
      <c r="A416" t="s">
        <v>3858</v>
      </c>
      <c r="B416">
        <v>1994</v>
      </c>
      <c r="C416" t="s">
        <v>4730</v>
      </c>
      <c r="D416">
        <v>12</v>
      </c>
      <c r="E416">
        <v>2</v>
      </c>
      <c r="F416" s="11">
        <v>3847.67</v>
      </c>
      <c r="G416" t="s">
        <v>4721</v>
      </c>
      <c r="H416" t="s">
        <v>4720</v>
      </c>
      <c r="I416" t="s">
        <v>4732</v>
      </c>
      <c r="N416" s="6">
        <f t="shared" si="42"/>
        <v>1994</v>
      </c>
      <c r="O416" s="6" t="str">
        <f t="shared" si="43"/>
        <v>Aug</v>
      </c>
      <c r="P416" s="6" t="str">
        <f t="shared" si="44"/>
        <v>tier - 3</v>
      </c>
      <c r="Q416" s="6" t="str">
        <f t="shared" si="45"/>
        <v>tier - 2</v>
      </c>
      <c r="R416" s="6" t="str">
        <f t="shared" si="46"/>
        <v>R1011</v>
      </c>
      <c r="S416" s="12">
        <f t="shared" si="47"/>
        <v>34558</v>
      </c>
      <c r="T416" s="6">
        <f t="shared" si="48"/>
        <v>28</v>
      </c>
    </row>
    <row r="417" spans="1:20" ht="15" customHeight="1" x14ac:dyDescent="0.3">
      <c r="A417" t="s">
        <v>3856</v>
      </c>
      <c r="B417">
        <v>1991</v>
      </c>
      <c r="C417" t="s">
        <v>4730</v>
      </c>
      <c r="D417">
        <v>19</v>
      </c>
      <c r="E417">
        <v>0</v>
      </c>
      <c r="F417" s="11">
        <v>3857.76</v>
      </c>
      <c r="G417" t="s">
        <v>4721</v>
      </c>
      <c r="H417" t="s">
        <v>4723</v>
      </c>
      <c r="I417" t="s">
        <v>4735</v>
      </c>
      <c r="N417" s="6">
        <f t="shared" si="42"/>
        <v>1991</v>
      </c>
      <c r="O417" s="6" t="str">
        <f t="shared" si="43"/>
        <v>Aug</v>
      </c>
      <c r="P417" s="6" t="str">
        <f t="shared" si="44"/>
        <v>tier - 3</v>
      </c>
      <c r="Q417" s="6" t="str">
        <f t="shared" si="45"/>
        <v>tier - 1</v>
      </c>
      <c r="R417" s="6" t="str">
        <f t="shared" si="46"/>
        <v>R1016</v>
      </c>
      <c r="S417" s="12">
        <f t="shared" si="47"/>
        <v>33469</v>
      </c>
      <c r="T417" s="6">
        <f t="shared" si="48"/>
        <v>31</v>
      </c>
    </row>
    <row r="418" spans="1:20" ht="15" customHeight="1" x14ac:dyDescent="0.3">
      <c r="A418" t="s">
        <v>3854</v>
      </c>
      <c r="B418">
        <v>2001</v>
      </c>
      <c r="C418" t="s">
        <v>4725</v>
      </c>
      <c r="D418">
        <v>6</v>
      </c>
      <c r="E418">
        <v>0</v>
      </c>
      <c r="F418" s="11">
        <v>3858.51</v>
      </c>
      <c r="G418" t="s">
        <v>4720</v>
      </c>
      <c r="H418" t="s">
        <v>4721</v>
      </c>
      <c r="I418" t="s">
        <v>4737</v>
      </c>
      <c r="N418" s="6">
        <f t="shared" si="42"/>
        <v>2001</v>
      </c>
      <c r="O418" s="6" t="str">
        <f t="shared" si="43"/>
        <v>Jun</v>
      </c>
      <c r="P418" s="6" t="str">
        <f t="shared" si="44"/>
        <v>tier - 2</v>
      </c>
      <c r="Q418" s="6" t="str">
        <f t="shared" si="45"/>
        <v>tier - 3</v>
      </c>
      <c r="R418" s="6" t="str">
        <f t="shared" si="46"/>
        <v>R1025</v>
      </c>
      <c r="S418" s="12">
        <f t="shared" si="47"/>
        <v>37048</v>
      </c>
      <c r="T418" s="6">
        <f t="shared" si="48"/>
        <v>22</v>
      </c>
    </row>
    <row r="419" spans="1:20" ht="15" customHeight="1" x14ac:dyDescent="0.3">
      <c r="A419" t="s">
        <v>3852</v>
      </c>
      <c r="B419">
        <v>2001</v>
      </c>
      <c r="C419" t="s">
        <v>4731</v>
      </c>
      <c r="D419">
        <v>18</v>
      </c>
      <c r="E419">
        <v>3</v>
      </c>
      <c r="F419" s="11">
        <v>3861.21</v>
      </c>
      <c r="G419" t="s">
        <v>4720</v>
      </c>
      <c r="H419" t="s">
        <v>4720</v>
      </c>
      <c r="I419" t="s">
        <v>4735</v>
      </c>
      <c r="N419" s="6">
        <f t="shared" si="42"/>
        <v>2001</v>
      </c>
      <c r="O419" s="6" t="str">
        <f t="shared" si="43"/>
        <v>Oct</v>
      </c>
      <c r="P419" s="6" t="str">
        <f t="shared" si="44"/>
        <v>tier - 2</v>
      </c>
      <c r="Q419" s="6" t="str">
        <f t="shared" si="45"/>
        <v>tier - 2</v>
      </c>
      <c r="R419" s="6" t="str">
        <f t="shared" si="46"/>
        <v>R1016</v>
      </c>
      <c r="S419" s="12">
        <f t="shared" si="47"/>
        <v>37182</v>
      </c>
      <c r="T419" s="6">
        <f t="shared" si="48"/>
        <v>21</v>
      </c>
    </row>
    <row r="420" spans="1:20" ht="15" customHeight="1" x14ac:dyDescent="0.3">
      <c r="A420" t="s">
        <v>3850</v>
      </c>
      <c r="B420">
        <v>1990</v>
      </c>
      <c r="C420" t="s">
        <v>4725</v>
      </c>
      <c r="D420">
        <v>24</v>
      </c>
      <c r="E420">
        <v>0</v>
      </c>
      <c r="F420" s="11">
        <v>3866.86</v>
      </c>
      <c r="G420" t="s">
        <v>4723</v>
      </c>
      <c r="H420" t="s">
        <v>4723</v>
      </c>
      <c r="I420" t="s">
        <v>4728</v>
      </c>
      <c r="N420" s="6">
        <f t="shared" si="42"/>
        <v>1990</v>
      </c>
      <c r="O420" s="6" t="str">
        <f t="shared" si="43"/>
        <v>Jun</v>
      </c>
      <c r="P420" s="6" t="str">
        <f t="shared" si="44"/>
        <v>tier - 1</v>
      </c>
      <c r="Q420" s="6" t="str">
        <f t="shared" si="45"/>
        <v>tier - 1</v>
      </c>
      <c r="R420" s="6" t="str">
        <f t="shared" si="46"/>
        <v>R1012</v>
      </c>
      <c r="S420" s="12">
        <f t="shared" si="47"/>
        <v>33048</v>
      </c>
      <c r="T420" s="6">
        <f t="shared" si="48"/>
        <v>32</v>
      </c>
    </row>
    <row r="421" spans="1:20" ht="15" customHeight="1" x14ac:dyDescent="0.3">
      <c r="A421" t="s">
        <v>3848</v>
      </c>
      <c r="B421">
        <v>1991</v>
      </c>
      <c r="C421" t="s">
        <v>4719</v>
      </c>
      <c r="D421">
        <v>25</v>
      </c>
      <c r="E421">
        <v>1</v>
      </c>
      <c r="F421" s="11">
        <v>3875.73</v>
      </c>
      <c r="G421" t="s">
        <v>4720</v>
      </c>
      <c r="H421" t="s">
        <v>4721</v>
      </c>
      <c r="I421" t="s">
        <v>4722</v>
      </c>
      <c r="N421" s="6">
        <f t="shared" si="42"/>
        <v>1991</v>
      </c>
      <c r="O421" s="6" t="str">
        <f t="shared" si="43"/>
        <v>Jul</v>
      </c>
      <c r="P421" s="6" t="str">
        <f t="shared" si="44"/>
        <v>tier - 2</v>
      </c>
      <c r="Q421" s="6" t="str">
        <f t="shared" si="45"/>
        <v>tier - 3</v>
      </c>
      <c r="R421" s="6" t="str">
        <f t="shared" si="46"/>
        <v>R1013</v>
      </c>
      <c r="S421" s="12">
        <f t="shared" si="47"/>
        <v>33444</v>
      </c>
      <c r="T421" s="6">
        <f t="shared" si="48"/>
        <v>31</v>
      </c>
    </row>
    <row r="422" spans="1:20" ht="15" customHeight="1" x14ac:dyDescent="0.3">
      <c r="A422" t="s">
        <v>3846</v>
      </c>
      <c r="B422">
        <v>1996</v>
      </c>
      <c r="C422" t="s">
        <v>4731</v>
      </c>
      <c r="D422">
        <v>23</v>
      </c>
      <c r="E422">
        <v>2</v>
      </c>
      <c r="F422" s="11">
        <v>3877.3</v>
      </c>
      <c r="G422" t="s">
        <v>4723</v>
      </c>
      <c r="H422" t="s">
        <v>4721</v>
      </c>
      <c r="I422" t="s">
        <v>4728</v>
      </c>
      <c r="N422" s="6">
        <f t="shared" si="42"/>
        <v>1996</v>
      </c>
      <c r="O422" s="6" t="str">
        <f t="shared" si="43"/>
        <v>Oct</v>
      </c>
      <c r="P422" s="6" t="str">
        <f t="shared" si="44"/>
        <v>tier - 1</v>
      </c>
      <c r="Q422" s="6" t="str">
        <f t="shared" si="45"/>
        <v>tier - 3</v>
      </c>
      <c r="R422" s="6" t="str">
        <f t="shared" si="46"/>
        <v>R1012</v>
      </c>
      <c r="S422" s="12">
        <f t="shared" si="47"/>
        <v>35361</v>
      </c>
      <c r="T422" s="6">
        <f t="shared" si="48"/>
        <v>26</v>
      </c>
    </row>
    <row r="423" spans="1:20" ht="15" customHeight="1" x14ac:dyDescent="0.3">
      <c r="A423" t="s">
        <v>3844</v>
      </c>
      <c r="B423">
        <v>2004</v>
      </c>
      <c r="C423" t="s">
        <v>4719</v>
      </c>
      <c r="D423">
        <v>13</v>
      </c>
      <c r="E423">
        <v>0</v>
      </c>
      <c r="F423" s="11">
        <v>3889.2</v>
      </c>
      <c r="G423" t="s">
        <v>4720</v>
      </c>
      <c r="H423" t="s">
        <v>4720</v>
      </c>
      <c r="I423" t="s">
        <v>4728</v>
      </c>
      <c r="N423" s="6">
        <f t="shared" si="42"/>
        <v>2004</v>
      </c>
      <c r="O423" s="6" t="str">
        <f t="shared" si="43"/>
        <v>Jul</v>
      </c>
      <c r="P423" s="6" t="str">
        <f t="shared" si="44"/>
        <v>tier - 2</v>
      </c>
      <c r="Q423" s="6" t="str">
        <f t="shared" si="45"/>
        <v>tier - 2</v>
      </c>
      <c r="R423" s="6" t="str">
        <f t="shared" si="46"/>
        <v>R1012</v>
      </c>
      <c r="S423" s="12">
        <f t="shared" si="47"/>
        <v>38181</v>
      </c>
      <c r="T423" s="6">
        <f t="shared" si="48"/>
        <v>18</v>
      </c>
    </row>
    <row r="424" spans="1:20" ht="15" customHeight="1" x14ac:dyDescent="0.3">
      <c r="A424" t="s">
        <v>3842</v>
      </c>
      <c r="B424">
        <v>1993</v>
      </c>
      <c r="C424" t="s">
        <v>4726</v>
      </c>
      <c r="D424">
        <v>14</v>
      </c>
      <c r="E424">
        <v>0</v>
      </c>
      <c r="F424" s="11">
        <v>3898.35</v>
      </c>
      <c r="G424" t="s">
        <v>4720</v>
      </c>
      <c r="H424" t="s">
        <v>4720</v>
      </c>
      <c r="I424" t="s">
        <v>4728</v>
      </c>
      <c r="N424" s="6">
        <f t="shared" si="42"/>
        <v>1993</v>
      </c>
      <c r="O424" s="6" t="str">
        <f t="shared" si="43"/>
        <v>Sep</v>
      </c>
      <c r="P424" s="6" t="str">
        <f t="shared" si="44"/>
        <v>tier - 2</v>
      </c>
      <c r="Q424" s="6" t="str">
        <f t="shared" si="45"/>
        <v>tier - 2</v>
      </c>
      <c r="R424" s="6" t="str">
        <f t="shared" si="46"/>
        <v>R1012</v>
      </c>
      <c r="S424" s="12">
        <f t="shared" si="47"/>
        <v>34226</v>
      </c>
      <c r="T424" s="6">
        <f t="shared" si="48"/>
        <v>29</v>
      </c>
    </row>
    <row r="425" spans="1:20" ht="15" customHeight="1" x14ac:dyDescent="0.3">
      <c r="A425" t="s">
        <v>3840</v>
      </c>
      <c r="B425">
        <v>1981</v>
      </c>
      <c r="C425" t="s">
        <v>4730</v>
      </c>
      <c r="D425">
        <v>27</v>
      </c>
      <c r="E425">
        <v>1</v>
      </c>
      <c r="F425" s="11">
        <v>3902.07</v>
      </c>
      <c r="G425" t="s">
        <v>4720</v>
      </c>
      <c r="H425" t="s">
        <v>4720</v>
      </c>
      <c r="I425" t="s">
        <v>4722</v>
      </c>
      <c r="N425" s="6">
        <f t="shared" si="42"/>
        <v>1981</v>
      </c>
      <c r="O425" s="6" t="str">
        <f t="shared" si="43"/>
        <v>Aug</v>
      </c>
      <c r="P425" s="6" t="str">
        <f t="shared" si="44"/>
        <v>tier - 2</v>
      </c>
      <c r="Q425" s="6" t="str">
        <f t="shared" si="45"/>
        <v>tier - 2</v>
      </c>
      <c r="R425" s="6" t="str">
        <f t="shared" si="46"/>
        <v>R1013</v>
      </c>
      <c r="S425" s="12">
        <f t="shared" si="47"/>
        <v>29825</v>
      </c>
      <c r="T425" s="6">
        <f t="shared" si="48"/>
        <v>41</v>
      </c>
    </row>
    <row r="426" spans="1:20" ht="15" customHeight="1" x14ac:dyDescent="0.3">
      <c r="A426" t="s">
        <v>3838</v>
      </c>
      <c r="B426">
        <v>1997</v>
      </c>
      <c r="C426" t="s">
        <v>4724</v>
      </c>
      <c r="D426">
        <v>24</v>
      </c>
      <c r="E426">
        <v>3</v>
      </c>
      <c r="F426" s="11">
        <v>3906.13</v>
      </c>
      <c r="G426" t="s">
        <v>4721</v>
      </c>
      <c r="H426" t="s">
        <v>4721</v>
      </c>
      <c r="I426" t="s">
        <v>4732</v>
      </c>
      <c r="N426" s="6">
        <f t="shared" si="42"/>
        <v>1997</v>
      </c>
      <c r="O426" s="6" t="str">
        <f t="shared" si="43"/>
        <v>Nov</v>
      </c>
      <c r="P426" s="6" t="str">
        <f t="shared" si="44"/>
        <v>tier - 3</v>
      </c>
      <c r="Q426" s="6" t="str">
        <f t="shared" si="45"/>
        <v>tier - 3</v>
      </c>
      <c r="R426" s="6" t="str">
        <f t="shared" si="46"/>
        <v>R1011</v>
      </c>
      <c r="S426" s="12">
        <f t="shared" si="47"/>
        <v>35758</v>
      </c>
      <c r="T426" s="6">
        <f t="shared" si="48"/>
        <v>25</v>
      </c>
    </row>
    <row r="427" spans="1:20" ht="15" customHeight="1" x14ac:dyDescent="0.3">
      <c r="A427" t="s">
        <v>3836</v>
      </c>
      <c r="B427">
        <v>1985</v>
      </c>
      <c r="C427" t="s">
        <v>4719</v>
      </c>
      <c r="D427">
        <v>5</v>
      </c>
      <c r="E427">
        <v>3</v>
      </c>
      <c r="F427" s="11">
        <v>3910.44</v>
      </c>
      <c r="G427" t="s">
        <v>4720</v>
      </c>
      <c r="H427" t="s">
        <v>4720</v>
      </c>
      <c r="I427" t="s">
        <v>4722</v>
      </c>
      <c r="N427" s="6">
        <f t="shared" si="42"/>
        <v>1985</v>
      </c>
      <c r="O427" s="6" t="str">
        <f t="shared" si="43"/>
        <v>Jul</v>
      </c>
      <c r="P427" s="6" t="str">
        <f t="shared" si="44"/>
        <v>tier - 2</v>
      </c>
      <c r="Q427" s="6" t="str">
        <f t="shared" si="45"/>
        <v>tier - 2</v>
      </c>
      <c r="R427" s="6" t="str">
        <f t="shared" si="46"/>
        <v>R1013</v>
      </c>
      <c r="S427" s="12">
        <f t="shared" si="47"/>
        <v>31233</v>
      </c>
      <c r="T427" s="6">
        <f t="shared" si="48"/>
        <v>37</v>
      </c>
    </row>
    <row r="428" spans="1:20" ht="15" customHeight="1" x14ac:dyDescent="0.3">
      <c r="A428" t="s">
        <v>3834</v>
      </c>
      <c r="B428">
        <v>2000</v>
      </c>
      <c r="C428" t="s">
        <v>4719</v>
      </c>
      <c r="D428">
        <v>10</v>
      </c>
      <c r="E428">
        <v>2</v>
      </c>
      <c r="F428" s="11">
        <v>3925.76</v>
      </c>
      <c r="G428" t="s">
        <v>4720</v>
      </c>
      <c r="H428" t="s">
        <v>4720</v>
      </c>
      <c r="I428" t="s">
        <v>4738</v>
      </c>
      <c r="N428" s="6">
        <f t="shared" si="42"/>
        <v>2000</v>
      </c>
      <c r="O428" s="6" t="str">
        <f t="shared" si="43"/>
        <v>Jul</v>
      </c>
      <c r="P428" s="6" t="str">
        <f t="shared" si="44"/>
        <v>tier - 2</v>
      </c>
      <c r="Q428" s="6" t="str">
        <f t="shared" si="45"/>
        <v>tier - 2</v>
      </c>
      <c r="R428" s="6" t="str">
        <f t="shared" si="46"/>
        <v>R1024</v>
      </c>
      <c r="S428" s="12">
        <f t="shared" si="47"/>
        <v>36717</v>
      </c>
      <c r="T428" s="6">
        <f t="shared" si="48"/>
        <v>22</v>
      </c>
    </row>
    <row r="429" spans="1:20" ht="15" customHeight="1" x14ac:dyDescent="0.3">
      <c r="A429" t="s">
        <v>3832</v>
      </c>
      <c r="B429">
        <v>2002</v>
      </c>
      <c r="C429" t="s">
        <v>4725</v>
      </c>
      <c r="D429">
        <v>15</v>
      </c>
      <c r="E429">
        <v>0</v>
      </c>
      <c r="F429" s="11">
        <v>3931.51</v>
      </c>
      <c r="G429" t="s">
        <v>4720</v>
      </c>
      <c r="H429" t="s">
        <v>4721</v>
      </c>
      <c r="I429" t="s">
        <v>4732</v>
      </c>
      <c r="N429" s="6">
        <f t="shared" si="42"/>
        <v>2002</v>
      </c>
      <c r="O429" s="6" t="str">
        <f t="shared" si="43"/>
        <v>Jun</v>
      </c>
      <c r="P429" s="6" t="str">
        <f t="shared" si="44"/>
        <v>tier - 2</v>
      </c>
      <c r="Q429" s="6" t="str">
        <f t="shared" si="45"/>
        <v>tier - 3</v>
      </c>
      <c r="R429" s="6" t="str">
        <f t="shared" si="46"/>
        <v>R1011</v>
      </c>
      <c r="S429" s="12">
        <f t="shared" si="47"/>
        <v>37422</v>
      </c>
      <c r="T429" s="6">
        <f t="shared" si="48"/>
        <v>20</v>
      </c>
    </row>
    <row r="430" spans="1:20" ht="15" customHeight="1" x14ac:dyDescent="0.3">
      <c r="A430" t="s">
        <v>3830</v>
      </c>
      <c r="B430">
        <v>1988</v>
      </c>
      <c r="C430" t="s">
        <v>4731</v>
      </c>
      <c r="D430">
        <v>24</v>
      </c>
      <c r="E430">
        <v>0</v>
      </c>
      <c r="F430" s="11">
        <v>3935.18</v>
      </c>
      <c r="G430" t="s">
        <v>4721</v>
      </c>
      <c r="H430" t="s">
        <v>4723</v>
      </c>
      <c r="I430" t="s">
        <v>4722</v>
      </c>
      <c r="N430" s="6">
        <f t="shared" si="42"/>
        <v>1988</v>
      </c>
      <c r="O430" s="6" t="str">
        <f t="shared" si="43"/>
        <v>Oct</v>
      </c>
      <c r="P430" s="6" t="str">
        <f t="shared" si="44"/>
        <v>tier - 3</v>
      </c>
      <c r="Q430" s="6" t="str">
        <f t="shared" si="45"/>
        <v>tier - 1</v>
      </c>
      <c r="R430" s="6" t="str">
        <f t="shared" si="46"/>
        <v>R1013</v>
      </c>
      <c r="S430" s="12">
        <f t="shared" si="47"/>
        <v>32440</v>
      </c>
      <c r="T430" s="6">
        <f t="shared" si="48"/>
        <v>34</v>
      </c>
    </row>
    <row r="431" spans="1:20" ht="15" customHeight="1" x14ac:dyDescent="0.3">
      <c r="A431" t="s">
        <v>3828</v>
      </c>
      <c r="B431">
        <v>1993</v>
      </c>
      <c r="C431" t="s">
        <v>4726</v>
      </c>
      <c r="D431">
        <v>29</v>
      </c>
      <c r="E431">
        <v>0</v>
      </c>
      <c r="F431" s="11">
        <v>3943.6</v>
      </c>
      <c r="G431" t="s">
        <v>4720</v>
      </c>
      <c r="H431" t="s">
        <v>4721</v>
      </c>
      <c r="I431" t="s">
        <v>4738</v>
      </c>
      <c r="N431" s="6">
        <f t="shared" si="42"/>
        <v>1993</v>
      </c>
      <c r="O431" s="6" t="str">
        <f t="shared" si="43"/>
        <v>Sep</v>
      </c>
      <c r="P431" s="6" t="str">
        <f t="shared" si="44"/>
        <v>tier - 2</v>
      </c>
      <c r="Q431" s="6" t="str">
        <f t="shared" si="45"/>
        <v>tier - 3</v>
      </c>
      <c r="R431" s="6" t="str">
        <f t="shared" si="46"/>
        <v>R1024</v>
      </c>
      <c r="S431" s="12">
        <f t="shared" si="47"/>
        <v>34241</v>
      </c>
      <c r="T431" s="6">
        <f t="shared" si="48"/>
        <v>29</v>
      </c>
    </row>
    <row r="432" spans="1:20" ht="15" customHeight="1" x14ac:dyDescent="0.3">
      <c r="A432" t="s">
        <v>3826</v>
      </c>
      <c r="B432">
        <v>1993</v>
      </c>
      <c r="C432" t="s">
        <v>4724</v>
      </c>
      <c r="D432">
        <v>11</v>
      </c>
      <c r="E432">
        <v>1</v>
      </c>
      <c r="F432" s="11">
        <v>3947.41</v>
      </c>
      <c r="G432" t="s">
        <v>4720</v>
      </c>
      <c r="H432" t="s">
        <v>4720</v>
      </c>
      <c r="I432" t="s">
        <v>4722</v>
      </c>
      <c r="N432" s="6">
        <f t="shared" si="42"/>
        <v>1993</v>
      </c>
      <c r="O432" s="6" t="str">
        <f t="shared" si="43"/>
        <v>Nov</v>
      </c>
      <c r="P432" s="6" t="str">
        <f t="shared" si="44"/>
        <v>tier - 2</v>
      </c>
      <c r="Q432" s="6" t="str">
        <f t="shared" si="45"/>
        <v>tier - 2</v>
      </c>
      <c r="R432" s="6" t="str">
        <f t="shared" si="46"/>
        <v>R1013</v>
      </c>
      <c r="S432" s="12">
        <f t="shared" si="47"/>
        <v>34284</v>
      </c>
      <c r="T432" s="6">
        <f t="shared" si="48"/>
        <v>29</v>
      </c>
    </row>
    <row r="433" spans="1:20" ht="15" customHeight="1" x14ac:dyDescent="0.3">
      <c r="A433" t="s">
        <v>3824</v>
      </c>
      <c r="B433">
        <v>1999</v>
      </c>
      <c r="C433" t="s">
        <v>4719</v>
      </c>
      <c r="D433">
        <v>10</v>
      </c>
      <c r="E433">
        <v>0</v>
      </c>
      <c r="F433" s="11">
        <v>3955.98</v>
      </c>
      <c r="G433" t="s">
        <v>4720</v>
      </c>
      <c r="H433" t="s">
        <v>4721</v>
      </c>
      <c r="I433" t="s">
        <v>4741</v>
      </c>
      <c r="N433" s="6">
        <f t="shared" si="42"/>
        <v>1999</v>
      </c>
      <c r="O433" s="6" t="str">
        <f t="shared" si="43"/>
        <v>Jul</v>
      </c>
      <c r="P433" s="6" t="str">
        <f t="shared" si="44"/>
        <v>tier - 2</v>
      </c>
      <c r="Q433" s="6" t="str">
        <f t="shared" si="45"/>
        <v>tier - 3</v>
      </c>
      <c r="R433" s="6" t="str">
        <f t="shared" si="46"/>
        <v>R1021</v>
      </c>
      <c r="S433" s="12">
        <f t="shared" si="47"/>
        <v>36351</v>
      </c>
      <c r="T433" s="6">
        <f t="shared" si="48"/>
        <v>23</v>
      </c>
    </row>
    <row r="434" spans="1:20" ht="15" customHeight="1" x14ac:dyDescent="0.3">
      <c r="A434" t="s">
        <v>3822</v>
      </c>
      <c r="B434">
        <v>1995</v>
      </c>
      <c r="C434" t="s">
        <v>4719</v>
      </c>
      <c r="D434">
        <v>11</v>
      </c>
      <c r="E434">
        <v>1</v>
      </c>
      <c r="F434" s="11">
        <v>3956.07</v>
      </c>
      <c r="G434" t="s">
        <v>4720</v>
      </c>
      <c r="H434" t="s">
        <v>4720</v>
      </c>
      <c r="I434" t="s">
        <v>4728</v>
      </c>
      <c r="N434" s="6">
        <f t="shared" si="42"/>
        <v>1995</v>
      </c>
      <c r="O434" s="6" t="str">
        <f t="shared" si="43"/>
        <v>Jul</v>
      </c>
      <c r="P434" s="6" t="str">
        <f t="shared" si="44"/>
        <v>tier - 2</v>
      </c>
      <c r="Q434" s="6" t="str">
        <f t="shared" si="45"/>
        <v>tier - 2</v>
      </c>
      <c r="R434" s="6" t="str">
        <f t="shared" si="46"/>
        <v>R1012</v>
      </c>
      <c r="S434" s="12">
        <f t="shared" si="47"/>
        <v>34891</v>
      </c>
      <c r="T434" s="6">
        <f t="shared" si="48"/>
        <v>27</v>
      </c>
    </row>
    <row r="435" spans="1:20" ht="15" customHeight="1" x14ac:dyDescent="0.3">
      <c r="A435" t="s">
        <v>3820</v>
      </c>
      <c r="B435">
        <v>1990</v>
      </c>
      <c r="C435" t="s">
        <v>4719</v>
      </c>
      <c r="D435">
        <v>29</v>
      </c>
      <c r="E435">
        <v>0</v>
      </c>
      <c r="F435" s="11">
        <v>3972.92</v>
      </c>
      <c r="G435" t="s">
        <v>4720</v>
      </c>
      <c r="H435" t="s">
        <v>4721</v>
      </c>
      <c r="I435" t="s">
        <v>4722</v>
      </c>
      <c r="N435" s="6">
        <f t="shared" si="42"/>
        <v>1990</v>
      </c>
      <c r="O435" s="6" t="str">
        <f t="shared" si="43"/>
        <v>Jul</v>
      </c>
      <c r="P435" s="6" t="str">
        <f t="shared" si="44"/>
        <v>tier - 2</v>
      </c>
      <c r="Q435" s="6" t="str">
        <f t="shared" si="45"/>
        <v>tier - 3</v>
      </c>
      <c r="R435" s="6" t="str">
        <f t="shared" si="46"/>
        <v>R1013</v>
      </c>
      <c r="S435" s="12">
        <f t="shared" si="47"/>
        <v>33083</v>
      </c>
      <c r="T435" s="6">
        <f t="shared" si="48"/>
        <v>32</v>
      </c>
    </row>
    <row r="436" spans="1:20" ht="15" customHeight="1" x14ac:dyDescent="0.3">
      <c r="A436" t="s">
        <v>3818</v>
      </c>
      <c r="B436">
        <v>1996</v>
      </c>
      <c r="C436" t="s">
        <v>4730</v>
      </c>
      <c r="D436">
        <v>17</v>
      </c>
      <c r="E436">
        <v>2</v>
      </c>
      <c r="F436" s="11">
        <v>3981.98</v>
      </c>
      <c r="G436" t="s">
        <v>4720</v>
      </c>
      <c r="H436" t="s">
        <v>4720</v>
      </c>
      <c r="I436" t="s">
        <v>4722</v>
      </c>
      <c r="N436" s="6">
        <f t="shared" si="42"/>
        <v>1996</v>
      </c>
      <c r="O436" s="6" t="str">
        <f t="shared" si="43"/>
        <v>Aug</v>
      </c>
      <c r="P436" s="6" t="str">
        <f t="shared" si="44"/>
        <v>tier - 2</v>
      </c>
      <c r="Q436" s="6" t="str">
        <f t="shared" si="45"/>
        <v>tier - 2</v>
      </c>
      <c r="R436" s="6" t="str">
        <f t="shared" si="46"/>
        <v>R1013</v>
      </c>
      <c r="S436" s="12">
        <f t="shared" si="47"/>
        <v>35294</v>
      </c>
      <c r="T436" s="6">
        <f t="shared" si="48"/>
        <v>26</v>
      </c>
    </row>
    <row r="437" spans="1:20" ht="15" customHeight="1" x14ac:dyDescent="0.3">
      <c r="A437" t="s">
        <v>3816</v>
      </c>
      <c r="B437">
        <v>1996</v>
      </c>
      <c r="C437" t="s">
        <v>4726</v>
      </c>
      <c r="D437">
        <v>8</v>
      </c>
      <c r="E437">
        <v>2</v>
      </c>
      <c r="F437" s="11">
        <v>3987.93</v>
      </c>
      <c r="G437" t="s">
        <v>4720</v>
      </c>
      <c r="H437" t="s">
        <v>4720</v>
      </c>
      <c r="I437" t="s">
        <v>4732</v>
      </c>
      <c r="N437" s="6">
        <f t="shared" si="42"/>
        <v>1996</v>
      </c>
      <c r="O437" s="6" t="str">
        <f t="shared" si="43"/>
        <v>Sep</v>
      </c>
      <c r="P437" s="6" t="str">
        <f t="shared" si="44"/>
        <v>tier - 2</v>
      </c>
      <c r="Q437" s="6" t="str">
        <f t="shared" si="45"/>
        <v>tier - 2</v>
      </c>
      <c r="R437" s="6" t="str">
        <f t="shared" si="46"/>
        <v>R1011</v>
      </c>
      <c r="S437" s="12">
        <f t="shared" si="47"/>
        <v>35316</v>
      </c>
      <c r="T437" s="6">
        <f t="shared" si="48"/>
        <v>26</v>
      </c>
    </row>
    <row r="438" spans="1:20" ht="15" customHeight="1" x14ac:dyDescent="0.3">
      <c r="A438" t="s">
        <v>3814</v>
      </c>
      <c r="B438">
        <v>1990</v>
      </c>
      <c r="C438" t="s">
        <v>4724</v>
      </c>
      <c r="D438">
        <v>22</v>
      </c>
      <c r="E438">
        <v>0</v>
      </c>
      <c r="F438" s="11">
        <v>3989.84</v>
      </c>
      <c r="G438" t="s">
        <v>4720</v>
      </c>
      <c r="H438" t="s">
        <v>4720</v>
      </c>
      <c r="I438" t="s">
        <v>4732</v>
      </c>
      <c r="N438" s="6">
        <f t="shared" si="42"/>
        <v>1990</v>
      </c>
      <c r="O438" s="6" t="str">
        <f t="shared" si="43"/>
        <v>Nov</v>
      </c>
      <c r="P438" s="6" t="str">
        <f t="shared" si="44"/>
        <v>tier - 2</v>
      </c>
      <c r="Q438" s="6" t="str">
        <f t="shared" si="45"/>
        <v>tier - 2</v>
      </c>
      <c r="R438" s="6" t="str">
        <f t="shared" si="46"/>
        <v>R1011</v>
      </c>
      <c r="S438" s="12">
        <f t="shared" si="47"/>
        <v>33199</v>
      </c>
      <c r="T438" s="6">
        <f t="shared" si="48"/>
        <v>32</v>
      </c>
    </row>
    <row r="439" spans="1:20" ht="15" customHeight="1" x14ac:dyDescent="0.3">
      <c r="A439" t="s">
        <v>3812</v>
      </c>
      <c r="B439">
        <v>1990</v>
      </c>
      <c r="C439" t="s">
        <v>4724</v>
      </c>
      <c r="D439">
        <v>1</v>
      </c>
      <c r="E439">
        <v>0</v>
      </c>
      <c r="F439" s="11">
        <v>3994.18</v>
      </c>
      <c r="G439" t="s">
        <v>4720</v>
      </c>
      <c r="H439" t="s">
        <v>4720</v>
      </c>
      <c r="I439" t="s">
        <v>4722</v>
      </c>
      <c r="N439" s="6">
        <f t="shared" si="42"/>
        <v>1990</v>
      </c>
      <c r="O439" s="6" t="str">
        <f t="shared" si="43"/>
        <v>Nov</v>
      </c>
      <c r="P439" s="6" t="str">
        <f t="shared" si="44"/>
        <v>tier - 2</v>
      </c>
      <c r="Q439" s="6" t="str">
        <f t="shared" si="45"/>
        <v>tier - 2</v>
      </c>
      <c r="R439" s="6" t="str">
        <f t="shared" si="46"/>
        <v>R1013</v>
      </c>
      <c r="S439" s="12">
        <f t="shared" si="47"/>
        <v>33178</v>
      </c>
      <c r="T439" s="6">
        <f t="shared" si="48"/>
        <v>32</v>
      </c>
    </row>
    <row r="440" spans="1:20" ht="15" customHeight="1" x14ac:dyDescent="0.3">
      <c r="A440" t="s">
        <v>3810</v>
      </c>
      <c r="B440">
        <v>1989</v>
      </c>
      <c r="C440" t="s">
        <v>4719</v>
      </c>
      <c r="D440">
        <v>10</v>
      </c>
      <c r="E440">
        <v>3</v>
      </c>
      <c r="F440" s="11">
        <v>4002.36</v>
      </c>
      <c r="G440" t="s">
        <v>4720</v>
      </c>
      <c r="H440" t="s">
        <v>4723</v>
      </c>
      <c r="I440" t="s">
        <v>4722</v>
      </c>
      <c r="N440" s="6">
        <f t="shared" si="42"/>
        <v>1989</v>
      </c>
      <c r="O440" s="6" t="str">
        <f t="shared" si="43"/>
        <v>Jul</v>
      </c>
      <c r="P440" s="6" t="str">
        <f t="shared" si="44"/>
        <v>tier - 2</v>
      </c>
      <c r="Q440" s="6" t="str">
        <f t="shared" si="45"/>
        <v>tier - 1</v>
      </c>
      <c r="R440" s="6" t="str">
        <f t="shared" si="46"/>
        <v>R1013</v>
      </c>
      <c r="S440" s="12">
        <f t="shared" si="47"/>
        <v>32699</v>
      </c>
      <c r="T440" s="6">
        <f t="shared" si="48"/>
        <v>33</v>
      </c>
    </row>
    <row r="441" spans="1:20" ht="15" customHeight="1" x14ac:dyDescent="0.3">
      <c r="A441" t="s">
        <v>3808</v>
      </c>
      <c r="B441">
        <v>2000</v>
      </c>
      <c r="C441" t="s">
        <v>4726</v>
      </c>
      <c r="D441">
        <v>13</v>
      </c>
      <c r="E441">
        <v>3</v>
      </c>
      <c r="F441" s="11">
        <v>4005.42</v>
      </c>
      <c r="G441" t="s">
        <v>4720</v>
      </c>
      <c r="H441" t="s">
        <v>4723</v>
      </c>
      <c r="I441" t="s">
        <v>4733</v>
      </c>
      <c r="N441" s="6">
        <f t="shared" si="42"/>
        <v>2000</v>
      </c>
      <c r="O441" s="6" t="str">
        <f t="shared" si="43"/>
        <v>Sep</v>
      </c>
      <c r="P441" s="6" t="str">
        <f t="shared" si="44"/>
        <v>tier - 2</v>
      </c>
      <c r="Q441" s="6" t="str">
        <f t="shared" si="45"/>
        <v>tier - 1</v>
      </c>
      <c r="R441" s="6" t="str">
        <f t="shared" si="46"/>
        <v>R1015</v>
      </c>
      <c r="S441" s="12">
        <f t="shared" si="47"/>
        <v>36782</v>
      </c>
      <c r="T441" s="6">
        <f t="shared" si="48"/>
        <v>22</v>
      </c>
    </row>
    <row r="442" spans="1:20" ht="15" customHeight="1" x14ac:dyDescent="0.3">
      <c r="A442" t="s">
        <v>3806</v>
      </c>
      <c r="B442">
        <v>1992</v>
      </c>
      <c r="C442" t="s">
        <v>4731</v>
      </c>
      <c r="D442">
        <v>11</v>
      </c>
      <c r="E442">
        <v>1</v>
      </c>
      <c r="F442" s="11">
        <v>4032.24</v>
      </c>
      <c r="G442" t="s">
        <v>4721</v>
      </c>
      <c r="H442" t="s">
        <v>4721</v>
      </c>
      <c r="I442" t="s">
        <v>4728</v>
      </c>
      <c r="N442" s="6">
        <f t="shared" si="42"/>
        <v>1992</v>
      </c>
      <c r="O442" s="6" t="str">
        <f t="shared" si="43"/>
        <v>Oct</v>
      </c>
      <c r="P442" s="6" t="str">
        <f t="shared" si="44"/>
        <v>tier - 3</v>
      </c>
      <c r="Q442" s="6" t="str">
        <f t="shared" si="45"/>
        <v>tier - 3</v>
      </c>
      <c r="R442" s="6" t="str">
        <f t="shared" si="46"/>
        <v>R1012</v>
      </c>
      <c r="S442" s="12">
        <f t="shared" si="47"/>
        <v>33888</v>
      </c>
      <c r="T442" s="6">
        <f t="shared" si="48"/>
        <v>30</v>
      </c>
    </row>
    <row r="443" spans="1:20" ht="15" customHeight="1" x14ac:dyDescent="0.3">
      <c r="A443" t="s">
        <v>3804</v>
      </c>
      <c r="B443">
        <v>1984</v>
      </c>
      <c r="C443" t="s">
        <v>4719</v>
      </c>
      <c r="D443">
        <v>7</v>
      </c>
      <c r="E443">
        <v>3</v>
      </c>
      <c r="F443" s="11">
        <v>4038.41</v>
      </c>
      <c r="G443" t="s">
        <v>4720</v>
      </c>
      <c r="H443" t="s">
        <v>4723</v>
      </c>
      <c r="I443" t="s">
        <v>4722</v>
      </c>
      <c r="N443" s="6">
        <f t="shared" si="42"/>
        <v>1984</v>
      </c>
      <c r="O443" s="6" t="str">
        <f t="shared" si="43"/>
        <v>Jul</v>
      </c>
      <c r="P443" s="6" t="str">
        <f t="shared" si="44"/>
        <v>tier - 2</v>
      </c>
      <c r="Q443" s="6" t="str">
        <f t="shared" si="45"/>
        <v>tier - 1</v>
      </c>
      <c r="R443" s="6" t="str">
        <f t="shared" si="46"/>
        <v>R1013</v>
      </c>
      <c r="S443" s="12">
        <f t="shared" si="47"/>
        <v>30870</v>
      </c>
      <c r="T443" s="6">
        <f t="shared" si="48"/>
        <v>38</v>
      </c>
    </row>
    <row r="444" spans="1:20" ht="15" customHeight="1" x14ac:dyDescent="0.3">
      <c r="A444" t="s">
        <v>3802</v>
      </c>
      <c r="B444">
        <v>1983</v>
      </c>
      <c r="C444" t="s">
        <v>4724</v>
      </c>
      <c r="D444">
        <v>10</v>
      </c>
      <c r="E444">
        <v>3</v>
      </c>
      <c r="F444" s="11">
        <v>4039.9</v>
      </c>
      <c r="G444" t="s">
        <v>4720</v>
      </c>
      <c r="H444" t="s">
        <v>4723</v>
      </c>
      <c r="I444" t="s">
        <v>4722</v>
      </c>
      <c r="N444" s="6">
        <f t="shared" si="42"/>
        <v>1983</v>
      </c>
      <c r="O444" s="6" t="str">
        <f t="shared" si="43"/>
        <v>Nov</v>
      </c>
      <c r="P444" s="6" t="str">
        <f t="shared" si="44"/>
        <v>tier - 2</v>
      </c>
      <c r="Q444" s="6" t="str">
        <f t="shared" si="45"/>
        <v>tier - 1</v>
      </c>
      <c r="R444" s="6" t="str">
        <f t="shared" si="46"/>
        <v>R1013</v>
      </c>
      <c r="S444" s="12">
        <f t="shared" si="47"/>
        <v>30630</v>
      </c>
      <c r="T444" s="6">
        <f t="shared" si="48"/>
        <v>39</v>
      </c>
    </row>
    <row r="445" spans="1:20" ht="15" customHeight="1" x14ac:dyDescent="0.3">
      <c r="A445" t="s">
        <v>3800</v>
      </c>
      <c r="B445">
        <v>1993</v>
      </c>
      <c r="C445" t="s">
        <v>4729</v>
      </c>
      <c r="D445">
        <v>26</v>
      </c>
      <c r="E445">
        <v>1</v>
      </c>
      <c r="F445" s="11">
        <v>4040.56</v>
      </c>
      <c r="G445" t="s">
        <v>4721</v>
      </c>
      <c r="H445" t="s">
        <v>4721</v>
      </c>
      <c r="I445" t="s">
        <v>4733</v>
      </c>
      <c r="N445" s="6">
        <f t="shared" si="42"/>
        <v>1993</v>
      </c>
      <c r="O445" s="6" t="str">
        <f t="shared" si="43"/>
        <v>Dec</v>
      </c>
      <c r="P445" s="6" t="str">
        <f t="shared" si="44"/>
        <v>tier - 3</v>
      </c>
      <c r="Q445" s="6" t="str">
        <f t="shared" si="45"/>
        <v>tier - 3</v>
      </c>
      <c r="R445" s="6" t="str">
        <f t="shared" si="46"/>
        <v>R1015</v>
      </c>
      <c r="S445" s="12">
        <f t="shared" si="47"/>
        <v>34329</v>
      </c>
      <c r="T445" s="6">
        <f t="shared" si="48"/>
        <v>29</v>
      </c>
    </row>
    <row r="446" spans="1:20" ht="15" customHeight="1" x14ac:dyDescent="0.3">
      <c r="A446" t="s">
        <v>3798</v>
      </c>
      <c r="B446">
        <v>1988</v>
      </c>
      <c r="C446" t="s">
        <v>4724</v>
      </c>
      <c r="D446">
        <v>30</v>
      </c>
      <c r="E446">
        <v>3</v>
      </c>
      <c r="F446" s="11">
        <v>4047.94</v>
      </c>
      <c r="G446" t="s">
        <v>4720</v>
      </c>
      <c r="H446" t="s">
        <v>4723</v>
      </c>
      <c r="I446" t="s">
        <v>4722</v>
      </c>
      <c r="N446" s="6">
        <f t="shared" si="42"/>
        <v>1988</v>
      </c>
      <c r="O446" s="6" t="str">
        <f t="shared" si="43"/>
        <v>Nov</v>
      </c>
      <c r="P446" s="6" t="str">
        <f t="shared" si="44"/>
        <v>tier - 2</v>
      </c>
      <c r="Q446" s="6" t="str">
        <f t="shared" si="45"/>
        <v>tier - 1</v>
      </c>
      <c r="R446" s="6" t="str">
        <f t="shared" si="46"/>
        <v>R1013</v>
      </c>
      <c r="S446" s="12">
        <f t="shared" si="47"/>
        <v>32477</v>
      </c>
      <c r="T446" s="6">
        <f t="shared" si="48"/>
        <v>34</v>
      </c>
    </row>
    <row r="447" spans="1:20" ht="15" customHeight="1" x14ac:dyDescent="0.3">
      <c r="A447" t="s">
        <v>3796</v>
      </c>
      <c r="B447">
        <v>1993</v>
      </c>
      <c r="C447" t="s">
        <v>4730</v>
      </c>
      <c r="D447">
        <v>13</v>
      </c>
      <c r="E447">
        <v>2</v>
      </c>
      <c r="F447" s="11">
        <v>4058.12</v>
      </c>
      <c r="G447" t="s">
        <v>4720</v>
      </c>
      <c r="H447" t="s">
        <v>4723</v>
      </c>
      <c r="I447" t="s">
        <v>4722</v>
      </c>
      <c r="N447" s="6">
        <f t="shared" si="42"/>
        <v>1993</v>
      </c>
      <c r="O447" s="6" t="str">
        <f t="shared" si="43"/>
        <v>Aug</v>
      </c>
      <c r="P447" s="6" t="str">
        <f t="shared" si="44"/>
        <v>tier - 2</v>
      </c>
      <c r="Q447" s="6" t="str">
        <f t="shared" si="45"/>
        <v>tier - 1</v>
      </c>
      <c r="R447" s="6" t="str">
        <f t="shared" si="46"/>
        <v>R1013</v>
      </c>
      <c r="S447" s="12">
        <f t="shared" si="47"/>
        <v>34194</v>
      </c>
      <c r="T447" s="6">
        <f t="shared" si="48"/>
        <v>29</v>
      </c>
    </row>
    <row r="448" spans="1:20" ht="15" customHeight="1" x14ac:dyDescent="0.3">
      <c r="A448" t="s">
        <v>3794</v>
      </c>
      <c r="B448">
        <v>1995</v>
      </c>
      <c r="C448" t="s">
        <v>4726</v>
      </c>
      <c r="D448">
        <v>14</v>
      </c>
      <c r="E448">
        <v>2</v>
      </c>
      <c r="F448" s="11">
        <v>4058.71</v>
      </c>
      <c r="G448" t="s">
        <v>4721</v>
      </c>
      <c r="H448" t="s">
        <v>4721</v>
      </c>
      <c r="I448" t="s">
        <v>4728</v>
      </c>
      <c r="N448" s="6">
        <f t="shared" si="42"/>
        <v>1995</v>
      </c>
      <c r="O448" s="6" t="str">
        <f t="shared" si="43"/>
        <v>Sep</v>
      </c>
      <c r="P448" s="6" t="str">
        <f t="shared" si="44"/>
        <v>tier - 3</v>
      </c>
      <c r="Q448" s="6" t="str">
        <f t="shared" si="45"/>
        <v>tier - 3</v>
      </c>
      <c r="R448" s="6" t="str">
        <f t="shared" si="46"/>
        <v>R1012</v>
      </c>
      <c r="S448" s="12">
        <f t="shared" si="47"/>
        <v>34956</v>
      </c>
      <c r="T448" s="6">
        <f t="shared" si="48"/>
        <v>27</v>
      </c>
    </row>
    <row r="449" spans="1:20" ht="15" customHeight="1" x14ac:dyDescent="0.3">
      <c r="A449" t="s">
        <v>3792</v>
      </c>
      <c r="B449">
        <v>1983</v>
      </c>
      <c r="C449" t="s">
        <v>4726</v>
      </c>
      <c r="D449">
        <v>16</v>
      </c>
      <c r="E449">
        <v>3</v>
      </c>
      <c r="F449" s="11">
        <v>4070.42</v>
      </c>
      <c r="G449" t="s">
        <v>4720</v>
      </c>
      <c r="H449" t="s">
        <v>4723</v>
      </c>
      <c r="I449" t="s">
        <v>4722</v>
      </c>
      <c r="N449" s="6">
        <f t="shared" si="42"/>
        <v>1983</v>
      </c>
      <c r="O449" s="6" t="str">
        <f t="shared" si="43"/>
        <v>Sep</v>
      </c>
      <c r="P449" s="6" t="str">
        <f t="shared" si="44"/>
        <v>tier - 2</v>
      </c>
      <c r="Q449" s="6" t="str">
        <f t="shared" si="45"/>
        <v>tier - 1</v>
      </c>
      <c r="R449" s="6" t="str">
        <f t="shared" si="46"/>
        <v>R1013</v>
      </c>
      <c r="S449" s="12">
        <f t="shared" si="47"/>
        <v>30575</v>
      </c>
      <c r="T449" s="6">
        <f t="shared" si="48"/>
        <v>39</v>
      </c>
    </row>
    <row r="450" spans="1:20" ht="15" customHeight="1" x14ac:dyDescent="0.3">
      <c r="A450" t="s">
        <v>3790</v>
      </c>
      <c r="B450">
        <v>2002</v>
      </c>
      <c r="C450" t="s">
        <v>4731</v>
      </c>
      <c r="D450">
        <v>18</v>
      </c>
      <c r="E450">
        <v>0</v>
      </c>
      <c r="F450" s="11">
        <v>4070.51</v>
      </c>
      <c r="G450" t="s">
        <v>4720</v>
      </c>
      <c r="H450" t="s">
        <v>4723</v>
      </c>
      <c r="I450" t="s">
        <v>4728</v>
      </c>
      <c r="N450" s="6">
        <f t="shared" ref="N450:N513" si="49">IF(B450="?",ROUND(AVERAGE($B$2:$B$2344),0),B450)</f>
        <v>2002</v>
      </c>
      <c r="O450" s="6" t="str">
        <f t="shared" ref="O450:O513" si="50">IF(C450="?","Sep",C450)</f>
        <v>Oct</v>
      </c>
      <c r="P450" s="6" t="str">
        <f t="shared" ref="P450:P513" si="51">IF(G450="?",$K$5,G450)</f>
        <v>tier - 2</v>
      </c>
      <c r="Q450" s="6" t="str">
        <f t="shared" ref="Q450:Q513" si="52">IF(H450="?",$M$5,H450)</f>
        <v>tier - 1</v>
      </c>
      <c r="R450" s="6" t="str">
        <f t="shared" ref="R450:R513" si="53">IF(I450="?","Unknown",I450)</f>
        <v>R1012</v>
      </c>
      <c r="S450" s="12">
        <f t="shared" ref="S450:S513" si="54">IFERROR(DATE(N450,MONTH(DATEVALUE(O450&amp;"-1")),D450),"")</f>
        <v>37547</v>
      </c>
      <c r="T450" s="6">
        <f t="shared" ref="T450:T513" si="55">IFERROR(DATEDIF(S450,DATE(2023,6,8),"y"),"")</f>
        <v>20</v>
      </c>
    </row>
    <row r="451" spans="1:20" ht="15" customHeight="1" x14ac:dyDescent="0.3">
      <c r="A451" t="s">
        <v>3788</v>
      </c>
      <c r="B451">
        <v>1990</v>
      </c>
      <c r="C451" t="s">
        <v>4729</v>
      </c>
      <c r="D451">
        <v>1</v>
      </c>
      <c r="E451">
        <v>1</v>
      </c>
      <c r="F451" s="11">
        <v>4074.45</v>
      </c>
      <c r="G451" t="s">
        <v>4721</v>
      </c>
      <c r="H451" t="s">
        <v>4720</v>
      </c>
      <c r="I451" t="s">
        <v>4722</v>
      </c>
      <c r="N451" s="6">
        <f t="shared" si="49"/>
        <v>1990</v>
      </c>
      <c r="O451" s="6" t="str">
        <f t="shared" si="50"/>
        <v>Dec</v>
      </c>
      <c r="P451" s="6" t="str">
        <f t="shared" si="51"/>
        <v>tier - 3</v>
      </c>
      <c r="Q451" s="6" t="str">
        <f t="shared" si="52"/>
        <v>tier - 2</v>
      </c>
      <c r="R451" s="6" t="str">
        <f t="shared" si="53"/>
        <v>R1013</v>
      </c>
      <c r="S451" s="12">
        <f t="shared" si="54"/>
        <v>33208</v>
      </c>
      <c r="T451" s="6">
        <f t="shared" si="55"/>
        <v>32</v>
      </c>
    </row>
    <row r="452" spans="1:20" ht="15" customHeight="1" x14ac:dyDescent="0.3">
      <c r="A452" t="s">
        <v>3786</v>
      </c>
      <c r="B452">
        <v>1990</v>
      </c>
      <c r="C452" t="s">
        <v>4729</v>
      </c>
      <c r="D452">
        <v>14</v>
      </c>
      <c r="E452">
        <v>1</v>
      </c>
      <c r="F452" s="11">
        <v>4076.5</v>
      </c>
      <c r="G452" t="s">
        <v>4720</v>
      </c>
      <c r="H452" t="s">
        <v>4721</v>
      </c>
      <c r="I452" t="s">
        <v>4732</v>
      </c>
      <c r="N452" s="6">
        <f t="shared" si="49"/>
        <v>1990</v>
      </c>
      <c r="O452" s="6" t="str">
        <f t="shared" si="50"/>
        <v>Dec</v>
      </c>
      <c r="P452" s="6" t="str">
        <f t="shared" si="51"/>
        <v>tier - 2</v>
      </c>
      <c r="Q452" s="6" t="str">
        <f t="shared" si="52"/>
        <v>tier - 3</v>
      </c>
      <c r="R452" s="6" t="str">
        <f t="shared" si="53"/>
        <v>R1011</v>
      </c>
      <c r="S452" s="12">
        <f t="shared" si="54"/>
        <v>33221</v>
      </c>
      <c r="T452" s="6">
        <f t="shared" si="55"/>
        <v>32</v>
      </c>
    </row>
    <row r="453" spans="1:20" ht="15" customHeight="1" x14ac:dyDescent="0.3">
      <c r="A453" t="s">
        <v>3784</v>
      </c>
      <c r="B453">
        <v>1994</v>
      </c>
      <c r="C453" t="s">
        <v>4730</v>
      </c>
      <c r="D453">
        <v>21</v>
      </c>
      <c r="E453">
        <v>1</v>
      </c>
      <c r="F453" s="11">
        <v>4133.6400000000003</v>
      </c>
      <c r="G453" t="s">
        <v>4720</v>
      </c>
      <c r="H453" t="s">
        <v>4721</v>
      </c>
      <c r="I453" t="s">
        <v>4728</v>
      </c>
      <c r="N453" s="6">
        <f t="shared" si="49"/>
        <v>1994</v>
      </c>
      <c r="O453" s="6" t="str">
        <f t="shared" si="50"/>
        <v>Aug</v>
      </c>
      <c r="P453" s="6" t="str">
        <f t="shared" si="51"/>
        <v>tier - 2</v>
      </c>
      <c r="Q453" s="6" t="str">
        <f t="shared" si="52"/>
        <v>tier - 3</v>
      </c>
      <c r="R453" s="6" t="str">
        <f t="shared" si="53"/>
        <v>R1012</v>
      </c>
      <c r="S453" s="12">
        <f t="shared" si="54"/>
        <v>34567</v>
      </c>
      <c r="T453" s="6">
        <f t="shared" si="55"/>
        <v>28</v>
      </c>
    </row>
    <row r="454" spans="1:20" ht="15" customHeight="1" x14ac:dyDescent="0.3">
      <c r="A454" t="s">
        <v>3782</v>
      </c>
      <c r="B454">
        <v>1991</v>
      </c>
      <c r="C454" t="s">
        <v>4730</v>
      </c>
      <c r="D454">
        <v>6</v>
      </c>
      <c r="E454">
        <v>0</v>
      </c>
      <c r="F454" s="11">
        <v>4134.08</v>
      </c>
      <c r="G454" t="s">
        <v>4720</v>
      </c>
      <c r="H454" t="s">
        <v>4723</v>
      </c>
      <c r="I454" t="s">
        <v>4728</v>
      </c>
      <c r="N454" s="6">
        <f t="shared" si="49"/>
        <v>1991</v>
      </c>
      <c r="O454" s="6" t="str">
        <f t="shared" si="50"/>
        <v>Aug</v>
      </c>
      <c r="P454" s="6" t="str">
        <f t="shared" si="51"/>
        <v>tier - 2</v>
      </c>
      <c r="Q454" s="6" t="str">
        <f t="shared" si="52"/>
        <v>tier - 1</v>
      </c>
      <c r="R454" s="6" t="str">
        <f t="shared" si="53"/>
        <v>R1012</v>
      </c>
      <c r="S454" s="12">
        <f t="shared" si="54"/>
        <v>33456</v>
      </c>
      <c r="T454" s="6">
        <f t="shared" si="55"/>
        <v>31</v>
      </c>
    </row>
    <row r="455" spans="1:20" ht="15" customHeight="1" x14ac:dyDescent="0.3">
      <c r="A455" t="s">
        <v>3780</v>
      </c>
      <c r="B455">
        <v>1992</v>
      </c>
      <c r="C455" t="s">
        <v>4725</v>
      </c>
      <c r="D455">
        <v>18</v>
      </c>
      <c r="E455">
        <v>0</v>
      </c>
      <c r="F455" s="11">
        <v>4137.5200000000004</v>
      </c>
      <c r="G455" t="s">
        <v>4720</v>
      </c>
      <c r="H455" t="s">
        <v>4721</v>
      </c>
      <c r="I455" t="s">
        <v>4738</v>
      </c>
      <c r="N455" s="6">
        <f t="shared" si="49"/>
        <v>1992</v>
      </c>
      <c r="O455" s="6" t="str">
        <f t="shared" si="50"/>
        <v>Jun</v>
      </c>
      <c r="P455" s="6" t="str">
        <f t="shared" si="51"/>
        <v>tier - 2</v>
      </c>
      <c r="Q455" s="6" t="str">
        <f t="shared" si="52"/>
        <v>tier - 3</v>
      </c>
      <c r="R455" s="6" t="str">
        <f t="shared" si="53"/>
        <v>R1024</v>
      </c>
      <c r="S455" s="12">
        <f t="shared" si="54"/>
        <v>33773</v>
      </c>
      <c r="T455" s="6">
        <f t="shared" si="55"/>
        <v>30</v>
      </c>
    </row>
    <row r="456" spans="1:20" ht="15" customHeight="1" x14ac:dyDescent="0.3">
      <c r="A456" t="s">
        <v>3778</v>
      </c>
      <c r="B456">
        <v>1992</v>
      </c>
      <c r="C456" t="s">
        <v>4725</v>
      </c>
      <c r="D456">
        <v>28</v>
      </c>
      <c r="E456">
        <v>1</v>
      </c>
      <c r="F456" s="11">
        <v>4149.74</v>
      </c>
      <c r="G456" t="s">
        <v>4720</v>
      </c>
      <c r="H456" t="s">
        <v>4723</v>
      </c>
      <c r="I456" t="s">
        <v>4732</v>
      </c>
      <c r="N456" s="6">
        <f t="shared" si="49"/>
        <v>1992</v>
      </c>
      <c r="O456" s="6" t="str">
        <f t="shared" si="50"/>
        <v>Jun</v>
      </c>
      <c r="P456" s="6" t="str">
        <f t="shared" si="51"/>
        <v>tier - 2</v>
      </c>
      <c r="Q456" s="6" t="str">
        <f t="shared" si="52"/>
        <v>tier - 1</v>
      </c>
      <c r="R456" s="6" t="str">
        <f t="shared" si="53"/>
        <v>R1011</v>
      </c>
      <c r="S456" s="12">
        <f t="shared" si="54"/>
        <v>33783</v>
      </c>
      <c r="T456" s="6">
        <f t="shared" si="55"/>
        <v>30</v>
      </c>
    </row>
    <row r="457" spans="1:20" ht="15" customHeight="1" x14ac:dyDescent="0.3">
      <c r="A457" t="s">
        <v>3776</v>
      </c>
      <c r="B457">
        <v>1992</v>
      </c>
      <c r="C457" t="s">
        <v>4730</v>
      </c>
      <c r="D457">
        <v>4</v>
      </c>
      <c r="E457">
        <v>1</v>
      </c>
      <c r="F457" s="11">
        <v>4151.03</v>
      </c>
      <c r="G457" t="s">
        <v>4720</v>
      </c>
      <c r="H457" t="s">
        <v>4720</v>
      </c>
      <c r="I457" t="s">
        <v>4722</v>
      </c>
      <c r="N457" s="6">
        <f t="shared" si="49"/>
        <v>1992</v>
      </c>
      <c r="O457" s="6" t="str">
        <f t="shared" si="50"/>
        <v>Aug</v>
      </c>
      <c r="P457" s="6" t="str">
        <f t="shared" si="51"/>
        <v>tier - 2</v>
      </c>
      <c r="Q457" s="6" t="str">
        <f t="shared" si="52"/>
        <v>tier - 2</v>
      </c>
      <c r="R457" s="6" t="str">
        <f t="shared" si="53"/>
        <v>R1013</v>
      </c>
      <c r="S457" s="12">
        <f t="shared" si="54"/>
        <v>33820</v>
      </c>
      <c r="T457" s="6">
        <f t="shared" si="55"/>
        <v>30</v>
      </c>
    </row>
    <row r="458" spans="1:20" ht="15" customHeight="1" x14ac:dyDescent="0.3">
      <c r="A458" t="s">
        <v>3774</v>
      </c>
      <c r="B458">
        <v>1998</v>
      </c>
      <c r="C458" t="s">
        <v>4724</v>
      </c>
      <c r="D458">
        <v>26</v>
      </c>
      <c r="E458">
        <v>0</v>
      </c>
      <c r="F458" s="11">
        <v>4154.97</v>
      </c>
      <c r="G458" t="s">
        <v>4720</v>
      </c>
      <c r="H458" t="s">
        <v>4723</v>
      </c>
      <c r="I458" t="s">
        <v>4728</v>
      </c>
      <c r="N458" s="6">
        <f t="shared" si="49"/>
        <v>1998</v>
      </c>
      <c r="O458" s="6" t="str">
        <f t="shared" si="50"/>
        <v>Nov</v>
      </c>
      <c r="P458" s="6" t="str">
        <f t="shared" si="51"/>
        <v>tier - 2</v>
      </c>
      <c r="Q458" s="6" t="str">
        <f t="shared" si="52"/>
        <v>tier - 1</v>
      </c>
      <c r="R458" s="6" t="str">
        <f t="shared" si="53"/>
        <v>R1012</v>
      </c>
      <c r="S458" s="12">
        <f t="shared" si="54"/>
        <v>36125</v>
      </c>
      <c r="T458" s="6">
        <f t="shared" si="55"/>
        <v>24</v>
      </c>
    </row>
    <row r="459" spans="1:20" ht="15" customHeight="1" x14ac:dyDescent="0.3">
      <c r="A459" t="s">
        <v>3772</v>
      </c>
      <c r="B459">
        <v>1984</v>
      </c>
      <c r="C459" t="s">
        <v>4726</v>
      </c>
      <c r="D459">
        <v>16</v>
      </c>
      <c r="E459">
        <v>3</v>
      </c>
      <c r="F459" s="11">
        <v>4163.21</v>
      </c>
      <c r="G459" t="s">
        <v>4720</v>
      </c>
      <c r="H459" t="s">
        <v>4720</v>
      </c>
      <c r="I459" t="s">
        <v>4728</v>
      </c>
      <c r="N459" s="6">
        <f t="shared" si="49"/>
        <v>1984</v>
      </c>
      <c r="O459" s="6" t="str">
        <f t="shared" si="50"/>
        <v>Sep</v>
      </c>
      <c r="P459" s="6" t="str">
        <f t="shared" si="51"/>
        <v>tier - 2</v>
      </c>
      <c r="Q459" s="6" t="str">
        <f t="shared" si="52"/>
        <v>tier - 2</v>
      </c>
      <c r="R459" s="6" t="str">
        <f t="shared" si="53"/>
        <v>R1012</v>
      </c>
      <c r="S459" s="12">
        <f t="shared" si="54"/>
        <v>30941</v>
      </c>
      <c r="T459" s="6">
        <f t="shared" si="55"/>
        <v>38</v>
      </c>
    </row>
    <row r="460" spans="1:20" ht="15" customHeight="1" x14ac:dyDescent="0.3">
      <c r="A460" t="s">
        <v>3770</v>
      </c>
      <c r="B460">
        <v>1989</v>
      </c>
      <c r="C460" t="s">
        <v>4725</v>
      </c>
      <c r="D460">
        <v>25</v>
      </c>
      <c r="E460">
        <v>0</v>
      </c>
      <c r="F460" s="11">
        <v>4185.1000000000004</v>
      </c>
      <c r="G460" t="s">
        <v>4720</v>
      </c>
      <c r="H460" t="s">
        <v>4721</v>
      </c>
      <c r="I460" t="s">
        <v>4722</v>
      </c>
      <c r="N460" s="6">
        <f t="shared" si="49"/>
        <v>1989</v>
      </c>
      <c r="O460" s="6" t="str">
        <f t="shared" si="50"/>
        <v>Jun</v>
      </c>
      <c r="P460" s="6" t="str">
        <f t="shared" si="51"/>
        <v>tier - 2</v>
      </c>
      <c r="Q460" s="6" t="str">
        <f t="shared" si="52"/>
        <v>tier - 3</v>
      </c>
      <c r="R460" s="6" t="str">
        <f t="shared" si="53"/>
        <v>R1013</v>
      </c>
      <c r="S460" s="12">
        <f t="shared" si="54"/>
        <v>32684</v>
      </c>
      <c r="T460" s="6">
        <f t="shared" si="55"/>
        <v>33</v>
      </c>
    </row>
    <row r="461" spans="1:20" ht="15" customHeight="1" x14ac:dyDescent="0.3">
      <c r="A461" t="s">
        <v>3768</v>
      </c>
      <c r="B461">
        <v>1995</v>
      </c>
      <c r="C461" t="s">
        <v>4731</v>
      </c>
      <c r="D461">
        <v>3</v>
      </c>
      <c r="E461">
        <v>0</v>
      </c>
      <c r="F461" s="11">
        <v>4188.7299999999996</v>
      </c>
      <c r="G461" t="s">
        <v>4720</v>
      </c>
      <c r="H461" t="s">
        <v>4720</v>
      </c>
      <c r="I461" t="s">
        <v>4737</v>
      </c>
      <c r="N461" s="6">
        <f t="shared" si="49"/>
        <v>1995</v>
      </c>
      <c r="O461" s="6" t="str">
        <f t="shared" si="50"/>
        <v>Oct</v>
      </c>
      <c r="P461" s="6" t="str">
        <f t="shared" si="51"/>
        <v>tier - 2</v>
      </c>
      <c r="Q461" s="6" t="str">
        <f t="shared" si="52"/>
        <v>tier - 2</v>
      </c>
      <c r="R461" s="6" t="str">
        <f t="shared" si="53"/>
        <v>R1025</v>
      </c>
      <c r="S461" s="12">
        <f t="shared" si="54"/>
        <v>34975</v>
      </c>
      <c r="T461" s="6">
        <f t="shared" si="55"/>
        <v>27</v>
      </c>
    </row>
    <row r="462" spans="1:20" ht="15" customHeight="1" x14ac:dyDescent="0.3">
      <c r="A462" t="s">
        <v>3766</v>
      </c>
      <c r="B462">
        <v>1997</v>
      </c>
      <c r="C462" t="s">
        <v>4726</v>
      </c>
      <c r="D462">
        <v>6</v>
      </c>
      <c r="E462">
        <v>2</v>
      </c>
      <c r="F462" s="11">
        <v>4189.1099999999997</v>
      </c>
      <c r="G462" t="s">
        <v>4720</v>
      </c>
      <c r="H462" t="s">
        <v>4720</v>
      </c>
      <c r="I462" t="s">
        <v>4728</v>
      </c>
      <c r="N462" s="6">
        <f t="shared" si="49"/>
        <v>1997</v>
      </c>
      <c r="O462" s="6" t="str">
        <f t="shared" si="50"/>
        <v>Sep</v>
      </c>
      <c r="P462" s="6" t="str">
        <f t="shared" si="51"/>
        <v>tier - 2</v>
      </c>
      <c r="Q462" s="6" t="str">
        <f t="shared" si="52"/>
        <v>tier - 2</v>
      </c>
      <c r="R462" s="6" t="str">
        <f t="shared" si="53"/>
        <v>R1012</v>
      </c>
      <c r="S462" s="12">
        <f t="shared" si="54"/>
        <v>35679</v>
      </c>
      <c r="T462" s="6">
        <f t="shared" si="55"/>
        <v>25</v>
      </c>
    </row>
    <row r="463" spans="1:20" ht="15" customHeight="1" x14ac:dyDescent="0.3">
      <c r="A463" t="s">
        <v>3764</v>
      </c>
      <c r="B463">
        <v>1998</v>
      </c>
      <c r="C463" t="s">
        <v>4729</v>
      </c>
      <c r="D463">
        <v>14</v>
      </c>
      <c r="E463">
        <v>3</v>
      </c>
      <c r="F463" s="11">
        <v>4234.93</v>
      </c>
      <c r="G463" t="s">
        <v>4720</v>
      </c>
      <c r="H463" t="s">
        <v>4723</v>
      </c>
      <c r="I463" t="s">
        <v>4732</v>
      </c>
      <c r="N463" s="6">
        <f t="shared" si="49"/>
        <v>1998</v>
      </c>
      <c r="O463" s="6" t="str">
        <f t="shared" si="50"/>
        <v>Dec</v>
      </c>
      <c r="P463" s="6" t="str">
        <f t="shared" si="51"/>
        <v>tier - 2</v>
      </c>
      <c r="Q463" s="6" t="str">
        <f t="shared" si="52"/>
        <v>tier - 1</v>
      </c>
      <c r="R463" s="6" t="str">
        <f t="shared" si="53"/>
        <v>R1011</v>
      </c>
      <c r="S463" s="12">
        <f t="shared" si="54"/>
        <v>36143</v>
      </c>
      <c r="T463" s="6">
        <f t="shared" si="55"/>
        <v>24</v>
      </c>
    </row>
    <row r="464" spans="1:20" ht="15" customHeight="1" x14ac:dyDescent="0.3">
      <c r="A464" t="s">
        <v>3762</v>
      </c>
      <c r="B464">
        <v>1992</v>
      </c>
      <c r="C464" t="s">
        <v>4725</v>
      </c>
      <c r="D464">
        <v>27</v>
      </c>
      <c r="E464">
        <v>1</v>
      </c>
      <c r="F464" s="11">
        <v>4237.13</v>
      </c>
      <c r="G464" t="s">
        <v>4721</v>
      </c>
      <c r="H464" t="s">
        <v>4723</v>
      </c>
      <c r="I464" t="s">
        <v>4735</v>
      </c>
      <c r="N464" s="6">
        <f t="shared" si="49"/>
        <v>1992</v>
      </c>
      <c r="O464" s="6" t="str">
        <f t="shared" si="50"/>
        <v>Jun</v>
      </c>
      <c r="P464" s="6" t="str">
        <f t="shared" si="51"/>
        <v>tier - 3</v>
      </c>
      <c r="Q464" s="6" t="str">
        <f t="shared" si="52"/>
        <v>tier - 1</v>
      </c>
      <c r="R464" s="6" t="str">
        <f t="shared" si="53"/>
        <v>R1016</v>
      </c>
      <c r="S464" s="12">
        <f t="shared" si="54"/>
        <v>33782</v>
      </c>
      <c r="T464" s="6">
        <f t="shared" si="55"/>
        <v>30</v>
      </c>
    </row>
    <row r="465" spans="1:20" ht="15" customHeight="1" x14ac:dyDescent="0.3">
      <c r="A465" t="s">
        <v>3760</v>
      </c>
      <c r="B465">
        <v>1991</v>
      </c>
      <c r="C465" t="s">
        <v>4724</v>
      </c>
      <c r="D465">
        <v>3</v>
      </c>
      <c r="E465">
        <v>1</v>
      </c>
      <c r="F465" s="11">
        <v>4239.8900000000003</v>
      </c>
      <c r="G465" t="s">
        <v>4720</v>
      </c>
      <c r="H465" t="s">
        <v>4720</v>
      </c>
      <c r="I465" t="s">
        <v>4728</v>
      </c>
      <c r="N465" s="6">
        <f t="shared" si="49"/>
        <v>1991</v>
      </c>
      <c r="O465" s="6" t="str">
        <f t="shared" si="50"/>
        <v>Nov</v>
      </c>
      <c r="P465" s="6" t="str">
        <f t="shared" si="51"/>
        <v>tier - 2</v>
      </c>
      <c r="Q465" s="6" t="str">
        <f t="shared" si="52"/>
        <v>tier - 2</v>
      </c>
      <c r="R465" s="6" t="str">
        <f t="shared" si="53"/>
        <v>R1012</v>
      </c>
      <c r="S465" s="12">
        <f t="shared" si="54"/>
        <v>33545</v>
      </c>
      <c r="T465" s="6">
        <f t="shared" si="55"/>
        <v>31</v>
      </c>
    </row>
    <row r="466" spans="1:20" ht="15" customHeight="1" x14ac:dyDescent="0.3">
      <c r="A466" t="s">
        <v>3758</v>
      </c>
      <c r="B466">
        <v>1991</v>
      </c>
      <c r="C466" t="s">
        <v>4729</v>
      </c>
      <c r="D466">
        <v>1</v>
      </c>
      <c r="E466">
        <v>1</v>
      </c>
      <c r="F466" s="11">
        <v>4243.59</v>
      </c>
      <c r="G466" t="s">
        <v>4721</v>
      </c>
      <c r="H466" t="s">
        <v>4723</v>
      </c>
      <c r="I466" t="s">
        <v>4728</v>
      </c>
      <c r="N466" s="6">
        <f t="shared" si="49"/>
        <v>1991</v>
      </c>
      <c r="O466" s="6" t="str">
        <f t="shared" si="50"/>
        <v>Dec</v>
      </c>
      <c r="P466" s="6" t="str">
        <f t="shared" si="51"/>
        <v>tier - 3</v>
      </c>
      <c r="Q466" s="6" t="str">
        <f t="shared" si="52"/>
        <v>tier - 1</v>
      </c>
      <c r="R466" s="6" t="str">
        <f t="shared" si="53"/>
        <v>R1012</v>
      </c>
      <c r="S466" s="12">
        <f t="shared" si="54"/>
        <v>33573</v>
      </c>
      <c r="T466" s="6">
        <f t="shared" si="55"/>
        <v>31</v>
      </c>
    </row>
    <row r="467" spans="1:20" ht="15" customHeight="1" x14ac:dyDescent="0.3">
      <c r="A467" t="s">
        <v>3756</v>
      </c>
      <c r="B467">
        <v>1982</v>
      </c>
      <c r="C467" t="s">
        <v>4725</v>
      </c>
      <c r="D467">
        <v>16</v>
      </c>
      <c r="E467">
        <v>3</v>
      </c>
      <c r="F467" s="11">
        <v>4250.24</v>
      </c>
      <c r="G467" t="s">
        <v>4720</v>
      </c>
      <c r="H467" t="s">
        <v>4721</v>
      </c>
      <c r="I467" t="s">
        <v>4722</v>
      </c>
      <c r="N467" s="6">
        <f t="shared" si="49"/>
        <v>1982</v>
      </c>
      <c r="O467" s="6" t="str">
        <f t="shared" si="50"/>
        <v>Jun</v>
      </c>
      <c r="P467" s="6" t="str">
        <f t="shared" si="51"/>
        <v>tier - 2</v>
      </c>
      <c r="Q467" s="6" t="str">
        <f t="shared" si="52"/>
        <v>tier - 3</v>
      </c>
      <c r="R467" s="6" t="str">
        <f t="shared" si="53"/>
        <v>R1013</v>
      </c>
      <c r="S467" s="12">
        <f t="shared" si="54"/>
        <v>30118</v>
      </c>
      <c r="T467" s="6">
        <f t="shared" si="55"/>
        <v>40</v>
      </c>
    </row>
    <row r="468" spans="1:20" ht="15" customHeight="1" x14ac:dyDescent="0.3">
      <c r="A468" t="s">
        <v>3754</v>
      </c>
      <c r="B468">
        <v>1995</v>
      </c>
      <c r="C468" t="s">
        <v>4731</v>
      </c>
      <c r="D468">
        <v>14</v>
      </c>
      <c r="E468">
        <v>3</v>
      </c>
      <c r="F468" s="11">
        <v>4260.74</v>
      </c>
      <c r="G468" t="s">
        <v>4721</v>
      </c>
      <c r="H468" t="s">
        <v>4720</v>
      </c>
      <c r="I468" t="s">
        <v>4732</v>
      </c>
      <c r="N468" s="6">
        <f t="shared" si="49"/>
        <v>1995</v>
      </c>
      <c r="O468" s="6" t="str">
        <f t="shared" si="50"/>
        <v>Oct</v>
      </c>
      <c r="P468" s="6" t="str">
        <f t="shared" si="51"/>
        <v>tier - 3</v>
      </c>
      <c r="Q468" s="6" t="str">
        <f t="shared" si="52"/>
        <v>tier - 2</v>
      </c>
      <c r="R468" s="6" t="str">
        <f t="shared" si="53"/>
        <v>R1011</v>
      </c>
      <c r="S468" s="12">
        <f t="shared" si="54"/>
        <v>34986</v>
      </c>
      <c r="T468" s="6">
        <f t="shared" si="55"/>
        <v>27</v>
      </c>
    </row>
    <row r="469" spans="1:20" ht="15" customHeight="1" x14ac:dyDescent="0.3">
      <c r="A469" t="s">
        <v>3752</v>
      </c>
      <c r="B469">
        <v>1983</v>
      </c>
      <c r="C469" t="s">
        <v>4724</v>
      </c>
      <c r="D469">
        <v>20</v>
      </c>
      <c r="E469">
        <v>3</v>
      </c>
      <c r="F469" s="11">
        <v>4265.01</v>
      </c>
      <c r="G469" t="s">
        <v>4720</v>
      </c>
      <c r="H469" t="s">
        <v>4723</v>
      </c>
      <c r="I469" t="s">
        <v>4728</v>
      </c>
      <c r="N469" s="6">
        <f t="shared" si="49"/>
        <v>1983</v>
      </c>
      <c r="O469" s="6" t="str">
        <f t="shared" si="50"/>
        <v>Nov</v>
      </c>
      <c r="P469" s="6" t="str">
        <f t="shared" si="51"/>
        <v>tier - 2</v>
      </c>
      <c r="Q469" s="6" t="str">
        <f t="shared" si="52"/>
        <v>tier - 1</v>
      </c>
      <c r="R469" s="6" t="str">
        <f t="shared" si="53"/>
        <v>R1012</v>
      </c>
      <c r="S469" s="12">
        <f t="shared" si="54"/>
        <v>30640</v>
      </c>
      <c r="T469" s="6">
        <f t="shared" si="55"/>
        <v>39</v>
      </c>
    </row>
    <row r="470" spans="1:20" ht="15" customHeight="1" x14ac:dyDescent="0.3">
      <c r="A470" t="s">
        <v>3750</v>
      </c>
      <c r="B470">
        <v>1992</v>
      </c>
      <c r="C470" t="s">
        <v>4725</v>
      </c>
      <c r="D470">
        <v>18</v>
      </c>
      <c r="E470">
        <v>2</v>
      </c>
      <c r="F470" s="11">
        <v>4266.17</v>
      </c>
      <c r="G470" t="s">
        <v>4721</v>
      </c>
      <c r="H470" t="s">
        <v>4720</v>
      </c>
      <c r="I470" t="s">
        <v>4722</v>
      </c>
      <c r="N470" s="6">
        <f t="shared" si="49"/>
        <v>1992</v>
      </c>
      <c r="O470" s="6" t="str">
        <f t="shared" si="50"/>
        <v>Jun</v>
      </c>
      <c r="P470" s="6" t="str">
        <f t="shared" si="51"/>
        <v>tier - 3</v>
      </c>
      <c r="Q470" s="6" t="str">
        <f t="shared" si="52"/>
        <v>tier - 2</v>
      </c>
      <c r="R470" s="6" t="str">
        <f t="shared" si="53"/>
        <v>R1013</v>
      </c>
      <c r="S470" s="12">
        <f t="shared" si="54"/>
        <v>33773</v>
      </c>
      <c r="T470" s="6">
        <f t="shared" si="55"/>
        <v>30</v>
      </c>
    </row>
    <row r="471" spans="1:20" ht="15" customHeight="1" x14ac:dyDescent="0.3">
      <c r="A471" t="s">
        <v>3748</v>
      </c>
      <c r="B471">
        <v>2003</v>
      </c>
      <c r="C471" t="s">
        <v>4725</v>
      </c>
      <c r="D471">
        <v>8</v>
      </c>
      <c r="E471">
        <v>0</v>
      </c>
      <c r="F471" s="11">
        <v>4278.55</v>
      </c>
      <c r="G471" t="s">
        <v>4720</v>
      </c>
      <c r="H471" t="s">
        <v>4723</v>
      </c>
      <c r="I471" t="s">
        <v>4741</v>
      </c>
      <c r="N471" s="6">
        <f t="shared" si="49"/>
        <v>2003</v>
      </c>
      <c r="O471" s="6" t="str">
        <f t="shared" si="50"/>
        <v>Jun</v>
      </c>
      <c r="P471" s="6" t="str">
        <f t="shared" si="51"/>
        <v>tier - 2</v>
      </c>
      <c r="Q471" s="6" t="str">
        <f t="shared" si="52"/>
        <v>tier - 1</v>
      </c>
      <c r="R471" s="6" t="str">
        <f t="shared" si="53"/>
        <v>R1021</v>
      </c>
      <c r="S471" s="12">
        <f t="shared" si="54"/>
        <v>37780</v>
      </c>
      <c r="T471" s="6">
        <f t="shared" si="55"/>
        <v>20</v>
      </c>
    </row>
    <row r="472" spans="1:20" ht="15" customHeight="1" x14ac:dyDescent="0.3">
      <c r="A472" t="s">
        <v>3746</v>
      </c>
      <c r="B472">
        <v>2000</v>
      </c>
      <c r="C472" t="s">
        <v>4724</v>
      </c>
      <c r="D472">
        <v>25</v>
      </c>
      <c r="E472">
        <v>3</v>
      </c>
      <c r="F472" s="11">
        <v>4296.2700000000004</v>
      </c>
      <c r="G472" t="s">
        <v>4720</v>
      </c>
      <c r="H472" t="s">
        <v>4721</v>
      </c>
      <c r="I472" t="s">
        <v>4728</v>
      </c>
      <c r="N472" s="6">
        <f t="shared" si="49"/>
        <v>2000</v>
      </c>
      <c r="O472" s="6" t="str">
        <f t="shared" si="50"/>
        <v>Nov</v>
      </c>
      <c r="P472" s="6" t="str">
        <f t="shared" si="51"/>
        <v>tier - 2</v>
      </c>
      <c r="Q472" s="6" t="str">
        <f t="shared" si="52"/>
        <v>tier - 3</v>
      </c>
      <c r="R472" s="6" t="str">
        <f t="shared" si="53"/>
        <v>R1012</v>
      </c>
      <c r="S472" s="12">
        <f t="shared" si="54"/>
        <v>36855</v>
      </c>
      <c r="T472" s="6">
        <f t="shared" si="55"/>
        <v>22</v>
      </c>
    </row>
    <row r="473" spans="1:20" ht="15" customHeight="1" x14ac:dyDescent="0.3">
      <c r="A473" t="s">
        <v>3744</v>
      </c>
      <c r="B473">
        <v>1988</v>
      </c>
      <c r="C473" t="s">
        <v>4729</v>
      </c>
      <c r="D473">
        <v>19</v>
      </c>
      <c r="E473">
        <v>0</v>
      </c>
      <c r="F473" s="11">
        <v>4320.41</v>
      </c>
      <c r="G473" t="s">
        <v>4720</v>
      </c>
      <c r="H473" t="s">
        <v>4723</v>
      </c>
      <c r="I473" t="s">
        <v>4728</v>
      </c>
      <c r="N473" s="6">
        <f t="shared" si="49"/>
        <v>1988</v>
      </c>
      <c r="O473" s="6" t="str">
        <f t="shared" si="50"/>
        <v>Dec</v>
      </c>
      <c r="P473" s="6" t="str">
        <f t="shared" si="51"/>
        <v>tier - 2</v>
      </c>
      <c r="Q473" s="6" t="str">
        <f t="shared" si="52"/>
        <v>tier - 1</v>
      </c>
      <c r="R473" s="6" t="str">
        <f t="shared" si="53"/>
        <v>R1012</v>
      </c>
      <c r="S473" s="12">
        <f t="shared" si="54"/>
        <v>32496</v>
      </c>
      <c r="T473" s="6">
        <f t="shared" si="55"/>
        <v>34</v>
      </c>
    </row>
    <row r="474" spans="1:20" ht="15" customHeight="1" x14ac:dyDescent="0.3">
      <c r="A474" t="s">
        <v>3742</v>
      </c>
      <c r="B474">
        <v>1994</v>
      </c>
      <c r="C474" t="s">
        <v>4724</v>
      </c>
      <c r="D474">
        <v>2</v>
      </c>
      <c r="E474">
        <v>1</v>
      </c>
      <c r="F474" s="11">
        <v>4337.74</v>
      </c>
      <c r="G474" t="s">
        <v>4720</v>
      </c>
      <c r="H474" t="s">
        <v>4723</v>
      </c>
      <c r="I474" t="s">
        <v>4738</v>
      </c>
      <c r="N474" s="6">
        <f t="shared" si="49"/>
        <v>1994</v>
      </c>
      <c r="O474" s="6" t="str">
        <f t="shared" si="50"/>
        <v>Nov</v>
      </c>
      <c r="P474" s="6" t="str">
        <f t="shared" si="51"/>
        <v>tier - 2</v>
      </c>
      <c r="Q474" s="6" t="str">
        <f t="shared" si="52"/>
        <v>tier - 1</v>
      </c>
      <c r="R474" s="6" t="str">
        <f t="shared" si="53"/>
        <v>R1024</v>
      </c>
      <c r="S474" s="12">
        <f t="shared" si="54"/>
        <v>34640</v>
      </c>
      <c r="T474" s="6">
        <f t="shared" si="55"/>
        <v>28</v>
      </c>
    </row>
    <row r="475" spans="1:20" ht="15" customHeight="1" x14ac:dyDescent="0.3">
      <c r="A475" t="s">
        <v>3740</v>
      </c>
      <c r="B475">
        <v>1994</v>
      </c>
      <c r="C475" t="s">
        <v>4731</v>
      </c>
      <c r="D475">
        <v>26</v>
      </c>
      <c r="E475">
        <v>2</v>
      </c>
      <c r="F475" s="11">
        <v>4340.4399999999996</v>
      </c>
      <c r="G475" t="s">
        <v>4720</v>
      </c>
      <c r="H475" t="s">
        <v>4723</v>
      </c>
      <c r="I475" t="s">
        <v>4722</v>
      </c>
      <c r="N475" s="6">
        <f t="shared" si="49"/>
        <v>1994</v>
      </c>
      <c r="O475" s="6" t="str">
        <f t="shared" si="50"/>
        <v>Oct</v>
      </c>
      <c r="P475" s="6" t="str">
        <f t="shared" si="51"/>
        <v>tier - 2</v>
      </c>
      <c r="Q475" s="6" t="str">
        <f t="shared" si="52"/>
        <v>tier - 1</v>
      </c>
      <c r="R475" s="6" t="str">
        <f t="shared" si="53"/>
        <v>R1013</v>
      </c>
      <c r="S475" s="12">
        <f t="shared" si="54"/>
        <v>34633</v>
      </c>
      <c r="T475" s="6">
        <f t="shared" si="55"/>
        <v>28</v>
      </c>
    </row>
    <row r="476" spans="1:20" ht="15" customHeight="1" x14ac:dyDescent="0.3">
      <c r="A476" t="s">
        <v>3738</v>
      </c>
      <c r="B476">
        <v>1991</v>
      </c>
      <c r="C476" t="s">
        <v>4725</v>
      </c>
      <c r="D476">
        <v>1</v>
      </c>
      <c r="E476">
        <v>0</v>
      </c>
      <c r="F476" s="11">
        <v>4347.0200000000004</v>
      </c>
      <c r="G476" t="s">
        <v>4720</v>
      </c>
      <c r="H476" t="s">
        <v>4723</v>
      </c>
      <c r="I476" t="s">
        <v>4738</v>
      </c>
      <c r="N476" s="6">
        <f t="shared" si="49"/>
        <v>1991</v>
      </c>
      <c r="O476" s="6" t="str">
        <f t="shared" si="50"/>
        <v>Jun</v>
      </c>
      <c r="P476" s="6" t="str">
        <f t="shared" si="51"/>
        <v>tier - 2</v>
      </c>
      <c r="Q476" s="6" t="str">
        <f t="shared" si="52"/>
        <v>tier - 1</v>
      </c>
      <c r="R476" s="6" t="str">
        <f t="shared" si="53"/>
        <v>R1024</v>
      </c>
      <c r="S476" s="12">
        <f t="shared" si="54"/>
        <v>33390</v>
      </c>
      <c r="T476" s="6">
        <f t="shared" si="55"/>
        <v>32</v>
      </c>
    </row>
    <row r="477" spans="1:20" ht="15" customHeight="1" x14ac:dyDescent="0.3">
      <c r="A477" t="s">
        <v>3736</v>
      </c>
      <c r="B477">
        <v>1994</v>
      </c>
      <c r="C477" t="s">
        <v>4724</v>
      </c>
      <c r="D477">
        <v>1</v>
      </c>
      <c r="E477">
        <v>2</v>
      </c>
      <c r="F477" s="11">
        <v>4349.46</v>
      </c>
      <c r="G477" t="s">
        <v>4720</v>
      </c>
      <c r="H477" t="s">
        <v>4720</v>
      </c>
      <c r="I477" t="s">
        <v>4722</v>
      </c>
      <c r="N477" s="6">
        <f t="shared" si="49"/>
        <v>1994</v>
      </c>
      <c r="O477" s="6" t="str">
        <f t="shared" si="50"/>
        <v>Nov</v>
      </c>
      <c r="P477" s="6" t="str">
        <f t="shared" si="51"/>
        <v>tier - 2</v>
      </c>
      <c r="Q477" s="6" t="str">
        <f t="shared" si="52"/>
        <v>tier - 2</v>
      </c>
      <c r="R477" s="6" t="str">
        <f t="shared" si="53"/>
        <v>R1013</v>
      </c>
      <c r="S477" s="12">
        <f t="shared" si="54"/>
        <v>34639</v>
      </c>
      <c r="T477" s="6">
        <f t="shared" si="55"/>
        <v>28</v>
      </c>
    </row>
    <row r="478" spans="1:20" ht="15" customHeight="1" x14ac:dyDescent="0.3">
      <c r="A478" t="s">
        <v>3734</v>
      </c>
      <c r="B478">
        <v>1991</v>
      </c>
      <c r="C478" t="s">
        <v>4726</v>
      </c>
      <c r="D478">
        <v>13</v>
      </c>
      <c r="E478">
        <v>1</v>
      </c>
      <c r="F478" s="11">
        <v>4350.51</v>
      </c>
      <c r="G478" t="s">
        <v>4720</v>
      </c>
      <c r="H478" t="s">
        <v>4720</v>
      </c>
      <c r="I478" t="s">
        <v>4722</v>
      </c>
      <c r="N478" s="6">
        <f t="shared" si="49"/>
        <v>1991</v>
      </c>
      <c r="O478" s="6" t="str">
        <f t="shared" si="50"/>
        <v>Sep</v>
      </c>
      <c r="P478" s="6" t="str">
        <f t="shared" si="51"/>
        <v>tier - 2</v>
      </c>
      <c r="Q478" s="6" t="str">
        <f t="shared" si="52"/>
        <v>tier - 2</v>
      </c>
      <c r="R478" s="6" t="str">
        <f t="shared" si="53"/>
        <v>R1013</v>
      </c>
      <c r="S478" s="12">
        <f t="shared" si="54"/>
        <v>33494</v>
      </c>
      <c r="T478" s="6">
        <f t="shared" si="55"/>
        <v>31</v>
      </c>
    </row>
    <row r="479" spans="1:20" ht="15" customHeight="1" x14ac:dyDescent="0.3">
      <c r="A479" t="s">
        <v>3732</v>
      </c>
      <c r="B479">
        <v>1990</v>
      </c>
      <c r="C479" t="s">
        <v>4730</v>
      </c>
      <c r="D479">
        <v>28</v>
      </c>
      <c r="E479">
        <v>0</v>
      </c>
      <c r="F479" s="11">
        <v>4357.04</v>
      </c>
      <c r="G479" t="s">
        <v>4720</v>
      </c>
      <c r="H479" t="s">
        <v>4721</v>
      </c>
      <c r="I479" t="s">
        <v>4728</v>
      </c>
      <c r="N479" s="6">
        <f t="shared" si="49"/>
        <v>1990</v>
      </c>
      <c r="O479" s="6" t="str">
        <f t="shared" si="50"/>
        <v>Aug</v>
      </c>
      <c r="P479" s="6" t="str">
        <f t="shared" si="51"/>
        <v>tier - 2</v>
      </c>
      <c r="Q479" s="6" t="str">
        <f t="shared" si="52"/>
        <v>tier - 3</v>
      </c>
      <c r="R479" s="6" t="str">
        <f t="shared" si="53"/>
        <v>R1012</v>
      </c>
      <c r="S479" s="12">
        <f t="shared" si="54"/>
        <v>33113</v>
      </c>
      <c r="T479" s="6">
        <f t="shared" si="55"/>
        <v>32</v>
      </c>
    </row>
    <row r="480" spans="1:20" ht="15" customHeight="1" x14ac:dyDescent="0.3">
      <c r="A480" t="s">
        <v>3730</v>
      </c>
      <c r="B480">
        <v>1997</v>
      </c>
      <c r="C480" t="s">
        <v>4724</v>
      </c>
      <c r="D480">
        <v>29</v>
      </c>
      <c r="E480">
        <v>3</v>
      </c>
      <c r="F480" s="11">
        <v>4391.6499999999996</v>
      </c>
      <c r="G480" t="s">
        <v>4720</v>
      </c>
      <c r="H480" t="s">
        <v>4720</v>
      </c>
      <c r="I480" t="s">
        <v>4732</v>
      </c>
      <c r="N480" s="6">
        <f t="shared" si="49"/>
        <v>1997</v>
      </c>
      <c r="O480" s="6" t="str">
        <f t="shared" si="50"/>
        <v>Nov</v>
      </c>
      <c r="P480" s="6" t="str">
        <f t="shared" si="51"/>
        <v>tier - 2</v>
      </c>
      <c r="Q480" s="6" t="str">
        <f t="shared" si="52"/>
        <v>tier - 2</v>
      </c>
      <c r="R480" s="6" t="str">
        <f t="shared" si="53"/>
        <v>R1011</v>
      </c>
      <c r="S480" s="12">
        <f t="shared" si="54"/>
        <v>35763</v>
      </c>
      <c r="T480" s="6">
        <f t="shared" si="55"/>
        <v>25</v>
      </c>
    </row>
    <row r="481" spans="1:20" ht="15" customHeight="1" x14ac:dyDescent="0.3">
      <c r="A481" t="s">
        <v>3728</v>
      </c>
      <c r="B481">
        <v>1982</v>
      </c>
      <c r="C481" t="s">
        <v>4725</v>
      </c>
      <c r="D481">
        <v>29</v>
      </c>
      <c r="E481">
        <v>3</v>
      </c>
      <c r="F481" s="11">
        <v>4392.7</v>
      </c>
      <c r="G481" t="s">
        <v>4720</v>
      </c>
      <c r="H481" t="s">
        <v>4720</v>
      </c>
      <c r="I481" t="s">
        <v>4722</v>
      </c>
      <c r="N481" s="6">
        <f t="shared" si="49"/>
        <v>1982</v>
      </c>
      <c r="O481" s="6" t="str">
        <f t="shared" si="50"/>
        <v>Jun</v>
      </c>
      <c r="P481" s="6" t="str">
        <f t="shared" si="51"/>
        <v>tier - 2</v>
      </c>
      <c r="Q481" s="6" t="str">
        <f t="shared" si="52"/>
        <v>tier - 2</v>
      </c>
      <c r="R481" s="6" t="str">
        <f t="shared" si="53"/>
        <v>R1013</v>
      </c>
      <c r="S481" s="12">
        <f t="shared" si="54"/>
        <v>30131</v>
      </c>
      <c r="T481" s="6">
        <f t="shared" si="55"/>
        <v>40</v>
      </c>
    </row>
    <row r="482" spans="1:20" ht="15" customHeight="1" x14ac:dyDescent="0.3">
      <c r="A482" t="s">
        <v>3726</v>
      </c>
      <c r="B482">
        <v>1988</v>
      </c>
      <c r="C482" t="s">
        <v>4719</v>
      </c>
      <c r="D482">
        <v>18</v>
      </c>
      <c r="E482">
        <v>3</v>
      </c>
      <c r="F482" s="11">
        <v>4397.3100000000004</v>
      </c>
      <c r="G482" t="s">
        <v>4720</v>
      </c>
      <c r="H482" t="s">
        <v>4720</v>
      </c>
      <c r="I482" t="s">
        <v>4722</v>
      </c>
      <c r="N482" s="6">
        <f t="shared" si="49"/>
        <v>1988</v>
      </c>
      <c r="O482" s="6" t="str">
        <f t="shared" si="50"/>
        <v>Jul</v>
      </c>
      <c r="P482" s="6" t="str">
        <f t="shared" si="51"/>
        <v>tier - 2</v>
      </c>
      <c r="Q482" s="6" t="str">
        <f t="shared" si="52"/>
        <v>tier - 2</v>
      </c>
      <c r="R482" s="6" t="str">
        <f t="shared" si="53"/>
        <v>R1013</v>
      </c>
      <c r="S482" s="12">
        <f t="shared" si="54"/>
        <v>32342</v>
      </c>
      <c r="T482" s="6">
        <f t="shared" si="55"/>
        <v>34</v>
      </c>
    </row>
    <row r="483" spans="1:20" ht="15" customHeight="1" x14ac:dyDescent="0.3">
      <c r="A483" t="s">
        <v>3724</v>
      </c>
      <c r="B483">
        <v>1986</v>
      </c>
      <c r="C483" t="s">
        <v>4730</v>
      </c>
      <c r="D483">
        <v>11</v>
      </c>
      <c r="E483">
        <v>0</v>
      </c>
      <c r="F483" s="11">
        <v>4399.7299999999996</v>
      </c>
      <c r="G483" t="s">
        <v>4721</v>
      </c>
      <c r="H483" t="s">
        <v>4720</v>
      </c>
      <c r="I483" t="s">
        <v>4722</v>
      </c>
      <c r="N483" s="6">
        <f t="shared" si="49"/>
        <v>1986</v>
      </c>
      <c r="O483" s="6" t="str">
        <f t="shared" si="50"/>
        <v>Aug</v>
      </c>
      <c r="P483" s="6" t="str">
        <f t="shared" si="51"/>
        <v>tier - 3</v>
      </c>
      <c r="Q483" s="6" t="str">
        <f t="shared" si="52"/>
        <v>tier - 2</v>
      </c>
      <c r="R483" s="6" t="str">
        <f t="shared" si="53"/>
        <v>R1013</v>
      </c>
      <c r="S483" s="12">
        <f t="shared" si="54"/>
        <v>31635</v>
      </c>
      <c r="T483" s="6">
        <f t="shared" si="55"/>
        <v>36</v>
      </c>
    </row>
    <row r="484" spans="1:20" ht="15" customHeight="1" x14ac:dyDescent="0.3">
      <c r="A484" t="s">
        <v>3722</v>
      </c>
      <c r="B484">
        <v>1986</v>
      </c>
      <c r="C484" t="s">
        <v>4719</v>
      </c>
      <c r="D484">
        <v>13</v>
      </c>
      <c r="E484">
        <v>0</v>
      </c>
      <c r="F484" s="11">
        <v>4402.2299999999996</v>
      </c>
      <c r="G484" t="s">
        <v>4720</v>
      </c>
      <c r="H484" t="s">
        <v>4720</v>
      </c>
      <c r="I484" t="s">
        <v>4732</v>
      </c>
      <c r="N484" s="6">
        <f t="shared" si="49"/>
        <v>1986</v>
      </c>
      <c r="O484" s="6" t="str">
        <f t="shared" si="50"/>
        <v>Jul</v>
      </c>
      <c r="P484" s="6" t="str">
        <f t="shared" si="51"/>
        <v>tier - 2</v>
      </c>
      <c r="Q484" s="6" t="str">
        <f t="shared" si="52"/>
        <v>tier - 2</v>
      </c>
      <c r="R484" s="6" t="str">
        <f t="shared" si="53"/>
        <v>R1011</v>
      </c>
      <c r="S484" s="12">
        <f t="shared" si="54"/>
        <v>31606</v>
      </c>
      <c r="T484" s="6">
        <f t="shared" si="55"/>
        <v>36</v>
      </c>
    </row>
    <row r="485" spans="1:20" ht="15" customHeight="1" x14ac:dyDescent="0.3">
      <c r="A485" t="s">
        <v>3720</v>
      </c>
      <c r="B485">
        <v>1988</v>
      </c>
      <c r="C485" t="s">
        <v>4726</v>
      </c>
      <c r="D485">
        <v>16</v>
      </c>
      <c r="E485">
        <v>0</v>
      </c>
      <c r="F485" s="11">
        <v>4415.16</v>
      </c>
      <c r="G485" t="s">
        <v>4720</v>
      </c>
      <c r="H485" t="s">
        <v>4723</v>
      </c>
      <c r="I485" t="s">
        <v>4722</v>
      </c>
      <c r="N485" s="6">
        <f t="shared" si="49"/>
        <v>1988</v>
      </c>
      <c r="O485" s="6" t="str">
        <f t="shared" si="50"/>
        <v>Sep</v>
      </c>
      <c r="P485" s="6" t="str">
        <f t="shared" si="51"/>
        <v>tier - 2</v>
      </c>
      <c r="Q485" s="6" t="str">
        <f t="shared" si="52"/>
        <v>tier - 1</v>
      </c>
      <c r="R485" s="6" t="str">
        <f t="shared" si="53"/>
        <v>R1013</v>
      </c>
      <c r="S485" s="12">
        <f t="shared" si="54"/>
        <v>32402</v>
      </c>
      <c r="T485" s="6">
        <f t="shared" si="55"/>
        <v>34</v>
      </c>
    </row>
    <row r="486" spans="1:20" ht="15" customHeight="1" x14ac:dyDescent="0.3">
      <c r="A486" t="s">
        <v>3718</v>
      </c>
      <c r="B486">
        <v>1992</v>
      </c>
      <c r="C486" t="s">
        <v>4730</v>
      </c>
      <c r="D486">
        <v>15</v>
      </c>
      <c r="E486">
        <v>0</v>
      </c>
      <c r="F486" s="11">
        <v>4420.95</v>
      </c>
      <c r="G486" t="s">
        <v>4720</v>
      </c>
      <c r="H486" t="s">
        <v>4721</v>
      </c>
      <c r="I486" t="s">
        <v>4743</v>
      </c>
      <c r="N486" s="6">
        <f t="shared" si="49"/>
        <v>1992</v>
      </c>
      <c r="O486" s="6" t="str">
        <f t="shared" si="50"/>
        <v>Aug</v>
      </c>
      <c r="P486" s="6" t="str">
        <f t="shared" si="51"/>
        <v>tier - 2</v>
      </c>
      <c r="Q486" s="6" t="str">
        <f t="shared" si="52"/>
        <v>tier - 3</v>
      </c>
      <c r="R486" s="6" t="str">
        <f t="shared" si="53"/>
        <v>R1020</v>
      </c>
      <c r="S486" s="12">
        <f t="shared" si="54"/>
        <v>33831</v>
      </c>
      <c r="T486" s="6">
        <f t="shared" si="55"/>
        <v>30</v>
      </c>
    </row>
    <row r="487" spans="1:20" ht="15" customHeight="1" x14ac:dyDescent="0.3">
      <c r="A487" t="s">
        <v>3716</v>
      </c>
      <c r="B487">
        <v>1994</v>
      </c>
      <c r="C487" t="s">
        <v>4729</v>
      </c>
      <c r="D487">
        <v>29</v>
      </c>
      <c r="E487">
        <v>2</v>
      </c>
      <c r="F487" s="11">
        <v>4428.8900000000003</v>
      </c>
      <c r="G487" t="s">
        <v>4721</v>
      </c>
      <c r="H487" t="s">
        <v>4723</v>
      </c>
      <c r="I487" t="s">
        <v>4742</v>
      </c>
      <c r="N487" s="6">
        <f t="shared" si="49"/>
        <v>1994</v>
      </c>
      <c r="O487" s="6" t="str">
        <f t="shared" si="50"/>
        <v>Dec</v>
      </c>
      <c r="P487" s="6" t="str">
        <f t="shared" si="51"/>
        <v>tier - 3</v>
      </c>
      <c r="Q487" s="6" t="str">
        <f t="shared" si="52"/>
        <v>tier - 1</v>
      </c>
      <c r="R487" s="6" t="str">
        <f t="shared" si="53"/>
        <v>R1017</v>
      </c>
      <c r="S487" s="12">
        <f t="shared" si="54"/>
        <v>34697</v>
      </c>
      <c r="T487" s="6">
        <f t="shared" si="55"/>
        <v>28</v>
      </c>
    </row>
    <row r="488" spans="1:20" ht="15" customHeight="1" x14ac:dyDescent="0.3">
      <c r="A488" t="s">
        <v>3714</v>
      </c>
      <c r="B488">
        <v>1993</v>
      </c>
      <c r="C488" t="s">
        <v>4726</v>
      </c>
      <c r="D488">
        <v>4</v>
      </c>
      <c r="E488">
        <v>2</v>
      </c>
      <c r="F488" s="11">
        <v>4433.3900000000003</v>
      </c>
      <c r="G488" t="s">
        <v>4720</v>
      </c>
      <c r="H488" t="s">
        <v>4721</v>
      </c>
      <c r="I488" t="s">
        <v>4728</v>
      </c>
      <c r="N488" s="6">
        <f t="shared" si="49"/>
        <v>1993</v>
      </c>
      <c r="O488" s="6" t="str">
        <f t="shared" si="50"/>
        <v>Sep</v>
      </c>
      <c r="P488" s="6" t="str">
        <f t="shared" si="51"/>
        <v>tier - 2</v>
      </c>
      <c r="Q488" s="6" t="str">
        <f t="shared" si="52"/>
        <v>tier - 3</v>
      </c>
      <c r="R488" s="6" t="str">
        <f t="shared" si="53"/>
        <v>R1012</v>
      </c>
      <c r="S488" s="12">
        <f t="shared" si="54"/>
        <v>34216</v>
      </c>
      <c r="T488" s="6">
        <f t="shared" si="55"/>
        <v>29</v>
      </c>
    </row>
    <row r="489" spans="1:20" ht="15" customHeight="1" x14ac:dyDescent="0.3">
      <c r="A489" t="s">
        <v>3712</v>
      </c>
      <c r="B489">
        <v>1993</v>
      </c>
      <c r="C489" t="s">
        <v>4729</v>
      </c>
      <c r="D489">
        <v>23</v>
      </c>
      <c r="E489">
        <v>2</v>
      </c>
      <c r="F489" s="11">
        <v>4433.92</v>
      </c>
      <c r="G489" t="s">
        <v>4720</v>
      </c>
      <c r="H489" t="s">
        <v>4720</v>
      </c>
      <c r="I489" t="s">
        <v>4728</v>
      </c>
      <c r="N489" s="6">
        <f t="shared" si="49"/>
        <v>1993</v>
      </c>
      <c r="O489" s="6" t="str">
        <f t="shared" si="50"/>
        <v>Dec</v>
      </c>
      <c r="P489" s="6" t="str">
        <f t="shared" si="51"/>
        <v>tier - 2</v>
      </c>
      <c r="Q489" s="6" t="str">
        <f t="shared" si="52"/>
        <v>tier - 2</v>
      </c>
      <c r="R489" s="6" t="str">
        <f t="shared" si="53"/>
        <v>R1012</v>
      </c>
      <c r="S489" s="12">
        <f t="shared" si="54"/>
        <v>34326</v>
      </c>
      <c r="T489" s="6">
        <f t="shared" si="55"/>
        <v>29</v>
      </c>
    </row>
    <row r="490" spans="1:20" ht="15" customHeight="1" x14ac:dyDescent="0.3">
      <c r="A490" t="s">
        <v>3710</v>
      </c>
      <c r="B490">
        <v>1994</v>
      </c>
      <c r="C490" t="s">
        <v>4731</v>
      </c>
      <c r="D490">
        <v>8</v>
      </c>
      <c r="E490">
        <v>2</v>
      </c>
      <c r="F490" s="11">
        <v>4435.09</v>
      </c>
      <c r="G490" t="s">
        <v>4721</v>
      </c>
      <c r="H490" t="s">
        <v>4720</v>
      </c>
      <c r="I490" t="s">
        <v>4735</v>
      </c>
      <c r="N490" s="6">
        <f t="shared" si="49"/>
        <v>1994</v>
      </c>
      <c r="O490" s="6" t="str">
        <f t="shared" si="50"/>
        <v>Oct</v>
      </c>
      <c r="P490" s="6" t="str">
        <f t="shared" si="51"/>
        <v>tier - 3</v>
      </c>
      <c r="Q490" s="6" t="str">
        <f t="shared" si="52"/>
        <v>tier - 2</v>
      </c>
      <c r="R490" s="6" t="str">
        <f t="shared" si="53"/>
        <v>R1016</v>
      </c>
      <c r="S490" s="12">
        <f t="shared" si="54"/>
        <v>34615</v>
      </c>
      <c r="T490" s="6">
        <f t="shared" si="55"/>
        <v>28</v>
      </c>
    </row>
    <row r="491" spans="1:20" ht="15" customHeight="1" x14ac:dyDescent="0.3">
      <c r="A491" t="s">
        <v>3708</v>
      </c>
      <c r="B491">
        <v>1994</v>
      </c>
      <c r="C491" t="s">
        <v>4731</v>
      </c>
      <c r="D491">
        <v>24</v>
      </c>
      <c r="E491">
        <v>2</v>
      </c>
      <c r="F491" s="11">
        <v>4438.26</v>
      </c>
      <c r="G491" t="s">
        <v>4720</v>
      </c>
      <c r="H491" t="s">
        <v>4721</v>
      </c>
      <c r="I491" t="s">
        <v>4742</v>
      </c>
      <c r="N491" s="6">
        <f t="shared" si="49"/>
        <v>1994</v>
      </c>
      <c r="O491" s="6" t="str">
        <f t="shared" si="50"/>
        <v>Oct</v>
      </c>
      <c r="P491" s="6" t="str">
        <f t="shared" si="51"/>
        <v>tier - 2</v>
      </c>
      <c r="Q491" s="6" t="str">
        <f t="shared" si="52"/>
        <v>tier - 3</v>
      </c>
      <c r="R491" s="6" t="str">
        <f t="shared" si="53"/>
        <v>R1017</v>
      </c>
      <c r="S491" s="12">
        <f t="shared" si="54"/>
        <v>34631</v>
      </c>
      <c r="T491" s="6">
        <f t="shared" si="55"/>
        <v>28</v>
      </c>
    </row>
    <row r="492" spans="1:20" ht="15" customHeight="1" x14ac:dyDescent="0.3">
      <c r="A492" t="s">
        <v>3706</v>
      </c>
      <c r="B492">
        <v>1991</v>
      </c>
      <c r="C492" t="s">
        <v>4726</v>
      </c>
      <c r="D492">
        <v>3</v>
      </c>
      <c r="E492">
        <v>1</v>
      </c>
      <c r="F492" s="11">
        <v>4441.21</v>
      </c>
      <c r="G492" t="s">
        <v>4723</v>
      </c>
      <c r="H492" t="s">
        <v>4720</v>
      </c>
      <c r="I492" t="s">
        <v>4740</v>
      </c>
      <c r="N492" s="6">
        <f t="shared" si="49"/>
        <v>1991</v>
      </c>
      <c r="O492" s="6" t="str">
        <f t="shared" si="50"/>
        <v>Sep</v>
      </c>
      <c r="P492" s="6" t="str">
        <f t="shared" si="51"/>
        <v>tier - 1</v>
      </c>
      <c r="Q492" s="6" t="str">
        <f t="shared" si="52"/>
        <v>tier - 2</v>
      </c>
      <c r="R492" s="6" t="str">
        <f t="shared" si="53"/>
        <v>R1014</v>
      </c>
      <c r="S492" s="12">
        <f t="shared" si="54"/>
        <v>33484</v>
      </c>
      <c r="T492" s="6">
        <f t="shared" si="55"/>
        <v>31</v>
      </c>
    </row>
    <row r="493" spans="1:20" ht="15" customHeight="1" x14ac:dyDescent="0.3">
      <c r="A493" t="s">
        <v>3704</v>
      </c>
      <c r="B493">
        <v>1994</v>
      </c>
      <c r="C493" t="s">
        <v>4725</v>
      </c>
      <c r="D493">
        <v>28</v>
      </c>
      <c r="E493">
        <v>3</v>
      </c>
      <c r="F493" s="11">
        <v>4449.46</v>
      </c>
      <c r="G493" t="s">
        <v>4723</v>
      </c>
      <c r="H493" t="s">
        <v>4720</v>
      </c>
      <c r="I493" t="s">
        <v>4722</v>
      </c>
      <c r="N493" s="6">
        <f t="shared" si="49"/>
        <v>1994</v>
      </c>
      <c r="O493" s="6" t="str">
        <f t="shared" si="50"/>
        <v>Jun</v>
      </c>
      <c r="P493" s="6" t="str">
        <f t="shared" si="51"/>
        <v>tier - 1</v>
      </c>
      <c r="Q493" s="6" t="str">
        <f t="shared" si="52"/>
        <v>tier - 2</v>
      </c>
      <c r="R493" s="6" t="str">
        <f t="shared" si="53"/>
        <v>R1013</v>
      </c>
      <c r="S493" s="12">
        <f t="shared" si="54"/>
        <v>34513</v>
      </c>
      <c r="T493" s="6">
        <f t="shared" si="55"/>
        <v>28</v>
      </c>
    </row>
    <row r="494" spans="1:20" ht="15" customHeight="1" x14ac:dyDescent="0.3">
      <c r="A494" t="s">
        <v>3702</v>
      </c>
      <c r="B494">
        <v>1990</v>
      </c>
      <c r="C494" t="s">
        <v>4730</v>
      </c>
      <c r="D494">
        <v>8</v>
      </c>
      <c r="E494">
        <v>1</v>
      </c>
      <c r="F494" s="11">
        <v>4454.3999999999996</v>
      </c>
      <c r="G494" t="s">
        <v>4720</v>
      </c>
      <c r="H494" t="s">
        <v>4721</v>
      </c>
      <c r="I494" t="s">
        <v>4728</v>
      </c>
      <c r="N494" s="6">
        <f t="shared" si="49"/>
        <v>1990</v>
      </c>
      <c r="O494" s="6" t="str">
        <f t="shared" si="50"/>
        <v>Aug</v>
      </c>
      <c r="P494" s="6" t="str">
        <f t="shared" si="51"/>
        <v>tier - 2</v>
      </c>
      <c r="Q494" s="6" t="str">
        <f t="shared" si="52"/>
        <v>tier - 3</v>
      </c>
      <c r="R494" s="6" t="str">
        <f t="shared" si="53"/>
        <v>R1012</v>
      </c>
      <c r="S494" s="12">
        <f t="shared" si="54"/>
        <v>33093</v>
      </c>
      <c r="T494" s="6">
        <f t="shared" si="55"/>
        <v>32</v>
      </c>
    </row>
    <row r="495" spans="1:20" ht="15" customHeight="1" x14ac:dyDescent="0.3">
      <c r="A495" t="s">
        <v>3700</v>
      </c>
      <c r="B495">
        <v>1990</v>
      </c>
      <c r="C495" t="s">
        <v>4719</v>
      </c>
      <c r="D495">
        <v>15</v>
      </c>
      <c r="E495">
        <v>1</v>
      </c>
      <c r="F495" s="11">
        <v>4462.72</v>
      </c>
      <c r="G495" t="s">
        <v>4720</v>
      </c>
      <c r="H495" t="s">
        <v>4721</v>
      </c>
      <c r="I495" t="s">
        <v>4728</v>
      </c>
      <c r="N495" s="6">
        <f t="shared" si="49"/>
        <v>1990</v>
      </c>
      <c r="O495" s="6" t="str">
        <f t="shared" si="50"/>
        <v>Jul</v>
      </c>
      <c r="P495" s="6" t="str">
        <f t="shared" si="51"/>
        <v>tier - 2</v>
      </c>
      <c r="Q495" s="6" t="str">
        <f t="shared" si="52"/>
        <v>tier - 3</v>
      </c>
      <c r="R495" s="6" t="str">
        <f t="shared" si="53"/>
        <v>R1012</v>
      </c>
      <c r="S495" s="12">
        <f t="shared" si="54"/>
        <v>33069</v>
      </c>
      <c r="T495" s="6">
        <f t="shared" si="55"/>
        <v>32</v>
      </c>
    </row>
    <row r="496" spans="1:20" ht="15" customHeight="1" x14ac:dyDescent="0.3">
      <c r="A496" t="s">
        <v>3698</v>
      </c>
      <c r="B496">
        <v>1991</v>
      </c>
      <c r="C496" t="s">
        <v>4719</v>
      </c>
      <c r="D496">
        <v>4</v>
      </c>
      <c r="E496">
        <v>2</v>
      </c>
      <c r="F496" s="11">
        <v>4463.21</v>
      </c>
      <c r="G496" t="s">
        <v>4721</v>
      </c>
      <c r="H496" t="s">
        <v>4721</v>
      </c>
      <c r="I496" t="s">
        <v>4722</v>
      </c>
      <c r="N496" s="6">
        <f t="shared" si="49"/>
        <v>1991</v>
      </c>
      <c r="O496" s="6" t="str">
        <f t="shared" si="50"/>
        <v>Jul</v>
      </c>
      <c r="P496" s="6" t="str">
        <f t="shared" si="51"/>
        <v>tier - 3</v>
      </c>
      <c r="Q496" s="6" t="str">
        <f t="shared" si="52"/>
        <v>tier - 3</v>
      </c>
      <c r="R496" s="6" t="str">
        <f t="shared" si="53"/>
        <v>R1013</v>
      </c>
      <c r="S496" s="12">
        <f t="shared" si="54"/>
        <v>33423</v>
      </c>
      <c r="T496" s="6">
        <f t="shared" si="55"/>
        <v>31</v>
      </c>
    </row>
    <row r="497" spans="1:20" ht="15" customHeight="1" x14ac:dyDescent="0.3">
      <c r="A497" t="s">
        <v>3696</v>
      </c>
      <c r="B497">
        <v>1999</v>
      </c>
      <c r="C497" t="s">
        <v>4724</v>
      </c>
      <c r="D497">
        <v>20</v>
      </c>
      <c r="E497">
        <v>3</v>
      </c>
      <c r="F497" s="11">
        <v>4466.62</v>
      </c>
      <c r="G497" t="s">
        <v>4720</v>
      </c>
      <c r="H497" t="s">
        <v>4720</v>
      </c>
      <c r="I497" t="s">
        <v>4728</v>
      </c>
      <c r="N497" s="6">
        <f t="shared" si="49"/>
        <v>1999</v>
      </c>
      <c r="O497" s="6" t="str">
        <f t="shared" si="50"/>
        <v>Nov</v>
      </c>
      <c r="P497" s="6" t="str">
        <f t="shared" si="51"/>
        <v>tier - 2</v>
      </c>
      <c r="Q497" s="6" t="str">
        <f t="shared" si="52"/>
        <v>tier - 2</v>
      </c>
      <c r="R497" s="6" t="str">
        <f t="shared" si="53"/>
        <v>R1012</v>
      </c>
      <c r="S497" s="12">
        <f t="shared" si="54"/>
        <v>36484</v>
      </c>
      <c r="T497" s="6">
        <f t="shared" si="55"/>
        <v>23</v>
      </c>
    </row>
    <row r="498" spans="1:20" ht="15" customHeight="1" x14ac:dyDescent="0.3">
      <c r="A498" t="s">
        <v>3694</v>
      </c>
      <c r="B498">
        <v>2004</v>
      </c>
      <c r="C498" t="s">
        <v>4719</v>
      </c>
      <c r="D498">
        <v>18</v>
      </c>
      <c r="E498">
        <v>0</v>
      </c>
      <c r="F498" s="11">
        <v>4468.25</v>
      </c>
      <c r="G498" t="s">
        <v>4720</v>
      </c>
      <c r="H498" t="s">
        <v>4720</v>
      </c>
      <c r="I498" t="s">
        <v>4728</v>
      </c>
      <c r="N498" s="6">
        <f t="shared" si="49"/>
        <v>2004</v>
      </c>
      <c r="O498" s="6" t="str">
        <f t="shared" si="50"/>
        <v>Jul</v>
      </c>
      <c r="P498" s="6" t="str">
        <f t="shared" si="51"/>
        <v>tier - 2</v>
      </c>
      <c r="Q498" s="6" t="str">
        <f t="shared" si="52"/>
        <v>tier - 2</v>
      </c>
      <c r="R498" s="6" t="str">
        <f t="shared" si="53"/>
        <v>R1012</v>
      </c>
      <c r="S498" s="12">
        <f t="shared" si="54"/>
        <v>38186</v>
      </c>
      <c r="T498" s="6">
        <f t="shared" si="55"/>
        <v>18</v>
      </c>
    </row>
    <row r="499" spans="1:20" ht="15" customHeight="1" x14ac:dyDescent="0.3">
      <c r="A499" t="s">
        <v>3692</v>
      </c>
      <c r="B499">
        <v>1992</v>
      </c>
      <c r="C499" t="s">
        <v>4719</v>
      </c>
      <c r="D499">
        <v>12</v>
      </c>
      <c r="E499">
        <v>0</v>
      </c>
      <c r="F499" s="11">
        <v>4488.58</v>
      </c>
      <c r="G499" t="s">
        <v>4720</v>
      </c>
      <c r="H499" t="s">
        <v>4721</v>
      </c>
      <c r="I499" t="s">
        <v>4728</v>
      </c>
      <c r="N499" s="6">
        <f t="shared" si="49"/>
        <v>1992</v>
      </c>
      <c r="O499" s="6" t="str">
        <f t="shared" si="50"/>
        <v>Jul</v>
      </c>
      <c r="P499" s="6" t="str">
        <f t="shared" si="51"/>
        <v>tier - 2</v>
      </c>
      <c r="Q499" s="6" t="str">
        <f t="shared" si="52"/>
        <v>tier - 3</v>
      </c>
      <c r="R499" s="6" t="str">
        <f t="shared" si="53"/>
        <v>R1012</v>
      </c>
      <c r="S499" s="12">
        <f t="shared" si="54"/>
        <v>33797</v>
      </c>
      <c r="T499" s="6">
        <f t="shared" si="55"/>
        <v>30</v>
      </c>
    </row>
    <row r="500" spans="1:20" ht="15" customHeight="1" x14ac:dyDescent="0.3">
      <c r="A500" t="s">
        <v>3690</v>
      </c>
      <c r="B500">
        <v>1988</v>
      </c>
      <c r="C500" t="s">
        <v>4725</v>
      </c>
      <c r="D500">
        <v>26</v>
      </c>
      <c r="E500">
        <v>0</v>
      </c>
      <c r="F500" s="11">
        <v>4500.34</v>
      </c>
      <c r="G500" t="s">
        <v>4720</v>
      </c>
      <c r="H500" t="s">
        <v>4723</v>
      </c>
      <c r="I500" t="s">
        <v>4742</v>
      </c>
      <c r="N500" s="6">
        <f t="shared" si="49"/>
        <v>1988</v>
      </c>
      <c r="O500" s="6" t="str">
        <f t="shared" si="50"/>
        <v>Jun</v>
      </c>
      <c r="P500" s="6" t="str">
        <f t="shared" si="51"/>
        <v>tier - 2</v>
      </c>
      <c r="Q500" s="6" t="str">
        <f t="shared" si="52"/>
        <v>tier - 1</v>
      </c>
      <c r="R500" s="6" t="str">
        <f t="shared" si="53"/>
        <v>R1017</v>
      </c>
      <c r="S500" s="12">
        <f t="shared" si="54"/>
        <v>32320</v>
      </c>
      <c r="T500" s="6">
        <f t="shared" si="55"/>
        <v>34</v>
      </c>
    </row>
    <row r="501" spans="1:20" ht="15" customHeight="1" x14ac:dyDescent="0.3">
      <c r="A501" t="s">
        <v>3688</v>
      </c>
      <c r="B501">
        <v>1997</v>
      </c>
      <c r="C501" t="s">
        <v>4731</v>
      </c>
      <c r="D501">
        <v>13</v>
      </c>
      <c r="E501">
        <v>4</v>
      </c>
      <c r="F501" s="11">
        <v>4504.66</v>
      </c>
      <c r="G501" t="s">
        <v>4723</v>
      </c>
      <c r="H501" t="s">
        <v>4720</v>
      </c>
      <c r="I501" t="s">
        <v>4722</v>
      </c>
      <c r="N501" s="6">
        <f t="shared" si="49"/>
        <v>1997</v>
      </c>
      <c r="O501" s="6" t="str">
        <f t="shared" si="50"/>
        <v>Oct</v>
      </c>
      <c r="P501" s="6" t="str">
        <f t="shared" si="51"/>
        <v>tier - 1</v>
      </c>
      <c r="Q501" s="6" t="str">
        <f t="shared" si="52"/>
        <v>tier - 2</v>
      </c>
      <c r="R501" s="6" t="str">
        <f t="shared" si="53"/>
        <v>R1013</v>
      </c>
      <c r="S501" s="12">
        <f t="shared" si="54"/>
        <v>35716</v>
      </c>
      <c r="T501" s="6">
        <f t="shared" si="55"/>
        <v>25</v>
      </c>
    </row>
    <row r="502" spans="1:20" ht="15" customHeight="1" x14ac:dyDescent="0.3">
      <c r="A502" t="s">
        <v>3686</v>
      </c>
      <c r="B502">
        <v>1982</v>
      </c>
      <c r="C502" t="s">
        <v>4726</v>
      </c>
      <c r="D502">
        <v>27</v>
      </c>
      <c r="E502">
        <v>3</v>
      </c>
      <c r="F502" s="11">
        <v>4511.41</v>
      </c>
      <c r="G502" t="s">
        <v>4720</v>
      </c>
      <c r="H502" t="s">
        <v>4721</v>
      </c>
      <c r="I502" t="s">
        <v>4722</v>
      </c>
      <c r="N502" s="6">
        <f t="shared" si="49"/>
        <v>1982</v>
      </c>
      <c r="O502" s="6" t="str">
        <f t="shared" si="50"/>
        <v>Sep</v>
      </c>
      <c r="P502" s="6" t="str">
        <f t="shared" si="51"/>
        <v>tier - 2</v>
      </c>
      <c r="Q502" s="6" t="str">
        <f t="shared" si="52"/>
        <v>tier - 3</v>
      </c>
      <c r="R502" s="6" t="str">
        <f t="shared" si="53"/>
        <v>R1013</v>
      </c>
      <c r="S502" s="12">
        <f t="shared" si="54"/>
        <v>30221</v>
      </c>
      <c r="T502" s="6">
        <f t="shared" si="55"/>
        <v>40</v>
      </c>
    </row>
    <row r="503" spans="1:20" ht="15" customHeight="1" x14ac:dyDescent="0.3">
      <c r="A503" t="s">
        <v>3684</v>
      </c>
      <c r="B503">
        <v>1980</v>
      </c>
      <c r="C503" t="s">
        <v>4725</v>
      </c>
      <c r="D503">
        <v>16</v>
      </c>
      <c r="E503">
        <v>2</v>
      </c>
      <c r="F503" s="11">
        <v>4515.71</v>
      </c>
      <c r="G503" t="s">
        <v>4720</v>
      </c>
      <c r="H503" t="s">
        <v>4721</v>
      </c>
      <c r="I503" t="s">
        <v>4722</v>
      </c>
      <c r="N503" s="6">
        <f t="shared" si="49"/>
        <v>1980</v>
      </c>
      <c r="O503" s="6" t="str">
        <f t="shared" si="50"/>
        <v>Jun</v>
      </c>
      <c r="P503" s="6" t="str">
        <f t="shared" si="51"/>
        <v>tier - 2</v>
      </c>
      <c r="Q503" s="6" t="str">
        <f t="shared" si="52"/>
        <v>tier - 3</v>
      </c>
      <c r="R503" s="6" t="str">
        <f t="shared" si="53"/>
        <v>R1013</v>
      </c>
      <c r="S503" s="12">
        <f t="shared" si="54"/>
        <v>29388</v>
      </c>
      <c r="T503" s="6">
        <f t="shared" si="55"/>
        <v>42</v>
      </c>
    </row>
    <row r="504" spans="1:20" ht="15" customHeight="1" x14ac:dyDescent="0.3">
      <c r="A504" t="s">
        <v>3682</v>
      </c>
      <c r="B504">
        <v>2003</v>
      </c>
      <c r="C504" t="s">
        <v>4731</v>
      </c>
      <c r="D504">
        <v>2</v>
      </c>
      <c r="E504">
        <v>0</v>
      </c>
      <c r="F504" s="11">
        <v>4518.3999999999996</v>
      </c>
      <c r="G504" t="s">
        <v>4720</v>
      </c>
      <c r="H504" t="s">
        <v>4721</v>
      </c>
      <c r="I504" t="s">
        <v>4744</v>
      </c>
      <c r="N504" s="6">
        <f t="shared" si="49"/>
        <v>2003</v>
      </c>
      <c r="O504" s="6" t="str">
        <f t="shared" si="50"/>
        <v>Oct</v>
      </c>
      <c r="P504" s="6" t="str">
        <f t="shared" si="51"/>
        <v>tier - 2</v>
      </c>
      <c r="Q504" s="6" t="str">
        <f t="shared" si="52"/>
        <v>tier - 3</v>
      </c>
      <c r="R504" s="6" t="str">
        <f t="shared" si="53"/>
        <v>R1026</v>
      </c>
      <c r="S504" s="12">
        <f t="shared" si="54"/>
        <v>37896</v>
      </c>
      <c r="T504" s="6">
        <f t="shared" si="55"/>
        <v>19</v>
      </c>
    </row>
    <row r="505" spans="1:20" ht="15" customHeight="1" x14ac:dyDescent="0.3">
      <c r="A505" t="s">
        <v>3680</v>
      </c>
      <c r="B505">
        <v>1987</v>
      </c>
      <c r="C505" t="s">
        <v>4729</v>
      </c>
      <c r="D505">
        <v>5</v>
      </c>
      <c r="E505">
        <v>3</v>
      </c>
      <c r="F505" s="11">
        <v>4518.7700000000004</v>
      </c>
      <c r="G505" t="s">
        <v>4720</v>
      </c>
      <c r="H505" t="s">
        <v>4721</v>
      </c>
      <c r="I505" t="s">
        <v>4728</v>
      </c>
      <c r="N505" s="6">
        <f t="shared" si="49"/>
        <v>1987</v>
      </c>
      <c r="O505" s="6" t="str">
        <f t="shared" si="50"/>
        <v>Dec</v>
      </c>
      <c r="P505" s="6" t="str">
        <f t="shared" si="51"/>
        <v>tier - 2</v>
      </c>
      <c r="Q505" s="6" t="str">
        <f t="shared" si="52"/>
        <v>tier - 3</v>
      </c>
      <c r="R505" s="6" t="str">
        <f t="shared" si="53"/>
        <v>R1012</v>
      </c>
      <c r="S505" s="12">
        <f t="shared" si="54"/>
        <v>32116</v>
      </c>
      <c r="T505" s="6">
        <f t="shared" si="55"/>
        <v>35</v>
      </c>
    </row>
    <row r="506" spans="1:20" ht="15" customHeight="1" x14ac:dyDescent="0.3">
      <c r="A506" t="s">
        <v>3678</v>
      </c>
      <c r="B506">
        <v>1988</v>
      </c>
      <c r="C506" t="s">
        <v>4729</v>
      </c>
      <c r="D506">
        <v>21</v>
      </c>
      <c r="E506">
        <v>0</v>
      </c>
      <c r="F506" s="11">
        <v>4518.83</v>
      </c>
      <c r="G506" t="s">
        <v>4720</v>
      </c>
      <c r="H506" t="s">
        <v>4720</v>
      </c>
      <c r="I506" t="s">
        <v>4742</v>
      </c>
      <c r="N506" s="6">
        <f t="shared" si="49"/>
        <v>1988</v>
      </c>
      <c r="O506" s="6" t="str">
        <f t="shared" si="50"/>
        <v>Dec</v>
      </c>
      <c r="P506" s="6" t="str">
        <f t="shared" si="51"/>
        <v>tier - 2</v>
      </c>
      <c r="Q506" s="6" t="str">
        <f t="shared" si="52"/>
        <v>tier - 2</v>
      </c>
      <c r="R506" s="6" t="str">
        <f t="shared" si="53"/>
        <v>R1017</v>
      </c>
      <c r="S506" s="12">
        <f t="shared" si="54"/>
        <v>32498</v>
      </c>
      <c r="T506" s="6">
        <f t="shared" si="55"/>
        <v>34</v>
      </c>
    </row>
    <row r="507" spans="1:20" ht="15" customHeight="1" x14ac:dyDescent="0.3">
      <c r="A507" t="s">
        <v>3676</v>
      </c>
      <c r="B507">
        <v>1992</v>
      </c>
      <c r="C507" t="s">
        <v>4730</v>
      </c>
      <c r="D507">
        <v>13</v>
      </c>
      <c r="E507">
        <v>1</v>
      </c>
      <c r="F507" s="11">
        <v>4527.18</v>
      </c>
      <c r="G507" t="s">
        <v>4720</v>
      </c>
      <c r="H507" t="s">
        <v>4720</v>
      </c>
      <c r="I507" t="s">
        <v>4728</v>
      </c>
      <c r="N507" s="6">
        <f t="shared" si="49"/>
        <v>1992</v>
      </c>
      <c r="O507" s="6" t="str">
        <f t="shared" si="50"/>
        <v>Aug</v>
      </c>
      <c r="P507" s="6" t="str">
        <f t="shared" si="51"/>
        <v>tier - 2</v>
      </c>
      <c r="Q507" s="6" t="str">
        <f t="shared" si="52"/>
        <v>tier - 2</v>
      </c>
      <c r="R507" s="6" t="str">
        <f t="shared" si="53"/>
        <v>R1012</v>
      </c>
      <c r="S507" s="12">
        <f t="shared" si="54"/>
        <v>33829</v>
      </c>
      <c r="T507" s="6">
        <f t="shared" si="55"/>
        <v>30</v>
      </c>
    </row>
    <row r="508" spans="1:20" ht="15" customHeight="1" x14ac:dyDescent="0.3">
      <c r="A508" t="s">
        <v>3674</v>
      </c>
      <c r="B508">
        <v>1993</v>
      </c>
      <c r="C508" t="s">
        <v>4725</v>
      </c>
      <c r="D508">
        <v>29</v>
      </c>
      <c r="E508">
        <v>2</v>
      </c>
      <c r="F508" s="11">
        <v>4529.4799999999996</v>
      </c>
      <c r="G508" t="s">
        <v>4720</v>
      </c>
      <c r="H508" t="s">
        <v>4723</v>
      </c>
      <c r="I508" t="s">
        <v>4732</v>
      </c>
      <c r="N508" s="6">
        <f t="shared" si="49"/>
        <v>1993</v>
      </c>
      <c r="O508" s="6" t="str">
        <f t="shared" si="50"/>
        <v>Jun</v>
      </c>
      <c r="P508" s="6" t="str">
        <f t="shared" si="51"/>
        <v>tier - 2</v>
      </c>
      <c r="Q508" s="6" t="str">
        <f t="shared" si="52"/>
        <v>tier - 1</v>
      </c>
      <c r="R508" s="6" t="str">
        <f t="shared" si="53"/>
        <v>R1011</v>
      </c>
      <c r="S508" s="12">
        <f t="shared" si="54"/>
        <v>34149</v>
      </c>
      <c r="T508" s="6">
        <f t="shared" si="55"/>
        <v>29</v>
      </c>
    </row>
    <row r="509" spans="1:20" ht="15" customHeight="1" x14ac:dyDescent="0.3">
      <c r="A509" t="s">
        <v>3672</v>
      </c>
      <c r="B509">
        <v>1988</v>
      </c>
      <c r="C509" t="s">
        <v>4725</v>
      </c>
      <c r="D509">
        <v>13</v>
      </c>
      <c r="E509">
        <v>1</v>
      </c>
      <c r="F509" s="11">
        <v>4536.26</v>
      </c>
      <c r="G509" t="s">
        <v>4720</v>
      </c>
      <c r="H509" t="s">
        <v>4720</v>
      </c>
      <c r="I509" t="s">
        <v>4732</v>
      </c>
      <c r="N509" s="6">
        <f t="shared" si="49"/>
        <v>1988</v>
      </c>
      <c r="O509" s="6" t="str">
        <f t="shared" si="50"/>
        <v>Jun</v>
      </c>
      <c r="P509" s="6" t="str">
        <f t="shared" si="51"/>
        <v>tier - 2</v>
      </c>
      <c r="Q509" s="6" t="str">
        <f t="shared" si="52"/>
        <v>tier - 2</v>
      </c>
      <c r="R509" s="6" t="str">
        <f t="shared" si="53"/>
        <v>R1011</v>
      </c>
      <c r="S509" s="12">
        <f t="shared" si="54"/>
        <v>32307</v>
      </c>
      <c r="T509" s="6">
        <f t="shared" si="55"/>
        <v>34</v>
      </c>
    </row>
    <row r="510" spans="1:20" ht="15" customHeight="1" x14ac:dyDescent="0.3">
      <c r="A510" t="s">
        <v>3670</v>
      </c>
      <c r="B510">
        <v>1990</v>
      </c>
      <c r="C510" t="s">
        <v>4724</v>
      </c>
      <c r="D510">
        <v>17</v>
      </c>
      <c r="E510">
        <v>0</v>
      </c>
      <c r="F510" s="11">
        <v>4544.2299999999996</v>
      </c>
      <c r="G510" t="s">
        <v>4720</v>
      </c>
      <c r="H510" t="s">
        <v>4723</v>
      </c>
      <c r="I510" t="s">
        <v>4738</v>
      </c>
      <c r="N510" s="6">
        <f t="shared" si="49"/>
        <v>1990</v>
      </c>
      <c r="O510" s="6" t="str">
        <f t="shared" si="50"/>
        <v>Nov</v>
      </c>
      <c r="P510" s="6" t="str">
        <f t="shared" si="51"/>
        <v>tier - 2</v>
      </c>
      <c r="Q510" s="6" t="str">
        <f t="shared" si="52"/>
        <v>tier - 1</v>
      </c>
      <c r="R510" s="6" t="str">
        <f t="shared" si="53"/>
        <v>R1024</v>
      </c>
      <c r="S510" s="12">
        <f t="shared" si="54"/>
        <v>33194</v>
      </c>
      <c r="T510" s="6">
        <f t="shared" si="55"/>
        <v>32</v>
      </c>
    </row>
    <row r="511" spans="1:20" ht="15" customHeight="1" x14ac:dyDescent="0.3">
      <c r="A511" t="s">
        <v>3668</v>
      </c>
      <c r="B511">
        <v>2004</v>
      </c>
      <c r="C511" t="s">
        <v>4729</v>
      </c>
      <c r="D511">
        <v>22</v>
      </c>
      <c r="E511">
        <v>4</v>
      </c>
      <c r="F511" s="11">
        <v>4561.1899999999996</v>
      </c>
      <c r="G511" t="s">
        <v>4720</v>
      </c>
      <c r="H511" t="s">
        <v>4720</v>
      </c>
      <c r="I511" t="s">
        <v>4738</v>
      </c>
      <c r="N511" s="6">
        <f t="shared" si="49"/>
        <v>2004</v>
      </c>
      <c r="O511" s="6" t="str">
        <f t="shared" si="50"/>
        <v>Dec</v>
      </c>
      <c r="P511" s="6" t="str">
        <f t="shared" si="51"/>
        <v>tier - 2</v>
      </c>
      <c r="Q511" s="6" t="str">
        <f t="shared" si="52"/>
        <v>tier - 2</v>
      </c>
      <c r="R511" s="6" t="str">
        <f t="shared" si="53"/>
        <v>R1024</v>
      </c>
      <c r="S511" s="12">
        <f t="shared" si="54"/>
        <v>38343</v>
      </c>
      <c r="T511" s="6">
        <f t="shared" si="55"/>
        <v>18</v>
      </c>
    </row>
    <row r="512" spans="1:20" ht="15" customHeight="1" x14ac:dyDescent="0.3">
      <c r="A512" t="s">
        <v>3666</v>
      </c>
      <c r="B512">
        <v>1990</v>
      </c>
      <c r="C512" t="s">
        <v>4726</v>
      </c>
      <c r="D512">
        <v>20</v>
      </c>
      <c r="E512">
        <v>1</v>
      </c>
      <c r="F512" s="11">
        <v>4562.84</v>
      </c>
      <c r="G512" t="s">
        <v>4720</v>
      </c>
      <c r="H512" t="s">
        <v>4720</v>
      </c>
      <c r="I512" t="s">
        <v>4722</v>
      </c>
      <c r="N512" s="6">
        <f t="shared" si="49"/>
        <v>1990</v>
      </c>
      <c r="O512" s="6" t="str">
        <f t="shared" si="50"/>
        <v>Sep</v>
      </c>
      <c r="P512" s="6" t="str">
        <f t="shared" si="51"/>
        <v>tier - 2</v>
      </c>
      <c r="Q512" s="6" t="str">
        <f t="shared" si="52"/>
        <v>tier - 2</v>
      </c>
      <c r="R512" s="6" t="str">
        <f t="shared" si="53"/>
        <v>R1013</v>
      </c>
      <c r="S512" s="12">
        <f t="shared" si="54"/>
        <v>33136</v>
      </c>
      <c r="T512" s="6">
        <f t="shared" si="55"/>
        <v>32</v>
      </c>
    </row>
    <row r="513" spans="1:20" ht="15" customHeight="1" x14ac:dyDescent="0.3">
      <c r="A513" t="s">
        <v>3664</v>
      </c>
      <c r="B513">
        <v>1996</v>
      </c>
      <c r="C513" t="s">
        <v>4729</v>
      </c>
      <c r="D513">
        <v>25</v>
      </c>
      <c r="E513">
        <v>2</v>
      </c>
      <c r="F513" s="11">
        <v>4564.1899999999996</v>
      </c>
      <c r="G513" t="s">
        <v>4720</v>
      </c>
      <c r="H513" t="s">
        <v>4720</v>
      </c>
      <c r="I513" t="s">
        <v>4738</v>
      </c>
      <c r="N513" s="6">
        <f t="shared" si="49"/>
        <v>1996</v>
      </c>
      <c r="O513" s="6" t="str">
        <f t="shared" si="50"/>
        <v>Dec</v>
      </c>
      <c r="P513" s="6" t="str">
        <f t="shared" si="51"/>
        <v>tier - 2</v>
      </c>
      <c r="Q513" s="6" t="str">
        <f t="shared" si="52"/>
        <v>tier - 2</v>
      </c>
      <c r="R513" s="6" t="str">
        <f t="shared" si="53"/>
        <v>R1024</v>
      </c>
      <c r="S513" s="12">
        <f t="shared" si="54"/>
        <v>35424</v>
      </c>
      <c r="T513" s="6">
        <f t="shared" si="55"/>
        <v>26</v>
      </c>
    </row>
    <row r="514" spans="1:20" ht="15" customHeight="1" x14ac:dyDescent="0.3">
      <c r="A514" t="s">
        <v>3662</v>
      </c>
      <c r="B514">
        <v>1989</v>
      </c>
      <c r="C514" t="s">
        <v>4726</v>
      </c>
      <c r="D514">
        <v>18</v>
      </c>
      <c r="E514">
        <v>0</v>
      </c>
      <c r="F514" s="11">
        <v>4571.41</v>
      </c>
      <c r="G514" t="s">
        <v>4720</v>
      </c>
      <c r="H514" t="s">
        <v>4720</v>
      </c>
      <c r="I514" t="s">
        <v>4728</v>
      </c>
      <c r="N514" s="6">
        <f t="shared" ref="N514:N577" si="56">IF(B514="?",ROUND(AVERAGE($B$2:$B$2344),0),B514)</f>
        <v>1989</v>
      </c>
      <c r="O514" s="6" t="str">
        <f t="shared" ref="O514:O577" si="57">IF(C514="?","Sep",C514)</f>
        <v>Sep</v>
      </c>
      <c r="P514" s="6" t="str">
        <f t="shared" ref="P514:P577" si="58">IF(G514="?",$K$5,G514)</f>
        <v>tier - 2</v>
      </c>
      <c r="Q514" s="6" t="str">
        <f t="shared" ref="Q514:Q577" si="59">IF(H514="?",$M$5,H514)</f>
        <v>tier - 2</v>
      </c>
      <c r="R514" s="6" t="str">
        <f t="shared" ref="R514:R577" si="60">IF(I514="?","Unknown",I514)</f>
        <v>R1012</v>
      </c>
      <c r="S514" s="12">
        <f t="shared" ref="S514:S577" si="61">IFERROR(DATE(N514,MONTH(DATEVALUE(O514&amp;"-1")),D514),"")</f>
        <v>32769</v>
      </c>
      <c r="T514" s="6">
        <f t="shared" ref="T514:T577" si="62">IFERROR(DATEDIF(S514,DATE(2023,6,8),"y"),"")</f>
        <v>33</v>
      </c>
    </row>
    <row r="515" spans="1:20" ht="15" customHeight="1" x14ac:dyDescent="0.3">
      <c r="A515" t="s">
        <v>3660</v>
      </c>
      <c r="B515">
        <v>2000</v>
      </c>
      <c r="C515" t="s">
        <v>4719</v>
      </c>
      <c r="D515">
        <v>2</v>
      </c>
      <c r="E515">
        <v>0</v>
      </c>
      <c r="F515" s="11">
        <v>4608.03</v>
      </c>
      <c r="G515" t="s">
        <v>4720</v>
      </c>
      <c r="H515" t="s">
        <v>4721</v>
      </c>
      <c r="I515" t="s">
        <v>4732</v>
      </c>
      <c r="N515" s="6">
        <f t="shared" si="56"/>
        <v>2000</v>
      </c>
      <c r="O515" s="6" t="str">
        <f t="shared" si="57"/>
        <v>Jul</v>
      </c>
      <c r="P515" s="6" t="str">
        <f t="shared" si="58"/>
        <v>tier - 2</v>
      </c>
      <c r="Q515" s="6" t="str">
        <f t="shared" si="59"/>
        <v>tier - 3</v>
      </c>
      <c r="R515" s="6" t="str">
        <f t="shared" si="60"/>
        <v>R1011</v>
      </c>
      <c r="S515" s="12">
        <f t="shared" si="61"/>
        <v>36709</v>
      </c>
      <c r="T515" s="6">
        <f t="shared" si="62"/>
        <v>22</v>
      </c>
    </row>
    <row r="516" spans="1:20" ht="15" customHeight="1" x14ac:dyDescent="0.3">
      <c r="A516" t="s">
        <v>3658</v>
      </c>
      <c r="B516">
        <v>1998</v>
      </c>
      <c r="C516" t="s">
        <v>4725</v>
      </c>
      <c r="D516">
        <v>29</v>
      </c>
      <c r="E516">
        <v>3</v>
      </c>
      <c r="F516" s="11">
        <v>4618.08</v>
      </c>
      <c r="G516" t="s">
        <v>4720</v>
      </c>
      <c r="H516" t="s">
        <v>4723</v>
      </c>
      <c r="I516" t="s">
        <v>4728</v>
      </c>
      <c r="N516" s="6">
        <f t="shared" si="56"/>
        <v>1998</v>
      </c>
      <c r="O516" s="6" t="str">
        <f t="shared" si="57"/>
        <v>Jun</v>
      </c>
      <c r="P516" s="6" t="str">
        <f t="shared" si="58"/>
        <v>tier - 2</v>
      </c>
      <c r="Q516" s="6" t="str">
        <f t="shared" si="59"/>
        <v>tier - 1</v>
      </c>
      <c r="R516" s="6" t="str">
        <f t="shared" si="60"/>
        <v>R1012</v>
      </c>
      <c r="S516" s="12">
        <f t="shared" si="61"/>
        <v>35975</v>
      </c>
      <c r="T516" s="6">
        <f t="shared" si="62"/>
        <v>24</v>
      </c>
    </row>
    <row r="517" spans="1:20" ht="15" customHeight="1" x14ac:dyDescent="0.3">
      <c r="A517" t="s">
        <v>3656</v>
      </c>
      <c r="B517">
        <v>1985</v>
      </c>
      <c r="C517" t="s">
        <v>4725</v>
      </c>
      <c r="D517">
        <v>22</v>
      </c>
      <c r="E517">
        <v>0</v>
      </c>
      <c r="F517" s="11">
        <v>4646.76</v>
      </c>
      <c r="G517" t="s">
        <v>4723</v>
      </c>
      <c r="H517" t="s">
        <v>4723</v>
      </c>
      <c r="I517" t="s">
        <v>4732</v>
      </c>
      <c r="N517" s="6">
        <f t="shared" si="56"/>
        <v>1985</v>
      </c>
      <c r="O517" s="6" t="str">
        <f t="shared" si="57"/>
        <v>Jun</v>
      </c>
      <c r="P517" s="6" t="str">
        <f t="shared" si="58"/>
        <v>tier - 1</v>
      </c>
      <c r="Q517" s="6" t="str">
        <f t="shared" si="59"/>
        <v>tier - 1</v>
      </c>
      <c r="R517" s="6" t="str">
        <f t="shared" si="60"/>
        <v>R1011</v>
      </c>
      <c r="S517" s="12">
        <f t="shared" si="61"/>
        <v>31220</v>
      </c>
      <c r="T517" s="6">
        <f t="shared" si="62"/>
        <v>37</v>
      </c>
    </row>
    <row r="518" spans="1:20" ht="15" customHeight="1" x14ac:dyDescent="0.3">
      <c r="A518" t="s">
        <v>3654</v>
      </c>
      <c r="B518">
        <v>1996</v>
      </c>
      <c r="C518" t="s">
        <v>4731</v>
      </c>
      <c r="D518">
        <v>25</v>
      </c>
      <c r="E518">
        <v>3</v>
      </c>
      <c r="F518" s="11">
        <v>4661.29</v>
      </c>
      <c r="G518" t="s">
        <v>4720</v>
      </c>
      <c r="H518" t="s">
        <v>4723</v>
      </c>
      <c r="I518" t="s">
        <v>4742</v>
      </c>
      <c r="N518" s="6">
        <f t="shared" si="56"/>
        <v>1996</v>
      </c>
      <c r="O518" s="6" t="str">
        <f t="shared" si="57"/>
        <v>Oct</v>
      </c>
      <c r="P518" s="6" t="str">
        <f t="shared" si="58"/>
        <v>tier - 2</v>
      </c>
      <c r="Q518" s="6" t="str">
        <f t="shared" si="59"/>
        <v>tier - 1</v>
      </c>
      <c r="R518" s="6" t="str">
        <f t="shared" si="60"/>
        <v>R1017</v>
      </c>
      <c r="S518" s="12">
        <f t="shared" si="61"/>
        <v>35363</v>
      </c>
      <c r="T518" s="6">
        <f t="shared" si="62"/>
        <v>26</v>
      </c>
    </row>
    <row r="519" spans="1:20" ht="15" customHeight="1" x14ac:dyDescent="0.3">
      <c r="A519" t="s">
        <v>3652</v>
      </c>
      <c r="B519">
        <v>1990</v>
      </c>
      <c r="C519" t="s">
        <v>4730</v>
      </c>
      <c r="D519">
        <v>5</v>
      </c>
      <c r="E519">
        <v>1</v>
      </c>
      <c r="F519" s="11">
        <v>4667.6099999999997</v>
      </c>
      <c r="G519" t="s">
        <v>4721</v>
      </c>
      <c r="H519" t="s">
        <v>4721</v>
      </c>
      <c r="I519" t="s">
        <v>4735</v>
      </c>
      <c r="N519" s="6">
        <f t="shared" si="56"/>
        <v>1990</v>
      </c>
      <c r="O519" s="6" t="str">
        <f t="shared" si="57"/>
        <v>Aug</v>
      </c>
      <c r="P519" s="6" t="str">
        <f t="shared" si="58"/>
        <v>tier - 3</v>
      </c>
      <c r="Q519" s="6" t="str">
        <f t="shared" si="59"/>
        <v>tier - 3</v>
      </c>
      <c r="R519" s="6" t="str">
        <f t="shared" si="60"/>
        <v>R1016</v>
      </c>
      <c r="S519" s="12">
        <f t="shared" si="61"/>
        <v>33090</v>
      </c>
      <c r="T519" s="6">
        <f t="shared" si="62"/>
        <v>32</v>
      </c>
    </row>
    <row r="520" spans="1:20" ht="15" customHeight="1" x14ac:dyDescent="0.3">
      <c r="A520" t="s">
        <v>3650</v>
      </c>
      <c r="B520">
        <v>1990</v>
      </c>
      <c r="C520" t="s">
        <v>4726</v>
      </c>
      <c r="D520">
        <v>26</v>
      </c>
      <c r="E520">
        <v>2</v>
      </c>
      <c r="F520" s="11">
        <v>4670.6400000000003</v>
      </c>
      <c r="G520" t="s">
        <v>4720</v>
      </c>
      <c r="H520" t="s">
        <v>4720</v>
      </c>
      <c r="I520" t="s">
        <v>4732</v>
      </c>
      <c r="N520" s="6">
        <f t="shared" si="56"/>
        <v>1990</v>
      </c>
      <c r="O520" s="6" t="str">
        <f t="shared" si="57"/>
        <v>Sep</v>
      </c>
      <c r="P520" s="6" t="str">
        <f t="shared" si="58"/>
        <v>tier - 2</v>
      </c>
      <c r="Q520" s="6" t="str">
        <f t="shared" si="59"/>
        <v>tier - 2</v>
      </c>
      <c r="R520" s="6" t="str">
        <f t="shared" si="60"/>
        <v>R1011</v>
      </c>
      <c r="S520" s="12">
        <f t="shared" si="61"/>
        <v>33142</v>
      </c>
      <c r="T520" s="6">
        <f t="shared" si="62"/>
        <v>32</v>
      </c>
    </row>
    <row r="521" spans="1:20" ht="15" customHeight="1" x14ac:dyDescent="0.3">
      <c r="A521" t="s">
        <v>3648</v>
      </c>
      <c r="B521">
        <v>1990</v>
      </c>
      <c r="C521" t="s">
        <v>4719</v>
      </c>
      <c r="D521">
        <v>13</v>
      </c>
      <c r="E521">
        <v>2</v>
      </c>
      <c r="F521" s="11">
        <v>4673.3900000000003</v>
      </c>
      <c r="G521" t="s">
        <v>4720</v>
      </c>
      <c r="H521" t="s">
        <v>4723</v>
      </c>
      <c r="I521" t="s">
        <v>4722</v>
      </c>
      <c r="N521" s="6">
        <f t="shared" si="56"/>
        <v>1990</v>
      </c>
      <c r="O521" s="6" t="str">
        <f t="shared" si="57"/>
        <v>Jul</v>
      </c>
      <c r="P521" s="6" t="str">
        <f t="shared" si="58"/>
        <v>tier - 2</v>
      </c>
      <c r="Q521" s="6" t="str">
        <f t="shared" si="59"/>
        <v>tier - 1</v>
      </c>
      <c r="R521" s="6" t="str">
        <f t="shared" si="60"/>
        <v>R1013</v>
      </c>
      <c r="S521" s="12">
        <f t="shared" si="61"/>
        <v>33067</v>
      </c>
      <c r="T521" s="6">
        <f t="shared" si="62"/>
        <v>32</v>
      </c>
    </row>
    <row r="522" spans="1:20" ht="15" customHeight="1" x14ac:dyDescent="0.3">
      <c r="A522" t="s">
        <v>3646</v>
      </c>
      <c r="B522">
        <v>1979</v>
      </c>
      <c r="C522" t="s">
        <v>4731</v>
      </c>
      <c r="D522">
        <v>18</v>
      </c>
      <c r="E522">
        <v>2</v>
      </c>
      <c r="F522" s="11">
        <v>4674.2</v>
      </c>
      <c r="G522" t="s">
        <v>4720</v>
      </c>
      <c r="H522" t="s">
        <v>4723</v>
      </c>
      <c r="I522" t="s">
        <v>4722</v>
      </c>
      <c r="N522" s="6">
        <f t="shared" si="56"/>
        <v>1979</v>
      </c>
      <c r="O522" s="6" t="str">
        <f t="shared" si="57"/>
        <v>Oct</v>
      </c>
      <c r="P522" s="6" t="str">
        <f t="shared" si="58"/>
        <v>tier - 2</v>
      </c>
      <c r="Q522" s="6" t="str">
        <f t="shared" si="59"/>
        <v>tier - 1</v>
      </c>
      <c r="R522" s="6" t="str">
        <f t="shared" si="60"/>
        <v>R1013</v>
      </c>
      <c r="S522" s="12">
        <f t="shared" si="61"/>
        <v>29146</v>
      </c>
      <c r="T522" s="6">
        <f t="shared" si="62"/>
        <v>43</v>
      </c>
    </row>
    <row r="523" spans="1:20" ht="15" customHeight="1" x14ac:dyDescent="0.3">
      <c r="A523" t="s">
        <v>3644</v>
      </c>
      <c r="B523">
        <v>2003</v>
      </c>
      <c r="C523" t="s">
        <v>4731</v>
      </c>
      <c r="D523">
        <v>4</v>
      </c>
      <c r="E523">
        <v>0</v>
      </c>
      <c r="F523" s="11">
        <v>4678.8</v>
      </c>
      <c r="G523" t="s">
        <v>4720</v>
      </c>
      <c r="H523" t="s">
        <v>4723</v>
      </c>
      <c r="I523" t="s">
        <v>4741</v>
      </c>
      <c r="N523" s="6">
        <f t="shared" si="56"/>
        <v>2003</v>
      </c>
      <c r="O523" s="6" t="str">
        <f t="shared" si="57"/>
        <v>Oct</v>
      </c>
      <c r="P523" s="6" t="str">
        <f t="shared" si="58"/>
        <v>tier - 2</v>
      </c>
      <c r="Q523" s="6" t="str">
        <f t="shared" si="59"/>
        <v>tier - 1</v>
      </c>
      <c r="R523" s="6" t="str">
        <f t="shared" si="60"/>
        <v>R1021</v>
      </c>
      <c r="S523" s="12">
        <f t="shared" si="61"/>
        <v>37898</v>
      </c>
      <c r="T523" s="6">
        <f t="shared" si="62"/>
        <v>19</v>
      </c>
    </row>
    <row r="524" spans="1:20" ht="15" customHeight="1" x14ac:dyDescent="0.3">
      <c r="A524" t="s">
        <v>3642</v>
      </c>
      <c r="B524">
        <v>1990</v>
      </c>
      <c r="C524" t="s">
        <v>4726</v>
      </c>
      <c r="D524">
        <v>4</v>
      </c>
      <c r="E524">
        <v>2</v>
      </c>
      <c r="F524" s="11">
        <v>4686.3900000000003</v>
      </c>
      <c r="G524" t="s">
        <v>4721</v>
      </c>
      <c r="H524" t="s">
        <v>4721</v>
      </c>
      <c r="I524" t="s">
        <v>4722</v>
      </c>
      <c r="N524" s="6">
        <f t="shared" si="56"/>
        <v>1990</v>
      </c>
      <c r="O524" s="6" t="str">
        <f t="shared" si="57"/>
        <v>Sep</v>
      </c>
      <c r="P524" s="6" t="str">
        <f t="shared" si="58"/>
        <v>tier - 3</v>
      </c>
      <c r="Q524" s="6" t="str">
        <f t="shared" si="59"/>
        <v>tier - 3</v>
      </c>
      <c r="R524" s="6" t="str">
        <f t="shared" si="60"/>
        <v>R1013</v>
      </c>
      <c r="S524" s="12">
        <f t="shared" si="61"/>
        <v>33120</v>
      </c>
      <c r="T524" s="6">
        <f t="shared" si="62"/>
        <v>32</v>
      </c>
    </row>
    <row r="525" spans="1:20" ht="15" customHeight="1" x14ac:dyDescent="0.3">
      <c r="A525" t="s">
        <v>3640</v>
      </c>
      <c r="B525">
        <v>2003</v>
      </c>
      <c r="C525" t="s">
        <v>4725</v>
      </c>
      <c r="D525">
        <v>22</v>
      </c>
      <c r="E525">
        <v>5</v>
      </c>
      <c r="F525" s="11">
        <v>4687.8</v>
      </c>
      <c r="G525" t="s">
        <v>4720</v>
      </c>
      <c r="H525" t="s">
        <v>4721</v>
      </c>
      <c r="I525" t="s">
        <v>4732</v>
      </c>
      <c r="N525" s="6">
        <f t="shared" si="56"/>
        <v>2003</v>
      </c>
      <c r="O525" s="6" t="str">
        <f t="shared" si="57"/>
        <v>Jun</v>
      </c>
      <c r="P525" s="6" t="str">
        <f t="shared" si="58"/>
        <v>tier - 2</v>
      </c>
      <c r="Q525" s="6" t="str">
        <f t="shared" si="59"/>
        <v>tier - 3</v>
      </c>
      <c r="R525" s="6" t="str">
        <f t="shared" si="60"/>
        <v>R1011</v>
      </c>
      <c r="S525" s="12">
        <f t="shared" si="61"/>
        <v>37794</v>
      </c>
      <c r="T525" s="6">
        <f t="shared" si="62"/>
        <v>19</v>
      </c>
    </row>
    <row r="526" spans="1:20" ht="15" customHeight="1" x14ac:dyDescent="0.3">
      <c r="A526" t="s">
        <v>3638</v>
      </c>
      <c r="B526">
        <v>1977</v>
      </c>
      <c r="C526" t="s">
        <v>4729</v>
      </c>
      <c r="D526">
        <v>4</v>
      </c>
      <c r="E526">
        <v>2</v>
      </c>
      <c r="F526" s="11">
        <v>4699.47</v>
      </c>
      <c r="G526" t="s">
        <v>4720</v>
      </c>
      <c r="H526" t="s">
        <v>4721</v>
      </c>
      <c r="I526" t="s">
        <v>4722</v>
      </c>
      <c r="N526" s="6">
        <f t="shared" si="56"/>
        <v>1977</v>
      </c>
      <c r="O526" s="6" t="str">
        <f t="shared" si="57"/>
        <v>Dec</v>
      </c>
      <c r="P526" s="6" t="str">
        <f t="shared" si="58"/>
        <v>tier - 2</v>
      </c>
      <c r="Q526" s="6" t="str">
        <f t="shared" si="59"/>
        <v>tier - 3</v>
      </c>
      <c r="R526" s="6" t="str">
        <f t="shared" si="60"/>
        <v>R1013</v>
      </c>
      <c r="S526" s="12">
        <f t="shared" si="61"/>
        <v>28463</v>
      </c>
      <c r="T526" s="6">
        <f t="shared" si="62"/>
        <v>45</v>
      </c>
    </row>
    <row r="527" spans="1:20" ht="15" customHeight="1" x14ac:dyDescent="0.3">
      <c r="A527" t="s">
        <v>3636</v>
      </c>
      <c r="B527">
        <v>1981</v>
      </c>
      <c r="C527" t="s">
        <v>4730</v>
      </c>
      <c r="D527">
        <v>12</v>
      </c>
      <c r="E527">
        <v>1</v>
      </c>
      <c r="F527" s="11">
        <v>4712.12</v>
      </c>
      <c r="G527" t="s">
        <v>4720</v>
      </c>
      <c r="H527" t="s">
        <v>4721</v>
      </c>
      <c r="I527" t="s">
        <v>4732</v>
      </c>
      <c r="N527" s="6">
        <f t="shared" si="56"/>
        <v>1981</v>
      </c>
      <c r="O527" s="6" t="str">
        <f t="shared" si="57"/>
        <v>Aug</v>
      </c>
      <c r="P527" s="6" t="str">
        <f t="shared" si="58"/>
        <v>tier - 2</v>
      </c>
      <c r="Q527" s="6" t="str">
        <f t="shared" si="59"/>
        <v>tier - 3</v>
      </c>
      <c r="R527" s="6" t="str">
        <f t="shared" si="60"/>
        <v>R1011</v>
      </c>
      <c r="S527" s="12">
        <f t="shared" si="61"/>
        <v>29810</v>
      </c>
      <c r="T527" s="6">
        <f t="shared" si="62"/>
        <v>41</v>
      </c>
    </row>
    <row r="528" spans="1:20" ht="15" customHeight="1" x14ac:dyDescent="0.3">
      <c r="A528" t="s">
        <v>3634</v>
      </c>
      <c r="B528">
        <v>1992</v>
      </c>
      <c r="C528" t="s">
        <v>4731</v>
      </c>
      <c r="D528">
        <v>9</v>
      </c>
      <c r="E528">
        <v>1</v>
      </c>
      <c r="F528" s="11">
        <v>4718.2</v>
      </c>
      <c r="G528" t="s">
        <v>4720</v>
      </c>
      <c r="H528" t="s">
        <v>4721</v>
      </c>
      <c r="I528" t="s">
        <v>4738</v>
      </c>
      <c r="N528" s="6">
        <f t="shared" si="56"/>
        <v>1992</v>
      </c>
      <c r="O528" s="6" t="str">
        <f t="shared" si="57"/>
        <v>Oct</v>
      </c>
      <c r="P528" s="6" t="str">
        <f t="shared" si="58"/>
        <v>tier - 2</v>
      </c>
      <c r="Q528" s="6" t="str">
        <f t="shared" si="59"/>
        <v>tier - 3</v>
      </c>
      <c r="R528" s="6" t="str">
        <f t="shared" si="60"/>
        <v>R1024</v>
      </c>
      <c r="S528" s="12">
        <f t="shared" si="61"/>
        <v>33886</v>
      </c>
      <c r="T528" s="6">
        <f t="shared" si="62"/>
        <v>30</v>
      </c>
    </row>
    <row r="529" spans="1:20" ht="15" customHeight="1" x14ac:dyDescent="0.3">
      <c r="A529" t="s">
        <v>3632</v>
      </c>
      <c r="B529">
        <v>1992</v>
      </c>
      <c r="C529" t="s">
        <v>4726</v>
      </c>
      <c r="D529">
        <v>28</v>
      </c>
      <c r="E529">
        <v>1</v>
      </c>
      <c r="F529" s="11">
        <v>4719.5200000000004</v>
      </c>
      <c r="G529" t="s">
        <v>4720</v>
      </c>
      <c r="H529" t="s">
        <v>4720</v>
      </c>
      <c r="I529" t="s">
        <v>4738</v>
      </c>
      <c r="N529" s="6">
        <f t="shared" si="56"/>
        <v>1992</v>
      </c>
      <c r="O529" s="6" t="str">
        <f t="shared" si="57"/>
        <v>Sep</v>
      </c>
      <c r="P529" s="6" t="str">
        <f t="shared" si="58"/>
        <v>tier - 2</v>
      </c>
      <c r="Q529" s="6" t="str">
        <f t="shared" si="59"/>
        <v>tier - 2</v>
      </c>
      <c r="R529" s="6" t="str">
        <f t="shared" si="60"/>
        <v>R1024</v>
      </c>
      <c r="S529" s="12">
        <f t="shared" si="61"/>
        <v>33875</v>
      </c>
      <c r="T529" s="6">
        <f t="shared" si="62"/>
        <v>30</v>
      </c>
    </row>
    <row r="530" spans="1:20" ht="15" customHeight="1" x14ac:dyDescent="0.3">
      <c r="A530" t="s">
        <v>3630</v>
      </c>
      <c r="B530">
        <v>1994</v>
      </c>
      <c r="C530" t="s">
        <v>4730</v>
      </c>
      <c r="D530">
        <v>12</v>
      </c>
      <c r="E530">
        <v>2</v>
      </c>
      <c r="F530" s="11">
        <v>4719.74</v>
      </c>
      <c r="G530" t="s">
        <v>4720</v>
      </c>
      <c r="H530" t="s">
        <v>4723</v>
      </c>
      <c r="I530" t="s">
        <v>4728</v>
      </c>
      <c r="N530" s="6">
        <f t="shared" si="56"/>
        <v>1994</v>
      </c>
      <c r="O530" s="6" t="str">
        <f t="shared" si="57"/>
        <v>Aug</v>
      </c>
      <c r="P530" s="6" t="str">
        <f t="shared" si="58"/>
        <v>tier - 2</v>
      </c>
      <c r="Q530" s="6" t="str">
        <f t="shared" si="59"/>
        <v>tier - 1</v>
      </c>
      <c r="R530" s="6" t="str">
        <f t="shared" si="60"/>
        <v>R1012</v>
      </c>
      <c r="S530" s="12">
        <f t="shared" si="61"/>
        <v>34558</v>
      </c>
      <c r="T530" s="6">
        <f t="shared" si="62"/>
        <v>28</v>
      </c>
    </row>
    <row r="531" spans="1:20" ht="15" customHeight="1" x14ac:dyDescent="0.3">
      <c r="A531" t="s">
        <v>3628</v>
      </c>
      <c r="B531">
        <v>1980</v>
      </c>
      <c r="C531" t="s">
        <v>4719</v>
      </c>
      <c r="D531">
        <v>2</v>
      </c>
      <c r="E531">
        <v>2</v>
      </c>
      <c r="F531" s="11">
        <v>4728.71</v>
      </c>
      <c r="G531" t="s">
        <v>4720</v>
      </c>
      <c r="H531" t="s">
        <v>4721</v>
      </c>
      <c r="I531" t="s">
        <v>4728</v>
      </c>
      <c r="N531" s="6">
        <f t="shared" si="56"/>
        <v>1980</v>
      </c>
      <c r="O531" s="6" t="str">
        <f t="shared" si="57"/>
        <v>Jul</v>
      </c>
      <c r="P531" s="6" t="str">
        <f t="shared" si="58"/>
        <v>tier - 2</v>
      </c>
      <c r="Q531" s="6" t="str">
        <f t="shared" si="59"/>
        <v>tier - 3</v>
      </c>
      <c r="R531" s="6" t="str">
        <f t="shared" si="60"/>
        <v>R1012</v>
      </c>
      <c r="S531" s="12">
        <f t="shared" si="61"/>
        <v>29404</v>
      </c>
      <c r="T531" s="6">
        <f t="shared" si="62"/>
        <v>42</v>
      </c>
    </row>
    <row r="532" spans="1:20" ht="15" customHeight="1" x14ac:dyDescent="0.3">
      <c r="A532" t="s">
        <v>3626</v>
      </c>
      <c r="B532">
        <v>1986</v>
      </c>
      <c r="C532" t="s">
        <v>4726</v>
      </c>
      <c r="D532">
        <v>5</v>
      </c>
      <c r="E532">
        <v>3</v>
      </c>
      <c r="F532" s="11">
        <v>4734.6400000000003</v>
      </c>
      <c r="G532" t="s">
        <v>4720</v>
      </c>
      <c r="H532" t="s">
        <v>4723</v>
      </c>
      <c r="I532" t="s">
        <v>4722</v>
      </c>
      <c r="N532" s="6">
        <f t="shared" si="56"/>
        <v>1986</v>
      </c>
      <c r="O532" s="6" t="str">
        <f t="shared" si="57"/>
        <v>Sep</v>
      </c>
      <c r="P532" s="6" t="str">
        <f t="shared" si="58"/>
        <v>tier - 2</v>
      </c>
      <c r="Q532" s="6" t="str">
        <f t="shared" si="59"/>
        <v>tier - 1</v>
      </c>
      <c r="R532" s="6" t="str">
        <f t="shared" si="60"/>
        <v>R1013</v>
      </c>
      <c r="S532" s="12">
        <f t="shared" si="61"/>
        <v>31660</v>
      </c>
      <c r="T532" s="6">
        <f t="shared" si="62"/>
        <v>36</v>
      </c>
    </row>
    <row r="533" spans="1:20" ht="15" customHeight="1" x14ac:dyDescent="0.3">
      <c r="A533" t="s">
        <v>3624</v>
      </c>
      <c r="B533">
        <v>1991</v>
      </c>
      <c r="C533" t="s">
        <v>4731</v>
      </c>
      <c r="D533">
        <v>12</v>
      </c>
      <c r="E533">
        <v>1</v>
      </c>
      <c r="F533" s="11">
        <v>4738.2700000000004</v>
      </c>
      <c r="G533" t="s">
        <v>4720</v>
      </c>
      <c r="H533" t="s">
        <v>4721</v>
      </c>
      <c r="I533" t="s">
        <v>4728</v>
      </c>
      <c r="N533" s="6">
        <f t="shared" si="56"/>
        <v>1991</v>
      </c>
      <c r="O533" s="6" t="str">
        <f t="shared" si="57"/>
        <v>Oct</v>
      </c>
      <c r="P533" s="6" t="str">
        <f t="shared" si="58"/>
        <v>tier - 2</v>
      </c>
      <c r="Q533" s="6" t="str">
        <f t="shared" si="59"/>
        <v>tier - 3</v>
      </c>
      <c r="R533" s="6" t="str">
        <f t="shared" si="60"/>
        <v>R1012</v>
      </c>
      <c r="S533" s="12">
        <f t="shared" si="61"/>
        <v>33523</v>
      </c>
      <c r="T533" s="6">
        <f t="shared" si="62"/>
        <v>31</v>
      </c>
    </row>
    <row r="534" spans="1:20" ht="15" customHeight="1" x14ac:dyDescent="0.3">
      <c r="A534" t="s">
        <v>3622</v>
      </c>
      <c r="B534">
        <v>2004</v>
      </c>
      <c r="C534" t="s">
        <v>4724</v>
      </c>
      <c r="D534">
        <v>24</v>
      </c>
      <c r="E534">
        <v>0</v>
      </c>
      <c r="F534" s="11">
        <v>4740.78</v>
      </c>
      <c r="G534" t="s">
        <v>4720</v>
      </c>
      <c r="H534" t="s">
        <v>4721</v>
      </c>
      <c r="I534" t="s">
        <v>4741</v>
      </c>
      <c r="N534" s="6">
        <f t="shared" si="56"/>
        <v>2004</v>
      </c>
      <c r="O534" s="6" t="str">
        <f t="shared" si="57"/>
        <v>Nov</v>
      </c>
      <c r="P534" s="6" t="str">
        <f t="shared" si="58"/>
        <v>tier - 2</v>
      </c>
      <c r="Q534" s="6" t="str">
        <f t="shared" si="59"/>
        <v>tier - 3</v>
      </c>
      <c r="R534" s="6" t="str">
        <f t="shared" si="60"/>
        <v>R1021</v>
      </c>
      <c r="S534" s="12">
        <f t="shared" si="61"/>
        <v>38315</v>
      </c>
      <c r="T534" s="6">
        <f t="shared" si="62"/>
        <v>18</v>
      </c>
    </row>
    <row r="535" spans="1:20" ht="15" customHeight="1" x14ac:dyDescent="0.3">
      <c r="A535" t="s">
        <v>3620</v>
      </c>
      <c r="B535">
        <v>1987</v>
      </c>
      <c r="C535" t="s">
        <v>4725</v>
      </c>
      <c r="D535">
        <v>5</v>
      </c>
      <c r="E535">
        <v>1</v>
      </c>
      <c r="F535" s="11">
        <v>4746.34</v>
      </c>
      <c r="G535" t="s">
        <v>4720</v>
      </c>
      <c r="H535" t="s">
        <v>4720</v>
      </c>
      <c r="I535" t="s">
        <v>4732</v>
      </c>
      <c r="N535" s="6">
        <f t="shared" si="56"/>
        <v>1987</v>
      </c>
      <c r="O535" s="6" t="str">
        <f t="shared" si="57"/>
        <v>Jun</v>
      </c>
      <c r="P535" s="6" t="str">
        <f t="shared" si="58"/>
        <v>tier - 2</v>
      </c>
      <c r="Q535" s="6" t="str">
        <f t="shared" si="59"/>
        <v>tier - 2</v>
      </c>
      <c r="R535" s="6" t="str">
        <f t="shared" si="60"/>
        <v>R1011</v>
      </c>
      <c r="S535" s="12">
        <f t="shared" si="61"/>
        <v>31933</v>
      </c>
      <c r="T535" s="6">
        <f t="shared" si="62"/>
        <v>36</v>
      </c>
    </row>
    <row r="536" spans="1:20" ht="15" customHeight="1" x14ac:dyDescent="0.3">
      <c r="A536" t="s">
        <v>3618</v>
      </c>
      <c r="B536">
        <v>1987</v>
      </c>
      <c r="C536" t="s">
        <v>4726</v>
      </c>
      <c r="D536">
        <v>2</v>
      </c>
      <c r="E536">
        <v>1</v>
      </c>
      <c r="F536" s="11">
        <v>4747.05</v>
      </c>
      <c r="G536" t="s">
        <v>4720</v>
      </c>
      <c r="H536" t="s">
        <v>4720</v>
      </c>
      <c r="I536" t="s">
        <v>4722</v>
      </c>
      <c r="N536" s="6">
        <f t="shared" si="56"/>
        <v>1987</v>
      </c>
      <c r="O536" s="6" t="str">
        <f t="shared" si="57"/>
        <v>Sep</v>
      </c>
      <c r="P536" s="6" t="str">
        <f t="shared" si="58"/>
        <v>tier - 2</v>
      </c>
      <c r="Q536" s="6" t="str">
        <f t="shared" si="59"/>
        <v>tier - 2</v>
      </c>
      <c r="R536" s="6" t="str">
        <f t="shared" si="60"/>
        <v>R1013</v>
      </c>
      <c r="S536" s="12">
        <f t="shared" si="61"/>
        <v>32022</v>
      </c>
      <c r="T536" s="6">
        <f t="shared" si="62"/>
        <v>35</v>
      </c>
    </row>
    <row r="537" spans="1:20" ht="15" customHeight="1" x14ac:dyDescent="0.3">
      <c r="A537" t="s">
        <v>3616</v>
      </c>
      <c r="B537">
        <v>1987</v>
      </c>
      <c r="C537" t="s">
        <v>4724</v>
      </c>
      <c r="D537">
        <v>22</v>
      </c>
      <c r="E537">
        <v>1</v>
      </c>
      <c r="F537" s="11">
        <v>4751.07</v>
      </c>
      <c r="G537" t="s">
        <v>4721</v>
      </c>
      <c r="H537" t="s">
        <v>4723</v>
      </c>
      <c r="I537" t="s">
        <v>4732</v>
      </c>
      <c r="N537" s="6">
        <f t="shared" si="56"/>
        <v>1987</v>
      </c>
      <c r="O537" s="6" t="str">
        <f t="shared" si="57"/>
        <v>Nov</v>
      </c>
      <c r="P537" s="6" t="str">
        <f t="shared" si="58"/>
        <v>tier - 3</v>
      </c>
      <c r="Q537" s="6" t="str">
        <f t="shared" si="59"/>
        <v>tier - 1</v>
      </c>
      <c r="R537" s="6" t="str">
        <f t="shared" si="60"/>
        <v>R1011</v>
      </c>
      <c r="S537" s="12">
        <f t="shared" si="61"/>
        <v>32103</v>
      </c>
      <c r="T537" s="6">
        <f t="shared" si="62"/>
        <v>35</v>
      </c>
    </row>
    <row r="538" spans="1:20" ht="15" customHeight="1" x14ac:dyDescent="0.3">
      <c r="A538" t="s">
        <v>3614</v>
      </c>
      <c r="B538">
        <v>1992</v>
      </c>
      <c r="C538" t="s">
        <v>4730</v>
      </c>
      <c r="D538">
        <v>16</v>
      </c>
      <c r="E538">
        <v>2</v>
      </c>
      <c r="F538" s="11">
        <v>4753.6400000000003</v>
      </c>
      <c r="G538" t="s">
        <v>4720</v>
      </c>
      <c r="H538" t="s">
        <v>4721</v>
      </c>
      <c r="I538" t="s">
        <v>4722</v>
      </c>
      <c r="N538" s="6">
        <f t="shared" si="56"/>
        <v>1992</v>
      </c>
      <c r="O538" s="6" t="str">
        <f t="shared" si="57"/>
        <v>Aug</v>
      </c>
      <c r="P538" s="6" t="str">
        <f t="shared" si="58"/>
        <v>tier - 2</v>
      </c>
      <c r="Q538" s="6" t="str">
        <f t="shared" si="59"/>
        <v>tier - 3</v>
      </c>
      <c r="R538" s="6" t="str">
        <f t="shared" si="60"/>
        <v>R1013</v>
      </c>
      <c r="S538" s="12">
        <f t="shared" si="61"/>
        <v>33832</v>
      </c>
      <c r="T538" s="6">
        <f t="shared" si="62"/>
        <v>30</v>
      </c>
    </row>
    <row r="539" spans="1:20" ht="15" customHeight="1" x14ac:dyDescent="0.3">
      <c r="A539" t="s">
        <v>3612</v>
      </c>
      <c r="B539">
        <v>1987</v>
      </c>
      <c r="C539" t="s">
        <v>4726</v>
      </c>
      <c r="D539">
        <v>27</v>
      </c>
      <c r="E539">
        <v>1</v>
      </c>
      <c r="F539" s="11">
        <v>4762.33</v>
      </c>
      <c r="G539" t="s">
        <v>4721</v>
      </c>
      <c r="H539" t="s">
        <v>4721</v>
      </c>
      <c r="I539" t="s">
        <v>4732</v>
      </c>
      <c r="N539" s="6">
        <f t="shared" si="56"/>
        <v>1987</v>
      </c>
      <c r="O539" s="6" t="str">
        <f t="shared" si="57"/>
        <v>Sep</v>
      </c>
      <c r="P539" s="6" t="str">
        <f t="shared" si="58"/>
        <v>tier - 3</v>
      </c>
      <c r="Q539" s="6" t="str">
        <f t="shared" si="59"/>
        <v>tier - 3</v>
      </c>
      <c r="R539" s="6" t="str">
        <f t="shared" si="60"/>
        <v>R1011</v>
      </c>
      <c r="S539" s="12">
        <f t="shared" si="61"/>
        <v>32047</v>
      </c>
      <c r="T539" s="6">
        <f t="shared" si="62"/>
        <v>35</v>
      </c>
    </row>
    <row r="540" spans="1:20" ht="15" customHeight="1" x14ac:dyDescent="0.3">
      <c r="A540" t="s">
        <v>3610</v>
      </c>
      <c r="B540">
        <v>1989</v>
      </c>
      <c r="C540" t="s">
        <v>4730</v>
      </c>
      <c r="D540">
        <v>1</v>
      </c>
      <c r="E540">
        <v>1</v>
      </c>
      <c r="F540" s="11">
        <v>4766.0200000000004</v>
      </c>
      <c r="G540" t="s">
        <v>4720</v>
      </c>
      <c r="H540" t="s">
        <v>4721</v>
      </c>
      <c r="I540" t="s">
        <v>4732</v>
      </c>
      <c r="N540" s="6">
        <f t="shared" si="56"/>
        <v>1989</v>
      </c>
      <c r="O540" s="6" t="str">
        <f t="shared" si="57"/>
        <v>Aug</v>
      </c>
      <c r="P540" s="6" t="str">
        <f t="shared" si="58"/>
        <v>tier - 2</v>
      </c>
      <c r="Q540" s="6" t="str">
        <f t="shared" si="59"/>
        <v>tier - 3</v>
      </c>
      <c r="R540" s="6" t="str">
        <f t="shared" si="60"/>
        <v>R1011</v>
      </c>
      <c r="S540" s="12">
        <f t="shared" si="61"/>
        <v>32721</v>
      </c>
      <c r="T540" s="6">
        <f t="shared" si="62"/>
        <v>33</v>
      </c>
    </row>
    <row r="541" spans="1:20" ht="15" customHeight="1" x14ac:dyDescent="0.3">
      <c r="A541" t="s">
        <v>3608</v>
      </c>
      <c r="B541">
        <v>1989</v>
      </c>
      <c r="C541" t="s">
        <v>4729</v>
      </c>
      <c r="D541">
        <v>9</v>
      </c>
      <c r="E541">
        <v>1</v>
      </c>
      <c r="F541" s="11">
        <v>4779.6000000000004</v>
      </c>
      <c r="G541" t="s">
        <v>4720</v>
      </c>
      <c r="H541" t="s">
        <v>4721</v>
      </c>
      <c r="I541" t="s">
        <v>4722</v>
      </c>
      <c r="N541" s="6">
        <f t="shared" si="56"/>
        <v>1989</v>
      </c>
      <c r="O541" s="6" t="str">
        <f t="shared" si="57"/>
        <v>Dec</v>
      </c>
      <c r="P541" s="6" t="str">
        <f t="shared" si="58"/>
        <v>tier - 2</v>
      </c>
      <c r="Q541" s="6" t="str">
        <f t="shared" si="59"/>
        <v>tier - 3</v>
      </c>
      <c r="R541" s="6" t="str">
        <f t="shared" si="60"/>
        <v>R1013</v>
      </c>
      <c r="S541" s="12">
        <f t="shared" si="61"/>
        <v>32851</v>
      </c>
      <c r="T541" s="6">
        <f t="shared" si="62"/>
        <v>33</v>
      </c>
    </row>
    <row r="542" spans="1:20" ht="15" customHeight="1" x14ac:dyDescent="0.3">
      <c r="A542" t="s">
        <v>3606</v>
      </c>
      <c r="B542">
        <v>1987</v>
      </c>
      <c r="C542" t="s">
        <v>4725</v>
      </c>
      <c r="D542">
        <v>22</v>
      </c>
      <c r="E542">
        <v>3</v>
      </c>
      <c r="F542" s="11">
        <v>4787.42</v>
      </c>
      <c r="G542" t="s">
        <v>4720</v>
      </c>
      <c r="H542" t="s">
        <v>4721</v>
      </c>
      <c r="I542" t="s">
        <v>4722</v>
      </c>
      <c r="N542" s="6">
        <f t="shared" si="56"/>
        <v>1987</v>
      </c>
      <c r="O542" s="6" t="str">
        <f t="shared" si="57"/>
        <v>Jun</v>
      </c>
      <c r="P542" s="6" t="str">
        <f t="shared" si="58"/>
        <v>tier - 2</v>
      </c>
      <c r="Q542" s="6" t="str">
        <f t="shared" si="59"/>
        <v>tier - 3</v>
      </c>
      <c r="R542" s="6" t="str">
        <f t="shared" si="60"/>
        <v>R1013</v>
      </c>
      <c r="S542" s="12">
        <f t="shared" si="61"/>
        <v>31950</v>
      </c>
      <c r="T542" s="6">
        <f t="shared" si="62"/>
        <v>35</v>
      </c>
    </row>
    <row r="543" spans="1:20" ht="15" customHeight="1" x14ac:dyDescent="0.3">
      <c r="A543" t="s">
        <v>3604</v>
      </c>
      <c r="B543">
        <v>1989</v>
      </c>
      <c r="C543" t="s">
        <v>4729</v>
      </c>
      <c r="D543">
        <v>16</v>
      </c>
      <c r="E543">
        <v>1</v>
      </c>
      <c r="F543" s="11">
        <v>4795.66</v>
      </c>
      <c r="G543" t="s">
        <v>4720</v>
      </c>
      <c r="H543" t="s">
        <v>4723</v>
      </c>
      <c r="I543" t="s">
        <v>4722</v>
      </c>
      <c r="N543" s="6">
        <f t="shared" si="56"/>
        <v>1989</v>
      </c>
      <c r="O543" s="6" t="str">
        <f t="shared" si="57"/>
        <v>Dec</v>
      </c>
      <c r="P543" s="6" t="str">
        <f t="shared" si="58"/>
        <v>tier - 2</v>
      </c>
      <c r="Q543" s="6" t="str">
        <f t="shared" si="59"/>
        <v>tier - 1</v>
      </c>
      <c r="R543" s="6" t="str">
        <f t="shared" si="60"/>
        <v>R1013</v>
      </c>
      <c r="S543" s="12">
        <f t="shared" si="61"/>
        <v>32858</v>
      </c>
      <c r="T543" s="6">
        <f t="shared" si="62"/>
        <v>33</v>
      </c>
    </row>
    <row r="544" spans="1:20" ht="15" customHeight="1" x14ac:dyDescent="0.3">
      <c r="A544" t="s">
        <v>3602</v>
      </c>
      <c r="B544">
        <v>1978</v>
      </c>
      <c r="C544" t="s">
        <v>4731</v>
      </c>
      <c r="D544">
        <v>3</v>
      </c>
      <c r="E544">
        <v>2</v>
      </c>
      <c r="F544" s="11">
        <v>4812.34</v>
      </c>
      <c r="G544" t="s">
        <v>4720</v>
      </c>
      <c r="H544" t="s">
        <v>4721</v>
      </c>
      <c r="I544" t="s">
        <v>4722</v>
      </c>
      <c r="N544" s="6">
        <f t="shared" si="56"/>
        <v>1978</v>
      </c>
      <c r="O544" s="6" t="str">
        <f t="shared" si="57"/>
        <v>Oct</v>
      </c>
      <c r="P544" s="6" t="str">
        <f t="shared" si="58"/>
        <v>tier - 2</v>
      </c>
      <c r="Q544" s="6" t="str">
        <f t="shared" si="59"/>
        <v>tier - 3</v>
      </c>
      <c r="R544" s="6" t="str">
        <f t="shared" si="60"/>
        <v>R1013</v>
      </c>
      <c r="S544" s="12">
        <f t="shared" si="61"/>
        <v>28766</v>
      </c>
      <c r="T544" s="6">
        <f t="shared" si="62"/>
        <v>44</v>
      </c>
    </row>
    <row r="545" spans="1:20" ht="15" customHeight="1" x14ac:dyDescent="0.3">
      <c r="A545" t="s">
        <v>3600</v>
      </c>
      <c r="B545">
        <v>1981</v>
      </c>
      <c r="C545" t="s">
        <v>4719</v>
      </c>
      <c r="D545">
        <v>3</v>
      </c>
      <c r="E545">
        <v>1</v>
      </c>
      <c r="F545" s="11">
        <v>4827.1000000000004</v>
      </c>
      <c r="G545" t="s">
        <v>4720</v>
      </c>
      <c r="H545" t="s">
        <v>4723</v>
      </c>
      <c r="I545" t="s">
        <v>4722</v>
      </c>
      <c r="N545" s="6">
        <f t="shared" si="56"/>
        <v>1981</v>
      </c>
      <c r="O545" s="6" t="str">
        <f t="shared" si="57"/>
        <v>Jul</v>
      </c>
      <c r="P545" s="6" t="str">
        <f t="shared" si="58"/>
        <v>tier - 2</v>
      </c>
      <c r="Q545" s="6" t="str">
        <f t="shared" si="59"/>
        <v>tier - 1</v>
      </c>
      <c r="R545" s="6" t="str">
        <f t="shared" si="60"/>
        <v>R1013</v>
      </c>
      <c r="S545" s="12">
        <f t="shared" si="61"/>
        <v>29770</v>
      </c>
      <c r="T545" s="6">
        <f t="shared" si="62"/>
        <v>41</v>
      </c>
    </row>
    <row r="546" spans="1:20" ht="15" customHeight="1" x14ac:dyDescent="0.3">
      <c r="A546" t="s">
        <v>3598</v>
      </c>
      <c r="B546">
        <v>1995</v>
      </c>
      <c r="C546" t="s">
        <v>4729</v>
      </c>
      <c r="D546">
        <v>1</v>
      </c>
      <c r="E546">
        <v>3</v>
      </c>
      <c r="F546" s="11">
        <v>4827.8999999999996</v>
      </c>
      <c r="G546" t="s">
        <v>4723</v>
      </c>
      <c r="H546" t="s">
        <v>4720</v>
      </c>
      <c r="I546" t="s">
        <v>4701</v>
      </c>
      <c r="N546" s="6">
        <f t="shared" si="56"/>
        <v>1995</v>
      </c>
      <c r="O546" s="6" t="str">
        <f t="shared" si="57"/>
        <v>Dec</v>
      </c>
      <c r="P546" s="6" t="str">
        <f t="shared" si="58"/>
        <v>tier - 1</v>
      </c>
      <c r="Q546" s="6" t="str">
        <f t="shared" si="59"/>
        <v>tier - 2</v>
      </c>
      <c r="R546" s="6" t="str">
        <f t="shared" si="60"/>
        <v>Unknown</v>
      </c>
      <c r="S546" s="12">
        <f t="shared" si="61"/>
        <v>35034</v>
      </c>
      <c r="T546" s="6">
        <f t="shared" si="62"/>
        <v>27</v>
      </c>
    </row>
    <row r="547" spans="1:20" ht="15" customHeight="1" x14ac:dyDescent="0.3">
      <c r="A547" t="s">
        <v>3596</v>
      </c>
      <c r="B547">
        <v>2002</v>
      </c>
      <c r="C547" t="s">
        <v>4725</v>
      </c>
      <c r="D547">
        <v>27</v>
      </c>
      <c r="E547">
        <v>5</v>
      </c>
      <c r="F547" s="11">
        <v>4830.63</v>
      </c>
      <c r="G547" t="s">
        <v>4720</v>
      </c>
      <c r="H547" t="s">
        <v>4723</v>
      </c>
      <c r="I547" t="s">
        <v>4732</v>
      </c>
      <c r="N547" s="6">
        <f t="shared" si="56"/>
        <v>2002</v>
      </c>
      <c r="O547" s="6" t="str">
        <f t="shared" si="57"/>
        <v>Jun</v>
      </c>
      <c r="P547" s="6" t="str">
        <f t="shared" si="58"/>
        <v>tier - 2</v>
      </c>
      <c r="Q547" s="6" t="str">
        <f t="shared" si="59"/>
        <v>tier - 1</v>
      </c>
      <c r="R547" s="6" t="str">
        <f t="shared" si="60"/>
        <v>R1011</v>
      </c>
      <c r="S547" s="12">
        <f t="shared" si="61"/>
        <v>37434</v>
      </c>
      <c r="T547" s="6">
        <f t="shared" si="62"/>
        <v>20</v>
      </c>
    </row>
    <row r="548" spans="1:20" ht="15" customHeight="1" x14ac:dyDescent="0.3">
      <c r="A548" t="s">
        <v>3594</v>
      </c>
      <c r="B548">
        <v>2000</v>
      </c>
      <c r="C548" t="s">
        <v>4729</v>
      </c>
      <c r="D548">
        <v>11</v>
      </c>
      <c r="E548">
        <v>0</v>
      </c>
      <c r="F548" s="11">
        <v>4835.43</v>
      </c>
      <c r="G548" t="s">
        <v>4720</v>
      </c>
      <c r="H548" t="s">
        <v>4720</v>
      </c>
      <c r="I548" t="s">
        <v>4741</v>
      </c>
      <c r="N548" s="6">
        <f t="shared" si="56"/>
        <v>2000</v>
      </c>
      <c r="O548" s="6" t="str">
        <f t="shared" si="57"/>
        <v>Dec</v>
      </c>
      <c r="P548" s="6" t="str">
        <f t="shared" si="58"/>
        <v>tier - 2</v>
      </c>
      <c r="Q548" s="6" t="str">
        <f t="shared" si="59"/>
        <v>tier - 2</v>
      </c>
      <c r="R548" s="6" t="str">
        <f t="shared" si="60"/>
        <v>R1021</v>
      </c>
      <c r="S548" s="12">
        <f t="shared" si="61"/>
        <v>36871</v>
      </c>
      <c r="T548" s="6">
        <f t="shared" si="62"/>
        <v>22</v>
      </c>
    </row>
    <row r="549" spans="1:20" ht="15" customHeight="1" x14ac:dyDescent="0.3">
      <c r="A549" t="s">
        <v>3592</v>
      </c>
      <c r="B549">
        <v>1992</v>
      </c>
      <c r="C549" t="s">
        <v>4726</v>
      </c>
      <c r="D549">
        <v>10</v>
      </c>
      <c r="E549">
        <v>3</v>
      </c>
      <c r="F549" s="11">
        <v>4837.58</v>
      </c>
      <c r="G549" t="s">
        <v>4721</v>
      </c>
      <c r="H549" t="s">
        <v>4720</v>
      </c>
      <c r="I549" t="s">
        <v>4722</v>
      </c>
      <c r="N549" s="6">
        <f t="shared" si="56"/>
        <v>1992</v>
      </c>
      <c r="O549" s="6" t="str">
        <f t="shared" si="57"/>
        <v>Sep</v>
      </c>
      <c r="P549" s="6" t="str">
        <f t="shared" si="58"/>
        <v>tier - 3</v>
      </c>
      <c r="Q549" s="6" t="str">
        <f t="shared" si="59"/>
        <v>tier - 2</v>
      </c>
      <c r="R549" s="6" t="str">
        <f t="shared" si="60"/>
        <v>R1013</v>
      </c>
      <c r="S549" s="12">
        <f t="shared" si="61"/>
        <v>33857</v>
      </c>
      <c r="T549" s="6">
        <f t="shared" si="62"/>
        <v>30</v>
      </c>
    </row>
    <row r="550" spans="1:20" ht="15" customHeight="1" x14ac:dyDescent="0.3">
      <c r="A550" t="s">
        <v>3590</v>
      </c>
      <c r="B550">
        <v>1984</v>
      </c>
      <c r="C550" t="s">
        <v>4731</v>
      </c>
      <c r="D550">
        <v>15</v>
      </c>
      <c r="E550">
        <v>3</v>
      </c>
      <c r="F550" s="11">
        <v>4839.18</v>
      </c>
      <c r="G550" t="s">
        <v>4720</v>
      </c>
      <c r="H550" t="s">
        <v>4723</v>
      </c>
      <c r="I550" t="s">
        <v>4728</v>
      </c>
      <c r="N550" s="6">
        <f t="shared" si="56"/>
        <v>1984</v>
      </c>
      <c r="O550" s="6" t="str">
        <f t="shared" si="57"/>
        <v>Oct</v>
      </c>
      <c r="P550" s="6" t="str">
        <f t="shared" si="58"/>
        <v>tier - 2</v>
      </c>
      <c r="Q550" s="6" t="str">
        <f t="shared" si="59"/>
        <v>tier - 1</v>
      </c>
      <c r="R550" s="6" t="str">
        <f t="shared" si="60"/>
        <v>R1012</v>
      </c>
      <c r="S550" s="12">
        <f t="shared" si="61"/>
        <v>30970</v>
      </c>
      <c r="T550" s="6">
        <f t="shared" si="62"/>
        <v>38</v>
      </c>
    </row>
    <row r="551" spans="1:20" ht="15" customHeight="1" x14ac:dyDescent="0.3">
      <c r="A551" t="s">
        <v>3588</v>
      </c>
      <c r="B551">
        <v>1995</v>
      </c>
      <c r="C551" t="s">
        <v>4726</v>
      </c>
      <c r="D551">
        <v>29</v>
      </c>
      <c r="E551">
        <v>0</v>
      </c>
      <c r="F551" s="11">
        <v>4840.95</v>
      </c>
      <c r="G551" t="s">
        <v>4720</v>
      </c>
      <c r="H551" t="s">
        <v>4723</v>
      </c>
      <c r="I551" t="s">
        <v>4741</v>
      </c>
      <c r="N551" s="6">
        <f t="shared" si="56"/>
        <v>1995</v>
      </c>
      <c r="O551" s="6" t="str">
        <f t="shared" si="57"/>
        <v>Sep</v>
      </c>
      <c r="P551" s="6" t="str">
        <f t="shared" si="58"/>
        <v>tier - 2</v>
      </c>
      <c r="Q551" s="6" t="str">
        <f t="shared" si="59"/>
        <v>tier - 1</v>
      </c>
      <c r="R551" s="6" t="str">
        <f t="shared" si="60"/>
        <v>R1021</v>
      </c>
      <c r="S551" s="12">
        <f t="shared" si="61"/>
        <v>34971</v>
      </c>
      <c r="T551" s="6">
        <f t="shared" si="62"/>
        <v>27</v>
      </c>
    </row>
    <row r="552" spans="1:20" ht="15" customHeight="1" x14ac:dyDescent="0.3">
      <c r="A552" t="s">
        <v>3586</v>
      </c>
      <c r="B552">
        <v>1979</v>
      </c>
      <c r="C552" t="s">
        <v>4729</v>
      </c>
      <c r="D552">
        <v>13</v>
      </c>
      <c r="E552">
        <v>2</v>
      </c>
      <c r="F552" s="11">
        <v>4843.79</v>
      </c>
      <c r="G552" t="s">
        <v>4720</v>
      </c>
      <c r="H552" t="s">
        <v>4721</v>
      </c>
      <c r="I552" t="s">
        <v>4722</v>
      </c>
      <c r="N552" s="6">
        <f t="shared" si="56"/>
        <v>1979</v>
      </c>
      <c r="O552" s="6" t="str">
        <f t="shared" si="57"/>
        <v>Dec</v>
      </c>
      <c r="P552" s="6" t="str">
        <f t="shared" si="58"/>
        <v>tier - 2</v>
      </c>
      <c r="Q552" s="6" t="str">
        <f t="shared" si="59"/>
        <v>tier - 3</v>
      </c>
      <c r="R552" s="6" t="str">
        <f t="shared" si="60"/>
        <v>R1013</v>
      </c>
      <c r="S552" s="12">
        <f t="shared" si="61"/>
        <v>29202</v>
      </c>
      <c r="T552" s="6">
        <f t="shared" si="62"/>
        <v>43</v>
      </c>
    </row>
    <row r="553" spans="1:20" ht="15" customHeight="1" x14ac:dyDescent="0.3">
      <c r="A553" t="s">
        <v>3584</v>
      </c>
      <c r="B553">
        <v>1974</v>
      </c>
      <c r="C553" t="s">
        <v>4726</v>
      </c>
      <c r="D553">
        <v>11</v>
      </c>
      <c r="E553">
        <v>0</v>
      </c>
      <c r="F553" s="11">
        <v>4844.67</v>
      </c>
      <c r="G553" t="s">
        <v>4720</v>
      </c>
      <c r="H553" t="s">
        <v>4720</v>
      </c>
      <c r="I553" t="s">
        <v>4722</v>
      </c>
      <c r="N553" s="6">
        <f t="shared" si="56"/>
        <v>1974</v>
      </c>
      <c r="O553" s="6" t="str">
        <f t="shared" si="57"/>
        <v>Sep</v>
      </c>
      <c r="P553" s="6" t="str">
        <f t="shared" si="58"/>
        <v>tier - 2</v>
      </c>
      <c r="Q553" s="6" t="str">
        <f t="shared" si="59"/>
        <v>tier - 2</v>
      </c>
      <c r="R553" s="6" t="str">
        <f t="shared" si="60"/>
        <v>R1013</v>
      </c>
      <c r="S553" s="12">
        <f t="shared" si="61"/>
        <v>27283</v>
      </c>
      <c r="T553" s="6">
        <f t="shared" si="62"/>
        <v>48</v>
      </c>
    </row>
    <row r="554" spans="1:20" ht="15" customHeight="1" x14ac:dyDescent="0.3">
      <c r="A554" t="s">
        <v>3582</v>
      </c>
      <c r="B554">
        <v>2001</v>
      </c>
      <c r="C554" t="s">
        <v>4725</v>
      </c>
      <c r="D554">
        <v>7</v>
      </c>
      <c r="E554">
        <v>0</v>
      </c>
      <c r="F554" s="11">
        <v>4846.53</v>
      </c>
      <c r="G554" t="s">
        <v>4720</v>
      </c>
      <c r="H554" t="s">
        <v>4721</v>
      </c>
      <c r="I554" t="s">
        <v>4741</v>
      </c>
      <c r="N554" s="6">
        <f t="shared" si="56"/>
        <v>2001</v>
      </c>
      <c r="O554" s="6" t="str">
        <f t="shared" si="57"/>
        <v>Jun</v>
      </c>
      <c r="P554" s="6" t="str">
        <f t="shared" si="58"/>
        <v>tier - 2</v>
      </c>
      <c r="Q554" s="6" t="str">
        <f t="shared" si="59"/>
        <v>tier - 3</v>
      </c>
      <c r="R554" s="6" t="str">
        <f t="shared" si="60"/>
        <v>R1021</v>
      </c>
      <c r="S554" s="12">
        <f t="shared" si="61"/>
        <v>37049</v>
      </c>
      <c r="T554" s="6">
        <f t="shared" si="62"/>
        <v>22</v>
      </c>
    </row>
    <row r="555" spans="1:20" ht="15" customHeight="1" x14ac:dyDescent="0.3">
      <c r="A555" t="s">
        <v>3580</v>
      </c>
      <c r="B555">
        <v>1995</v>
      </c>
      <c r="C555" t="s">
        <v>4729</v>
      </c>
      <c r="D555">
        <v>27</v>
      </c>
      <c r="E555">
        <v>3</v>
      </c>
      <c r="F555" s="11">
        <v>4846.92</v>
      </c>
      <c r="G555" t="s">
        <v>4720</v>
      </c>
      <c r="H555" t="s">
        <v>4721</v>
      </c>
      <c r="I555" t="s">
        <v>4742</v>
      </c>
      <c r="N555" s="6">
        <f t="shared" si="56"/>
        <v>1995</v>
      </c>
      <c r="O555" s="6" t="str">
        <f t="shared" si="57"/>
        <v>Dec</v>
      </c>
      <c r="P555" s="6" t="str">
        <f t="shared" si="58"/>
        <v>tier - 2</v>
      </c>
      <c r="Q555" s="6" t="str">
        <f t="shared" si="59"/>
        <v>tier - 3</v>
      </c>
      <c r="R555" s="6" t="str">
        <f t="shared" si="60"/>
        <v>R1017</v>
      </c>
      <c r="S555" s="12">
        <f t="shared" si="61"/>
        <v>35060</v>
      </c>
      <c r="T555" s="6">
        <f t="shared" si="62"/>
        <v>27</v>
      </c>
    </row>
    <row r="556" spans="1:20" ht="15" customHeight="1" x14ac:dyDescent="0.3">
      <c r="A556" t="s">
        <v>3578</v>
      </c>
      <c r="B556">
        <v>1989</v>
      </c>
      <c r="C556" t="s">
        <v>4726</v>
      </c>
      <c r="D556">
        <v>1</v>
      </c>
      <c r="E556">
        <v>3</v>
      </c>
      <c r="F556" s="11">
        <v>4859.8900000000003</v>
      </c>
      <c r="G556" t="s">
        <v>4720</v>
      </c>
      <c r="H556" t="s">
        <v>4721</v>
      </c>
      <c r="I556" t="s">
        <v>4732</v>
      </c>
      <c r="N556" s="6">
        <f t="shared" si="56"/>
        <v>1989</v>
      </c>
      <c r="O556" s="6" t="str">
        <f t="shared" si="57"/>
        <v>Sep</v>
      </c>
      <c r="P556" s="6" t="str">
        <f t="shared" si="58"/>
        <v>tier - 2</v>
      </c>
      <c r="Q556" s="6" t="str">
        <f t="shared" si="59"/>
        <v>tier - 3</v>
      </c>
      <c r="R556" s="6" t="str">
        <f t="shared" si="60"/>
        <v>R1011</v>
      </c>
      <c r="S556" s="12">
        <f t="shared" si="61"/>
        <v>32752</v>
      </c>
      <c r="T556" s="6">
        <f t="shared" si="62"/>
        <v>33</v>
      </c>
    </row>
    <row r="557" spans="1:20" ht="15" customHeight="1" x14ac:dyDescent="0.3">
      <c r="A557" t="s">
        <v>3576</v>
      </c>
      <c r="B557">
        <v>1997</v>
      </c>
      <c r="C557" t="s">
        <v>4726</v>
      </c>
      <c r="D557">
        <v>29</v>
      </c>
      <c r="E557">
        <v>4</v>
      </c>
      <c r="F557" s="11">
        <v>4877.9799999999996</v>
      </c>
      <c r="G557" t="s">
        <v>4720</v>
      </c>
      <c r="H557" t="s">
        <v>4721</v>
      </c>
      <c r="I557" t="s">
        <v>4728</v>
      </c>
      <c r="N557" s="6">
        <f t="shared" si="56"/>
        <v>1997</v>
      </c>
      <c r="O557" s="6" t="str">
        <f t="shared" si="57"/>
        <v>Sep</v>
      </c>
      <c r="P557" s="6" t="str">
        <f t="shared" si="58"/>
        <v>tier - 2</v>
      </c>
      <c r="Q557" s="6" t="str">
        <f t="shared" si="59"/>
        <v>tier - 3</v>
      </c>
      <c r="R557" s="6" t="str">
        <f t="shared" si="60"/>
        <v>R1012</v>
      </c>
      <c r="S557" s="12">
        <f t="shared" si="61"/>
        <v>35702</v>
      </c>
      <c r="T557" s="6">
        <f t="shared" si="62"/>
        <v>25</v>
      </c>
    </row>
    <row r="558" spans="1:20" ht="15" customHeight="1" x14ac:dyDescent="0.3">
      <c r="A558" t="s">
        <v>3574</v>
      </c>
      <c r="B558">
        <v>1986</v>
      </c>
      <c r="C558" t="s">
        <v>4729</v>
      </c>
      <c r="D558">
        <v>23</v>
      </c>
      <c r="E558">
        <v>0</v>
      </c>
      <c r="F558" s="11">
        <v>4883.87</v>
      </c>
      <c r="G558" t="s">
        <v>4720</v>
      </c>
      <c r="H558" t="s">
        <v>4723</v>
      </c>
      <c r="I558" t="s">
        <v>4732</v>
      </c>
      <c r="N558" s="6">
        <f t="shared" si="56"/>
        <v>1986</v>
      </c>
      <c r="O558" s="6" t="str">
        <f t="shared" si="57"/>
        <v>Dec</v>
      </c>
      <c r="P558" s="6" t="str">
        <f t="shared" si="58"/>
        <v>tier - 2</v>
      </c>
      <c r="Q558" s="6" t="str">
        <f t="shared" si="59"/>
        <v>tier - 1</v>
      </c>
      <c r="R558" s="6" t="str">
        <f t="shared" si="60"/>
        <v>R1011</v>
      </c>
      <c r="S558" s="12">
        <f t="shared" si="61"/>
        <v>31769</v>
      </c>
      <c r="T558" s="6">
        <f t="shared" si="62"/>
        <v>36</v>
      </c>
    </row>
    <row r="559" spans="1:20" ht="15" customHeight="1" x14ac:dyDescent="0.3">
      <c r="A559" t="s">
        <v>3572</v>
      </c>
      <c r="B559">
        <v>1986</v>
      </c>
      <c r="C559" t="s">
        <v>4731</v>
      </c>
      <c r="D559">
        <v>27</v>
      </c>
      <c r="E559">
        <v>0</v>
      </c>
      <c r="F559" s="11">
        <v>4889.04</v>
      </c>
      <c r="G559" t="s">
        <v>4720</v>
      </c>
      <c r="H559" t="s">
        <v>4723</v>
      </c>
      <c r="I559" t="s">
        <v>4722</v>
      </c>
      <c r="N559" s="6">
        <f t="shared" si="56"/>
        <v>1986</v>
      </c>
      <c r="O559" s="6" t="str">
        <f t="shared" si="57"/>
        <v>Oct</v>
      </c>
      <c r="P559" s="6" t="str">
        <f t="shared" si="58"/>
        <v>tier - 2</v>
      </c>
      <c r="Q559" s="6" t="str">
        <f t="shared" si="59"/>
        <v>tier - 1</v>
      </c>
      <c r="R559" s="6" t="str">
        <f t="shared" si="60"/>
        <v>R1013</v>
      </c>
      <c r="S559" s="12">
        <f t="shared" si="61"/>
        <v>31712</v>
      </c>
      <c r="T559" s="6">
        <f t="shared" si="62"/>
        <v>36</v>
      </c>
    </row>
    <row r="560" spans="1:20" ht="15" customHeight="1" x14ac:dyDescent="0.3">
      <c r="A560" t="s">
        <v>3570</v>
      </c>
      <c r="B560">
        <v>1989</v>
      </c>
      <c r="C560" t="s">
        <v>4719</v>
      </c>
      <c r="D560">
        <v>10</v>
      </c>
      <c r="E560">
        <v>2</v>
      </c>
      <c r="F560" s="11">
        <v>4890</v>
      </c>
      <c r="G560" t="s">
        <v>4721</v>
      </c>
      <c r="H560" t="s">
        <v>4720</v>
      </c>
      <c r="I560" t="s">
        <v>4722</v>
      </c>
      <c r="N560" s="6">
        <f t="shared" si="56"/>
        <v>1989</v>
      </c>
      <c r="O560" s="6" t="str">
        <f t="shared" si="57"/>
        <v>Jul</v>
      </c>
      <c r="P560" s="6" t="str">
        <f t="shared" si="58"/>
        <v>tier - 3</v>
      </c>
      <c r="Q560" s="6" t="str">
        <f t="shared" si="59"/>
        <v>tier - 2</v>
      </c>
      <c r="R560" s="6" t="str">
        <f t="shared" si="60"/>
        <v>R1013</v>
      </c>
      <c r="S560" s="12">
        <f t="shared" si="61"/>
        <v>32699</v>
      </c>
      <c r="T560" s="6">
        <f t="shared" si="62"/>
        <v>33</v>
      </c>
    </row>
    <row r="561" spans="1:20" ht="15" customHeight="1" x14ac:dyDescent="0.3">
      <c r="A561" t="s">
        <v>3568</v>
      </c>
      <c r="B561">
        <v>1990</v>
      </c>
      <c r="C561" t="s">
        <v>4724</v>
      </c>
      <c r="D561">
        <v>28</v>
      </c>
      <c r="E561">
        <v>3</v>
      </c>
      <c r="F561" s="11">
        <v>4894.3900000000003</v>
      </c>
      <c r="G561" t="s">
        <v>4720</v>
      </c>
      <c r="H561" t="s">
        <v>4721</v>
      </c>
      <c r="I561" t="s">
        <v>4722</v>
      </c>
      <c r="N561" s="6">
        <f t="shared" si="56"/>
        <v>1990</v>
      </c>
      <c r="O561" s="6" t="str">
        <f t="shared" si="57"/>
        <v>Nov</v>
      </c>
      <c r="P561" s="6" t="str">
        <f t="shared" si="58"/>
        <v>tier - 2</v>
      </c>
      <c r="Q561" s="6" t="str">
        <f t="shared" si="59"/>
        <v>tier - 3</v>
      </c>
      <c r="R561" s="6" t="str">
        <f t="shared" si="60"/>
        <v>R1013</v>
      </c>
      <c r="S561" s="12">
        <f t="shared" si="61"/>
        <v>33205</v>
      </c>
      <c r="T561" s="6">
        <f t="shared" si="62"/>
        <v>32</v>
      </c>
    </row>
    <row r="562" spans="1:20" ht="15" customHeight="1" x14ac:dyDescent="0.3">
      <c r="A562" t="s">
        <v>3566</v>
      </c>
      <c r="B562">
        <v>1988</v>
      </c>
      <c r="C562" t="s">
        <v>4726</v>
      </c>
      <c r="D562">
        <v>23</v>
      </c>
      <c r="E562">
        <v>1</v>
      </c>
      <c r="F562" s="11">
        <v>4894.75</v>
      </c>
      <c r="G562" t="s">
        <v>4721</v>
      </c>
      <c r="H562" t="s">
        <v>4721</v>
      </c>
      <c r="I562" t="s">
        <v>4728</v>
      </c>
      <c r="N562" s="6">
        <f t="shared" si="56"/>
        <v>1988</v>
      </c>
      <c r="O562" s="6" t="str">
        <f t="shared" si="57"/>
        <v>Sep</v>
      </c>
      <c r="P562" s="6" t="str">
        <f t="shared" si="58"/>
        <v>tier - 3</v>
      </c>
      <c r="Q562" s="6" t="str">
        <f t="shared" si="59"/>
        <v>tier - 3</v>
      </c>
      <c r="R562" s="6" t="str">
        <f t="shared" si="60"/>
        <v>R1012</v>
      </c>
      <c r="S562" s="12">
        <f t="shared" si="61"/>
        <v>32409</v>
      </c>
      <c r="T562" s="6">
        <f t="shared" si="62"/>
        <v>34</v>
      </c>
    </row>
    <row r="563" spans="1:20" ht="15" customHeight="1" x14ac:dyDescent="0.3">
      <c r="A563" t="s">
        <v>3564</v>
      </c>
      <c r="B563">
        <v>1993</v>
      </c>
      <c r="C563" t="s">
        <v>4719</v>
      </c>
      <c r="D563">
        <v>10</v>
      </c>
      <c r="E563">
        <v>2</v>
      </c>
      <c r="F563" s="11">
        <v>4906.41</v>
      </c>
      <c r="G563" t="s">
        <v>4720</v>
      </c>
      <c r="H563" t="s">
        <v>4723</v>
      </c>
      <c r="I563" t="s">
        <v>4728</v>
      </c>
      <c r="N563" s="6">
        <f t="shared" si="56"/>
        <v>1993</v>
      </c>
      <c r="O563" s="6" t="str">
        <f t="shared" si="57"/>
        <v>Jul</v>
      </c>
      <c r="P563" s="6" t="str">
        <f t="shared" si="58"/>
        <v>tier - 2</v>
      </c>
      <c r="Q563" s="6" t="str">
        <f t="shared" si="59"/>
        <v>tier - 1</v>
      </c>
      <c r="R563" s="6" t="str">
        <f t="shared" si="60"/>
        <v>R1012</v>
      </c>
      <c r="S563" s="12">
        <f t="shared" si="61"/>
        <v>34160</v>
      </c>
      <c r="T563" s="6">
        <f t="shared" si="62"/>
        <v>29</v>
      </c>
    </row>
    <row r="564" spans="1:20" ht="15" customHeight="1" x14ac:dyDescent="0.3">
      <c r="A564" t="s">
        <v>3562</v>
      </c>
      <c r="B564">
        <v>1981</v>
      </c>
      <c r="C564" t="s">
        <v>4731</v>
      </c>
      <c r="D564">
        <v>18</v>
      </c>
      <c r="E564">
        <v>1</v>
      </c>
      <c r="F564" s="11">
        <v>4911.8900000000003</v>
      </c>
      <c r="G564" t="s">
        <v>4720</v>
      </c>
      <c r="H564" t="s">
        <v>4721</v>
      </c>
      <c r="I564" t="s">
        <v>4722</v>
      </c>
      <c r="N564" s="6">
        <f t="shared" si="56"/>
        <v>1981</v>
      </c>
      <c r="O564" s="6" t="str">
        <f t="shared" si="57"/>
        <v>Oct</v>
      </c>
      <c r="P564" s="6" t="str">
        <f t="shared" si="58"/>
        <v>tier - 2</v>
      </c>
      <c r="Q564" s="6" t="str">
        <f t="shared" si="59"/>
        <v>tier - 3</v>
      </c>
      <c r="R564" s="6" t="str">
        <f t="shared" si="60"/>
        <v>R1013</v>
      </c>
      <c r="S564" s="12">
        <f t="shared" si="61"/>
        <v>29877</v>
      </c>
      <c r="T564" s="6">
        <f t="shared" si="62"/>
        <v>41</v>
      </c>
    </row>
    <row r="565" spans="1:20" ht="15" customHeight="1" x14ac:dyDescent="0.3">
      <c r="A565" t="s">
        <v>3560</v>
      </c>
      <c r="B565">
        <v>2002</v>
      </c>
      <c r="C565" t="s">
        <v>4730</v>
      </c>
      <c r="D565">
        <v>21</v>
      </c>
      <c r="E565">
        <v>5</v>
      </c>
      <c r="F565" s="11">
        <v>4915.0600000000004</v>
      </c>
      <c r="G565" t="s">
        <v>4720</v>
      </c>
      <c r="H565" t="s">
        <v>4723</v>
      </c>
      <c r="I565" t="s">
        <v>4742</v>
      </c>
      <c r="N565" s="6">
        <f t="shared" si="56"/>
        <v>2002</v>
      </c>
      <c r="O565" s="6" t="str">
        <f t="shared" si="57"/>
        <v>Aug</v>
      </c>
      <c r="P565" s="6" t="str">
        <f t="shared" si="58"/>
        <v>tier - 2</v>
      </c>
      <c r="Q565" s="6" t="str">
        <f t="shared" si="59"/>
        <v>tier - 1</v>
      </c>
      <c r="R565" s="6" t="str">
        <f t="shared" si="60"/>
        <v>R1017</v>
      </c>
      <c r="S565" s="12">
        <f t="shared" si="61"/>
        <v>37489</v>
      </c>
      <c r="T565" s="6">
        <f t="shared" si="62"/>
        <v>20</v>
      </c>
    </row>
    <row r="566" spans="1:20" ht="15" customHeight="1" x14ac:dyDescent="0.3">
      <c r="A566" t="s">
        <v>3558</v>
      </c>
      <c r="B566">
        <v>1993</v>
      </c>
      <c r="C566" t="s">
        <v>4730</v>
      </c>
      <c r="D566">
        <v>10</v>
      </c>
      <c r="E566">
        <v>2</v>
      </c>
      <c r="F566" s="11">
        <v>4922.92</v>
      </c>
      <c r="G566" t="s">
        <v>4720</v>
      </c>
      <c r="H566" t="s">
        <v>4720</v>
      </c>
      <c r="I566" t="s">
        <v>4728</v>
      </c>
      <c r="N566" s="6">
        <f t="shared" si="56"/>
        <v>1993</v>
      </c>
      <c r="O566" s="6" t="str">
        <f t="shared" si="57"/>
        <v>Aug</v>
      </c>
      <c r="P566" s="6" t="str">
        <f t="shared" si="58"/>
        <v>tier - 2</v>
      </c>
      <c r="Q566" s="6" t="str">
        <f t="shared" si="59"/>
        <v>tier - 2</v>
      </c>
      <c r="R566" s="6" t="str">
        <f t="shared" si="60"/>
        <v>R1012</v>
      </c>
      <c r="S566" s="12">
        <f t="shared" si="61"/>
        <v>34191</v>
      </c>
      <c r="T566" s="6">
        <f t="shared" si="62"/>
        <v>29</v>
      </c>
    </row>
    <row r="567" spans="1:20" ht="15" customHeight="1" x14ac:dyDescent="0.3">
      <c r="A567" t="s">
        <v>3556</v>
      </c>
      <c r="B567">
        <v>1991</v>
      </c>
      <c r="C567" t="s">
        <v>4730</v>
      </c>
      <c r="D567">
        <v>23</v>
      </c>
      <c r="E567">
        <v>2</v>
      </c>
      <c r="F567" s="11">
        <v>4931.6499999999996</v>
      </c>
      <c r="G567" t="s">
        <v>4720</v>
      </c>
      <c r="H567" t="s">
        <v>4721</v>
      </c>
      <c r="I567" t="s">
        <v>4732</v>
      </c>
      <c r="N567" s="6">
        <f t="shared" si="56"/>
        <v>1991</v>
      </c>
      <c r="O567" s="6" t="str">
        <f t="shared" si="57"/>
        <v>Aug</v>
      </c>
      <c r="P567" s="6" t="str">
        <f t="shared" si="58"/>
        <v>tier - 2</v>
      </c>
      <c r="Q567" s="6" t="str">
        <f t="shared" si="59"/>
        <v>tier - 3</v>
      </c>
      <c r="R567" s="6" t="str">
        <f t="shared" si="60"/>
        <v>R1011</v>
      </c>
      <c r="S567" s="12">
        <f t="shared" si="61"/>
        <v>33473</v>
      </c>
      <c r="T567" s="6">
        <f t="shared" si="62"/>
        <v>31</v>
      </c>
    </row>
    <row r="568" spans="1:20" ht="15" customHeight="1" x14ac:dyDescent="0.3">
      <c r="A568" t="s">
        <v>3554</v>
      </c>
      <c r="B568">
        <v>1991</v>
      </c>
      <c r="C568" t="s">
        <v>4724</v>
      </c>
      <c r="D568">
        <v>27</v>
      </c>
      <c r="E568">
        <v>2</v>
      </c>
      <c r="F568" s="11">
        <v>4934.71</v>
      </c>
      <c r="G568" t="s">
        <v>4720</v>
      </c>
      <c r="H568" t="s">
        <v>4721</v>
      </c>
      <c r="I568" t="s">
        <v>4732</v>
      </c>
      <c r="N568" s="6">
        <f t="shared" si="56"/>
        <v>1991</v>
      </c>
      <c r="O568" s="6" t="str">
        <f t="shared" si="57"/>
        <v>Nov</v>
      </c>
      <c r="P568" s="6" t="str">
        <f t="shared" si="58"/>
        <v>tier - 2</v>
      </c>
      <c r="Q568" s="6" t="str">
        <f t="shared" si="59"/>
        <v>tier - 3</v>
      </c>
      <c r="R568" s="6" t="str">
        <f t="shared" si="60"/>
        <v>R1011</v>
      </c>
      <c r="S568" s="12">
        <f t="shared" si="61"/>
        <v>33569</v>
      </c>
      <c r="T568" s="6">
        <f t="shared" si="62"/>
        <v>31</v>
      </c>
    </row>
    <row r="569" spans="1:20" ht="15" customHeight="1" x14ac:dyDescent="0.3">
      <c r="A569" t="s">
        <v>3552</v>
      </c>
      <c r="B569">
        <v>1974</v>
      </c>
      <c r="C569" t="s">
        <v>4725</v>
      </c>
      <c r="D569">
        <v>26</v>
      </c>
      <c r="E569">
        <v>0</v>
      </c>
      <c r="F569" s="11">
        <v>4942.0600000000004</v>
      </c>
      <c r="G569" t="s">
        <v>4720</v>
      </c>
      <c r="H569" t="s">
        <v>4720</v>
      </c>
      <c r="I569" t="s">
        <v>4722</v>
      </c>
      <c r="N569" s="6">
        <f t="shared" si="56"/>
        <v>1974</v>
      </c>
      <c r="O569" s="6" t="str">
        <f t="shared" si="57"/>
        <v>Jun</v>
      </c>
      <c r="P569" s="6" t="str">
        <f t="shared" si="58"/>
        <v>tier - 2</v>
      </c>
      <c r="Q569" s="6" t="str">
        <f t="shared" si="59"/>
        <v>tier - 2</v>
      </c>
      <c r="R569" s="6" t="str">
        <f t="shared" si="60"/>
        <v>R1013</v>
      </c>
      <c r="S569" s="12">
        <f t="shared" si="61"/>
        <v>27206</v>
      </c>
      <c r="T569" s="6">
        <f t="shared" si="62"/>
        <v>48</v>
      </c>
    </row>
    <row r="570" spans="1:20" ht="15" customHeight="1" x14ac:dyDescent="0.3">
      <c r="A570" t="s">
        <v>3550</v>
      </c>
      <c r="B570">
        <v>1991</v>
      </c>
      <c r="C570" t="s">
        <v>4730</v>
      </c>
      <c r="D570">
        <v>30</v>
      </c>
      <c r="E570">
        <v>2</v>
      </c>
      <c r="F570" s="11">
        <v>4949.76</v>
      </c>
      <c r="G570" t="s">
        <v>4720</v>
      </c>
      <c r="H570" t="s">
        <v>4723</v>
      </c>
      <c r="I570" t="s">
        <v>4722</v>
      </c>
      <c r="N570" s="6">
        <f t="shared" si="56"/>
        <v>1991</v>
      </c>
      <c r="O570" s="6" t="str">
        <f t="shared" si="57"/>
        <v>Aug</v>
      </c>
      <c r="P570" s="6" t="str">
        <f t="shared" si="58"/>
        <v>tier - 2</v>
      </c>
      <c r="Q570" s="6" t="str">
        <f t="shared" si="59"/>
        <v>tier - 1</v>
      </c>
      <c r="R570" s="6" t="str">
        <f t="shared" si="60"/>
        <v>R1013</v>
      </c>
      <c r="S570" s="12">
        <f t="shared" si="61"/>
        <v>33480</v>
      </c>
      <c r="T570" s="6">
        <f t="shared" si="62"/>
        <v>31</v>
      </c>
    </row>
    <row r="571" spans="1:20" ht="15" customHeight="1" x14ac:dyDescent="0.3">
      <c r="A571" t="s">
        <v>3548</v>
      </c>
      <c r="B571">
        <v>1973</v>
      </c>
      <c r="C571" t="s">
        <v>4724</v>
      </c>
      <c r="D571">
        <v>7</v>
      </c>
      <c r="E571">
        <v>0</v>
      </c>
      <c r="F571" s="11">
        <v>4985.22</v>
      </c>
      <c r="G571" t="s">
        <v>4720</v>
      </c>
      <c r="H571" t="s">
        <v>4721</v>
      </c>
      <c r="I571" t="s">
        <v>4722</v>
      </c>
      <c r="N571" s="6">
        <f t="shared" si="56"/>
        <v>1973</v>
      </c>
      <c r="O571" s="6" t="str">
        <f t="shared" si="57"/>
        <v>Nov</v>
      </c>
      <c r="P571" s="6" t="str">
        <f t="shared" si="58"/>
        <v>tier - 2</v>
      </c>
      <c r="Q571" s="6" t="str">
        <f t="shared" si="59"/>
        <v>tier - 3</v>
      </c>
      <c r="R571" s="6" t="str">
        <f t="shared" si="60"/>
        <v>R1013</v>
      </c>
      <c r="S571" s="12">
        <f t="shared" si="61"/>
        <v>26975</v>
      </c>
      <c r="T571" s="6">
        <f t="shared" si="62"/>
        <v>49</v>
      </c>
    </row>
    <row r="572" spans="1:20" ht="15" customHeight="1" x14ac:dyDescent="0.3">
      <c r="A572" t="s">
        <v>3546</v>
      </c>
      <c r="B572">
        <v>1988</v>
      </c>
      <c r="C572" t="s">
        <v>4725</v>
      </c>
      <c r="D572">
        <v>24</v>
      </c>
      <c r="E572">
        <v>0</v>
      </c>
      <c r="F572" s="11">
        <v>4992.38</v>
      </c>
      <c r="G572" t="s">
        <v>4720</v>
      </c>
      <c r="H572" t="s">
        <v>4721</v>
      </c>
      <c r="I572" t="s">
        <v>4738</v>
      </c>
      <c r="N572" s="6">
        <f t="shared" si="56"/>
        <v>1988</v>
      </c>
      <c r="O572" s="6" t="str">
        <f t="shared" si="57"/>
        <v>Jun</v>
      </c>
      <c r="P572" s="6" t="str">
        <f t="shared" si="58"/>
        <v>tier - 2</v>
      </c>
      <c r="Q572" s="6" t="str">
        <f t="shared" si="59"/>
        <v>tier - 3</v>
      </c>
      <c r="R572" s="6" t="str">
        <f t="shared" si="60"/>
        <v>R1024</v>
      </c>
      <c r="S572" s="12">
        <f t="shared" si="61"/>
        <v>32318</v>
      </c>
      <c r="T572" s="6">
        <f t="shared" si="62"/>
        <v>34</v>
      </c>
    </row>
    <row r="573" spans="1:20" ht="15" customHeight="1" x14ac:dyDescent="0.3">
      <c r="A573" t="s">
        <v>3544</v>
      </c>
      <c r="B573">
        <v>2001</v>
      </c>
      <c r="C573" t="s">
        <v>4731</v>
      </c>
      <c r="D573">
        <v>5</v>
      </c>
      <c r="E573">
        <v>0</v>
      </c>
      <c r="F573" s="11">
        <v>4999.04</v>
      </c>
      <c r="G573" t="s">
        <v>4720</v>
      </c>
      <c r="H573" t="s">
        <v>4720</v>
      </c>
      <c r="I573" t="s">
        <v>4732</v>
      </c>
      <c r="N573" s="6">
        <f t="shared" si="56"/>
        <v>2001</v>
      </c>
      <c r="O573" s="6" t="str">
        <f t="shared" si="57"/>
        <v>Oct</v>
      </c>
      <c r="P573" s="6" t="str">
        <f t="shared" si="58"/>
        <v>tier - 2</v>
      </c>
      <c r="Q573" s="6" t="str">
        <f t="shared" si="59"/>
        <v>tier - 2</v>
      </c>
      <c r="R573" s="6" t="str">
        <f t="shared" si="60"/>
        <v>R1011</v>
      </c>
      <c r="S573" s="12">
        <f t="shared" si="61"/>
        <v>37169</v>
      </c>
      <c r="T573" s="6">
        <f t="shared" si="62"/>
        <v>21</v>
      </c>
    </row>
    <row r="574" spans="1:20" ht="15" customHeight="1" x14ac:dyDescent="0.3">
      <c r="A574" t="s">
        <v>3542</v>
      </c>
      <c r="B574">
        <v>1988</v>
      </c>
      <c r="C574" t="s">
        <v>4726</v>
      </c>
      <c r="D574">
        <v>4</v>
      </c>
      <c r="E574">
        <v>1</v>
      </c>
      <c r="F574" s="11">
        <v>5002.78</v>
      </c>
      <c r="G574" t="s">
        <v>4720</v>
      </c>
      <c r="H574" t="s">
        <v>4720</v>
      </c>
      <c r="I574" t="s">
        <v>4722</v>
      </c>
      <c r="N574" s="6">
        <f t="shared" si="56"/>
        <v>1988</v>
      </c>
      <c r="O574" s="6" t="str">
        <f t="shared" si="57"/>
        <v>Sep</v>
      </c>
      <c r="P574" s="6" t="str">
        <f t="shared" si="58"/>
        <v>tier - 2</v>
      </c>
      <c r="Q574" s="6" t="str">
        <f t="shared" si="59"/>
        <v>tier - 2</v>
      </c>
      <c r="R574" s="6" t="str">
        <f t="shared" si="60"/>
        <v>R1013</v>
      </c>
      <c r="S574" s="12">
        <f t="shared" si="61"/>
        <v>32390</v>
      </c>
      <c r="T574" s="6">
        <f t="shared" si="62"/>
        <v>34</v>
      </c>
    </row>
    <row r="575" spans="1:20" ht="15" customHeight="1" x14ac:dyDescent="0.3">
      <c r="A575" t="s">
        <v>3540</v>
      </c>
      <c r="B575">
        <v>1977</v>
      </c>
      <c r="C575" t="s">
        <v>4725</v>
      </c>
      <c r="D575">
        <v>9</v>
      </c>
      <c r="E575">
        <v>2</v>
      </c>
      <c r="F575" s="11">
        <v>5003.7700000000004</v>
      </c>
      <c r="G575" t="s">
        <v>4720</v>
      </c>
      <c r="H575" t="s">
        <v>4721</v>
      </c>
      <c r="I575" t="s">
        <v>4722</v>
      </c>
      <c r="N575" s="6">
        <f t="shared" si="56"/>
        <v>1977</v>
      </c>
      <c r="O575" s="6" t="str">
        <f t="shared" si="57"/>
        <v>Jun</v>
      </c>
      <c r="P575" s="6" t="str">
        <f t="shared" si="58"/>
        <v>tier - 2</v>
      </c>
      <c r="Q575" s="6" t="str">
        <f t="shared" si="59"/>
        <v>tier - 3</v>
      </c>
      <c r="R575" s="6" t="str">
        <f t="shared" si="60"/>
        <v>R1013</v>
      </c>
      <c r="S575" s="12">
        <f t="shared" si="61"/>
        <v>28285</v>
      </c>
      <c r="T575" s="6">
        <f t="shared" si="62"/>
        <v>45</v>
      </c>
    </row>
    <row r="576" spans="1:20" ht="15" customHeight="1" x14ac:dyDescent="0.3">
      <c r="A576" t="s">
        <v>3538</v>
      </c>
      <c r="B576">
        <v>1988</v>
      </c>
      <c r="C576" t="s">
        <v>4719</v>
      </c>
      <c r="D576">
        <v>8</v>
      </c>
      <c r="E576">
        <v>1</v>
      </c>
      <c r="F576" s="11">
        <v>5003.8500000000004</v>
      </c>
      <c r="G576" t="s">
        <v>4720</v>
      </c>
      <c r="H576" t="s">
        <v>4721</v>
      </c>
      <c r="I576" t="s">
        <v>4732</v>
      </c>
      <c r="N576" s="6">
        <f t="shared" si="56"/>
        <v>1988</v>
      </c>
      <c r="O576" s="6" t="str">
        <f t="shared" si="57"/>
        <v>Jul</v>
      </c>
      <c r="P576" s="6" t="str">
        <f t="shared" si="58"/>
        <v>tier - 2</v>
      </c>
      <c r="Q576" s="6" t="str">
        <f t="shared" si="59"/>
        <v>tier - 3</v>
      </c>
      <c r="R576" s="6" t="str">
        <f t="shared" si="60"/>
        <v>R1011</v>
      </c>
      <c r="S576" s="12">
        <f t="shared" si="61"/>
        <v>32332</v>
      </c>
      <c r="T576" s="6">
        <f t="shared" si="62"/>
        <v>34</v>
      </c>
    </row>
    <row r="577" spans="1:20" ht="15" customHeight="1" x14ac:dyDescent="0.3">
      <c r="A577" t="s">
        <v>3536</v>
      </c>
      <c r="B577">
        <v>1988</v>
      </c>
      <c r="C577" t="s">
        <v>4724</v>
      </c>
      <c r="D577">
        <v>9</v>
      </c>
      <c r="E577">
        <v>1</v>
      </c>
      <c r="F577" s="11">
        <v>5012.47</v>
      </c>
      <c r="G577" t="s">
        <v>4720</v>
      </c>
      <c r="H577" t="s">
        <v>4721</v>
      </c>
      <c r="I577" t="s">
        <v>4732</v>
      </c>
      <c r="N577" s="6">
        <f t="shared" si="56"/>
        <v>1988</v>
      </c>
      <c r="O577" s="6" t="str">
        <f t="shared" si="57"/>
        <v>Nov</v>
      </c>
      <c r="P577" s="6" t="str">
        <f t="shared" si="58"/>
        <v>tier - 2</v>
      </c>
      <c r="Q577" s="6" t="str">
        <f t="shared" si="59"/>
        <v>tier - 3</v>
      </c>
      <c r="R577" s="6" t="str">
        <f t="shared" si="60"/>
        <v>R1011</v>
      </c>
      <c r="S577" s="12">
        <f t="shared" si="61"/>
        <v>32456</v>
      </c>
      <c r="T577" s="6">
        <f t="shared" si="62"/>
        <v>34</v>
      </c>
    </row>
    <row r="578" spans="1:20" ht="15" customHeight="1" x14ac:dyDescent="0.3">
      <c r="A578" t="s">
        <v>3534</v>
      </c>
      <c r="B578">
        <v>1985</v>
      </c>
      <c r="C578" t="s">
        <v>4729</v>
      </c>
      <c r="D578">
        <v>28</v>
      </c>
      <c r="E578">
        <v>0</v>
      </c>
      <c r="F578" s="11">
        <v>5028.1499999999996</v>
      </c>
      <c r="G578" t="s">
        <v>4723</v>
      </c>
      <c r="H578" t="s">
        <v>4720</v>
      </c>
      <c r="I578" t="s">
        <v>4728</v>
      </c>
      <c r="N578" s="6">
        <f t="shared" ref="N578:N641" si="63">IF(B578="?",ROUND(AVERAGE($B$2:$B$2344),0),B578)</f>
        <v>1985</v>
      </c>
      <c r="O578" s="6" t="str">
        <f t="shared" ref="O578:O641" si="64">IF(C578="?","Sep",C578)</f>
        <v>Dec</v>
      </c>
      <c r="P578" s="6" t="str">
        <f t="shared" ref="P578:P641" si="65">IF(G578="?",$K$5,G578)</f>
        <v>tier - 1</v>
      </c>
      <c r="Q578" s="6" t="str">
        <f t="shared" ref="Q578:Q641" si="66">IF(H578="?",$M$5,H578)</f>
        <v>tier - 2</v>
      </c>
      <c r="R578" s="6" t="str">
        <f t="shared" ref="R578:R641" si="67">IF(I578="?","Unknown",I578)</f>
        <v>R1012</v>
      </c>
      <c r="S578" s="12">
        <f t="shared" ref="S578:S641" si="68">IFERROR(DATE(N578,MONTH(DATEVALUE(O578&amp;"-1")),D578),"")</f>
        <v>31409</v>
      </c>
      <c r="T578" s="6">
        <f t="shared" ref="T578:T641" si="69">IFERROR(DATEDIF(S578,DATE(2023,6,8),"y"),"")</f>
        <v>37</v>
      </c>
    </row>
    <row r="579" spans="1:20" ht="15" customHeight="1" x14ac:dyDescent="0.3">
      <c r="A579" t="s">
        <v>3532</v>
      </c>
      <c r="B579">
        <v>1991</v>
      </c>
      <c r="C579" t="s">
        <v>4726</v>
      </c>
      <c r="D579">
        <v>10</v>
      </c>
      <c r="E579">
        <v>2</v>
      </c>
      <c r="F579" s="11">
        <v>5031.2700000000004</v>
      </c>
      <c r="G579" t="s">
        <v>4721</v>
      </c>
      <c r="H579" t="s">
        <v>4723</v>
      </c>
      <c r="I579" t="s">
        <v>4735</v>
      </c>
      <c r="N579" s="6">
        <f t="shared" si="63"/>
        <v>1991</v>
      </c>
      <c r="O579" s="6" t="str">
        <f t="shared" si="64"/>
        <v>Sep</v>
      </c>
      <c r="P579" s="6" t="str">
        <f t="shared" si="65"/>
        <v>tier - 3</v>
      </c>
      <c r="Q579" s="6" t="str">
        <f t="shared" si="66"/>
        <v>tier - 1</v>
      </c>
      <c r="R579" s="6" t="str">
        <f t="shared" si="67"/>
        <v>R1016</v>
      </c>
      <c r="S579" s="12">
        <f t="shared" si="68"/>
        <v>33491</v>
      </c>
      <c r="T579" s="6">
        <f t="shared" si="69"/>
        <v>31</v>
      </c>
    </row>
    <row r="580" spans="1:20" ht="15" customHeight="1" x14ac:dyDescent="0.3">
      <c r="A580" t="s">
        <v>3530</v>
      </c>
      <c r="B580">
        <v>1986</v>
      </c>
      <c r="C580" t="s">
        <v>4725</v>
      </c>
      <c r="D580">
        <v>29</v>
      </c>
      <c r="E580">
        <v>3</v>
      </c>
      <c r="F580" s="11">
        <v>5034.1000000000004</v>
      </c>
      <c r="G580" t="s">
        <v>4720</v>
      </c>
      <c r="H580" t="s">
        <v>4720</v>
      </c>
      <c r="I580" t="s">
        <v>4722</v>
      </c>
      <c r="N580" s="6">
        <f t="shared" si="63"/>
        <v>1986</v>
      </c>
      <c r="O580" s="6" t="str">
        <f t="shared" si="64"/>
        <v>Jun</v>
      </c>
      <c r="P580" s="6" t="str">
        <f t="shared" si="65"/>
        <v>tier - 2</v>
      </c>
      <c r="Q580" s="6" t="str">
        <f t="shared" si="66"/>
        <v>tier - 2</v>
      </c>
      <c r="R580" s="6" t="str">
        <f t="shared" si="67"/>
        <v>R1013</v>
      </c>
      <c r="S580" s="12">
        <f t="shared" si="68"/>
        <v>31592</v>
      </c>
      <c r="T580" s="6">
        <f t="shared" si="69"/>
        <v>36</v>
      </c>
    </row>
    <row r="581" spans="1:20" ht="15" customHeight="1" x14ac:dyDescent="0.3">
      <c r="A581" t="s">
        <v>3528</v>
      </c>
      <c r="B581">
        <v>1997</v>
      </c>
      <c r="C581" t="s">
        <v>4729</v>
      </c>
      <c r="D581">
        <v>4</v>
      </c>
      <c r="E581">
        <v>0</v>
      </c>
      <c r="F581" s="11">
        <v>5038.57</v>
      </c>
      <c r="G581" t="s">
        <v>4720</v>
      </c>
      <c r="H581" t="s">
        <v>4720</v>
      </c>
      <c r="I581" t="s">
        <v>4737</v>
      </c>
      <c r="N581" s="6">
        <f t="shared" si="63"/>
        <v>1997</v>
      </c>
      <c r="O581" s="6" t="str">
        <f t="shared" si="64"/>
        <v>Dec</v>
      </c>
      <c r="P581" s="6" t="str">
        <f t="shared" si="65"/>
        <v>tier - 2</v>
      </c>
      <c r="Q581" s="6" t="str">
        <f t="shared" si="66"/>
        <v>tier - 2</v>
      </c>
      <c r="R581" s="6" t="str">
        <f t="shared" si="67"/>
        <v>R1025</v>
      </c>
      <c r="S581" s="12">
        <f t="shared" si="68"/>
        <v>35768</v>
      </c>
      <c r="T581" s="6">
        <f t="shared" si="69"/>
        <v>25</v>
      </c>
    </row>
    <row r="582" spans="1:20" ht="15" customHeight="1" x14ac:dyDescent="0.3">
      <c r="A582" t="s">
        <v>3526</v>
      </c>
      <c r="B582">
        <v>2001</v>
      </c>
      <c r="C582" t="s">
        <v>4731</v>
      </c>
      <c r="D582">
        <v>16</v>
      </c>
      <c r="E582">
        <v>0</v>
      </c>
      <c r="F582" s="11">
        <v>5043.13</v>
      </c>
      <c r="G582" t="s">
        <v>4720</v>
      </c>
      <c r="H582" t="s">
        <v>4721</v>
      </c>
      <c r="I582" t="s">
        <v>4732</v>
      </c>
      <c r="N582" s="6">
        <f t="shared" si="63"/>
        <v>2001</v>
      </c>
      <c r="O582" s="6" t="str">
        <f t="shared" si="64"/>
        <v>Oct</v>
      </c>
      <c r="P582" s="6" t="str">
        <f t="shared" si="65"/>
        <v>tier - 2</v>
      </c>
      <c r="Q582" s="6" t="str">
        <f t="shared" si="66"/>
        <v>tier - 3</v>
      </c>
      <c r="R582" s="6" t="str">
        <f t="shared" si="67"/>
        <v>R1011</v>
      </c>
      <c r="S582" s="12">
        <f t="shared" si="68"/>
        <v>37180</v>
      </c>
      <c r="T582" s="6">
        <f t="shared" si="69"/>
        <v>21</v>
      </c>
    </row>
    <row r="583" spans="1:20" ht="15" customHeight="1" x14ac:dyDescent="0.3">
      <c r="A583" t="s">
        <v>3524</v>
      </c>
      <c r="B583">
        <v>1997</v>
      </c>
      <c r="C583" t="s">
        <v>4719</v>
      </c>
      <c r="D583">
        <v>29</v>
      </c>
      <c r="E583">
        <v>0</v>
      </c>
      <c r="F583" s="11">
        <v>5045.1499999999996</v>
      </c>
      <c r="G583" t="s">
        <v>4720</v>
      </c>
      <c r="H583" t="s">
        <v>4720</v>
      </c>
      <c r="I583" t="s">
        <v>4728</v>
      </c>
      <c r="N583" s="6">
        <f t="shared" si="63"/>
        <v>1997</v>
      </c>
      <c r="O583" s="6" t="str">
        <f t="shared" si="64"/>
        <v>Jul</v>
      </c>
      <c r="P583" s="6" t="str">
        <f t="shared" si="65"/>
        <v>tier - 2</v>
      </c>
      <c r="Q583" s="6" t="str">
        <f t="shared" si="66"/>
        <v>tier - 2</v>
      </c>
      <c r="R583" s="6" t="str">
        <f t="shared" si="67"/>
        <v>R1012</v>
      </c>
      <c r="S583" s="12">
        <f t="shared" si="68"/>
        <v>35640</v>
      </c>
      <c r="T583" s="6">
        <f t="shared" si="69"/>
        <v>25</v>
      </c>
    </row>
    <row r="584" spans="1:20" ht="15" customHeight="1" x14ac:dyDescent="0.3">
      <c r="A584" t="s">
        <v>3522</v>
      </c>
      <c r="B584">
        <v>1980</v>
      </c>
      <c r="C584" t="s">
        <v>4726</v>
      </c>
      <c r="D584">
        <v>7</v>
      </c>
      <c r="E584">
        <v>2</v>
      </c>
      <c r="F584" s="11">
        <v>5054.05</v>
      </c>
      <c r="G584" t="s">
        <v>4720</v>
      </c>
      <c r="H584" t="s">
        <v>4720</v>
      </c>
      <c r="I584" t="s">
        <v>4722</v>
      </c>
      <c r="N584" s="6">
        <f t="shared" si="63"/>
        <v>1980</v>
      </c>
      <c r="O584" s="6" t="str">
        <f t="shared" si="64"/>
        <v>Sep</v>
      </c>
      <c r="P584" s="6" t="str">
        <f t="shared" si="65"/>
        <v>tier - 2</v>
      </c>
      <c r="Q584" s="6" t="str">
        <f t="shared" si="66"/>
        <v>tier - 2</v>
      </c>
      <c r="R584" s="6" t="str">
        <f t="shared" si="67"/>
        <v>R1013</v>
      </c>
      <c r="S584" s="12">
        <f t="shared" si="68"/>
        <v>29471</v>
      </c>
      <c r="T584" s="6">
        <f t="shared" si="69"/>
        <v>42</v>
      </c>
    </row>
    <row r="585" spans="1:20" ht="15" customHeight="1" x14ac:dyDescent="0.3">
      <c r="A585" t="s">
        <v>3520</v>
      </c>
      <c r="B585">
        <v>1993</v>
      </c>
      <c r="C585" t="s">
        <v>4725</v>
      </c>
      <c r="D585">
        <v>11</v>
      </c>
      <c r="E585">
        <v>0</v>
      </c>
      <c r="F585" s="11">
        <v>5059.5600000000004</v>
      </c>
      <c r="G585" t="s">
        <v>4720</v>
      </c>
      <c r="H585" t="s">
        <v>4723</v>
      </c>
      <c r="I585" t="s">
        <v>4741</v>
      </c>
      <c r="N585" s="6">
        <f t="shared" si="63"/>
        <v>1993</v>
      </c>
      <c r="O585" s="6" t="str">
        <f t="shared" si="64"/>
        <v>Jun</v>
      </c>
      <c r="P585" s="6" t="str">
        <f t="shared" si="65"/>
        <v>tier - 2</v>
      </c>
      <c r="Q585" s="6" t="str">
        <f t="shared" si="66"/>
        <v>tier - 1</v>
      </c>
      <c r="R585" s="6" t="str">
        <f t="shared" si="67"/>
        <v>R1021</v>
      </c>
      <c r="S585" s="12">
        <f t="shared" si="68"/>
        <v>34131</v>
      </c>
      <c r="T585" s="6">
        <f t="shared" si="69"/>
        <v>29</v>
      </c>
    </row>
    <row r="586" spans="1:20" ht="15" customHeight="1" x14ac:dyDescent="0.3">
      <c r="A586" t="s">
        <v>3518</v>
      </c>
      <c r="B586">
        <v>1978</v>
      </c>
      <c r="C586" t="s">
        <v>4724</v>
      </c>
      <c r="D586">
        <v>22</v>
      </c>
      <c r="E586">
        <v>2</v>
      </c>
      <c r="F586" s="11">
        <v>5077.1899999999996</v>
      </c>
      <c r="G586" t="s">
        <v>4720</v>
      </c>
      <c r="H586" t="s">
        <v>4721</v>
      </c>
      <c r="I586" t="s">
        <v>4728</v>
      </c>
      <c r="N586" s="6">
        <f t="shared" si="63"/>
        <v>1978</v>
      </c>
      <c r="O586" s="6" t="str">
        <f t="shared" si="64"/>
        <v>Nov</v>
      </c>
      <c r="P586" s="6" t="str">
        <f t="shared" si="65"/>
        <v>tier - 2</v>
      </c>
      <c r="Q586" s="6" t="str">
        <f t="shared" si="66"/>
        <v>tier - 3</v>
      </c>
      <c r="R586" s="6" t="str">
        <f t="shared" si="67"/>
        <v>R1012</v>
      </c>
      <c r="S586" s="12">
        <f t="shared" si="68"/>
        <v>28816</v>
      </c>
      <c r="T586" s="6">
        <f t="shared" si="69"/>
        <v>44</v>
      </c>
    </row>
    <row r="587" spans="1:20" ht="15" customHeight="1" x14ac:dyDescent="0.3">
      <c r="A587" t="s">
        <v>3516</v>
      </c>
      <c r="B587">
        <v>1997</v>
      </c>
      <c r="C587" t="s">
        <v>4719</v>
      </c>
      <c r="D587">
        <v>14</v>
      </c>
      <c r="E587">
        <v>5</v>
      </c>
      <c r="F587" s="11">
        <v>5080.1000000000004</v>
      </c>
      <c r="G587" t="s">
        <v>4721</v>
      </c>
      <c r="H587" t="s">
        <v>4720</v>
      </c>
      <c r="I587" t="s">
        <v>4732</v>
      </c>
      <c r="N587" s="6">
        <f t="shared" si="63"/>
        <v>1997</v>
      </c>
      <c r="O587" s="6" t="str">
        <f t="shared" si="64"/>
        <v>Jul</v>
      </c>
      <c r="P587" s="6" t="str">
        <f t="shared" si="65"/>
        <v>tier - 3</v>
      </c>
      <c r="Q587" s="6" t="str">
        <f t="shared" si="66"/>
        <v>tier - 2</v>
      </c>
      <c r="R587" s="6" t="str">
        <f t="shared" si="67"/>
        <v>R1011</v>
      </c>
      <c r="S587" s="12">
        <f t="shared" si="68"/>
        <v>35625</v>
      </c>
      <c r="T587" s="6">
        <f t="shared" si="69"/>
        <v>25</v>
      </c>
    </row>
    <row r="588" spans="1:20" ht="15" customHeight="1" x14ac:dyDescent="0.3">
      <c r="A588" t="s">
        <v>3514</v>
      </c>
      <c r="B588">
        <v>1999</v>
      </c>
      <c r="C588" t="s">
        <v>4725</v>
      </c>
      <c r="D588">
        <v>19</v>
      </c>
      <c r="E588">
        <v>0</v>
      </c>
      <c r="F588" s="11">
        <v>5087.92</v>
      </c>
      <c r="G588" t="s">
        <v>4720</v>
      </c>
      <c r="H588" t="s">
        <v>4720</v>
      </c>
      <c r="I588" t="s">
        <v>4744</v>
      </c>
      <c r="N588" s="6">
        <f t="shared" si="63"/>
        <v>1999</v>
      </c>
      <c r="O588" s="6" t="str">
        <f t="shared" si="64"/>
        <v>Jun</v>
      </c>
      <c r="P588" s="6" t="str">
        <f t="shared" si="65"/>
        <v>tier - 2</v>
      </c>
      <c r="Q588" s="6" t="str">
        <f t="shared" si="66"/>
        <v>tier - 2</v>
      </c>
      <c r="R588" s="6" t="str">
        <f t="shared" si="67"/>
        <v>R1026</v>
      </c>
      <c r="S588" s="12">
        <f t="shared" si="68"/>
        <v>36330</v>
      </c>
      <c r="T588" s="6">
        <f t="shared" si="69"/>
        <v>23</v>
      </c>
    </row>
    <row r="589" spans="1:20" ht="15" customHeight="1" x14ac:dyDescent="0.3">
      <c r="A589" t="s">
        <v>3512</v>
      </c>
      <c r="B589">
        <v>1987</v>
      </c>
      <c r="C589" t="s">
        <v>4724</v>
      </c>
      <c r="D589">
        <v>18</v>
      </c>
      <c r="E589">
        <v>1</v>
      </c>
      <c r="F589" s="11">
        <v>5116.5</v>
      </c>
      <c r="G589" t="s">
        <v>4720</v>
      </c>
      <c r="H589" t="s">
        <v>4720</v>
      </c>
      <c r="I589" t="s">
        <v>4728</v>
      </c>
      <c r="N589" s="6">
        <f t="shared" si="63"/>
        <v>1987</v>
      </c>
      <c r="O589" s="6" t="str">
        <f t="shared" si="64"/>
        <v>Nov</v>
      </c>
      <c r="P589" s="6" t="str">
        <f t="shared" si="65"/>
        <v>tier - 2</v>
      </c>
      <c r="Q589" s="6" t="str">
        <f t="shared" si="66"/>
        <v>tier - 2</v>
      </c>
      <c r="R589" s="6" t="str">
        <f t="shared" si="67"/>
        <v>R1012</v>
      </c>
      <c r="S589" s="12">
        <f t="shared" si="68"/>
        <v>32099</v>
      </c>
      <c r="T589" s="6">
        <f t="shared" si="69"/>
        <v>35</v>
      </c>
    </row>
    <row r="590" spans="1:20" ht="15" customHeight="1" x14ac:dyDescent="0.3">
      <c r="A590" t="s">
        <v>3510</v>
      </c>
      <c r="B590">
        <v>1988</v>
      </c>
      <c r="C590" t="s">
        <v>4724</v>
      </c>
      <c r="D590">
        <v>1</v>
      </c>
      <c r="E590">
        <v>2</v>
      </c>
      <c r="F590" s="11">
        <v>5124.1899999999996</v>
      </c>
      <c r="G590" t="s">
        <v>4720</v>
      </c>
      <c r="H590" t="s">
        <v>4721</v>
      </c>
      <c r="I590" t="s">
        <v>4722</v>
      </c>
      <c r="N590" s="6">
        <f t="shared" si="63"/>
        <v>1988</v>
      </c>
      <c r="O590" s="6" t="str">
        <f t="shared" si="64"/>
        <v>Nov</v>
      </c>
      <c r="P590" s="6" t="str">
        <f t="shared" si="65"/>
        <v>tier - 2</v>
      </c>
      <c r="Q590" s="6" t="str">
        <f t="shared" si="66"/>
        <v>tier - 3</v>
      </c>
      <c r="R590" s="6" t="str">
        <f t="shared" si="67"/>
        <v>R1013</v>
      </c>
      <c r="S590" s="12">
        <f t="shared" si="68"/>
        <v>32448</v>
      </c>
      <c r="T590" s="6">
        <f t="shared" si="69"/>
        <v>34</v>
      </c>
    </row>
    <row r="591" spans="1:20" ht="15" customHeight="1" x14ac:dyDescent="0.3">
      <c r="A591" t="s">
        <v>3508</v>
      </c>
      <c r="B591">
        <v>1987</v>
      </c>
      <c r="C591" t="s">
        <v>4726</v>
      </c>
      <c r="D591">
        <v>13</v>
      </c>
      <c r="E591">
        <v>1</v>
      </c>
      <c r="F591" s="11">
        <v>5125.22</v>
      </c>
      <c r="G591" t="s">
        <v>4723</v>
      </c>
      <c r="H591" t="s">
        <v>4720</v>
      </c>
      <c r="I591" t="s">
        <v>4728</v>
      </c>
      <c r="N591" s="6">
        <f t="shared" si="63"/>
        <v>1987</v>
      </c>
      <c r="O591" s="6" t="str">
        <f t="shared" si="64"/>
        <v>Sep</v>
      </c>
      <c r="P591" s="6" t="str">
        <f t="shared" si="65"/>
        <v>tier - 1</v>
      </c>
      <c r="Q591" s="6" t="str">
        <f t="shared" si="66"/>
        <v>tier - 2</v>
      </c>
      <c r="R591" s="6" t="str">
        <f t="shared" si="67"/>
        <v>R1012</v>
      </c>
      <c r="S591" s="12">
        <f t="shared" si="68"/>
        <v>32033</v>
      </c>
      <c r="T591" s="6">
        <f t="shared" si="69"/>
        <v>35</v>
      </c>
    </row>
    <row r="592" spans="1:20" ht="15" customHeight="1" x14ac:dyDescent="0.3">
      <c r="A592" t="s">
        <v>3506</v>
      </c>
      <c r="B592">
        <v>1988</v>
      </c>
      <c r="C592" t="s">
        <v>4726</v>
      </c>
      <c r="D592">
        <v>15</v>
      </c>
      <c r="E592">
        <v>3</v>
      </c>
      <c r="F592" s="11">
        <v>5136.75</v>
      </c>
      <c r="G592" t="s">
        <v>4720</v>
      </c>
      <c r="H592" t="s">
        <v>4723</v>
      </c>
      <c r="I592" t="s">
        <v>4722</v>
      </c>
      <c r="N592" s="6">
        <f t="shared" si="63"/>
        <v>1988</v>
      </c>
      <c r="O592" s="6" t="str">
        <f t="shared" si="64"/>
        <v>Sep</v>
      </c>
      <c r="P592" s="6" t="str">
        <f t="shared" si="65"/>
        <v>tier - 2</v>
      </c>
      <c r="Q592" s="6" t="str">
        <f t="shared" si="66"/>
        <v>tier - 1</v>
      </c>
      <c r="R592" s="6" t="str">
        <f t="shared" si="67"/>
        <v>R1013</v>
      </c>
      <c r="S592" s="12">
        <f t="shared" si="68"/>
        <v>32401</v>
      </c>
      <c r="T592" s="6">
        <f t="shared" si="69"/>
        <v>34</v>
      </c>
    </row>
    <row r="593" spans="1:20" ht="15" customHeight="1" x14ac:dyDescent="0.3">
      <c r="A593" t="s">
        <v>3504</v>
      </c>
      <c r="B593">
        <v>1993</v>
      </c>
      <c r="C593" t="s">
        <v>4729</v>
      </c>
      <c r="D593">
        <v>10</v>
      </c>
      <c r="E593">
        <v>3</v>
      </c>
      <c r="F593" s="11">
        <v>5138.26</v>
      </c>
      <c r="G593" t="s">
        <v>4720</v>
      </c>
      <c r="H593" t="s">
        <v>4720</v>
      </c>
      <c r="I593" t="s">
        <v>4722</v>
      </c>
      <c r="N593" s="6">
        <f t="shared" si="63"/>
        <v>1993</v>
      </c>
      <c r="O593" s="6" t="str">
        <f t="shared" si="64"/>
        <v>Dec</v>
      </c>
      <c r="P593" s="6" t="str">
        <f t="shared" si="65"/>
        <v>tier - 2</v>
      </c>
      <c r="Q593" s="6" t="str">
        <f t="shared" si="66"/>
        <v>tier - 2</v>
      </c>
      <c r="R593" s="6" t="str">
        <f t="shared" si="67"/>
        <v>R1013</v>
      </c>
      <c r="S593" s="12">
        <f t="shared" si="68"/>
        <v>34313</v>
      </c>
      <c r="T593" s="6">
        <f t="shared" si="69"/>
        <v>29</v>
      </c>
    </row>
    <row r="594" spans="1:20" ht="15" customHeight="1" x14ac:dyDescent="0.3">
      <c r="A594" t="s">
        <v>3502</v>
      </c>
      <c r="B594">
        <v>1984</v>
      </c>
      <c r="C594" t="s">
        <v>4730</v>
      </c>
      <c r="D594">
        <v>22</v>
      </c>
      <c r="E594">
        <v>3</v>
      </c>
      <c r="F594" s="11">
        <v>5144.18</v>
      </c>
      <c r="G594" t="s">
        <v>4720</v>
      </c>
      <c r="H594" t="s">
        <v>4723</v>
      </c>
      <c r="I594" t="s">
        <v>4722</v>
      </c>
      <c r="N594" s="6">
        <f t="shared" si="63"/>
        <v>1984</v>
      </c>
      <c r="O594" s="6" t="str">
        <f t="shared" si="64"/>
        <v>Aug</v>
      </c>
      <c r="P594" s="6" t="str">
        <f t="shared" si="65"/>
        <v>tier - 2</v>
      </c>
      <c r="Q594" s="6" t="str">
        <f t="shared" si="66"/>
        <v>tier - 1</v>
      </c>
      <c r="R594" s="6" t="str">
        <f t="shared" si="67"/>
        <v>R1013</v>
      </c>
      <c r="S594" s="12">
        <f t="shared" si="68"/>
        <v>30916</v>
      </c>
      <c r="T594" s="6">
        <f t="shared" si="69"/>
        <v>38</v>
      </c>
    </row>
    <row r="595" spans="1:20" ht="15" customHeight="1" x14ac:dyDescent="0.3">
      <c r="A595" t="s">
        <v>3500</v>
      </c>
      <c r="B595">
        <v>1990</v>
      </c>
      <c r="C595" t="s">
        <v>4730</v>
      </c>
      <c r="D595">
        <v>22</v>
      </c>
      <c r="E595">
        <v>1</v>
      </c>
      <c r="F595" s="11">
        <v>5148.55</v>
      </c>
      <c r="G595" t="s">
        <v>4720</v>
      </c>
      <c r="H595" t="s">
        <v>4720</v>
      </c>
      <c r="I595" t="s">
        <v>4738</v>
      </c>
      <c r="N595" s="6">
        <f t="shared" si="63"/>
        <v>1990</v>
      </c>
      <c r="O595" s="6" t="str">
        <f t="shared" si="64"/>
        <v>Aug</v>
      </c>
      <c r="P595" s="6" t="str">
        <f t="shared" si="65"/>
        <v>tier - 2</v>
      </c>
      <c r="Q595" s="6" t="str">
        <f t="shared" si="66"/>
        <v>tier - 2</v>
      </c>
      <c r="R595" s="6" t="str">
        <f t="shared" si="67"/>
        <v>R1024</v>
      </c>
      <c r="S595" s="12">
        <f t="shared" si="68"/>
        <v>33107</v>
      </c>
      <c r="T595" s="6">
        <f t="shared" si="69"/>
        <v>32</v>
      </c>
    </row>
    <row r="596" spans="1:20" ht="15" customHeight="1" x14ac:dyDescent="0.3">
      <c r="A596" t="s">
        <v>3498</v>
      </c>
      <c r="B596">
        <v>1990</v>
      </c>
      <c r="C596" t="s">
        <v>4731</v>
      </c>
      <c r="D596">
        <v>9</v>
      </c>
      <c r="E596">
        <v>2</v>
      </c>
      <c r="F596" s="11">
        <v>5152.13</v>
      </c>
      <c r="G596" t="s">
        <v>4720</v>
      </c>
      <c r="H596" t="s">
        <v>4720</v>
      </c>
      <c r="I596" t="s">
        <v>4732</v>
      </c>
      <c r="N596" s="6">
        <f t="shared" si="63"/>
        <v>1990</v>
      </c>
      <c r="O596" s="6" t="str">
        <f t="shared" si="64"/>
        <v>Oct</v>
      </c>
      <c r="P596" s="6" t="str">
        <f t="shared" si="65"/>
        <v>tier - 2</v>
      </c>
      <c r="Q596" s="6" t="str">
        <f t="shared" si="66"/>
        <v>tier - 2</v>
      </c>
      <c r="R596" s="6" t="str">
        <f t="shared" si="67"/>
        <v>R1011</v>
      </c>
      <c r="S596" s="12">
        <f t="shared" si="68"/>
        <v>33155</v>
      </c>
      <c r="T596" s="6">
        <f t="shared" si="69"/>
        <v>32</v>
      </c>
    </row>
    <row r="597" spans="1:20" ht="15" customHeight="1" x14ac:dyDescent="0.3">
      <c r="A597" t="s">
        <v>3496</v>
      </c>
      <c r="B597">
        <v>1991</v>
      </c>
      <c r="C597" t="s">
        <v>4730</v>
      </c>
      <c r="D597">
        <v>29</v>
      </c>
      <c r="E597">
        <v>3</v>
      </c>
      <c r="F597" s="11">
        <v>5166.96</v>
      </c>
      <c r="G597" t="s">
        <v>4720</v>
      </c>
      <c r="H597" t="s">
        <v>4720</v>
      </c>
      <c r="I597" t="s">
        <v>4728</v>
      </c>
      <c r="N597" s="6">
        <f t="shared" si="63"/>
        <v>1991</v>
      </c>
      <c r="O597" s="6" t="str">
        <f t="shared" si="64"/>
        <v>Aug</v>
      </c>
      <c r="P597" s="6" t="str">
        <f t="shared" si="65"/>
        <v>tier - 2</v>
      </c>
      <c r="Q597" s="6" t="str">
        <f t="shared" si="66"/>
        <v>tier - 2</v>
      </c>
      <c r="R597" s="6" t="str">
        <f t="shared" si="67"/>
        <v>R1012</v>
      </c>
      <c r="S597" s="12">
        <f t="shared" si="68"/>
        <v>33479</v>
      </c>
      <c r="T597" s="6">
        <f t="shared" si="69"/>
        <v>31</v>
      </c>
    </row>
    <row r="598" spans="1:20" ht="15" customHeight="1" x14ac:dyDescent="0.3">
      <c r="A598" t="s">
        <v>3494</v>
      </c>
      <c r="B598">
        <v>1984</v>
      </c>
      <c r="C598" t="s">
        <v>4731</v>
      </c>
      <c r="D598">
        <v>16</v>
      </c>
      <c r="E598">
        <v>3</v>
      </c>
      <c r="F598" s="11">
        <v>5177.12</v>
      </c>
      <c r="G598" t="s">
        <v>4720</v>
      </c>
      <c r="H598" t="s">
        <v>4723</v>
      </c>
      <c r="I598" t="s">
        <v>4722</v>
      </c>
      <c r="N598" s="6">
        <f t="shared" si="63"/>
        <v>1984</v>
      </c>
      <c r="O598" s="6" t="str">
        <f t="shared" si="64"/>
        <v>Oct</v>
      </c>
      <c r="P598" s="6" t="str">
        <f t="shared" si="65"/>
        <v>tier - 2</v>
      </c>
      <c r="Q598" s="6" t="str">
        <f t="shared" si="66"/>
        <v>tier - 1</v>
      </c>
      <c r="R598" s="6" t="str">
        <f t="shared" si="67"/>
        <v>R1013</v>
      </c>
      <c r="S598" s="12">
        <f t="shared" si="68"/>
        <v>30971</v>
      </c>
      <c r="T598" s="6">
        <f t="shared" si="69"/>
        <v>38</v>
      </c>
    </row>
    <row r="599" spans="1:20" ht="15" customHeight="1" x14ac:dyDescent="0.3">
      <c r="A599" t="s">
        <v>3492</v>
      </c>
      <c r="B599">
        <v>1979</v>
      </c>
      <c r="C599" t="s">
        <v>4726</v>
      </c>
      <c r="D599">
        <v>12</v>
      </c>
      <c r="E599">
        <v>2</v>
      </c>
      <c r="F599" s="11">
        <v>5195.58</v>
      </c>
      <c r="G599" t="s">
        <v>4720</v>
      </c>
      <c r="H599" t="s">
        <v>4720</v>
      </c>
      <c r="I599" t="s">
        <v>4722</v>
      </c>
      <c r="N599" s="6">
        <f t="shared" si="63"/>
        <v>1979</v>
      </c>
      <c r="O599" s="6" t="str">
        <f t="shared" si="64"/>
        <v>Sep</v>
      </c>
      <c r="P599" s="6" t="str">
        <f t="shared" si="65"/>
        <v>tier - 2</v>
      </c>
      <c r="Q599" s="6" t="str">
        <f t="shared" si="66"/>
        <v>tier - 2</v>
      </c>
      <c r="R599" s="6" t="str">
        <f t="shared" si="67"/>
        <v>R1013</v>
      </c>
      <c r="S599" s="12">
        <f t="shared" si="68"/>
        <v>29110</v>
      </c>
      <c r="T599" s="6">
        <f t="shared" si="69"/>
        <v>43</v>
      </c>
    </row>
    <row r="600" spans="1:20" ht="15" customHeight="1" x14ac:dyDescent="0.3">
      <c r="A600" t="s">
        <v>3490</v>
      </c>
      <c r="B600">
        <v>2004</v>
      </c>
      <c r="C600" t="s">
        <v>4725</v>
      </c>
      <c r="D600">
        <v>6</v>
      </c>
      <c r="E600">
        <v>0</v>
      </c>
      <c r="F600" s="11">
        <v>5198.6899999999996</v>
      </c>
      <c r="G600" t="s">
        <v>4720</v>
      </c>
      <c r="H600" t="s">
        <v>4720</v>
      </c>
      <c r="I600" t="s">
        <v>4745</v>
      </c>
      <c r="N600" s="6">
        <f t="shared" si="63"/>
        <v>2004</v>
      </c>
      <c r="O600" s="6" t="str">
        <f t="shared" si="64"/>
        <v>Jun</v>
      </c>
      <c r="P600" s="6" t="str">
        <f t="shared" si="65"/>
        <v>tier - 2</v>
      </c>
      <c r="Q600" s="6" t="str">
        <f t="shared" si="66"/>
        <v>tier - 2</v>
      </c>
      <c r="R600" s="6" t="str">
        <f t="shared" si="67"/>
        <v>R1022</v>
      </c>
      <c r="S600" s="12">
        <f t="shared" si="68"/>
        <v>38144</v>
      </c>
      <c r="T600" s="6">
        <f t="shared" si="69"/>
        <v>19</v>
      </c>
    </row>
    <row r="601" spans="1:20" ht="15" customHeight="1" x14ac:dyDescent="0.3">
      <c r="A601" t="s">
        <v>3488</v>
      </c>
      <c r="B601">
        <v>1983</v>
      </c>
      <c r="C601" t="s">
        <v>4731</v>
      </c>
      <c r="D601">
        <v>24</v>
      </c>
      <c r="E601">
        <v>3</v>
      </c>
      <c r="F601" s="11">
        <v>5207.97</v>
      </c>
      <c r="G601" t="s">
        <v>4720</v>
      </c>
      <c r="H601" t="s">
        <v>4720</v>
      </c>
      <c r="I601" t="s">
        <v>4728</v>
      </c>
      <c r="N601" s="6">
        <f t="shared" si="63"/>
        <v>1983</v>
      </c>
      <c r="O601" s="6" t="str">
        <f t="shared" si="64"/>
        <v>Oct</v>
      </c>
      <c r="P601" s="6" t="str">
        <f t="shared" si="65"/>
        <v>tier - 2</v>
      </c>
      <c r="Q601" s="6" t="str">
        <f t="shared" si="66"/>
        <v>tier - 2</v>
      </c>
      <c r="R601" s="6" t="str">
        <f t="shared" si="67"/>
        <v>R1012</v>
      </c>
      <c r="S601" s="12">
        <f t="shared" si="68"/>
        <v>30613</v>
      </c>
      <c r="T601" s="6">
        <f t="shared" si="69"/>
        <v>39</v>
      </c>
    </row>
    <row r="602" spans="1:20" ht="15" customHeight="1" x14ac:dyDescent="0.3">
      <c r="A602" t="s">
        <v>3486</v>
      </c>
      <c r="B602">
        <v>1993</v>
      </c>
      <c r="C602" t="s">
        <v>4725</v>
      </c>
      <c r="D602">
        <v>17</v>
      </c>
      <c r="E602">
        <v>3</v>
      </c>
      <c r="F602" s="11">
        <v>5209.58</v>
      </c>
      <c r="G602" t="s">
        <v>4721</v>
      </c>
      <c r="H602" t="s">
        <v>4721</v>
      </c>
      <c r="I602" t="s">
        <v>4742</v>
      </c>
      <c r="N602" s="6">
        <f t="shared" si="63"/>
        <v>1993</v>
      </c>
      <c r="O602" s="6" t="str">
        <f t="shared" si="64"/>
        <v>Jun</v>
      </c>
      <c r="P602" s="6" t="str">
        <f t="shared" si="65"/>
        <v>tier - 3</v>
      </c>
      <c r="Q602" s="6" t="str">
        <f t="shared" si="66"/>
        <v>tier - 3</v>
      </c>
      <c r="R602" s="6" t="str">
        <f t="shared" si="67"/>
        <v>R1017</v>
      </c>
      <c r="S602" s="12">
        <f t="shared" si="68"/>
        <v>34137</v>
      </c>
      <c r="T602" s="6">
        <f t="shared" si="69"/>
        <v>29</v>
      </c>
    </row>
    <row r="603" spans="1:20" ht="15" customHeight="1" x14ac:dyDescent="0.3">
      <c r="A603" t="s">
        <v>3484</v>
      </c>
      <c r="B603">
        <v>1999</v>
      </c>
      <c r="C603" t="s">
        <v>4729</v>
      </c>
      <c r="D603">
        <v>1</v>
      </c>
      <c r="E603">
        <v>0</v>
      </c>
      <c r="F603" s="11">
        <v>5213.22</v>
      </c>
      <c r="G603" t="s">
        <v>4720</v>
      </c>
      <c r="H603" t="s">
        <v>4723</v>
      </c>
      <c r="I603" t="s">
        <v>4728</v>
      </c>
      <c r="N603" s="6">
        <f t="shared" si="63"/>
        <v>1999</v>
      </c>
      <c r="O603" s="6" t="str">
        <f t="shared" si="64"/>
        <v>Dec</v>
      </c>
      <c r="P603" s="6" t="str">
        <f t="shared" si="65"/>
        <v>tier - 2</v>
      </c>
      <c r="Q603" s="6" t="str">
        <f t="shared" si="66"/>
        <v>tier - 1</v>
      </c>
      <c r="R603" s="6" t="str">
        <f t="shared" si="67"/>
        <v>R1012</v>
      </c>
      <c r="S603" s="12">
        <f t="shared" si="68"/>
        <v>36495</v>
      </c>
      <c r="T603" s="6">
        <f t="shared" si="69"/>
        <v>23</v>
      </c>
    </row>
    <row r="604" spans="1:20" ht="15" customHeight="1" x14ac:dyDescent="0.3">
      <c r="A604" t="s">
        <v>3482</v>
      </c>
      <c r="B604">
        <v>1995</v>
      </c>
      <c r="C604" t="s">
        <v>4725</v>
      </c>
      <c r="D604">
        <v>6</v>
      </c>
      <c r="E604">
        <v>0</v>
      </c>
      <c r="F604" s="11">
        <v>5216.4799999999996</v>
      </c>
      <c r="G604" t="s">
        <v>4720</v>
      </c>
      <c r="H604" t="s">
        <v>4720</v>
      </c>
      <c r="I604" t="s">
        <v>4737</v>
      </c>
      <c r="N604" s="6">
        <f t="shared" si="63"/>
        <v>1995</v>
      </c>
      <c r="O604" s="6" t="str">
        <f t="shared" si="64"/>
        <v>Jun</v>
      </c>
      <c r="P604" s="6" t="str">
        <f t="shared" si="65"/>
        <v>tier - 2</v>
      </c>
      <c r="Q604" s="6" t="str">
        <f t="shared" si="66"/>
        <v>tier - 2</v>
      </c>
      <c r="R604" s="6" t="str">
        <f t="shared" si="67"/>
        <v>R1025</v>
      </c>
      <c r="S604" s="12">
        <f t="shared" si="68"/>
        <v>34856</v>
      </c>
      <c r="T604" s="6">
        <f t="shared" si="69"/>
        <v>28</v>
      </c>
    </row>
    <row r="605" spans="1:20" ht="15" customHeight="1" x14ac:dyDescent="0.3">
      <c r="A605" t="s">
        <v>3480</v>
      </c>
      <c r="B605">
        <v>1987</v>
      </c>
      <c r="C605" t="s">
        <v>4725</v>
      </c>
      <c r="D605">
        <v>29</v>
      </c>
      <c r="E605">
        <v>0</v>
      </c>
      <c r="F605" s="11">
        <v>5227.99</v>
      </c>
      <c r="G605" t="s">
        <v>4720</v>
      </c>
      <c r="H605" t="s">
        <v>4723</v>
      </c>
      <c r="I605" t="s">
        <v>4738</v>
      </c>
      <c r="N605" s="6">
        <f t="shared" si="63"/>
        <v>1987</v>
      </c>
      <c r="O605" s="6" t="str">
        <f t="shared" si="64"/>
        <v>Jun</v>
      </c>
      <c r="P605" s="6" t="str">
        <f t="shared" si="65"/>
        <v>tier - 2</v>
      </c>
      <c r="Q605" s="6" t="str">
        <f t="shared" si="66"/>
        <v>tier - 1</v>
      </c>
      <c r="R605" s="6" t="str">
        <f t="shared" si="67"/>
        <v>R1024</v>
      </c>
      <c r="S605" s="12">
        <f t="shared" si="68"/>
        <v>31957</v>
      </c>
      <c r="T605" s="6">
        <f t="shared" si="69"/>
        <v>35</v>
      </c>
    </row>
    <row r="606" spans="1:20" ht="15" customHeight="1" x14ac:dyDescent="0.3">
      <c r="A606" t="s">
        <v>3478</v>
      </c>
      <c r="B606">
        <v>1987</v>
      </c>
      <c r="C606" t="s">
        <v>4729</v>
      </c>
      <c r="D606">
        <v>26</v>
      </c>
      <c r="E606">
        <v>1</v>
      </c>
      <c r="F606" s="11">
        <v>5240.7700000000004</v>
      </c>
      <c r="G606" t="s">
        <v>4720</v>
      </c>
      <c r="H606" t="s">
        <v>4720</v>
      </c>
      <c r="I606" t="s">
        <v>4732</v>
      </c>
      <c r="N606" s="6">
        <f t="shared" si="63"/>
        <v>1987</v>
      </c>
      <c r="O606" s="6" t="str">
        <f t="shared" si="64"/>
        <v>Dec</v>
      </c>
      <c r="P606" s="6" t="str">
        <f t="shared" si="65"/>
        <v>tier - 2</v>
      </c>
      <c r="Q606" s="6" t="str">
        <f t="shared" si="66"/>
        <v>tier - 2</v>
      </c>
      <c r="R606" s="6" t="str">
        <f t="shared" si="67"/>
        <v>R1011</v>
      </c>
      <c r="S606" s="12">
        <f t="shared" si="68"/>
        <v>32137</v>
      </c>
      <c r="T606" s="6">
        <f t="shared" si="69"/>
        <v>35</v>
      </c>
    </row>
    <row r="607" spans="1:20" ht="15" customHeight="1" x14ac:dyDescent="0.3">
      <c r="A607" t="s">
        <v>3476</v>
      </c>
      <c r="B607">
        <v>1987</v>
      </c>
      <c r="C607" t="s">
        <v>4719</v>
      </c>
      <c r="D607">
        <v>5</v>
      </c>
      <c r="E607">
        <v>1</v>
      </c>
      <c r="F607" s="11">
        <v>5245.23</v>
      </c>
      <c r="G607" t="s">
        <v>4720</v>
      </c>
      <c r="H607" t="s">
        <v>4720</v>
      </c>
      <c r="I607" t="s">
        <v>4722</v>
      </c>
      <c r="N607" s="6">
        <f t="shared" si="63"/>
        <v>1987</v>
      </c>
      <c r="O607" s="6" t="str">
        <f t="shared" si="64"/>
        <v>Jul</v>
      </c>
      <c r="P607" s="6" t="str">
        <f t="shared" si="65"/>
        <v>tier - 2</v>
      </c>
      <c r="Q607" s="6" t="str">
        <f t="shared" si="66"/>
        <v>tier - 2</v>
      </c>
      <c r="R607" s="6" t="str">
        <f t="shared" si="67"/>
        <v>R1013</v>
      </c>
      <c r="S607" s="12">
        <f t="shared" si="68"/>
        <v>31963</v>
      </c>
      <c r="T607" s="6">
        <f t="shared" si="69"/>
        <v>35</v>
      </c>
    </row>
    <row r="608" spans="1:20" ht="15" customHeight="1" x14ac:dyDescent="0.3">
      <c r="A608" t="s">
        <v>3474</v>
      </c>
      <c r="B608">
        <v>1987</v>
      </c>
      <c r="C608" t="s">
        <v>4726</v>
      </c>
      <c r="D608">
        <v>9</v>
      </c>
      <c r="E608">
        <v>1</v>
      </c>
      <c r="F608" s="11">
        <v>5246.05</v>
      </c>
      <c r="G608" t="s">
        <v>4720</v>
      </c>
      <c r="H608" t="s">
        <v>4721</v>
      </c>
      <c r="I608" t="s">
        <v>4732</v>
      </c>
      <c r="N608" s="6">
        <f t="shared" si="63"/>
        <v>1987</v>
      </c>
      <c r="O608" s="6" t="str">
        <f t="shared" si="64"/>
        <v>Sep</v>
      </c>
      <c r="P608" s="6" t="str">
        <f t="shared" si="65"/>
        <v>tier - 2</v>
      </c>
      <c r="Q608" s="6" t="str">
        <f t="shared" si="66"/>
        <v>tier - 3</v>
      </c>
      <c r="R608" s="6" t="str">
        <f t="shared" si="67"/>
        <v>R1011</v>
      </c>
      <c r="S608" s="12">
        <f t="shared" si="68"/>
        <v>32029</v>
      </c>
      <c r="T608" s="6">
        <f t="shared" si="69"/>
        <v>35</v>
      </c>
    </row>
    <row r="609" spans="1:20" ht="15" customHeight="1" x14ac:dyDescent="0.3">
      <c r="A609" t="s">
        <v>3472</v>
      </c>
      <c r="B609">
        <v>1990</v>
      </c>
      <c r="C609" t="s">
        <v>4719</v>
      </c>
      <c r="D609">
        <v>6</v>
      </c>
      <c r="E609">
        <v>3</v>
      </c>
      <c r="F609" s="11">
        <v>5253.52</v>
      </c>
      <c r="G609" t="s">
        <v>4721</v>
      </c>
      <c r="H609" t="s">
        <v>4721</v>
      </c>
      <c r="I609" t="s">
        <v>4732</v>
      </c>
      <c r="N609" s="6">
        <f t="shared" si="63"/>
        <v>1990</v>
      </c>
      <c r="O609" s="6" t="str">
        <f t="shared" si="64"/>
        <v>Jul</v>
      </c>
      <c r="P609" s="6" t="str">
        <f t="shared" si="65"/>
        <v>tier - 3</v>
      </c>
      <c r="Q609" s="6" t="str">
        <f t="shared" si="66"/>
        <v>tier - 3</v>
      </c>
      <c r="R609" s="6" t="str">
        <f t="shared" si="67"/>
        <v>R1011</v>
      </c>
      <c r="S609" s="12">
        <f t="shared" si="68"/>
        <v>33060</v>
      </c>
      <c r="T609" s="6">
        <f t="shared" si="69"/>
        <v>32</v>
      </c>
    </row>
    <row r="610" spans="1:20" ht="15" customHeight="1" x14ac:dyDescent="0.3">
      <c r="A610" t="s">
        <v>3470</v>
      </c>
      <c r="B610">
        <v>1989</v>
      </c>
      <c r="C610" t="s">
        <v>4724</v>
      </c>
      <c r="D610">
        <v>25</v>
      </c>
      <c r="E610">
        <v>2</v>
      </c>
      <c r="F610" s="11">
        <v>5257.51</v>
      </c>
      <c r="G610" t="s">
        <v>4720</v>
      </c>
      <c r="H610" t="s">
        <v>4720</v>
      </c>
      <c r="I610" t="s">
        <v>4728</v>
      </c>
      <c r="N610" s="6">
        <f t="shared" si="63"/>
        <v>1989</v>
      </c>
      <c r="O610" s="6" t="str">
        <f t="shared" si="64"/>
        <v>Nov</v>
      </c>
      <c r="P610" s="6" t="str">
        <f t="shared" si="65"/>
        <v>tier - 2</v>
      </c>
      <c r="Q610" s="6" t="str">
        <f t="shared" si="66"/>
        <v>tier - 2</v>
      </c>
      <c r="R610" s="6" t="str">
        <f t="shared" si="67"/>
        <v>R1012</v>
      </c>
      <c r="S610" s="12">
        <f t="shared" si="68"/>
        <v>32837</v>
      </c>
      <c r="T610" s="6">
        <f t="shared" si="69"/>
        <v>33</v>
      </c>
    </row>
    <row r="611" spans="1:20" ht="15" customHeight="1" x14ac:dyDescent="0.3">
      <c r="A611" t="s">
        <v>3468</v>
      </c>
      <c r="B611">
        <v>1989</v>
      </c>
      <c r="C611" t="s">
        <v>4719</v>
      </c>
      <c r="D611">
        <v>19</v>
      </c>
      <c r="E611">
        <v>2</v>
      </c>
      <c r="F611" s="11">
        <v>5261.47</v>
      </c>
      <c r="G611" t="s">
        <v>4720</v>
      </c>
      <c r="H611" t="s">
        <v>4720</v>
      </c>
      <c r="I611" t="s">
        <v>4728</v>
      </c>
      <c r="N611" s="6">
        <f t="shared" si="63"/>
        <v>1989</v>
      </c>
      <c r="O611" s="6" t="str">
        <f t="shared" si="64"/>
        <v>Jul</v>
      </c>
      <c r="P611" s="6" t="str">
        <f t="shared" si="65"/>
        <v>tier - 2</v>
      </c>
      <c r="Q611" s="6" t="str">
        <f t="shared" si="66"/>
        <v>tier - 2</v>
      </c>
      <c r="R611" s="6" t="str">
        <f t="shared" si="67"/>
        <v>R1012</v>
      </c>
      <c r="S611" s="12">
        <f t="shared" si="68"/>
        <v>32708</v>
      </c>
      <c r="T611" s="6">
        <f t="shared" si="69"/>
        <v>33</v>
      </c>
    </row>
    <row r="612" spans="1:20" ht="15" customHeight="1" x14ac:dyDescent="0.3">
      <c r="A612" t="s">
        <v>3466</v>
      </c>
      <c r="B612">
        <v>1986</v>
      </c>
      <c r="C612" t="s">
        <v>4731</v>
      </c>
      <c r="D612">
        <v>25</v>
      </c>
      <c r="E612">
        <v>0</v>
      </c>
      <c r="F612" s="11">
        <v>5266.37</v>
      </c>
      <c r="G612" t="s">
        <v>4720</v>
      </c>
      <c r="H612" t="s">
        <v>4720</v>
      </c>
      <c r="I612" t="s">
        <v>4728</v>
      </c>
      <c r="N612" s="6">
        <f t="shared" si="63"/>
        <v>1986</v>
      </c>
      <c r="O612" s="6" t="str">
        <f t="shared" si="64"/>
        <v>Oct</v>
      </c>
      <c r="P612" s="6" t="str">
        <f t="shared" si="65"/>
        <v>tier - 2</v>
      </c>
      <c r="Q612" s="6" t="str">
        <f t="shared" si="66"/>
        <v>tier - 2</v>
      </c>
      <c r="R612" s="6" t="str">
        <f t="shared" si="67"/>
        <v>R1012</v>
      </c>
      <c r="S612" s="12">
        <f t="shared" si="68"/>
        <v>31710</v>
      </c>
      <c r="T612" s="6">
        <f t="shared" si="69"/>
        <v>36</v>
      </c>
    </row>
    <row r="613" spans="1:20" ht="15" customHeight="1" x14ac:dyDescent="0.3">
      <c r="A613" t="s">
        <v>3464</v>
      </c>
      <c r="B613">
        <v>1986</v>
      </c>
      <c r="C613" t="s">
        <v>4726</v>
      </c>
      <c r="D613">
        <v>20</v>
      </c>
      <c r="E613">
        <v>0</v>
      </c>
      <c r="F613" s="11">
        <v>5267.82</v>
      </c>
      <c r="G613" t="s">
        <v>4720</v>
      </c>
      <c r="H613" t="s">
        <v>4720</v>
      </c>
      <c r="I613" t="s">
        <v>4728</v>
      </c>
      <c r="N613" s="6">
        <f t="shared" si="63"/>
        <v>1986</v>
      </c>
      <c r="O613" s="6" t="str">
        <f t="shared" si="64"/>
        <v>Sep</v>
      </c>
      <c r="P613" s="6" t="str">
        <f t="shared" si="65"/>
        <v>tier - 2</v>
      </c>
      <c r="Q613" s="6" t="str">
        <f t="shared" si="66"/>
        <v>tier - 2</v>
      </c>
      <c r="R613" s="6" t="str">
        <f t="shared" si="67"/>
        <v>R1012</v>
      </c>
      <c r="S613" s="12">
        <f t="shared" si="68"/>
        <v>31675</v>
      </c>
      <c r="T613" s="6">
        <f t="shared" si="69"/>
        <v>36</v>
      </c>
    </row>
    <row r="614" spans="1:20" ht="15" customHeight="1" x14ac:dyDescent="0.3">
      <c r="A614" t="s">
        <v>3462</v>
      </c>
      <c r="B614">
        <v>1986</v>
      </c>
      <c r="C614" t="s">
        <v>4731</v>
      </c>
      <c r="D614">
        <v>20</v>
      </c>
      <c r="E614">
        <v>0</v>
      </c>
      <c r="F614" s="11">
        <v>5272.18</v>
      </c>
      <c r="G614" t="s">
        <v>4720</v>
      </c>
      <c r="H614" t="s">
        <v>4721</v>
      </c>
      <c r="I614" t="s">
        <v>4728</v>
      </c>
      <c r="N614" s="6">
        <f t="shared" si="63"/>
        <v>1986</v>
      </c>
      <c r="O614" s="6" t="str">
        <f t="shared" si="64"/>
        <v>Oct</v>
      </c>
      <c r="P614" s="6" t="str">
        <f t="shared" si="65"/>
        <v>tier - 2</v>
      </c>
      <c r="Q614" s="6" t="str">
        <f t="shared" si="66"/>
        <v>tier - 3</v>
      </c>
      <c r="R614" s="6" t="str">
        <f t="shared" si="67"/>
        <v>R1012</v>
      </c>
      <c r="S614" s="12">
        <f t="shared" si="68"/>
        <v>31705</v>
      </c>
      <c r="T614" s="6">
        <f t="shared" si="69"/>
        <v>36</v>
      </c>
    </row>
    <row r="615" spans="1:20" ht="15" customHeight="1" x14ac:dyDescent="0.3">
      <c r="A615" t="s">
        <v>3460</v>
      </c>
      <c r="B615">
        <v>1987</v>
      </c>
      <c r="C615" t="s">
        <v>4726</v>
      </c>
      <c r="D615">
        <v>1</v>
      </c>
      <c r="E615">
        <v>3</v>
      </c>
      <c r="F615" s="11">
        <v>5275.86</v>
      </c>
      <c r="G615" t="s">
        <v>4720</v>
      </c>
      <c r="H615" t="s">
        <v>4720</v>
      </c>
      <c r="I615" t="s">
        <v>4722</v>
      </c>
      <c r="N615" s="6">
        <f t="shared" si="63"/>
        <v>1987</v>
      </c>
      <c r="O615" s="6" t="str">
        <f t="shared" si="64"/>
        <v>Sep</v>
      </c>
      <c r="P615" s="6" t="str">
        <f t="shared" si="65"/>
        <v>tier - 2</v>
      </c>
      <c r="Q615" s="6" t="str">
        <f t="shared" si="66"/>
        <v>tier - 2</v>
      </c>
      <c r="R615" s="6" t="str">
        <f t="shared" si="67"/>
        <v>R1013</v>
      </c>
      <c r="S615" s="12">
        <f t="shared" si="68"/>
        <v>32021</v>
      </c>
      <c r="T615" s="6">
        <f t="shared" si="69"/>
        <v>35</v>
      </c>
    </row>
    <row r="616" spans="1:20" ht="15" customHeight="1" x14ac:dyDescent="0.3">
      <c r="A616" t="s">
        <v>3458</v>
      </c>
      <c r="B616">
        <v>1974</v>
      </c>
      <c r="C616" t="s">
        <v>4724</v>
      </c>
      <c r="D616">
        <v>12</v>
      </c>
      <c r="E616">
        <v>0</v>
      </c>
      <c r="F616" s="11">
        <v>5291.71</v>
      </c>
      <c r="G616" t="s">
        <v>4720</v>
      </c>
      <c r="H616" t="s">
        <v>4720</v>
      </c>
      <c r="I616" t="s">
        <v>4728</v>
      </c>
      <c r="N616" s="6">
        <f t="shared" si="63"/>
        <v>1974</v>
      </c>
      <c r="O616" s="6" t="str">
        <f t="shared" si="64"/>
        <v>Nov</v>
      </c>
      <c r="P616" s="6" t="str">
        <f t="shared" si="65"/>
        <v>tier - 2</v>
      </c>
      <c r="Q616" s="6" t="str">
        <f t="shared" si="66"/>
        <v>tier - 2</v>
      </c>
      <c r="R616" s="6" t="str">
        <f t="shared" si="67"/>
        <v>R1012</v>
      </c>
      <c r="S616" s="12">
        <f t="shared" si="68"/>
        <v>27345</v>
      </c>
      <c r="T616" s="6">
        <f t="shared" si="69"/>
        <v>48</v>
      </c>
    </row>
    <row r="617" spans="1:20" ht="15" customHeight="1" x14ac:dyDescent="0.3">
      <c r="A617" t="s">
        <v>3456</v>
      </c>
      <c r="B617">
        <v>2004</v>
      </c>
      <c r="C617" t="s">
        <v>4730</v>
      </c>
      <c r="D617">
        <v>22</v>
      </c>
      <c r="E617">
        <v>0</v>
      </c>
      <c r="F617" s="11">
        <v>5293.67</v>
      </c>
      <c r="G617" t="s">
        <v>4720</v>
      </c>
      <c r="H617" t="s">
        <v>4720</v>
      </c>
      <c r="I617" t="s">
        <v>4745</v>
      </c>
      <c r="N617" s="6">
        <f t="shared" si="63"/>
        <v>2004</v>
      </c>
      <c r="O617" s="6" t="str">
        <f t="shared" si="64"/>
        <v>Aug</v>
      </c>
      <c r="P617" s="6" t="str">
        <f t="shared" si="65"/>
        <v>tier - 2</v>
      </c>
      <c r="Q617" s="6" t="str">
        <f t="shared" si="66"/>
        <v>tier - 2</v>
      </c>
      <c r="R617" s="6" t="str">
        <f t="shared" si="67"/>
        <v>R1022</v>
      </c>
      <c r="S617" s="12">
        <f t="shared" si="68"/>
        <v>38221</v>
      </c>
      <c r="T617" s="6">
        <f t="shared" si="69"/>
        <v>18</v>
      </c>
    </row>
    <row r="618" spans="1:20" ht="15" customHeight="1" x14ac:dyDescent="0.3">
      <c r="A618" t="s">
        <v>3454</v>
      </c>
      <c r="B618">
        <v>2000</v>
      </c>
      <c r="C618" t="s">
        <v>4726</v>
      </c>
      <c r="D618">
        <v>9</v>
      </c>
      <c r="E618">
        <v>0</v>
      </c>
      <c r="F618" s="11">
        <v>5306.7</v>
      </c>
      <c r="G618" t="s">
        <v>4720</v>
      </c>
      <c r="H618" t="s">
        <v>4721</v>
      </c>
      <c r="I618" t="s">
        <v>4728</v>
      </c>
      <c r="N618" s="6">
        <f t="shared" si="63"/>
        <v>2000</v>
      </c>
      <c r="O618" s="6" t="str">
        <f t="shared" si="64"/>
        <v>Sep</v>
      </c>
      <c r="P618" s="6" t="str">
        <f t="shared" si="65"/>
        <v>tier - 2</v>
      </c>
      <c r="Q618" s="6" t="str">
        <f t="shared" si="66"/>
        <v>tier - 3</v>
      </c>
      <c r="R618" s="6" t="str">
        <f t="shared" si="67"/>
        <v>R1012</v>
      </c>
      <c r="S618" s="12">
        <f t="shared" si="68"/>
        <v>36778</v>
      </c>
      <c r="T618" s="6">
        <f t="shared" si="69"/>
        <v>22</v>
      </c>
    </row>
    <row r="619" spans="1:20" ht="15" customHeight="1" x14ac:dyDescent="0.3">
      <c r="A619" t="s">
        <v>3452</v>
      </c>
      <c r="B619">
        <v>1994</v>
      </c>
      <c r="C619" t="s">
        <v>4724</v>
      </c>
      <c r="D619">
        <v>13</v>
      </c>
      <c r="E619">
        <v>3</v>
      </c>
      <c r="F619" s="11">
        <v>5312.17</v>
      </c>
      <c r="G619" t="s">
        <v>4720</v>
      </c>
      <c r="H619" t="s">
        <v>4720</v>
      </c>
      <c r="I619" t="s">
        <v>4728</v>
      </c>
      <c r="N619" s="6">
        <f t="shared" si="63"/>
        <v>1994</v>
      </c>
      <c r="O619" s="6" t="str">
        <f t="shared" si="64"/>
        <v>Nov</v>
      </c>
      <c r="P619" s="6" t="str">
        <f t="shared" si="65"/>
        <v>tier - 2</v>
      </c>
      <c r="Q619" s="6" t="str">
        <f t="shared" si="66"/>
        <v>tier - 2</v>
      </c>
      <c r="R619" s="6" t="str">
        <f t="shared" si="67"/>
        <v>R1012</v>
      </c>
      <c r="S619" s="12">
        <f t="shared" si="68"/>
        <v>34651</v>
      </c>
      <c r="T619" s="6">
        <f t="shared" si="69"/>
        <v>28</v>
      </c>
    </row>
    <row r="620" spans="1:20" ht="15" customHeight="1" x14ac:dyDescent="0.3">
      <c r="A620" t="s">
        <v>3450</v>
      </c>
      <c r="B620">
        <v>1974</v>
      </c>
      <c r="C620" t="s">
        <v>4726</v>
      </c>
      <c r="D620">
        <v>2</v>
      </c>
      <c r="E620">
        <v>0</v>
      </c>
      <c r="F620" s="11">
        <v>5322.24</v>
      </c>
      <c r="G620" t="s">
        <v>4720</v>
      </c>
      <c r="H620" t="s">
        <v>4723</v>
      </c>
      <c r="I620" t="s">
        <v>4728</v>
      </c>
      <c r="N620" s="6">
        <f t="shared" si="63"/>
        <v>1974</v>
      </c>
      <c r="O620" s="6" t="str">
        <f t="shared" si="64"/>
        <v>Sep</v>
      </c>
      <c r="P620" s="6" t="str">
        <f t="shared" si="65"/>
        <v>tier - 2</v>
      </c>
      <c r="Q620" s="6" t="str">
        <f t="shared" si="66"/>
        <v>tier - 1</v>
      </c>
      <c r="R620" s="6" t="str">
        <f t="shared" si="67"/>
        <v>R1012</v>
      </c>
      <c r="S620" s="12">
        <f t="shared" si="68"/>
        <v>27274</v>
      </c>
      <c r="T620" s="6">
        <f t="shared" si="69"/>
        <v>48</v>
      </c>
    </row>
    <row r="621" spans="1:20" ht="15" customHeight="1" x14ac:dyDescent="0.3">
      <c r="A621" t="s">
        <v>3448</v>
      </c>
      <c r="B621">
        <v>1992</v>
      </c>
      <c r="C621" t="s">
        <v>4725</v>
      </c>
      <c r="D621">
        <v>18</v>
      </c>
      <c r="E621">
        <v>3</v>
      </c>
      <c r="F621" s="11">
        <v>5325.65</v>
      </c>
      <c r="G621" t="s">
        <v>4720</v>
      </c>
      <c r="H621" t="s">
        <v>4723</v>
      </c>
      <c r="I621" t="s">
        <v>4732</v>
      </c>
      <c r="N621" s="6">
        <f t="shared" si="63"/>
        <v>1992</v>
      </c>
      <c r="O621" s="6" t="str">
        <f t="shared" si="64"/>
        <v>Jun</v>
      </c>
      <c r="P621" s="6" t="str">
        <f t="shared" si="65"/>
        <v>tier - 2</v>
      </c>
      <c r="Q621" s="6" t="str">
        <f t="shared" si="66"/>
        <v>tier - 1</v>
      </c>
      <c r="R621" s="6" t="str">
        <f t="shared" si="67"/>
        <v>R1011</v>
      </c>
      <c r="S621" s="12">
        <f t="shared" si="68"/>
        <v>33773</v>
      </c>
      <c r="T621" s="6">
        <f t="shared" si="69"/>
        <v>30</v>
      </c>
    </row>
    <row r="622" spans="1:20" ht="15" customHeight="1" x14ac:dyDescent="0.3">
      <c r="A622" t="s">
        <v>3446</v>
      </c>
      <c r="B622">
        <v>1991</v>
      </c>
      <c r="C622" t="s">
        <v>4730</v>
      </c>
      <c r="D622">
        <v>28</v>
      </c>
      <c r="E622">
        <v>2</v>
      </c>
      <c r="F622" s="11">
        <v>5327.4</v>
      </c>
      <c r="G622" t="s">
        <v>4720</v>
      </c>
      <c r="H622" t="s">
        <v>4723</v>
      </c>
      <c r="I622" t="s">
        <v>4728</v>
      </c>
      <c r="N622" s="6">
        <f t="shared" si="63"/>
        <v>1991</v>
      </c>
      <c r="O622" s="6" t="str">
        <f t="shared" si="64"/>
        <v>Aug</v>
      </c>
      <c r="P622" s="6" t="str">
        <f t="shared" si="65"/>
        <v>tier - 2</v>
      </c>
      <c r="Q622" s="6" t="str">
        <f t="shared" si="66"/>
        <v>tier - 1</v>
      </c>
      <c r="R622" s="6" t="str">
        <f t="shared" si="67"/>
        <v>R1012</v>
      </c>
      <c r="S622" s="12">
        <f t="shared" si="68"/>
        <v>33478</v>
      </c>
      <c r="T622" s="6">
        <f t="shared" si="69"/>
        <v>31</v>
      </c>
    </row>
    <row r="623" spans="1:20" ht="15" customHeight="1" x14ac:dyDescent="0.3">
      <c r="A623" t="s">
        <v>3444</v>
      </c>
      <c r="B623">
        <v>1972</v>
      </c>
      <c r="C623" t="s">
        <v>4729</v>
      </c>
      <c r="D623">
        <v>15</v>
      </c>
      <c r="E623">
        <v>0</v>
      </c>
      <c r="F623" s="11">
        <v>5344.81</v>
      </c>
      <c r="G623" t="s">
        <v>4720</v>
      </c>
      <c r="H623" t="s">
        <v>4721</v>
      </c>
      <c r="I623" t="s">
        <v>4722</v>
      </c>
      <c r="N623" s="6">
        <f t="shared" si="63"/>
        <v>1972</v>
      </c>
      <c r="O623" s="6" t="str">
        <f t="shared" si="64"/>
        <v>Dec</v>
      </c>
      <c r="P623" s="6" t="str">
        <f t="shared" si="65"/>
        <v>tier - 2</v>
      </c>
      <c r="Q623" s="6" t="str">
        <f t="shared" si="66"/>
        <v>tier - 3</v>
      </c>
      <c r="R623" s="6" t="str">
        <f t="shared" si="67"/>
        <v>R1013</v>
      </c>
      <c r="S623" s="12">
        <f t="shared" si="68"/>
        <v>26648</v>
      </c>
      <c r="T623" s="6">
        <f t="shared" si="69"/>
        <v>50</v>
      </c>
    </row>
    <row r="624" spans="1:20" ht="15" customHeight="1" x14ac:dyDescent="0.3">
      <c r="A624" t="s">
        <v>3442</v>
      </c>
      <c r="B624">
        <v>1989</v>
      </c>
      <c r="C624" t="s">
        <v>4724</v>
      </c>
      <c r="D624">
        <v>7</v>
      </c>
      <c r="E624">
        <v>1</v>
      </c>
      <c r="F624" s="11">
        <v>5354.07</v>
      </c>
      <c r="G624" t="s">
        <v>4720</v>
      </c>
      <c r="H624" t="s">
        <v>4721</v>
      </c>
      <c r="I624" t="s">
        <v>4738</v>
      </c>
      <c r="N624" s="6">
        <f t="shared" si="63"/>
        <v>1989</v>
      </c>
      <c r="O624" s="6" t="str">
        <f t="shared" si="64"/>
        <v>Nov</v>
      </c>
      <c r="P624" s="6" t="str">
        <f t="shared" si="65"/>
        <v>tier - 2</v>
      </c>
      <c r="Q624" s="6" t="str">
        <f t="shared" si="66"/>
        <v>tier - 3</v>
      </c>
      <c r="R624" s="6" t="str">
        <f t="shared" si="67"/>
        <v>R1024</v>
      </c>
      <c r="S624" s="12">
        <f t="shared" si="68"/>
        <v>32819</v>
      </c>
      <c r="T624" s="6">
        <f t="shared" si="69"/>
        <v>33</v>
      </c>
    </row>
    <row r="625" spans="1:20" ht="15" customHeight="1" x14ac:dyDescent="0.3">
      <c r="A625" t="s">
        <v>3440</v>
      </c>
      <c r="B625">
        <v>1994</v>
      </c>
      <c r="C625" t="s">
        <v>4729</v>
      </c>
      <c r="D625">
        <v>7</v>
      </c>
      <c r="E625">
        <v>0</v>
      </c>
      <c r="F625" s="11">
        <v>5364.66</v>
      </c>
      <c r="G625" t="s">
        <v>4720</v>
      </c>
      <c r="H625" t="s">
        <v>4723</v>
      </c>
      <c r="I625" t="s">
        <v>4732</v>
      </c>
      <c r="N625" s="6">
        <f t="shared" si="63"/>
        <v>1994</v>
      </c>
      <c r="O625" s="6" t="str">
        <f t="shared" si="64"/>
        <v>Dec</v>
      </c>
      <c r="P625" s="6" t="str">
        <f t="shared" si="65"/>
        <v>tier - 2</v>
      </c>
      <c r="Q625" s="6" t="str">
        <f t="shared" si="66"/>
        <v>tier - 1</v>
      </c>
      <c r="R625" s="6" t="str">
        <f t="shared" si="67"/>
        <v>R1011</v>
      </c>
      <c r="S625" s="12">
        <f t="shared" si="68"/>
        <v>34675</v>
      </c>
      <c r="T625" s="6">
        <f t="shared" si="69"/>
        <v>28</v>
      </c>
    </row>
    <row r="626" spans="1:20" ht="15" customHeight="1" x14ac:dyDescent="0.3">
      <c r="A626" t="s">
        <v>3438</v>
      </c>
      <c r="B626">
        <v>1986</v>
      </c>
      <c r="C626" t="s">
        <v>4725</v>
      </c>
      <c r="D626">
        <v>1</v>
      </c>
      <c r="E626">
        <v>1</v>
      </c>
      <c r="F626" s="11">
        <v>5373.36</v>
      </c>
      <c r="G626" t="s">
        <v>4720</v>
      </c>
      <c r="H626" t="s">
        <v>4720</v>
      </c>
      <c r="I626" t="s">
        <v>4728</v>
      </c>
      <c r="N626" s="6">
        <f t="shared" si="63"/>
        <v>1986</v>
      </c>
      <c r="O626" s="6" t="str">
        <f t="shared" si="64"/>
        <v>Jun</v>
      </c>
      <c r="P626" s="6" t="str">
        <f t="shared" si="65"/>
        <v>tier - 2</v>
      </c>
      <c r="Q626" s="6" t="str">
        <f t="shared" si="66"/>
        <v>tier - 2</v>
      </c>
      <c r="R626" s="6" t="str">
        <f t="shared" si="67"/>
        <v>R1012</v>
      </c>
      <c r="S626" s="12">
        <f t="shared" si="68"/>
        <v>31564</v>
      </c>
      <c r="T626" s="6">
        <f t="shared" si="69"/>
        <v>37</v>
      </c>
    </row>
    <row r="627" spans="1:20" ht="15" customHeight="1" x14ac:dyDescent="0.3">
      <c r="A627" t="s">
        <v>3436</v>
      </c>
      <c r="B627">
        <v>1989</v>
      </c>
      <c r="C627" t="s">
        <v>4724</v>
      </c>
      <c r="D627">
        <v>18</v>
      </c>
      <c r="E627">
        <v>2</v>
      </c>
      <c r="F627" s="11">
        <v>5375.04</v>
      </c>
      <c r="G627" t="s">
        <v>4720</v>
      </c>
      <c r="H627" t="s">
        <v>4723</v>
      </c>
      <c r="I627" t="s">
        <v>4732</v>
      </c>
      <c r="N627" s="6">
        <f t="shared" si="63"/>
        <v>1989</v>
      </c>
      <c r="O627" s="6" t="str">
        <f t="shared" si="64"/>
        <v>Nov</v>
      </c>
      <c r="P627" s="6" t="str">
        <f t="shared" si="65"/>
        <v>tier - 2</v>
      </c>
      <c r="Q627" s="6" t="str">
        <f t="shared" si="66"/>
        <v>tier - 1</v>
      </c>
      <c r="R627" s="6" t="str">
        <f t="shared" si="67"/>
        <v>R1011</v>
      </c>
      <c r="S627" s="12">
        <f t="shared" si="68"/>
        <v>32830</v>
      </c>
      <c r="T627" s="6">
        <f t="shared" si="69"/>
        <v>33</v>
      </c>
    </row>
    <row r="628" spans="1:20" ht="15" customHeight="1" x14ac:dyDescent="0.3">
      <c r="A628" t="s">
        <v>3434</v>
      </c>
      <c r="B628">
        <v>1986</v>
      </c>
      <c r="C628" t="s">
        <v>4719</v>
      </c>
      <c r="D628">
        <v>22</v>
      </c>
      <c r="E628">
        <v>1</v>
      </c>
      <c r="F628" s="11">
        <v>5377.46</v>
      </c>
      <c r="G628" t="s">
        <v>4720</v>
      </c>
      <c r="H628" t="s">
        <v>4721</v>
      </c>
      <c r="I628" t="s">
        <v>4728</v>
      </c>
      <c r="N628" s="6">
        <f t="shared" si="63"/>
        <v>1986</v>
      </c>
      <c r="O628" s="6" t="str">
        <f t="shared" si="64"/>
        <v>Jul</v>
      </c>
      <c r="P628" s="6" t="str">
        <f t="shared" si="65"/>
        <v>tier - 2</v>
      </c>
      <c r="Q628" s="6" t="str">
        <f t="shared" si="66"/>
        <v>tier - 3</v>
      </c>
      <c r="R628" s="6" t="str">
        <f t="shared" si="67"/>
        <v>R1012</v>
      </c>
      <c r="S628" s="12">
        <f t="shared" si="68"/>
        <v>31615</v>
      </c>
      <c r="T628" s="6">
        <f t="shared" si="69"/>
        <v>36</v>
      </c>
    </row>
    <row r="629" spans="1:20" ht="15" customHeight="1" x14ac:dyDescent="0.3">
      <c r="A629" t="s">
        <v>3432</v>
      </c>
      <c r="B629">
        <v>1984</v>
      </c>
      <c r="C629" t="s">
        <v>4725</v>
      </c>
      <c r="D629">
        <v>1</v>
      </c>
      <c r="E629">
        <v>0</v>
      </c>
      <c r="F629" s="11">
        <v>5383.54</v>
      </c>
      <c r="G629" t="s">
        <v>4720</v>
      </c>
      <c r="H629" t="s">
        <v>4721</v>
      </c>
      <c r="I629" t="s">
        <v>4732</v>
      </c>
      <c r="N629" s="6">
        <f t="shared" si="63"/>
        <v>1984</v>
      </c>
      <c r="O629" s="6" t="str">
        <f t="shared" si="64"/>
        <v>Jun</v>
      </c>
      <c r="P629" s="6" t="str">
        <f t="shared" si="65"/>
        <v>tier - 2</v>
      </c>
      <c r="Q629" s="6" t="str">
        <f t="shared" si="66"/>
        <v>tier - 3</v>
      </c>
      <c r="R629" s="6" t="str">
        <f t="shared" si="67"/>
        <v>R1011</v>
      </c>
      <c r="S629" s="12">
        <f t="shared" si="68"/>
        <v>30834</v>
      </c>
      <c r="T629" s="6">
        <f t="shared" si="69"/>
        <v>39</v>
      </c>
    </row>
    <row r="630" spans="1:20" ht="15" customHeight="1" x14ac:dyDescent="0.3">
      <c r="A630" t="s">
        <v>3430</v>
      </c>
      <c r="B630">
        <v>1988</v>
      </c>
      <c r="C630" t="s">
        <v>4730</v>
      </c>
      <c r="D630">
        <v>8</v>
      </c>
      <c r="E630">
        <v>1</v>
      </c>
      <c r="F630" s="11">
        <v>5385.34</v>
      </c>
      <c r="G630" t="s">
        <v>4720</v>
      </c>
      <c r="H630" t="s">
        <v>4721</v>
      </c>
      <c r="I630" t="s">
        <v>4728</v>
      </c>
      <c r="N630" s="6">
        <f t="shared" si="63"/>
        <v>1988</v>
      </c>
      <c r="O630" s="6" t="str">
        <f t="shared" si="64"/>
        <v>Aug</v>
      </c>
      <c r="P630" s="6" t="str">
        <f t="shared" si="65"/>
        <v>tier - 2</v>
      </c>
      <c r="Q630" s="6" t="str">
        <f t="shared" si="66"/>
        <v>tier - 3</v>
      </c>
      <c r="R630" s="6" t="str">
        <f t="shared" si="67"/>
        <v>R1012</v>
      </c>
      <c r="S630" s="12">
        <f t="shared" si="68"/>
        <v>32363</v>
      </c>
      <c r="T630" s="6">
        <f t="shared" si="69"/>
        <v>34</v>
      </c>
    </row>
    <row r="631" spans="1:20" ht="15" customHeight="1" x14ac:dyDescent="0.3">
      <c r="A631" t="s">
        <v>3428</v>
      </c>
      <c r="B631">
        <v>1989</v>
      </c>
      <c r="C631" t="s">
        <v>4724</v>
      </c>
      <c r="D631">
        <v>6</v>
      </c>
      <c r="E631">
        <v>3</v>
      </c>
      <c r="F631" s="11">
        <v>5396.44</v>
      </c>
      <c r="G631" t="s">
        <v>4720</v>
      </c>
      <c r="H631" t="s">
        <v>4721</v>
      </c>
      <c r="I631" t="s">
        <v>4722</v>
      </c>
      <c r="N631" s="6">
        <f t="shared" si="63"/>
        <v>1989</v>
      </c>
      <c r="O631" s="6" t="str">
        <f t="shared" si="64"/>
        <v>Nov</v>
      </c>
      <c r="P631" s="6" t="str">
        <f t="shared" si="65"/>
        <v>tier - 2</v>
      </c>
      <c r="Q631" s="6" t="str">
        <f t="shared" si="66"/>
        <v>tier - 3</v>
      </c>
      <c r="R631" s="6" t="str">
        <f t="shared" si="67"/>
        <v>R1013</v>
      </c>
      <c r="S631" s="12">
        <f t="shared" si="68"/>
        <v>32818</v>
      </c>
      <c r="T631" s="6">
        <f t="shared" si="69"/>
        <v>33</v>
      </c>
    </row>
    <row r="632" spans="1:20" ht="15" customHeight="1" x14ac:dyDescent="0.3">
      <c r="A632" t="s">
        <v>3426</v>
      </c>
      <c r="B632">
        <v>1984</v>
      </c>
      <c r="C632" t="s">
        <v>4726</v>
      </c>
      <c r="D632">
        <v>3</v>
      </c>
      <c r="E632">
        <v>0</v>
      </c>
      <c r="F632" s="11">
        <v>5397.62</v>
      </c>
      <c r="G632" t="s">
        <v>4720</v>
      </c>
      <c r="H632" t="s">
        <v>4720</v>
      </c>
      <c r="I632" t="s">
        <v>4722</v>
      </c>
      <c r="N632" s="6">
        <f t="shared" si="63"/>
        <v>1984</v>
      </c>
      <c r="O632" s="6" t="str">
        <f t="shared" si="64"/>
        <v>Sep</v>
      </c>
      <c r="P632" s="6" t="str">
        <f t="shared" si="65"/>
        <v>tier - 2</v>
      </c>
      <c r="Q632" s="6" t="str">
        <f t="shared" si="66"/>
        <v>tier - 2</v>
      </c>
      <c r="R632" s="6" t="str">
        <f t="shared" si="67"/>
        <v>R1013</v>
      </c>
      <c r="S632" s="12">
        <f t="shared" si="68"/>
        <v>30928</v>
      </c>
      <c r="T632" s="6">
        <f t="shared" si="69"/>
        <v>38</v>
      </c>
    </row>
    <row r="633" spans="1:20" ht="15" customHeight="1" x14ac:dyDescent="0.3">
      <c r="A633" t="s">
        <v>3424</v>
      </c>
      <c r="B633">
        <v>1984</v>
      </c>
      <c r="C633" t="s">
        <v>4730</v>
      </c>
      <c r="D633">
        <v>1</v>
      </c>
      <c r="E633">
        <v>0</v>
      </c>
      <c r="F633" s="11">
        <v>5400.98</v>
      </c>
      <c r="G633" t="s">
        <v>4720</v>
      </c>
      <c r="H633" t="s">
        <v>4720</v>
      </c>
      <c r="I633" t="s">
        <v>4722</v>
      </c>
      <c r="N633" s="6">
        <f t="shared" si="63"/>
        <v>1984</v>
      </c>
      <c r="O633" s="6" t="str">
        <f t="shared" si="64"/>
        <v>Aug</v>
      </c>
      <c r="P633" s="6" t="str">
        <f t="shared" si="65"/>
        <v>tier - 2</v>
      </c>
      <c r="Q633" s="6" t="str">
        <f t="shared" si="66"/>
        <v>tier - 2</v>
      </c>
      <c r="R633" s="6" t="str">
        <f t="shared" si="67"/>
        <v>R1013</v>
      </c>
      <c r="S633" s="12">
        <f t="shared" si="68"/>
        <v>30895</v>
      </c>
      <c r="T633" s="6">
        <f t="shared" si="69"/>
        <v>38</v>
      </c>
    </row>
    <row r="634" spans="1:20" ht="15" customHeight="1" x14ac:dyDescent="0.3">
      <c r="A634" t="s">
        <v>3422</v>
      </c>
      <c r="B634">
        <v>1985</v>
      </c>
      <c r="C634" t="s">
        <v>4729</v>
      </c>
      <c r="D634">
        <v>23</v>
      </c>
      <c r="E634">
        <v>3</v>
      </c>
      <c r="F634" s="11">
        <v>5402.89</v>
      </c>
      <c r="G634" t="s">
        <v>4720</v>
      </c>
      <c r="H634" t="s">
        <v>4723</v>
      </c>
      <c r="I634" t="s">
        <v>4722</v>
      </c>
      <c r="N634" s="6">
        <f t="shared" si="63"/>
        <v>1985</v>
      </c>
      <c r="O634" s="6" t="str">
        <f t="shared" si="64"/>
        <v>Dec</v>
      </c>
      <c r="P634" s="6" t="str">
        <f t="shared" si="65"/>
        <v>tier - 2</v>
      </c>
      <c r="Q634" s="6" t="str">
        <f t="shared" si="66"/>
        <v>tier - 1</v>
      </c>
      <c r="R634" s="6" t="str">
        <f t="shared" si="67"/>
        <v>R1013</v>
      </c>
      <c r="S634" s="12">
        <f t="shared" si="68"/>
        <v>31404</v>
      </c>
      <c r="T634" s="6">
        <f t="shared" si="69"/>
        <v>37</v>
      </c>
    </row>
    <row r="635" spans="1:20" ht="15" customHeight="1" x14ac:dyDescent="0.3">
      <c r="A635" t="s">
        <v>3420</v>
      </c>
      <c r="B635">
        <v>1975</v>
      </c>
      <c r="C635" t="s">
        <v>4726</v>
      </c>
      <c r="D635">
        <v>27</v>
      </c>
      <c r="E635">
        <v>1</v>
      </c>
      <c r="F635" s="11">
        <v>5411.99</v>
      </c>
      <c r="G635" t="s">
        <v>4720</v>
      </c>
      <c r="H635" t="s">
        <v>4721</v>
      </c>
      <c r="I635" t="s">
        <v>4728</v>
      </c>
      <c r="N635" s="6">
        <f t="shared" si="63"/>
        <v>1975</v>
      </c>
      <c r="O635" s="6" t="str">
        <f t="shared" si="64"/>
        <v>Sep</v>
      </c>
      <c r="P635" s="6" t="str">
        <f t="shared" si="65"/>
        <v>tier - 2</v>
      </c>
      <c r="Q635" s="6" t="str">
        <f t="shared" si="66"/>
        <v>tier - 3</v>
      </c>
      <c r="R635" s="6" t="str">
        <f t="shared" si="67"/>
        <v>R1012</v>
      </c>
      <c r="S635" s="12">
        <f t="shared" si="68"/>
        <v>27664</v>
      </c>
      <c r="T635" s="6">
        <f t="shared" si="69"/>
        <v>47</v>
      </c>
    </row>
    <row r="636" spans="1:20" ht="15" customHeight="1" x14ac:dyDescent="0.3">
      <c r="A636" t="s">
        <v>3418</v>
      </c>
      <c r="B636">
        <v>1982</v>
      </c>
      <c r="C636" t="s">
        <v>4726</v>
      </c>
      <c r="D636">
        <v>27</v>
      </c>
      <c r="E636">
        <v>0</v>
      </c>
      <c r="F636" s="11">
        <v>5415.66</v>
      </c>
      <c r="G636" t="s">
        <v>4720</v>
      </c>
      <c r="H636" t="s">
        <v>4721</v>
      </c>
      <c r="I636" t="s">
        <v>4722</v>
      </c>
      <c r="N636" s="6">
        <f t="shared" si="63"/>
        <v>1982</v>
      </c>
      <c r="O636" s="6" t="str">
        <f t="shared" si="64"/>
        <v>Sep</v>
      </c>
      <c r="P636" s="6" t="str">
        <f t="shared" si="65"/>
        <v>tier - 2</v>
      </c>
      <c r="Q636" s="6" t="str">
        <f t="shared" si="66"/>
        <v>tier - 3</v>
      </c>
      <c r="R636" s="6" t="str">
        <f t="shared" si="67"/>
        <v>R1013</v>
      </c>
      <c r="S636" s="12">
        <f t="shared" si="68"/>
        <v>30221</v>
      </c>
      <c r="T636" s="6">
        <f t="shared" si="69"/>
        <v>40</v>
      </c>
    </row>
    <row r="637" spans="1:20" ht="15" customHeight="1" x14ac:dyDescent="0.3">
      <c r="A637" t="s">
        <v>3416</v>
      </c>
      <c r="B637">
        <v>1991</v>
      </c>
      <c r="C637" t="s">
        <v>4719</v>
      </c>
      <c r="D637">
        <v>6</v>
      </c>
      <c r="E637">
        <v>3</v>
      </c>
      <c r="F637" s="11">
        <v>5425.02</v>
      </c>
      <c r="G637" t="s">
        <v>4720</v>
      </c>
      <c r="H637" t="s">
        <v>4723</v>
      </c>
      <c r="I637" t="s">
        <v>4728</v>
      </c>
      <c r="N637" s="6">
        <f t="shared" si="63"/>
        <v>1991</v>
      </c>
      <c r="O637" s="6" t="str">
        <f t="shared" si="64"/>
        <v>Jul</v>
      </c>
      <c r="P637" s="6" t="str">
        <f t="shared" si="65"/>
        <v>tier - 2</v>
      </c>
      <c r="Q637" s="6" t="str">
        <f t="shared" si="66"/>
        <v>tier - 1</v>
      </c>
      <c r="R637" s="6" t="str">
        <f t="shared" si="67"/>
        <v>R1012</v>
      </c>
      <c r="S637" s="12">
        <f t="shared" si="68"/>
        <v>33425</v>
      </c>
      <c r="T637" s="6">
        <f t="shared" si="69"/>
        <v>31</v>
      </c>
    </row>
    <row r="638" spans="1:20" ht="15" customHeight="1" x14ac:dyDescent="0.3">
      <c r="A638" t="s">
        <v>3414</v>
      </c>
      <c r="B638">
        <v>1992</v>
      </c>
      <c r="C638" t="s">
        <v>4726</v>
      </c>
      <c r="D638">
        <v>17</v>
      </c>
      <c r="E638">
        <v>3</v>
      </c>
      <c r="F638" s="11">
        <v>5428.73</v>
      </c>
      <c r="G638" t="s">
        <v>4721</v>
      </c>
      <c r="H638" t="s">
        <v>4723</v>
      </c>
      <c r="I638" t="s">
        <v>4742</v>
      </c>
      <c r="N638" s="6">
        <f t="shared" si="63"/>
        <v>1992</v>
      </c>
      <c r="O638" s="6" t="str">
        <f t="shared" si="64"/>
        <v>Sep</v>
      </c>
      <c r="P638" s="6" t="str">
        <f t="shared" si="65"/>
        <v>tier - 3</v>
      </c>
      <c r="Q638" s="6" t="str">
        <f t="shared" si="66"/>
        <v>tier - 1</v>
      </c>
      <c r="R638" s="6" t="str">
        <f t="shared" si="67"/>
        <v>R1017</v>
      </c>
      <c r="S638" s="12">
        <f t="shared" si="68"/>
        <v>33864</v>
      </c>
      <c r="T638" s="6">
        <f t="shared" si="69"/>
        <v>30</v>
      </c>
    </row>
    <row r="639" spans="1:20" ht="15" customHeight="1" x14ac:dyDescent="0.3">
      <c r="A639" t="s">
        <v>3412</v>
      </c>
      <c r="B639">
        <v>1978</v>
      </c>
      <c r="C639" t="s">
        <v>4725</v>
      </c>
      <c r="D639">
        <v>8</v>
      </c>
      <c r="E639">
        <v>2</v>
      </c>
      <c r="F639" s="11">
        <v>5428.98</v>
      </c>
      <c r="G639" t="s">
        <v>4720</v>
      </c>
      <c r="H639" t="s">
        <v>4720</v>
      </c>
      <c r="I639" t="s">
        <v>4728</v>
      </c>
      <c r="N639" s="6">
        <f t="shared" si="63"/>
        <v>1978</v>
      </c>
      <c r="O639" s="6" t="str">
        <f t="shared" si="64"/>
        <v>Jun</v>
      </c>
      <c r="P639" s="6" t="str">
        <f t="shared" si="65"/>
        <v>tier - 2</v>
      </c>
      <c r="Q639" s="6" t="str">
        <f t="shared" si="66"/>
        <v>tier - 2</v>
      </c>
      <c r="R639" s="6" t="str">
        <f t="shared" si="67"/>
        <v>R1012</v>
      </c>
      <c r="S639" s="12">
        <f t="shared" si="68"/>
        <v>28649</v>
      </c>
      <c r="T639" s="6">
        <f t="shared" si="69"/>
        <v>45</v>
      </c>
    </row>
    <row r="640" spans="1:20" ht="15" customHeight="1" x14ac:dyDescent="0.3">
      <c r="A640" t="s">
        <v>3410</v>
      </c>
      <c r="B640">
        <v>1982</v>
      </c>
      <c r="C640" t="s">
        <v>4730</v>
      </c>
      <c r="D640">
        <v>25</v>
      </c>
      <c r="E640">
        <v>0</v>
      </c>
      <c r="F640" s="11">
        <v>5438.75</v>
      </c>
      <c r="G640" t="s">
        <v>4721</v>
      </c>
      <c r="H640" t="s">
        <v>4720</v>
      </c>
      <c r="I640" t="s">
        <v>4722</v>
      </c>
      <c r="N640" s="6">
        <f t="shared" si="63"/>
        <v>1982</v>
      </c>
      <c r="O640" s="6" t="str">
        <f t="shared" si="64"/>
        <v>Aug</v>
      </c>
      <c r="P640" s="6" t="str">
        <f t="shared" si="65"/>
        <v>tier - 3</v>
      </c>
      <c r="Q640" s="6" t="str">
        <f t="shared" si="66"/>
        <v>tier - 2</v>
      </c>
      <c r="R640" s="6" t="str">
        <f t="shared" si="67"/>
        <v>R1013</v>
      </c>
      <c r="S640" s="12">
        <f t="shared" si="68"/>
        <v>30188</v>
      </c>
      <c r="T640" s="6">
        <f t="shared" si="69"/>
        <v>40</v>
      </c>
    </row>
    <row r="641" spans="1:20" ht="15" customHeight="1" x14ac:dyDescent="0.3">
      <c r="A641" t="s">
        <v>3408</v>
      </c>
      <c r="B641">
        <v>1986</v>
      </c>
      <c r="C641" t="s">
        <v>4729</v>
      </c>
      <c r="D641">
        <v>25</v>
      </c>
      <c r="E641">
        <v>0</v>
      </c>
      <c r="F641" s="11">
        <v>5458.05</v>
      </c>
      <c r="G641" t="s">
        <v>4720</v>
      </c>
      <c r="H641" t="s">
        <v>4720</v>
      </c>
      <c r="I641" t="s">
        <v>4738</v>
      </c>
      <c r="N641" s="6">
        <f t="shared" si="63"/>
        <v>1986</v>
      </c>
      <c r="O641" s="6" t="str">
        <f t="shared" si="64"/>
        <v>Dec</v>
      </c>
      <c r="P641" s="6" t="str">
        <f t="shared" si="65"/>
        <v>tier - 2</v>
      </c>
      <c r="Q641" s="6" t="str">
        <f t="shared" si="66"/>
        <v>tier - 2</v>
      </c>
      <c r="R641" s="6" t="str">
        <f t="shared" si="67"/>
        <v>R1024</v>
      </c>
      <c r="S641" s="12">
        <f t="shared" si="68"/>
        <v>31771</v>
      </c>
      <c r="T641" s="6">
        <f t="shared" si="69"/>
        <v>36</v>
      </c>
    </row>
    <row r="642" spans="1:20" ht="15" customHeight="1" x14ac:dyDescent="0.3">
      <c r="A642" t="s">
        <v>3406</v>
      </c>
      <c r="B642">
        <v>1973</v>
      </c>
      <c r="C642" t="s">
        <v>4731</v>
      </c>
      <c r="D642">
        <v>24</v>
      </c>
      <c r="E642">
        <v>0</v>
      </c>
      <c r="F642" s="11">
        <v>5466.88</v>
      </c>
      <c r="G642" t="s">
        <v>4720</v>
      </c>
      <c r="H642" t="s">
        <v>4720</v>
      </c>
      <c r="I642" t="s">
        <v>4722</v>
      </c>
      <c r="N642" s="6">
        <f t="shared" ref="N642:N705" si="70">IF(B642="?",ROUND(AVERAGE($B$2:$B$2344),0),B642)</f>
        <v>1973</v>
      </c>
      <c r="O642" s="6" t="str">
        <f t="shared" ref="O642:O705" si="71">IF(C642="?","Sep",C642)</f>
        <v>Oct</v>
      </c>
      <c r="P642" s="6" t="str">
        <f t="shared" ref="P642:P705" si="72">IF(G642="?",$K$5,G642)</f>
        <v>tier - 2</v>
      </c>
      <c r="Q642" s="6" t="str">
        <f t="shared" ref="Q642:Q705" si="73">IF(H642="?",$M$5,H642)</f>
        <v>tier - 2</v>
      </c>
      <c r="R642" s="6" t="str">
        <f t="shared" ref="R642:R705" si="74">IF(I642="?","Unknown",I642)</f>
        <v>R1013</v>
      </c>
      <c r="S642" s="12">
        <f t="shared" ref="S642:S705" si="75">IFERROR(DATE(N642,MONTH(DATEVALUE(O642&amp;"-1")),D642),"")</f>
        <v>26961</v>
      </c>
      <c r="T642" s="6">
        <f t="shared" ref="T642:T705" si="76">IFERROR(DATEDIF(S642,DATE(2023,6,8),"y"),"")</f>
        <v>49</v>
      </c>
    </row>
    <row r="643" spans="1:20" ht="15" customHeight="1" x14ac:dyDescent="0.3">
      <c r="A643" t="s">
        <v>3404</v>
      </c>
      <c r="B643">
        <v>1986</v>
      </c>
      <c r="C643" t="s">
        <v>4729</v>
      </c>
      <c r="D643">
        <v>2</v>
      </c>
      <c r="E643">
        <v>0</v>
      </c>
      <c r="F643" s="11">
        <v>5469.01</v>
      </c>
      <c r="G643" t="s">
        <v>4720</v>
      </c>
      <c r="H643" t="s">
        <v>4720</v>
      </c>
      <c r="I643" t="s">
        <v>4738</v>
      </c>
      <c r="N643" s="6">
        <f t="shared" si="70"/>
        <v>1986</v>
      </c>
      <c r="O643" s="6" t="str">
        <f t="shared" si="71"/>
        <v>Dec</v>
      </c>
      <c r="P643" s="6" t="str">
        <f t="shared" si="72"/>
        <v>tier - 2</v>
      </c>
      <c r="Q643" s="6" t="str">
        <f t="shared" si="73"/>
        <v>tier - 2</v>
      </c>
      <c r="R643" s="6" t="str">
        <f t="shared" si="74"/>
        <v>R1024</v>
      </c>
      <c r="S643" s="12">
        <f t="shared" si="75"/>
        <v>31748</v>
      </c>
      <c r="T643" s="6">
        <f t="shared" si="76"/>
        <v>36</v>
      </c>
    </row>
    <row r="644" spans="1:20" ht="15" customHeight="1" x14ac:dyDescent="0.3">
      <c r="A644" t="s">
        <v>3402</v>
      </c>
      <c r="B644">
        <v>1986</v>
      </c>
      <c r="C644" t="s">
        <v>4719</v>
      </c>
      <c r="D644">
        <v>12</v>
      </c>
      <c r="E644">
        <v>1</v>
      </c>
      <c r="F644" s="11">
        <v>5472.45</v>
      </c>
      <c r="G644" t="s">
        <v>4720</v>
      </c>
      <c r="H644" t="s">
        <v>4721</v>
      </c>
      <c r="I644" t="s">
        <v>4732</v>
      </c>
      <c r="N644" s="6">
        <f t="shared" si="70"/>
        <v>1986</v>
      </c>
      <c r="O644" s="6" t="str">
        <f t="shared" si="71"/>
        <v>Jul</v>
      </c>
      <c r="P644" s="6" t="str">
        <f t="shared" si="72"/>
        <v>tier - 2</v>
      </c>
      <c r="Q644" s="6" t="str">
        <f t="shared" si="73"/>
        <v>tier - 3</v>
      </c>
      <c r="R644" s="6" t="str">
        <f t="shared" si="74"/>
        <v>R1011</v>
      </c>
      <c r="S644" s="12">
        <f t="shared" si="75"/>
        <v>31605</v>
      </c>
      <c r="T644" s="6">
        <f t="shared" si="76"/>
        <v>36</v>
      </c>
    </row>
    <row r="645" spans="1:20" ht="15" customHeight="1" x14ac:dyDescent="0.3">
      <c r="A645" t="s">
        <v>3400</v>
      </c>
      <c r="B645">
        <v>1986</v>
      </c>
      <c r="C645" t="s">
        <v>4726</v>
      </c>
      <c r="D645">
        <v>30</v>
      </c>
      <c r="E645">
        <v>1</v>
      </c>
      <c r="F645" s="11">
        <v>5478.04</v>
      </c>
      <c r="G645" t="s">
        <v>4720</v>
      </c>
      <c r="H645" t="s">
        <v>4721</v>
      </c>
      <c r="I645" t="s">
        <v>4722</v>
      </c>
      <c r="N645" s="6">
        <f t="shared" si="70"/>
        <v>1986</v>
      </c>
      <c r="O645" s="6" t="str">
        <f t="shared" si="71"/>
        <v>Sep</v>
      </c>
      <c r="P645" s="6" t="str">
        <f t="shared" si="72"/>
        <v>tier - 2</v>
      </c>
      <c r="Q645" s="6" t="str">
        <f t="shared" si="73"/>
        <v>tier - 3</v>
      </c>
      <c r="R645" s="6" t="str">
        <f t="shared" si="74"/>
        <v>R1013</v>
      </c>
      <c r="S645" s="12">
        <f t="shared" si="75"/>
        <v>31685</v>
      </c>
      <c r="T645" s="6">
        <f t="shared" si="76"/>
        <v>36</v>
      </c>
    </row>
    <row r="646" spans="1:20" ht="15" customHeight="1" x14ac:dyDescent="0.3">
      <c r="A646" t="s">
        <v>3398</v>
      </c>
      <c r="B646">
        <v>1984</v>
      </c>
      <c r="C646" t="s">
        <v>4730</v>
      </c>
      <c r="D646">
        <v>26</v>
      </c>
      <c r="E646">
        <v>1</v>
      </c>
      <c r="F646" s="11">
        <v>5484.47</v>
      </c>
      <c r="G646" t="s">
        <v>4720</v>
      </c>
      <c r="H646" t="s">
        <v>4720</v>
      </c>
      <c r="I646" t="s">
        <v>4722</v>
      </c>
      <c r="N646" s="6">
        <f t="shared" si="70"/>
        <v>1984</v>
      </c>
      <c r="O646" s="6" t="str">
        <f t="shared" si="71"/>
        <v>Aug</v>
      </c>
      <c r="P646" s="6" t="str">
        <f t="shared" si="72"/>
        <v>tier - 2</v>
      </c>
      <c r="Q646" s="6" t="str">
        <f t="shared" si="73"/>
        <v>tier - 2</v>
      </c>
      <c r="R646" s="6" t="str">
        <f t="shared" si="74"/>
        <v>R1013</v>
      </c>
      <c r="S646" s="12">
        <f t="shared" si="75"/>
        <v>30920</v>
      </c>
      <c r="T646" s="6">
        <f t="shared" si="76"/>
        <v>38</v>
      </c>
    </row>
    <row r="647" spans="1:20" ht="15" customHeight="1" x14ac:dyDescent="0.3">
      <c r="A647" t="s">
        <v>3396</v>
      </c>
      <c r="B647">
        <v>1984</v>
      </c>
      <c r="C647" t="s">
        <v>4730</v>
      </c>
      <c r="D647">
        <v>17</v>
      </c>
      <c r="E647">
        <v>1</v>
      </c>
      <c r="F647" s="11">
        <v>5488.26</v>
      </c>
      <c r="G647" t="s">
        <v>4720</v>
      </c>
      <c r="H647" t="s">
        <v>4721</v>
      </c>
      <c r="I647" t="s">
        <v>4732</v>
      </c>
      <c r="N647" s="6">
        <f t="shared" si="70"/>
        <v>1984</v>
      </c>
      <c r="O647" s="6" t="str">
        <f t="shared" si="71"/>
        <v>Aug</v>
      </c>
      <c r="P647" s="6" t="str">
        <f t="shared" si="72"/>
        <v>tier - 2</v>
      </c>
      <c r="Q647" s="6" t="str">
        <f t="shared" si="73"/>
        <v>tier - 3</v>
      </c>
      <c r="R647" s="6" t="str">
        <f t="shared" si="74"/>
        <v>R1011</v>
      </c>
      <c r="S647" s="12">
        <f t="shared" si="75"/>
        <v>30911</v>
      </c>
      <c r="T647" s="6">
        <f t="shared" si="76"/>
        <v>38</v>
      </c>
    </row>
    <row r="648" spans="1:20" ht="15" customHeight="1" x14ac:dyDescent="0.3">
      <c r="A648" t="s">
        <v>3394</v>
      </c>
      <c r="B648">
        <v>1988</v>
      </c>
      <c r="C648" t="s">
        <v>4719</v>
      </c>
      <c r="D648">
        <v>29</v>
      </c>
      <c r="E648">
        <v>3</v>
      </c>
      <c r="F648" s="11">
        <v>5503.36</v>
      </c>
      <c r="G648" t="s">
        <v>4720</v>
      </c>
      <c r="H648" t="s">
        <v>4720</v>
      </c>
      <c r="I648" t="s">
        <v>4728</v>
      </c>
      <c r="N648" s="6">
        <f t="shared" si="70"/>
        <v>1988</v>
      </c>
      <c r="O648" s="6" t="str">
        <f t="shared" si="71"/>
        <v>Jul</v>
      </c>
      <c r="P648" s="6" t="str">
        <f t="shared" si="72"/>
        <v>tier - 2</v>
      </c>
      <c r="Q648" s="6" t="str">
        <f t="shared" si="73"/>
        <v>tier - 2</v>
      </c>
      <c r="R648" s="6" t="str">
        <f t="shared" si="74"/>
        <v>R1012</v>
      </c>
      <c r="S648" s="12">
        <f t="shared" si="75"/>
        <v>32353</v>
      </c>
      <c r="T648" s="6">
        <f t="shared" si="76"/>
        <v>34</v>
      </c>
    </row>
    <row r="649" spans="1:20" ht="15" customHeight="1" x14ac:dyDescent="0.3">
      <c r="A649" t="s">
        <v>3392</v>
      </c>
      <c r="B649">
        <v>1981</v>
      </c>
      <c r="C649" t="s">
        <v>4724</v>
      </c>
      <c r="D649">
        <v>7</v>
      </c>
      <c r="E649">
        <v>1</v>
      </c>
      <c r="F649" s="11">
        <v>5539.4</v>
      </c>
      <c r="G649" t="s">
        <v>4720</v>
      </c>
      <c r="H649" t="s">
        <v>4720</v>
      </c>
      <c r="I649" t="s">
        <v>4722</v>
      </c>
      <c r="N649" s="6">
        <f t="shared" si="70"/>
        <v>1981</v>
      </c>
      <c r="O649" s="6" t="str">
        <f t="shared" si="71"/>
        <v>Nov</v>
      </c>
      <c r="P649" s="6" t="str">
        <f t="shared" si="72"/>
        <v>tier - 2</v>
      </c>
      <c r="Q649" s="6" t="str">
        <f t="shared" si="73"/>
        <v>tier - 2</v>
      </c>
      <c r="R649" s="6" t="str">
        <f t="shared" si="74"/>
        <v>R1013</v>
      </c>
      <c r="S649" s="12">
        <f t="shared" si="75"/>
        <v>29897</v>
      </c>
      <c r="T649" s="6">
        <f t="shared" si="76"/>
        <v>41</v>
      </c>
    </row>
    <row r="650" spans="1:20" ht="15" customHeight="1" x14ac:dyDescent="0.3">
      <c r="A650" t="s">
        <v>3390</v>
      </c>
      <c r="B650">
        <v>1980</v>
      </c>
      <c r="C650" t="s">
        <v>4729</v>
      </c>
      <c r="D650">
        <v>7</v>
      </c>
      <c r="E650">
        <v>2</v>
      </c>
      <c r="F650" s="11">
        <v>5540.35</v>
      </c>
      <c r="G650" t="s">
        <v>4720</v>
      </c>
      <c r="H650" t="s">
        <v>4720</v>
      </c>
      <c r="I650" t="s">
        <v>4728</v>
      </c>
      <c r="N650" s="6">
        <f t="shared" si="70"/>
        <v>1980</v>
      </c>
      <c r="O650" s="6" t="str">
        <f t="shared" si="71"/>
        <v>Dec</v>
      </c>
      <c r="P650" s="6" t="str">
        <f t="shared" si="72"/>
        <v>tier - 2</v>
      </c>
      <c r="Q650" s="6" t="str">
        <f t="shared" si="73"/>
        <v>tier - 2</v>
      </c>
      <c r="R650" s="6" t="str">
        <f t="shared" si="74"/>
        <v>R1012</v>
      </c>
      <c r="S650" s="12">
        <f t="shared" si="75"/>
        <v>29562</v>
      </c>
      <c r="T650" s="6">
        <f t="shared" si="76"/>
        <v>42</v>
      </c>
    </row>
    <row r="651" spans="1:20" ht="15" customHeight="1" x14ac:dyDescent="0.3">
      <c r="A651" t="s">
        <v>3388</v>
      </c>
      <c r="B651">
        <v>1999</v>
      </c>
      <c r="C651" t="s">
        <v>4726</v>
      </c>
      <c r="D651">
        <v>22</v>
      </c>
      <c r="E651">
        <v>0</v>
      </c>
      <c r="F651" s="11">
        <v>5552.61</v>
      </c>
      <c r="G651" t="s">
        <v>4720</v>
      </c>
      <c r="H651" t="s">
        <v>4721</v>
      </c>
      <c r="I651" t="s">
        <v>4744</v>
      </c>
      <c r="N651" s="6">
        <f t="shared" si="70"/>
        <v>1999</v>
      </c>
      <c r="O651" s="6" t="str">
        <f t="shared" si="71"/>
        <v>Sep</v>
      </c>
      <c r="P651" s="6" t="str">
        <f t="shared" si="72"/>
        <v>tier - 2</v>
      </c>
      <c r="Q651" s="6" t="str">
        <f t="shared" si="73"/>
        <v>tier - 3</v>
      </c>
      <c r="R651" s="6" t="str">
        <f t="shared" si="74"/>
        <v>R1026</v>
      </c>
      <c r="S651" s="12">
        <f t="shared" si="75"/>
        <v>36425</v>
      </c>
      <c r="T651" s="6">
        <f t="shared" si="76"/>
        <v>23</v>
      </c>
    </row>
    <row r="652" spans="1:20" ht="15" customHeight="1" x14ac:dyDescent="0.3">
      <c r="A652" t="s">
        <v>3386</v>
      </c>
      <c r="B652">
        <v>1974</v>
      </c>
      <c r="C652" t="s">
        <v>4726</v>
      </c>
      <c r="D652">
        <v>18</v>
      </c>
      <c r="E652">
        <v>0</v>
      </c>
      <c r="F652" s="11">
        <v>5576.35</v>
      </c>
      <c r="G652" t="s">
        <v>4720</v>
      </c>
      <c r="H652" t="s">
        <v>4721</v>
      </c>
      <c r="I652" t="s">
        <v>4722</v>
      </c>
      <c r="N652" s="6">
        <f t="shared" si="70"/>
        <v>1974</v>
      </c>
      <c r="O652" s="6" t="str">
        <f t="shared" si="71"/>
        <v>Sep</v>
      </c>
      <c r="P652" s="6" t="str">
        <f t="shared" si="72"/>
        <v>tier - 2</v>
      </c>
      <c r="Q652" s="6" t="str">
        <f t="shared" si="73"/>
        <v>tier - 3</v>
      </c>
      <c r="R652" s="6" t="str">
        <f t="shared" si="74"/>
        <v>R1013</v>
      </c>
      <c r="S652" s="12">
        <f t="shared" si="75"/>
        <v>27290</v>
      </c>
      <c r="T652" s="6">
        <f t="shared" si="76"/>
        <v>48</v>
      </c>
    </row>
    <row r="653" spans="1:20" ht="15" customHeight="1" x14ac:dyDescent="0.3">
      <c r="A653" t="s">
        <v>3384</v>
      </c>
      <c r="B653">
        <v>1985</v>
      </c>
      <c r="C653" t="s">
        <v>4726</v>
      </c>
      <c r="D653">
        <v>5</v>
      </c>
      <c r="E653">
        <v>3</v>
      </c>
      <c r="F653" s="11">
        <v>5582.95</v>
      </c>
      <c r="G653" t="s">
        <v>4720</v>
      </c>
      <c r="H653" t="s">
        <v>4723</v>
      </c>
      <c r="I653" t="s">
        <v>4728</v>
      </c>
      <c r="N653" s="6">
        <f t="shared" si="70"/>
        <v>1985</v>
      </c>
      <c r="O653" s="6" t="str">
        <f t="shared" si="71"/>
        <v>Sep</v>
      </c>
      <c r="P653" s="6" t="str">
        <f t="shared" si="72"/>
        <v>tier - 2</v>
      </c>
      <c r="Q653" s="6" t="str">
        <f t="shared" si="73"/>
        <v>tier - 1</v>
      </c>
      <c r="R653" s="6" t="str">
        <f t="shared" si="74"/>
        <v>R1012</v>
      </c>
      <c r="S653" s="12">
        <f t="shared" si="75"/>
        <v>31295</v>
      </c>
      <c r="T653" s="6">
        <f t="shared" si="76"/>
        <v>37</v>
      </c>
    </row>
    <row r="654" spans="1:20" ht="15" customHeight="1" x14ac:dyDescent="0.3">
      <c r="A654" t="s">
        <v>3382</v>
      </c>
      <c r="B654">
        <v>1986</v>
      </c>
      <c r="C654" t="s">
        <v>4724</v>
      </c>
      <c r="D654">
        <v>21</v>
      </c>
      <c r="E654">
        <v>2</v>
      </c>
      <c r="F654" s="11">
        <v>5584.31</v>
      </c>
      <c r="G654" t="s">
        <v>4721</v>
      </c>
      <c r="H654" t="s">
        <v>4723</v>
      </c>
      <c r="I654" t="s">
        <v>4722</v>
      </c>
      <c r="N654" s="6">
        <f t="shared" si="70"/>
        <v>1986</v>
      </c>
      <c r="O654" s="6" t="str">
        <f t="shared" si="71"/>
        <v>Nov</v>
      </c>
      <c r="P654" s="6" t="str">
        <f t="shared" si="72"/>
        <v>tier - 3</v>
      </c>
      <c r="Q654" s="6" t="str">
        <f t="shared" si="73"/>
        <v>tier - 1</v>
      </c>
      <c r="R654" s="6" t="str">
        <f t="shared" si="74"/>
        <v>R1013</v>
      </c>
      <c r="S654" s="12">
        <f t="shared" si="75"/>
        <v>31737</v>
      </c>
      <c r="T654" s="6">
        <f t="shared" si="76"/>
        <v>36</v>
      </c>
    </row>
    <row r="655" spans="1:20" ht="15" customHeight="1" x14ac:dyDescent="0.3">
      <c r="A655" t="s">
        <v>3380</v>
      </c>
      <c r="B655">
        <v>1983</v>
      </c>
      <c r="C655" t="s">
        <v>4731</v>
      </c>
      <c r="D655">
        <v>3</v>
      </c>
      <c r="E655">
        <v>3</v>
      </c>
      <c r="F655" s="11">
        <v>5587.59</v>
      </c>
      <c r="G655" t="s">
        <v>4720</v>
      </c>
      <c r="H655" t="s">
        <v>4723</v>
      </c>
      <c r="I655" t="s">
        <v>4722</v>
      </c>
      <c r="N655" s="6">
        <f t="shared" si="70"/>
        <v>1983</v>
      </c>
      <c r="O655" s="6" t="str">
        <f t="shared" si="71"/>
        <v>Oct</v>
      </c>
      <c r="P655" s="6" t="str">
        <f t="shared" si="72"/>
        <v>tier - 2</v>
      </c>
      <c r="Q655" s="6" t="str">
        <f t="shared" si="73"/>
        <v>tier - 1</v>
      </c>
      <c r="R655" s="6" t="str">
        <f t="shared" si="74"/>
        <v>R1013</v>
      </c>
      <c r="S655" s="12">
        <f t="shared" si="75"/>
        <v>30592</v>
      </c>
      <c r="T655" s="6">
        <f t="shared" si="76"/>
        <v>39</v>
      </c>
    </row>
    <row r="656" spans="1:20" ht="15" customHeight="1" x14ac:dyDescent="0.3">
      <c r="A656" t="s">
        <v>3378</v>
      </c>
      <c r="B656">
        <v>1988</v>
      </c>
      <c r="C656" t="s">
        <v>4724</v>
      </c>
      <c r="D656">
        <v>18</v>
      </c>
      <c r="E656">
        <v>1</v>
      </c>
      <c r="F656" s="11">
        <v>5594.85</v>
      </c>
      <c r="G656" t="s">
        <v>4720</v>
      </c>
      <c r="H656" t="s">
        <v>4721</v>
      </c>
      <c r="I656" t="s">
        <v>4738</v>
      </c>
      <c r="N656" s="6">
        <f t="shared" si="70"/>
        <v>1988</v>
      </c>
      <c r="O656" s="6" t="str">
        <f t="shared" si="71"/>
        <v>Nov</v>
      </c>
      <c r="P656" s="6" t="str">
        <f t="shared" si="72"/>
        <v>tier - 2</v>
      </c>
      <c r="Q656" s="6" t="str">
        <f t="shared" si="73"/>
        <v>tier - 3</v>
      </c>
      <c r="R656" s="6" t="str">
        <f t="shared" si="74"/>
        <v>R1024</v>
      </c>
      <c r="S656" s="12">
        <f t="shared" si="75"/>
        <v>32465</v>
      </c>
      <c r="T656" s="6">
        <f t="shared" si="76"/>
        <v>34</v>
      </c>
    </row>
    <row r="657" spans="1:20" ht="15" customHeight="1" x14ac:dyDescent="0.3">
      <c r="A657" t="s">
        <v>3376</v>
      </c>
      <c r="B657">
        <v>1978</v>
      </c>
      <c r="C657" t="s">
        <v>4726</v>
      </c>
      <c r="D657">
        <v>11</v>
      </c>
      <c r="E657">
        <v>2</v>
      </c>
      <c r="F657" s="11">
        <v>5612.83</v>
      </c>
      <c r="G657" t="s">
        <v>4720</v>
      </c>
      <c r="H657" t="s">
        <v>4721</v>
      </c>
      <c r="I657" t="s">
        <v>4722</v>
      </c>
      <c r="N657" s="6">
        <f t="shared" si="70"/>
        <v>1978</v>
      </c>
      <c r="O657" s="6" t="str">
        <f t="shared" si="71"/>
        <v>Sep</v>
      </c>
      <c r="P657" s="6" t="str">
        <f t="shared" si="72"/>
        <v>tier - 2</v>
      </c>
      <c r="Q657" s="6" t="str">
        <f t="shared" si="73"/>
        <v>tier - 3</v>
      </c>
      <c r="R657" s="6" t="str">
        <f t="shared" si="74"/>
        <v>R1013</v>
      </c>
      <c r="S657" s="12">
        <f t="shared" si="75"/>
        <v>28744</v>
      </c>
      <c r="T657" s="6">
        <f t="shared" si="76"/>
        <v>44</v>
      </c>
    </row>
    <row r="658" spans="1:20" ht="15" customHeight="1" x14ac:dyDescent="0.3">
      <c r="A658" t="s">
        <v>3374</v>
      </c>
      <c r="B658">
        <v>1994</v>
      </c>
      <c r="C658" t="s">
        <v>4724</v>
      </c>
      <c r="D658">
        <v>15</v>
      </c>
      <c r="E658">
        <v>5</v>
      </c>
      <c r="F658" s="11">
        <v>5615.37</v>
      </c>
      <c r="G658" t="s">
        <v>4720</v>
      </c>
      <c r="H658" t="s">
        <v>4721</v>
      </c>
      <c r="I658" t="s">
        <v>4732</v>
      </c>
      <c r="N658" s="6">
        <f t="shared" si="70"/>
        <v>1994</v>
      </c>
      <c r="O658" s="6" t="str">
        <f t="shared" si="71"/>
        <v>Nov</v>
      </c>
      <c r="P658" s="6" t="str">
        <f t="shared" si="72"/>
        <v>tier - 2</v>
      </c>
      <c r="Q658" s="6" t="str">
        <f t="shared" si="73"/>
        <v>tier - 3</v>
      </c>
      <c r="R658" s="6" t="str">
        <f t="shared" si="74"/>
        <v>R1011</v>
      </c>
      <c r="S658" s="12">
        <f t="shared" si="75"/>
        <v>34653</v>
      </c>
      <c r="T658" s="6">
        <f t="shared" si="76"/>
        <v>28</v>
      </c>
    </row>
    <row r="659" spans="1:20" ht="15" customHeight="1" x14ac:dyDescent="0.3">
      <c r="A659" t="s">
        <v>3372</v>
      </c>
      <c r="B659">
        <v>1987</v>
      </c>
      <c r="C659" t="s">
        <v>4729</v>
      </c>
      <c r="D659">
        <v>9</v>
      </c>
      <c r="E659">
        <v>1</v>
      </c>
      <c r="F659" s="11">
        <v>5630.46</v>
      </c>
      <c r="G659" t="s">
        <v>4720</v>
      </c>
      <c r="H659" t="s">
        <v>4721</v>
      </c>
      <c r="I659" t="s">
        <v>4728</v>
      </c>
      <c r="N659" s="6">
        <f t="shared" si="70"/>
        <v>1987</v>
      </c>
      <c r="O659" s="6" t="str">
        <f t="shared" si="71"/>
        <v>Dec</v>
      </c>
      <c r="P659" s="6" t="str">
        <f t="shared" si="72"/>
        <v>tier - 2</v>
      </c>
      <c r="Q659" s="6" t="str">
        <f t="shared" si="73"/>
        <v>tier - 3</v>
      </c>
      <c r="R659" s="6" t="str">
        <f t="shared" si="74"/>
        <v>R1012</v>
      </c>
      <c r="S659" s="12">
        <f t="shared" si="75"/>
        <v>32120</v>
      </c>
      <c r="T659" s="6">
        <f t="shared" si="76"/>
        <v>35</v>
      </c>
    </row>
    <row r="660" spans="1:20" ht="15" customHeight="1" x14ac:dyDescent="0.3">
      <c r="A660" t="s">
        <v>3370</v>
      </c>
      <c r="B660">
        <v>1983</v>
      </c>
      <c r="C660" t="s">
        <v>4725</v>
      </c>
      <c r="D660">
        <v>8</v>
      </c>
      <c r="E660">
        <v>0</v>
      </c>
      <c r="F660" s="11">
        <v>5649.72</v>
      </c>
      <c r="G660" t="s">
        <v>4720</v>
      </c>
      <c r="H660" t="s">
        <v>4721</v>
      </c>
      <c r="I660" t="s">
        <v>4732</v>
      </c>
      <c r="N660" s="6">
        <f t="shared" si="70"/>
        <v>1983</v>
      </c>
      <c r="O660" s="6" t="str">
        <f t="shared" si="71"/>
        <v>Jun</v>
      </c>
      <c r="P660" s="6" t="str">
        <f t="shared" si="72"/>
        <v>tier - 2</v>
      </c>
      <c r="Q660" s="6" t="str">
        <f t="shared" si="73"/>
        <v>tier - 3</v>
      </c>
      <c r="R660" s="6" t="str">
        <f t="shared" si="74"/>
        <v>R1011</v>
      </c>
      <c r="S660" s="12">
        <f t="shared" si="75"/>
        <v>30475</v>
      </c>
      <c r="T660" s="6">
        <f t="shared" si="76"/>
        <v>40</v>
      </c>
    </row>
    <row r="661" spans="1:20" ht="15" customHeight="1" x14ac:dyDescent="0.3">
      <c r="A661" t="s">
        <v>3368</v>
      </c>
      <c r="B661">
        <v>1978</v>
      </c>
      <c r="C661" t="s">
        <v>4726</v>
      </c>
      <c r="D661">
        <v>27</v>
      </c>
      <c r="E661">
        <v>2</v>
      </c>
      <c r="F661" s="11">
        <v>5650.14</v>
      </c>
      <c r="G661" t="s">
        <v>4720</v>
      </c>
      <c r="H661" t="s">
        <v>4723</v>
      </c>
      <c r="I661" t="s">
        <v>4722</v>
      </c>
      <c r="N661" s="6">
        <f t="shared" si="70"/>
        <v>1978</v>
      </c>
      <c r="O661" s="6" t="str">
        <f t="shared" si="71"/>
        <v>Sep</v>
      </c>
      <c r="P661" s="6" t="str">
        <f t="shared" si="72"/>
        <v>tier - 2</v>
      </c>
      <c r="Q661" s="6" t="str">
        <f t="shared" si="73"/>
        <v>tier - 1</v>
      </c>
      <c r="R661" s="6" t="str">
        <f t="shared" si="74"/>
        <v>R1013</v>
      </c>
      <c r="S661" s="12">
        <f t="shared" si="75"/>
        <v>28760</v>
      </c>
      <c r="T661" s="6">
        <f t="shared" si="76"/>
        <v>44</v>
      </c>
    </row>
    <row r="662" spans="1:20" ht="15" customHeight="1" x14ac:dyDescent="0.3">
      <c r="A662" t="s">
        <v>3366</v>
      </c>
      <c r="B662">
        <v>1983</v>
      </c>
      <c r="C662" t="s">
        <v>4726</v>
      </c>
      <c r="D662">
        <v>3</v>
      </c>
      <c r="E662">
        <v>0</v>
      </c>
      <c r="F662" s="11">
        <v>5662.23</v>
      </c>
      <c r="G662" t="s">
        <v>4720</v>
      </c>
      <c r="H662" t="s">
        <v>4723</v>
      </c>
      <c r="I662" t="s">
        <v>4722</v>
      </c>
      <c r="N662" s="6">
        <f t="shared" si="70"/>
        <v>1983</v>
      </c>
      <c r="O662" s="6" t="str">
        <f t="shared" si="71"/>
        <v>Sep</v>
      </c>
      <c r="P662" s="6" t="str">
        <f t="shared" si="72"/>
        <v>tier - 2</v>
      </c>
      <c r="Q662" s="6" t="str">
        <f t="shared" si="73"/>
        <v>tier - 1</v>
      </c>
      <c r="R662" s="6" t="str">
        <f t="shared" si="74"/>
        <v>R1013</v>
      </c>
      <c r="S662" s="12">
        <f t="shared" si="75"/>
        <v>30562</v>
      </c>
      <c r="T662" s="6">
        <f t="shared" si="76"/>
        <v>39</v>
      </c>
    </row>
    <row r="663" spans="1:20" ht="15" customHeight="1" x14ac:dyDescent="0.3">
      <c r="A663" t="s">
        <v>3364</v>
      </c>
      <c r="B663">
        <v>1984</v>
      </c>
      <c r="C663" t="s">
        <v>4730</v>
      </c>
      <c r="D663">
        <v>12</v>
      </c>
      <c r="E663">
        <v>3</v>
      </c>
      <c r="F663" s="11">
        <v>5679.13</v>
      </c>
      <c r="G663" t="s">
        <v>4720</v>
      </c>
      <c r="H663" t="s">
        <v>4720</v>
      </c>
      <c r="I663" t="s">
        <v>4722</v>
      </c>
      <c r="N663" s="6">
        <f t="shared" si="70"/>
        <v>1984</v>
      </c>
      <c r="O663" s="6" t="str">
        <f t="shared" si="71"/>
        <v>Aug</v>
      </c>
      <c r="P663" s="6" t="str">
        <f t="shared" si="72"/>
        <v>tier - 2</v>
      </c>
      <c r="Q663" s="6" t="str">
        <f t="shared" si="73"/>
        <v>tier - 2</v>
      </c>
      <c r="R663" s="6" t="str">
        <f t="shared" si="74"/>
        <v>R1013</v>
      </c>
      <c r="S663" s="12">
        <f t="shared" si="75"/>
        <v>30906</v>
      </c>
      <c r="T663" s="6">
        <f t="shared" si="76"/>
        <v>38</v>
      </c>
    </row>
    <row r="664" spans="1:20" ht="15" customHeight="1" x14ac:dyDescent="0.3">
      <c r="A664" t="s">
        <v>3362</v>
      </c>
      <c r="B664">
        <v>1972</v>
      </c>
      <c r="C664" t="s">
        <v>4731</v>
      </c>
      <c r="D664">
        <v>28</v>
      </c>
      <c r="E664">
        <v>0</v>
      </c>
      <c r="F664" s="11">
        <v>5690.79</v>
      </c>
      <c r="G664" t="s">
        <v>4720</v>
      </c>
      <c r="H664" t="s">
        <v>4723</v>
      </c>
      <c r="I664" t="s">
        <v>4722</v>
      </c>
      <c r="N664" s="6">
        <f t="shared" si="70"/>
        <v>1972</v>
      </c>
      <c r="O664" s="6" t="str">
        <f t="shared" si="71"/>
        <v>Oct</v>
      </c>
      <c r="P664" s="6" t="str">
        <f t="shared" si="72"/>
        <v>tier - 2</v>
      </c>
      <c r="Q664" s="6" t="str">
        <f t="shared" si="73"/>
        <v>tier - 1</v>
      </c>
      <c r="R664" s="6" t="str">
        <f t="shared" si="74"/>
        <v>R1013</v>
      </c>
      <c r="S664" s="12">
        <f t="shared" si="75"/>
        <v>26600</v>
      </c>
      <c r="T664" s="6">
        <f t="shared" si="76"/>
        <v>50</v>
      </c>
    </row>
    <row r="665" spans="1:20" ht="15" customHeight="1" x14ac:dyDescent="0.3">
      <c r="A665" t="s">
        <v>3360</v>
      </c>
      <c r="B665">
        <v>1992</v>
      </c>
      <c r="C665" t="s">
        <v>4724</v>
      </c>
      <c r="D665">
        <v>3</v>
      </c>
      <c r="E665">
        <v>3</v>
      </c>
      <c r="F665" s="11">
        <v>5693.43</v>
      </c>
      <c r="G665" t="s">
        <v>4720</v>
      </c>
      <c r="H665" t="s">
        <v>4721</v>
      </c>
      <c r="I665" t="s">
        <v>4728</v>
      </c>
      <c r="N665" s="6">
        <f t="shared" si="70"/>
        <v>1992</v>
      </c>
      <c r="O665" s="6" t="str">
        <f t="shared" si="71"/>
        <v>Nov</v>
      </c>
      <c r="P665" s="6" t="str">
        <f t="shared" si="72"/>
        <v>tier - 2</v>
      </c>
      <c r="Q665" s="6" t="str">
        <f t="shared" si="73"/>
        <v>tier - 3</v>
      </c>
      <c r="R665" s="6" t="str">
        <f t="shared" si="74"/>
        <v>R1012</v>
      </c>
      <c r="S665" s="12">
        <f t="shared" si="75"/>
        <v>33911</v>
      </c>
      <c r="T665" s="6">
        <f t="shared" si="76"/>
        <v>30</v>
      </c>
    </row>
    <row r="666" spans="1:20" ht="15" customHeight="1" x14ac:dyDescent="0.3">
      <c r="A666" t="s">
        <v>3358</v>
      </c>
      <c r="B666">
        <v>1974</v>
      </c>
      <c r="C666" t="s">
        <v>4719</v>
      </c>
      <c r="D666">
        <v>6</v>
      </c>
      <c r="E666">
        <v>0</v>
      </c>
      <c r="F666" s="11">
        <v>5698.74</v>
      </c>
      <c r="G666" t="s">
        <v>4720</v>
      </c>
      <c r="H666" t="s">
        <v>4720</v>
      </c>
      <c r="I666" t="s">
        <v>4728</v>
      </c>
      <c r="N666" s="6">
        <f t="shared" si="70"/>
        <v>1974</v>
      </c>
      <c r="O666" s="6" t="str">
        <f t="shared" si="71"/>
        <v>Jul</v>
      </c>
      <c r="P666" s="6" t="str">
        <f t="shared" si="72"/>
        <v>tier - 2</v>
      </c>
      <c r="Q666" s="6" t="str">
        <f t="shared" si="73"/>
        <v>tier - 2</v>
      </c>
      <c r="R666" s="6" t="str">
        <f t="shared" si="74"/>
        <v>R1012</v>
      </c>
      <c r="S666" s="12">
        <f t="shared" si="75"/>
        <v>27216</v>
      </c>
      <c r="T666" s="6">
        <f t="shared" si="76"/>
        <v>48</v>
      </c>
    </row>
    <row r="667" spans="1:20" ht="15" customHeight="1" x14ac:dyDescent="0.3">
      <c r="A667" t="s">
        <v>3356</v>
      </c>
      <c r="B667">
        <v>1981</v>
      </c>
      <c r="C667" t="s">
        <v>4725</v>
      </c>
      <c r="D667">
        <v>15</v>
      </c>
      <c r="E667">
        <v>0</v>
      </c>
      <c r="F667" s="11">
        <v>5699.84</v>
      </c>
      <c r="G667" t="s">
        <v>4720</v>
      </c>
      <c r="H667" t="s">
        <v>4721</v>
      </c>
      <c r="I667" t="s">
        <v>4722</v>
      </c>
      <c r="N667" s="6">
        <f t="shared" si="70"/>
        <v>1981</v>
      </c>
      <c r="O667" s="6" t="str">
        <f t="shared" si="71"/>
        <v>Jun</v>
      </c>
      <c r="P667" s="6" t="str">
        <f t="shared" si="72"/>
        <v>tier - 2</v>
      </c>
      <c r="Q667" s="6" t="str">
        <f t="shared" si="73"/>
        <v>tier - 3</v>
      </c>
      <c r="R667" s="6" t="str">
        <f t="shared" si="74"/>
        <v>R1013</v>
      </c>
      <c r="S667" s="12">
        <f t="shared" si="75"/>
        <v>29752</v>
      </c>
      <c r="T667" s="6">
        <f t="shared" si="76"/>
        <v>41</v>
      </c>
    </row>
    <row r="668" spans="1:20" ht="15" customHeight="1" x14ac:dyDescent="0.3">
      <c r="A668" t="s">
        <v>3354</v>
      </c>
      <c r="B668">
        <v>1993</v>
      </c>
      <c r="C668" t="s">
        <v>4724</v>
      </c>
      <c r="D668">
        <v>3</v>
      </c>
      <c r="E668">
        <v>4</v>
      </c>
      <c r="F668" s="11">
        <v>5708.87</v>
      </c>
      <c r="G668" t="s">
        <v>4720</v>
      </c>
      <c r="H668" t="s">
        <v>4723</v>
      </c>
      <c r="I668" t="s">
        <v>4732</v>
      </c>
      <c r="N668" s="6">
        <f t="shared" si="70"/>
        <v>1993</v>
      </c>
      <c r="O668" s="6" t="str">
        <f t="shared" si="71"/>
        <v>Nov</v>
      </c>
      <c r="P668" s="6" t="str">
        <f t="shared" si="72"/>
        <v>tier - 2</v>
      </c>
      <c r="Q668" s="6" t="str">
        <f t="shared" si="73"/>
        <v>tier - 1</v>
      </c>
      <c r="R668" s="6" t="str">
        <f t="shared" si="74"/>
        <v>R1011</v>
      </c>
      <c r="S668" s="12">
        <f t="shared" si="75"/>
        <v>34276</v>
      </c>
      <c r="T668" s="6">
        <f t="shared" si="76"/>
        <v>29</v>
      </c>
    </row>
    <row r="669" spans="1:20" ht="15" customHeight="1" x14ac:dyDescent="0.3">
      <c r="A669" t="s">
        <v>3352</v>
      </c>
      <c r="B669">
        <v>1981</v>
      </c>
      <c r="C669" t="s">
        <v>4730</v>
      </c>
      <c r="D669">
        <v>30</v>
      </c>
      <c r="E669">
        <v>0</v>
      </c>
      <c r="F669" s="11">
        <v>5709.16</v>
      </c>
      <c r="G669" t="s">
        <v>4721</v>
      </c>
      <c r="H669" t="s">
        <v>4721</v>
      </c>
      <c r="I669" t="s">
        <v>4722</v>
      </c>
      <c r="N669" s="6">
        <f t="shared" si="70"/>
        <v>1981</v>
      </c>
      <c r="O669" s="6" t="str">
        <f t="shared" si="71"/>
        <v>Aug</v>
      </c>
      <c r="P669" s="6" t="str">
        <f t="shared" si="72"/>
        <v>tier - 3</v>
      </c>
      <c r="Q669" s="6" t="str">
        <f t="shared" si="73"/>
        <v>tier - 3</v>
      </c>
      <c r="R669" s="6" t="str">
        <f t="shared" si="74"/>
        <v>R1013</v>
      </c>
      <c r="S669" s="12">
        <f t="shared" si="75"/>
        <v>29828</v>
      </c>
      <c r="T669" s="6">
        <f t="shared" si="76"/>
        <v>41</v>
      </c>
    </row>
    <row r="670" spans="1:20" ht="15" customHeight="1" x14ac:dyDescent="0.3">
      <c r="A670" t="s">
        <v>3350</v>
      </c>
      <c r="B670">
        <v>1971</v>
      </c>
      <c r="C670" t="s">
        <v>4729</v>
      </c>
      <c r="D670">
        <v>18</v>
      </c>
      <c r="E670">
        <v>0</v>
      </c>
      <c r="F670" s="11">
        <v>5720.38</v>
      </c>
      <c r="G670" t="s">
        <v>4720</v>
      </c>
      <c r="H670" t="s">
        <v>4723</v>
      </c>
      <c r="I670" t="s">
        <v>4722</v>
      </c>
      <c r="N670" s="6">
        <f t="shared" si="70"/>
        <v>1971</v>
      </c>
      <c r="O670" s="6" t="str">
        <f t="shared" si="71"/>
        <v>Dec</v>
      </c>
      <c r="P670" s="6" t="str">
        <f t="shared" si="72"/>
        <v>tier - 2</v>
      </c>
      <c r="Q670" s="6" t="str">
        <f t="shared" si="73"/>
        <v>tier - 1</v>
      </c>
      <c r="R670" s="6" t="str">
        <f t="shared" si="74"/>
        <v>R1013</v>
      </c>
      <c r="S670" s="12">
        <f t="shared" si="75"/>
        <v>26285</v>
      </c>
      <c r="T670" s="6">
        <f t="shared" si="76"/>
        <v>51</v>
      </c>
    </row>
    <row r="671" spans="1:20" ht="15" customHeight="1" x14ac:dyDescent="0.3">
      <c r="A671" t="s">
        <v>3348</v>
      </c>
      <c r="B671">
        <v>1987</v>
      </c>
      <c r="C671" t="s">
        <v>4731</v>
      </c>
      <c r="D671">
        <v>19</v>
      </c>
      <c r="E671">
        <v>2</v>
      </c>
      <c r="F671" s="11">
        <v>5729.01</v>
      </c>
      <c r="G671" t="s">
        <v>4723</v>
      </c>
      <c r="H671" t="s">
        <v>4720</v>
      </c>
      <c r="I671" t="s">
        <v>4728</v>
      </c>
      <c r="N671" s="6">
        <f t="shared" si="70"/>
        <v>1987</v>
      </c>
      <c r="O671" s="6" t="str">
        <f t="shared" si="71"/>
        <v>Oct</v>
      </c>
      <c r="P671" s="6" t="str">
        <f t="shared" si="72"/>
        <v>tier - 1</v>
      </c>
      <c r="Q671" s="6" t="str">
        <f t="shared" si="73"/>
        <v>tier - 2</v>
      </c>
      <c r="R671" s="6" t="str">
        <f t="shared" si="74"/>
        <v>R1012</v>
      </c>
      <c r="S671" s="12">
        <f t="shared" si="75"/>
        <v>32069</v>
      </c>
      <c r="T671" s="6">
        <f t="shared" si="76"/>
        <v>35</v>
      </c>
    </row>
    <row r="672" spans="1:20" ht="15" customHeight="1" x14ac:dyDescent="0.3">
      <c r="A672" t="s">
        <v>3346</v>
      </c>
      <c r="B672">
        <v>1972</v>
      </c>
      <c r="C672" t="s">
        <v>4730</v>
      </c>
      <c r="D672">
        <v>21</v>
      </c>
      <c r="E672">
        <v>0</v>
      </c>
      <c r="F672" s="11">
        <v>5741.67</v>
      </c>
      <c r="G672" t="s">
        <v>4720</v>
      </c>
      <c r="H672" t="s">
        <v>4721</v>
      </c>
      <c r="I672" t="s">
        <v>4722</v>
      </c>
      <c r="N672" s="6">
        <f t="shared" si="70"/>
        <v>1972</v>
      </c>
      <c r="O672" s="6" t="str">
        <f t="shared" si="71"/>
        <v>Aug</v>
      </c>
      <c r="P672" s="6" t="str">
        <f t="shared" si="72"/>
        <v>tier - 2</v>
      </c>
      <c r="Q672" s="6" t="str">
        <f t="shared" si="73"/>
        <v>tier - 3</v>
      </c>
      <c r="R672" s="6" t="str">
        <f t="shared" si="74"/>
        <v>R1013</v>
      </c>
      <c r="S672" s="12">
        <f t="shared" si="75"/>
        <v>26532</v>
      </c>
      <c r="T672" s="6">
        <f t="shared" si="76"/>
        <v>50</v>
      </c>
    </row>
    <row r="673" spans="1:20" ht="15" customHeight="1" x14ac:dyDescent="0.3">
      <c r="A673" t="s">
        <v>3344</v>
      </c>
      <c r="B673">
        <v>1993</v>
      </c>
      <c r="C673" t="s">
        <v>4725</v>
      </c>
      <c r="D673">
        <v>10</v>
      </c>
      <c r="E673">
        <v>0</v>
      </c>
      <c r="F673" s="11">
        <v>5748.13</v>
      </c>
      <c r="G673" t="s">
        <v>4720</v>
      </c>
      <c r="H673" t="s">
        <v>4723</v>
      </c>
      <c r="I673" t="s">
        <v>4741</v>
      </c>
      <c r="N673" s="6">
        <f t="shared" si="70"/>
        <v>1993</v>
      </c>
      <c r="O673" s="6" t="str">
        <f t="shared" si="71"/>
        <v>Jun</v>
      </c>
      <c r="P673" s="6" t="str">
        <f t="shared" si="72"/>
        <v>tier - 2</v>
      </c>
      <c r="Q673" s="6" t="str">
        <f t="shared" si="73"/>
        <v>tier - 1</v>
      </c>
      <c r="R673" s="6" t="str">
        <f t="shared" si="74"/>
        <v>R1021</v>
      </c>
      <c r="S673" s="12">
        <f t="shared" si="75"/>
        <v>34130</v>
      </c>
      <c r="T673" s="6">
        <f t="shared" si="76"/>
        <v>29</v>
      </c>
    </row>
    <row r="674" spans="1:20" ht="15" customHeight="1" x14ac:dyDescent="0.3">
      <c r="A674" t="s">
        <v>3342</v>
      </c>
      <c r="B674">
        <v>1983</v>
      </c>
      <c r="C674" t="s">
        <v>4730</v>
      </c>
      <c r="D674">
        <v>30</v>
      </c>
      <c r="E674">
        <v>0</v>
      </c>
      <c r="F674" s="11">
        <v>5757.41</v>
      </c>
      <c r="G674" t="s">
        <v>4720</v>
      </c>
      <c r="H674" t="s">
        <v>4721</v>
      </c>
      <c r="I674" t="s">
        <v>4734</v>
      </c>
      <c r="N674" s="6">
        <f t="shared" si="70"/>
        <v>1983</v>
      </c>
      <c r="O674" s="6" t="str">
        <f t="shared" si="71"/>
        <v>Aug</v>
      </c>
      <c r="P674" s="6" t="str">
        <f t="shared" si="72"/>
        <v>tier - 2</v>
      </c>
      <c r="Q674" s="6" t="str">
        <f t="shared" si="73"/>
        <v>tier - 3</v>
      </c>
      <c r="R674" s="6" t="str">
        <f t="shared" si="74"/>
        <v>R1019</v>
      </c>
      <c r="S674" s="12">
        <f t="shared" si="75"/>
        <v>30558</v>
      </c>
      <c r="T674" s="6">
        <f t="shared" si="76"/>
        <v>39</v>
      </c>
    </row>
    <row r="675" spans="1:20" ht="15" customHeight="1" x14ac:dyDescent="0.3">
      <c r="A675" t="s">
        <v>3340</v>
      </c>
      <c r="B675">
        <v>2004</v>
      </c>
      <c r="C675" t="s">
        <v>4724</v>
      </c>
      <c r="D675">
        <v>1</v>
      </c>
      <c r="E675">
        <v>0</v>
      </c>
      <c r="F675" s="11">
        <v>5778.71</v>
      </c>
      <c r="G675" t="s">
        <v>4720</v>
      </c>
      <c r="H675" t="s">
        <v>4721</v>
      </c>
      <c r="I675" t="s">
        <v>4745</v>
      </c>
      <c r="N675" s="6">
        <f t="shared" si="70"/>
        <v>2004</v>
      </c>
      <c r="O675" s="6" t="str">
        <f t="shared" si="71"/>
        <v>Nov</v>
      </c>
      <c r="P675" s="6" t="str">
        <f t="shared" si="72"/>
        <v>tier - 2</v>
      </c>
      <c r="Q675" s="6" t="str">
        <f t="shared" si="73"/>
        <v>tier - 3</v>
      </c>
      <c r="R675" s="6" t="str">
        <f t="shared" si="74"/>
        <v>R1022</v>
      </c>
      <c r="S675" s="12">
        <f t="shared" si="75"/>
        <v>38292</v>
      </c>
      <c r="T675" s="6">
        <f t="shared" si="76"/>
        <v>18</v>
      </c>
    </row>
    <row r="676" spans="1:20" ht="15" customHeight="1" x14ac:dyDescent="0.3">
      <c r="A676" t="s">
        <v>3338</v>
      </c>
      <c r="B676">
        <v>1980</v>
      </c>
      <c r="C676" t="s">
        <v>4726</v>
      </c>
      <c r="D676">
        <v>18</v>
      </c>
      <c r="E676">
        <v>2</v>
      </c>
      <c r="F676" s="11">
        <v>5807.06</v>
      </c>
      <c r="G676" t="s">
        <v>4720</v>
      </c>
      <c r="H676" t="s">
        <v>4721</v>
      </c>
      <c r="I676" t="s">
        <v>4722</v>
      </c>
      <c r="N676" s="6">
        <f t="shared" si="70"/>
        <v>1980</v>
      </c>
      <c r="O676" s="6" t="str">
        <f t="shared" si="71"/>
        <v>Sep</v>
      </c>
      <c r="P676" s="6" t="str">
        <f t="shared" si="72"/>
        <v>tier - 2</v>
      </c>
      <c r="Q676" s="6" t="str">
        <f t="shared" si="73"/>
        <v>tier - 3</v>
      </c>
      <c r="R676" s="6" t="str">
        <f t="shared" si="74"/>
        <v>R1013</v>
      </c>
      <c r="S676" s="12">
        <f t="shared" si="75"/>
        <v>29482</v>
      </c>
      <c r="T676" s="6">
        <f t="shared" si="76"/>
        <v>42</v>
      </c>
    </row>
    <row r="677" spans="1:20" ht="15" customHeight="1" x14ac:dyDescent="0.3">
      <c r="A677" t="s">
        <v>3336</v>
      </c>
      <c r="B677">
        <v>1972</v>
      </c>
      <c r="C677" t="s">
        <v>4724</v>
      </c>
      <c r="D677">
        <v>2</v>
      </c>
      <c r="E677">
        <v>0</v>
      </c>
      <c r="F677" s="11">
        <v>5812.9</v>
      </c>
      <c r="G677" t="s">
        <v>4720</v>
      </c>
      <c r="H677" t="s">
        <v>4720</v>
      </c>
      <c r="I677" t="s">
        <v>4722</v>
      </c>
      <c r="N677" s="6">
        <f t="shared" si="70"/>
        <v>1972</v>
      </c>
      <c r="O677" s="6" t="str">
        <f t="shared" si="71"/>
        <v>Nov</v>
      </c>
      <c r="P677" s="6" t="str">
        <f t="shared" si="72"/>
        <v>tier - 2</v>
      </c>
      <c r="Q677" s="6" t="str">
        <f t="shared" si="73"/>
        <v>tier - 2</v>
      </c>
      <c r="R677" s="6" t="str">
        <f t="shared" si="74"/>
        <v>R1013</v>
      </c>
      <c r="S677" s="12">
        <f t="shared" si="75"/>
        <v>26605</v>
      </c>
      <c r="T677" s="6">
        <f t="shared" si="76"/>
        <v>50</v>
      </c>
    </row>
    <row r="678" spans="1:20" ht="15" customHeight="1" x14ac:dyDescent="0.3">
      <c r="A678" t="s">
        <v>3334</v>
      </c>
      <c r="B678">
        <v>2002</v>
      </c>
      <c r="C678" t="s">
        <v>4719</v>
      </c>
      <c r="D678">
        <v>22</v>
      </c>
      <c r="E678">
        <v>0</v>
      </c>
      <c r="F678" s="11">
        <v>5816.58</v>
      </c>
      <c r="G678" t="s">
        <v>4720</v>
      </c>
      <c r="H678" t="s">
        <v>4720</v>
      </c>
      <c r="I678" t="s">
        <v>4744</v>
      </c>
      <c r="N678" s="6">
        <f t="shared" si="70"/>
        <v>2002</v>
      </c>
      <c r="O678" s="6" t="str">
        <f t="shared" si="71"/>
        <v>Jul</v>
      </c>
      <c r="P678" s="6" t="str">
        <f t="shared" si="72"/>
        <v>tier - 2</v>
      </c>
      <c r="Q678" s="6" t="str">
        <f t="shared" si="73"/>
        <v>tier - 2</v>
      </c>
      <c r="R678" s="6" t="str">
        <f t="shared" si="74"/>
        <v>R1026</v>
      </c>
      <c r="S678" s="12">
        <f t="shared" si="75"/>
        <v>37459</v>
      </c>
      <c r="T678" s="6">
        <f t="shared" si="76"/>
        <v>20</v>
      </c>
    </row>
    <row r="679" spans="1:20" ht="15" customHeight="1" x14ac:dyDescent="0.3">
      <c r="A679" t="s">
        <v>3332</v>
      </c>
      <c r="B679">
        <v>1971</v>
      </c>
      <c r="C679" t="s">
        <v>4726</v>
      </c>
      <c r="D679">
        <v>27</v>
      </c>
      <c r="E679">
        <v>0</v>
      </c>
      <c r="F679" s="11">
        <v>5832.6</v>
      </c>
      <c r="G679" t="s">
        <v>4720</v>
      </c>
      <c r="H679" t="s">
        <v>4721</v>
      </c>
      <c r="I679" t="s">
        <v>4728</v>
      </c>
      <c r="N679" s="6">
        <f t="shared" si="70"/>
        <v>1971</v>
      </c>
      <c r="O679" s="6" t="str">
        <f t="shared" si="71"/>
        <v>Sep</v>
      </c>
      <c r="P679" s="6" t="str">
        <f t="shared" si="72"/>
        <v>tier - 2</v>
      </c>
      <c r="Q679" s="6" t="str">
        <f t="shared" si="73"/>
        <v>tier - 3</v>
      </c>
      <c r="R679" s="6" t="str">
        <f t="shared" si="74"/>
        <v>R1012</v>
      </c>
      <c r="S679" s="12">
        <f t="shared" si="75"/>
        <v>26203</v>
      </c>
      <c r="T679" s="6">
        <f t="shared" si="76"/>
        <v>51</v>
      </c>
    </row>
    <row r="680" spans="1:20" ht="15" customHeight="1" x14ac:dyDescent="0.3">
      <c r="A680" t="s">
        <v>3330</v>
      </c>
      <c r="B680">
        <v>1987</v>
      </c>
      <c r="C680" t="s">
        <v>4719</v>
      </c>
      <c r="D680">
        <v>27</v>
      </c>
      <c r="E680">
        <v>2</v>
      </c>
      <c r="F680" s="11">
        <v>5836.52</v>
      </c>
      <c r="G680" t="s">
        <v>4720</v>
      </c>
      <c r="H680" t="s">
        <v>4721</v>
      </c>
      <c r="I680" t="s">
        <v>4722</v>
      </c>
      <c r="N680" s="6">
        <f t="shared" si="70"/>
        <v>1987</v>
      </c>
      <c r="O680" s="6" t="str">
        <f t="shared" si="71"/>
        <v>Jul</v>
      </c>
      <c r="P680" s="6" t="str">
        <f t="shared" si="72"/>
        <v>tier - 2</v>
      </c>
      <c r="Q680" s="6" t="str">
        <f t="shared" si="73"/>
        <v>tier - 3</v>
      </c>
      <c r="R680" s="6" t="str">
        <f t="shared" si="74"/>
        <v>R1013</v>
      </c>
      <c r="S680" s="12">
        <f t="shared" si="75"/>
        <v>31985</v>
      </c>
      <c r="T680" s="6">
        <f t="shared" si="76"/>
        <v>35</v>
      </c>
    </row>
    <row r="681" spans="1:20" ht="15" customHeight="1" x14ac:dyDescent="0.3">
      <c r="A681" t="s">
        <v>3328</v>
      </c>
      <c r="B681">
        <v>1995</v>
      </c>
      <c r="C681" t="s">
        <v>4730</v>
      </c>
      <c r="D681">
        <v>20</v>
      </c>
      <c r="E681">
        <v>0</v>
      </c>
      <c r="F681" s="11">
        <v>5843.99</v>
      </c>
      <c r="G681" t="s">
        <v>4720</v>
      </c>
      <c r="H681" t="s">
        <v>4720</v>
      </c>
      <c r="I681" t="s">
        <v>4737</v>
      </c>
      <c r="N681" s="6">
        <f t="shared" si="70"/>
        <v>1995</v>
      </c>
      <c r="O681" s="6" t="str">
        <f t="shared" si="71"/>
        <v>Aug</v>
      </c>
      <c r="P681" s="6" t="str">
        <f t="shared" si="72"/>
        <v>tier - 2</v>
      </c>
      <c r="Q681" s="6" t="str">
        <f t="shared" si="73"/>
        <v>tier - 2</v>
      </c>
      <c r="R681" s="6" t="str">
        <f t="shared" si="74"/>
        <v>R1025</v>
      </c>
      <c r="S681" s="12">
        <f t="shared" si="75"/>
        <v>34931</v>
      </c>
      <c r="T681" s="6">
        <f t="shared" si="76"/>
        <v>27</v>
      </c>
    </row>
    <row r="682" spans="1:20" ht="15" customHeight="1" x14ac:dyDescent="0.3">
      <c r="A682" t="s">
        <v>3326</v>
      </c>
      <c r="B682">
        <v>1987</v>
      </c>
      <c r="C682" t="s">
        <v>4726</v>
      </c>
      <c r="D682">
        <v>30</v>
      </c>
      <c r="E682">
        <v>2</v>
      </c>
      <c r="F682" s="11">
        <v>5846.92</v>
      </c>
      <c r="G682" t="s">
        <v>4720</v>
      </c>
      <c r="H682" t="s">
        <v>4720</v>
      </c>
      <c r="I682" t="s">
        <v>4722</v>
      </c>
      <c r="N682" s="6">
        <f t="shared" si="70"/>
        <v>1987</v>
      </c>
      <c r="O682" s="6" t="str">
        <f t="shared" si="71"/>
        <v>Sep</v>
      </c>
      <c r="P682" s="6" t="str">
        <f t="shared" si="72"/>
        <v>tier - 2</v>
      </c>
      <c r="Q682" s="6" t="str">
        <f t="shared" si="73"/>
        <v>tier - 2</v>
      </c>
      <c r="R682" s="6" t="str">
        <f t="shared" si="74"/>
        <v>R1013</v>
      </c>
      <c r="S682" s="12">
        <f t="shared" si="75"/>
        <v>32050</v>
      </c>
      <c r="T682" s="6">
        <f t="shared" si="76"/>
        <v>35</v>
      </c>
    </row>
    <row r="683" spans="1:20" ht="15" customHeight="1" x14ac:dyDescent="0.3">
      <c r="A683" t="s">
        <v>3324</v>
      </c>
      <c r="B683">
        <v>1985</v>
      </c>
      <c r="C683" t="s">
        <v>4725</v>
      </c>
      <c r="D683">
        <v>18</v>
      </c>
      <c r="E683">
        <v>3</v>
      </c>
      <c r="F683" s="11">
        <v>5847.24</v>
      </c>
      <c r="G683" t="s">
        <v>4720</v>
      </c>
      <c r="H683" t="s">
        <v>4723</v>
      </c>
      <c r="I683" t="s">
        <v>4722</v>
      </c>
      <c r="N683" s="6">
        <f t="shared" si="70"/>
        <v>1985</v>
      </c>
      <c r="O683" s="6" t="str">
        <f t="shared" si="71"/>
        <v>Jun</v>
      </c>
      <c r="P683" s="6" t="str">
        <f t="shared" si="72"/>
        <v>tier - 2</v>
      </c>
      <c r="Q683" s="6" t="str">
        <f t="shared" si="73"/>
        <v>tier - 1</v>
      </c>
      <c r="R683" s="6" t="str">
        <f t="shared" si="74"/>
        <v>R1013</v>
      </c>
      <c r="S683" s="12">
        <f t="shared" si="75"/>
        <v>31216</v>
      </c>
      <c r="T683" s="6">
        <f t="shared" si="76"/>
        <v>37</v>
      </c>
    </row>
    <row r="684" spans="1:20" ht="15" customHeight="1" x14ac:dyDescent="0.3">
      <c r="A684" t="s">
        <v>3322</v>
      </c>
      <c r="B684">
        <v>1984</v>
      </c>
      <c r="C684" t="s">
        <v>4724</v>
      </c>
      <c r="D684">
        <v>22</v>
      </c>
      <c r="E684">
        <v>1</v>
      </c>
      <c r="F684" s="11">
        <v>5855.9</v>
      </c>
      <c r="G684" t="s">
        <v>4720</v>
      </c>
      <c r="H684" t="s">
        <v>4721</v>
      </c>
      <c r="I684" t="s">
        <v>4728</v>
      </c>
      <c r="N684" s="6">
        <f t="shared" si="70"/>
        <v>1984</v>
      </c>
      <c r="O684" s="6" t="str">
        <f t="shared" si="71"/>
        <v>Nov</v>
      </c>
      <c r="P684" s="6" t="str">
        <f t="shared" si="72"/>
        <v>tier - 2</v>
      </c>
      <c r="Q684" s="6" t="str">
        <f t="shared" si="73"/>
        <v>tier - 3</v>
      </c>
      <c r="R684" s="6" t="str">
        <f t="shared" si="74"/>
        <v>R1012</v>
      </c>
      <c r="S684" s="12">
        <f t="shared" si="75"/>
        <v>31008</v>
      </c>
      <c r="T684" s="6">
        <f t="shared" si="76"/>
        <v>38</v>
      </c>
    </row>
    <row r="685" spans="1:20" ht="15" customHeight="1" x14ac:dyDescent="0.3">
      <c r="A685" t="s">
        <v>3320</v>
      </c>
      <c r="B685">
        <v>1993</v>
      </c>
      <c r="C685" t="s">
        <v>4731</v>
      </c>
      <c r="D685">
        <v>19</v>
      </c>
      <c r="E685">
        <v>0</v>
      </c>
      <c r="F685" s="11">
        <v>5877.02</v>
      </c>
      <c r="G685" t="s">
        <v>4720</v>
      </c>
      <c r="H685" t="s">
        <v>4720</v>
      </c>
      <c r="I685" t="s">
        <v>4741</v>
      </c>
      <c r="N685" s="6">
        <f t="shared" si="70"/>
        <v>1993</v>
      </c>
      <c r="O685" s="6" t="str">
        <f t="shared" si="71"/>
        <v>Oct</v>
      </c>
      <c r="P685" s="6" t="str">
        <f t="shared" si="72"/>
        <v>tier - 2</v>
      </c>
      <c r="Q685" s="6" t="str">
        <f t="shared" si="73"/>
        <v>tier - 2</v>
      </c>
      <c r="R685" s="6" t="str">
        <f t="shared" si="74"/>
        <v>R1021</v>
      </c>
      <c r="S685" s="12">
        <f t="shared" si="75"/>
        <v>34261</v>
      </c>
      <c r="T685" s="6">
        <f t="shared" si="76"/>
        <v>29</v>
      </c>
    </row>
    <row r="686" spans="1:20" ht="15" customHeight="1" x14ac:dyDescent="0.3">
      <c r="A686" t="s">
        <v>3318</v>
      </c>
      <c r="B686">
        <v>1982</v>
      </c>
      <c r="C686" t="s">
        <v>4719</v>
      </c>
      <c r="D686">
        <v>8</v>
      </c>
      <c r="E686">
        <v>0</v>
      </c>
      <c r="F686" s="11">
        <v>5910.94</v>
      </c>
      <c r="G686" t="s">
        <v>4720</v>
      </c>
      <c r="H686" t="s">
        <v>4723</v>
      </c>
      <c r="I686" t="s">
        <v>4732</v>
      </c>
      <c r="N686" s="6">
        <f t="shared" si="70"/>
        <v>1982</v>
      </c>
      <c r="O686" s="6" t="str">
        <f t="shared" si="71"/>
        <v>Jul</v>
      </c>
      <c r="P686" s="6" t="str">
        <f t="shared" si="72"/>
        <v>tier - 2</v>
      </c>
      <c r="Q686" s="6" t="str">
        <f t="shared" si="73"/>
        <v>tier - 1</v>
      </c>
      <c r="R686" s="6" t="str">
        <f t="shared" si="74"/>
        <v>R1011</v>
      </c>
      <c r="S686" s="12">
        <f t="shared" si="75"/>
        <v>30140</v>
      </c>
      <c r="T686" s="6">
        <f t="shared" si="76"/>
        <v>40</v>
      </c>
    </row>
    <row r="687" spans="1:20" ht="15" customHeight="1" x14ac:dyDescent="0.3">
      <c r="A687" t="s">
        <v>3316</v>
      </c>
      <c r="B687">
        <v>1982</v>
      </c>
      <c r="C687" t="s">
        <v>4729</v>
      </c>
      <c r="D687">
        <v>21</v>
      </c>
      <c r="E687">
        <v>0</v>
      </c>
      <c r="F687" s="11">
        <v>5920.1</v>
      </c>
      <c r="G687" t="s">
        <v>4720</v>
      </c>
      <c r="H687" t="s">
        <v>4723</v>
      </c>
      <c r="I687" t="s">
        <v>4722</v>
      </c>
      <c r="N687" s="6">
        <f t="shared" si="70"/>
        <v>1982</v>
      </c>
      <c r="O687" s="6" t="str">
        <f t="shared" si="71"/>
        <v>Dec</v>
      </c>
      <c r="P687" s="6" t="str">
        <f t="shared" si="72"/>
        <v>tier - 2</v>
      </c>
      <c r="Q687" s="6" t="str">
        <f t="shared" si="73"/>
        <v>tier - 1</v>
      </c>
      <c r="R687" s="6" t="str">
        <f t="shared" si="74"/>
        <v>R1013</v>
      </c>
      <c r="S687" s="12">
        <f t="shared" si="75"/>
        <v>30306</v>
      </c>
      <c r="T687" s="6">
        <f t="shared" si="76"/>
        <v>40</v>
      </c>
    </row>
    <row r="688" spans="1:20" ht="15" customHeight="1" x14ac:dyDescent="0.3">
      <c r="A688" t="s">
        <v>3314</v>
      </c>
      <c r="B688">
        <v>1987</v>
      </c>
      <c r="C688" t="s">
        <v>4719</v>
      </c>
      <c r="D688">
        <v>29</v>
      </c>
      <c r="E688">
        <v>3</v>
      </c>
      <c r="F688" s="11">
        <v>5926.85</v>
      </c>
      <c r="G688" t="s">
        <v>4721</v>
      </c>
      <c r="H688" t="s">
        <v>4721</v>
      </c>
      <c r="I688" t="s">
        <v>4732</v>
      </c>
      <c r="N688" s="6">
        <f t="shared" si="70"/>
        <v>1987</v>
      </c>
      <c r="O688" s="6" t="str">
        <f t="shared" si="71"/>
        <v>Jul</v>
      </c>
      <c r="P688" s="6" t="str">
        <f t="shared" si="72"/>
        <v>tier - 3</v>
      </c>
      <c r="Q688" s="6" t="str">
        <f t="shared" si="73"/>
        <v>tier - 3</v>
      </c>
      <c r="R688" s="6" t="str">
        <f t="shared" si="74"/>
        <v>R1011</v>
      </c>
      <c r="S688" s="12">
        <f t="shared" si="75"/>
        <v>31987</v>
      </c>
      <c r="T688" s="6">
        <f t="shared" si="76"/>
        <v>35</v>
      </c>
    </row>
    <row r="689" spans="1:20" ht="15" customHeight="1" x14ac:dyDescent="0.3">
      <c r="A689" t="s">
        <v>3312</v>
      </c>
      <c r="B689">
        <v>1993</v>
      </c>
      <c r="C689" t="s">
        <v>4730</v>
      </c>
      <c r="D689">
        <v>13</v>
      </c>
      <c r="E689">
        <v>0</v>
      </c>
      <c r="F689" s="11">
        <v>5926.93</v>
      </c>
      <c r="G689" t="s">
        <v>4720</v>
      </c>
      <c r="H689" t="s">
        <v>4720</v>
      </c>
      <c r="I689" t="s">
        <v>4737</v>
      </c>
      <c r="N689" s="6">
        <f t="shared" si="70"/>
        <v>1993</v>
      </c>
      <c r="O689" s="6" t="str">
        <f t="shared" si="71"/>
        <v>Aug</v>
      </c>
      <c r="P689" s="6" t="str">
        <f t="shared" si="72"/>
        <v>tier - 2</v>
      </c>
      <c r="Q689" s="6" t="str">
        <f t="shared" si="73"/>
        <v>tier - 2</v>
      </c>
      <c r="R689" s="6" t="str">
        <f t="shared" si="74"/>
        <v>R1025</v>
      </c>
      <c r="S689" s="12">
        <f t="shared" si="75"/>
        <v>34194</v>
      </c>
      <c r="T689" s="6">
        <f t="shared" si="76"/>
        <v>29</v>
      </c>
    </row>
    <row r="690" spans="1:20" ht="15" customHeight="1" x14ac:dyDescent="0.3">
      <c r="A690" t="s">
        <v>3310</v>
      </c>
      <c r="B690">
        <v>1994</v>
      </c>
      <c r="C690" t="s">
        <v>4719</v>
      </c>
      <c r="D690">
        <v>30</v>
      </c>
      <c r="E690">
        <v>0</v>
      </c>
      <c r="F690" s="11">
        <v>5927.65</v>
      </c>
      <c r="G690" t="s">
        <v>4720</v>
      </c>
      <c r="H690" t="s">
        <v>4723</v>
      </c>
      <c r="I690" t="s">
        <v>4728</v>
      </c>
      <c r="N690" s="6">
        <f t="shared" si="70"/>
        <v>1994</v>
      </c>
      <c r="O690" s="6" t="str">
        <f t="shared" si="71"/>
        <v>Jul</v>
      </c>
      <c r="P690" s="6" t="str">
        <f t="shared" si="72"/>
        <v>tier - 2</v>
      </c>
      <c r="Q690" s="6" t="str">
        <f t="shared" si="73"/>
        <v>tier - 1</v>
      </c>
      <c r="R690" s="6" t="str">
        <f t="shared" si="74"/>
        <v>R1012</v>
      </c>
      <c r="S690" s="12">
        <f t="shared" si="75"/>
        <v>34545</v>
      </c>
      <c r="T690" s="6">
        <f t="shared" si="76"/>
        <v>28</v>
      </c>
    </row>
    <row r="691" spans="1:20" ht="15" customHeight="1" x14ac:dyDescent="0.3">
      <c r="A691" t="s">
        <v>3308</v>
      </c>
      <c r="B691">
        <v>1987</v>
      </c>
      <c r="C691" t="s">
        <v>4719</v>
      </c>
      <c r="D691">
        <v>14</v>
      </c>
      <c r="E691">
        <v>3</v>
      </c>
      <c r="F691" s="11">
        <v>5934.38</v>
      </c>
      <c r="G691" t="s">
        <v>4721</v>
      </c>
      <c r="H691" t="s">
        <v>4720</v>
      </c>
      <c r="I691" t="s">
        <v>4722</v>
      </c>
      <c r="N691" s="6">
        <f t="shared" si="70"/>
        <v>1987</v>
      </c>
      <c r="O691" s="6" t="str">
        <f t="shared" si="71"/>
        <v>Jul</v>
      </c>
      <c r="P691" s="6" t="str">
        <f t="shared" si="72"/>
        <v>tier - 3</v>
      </c>
      <c r="Q691" s="6" t="str">
        <f t="shared" si="73"/>
        <v>tier - 2</v>
      </c>
      <c r="R691" s="6" t="str">
        <f t="shared" si="74"/>
        <v>R1013</v>
      </c>
      <c r="S691" s="12">
        <f t="shared" si="75"/>
        <v>31972</v>
      </c>
      <c r="T691" s="6">
        <f t="shared" si="76"/>
        <v>35</v>
      </c>
    </row>
    <row r="692" spans="1:20" ht="15" customHeight="1" x14ac:dyDescent="0.3">
      <c r="A692" t="s">
        <v>3306</v>
      </c>
      <c r="B692">
        <v>2003</v>
      </c>
      <c r="C692" t="s">
        <v>4730</v>
      </c>
      <c r="D692">
        <v>13</v>
      </c>
      <c r="E692">
        <v>0</v>
      </c>
      <c r="F692" s="11">
        <v>5957.35</v>
      </c>
      <c r="G692" t="s">
        <v>4720</v>
      </c>
      <c r="H692" t="s">
        <v>4720</v>
      </c>
      <c r="I692" t="s">
        <v>4728</v>
      </c>
      <c r="N692" s="6">
        <f t="shared" si="70"/>
        <v>2003</v>
      </c>
      <c r="O692" s="6" t="str">
        <f t="shared" si="71"/>
        <v>Aug</v>
      </c>
      <c r="P692" s="6" t="str">
        <f t="shared" si="72"/>
        <v>tier - 2</v>
      </c>
      <c r="Q692" s="6" t="str">
        <f t="shared" si="73"/>
        <v>tier - 2</v>
      </c>
      <c r="R692" s="6" t="str">
        <f t="shared" si="74"/>
        <v>R1012</v>
      </c>
      <c r="S692" s="12">
        <f t="shared" si="75"/>
        <v>37846</v>
      </c>
      <c r="T692" s="6">
        <f t="shared" si="76"/>
        <v>19</v>
      </c>
    </row>
    <row r="693" spans="1:20" ht="15" customHeight="1" x14ac:dyDescent="0.3">
      <c r="A693" t="s">
        <v>3304</v>
      </c>
      <c r="B693">
        <v>2004</v>
      </c>
      <c r="C693" t="s">
        <v>4719</v>
      </c>
      <c r="D693">
        <v>15</v>
      </c>
      <c r="E693">
        <v>0</v>
      </c>
      <c r="F693" s="11">
        <v>5960.91</v>
      </c>
      <c r="G693" t="s">
        <v>4720</v>
      </c>
      <c r="H693" t="s">
        <v>4723</v>
      </c>
      <c r="I693" t="s">
        <v>4744</v>
      </c>
      <c r="N693" s="6">
        <f t="shared" si="70"/>
        <v>2004</v>
      </c>
      <c r="O693" s="6" t="str">
        <f t="shared" si="71"/>
        <v>Jul</v>
      </c>
      <c r="P693" s="6" t="str">
        <f t="shared" si="72"/>
        <v>tier - 2</v>
      </c>
      <c r="Q693" s="6" t="str">
        <f t="shared" si="73"/>
        <v>tier - 1</v>
      </c>
      <c r="R693" s="6" t="str">
        <f t="shared" si="74"/>
        <v>R1026</v>
      </c>
      <c r="S693" s="12">
        <f t="shared" si="75"/>
        <v>38183</v>
      </c>
      <c r="T693" s="6">
        <f t="shared" si="76"/>
        <v>18</v>
      </c>
    </row>
    <row r="694" spans="1:20" ht="15" customHeight="1" x14ac:dyDescent="0.3">
      <c r="A694" t="s">
        <v>3302</v>
      </c>
      <c r="B694">
        <v>1980</v>
      </c>
      <c r="C694" t="s">
        <v>4730</v>
      </c>
      <c r="D694">
        <v>5</v>
      </c>
      <c r="E694">
        <v>0</v>
      </c>
      <c r="F694" s="11">
        <v>5966.89</v>
      </c>
      <c r="G694" t="s">
        <v>4720</v>
      </c>
      <c r="H694" t="s">
        <v>4721</v>
      </c>
      <c r="I694" t="s">
        <v>4722</v>
      </c>
      <c r="N694" s="6">
        <f t="shared" si="70"/>
        <v>1980</v>
      </c>
      <c r="O694" s="6" t="str">
        <f t="shared" si="71"/>
        <v>Aug</v>
      </c>
      <c r="P694" s="6" t="str">
        <f t="shared" si="72"/>
        <v>tier - 2</v>
      </c>
      <c r="Q694" s="6" t="str">
        <f t="shared" si="73"/>
        <v>tier - 3</v>
      </c>
      <c r="R694" s="6" t="str">
        <f t="shared" si="74"/>
        <v>R1013</v>
      </c>
      <c r="S694" s="12">
        <f t="shared" si="75"/>
        <v>29438</v>
      </c>
      <c r="T694" s="6">
        <f t="shared" si="76"/>
        <v>42</v>
      </c>
    </row>
    <row r="695" spans="1:20" ht="15" customHeight="1" x14ac:dyDescent="0.3">
      <c r="A695" t="s">
        <v>3300</v>
      </c>
      <c r="B695">
        <v>1980</v>
      </c>
      <c r="C695" t="s">
        <v>4719</v>
      </c>
      <c r="D695">
        <v>21</v>
      </c>
      <c r="E695">
        <v>0</v>
      </c>
      <c r="F695" s="11">
        <v>5969.72</v>
      </c>
      <c r="G695" t="s">
        <v>4721</v>
      </c>
      <c r="H695" t="s">
        <v>4721</v>
      </c>
      <c r="I695" t="s">
        <v>4732</v>
      </c>
      <c r="N695" s="6">
        <f t="shared" si="70"/>
        <v>1980</v>
      </c>
      <c r="O695" s="6" t="str">
        <f t="shared" si="71"/>
        <v>Jul</v>
      </c>
      <c r="P695" s="6" t="str">
        <f t="shared" si="72"/>
        <v>tier - 3</v>
      </c>
      <c r="Q695" s="6" t="str">
        <f t="shared" si="73"/>
        <v>tier - 3</v>
      </c>
      <c r="R695" s="6" t="str">
        <f t="shared" si="74"/>
        <v>R1011</v>
      </c>
      <c r="S695" s="12">
        <f t="shared" si="75"/>
        <v>29423</v>
      </c>
      <c r="T695" s="6">
        <f t="shared" si="76"/>
        <v>42</v>
      </c>
    </row>
    <row r="696" spans="1:20" ht="15" customHeight="1" x14ac:dyDescent="0.3">
      <c r="A696" t="s">
        <v>3298</v>
      </c>
      <c r="B696">
        <v>1989</v>
      </c>
      <c r="C696" t="s">
        <v>4719</v>
      </c>
      <c r="D696">
        <v>22</v>
      </c>
      <c r="E696">
        <v>3</v>
      </c>
      <c r="F696" s="11">
        <v>5972.38</v>
      </c>
      <c r="G696" t="s">
        <v>4720</v>
      </c>
      <c r="H696" t="s">
        <v>4720</v>
      </c>
      <c r="I696" t="s">
        <v>4732</v>
      </c>
      <c r="N696" s="6">
        <f t="shared" si="70"/>
        <v>1989</v>
      </c>
      <c r="O696" s="6" t="str">
        <f t="shared" si="71"/>
        <v>Jul</v>
      </c>
      <c r="P696" s="6" t="str">
        <f t="shared" si="72"/>
        <v>tier - 2</v>
      </c>
      <c r="Q696" s="6" t="str">
        <f t="shared" si="73"/>
        <v>tier - 2</v>
      </c>
      <c r="R696" s="6" t="str">
        <f t="shared" si="74"/>
        <v>R1011</v>
      </c>
      <c r="S696" s="12">
        <f t="shared" si="75"/>
        <v>32711</v>
      </c>
      <c r="T696" s="6">
        <f t="shared" si="76"/>
        <v>33</v>
      </c>
    </row>
    <row r="697" spans="1:20" ht="15" customHeight="1" x14ac:dyDescent="0.3">
      <c r="A697" t="s">
        <v>3296</v>
      </c>
      <c r="B697">
        <v>1984</v>
      </c>
      <c r="C697" t="s">
        <v>4726</v>
      </c>
      <c r="D697">
        <v>19</v>
      </c>
      <c r="E697">
        <v>1</v>
      </c>
      <c r="F697" s="11">
        <v>5974.38</v>
      </c>
      <c r="G697" t="s">
        <v>4720</v>
      </c>
      <c r="H697" t="s">
        <v>4721</v>
      </c>
      <c r="I697" t="s">
        <v>4722</v>
      </c>
      <c r="N697" s="6">
        <f t="shared" si="70"/>
        <v>1984</v>
      </c>
      <c r="O697" s="6" t="str">
        <f t="shared" si="71"/>
        <v>Sep</v>
      </c>
      <c r="P697" s="6" t="str">
        <f t="shared" si="72"/>
        <v>tier - 2</v>
      </c>
      <c r="Q697" s="6" t="str">
        <f t="shared" si="73"/>
        <v>tier - 3</v>
      </c>
      <c r="R697" s="6" t="str">
        <f t="shared" si="74"/>
        <v>R1013</v>
      </c>
      <c r="S697" s="12">
        <f t="shared" si="75"/>
        <v>30944</v>
      </c>
      <c r="T697" s="6">
        <f t="shared" si="76"/>
        <v>38</v>
      </c>
    </row>
    <row r="698" spans="1:20" ht="15" customHeight="1" x14ac:dyDescent="0.3">
      <c r="A698" t="s">
        <v>3294</v>
      </c>
      <c r="B698">
        <v>1984</v>
      </c>
      <c r="C698" t="s">
        <v>4724</v>
      </c>
      <c r="D698">
        <v>11</v>
      </c>
      <c r="E698">
        <v>1</v>
      </c>
      <c r="F698" s="11">
        <v>5976.83</v>
      </c>
      <c r="G698" t="s">
        <v>4720</v>
      </c>
      <c r="H698" t="s">
        <v>4720</v>
      </c>
      <c r="I698" t="s">
        <v>4722</v>
      </c>
      <c r="N698" s="6">
        <f t="shared" si="70"/>
        <v>1984</v>
      </c>
      <c r="O698" s="6" t="str">
        <f t="shared" si="71"/>
        <v>Nov</v>
      </c>
      <c r="P698" s="6" t="str">
        <f t="shared" si="72"/>
        <v>tier - 2</v>
      </c>
      <c r="Q698" s="6" t="str">
        <f t="shared" si="73"/>
        <v>tier - 2</v>
      </c>
      <c r="R698" s="6" t="str">
        <f t="shared" si="74"/>
        <v>R1013</v>
      </c>
      <c r="S698" s="12">
        <f t="shared" si="75"/>
        <v>30997</v>
      </c>
      <c r="T698" s="6">
        <f t="shared" si="76"/>
        <v>38</v>
      </c>
    </row>
    <row r="699" spans="1:20" ht="15" customHeight="1" x14ac:dyDescent="0.3">
      <c r="A699" t="s">
        <v>3292</v>
      </c>
      <c r="B699">
        <v>1970</v>
      </c>
      <c r="C699" t="s">
        <v>4725</v>
      </c>
      <c r="D699">
        <v>25</v>
      </c>
      <c r="E699">
        <v>0</v>
      </c>
      <c r="F699" s="11">
        <v>5979.66</v>
      </c>
      <c r="G699" t="s">
        <v>4720</v>
      </c>
      <c r="H699" t="s">
        <v>4721</v>
      </c>
      <c r="I699" t="s">
        <v>4722</v>
      </c>
      <c r="N699" s="6">
        <f t="shared" si="70"/>
        <v>1970</v>
      </c>
      <c r="O699" s="6" t="str">
        <f t="shared" si="71"/>
        <v>Jun</v>
      </c>
      <c r="P699" s="6" t="str">
        <f t="shared" si="72"/>
        <v>tier - 2</v>
      </c>
      <c r="Q699" s="6" t="str">
        <f t="shared" si="73"/>
        <v>tier - 3</v>
      </c>
      <c r="R699" s="6" t="str">
        <f t="shared" si="74"/>
        <v>R1013</v>
      </c>
      <c r="S699" s="12">
        <f t="shared" si="75"/>
        <v>25744</v>
      </c>
      <c r="T699" s="6">
        <f t="shared" si="76"/>
        <v>52</v>
      </c>
    </row>
    <row r="700" spans="1:20" ht="15" customHeight="1" x14ac:dyDescent="0.3">
      <c r="A700" t="s">
        <v>3290</v>
      </c>
      <c r="B700">
        <v>1980</v>
      </c>
      <c r="C700" t="s">
        <v>4731</v>
      </c>
      <c r="D700">
        <v>10</v>
      </c>
      <c r="E700">
        <v>0</v>
      </c>
      <c r="F700" s="11">
        <v>5979.73</v>
      </c>
      <c r="G700" t="s">
        <v>4720</v>
      </c>
      <c r="H700" t="s">
        <v>4720</v>
      </c>
      <c r="I700" t="s">
        <v>4732</v>
      </c>
      <c r="N700" s="6">
        <f t="shared" si="70"/>
        <v>1980</v>
      </c>
      <c r="O700" s="6" t="str">
        <f t="shared" si="71"/>
        <v>Oct</v>
      </c>
      <c r="P700" s="6" t="str">
        <f t="shared" si="72"/>
        <v>tier - 2</v>
      </c>
      <c r="Q700" s="6" t="str">
        <f t="shared" si="73"/>
        <v>tier - 2</v>
      </c>
      <c r="R700" s="6" t="str">
        <f t="shared" si="74"/>
        <v>R1011</v>
      </c>
      <c r="S700" s="12">
        <f t="shared" si="75"/>
        <v>29504</v>
      </c>
      <c r="T700" s="6">
        <f t="shared" si="76"/>
        <v>42</v>
      </c>
    </row>
    <row r="701" spans="1:20" ht="15" customHeight="1" x14ac:dyDescent="0.3">
      <c r="A701" t="s">
        <v>3288</v>
      </c>
      <c r="B701">
        <v>1974</v>
      </c>
      <c r="C701" t="s">
        <v>4731</v>
      </c>
      <c r="D701">
        <v>11</v>
      </c>
      <c r="E701">
        <v>0</v>
      </c>
      <c r="F701" s="11">
        <v>5979.99</v>
      </c>
      <c r="G701" t="s">
        <v>4720</v>
      </c>
      <c r="H701" t="s">
        <v>4721</v>
      </c>
      <c r="I701" t="s">
        <v>4722</v>
      </c>
      <c r="N701" s="6">
        <f t="shared" si="70"/>
        <v>1974</v>
      </c>
      <c r="O701" s="6" t="str">
        <f t="shared" si="71"/>
        <v>Oct</v>
      </c>
      <c r="P701" s="6" t="str">
        <f t="shared" si="72"/>
        <v>tier - 2</v>
      </c>
      <c r="Q701" s="6" t="str">
        <f t="shared" si="73"/>
        <v>tier - 3</v>
      </c>
      <c r="R701" s="6" t="str">
        <f t="shared" si="74"/>
        <v>R1013</v>
      </c>
      <c r="S701" s="12">
        <f t="shared" si="75"/>
        <v>27313</v>
      </c>
      <c r="T701" s="6">
        <f t="shared" si="76"/>
        <v>48</v>
      </c>
    </row>
    <row r="702" spans="1:20" ht="15" customHeight="1" x14ac:dyDescent="0.3">
      <c r="A702" t="s">
        <v>3286</v>
      </c>
      <c r="B702">
        <v>1988</v>
      </c>
      <c r="C702" t="s">
        <v>4725</v>
      </c>
      <c r="D702">
        <v>10</v>
      </c>
      <c r="E702">
        <v>2</v>
      </c>
      <c r="F702" s="11">
        <v>5989.52</v>
      </c>
      <c r="G702" t="s">
        <v>4720</v>
      </c>
      <c r="H702" t="s">
        <v>4723</v>
      </c>
      <c r="I702" t="s">
        <v>4728</v>
      </c>
      <c r="N702" s="6">
        <f t="shared" si="70"/>
        <v>1988</v>
      </c>
      <c r="O702" s="6" t="str">
        <f t="shared" si="71"/>
        <v>Jun</v>
      </c>
      <c r="P702" s="6" t="str">
        <f t="shared" si="72"/>
        <v>tier - 2</v>
      </c>
      <c r="Q702" s="6" t="str">
        <f t="shared" si="73"/>
        <v>tier - 1</v>
      </c>
      <c r="R702" s="6" t="str">
        <f t="shared" si="74"/>
        <v>R1012</v>
      </c>
      <c r="S702" s="12">
        <f t="shared" si="75"/>
        <v>32304</v>
      </c>
      <c r="T702" s="6">
        <f t="shared" si="76"/>
        <v>34</v>
      </c>
    </row>
    <row r="703" spans="1:20" ht="15" customHeight="1" x14ac:dyDescent="0.3">
      <c r="A703" t="s">
        <v>3284</v>
      </c>
      <c r="B703">
        <v>1974</v>
      </c>
      <c r="C703" t="s">
        <v>4730</v>
      </c>
      <c r="D703">
        <v>17</v>
      </c>
      <c r="E703">
        <v>0</v>
      </c>
      <c r="F703" s="11">
        <v>5990.17</v>
      </c>
      <c r="G703" t="s">
        <v>4720</v>
      </c>
      <c r="H703" t="s">
        <v>4720</v>
      </c>
      <c r="I703" t="s">
        <v>4722</v>
      </c>
      <c r="N703" s="6">
        <f t="shared" si="70"/>
        <v>1974</v>
      </c>
      <c r="O703" s="6" t="str">
        <f t="shared" si="71"/>
        <v>Aug</v>
      </c>
      <c r="P703" s="6" t="str">
        <f t="shared" si="72"/>
        <v>tier - 2</v>
      </c>
      <c r="Q703" s="6" t="str">
        <f t="shared" si="73"/>
        <v>tier - 2</v>
      </c>
      <c r="R703" s="6" t="str">
        <f t="shared" si="74"/>
        <v>R1013</v>
      </c>
      <c r="S703" s="12">
        <f t="shared" si="75"/>
        <v>27258</v>
      </c>
      <c r="T703" s="6">
        <f t="shared" si="76"/>
        <v>48</v>
      </c>
    </row>
    <row r="704" spans="1:20" ht="15" customHeight="1" x14ac:dyDescent="0.3">
      <c r="A704" t="s">
        <v>3282</v>
      </c>
      <c r="B704">
        <v>1980</v>
      </c>
      <c r="C704" t="s">
        <v>4730</v>
      </c>
      <c r="D704">
        <v>8</v>
      </c>
      <c r="E704">
        <v>2</v>
      </c>
      <c r="F704" s="11">
        <v>5993.62</v>
      </c>
      <c r="G704" t="s">
        <v>4720</v>
      </c>
      <c r="H704" t="s">
        <v>4721</v>
      </c>
      <c r="I704" t="s">
        <v>4722</v>
      </c>
      <c r="N704" s="6">
        <f t="shared" si="70"/>
        <v>1980</v>
      </c>
      <c r="O704" s="6" t="str">
        <f t="shared" si="71"/>
        <v>Aug</v>
      </c>
      <c r="P704" s="6" t="str">
        <f t="shared" si="72"/>
        <v>tier - 2</v>
      </c>
      <c r="Q704" s="6" t="str">
        <f t="shared" si="73"/>
        <v>tier - 3</v>
      </c>
      <c r="R704" s="6" t="str">
        <f t="shared" si="74"/>
        <v>R1013</v>
      </c>
      <c r="S704" s="12">
        <f t="shared" si="75"/>
        <v>29441</v>
      </c>
      <c r="T704" s="6">
        <f t="shared" si="76"/>
        <v>42</v>
      </c>
    </row>
    <row r="705" spans="1:20" ht="15" customHeight="1" x14ac:dyDescent="0.3">
      <c r="A705" t="s">
        <v>3280</v>
      </c>
      <c r="B705">
        <v>1989</v>
      </c>
      <c r="C705" t="s">
        <v>4730</v>
      </c>
      <c r="D705">
        <v>16</v>
      </c>
      <c r="E705">
        <v>4</v>
      </c>
      <c r="F705" s="11">
        <v>6059.17</v>
      </c>
      <c r="G705" t="s">
        <v>4720</v>
      </c>
      <c r="H705" t="s">
        <v>4723</v>
      </c>
      <c r="I705" t="s">
        <v>4732</v>
      </c>
      <c r="N705" s="6">
        <f t="shared" si="70"/>
        <v>1989</v>
      </c>
      <c r="O705" s="6" t="str">
        <f t="shared" si="71"/>
        <v>Aug</v>
      </c>
      <c r="P705" s="6" t="str">
        <f t="shared" si="72"/>
        <v>tier - 2</v>
      </c>
      <c r="Q705" s="6" t="str">
        <f t="shared" si="73"/>
        <v>tier - 1</v>
      </c>
      <c r="R705" s="6" t="str">
        <f t="shared" si="74"/>
        <v>R1011</v>
      </c>
      <c r="S705" s="12">
        <f t="shared" si="75"/>
        <v>32736</v>
      </c>
      <c r="T705" s="6">
        <f t="shared" si="76"/>
        <v>33</v>
      </c>
    </row>
    <row r="706" spans="1:20" ht="15" customHeight="1" x14ac:dyDescent="0.3">
      <c r="A706" t="s">
        <v>3278</v>
      </c>
      <c r="B706">
        <v>1996</v>
      </c>
      <c r="C706" t="s">
        <v>4719</v>
      </c>
      <c r="D706">
        <v>28</v>
      </c>
      <c r="E706">
        <v>0</v>
      </c>
      <c r="F706" s="11">
        <v>6061.8</v>
      </c>
      <c r="G706" t="s">
        <v>4720</v>
      </c>
      <c r="H706" t="s">
        <v>4721</v>
      </c>
      <c r="I706" t="s">
        <v>4728</v>
      </c>
      <c r="N706" s="6">
        <f t="shared" ref="N706:N769" si="77">IF(B706="?",ROUND(AVERAGE($B$2:$B$2344),0),B706)</f>
        <v>1996</v>
      </c>
      <c r="O706" s="6" t="str">
        <f t="shared" ref="O706:O769" si="78">IF(C706="?","Sep",C706)</f>
        <v>Jul</v>
      </c>
      <c r="P706" s="6" t="str">
        <f t="shared" ref="P706:P769" si="79">IF(G706="?",$K$5,G706)</f>
        <v>tier - 2</v>
      </c>
      <c r="Q706" s="6" t="str">
        <f t="shared" ref="Q706:Q769" si="80">IF(H706="?",$M$5,H706)</f>
        <v>tier - 3</v>
      </c>
      <c r="R706" s="6" t="str">
        <f t="shared" ref="R706:R769" si="81">IF(I706="?","Unknown",I706)</f>
        <v>R1012</v>
      </c>
      <c r="S706" s="12">
        <f t="shared" ref="S706:S769" si="82">IFERROR(DATE(N706,MONTH(DATEVALUE(O706&amp;"-1")),D706),"")</f>
        <v>35274</v>
      </c>
      <c r="T706" s="6">
        <f t="shared" ref="T706:T769" si="83">IFERROR(DATEDIF(S706,DATE(2023,6,8),"y"),"")</f>
        <v>26</v>
      </c>
    </row>
    <row r="707" spans="1:20" ht="15" customHeight="1" x14ac:dyDescent="0.3">
      <c r="A707" t="s">
        <v>3276</v>
      </c>
      <c r="B707">
        <v>1994</v>
      </c>
      <c r="C707" t="s">
        <v>4724</v>
      </c>
      <c r="D707">
        <v>8</v>
      </c>
      <c r="E707">
        <v>0</v>
      </c>
      <c r="F707" s="11">
        <v>6064.37</v>
      </c>
      <c r="G707" t="s">
        <v>4720</v>
      </c>
      <c r="H707" t="s">
        <v>4720</v>
      </c>
      <c r="I707" t="s">
        <v>4732</v>
      </c>
      <c r="N707" s="6">
        <f t="shared" si="77"/>
        <v>1994</v>
      </c>
      <c r="O707" s="6" t="str">
        <f t="shared" si="78"/>
        <v>Nov</v>
      </c>
      <c r="P707" s="6" t="str">
        <f t="shared" si="79"/>
        <v>tier - 2</v>
      </c>
      <c r="Q707" s="6" t="str">
        <f t="shared" si="80"/>
        <v>tier - 2</v>
      </c>
      <c r="R707" s="6" t="str">
        <f t="shared" si="81"/>
        <v>R1011</v>
      </c>
      <c r="S707" s="12">
        <f t="shared" si="82"/>
        <v>34646</v>
      </c>
      <c r="T707" s="6">
        <f t="shared" si="83"/>
        <v>28</v>
      </c>
    </row>
    <row r="708" spans="1:20" ht="15" customHeight="1" x14ac:dyDescent="0.3">
      <c r="A708" t="s">
        <v>3274</v>
      </c>
      <c r="B708">
        <v>1984</v>
      </c>
      <c r="C708" t="s">
        <v>4726</v>
      </c>
      <c r="D708">
        <v>21</v>
      </c>
      <c r="E708">
        <v>1</v>
      </c>
      <c r="F708" s="11">
        <v>6067.13</v>
      </c>
      <c r="G708" t="s">
        <v>4721</v>
      </c>
      <c r="H708" t="s">
        <v>4723</v>
      </c>
      <c r="I708" t="s">
        <v>4735</v>
      </c>
      <c r="N708" s="6">
        <f t="shared" si="77"/>
        <v>1984</v>
      </c>
      <c r="O708" s="6" t="str">
        <f t="shared" si="78"/>
        <v>Sep</v>
      </c>
      <c r="P708" s="6" t="str">
        <f t="shared" si="79"/>
        <v>tier - 3</v>
      </c>
      <c r="Q708" s="6" t="str">
        <f t="shared" si="80"/>
        <v>tier - 1</v>
      </c>
      <c r="R708" s="6" t="str">
        <f t="shared" si="81"/>
        <v>R1016</v>
      </c>
      <c r="S708" s="12">
        <f t="shared" si="82"/>
        <v>30946</v>
      </c>
      <c r="T708" s="6">
        <f t="shared" si="83"/>
        <v>38</v>
      </c>
    </row>
    <row r="709" spans="1:20" ht="15" customHeight="1" x14ac:dyDescent="0.3">
      <c r="A709" t="s">
        <v>3272</v>
      </c>
      <c r="B709">
        <v>1979</v>
      </c>
      <c r="C709" t="s">
        <v>4730</v>
      </c>
      <c r="D709">
        <v>8</v>
      </c>
      <c r="E709">
        <v>2</v>
      </c>
      <c r="F709" s="11">
        <v>6074.37</v>
      </c>
      <c r="G709" t="s">
        <v>4720</v>
      </c>
      <c r="H709" t="s">
        <v>4720</v>
      </c>
      <c r="I709" t="s">
        <v>4728</v>
      </c>
      <c r="N709" s="6">
        <f t="shared" si="77"/>
        <v>1979</v>
      </c>
      <c r="O709" s="6" t="str">
        <f t="shared" si="78"/>
        <v>Aug</v>
      </c>
      <c r="P709" s="6" t="str">
        <f t="shared" si="79"/>
        <v>tier - 2</v>
      </c>
      <c r="Q709" s="6" t="str">
        <f t="shared" si="80"/>
        <v>tier - 2</v>
      </c>
      <c r="R709" s="6" t="str">
        <f t="shared" si="81"/>
        <v>R1012</v>
      </c>
      <c r="S709" s="12">
        <f t="shared" si="82"/>
        <v>29075</v>
      </c>
      <c r="T709" s="6">
        <f t="shared" si="83"/>
        <v>43</v>
      </c>
    </row>
    <row r="710" spans="1:20" ht="15" customHeight="1" x14ac:dyDescent="0.3">
      <c r="A710" t="s">
        <v>3270</v>
      </c>
      <c r="B710">
        <v>1984</v>
      </c>
      <c r="C710" t="s">
        <v>4731</v>
      </c>
      <c r="D710">
        <v>14</v>
      </c>
      <c r="E710">
        <v>1</v>
      </c>
      <c r="F710" s="11">
        <v>6079.67</v>
      </c>
      <c r="G710" t="s">
        <v>4723</v>
      </c>
      <c r="H710" t="s">
        <v>4723</v>
      </c>
      <c r="I710" t="s">
        <v>4740</v>
      </c>
      <c r="N710" s="6">
        <f t="shared" si="77"/>
        <v>1984</v>
      </c>
      <c r="O710" s="6" t="str">
        <f t="shared" si="78"/>
        <v>Oct</v>
      </c>
      <c r="P710" s="6" t="str">
        <f t="shared" si="79"/>
        <v>tier - 1</v>
      </c>
      <c r="Q710" s="6" t="str">
        <f t="shared" si="80"/>
        <v>tier - 1</v>
      </c>
      <c r="R710" s="6" t="str">
        <f t="shared" si="81"/>
        <v>R1014</v>
      </c>
      <c r="S710" s="12">
        <f t="shared" si="82"/>
        <v>30969</v>
      </c>
      <c r="T710" s="6">
        <f t="shared" si="83"/>
        <v>38</v>
      </c>
    </row>
    <row r="711" spans="1:20" ht="15" customHeight="1" x14ac:dyDescent="0.3">
      <c r="A711" t="s">
        <v>3268</v>
      </c>
      <c r="B711">
        <v>1984</v>
      </c>
      <c r="C711" t="s">
        <v>4719</v>
      </c>
      <c r="D711">
        <v>25</v>
      </c>
      <c r="E711">
        <v>2</v>
      </c>
      <c r="F711" s="11">
        <v>6082.41</v>
      </c>
      <c r="G711" t="s">
        <v>4723</v>
      </c>
      <c r="H711" t="s">
        <v>4720</v>
      </c>
      <c r="I711" t="s">
        <v>4732</v>
      </c>
      <c r="N711" s="6">
        <f t="shared" si="77"/>
        <v>1984</v>
      </c>
      <c r="O711" s="6" t="str">
        <f t="shared" si="78"/>
        <v>Jul</v>
      </c>
      <c r="P711" s="6" t="str">
        <f t="shared" si="79"/>
        <v>tier - 1</v>
      </c>
      <c r="Q711" s="6" t="str">
        <f t="shared" si="80"/>
        <v>tier - 2</v>
      </c>
      <c r="R711" s="6" t="str">
        <f t="shared" si="81"/>
        <v>R1011</v>
      </c>
      <c r="S711" s="12">
        <f t="shared" si="82"/>
        <v>30888</v>
      </c>
      <c r="T711" s="6">
        <f t="shared" si="83"/>
        <v>38</v>
      </c>
    </row>
    <row r="712" spans="1:20" ht="15" customHeight="1" x14ac:dyDescent="0.3">
      <c r="A712" t="s">
        <v>3266</v>
      </c>
      <c r="B712">
        <v>1970</v>
      </c>
      <c r="C712" t="s">
        <v>4725</v>
      </c>
      <c r="D712">
        <v>9</v>
      </c>
      <c r="E712">
        <v>0</v>
      </c>
      <c r="F712" s="11">
        <v>6098.38</v>
      </c>
      <c r="G712" t="s">
        <v>4720</v>
      </c>
      <c r="H712" t="s">
        <v>4720</v>
      </c>
      <c r="I712" t="s">
        <v>4722</v>
      </c>
      <c r="N712" s="6">
        <f t="shared" si="77"/>
        <v>1970</v>
      </c>
      <c r="O712" s="6" t="str">
        <f t="shared" si="78"/>
        <v>Jun</v>
      </c>
      <c r="P712" s="6" t="str">
        <f t="shared" si="79"/>
        <v>tier - 2</v>
      </c>
      <c r="Q712" s="6" t="str">
        <f t="shared" si="80"/>
        <v>tier - 2</v>
      </c>
      <c r="R712" s="6" t="str">
        <f t="shared" si="81"/>
        <v>R1013</v>
      </c>
      <c r="S712" s="12">
        <f t="shared" si="82"/>
        <v>25728</v>
      </c>
      <c r="T712" s="6">
        <f t="shared" si="83"/>
        <v>52</v>
      </c>
    </row>
    <row r="713" spans="1:20" ht="15" customHeight="1" x14ac:dyDescent="0.3">
      <c r="A713" t="s">
        <v>3264</v>
      </c>
      <c r="B713">
        <v>1995</v>
      </c>
      <c r="C713" t="s">
        <v>4726</v>
      </c>
      <c r="D713">
        <v>9</v>
      </c>
      <c r="E713">
        <v>0</v>
      </c>
      <c r="F713" s="11">
        <v>6111.95</v>
      </c>
      <c r="G713" t="s">
        <v>4720</v>
      </c>
      <c r="H713" t="s">
        <v>4721</v>
      </c>
      <c r="I713" t="s">
        <v>4744</v>
      </c>
      <c r="N713" s="6">
        <f t="shared" si="77"/>
        <v>1995</v>
      </c>
      <c r="O713" s="6" t="str">
        <f t="shared" si="78"/>
        <v>Sep</v>
      </c>
      <c r="P713" s="6" t="str">
        <f t="shared" si="79"/>
        <v>tier - 2</v>
      </c>
      <c r="Q713" s="6" t="str">
        <f t="shared" si="80"/>
        <v>tier - 3</v>
      </c>
      <c r="R713" s="6" t="str">
        <f t="shared" si="81"/>
        <v>R1026</v>
      </c>
      <c r="S713" s="12">
        <f t="shared" si="82"/>
        <v>34951</v>
      </c>
      <c r="T713" s="6">
        <f t="shared" si="83"/>
        <v>27</v>
      </c>
    </row>
    <row r="714" spans="1:20" ht="15" customHeight="1" x14ac:dyDescent="0.3">
      <c r="A714" t="s">
        <v>3262</v>
      </c>
      <c r="B714">
        <v>1985</v>
      </c>
      <c r="C714" t="s">
        <v>4719</v>
      </c>
      <c r="D714">
        <v>21</v>
      </c>
      <c r="E714">
        <v>1</v>
      </c>
      <c r="F714" s="11">
        <v>6112.35</v>
      </c>
      <c r="G714" t="s">
        <v>4720</v>
      </c>
      <c r="H714" t="s">
        <v>4723</v>
      </c>
      <c r="I714" t="s">
        <v>4728</v>
      </c>
      <c r="N714" s="6">
        <f t="shared" si="77"/>
        <v>1985</v>
      </c>
      <c r="O714" s="6" t="str">
        <f t="shared" si="78"/>
        <v>Jul</v>
      </c>
      <c r="P714" s="6" t="str">
        <f t="shared" si="79"/>
        <v>tier - 2</v>
      </c>
      <c r="Q714" s="6" t="str">
        <f t="shared" si="80"/>
        <v>tier - 1</v>
      </c>
      <c r="R714" s="6" t="str">
        <f t="shared" si="81"/>
        <v>R1012</v>
      </c>
      <c r="S714" s="12">
        <f t="shared" si="82"/>
        <v>31249</v>
      </c>
      <c r="T714" s="6">
        <f t="shared" si="83"/>
        <v>37</v>
      </c>
    </row>
    <row r="715" spans="1:20" ht="15" customHeight="1" x14ac:dyDescent="0.3">
      <c r="A715" t="s">
        <v>3260</v>
      </c>
      <c r="B715">
        <v>1991</v>
      </c>
      <c r="C715" t="s">
        <v>4719</v>
      </c>
      <c r="D715">
        <v>25</v>
      </c>
      <c r="E715">
        <v>3</v>
      </c>
      <c r="F715" s="11">
        <v>6113.23</v>
      </c>
      <c r="G715" t="s">
        <v>4720</v>
      </c>
      <c r="H715" t="s">
        <v>4720</v>
      </c>
      <c r="I715" t="s">
        <v>4738</v>
      </c>
      <c r="N715" s="6">
        <f t="shared" si="77"/>
        <v>1991</v>
      </c>
      <c r="O715" s="6" t="str">
        <f t="shared" si="78"/>
        <v>Jul</v>
      </c>
      <c r="P715" s="6" t="str">
        <f t="shared" si="79"/>
        <v>tier - 2</v>
      </c>
      <c r="Q715" s="6" t="str">
        <f t="shared" si="80"/>
        <v>tier - 2</v>
      </c>
      <c r="R715" s="6" t="str">
        <f t="shared" si="81"/>
        <v>R1024</v>
      </c>
      <c r="S715" s="12">
        <f t="shared" si="82"/>
        <v>33444</v>
      </c>
      <c r="T715" s="6">
        <f t="shared" si="83"/>
        <v>31</v>
      </c>
    </row>
    <row r="716" spans="1:20" ht="15" customHeight="1" x14ac:dyDescent="0.3">
      <c r="A716" t="s">
        <v>3258</v>
      </c>
      <c r="B716">
        <v>1983</v>
      </c>
      <c r="C716" t="s">
        <v>4730</v>
      </c>
      <c r="D716">
        <v>11</v>
      </c>
      <c r="E716">
        <v>1</v>
      </c>
      <c r="F716" s="11">
        <v>6117.49</v>
      </c>
      <c r="G716" t="s">
        <v>4720</v>
      </c>
      <c r="H716" t="s">
        <v>4721</v>
      </c>
      <c r="I716" t="s">
        <v>4728</v>
      </c>
      <c r="N716" s="6">
        <f t="shared" si="77"/>
        <v>1983</v>
      </c>
      <c r="O716" s="6" t="str">
        <f t="shared" si="78"/>
        <v>Aug</v>
      </c>
      <c r="P716" s="6" t="str">
        <f t="shared" si="79"/>
        <v>tier - 2</v>
      </c>
      <c r="Q716" s="6" t="str">
        <f t="shared" si="80"/>
        <v>tier - 3</v>
      </c>
      <c r="R716" s="6" t="str">
        <f t="shared" si="81"/>
        <v>R1012</v>
      </c>
      <c r="S716" s="12">
        <f t="shared" si="82"/>
        <v>30539</v>
      </c>
      <c r="T716" s="6">
        <f t="shared" si="83"/>
        <v>39</v>
      </c>
    </row>
    <row r="717" spans="1:20" ht="15" customHeight="1" x14ac:dyDescent="0.3">
      <c r="A717" t="s">
        <v>3256</v>
      </c>
      <c r="B717">
        <v>1983</v>
      </c>
      <c r="C717" t="s">
        <v>4724</v>
      </c>
      <c r="D717">
        <v>16</v>
      </c>
      <c r="E717">
        <v>1</v>
      </c>
      <c r="F717" s="11">
        <v>6123.57</v>
      </c>
      <c r="G717" t="s">
        <v>4721</v>
      </c>
      <c r="H717" t="s">
        <v>4720</v>
      </c>
      <c r="I717" t="s">
        <v>4728</v>
      </c>
      <c r="N717" s="6">
        <f t="shared" si="77"/>
        <v>1983</v>
      </c>
      <c r="O717" s="6" t="str">
        <f t="shared" si="78"/>
        <v>Nov</v>
      </c>
      <c r="P717" s="6" t="str">
        <f t="shared" si="79"/>
        <v>tier - 3</v>
      </c>
      <c r="Q717" s="6" t="str">
        <f t="shared" si="80"/>
        <v>tier - 2</v>
      </c>
      <c r="R717" s="6" t="str">
        <f t="shared" si="81"/>
        <v>R1012</v>
      </c>
      <c r="S717" s="12">
        <f t="shared" si="82"/>
        <v>30636</v>
      </c>
      <c r="T717" s="6">
        <f t="shared" si="83"/>
        <v>39</v>
      </c>
    </row>
    <row r="718" spans="1:20" ht="15" customHeight="1" x14ac:dyDescent="0.3">
      <c r="A718" t="s">
        <v>3254</v>
      </c>
      <c r="B718">
        <v>1990</v>
      </c>
      <c r="C718" t="s">
        <v>4730</v>
      </c>
      <c r="D718">
        <v>18</v>
      </c>
      <c r="E718">
        <v>3</v>
      </c>
      <c r="F718" s="11">
        <v>6128.8</v>
      </c>
      <c r="G718" t="s">
        <v>4720</v>
      </c>
      <c r="H718" t="s">
        <v>4721</v>
      </c>
      <c r="I718" t="s">
        <v>4728</v>
      </c>
      <c r="N718" s="6">
        <f t="shared" si="77"/>
        <v>1990</v>
      </c>
      <c r="O718" s="6" t="str">
        <f t="shared" si="78"/>
        <v>Aug</v>
      </c>
      <c r="P718" s="6" t="str">
        <f t="shared" si="79"/>
        <v>tier - 2</v>
      </c>
      <c r="Q718" s="6" t="str">
        <f t="shared" si="80"/>
        <v>tier - 3</v>
      </c>
      <c r="R718" s="6" t="str">
        <f t="shared" si="81"/>
        <v>R1012</v>
      </c>
      <c r="S718" s="12">
        <f t="shared" si="82"/>
        <v>33103</v>
      </c>
      <c r="T718" s="6">
        <f t="shared" si="83"/>
        <v>32</v>
      </c>
    </row>
    <row r="719" spans="1:20" ht="15" customHeight="1" x14ac:dyDescent="0.3">
      <c r="A719" t="s">
        <v>3252</v>
      </c>
      <c r="B719">
        <v>1969</v>
      </c>
      <c r="C719" t="s">
        <v>4724</v>
      </c>
      <c r="D719">
        <v>9</v>
      </c>
      <c r="E719">
        <v>0</v>
      </c>
      <c r="F719" s="11">
        <v>6138.5</v>
      </c>
      <c r="G719" t="s">
        <v>4720</v>
      </c>
      <c r="H719" t="s">
        <v>4720</v>
      </c>
      <c r="I719" t="s">
        <v>4732</v>
      </c>
      <c r="N719" s="6">
        <f t="shared" si="77"/>
        <v>1969</v>
      </c>
      <c r="O719" s="6" t="str">
        <f t="shared" si="78"/>
        <v>Nov</v>
      </c>
      <c r="P719" s="6" t="str">
        <f t="shared" si="79"/>
        <v>tier - 2</v>
      </c>
      <c r="Q719" s="6" t="str">
        <f t="shared" si="80"/>
        <v>tier - 2</v>
      </c>
      <c r="R719" s="6" t="str">
        <f t="shared" si="81"/>
        <v>R1011</v>
      </c>
      <c r="S719" s="12">
        <f t="shared" si="82"/>
        <v>25516</v>
      </c>
      <c r="T719" s="6">
        <f t="shared" si="83"/>
        <v>53</v>
      </c>
    </row>
    <row r="720" spans="1:20" ht="15" customHeight="1" x14ac:dyDescent="0.3">
      <c r="A720" t="s">
        <v>3250</v>
      </c>
      <c r="B720">
        <v>1978</v>
      </c>
      <c r="C720" t="s">
        <v>4726</v>
      </c>
      <c r="D720">
        <v>5</v>
      </c>
      <c r="E720">
        <v>2</v>
      </c>
      <c r="F720" s="11">
        <v>6138.58</v>
      </c>
      <c r="G720" t="s">
        <v>4720</v>
      </c>
      <c r="H720" t="s">
        <v>4723</v>
      </c>
      <c r="I720" t="s">
        <v>4722</v>
      </c>
      <c r="N720" s="6">
        <f t="shared" si="77"/>
        <v>1978</v>
      </c>
      <c r="O720" s="6" t="str">
        <f t="shared" si="78"/>
        <v>Sep</v>
      </c>
      <c r="P720" s="6" t="str">
        <f t="shared" si="79"/>
        <v>tier - 2</v>
      </c>
      <c r="Q720" s="6" t="str">
        <f t="shared" si="80"/>
        <v>tier - 1</v>
      </c>
      <c r="R720" s="6" t="str">
        <f t="shared" si="81"/>
        <v>R1013</v>
      </c>
      <c r="S720" s="12">
        <f t="shared" si="82"/>
        <v>28738</v>
      </c>
      <c r="T720" s="6">
        <f t="shared" si="83"/>
        <v>44</v>
      </c>
    </row>
    <row r="721" spans="1:20" ht="15" customHeight="1" x14ac:dyDescent="0.3">
      <c r="A721" t="s">
        <v>3248</v>
      </c>
      <c r="B721">
        <v>1976</v>
      </c>
      <c r="C721" t="s">
        <v>4729</v>
      </c>
      <c r="D721">
        <v>12</v>
      </c>
      <c r="E721">
        <v>2</v>
      </c>
      <c r="F721" s="11">
        <v>6139.14</v>
      </c>
      <c r="G721" t="s">
        <v>4720</v>
      </c>
      <c r="H721" t="s">
        <v>4721</v>
      </c>
      <c r="I721" t="s">
        <v>4722</v>
      </c>
      <c r="N721" s="6">
        <f t="shared" si="77"/>
        <v>1976</v>
      </c>
      <c r="O721" s="6" t="str">
        <f t="shared" si="78"/>
        <v>Dec</v>
      </c>
      <c r="P721" s="6" t="str">
        <f t="shared" si="79"/>
        <v>tier - 2</v>
      </c>
      <c r="Q721" s="6" t="str">
        <f t="shared" si="80"/>
        <v>tier - 3</v>
      </c>
      <c r="R721" s="6" t="str">
        <f t="shared" si="81"/>
        <v>R1013</v>
      </c>
      <c r="S721" s="12">
        <f t="shared" si="82"/>
        <v>28106</v>
      </c>
      <c r="T721" s="6">
        <f t="shared" si="83"/>
        <v>46</v>
      </c>
    </row>
    <row r="722" spans="1:20" ht="15" customHeight="1" x14ac:dyDescent="0.3">
      <c r="A722" t="s">
        <v>3246</v>
      </c>
      <c r="B722">
        <v>1970</v>
      </c>
      <c r="C722" t="s">
        <v>4731</v>
      </c>
      <c r="D722">
        <v>14</v>
      </c>
      <c r="E722">
        <v>0</v>
      </c>
      <c r="F722" s="11">
        <v>6147.12</v>
      </c>
      <c r="G722" t="s">
        <v>4720</v>
      </c>
      <c r="H722" t="s">
        <v>4721</v>
      </c>
      <c r="I722" t="s">
        <v>4728</v>
      </c>
      <c r="N722" s="6">
        <f t="shared" si="77"/>
        <v>1970</v>
      </c>
      <c r="O722" s="6" t="str">
        <f t="shared" si="78"/>
        <v>Oct</v>
      </c>
      <c r="P722" s="6" t="str">
        <f t="shared" si="79"/>
        <v>tier - 2</v>
      </c>
      <c r="Q722" s="6" t="str">
        <f t="shared" si="80"/>
        <v>tier - 3</v>
      </c>
      <c r="R722" s="6" t="str">
        <f t="shared" si="81"/>
        <v>R1012</v>
      </c>
      <c r="S722" s="12">
        <f t="shared" si="82"/>
        <v>25855</v>
      </c>
      <c r="T722" s="6">
        <f t="shared" si="83"/>
        <v>52</v>
      </c>
    </row>
    <row r="723" spans="1:20" ht="15" customHeight="1" x14ac:dyDescent="0.3">
      <c r="A723" t="s">
        <v>3244</v>
      </c>
      <c r="B723">
        <v>1973</v>
      </c>
      <c r="C723" t="s">
        <v>4724</v>
      </c>
      <c r="D723">
        <v>6</v>
      </c>
      <c r="E723">
        <v>0</v>
      </c>
      <c r="F723" s="11">
        <v>6152.05</v>
      </c>
      <c r="G723" t="s">
        <v>4720</v>
      </c>
      <c r="H723" t="s">
        <v>4721</v>
      </c>
      <c r="I723" t="s">
        <v>4722</v>
      </c>
      <c r="N723" s="6">
        <f t="shared" si="77"/>
        <v>1973</v>
      </c>
      <c r="O723" s="6" t="str">
        <f t="shared" si="78"/>
        <v>Nov</v>
      </c>
      <c r="P723" s="6" t="str">
        <f t="shared" si="79"/>
        <v>tier - 2</v>
      </c>
      <c r="Q723" s="6" t="str">
        <f t="shared" si="80"/>
        <v>tier - 3</v>
      </c>
      <c r="R723" s="6" t="str">
        <f t="shared" si="81"/>
        <v>R1013</v>
      </c>
      <c r="S723" s="12">
        <f t="shared" si="82"/>
        <v>26974</v>
      </c>
      <c r="T723" s="6">
        <f t="shared" si="83"/>
        <v>49</v>
      </c>
    </row>
    <row r="724" spans="1:20" ht="15" customHeight="1" x14ac:dyDescent="0.3">
      <c r="A724" t="s">
        <v>3242</v>
      </c>
      <c r="B724">
        <v>1985</v>
      </c>
      <c r="C724" t="s">
        <v>4731</v>
      </c>
      <c r="D724">
        <v>15</v>
      </c>
      <c r="E724">
        <v>3</v>
      </c>
      <c r="F724" s="11">
        <v>6159.57</v>
      </c>
      <c r="G724" t="s">
        <v>4720</v>
      </c>
      <c r="H724" t="s">
        <v>4723</v>
      </c>
      <c r="I724" t="s">
        <v>4728</v>
      </c>
      <c r="N724" s="6">
        <f t="shared" si="77"/>
        <v>1985</v>
      </c>
      <c r="O724" s="6" t="str">
        <f t="shared" si="78"/>
        <v>Oct</v>
      </c>
      <c r="P724" s="6" t="str">
        <f t="shared" si="79"/>
        <v>tier - 2</v>
      </c>
      <c r="Q724" s="6" t="str">
        <f t="shared" si="80"/>
        <v>tier - 1</v>
      </c>
      <c r="R724" s="6" t="str">
        <f t="shared" si="81"/>
        <v>R1012</v>
      </c>
      <c r="S724" s="12">
        <f t="shared" si="82"/>
        <v>31335</v>
      </c>
      <c r="T724" s="6">
        <f t="shared" si="83"/>
        <v>37</v>
      </c>
    </row>
    <row r="725" spans="1:20" ht="15" customHeight="1" x14ac:dyDescent="0.3">
      <c r="A725" t="s">
        <v>3240</v>
      </c>
      <c r="B725">
        <v>1984</v>
      </c>
      <c r="C725" t="s">
        <v>4731</v>
      </c>
      <c r="D725">
        <v>6</v>
      </c>
      <c r="E725">
        <v>3</v>
      </c>
      <c r="F725" s="11">
        <v>6170.96</v>
      </c>
      <c r="G725" t="s">
        <v>4720</v>
      </c>
      <c r="H725" t="s">
        <v>4723</v>
      </c>
      <c r="I725" t="s">
        <v>4722</v>
      </c>
      <c r="N725" s="6">
        <f t="shared" si="77"/>
        <v>1984</v>
      </c>
      <c r="O725" s="6" t="str">
        <f t="shared" si="78"/>
        <v>Oct</v>
      </c>
      <c r="P725" s="6" t="str">
        <f t="shared" si="79"/>
        <v>tier - 2</v>
      </c>
      <c r="Q725" s="6" t="str">
        <f t="shared" si="80"/>
        <v>tier - 1</v>
      </c>
      <c r="R725" s="6" t="str">
        <f t="shared" si="81"/>
        <v>R1013</v>
      </c>
      <c r="S725" s="12">
        <f t="shared" si="82"/>
        <v>30961</v>
      </c>
      <c r="T725" s="6">
        <f t="shared" si="83"/>
        <v>38</v>
      </c>
    </row>
    <row r="726" spans="1:20" ht="15" customHeight="1" x14ac:dyDescent="0.3">
      <c r="A726" t="s">
        <v>3238</v>
      </c>
      <c r="B726">
        <v>1985</v>
      </c>
      <c r="C726" t="s">
        <v>4730</v>
      </c>
      <c r="D726">
        <v>9</v>
      </c>
      <c r="E726">
        <v>3</v>
      </c>
      <c r="F726" s="11">
        <v>6183.32</v>
      </c>
      <c r="G726" t="s">
        <v>4720</v>
      </c>
      <c r="H726" t="s">
        <v>4720</v>
      </c>
      <c r="I726" t="s">
        <v>4728</v>
      </c>
      <c r="N726" s="6">
        <f t="shared" si="77"/>
        <v>1985</v>
      </c>
      <c r="O726" s="6" t="str">
        <f t="shared" si="78"/>
        <v>Aug</v>
      </c>
      <c r="P726" s="6" t="str">
        <f t="shared" si="79"/>
        <v>tier - 2</v>
      </c>
      <c r="Q726" s="6" t="str">
        <f t="shared" si="80"/>
        <v>tier - 2</v>
      </c>
      <c r="R726" s="6" t="str">
        <f t="shared" si="81"/>
        <v>R1012</v>
      </c>
      <c r="S726" s="12">
        <f t="shared" si="82"/>
        <v>31268</v>
      </c>
      <c r="T726" s="6">
        <f t="shared" si="83"/>
        <v>37</v>
      </c>
    </row>
    <row r="727" spans="1:20" ht="15" customHeight="1" x14ac:dyDescent="0.3">
      <c r="A727" t="s">
        <v>3236</v>
      </c>
      <c r="B727">
        <v>1970</v>
      </c>
      <c r="C727" t="s">
        <v>4731</v>
      </c>
      <c r="D727">
        <v>5</v>
      </c>
      <c r="E727">
        <v>0</v>
      </c>
      <c r="F727" s="11">
        <v>6183.46</v>
      </c>
      <c r="G727" t="s">
        <v>4720</v>
      </c>
      <c r="H727" t="s">
        <v>4720</v>
      </c>
      <c r="I727" t="s">
        <v>4728</v>
      </c>
      <c r="N727" s="6">
        <f t="shared" si="77"/>
        <v>1970</v>
      </c>
      <c r="O727" s="6" t="str">
        <f t="shared" si="78"/>
        <v>Oct</v>
      </c>
      <c r="P727" s="6" t="str">
        <f t="shared" si="79"/>
        <v>tier - 2</v>
      </c>
      <c r="Q727" s="6" t="str">
        <f t="shared" si="80"/>
        <v>tier - 2</v>
      </c>
      <c r="R727" s="6" t="str">
        <f t="shared" si="81"/>
        <v>R1012</v>
      </c>
      <c r="S727" s="12">
        <f t="shared" si="82"/>
        <v>25846</v>
      </c>
      <c r="T727" s="6">
        <f t="shared" si="83"/>
        <v>52</v>
      </c>
    </row>
    <row r="728" spans="1:20" ht="15" customHeight="1" x14ac:dyDescent="0.3">
      <c r="A728" t="s">
        <v>3234</v>
      </c>
      <c r="B728">
        <v>1988</v>
      </c>
      <c r="C728" t="s">
        <v>4724</v>
      </c>
      <c r="D728">
        <v>1</v>
      </c>
      <c r="E728">
        <v>3</v>
      </c>
      <c r="F728" s="11">
        <v>6184.3</v>
      </c>
      <c r="G728" t="s">
        <v>4720</v>
      </c>
      <c r="H728" t="s">
        <v>4721</v>
      </c>
      <c r="I728" t="s">
        <v>4722</v>
      </c>
      <c r="N728" s="6">
        <f t="shared" si="77"/>
        <v>1988</v>
      </c>
      <c r="O728" s="6" t="str">
        <f t="shared" si="78"/>
        <v>Nov</v>
      </c>
      <c r="P728" s="6" t="str">
        <f t="shared" si="79"/>
        <v>tier - 2</v>
      </c>
      <c r="Q728" s="6" t="str">
        <f t="shared" si="80"/>
        <v>tier - 3</v>
      </c>
      <c r="R728" s="6" t="str">
        <f t="shared" si="81"/>
        <v>R1013</v>
      </c>
      <c r="S728" s="12">
        <f t="shared" si="82"/>
        <v>32448</v>
      </c>
      <c r="T728" s="6">
        <f t="shared" si="83"/>
        <v>34</v>
      </c>
    </row>
    <row r="729" spans="1:20" ht="15" customHeight="1" x14ac:dyDescent="0.3">
      <c r="A729" t="s">
        <v>3232</v>
      </c>
      <c r="B729">
        <v>1981</v>
      </c>
      <c r="C729" t="s">
        <v>4724</v>
      </c>
      <c r="D729">
        <v>22</v>
      </c>
      <c r="E729">
        <v>0</v>
      </c>
      <c r="F729" s="11">
        <v>6185.32</v>
      </c>
      <c r="G729" t="s">
        <v>4720</v>
      </c>
      <c r="H729" t="s">
        <v>4723</v>
      </c>
      <c r="I729" t="s">
        <v>4722</v>
      </c>
      <c r="N729" s="6">
        <f t="shared" si="77"/>
        <v>1981</v>
      </c>
      <c r="O729" s="6" t="str">
        <f t="shared" si="78"/>
        <v>Nov</v>
      </c>
      <c r="P729" s="6" t="str">
        <f t="shared" si="79"/>
        <v>tier - 2</v>
      </c>
      <c r="Q729" s="6" t="str">
        <f t="shared" si="80"/>
        <v>tier - 1</v>
      </c>
      <c r="R729" s="6" t="str">
        <f t="shared" si="81"/>
        <v>R1013</v>
      </c>
      <c r="S729" s="12">
        <f t="shared" si="82"/>
        <v>29912</v>
      </c>
      <c r="T729" s="6">
        <f t="shared" si="83"/>
        <v>41</v>
      </c>
    </row>
    <row r="730" spans="1:20" ht="15" customHeight="1" x14ac:dyDescent="0.3">
      <c r="A730" t="s">
        <v>3230</v>
      </c>
      <c r="B730">
        <v>1981</v>
      </c>
      <c r="C730" t="s">
        <v>4731</v>
      </c>
      <c r="D730">
        <v>1</v>
      </c>
      <c r="E730">
        <v>0</v>
      </c>
      <c r="F730" s="11">
        <v>6186.13</v>
      </c>
      <c r="G730" t="s">
        <v>4720</v>
      </c>
      <c r="H730" t="s">
        <v>4721</v>
      </c>
      <c r="I730" t="s">
        <v>4732</v>
      </c>
      <c r="N730" s="6">
        <f t="shared" si="77"/>
        <v>1981</v>
      </c>
      <c r="O730" s="6" t="str">
        <f t="shared" si="78"/>
        <v>Oct</v>
      </c>
      <c r="P730" s="6" t="str">
        <f t="shared" si="79"/>
        <v>tier - 2</v>
      </c>
      <c r="Q730" s="6" t="str">
        <f t="shared" si="80"/>
        <v>tier - 3</v>
      </c>
      <c r="R730" s="6" t="str">
        <f t="shared" si="81"/>
        <v>R1011</v>
      </c>
      <c r="S730" s="12">
        <f t="shared" si="82"/>
        <v>29860</v>
      </c>
      <c r="T730" s="6">
        <f t="shared" si="83"/>
        <v>41</v>
      </c>
    </row>
    <row r="731" spans="1:20" ht="15" customHeight="1" x14ac:dyDescent="0.3">
      <c r="A731" t="s">
        <v>3228</v>
      </c>
      <c r="B731">
        <v>1988</v>
      </c>
      <c r="C731" t="s">
        <v>4731</v>
      </c>
      <c r="D731">
        <v>23</v>
      </c>
      <c r="E731">
        <v>3</v>
      </c>
      <c r="F731" s="11">
        <v>6196.45</v>
      </c>
      <c r="G731" t="s">
        <v>4720</v>
      </c>
      <c r="H731" t="s">
        <v>4723</v>
      </c>
      <c r="I731" t="s">
        <v>4732</v>
      </c>
      <c r="N731" s="6">
        <f t="shared" si="77"/>
        <v>1988</v>
      </c>
      <c r="O731" s="6" t="str">
        <f t="shared" si="78"/>
        <v>Oct</v>
      </c>
      <c r="P731" s="6" t="str">
        <f t="shared" si="79"/>
        <v>tier - 2</v>
      </c>
      <c r="Q731" s="6" t="str">
        <f t="shared" si="80"/>
        <v>tier - 1</v>
      </c>
      <c r="R731" s="6" t="str">
        <f t="shared" si="81"/>
        <v>R1011</v>
      </c>
      <c r="S731" s="12">
        <f t="shared" si="82"/>
        <v>32439</v>
      </c>
      <c r="T731" s="6">
        <f t="shared" si="83"/>
        <v>34</v>
      </c>
    </row>
    <row r="732" spans="1:20" ht="15" customHeight="1" x14ac:dyDescent="0.3">
      <c r="A732" t="s">
        <v>3226</v>
      </c>
      <c r="B732">
        <v>1985</v>
      </c>
      <c r="C732" t="s">
        <v>4719</v>
      </c>
      <c r="D732">
        <v>22</v>
      </c>
      <c r="E732">
        <v>2</v>
      </c>
      <c r="F732" s="11">
        <v>6198.75</v>
      </c>
      <c r="G732" t="s">
        <v>4720</v>
      </c>
      <c r="H732" t="s">
        <v>4723</v>
      </c>
      <c r="I732" t="s">
        <v>4728</v>
      </c>
      <c r="N732" s="6">
        <f t="shared" si="77"/>
        <v>1985</v>
      </c>
      <c r="O732" s="6" t="str">
        <f t="shared" si="78"/>
        <v>Jul</v>
      </c>
      <c r="P732" s="6" t="str">
        <f t="shared" si="79"/>
        <v>tier - 2</v>
      </c>
      <c r="Q732" s="6" t="str">
        <f t="shared" si="80"/>
        <v>tier - 1</v>
      </c>
      <c r="R732" s="6" t="str">
        <f t="shared" si="81"/>
        <v>R1012</v>
      </c>
      <c r="S732" s="12">
        <f t="shared" si="82"/>
        <v>31250</v>
      </c>
      <c r="T732" s="6">
        <f t="shared" si="83"/>
        <v>37</v>
      </c>
    </row>
    <row r="733" spans="1:20" ht="15" customHeight="1" x14ac:dyDescent="0.3">
      <c r="A733" t="s">
        <v>4701</v>
      </c>
      <c r="B733">
        <v>1985</v>
      </c>
      <c r="C733" t="s">
        <v>4729</v>
      </c>
      <c r="D733">
        <v>20</v>
      </c>
      <c r="E733">
        <v>2</v>
      </c>
      <c r="F733" s="11">
        <v>6203.9</v>
      </c>
      <c r="G733" t="s">
        <v>4723</v>
      </c>
      <c r="H733" t="s">
        <v>4720</v>
      </c>
      <c r="I733" t="s">
        <v>4728</v>
      </c>
      <c r="N733" s="6">
        <f t="shared" si="77"/>
        <v>1985</v>
      </c>
      <c r="O733" s="6" t="str">
        <f t="shared" si="78"/>
        <v>Dec</v>
      </c>
      <c r="P733" s="6" t="str">
        <f t="shared" si="79"/>
        <v>tier - 1</v>
      </c>
      <c r="Q733" s="6" t="str">
        <f t="shared" si="80"/>
        <v>tier - 2</v>
      </c>
      <c r="R733" s="6" t="str">
        <f t="shared" si="81"/>
        <v>R1012</v>
      </c>
      <c r="S733" s="12">
        <f t="shared" si="82"/>
        <v>31401</v>
      </c>
      <c r="T733" s="6">
        <f t="shared" si="83"/>
        <v>37</v>
      </c>
    </row>
    <row r="734" spans="1:20" ht="15" customHeight="1" x14ac:dyDescent="0.3">
      <c r="A734" t="s">
        <v>3224</v>
      </c>
      <c r="B734">
        <v>1985</v>
      </c>
      <c r="C734" t="s">
        <v>4726</v>
      </c>
      <c r="D734">
        <v>22</v>
      </c>
      <c r="E734">
        <v>2</v>
      </c>
      <c r="F734" s="11">
        <v>6203.9</v>
      </c>
      <c r="G734" t="s">
        <v>4720</v>
      </c>
      <c r="H734" t="s">
        <v>4720</v>
      </c>
      <c r="I734" t="s">
        <v>4728</v>
      </c>
      <c r="N734" s="6">
        <f t="shared" si="77"/>
        <v>1985</v>
      </c>
      <c r="O734" s="6" t="str">
        <f t="shared" si="78"/>
        <v>Sep</v>
      </c>
      <c r="P734" s="6" t="str">
        <f t="shared" si="79"/>
        <v>tier - 2</v>
      </c>
      <c r="Q734" s="6" t="str">
        <f t="shared" si="80"/>
        <v>tier - 2</v>
      </c>
      <c r="R734" s="6" t="str">
        <f t="shared" si="81"/>
        <v>R1012</v>
      </c>
      <c r="S734" s="12">
        <f t="shared" si="82"/>
        <v>31312</v>
      </c>
      <c r="T734" s="6">
        <f t="shared" si="83"/>
        <v>37</v>
      </c>
    </row>
    <row r="735" spans="1:20" ht="15" customHeight="1" x14ac:dyDescent="0.3">
      <c r="A735" t="s">
        <v>3222</v>
      </c>
      <c r="B735">
        <v>1999</v>
      </c>
      <c r="C735" t="s">
        <v>4726</v>
      </c>
      <c r="D735">
        <v>10</v>
      </c>
      <c r="E735">
        <v>0</v>
      </c>
      <c r="F735" s="11">
        <v>6207.26</v>
      </c>
      <c r="G735" t="s">
        <v>4720</v>
      </c>
      <c r="H735" t="s">
        <v>4720</v>
      </c>
      <c r="I735" t="s">
        <v>4744</v>
      </c>
      <c r="N735" s="6">
        <f t="shared" si="77"/>
        <v>1999</v>
      </c>
      <c r="O735" s="6" t="str">
        <f t="shared" si="78"/>
        <v>Sep</v>
      </c>
      <c r="P735" s="6" t="str">
        <f t="shared" si="79"/>
        <v>tier - 2</v>
      </c>
      <c r="Q735" s="6" t="str">
        <f t="shared" si="80"/>
        <v>tier - 2</v>
      </c>
      <c r="R735" s="6" t="str">
        <f t="shared" si="81"/>
        <v>R1026</v>
      </c>
      <c r="S735" s="12">
        <f t="shared" si="82"/>
        <v>36413</v>
      </c>
      <c r="T735" s="6">
        <f t="shared" si="83"/>
        <v>23</v>
      </c>
    </row>
    <row r="736" spans="1:20" ht="15" customHeight="1" x14ac:dyDescent="0.3">
      <c r="A736" t="s">
        <v>3220</v>
      </c>
      <c r="B736">
        <v>1992</v>
      </c>
      <c r="C736" t="s">
        <v>4730</v>
      </c>
      <c r="D736">
        <v>12</v>
      </c>
      <c r="E736">
        <v>0</v>
      </c>
      <c r="F736" s="11">
        <v>6208.5</v>
      </c>
      <c r="G736" t="s">
        <v>4720</v>
      </c>
      <c r="H736" t="s">
        <v>4723</v>
      </c>
      <c r="I736" t="s">
        <v>4741</v>
      </c>
      <c r="N736" s="6">
        <f t="shared" si="77"/>
        <v>1992</v>
      </c>
      <c r="O736" s="6" t="str">
        <f t="shared" si="78"/>
        <v>Aug</v>
      </c>
      <c r="P736" s="6" t="str">
        <f t="shared" si="79"/>
        <v>tier - 2</v>
      </c>
      <c r="Q736" s="6" t="str">
        <f t="shared" si="80"/>
        <v>tier - 1</v>
      </c>
      <c r="R736" s="6" t="str">
        <f t="shared" si="81"/>
        <v>R1021</v>
      </c>
      <c r="S736" s="12">
        <f t="shared" si="82"/>
        <v>33828</v>
      </c>
      <c r="T736" s="6">
        <f t="shared" si="83"/>
        <v>30</v>
      </c>
    </row>
    <row r="737" spans="1:20" ht="15" customHeight="1" x14ac:dyDescent="0.3">
      <c r="A737" t="s">
        <v>3218</v>
      </c>
      <c r="B737">
        <v>1972</v>
      </c>
      <c r="C737" t="s">
        <v>4725</v>
      </c>
      <c r="D737">
        <v>29</v>
      </c>
      <c r="E737">
        <v>0</v>
      </c>
      <c r="F737" s="11">
        <v>6219.93</v>
      </c>
      <c r="G737" t="s">
        <v>4720</v>
      </c>
      <c r="H737" t="s">
        <v>4720</v>
      </c>
      <c r="I737" t="s">
        <v>4722</v>
      </c>
      <c r="N737" s="6">
        <f t="shared" si="77"/>
        <v>1972</v>
      </c>
      <c r="O737" s="6" t="str">
        <f t="shared" si="78"/>
        <v>Jun</v>
      </c>
      <c r="P737" s="6" t="str">
        <f t="shared" si="79"/>
        <v>tier - 2</v>
      </c>
      <c r="Q737" s="6" t="str">
        <f t="shared" si="80"/>
        <v>tier - 2</v>
      </c>
      <c r="R737" s="6" t="str">
        <f t="shared" si="81"/>
        <v>R1013</v>
      </c>
      <c r="S737" s="12">
        <f t="shared" si="82"/>
        <v>26479</v>
      </c>
      <c r="T737" s="6">
        <f t="shared" si="83"/>
        <v>50</v>
      </c>
    </row>
    <row r="738" spans="1:20" ht="15" customHeight="1" x14ac:dyDescent="0.3">
      <c r="A738" t="s">
        <v>3216</v>
      </c>
      <c r="B738">
        <v>1978</v>
      </c>
      <c r="C738" t="s">
        <v>4726</v>
      </c>
      <c r="D738">
        <v>19</v>
      </c>
      <c r="E738">
        <v>2</v>
      </c>
      <c r="F738" s="11">
        <v>6236.95</v>
      </c>
      <c r="G738" t="s">
        <v>4720</v>
      </c>
      <c r="H738" t="s">
        <v>4720</v>
      </c>
      <c r="I738" t="s">
        <v>4722</v>
      </c>
      <c r="N738" s="6">
        <f t="shared" si="77"/>
        <v>1978</v>
      </c>
      <c r="O738" s="6" t="str">
        <f t="shared" si="78"/>
        <v>Sep</v>
      </c>
      <c r="P738" s="6" t="str">
        <f t="shared" si="79"/>
        <v>tier - 2</v>
      </c>
      <c r="Q738" s="6" t="str">
        <f t="shared" si="80"/>
        <v>tier - 2</v>
      </c>
      <c r="R738" s="6" t="str">
        <f t="shared" si="81"/>
        <v>R1013</v>
      </c>
      <c r="S738" s="12">
        <f t="shared" si="82"/>
        <v>28752</v>
      </c>
      <c r="T738" s="6">
        <f t="shared" si="83"/>
        <v>44</v>
      </c>
    </row>
    <row r="739" spans="1:20" ht="15" customHeight="1" x14ac:dyDescent="0.3">
      <c r="A739" t="s">
        <v>3214</v>
      </c>
      <c r="B739">
        <v>1983</v>
      </c>
      <c r="C739" t="s">
        <v>4730</v>
      </c>
      <c r="D739">
        <v>11</v>
      </c>
      <c r="E739">
        <v>1</v>
      </c>
      <c r="F739" s="11">
        <v>6238.3</v>
      </c>
      <c r="G739" t="s">
        <v>4720</v>
      </c>
      <c r="H739" t="s">
        <v>4723</v>
      </c>
      <c r="I739" t="s">
        <v>4732</v>
      </c>
      <c r="N739" s="6">
        <f t="shared" si="77"/>
        <v>1983</v>
      </c>
      <c r="O739" s="6" t="str">
        <f t="shared" si="78"/>
        <v>Aug</v>
      </c>
      <c r="P739" s="6" t="str">
        <f t="shared" si="79"/>
        <v>tier - 2</v>
      </c>
      <c r="Q739" s="6" t="str">
        <f t="shared" si="80"/>
        <v>tier - 1</v>
      </c>
      <c r="R739" s="6" t="str">
        <f t="shared" si="81"/>
        <v>R1011</v>
      </c>
      <c r="S739" s="12">
        <f t="shared" si="82"/>
        <v>30539</v>
      </c>
      <c r="T739" s="6">
        <f t="shared" si="83"/>
        <v>39</v>
      </c>
    </row>
    <row r="740" spans="1:20" ht="15" customHeight="1" x14ac:dyDescent="0.3">
      <c r="A740" t="s">
        <v>3212</v>
      </c>
      <c r="B740">
        <v>1979</v>
      </c>
      <c r="C740" t="s">
        <v>4731</v>
      </c>
      <c r="D740">
        <v>10</v>
      </c>
      <c r="E740">
        <v>0</v>
      </c>
      <c r="F740" s="11">
        <v>6250.44</v>
      </c>
      <c r="G740" t="s">
        <v>4720</v>
      </c>
      <c r="H740" t="s">
        <v>4723</v>
      </c>
      <c r="I740" t="s">
        <v>4732</v>
      </c>
      <c r="N740" s="6">
        <f t="shared" si="77"/>
        <v>1979</v>
      </c>
      <c r="O740" s="6" t="str">
        <f t="shared" si="78"/>
        <v>Oct</v>
      </c>
      <c r="P740" s="6" t="str">
        <f t="shared" si="79"/>
        <v>tier - 2</v>
      </c>
      <c r="Q740" s="6" t="str">
        <f t="shared" si="80"/>
        <v>tier - 1</v>
      </c>
      <c r="R740" s="6" t="str">
        <f t="shared" si="81"/>
        <v>R1011</v>
      </c>
      <c r="S740" s="12">
        <f t="shared" si="82"/>
        <v>29138</v>
      </c>
      <c r="T740" s="6">
        <f t="shared" si="83"/>
        <v>43</v>
      </c>
    </row>
    <row r="741" spans="1:20" ht="15" customHeight="1" x14ac:dyDescent="0.3">
      <c r="A741" t="s">
        <v>3210</v>
      </c>
      <c r="B741">
        <v>1972</v>
      </c>
      <c r="C741" t="s">
        <v>4724</v>
      </c>
      <c r="D741">
        <v>11</v>
      </c>
      <c r="E741">
        <v>0</v>
      </c>
      <c r="F741" s="11">
        <v>6253.85</v>
      </c>
      <c r="G741" t="s">
        <v>4720</v>
      </c>
      <c r="H741" t="s">
        <v>4720</v>
      </c>
      <c r="I741" t="s">
        <v>4722</v>
      </c>
      <c r="N741" s="6">
        <f t="shared" si="77"/>
        <v>1972</v>
      </c>
      <c r="O741" s="6" t="str">
        <f t="shared" si="78"/>
        <v>Nov</v>
      </c>
      <c r="P741" s="6" t="str">
        <f t="shared" si="79"/>
        <v>tier - 2</v>
      </c>
      <c r="Q741" s="6" t="str">
        <f t="shared" si="80"/>
        <v>tier - 2</v>
      </c>
      <c r="R741" s="6" t="str">
        <f t="shared" si="81"/>
        <v>R1013</v>
      </c>
      <c r="S741" s="12">
        <f t="shared" si="82"/>
        <v>26614</v>
      </c>
      <c r="T741" s="6">
        <f t="shared" si="83"/>
        <v>50</v>
      </c>
    </row>
    <row r="742" spans="1:20" ht="15" customHeight="1" x14ac:dyDescent="0.3">
      <c r="A742" t="s">
        <v>3208</v>
      </c>
      <c r="B742">
        <v>1972</v>
      </c>
      <c r="C742" t="s">
        <v>4726</v>
      </c>
      <c r="D742">
        <v>8</v>
      </c>
      <c r="E742">
        <v>0</v>
      </c>
      <c r="F742" s="11">
        <v>6254.13</v>
      </c>
      <c r="G742" t="s">
        <v>4720</v>
      </c>
      <c r="H742" t="s">
        <v>4720</v>
      </c>
      <c r="I742" t="s">
        <v>4728</v>
      </c>
      <c r="N742" s="6">
        <f t="shared" si="77"/>
        <v>1972</v>
      </c>
      <c r="O742" s="6" t="str">
        <f t="shared" si="78"/>
        <v>Sep</v>
      </c>
      <c r="P742" s="6" t="str">
        <f t="shared" si="79"/>
        <v>tier - 2</v>
      </c>
      <c r="Q742" s="6" t="str">
        <f t="shared" si="80"/>
        <v>tier - 2</v>
      </c>
      <c r="R742" s="6" t="str">
        <f t="shared" si="81"/>
        <v>R1012</v>
      </c>
      <c r="S742" s="12">
        <f t="shared" si="82"/>
        <v>26550</v>
      </c>
      <c r="T742" s="6">
        <f t="shared" si="83"/>
        <v>50</v>
      </c>
    </row>
    <row r="743" spans="1:20" ht="15" customHeight="1" x14ac:dyDescent="0.3">
      <c r="A743" t="s">
        <v>3206</v>
      </c>
      <c r="B743">
        <v>1970</v>
      </c>
      <c r="C743" t="s">
        <v>4731</v>
      </c>
      <c r="D743">
        <v>11</v>
      </c>
      <c r="E743">
        <v>0</v>
      </c>
      <c r="F743" s="11">
        <v>6255.38</v>
      </c>
      <c r="G743" t="s">
        <v>4720</v>
      </c>
      <c r="H743" t="s">
        <v>4720</v>
      </c>
      <c r="I743" t="s">
        <v>4722</v>
      </c>
      <c r="N743" s="6">
        <f t="shared" si="77"/>
        <v>1970</v>
      </c>
      <c r="O743" s="6" t="str">
        <f t="shared" si="78"/>
        <v>Oct</v>
      </c>
      <c r="P743" s="6" t="str">
        <f t="shared" si="79"/>
        <v>tier - 2</v>
      </c>
      <c r="Q743" s="6" t="str">
        <f t="shared" si="80"/>
        <v>tier - 2</v>
      </c>
      <c r="R743" s="6" t="str">
        <f t="shared" si="81"/>
        <v>R1013</v>
      </c>
      <c r="S743" s="12">
        <f t="shared" si="82"/>
        <v>25852</v>
      </c>
      <c r="T743" s="6">
        <f t="shared" si="83"/>
        <v>52</v>
      </c>
    </row>
    <row r="744" spans="1:20" ht="15" customHeight="1" x14ac:dyDescent="0.3">
      <c r="A744" t="s">
        <v>3204</v>
      </c>
      <c r="B744">
        <v>1995</v>
      </c>
      <c r="C744" t="s">
        <v>4731</v>
      </c>
      <c r="D744">
        <v>17</v>
      </c>
      <c r="E744">
        <v>0</v>
      </c>
      <c r="F744" s="11">
        <v>6261.2</v>
      </c>
      <c r="G744" t="s">
        <v>4720</v>
      </c>
      <c r="H744" t="s">
        <v>4723</v>
      </c>
      <c r="I744" t="s">
        <v>4744</v>
      </c>
      <c r="N744" s="6">
        <f t="shared" si="77"/>
        <v>1995</v>
      </c>
      <c r="O744" s="6" t="str">
        <f t="shared" si="78"/>
        <v>Oct</v>
      </c>
      <c r="P744" s="6" t="str">
        <f t="shared" si="79"/>
        <v>tier - 2</v>
      </c>
      <c r="Q744" s="6" t="str">
        <f t="shared" si="80"/>
        <v>tier - 1</v>
      </c>
      <c r="R744" s="6" t="str">
        <f t="shared" si="81"/>
        <v>R1026</v>
      </c>
      <c r="S744" s="12">
        <f t="shared" si="82"/>
        <v>34989</v>
      </c>
      <c r="T744" s="6">
        <f t="shared" si="83"/>
        <v>27</v>
      </c>
    </row>
    <row r="745" spans="1:20" ht="15" customHeight="1" x14ac:dyDescent="0.3">
      <c r="A745" t="s">
        <v>3202</v>
      </c>
      <c r="B745">
        <v>1984</v>
      </c>
      <c r="C745" t="s">
        <v>4726</v>
      </c>
      <c r="D745">
        <v>25</v>
      </c>
      <c r="E745">
        <v>3</v>
      </c>
      <c r="F745" s="11">
        <v>6269.33</v>
      </c>
      <c r="G745" t="s">
        <v>4720</v>
      </c>
      <c r="H745" t="s">
        <v>4723</v>
      </c>
      <c r="I745" t="s">
        <v>4722</v>
      </c>
      <c r="N745" s="6">
        <f t="shared" si="77"/>
        <v>1984</v>
      </c>
      <c r="O745" s="6" t="str">
        <f t="shared" si="78"/>
        <v>Sep</v>
      </c>
      <c r="P745" s="6" t="str">
        <f t="shared" si="79"/>
        <v>tier - 2</v>
      </c>
      <c r="Q745" s="6" t="str">
        <f t="shared" si="80"/>
        <v>tier - 1</v>
      </c>
      <c r="R745" s="6" t="str">
        <f t="shared" si="81"/>
        <v>R1013</v>
      </c>
      <c r="S745" s="12">
        <f t="shared" si="82"/>
        <v>30950</v>
      </c>
      <c r="T745" s="6">
        <f t="shared" si="83"/>
        <v>38</v>
      </c>
    </row>
    <row r="746" spans="1:20" ht="15" customHeight="1" x14ac:dyDescent="0.3">
      <c r="A746" t="s">
        <v>3200</v>
      </c>
      <c r="B746">
        <v>1981</v>
      </c>
      <c r="C746" t="s">
        <v>4725</v>
      </c>
      <c r="D746">
        <v>30</v>
      </c>
      <c r="E746">
        <v>1</v>
      </c>
      <c r="F746" s="11">
        <v>6272.48</v>
      </c>
      <c r="G746" t="s">
        <v>4723</v>
      </c>
      <c r="H746" t="s">
        <v>4721</v>
      </c>
      <c r="I746" t="s">
        <v>4722</v>
      </c>
      <c r="N746" s="6">
        <f t="shared" si="77"/>
        <v>1981</v>
      </c>
      <c r="O746" s="6" t="str">
        <f t="shared" si="78"/>
        <v>Jun</v>
      </c>
      <c r="P746" s="6" t="str">
        <f t="shared" si="79"/>
        <v>tier - 1</v>
      </c>
      <c r="Q746" s="6" t="str">
        <f t="shared" si="80"/>
        <v>tier - 3</v>
      </c>
      <c r="R746" s="6" t="str">
        <f t="shared" si="81"/>
        <v>R1013</v>
      </c>
      <c r="S746" s="12">
        <f t="shared" si="82"/>
        <v>29767</v>
      </c>
      <c r="T746" s="6">
        <f t="shared" si="83"/>
        <v>41</v>
      </c>
    </row>
    <row r="747" spans="1:20" ht="15" customHeight="1" x14ac:dyDescent="0.3">
      <c r="A747" t="s">
        <v>3198</v>
      </c>
      <c r="B747">
        <v>1993</v>
      </c>
      <c r="C747" t="s">
        <v>4731</v>
      </c>
      <c r="D747">
        <v>16</v>
      </c>
      <c r="E747">
        <v>0</v>
      </c>
      <c r="F747" s="11">
        <v>6276.3</v>
      </c>
      <c r="G747" t="s">
        <v>4720</v>
      </c>
      <c r="H747" t="s">
        <v>4723</v>
      </c>
      <c r="I747" t="s">
        <v>4737</v>
      </c>
      <c r="N747" s="6">
        <f t="shared" si="77"/>
        <v>1993</v>
      </c>
      <c r="O747" s="6" t="str">
        <f t="shared" si="78"/>
        <v>Oct</v>
      </c>
      <c r="P747" s="6" t="str">
        <f t="shared" si="79"/>
        <v>tier - 2</v>
      </c>
      <c r="Q747" s="6" t="str">
        <f t="shared" si="80"/>
        <v>tier - 1</v>
      </c>
      <c r="R747" s="6" t="str">
        <f t="shared" si="81"/>
        <v>R1025</v>
      </c>
      <c r="S747" s="12">
        <f t="shared" si="82"/>
        <v>34258</v>
      </c>
      <c r="T747" s="6">
        <f t="shared" si="83"/>
        <v>29</v>
      </c>
    </row>
    <row r="748" spans="1:20" ht="15" customHeight="1" x14ac:dyDescent="0.3">
      <c r="A748" t="s">
        <v>3196</v>
      </c>
      <c r="B748">
        <v>1981</v>
      </c>
      <c r="C748" t="s">
        <v>4724</v>
      </c>
      <c r="D748">
        <v>24</v>
      </c>
      <c r="E748">
        <v>1</v>
      </c>
      <c r="F748" s="11">
        <v>6282.24</v>
      </c>
      <c r="G748" t="s">
        <v>4720</v>
      </c>
      <c r="H748" t="s">
        <v>4723</v>
      </c>
      <c r="I748" t="s">
        <v>4732</v>
      </c>
      <c r="N748" s="6">
        <f t="shared" si="77"/>
        <v>1981</v>
      </c>
      <c r="O748" s="6" t="str">
        <f t="shared" si="78"/>
        <v>Nov</v>
      </c>
      <c r="P748" s="6" t="str">
        <f t="shared" si="79"/>
        <v>tier - 2</v>
      </c>
      <c r="Q748" s="6" t="str">
        <f t="shared" si="80"/>
        <v>tier - 1</v>
      </c>
      <c r="R748" s="6" t="str">
        <f t="shared" si="81"/>
        <v>R1011</v>
      </c>
      <c r="S748" s="12">
        <f t="shared" si="82"/>
        <v>29914</v>
      </c>
      <c r="T748" s="6">
        <f t="shared" si="83"/>
        <v>41</v>
      </c>
    </row>
    <row r="749" spans="1:20" ht="15" customHeight="1" x14ac:dyDescent="0.3">
      <c r="A749" t="s">
        <v>3194</v>
      </c>
      <c r="B749">
        <v>1981</v>
      </c>
      <c r="C749" t="s">
        <v>4730</v>
      </c>
      <c r="D749">
        <v>26</v>
      </c>
      <c r="E749">
        <v>1</v>
      </c>
      <c r="F749" s="11">
        <v>6289.75</v>
      </c>
      <c r="G749" t="s">
        <v>4720</v>
      </c>
      <c r="H749" t="s">
        <v>4721</v>
      </c>
      <c r="I749" t="s">
        <v>4722</v>
      </c>
      <c r="N749" s="6">
        <f t="shared" si="77"/>
        <v>1981</v>
      </c>
      <c r="O749" s="6" t="str">
        <f t="shared" si="78"/>
        <v>Aug</v>
      </c>
      <c r="P749" s="6" t="str">
        <f t="shared" si="79"/>
        <v>tier - 2</v>
      </c>
      <c r="Q749" s="6" t="str">
        <f t="shared" si="80"/>
        <v>tier - 3</v>
      </c>
      <c r="R749" s="6" t="str">
        <f t="shared" si="81"/>
        <v>R1013</v>
      </c>
      <c r="S749" s="12">
        <f t="shared" si="82"/>
        <v>29824</v>
      </c>
      <c r="T749" s="6">
        <f t="shared" si="83"/>
        <v>41</v>
      </c>
    </row>
    <row r="750" spans="1:20" ht="15" customHeight="1" x14ac:dyDescent="0.3">
      <c r="A750" t="s">
        <v>3192</v>
      </c>
      <c r="B750">
        <v>1996</v>
      </c>
      <c r="C750" t="s">
        <v>4719</v>
      </c>
      <c r="D750">
        <v>4</v>
      </c>
      <c r="E750">
        <v>0</v>
      </c>
      <c r="F750" s="11">
        <v>6293.63</v>
      </c>
      <c r="G750" t="s">
        <v>4720</v>
      </c>
      <c r="H750" t="s">
        <v>4721</v>
      </c>
      <c r="I750" t="s">
        <v>4741</v>
      </c>
      <c r="N750" s="6">
        <f t="shared" si="77"/>
        <v>1996</v>
      </c>
      <c r="O750" s="6" t="str">
        <f t="shared" si="78"/>
        <v>Jul</v>
      </c>
      <c r="P750" s="6" t="str">
        <f t="shared" si="79"/>
        <v>tier - 2</v>
      </c>
      <c r="Q750" s="6" t="str">
        <f t="shared" si="80"/>
        <v>tier - 3</v>
      </c>
      <c r="R750" s="6" t="str">
        <f t="shared" si="81"/>
        <v>R1021</v>
      </c>
      <c r="S750" s="12">
        <f t="shared" si="82"/>
        <v>35250</v>
      </c>
      <c r="T750" s="6">
        <f t="shared" si="83"/>
        <v>26</v>
      </c>
    </row>
    <row r="751" spans="1:20" ht="15" customHeight="1" x14ac:dyDescent="0.3">
      <c r="A751" t="s">
        <v>3190</v>
      </c>
      <c r="B751">
        <v>1974</v>
      </c>
      <c r="C751" t="s">
        <v>4726</v>
      </c>
      <c r="D751">
        <v>17</v>
      </c>
      <c r="E751">
        <v>0</v>
      </c>
      <c r="F751" s="11">
        <v>6302.23</v>
      </c>
      <c r="G751" t="s">
        <v>4720</v>
      </c>
      <c r="H751" t="s">
        <v>4723</v>
      </c>
      <c r="I751" t="s">
        <v>4722</v>
      </c>
      <c r="N751" s="6">
        <f t="shared" si="77"/>
        <v>1974</v>
      </c>
      <c r="O751" s="6" t="str">
        <f t="shared" si="78"/>
        <v>Sep</v>
      </c>
      <c r="P751" s="6" t="str">
        <f t="shared" si="79"/>
        <v>tier - 2</v>
      </c>
      <c r="Q751" s="6" t="str">
        <f t="shared" si="80"/>
        <v>tier - 1</v>
      </c>
      <c r="R751" s="6" t="str">
        <f t="shared" si="81"/>
        <v>R1013</v>
      </c>
      <c r="S751" s="12">
        <f t="shared" si="82"/>
        <v>27289</v>
      </c>
      <c r="T751" s="6">
        <f t="shared" si="83"/>
        <v>48</v>
      </c>
    </row>
    <row r="752" spans="1:20" ht="15" customHeight="1" x14ac:dyDescent="0.3">
      <c r="A752" t="s">
        <v>3188</v>
      </c>
      <c r="B752">
        <v>1969</v>
      </c>
      <c r="C752" t="s">
        <v>4726</v>
      </c>
      <c r="D752">
        <v>4</v>
      </c>
      <c r="E752">
        <v>0</v>
      </c>
      <c r="F752" s="11">
        <v>6305.61</v>
      </c>
      <c r="G752" t="s">
        <v>4720</v>
      </c>
      <c r="H752" t="s">
        <v>4720</v>
      </c>
      <c r="I752" t="s">
        <v>4728</v>
      </c>
      <c r="N752" s="6">
        <f t="shared" si="77"/>
        <v>1969</v>
      </c>
      <c r="O752" s="6" t="str">
        <f t="shared" si="78"/>
        <v>Sep</v>
      </c>
      <c r="P752" s="6" t="str">
        <f t="shared" si="79"/>
        <v>tier - 2</v>
      </c>
      <c r="Q752" s="6" t="str">
        <f t="shared" si="80"/>
        <v>tier - 2</v>
      </c>
      <c r="R752" s="6" t="str">
        <f t="shared" si="81"/>
        <v>R1012</v>
      </c>
      <c r="S752" s="12">
        <f t="shared" si="82"/>
        <v>25450</v>
      </c>
      <c r="T752" s="6">
        <f t="shared" si="83"/>
        <v>53</v>
      </c>
    </row>
    <row r="753" spans="1:20" ht="15" customHeight="1" x14ac:dyDescent="0.3">
      <c r="A753" t="s">
        <v>3186</v>
      </c>
      <c r="B753">
        <v>2004</v>
      </c>
      <c r="C753" t="s">
        <v>4719</v>
      </c>
      <c r="D753">
        <v>27</v>
      </c>
      <c r="E753">
        <v>0</v>
      </c>
      <c r="F753" s="11">
        <v>6311.11</v>
      </c>
      <c r="G753" t="s">
        <v>4720</v>
      </c>
      <c r="H753" t="s">
        <v>4720</v>
      </c>
      <c r="I753" t="s">
        <v>4732</v>
      </c>
      <c r="N753" s="6">
        <f t="shared" si="77"/>
        <v>2004</v>
      </c>
      <c r="O753" s="6" t="str">
        <f t="shared" si="78"/>
        <v>Jul</v>
      </c>
      <c r="P753" s="6" t="str">
        <f t="shared" si="79"/>
        <v>tier - 2</v>
      </c>
      <c r="Q753" s="6" t="str">
        <f t="shared" si="80"/>
        <v>tier - 2</v>
      </c>
      <c r="R753" s="6" t="str">
        <f t="shared" si="81"/>
        <v>R1011</v>
      </c>
      <c r="S753" s="12">
        <f t="shared" si="82"/>
        <v>38195</v>
      </c>
      <c r="T753" s="6">
        <f t="shared" si="83"/>
        <v>18</v>
      </c>
    </row>
    <row r="754" spans="1:20" ht="15" customHeight="1" x14ac:dyDescent="0.3">
      <c r="A754" t="s">
        <v>3184</v>
      </c>
      <c r="B754">
        <v>1985</v>
      </c>
      <c r="C754" t="s">
        <v>4724</v>
      </c>
      <c r="D754">
        <v>19</v>
      </c>
      <c r="E754">
        <v>2</v>
      </c>
      <c r="F754" s="11">
        <v>6311.95</v>
      </c>
      <c r="G754" t="s">
        <v>4720</v>
      </c>
      <c r="H754" t="s">
        <v>4723</v>
      </c>
      <c r="I754" t="s">
        <v>4732</v>
      </c>
      <c r="N754" s="6">
        <f t="shared" si="77"/>
        <v>1985</v>
      </c>
      <c r="O754" s="6" t="str">
        <f t="shared" si="78"/>
        <v>Nov</v>
      </c>
      <c r="P754" s="6" t="str">
        <f t="shared" si="79"/>
        <v>tier - 2</v>
      </c>
      <c r="Q754" s="6" t="str">
        <f t="shared" si="80"/>
        <v>tier - 1</v>
      </c>
      <c r="R754" s="6" t="str">
        <f t="shared" si="81"/>
        <v>R1011</v>
      </c>
      <c r="S754" s="12">
        <f t="shared" si="82"/>
        <v>31370</v>
      </c>
      <c r="T754" s="6">
        <f t="shared" si="83"/>
        <v>37</v>
      </c>
    </row>
    <row r="755" spans="1:20" ht="15" customHeight="1" x14ac:dyDescent="0.3">
      <c r="A755" t="s">
        <v>3182</v>
      </c>
      <c r="B755">
        <v>1985</v>
      </c>
      <c r="C755" t="s">
        <v>4729</v>
      </c>
      <c r="D755">
        <v>15</v>
      </c>
      <c r="E755">
        <v>2</v>
      </c>
      <c r="F755" s="11">
        <v>6313.76</v>
      </c>
      <c r="G755" t="s">
        <v>4720</v>
      </c>
      <c r="H755" t="s">
        <v>4723</v>
      </c>
      <c r="I755" t="s">
        <v>4722</v>
      </c>
      <c r="N755" s="6">
        <f t="shared" si="77"/>
        <v>1985</v>
      </c>
      <c r="O755" s="6" t="str">
        <f t="shared" si="78"/>
        <v>Dec</v>
      </c>
      <c r="P755" s="6" t="str">
        <f t="shared" si="79"/>
        <v>tier - 2</v>
      </c>
      <c r="Q755" s="6" t="str">
        <f t="shared" si="80"/>
        <v>tier - 1</v>
      </c>
      <c r="R755" s="6" t="str">
        <f t="shared" si="81"/>
        <v>R1013</v>
      </c>
      <c r="S755" s="12">
        <f t="shared" si="82"/>
        <v>31396</v>
      </c>
      <c r="T755" s="6">
        <f t="shared" si="83"/>
        <v>37</v>
      </c>
    </row>
    <row r="756" spans="1:20" ht="15" customHeight="1" x14ac:dyDescent="0.3">
      <c r="A756" t="s">
        <v>3180</v>
      </c>
      <c r="B756">
        <v>1990</v>
      </c>
      <c r="C756" t="s">
        <v>4730</v>
      </c>
      <c r="D756">
        <v>13</v>
      </c>
      <c r="E756">
        <v>3</v>
      </c>
      <c r="F756" s="11">
        <v>6334.34</v>
      </c>
      <c r="G756" t="s">
        <v>4720</v>
      </c>
      <c r="H756" t="s">
        <v>4720</v>
      </c>
      <c r="I756" t="s">
        <v>4738</v>
      </c>
      <c r="N756" s="6">
        <f t="shared" si="77"/>
        <v>1990</v>
      </c>
      <c r="O756" s="6" t="str">
        <f t="shared" si="78"/>
        <v>Aug</v>
      </c>
      <c r="P756" s="6" t="str">
        <f t="shared" si="79"/>
        <v>tier - 2</v>
      </c>
      <c r="Q756" s="6" t="str">
        <f t="shared" si="80"/>
        <v>tier - 2</v>
      </c>
      <c r="R756" s="6" t="str">
        <f t="shared" si="81"/>
        <v>R1024</v>
      </c>
      <c r="S756" s="12">
        <f t="shared" si="82"/>
        <v>33098</v>
      </c>
      <c r="T756" s="6">
        <f t="shared" si="83"/>
        <v>32</v>
      </c>
    </row>
    <row r="757" spans="1:20" ht="15" customHeight="1" x14ac:dyDescent="0.3">
      <c r="A757" t="s">
        <v>3178</v>
      </c>
      <c r="B757">
        <v>1986</v>
      </c>
      <c r="C757" t="s">
        <v>4726</v>
      </c>
      <c r="D757">
        <v>25</v>
      </c>
      <c r="E757">
        <v>3</v>
      </c>
      <c r="F757" s="11">
        <v>6335.64</v>
      </c>
      <c r="G757" t="s">
        <v>4720</v>
      </c>
      <c r="H757" t="s">
        <v>4720</v>
      </c>
      <c r="I757" t="s">
        <v>4722</v>
      </c>
      <c r="N757" s="6">
        <f t="shared" si="77"/>
        <v>1986</v>
      </c>
      <c r="O757" s="6" t="str">
        <f t="shared" si="78"/>
        <v>Sep</v>
      </c>
      <c r="P757" s="6" t="str">
        <f t="shared" si="79"/>
        <v>tier - 2</v>
      </c>
      <c r="Q757" s="6" t="str">
        <f t="shared" si="80"/>
        <v>tier - 2</v>
      </c>
      <c r="R757" s="6" t="str">
        <f t="shared" si="81"/>
        <v>R1013</v>
      </c>
      <c r="S757" s="12">
        <f t="shared" si="82"/>
        <v>31680</v>
      </c>
      <c r="T757" s="6">
        <f t="shared" si="83"/>
        <v>36</v>
      </c>
    </row>
    <row r="758" spans="1:20" ht="15" customHeight="1" x14ac:dyDescent="0.3">
      <c r="A758" t="s">
        <v>3176</v>
      </c>
      <c r="B758">
        <v>1983</v>
      </c>
      <c r="C758" t="s">
        <v>4731</v>
      </c>
      <c r="D758">
        <v>21</v>
      </c>
      <c r="E758">
        <v>2</v>
      </c>
      <c r="F758" s="11">
        <v>6338.08</v>
      </c>
      <c r="G758" t="s">
        <v>4720</v>
      </c>
      <c r="H758" t="s">
        <v>4723</v>
      </c>
      <c r="I758" t="s">
        <v>4722</v>
      </c>
      <c r="N758" s="6">
        <f t="shared" si="77"/>
        <v>1983</v>
      </c>
      <c r="O758" s="6" t="str">
        <f t="shared" si="78"/>
        <v>Oct</v>
      </c>
      <c r="P758" s="6" t="str">
        <f t="shared" si="79"/>
        <v>tier - 2</v>
      </c>
      <c r="Q758" s="6" t="str">
        <f t="shared" si="80"/>
        <v>tier - 1</v>
      </c>
      <c r="R758" s="6" t="str">
        <f t="shared" si="81"/>
        <v>R1013</v>
      </c>
      <c r="S758" s="12">
        <f t="shared" si="82"/>
        <v>30610</v>
      </c>
      <c r="T758" s="6">
        <f t="shared" si="83"/>
        <v>39</v>
      </c>
    </row>
    <row r="759" spans="1:20" ht="15" customHeight="1" x14ac:dyDescent="0.3">
      <c r="A759" t="s">
        <v>3174</v>
      </c>
      <c r="B759">
        <v>1983</v>
      </c>
      <c r="C759" t="s">
        <v>4730</v>
      </c>
      <c r="D759">
        <v>19</v>
      </c>
      <c r="E759">
        <v>2</v>
      </c>
      <c r="F759" s="11">
        <v>6356.27</v>
      </c>
      <c r="G759" t="s">
        <v>4721</v>
      </c>
      <c r="H759" t="s">
        <v>4720</v>
      </c>
      <c r="I759" t="s">
        <v>4722</v>
      </c>
      <c r="N759" s="6">
        <f t="shared" si="77"/>
        <v>1983</v>
      </c>
      <c r="O759" s="6" t="str">
        <f t="shared" si="78"/>
        <v>Aug</v>
      </c>
      <c r="P759" s="6" t="str">
        <f t="shared" si="79"/>
        <v>tier - 3</v>
      </c>
      <c r="Q759" s="6" t="str">
        <f t="shared" si="80"/>
        <v>tier - 2</v>
      </c>
      <c r="R759" s="6" t="str">
        <f t="shared" si="81"/>
        <v>R1013</v>
      </c>
      <c r="S759" s="12">
        <f t="shared" si="82"/>
        <v>30547</v>
      </c>
      <c r="T759" s="6">
        <f t="shared" si="83"/>
        <v>39</v>
      </c>
    </row>
    <row r="760" spans="1:20" ht="15" customHeight="1" x14ac:dyDescent="0.3">
      <c r="A760" t="s">
        <v>3172</v>
      </c>
      <c r="B760">
        <v>1980</v>
      </c>
      <c r="C760" t="s">
        <v>4731</v>
      </c>
      <c r="D760">
        <v>30</v>
      </c>
      <c r="E760">
        <v>0</v>
      </c>
      <c r="F760" s="11">
        <v>6358.78</v>
      </c>
      <c r="G760" t="s">
        <v>4720</v>
      </c>
      <c r="H760" t="s">
        <v>4723</v>
      </c>
      <c r="I760" t="s">
        <v>4728</v>
      </c>
      <c r="N760" s="6">
        <f t="shared" si="77"/>
        <v>1980</v>
      </c>
      <c r="O760" s="6" t="str">
        <f t="shared" si="78"/>
        <v>Oct</v>
      </c>
      <c r="P760" s="6" t="str">
        <f t="shared" si="79"/>
        <v>tier - 2</v>
      </c>
      <c r="Q760" s="6" t="str">
        <f t="shared" si="80"/>
        <v>tier - 1</v>
      </c>
      <c r="R760" s="6" t="str">
        <f t="shared" si="81"/>
        <v>R1012</v>
      </c>
      <c r="S760" s="12">
        <f t="shared" si="82"/>
        <v>29524</v>
      </c>
      <c r="T760" s="6">
        <f t="shared" si="83"/>
        <v>42</v>
      </c>
    </row>
    <row r="761" spans="1:20" ht="15" customHeight="1" x14ac:dyDescent="0.3">
      <c r="A761" t="s">
        <v>3170</v>
      </c>
      <c r="B761">
        <v>1989</v>
      </c>
      <c r="C761" t="s">
        <v>4725</v>
      </c>
      <c r="D761">
        <v>24</v>
      </c>
      <c r="E761">
        <v>3</v>
      </c>
      <c r="F761" s="11">
        <v>6360.99</v>
      </c>
      <c r="G761" t="s">
        <v>4720</v>
      </c>
      <c r="H761" t="s">
        <v>4720</v>
      </c>
      <c r="I761" t="s">
        <v>4728</v>
      </c>
      <c r="N761" s="6">
        <f t="shared" si="77"/>
        <v>1989</v>
      </c>
      <c r="O761" s="6" t="str">
        <f t="shared" si="78"/>
        <v>Jun</v>
      </c>
      <c r="P761" s="6" t="str">
        <f t="shared" si="79"/>
        <v>tier - 2</v>
      </c>
      <c r="Q761" s="6" t="str">
        <f t="shared" si="80"/>
        <v>tier - 2</v>
      </c>
      <c r="R761" s="6" t="str">
        <f t="shared" si="81"/>
        <v>R1012</v>
      </c>
      <c r="S761" s="12">
        <f t="shared" si="82"/>
        <v>32683</v>
      </c>
      <c r="T761" s="6">
        <f t="shared" si="83"/>
        <v>33</v>
      </c>
    </row>
    <row r="762" spans="1:20" ht="15" customHeight="1" x14ac:dyDescent="0.3">
      <c r="A762" t="s">
        <v>3168</v>
      </c>
      <c r="B762">
        <v>1996</v>
      </c>
      <c r="C762" t="s">
        <v>4719</v>
      </c>
      <c r="D762">
        <v>7</v>
      </c>
      <c r="E762">
        <v>0</v>
      </c>
      <c r="F762" s="11">
        <v>6361.47</v>
      </c>
      <c r="G762" t="s">
        <v>4720</v>
      </c>
      <c r="H762" t="s">
        <v>4721</v>
      </c>
      <c r="I762" t="s">
        <v>4741</v>
      </c>
      <c r="N762" s="6">
        <f t="shared" si="77"/>
        <v>1996</v>
      </c>
      <c r="O762" s="6" t="str">
        <f t="shared" si="78"/>
        <v>Jul</v>
      </c>
      <c r="P762" s="6" t="str">
        <f t="shared" si="79"/>
        <v>tier - 2</v>
      </c>
      <c r="Q762" s="6" t="str">
        <f t="shared" si="80"/>
        <v>tier - 3</v>
      </c>
      <c r="R762" s="6" t="str">
        <f t="shared" si="81"/>
        <v>R1021</v>
      </c>
      <c r="S762" s="12">
        <f t="shared" si="82"/>
        <v>35253</v>
      </c>
      <c r="T762" s="6">
        <f t="shared" si="83"/>
        <v>26</v>
      </c>
    </row>
    <row r="763" spans="1:20" ht="15" customHeight="1" x14ac:dyDescent="0.3">
      <c r="A763" t="s">
        <v>3166</v>
      </c>
      <c r="B763">
        <v>1970</v>
      </c>
      <c r="C763" t="s">
        <v>4724</v>
      </c>
      <c r="D763">
        <v>9</v>
      </c>
      <c r="E763">
        <v>0</v>
      </c>
      <c r="F763" s="11">
        <v>6367.31</v>
      </c>
      <c r="G763" t="s">
        <v>4720</v>
      </c>
      <c r="H763" t="s">
        <v>4723</v>
      </c>
      <c r="I763" t="s">
        <v>4722</v>
      </c>
      <c r="N763" s="6">
        <f t="shared" si="77"/>
        <v>1970</v>
      </c>
      <c r="O763" s="6" t="str">
        <f t="shared" si="78"/>
        <v>Nov</v>
      </c>
      <c r="P763" s="6" t="str">
        <f t="shared" si="79"/>
        <v>tier - 2</v>
      </c>
      <c r="Q763" s="6" t="str">
        <f t="shared" si="80"/>
        <v>tier - 1</v>
      </c>
      <c r="R763" s="6" t="str">
        <f t="shared" si="81"/>
        <v>R1013</v>
      </c>
      <c r="S763" s="12">
        <f t="shared" si="82"/>
        <v>25881</v>
      </c>
      <c r="T763" s="6">
        <f t="shared" si="83"/>
        <v>52</v>
      </c>
    </row>
    <row r="764" spans="1:20" ht="15" customHeight="1" x14ac:dyDescent="0.3">
      <c r="A764" t="s">
        <v>3164</v>
      </c>
      <c r="B764">
        <v>1984</v>
      </c>
      <c r="C764" t="s">
        <v>4730</v>
      </c>
      <c r="D764">
        <v>13</v>
      </c>
      <c r="E764">
        <v>1</v>
      </c>
      <c r="F764" s="11">
        <v>6373.56</v>
      </c>
      <c r="G764" t="s">
        <v>4720</v>
      </c>
      <c r="H764" t="s">
        <v>4723</v>
      </c>
      <c r="I764" t="s">
        <v>4728</v>
      </c>
      <c r="N764" s="6">
        <f t="shared" si="77"/>
        <v>1984</v>
      </c>
      <c r="O764" s="6" t="str">
        <f t="shared" si="78"/>
        <v>Aug</v>
      </c>
      <c r="P764" s="6" t="str">
        <f t="shared" si="79"/>
        <v>tier - 2</v>
      </c>
      <c r="Q764" s="6" t="str">
        <f t="shared" si="80"/>
        <v>tier - 1</v>
      </c>
      <c r="R764" s="6" t="str">
        <f t="shared" si="81"/>
        <v>R1012</v>
      </c>
      <c r="S764" s="12">
        <f t="shared" si="82"/>
        <v>30907</v>
      </c>
      <c r="T764" s="6">
        <f t="shared" si="83"/>
        <v>38</v>
      </c>
    </row>
    <row r="765" spans="1:20" ht="15" customHeight="1" x14ac:dyDescent="0.3">
      <c r="A765" t="s">
        <v>3162</v>
      </c>
      <c r="B765">
        <v>1976</v>
      </c>
      <c r="C765" t="s">
        <v>4724</v>
      </c>
      <c r="D765">
        <v>18</v>
      </c>
      <c r="E765">
        <v>2</v>
      </c>
      <c r="F765" s="11">
        <v>6374.16</v>
      </c>
      <c r="G765" t="s">
        <v>4720</v>
      </c>
      <c r="H765" t="s">
        <v>4720</v>
      </c>
      <c r="I765" t="s">
        <v>4722</v>
      </c>
      <c r="N765" s="6">
        <f t="shared" si="77"/>
        <v>1976</v>
      </c>
      <c r="O765" s="6" t="str">
        <f t="shared" si="78"/>
        <v>Nov</v>
      </c>
      <c r="P765" s="6" t="str">
        <f t="shared" si="79"/>
        <v>tier - 2</v>
      </c>
      <c r="Q765" s="6" t="str">
        <f t="shared" si="80"/>
        <v>tier - 2</v>
      </c>
      <c r="R765" s="6" t="str">
        <f t="shared" si="81"/>
        <v>R1013</v>
      </c>
      <c r="S765" s="12">
        <f t="shared" si="82"/>
        <v>28082</v>
      </c>
      <c r="T765" s="6">
        <f t="shared" si="83"/>
        <v>46</v>
      </c>
    </row>
    <row r="766" spans="1:20" ht="15" customHeight="1" x14ac:dyDescent="0.3">
      <c r="A766" t="s">
        <v>3160</v>
      </c>
      <c r="B766">
        <v>1982</v>
      </c>
      <c r="C766" t="s">
        <v>4730</v>
      </c>
      <c r="D766">
        <v>6</v>
      </c>
      <c r="E766">
        <v>1</v>
      </c>
      <c r="F766" s="11">
        <v>6389.38</v>
      </c>
      <c r="G766" t="s">
        <v>4723</v>
      </c>
      <c r="H766" t="s">
        <v>4720</v>
      </c>
      <c r="I766" t="s">
        <v>4728</v>
      </c>
      <c r="N766" s="6">
        <f t="shared" si="77"/>
        <v>1982</v>
      </c>
      <c r="O766" s="6" t="str">
        <f t="shared" si="78"/>
        <v>Aug</v>
      </c>
      <c r="P766" s="6" t="str">
        <f t="shared" si="79"/>
        <v>tier - 1</v>
      </c>
      <c r="Q766" s="6" t="str">
        <f t="shared" si="80"/>
        <v>tier - 2</v>
      </c>
      <c r="R766" s="6" t="str">
        <f t="shared" si="81"/>
        <v>R1012</v>
      </c>
      <c r="S766" s="12">
        <f t="shared" si="82"/>
        <v>30169</v>
      </c>
      <c r="T766" s="6">
        <f t="shared" si="83"/>
        <v>40</v>
      </c>
    </row>
    <row r="767" spans="1:20" ht="15" customHeight="1" x14ac:dyDescent="0.3">
      <c r="A767" t="s">
        <v>3158</v>
      </c>
      <c r="B767">
        <v>1997</v>
      </c>
      <c r="C767" t="s">
        <v>4730</v>
      </c>
      <c r="D767">
        <v>16</v>
      </c>
      <c r="E767">
        <v>0</v>
      </c>
      <c r="F767" s="11">
        <v>6389.53</v>
      </c>
      <c r="G767" t="s">
        <v>4720</v>
      </c>
      <c r="H767" t="s">
        <v>4720</v>
      </c>
      <c r="I767" t="s">
        <v>4741</v>
      </c>
      <c r="N767" s="6">
        <f t="shared" si="77"/>
        <v>1997</v>
      </c>
      <c r="O767" s="6" t="str">
        <f t="shared" si="78"/>
        <v>Aug</v>
      </c>
      <c r="P767" s="6" t="str">
        <f t="shared" si="79"/>
        <v>tier - 2</v>
      </c>
      <c r="Q767" s="6" t="str">
        <f t="shared" si="80"/>
        <v>tier - 2</v>
      </c>
      <c r="R767" s="6" t="str">
        <f t="shared" si="81"/>
        <v>R1021</v>
      </c>
      <c r="S767" s="12">
        <f t="shared" si="82"/>
        <v>35658</v>
      </c>
      <c r="T767" s="6">
        <f t="shared" si="83"/>
        <v>25</v>
      </c>
    </row>
    <row r="768" spans="1:20" ht="15" customHeight="1" x14ac:dyDescent="0.3">
      <c r="A768" t="s">
        <v>3156</v>
      </c>
      <c r="B768">
        <v>1982</v>
      </c>
      <c r="C768" t="s">
        <v>4731</v>
      </c>
      <c r="D768">
        <v>28</v>
      </c>
      <c r="E768">
        <v>1</v>
      </c>
      <c r="F768" s="11">
        <v>6393.6</v>
      </c>
      <c r="G768" t="s">
        <v>4720</v>
      </c>
      <c r="H768" t="s">
        <v>4723</v>
      </c>
      <c r="I768" t="s">
        <v>4728</v>
      </c>
      <c r="N768" s="6">
        <f t="shared" si="77"/>
        <v>1982</v>
      </c>
      <c r="O768" s="6" t="str">
        <f t="shared" si="78"/>
        <v>Oct</v>
      </c>
      <c r="P768" s="6" t="str">
        <f t="shared" si="79"/>
        <v>tier - 2</v>
      </c>
      <c r="Q768" s="6" t="str">
        <f t="shared" si="80"/>
        <v>tier - 1</v>
      </c>
      <c r="R768" s="6" t="str">
        <f t="shared" si="81"/>
        <v>R1012</v>
      </c>
      <c r="S768" s="12">
        <f t="shared" si="82"/>
        <v>30252</v>
      </c>
      <c r="T768" s="6">
        <f t="shared" si="83"/>
        <v>40</v>
      </c>
    </row>
    <row r="769" spans="1:20" ht="15" customHeight="1" x14ac:dyDescent="0.3">
      <c r="A769" t="s">
        <v>3154</v>
      </c>
      <c r="B769">
        <v>1987</v>
      </c>
      <c r="C769" t="s">
        <v>4726</v>
      </c>
      <c r="D769">
        <v>9</v>
      </c>
      <c r="E769">
        <v>2</v>
      </c>
      <c r="F769" s="11">
        <v>6402.29</v>
      </c>
      <c r="G769" t="s">
        <v>4720</v>
      </c>
      <c r="H769" t="s">
        <v>4721</v>
      </c>
      <c r="I769" t="s">
        <v>4738</v>
      </c>
      <c r="N769" s="6">
        <f t="shared" si="77"/>
        <v>1987</v>
      </c>
      <c r="O769" s="6" t="str">
        <f t="shared" si="78"/>
        <v>Sep</v>
      </c>
      <c r="P769" s="6" t="str">
        <f t="shared" si="79"/>
        <v>tier - 2</v>
      </c>
      <c r="Q769" s="6" t="str">
        <f t="shared" si="80"/>
        <v>tier - 3</v>
      </c>
      <c r="R769" s="6" t="str">
        <f t="shared" si="81"/>
        <v>R1024</v>
      </c>
      <c r="S769" s="12">
        <f t="shared" si="82"/>
        <v>32029</v>
      </c>
      <c r="T769" s="6">
        <f t="shared" si="83"/>
        <v>35</v>
      </c>
    </row>
    <row r="770" spans="1:20" ht="15" customHeight="1" x14ac:dyDescent="0.3">
      <c r="A770" t="s">
        <v>3152</v>
      </c>
      <c r="B770">
        <v>1985</v>
      </c>
      <c r="C770" t="s">
        <v>4729</v>
      </c>
      <c r="D770">
        <v>10</v>
      </c>
      <c r="E770">
        <v>2</v>
      </c>
      <c r="F770" s="11">
        <v>6406.41</v>
      </c>
      <c r="G770" t="s">
        <v>4723</v>
      </c>
      <c r="H770" t="s">
        <v>4721</v>
      </c>
      <c r="I770" t="s">
        <v>4740</v>
      </c>
      <c r="N770" s="6">
        <f t="shared" ref="N770:N833" si="84">IF(B770="?",ROUND(AVERAGE($B$2:$B$2344),0),B770)</f>
        <v>1985</v>
      </c>
      <c r="O770" s="6" t="str">
        <f t="shared" ref="O770:O833" si="85">IF(C770="?","Sep",C770)</f>
        <v>Dec</v>
      </c>
      <c r="P770" s="6" t="str">
        <f t="shared" ref="P770:P833" si="86">IF(G770="?",$K$5,G770)</f>
        <v>tier - 1</v>
      </c>
      <c r="Q770" s="6" t="str">
        <f t="shared" ref="Q770:Q833" si="87">IF(H770="?",$M$5,H770)</f>
        <v>tier - 3</v>
      </c>
      <c r="R770" s="6" t="str">
        <f t="shared" ref="R770:R833" si="88">IF(I770="?","Unknown",I770)</f>
        <v>R1014</v>
      </c>
      <c r="S770" s="12">
        <f t="shared" ref="S770:S833" si="89">IFERROR(DATE(N770,MONTH(DATEVALUE(O770&amp;"-1")),D770),"")</f>
        <v>31391</v>
      </c>
      <c r="T770" s="6">
        <f t="shared" ref="T770:T833" si="90">IFERROR(DATEDIF(S770,DATE(2023,6,8),"y"),"")</f>
        <v>37</v>
      </c>
    </row>
    <row r="771" spans="1:20" ht="15" customHeight="1" x14ac:dyDescent="0.3">
      <c r="A771" t="s">
        <v>3150</v>
      </c>
      <c r="B771">
        <v>1970</v>
      </c>
      <c r="C771" t="s">
        <v>4730</v>
      </c>
      <c r="D771">
        <v>20</v>
      </c>
      <c r="E771">
        <v>0</v>
      </c>
      <c r="F771" s="11">
        <v>6407.05</v>
      </c>
      <c r="G771" t="s">
        <v>4720</v>
      </c>
      <c r="H771" t="s">
        <v>4723</v>
      </c>
      <c r="I771" t="s">
        <v>4722</v>
      </c>
      <c r="N771" s="6">
        <f t="shared" si="84"/>
        <v>1970</v>
      </c>
      <c r="O771" s="6" t="str">
        <f t="shared" si="85"/>
        <v>Aug</v>
      </c>
      <c r="P771" s="6" t="str">
        <f t="shared" si="86"/>
        <v>tier - 2</v>
      </c>
      <c r="Q771" s="6" t="str">
        <f t="shared" si="87"/>
        <v>tier - 1</v>
      </c>
      <c r="R771" s="6" t="str">
        <f t="shared" si="88"/>
        <v>R1013</v>
      </c>
      <c r="S771" s="12">
        <f t="shared" si="89"/>
        <v>25800</v>
      </c>
      <c r="T771" s="6">
        <f t="shared" si="90"/>
        <v>52</v>
      </c>
    </row>
    <row r="772" spans="1:20" ht="15" customHeight="1" x14ac:dyDescent="0.3">
      <c r="A772" t="s">
        <v>3148</v>
      </c>
      <c r="B772">
        <v>1971</v>
      </c>
      <c r="C772" t="s">
        <v>4730</v>
      </c>
      <c r="D772">
        <v>22</v>
      </c>
      <c r="E772">
        <v>0</v>
      </c>
      <c r="F772" s="11">
        <v>6412.34</v>
      </c>
      <c r="G772" t="s">
        <v>4720</v>
      </c>
      <c r="H772" t="s">
        <v>4721</v>
      </c>
      <c r="I772" t="s">
        <v>4722</v>
      </c>
      <c r="N772" s="6">
        <f t="shared" si="84"/>
        <v>1971</v>
      </c>
      <c r="O772" s="6" t="str">
        <f t="shared" si="85"/>
        <v>Aug</v>
      </c>
      <c r="P772" s="6" t="str">
        <f t="shared" si="86"/>
        <v>tier - 2</v>
      </c>
      <c r="Q772" s="6" t="str">
        <f t="shared" si="87"/>
        <v>tier - 3</v>
      </c>
      <c r="R772" s="6" t="str">
        <f t="shared" si="88"/>
        <v>R1013</v>
      </c>
      <c r="S772" s="12">
        <f t="shared" si="89"/>
        <v>26167</v>
      </c>
      <c r="T772" s="6">
        <f t="shared" si="90"/>
        <v>51</v>
      </c>
    </row>
    <row r="773" spans="1:20" ht="15" customHeight="1" x14ac:dyDescent="0.3">
      <c r="A773" t="s">
        <v>3146</v>
      </c>
      <c r="B773">
        <v>1987</v>
      </c>
      <c r="C773" t="s">
        <v>4726</v>
      </c>
      <c r="D773">
        <v>4</v>
      </c>
      <c r="E773">
        <v>3</v>
      </c>
      <c r="F773" s="11">
        <v>6414.18</v>
      </c>
      <c r="G773" t="s">
        <v>4720</v>
      </c>
      <c r="H773" t="s">
        <v>4720</v>
      </c>
      <c r="I773" t="s">
        <v>4732</v>
      </c>
      <c r="N773" s="6">
        <f t="shared" si="84"/>
        <v>1987</v>
      </c>
      <c r="O773" s="6" t="str">
        <f t="shared" si="85"/>
        <v>Sep</v>
      </c>
      <c r="P773" s="6" t="str">
        <f t="shared" si="86"/>
        <v>tier - 2</v>
      </c>
      <c r="Q773" s="6" t="str">
        <f t="shared" si="87"/>
        <v>tier - 2</v>
      </c>
      <c r="R773" s="6" t="str">
        <f t="shared" si="88"/>
        <v>R1011</v>
      </c>
      <c r="S773" s="12">
        <f t="shared" si="89"/>
        <v>32024</v>
      </c>
      <c r="T773" s="6">
        <f t="shared" si="90"/>
        <v>35</v>
      </c>
    </row>
    <row r="774" spans="1:20" ht="15" customHeight="1" x14ac:dyDescent="0.3">
      <c r="A774" t="s">
        <v>3144</v>
      </c>
      <c r="B774">
        <v>1976</v>
      </c>
      <c r="C774" t="s">
        <v>4729</v>
      </c>
      <c r="D774">
        <v>30</v>
      </c>
      <c r="E774">
        <v>2</v>
      </c>
      <c r="F774" s="11">
        <v>6417.28</v>
      </c>
      <c r="G774" t="s">
        <v>4720</v>
      </c>
      <c r="H774" t="s">
        <v>4721</v>
      </c>
      <c r="I774" t="s">
        <v>4722</v>
      </c>
      <c r="N774" s="6">
        <f t="shared" si="84"/>
        <v>1976</v>
      </c>
      <c r="O774" s="6" t="str">
        <f t="shared" si="85"/>
        <v>Dec</v>
      </c>
      <c r="P774" s="6" t="str">
        <f t="shared" si="86"/>
        <v>tier - 2</v>
      </c>
      <c r="Q774" s="6" t="str">
        <f t="shared" si="87"/>
        <v>tier - 3</v>
      </c>
      <c r="R774" s="6" t="str">
        <f t="shared" si="88"/>
        <v>R1013</v>
      </c>
      <c r="S774" s="12">
        <f t="shared" si="89"/>
        <v>28124</v>
      </c>
      <c r="T774" s="6">
        <f t="shared" si="90"/>
        <v>46</v>
      </c>
    </row>
    <row r="775" spans="1:20" ht="15" customHeight="1" x14ac:dyDescent="0.3">
      <c r="A775" t="s">
        <v>3142</v>
      </c>
      <c r="B775">
        <v>1975</v>
      </c>
      <c r="C775" t="s">
        <v>4730</v>
      </c>
      <c r="D775">
        <v>5</v>
      </c>
      <c r="E775">
        <v>1</v>
      </c>
      <c r="F775" s="11">
        <v>6423.48</v>
      </c>
      <c r="G775" t="s">
        <v>4720</v>
      </c>
      <c r="H775" t="s">
        <v>4721</v>
      </c>
      <c r="I775" t="s">
        <v>4722</v>
      </c>
      <c r="N775" s="6">
        <f t="shared" si="84"/>
        <v>1975</v>
      </c>
      <c r="O775" s="6" t="str">
        <f t="shared" si="85"/>
        <v>Aug</v>
      </c>
      <c r="P775" s="6" t="str">
        <f t="shared" si="86"/>
        <v>tier - 2</v>
      </c>
      <c r="Q775" s="6" t="str">
        <f t="shared" si="87"/>
        <v>tier - 3</v>
      </c>
      <c r="R775" s="6" t="str">
        <f t="shared" si="88"/>
        <v>R1013</v>
      </c>
      <c r="S775" s="12">
        <f t="shared" si="89"/>
        <v>27611</v>
      </c>
      <c r="T775" s="6">
        <f t="shared" si="90"/>
        <v>47</v>
      </c>
    </row>
    <row r="776" spans="1:20" ht="15" customHeight="1" x14ac:dyDescent="0.3">
      <c r="A776" t="s">
        <v>3140</v>
      </c>
      <c r="B776">
        <v>1985</v>
      </c>
      <c r="C776" t="s">
        <v>4719</v>
      </c>
      <c r="D776">
        <v>22</v>
      </c>
      <c r="E776">
        <v>3</v>
      </c>
      <c r="F776" s="11">
        <v>6435.62</v>
      </c>
      <c r="G776" t="s">
        <v>4721</v>
      </c>
      <c r="H776" t="s">
        <v>4720</v>
      </c>
      <c r="I776" t="s">
        <v>4722</v>
      </c>
      <c r="N776" s="6">
        <f t="shared" si="84"/>
        <v>1985</v>
      </c>
      <c r="O776" s="6" t="str">
        <f t="shared" si="85"/>
        <v>Jul</v>
      </c>
      <c r="P776" s="6" t="str">
        <f t="shared" si="86"/>
        <v>tier - 3</v>
      </c>
      <c r="Q776" s="6" t="str">
        <f t="shared" si="87"/>
        <v>tier - 2</v>
      </c>
      <c r="R776" s="6" t="str">
        <f t="shared" si="88"/>
        <v>R1013</v>
      </c>
      <c r="S776" s="12">
        <f t="shared" si="89"/>
        <v>31250</v>
      </c>
      <c r="T776" s="6">
        <f t="shared" si="90"/>
        <v>37</v>
      </c>
    </row>
    <row r="777" spans="1:20" ht="15" customHeight="1" x14ac:dyDescent="0.3">
      <c r="A777" t="s">
        <v>3138</v>
      </c>
      <c r="B777">
        <v>1984</v>
      </c>
      <c r="C777" t="s">
        <v>4730</v>
      </c>
      <c r="D777">
        <v>26</v>
      </c>
      <c r="E777">
        <v>2</v>
      </c>
      <c r="F777" s="11">
        <v>6455.86</v>
      </c>
      <c r="G777" t="s">
        <v>4721</v>
      </c>
      <c r="H777" t="s">
        <v>4721</v>
      </c>
      <c r="I777" t="s">
        <v>4728</v>
      </c>
      <c r="N777" s="6">
        <f t="shared" si="84"/>
        <v>1984</v>
      </c>
      <c r="O777" s="6" t="str">
        <f t="shared" si="85"/>
        <v>Aug</v>
      </c>
      <c r="P777" s="6" t="str">
        <f t="shared" si="86"/>
        <v>tier - 3</v>
      </c>
      <c r="Q777" s="6" t="str">
        <f t="shared" si="87"/>
        <v>tier - 3</v>
      </c>
      <c r="R777" s="6" t="str">
        <f t="shared" si="88"/>
        <v>R1012</v>
      </c>
      <c r="S777" s="12">
        <f t="shared" si="89"/>
        <v>30920</v>
      </c>
      <c r="T777" s="6">
        <f t="shared" si="90"/>
        <v>38</v>
      </c>
    </row>
    <row r="778" spans="1:20" ht="15" customHeight="1" x14ac:dyDescent="0.3">
      <c r="A778" t="s">
        <v>3136</v>
      </c>
      <c r="B778">
        <v>1984</v>
      </c>
      <c r="C778" t="s">
        <v>4724</v>
      </c>
      <c r="D778">
        <v>1</v>
      </c>
      <c r="E778">
        <v>2</v>
      </c>
      <c r="F778" s="11">
        <v>6457.84</v>
      </c>
      <c r="G778" t="s">
        <v>4720</v>
      </c>
      <c r="H778" t="s">
        <v>4721</v>
      </c>
      <c r="I778" t="s">
        <v>4728</v>
      </c>
      <c r="N778" s="6">
        <f t="shared" si="84"/>
        <v>1984</v>
      </c>
      <c r="O778" s="6" t="str">
        <f t="shared" si="85"/>
        <v>Nov</v>
      </c>
      <c r="P778" s="6" t="str">
        <f t="shared" si="86"/>
        <v>tier - 2</v>
      </c>
      <c r="Q778" s="6" t="str">
        <f t="shared" si="87"/>
        <v>tier - 3</v>
      </c>
      <c r="R778" s="6" t="str">
        <f t="shared" si="88"/>
        <v>R1012</v>
      </c>
      <c r="S778" s="12">
        <f t="shared" si="89"/>
        <v>30987</v>
      </c>
      <c r="T778" s="6">
        <f t="shared" si="90"/>
        <v>38</v>
      </c>
    </row>
    <row r="779" spans="1:20" ht="15" customHeight="1" x14ac:dyDescent="0.3">
      <c r="A779" t="s">
        <v>3134</v>
      </c>
      <c r="B779">
        <v>1981</v>
      </c>
      <c r="C779" t="s">
        <v>4719</v>
      </c>
      <c r="D779">
        <v>27</v>
      </c>
      <c r="E779">
        <v>1</v>
      </c>
      <c r="F779" s="11">
        <v>6473.15</v>
      </c>
      <c r="G779" t="s">
        <v>4720</v>
      </c>
      <c r="H779" t="s">
        <v>4720</v>
      </c>
      <c r="I779" t="s">
        <v>4722</v>
      </c>
      <c r="N779" s="6">
        <f t="shared" si="84"/>
        <v>1981</v>
      </c>
      <c r="O779" s="6" t="str">
        <f t="shared" si="85"/>
        <v>Jul</v>
      </c>
      <c r="P779" s="6" t="str">
        <f t="shared" si="86"/>
        <v>tier - 2</v>
      </c>
      <c r="Q779" s="6" t="str">
        <f t="shared" si="87"/>
        <v>tier - 2</v>
      </c>
      <c r="R779" s="6" t="str">
        <f t="shared" si="88"/>
        <v>R1013</v>
      </c>
      <c r="S779" s="12">
        <f t="shared" si="89"/>
        <v>29794</v>
      </c>
      <c r="T779" s="6">
        <f t="shared" si="90"/>
        <v>41</v>
      </c>
    </row>
    <row r="780" spans="1:20" ht="15" customHeight="1" x14ac:dyDescent="0.3">
      <c r="A780" t="s">
        <v>3132</v>
      </c>
      <c r="B780">
        <v>1980</v>
      </c>
      <c r="C780" t="s">
        <v>4725</v>
      </c>
      <c r="D780">
        <v>8</v>
      </c>
      <c r="E780">
        <v>0</v>
      </c>
      <c r="F780" s="11">
        <v>6474.01</v>
      </c>
      <c r="G780" t="s">
        <v>4720</v>
      </c>
      <c r="H780" t="s">
        <v>4721</v>
      </c>
      <c r="I780" t="s">
        <v>4732</v>
      </c>
      <c r="N780" s="6">
        <f t="shared" si="84"/>
        <v>1980</v>
      </c>
      <c r="O780" s="6" t="str">
        <f t="shared" si="85"/>
        <v>Jun</v>
      </c>
      <c r="P780" s="6" t="str">
        <f t="shared" si="86"/>
        <v>tier - 2</v>
      </c>
      <c r="Q780" s="6" t="str">
        <f t="shared" si="87"/>
        <v>tier - 3</v>
      </c>
      <c r="R780" s="6" t="str">
        <f t="shared" si="88"/>
        <v>R1011</v>
      </c>
      <c r="S780" s="12">
        <f t="shared" si="89"/>
        <v>29380</v>
      </c>
      <c r="T780" s="6">
        <f t="shared" si="90"/>
        <v>43</v>
      </c>
    </row>
    <row r="781" spans="1:20" ht="15" customHeight="1" x14ac:dyDescent="0.3">
      <c r="A781" t="s">
        <v>3130</v>
      </c>
      <c r="B781">
        <v>1970</v>
      </c>
      <c r="C781" t="s">
        <v>4729</v>
      </c>
      <c r="D781">
        <v>1</v>
      </c>
      <c r="E781">
        <v>0</v>
      </c>
      <c r="F781" s="11">
        <v>6481.67</v>
      </c>
      <c r="G781" t="s">
        <v>4720</v>
      </c>
      <c r="H781" t="s">
        <v>4720</v>
      </c>
      <c r="I781" t="s">
        <v>4722</v>
      </c>
      <c r="N781" s="6">
        <f t="shared" si="84"/>
        <v>1970</v>
      </c>
      <c r="O781" s="6" t="str">
        <f t="shared" si="85"/>
        <v>Dec</v>
      </c>
      <c r="P781" s="6" t="str">
        <f t="shared" si="86"/>
        <v>tier - 2</v>
      </c>
      <c r="Q781" s="6" t="str">
        <f t="shared" si="87"/>
        <v>tier - 2</v>
      </c>
      <c r="R781" s="6" t="str">
        <f t="shared" si="88"/>
        <v>R1013</v>
      </c>
      <c r="S781" s="12">
        <f t="shared" si="89"/>
        <v>25903</v>
      </c>
      <c r="T781" s="6">
        <f t="shared" si="90"/>
        <v>52</v>
      </c>
    </row>
    <row r="782" spans="1:20" ht="15" customHeight="1" x14ac:dyDescent="0.3">
      <c r="A782" t="s">
        <v>3128</v>
      </c>
      <c r="B782">
        <v>1982</v>
      </c>
      <c r="C782" t="s">
        <v>4731</v>
      </c>
      <c r="D782">
        <v>9</v>
      </c>
      <c r="E782">
        <v>1</v>
      </c>
      <c r="F782" s="11">
        <v>6496.89</v>
      </c>
      <c r="G782" t="s">
        <v>4720</v>
      </c>
      <c r="H782" t="s">
        <v>4721</v>
      </c>
      <c r="I782" t="s">
        <v>4732</v>
      </c>
      <c r="N782" s="6">
        <f t="shared" si="84"/>
        <v>1982</v>
      </c>
      <c r="O782" s="6" t="str">
        <f t="shared" si="85"/>
        <v>Oct</v>
      </c>
      <c r="P782" s="6" t="str">
        <f t="shared" si="86"/>
        <v>tier - 2</v>
      </c>
      <c r="Q782" s="6" t="str">
        <f t="shared" si="87"/>
        <v>tier - 3</v>
      </c>
      <c r="R782" s="6" t="str">
        <f t="shared" si="88"/>
        <v>R1011</v>
      </c>
      <c r="S782" s="12">
        <f t="shared" si="89"/>
        <v>30233</v>
      </c>
      <c r="T782" s="6">
        <f t="shared" si="90"/>
        <v>40</v>
      </c>
    </row>
    <row r="783" spans="1:20" ht="15" customHeight="1" x14ac:dyDescent="0.3">
      <c r="A783" t="s">
        <v>3126</v>
      </c>
      <c r="B783">
        <v>1982</v>
      </c>
      <c r="C783" t="s">
        <v>4730</v>
      </c>
      <c r="D783">
        <v>28</v>
      </c>
      <c r="E783">
        <v>1</v>
      </c>
      <c r="F783" s="11">
        <v>6500.24</v>
      </c>
      <c r="G783" t="s">
        <v>4720</v>
      </c>
      <c r="H783" t="s">
        <v>4720</v>
      </c>
      <c r="I783" t="s">
        <v>4722</v>
      </c>
      <c r="N783" s="6">
        <f t="shared" si="84"/>
        <v>1982</v>
      </c>
      <c r="O783" s="6" t="str">
        <f t="shared" si="85"/>
        <v>Aug</v>
      </c>
      <c r="P783" s="6" t="str">
        <f t="shared" si="86"/>
        <v>tier - 2</v>
      </c>
      <c r="Q783" s="6" t="str">
        <f t="shared" si="87"/>
        <v>tier - 2</v>
      </c>
      <c r="R783" s="6" t="str">
        <f t="shared" si="88"/>
        <v>R1013</v>
      </c>
      <c r="S783" s="12">
        <f t="shared" si="89"/>
        <v>30191</v>
      </c>
      <c r="T783" s="6">
        <f t="shared" si="90"/>
        <v>40</v>
      </c>
    </row>
    <row r="784" spans="1:20" ht="15" customHeight="1" x14ac:dyDescent="0.3">
      <c r="A784" t="s">
        <v>3124</v>
      </c>
      <c r="B784">
        <v>1994</v>
      </c>
      <c r="C784" t="s">
        <v>4719</v>
      </c>
      <c r="D784">
        <v>7</v>
      </c>
      <c r="E784">
        <v>0</v>
      </c>
      <c r="F784" s="11">
        <v>6512.24</v>
      </c>
      <c r="G784" t="s">
        <v>4720</v>
      </c>
      <c r="H784" t="s">
        <v>4723</v>
      </c>
      <c r="I784" t="s">
        <v>4741</v>
      </c>
      <c r="N784" s="6">
        <f t="shared" si="84"/>
        <v>1994</v>
      </c>
      <c r="O784" s="6" t="str">
        <f t="shared" si="85"/>
        <v>Jul</v>
      </c>
      <c r="P784" s="6" t="str">
        <f t="shared" si="86"/>
        <v>tier - 2</v>
      </c>
      <c r="Q784" s="6" t="str">
        <f t="shared" si="87"/>
        <v>tier - 1</v>
      </c>
      <c r="R784" s="6" t="str">
        <f t="shared" si="88"/>
        <v>R1021</v>
      </c>
      <c r="S784" s="12">
        <f t="shared" si="89"/>
        <v>34522</v>
      </c>
      <c r="T784" s="6">
        <f t="shared" si="90"/>
        <v>28</v>
      </c>
    </row>
    <row r="785" spans="1:20" ht="15" customHeight="1" x14ac:dyDescent="0.3">
      <c r="A785" t="s">
        <v>3122</v>
      </c>
      <c r="B785">
        <v>1976</v>
      </c>
      <c r="C785" t="s">
        <v>4731</v>
      </c>
      <c r="D785">
        <v>23</v>
      </c>
      <c r="E785">
        <v>2</v>
      </c>
      <c r="F785" s="11">
        <v>6529.21</v>
      </c>
      <c r="G785" t="s">
        <v>4720</v>
      </c>
      <c r="H785" t="s">
        <v>4723</v>
      </c>
      <c r="I785" t="s">
        <v>4722</v>
      </c>
      <c r="N785" s="6">
        <f t="shared" si="84"/>
        <v>1976</v>
      </c>
      <c r="O785" s="6" t="str">
        <f t="shared" si="85"/>
        <v>Oct</v>
      </c>
      <c r="P785" s="6" t="str">
        <f t="shared" si="86"/>
        <v>tier - 2</v>
      </c>
      <c r="Q785" s="6" t="str">
        <f t="shared" si="87"/>
        <v>tier - 1</v>
      </c>
      <c r="R785" s="6" t="str">
        <f t="shared" si="88"/>
        <v>R1013</v>
      </c>
      <c r="S785" s="12">
        <f t="shared" si="89"/>
        <v>28056</v>
      </c>
      <c r="T785" s="6">
        <f t="shared" si="90"/>
        <v>46</v>
      </c>
    </row>
    <row r="786" spans="1:20" ht="15" customHeight="1" x14ac:dyDescent="0.3">
      <c r="A786" t="s">
        <v>3120</v>
      </c>
      <c r="B786">
        <v>1982</v>
      </c>
      <c r="C786" t="s">
        <v>4730</v>
      </c>
      <c r="D786">
        <v>12</v>
      </c>
      <c r="E786">
        <v>3</v>
      </c>
      <c r="F786" s="11">
        <v>6532.04</v>
      </c>
      <c r="G786" t="s">
        <v>4720</v>
      </c>
      <c r="H786" t="s">
        <v>4723</v>
      </c>
      <c r="I786" t="s">
        <v>4722</v>
      </c>
      <c r="N786" s="6">
        <f t="shared" si="84"/>
        <v>1982</v>
      </c>
      <c r="O786" s="6" t="str">
        <f t="shared" si="85"/>
        <v>Aug</v>
      </c>
      <c r="P786" s="6" t="str">
        <f t="shared" si="86"/>
        <v>tier - 2</v>
      </c>
      <c r="Q786" s="6" t="str">
        <f t="shared" si="87"/>
        <v>tier - 1</v>
      </c>
      <c r="R786" s="6" t="str">
        <f t="shared" si="88"/>
        <v>R1013</v>
      </c>
      <c r="S786" s="12">
        <f t="shared" si="89"/>
        <v>30175</v>
      </c>
      <c r="T786" s="6">
        <f t="shared" si="90"/>
        <v>40</v>
      </c>
    </row>
    <row r="787" spans="1:20" ht="15" customHeight="1" x14ac:dyDescent="0.3">
      <c r="A787" t="s">
        <v>3118</v>
      </c>
      <c r="B787">
        <v>1982</v>
      </c>
      <c r="C787" t="s">
        <v>4731</v>
      </c>
      <c r="D787">
        <v>2</v>
      </c>
      <c r="E787">
        <v>3</v>
      </c>
      <c r="F787" s="11">
        <v>6536.68</v>
      </c>
      <c r="G787" t="s">
        <v>4720</v>
      </c>
      <c r="H787" t="s">
        <v>4720</v>
      </c>
      <c r="I787" t="s">
        <v>4728</v>
      </c>
      <c r="N787" s="6">
        <f t="shared" si="84"/>
        <v>1982</v>
      </c>
      <c r="O787" s="6" t="str">
        <f t="shared" si="85"/>
        <v>Oct</v>
      </c>
      <c r="P787" s="6" t="str">
        <f t="shared" si="86"/>
        <v>tier - 2</v>
      </c>
      <c r="Q787" s="6" t="str">
        <f t="shared" si="87"/>
        <v>tier - 2</v>
      </c>
      <c r="R787" s="6" t="str">
        <f t="shared" si="88"/>
        <v>R1012</v>
      </c>
      <c r="S787" s="12">
        <f t="shared" si="89"/>
        <v>30226</v>
      </c>
      <c r="T787" s="6">
        <f t="shared" si="90"/>
        <v>40</v>
      </c>
    </row>
    <row r="788" spans="1:20" ht="15" customHeight="1" x14ac:dyDescent="0.3">
      <c r="A788" t="s">
        <v>3116</v>
      </c>
      <c r="B788">
        <v>1969</v>
      </c>
      <c r="C788" t="s">
        <v>4729</v>
      </c>
      <c r="D788">
        <v>3</v>
      </c>
      <c r="E788">
        <v>0</v>
      </c>
      <c r="F788" s="11">
        <v>6546.16</v>
      </c>
      <c r="G788" t="s">
        <v>4720</v>
      </c>
      <c r="H788" t="s">
        <v>4721</v>
      </c>
      <c r="I788" t="s">
        <v>4722</v>
      </c>
      <c r="N788" s="6">
        <f t="shared" si="84"/>
        <v>1969</v>
      </c>
      <c r="O788" s="6" t="str">
        <f t="shared" si="85"/>
        <v>Dec</v>
      </c>
      <c r="P788" s="6" t="str">
        <f t="shared" si="86"/>
        <v>tier - 2</v>
      </c>
      <c r="Q788" s="6" t="str">
        <f t="shared" si="87"/>
        <v>tier - 3</v>
      </c>
      <c r="R788" s="6" t="str">
        <f t="shared" si="88"/>
        <v>R1013</v>
      </c>
      <c r="S788" s="12">
        <f t="shared" si="89"/>
        <v>25540</v>
      </c>
      <c r="T788" s="6">
        <f t="shared" si="90"/>
        <v>53</v>
      </c>
    </row>
    <row r="789" spans="1:20" ht="15" customHeight="1" x14ac:dyDescent="0.3">
      <c r="A789" t="s">
        <v>3114</v>
      </c>
      <c r="B789">
        <v>1986</v>
      </c>
      <c r="C789" t="s">
        <v>4729</v>
      </c>
      <c r="D789">
        <v>18</v>
      </c>
      <c r="E789">
        <v>3</v>
      </c>
      <c r="F789" s="11">
        <v>6548.2</v>
      </c>
      <c r="G789" t="s">
        <v>4720</v>
      </c>
      <c r="H789" t="s">
        <v>4721</v>
      </c>
      <c r="I789" t="s">
        <v>4728</v>
      </c>
      <c r="N789" s="6">
        <f t="shared" si="84"/>
        <v>1986</v>
      </c>
      <c r="O789" s="6" t="str">
        <f t="shared" si="85"/>
        <v>Dec</v>
      </c>
      <c r="P789" s="6" t="str">
        <f t="shared" si="86"/>
        <v>tier - 2</v>
      </c>
      <c r="Q789" s="6" t="str">
        <f t="shared" si="87"/>
        <v>tier - 3</v>
      </c>
      <c r="R789" s="6" t="str">
        <f t="shared" si="88"/>
        <v>R1012</v>
      </c>
      <c r="S789" s="12">
        <f t="shared" si="89"/>
        <v>31764</v>
      </c>
      <c r="T789" s="6">
        <f t="shared" si="90"/>
        <v>36</v>
      </c>
    </row>
    <row r="790" spans="1:20" ht="15" customHeight="1" x14ac:dyDescent="0.3">
      <c r="A790" t="s">
        <v>3112</v>
      </c>
      <c r="B790">
        <v>1989</v>
      </c>
      <c r="C790" t="s">
        <v>4730</v>
      </c>
      <c r="D790">
        <v>6</v>
      </c>
      <c r="E790">
        <v>3</v>
      </c>
      <c r="F790" s="11">
        <v>6551.75</v>
      </c>
      <c r="G790" t="s">
        <v>4720</v>
      </c>
      <c r="H790" t="s">
        <v>4720</v>
      </c>
      <c r="I790" t="s">
        <v>4738</v>
      </c>
      <c r="N790" s="6">
        <f t="shared" si="84"/>
        <v>1989</v>
      </c>
      <c r="O790" s="6" t="str">
        <f t="shared" si="85"/>
        <v>Aug</v>
      </c>
      <c r="P790" s="6" t="str">
        <f t="shared" si="86"/>
        <v>tier - 2</v>
      </c>
      <c r="Q790" s="6" t="str">
        <f t="shared" si="87"/>
        <v>tier - 2</v>
      </c>
      <c r="R790" s="6" t="str">
        <f t="shared" si="88"/>
        <v>R1024</v>
      </c>
      <c r="S790" s="12">
        <f t="shared" si="89"/>
        <v>32726</v>
      </c>
      <c r="T790" s="6">
        <f t="shared" si="90"/>
        <v>33</v>
      </c>
    </row>
    <row r="791" spans="1:20" ht="15" customHeight="1" x14ac:dyDescent="0.3">
      <c r="A791" t="s">
        <v>3110</v>
      </c>
      <c r="B791">
        <v>1968</v>
      </c>
      <c r="C791" t="s">
        <v>4729</v>
      </c>
      <c r="D791">
        <v>11</v>
      </c>
      <c r="E791">
        <v>0</v>
      </c>
      <c r="F791" s="11">
        <v>6552.01</v>
      </c>
      <c r="G791" t="s">
        <v>4721</v>
      </c>
      <c r="H791" t="s">
        <v>4720</v>
      </c>
      <c r="I791" t="s">
        <v>4722</v>
      </c>
      <c r="N791" s="6">
        <f t="shared" si="84"/>
        <v>1968</v>
      </c>
      <c r="O791" s="6" t="str">
        <f t="shared" si="85"/>
        <v>Dec</v>
      </c>
      <c r="P791" s="6" t="str">
        <f t="shared" si="86"/>
        <v>tier - 3</v>
      </c>
      <c r="Q791" s="6" t="str">
        <f t="shared" si="87"/>
        <v>tier - 2</v>
      </c>
      <c r="R791" s="6" t="str">
        <f t="shared" si="88"/>
        <v>R1013</v>
      </c>
      <c r="S791" s="12">
        <f t="shared" si="89"/>
        <v>25183</v>
      </c>
      <c r="T791" s="6">
        <f t="shared" si="90"/>
        <v>54</v>
      </c>
    </row>
    <row r="792" spans="1:20" ht="15" customHeight="1" x14ac:dyDescent="0.3">
      <c r="A792" t="s">
        <v>3108</v>
      </c>
      <c r="B792">
        <v>1984</v>
      </c>
      <c r="C792" t="s">
        <v>4726</v>
      </c>
      <c r="D792">
        <v>20</v>
      </c>
      <c r="E792">
        <v>1</v>
      </c>
      <c r="F792" s="11">
        <v>6555.07</v>
      </c>
      <c r="G792" t="s">
        <v>4720</v>
      </c>
      <c r="H792" t="s">
        <v>4720</v>
      </c>
      <c r="I792" t="s">
        <v>4738</v>
      </c>
      <c r="N792" s="6">
        <f t="shared" si="84"/>
        <v>1984</v>
      </c>
      <c r="O792" s="6" t="str">
        <f t="shared" si="85"/>
        <v>Sep</v>
      </c>
      <c r="P792" s="6" t="str">
        <f t="shared" si="86"/>
        <v>tier - 2</v>
      </c>
      <c r="Q792" s="6" t="str">
        <f t="shared" si="87"/>
        <v>tier - 2</v>
      </c>
      <c r="R792" s="6" t="str">
        <f t="shared" si="88"/>
        <v>R1024</v>
      </c>
      <c r="S792" s="12">
        <f t="shared" si="89"/>
        <v>30945</v>
      </c>
      <c r="T792" s="6">
        <f t="shared" si="90"/>
        <v>38</v>
      </c>
    </row>
    <row r="793" spans="1:20" ht="15" customHeight="1" x14ac:dyDescent="0.3">
      <c r="A793" t="s">
        <v>3106</v>
      </c>
      <c r="B793">
        <v>1981</v>
      </c>
      <c r="C793" t="s">
        <v>4719</v>
      </c>
      <c r="D793">
        <v>20</v>
      </c>
      <c r="E793">
        <v>0</v>
      </c>
      <c r="F793" s="11">
        <v>6571.02</v>
      </c>
      <c r="G793" t="s">
        <v>4720</v>
      </c>
      <c r="H793" t="s">
        <v>4723</v>
      </c>
      <c r="I793" t="s">
        <v>4728</v>
      </c>
      <c r="N793" s="6">
        <f t="shared" si="84"/>
        <v>1981</v>
      </c>
      <c r="O793" s="6" t="str">
        <f t="shared" si="85"/>
        <v>Jul</v>
      </c>
      <c r="P793" s="6" t="str">
        <f t="shared" si="86"/>
        <v>tier - 2</v>
      </c>
      <c r="Q793" s="6" t="str">
        <f t="shared" si="87"/>
        <v>tier - 1</v>
      </c>
      <c r="R793" s="6" t="str">
        <f t="shared" si="88"/>
        <v>R1012</v>
      </c>
      <c r="S793" s="12">
        <f t="shared" si="89"/>
        <v>29787</v>
      </c>
      <c r="T793" s="6">
        <f t="shared" si="90"/>
        <v>41</v>
      </c>
    </row>
    <row r="794" spans="1:20" ht="15" customHeight="1" x14ac:dyDescent="0.3">
      <c r="A794" t="s">
        <v>3104</v>
      </c>
      <c r="B794">
        <v>1984</v>
      </c>
      <c r="C794" t="s">
        <v>4731</v>
      </c>
      <c r="D794">
        <v>5</v>
      </c>
      <c r="E794">
        <v>2</v>
      </c>
      <c r="F794" s="11">
        <v>6571.54</v>
      </c>
      <c r="G794" t="s">
        <v>4720</v>
      </c>
      <c r="H794" t="s">
        <v>4721</v>
      </c>
      <c r="I794" t="s">
        <v>4732</v>
      </c>
      <c r="N794" s="6">
        <f t="shared" si="84"/>
        <v>1984</v>
      </c>
      <c r="O794" s="6" t="str">
        <f t="shared" si="85"/>
        <v>Oct</v>
      </c>
      <c r="P794" s="6" t="str">
        <f t="shared" si="86"/>
        <v>tier - 2</v>
      </c>
      <c r="Q794" s="6" t="str">
        <f t="shared" si="87"/>
        <v>tier - 3</v>
      </c>
      <c r="R794" s="6" t="str">
        <f t="shared" si="88"/>
        <v>R1011</v>
      </c>
      <c r="S794" s="12">
        <f t="shared" si="89"/>
        <v>30960</v>
      </c>
      <c r="T794" s="6">
        <f t="shared" si="90"/>
        <v>38</v>
      </c>
    </row>
    <row r="795" spans="1:20" ht="15" customHeight="1" x14ac:dyDescent="0.3">
      <c r="A795" t="s">
        <v>3102</v>
      </c>
      <c r="B795">
        <v>1982</v>
      </c>
      <c r="C795" t="s">
        <v>4724</v>
      </c>
      <c r="D795">
        <v>22</v>
      </c>
      <c r="E795">
        <v>2</v>
      </c>
      <c r="F795" s="11">
        <v>6593.51</v>
      </c>
      <c r="G795" t="s">
        <v>4720</v>
      </c>
      <c r="H795" t="s">
        <v>4723</v>
      </c>
      <c r="I795" t="s">
        <v>4722</v>
      </c>
      <c r="N795" s="6">
        <f t="shared" si="84"/>
        <v>1982</v>
      </c>
      <c r="O795" s="6" t="str">
        <f t="shared" si="85"/>
        <v>Nov</v>
      </c>
      <c r="P795" s="6" t="str">
        <f t="shared" si="86"/>
        <v>tier - 2</v>
      </c>
      <c r="Q795" s="6" t="str">
        <f t="shared" si="87"/>
        <v>tier - 1</v>
      </c>
      <c r="R795" s="6" t="str">
        <f t="shared" si="88"/>
        <v>R1013</v>
      </c>
      <c r="S795" s="12">
        <f t="shared" si="89"/>
        <v>30277</v>
      </c>
      <c r="T795" s="6">
        <f t="shared" si="90"/>
        <v>40</v>
      </c>
    </row>
    <row r="796" spans="1:20" ht="15" customHeight="1" x14ac:dyDescent="0.3">
      <c r="A796" t="s">
        <v>3100</v>
      </c>
      <c r="B796">
        <v>1982</v>
      </c>
      <c r="C796" t="s">
        <v>4729</v>
      </c>
      <c r="D796">
        <v>29</v>
      </c>
      <c r="E796">
        <v>1</v>
      </c>
      <c r="F796" s="11">
        <v>6600.21</v>
      </c>
      <c r="G796" t="s">
        <v>4721</v>
      </c>
      <c r="H796" t="s">
        <v>4720</v>
      </c>
      <c r="I796" t="s">
        <v>4735</v>
      </c>
      <c r="N796" s="6">
        <f t="shared" si="84"/>
        <v>1982</v>
      </c>
      <c r="O796" s="6" t="str">
        <f t="shared" si="85"/>
        <v>Dec</v>
      </c>
      <c r="P796" s="6" t="str">
        <f t="shared" si="86"/>
        <v>tier - 3</v>
      </c>
      <c r="Q796" s="6" t="str">
        <f t="shared" si="87"/>
        <v>tier - 2</v>
      </c>
      <c r="R796" s="6" t="str">
        <f t="shared" si="88"/>
        <v>R1016</v>
      </c>
      <c r="S796" s="12">
        <f t="shared" si="89"/>
        <v>30314</v>
      </c>
      <c r="T796" s="6">
        <f t="shared" si="90"/>
        <v>40</v>
      </c>
    </row>
    <row r="797" spans="1:20" ht="15" customHeight="1" x14ac:dyDescent="0.3">
      <c r="A797" t="s">
        <v>3098</v>
      </c>
      <c r="B797">
        <v>1982</v>
      </c>
      <c r="C797" t="s">
        <v>4724</v>
      </c>
      <c r="D797">
        <v>7</v>
      </c>
      <c r="E797">
        <v>2</v>
      </c>
      <c r="F797" s="11">
        <v>6600.36</v>
      </c>
      <c r="G797" t="s">
        <v>4720</v>
      </c>
      <c r="H797" t="s">
        <v>4721</v>
      </c>
      <c r="I797" t="s">
        <v>4732</v>
      </c>
      <c r="N797" s="6">
        <f t="shared" si="84"/>
        <v>1982</v>
      </c>
      <c r="O797" s="6" t="str">
        <f t="shared" si="85"/>
        <v>Nov</v>
      </c>
      <c r="P797" s="6" t="str">
        <f t="shared" si="86"/>
        <v>tier - 2</v>
      </c>
      <c r="Q797" s="6" t="str">
        <f t="shared" si="87"/>
        <v>tier - 3</v>
      </c>
      <c r="R797" s="6" t="str">
        <f t="shared" si="88"/>
        <v>R1011</v>
      </c>
      <c r="S797" s="12">
        <f t="shared" si="89"/>
        <v>30262</v>
      </c>
      <c r="T797" s="6">
        <f t="shared" si="90"/>
        <v>40</v>
      </c>
    </row>
    <row r="798" spans="1:20" ht="15" customHeight="1" x14ac:dyDescent="0.3">
      <c r="A798" t="s">
        <v>3096</v>
      </c>
      <c r="B798">
        <v>1982</v>
      </c>
      <c r="C798" t="s">
        <v>4730</v>
      </c>
      <c r="D798">
        <v>28</v>
      </c>
      <c r="E798">
        <v>1</v>
      </c>
      <c r="F798" s="11">
        <v>6610.11</v>
      </c>
      <c r="G798" t="s">
        <v>4721</v>
      </c>
      <c r="H798" t="s">
        <v>4720</v>
      </c>
      <c r="I798" t="s">
        <v>4733</v>
      </c>
      <c r="N798" s="6">
        <f t="shared" si="84"/>
        <v>1982</v>
      </c>
      <c r="O798" s="6" t="str">
        <f t="shared" si="85"/>
        <v>Aug</v>
      </c>
      <c r="P798" s="6" t="str">
        <f t="shared" si="86"/>
        <v>tier - 3</v>
      </c>
      <c r="Q798" s="6" t="str">
        <f t="shared" si="87"/>
        <v>tier - 2</v>
      </c>
      <c r="R798" s="6" t="str">
        <f t="shared" si="88"/>
        <v>R1015</v>
      </c>
      <c r="S798" s="12">
        <f t="shared" si="89"/>
        <v>30191</v>
      </c>
      <c r="T798" s="6">
        <f t="shared" si="90"/>
        <v>40</v>
      </c>
    </row>
    <row r="799" spans="1:20" ht="15" customHeight="1" x14ac:dyDescent="0.3">
      <c r="A799" t="s">
        <v>3094</v>
      </c>
      <c r="B799">
        <v>1973</v>
      </c>
      <c r="C799" t="s">
        <v>4730</v>
      </c>
      <c r="D799">
        <v>29</v>
      </c>
      <c r="E799">
        <v>0</v>
      </c>
      <c r="F799" s="11">
        <v>6630.31</v>
      </c>
      <c r="G799" t="s">
        <v>4720</v>
      </c>
      <c r="H799" t="s">
        <v>4723</v>
      </c>
      <c r="I799" t="s">
        <v>4722</v>
      </c>
      <c r="N799" s="6">
        <f t="shared" si="84"/>
        <v>1973</v>
      </c>
      <c r="O799" s="6" t="str">
        <f t="shared" si="85"/>
        <v>Aug</v>
      </c>
      <c r="P799" s="6" t="str">
        <f t="shared" si="86"/>
        <v>tier - 2</v>
      </c>
      <c r="Q799" s="6" t="str">
        <f t="shared" si="87"/>
        <v>tier - 1</v>
      </c>
      <c r="R799" s="6" t="str">
        <f t="shared" si="88"/>
        <v>R1013</v>
      </c>
      <c r="S799" s="12">
        <f t="shared" si="89"/>
        <v>26905</v>
      </c>
      <c r="T799" s="6">
        <f t="shared" si="90"/>
        <v>49</v>
      </c>
    </row>
    <row r="800" spans="1:20" ht="15" customHeight="1" x14ac:dyDescent="0.3">
      <c r="A800" t="s">
        <v>3092</v>
      </c>
      <c r="B800">
        <v>2003</v>
      </c>
      <c r="C800" t="s">
        <v>4726</v>
      </c>
      <c r="D800">
        <v>4</v>
      </c>
      <c r="E800">
        <v>0</v>
      </c>
      <c r="F800" s="11">
        <v>6638.16</v>
      </c>
      <c r="G800" t="s">
        <v>4720</v>
      </c>
      <c r="H800" t="s">
        <v>4723</v>
      </c>
      <c r="I800" t="s">
        <v>4728</v>
      </c>
      <c r="N800" s="6">
        <f t="shared" si="84"/>
        <v>2003</v>
      </c>
      <c r="O800" s="6" t="str">
        <f t="shared" si="85"/>
        <v>Sep</v>
      </c>
      <c r="P800" s="6" t="str">
        <f t="shared" si="86"/>
        <v>tier - 2</v>
      </c>
      <c r="Q800" s="6" t="str">
        <f t="shared" si="87"/>
        <v>tier - 1</v>
      </c>
      <c r="R800" s="6" t="str">
        <f t="shared" si="88"/>
        <v>R1012</v>
      </c>
      <c r="S800" s="12">
        <f t="shared" si="89"/>
        <v>37868</v>
      </c>
      <c r="T800" s="6">
        <f t="shared" si="90"/>
        <v>19</v>
      </c>
    </row>
    <row r="801" spans="1:20" ht="15" customHeight="1" x14ac:dyDescent="0.3">
      <c r="A801" t="s">
        <v>3090</v>
      </c>
      <c r="B801">
        <v>1990</v>
      </c>
      <c r="C801" t="s">
        <v>4725</v>
      </c>
      <c r="D801">
        <v>6</v>
      </c>
      <c r="E801">
        <v>3</v>
      </c>
      <c r="F801" s="11">
        <v>6639.3</v>
      </c>
      <c r="G801" t="s">
        <v>4720</v>
      </c>
      <c r="H801" t="s">
        <v>4720</v>
      </c>
      <c r="I801" t="s">
        <v>4741</v>
      </c>
      <c r="N801" s="6">
        <f t="shared" si="84"/>
        <v>1990</v>
      </c>
      <c r="O801" s="6" t="str">
        <f t="shared" si="85"/>
        <v>Jun</v>
      </c>
      <c r="P801" s="6" t="str">
        <f t="shared" si="86"/>
        <v>tier - 2</v>
      </c>
      <c r="Q801" s="6" t="str">
        <f t="shared" si="87"/>
        <v>tier - 2</v>
      </c>
      <c r="R801" s="6" t="str">
        <f t="shared" si="88"/>
        <v>R1021</v>
      </c>
      <c r="S801" s="12">
        <f t="shared" si="89"/>
        <v>33030</v>
      </c>
      <c r="T801" s="6">
        <f t="shared" si="90"/>
        <v>33</v>
      </c>
    </row>
    <row r="802" spans="1:20" ht="15" customHeight="1" x14ac:dyDescent="0.3">
      <c r="A802" t="s">
        <v>3088</v>
      </c>
      <c r="B802">
        <v>1984</v>
      </c>
      <c r="C802" t="s">
        <v>4729</v>
      </c>
      <c r="D802">
        <v>8</v>
      </c>
      <c r="E802">
        <v>2</v>
      </c>
      <c r="F802" s="11">
        <v>6640.54</v>
      </c>
      <c r="G802" t="s">
        <v>4720</v>
      </c>
      <c r="H802" t="s">
        <v>4721</v>
      </c>
      <c r="I802" t="s">
        <v>4734</v>
      </c>
      <c r="N802" s="6">
        <f t="shared" si="84"/>
        <v>1984</v>
      </c>
      <c r="O802" s="6" t="str">
        <f t="shared" si="85"/>
        <v>Dec</v>
      </c>
      <c r="P802" s="6" t="str">
        <f t="shared" si="86"/>
        <v>tier - 2</v>
      </c>
      <c r="Q802" s="6" t="str">
        <f t="shared" si="87"/>
        <v>tier - 3</v>
      </c>
      <c r="R802" s="6" t="str">
        <f t="shared" si="88"/>
        <v>R1019</v>
      </c>
      <c r="S802" s="12">
        <f t="shared" si="89"/>
        <v>31024</v>
      </c>
      <c r="T802" s="6">
        <f t="shared" si="90"/>
        <v>38</v>
      </c>
    </row>
    <row r="803" spans="1:20" ht="15" customHeight="1" x14ac:dyDescent="0.3">
      <c r="A803" t="s">
        <v>3086</v>
      </c>
      <c r="B803">
        <v>1970</v>
      </c>
      <c r="C803" t="s">
        <v>4724</v>
      </c>
      <c r="D803">
        <v>8</v>
      </c>
      <c r="E803">
        <v>0</v>
      </c>
      <c r="F803" s="11">
        <v>6651.26</v>
      </c>
      <c r="G803" t="s">
        <v>4720</v>
      </c>
      <c r="H803" t="s">
        <v>4721</v>
      </c>
      <c r="I803" t="s">
        <v>4722</v>
      </c>
      <c r="N803" s="6">
        <f t="shared" si="84"/>
        <v>1970</v>
      </c>
      <c r="O803" s="6" t="str">
        <f t="shared" si="85"/>
        <v>Nov</v>
      </c>
      <c r="P803" s="6" t="str">
        <f t="shared" si="86"/>
        <v>tier - 2</v>
      </c>
      <c r="Q803" s="6" t="str">
        <f t="shared" si="87"/>
        <v>tier - 3</v>
      </c>
      <c r="R803" s="6" t="str">
        <f t="shared" si="88"/>
        <v>R1013</v>
      </c>
      <c r="S803" s="12">
        <f t="shared" si="89"/>
        <v>25880</v>
      </c>
      <c r="T803" s="6">
        <f t="shared" si="90"/>
        <v>52</v>
      </c>
    </row>
    <row r="804" spans="1:20" ht="15" customHeight="1" x14ac:dyDescent="0.3">
      <c r="A804" t="s">
        <v>3084</v>
      </c>
      <c r="B804">
        <v>1984</v>
      </c>
      <c r="C804" t="s">
        <v>4719</v>
      </c>
      <c r="D804">
        <v>1</v>
      </c>
      <c r="E804">
        <v>3</v>
      </c>
      <c r="F804" s="11">
        <v>6652.53</v>
      </c>
      <c r="G804" t="s">
        <v>4721</v>
      </c>
      <c r="H804" t="s">
        <v>4720</v>
      </c>
      <c r="I804" t="s">
        <v>4722</v>
      </c>
      <c r="N804" s="6">
        <f t="shared" si="84"/>
        <v>1984</v>
      </c>
      <c r="O804" s="6" t="str">
        <f t="shared" si="85"/>
        <v>Jul</v>
      </c>
      <c r="P804" s="6" t="str">
        <f t="shared" si="86"/>
        <v>tier - 3</v>
      </c>
      <c r="Q804" s="6" t="str">
        <f t="shared" si="87"/>
        <v>tier - 2</v>
      </c>
      <c r="R804" s="6" t="str">
        <f t="shared" si="88"/>
        <v>R1013</v>
      </c>
      <c r="S804" s="12">
        <f t="shared" si="89"/>
        <v>30864</v>
      </c>
      <c r="T804" s="6">
        <f t="shared" si="90"/>
        <v>38</v>
      </c>
    </row>
    <row r="805" spans="1:20" ht="15" customHeight="1" x14ac:dyDescent="0.3">
      <c r="A805" t="s">
        <v>3082</v>
      </c>
      <c r="B805">
        <v>1989</v>
      </c>
      <c r="C805" t="s">
        <v>4724</v>
      </c>
      <c r="D805">
        <v>19</v>
      </c>
      <c r="E805">
        <v>5</v>
      </c>
      <c r="F805" s="11">
        <v>6653.79</v>
      </c>
      <c r="G805" t="s">
        <v>4720</v>
      </c>
      <c r="H805" t="s">
        <v>4723</v>
      </c>
      <c r="I805" t="s">
        <v>4722</v>
      </c>
      <c r="N805" s="6">
        <f t="shared" si="84"/>
        <v>1989</v>
      </c>
      <c r="O805" s="6" t="str">
        <f t="shared" si="85"/>
        <v>Nov</v>
      </c>
      <c r="P805" s="6" t="str">
        <f t="shared" si="86"/>
        <v>tier - 2</v>
      </c>
      <c r="Q805" s="6" t="str">
        <f t="shared" si="87"/>
        <v>tier - 1</v>
      </c>
      <c r="R805" s="6" t="str">
        <f t="shared" si="88"/>
        <v>R1013</v>
      </c>
      <c r="S805" s="12">
        <f t="shared" si="89"/>
        <v>32831</v>
      </c>
      <c r="T805" s="6">
        <f t="shared" si="90"/>
        <v>33</v>
      </c>
    </row>
    <row r="806" spans="1:20" ht="15" customHeight="1" x14ac:dyDescent="0.3">
      <c r="A806" t="s">
        <v>3080</v>
      </c>
      <c r="B806">
        <v>1982</v>
      </c>
      <c r="C806" t="s">
        <v>4726</v>
      </c>
      <c r="D806">
        <v>27</v>
      </c>
      <c r="E806">
        <v>3</v>
      </c>
      <c r="F806" s="11">
        <v>6664.32</v>
      </c>
      <c r="G806" t="s">
        <v>4720</v>
      </c>
      <c r="H806" t="s">
        <v>4720</v>
      </c>
      <c r="I806" t="s">
        <v>4722</v>
      </c>
      <c r="N806" s="6">
        <f t="shared" si="84"/>
        <v>1982</v>
      </c>
      <c r="O806" s="6" t="str">
        <f t="shared" si="85"/>
        <v>Sep</v>
      </c>
      <c r="P806" s="6" t="str">
        <f t="shared" si="86"/>
        <v>tier - 2</v>
      </c>
      <c r="Q806" s="6" t="str">
        <f t="shared" si="87"/>
        <v>tier - 2</v>
      </c>
      <c r="R806" s="6" t="str">
        <f t="shared" si="88"/>
        <v>R1013</v>
      </c>
      <c r="S806" s="12">
        <f t="shared" si="89"/>
        <v>30221</v>
      </c>
      <c r="T806" s="6">
        <f t="shared" si="90"/>
        <v>40</v>
      </c>
    </row>
    <row r="807" spans="1:20" ht="15" customHeight="1" x14ac:dyDescent="0.3">
      <c r="A807" t="s">
        <v>3078</v>
      </c>
      <c r="B807">
        <v>1981</v>
      </c>
      <c r="C807" t="s">
        <v>4726</v>
      </c>
      <c r="D807">
        <v>17</v>
      </c>
      <c r="E807">
        <v>1</v>
      </c>
      <c r="F807" s="11">
        <v>6664.69</v>
      </c>
      <c r="G807" t="s">
        <v>4721</v>
      </c>
      <c r="H807" t="s">
        <v>4723</v>
      </c>
      <c r="I807" t="s">
        <v>4728</v>
      </c>
      <c r="N807" s="6">
        <f t="shared" si="84"/>
        <v>1981</v>
      </c>
      <c r="O807" s="6" t="str">
        <f t="shared" si="85"/>
        <v>Sep</v>
      </c>
      <c r="P807" s="6" t="str">
        <f t="shared" si="86"/>
        <v>tier - 3</v>
      </c>
      <c r="Q807" s="6" t="str">
        <f t="shared" si="87"/>
        <v>tier - 1</v>
      </c>
      <c r="R807" s="6" t="str">
        <f t="shared" si="88"/>
        <v>R1012</v>
      </c>
      <c r="S807" s="12">
        <f t="shared" si="89"/>
        <v>29846</v>
      </c>
      <c r="T807" s="6">
        <f t="shared" si="90"/>
        <v>41</v>
      </c>
    </row>
    <row r="808" spans="1:20" ht="15" customHeight="1" x14ac:dyDescent="0.3">
      <c r="A808" t="s">
        <v>3076</v>
      </c>
      <c r="B808">
        <v>1989</v>
      </c>
      <c r="C808" t="s">
        <v>4731</v>
      </c>
      <c r="D808">
        <v>20</v>
      </c>
      <c r="E808">
        <v>5</v>
      </c>
      <c r="F808" s="11">
        <v>6666.24</v>
      </c>
      <c r="G808" t="s">
        <v>4721</v>
      </c>
      <c r="H808" t="s">
        <v>4723</v>
      </c>
      <c r="I808" t="s">
        <v>4732</v>
      </c>
      <c r="N808" s="6">
        <f t="shared" si="84"/>
        <v>1989</v>
      </c>
      <c r="O808" s="6" t="str">
        <f t="shared" si="85"/>
        <v>Oct</v>
      </c>
      <c r="P808" s="6" t="str">
        <f t="shared" si="86"/>
        <v>tier - 3</v>
      </c>
      <c r="Q808" s="6" t="str">
        <f t="shared" si="87"/>
        <v>tier - 1</v>
      </c>
      <c r="R808" s="6" t="str">
        <f t="shared" si="88"/>
        <v>R1011</v>
      </c>
      <c r="S808" s="12">
        <f t="shared" si="89"/>
        <v>32801</v>
      </c>
      <c r="T808" s="6">
        <f t="shared" si="90"/>
        <v>33</v>
      </c>
    </row>
    <row r="809" spans="1:20" ht="15" customHeight="1" x14ac:dyDescent="0.3">
      <c r="A809" t="s">
        <v>3074</v>
      </c>
      <c r="B809">
        <v>1985</v>
      </c>
      <c r="C809" t="s">
        <v>4719</v>
      </c>
      <c r="D809">
        <v>9</v>
      </c>
      <c r="E809">
        <v>2</v>
      </c>
      <c r="F809" s="11">
        <v>6686.43</v>
      </c>
      <c r="G809" t="s">
        <v>4720</v>
      </c>
      <c r="H809" t="s">
        <v>4721</v>
      </c>
      <c r="I809" t="s">
        <v>4728</v>
      </c>
      <c r="N809" s="6">
        <f t="shared" si="84"/>
        <v>1985</v>
      </c>
      <c r="O809" s="6" t="str">
        <f t="shared" si="85"/>
        <v>Jul</v>
      </c>
      <c r="P809" s="6" t="str">
        <f t="shared" si="86"/>
        <v>tier - 2</v>
      </c>
      <c r="Q809" s="6" t="str">
        <f t="shared" si="87"/>
        <v>tier - 3</v>
      </c>
      <c r="R809" s="6" t="str">
        <f t="shared" si="88"/>
        <v>R1012</v>
      </c>
      <c r="S809" s="12">
        <f t="shared" si="89"/>
        <v>31237</v>
      </c>
      <c r="T809" s="6">
        <f t="shared" si="90"/>
        <v>37</v>
      </c>
    </row>
    <row r="810" spans="1:20" ht="15" customHeight="1" x14ac:dyDescent="0.3">
      <c r="A810" t="s">
        <v>3072</v>
      </c>
      <c r="B810">
        <v>1968</v>
      </c>
      <c r="C810" t="s">
        <v>4719</v>
      </c>
      <c r="D810">
        <v>13</v>
      </c>
      <c r="E810">
        <v>0</v>
      </c>
      <c r="F810" s="11">
        <v>6700.56</v>
      </c>
      <c r="G810" t="s">
        <v>4721</v>
      </c>
      <c r="H810" t="s">
        <v>4723</v>
      </c>
      <c r="I810" t="s">
        <v>4728</v>
      </c>
      <c r="N810" s="6">
        <f t="shared" si="84"/>
        <v>1968</v>
      </c>
      <c r="O810" s="6" t="str">
        <f t="shared" si="85"/>
        <v>Jul</v>
      </c>
      <c r="P810" s="6" t="str">
        <f t="shared" si="86"/>
        <v>tier - 3</v>
      </c>
      <c r="Q810" s="6" t="str">
        <f t="shared" si="87"/>
        <v>tier - 1</v>
      </c>
      <c r="R810" s="6" t="str">
        <f t="shared" si="88"/>
        <v>R1012</v>
      </c>
      <c r="S810" s="12">
        <f t="shared" si="89"/>
        <v>25032</v>
      </c>
      <c r="T810" s="6">
        <f t="shared" si="90"/>
        <v>54</v>
      </c>
    </row>
    <row r="811" spans="1:20" ht="15" customHeight="1" x14ac:dyDescent="0.3">
      <c r="A811" t="s">
        <v>3070</v>
      </c>
      <c r="B811">
        <v>1971</v>
      </c>
      <c r="C811" t="s">
        <v>4729</v>
      </c>
      <c r="D811">
        <v>12</v>
      </c>
      <c r="E811">
        <v>0</v>
      </c>
      <c r="F811" s="11">
        <v>6706.47</v>
      </c>
      <c r="G811" t="s">
        <v>4720</v>
      </c>
      <c r="H811" t="s">
        <v>4723</v>
      </c>
      <c r="I811" t="s">
        <v>4722</v>
      </c>
      <c r="N811" s="6">
        <f t="shared" si="84"/>
        <v>1971</v>
      </c>
      <c r="O811" s="6" t="str">
        <f t="shared" si="85"/>
        <v>Dec</v>
      </c>
      <c r="P811" s="6" t="str">
        <f t="shared" si="86"/>
        <v>tier - 2</v>
      </c>
      <c r="Q811" s="6" t="str">
        <f t="shared" si="87"/>
        <v>tier - 1</v>
      </c>
      <c r="R811" s="6" t="str">
        <f t="shared" si="88"/>
        <v>R1013</v>
      </c>
      <c r="S811" s="12">
        <f t="shared" si="89"/>
        <v>26279</v>
      </c>
      <c r="T811" s="6">
        <f t="shared" si="90"/>
        <v>51</v>
      </c>
    </row>
    <row r="812" spans="1:20" ht="15" customHeight="1" x14ac:dyDescent="0.3">
      <c r="A812" t="s">
        <v>3068</v>
      </c>
      <c r="B812">
        <v>1983</v>
      </c>
      <c r="C812" t="s">
        <v>4725</v>
      </c>
      <c r="D812">
        <v>12</v>
      </c>
      <c r="E812">
        <v>2</v>
      </c>
      <c r="F812" s="11">
        <v>6710.19</v>
      </c>
      <c r="G812" t="s">
        <v>4721</v>
      </c>
      <c r="H812" t="s">
        <v>4721</v>
      </c>
      <c r="I812" t="s">
        <v>4728</v>
      </c>
      <c r="N812" s="6">
        <f t="shared" si="84"/>
        <v>1983</v>
      </c>
      <c r="O812" s="6" t="str">
        <f t="shared" si="85"/>
        <v>Jun</v>
      </c>
      <c r="P812" s="6" t="str">
        <f t="shared" si="86"/>
        <v>tier - 3</v>
      </c>
      <c r="Q812" s="6" t="str">
        <f t="shared" si="87"/>
        <v>tier - 3</v>
      </c>
      <c r="R812" s="6" t="str">
        <f t="shared" si="88"/>
        <v>R1012</v>
      </c>
      <c r="S812" s="12">
        <f t="shared" si="89"/>
        <v>30479</v>
      </c>
      <c r="T812" s="6">
        <f t="shared" si="90"/>
        <v>39</v>
      </c>
    </row>
    <row r="813" spans="1:20" ht="15" customHeight="1" x14ac:dyDescent="0.3">
      <c r="A813" t="s">
        <v>3066</v>
      </c>
      <c r="B813">
        <v>1994</v>
      </c>
      <c r="C813" t="s">
        <v>4725</v>
      </c>
      <c r="D813">
        <v>13</v>
      </c>
      <c r="E813">
        <v>0</v>
      </c>
      <c r="F813" s="11">
        <v>6721.37</v>
      </c>
      <c r="G813" t="s">
        <v>4720</v>
      </c>
      <c r="H813" t="s">
        <v>4723</v>
      </c>
      <c r="I813" t="s">
        <v>4728</v>
      </c>
      <c r="N813" s="6">
        <f t="shared" si="84"/>
        <v>1994</v>
      </c>
      <c r="O813" s="6" t="str">
        <f t="shared" si="85"/>
        <v>Jun</v>
      </c>
      <c r="P813" s="6" t="str">
        <f t="shared" si="86"/>
        <v>tier - 2</v>
      </c>
      <c r="Q813" s="6" t="str">
        <f t="shared" si="87"/>
        <v>tier - 1</v>
      </c>
      <c r="R813" s="6" t="str">
        <f t="shared" si="88"/>
        <v>R1012</v>
      </c>
      <c r="S813" s="12">
        <f t="shared" si="89"/>
        <v>34498</v>
      </c>
      <c r="T813" s="6">
        <f t="shared" si="90"/>
        <v>28</v>
      </c>
    </row>
    <row r="814" spans="1:20" ht="15" customHeight="1" x14ac:dyDescent="0.3">
      <c r="A814" t="s">
        <v>3064</v>
      </c>
      <c r="B814">
        <v>1978</v>
      </c>
      <c r="C814" t="s">
        <v>4731</v>
      </c>
      <c r="D814">
        <v>21</v>
      </c>
      <c r="E814">
        <v>2</v>
      </c>
      <c r="F814" s="11">
        <v>6737.98</v>
      </c>
      <c r="G814" t="s">
        <v>4720</v>
      </c>
      <c r="H814" t="s">
        <v>4721</v>
      </c>
      <c r="I814" t="s">
        <v>4722</v>
      </c>
      <c r="N814" s="6">
        <f t="shared" si="84"/>
        <v>1978</v>
      </c>
      <c r="O814" s="6" t="str">
        <f t="shared" si="85"/>
        <v>Oct</v>
      </c>
      <c r="P814" s="6" t="str">
        <f t="shared" si="86"/>
        <v>tier - 2</v>
      </c>
      <c r="Q814" s="6" t="str">
        <f t="shared" si="87"/>
        <v>tier - 3</v>
      </c>
      <c r="R814" s="6" t="str">
        <f t="shared" si="88"/>
        <v>R1013</v>
      </c>
      <c r="S814" s="12">
        <f t="shared" si="89"/>
        <v>28784</v>
      </c>
      <c r="T814" s="6">
        <f t="shared" si="90"/>
        <v>44</v>
      </c>
    </row>
    <row r="815" spans="1:20" ht="15" customHeight="1" x14ac:dyDescent="0.3">
      <c r="A815" t="s">
        <v>3062</v>
      </c>
      <c r="B815">
        <v>1968</v>
      </c>
      <c r="C815" t="s">
        <v>4719</v>
      </c>
      <c r="D815">
        <v>18</v>
      </c>
      <c r="E815">
        <v>0</v>
      </c>
      <c r="F815" s="11">
        <v>6738.84</v>
      </c>
      <c r="G815" t="s">
        <v>4721</v>
      </c>
      <c r="H815" t="s">
        <v>4723</v>
      </c>
      <c r="I815" t="s">
        <v>4728</v>
      </c>
      <c r="N815" s="6">
        <f t="shared" si="84"/>
        <v>1968</v>
      </c>
      <c r="O815" s="6" t="str">
        <f t="shared" si="85"/>
        <v>Jul</v>
      </c>
      <c r="P815" s="6" t="str">
        <f t="shared" si="86"/>
        <v>tier - 3</v>
      </c>
      <c r="Q815" s="6" t="str">
        <f t="shared" si="87"/>
        <v>tier - 1</v>
      </c>
      <c r="R815" s="6" t="str">
        <f t="shared" si="88"/>
        <v>R1012</v>
      </c>
      <c r="S815" s="12">
        <f t="shared" si="89"/>
        <v>25037</v>
      </c>
      <c r="T815" s="6">
        <f t="shared" si="90"/>
        <v>54</v>
      </c>
    </row>
    <row r="816" spans="1:20" ht="15" customHeight="1" x14ac:dyDescent="0.3">
      <c r="A816" t="s">
        <v>3060</v>
      </c>
      <c r="B816">
        <v>1986</v>
      </c>
      <c r="C816" t="s">
        <v>4730</v>
      </c>
      <c r="D816">
        <v>7</v>
      </c>
      <c r="E816">
        <v>3</v>
      </c>
      <c r="F816" s="11">
        <v>6746.74</v>
      </c>
      <c r="G816" t="s">
        <v>4721</v>
      </c>
      <c r="H816" t="s">
        <v>4720</v>
      </c>
      <c r="I816" t="s">
        <v>4735</v>
      </c>
      <c r="N816" s="6">
        <f t="shared" si="84"/>
        <v>1986</v>
      </c>
      <c r="O816" s="6" t="str">
        <f t="shared" si="85"/>
        <v>Aug</v>
      </c>
      <c r="P816" s="6" t="str">
        <f t="shared" si="86"/>
        <v>tier - 3</v>
      </c>
      <c r="Q816" s="6" t="str">
        <f t="shared" si="87"/>
        <v>tier - 2</v>
      </c>
      <c r="R816" s="6" t="str">
        <f t="shared" si="88"/>
        <v>R1016</v>
      </c>
      <c r="S816" s="12">
        <f t="shared" si="89"/>
        <v>31631</v>
      </c>
      <c r="T816" s="6">
        <f t="shared" si="90"/>
        <v>36</v>
      </c>
    </row>
    <row r="817" spans="1:20" ht="15" customHeight="1" x14ac:dyDescent="0.3">
      <c r="A817" t="s">
        <v>3058</v>
      </c>
      <c r="B817">
        <v>1986</v>
      </c>
      <c r="C817" t="s">
        <v>4725</v>
      </c>
      <c r="D817">
        <v>5</v>
      </c>
      <c r="E817">
        <v>3</v>
      </c>
      <c r="F817" s="11">
        <v>6748.59</v>
      </c>
      <c r="G817" t="s">
        <v>4721</v>
      </c>
      <c r="H817" t="s">
        <v>4723</v>
      </c>
      <c r="I817" t="s">
        <v>4735</v>
      </c>
      <c r="N817" s="6">
        <f t="shared" si="84"/>
        <v>1986</v>
      </c>
      <c r="O817" s="6" t="str">
        <f t="shared" si="85"/>
        <v>Jun</v>
      </c>
      <c r="P817" s="6" t="str">
        <f t="shared" si="86"/>
        <v>tier - 3</v>
      </c>
      <c r="Q817" s="6" t="str">
        <f t="shared" si="87"/>
        <v>tier - 1</v>
      </c>
      <c r="R817" s="6" t="str">
        <f t="shared" si="88"/>
        <v>R1016</v>
      </c>
      <c r="S817" s="12">
        <f t="shared" si="89"/>
        <v>31568</v>
      </c>
      <c r="T817" s="6">
        <f t="shared" si="90"/>
        <v>37</v>
      </c>
    </row>
    <row r="818" spans="1:20" ht="15" customHeight="1" x14ac:dyDescent="0.3">
      <c r="A818" t="s">
        <v>3056</v>
      </c>
      <c r="B818">
        <v>1970</v>
      </c>
      <c r="C818" t="s">
        <v>4725</v>
      </c>
      <c r="D818">
        <v>17</v>
      </c>
      <c r="E818">
        <v>0</v>
      </c>
      <c r="F818" s="11">
        <v>6749.63</v>
      </c>
      <c r="G818" t="s">
        <v>4720</v>
      </c>
      <c r="H818" t="s">
        <v>4723</v>
      </c>
      <c r="I818" t="s">
        <v>4722</v>
      </c>
      <c r="N818" s="6">
        <f t="shared" si="84"/>
        <v>1970</v>
      </c>
      <c r="O818" s="6" t="str">
        <f t="shared" si="85"/>
        <v>Jun</v>
      </c>
      <c r="P818" s="6" t="str">
        <f t="shared" si="86"/>
        <v>tier - 2</v>
      </c>
      <c r="Q818" s="6" t="str">
        <f t="shared" si="87"/>
        <v>tier - 1</v>
      </c>
      <c r="R818" s="6" t="str">
        <f t="shared" si="88"/>
        <v>R1013</v>
      </c>
      <c r="S818" s="12">
        <f t="shared" si="89"/>
        <v>25736</v>
      </c>
      <c r="T818" s="6">
        <f t="shared" si="90"/>
        <v>52</v>
      </c>
    </row>
    <row r="819" spans="1:20" ht="15" customHeight="1" x14ac:dyDescent="0.3">
      <c r="A819" t="s">
        <v>3054</v>
      </c>
      <c r="B819">
        <v>1966</v>
      </c>
      <c r="C819" t="s">
        <v>4729</v>
      </c>
      <c r="D819">
        <v>9</v>
      </c>
      <c r="E819">
        <v>0</v>
      </c>
      <c r="F819" s="11">
        <v>6750.27</v>
      </c>
      <c r="G819" t="s">
        <v>4721</v>
      </c>
      <c r="H819" t="s">
        <v>4720</v>
      </c>
      <c r="I819" t="s">
        <v>4722</v>
      </c>
      <c r="N819" s="6">
        <f t="shared" si="84"/>
        <v>1966</v>
      </c>
      <c r="O819" s="6" t="str">
        <f t="shared" si="85"/>
        <v>Dec</v>
      </c>
      <c r="P819" s="6" t="str">
        <f t="shared" si="86"/>
        <v>tier - 3</v>
      </c>
      <c r="Q819" s="6" t="str">
        <f t="shared" si="87"/>
        <v>tier - 2</v>
      </c>
      <c r="R819" s="6" t="str">
        <f t="shared" si="88"/>
        <v>R1013</v>
      </c>
      <c r="S819" s="12">
        <f t="shared" si="89"/>
        <v>24450</v>
      </c>
      <c r="T819" s="6">
        <f t="shared" si="90"/>
        <v>56</v>
      </c>
    </row>
    <row r="820" spans="1:20" ht="15" customHeight="1" x14ac:dyDescent="0.3">
      <c r="A820" t="s">
        <v>3052</v>
      </c>
      <c r="B820">
        <v>1988</v>
      </c>
      <c r="C820" t="s">
        <v>4731</v>
      </c>
      <c r="D820">
        <v>10</v>
      </c>
      <c r="E820">
        <v>3</v>
      </c>
      <c r="F820" s="11">
        <v>6753.04</v>
      </c>
      <c r="G820" t="s">
        <v>4720</v>
      </c>
      <c r="H820" t="s">
        <v>4720</v>
      </c>
      <c r="I820" t="s">
        <v>4738</v>
      </c>
      <c r="N820" s="6">
        <f t="shared" si="84"/>
        <v>1988</v>
      </c>
      <c r="O820" s="6" t="str">
        <f t="shared" si="85"/>
        <v>Oct</v>
      </c>
      <c r="P820" s="6" t="str">
        <f t="shared" si="86"/>
        <v>tier - 2</v>
      </c>
      <c r="Q820" s="6" t="str">
        <f t="shared" si="87"/>
        <v>tier - 2</v>
      </c>
      <c r="R820" s="6" t="str">
        <f t="shared" si="88"/>
        <v>R1024</v>
      </c>
      <c r="S820" s="12">
        <f t="shared" si="89"/>
        <v>32426</v>
      </c>
      <c r="T820" s="6">
        <f t="shared" si="90"/>
        <v>34</v>
      </c>
    </row>
    <row r="821" spans="1:20" ht="15" customHeight="1" x14ac:dyDescent="0.3">
      <c r="A821" t="s">
        <v>3050</v>
      </c>
      <c r="B821">
        <v>1981</v>
      </c>
      <c r="C821" t="s">
        <v>4726</v>
      </c>
      <c r="D821">
        <v>21</v>
      </c>
      <c r="E821">
        <v>1</v>
      </c>
      <c r="F821" s="11">
        <v>6770.19</v>
      </c>
      <c r="G821" t="s">
        <v>4720</v>
      </c>
      <c r="H821" t="s">
        <v>4721</v>
      </c>
      <c r="I821" t="s">
        <v>4722</v>
      </c>
      <c r="N821" s="6">
        <f t="shared" si="84"/>
        <v>1981</v>
      </c>
      <c r="O821" s="6" t="str">
        <f t="shared" si="85"/>
        <v>Sep</v>
      </c>
      <c r="P821" s="6" t="str">
        <f t="shared" si="86"/>
        <v>tier - 2</v>
      </c>
      <c r="Q821" s="6" t="str">
        <f t="shared" si="87"/>
        <v>tier - 3</v>
      </c>
      <c r="R821" s="6" t="str">
        <f t="shared" si="88"/>
        <v>R1013</v>
      </c>
      <c r="S821" s="12">
        <f t="shared" si="89"/>
        <v>29850</v>
      </c>
      <c r="T821" s="6">
        <f t="shared" si="90"/>
        <v>41</v>
      </c>
    </row>
    <row r="822" spans="1:20" ht="15" customHeight="1" x14ac:dyDescent="0.3">
      <c r="A822" t="s">
        <v>3048</v>
      </c>
      <c r="B822">
        <v>1981</v>
      </c>
      <c r="C822" t="s">
        <v>4726</v>
      </c>
      <c r="D822">
        <v>3</v>
      </c>
      <c r="E822">
        <v>1</v>
      </c>
      <c r="F822" s="11">
        <v>6775.96</v>
      </c>
      <c r="G822" t="s">
        <v>4720</v>
      </c>
      <c r="H822" t="s">
        <v>4721</v>
      </c>
      <c r="I822" t="s">
        <v>4732</v>
      </c>
      <c r="N822" s="6">
        <f t="shared" si="84"/>
        <v>1981</v>
      </c>
      <c r="O822" s="6" t="str">
        <f t="shared" si="85"/>
        <v>Sep</v>
      </c>
      <c r="P822" s="6" t="str">
        <f t="shared" si="86"/>
        <v>tier - 2</v>
      </c>
      <c r="Q822" s="6" t="str">
        <f t="shared" si="87"/>
        <v>tier - 3</v>
      </c>
      <c r="R822" s="6" t="str">
        <f t="shared" si="88"/>
        <v>R1011</v>
      </c>
      <c r="S822" s="12">
        <f t="shared" si="89"/>
        <v>29832</v>
      </c>
      <c r="T822" s="6">
        <f t="shared" si="90"/>
        <v>41</v>
      </c>
    </row>
    <row r="823" spans="1:20" ht="15" customHeight="1" x14ac:dyDescent="0.3">
      <c r="A823" t="s">
        <v>3046</v>
      </c>
      <c r="B823">
        <v>1981</v>
      </c>
      <c r="C823" t="s">
        <v>4731</v>
      </c>
      <c r="D823">
        <v>8</v>
      </c>
      <c r="E823">
        <v>1</v>
      </c>
      <c r="F823" s="11">
        <v>6781.35</v>
      </c>
      <c r="G823" t="s">
        <v>4720</v>
      </c>
      <c r="H823" t="s">
        <v>4723</v>
      </c>
      <c r="I823" t="s">
        <v>4722</v>
      </c>
      <c r="N823" s="6">
        <f t="shared" si="84"/>
        <v>1981</v>
      </c>
      <c r="O823" s="6" t="str">
        <f t="shared" si="85"/>
        <v>Oct</v>
      </c>
      <c r="P823" s="6" t="str">
        <f t="shared" si="86"/>
        <v>tier - 2</v>
      </c>
      <c r="Q823" s="6" t="str">
        <f t="shared" si="87"/>
        <v>tier - 1</v>
      </c>
      <c r="R823" s="6" t="str">
        <f t="shared" si="88"/>
        <v>R1013</v>
      </c>
      <c r="S823" s="12">
        <f t="shared" si="89"/>
        <v>29867</v>
      </c>
      <c r="T823" s="6">
        <f t="shared" si="90"/>
        <v>41</v>
      </c>
    </row>
    <row r="824" spans="1:20" ht="15" customHeight="1" x14ac:dyDescent="0.3">
      <c r="A824" t="s">
        <v>3044</v>
      </c>
      <c r="B824">
        <v>1980</v>
      </c>
      <c r="C824" t="s">
        <v>4724</v>
      </c>
      <c r="D824">
        <v>23</v>
      </c>
      <c r="E824">
        <v>2</v>
      </c>
      <c r="F824" s="11">
        <v>6781.52</v>
      </c>
      <c r="G824" t="s">
        <v>4720</v>
      </c>
      <c r="H824" t="s">
        <v>4720</v>
      </c>
      <c r="I824" t="s">
        <v>4722</v>
      </c>
      <c r="N824" s="6">
        <f t="shared" si="84"/>
        <v>1980</v>
      </c>
      <c r="O824" s="6" t="str">
        <f t="shared" si="85"/>
        <v>Nov</v>
      </c>
      <c r="P824" s="6" t="str">
        <f t="shared" si="86"/>
        <v>tier - 2</v>
      </c>
      <c r="Q824" s="6" t="str">
        <f t="shared" si="87"/>
        <v>tier - 2</v>
      </c>
      <c r="R824" s="6" t="str">
        <f t="shared" si="88"/>
        <v>R1013</v>
      </c>
      <c r="S824" s="12">
        <f t="shared" si="89"/>
        <v>29548</v>
      </c>
      <c r="T824" s="6">
        <f t="shared" si="90"/>
        <v>42</v>
      </c>
    </row>
    <row r="825" spans="1:20" ht="15" customHeight="1" x14ac:dyDescent="0.3">
      <c r="A825" t="s">
        <v>3042</v>
      </c>
      <c r="B825">
        <v>1985</v>
      </c>
      <c r="C825" t="s">
        <v>4729</v>
      </c>
      <c r="D825">
        <v>24</v>
      </c>
      <c r="E825">
        <v>3</v>
      </c>
      <c r="F825" s="11">
        <v>6796.86</v>
      </c>
      <c r="G825" t="s">
        <v>4721</v>
      </c>
      <c r="H825" t="s">
        <v>4721</v>
      </c>
      <c r="I825" t="s">
        <v>4728</v>
      </c>
      <c r="N825" s="6">
        <f t="shared" si="84"/>
        <v>1985</v>
      </c>
      <c r="O825" s="6" t="str">
        <f t="shared" si="85"/>
        <v>Dec</v>
      </c>
      <c r="P825" s="6" t="str">
        <f t="shared" si="86"/>
        <v>tier - 3</v>
      </c>
      <c r="Q825" s="6" t="str">
        <f t="shared" si="87"/>
        <v>tier - 3</v>
      </c>
      <c r="R825" s="6" t="str">
        <f t="shared" si="88"/>
        <v>R1012</v>
      </c>
      <c r="S825" s="12">
        <f t="shared" si="89"/>
        <v>31405</v>
      </c>
      <c r="T825" s="6">
        <f t="shared" si="90"/>
        <v>37</v>
      </c>
    </row>
    <row r="826" spans="1:20" ht="15" customHeight="1" x14ac:dyDescent="0.3">
      <c r="A826" t="s">
        <v>3040</v>
      </c>
      <c r="B826">
        <v>1991</v>
      </c>
      <c r="C826" t="s">
        <v>4725</v>
      </c>
      <c r="D826">
        <v>29</v>
      </c>
      <c r="E826">
        <v>5</v>
      </c>
      <c r="F826" s="11">
        <v>6799.46</v>
      </c>
      <c r="G826" t="s">
        <v>4723</v>
      </c>
      <c r="H826" t="s">
        <v>4720</v>
      </c>
      <c r="I826" t="s">
        <v>4740</v>
      </c>
      <c r="N826" s="6">
        <f t="shared" si="84"/>
        <v>1991</v>
      </c>
      <c r="O826" s="6" t="str">
        <f t="shared" si="85"/>
        <v>Jun</v>
      </c>
      <c r="P826" s="6" t="str">
        <f t="shared" si="86"/>
        <v>tier - 1</v>
      </c>
      <c r="Q826" s="6" t="str">
        <f t="shared" si="87"/>
        <v>tier - 2</v>
      </c>
      <c r="R826" s="6" t="str">
        <f t="shared" si="88"/>
        <v>R1014</v>
      </c>
      <c r="S826" s="12">
        <f t="shared" si="89"/>
        <v>33418</v>
      </c>
      <c r="T826" s="6">
        <f t="shared" si="90"/>
        <v>31</v>
      </c>
    </row>
    <row r="827" spans="1:20" ht="15" customHeight="1" x14ac:dyDescent="0.3">
      <c r="A827" t="s">
        <v>3038</v>
      </c>
      <c r="B827">
        <v>1975</v>
      </c>
      <c r="C827" t="s">
        <v>4730</v>
      </c>
      <c r="D827">
        <v>17</v>
      </c>
      <c r="E827">
        <v>1</v>
      </c>
      <c r="F827" s="11">
        <v>6809.46</v>
      </c>
      <c r="G827" t="s">
        <v>4720</v>
      </c>
      <c r="H827" t="s">
        <v>4723</v>
      </c>
      <c r="I827" t="s">
        <v>4728</v>
      </c>
      <c r="N827" s="6">
        <f t="shared" si="84"/>
        <v>1975</v>
      </c>
      <c r="O827" s="6" t="str">
        <f t="shared" si="85"/>
        <v>Aug</v>
      </c>
      <c r="P827" s="6" t="str">
        <f t="shared" si="86"/>
        <v>tier - 2</v>
      </c>
      <c r="Q827" s="6" t="str">
        <f t="shared" si="87"/>
        <v>tier - 1</v>
      </c>
      <c r="R827" s="6" t="str">
        <f t="shared" si="88"/>
        <v>R1012</v>
      </c>
      <c r="S827" s="12">
        <f t="shared" si="89"/>
        <v>27623</v>
      </c>
      <c r="T827" s="6">
        <f t="shared" si="90"/>
        <v>47</v>
      </c>
    </row>
    <row r="828" spans="1:20" ht="15" customHeight="1" x14ac:dyDescent="0.3">
      <c r="A828" t="s">
        <v>3036</v>
      </c>
      <c r="B828">
        <v>1994</v>
      </c>
      <c r="C828" t="s">
        <v>4719</v>
      </c>
      <c r="D828">
        <v>8</v>
      </c>
      <c r="E828">
        <v>0</v>
      </c>
      <c r="F828" s="11">
        <v>6827.69</v>
      </c>
      <c r="G828" t="s">
        <v>4720</v>
      </c>
      <c r="H828" t="s">
        <v>4720</v>
      </c>
      <c r="I828" t="s">
        <v>4741</v>
      </c>
      <c r="N828" s="6">
        <f t="shared" si="84"/>
        <v>1994</v>
      </c>
      <c r="O828" s="6" t="str">
        <f t="shared" si="85"/>
        <v>Jul</v>
      </c>
      <c r="P828" s="6" t="str">
        <f t="shared" si="86"/>
        <v>tier - 2</v>
      </c>
      <c r="Q828" s="6" t="str">
        <f t="shared" si="87"/>
        <v>tier - 2</v>
      </c>
      <c r="R828" s="6" t="str">
        <f t="shared" si="88"/>
        <v>R1021</v>
      </c>
      <c r="S828" s="12">
        <f t="shared" si="89"/>
        <v>34523</v>
      </c>
      <c r="T828" s="6">
        <f t="shared" si="90"/>
        <v>28</v>
      </c>
    </row>
    <row r="829" spans="1:20" ht="15" customHeight="1" x14ac:dyDescent="0.3">
      <c r="A829" t="s">
        <v>3034</v>
      </c>
      <c r="B829">
        <v>1979</v>
      </c>
      <c r="C829" t="s">
        <v>4719</v>
      </c>
      <c r="D829">
        <v>15</v>
      </c>
      <c r="E829">
        <v>0</v>
      </c>
      <c r="F829" s="11">
        <v>6837.37</v>
      </c>
      <c r="G829" t="s">
        <v>4721</v>
      </c>
      <c r="H829" t="s">
        <v>4723</v>
      </c>
      <c r="I829" t="s">
        <v>4735</v>
      </c>
      <c r="N829" s="6">
        <f t="shared" si="84"/>
        <v>1979</v>
      </c>
      <c r="O829" s="6" t="str">
        <f t="shared" si="85"/>
        <v>Jul</v>
      </c>
      <c r="P829" s="6" t="str">
        <f t="shared" si="86"/>
        <v>tier - 3</v>
      </c>
      <c r="Q829" s="6" t="str">
        <f t="shared" si="87"/>
        <v>tier - 1</v>
      </c>
      <c r="R829" s="6" t="str">
        <f t="shared" si="88"/>
        <v>R1016</v>
      </c>
      <c r="S829" s="12">
        <f t="shared" si="89"/>
        <v>29051</v>
      </c>
      <c r="T829" s="6">
        <f t="shared" si="90"/>
        <v>43</v>
      </c>
    </row>
    <row r="830" spans="1:20" ht="15" customHeight="1" x14ac:dyDescent="0.3">
      <c r="A830" t="s">
        <v>3032</v>
      </c>
      <c r="B830">
        <v>2000</v>
      </c>
      <c r="C830" t="s">
        <v>4724</v>
      </c>
      <c r="D830">
        <v>30</v>
      </c>
      <c r="E830">
        <v>0</v>
      </c>
      <c r="F830" s="11">
        <v>6842.28</v>
      </c>
      <c r="G830" t="s">
        <v>4720</v>
      </c>
      <c r="H830" t="s">
        <v>4723</v>
      </c>
      <c r="I830" t="s">
        <v>4728</v>
      </c>
      <c r="N830" s="6">
        <f t="shared" si="84"/>
        <v>2000</v>
      </c>
      <c r="O830" s="6" t="str">
        <f t="shared" si="85"/>
        <v>Nov</v>
      </c>
      <c r="P830" s="6" t="str">
        <f t="shared" si="86"/>
        <v>tier - 2</v>
      </c>
      <c r="Q830" s="6" t="str">
        <f t="shared" si="87"/>
        <v>tier - 1</v>
      </c>
      <c r="R830" s="6" t="str">
        <f t="shared" si="88"/>
        <v>R1012</v>
      </c>
      <c r="S830" s="12">
        <f t="shared" si="89"/>
        <v>36860</v>
      </c>
      <c r="T830" s="6">
        <f t="shared" si="90"/>
        <v>22</v>
      </c>
    </row>
    <row r="831" spans="1:20" ht="15" customHeight="1" x14ac:dyDescent="0.3">
      <c r="A831" t="s">
        <v>3030</v>
      </c>
      <c r="B831">
        <v>1977</v>
      </c>
      <c r="C831" t="s">
        <v>4725</v>
      </c>
      <c r="D831">
        <v>15</v>
      </c>
      <c r="E831">
        <v>2</v>
      </c>
      <c r="F831" s="11">
        <v>6843.17</v>
      </c>
      <c r="G831" t="s">
        <v>4720</v>
      </c>
      <c r="H831" t="s">
        <v>4723</v>
      </c>
      <c r="I831" t="s">
        <v>4722</v>
      </c>
      <c r="N831" s="6">
        <f t="shared" si="84"/>
        <v>1977</v>
      </c>
      <c r="O831" s="6" t="str">
        <f t="shared" si="85"/>
        <v>Jun</v>
      </c>
      <c r="P831" s="6" t="str">
        <f t="shared" si="86"/>
        <v>tier - 2</v>
      </c>
      <c r="Q831" s="6" t="str">
        <f t="shared" si="87"/>
        <v>tier - 1</v>
      </c>
      <c r="R831" s="6" t="str">
        <f t="shared" si="88"/>
        <v>R1013</v>
      </c>
      <c r="S831" s="12">
        <f t="shared" si="89"/>
        <v>28291</v>
      </c>
      <c r="T831" s="6">
        <f t="shared" si="90"/>
        <v>45</v>
      </c>
    </row>
    <row r="832" spans="1:20" ht="15" customHeight="1" x14ac:dyDescent="0.3">
      <c r="A832" t="s">
        <v>3028</v>
      </c>
      <c r="B832">
        <v>1979</v>
      </c>
      <c r="C832" t="s">
        <v>4724</v>
      </c>
      <c r="D832">
        <v>4</v>
      </c>
      <c r="E832">
        <v>1</v>
      </c>
      <c r="F832" s="11">
        <v>6849.03</v>
      </c>
      <c r="G832" t="s">
        <v>4720</v>
      </c>
      <c r="H832" t="s">
        <v>4720</v>
      </c>
      <c r="I832" t="s">
        <v>4732</v>
      </c>
      <c r="N832" s="6">
        <f t="shared" si="84"/>
        <v>1979</v>
      </c>
      <c r="O832" s="6" t="str">
        <f t="shared" si="85"/>
        <v>Nov</v>
      </c>
      <c r="P832" s="6" t="str">
        <f t="shared" si="86"/>
        <v>tier - 2</v>
      </c>
      <c r="Q832" s="6" t="str">
        <f t="shared" si="87"/>
        <v>tier - 2</v>
      </c>
      <c r="R832" s="6" t="str">
        <f t="shared" si="88"/>
        <v>R1011</v>
      </c>
      <c r="S832" s="12">
        <f t="shared" si="89"/>
        <v>29163</v>
      </c>
      <c r="T832" s="6">
        <f t="shared" si="90"/>
        <v>43</v>
      </c>
    </row>
    <row r="833" spans="1:20" ht="15" customHeight="1" x14ac:dyDescent="0.3">
      <c r="A833" t="s">
        <v>3026</v>
      </c>
      <c r="B833">
        <v>1981</v>
      </c>
      <c r="C833" t="s">
        <v>4725</v>
      </c>
      <c r="D833">
        <v>19</v>
      </c>
      <c r="E833">
        <v>1</v>
      </c>
      <c r="F833" s="11">
        <v>6858.48</v>
      </c>
      <c r="G833" t="s">
        <v>4720</v>
      </c>
      <c r="H833" t="s">
        <v>4720</v>
      </c>
      <c r="I833" t="s">
        <v>4734</v>
      </c>
      <c r="N833" s="6">
        <f t="shared" si="84"/>
        <v>1981</v>
      </c>
      <c r="O833" s="6" t="str">
        <f t="shared" si="85"/>
        <v>Jun</v>
      </c>
      <c r="P833" s="6" t="str">
        <f t="shared" si="86"/>
        <v>tier - 2</v>
      </c>
      <c r="Q833" s="6" t="str">
        <f t="shared" si="87"/>
        <v>tier - 2</v>
      </c>
      <c r="R833" s="6" t="str">
        <f t="shared" si="88"/>
        <v>R1019</v>
      </c>
      <c r="S833" s="12">
        <f t="shared" si="89"/>
        <v>29756</v>
      </c>
      <c r="T833" s="6">
        <f t="shared" si="90"/>
        <v>41</v>
      </c>
    </row>
    <row r="834" spans="1:20" ht="15" customHeight="1" x14ac:dyDescent="0.3">
      <c r="A834" t="s">
        <v>3024</v>
      </c>
      <c r="B834">
        <v>1978</v>
      </c>
      <c r="C834" t="s">
        <v>4730</v>
      </c>
      <c r="D834">
        <v>5</v>
      </c>
      <c r="E834">
        <v>2</v>
      </c>
      <c r="F834" s="11">
        <v>6863.49</v>
      </c>
      <c r="G834" t="s">
        <v>4720</v>
      </c>
      <c r="H834" t="s">
        <v>4723</v>
      </c>
      <c r="I834" t="s">
        <v>4722</v>
      </c>
      <c r="N834" s="6">
        <f t="shared" ref="N834:N897" si="91">IF(B834="?",ROUND(AVERAGE($B$2:$B$2344),0),B834)</f>
        <v>1978</v>
      </c>
      <c r="O834" s="6" t="str">
        <f t="shared" ref="O834:O897" si="92">IF(C834="?","Sep",C834)</f>
        <v>Aug</v>
      </c>
      <c r="P834" s="6" t="str">
        <f t="shared" ref="P834:P897" si="93">IF(G834="?",$K$5,G834)</f>
        <v>tier - 2</v>
      </c>
      <c r="Q834" s="6" t="str">
        <f t="shared" ref="Q834:Q897" si="94">IF(H834="?",$M$5,H834)</f>
        <v>tier - 1</v>
      </c>
      <c r="R834" s="6" t="str">
        <f t="shared" ref="R834:R897" si="95">IF(I834="?","Unknown",I834)</f>
        <v>R1013</v>
      </c>
      <c r="S834" s="12">
        <f t="shared" ref="S834:S897" si="96">IFERROR(DATE(N834,MONTH(DATEVALUE(O834&amp;"-1")),D834),"")</f>
        <v>28707</v>
      </c>
      <c r="T834" s="6">
        <f t="shared" ref="T834:T897" si="97">IFERROR(DATEDIF(S834,DATE(2023,6,8),"y"),"")</f>
        <v>44</v>
      </c>
    </row>
    <row r="835" spans="1:20" ht="15" customHeight="1" x14ac:dyDescent="0.3">
      <c r="A835" t="s">
        <v>3022</v>
      </c>
      <c r="B835">
        <v>1969</v>
      </c>
      <c r="C835" t="s">
        <v>4731</v>
      </c>
      <c r="D835">
        <v>23</v>
      </c>
      <c r="E835">
        <v>0</v>
      </c>
      <c r="F835" s="11">
        <v>6868.39</v>
      </c>
      <c r="G835" t="s">
        <v>4720</v>
      </c>
      <c r="H835" t="s">
        <v>4720</v>
      </c>
      <c r="I835" t="s">
        <v>4722</v>
      </c>
      <c r="N835" s="6">
        <f t="shared" si="91"/>
        <v>1969</v>
      </c>
      <c r="O835" s="6" t="str">
        <f t="shared" si="92"/>
        <v>Oct</v>
      </c>
      <c r="P835" s="6" t="str">
        <f t="shared" si="93"/>
        <v>tier - 2</v>
      </c>
      <c r="Q835" s="6" t="str">
        <f t="shared" si="94"/>
        <v>tier - 2</v>
      </c>
      <c r="R835" s="6" t="str">
        <f t="shared" si="95"/>
        <v>R1013</v>
      </c>
      <c r="S835" s="12">
        <f t="shared" si="96"/>
        <v>25499</v>
      </c>
      <c r="T835" s="6">
        <f t="shared" si="97"/>
        <v>53</v>
      </c>
    </row>
    <row r="836" spans="1:20" ht="15" customHeight="1" x14ac:dyDescent="0.3">
      <c r="A836" t="s">
        <v>3020</v>
      </c>
      <c r="B836">
        <v>1981</v>
      </c>
      <c r="C836" t="s">
        <v>4725</v>
      </c>
      <c r="D836">
        <v>23</v>
      </c>
      <c r="E836">
        <v>2</v>
      </c>
      <c r="F836" s="11">
        <v>6875.96</v>
      </c>
      <c r="G836" t="s">
        <v>4720</v>
      </c>
      <c r="H836" t="s">
        <v>4720</v>
      </c>
      <c r="I836" t="s">
        <v>4732</v>
      </c>
      <c r="N836" s="6">
        <f t="shared" si="91"/>
        <v>1981</v>
      </c>
      <c r="O836" s="6" t="str">
        <f t="shared" si="92"/>
        <v>Jun</v>
      </c>
      <c r="P836" s="6" t="str">
        <f t="shared" si="93"/>
        <v>tier - 2</v>
      </c>
      <c r="Q836" s="6" t="str">
        <f t="shared" si="94"/>
        <v>tier - 2</v>
      </c>
      <c r="R836" s="6" t="str">
        <f t="shared" si="95"/>
        <v>R1011</v>
      </c>
      <c r="S836" s="12">
        <f t="shared" si="96"/>
        <v>29760</v>
      </c>
      <c r="T836" s="6">
        <f t="shared" si="97"/>
        <v>41</v>
      </c>
    </row>
    <row r="837" spans="1:20" ht="15" customHeight="1" x14ac:dyDescent="0.3">
      <c r="A837" t="s">
        <v>3018</v>
      </c>
      <c r="B837">
        <v>2004</v>
      </c>
      <c r="C837" t="s">
        <v>4729</v>
      </c>
      <c r="D837">
        <v>24</v>
      </c>
      <c r="E837">
        <v>0</v>
      </c>
      <c r="F837" s="11">
        <v>6876.53</v>
      </c>
      <c r="G837" t="s">
        <v>4720</v>
      </c>
      <c r="H837" t="s">
        <v>4723</v>
      </c>
      <c r="I837" t="s">
        <v>4728</v>
      </c>
      <c r="N837" s="6">
        <f t="shared" si="91"/>
        <v>2004</v>
      </c>
      <c r="O837" s="6" t="str">
        <f t="shared" si="92"/>
        <v>Dec</v>
      </c>
      <c r="P837" s="6" t="str">
        <f t="shared" si="93"/>
        <v>tier - 2</v>
      </c>
      <c r="Q837" s="6" t="str">
        <f t="shared" si="94"/>
        <v>tier - 1</v>
      </c>
      <c r="R837" s="6" t="str">
        <f t="shared" si="95"/>
        <v>R1012</v>
      </c>
      <c r="S837" s="12">
        <f t="shared" si="96"/>
        <v>38345</v>
      </c>
      <c r="T837" s="6">
        <f t="shared" si="97"/>
        <v>18</v>
      </c>
    </row>
    <row r="838" spans="1:20" ht="15" customHeight="1" x14ac:dyDescent="0.3">
      <c r="A838" t="s">
        <v>3016</v>
      </c>
      <c r="B838">
        <v>1985</v>
      </c>
      <c r="C838" t="s">
        <v>4726</v>
      </c>
      <c r="D838">
        <v>10</v>
      </c>
      <c r="E838">
        <v>2</v>
      </c>
      <c r="F838" s="11">
        <v>6877.98</v>
      </c>
      <c r="G838" t="s">
        <v>4720</v>
      </c>
      <c r="H838" t="s">
        <v>4723</v>
      </c>
      <c r="I838" t="s">
        <v>4738</v>
      </c>
      <c r="N838" s="6">
        <f t="shared" si="91"/>
        <v>1985</v>
      </c>
      <c r="O838" s="6" t="str">
        <f t="shared" si="92"/>
        <v>Sep</v>
      </c>
      <c r="P838" s="6" t="str">
        <f t="shared" si="93"/>
        <v>tier - 2</v>
      </c>
      <c r="Q838" s="6" t="str">
        <f t="shared" si="94"/>
        <v>tier - 1</v>
      </c>
      <c r="R838" s="6" t="str">
        <f t="shared" si="95"/>
        <v>R1024</v>
      </c>
      <c r="S838" s="12">
        <f t="shared" si="96"/>
        <v>31300</v>
      </c>
      <c r="T838" s="6">
        <f t="shared" si="97"/>
        <v>37</v>
      </c>
    </row>
    <row r="839" spans="1:20" ht="15" customHeight="1" x14ac:dyDescent="0.3">
      <c r="A839" t="s">
        <v>3014</v>
      </c>
      <c r="B839">
        <v>1989</v>
      </c>
      <c r="C839" t="s">
        <v>4729</v>
      </c>
      <c r="D839">
        <v>21</v>
      </c>
      <c r="E839">
        <v>3</v>
      </c>
      <c r="F839" s="11">
        <v>6895.19</v>
      </c>
      <c r="G839" t="s">
        <v>4720</v>
      </c>
      <c r="H839" t="s">
        <v>4721</v>
      </c>
      <c r="I839" t="s">
        <v>4738</v>
      </c>
      <c r="N839" s="6">
        <f t="shared" si="91"/>
        <v>1989</v>
      </c>
      <c r="O839" s="6" t="str">
        <f t="shared" si="92"/>
        <v>Dec</v>
      </c>
      <c r="P839" s="6" t="str">
        <f t="shared" si="93"/>
        <v>tier - 2</v>
      </c>
      <c r="Q839" s="6" t="str">
        <f t="shared" si="94"/>
        <v>tier - 3</v>
      </c>
      <c r="R839" s="6" t="str">
        <f t="shared" si="95"/>
        <v>R1024</v>
      </c>
      <c r="S839" s="12">
        <f t="shared" si="96"/>
        <v>32863</v>
      </c>
      <c r="T839" s="6">
        <f t="shared" si="97"/>
        <v>33</v>
      </c>
    </row>
    <row r="840" spans="1:20" ht="15" customHeight="1" x14ac:dyDescent="0.3">
      <c r="A840" t="s">
        <v>3012</v>
      </c>
      <c r="B840">
        <v>1984</v>
      </c>
      <c r="C840" t="s">
        <v>4726</v>
      </c>
      <c r="D840">
        <v>5</v>
      </c>
      <c r="E840">
        <v>2</v>
      </c>
      <c r="F840" s="11">
        <v>6933.24</v>
      </c>
      <c r="G840" t="s">
        <v>4720</v>
      </c>
      <c r="H840" t="s">
        <v>4721</v>
      </c>
      <c r="I840" t="s">
        <v>4728</v>
      </c>
      <c r="N840" s="6">
        <f t="shared" si="91"/>
        <v>1984</v>
      </c>
      <c r="O840" s="6" t="str">
        <f t="shared" si="92"/>
        <v>Sep</v>
      </c>
      <c r="P840" s="6" t="str">
        <f t="shared" si="93"/>
        <v>tier - 2</v>
      </c>
      <c r="Q840" s="6" t="str">
        <f t="shared" si="94"/>
        <v>tier - 3</v>
      </c>
      <c r="R840" s="6" t="str">
        <f t="shared" si="95"/>
        <v>R1012</v>
      </c>
      <c r="S840" s="12">
        <f t="shared" si="96"/>
        <v>30930</v>
      </c>
      <c r="T840" s="6">
        <f t="shared" si="97"/>
        <v>38</v>
      </c>
    </row>
    <row r="841" spans="1:20" ht="15" customHeight="1" x14ac:dyDescent="0.3">
      <c r="A841" t="s">
        <v>3010</v>
      </c>
      <c r="B841">
        <v>1978</v>
      </c>
      <c r="C841" t="s">
        <v>4724</v>
      </c>
      <c r="D841">
        <v>29</v>
      </c>
      <c r="E841">
        <v>2</v>
      </c>
      <c r="F841" s="11">
        <v>6938.11</v>
      </c>
      <c r="G841" t="s">
        <v>4720</v>
      </c>
      <c r="H841" t="s">
        <v>4720</v>
      </c>
      <c r="I841" t="s">
        <v>4722</v>
      </c>
      <c r="N841" s="6">
        <f t="shared" si="91"/>
        <v>1978</v>
      </c>
      <c r="O841" s="6" t="str">
        <f t="shared" si="92"/>
        <v>Nov</v>
      </c>
      <c r="P841" s="6" t="str">
        <f t="shared" si="93"/>
        <v>tier - 2</v>
      </c>
      <c r="Q841" s="6" t="str">
        <f t="shared" si="94"/>
        <v>tier - 2</v>
      </c>
      <c r="R841" s="6" t="str">
        <f t="shared" si="95"/>
        <v>R1013</v>
      </c>
      <c r="S841" s="12">
        <f t="shared" si="96"/>
        <v>28823</v>
      </c>
      <c r="T841" s="6">
        <f t="shared" si="97"/>
        <v>44</v>
      </c>
    </row>
    <row r="842" spans="1:20" ht="15" customHeight="1" x14ac:dyDescent="0.3">
      <c r="A842" t="s">
        <v>3008</v>
      </c>
      <c r="B842">
        <v>1980</v>
      </c>
      <c r="C842" t="s">
        <v>4730</v>
      </c>
      <c r="D842">
        <v>30</v>
      </c>
      <c r="E842">
        <v>1</v>
      </c>
      <c r="F842" s="11">
        <v>6940.91</v>
      </c>
      <c r="G842" t="s">
        <v>4720</v>
      </c>
      <c r="H842" t="s">
        <v>4720</v>
      </c>
      <c r="I842" t="s">
        <v>4728</v>
      </c>
      <c r="N842" s="6">
        <f t="shared" si="91"/>
        <v>1980</v>
      </c>
      <c r="O842" s="6" t="str">
        <f t="shared" si="92"/>
        <v>Aug</v>
      </c>
      <c r="P842" s="6" t="str">
        <f t="shared" si="93"/>
        <v>tier - 2</v>
      </c>
      <c r="Q842" s="6" t="str">
        <f t="shared" si="94"/>
        <v>tier - 2</v>
      </c>
      <c r="R842" s="6" t="str">
        <f t="shared" si="95"/>
        <v>R1012</v>
      </c>
      <c r="S842" s="12">
        <f t="shared" si="96"/>
        <v>29463</v>
      </c>
      <c r="T842" s="6">
        <f t="shared" si="97"/>
        <v>42</v>
      </c>
    </row>
    <row r="843" spans="1:20" ht="15" customHeight="1" x14ac:dyDescent="0.3">
      <c r="A843" t="s">
        <v>3006</v>
      </c>
      <c r="B843">
        <v>1980</v>
      </c>
      <c r="C843" t="s">
        <v>4731</v>
      </c>
      <c r="D843">
        <v>5</v>
      </c>
      <c r="E843">
        <v>2</v>
      </c>
      <c r="F843" s="11">
        <v>6940.94</v>
      </c>
      <c r="G843" t="s">
        <v>4720</v>
      </c>
      <c r="H843" t="s">
        <v>4721</v>
      </c>
      <c r="I843" t="s">
        <v>4722</v>
      </c>
      <c r="N843" s="6">
        <f t="shared" si="91"/>
        <v>1980</v>
      </c>
      <c r="O843" s="6" t="str">
        <f t="shared" si="92"/>
        <v>Oct</v>
      </c>
      <c r="P843" s="6" t="str">
        <f t="shared" si="93"/>
        <v>tier - 2</v>
      </c>
      <c r="Q843" s="6" t="str">
        <f t="shared" si="94"/>
        <v>tier - 3</v>
      </c>
      <c r="R843" s="6" t="str">
        <f t="shared" si="95"/>
        <v>R1013</v>
      </c>
      <c r="S843" s="12">
        <f t="shared" si="96"/>
        <v>29499</v>
      </c>
      <c r="T843" s="6">
        <f t="shared" si="97"/>
        <v>42</v>
      </c>
    </row>
    <row r="844" spans="1:20" ht="15" customHeight="1" x14ac:dyDescent="0.3">
      <c r="A844" t="s">
        <v>3004</v>
      </c>
      <c r="B844">
        <v>1978</v>
      </c>
      <c r="C844" t="s">
        <v>4729</v>
      </c>
      <c r="D844">
        <v>15</v>
      </c>
      <c r="E844">
        <v>0</v>
      </c>
      <c r="F844" s="11">
        <v>6948.7</v>
      </c>
      <c r="G844" t="s">
        <v>4723</v>
      </c>
      <c r="H844" t="s">
        <v>4720</v>
      </c>
      <c r="I844" t="s">
        <v>4728</v>
      </c>
      <c r="N844" s="6">
        <f t="shared" si="91"/>
        <v>1978</v>
      </c>
      <c r="O844" s="6" t="str">
        <f t="shared" si="92"/>
        <v>Dec</v>
      </c>
      <c r="P844" s="6" t="str">
        <f t="shared" si="93"/>
        <v>tier - 1</v>
      </c>
      <c r="Q844" s="6" t="str">
        <f t="shared" si="94"/>
        <v>tier - 2</v>
      </c>
      <c r="R844" s="6" t="str">
        <f t="shared" si="95"/>
        <v>R1012</v>
      </c>
      <c r="S844" s="12">
        <f t="shared" si="96"/>
        <v>28839</v>
      </c>
      <c r="T844" s="6">
        <f t="shared" si="97"/>
        <v>44</v>
      </c>
    </row>
    <row r="845" spans="1:20" ht="15" customHeight="1" x14ac:dyDescent="0.3">
      <c r="A845" t="s">
        <v>3002</v>
      </c>
      <c r="B845">
        <v>1980</v>
      </c>
      <c r="C845" t="s">
        <v>4730</v>
      </c>
      <c r="D845">
        <v>18</v>
      </c>
      <c r="E845">
        <v>2</v>
      </c>
      <c r="F845" s="11">
        <v>6951.12</v>
      </c>
      <c r="G845" t="s">
        <v>4720</v>
      </c>
      <c r="H845" t="s">
        <v>4720</v>
      </c>
      <c r="I845" t="s">
        <v>4722</v>
      </c>
      <c r="N845" s="6">
        <f t="shared" si="91"/>
        <v>1980</v>
      </c>
      <c r="O845" s="6" t="str">
        <f t="shared" si="92"/>
        <v>Aug</v>
      </c>
      <c r="P845" s="6" t="str">
        <f t="shared" si="93"/>
        <v>tier - 2</v>
      </c>
      <c r="Q845" s="6" t="str">
        <f t="shared" si="94"/>
        <v>tier - 2</v>
      </c>
      <c r="R845" s="6" t="str">
        <f t="shared" si="95"/>
        <v>R1013</v>
      </c>
      <c r="S845" s="12">
        <f t="shared" si="96"/>
        <v>29451</v>
      </c>
      <c r="T845" s="6">
        <f t="shared" si="97"/>
        <v>42</v>
      </c>
    </row>
    <row r="846" spans="1:20" ht="15" customHeight="1" x14ac:dyDescent="0.3">
      <c r="A846" t="s">
        <v>3000</v>
      </c>
      <c r="B846">
        <v>1975</v>
      </c>
      <c r="C846" t="s">
        <v>4725</v>
      </c>
      <c r="D846">
        <v>3</v>
      </c>
      <c r="E846">
        <v>1</v>
      </c>
      <c r="F846" s="11">
        <v>6965.21</v>
      </c>
      <c r="G846" t="s">
        <v>4720</v>
      </c>
      <c r="H846" t="s">
        <v>4721</v>
      </c>
      <c r="I846" t="s">
        <v>4722</v>
      </c>
      <c r="N846" s="6">
        <f t="shared" si="91"/>
        <v>1975</v>
      </c>
      <c r="O846" s="6" t="str">
        <f t="shared" si="92"/>
        <v>Jun</v>
      </c>
      <c r="P846" s="6" t="str">
        <f t="shared" si="93"/>
        <v>tier - 2</v>
      </c>
      <c r="Q846" s="6" t="str">
        <f t="shared" si="94"/>
        <v>tier - 3</v>
      </c>
      <c r="R846" s="6" t="str">
        <f t="shared" si="95"/>
        <v>R1013</v>
      </c>
      <c r="S846" s="12">
        <f t="shared" si="96"/>
        <v>27548</v>
      </c>
      <c r="T846" s="6">
        <f t="shared" si="97"/>
        <v>48</v>
      </c>
    </row>
    <row r="847" spans="1:20" ht="15" customHeight="1" x14ac:dyDescent="0.3">
      <c r="A847" t="s">
        <v>2998</v>
      </c>
      <c r="B847">
        <v>1985</v>
      </c>
      <c r="C847" t="s">
        <v>4729</v>
      </c>
      <c r="D847">
        <v>10</v>
      </c>
      <c r="E847">
        <v>3</v>
      </c>
      <c r="F847" s="11">
        <v>6985.51</v>
      </c>
      <c r="G847" t="s">
        <v>4720</v>
      </c>
      <c r="H847" t="s">
        <v>4720</v>
      </c>
      <c r="I847" t="s">
        <v>4734</v>
      </c>
      <c r="N847" s="6">
        <f t="shared" si="91"/>
        <v>1985</v>
      </c>
      <c r="O847" s="6" t="str">
        <f t="shared" si="92"/>
        <v>Dec</v>
      </c>
      <c r="P847" s="6" t="str">
        <f t="shared" si="93"/>
        <v>tier - 2</v>
      </c>
      <c r="Q847" s="6" t="str">
        <f t="shared" si="94"/>
        <v>tier - 2</v>
      </c>
      <c r="R847" s="6" t="str">
        <f t="shared" si="95"/>
        <v>R1019</v>
      </c>
      <c r="S847" s="12">
        <f t="shared" si="96"/>
        <v>31391</v>
      </c>
      <c r="T847" s="6">
        <f t="shared" si="97"/>
        <v>37</v>
      </c>
    </row>
    <row r="848" spans="1:20" ht="15" customHeight="1" x14ac:dyDescent="0.3">
      <c r="A848" t="s">
        <v>2996</v>
      </c>
      <c r="B848">
        <v>1982</v>
      </c>
      <c r="C848" t="s">
        <v>4731</v>
      </c>
      <c r="D848">
        <v>18</v>
      </c>
      <c r="E848">
        <v>2</v>
      </c>
      <c r="F848" s="11">
        <v>6986.7</v>
      </c>
      <c r="G848" t="s">
        <v>4721</v>
      </c>
      <c r="H848" t="s">
        <v>4723</v>
      </c>
      <c r="I848" t="s">
        <v>4728</v>
      </c>
      <c r="N848" s="6">
        <f t="shared" si="91"/>
        <v>1982</v>
      </c>
      <c r="O848" s="6" t="str">
        <f t="shared" si="92"/>
        <v>Oct</v>
      </c>
      <c r="P848" s="6" t="str">
        <f t="shared" si="93"/>
        <v>tier - 3</v>
      </c>
      <c r="Q848" s="6" t="str">
        <f t="shared" si="94"/>
        <v>tier - 1</v>
      </c>
      <c r="R848" s="6" t="str">
        <f t="shared" si="95"/>
        <v>R1012</v>
      </c>
      <c r="S848" s="12">
        <f t="shared" si="96"/>
        <v>30242</v>
      </c>
      <c r="T848" s="6">
        <f t="shared" si="97"/>
        <v>40</v>
      </c>
    </row>
    <row r="849" spans="1:20" ht="15" customHeight="1" x14ac:dyDescent="0.3">
      <c r="A849" t="s">
        <v>2994</v>
      </c>
      <c r="B849">
        <v>1982</v>
      </c>
      <c r="C849" t="s">
        <v>4726</v>
      </c>
      <c r="D849">
        <v>1</v>
      </c>
      <c r="E849">
        <v>3</v>
      </c>
      <c r="F849" s="11">
        <v>6989.95</v>
      </c>
      <c r="G849" t="s">
        <v>4720</v>
      </c>
      <c r="H849" t="s">
        <v>4723</v>
      </c>
      <c r="I849" t="s">
        <v>4722</v>
      </c>
      <c r="N849" s="6">
        <f t="shared" si="91"/>
        <v>1982</v>
      </c>
      <c r="O849" s="6" t="str">
        <f t="shared" si="92"/>
        <v>Sep</v>
      </c>
      <c r="P849" s="6" t="str">
        <f t="shared" si="93"/>
        <v>tier - 2</v>
      </c>
      <c r="Q849" s="6" t="str">
        <f t="shared" si="94"/>
        <v>tier - 1</v>
      </c>
      <c r="R849" s="6" t="str">
        <f t="shared" si="95"/>
        <v>R1013</v>
      </c>
      <c r="S849" s="12">
        <f t="shared" si="96"/>
        <v>30195</v>
      </c>
      <c r="T849" s="6">
        <f t="shared" si="97"/>
        <v>40</v>
      </c>
    </row>
    <row r="850" spans="1:20" ht="15" customHeight="1" x14ac:dyDescent="0.3">
      <c r="A850" t="s">
        <v>2992</v>
      </c>
      <c r="B850">
        <v>1969</v>
      </c>
      <c r="C850" t="s">
        <v>4719</v>
      </c>
      <c r="D850">
        <v>6</v>
      </c>
      <c r="E850">
        <v>0</v>
      </c>
      <c r="F850" s="11">
        <v>7003.1</v>
      </c>
      <c r="G850" t="s">
        <v>4720</v>
      </c>
      <c r="H850" t="s">
        <v>4721</v>
      </c>
      <c r="I850" t="s">
        <v>4722</v>
      </c>
      <c r="N850" s="6">
        <f t="shared" si="91"/>
        <v>1969</v>
      </c>
      <c r="O850" s="6" t="str">
        <f t="shared" si="92"/>
        <v>Jul</v>
      </c>
      <c r="P850" s="6" t="str">
        <f t="shared" si="93"/>
        <v>tier - 2</v>
      </c>
      <c r="Q850" s="6" t="str">
        <f t="shared" si="94"/>
        <v>tier - 3</v>
      </c>
      <c r="R850" s="6" t="str">
        <f t="shared" si="95"/>
        <v>R1013</v>
      </c>
      <c r="S850" s="12">
        <f t="shared" si="96"/>
        <v>25390</v>
      </c>
      <c r="T850" s="6">
        <f t="shared" si="97"/>
        <v>53</v>
      </c>
    </row>
    <row r="851" spans="1:20" ht="15" customHeight="1" x14ac:dyDescent="0.3">
      <c r="A851" t="s">
        <v>2990</v>
      </c>
      <c r="B851">
        <v>1978</v>
      </c>
      <c r="C851" t="s">
        <v>4725</v>
      </c>
      <c r="D851">
        <v>2</v>
      </c>
      <c r="E851">
        <v>2</v>
      </c>
      <c r="F851" s="11">
        <v>7033.08</v>
      </c>
      <c r="G851" t="s">
        <v>4720</v>
      </c>
      <c r="H851" t="s">
        <v>4720</v>
      </c>
      <c r="I851" t="s">
        <v>4722</v>
      </c>
      <c r="N851" s="6">
        <f t="shared" si="91"/>
        <v>1978</v>
      </c>
      <c r="O851" s="6" t="str">
        <f t="shared" si="92"/>
        <v>Jun</v>
      </c>
      <c r="P851" s="6" t="str">
        <f t="shared" si="93"/>
        <v>tier - 2</v>
      </c>
      <c r="Q851" s="6" t="str">
        <f t="shared" si="94"/>
        <v>tier - 2</v>
      </c>
      <c r="R851" s="6" t="str">
        <f t="shared" si="95"/>
        <v>R1013</v>
      </c>
      <c r="S851" s="12">
        <f t="shared" si="96"/>
        <v>28643</v>
      </c>
      <c r="T851" s="6">
        <f t="shared" si="97"/>
        <v>45</v>
      </c>
    </row>
    <row r="852" spans="1:20" ht="15" customHeight="1" x14ac:dyDescent="0.3">
      <c r="A852" t="s">
        <v>2988</v>
      </c>
      <c r="B852">
        <v>1995</v>
      </c>
      <c r="C852" t="s">
        <v>4731</v>
      </c>
      <c r="D852">
        <v>29</v>
      </c>
      <c r="E852">
        <v>0</v>
      </c>
      <c r="F852" s="11">
        <v>7042.11</v>
      </c>
      <c r="G852" t="s">
        <v>4720</v>
      </c>
      <c r="H852" t="s">
        <v>4721</v>
      </c>
      <c r="I852" t="s">
        <v>4728</v>
      </c>
      <c r="N852" s="6">
        <f t="shared" si="91"/>
        <v>1995</v>
      </c>
      <c r="O852" s="6" t="str">
        <f t="shared" si="92"/>
        <v>Oct</v>
      </c>
      <c r="P852" s="6" t="str">
        <f t="shared" si="93"/>
        <v>tier - 2</v>
      </c>
      <c r="Q852" s="6" t="str">
        <f t="shared" si="94"/>
        <v>tier - 3</v>
      </c>
      <c r="R852" s="6" t="str">
        <f t="shared" si="95"/>
        <v>R1012</v>
      </c>
      <c r="S852" s="12">
        <f t="shared" si="96"/>
        <v>35001</v>
      </c>
      <c r="T852" s="6">
        <f t="shared" si="97"/>
        <v>27</v>
      </c>
    </row>
    <row r="853" spans="1:20" ht="15" customHeight="1" x14ac:dyDescent="0.3">
      <c r="A853" t="s">
        <v>2986</v>
      </c>
      <c r="B853">
        <v>1980</v>
      </c>
      <c r="C853" t="s">
        <v>4719</v>
      </c>
      <c r="D853">
        <v>26</v>
      </c>
      <c r="E853">
        <v>1</v>
      </c>
      <c r="F853" s="11">
        <v>7045.5</v>
      </c>
      <c r="G853" t="s">
        <v>4720</v>
      </c>
      <c r="H853" t="s">
        <v>4723</v>
      </c>
      <c r="I853" t="s">
        <v>4732</v>
      </c>
      <c r="N853" s="6">
        <f t="shared" si="91"/>
        <v>1980</v>
      </c>
      <c r="O853" s="6" t="str">
        <f t="shared" si="92"/>
        <v>Jul</v>
      </c>
      <c r="P853" s="6" t="str">
        <f t="shared" si="93"/>
        <v>tier - 2</v>
      </c>
      <c r="Q853" s="6" t="str">
        <f t="shared" si="94"/>
        <v>tier - 1</v>
      </c>
      <c r="R853" s="6" t="str">
        <f t="shared" si="95"/>
        <v>R1011</v>
      </c>
      <c r="S853" s="12">
        <f t="shared" si="96"/>
        <v>29428</v>
      </c>
      <c r="T853" s="6">
        <f t="shared" si="97"/>
        <v>42</v>
      </c>
    </row>
    <row r="854" spans="1:20" ht="15" customHeight="1" x14ac:dyDescent="0.3">
      <c r="A854" t="s">
        <v>2984</v>
      </c>
      <c r="B854">
        <v>1980</v>
      </c>
      <c r="C854" t="s">
        <v>4731</v>
      </c>
      <c r="D854">
        <v>22</v>
      </c>
      <c r="E854">
        <v>1</v>
      </c>
      <c r="F854" s="11">
        <v>7046.72</v>
      </c>
      <c r="G854" t="s">
        <v>4720</v>
      </c>
      <c r="H854" t="s">
        <v>4721</v>
      </c>
      <c r="I854" t="s">
        <v>4722</v>
      </c>
      <c r="N854" s="6">
        <f t="shared" si="91"/>
        <v>1980</v>
      </c>
      <c r="O854" s="6" t="str">
        <f t="shared" si="92"/>
        <v>Oct</v>
      </c>
      <c r="P854" s="6" t="str">
        <f t="shared" si="93"/>
        <v>tier - 2</v>
      </c>
      <c r="Q854" s="6" t="str">
        <f t="shared" si="94"/>
        <v>tier - 3</v>
      </c>
      <c r="R854" s="6" t="str">
        <f t="shared" si="95"/>
        <v>R1013</v>
      </c>
      <c r="S854" s="12">
        <f t="shared" si="96"/>
        <v>29516</v>
      </c>
      <c r="T854" s="6">
        <f t="shared" si="97"/>
        <v>42</v>
      </c>
    </row>
    <row r="855" spans="1:20" ht="15" customHeight="1" x14ac:dyDescent="0.3">
      <c r="A855" t="s">
        <v>2982</v>
      </c>
      <c r="B855">
        <v>1980</v>
      </c>
      <c r="C855" t="s">
        <v>4719</v>
      </c>
      <c r="D855">
        <v>21</v>
      </c>
      <c r="E855">
        <v>0</v>
      </c>
      <c r="F855" s="11">
        <v>7050.02</v>
      </c>
      <c r="G855" t="s">
        <v>4720</v>
      </c>
      <c r="H855" t="s">
        <v>4723</v>
      </c>
      <c r="I855" t="s">
        <v>4738</v>
      </c>
      <c r="N855" s="6">
        <f t="shared" si="91"/>
        <v>1980</v>
      </c>
      <c r="O855" s="6" t="str">
        <f t="shared" si="92"/>
        <v>Jul</v>
      </c>
      <c r="P855" s="6" t="str">
        <f t="shared" si="93"/>
        <v>tier - 2</v>
      </c>
      <c r="Q855" s="6" t="str">
        <f t="shared" si="94"/>
        <v>tier - 1</v>
      </c>
      <c r="R855" s="6" t="str">
        <f t="shared" si="95"/>
        <v>R1024</v>
      </c>
      <c r="S855" s="12">
        <f t="shared" si="96"/>
        <v>29423</v>
      </c>
      <c r="T855" s="6">
        <f t="shared" si="97"/>
        <v>42</v>
      </c>
    </row>
    <row r="856" spans="1:20" ht="15" customHeight="1" x14ac:dyDescent="0.3">
      <c r="A856" t="s">
        <v>2980</v>
      </c>
      <c r="B856">
        <v>1980</v>
      </c>
      <c r="C856" t="s">
        <v>4725</v>
      </c>
      <c r="D856">
        <v>28</v>
      </c>
      <c r="E856">
        <v>1</v>
      </c>
      <c r="F856" s="11">
        <v>7050.64</v>
      </c>
      <c r="G856" t="s">
        <v>4720</v>
      </c>
      <c r="H856" t="s">
        <v>4721</v>
      </c>
      <c r="I856" t="s">
        <v>4732</v>
      </c>
      <c r="N856" s="6">
        <f t="shared" si="91"/>
        <v>1980</v>
      </c>
      <c r="O856" s="6" t="str">
        <f t="shared" si="92"/>
        <v>Jun</v>
      </c>
      <c r="P856" s="6" t="str">
        <f t="shared" si="93"/>
        <v>tier - 2</v>
      </c>
      <c r="Q856" s="6" t="str">
        <f t="shared" si="94"/>
        <v>tier - 3</v>
      </c>
      <c r="R856" s="6" t="str">
        <f t="shared" si="95"/>
        <v>R1011</v>
      </c>
      <c r="S856" s="12">
        <f t="shared" si="96"/>
        <v>29400</v>
      </c>
      <c r="T856" s="6">
        <f t="shared" si="97"/>
        <v>42</v>
      </c>
    </row>
    <row r="857" spans="1:20" ht="15" customHeight="1" x14ac:dyDescent="0.3">
      <c r="A857" t="s">
        <v>2978</v>
      </c>
      <c r="B857">
        <v>1978</v>
      </c>
      <c r="C857" t="s">
        <v>4725</v>
      </c>
      <c r="D857">
        <v>24</v>
      </c>
      <c r="E857">
        <v>2</v>
      </c>
      <c r="F857" s="11">
        <v>7054.41</v>
      </c>
      <c r="G857" t="s">
        <v>4720</v>
      </c>
      <c r="H857" t="s">
        <v>4720</v>
      </c>
      <c r="I857" t="s">
        <v>4722</v>
      </c>
      <c r="N857" s="6">
        <f t="shared" si="91"/>
        <v>1978</v>
      </c>
      <c r="O857" s="6" t="str">
        <f t="shared" si="92"/>
        <v>Jun</v>
      </c>
      <c r="P857" s="6" t="str">
        <f t="shared" si="93"/>
        <v>tier - 2</v>
      </c>
      <c r="Q857" s="6" t="str">
        <f t="shared" si="94"/>
        <v>tier - 2</v>
      </c>
      <c r="R857" s="6" t="str">
        <f t="shared" si="95"/>
        <v>R1013</v>
      </c>
      <c r="S857" s="12">
        <f t="shared" si="96"/>
        <v>28665</v>
      </c>
      <c r="T857" s="6">
        <f t="shared" si="97"/>
        <v>44</v>
      </c>
    </row>
    <row r="858" spans="1:20" ht="15" customHeight="1" x14ac:dyDescent="0.3">
      <c r="A858" t="s">
        <v>2976</v>
      </c>
      <c r="B858">
        <v>1982</v>
      </c>
      <c r="C858" t="s">
        <v>4731</v>
      </c>
      <c r="D858">
        <v>6</v>
      </c>
      <c r="E858">
        <v>1</v>
      </c>
      <c r="F858" s="11">
        <v>7077.19</v>
      </c>
      <c r="G858" t="s">
        <v>4720</v>
      </c>
      <c r="H858" t="s">
        <v>4721</v>
      </c>
      <c r="I858" t="s">
        <v>4738</v>
      </c>
      <c r="N858" s="6">
        <f t="shared" si="91"/>
        <v>1982</v>
      </c>
      <c r="O858" s="6" t="str">
        <f t="shared" si="92"/>
        <v>Oct</v>
      </c>
      <c r="P858" s="6" t="str">
        <f t="shared" si="93"/>
        <v>tier - 2</v>
      </c>
      <c r="Q858" s="6" t="str">
        <f t="shared" si="94"/>
        <v>tier - 3</v>
      </c>
      <c r="R858" s="6" t="str">
        <f t="shared" si="95"/>
        <v>R1024</v>
      </c>
      <c r="S858" s="12">
        <f t="shared" si="96"/>
        <v>30230</v>
      </c>
      <c r="T858" s="6">
        <f t="shared" si="97"/>
        <v>40</v>
      </c>
    </row>
    <row r="859" spans="1:20" ht="15" customHeight="1" x14ac:dyDescent="0.3">
      <c r="A859" t="s">
        <v>2974</v>
      </c>
      <c r="B859">
        <v>1992</v>
      </c>
      <c r="C859" t="s">
        <v>4725</v>
      </c>
      <c r="D859">
        <v>18</v>
      </c>
      <c r="E859">
        <v>0</v>
      </c>
      <c r="F859" s="11">
        <v>7096.98</v>
      </c>
      <c r="G859" t="s">
        <v>4720</v>
      </c>
      <c r="H859" t="s">
        <v>4720</v>
      </c>
      <c r="I859" t="s">
        <v>4728</v>
      </c>
      <c r="N859" s="6">
        <f t="shared" si="91"/>
        <v>1992</v>
      </c>
      <c r="O859" s="6" t="str">
        <f t="shared" si="92"/>
        <v>Jun</v>
      </c>
      <c r="P859" s="6" t="str">
        <f t="shared" si="93"/>
        <v>tier - 2</v>
      </c>
      <c r="Q859" s="6" t="str">
        <f t="shared" si="94"/>
        <v>tier - 2</v>
      </c>
      <c r="R859" s="6" t="str">
        <f t="shared" si="95"/>
        <v>R1012</v>
      </c>
      <c r="S859" s="12">
        <f t="shared" si="96"/>
        <v>33773</v>
      </c>
      <c r="T859" s="6">
        <f t="shared" si="97"/>
        <v>30</v>
      </c>
    </row>
    <row r="860" spans="1:20" ht="15" customHeight="1" x14ac:dyDescent="0.3">
      <c r="A860" t="s">
        <v>2972</v>
      </c>
      <c r="B860">
        <v>1987</v>
      </c>
      <c r="C860" t="s">
        <v>4730</v>
      </c>
      <c r="D860">
        <v>11</v>
      </c>
      <c r="E860">
        <v>3</v>
      </c>
      <c r="F860" s="11">
        <v>7106.81</v>
      </c>
      <c r="G860" t="s">
        <v>4720</v>
      </c>
      <c r="H860" t="s">
        <v>4723</v>
      </c>
      <c r="I860" t="s">
        <v>4728</v>
      </c>
      <c r="N860" s="6">
        <f t="shared" si="91"/>
        <v>1987</v>
      </c>
      <c r="O860" s="6" t="str">
        <f t="shared" si="92"/>
        <v>Aug</v>
      </c>
      <c r="P860" s="6" t="str">
        <f t="shared" si="93"/>
        <v>tier - 2</v>
      </c>
      <c r="Q860" s="6" t="str">
        <f t="shared" si="94"/>
        <v>tier - 1</v>
      </c>
      <c r="R860" s="6" t="str">
        <f t="shared" si="95"/>
        <v>R1012</v>
      </c>
      <c r="S860" s="12">
        <f t="shared" si="96"/>
        <v>32000</v>
      </c>
      <c r="T860" s="6">
        <f t="shared" si="97"/>
        <v>35</v>
      </c>
    </row>
    <row r="861" spans="1:20" ht="15" customHeight="1" x14ac:dyDescent="0.3">
      <c r="A861" t="s">
        <v>2970</v>
      </c>
      <c r="B861">
        <v>1968</v>
      </c>
      <c r="C861" t="s">
        <v>4725</v>
      </c>
      <c r="D861">
        <v>29</v>
      </c>
      <c r="E861">
        <v>0</v>
      </c>
      <c r="F861" s="11">
        <v>7125.25</v>
      </c>
      <c r="G861" t="s">
        <v>4721</v>
      </c>
      <c r="H861" t="s">
        <v>4720</v>
      </c>
      <c r="I861" t="s">
        <v>4722</v>
      </c>
      <c r="N861" s="6">
        <f t="shared" si="91"/>
        <v>1968</v>
      </c>
      <c r="O861" s="6" t="str">
        <f t="shared" si="92"/>
        <v>Jun</v>
      </c>
      <c r="P861" s="6" t="str">
        <f t="shared" si="93"/>
        <v>tier - 3</v>
      </c>
      <c r="Q861" s="6" t="str">
        <f t="shared" si="94"/>
        <v>tier - 2</v>
      </c>
      <c r="R861" s="6" t="str">
        <f t="shared" si="95"/>
        <v>R1013</v>
      </c>
      <c r="S861" s="12">
        <f t="shared" si="96"/>
        <v>25018</v>
      </c>
      <c r="T861" s="6">
        <f t="shared" si="97"/>
        <v>54</v>
      </c>
    </row>
    <row r="862" spans="1:20" ht="15" customHeight="1" x14ac:dyDescent="0.3">
      <c r="A862" t="s">
        <v>2968</v>
      </c>
      <c r="B862">
        <v>1993</v>
      </c>
      <c r="C862" t="s">
        <v>4730</v>
      </c>
      <c r="D862">
        <v>1</v>
      </c>
      <c r="E862">
        <v>0</v>
      </c>
      <c r="F862" s="11">
        <v>7128.64</v>
      </c>
      <c r="G862" t="s">
        <v>4720</v>
      </c>
      <c r="H862" t="s">
        <v>4720</v>
      </c>
      <c r="I862" t="s">
        <v>4741</v>
      </c>
      <c r="N862" s="6">
        <f t="shared" si="91"/>
        <v>1993</v>
      </c>
      <c r="O862" s="6" t="str">
        <f t="shared" si="92"/>
        <v>Aug</v>
      </c>
      <c r="P862" s="6" t="str">
        <f t="shared" si="93"/>
        <v>tier - 2</v>
      </c>
      <c r="Q862" s="6" t="str">
        <f t="shared" si="94"/>
        <v>tier - 2</v>
      </c>
      <c r="R862" s="6" t="str">
        <f t="shared" si="95"/>
        <v>R1021</v>
      </c>
      <c r="S862" s="12">
        <f t="shared" si="96"/>
        <v>34182</v>
      </c>
      <c r="T862" s="6">
        <f t="shared" si="97"/>
        <v>29</v>
      </c>
    </row>
    <row r="863" spans="1:20" ht="15" customHeight="1" x14ac:dyDescent="0.3">
      <c r="A863" t="s">
        <v>2966</v>
      </c>
      <c r="B863">
        <v>1984</v>
      </c>
      <c r="C863" t="s">
        <v>4719</v>
      </c>
      <c r="D863">
        <v>7</v>
      </c>
      <c r="E863">
        <v>2</v>
      </c>
      <c r="F863" s="11">
        <v>7133.9</v>
      </c>
      <c r="G863" t="s">
        <v>4720</v>
      </c>
      <c r="H863" t="s">
        <v>4723</v>
      </c>
      <c r="I863" t="s">
        <v>4738</v>
      </c>
      <c r="N863" s="6">
        <f t="shared" si="91"/>
        <v>1984</v>
      </c>
      <c r="O863" s="6" t="str">
        <f t="shared" si="92"/>
        <v>Jul</v>
      </c>
      <c r="P863" s="6" t="str">
        <f t="shared" si="93"/>
        <v>tier - 2</v>
      </c>
      <c r="Q863" s="6" t="str">
        <f t="shared" si="94"/>
        <v>tier - 1</v>
      </c>
      <c r="R863" s="6" t="str">
        <f t="shared" si="95"/>
        <v>R1024</v>
      </c>
      <c r="S863" s="12">
        <f t="shared" si="96"/>
        <v>30870</v>
      </c>
      <c r="T863" s="6">
        <f t="shared" si="97"/>
        <v>38</v>
      </c>
    </row>
    <row r="864" spans="1:20" ht="15" customHeight="1" x14ac:dyDescent="0.3">
      <c r="A864" t="s">
        <v>2964</v>
      </c>
      <c r="B864">
        <v>1999</v>
      </c>
      <c r="C864" t="s">
        <v>4730</v>
      </c>
      <c r="D864">
        <v>8</v>
      </c>
      <c r="E864">
        <v>0</v>
      </c>
      <c r="F864" s="11">
        <v>7144.4</v>
      </c>
      <c r="G864" t="s">
        <v>4720</v>
      </c>
      <c r="H864" t="s">
        <v>4723</v>
      </c>
      <c r="I864" t="s">
        <v>4745</v>
      </c>
      <c r="N864" s="6">
        <f t="shared" si="91"/>
        <v>1999</v>
      </c>
      <c r="O864" s="6" t="str">
        <f t="shared" si="92"/>
        <v>Aug</v>
      </c>
      <c r="P864" s="6" t="str">
        <f t="shared" si="93"/>
        <v>tier - 2</v>
      </c>
      <c r="Q864" s="6" t="str">
        <f t="shared" si="94"/>
        <v>tier - 1</v>
      </c>
      <c r="R864" s="6" t="str">
        <f t="shared" si="95"/>
        <v>R1022</v>
      </c>
      <c r="S864" s="12">
        <f t="shared" si="96"/>
        <v>36380</v>
      </c>
      <c r="T864" s="6">
        <f t="shared" si="97"/>
        <v>23</v>
      </c>
    </row>
    <row r="865" spans="1:20" ht="15" customHeight="1" x14ac:dyDescent="0.3">
      <c r="A865" t="s">
        <v>2962</v>
      </c>
      <c r="B865">
        <v>1984</v>
      </c>
      <c r="C865" t="s">
        <v>4724</v>
      </c>
      <c r="D865">
        <v>21</v>
      </c>
      <c r="E865">
        <v>2</v>
      </c>
      <c r="F865" s="11">
        <v>7144.86</v>
      </c>
      <c r="G865" t="s">
        <v>4720</v>
      </c>
      <c r="H865" t="s">
        <v>4720</v>
      </c>
      <c r="I865" t="s">
        <v>4738</v>
      </c>
      <c r="N865" s="6">
        <f t="shared" si="91"/>
        <v>1984</v>
      </c>
      <c r="O865" s="6" t="str">
        <f t="shared" si="92"/>
        <v>Nov</v>
      </c>
      <c r="P865" s="6" t="str">
        <f t="shared" si="93"/>
        <v>tier - 2</v>
      </c>
      <c r="Q865" s="6" t="str">
        <f t="shared" si="94"/>
        <v>tier - 2</v>
      </c>
      <c r="R865" s="6" t="str">
        <f t="shared" si="95"/>
        <v>R1024</v>
      </c>
      <c r="S865" s="12">
        <f t="shared" si="96"/>
        <v>31007</v>
      </c>
      <c r="T865" s="6">
        <f t="shared" si="97"/>
        <v>38</v>
      </c>
    </row>
    <row r="866" spans="1:20" ht="15" customHeight="1" x14ac:dyDescent="0.3">
      <c r="A866" t="s">
        <v>2960</v>
      </c>
      <c r="B866">
        <v>1976</v>
      </c>
      <c r="C866" t="s">
        <v>4725</v>
      </c>
      <c r="D866">
        <v>24</v>
      </c>
      <c r="E866">
        <v>0</v>
      </c>
      <c r="F866" s="11">
        <v>7147.11</v>
      </c>
      <c r="G866" t="s">
        <v>4721</v>
      </c>
      <c r="H866" t="s">
        <v>4720</v>
      </c>
      <c r="I866" t="s">
        <v>4732</v>
      </c>
      <c r="N866" s="6">
        <f t="shared" si="91"/>
        <v>1976</v>
      </c>
      <c r="O866" s="6" t="str">
        <f t="shared" si="92"/>
        <v>Jun</v>
      </c>
      <c r="P866" s="6" t="str">
        <f t="shared" si="93"/>
        <v>tier - 3</v>
      </c>
      <c r="Q866" s="6" t="str">
        <f t="shared" si="94"/>
        <v>tier - 2</v>
      </c>
      <c r="R866" s="6" t="str">
        <f t="shared" si="95"/>
        <v>R1011</v>
      </c>
      <c r="S866" s="12">
        <f t="shared" si="96"/>
        <v>27935</v>
      </c>
      <c r="T866" s="6">
        <f t="shared" si="97"/>
        <v>46</v>
      </c>
    </row>
    <row r="867" spans="1:20" ht="15" customHeight="1" x14ac:dyDescent="0.3">
      <c r="A867" t="s">
        <v>2958</v>
      </c>
      <c r="B867">
        <v>1978</v>
      </c>
      <c r="C867" t="s">
        <v>4719</v>
      </c>
      <c r="D867">
        <v>30</v>
      </c>
      <c r="E867">
        <v>1</v>
      </c>
      <c r="F867" s="11">
        <v>7147.47</v>
      </c>
      <c r="G867" t="s">
        <v>4720</v>
      </c>
      <c r="H867" t="s">
        <v>4721</v>
      </c>
      <c r="I867" t="s">
        <v>4722</v>
      </c>
      <c r="N867" s="6">
        <f t="shared" si="91"/>
        <v>1978</v>
      </c>
      <c r="O867" s="6" t="str">
        <f t="shared" si="92"/>
        <v>Jul</v>
      </c>
      <c r="P867" s="6" t="str">
        <f t="shared" si="93"/>
        <v>tier - 2</v>
      </c>
      <c r="Q867" s="6" t="str">
        <f t="shared" si="94"/>
        <v>tier - 3</v>
      </c>
      <c r="R867" s="6" t="str">
        <f t="shared" si="95"/>
        <v>R1013</v>
      </c>
      <c r="S867" s="12">
        <f t="shared" si="96"/>
        <v>28701</v>
      </c>
      <c r="T867" s="6">
        <f t="shared" si="97"/>
        <v>44</v>
      </c>
    </row>
    <row r="868" spans="1:20" ht="15" customHeight="1" x14ac:dyDescent="0.3">
      <c r="A868" t="s">
        <v>2956</v>
      </c>
      <c r="B868">
        <v>1984</v>
      </c>
      <c r="C868" t="s">
        <v>4725</v>
      </c>
      <c r="D868">
        <v>29</v>
      </c>
      <c r="E868">
        <v>3</v>
      </c>
      <c r="F868" s="11">
        <v>7151.09</v>
      </c>
      <c r="G868" t="s">
        <v>4720</v>
      </c>
      <c r="H868" t="s">
        <v>4720</v>
      </c>
      <c r="I868" t="s">
        <v>4732</v>
      </c>
      <c r="N868" s="6">
        <f t="shared" si="91"/>
        <v>1984</v>
      </c>
      <c r="O868" s="6" t="str">
        <f t="shared" si="92"/>
        <v>Jun</v>
      </c>
      <c r="P868" s="6" t="str">
        <f t="shared" si="93"/>
        <v>tier - 2</v>
      </c>
      <c r="Q868" s="6" t="str">
        <f t="shared" si="94"/>
        <v>tier - 2</v>
      </c>
      <c r="R868" s="6" t="str">
        <f t="shared" si="95"/>
        <v>R1011</v>
      </c>
      <c r="S868" s="12">
        <f t="shared" si="96"/>
        <v>30862</v>
      </c>
      <c r="T868" s="6">
        <f t="shared" si="97"/>
        <v>38</v>
      </c>
    </row>
    <row r="869" spans="1:20" ht="15" customHeight="1" x14ac:dyDescent="0.3">
      <c r="A869" t="s">
        <v>2954</v>
      </c>
      <c r="B869">
        <v>1978</v>
      </c>
      <c r="C869" t="s">
        <v>4726</v>
      </c>
      <c r="D869">
        <v>6</v>
      </c>
      <c r="E869">
        <v>1</v>
      </c>
      <c r="F869" s="11">
        <v>7152.67</v>
      </c>
      <c r="G869" t="s">
        <v>4721</v>
      </c>
      <c r="H869" t="s">
        <v>4720</v>
      </c>
      <c r="I869" t="s">
        <v>4722</v>
      </c>
      <c r="N869" s="6">
        <f t="shared" si="91"/>
        <v>1978</v>
      </c>
      <c r="O869" s="6" t="str">
        <f t="shared" si="92"/>
        <v>Sep</v>
      </c>
      <c r="P869" s="6" t="str">
        <f t="shared" si="93"/>
        <v>tier - 3</v>
      </c>
      <c r="Q869" s="6" t="str">
        <f t="shared" si="94"/>
        <v>tier - 2</v>
      </c>
      <c r="R869" s="6" t="str">
        <f t="shared" si="95"/>
        <v>R1013</v>
      </c>
      <c r="S869" s="12">
        <f t="shared" si="96"/>
        <v>28739</v>
      </c>
      <c r="T869" s="6">
        <f t="shared" si="97"/>
        <v>44</v>
      </c>
    </row>
    <row r="870" spans="1:20" ht="15" customHeight="1" x14ac:dyDescent="0.3">
      <c r="A870" t="s">
        <v>2952</v>
      </c>
      <c r="B870">
        <v>1981</v>
      </c>
      <c r="C870" t="s">
        <v>4719</v>
      </c>
      <c r="D870">
        <v>17</v>
      </c>
      <c r="E870">
        <v>1</v>
      </c>
      <c r="F870" s="11">
        <v>7153.55</v>
      </c>
      <c r="G870" t="s">
        <v>4720</v>
      </c>
      <c r="H870" t="s">
        <v>4723</v>
      </c>
      <c r="I870" t="s">
        <v>4728</v>
      </c>
      <c r="N870" s="6">
        <f t="shared" si="91"/>
        <v>1981</v>
      </c>
      <c r="O870" s="6" t="str">
        <f t="shared" si="92"/>
        <v>Jul</v>
      </c>
      <c r="P870" s="6" t="str">
        <f t="shared" si="93"/>
        <v>tier - 2</v>
      </c>
      <c r="Q870" s="6" t="str">
        <f t="shared" si="94"/>
        <v>tier - 1</v>
      </c>
      <c r="R870" s="6" t="str">
        <f t="shared" si="95"/>
        <v>R1012</v>
      </c>
      <c r="S870" s="12">
        <f t="shared" si="96"/>
        <v>29784</v>
      </c>
      <c r="T870" s="6">
        <f t="shared" si="97"/>
        <v>41</v>
      </c>
    </row>
    <row r="871" spans="1:20" ht="15" customHeight="1" x14ac:dyDescent="0.3">
      <c r="A871" t="s">
        <v>2950</v>
      </c>
      <c r="B871">
        <v>1980</v>
      </c>
      <c r="C871" t="s">
        <v>4725</v>
      </c>
      <c r="D871">
        <v>22</v>
      </c>
      <c r="E871">
        <v>2</v>
      </c>
      <c r="F871" s="11">
        <v>7160.09</v>
      </c>
      <c r="G871" t="s">
        <v>4720</v>
      </c>
      <c r="H871" t="s">
        <v>4720</v>
      </c>
      <c r="I871" t="s">
        <v>4732</v>
      </c>
      <c r="N871" s="6">
        <f t="shared" si="91"/>
        <v>1980</v>
      </c>
      <c r="O871" s="6" t="str">
        <f t="shared" si="92"/>
        <v>Jun</v>
      </c>
      <c r="P871" s="6" t="str">
        <f t="shared" si="93"/>
        <v>tier - 2</v>
      </c>
      <c r="Q871" s="6" t="str">
        <f t="shared" si="94"/>
        <v>tier - 2</v>
      </c>
      <c r="R871" s="6" t="str">
        <f t="shared" si="95"/>
        <v>R1011</v>
      </c>
      <c r="S871" s="12">
        <f t="shared" si="96"/>
        <v>29394</v>
      </c>
      <c r="T871" s="6">
        <f t="shared" si="97"/>
        <v>42</v>
      </c>
    </row>
    <row r="872" spans="1:20" ht="15" customHeight="1" x14ac:dyDescent="0.3">
      <c r="A872" t="s">
        <v>2948</v>
      </c>
      <c r="B872">
        <v>1980</v>
      </c>
      <c r="C872" t="s">
        <v>4731</v>
      </c>
      <c r="D872">
        <v>7</v>
      </c>
      <c r="E872">
        <v>2</v>
      </c>
      <c r="F872" s="11">
        <v>7160.33</v>
      </c>
      <c r="G872" t="s">
        <v>4720</v>
      </c>
      <c r="H872" t="s">
        <v>4723</v>
      </c>
      <c r="I872" t="s">
        <v>4722</v>
      </c>
      <c r="N872" s="6">
        <f t="shared" si="91"/>
        <v>1980</v>
      </c>
      <c r="O872" s="6" t="str">
        <f t="shared" si="92"/>
        <v>Oct</v>
      </c>
      <c r="P872" s="6" t="str">
        <f t="shared" si="93"/>
        <v>tier - 2</v>
      </c>
      <c r="Q872" s="6" t="str">
        <f t="shared" si="94"/>
        <v>tier - 1</v>
      </c>
      <c r="R872" s="6" t="str">
        <f t="shared" si="95"/>
        <v>R1013</v>
      </c>
      <c r="S872" s="12">
        <f t="shared" si="96"/>
        <v>29501</v>
      </c>
      <c r="T872" s="6">
        <f t="shared" si="97"/>
        <v>42</v>
      </c>
    </row>
    <row r="873" spans="1:20" ht="15" customHeight="1" x14ac:dyDescent="0.3">
      <c r="A873" t="s">
        <v>2946</v>
      </c>
      <c r="B873">
        <v>1980</v>
      </c>
      <c r="C873" t="s">
        <v>4726</v>
      </c>
      <c r="D873">
        <v>30</v>
      </c>
      <c r="E873">
        <v>2</v>
      </c>
      <c r="F873" s="11">
        <v>7162.01</v>
      </c>
      <c r="G873" t="s">
        <v>4720</v>
      </c>
      <c r="H873" t="s">
        <v>4721</v>
      </c>
      <c r="I873" t="s">
        <v>4722</v>
      </c>
      <c r="N873" s="6">
        <f t="shared" si="91"/>
        <v>1980</v>
      </c>
      <c r="O873" s="6" t="str">
        <f t="shared" si="92"/>
        <v>Sep</v>
      </c>
      <c r="P873" s="6" t="str">
        <f t="shared" si="93"/>
        <v>tier - 2</v>
      </c>
      <c r="Q873" s="6" t="str">
        <f t="shared" si="94"/>
        <v>tier - 3</v>
      </c>
      <c r="R873" s="6" t="str">
        <f t="shared" si="95"/>
        <v>R1013</v>
      </c>
      <c r="S873" s="12">
        <f t="shared" si="96"/>
        <v>29494</v>
      </c>
      <c r="T873" s="6">
        <f t="shared" si="97"/>
        <v>42</v>
      </c>
    </row>
    <row r="874" spans="1:20" ht="15" customHeight="1" x14ac:dyDescent="0.3">
      <c r="A874" t="s">
        <v>2944</v>
      </c>
      <c r="B874">
        <v>1982</v>
      </c>
      <c r="C874" t="s">
        <v>4730</v>
      </c>
      <c r="D874">
        <v>16</v>
      </c>
      <c r="E874">
        <v>2</v>
      </c>
      <c r="F874" s="11">
        <v>7173.36</v>
      </c>
      <c r="G874" t="s">
        <v>4721</v>
      </c>
      <c r="H874" t="s">
        <v>4720</v>
      </c>
      <c r="I874" t="s">
        <v>4735</v>
      </c>
      <c r="N874" s="6">
        <f t="shared" si="91"/>
        <v>1982</v>
      </c>
      <c r="O874" s="6" t="str">
        <f t="shared" si="92"/>
        <v>Aug</v>
      </c>
      <c r="P874" s="6" t="str">
        <f t="shared" si="93"/>
        <v>tier - 3</v>
      </c>
      <c r="Q874" s="6" t="str">
        <f t="shared" si="94"/>
        <v>tier - 2</v>
      </c>
      <c r="R874" s="6" t="str">
        <f t="shared" si="95"/>
        <v>R1016</v>
      </c>
      <c r="S874" s="12">
        <f t="shared" si="96"/>
        <v>30179</v>
      </c>
      <c r="T874" s="6">
        <f t="shared" si="97"/>
        <v>40</v>
      </c>
    </row>
    <row r="875" spans="1:20" ht="15" customHeight="1" x14ac:dyDescent="0.3">
      <c r="A875" t="s">
        <v>2942</v>
      </c>
      <c r="B875">
        <v>1975</v>
      </c>
      <c r="C875" t="s">
        <v>4719</v>
      </c>
      <c r="D875">
        <v>19</v>
      </c>
      <c r="E875">
        <v>1</v>
      </c>
      <c r="F875" s="11">
        <v>7175.51</v>
      </c>
      <c r="G875" t="s">
        <v>4720</v>
      </c>
      <c r="H875" t="s">
        <v>4721</v>
      </c>
      <c r="I875" t="s">
        <v>4722</v>
      </c>
      <c r="N875" s="6">
        <f t="shared" si="91"/>
        <v>1975</v>
      </c>
      <c r="O875" s="6" t="str">
        <f t="shared" si="92"/>
        <v>Jul</v>
      </c>
      <c r="P875" s="6" t="str">
        <f t="shared" si="93"/>
        <v>tier - 2</v>
      </c>
      <c r="Q875" s="6" t="str">
        <f t="shared" si="94"/>
        <v>tier - 3</v>
      </c>
      <c r="R875" s="6" t="str">
        <f t="shared" si="95"/>
        <v>R1013</v>
      </c>
      <c r="S875" s="12">
        <f t="shared" si="96"/>
        <v>27594</v>
      </c>
      <c r="T875" s="6">
        <f t="shared" si="97"/>
        <v>47</v>
      </c>
    </row>
    <row r="876" spans="1:20" ht="15" customHeight="1" x14ac:dyDescent="0.3">
      <c r="A876" t="s">
        <v>2940</v>
      </c>
      <c r="B876">
        <v>1968</v>
      </c>
      <c r="C876" t="s">
        <v>4730</v>
      </c>
      <c r="D876">
        <v>26</v>
      </c>
      <c r="E876">
        <v>0</v>
      </c>
      <c r="F876" s="11">
        <v>7179.52</v>
      </c>
      <c r="G876" t="s">
        <v>4721</v>
      </c>
      <c r="H876" t="s">
        <v>4721</v>
      </c>
      <c r="I876" t="s">
        <v>4722</v>
      </c>
      <c r="N876" s="6">
        <f t="shared" si="91"/>
        <v>1968</v>
      </c>
      <c r="O876" s="6" t="str">
        <f t="shared" si="92"/>
        <v>Aug</v>
      </c>
      <c r="P876" s="6" t="str">
        <f t="shared" si="93"/>
        <v>tier - 3</v>
      </c>
      <c r="Q876" s="6" t="str">
        <f t="shared" si="94"/>
        <v>tier - 3</v>
      </c>
      <c r="R876" s="6" t="str">
        <f t="shared" si="95"/>
        <v>R1013</v>
      </c>
      <c r="S876" s="12">
        <f t="shared" si="96"/>
        <v>25076</v>
      </c>
      <c r="T876" s="6">
        <f t="shared" si="97"/>
        <v>54</v>
      </c>
    </row>
    <row r="877" spans="1:20" ht="15" customHeight="1" x14ac:dyDescent="0.3">
      <c r="A877" t="s">
        <v>2938</v>
      </c>
      <c r="B877">
        <v>1982</v>
      </c>
      <c r="C877" t="s">
        <v>4726</v>
      </c>
      <c r="D877">
        <v>14</v>
      </c>
      <c r="E877">
        <v>3</v>
      </c>
      <c r="F877" s="11">
        <v>7196.87</v>
      </c>
      <c r="G877" t="s">
        <v>4721</v>
      </c>
      <c r="H877" t="s">
        <v>4720</v>
      </c>
      <c r="I877" t="s">
        <v>4732</v>
      </c>
      <c r="N877" s="6">
        <f t="shared" si="91"/>
        <v>1982</v>
      </c>
      <c r="O877" s="6" t="str">
        <f t="shared" si="92"/>
        <v>Sep</v>
      </c>
      <c r="P877" s="6" t="str">
        <f t="shared" si="93"/>
        <v>tier - 3</v>
      </c>
      <c r="Q877" s="6" t="str">
        <f t="shared" si="94"/>
        <v>tier - 2</v>
      </c>
      <c r="R877" s="6" t="str">
        <f t="shared" si="95"/>
        <v>R1011</v>
      </c>
      <c r="S877" s="12">
        <f t="shared" si="96"/>
        <v>30208</v>
      </c>
      <c r="T877" s="6">
        <f t="shared" si="97"/>
        <v>40</v>
      </c>
    </row>
    <row r="878" spans="1:20" ht="15" customHeight="1" x14ac:dyDescent="0.3">
      <c r="A878" t="s">
        <v>2936</v>
      </c>
      <c r="B878">
        <v>1983</v>
      </c>
      <c r="C878" t="s">
        <v>4730</v>
      </c>
      <c r="D878">
        <v>11</v>
      </c>
      <c r="E878">
        <v>2</v>
      </c>
      <c r="F878" s="11">
        <v>7201.7</v>
      </c>
      <c r="G878" t="s">
        <v>4720</v>
      </c>
      <c r="H878" t="s">
        <v>4721</v>
      </c>
      <c r="I878" t="s">
        <v>4728</v>
      </c>
      <c r="N878" s="6">
        <f t="shared" si="91"/>
        <v>1983</v>
      </c>
      <c r="O878" s="6" t="str">
        <f t="shared" si="92"/>
        <v>Aug</v>
      </c>
      <c r="P878" s="6" t="str">
        <f t="shared" si="93"/>
        <v>tier - 2</v>
      </c>
      <c r="Q878" s="6" t="str">
        <f t="shared" si="94"/>
        <v>tier - 3</v>
      </c>
      <c r="R878" s="6" t="str">
        <f t="shared" si="95"/>
        <v>R1012</v>
      </c>
      <c r="S878" s="12">
        <f t="shared" si="96"/>
        <v>30539</v>
      </c>
      <c r="T878" s="6">
        <f t="shared" si="97"/>
        <v>39</v>
      </c>
    </row>
    <row r="879" spans="1:20" ht="15" customHeight="1" x14ac:dyDescent="0.3">
      <c r="A879" t="s">
        <v>2934</v>
      </c>
      <c r="B879">
        <v>1983</v>
      </c>
      <c r="C879" t="s">
        <v>4724</v>
      </c>
      <c r="D879">
        <v>21</v>
      </c>
      <c r="E879">
        <v>2</v>
      </c>
      <c r="F879" s="11">
        <v>7209.49</v>
      </c>
      <c r="G879" t="s">
        <v>4720</v>
      </c>
      <c r="H879" t="s">
        <v>4721</v>
      </c>
      <c r="I879" t="s">
        <v>4728</v>
      </c>
      <c r="N879" s="6">
        <f t="shared" si="91"/>
        <v>1983</v>
      </c>
      <c r="O879" s="6" t="str">
        <f t="shared" si="92"/>
        <v>Nov</v>
      </c>
      <c r="P879" s="6" t="str">
        <f t="shared" si="93"/>
        <v>tier - 2</v>
      </c>
      <c r="Q879" s="6" t="str">
        <f t="shared" si="94"/>
        <v>tier - 3</v>
      </c>
      <c r="R879" s="6" t="str">
        <f t="shared" si="95"/>
        <v>R1012</v>
      </c>
      <c r="S879" s="12">
        <f t="shared" si="96"/>
        <v>30641</v>
      </c>
      <c r="T879" s="6">
        <f t="shared" si="97"/>
        <v>39</v>
      </c>
    </row>
    <row r="880" spans="1:20" ht="15" customHeight="1" x14ac:dyDescent="0.3">
      <c r="A880" t="s">
        <v>2932</v>
      </c>
      <c r="B880">
        <v>1991</v>
      </c>
      <c r="C880" t="s">
        <v>4725</v>
      </c>
      <c r="D880">
        <v>28</v>
      </c>
      <c r="E880">
        <v>3</v>
      </c>
      <c r="F880" s="11">
        <v>7220.25</v>
      </c>
      <c r="G880" t="s">
        <v>4720</v>
      </c>
      <c r="H880" t="s">
        <v>4720</v>
      </c>
      <c r="I880" t="s">
        <v>4741</v>
      </c>
      <c r="N880" s="6">
        <f t="shared" si="91"/>
        <v>1991</v>
      </c>
      <c r="O880" s="6" t="str">
        <f t="shared" si="92"/>
        <v>Jun</v>
      </c>
      <c r="P880" s="6" t="str">
        <f t="shared" si="93"/>
        <v>tier - 2</v>
      </c>
      <c r="Q880" s="6" t="str">
        <f t="shared" si="94"/>
        <v>tier - 2</v>
      </c>
      <c r="R880" s="6" t="str">
        <f t="shared" si="95"/>
        <v>R1021</v>
      </c>
      <c r="S880" s="12">
        <f t="shared" si="96"/>
        <v>33417</v>
      </c>
      <c r="T880" s="6">
        <f t="shared" si="97"/>
        <v>31</v>
      </c>
    </row>
    <row r="881" spans="1:20" ht="15" customHeight="1" x14ac:dyDescent="0.3">
      <c r="A881" t="s">
        <v>2930</v>
      </c>
      <c r="B881">
        <v>1977</v>
      </c>
      <c r="C881" t="s">
        <v>4726</v>
      </c>
      <c r="D881">
        <v>15</v>
      </c>
      <c r="E881">
        <v>0</v>
      </c>
      <c r="F881" s="11">
        <v>7222.79</v>
      </c>
      <c r="G881" t="s">
        <v>4721</v>
      </c>
      <c r="H881" t="s">
        <v>4721</v>
      </c>
      <c r="I881" t="s">
        <v>4728</v>
      </c>
      <c r="N881" s="6">
        <f t="shared" si="91"/>
        <v>1977</v>
      </c>
      <c r="O881" s="6" t="str">
        <f t="shared" si="92"/>
        <v>Sep</v>
      </c>
      <c r="P881" s="6" t="str">
        <f t="shared" si="93"/>
        <v>tier - 3</v>
      </c>
      <c r="Q881" s="6" t="str">
        <f t="shared" si="94"/>
        <v>tier - 3</v>
      </c>
      <c r="R881" s="6" t="str">
        <f t="shared" si="95"/>
        <v>R1012</v>
      </c>
      <c r="S881" s="12">
        <f t="shared" si="96"/>
        <v>28383</v>
      </c>
      <c r="T881" s="6">
        <f t="shared" si="97"/>
        <v>45</v>
      </c>
    </row>
    <row r="882" spans="1:20" ht="15" customHeight="1" x14ac:dyDescent="0.3">
      <c r="A882" t="s">
        <v>2928</v>
      </c>
      <c r="B882">
        <v>1986</v>
      </c>
      <c r="C882" t="s">
        <v>4719</v>
      </c>
      <c r="D882">
        <v>13</v>
      </c>
      <c r="E882">
        <v>3</v>
      </c>
      <c r="F882" s="11">
        <v>7228.22</v>
      </c>
      <c r="G882" t="s">
        <v>4720</v>
      </c>
      <c r="H882" t="s">
        <v>4723</v>
      </c>
      <c r="I882" t="s">
        <v>4738</v>
      </c>
      <c r="N882" s="6">
        <f t="shared" si="91"/>
        <v>1986</v>
      </c>
      <c r="O882" s="6" t="str">
        <f t="shared" si="92"/>
        <v>Jul</v>
      </c>
      <c r="P882" s="6" t="str">
        <f t="shared" si="93"/>
        <v>tier - 2</v>
      </c>
      <c r="Q882" s="6" t="str">
        <f t="shared" si="94"/>
        <v>tier - 1</v>
      </c>
      <c r="R882" s="6" t="str">
        <f t="shared" si="95"/>
        <v>R1024</v>
      </c>
      <c r="S882" s="12">
        <f t="shared" si="96"/>
        <v>31606</v>
      </c>
      <c r="T882" s="6">
        <f t="shared" si="97"/>
        <v>36</v>
      </c>
    </row>
    <row r="883" spans="1:20" ht="15" customHeight="1" x14ac:dyDescent="0.3">
      <c r="A883" t="s">
        <v>2926</v>
      </c>
      <c r="B883">
        <v>1986</v>
      </c>
      <c r="C883" t="s">
        <v>4726</v>
      </c>
      <c r="D883">
        <v>2</v>
      </c>
      <c r="E883">
        <v>4</v>
      </c>
      <c r="F883" s="11">
        <v>7243.81</v>
      </c>
      <c r="G883" t="s">
        <v>4720</v>
      </c>
      <c r="H883" t="s">
        <v>4721</v>
      </c>
      <c r="I883" t="s">
        <v>4722</v>
      </c>
      <c r="N883" s="6">
        <f t="shared" si="91"/>
        <v>1986</v>
      </c>
      <c r="O883" s="6" t="str">
        <f t="shared" si="92"/>
        <v>Sep</v>
      </c>
      <c r="P883" s="6" t="str">
        <f t="shared" si="93"/>
        <v>tier - 2</v>
      </c>
      <c r="Q883" s="6" t="str">
        <f t="shared" si="94"/>
        <v>tier - 3</v>
      </c>
      <c r="R883" s="6" t="str">
        <f t="shared" si="95"/>
        <v>R1013</v>
      </c>
      <c r="S883" s="12">
        <f t="shared" si="96"/>
        <v>31657</v>
      </c>
      <c r="T883" s="6">
        <f t="shared" si="97"/>
        <v>36</v>
      </c>
    </row>
    <row r="884" spans="1:20" ht="15" customHeight="1" x14ac:dyDescent="0.3">
      <c r="A884" t="s">
        <v>2924</v>
      </c>
      <c r="B884">
        <v>1982</v>
      </c>
      <c r="C884" t="s">
        <v>4719</v>
      </c>
      <c r="D884">
        <v>24</v>
      </c>
      <c r="E884">
        <v>3</v>
      </c>
      <c r="F884" s="11">
        <v>7248.71</v>
      </c>
      <c r="G884" t="s">
        <v>4720</v>
      </c>
      <c r="H884" t="s">
        <v>4723</v>
      </c>
      <c r="I884" t="s">
        <v>4722</v>
      </c>
      <c r="N884" s="6">
        <f t="shared" si="91"/>
        <v>1982</v>
      </c>
      <c r="O884" s="6" t="str">
        <f t="shared" si="92"/>
        <v>Jul</v>
      </c>
      <c r="P884" s="6" t="str">
        <f t="shared" si="93"/>
        <v>tier - 2</v>
      </c>
      <c r="Q884" s="6" t="str">
        <f t="shared" si="94"/>
        <v>tier - 1</v>
      </c>
      <c r="R884" s="6" t="str">
        <f t="shared" si="95"/>
        <v>R1013</v>
      </c>
      <c r="S884" s="12">
        <f t="shared" si="96"/>
        <v>30156</v>
      </c>
      <c r="T884" s="6">
        <f t="shared" si="97"/>
        <v>40</v>
      </c>
    </row>
    <row r="885" spans="1:20" ht="15" customHeight="1" x14ac:dyDescent="0.3">
      <c r="A885" t="s">
        <v>2922</v>
      </c>
      <c r="B885">
        <v>1981</v>
      </c>
      <c r="C885" t="s">
        <v>4730</v>
      </c>
      <c r="D885">
        <v>14</v>
      </c>
      <c r="E885">
        <v>2</v>
      </c>
      <c r="F885" s="11">
        <v>7256.72</v>
      </c>
      <c r="G885" t="s">
        <v>4721</v>
      </c>
      <c r="H885" t="s">
        <v>4720</v>
      </c>
      <c r="I885" t="s">
        <v>4728</v>
      </c>
      <c r="N885" s="6">
        <f t="shared" si="91"/>
        <v>1981</v>
      </c>
      <c r="O885" s="6" t="str">
        <f t="shared" si="92"/>
        <v>Aug</v>
      </c>
      <c r="P885" s="6" t="str">
        <f t="shared" si="93"/>
        <v>tier - 3</v>
      </c>
      <c r="Q885" s="6" t="str">
        <f t="shared" si="94"/>
        <v>tier - 2</v>
      </c>
      <c r="R885" s="6" t="str">
        <f t="shared" si="95"/>
        <v>R1012</v>
      </c>
      <c r="S885" s="12">
        <f t="shared" si="96"/>
        <v>29812</v>
      </c>
      <c r="T885" s="6">
        <f t="shared" si="97"/>
        <v>41</v>
      </c>
    </row>
    <row r="886" spans="1:20" ht="15" customHeight="1" x14ac:dyDescent="0.3">
      <c r="A886" t="s">
        <v>2920</v>
      </c>
      <c r="B886">
        <v>1981</v>
      </c>
      <c r="C886" t="s">
        <v>4725</v>
      </c>
      <c r="D886">
        <v>13</v>
      </c>
      <c r="E886">
        <v>2</v>
      </c>
      <c r="F886" s="11">
        <v>7261.74</v>
      </c>
      <c r="G886" t="s">
        <v>4721</v>
      </c>
      <c r="H886" t="s">
        <v>4721</v>
      </c>
      <c r="I886" t="s">
        <v>4728</v>
      </c>
      <c r="N886" s="6">
        <f t="shared" si="91"/>
        <v>1981</v>
      </c>
      <c r="O886" s="6" t="str">
        <f t="shared" si="92"/>
        <v>Jun</v>
      </c>
      <c r="P886" s="6" t="str">
        <f t="shared" si="93"/>
        <v>tier - 3</v>
      </c>
      <c r="Q886" s="6" t="str">
        <f t="shared" si="94"/>
        <v>tier - 3</v>
      </c>
      <c r="R886" s="6" t="str">
        <f t="shared" si="95"/>
        <v>R1012</v>
      </c>
      <c r="S886" s="12">
        <f t="shared" si="96"/>
        <v>29750</v>
      </c>
      <c r="T886" s="6">
        <f t="shared" si="97"/>
        <v>41</v>
      </c>
    </row>
    <row r="887" spans="1:20" ht="15" customHeight="1" x14ac:dyDescent="0.3">
      <c r="A887" t="s">
        <v>2918</v>
      </c>
      <c r="B887">
        <v>1973</v>
      </c>
      <c r="C887" t="s">
        <v>4731</v>
      </c>
      <c r="D887">
        <v>25</v>
      </c>
      <c r="E887">
        <v>0</v>
      </c>
      <c r="F887" s="11">
        <v>7265.58</v>
      </c>
      <c r="G887" t="s">
        <v>4720</v>
      </c>
      <c r="H887" t="s">
        <v>4720</v>
      </c>
      <c r="I887" t="s">
        <v>4722</v>
      </c>
      <c r="N887" s="6">
        <f t="shared" si="91"/>
        <v>1973</v>
      </c>
      <c r="O887" s="6" t="str">
        <f t="shared" si="92"/>
        <v>Oct</v>
      </c>
      <c r="P887" s="6" t="str">
        <f t="shared" si="93"/>
        <v>tier - 2</v>
      </c>
      <c r="Q887" s="6" t="str">
        <f t="shared" si="94"/>
        <v>tier - 2</v>
      </c>
      <c r="R887" s="6" t="str">
        <f t="shared" si="95"/>
        <v>R1013</v>
      </c>
      <c r="S887" s="12">
        <f t="shared" si="96"/>
        <v>26962</v>
      </c>
      <c r="T887" s="6">
        <f t="shared" si="97"/>
        <v>49</v>
      </c>
    </row>
    <row r="888" spans="1:20" ht="15" customHeight="1" x14ac:dyDescent="0.3">
      <c r="A888" t="s">
        <v>2916</v>
      </c>
      <c r="B888">
        <v>1981</v>
      </c>
      <c r="C888" t="s">
        <v>4730</v>
      </c>
      <c r="D888">
        <v>4</v>
      </c>
      <c r="E888">
        <v>2</v>
      </c>
      <c r="F888" s="11">
        <v>7265.7</v>
      </c>
      <c r="G888" t="s">
        <v>4721</v>
      </c>
      <c r="H888" t="s">
        <v>4721</v>
      </c>
      <c r="I888" t="s">
        <v>4728</v>
      </c>
      <c r="N888" s="6">
        <f t="shared" si="91"/>
        <v>1981</v>
      </c>
      <c r="O888" s="6" t="str">
        <f t="shared" si="92"/>
        <v>Aug</v>
      </c>
      <c r="P888" s="6" t="str">
        <f t="shared" si="93"/>
        <v>tier - 3</v>
      </c>
      <c r="Q888" s="6" t="str">
        <f t="shared" si="94"/>
        <v>tier - 3</v>
      </c>
      <c r="R888" s="6" t="str">
        <f t="shared" si="95"/>
        <v>R1012</v>
      </c>
      <c r="S888" s="12">
        <f t="shared" si="96"/>
        <v>29802</v>
      </c>
      <c r="T888" s="6">
        <f t="shared" si="97"/>
        <v>41</v>
      </c>
    </row>
    <row r="889" spans="1:20" ht="15" customHeight="1" x14ac:dyDescent="0.3">
      <c r="A889" t="s">
        <v>2914</v>
      </c>
      <c r="B889">
        <v>1976</v>
      </c>
      <c r="C889" t="s">
        <v>4729</v>
      </c>
      <c r="D889">
        <v>18</v>
      </c>
      <c r="E889">
        <v>2</v>
      </c>
      <c r="F889" s="11">
        <v>7273.02</v>
      </c>
      <c r="G889" t="s">
        <v>4720</v>
      </c>
      <c r="H889" t="s">
        <v>4723</v>
      </c>
      <c r="I889" t="s">
        <v>4722</v>
      </c>
      <c r="N889" s="6">
        <f t="shared" si="91"/>
        <v>1976</v>
      </c>
      <c r="O889" s="6" t="str">
        <f t="shared" si="92"/>
        <v>Dec</v>
      </c>
      <c r="P889" s="6" t="str">
        <f t="shared" si="93"/>
        <v>tier - 2</v>
      </c>
      <c r="Q889" s="6" t="str">
        <f t="shared" si="94"/>
        <v>tier - 1</v>
      </c>
      <c r="R889" s="6" t="str">
        <f t="shared" si="95"/>
        <v>R1013</v>
      </c>
      <c r="S889" s="12">
        <f t="shared" si="96"/>
        <v>28112</v>
      </c>
      <c r="T889" s="6">
        <f t="shared" si="97"/>
        <v>46</v>
      </c>
    </row>
    <row r="890" spans="1:20" ht="15" customHeight="1" x14ac:dyDescent="0.3">
      <c r="A890" t="s">
        <v>2912</v>
      </c>
      <c r="B890">
        <v>1985</v>
      </c>
      <c r="C890" t="s">
        <v>4724</v>
      </c>
      <c r="D890">
        <v>2</v>
      </c>
      <c r="E890">
        <v>3</v>
      </c>
      <c r="F890" s="11">
        <v>7281.51</v>
      </c>
      <c r="G890" t="s">
        <v>4720</v>
      </c>
      <c r="H890" t="s">
        <v>4723</v>
      </c>
      <c r="I890" t="s">
        <v>4728</v>
      </c>
      <c r="N890" s="6">
        <f t="shared" si="91"/>
        <v>1985</v>
      </c>
      <c r="O890" s="6" t="str">
        <f t="shared" si="92"/>
        <v>Nov</v>
      </c>
      <c r="P890" s="6" t="str">
        <f t="shared" si="93"/>
        <v>tier - 2</v>
      </c>
      <c r="Q890" s="6" t="str">
        <f t="shared" si="94"/>
        <v>tier - 1</v>
      </c>
      <c r="R890" s="6" t="str">
        <f t="shared" si="95"/>
        <v>R1012</v>
      </c>
      <c r="S890" s="12">
        <f t="shared" si="96"/>
        <v>31353</v>
      </c>
      <c r="T890" s="6">
        <f t="shared" si="97"/>
        <v>37</v>
      </c>
    </row>
    <row r="891" spans="1:20" ht="15" customHeight="1" x14ac:dyDescent="0.3">
      <c r="A891" t="s">
        <v>2910</v>
      </c>
      <c r="B891">
        <v>1966</v>
      </c>
      <c r="C891" t="s">
        <v>4729</v>
      </c>
      <c r="D891">
        <v>26</v>
      </c>
      <c r="E891">
        <v>0</v>
      </c>
      <c r="F891" s="11">
        <v>7302.46</v>
      </c>
      <c r="G891" t="s">
        <v>4721</v>
      </c>
      <c r="H891" t="s">
        <v>4723</v>
      </c>
      <c r="I891" t="s">
        <v>4728</v>
      </c>
      <c r="N891" s="6">
        <f t="shared" si="91"/>
        <v>1966</v>
      </c>
      <c r="O891" s="6" t="str">
        <f t="shared" si="92"/>
        <v>Dec</v>
      </c>
      <c r="P891" s="6" t="str">
        <f t="shared" si="93"/>
        <v>tier - 3</v>
      </c>
      <c r="Q891" s="6" t="str">
        <f t="shared" si="94"/>
        <v>tier - 1</v>
      </c>
      <c r="R891" s="6" t="str">
        <f t="shared" si="95"/>
        <v>R1012</v>
      </c>
      <c r="S891" s="12">
        <f t="shared" si="96"/>
        <v>24467</v>
      </c>
      <c r="T891" s="6">
        <f t="shared" si="97"/>
        <v>56</v>
      </c>
    </row>
    <row r="892" spans="1:20" ht="15" customHeight="1" x14ac:dyDescent="0.3">
      <c r="A892" t="s">
        <v>2908</v>
      </c>
      <c r="B892">
        <v>1965</v>
      </c>
      <c r="C892" t="s">
        <v>4725</v>
      </c>
      <c r="D892">
        <v>6</v>
      </c>
      <c r="E892">
        <v>0</v>
      </c>
      <c r="F892" s="11">
        <v>7304.65</v>
      </c>
      <c r="G892" t="s">
        <v>4721</v>
      </c>
      <c r="H892" t="s">
        <v>4721</v>
      </c>
      <c r="I892" t="s">
        <v>4722</v>
      </c>
      <c r="N892" s="6">
        <f t="shared" si="91"/>
        <v>1965</v>
      </c>
      <c r="O892" s="6" t="str">
        <f t="shared" si="92"/>
        <v>Jun</v>
      </c>
      <c r="P892" s="6" t="str">
        <f t="shared" si="93"/>
        <v>tier - 3</v>
      </c>
      <c r="Q892" s="6" t="str">
        <f t="shared" si="94"/>
        <v>tier - 3</v>
      </c>
      <c r="R892" s="6" t="str">
        <f t="shared" si="95"/>
        <v>R1013</v>
      </c>
      <c r="S892" s="12">
        <f t="shared" si="96"/>
        <v>23899</v>
      </c>
      <c r="T892" s="6">
        <f t="shared" si="97"/>
        <v>58</v>
      </c>
    </row>
    <row r="893" spans="1:20" ht="15" customHeight="1" x14ac:dyDescent="0.3">
      <c r="A893" t="s">
        <v>2906</v>
      </c>
      <c r="B893">
        <v>1965</v>
      </c>
      <c r="C893" t="s">
        <v>4725</v>
      </c>
      <c r="D893">
        <v>25</v>
      </c>
      <c r="E893">
        <v>0</v>
      </c>
      <c r="F893" s="11">
        <v>7318.21</v>
      </c>
      <c r="G893" t="s">
        <v>4721</v>
      </c>
      <c r="H893" t="s">
        <v>4723</v>
      </c>
      <c r="I893" t="s">
        <v>4722</v>
      </c>
      <c r="N893" s="6">
        <f t="shared" si="91"/>
        <v>1965</v>
      </c>
      <c r="O893" s="6" t="str">
        <f t="shared" si="92"/>
        <v>Jun</v>
      </c>
      <c r="P893" s="6" t="str">
        <f t="shared" si="93"/>
        <v>tier - 3</v>
      </c>
      <c r="Q893" s="6" t="str">
        <f t="shared" si="94"/>
        <v>tier - 1</v>
      </c>
      <c r="R893" s="6" t="str">
        <f t="shared" si="95"/>
        <v>R1013</v>
      </c>
      <c r="S893" s="12">
        <f t="shared" si="96"/>
        <v>23918</v>
      </c>
      <c r="T893" s="6">
        <f t="shared" si="97"/>
        <v>57</v>
      </c>
    </row>
    <row r="894" spans="1:20" ht="15" customHeight="1" x14ac:dyDescent="0.3">
      <c r="A894" t="s">
        <v>2904</v>
      </c>
      <c r="B894">
        <v>1972</v>
      </c>
      <c r="C894" t="s">
        <v>4730</v>
      </c>
      <c r="D894">
        <v>11</v>
      </c>
      <c r="E894">
        <v>0</v>
      </c>
      <c r="F894" s="11">
        <v>7318.22</v>
      </c>
      <c r="G894" t="s">
        <v>4720</v>
      </c>
      <c r="H894" t="s">
        <v>4721</v>
      </c>
      <c r="I894" t="s">
        <v>4728</v>
      </c>
      <c r="N894" s="6">
        <f t="shared" si="91"/>
        <v>1972</v>
      </c>
      <c r="O894" s="6" t="str">
        <f t="shared" si="92"/>
        <v>Aug</v>
      </c>
      <c r="P894" s="6" t="str">
        <f t="shared" si="93"/>
        <v>tier - 2</v>
      </c>
      <c r="Q894" s="6" t="str">
        <f t="shared" si="94"/>
        <v>tier - 3</v>
      </c>
      <c r="R894" s="6" t="str">
        <f t="shared" si="95"/>
        <v>R1012</v>
      </c>
      <c r="S894" s="12">
        <f t="shared" si="96"/>
        <v>26522</v>
      </c>
      <c r="T894" s="6">
        <f t="shared" si="97"/>
        <v>50</v>
      </c>
    </row>
    <row r="895" spans="1:20" ht="15" customHeight="1" x14ac:dyDescent="0.3">
      <c r="A895" t="s">
        <v>2902</v>
      </c>
      <c r="B895">
        <v>1965</v>
      </c>
      <c r="C895" t="s">
        <v>4719</v>
      </c>
      <c r="D895">
        <v>11</v>
      </c>
      <c r="E895">
        <v>0</v>
      </c>
      <c r="F895" s="11">
        <v>7322.86</v>
      </c>
      <c r="G895" t="s">
        <v>4721</v>
      </c>
      <c r="H895" t="s">
        <v>4721</v>
      </c>
      <c r="I895" t="s">
        <v>4728</v>
      </c>
      <c r="N895" s="6">
        <f t="shared" si="91"/>
        <v>1965</v>
      </c>
      <c r="O895" s="6" t="str">
        <f t="shared" si="92"/>
        <v>Jul</v>
      </c>
      <c r="P895" s="6" t="str">
        <f t="shared" si="93"/>
        <v>tier - 3</v>
      </c>
      <c r="Q895" s="6" t="str">
        <f t="shared" si="94"/>
        <v>tier - 3</v>
      </c>
      <c r="R895" s="6" t="str">
        <f t="shared" si="95"/>
        <v>R1012</v>
      </c>
      <c r="S895" s="12">
        <f t="shared" si="96"/>
        <v>23934</v>
      </c>
      <c r="T895" s="6">
        <f t="shared" si="97"/>
        <v>57</v>
      </c>
    </row>
    <row r="896" spans="1:20" ht="15" customHeight="1" x14ac:dyDescent="0.3">
      <c r="A896" t="s">
        <v>2900</v>
      </c>
      <c r="B896">
        <v>2004</v>
      </c>
      <c r="C896" t="s">
        <v>4724</v>
      </c>
      <c r="D896">
        <v>15</v>
      </c>
      <c r="E896">
        <v>0</v>
      </c>
      <c r="F896" s="11">
        <v>7323.73</v>
      </c>
      <c r="G896" t="s">
        <v>4720</v>
      </c>
      <c r="H896" t="s">
        <v>4720</v>
      </c>
      <c r="I896" t="s">
        <v>4738</v>
      </c>
      <c r="N896" s="6">
        <f t="shared" si="91"/>
        <v>2004</v>
      </c>
      <c r="O896" s="6" t="str">
        <f t="shared" si="92"/>
        <v>Nov</v>
      </c>
      <c r="P896" s="6" t="str">
        <f t="shared" si="93"/>
        <v>tier - 2</v>
      </c>
      <c r="Q896" s="6" t="str">
        <f t="shared" si="94"/>
        <v>tier - 2</v>
      </c>
      <c r="R896" s="6" t="str">
        <f t="shared" si="95"/>
        <v>R1024</v>
      </c>
      <c r="S896" s="12">
        <f t="shared" si="96"/>
        <v>38306</v>
      </c>
      <c r="T896" s="6">
        <f t="shared" si="97"/>
        <v>18</v>
      </c>
    </row>
    <row r="897" spans="1:20" ht="15" customHeight="1" x14ac:dyDescent="0.3">
      <c r="A897" t="s">
        <v>2898</v>
      </c>
      <c r="B897">
        <v>1979</v>
      </c>
      <c r="C897" t="s">
        <v>4725</v>
      </c>
      <c r="D897">
        <v>19</v>
      </c>
      <c r="E897">
        <v>0</v>
      </c>
      <c r="F897" s="11">
        <v>7325.05</v>
      </c>
      <c r="G897" t="s">
        <v>4720</v>
      </c>
      <c r="H897" t="s">
        <v>4721</v>
      </c>
      <c r="I897" t="s">
        <v>4738</v>
      </c>
      <c r="N897" s="6">
        <f t="shared" si="91"/>
        <v>1979</v>
      </c>
      <c r="O897" s="6" t="str">
        <f t="shared" si="92"/>
        <v>Jun</v>
      </c>
      <c r="P897" s="6" t="str">
        <f t="shared" si="93"/>
        <v>tier - 2</v>
      </c>
      <c r="Q897" s="6" t="str">
        <f t="shared" si="94"/>
        <v>tier - 3</v>
      </c>
      <c r="R897" s="6" t="str">
        <f t="shared" si="95"/>
        <v>R1024</v>
      </c>
      <c r="S897" s="12">
        <f t="shared" si="96"/>
        <v>29025</v>
      </c>
      <c r="T897" s="6">
        <f t="shared" si="97"/>
        <v>43</v>
      </c>
    </row>
    <row r="898" spans="1:20" ht="15" customHeight="1" x14ac:dyDescent="0.3">
      <c r="A898" t="s">
        <v>2896</v>
      </c>
      <c r="B898">
        <v>1984</v>
      </c>
      <c r="C898" t="s">
        <v>4719</v>
      </c>
      <c r="D898">
        <v>25</v>
      </c>
      <c r="E898">
        <v>3</v>
      </c>
      <c r="F898" s="11">
        <v>7325.47</v>
      </c>
      <c r="G898" t="s">
        <v>4720</v>
      </c>
      <c r="H898" t="s">
        <v>4723</v>
      </c>
      <c r="I898" t="s">
        <v>4728</v>
      </c>
      <c r="N898" s="6">
        <f t="shared" ref="N898:N961" si="98">IF(B898="?",ROUND(AVERAGE($B$2:$B$2344),0),B898)</f>
        <v>1984</v>
      </c>
      <c r="O898" s="6" t="str">
        <f t="shared" ref="O898:O961" si="99">IF(C898="?","Sep",C898)</f>
        <v>Jul</v>
      </c>
      <c r="P898" s="6" t="str">
        <f t="shared" ref="P898:P961" si="100">IF(G898="?",$K$5,G898)</f>
        <v>tier - 2</v>
      </c>
      <c r="Q898" s="6" t="str">
        <f t="shared" ref="Q898:Q961" si="101">IF(H898="?",$M$5,H898)</f>
        <v>tier - 1</v>
      </c>
      <c r="R898" s="6" t="str">
        <f t="shared" ref="R898:R961" si="102">IF(I898="?","Unknown",I898)</f>
        <v>R1012</v>
      </c>
      <c r="S898" s="12">
        <f t="shared" ref="S898:S961" si="103">IFERROR(DATE(N898,MONTH(DATEVALUE(O898&amp;"-1")),D898),"")</f>
        <v>30888</v>
      </c>
      <c r="T898" s="6">
        <f t="shared" ref="T898:T961" si="104">IFERROR(DATEDIF(S898,DATE(2023,6,8),"y"),"")</f>
        <v>38</v>
      </c>
    </row>
    <row r="899" spans="1:20" ht="15" customHeight="1" x14ac:dyDescent="0.3">
      <c r="A899" t="s">
        <v>2894</v>
      </c>
      <c r="B899">
        <v>1979</v>
      </c>
      <c r="C899" t="s">
        <v>4726</v>
      </c>
      <c r="D899">
        <v>19</v>
      </c>
      <c r="E899">
        <v>1</v>
      </c>
      <c r="F899" s="11">
        <v>7337.75</v>
      </c>
      <c r="G899" t="s">
        <v>4720</v>
      </c>
      <c r="H899" t="s">
        <v>4721</v>
      </c>
      <c r="I899" t="s">
        <v>4732</v>
      </c>
      <c r="N899" s="6">
        <f t="shared" si="98"/>
        <v>1979</v>
      </c>
      <c r="O899" s="6" t="str">
        <f t="shared" si="99"/>
        <v>Sep</v>
      </c>
      <c r="P899" s="6" t="str">
        <f t="shared" si="100"/>
        <v>tier - 2</v>
      </c>
      <c r="Q899" s="6" t="str">
        <f t="shared" si="101"/>
        <v>tier - 3</v>
      </c>
      <c r="R899" s="6" t="str">
        <f t="shared" si="102"/>
        <v>R1011</v>
      </c>
      <c r="S899" s="12">
        <f t="shared" si="103"/>
        <v>29117</v>
      </c>
      <c r="T899" s="6">
        <f t="shared" si="104"/>
        <v>43</v>
      </c>
    </row>
    <row r="900" spans="1:20" ht="15" customHeight="1" x14ac:dyDescent="0.3">
      <c r="A900" t="s">
        <v>2892</v>
      </c>
      <c r="B900">
        <v>1986</v>
      </c>
      <c r="C900" t="s">
        <v>4725</v>
      </c>
      <c r="D900">
        <v>15</v>
      </c>
      <c r="E900">
        <v>3</v>
      </c>
      <c r="F900" s="11">
        <v>7339.93</v>
      </c>
      <c r="G900" t="s">
        <v>4720</v>
      </c>
      <c r="H900" t="s">
        <v>4720</v>
      </c>
      <c r="I900" t="s">
        <v>4728</v>
      </c>
      <c r="N900" s="6">
        <f t="shared" si="98"/>
        <v>1986</v>
      </c>
      <c r="O900" s="6" t="str">
        <f t="shared" si="99"/>
        <v>Jun</v>
      </c>
      <c r="P900" s="6" t="str">
        <f t="shared" si="100"/>
        <v>tier - 2</v>
      </c>
      <c r="Q900" s="6" t="str">
        <f t="shared" si="101"/>
        <v>tier - 2</v>
      </c>
      <c r="R900" s="6" t="str">
        <f t="shared" si="102"/>
        <v>R1012</v>
      </c>
      <c r="S900" s="12">
        <f t="shared" si="103"/>
        <v>31578</v>
      </c>
      <c r="T900" s="6">
        <f t="shared" si="104"/>
        <v>36</v>
      </c>
    </row>
    <row r="901" spans="1:20" ht="15" customHeight="1" x14ac:dyDescent="0.3">
      <c r="A901" t="s">
        <v>2890</v>
      </c>
      <c r="B901">
        <v>1977</v>
      </c>
      <c r="C901" t="s">
        <v>4729</v>
      </c>
      <c r="D901">
        <v>18</v>
      </c>
      <c r="E901">
        <v>0</v>
      </c>
      <c r="F901" s="11">
        <v>7345.08</v>
      </c>
      <c r="G901" t="s">
        <v>4720</v>
      </c>
      <c r="H901" t="s">
        <v>4723</v>
      </c>
      <c r="I901" t="s">
        <v>4732</v>
      </c>
      <c r="N901" s="6">
        <f t="shared" si="98"/>
        <v>1977</v>
      </c>
      <c r="O901" s="6" t="str">
        <f t="shared" si="99"/>
        <v>Dec</v>
      </c>
      <c r="P901" s="6" t="str">
        <f t="shared" si="100"/>
        <v>tier - 2</v>
      </c>
      <c r="Q901" s="6" t="str">
        <f t="shared" si="101"/>
        <v>tier - 1</v>
      </c>
      <c r="R901" s="6" t="str">
        <f t="shared" si="102"/>
        <v>R1011</v>
      </c>
      <c r="S901" s="12">
        <f t="shared" si="103"/>
        <v>28477</v>
      </c>
      <c r="T901" s="6">
        <f t="shared" si="104"/>
        <v>45</v>
      </c>
    </row>
    <row r="902" spans="1:20" ht="15" customHeight="1" x14ac:dyDescent="0.3">
      <c r="A902" t="s">
        <v>2888</v>
      </c>
      <c r="B902">
        <v>1979</v>
      </c>
      <c r="C902" t="s">
        <v>4725</v>
      </c>
      <c r="D902">
        <v>26</v>
      </c>
      <c r="E902">
        <v>1</v>
      </c>
      <c r="F902" s="11">
        <v>7345.73</v>
      </c>
      <c r="G902" t="s">
        <v>4720</v>
      </c>
      <c r="H902" t="s">
        <v>4723</v>
      </c>
      <c r="I902" t="s">
        <v>4722</v>
      </c>
      <c r="N902" s="6">
        <f t="shared" si="98"/>
        <v>1979</v>
      </c>
      <c r="O902" s="6" t="str">
        <f t="shared" si="99"/>
        <v>Jun</v>
      </c>
      <c r="P902" s="6" t="str">
        <f t="shared" si="100"/>
        <v>tier - 2</v>
      </c>
      <c r="Q902" s="6" t="str">
        <f t="shared" si="101"/>
        <v>tier - 1</v>
      </c>
      <c r="R902" s="6" t="str">
        <f t="shared" si="102"/>
        <v>R1013</v>
      </c>
      <c r="S902" s="12">
        <f t="shared" si="103"/>
        <v>29032</v>
      </c>
      <c r="T902" s="6">
        <f t="shared" si="104"/>
        <v>43</v>
      </c>
    </row>
    <row r="903" spans="1:20" ht="15" customHeight="1" x14ac:dyDescent="0.3">
      <c r="A903" t="s">
        <v>2886</v>
      </c>
      <c r="B903">
        <v>1977</v>
      </c>
      <c r="C903" t="s">
        <v>4729</v>
      </c>
      <c r="D903">
        <v>1</v>
      </c>
      <c r="E903">
        <v>0</v>
      </c>
      <c r="F903" s="11">
        <v>7348.14</v>
      </c>
      <c r="G903" t="s">
        <v>4720</v>
      </c>
      <c r="H903" t="s">
        <v>4723</v>
      </c>
      <c r="I903" t="s">
        <v>4732</v>
      </c>
      <c r="N903" s="6">
        <f t="shared" si="98"/>
        <v>1977</v>
      </c>
      <c r="O903" s="6" t="str">
        <f t="shared" si="99"/>
        <v>Dec</v>
      </c>
      <c r="P903" s="6" t="str">
        <f t="shared" si="100"/>
        <v>tier - 2</v>
      </c>
      <c r="Q903" s="6" t="str">
        <f t="shared" si="101"/>
        <v>tier - 1</v>
      </c>
      <c r="R903" s="6" t="str">
        <f t="shared" si="102"/>
        <v>R1011</v>
      </c>
      <c r="S903" s="12">
        <f t="shared" si="103"/>
        <v>28460</v>
      </c>
      <c r="T903" s="6">
        <f t="shared" si="104"/>
        <v>45</v>
      </c>
    </row>
    <row r="904" spans="1:20" ht="15" customHeight="1" x14ac:dyDescent="0.3">
      <c r="A904" t="s">
        <v>2884</v>
      </c>
      <c r="B904">
        <v>1993</v>
      </c>
      <c r="C904" t="s">
        <v>4731</v>
      </c>
      <c r="D904">
        <v>5</v>
      </c>
      <c r="E904">
        <v>0</v>
      </c>
      <c r="F904" s="11">
        <v>7349.12</v>
      </c>
      <c r="G904" t="s">
        <v>4720</v>
      </c>
      <c r="H904" t="s">
        <v>4720</v>
      </c>
      <c r="I904" t="s">
        <v>4741</v>
      </c>
      <c r="N904" s="6">
        <f t="shared" si="98"/>
        <v>1993</v>
      </c>
      <c r="O904" s="6" t="str">
        <f t="shared" si="99"/>
        <v>Oct</v>
      </c>
      <c r="P904" s="6" t="str">
        <f t="shared" si="100"/>
        <v>tier - 2</v>
      </c>
      <c r="Q904" s="6" t="str">
        <f t="shared" si="101"/>
        <v>tier - 2</v>
      </c>
      <c r="R904" s="6" t="str">
        <f t="shared" si="102"/>
        <v>R1021</v>
      </c>
      <c r="S904" s="12">
        <f t="shared" si="103"/>
        <v>34247</v>
      </c>
      <c r="T904" s="6">
        <f t="shared" si="104"/>
        <v>29</v>
      </c>
    </row>
    <row r="905" spans="1:20" ht="15" customHeight="1" x14ac:dyDescent="0.3">
      <c r="A905" t="s">
        <v>2882</v>
      </c>
      <c r="B905">
        <v>1983</v>
      </c>
      <c r="C905" t="s">
        <v>4725</v>
      </c>
      <c r="D905">
        <v>21</v>
      </c>
      <c r="E905">
        <v>3</v>
      </c>
      <c r="F905" s="11">
        <v>7357.49</v>
      </c>
      <c r="G905" t="s">
        <v>4720</v>
      </c>
      <c r="H905" t="s">
        <v>4720</v>
      </c>
      <c r="I905" t="s">
        <v>4728</v>
      </c>
      <c r="N905" s="6">
        <f t="shared" si="98"/>
        <v>1983</v>
      </c>
      <c r="O905" s="6" t="str">
        <f t="shared" si="99"/>
        <v>Jun</v>
      </c>
      <c r="P905" s="6" t="str">
        <f t="shared" si="100"/>
        <v>tier - 2</v>
      </c>
      <c r="Q905" s="6" t="str">
        <f t="shared" si="101"/>
        <v>tier - 2</v>
      </c>
      <c r="R905" s="6" t="str">
        <f t="shared" si="102"/>
        <v>R1012</v>
      </c>
      <c r="S905" s="12">
        <f t="shared" si="103"/>
        <v>30488</v>
      </c>
      <c r="T905" s="6">
        <f t="shared" si="104"/>
        <v>39</v>
      </c>
    </row>
    <row r="906" spans="1:20" ht="15" customHeight="1" x14ac:dyDescent="0.3">
      <c r="A906" t="s">
        <v>2880</v>
      </c>
      <c r="B906">
        <v>1981</v>
      </c>
      <c r="C906" t="s">
        <v>4719</v>
      </c>
      <c r="D906">
        <v>16</v>
      </c>
      <c r="E906">
        <v>1</v>
      </c>
      <c r="F906" s="11">
        <v>7358.18</v>
      </c>
      <c r="G906" t="s">
        <v>4720</v>
      </c>
      <c r="H906" t="s">
        <v>4721</v>
      </c>
      <c r="I906" t="s">
        <v>4738</v>
      </c>
      <c r="N906" s="6">
        <f t="shared" si="98"/>
        <v>1981</v>
      </c>
      <c r="O906" s="6" t="str">
        <f t="shared" si="99"/>
        <v>Jul</v>
      </c>
      <c r="P906" s="6" t="str">
        <f t="shared" si="100"/>
        <v>tier - 2</v>
      </c>
      <c r="Q906" s="6" t="str">
        <f t="shared" si="101"/>
        <v>tier - 3</v>
      </c>
      <c r="R906" s="6" t="str">
        <f t="shared" si="102"/>
        <v>R1024</v>
      </c>
      <c r="S906" s="12">
        <f t="shared" si="103"/>
        <v>29783</v>
      </c>
      <c r="T906" s="6">
        <f t="shared" si="104"/>
        <v>41</v>
      </c>
    </row>
    <row r="907" spans="1:20" ht="15" customHeight="1" x14ac:dyDescent="0.3">
      <c r="A907" t="s">
        <v>2878</v>
      </c>
      <c r="B907">
        <v>1965</v>
      </c>
      <c r="C907" t="s">
        <v>4729</v>
      </c>
      <c r="D907">
        <v>9</v>
      </c>
      <c r="E907">
        <v>0</v>
      </c>
      <c r="F907" s="11">
        <v>7362.31</v>
      </c>
      <c r="G907" t="s">
        <v>4721</v>
      </c>
      <c r="H907" t="s">
        <v>4721</v>
      </c>
      <c r="I907" t="s">
        <v>4722</v>
      </c>
      <c r="N907" s="6">
        <f t="shared" si="98"/>
        <v>1965</v>
      </c>
      <c r="O907" s="6" t="str">
        <f t="shared" si="99"/>
        <v>Dec</v>
      </c>
      <c r="P907" s="6" t="str">
        <f t="shared" si="100"/>
        <v>tier - 3</v>
      </c>
      <c r="Q907" s="6" t="str">
        <f t="shared" si="101"/>
        <v>tier - 3</v>
      </c>
      <c r="R907" s="6" t="str">
        <f t="shared" si="102"/>
        <v>R1013</v>
      </c>
      <c r="S907" s="12">
        <f t="shared" si="103"/>
        <v>24085</v>
      </c>
      <c r="T907" s="6">
        <f t="shared" si="104"/>
        <v>57</v>
      </c>
    </row>
    <row r="908" spans="1:20" ht="15" customHeight="1" x14ac:dyDescent="0.3">
      <c r="A908" t="s">
        <v>2876</v>
      </c>
      <c r="B908">
        <v>1981</v>
      </c>
      <c r="C908" t="s">
        <v>4724</v>
      </c>
      <c r="D908">
        <v>24</v>
      </c>
      <c r="E908">
        <v>2</v>
      </c>
      <c r="F908" s="11">
        <v>7371.77</v>
      </c>
      <c r="G908" t="s">
        <v>4720</v>
      </c>
      <c r="H908" t="s">
        <v>4723</v>
      </c>
      <c r="I908" t="s">
        <v>4732</v>
      </c>
      <c r="N908" s="6">
        <f t="shared" si="98"/>
        <v>1981</v>
      </c>
      <c r="O908" s="6" t="str">
        <f t="shared" si="99"/>
        <v>Nov</v>
      </c>
      <c r="P908" s="6" t="str">
        <f t="shared" si="100"/>
        <v>tier - 2</v>
      </c>
      <c r="Q908" s="6" t="str">
        <f t="shared" si="101"/>
        <v>tier - 1</v>
      </c>
      <c r="R908" s="6" t="str">
        <f t="shared" si="102"/>
        <v>R1011</v>
      </c>
      <c r="S908" s="12">
        <f t="shared" si="103"/>
        <v>29914</v>
      </c>
      <c r="T908" s="6">
        <f t="shared" si="104"/>
        <v>41</v>
      </c>
    </row>
    <row r="909" spans="1:20" ht="15" customHeight="1" x14ac:dyDescent="0.3">
      <c r="A909" t="s">
        <v>2874</v>
      </c>
      <c r="B909">
        <v>1993</v>
      </c>
      <c r="C909" t="s">
        <v>4719</v>
      </c>
      <c r="D909">
        <v>22</v>
      </c>
      <c r="E909">
        <v>0</v>
      </c>
      <c r="F909" s="11">
        <v>7388.85</v>
      </c>
      <c r="G909" t="s">
        <v>4720</v>
      </c>
      <c r="H909" t="s">
        <v>4720</v>
      </c>
      <c r="I909" t="s">
        <v>4744</v>
      </c>
      <c r="N909" s="6">
        <f t="shared" si="98"/>
        <v>1993</v>
      </c>
      <c r="O909" s="6" t="str">
        <f t="shared" si="99"/>
        <v>Jul</v>
      </c>
      <c r="P909" s="6" t="str">
        <f t="shared" si="100"/>
        <v>tier - 2</v>
      </c>
      <c r="Q909" s="6" t="str">
        <f t="shared" si="101"/>
        <v>tier - 2</v>
      </c>
      <c r="R909" s="6" t="str">
        <f t="shared" si="102"/>
        <v>R1026</v>
      </c>
      <c r="S909" s="12">
        <f t="shared" si="103"/>
        <v>34172</v>
      </c>
      <c r="T909" s="6">
        <f t="shared" si="104"/>
        <v>29</v>
      </c>
    </row>
    <row r="910" spans="1:20" ht="15" customHeight="1" x14ac:dyDescent="0.3">
      <c r="A910" t="s">
        <v>2872</v>
      </c>
      <c r="B910">
        <v>1965</v>
      </c>
      <c r="C910" t="s">
        <v>4729</v>
      </c>
      <c r="D910">
        <v>5</v>
      </c>
      <c r="E910">
        <v>0</v>
      </c>
      <c r="F910" s="11">
        <v>7403.98</v>
      </c>
      <c r="G910" t="s">
        <v>4721</v>
      </c>
      <c r="H910" t="s">
        <v>4720</v>
      </c>
      <c r="I910" t="s">
        <v>4722</v>
      </c>
      <c r="N910" s="6">
        <f t="shared" si="98"/>
        <v>1965</v>
      </c>
      <c r="O910" s="6" t="str">
        <f t="shared" si="99"/>
        <v>Dec</v>
      </c>
      <c r="P910" s="6" t="str">
        <f t="shared" si="100"/>
        <v>tier - 3</v>
      </c>
      <c r="Q910" s="6" t="str">
        <f t="shared" si="101"/>
        <v>tier - 2</v>
      </c>
      <c r="R910" s="6" t="str">
        <f t="shared" si="102"/>
        <v>R1013</v>
      </c>
      <c r="S910" s="12">
        <f t="shared" si="103"/>
        <v>24081</v>
      </c>
      <c r="T910" s="6">
        <f t="shared" si="104"/>
        <v>57</v>
      </c>
    </row>
    <row r="911" spans="1:20" ht="15" customHeight="1" x14ac:dyDescent="0.3">
      <c r="A911" t="s">
        <v>2870</v>
      </c>
      <c r="B911">
        <v>1983</v>
      </c>
      <c r="C911" t="s">
        <v>4726</v>
      </c>
      <c r="D911">
        <v>19</v>
      </c>
      <c r="E911">
        <v>3</v>
      </c>
      <c r="F911" s="11">
        <v>7418.52</v>
      </c>
      <c r="G911" t="s">
        <v>4720</v>
      </c>
      <c r="H911" t="s">
        <v>4720</v>
      </c>
      <c r="I911" t="s">
        <v>4732</v>
      </c>
      <c r="N911" s="6">
        <f t="shared" si="98"/>
        <v>1983</v>
      </c>
      <c r="O911" s="6" t="str">
        <f t="shared" si="99"/>
        <v>Sep</v>
      </c>
      <c r="P911" s="6" t="str">
        <f t="shared" si="100"/>
        <v>tier - 2</v>
      </c>
      <c r="Q911" s="6" t="str">
        <f t="shared" si="101"/>
        <v>tier - 2</v>
      </c>
      <c r="R911" s="6" t="str">
        <f t="shared" si="102"/>
        <v>R1011</v>
      </c>
      <c r="S911" s="12">
        <f t="shared" si="103"/>
        <v>30578</v>
      </c>
      <c r="T911" s="6">
        <f t="shared" si="104"/>
        <v>39</v>
      </c>
    </row>
    <row r="912" spans="1:20" ht="15" customHeight="1" x14ac:dyDescent="0.3">
      <c r="A912" t="s">
        <v>2868</v>
      </c>
      <c r="B912">
        <v>1978</v>
      </c>
      <c r="C912" t="s">
        <v>4724</v>
      </c>
      <c r="D912">
        <v>12</v>
      </c>
      <c r="E912">
        <v>0</v>
      </c>
      <c r="F912" s="11">
        <v>7419.48</v>
      </c>
      <c r="G912" t="s">
        <v>4720</v>
      </c>
      <c r="H912" t="s">
        <v>4720</v>
      </c>
      <c r="I912" t="s">
        <v>4728</v>
      </c>
      <c r="N912" s="6">
        <f t="shared" si="98"/>
        <v>1978</v>
      </c>
      <c r="O912" s="6" t="str">
        <f t="shared" si="99"/>
        <v>Nov</v>
      </c>
      <c r="P912" s="6" t="str">
        <f t="shared" si="100"/>
        <v>tier - 2</v>
      </c>
      <c r="Q912" s="6" t="str">
        <f t="shared" si="101"/>
        <v>tier - 2</v>
      </c>
      <c r="R912" s="6" t="str">
        <f t="shared" si="102"/>
        <v>R1012</v>
      </c>
      <c r="S912" s="12">
        <f t="shared" si="103"/>
        <v>28806</v>
      </c>
      <c r="T912" s="6">
        <f t="shared" si="104"/>
        <v>44</v>
      </c>
    </row>
    <row r="913" spans="1:20" ht="15" customHeight="1" x14ac:dyDescent="0.3">
      <c r="A913" t="s">
        <v>2866</v>
      </c>
      <c r="B913">
        <v>1978</v>
      </c>
      <c r="C913" t="s">
        <v>4729</v>
      </c>
      <c r="D913">
        <v>2</v>
      </c>
      <c r="E913">
        <v>0</v>
      </c>
      <c r="F913" s="11">
        <v>7421.19</v>
      </c>
      <c r="G913" t="s">
        <v>4720</v>
      </c>
      <c r="H913" t="s">
        <v>4721</v>
      </c>
      <c r="I913" t="s">
        <v>4728</v>
      </c>
      <c r="N913" s="6">
        <f t="shared" si="98"/>
        <v>1978</v>
      </c>
      <c r="O913" s="6" t="str">
        <f t="shared" si="99"/>
        <v>Dec</v>
      </c>
      <c r="P913" s="6" t="str">
        <f t="shared" si="100"/>
        <v>tier - 2</v>
      </c>
      <c r="Q913" s="6" t="str">
        <f t="shared" si="101"/>
        <v>tier - 3</v>
      </c>
      <c r="R913" s="6" t="str">
        <f t="shared" si="102"/>
        <v>R1012</v>
      </c>
      <c r="S913" s="12">
        <f t="shared" si="103"/>
        <v>28826</v>
      </c>
      <c r="T913" s="6">
        <f t="shared" si="104"/>
        <v>44</v>
      </c>
    </row>
    <row r="914" spans="1:20" ht="15" customHeight="1" x14ac:dyDescent="0.3">
      <c r="A914" t="s">
        <v>2864</v>
      </c>
      <c r="B914">
        <v>1977</v>
      </c>
      <c r="C914" t="s">
        <v>4730</v>
      </c>
      <c r="D914">
        <v>25</v>
      </c>
      <c r="E914">
        <v>1</v>
      </c>
      <c r="F914" s="11">
        <v>7441.05</v>
      </c>
      <c r="G914" t="s">
        <v>4721</v>
      </c>
      <c r="H914" t="s">
        <v>4720</v>
      </c>
      <c r="I914" t="s">
        <v>4732</v>
      </c>
      <c r="N914" s="6">
        <f t="shared" si="98"/>
        <v>1977</v>
      </c>
      <c r="O914" s="6" t="str">
        <f t="shared" si="99"/>
        <v>Aug</v>
      </c>
      <c r="P914" s="6" t="str">
        <f t="shared" si="100"/>
        <v>tier - 3</v>
      </c>
      <c r="Q914" s="6" t="str">
        <f t="shared" si="101"/>
        <v>tier - 2</v>
      </c>
      <c r="R914" s="6" t="str">
        <f t="shared" si="102"/>
        <v>R1011</v>
      </c>
      <c r="S914" s="12">
        <f t="shared" si="103"/>
        <v>28362</v>
      </c>
      <c r="T914" s="6">
        <f t="shared" si="104"/>
        <v>45</v>
      </c>
    </row>
    <row r="915" spans="1:20" ht="15" customHeight="1" x14ac:dyDescent="0.3">
      <c r="A915" t="s">
        <v>2862</v>
      </c>
      <c r="B915">
        <v>1979</v>
      </c>
      <c r="C915" t="s">
        <v>4726</v>
      </c>
      <c r="D915">
        <v>1</v>
      </c>
      <c r="E915">
        <v>2</v>
      </c>
      <c r="F915" s="11">
        <v>7441.5</v>
      </c>
      <c r="G915" t="s">
        <v>4721</v>
      </c>
      <c r="H915" t="s">
        <v>4720</v>
      </c>
      <c r="I915" t="s">
        <v>4732</v>
      </c>
      <c r="N915" s="6">
        <f t="shared" si="98"/>
        <v>1979</v>
      </c>
      <c r="O915" s="6" t="str">
        <f t="shared" si="99"/>
        <v>Sep</v>
      </c>
      <c r="P915" s="6" t="str">
        <f t="shared" si="100"/>
        <v>tier - 3</v>
      </c>
      <c r="Q915" s="6" t="str">
        <f t="shared" si="101"/>
        <v>tier - 2</v>
      </c>
      <c r="R915" s="6" t="str">
        <f t="shared" si="102"/>
        <v>R1011</v>
      </c>
      <c r="S915" s="12">
        <f t="shared" si="103"/>
        <v>29099</v>
      </c>
      <c r="T915" s="6">
        <f t="shared" si="104"/>
        <v>43</v>
      </c>
    </row>
    <row r="916" spans="1:20" ht="15" customHeight="1" x14ac:dyDescent="0.3">
      <c r="A916" t="s">
        <v>2860</v>
      </c>
      <c r="B916">
        <v>1980</v>
      </c>
      <c r="C916" t="s">
        <v>4719</v>
      </c>
      <c r="D916">
        <v>7</v>
      </c>
      <c r="E916">
        <v>1</v>
      </c>
      <c r="F916" s="11">
        <v>7443.64</v>
      </c>
      <c r="G916" t="s">
        <v>4720</v>
      </c>
      <c r="H916" t="s">
        <v>4721</v>
      </c>
      <c r="I916" t="s">
        <v>4728</v>
      </c>
      <c r="N916" s="6">
        <f t="shared" si="98"/>
        <v>1980</v>
      </c>
      <c r="O916" s="6" t="str">
        <f t="shared" si="99"/>
        <v>Jul</v>
      </c>
      <c r="P916" s="6" t="str">
        <f t="shared" si="100"/>
        <v>tier - 2</v>
      </c>
      <c r="Q916" s="6" t="str">
        <f t="shared" si="101"/>
        <v>tier - 3</v>
      </c>
      <c r="R916" s="6" t="str">
        <f t="shared" si="102"/>
        <v>R1012</v>
      </c>
      <c r="S916" s="12">
        <f t="shared" si="103"/>
        <v>29409</v>
      </c>
      <c r="T916" s="6">
        <f t="shared" si="104"/>
        <v>42</v>
      </c>
    </row>
    <row r="917" spans="1:20" ht="15" customHeight="1" x14ac:dyDescent="0.3">
      <c r="A917" t="s">
        <v>2858</v>
      </c>
      <c r="B917">
        <v>1977</v>
      </c>
      <c r="C917" t="s">
        <v>4726</v>
      </c>
      <c r="D917">
        <v>25</v>
      </c>
      <c r="E917">
        <v>1</v>
      </c>
      <c r="F917" s="11">
        <v>7445.92</v>
      </c>
      <c r="G917" t="s">
        <v>4721</v>
      </c>
      <c r="H917" t="s">
        <v>4723</v>
      </c>
      <c r="I917" t="s">
        <v>4732</v>
      </c>
      <c r="N917" s="6">
        <f t="shared" si="98"/>
        <v>1977</v>
      </c>
      <c r="O917" s="6" t="str">
        <f t="shared" si="99"/>
        <v>Sep</v>
      </c>
      <c r="P917" s="6" t="str">
        <f t="shared" si="100"/>
        <v>tier - 3</v>
      </c>
      <c r="Q917" s="6" t="str">
        <f t="shared" si="101"/>
        <v>tier - 1</v>
      </c>
      <c r="R917" s="6" t="str">
        <f t="shared" si="102"/>
        <v>R1011</v>
      </c>
      <c r="S917" s="12">
        <f t="shared" si="103"/>
        <v>28393</v>
      </c>
      <c r="T917" s="6">
        <f t="shared" si="104"/>
        <v>45</v>
      </c>
    </row>
    <row r="918" spans="1:20" ht="15" customHeight="1" x14ac:dyDescent="0.3">
      <c r="A918" t="s">
        <v>2856</v>
      </c>
      <c r="B918">
        <v>1977</v>
      </c>
      <c r="C918" t="s">
        <v>4726</v>
      </c>
      <c r="D918">
        <v>30</v>
      </c>
      <c r="E918">
        <v>0</v>
      </c>
      <c r="F918" s="11">
        <v>7448.4</v>
      </c>
      <c r="G918" t="s">
        <v>4721</v>
      </c>
      <c r="H918" t="s">
        <v>4721</v>
      </c>
      <c r="I918" t="s">
        <v>4742</v>
      </c>
      <c r="N918" s="6">
        <f t="shared" si="98"/>
        <v>1977</v>
      </c>
      <c r="O918" s="6" t="str">
        <f t="shared" si="99"/>
        <v>Sep</v>
      </c>
      <c r="P918" s="6" t="str">
        <f t="shared" si="100"/>
        <v>tier - 3</v>
      </c>
      <c r="Q918" s="6" t="str">
        <f t="shared" si="101"/>
        <v>tier - 3</v>
      </c>
      <c r="R918" s="6" t="str">
        <f t="shared" si="102"/>
        <v>R1017</v>
      </c>
      <c r="S918" s="12">
        <f t="shared" si="103"/>
        <v>28398</v>
      </c>
      <c r="T918" s="6">
        <f t="shared" si="104"/>
        <v>45</v>
      </c>
    </row>
    <row r="919" spans="1:20" ht="15" customHeight="1" x14ac:dyDescent="0.3">
      <c r="A919" t="s">
        <v>2854</v>
      </c>
      <c r="B919">
        <v>2001</v>
      </c>
      <c r="C919" t="s">
        <v>4725</v>
      </c>
      <c r="D919">
        <v>1</v>
      </c>
      <c r="E919">
        <v>0</v>
      </c>
      <c r="F919" s="11">
        <v>7450.36</v>
      </c>
      <c r="G919" t="s">
        <v>4720</v>
      </c>
      <c r="H919" t="s">
        <v>4720</v>
      </c>
      <c r="I919" t="s">
        <v>4728</v>
      </c>
      <c r="N919" s="6">
        <f t="shared" si="98"/>
        <v>2001</v>
      </c>
      <c r="O919" s="6" t="str">
        <f t="shared" si="99"/>
        <v>Jun</v>
      </c>
      <c r="P919" s="6" t="str">
        <f t="shared" si="100"/>
        <v>tier - 2</v>
      </c>
      <c r="Q919" s="6" t="str">
        <f t="shared" si="101"/>
        <v>tier - 2</v>
      </c>
      <c r="R919" s="6" t="str">
        <f t="shared" si="102"/>
        <v>R1012</v>
      </c>
      <c r="S919" s="12">
        <f t="shared" si="103"/>
        <v>37043</v>
      </c>
      <c r="T919" s="6">
        <f t="shared" si="104"/>
        <v>22</v>
      </c>
    </row>
    <row r="920" spans="1:20" ht="15" customHeight="1" x14ac:dyDescent="0.3">
      <c r="A920" t="s">
        <v>2852</v>
      </c>
      <c r="B920">
        <v>1967</v>
      </c>
      <c r="C920" t="s">
        <v>4730</v>
      </c>
      <c r="D920">
        <v>4</v>
      </c>
      <c r="E920">
        <v>0</v>
      </c>
      <c r="F920" s="11">
        <v>7463.51</v>
      </c>
      <c r="G920" t="s">
        <v>4721</v>
      </c>
      <c r="H920" t="s">
        <v>4721</v>
      </c>
      <c r="I920" t="s">
        <v>4722</v>
      </c>
      <c r="N920" s="6">
        <f t="shared" si="98"/>
        <v>1967</v>
      </c>
      <c r="O920" s="6" t="str">
        <f t="shared" si="99"/>
        <v>Aug</v>
      </c>
      <c r="P920" s="6" t="str">
        <f t="shared" si="100"/>
        <v>tier - 3</v>
      </c>
      <c r="Q920" s="6" t="str">
        <f t="shared" si="101"/>
        <v>tier - 3</v>
      </c>
      <c r="R920" s="6" t="str">
        <f t="shared" si="102"/>
        <v>R1013</v>
      </c>
      <c r="S920" s="12">
        <f t="shared" si="103"/>
        <v>24688</v>
      </c>
      <c r="T920" s="6">
        <f t="shared" si="104"/>
        <v>55</v>
      </c>
    </row>
    <row r="921" spans="1:20" ht="15" customHeight="1" x14ac:dyDescent="0.3">
      <c r="A921" t="s">
        <v>2850</v>
      </c>
      <c r="B921">
        <v>1996</v>
      </c>
      <c r="C921" t="s">
        <v>4725</v>
      </c>
      <c r="D921">
        <v>14</v>
      </c>
      <c r="E921">
        <v>0</v>
      </c>
      <c r="F921" s="11">
        <v>7487.38</v>
      </c>
      <c r="G921" t="s">
        <v>4720</v>
      </c>
      <c r="H921" t="s">
        <v>4721</v>
      </c>
      <c r="I921" t="s">
        <v>4728</v>
      </c>
      <c r="N921" s="6">
        <f t="shared" si="98"/>
        <v>1996</v>
      </c>
      <c r="O921" s="6" t="str">
        <f t="shared" si="99"/>
        <v>Jun</v>
      </c>
      <c r="P921" s="6" t="str">
        <f t="shared" si="100"/>
        <v>tier - 2</v>
      </c>
      <c r="Q921" s="6" t="str">
        <f t="shared" si="101"/>
        <v>tier - 3</v>
      </c>
      <c r="R921" s="6" t="str">
        <f t="shared" si="102"/>
        <v>R1012</v>
      </c>
      <c r="S921" s="12">
        <f t="shared" si="103"/>
        <v>35230</v>
      </c>
      <c r="T921" s="6">
        <f t="shared" si="104"/>
        <v>26</v>
      </c>
    </row>
    <row r="922" spans="1:20" ht="15" customHeight="1" x14ac:dyDescent="0.3">
      <c r="A922" t="s">
        <v>2848</v>
      </c>
      <c r="B922">
        <v>1988</v>
      </c>
      <c r="C922" t="s">
        <v>4729</v>
      </c>
      <c r="D922">
        <v>15</v>
      </c>
      <c r="E922">
        <v>3</v>
      </c>
      <c r="F922" s="11">
        <v>7494.63</v>
      </c>
      <c r="G922" t="s">
        <v>4720</v>
      </c>
      <c r="H922" t="s">
        <v>4721</v>
      </c>
      <c r="I922" t="s">
        <v>4737</v>
      </c>
      <c r="N922" s="6">
        <f t="shared" si="98"/>
        <v>1988</v>
      </c>
      <c r="O922" s="6" t="str">
        <f t="shared" si="99"/>
        <v>Dec</v>
      </c>
      <c r="P922" s="6" t="str">
        <f t="shared" si="100"/>
        <v>tier - 2</v>
      </c>
      <c r="Q922" s="6" t="str">
        <f t="shared" si="101"/>
        <v>tier - 3</v>
      </c>
      <c r="R922" s="6" t="str">
        <f t="shared" si="102"/>
        <v>R1025</v>
      </c>
      <c r="S922" s="12">
        <f t="shared" si="103"/>
        <v>32492</v>
      </c>
      <c r="T922" s="6">
        <f t="shared" si="104"/>
        <v>34</v>
      </c>
    </row>
    <row r="923" spans="1:20" ht="15" customHeight="1" x14ac:dyDescent="0.3">
      <c r="A923" t="s">
        <v>2846</v>
      </c>
      <c r="B923">
        <v>1997</v>
      </c>
      <c r="C923" t="s">
        <v>4731</v>
      </c>
      <c r="D923">
        <v>28</v>
      </c>
      <c r="E923">
        <v>0</v>
      </c>
      <c r="F923" s="11">
        <v>7504.3</v>
      </c>
      <c r="G923" t="s">
        <v>4720</v>
      </c>
      <c r="H923" t="s">
        <v>4723</v>
      </c>
      <c r="I923" t="s">
        <v>4728</v>
      </c>
      <c r="N923" s="6">
        <f t="shared" si="98"/>
        <v>1997</v>
      </c>
      <c r="O923" s="6" t="str">
        <f t="shared" si="99"/>
        <v>Oct</v>
      </c>
      <c r="P923" s="6" t="str">
        <f t="shared" si="100"/>
        <v>tier - 2</v>
      </c>
      <c r="Q923" s="6" t="str">
        <f t="shared" si="101"/>
        <v>tier - 1</v>
      </c>
      <c r="R923" s="6" t="str">
        <f t="shared" si="102"/>
        <v>R1012</v>
      </c>
      <c r="S923" s="12">
        <f t="shared" si="103"/>
        <v>35731</v>
      </c>
      <c r="T923" s="6">
        <f t="shared" si="104"/>
        <v>25</v>
      </c>
    </row>
    <row r="924" spans="1:20" ht="15" customHeight="1" x14ac:dyDescent="0.3">
      <c r="A924" t="s">
        <v>2844</v>
      </c>
      <c r="B924">
        <v>1983</v>
      </c>
      <c r="C924" t="s">
        <v>4719</v>
      </c>
      <c r="D924">
        <v>10</v>
      </c>
      <c r="E924">
        <v>4</v>
      </c>
      <c r="F924" s="11">
        <v>7512.27</v>
      </c>
      <c r="G924" t="s">
        <v>4721</v>
      </c>
      <c r="H924" t="s">
        <v>4720</v>
      </c>
      <c r="I924" t="s">
        <v>4732</v>
      </c>
      <c r="N924" s="6">
        <f t="shared" si="98"/>
        <v>1983</v>
      </c>
      <c r="O924" s="6" t="str">
        <f t="shared" si="99"/>
        <v>Jul</v>
      </c>
      <c r="P924" s="6" t="str">
        <f t="shared" si="100"/>
        <v>tier - 3</v>
      </c>
      <c r="Q924" s="6" t="str">
        <f t="shared" si="101"/>
        <v>tier - 2</v>
      </c>
      <c r="R924" s="6" t="str">
        <f t="shared" si="102"/>
        <v>R1011</v>
      </c>
      <c r="S924" s="12">
        <f t="shared" si="103"/>
        <v>30507</v>
      </c>
      <c r="T924" s="6">
        <f t="shared" si="104"/>
        <v>39</v>
      </c>
    </row>
    <row r="925" spans="1:20" ht="15" customHeight="1" x14ac:dyDescent="0.3">
      <c r="A925" t="s">
        <v>2842</v>
      </c>
      <c r="B925">
        <v>1978</v>
      </c>
      <c r="C925" t="s">
        <v>4731</v>
      </c>
      <c r="D925">
        <v>18</v>
      </c>
      <c r="E925">
        <v>1</v>
      </c>
      <c r="F925" s="11">
        <v>7518.03</v>
      </c>
      <c r="G925" t="s">
        <v>4720</v>
      </c>
      <c r="H925" t="s">
        <v>4721</v>
      </c>
      <c r="I925" t="s">
        <v>4728</v>
      </c>
      <c r="N925" s="6">
        <f t="shared" si="98"/>
        <v>1978</v>
      </c>
      <c r="O925" s="6" t="str">
        <f t="shared" si="99"/>
        <v>Oct</v>
      </c>
      <c r="P925" s="6" t="str">
        <f t="shared" si="100"/>
        <v>tier - 2</v>
      </c>
      <c r="Q925" s="6" t="str">
        <f t="shared" si="101"/>
        <v>tier - 3</v>
      </c>
      <c r="R925" s="6" t="str">
        <f t="shared" si="102"/>
        <v>R1012</v>
      </c>
      <c r="S925" s="12">
        <f t="shared" si="103"/>
        <v>28781</v>
      </c>
      <c r="T925" s="6">
        <f t="shared" si="104"/>
        <v>44</v>
      </c>
    </row>
    <row r="926" spans="1:20" ht="15" customHeight="1" x14ac:dyDescent="0.3">
      <c r="A926" t="s">
        <v>2840</v>
      </c>
      <c r="B926">
        <v>1976</v>
      </c>
      <c r="C926" t="s">
        <v>4731</v>
      </c>
      <c r="D926">
        <v>10</v>
      </c>
      <c r="E926">
        <v>0</v>
      </c>
      <c r="F926" s="11">
        <v>7526.71</v>
      </c>
      <c r="G926" t="s">
        <v>4721</v>
      </c>
      <c r="H926" t="s">
        <v>4723</v>
      </c>
      <c r="I926" t="s">
        <v>4728</v>
      </c>
      <c r="N926" s="6">
        <f t="shared" si="98"/>
        <v>1976</v>
      </c>
      <c r="O926" s="6" t="str">
        <f t="shared" si="99"/>
        <v>Oct</v>
      </c>
      <c r="P926" s="6" t="str">
        <f t="shared" si="100"/>
        <v>tier - 3</v>
      </c>
      <c r="Q926" s="6" t="str">
        <f t="shared" si="101"/>
        <v>tier - 1</v>
      </c>
      <c r="R926" s="6" t="str">
        <f t="shared" si="102"/>
        <v>R1012</v>
      </c>
      <c r="S926" s="12">
        <f t="shared" si="103"/>
        <v>28043</v>
      </c>
      <c r="T926" s="6">
        <f t="shared" si="104"/>
        <v>46</v>
      </c>
    </row>
    <row r="927" spans="1:20" ht="15" customHeight="1" x14ac:dyDescent="0.3">
      <c r="A927" t="s">
        <v>2838</v>
      </c>
      <c r="B927">
        <v>1978</v>
      </c>
      <c r="C927" t="s">
        <v>4729</v>
      </c>
      <c r="D927">
        <v>14</v>
      </c>
      <c r="E927">
        <v>2</v>
      </c>
      <c r="F927" s="11">
        <v>7531.7</v>
      </c>
      <c r="G927" t="s">
        <v>4720</v>
      </c>
      <c r="H927" t="s">
        <v>4723</v>
      </c>
      <c r="I927" t="s">
        <v>4722</v>
      </c>
      <c r="N927" s="6">
        <f t="shared" si="98"/>
        <v>1978</v>
      </c>
      <c r="O927" s="6" t="str">
        <f t="shared" si="99"/>
        <v>Dec</v>
      </c>
      <c r="P927" s="6" t="str">
        <f t="shared" si="100"/>
        <v>tier - 2</v>
      </c>
      <c r="Q927" s="6" t="str">
        <f t="shared" si="101"/>
        <v>tier - 1</v>
      </c>
      <c r="R927" s="6" t="str">
        <f t="shared" si="102"/>
        <v>R1013</v>
      </c>
      <c r="S927" s="12">
        <f t="shared" si="103"/>
        <v>28838</v>
      </c>
      <c r="T927" s="6">
        <f t="shared" si="104"/>
        <v>44</v>
      </c>
    </row>
    <row r="928" spans="1:20" ht="15" customHeight="1" x14ac:dyDescent="0.3">
      <c r="A928" t="s">
        <v>2836</v>
      </c>
      <c r="B928">
        <v>1984</v>
      </c>
      <c r="C928" t="s">
        <v>4730</v>
      </c>
      <c r="D928">
        <v>22</v>
      </c>
      <c r="E928">
        <v>3</v>
      </c>
      <c r="F928" s="11">
        <v>7537.16</v>
      </c>
      <c r="G928" t="s">
        <v>4720</v>
      </c>
      <c r="H928" t="s">
        <v>4720</v>
      </c>
      <c r="I928" t="s">
        <v>4728</v>
      </c>
      <c r="N928" s="6">
        <f t="shared" si="98"/>
        <v>1984</v>
      </c>
      <c r="O928" s="6" t="str">
        <f t="shared" si="99"/>
        <v>Aug</v>
      </c>
      <c r="P928" s="6" t="str">
        <f t="shared" si="100"/>
        <v>tier - 2</v>
      </c>
      <c r="Q928" s="6" t="str">
        <f t="shared" si="101"/>
        <v>tier - 2</v>
      </c>
      <c r="R928" s="6" t="str">
        <f t="shared" si="102"/>
        <v>R1012</v>
      </c>
      <c r="S928" s="12">
        <f t="shared" si="103"/>
        <v>30916</v>
      </c>
      <c r="T928" s="6">
        <f t="shared" si="104"/>
        <v>38</v>
      </c>
    </row>
    <row r="929" spans="1:20" ht="15" customHeight="1" x14ac:dyDescent="0.3">
      <c r="A929" t="s">
        <v>2834</v>
      </c>
      <c r="B929">
        <v>1988</v>
      </c>
      <c r="C929" t="s">
        <v>4729</v>
      </c>
      <c r="D929">
        <v>15</v>
      </c>
      <c r="E929">
        <v>3</v>
      </c>
      <c r="F929" s="11">
        <v>7538.52</v>
      </c>
      <c r="G929" t="s">
        <v>4720</v>
      </c>
      <c r="H929" t="s">
        <v>4720</v>
      </c>
      <c r="I929" t="s">
        <v>4728</v>
      </c>
      <c r="N929" s="6">
        <f t="shared" si="98"/>
        <v>1988</v>
      </c>
      <c r="O929" s="6" t="str">
        <f t="shared" si="99"/>
        <v>Dec</v>
      </c>
      <c r="P929" s="6" t="str">
        <f t="shared" si="100"/>
        <v>tier - 2</v>
      </c>
      <c r="Q929" s="6" t="str">
        <f t="shared" si="101"/>
        <v>tier - 2</v>
      </c>
      <c r="R929" s="6" t="str">
        <f t="shared" si="102"/>
        <v>R1012</v>
      </c>
      <c r="S929" s="12">
        <f t="shared" si="103"/>
        <v>32492</v>
      </c>
      <c r="T929" s="6">
        <f t="shared" si="104"/>
        <v>34</v>
      </c>
    </row>
    <row r="930" spans="1:20" ht="15" customHeight="1" x14ac:dyDescent="0.3">
      <c r="A930" t="s">
        <v>2832</v>
      </c>
      <c r="B930">
        <v>1994</v>
      </c>
      <c r="C930" t="s">
        <v>4730</v>
      </c>
      <c r="D930">
        <v>14</v>
      </c>
      <c r="E930">
        <v>0</v>
      </c>
      <c r="F930" s="11">
        <v>7567.13</v>
      </c>
      <c r="G930" t="s">
        <v>4720</v>
      </c>
      <c r="H930" t="s">
        <v>4720</v>
      </c>
      <c r="I930" t="s">
        <v>4741</v>
      </c>
      <c r="N930" s="6">
        <f t="shared" si="98"/>
        <v>1994</v>
      </c>
      <c r="O930" s="6" t="str">
        <f t="shared" si="99"/>
        <v>Aug</v>
      </c>
      <c r="P930" s="6" t="str">
        <f t="shared" si="100"/>
        <v>tier - 2</v>
      </c>
      <c r="Q930" s="6" t="str">
        <f t="shared" si="101"/>
        <v>tier - 2</v>
      </c>
      <c r="R930" s="6" t="str">
        <f t="shared" si="102"/>
        <v>R1021</v>
      </c>
      <c r="S930" s="12">
        <f t="shared" si="103"/>
        <v>34560</v>
      </c>
      <c r="T930" s="6">
        <f t="shared" si="104"/>
        <v>28</v>
      </c>
    </row>
    <row r="931" spans="1:20" ht="15" customHeight="1" x14ac:dyDescent="0.3">
      <c r="A931" t="s">
        <v>2830</v>
      </c>
      <c r="B931">
        <v>1967</v>
      </c>
      <c r="C931" t="s">
        <v>4719</v>
      </c>
      <c r="D931">
        <v>17</v>
      </c>
      <c r="E931">
        <v>0</v>
      </c>
      <c r="F931" s="11">
        <v>7585.62</v>
      </c>
      <c r="G931" t="s">
        <v>4721</v>
      </c>
      <c r="H931" t="s">
        <v>4720</v>
      </c>
      <c r="I931" t="s">
        <v>4722</v>
      </c>
      <c r="N931" s="6">
        <f t="shared" si="98"/>
        <v>1967</v>
      </c>
      <c r="O931" s="6" t="str">
        <f t="shared" si="99"/>
        <v>Jul</v>
      </c>
      <c r="P931" s="6" t="str">
        <f t="shared" si="100"/>
        <v>tier - 3</v>
      </c>
      <c r="Q931" s="6" t="str">
        <f t="shared" si="101"/>
        <v>tier - 2</v>
      </c>
      <c r="R931" s="6" t="str">
        <f t="shared" si="102"/>
        <v>R1013</v>
      </c>
      <c r="S931" s="12">
        <f t="shared" si="103"/>
        <v>24670</v>
      </c>
      <c r="T931" s="6">
        <f t="shared" si="104"/>
        <v>55</v>
      </c>
    </row>
    <row r="932" spans="1:20" ht="15" customHeight="1" x14ac:dyDescent="0.3">
      <c r="A932" t="s">
        <v>2828</v>
      </c>
      <c r="B932">
        <v>1997</v>
      </c>
      <c r="C932" t="s">
        <v>4726</v>
      </c>
      <c r="D932">
        <v>30</v>
      </c>
      <c r="E932">
        <v>0</v>
      </c>
      <c r="F932" s="11">
        <v>7607.03</v>
      </c>
      <c r="G932" t="s">
        <v>4720</v>
      </c>
      <c r="H932" t="s">
        <v>4720</v>
      </c>
      <c r="I932" t="s">
        <v>4728</v>
      </c>
      <c r="N932" s="6">
        <f t="shared" si="98"/>
        <v>1997</v>
      </c>
      <c r="O932" s="6" t="str">
        <f t="shared" si="99"/>
        <v>Sep</v>
      </c>
      <c r="P932" s="6" t="str">
        <f t="shared" si="100"/>
        <v>tier - 2</v>
      </c>
      <c r="Q932" s="6" t="str">
        <f t="shared" si="101"/>
        <v>tier - 2</v>
      </c>
      <c r="R932" s="6" t="str">
        <f t="shared" si="102"/>
        <v>R1012</v>
      </c>
      <c r="S932" s="12">
        <f t="shared" si="103"/>
        <v>35703</v>
      </c>
      <c r="T932" s="6">
        <f t="shared" si="104"/>
        <v>25</v>
      </c>
    </row>
    <row r="933" spans="1:20" ht="15" customHeight="1" x14ac:dyDescent="0.3">
      <c r="A933" t="s">
        <v>2826</v>
      </c>
      <c r="B933">
        <v>1968</v>
      </c>
      <c r="C933" t="s">
        <v>4719</v>
      </c>
      <c r="D933">
        <v>3</v>
      </c>
      <c r="E933">
        <v>0</v>
      </c>
      <c r="F933" s="11">
        <v>7609.6</v>
      </c>
      <c r="G933" t="s">
        <v>4721</v>
      </c>
      <c r="H933" t="s">
        <v>4720</v>
      </c>
      <c r="I933" t="s">
        <v>4728</v>
      </c>
      <c r="N933" s="6">
        <f t="shared" si="98"/>
        <v>1968</v>
      </c>
      <c r="O933" s="6" t="str">
        <f t="shared" si="99"/>
        <v>Jul</v>
      </c>
      <c r="P933" s="6" t="str">
        <f t="shared" si="100"/>
        <v>tier - 3</v>
      </c>
      <c r="Q933" s="6" t="str">
        <f t="shared" si="101"/>
        <v>tier - 2</v>
      </c>
      <c r="R933" s="6" t="str">
        <f t="shared" si="102"/>
        <v>R1012</v>
      </c>
      <c r="S933" s="12">
        <f t="shared" si="103"/>
        <v>25022</v>
      </c>
      <c r="T933" s="6">
        <f t="shared" si="104"/>
        <v>54</v>
      </c>
    </row>
    <row r="934" spans="1:20" ht="15" customHeight="1" x14ac:dyDescent="0.3">
      <c r="A934" t="s">
        <v>2824</v>
      </c>
      <c r="B934">
        <v>1996</v>
      </c>
      <c r="C934" t="s">
        <v>4726</v>
      </c>
      <c r="D934">
        <v>17</v>
      </c>
      <c r="E934">
        <v>0</v>
      </c>
      <c r="F934" s="11">
        <v>7623.13</v>
      </c>
      <c r="G934" t="s">
        <v>4720</v>
      </c>
      <c r="H934" t="s">
        <v>4721</v>
      </c>
      <c r="I934" t="s">
        <v>4732</v>
      </c>
      <c r="N934" s="6">
        <f t="shared" si="98"/>
        <v>1996</v>
      </c>
      <c r="O934" s="6" t="str">
        <f t="shared" si="99"/>
        <v>Sep</v>
      </c>
      <c r="P934" s="6" t="str">
        <f t="shared" si="100"/>
        <v>tier - 2</v>
      </c>
      <c r="Q934" s="6" t="str">
        <f t="shared" si="101"/>
        <v>tier - 3</v>
      </c>
      <c r="R934" s="6" t="str">
        <f t="shared" si="102"/>
        <v>R1011</v>
      </c>
      <c r="S934" s="12">
        <f t="shared" si="103"/>
        <v>35325</v>
      </c>
      <c r="T934" s="6">
        <f t="shared" si="104"/>
        <v>26</v>
      </c>
    </row>
    <row r="935" spans="1:20" ht="15" customHeight="1" x14ac:dyDescent="0.3">
      <c r="A935" t="s">
        <v>2822</v>
      </c>
      <c r="B935">
        <v>1978</v>
      </c>
      <c r="C935" t="s">
        <v>4724</v>
      </c>
      <c r="D935">
        <v>28</v>
      </c>
      <c r="E935">
        <v>1</v>
      </c>
      <c r="F935" s="11">
        <v>7623.52</v>
      </c>
      <c r="G935" t="s">
        <v>4720</v>
      </c>
      <c r="H935" t="s">
        <v>4723</v>
      </c>
      <c r="I935" t="s">
        <v>4732</v>
      </c>
      <c r="N935" s="6">
        <f t="shared" si="98"/>
        <v>1978</v>
      </c>
      <c r="O935" s="6" t="str">
        <f t="shared" si="99"/>
        <v>Nov</v>
      </c>
      <c r="P935" s="6" t="str">
        <f t="shared" si="100"/>
        <v>tier - 2</v>
      </c>
      <c r="Q935" s="6" t="str">
        <f t="shared" si="101"/>
        <v>tier - 1</v>
      </c>
      <c r="R935" s="6" t="str">
        <f t="shared" si="102"/>
        <v>R1011</v>
      </c>
      <c r="S935" s="12">
        <f t="shared" si="103"/>
        <v>28822</v>
      </c>
      <c r="T935" s="6">
        <f t="shared" si="104"/>
        <v>44</v>
      </c>
    </row>
    <row r="936" spans="1:20" ht="15" customHeight="1" x14ac:dyDescent="0.3">
      <c r="A936" t="s">
        <v>2820</v>
      </c>
      <c r="B936">
        <v>1978</v>
      </c>
      <c r="C936" t="s">
        <v>4724</v>
      </c>
      <c r="D936">
        <v>6</v>
      </c>
      <c r="E936">
        <v>1</v>
      </c>
      <c r="F936" s="11">
        <v>7624.63</v>
      </c>
      <c r="G936" t="s">
        <v>4720</v>
      </c>
      <c r="H936" t="s">
        <v>4723</v>
      </c>
      <c r="I936" t="s">
        <v>4732</v>
      </c>
      <c r="N936" s="6">
        <f t="shared" si="98"/>
        <v>1978</v>
      </c>
      <c r="O936" s="6" t="str">
        <f t="shared" si="99"/>
        <v>Nov</v>
      </c>
      <c r="P936" s="6" t="str">
        <f t="shared" si="100"/>
        <v>tier - 2</v>
      </c>
      <c r="Q936" s="6" t="str">
        <f t="shared" si="101"/>
        <v>tier - 1</v>
      </c>
      <c r="R936" s="6" t="str">
        <f t="shared" si="102"/>
        <v>R1011</v>
      </c>
      <c r="S936" s="12">
        <f t="shared" si="103"/>
        <v>28800</v>
      </c>
      <c r="T936" s="6">
        <f t="shared" si="104"/>
        <v>44</v>
      </c>
    </row>
    <row r="937" spans="1:20" ht="15" customHeight="1" x14ac:dyDescent="0.3">
      <c r="A937" t="s">
        <v>2818</v>
      </c>
      <c r="B937">
        <v>1978</v>
      </c>
      <c r="C937" t="s">
        <v>4724</v>
      </c>
      <c r="D937">
        <v>29</v>
      </c>
      <c r="E937">
        <v>1</v>
      </c>
      <c r="F937" s="11">
        <v>7626.99</v>
      </c>
      <c r="G937" t="s">
        <v>4720</v>
      </c>
      <c r="H937" t="s">
        <v>4720</v>
      </c>
      <c r="I937" t="s">
        <v>4732</v>
      </c>
      <c r="N937" s="6">
        <f t="shared" si="98"/>
        <v>1978</v>
      </c>
      <c r="O937" s="6" t="str">
        <f t="shared" si="99"/>
        <v>Nov</v>
      </c>
      <c r="P937" s="6" t="str">
        <f t="shared" si="100"/>
        <v>tier - 2</v>
      </c>
      <c r="Q937" s="6" t="str">
        <f t="shared" si="101"/>
        <v>tier - 2</v>
      </c>
      <c r="R937" s="6" t="str">
        <f t="shared" si="102"/>
        <v>R1011</v>
      </c>
      <c r="S937" s="12">
        <f t="shared" si="103"/>
        <v>28823</v>
      </c>
      <c r="T937" s="6">
        <f t="shared" si="104"/>
        <v>44</v>
      </c>
    </row>
    <row r="938" spans="1:20" ht="15" customHeight="1" x14ac:dyDescent="0.3">
      <c r="A938" t="s">
        <v>2816</v>
      </c>
      <c r="B938">
        <v>1978</v>
      </c>
      <c r="C938" t="s">
        <v>4730</v>
      </c>
      <c r="D938">
        <v>24</v>
      </c>
      <c r="E938">
        <v>1</v>
      </c>
      <c r="F938" s="11">
        <v>7633.72</v>
      </c>
      <c r="G938" t="s">
        <v>4720</v>
      </c>
      <c r="H938" t="s">
        <v>4723</v>
      </c>
      <c r="I938" t="s">
        <v>4722</v>
      </c>
      <c r="N938" s="6">
        <f t="shared" si="98"/>
        <v>1978</v>
      </c>
      <c r="O938" s="6" t="str">
        <f t="shared" si="99"/>
        <v>Aug</v>
      </c>
      <c r="P938" s="6" t="str">
        <f t="shared" si="100"/>
        <v>tier - 2</v>
      </c>
      <c r="Q938" s="6" t="str">
        <f t="shared" si="101"/>
        <v>tier - 1</v>
      </c>
      <c r="R938" s="6" t="str">
        <f t="shared" si="102"/>
        <v>R1013</v>
      </c>
      <c r="S938" s="12">
        <f t="shared" si="103"/>
        <v>28726</v>
      </c>
      <c r="T938" s="6">
        <f t="shared" si="104"/>
        <v>44</v>
      </c>
    </row>
    <row r="939" spans="1:20" ht="15" customHeight="1" x14ac:dyDescent="0.3">
      <c r="A939" t="s">
        <v>2814</v>
      </c>
      <c r="B939">
        <v>2001</v>
      </c>
      <c r="C939" t="s">
        <v>4729</v>
      </c>
      <c r="D939">
        <v>13</v>
      </c>
      <c r="E939">
        <v>0</v>
      </c>
      <c r="F939" s="11">
        <v>7636.92</v>
      </c>
      <c r="G939" t="s">
        <v>4720</v>
      </c>
      <c r="H939" t="s">
        <v>4721</v>
      </c>
      <c r="I939" t="s">
        <v>4728</v>
      </c>
      <c r="N939" s="6">
        <f t="shared" si="98"/>
        <v>2001</v>
      </c>
      <c r="O939" s="6" t="str">
        <f t="shared" si="99"/>
        <v>Dec</v>
      </c>
      <c r="P939" s="6" t="str">
        <f t="shared" si="100"/>
        <v>tier - 2</v>
      </c>
      <c r="Q939" s="6" t="str">
        <f t="shared" si="101"/>
        <v>tier - 3</v>
      </c>
      <c r="R939" s="6" t="str">
        <f t="shared" si="102"/>
        <v>R1012</v>
      </c>
      <c r="S939" s="12">
        <f t="shared" si="103"/>
        <v>37238</v>
      </c>
      <c r="T939" s="6">
        <f t="shared" si="104"/>
        <v>21</v>
      </c>
    </row>
    <row r="940" spans="1:20" ht="15" customHeight="1" x14ac:dyDescent="0.3">
      <c r="A940" t="s">
        <v>2812</v>
      </c>
      <c r="B940">
        <v>1980</v>
      </c>
      <c r="C940" t="s">
        <v>4725</v>
      </c>
      <c r="D940">
        <v>20</v>
      </c>
      <c r="E940">
        <v>1</v>
      </c>
      <c r="F940" s="11">
        <v>7639.42</v>
      </c>
      <c r="G940" t="s">
        <v>4720</v>
      </c>
      <c r="H940" t="s">
        <v>4720</v>
      </c>
      <c r="I940" t="s">
        <v>4738</v>
      </c>
      <c r="N940" s="6">
        <f t="shared" si="98"/>
        <v>1980</v>
      </c>
      <c r="O940" s="6" t="str">
        <f t="shared" si="99"/>
        <v>Jun</v>
      </c>
      <c r="P940" s="6" t="str">
        <f t="shared" si="100"/>
        <v>tier - 2</v>
      </c>
      <c r="Q940" s="6" t="str">
        <f t="shared" si="101"/>
        <v>tier - 2</v>
      </c>
      <c r="R940" s="6" t="str">
        <f t="shared" si="102"/>
        <v>R1024</v>
      </c>
      <c r="S940" s="12">
        <f t="shared" si="103"/>
        <v>29392</v>
      </c>
      <c r="T940" s="6">
        <f t="shared" si="104"/>
        <v>42</v>
      </c>
    </row>
    <row r="941" spans="1:20" ht="15" customHeight="1" x14ac:dyDescent="0.3">
      <c r="A941" t="s">
        <v>2810</v>
      </c>
      <c r="B941">
        <v>1980</v>
      </c>
      <c r="C941" t="s">
        <v>4719</v>
      </c>
      <c r="D941">
        <v>24</v>
      </c>
      <c r="E941">
        <v>2</v>
      </c>
      <c r="F941" s="11">
        <v>7640.31</v>
      </c>
      <c r="G941" t="s">
        <v>4720</v>
      </c>
      <c r="H941" t="s">
        <v>4723</v>
      </c>
      <c r="I941" t="s">
        <v>4722</v>
      </c>
      <c r="N941" s="6">
        <f t="shared" si="98"/>
        <v>1980</v>
      </c>
      <c r="O941" s="6" t="str">
        <f t="shared" si="99"/>
        <v>Jul</v>
      </c>
      <c r="P941" s="6" t="str">
        <f t="shared" si="100"/>
        <v>tier - 2</v>
      </c>
      <c r="Q941" s="6" t="str">
        <f t="shared" si="101"/>
        <v>tier - 1</v>
      </c>
      <c r="R941" s="6" t="str">
        <f t="shared" si="102"/>
        <v>R1013</v>
      </c>
      <c r="S941" s="12">
        <f t="shared" si="103"/>
        <v>29426</v>
      </c>
      <c r="T941" s="6">
        <f t="shared" si="104"/>
        <v>42</v>
      </c>
    </row>
    <row r="942" spans="1:20" ht="15" customHeight="1" x14ac:dyDescent="0.3">
      <c r="A942" t="s">
        <v>2808</v>
      </c>
      <c r="B942">
        <v>1999</v>
      </c>
      <c r="C942" t="s">
        <v>4725</v>
      </c>
      <c r="D942">
        <v>15</v>
      </c>
      <c r="E942">
        <v>0</v>
      </c>
      <c r="F942" s="11">
        <v>7642.05</v>
      </c>
      <c r="G942" t="s">
        <v>4720</v>
      </c>
      <c r="H942" t="s">
        <v>4720</v>
      </c>
      <c r="I942" t="s">
        <v>4744</v>
      </c>
      <c r="N942" s="6">
        <f t="shared" si="98"/>
        <v>1999</v>
      </c>
      <c r="O942" s="6" t="str">
        <f t="shared" si="99"/>
        <v>Jun</v>
      </c>
      <c r="P942" s="6" t="str">
        <f t="shared" si="100"/>
        <v>tier - 2</v>
      </c>
      <c r="Q942" s="6" t="str">
        <f t="shared" si="101"/>
        <v>tier - 2</v>
      </c>
      <c r="R942" s="6" t="str">
        <f t="shared" si="102"/>
        <v>R1026</v>
      </c>
      <c r="S942" s="12">
        <f t="shared" si="103"/>
        <v>36326</v>
      </c>
      <c r="T942" s="6">
        <f t="shared" si="104"/>
        <v>23</v>
      </c>
    </row>
    <row r="943" spans="1:20" ht="15" customHeight="1" x14ac:dyDescent="0.3">
      <c r="A943" t="s">
        <v>2806</v>
      </c>
      <c r="B943">
        <v>1980</v>
      </c>
      <c r="C943" t="s">
        <v>4731</v>
      </c>
      <c r="D943">
        <v>16</v>
      </c>
      <c r="E943">
        <v>1</v>
      </c>
      <c r="F943" s="11">
        <v>7650.77</v>
      </c>
      <c r="G943" t="s">
        <v>4720</v>
      </c>
      <c r="H943" t="s">
        <v>4720</v>
      </c>
      <c r="I943" t="s">
        <v>4738</v>
      </c>
      <c r="N943" s="6">
        <f t="shared" si="98"/>
        <v>1980</v>
      </c>
      <c r="O943" s="6" t="str">
        <f t="shared" si="99"/>
        <v>Oct</v>
      </c>
      <c r="P943" s="6" t="str">
        <f t="shared" si="100"/>
        <v>tier - 2</v>
      </c>
      <c r="Q943" s="6" t="str">
        <f t="shared" si="101"/>
        <v>tier - 2</v>
      </c>
      <c r="R943" s="6" t="str">
        <f t="shared" si="102"/>
        <v>R1024</v>
      </c>
      <c r="S943" s="12">
        <f t="shared" si="103"/>
        <v>29510</v>
      </c>
      <c r="T943" s="6">
        <f t="shared" si="104"/>
        <v>42</v>
      </c>
    </row>
    <row r="944" spans="1:20" ht="15" customHeight="1" x14ac:dyDescent="0.3">
      <c r="A944" t="s">
        <v>2804</v>
      </c>
      <c r="B944">
        <v>1993</v>
      </c>
      <c r="C944" t="s">
        <v>4730</v>
      </c>
      <c r="D944">
        <v>10</v>
      </c>
      <c r="E944">
        <v>0</v>
      </c>
      <c r="F944" s="11">
        <v>7650.8</v>
      </c>
      <c r="G944" t="s">
        <v>4720</v>
      </c>
      <c r="H944" t="s">
        <v>4720</v>
      </c>
      <c r="I944" t="s">
        <v>4728</v>
      </c>
      <c r="N944" s="6">
        <f t="shared" si="98"/>
        <v>1993</v>
      </c>
      <c r="O944" s="6" t="str">
        <f t="shared" si="99"/>
        <v>Aug</v>
      </c>
      <c r="P944" s="6" t="str">
        <f t="shared" si="100"/>
        <v>tier - 2</v>
      </c>
      <c r="Q944" s="6" t="str">
        <f t="shared" si="101"/>
        <v>tier - 2</v>
      </c>
      <c r="R944" s="6" t="str">
        <f t="shared" si="102"/>
        <v>R1012</v>
      </c>
      <c r="S944" s="12">
        <f t="shared" si="103"/>
        <v>34191</v>
      </c>
      <c r="T944" s="6">
        <f t="shared" si="104"/>
        <v>29</v>
      </c>
    </row>
    <row r="945" spans="1:20" ht="15" customHeight="1" x14ac:dyDescent="0.3">
      <c r="A945" t="s">
        <v>2802</v>
      </c>
      <c r="B945">
        <v>1998</v>
      </c>
      <c r="C945" t="s">
        <v>4726</v>
      </c>
      <c r="D945">
        <v>30</v>
      </c>
      <c r="E945">
        <v>0</v>
      </c>
      <c r="F945" s="11">
        <v>7652.26</v>
      </c>
      <c r="G945" t="s">
        <v>4720</v>
      </c>
      <c r="H945" t="s">
        <v>4721</v>
      </c>
      <c r="I945" t="s">
        <v>4739</v>
      </c>
      <c r="N945" s="6">
        <f t="shared" si="98"/>
        <v>1998</v>
      </c>
      <c r="O945" s="6" t="str">
        <f t="shared" si="99"/>
        <v>Sep</v>
      </c>
      <c r="P945" s="6" t="str">
        <f t="shared" si="100"/>
        <v>tier - 2</v>
      </c>
      <c r="Q945" s="6" t="str">
        <f t="shared" si="101"/>
        <v>tier - 3</v>
      </c>
      <c r="R945" s="6" t="str">
        <f t="shared" si="102"/>
        <v>R1023</v>
      </c>
      <c r="S945" s="12">
        <f t="shared" si="103"/>
        <v>36068</v>
      </c>
      <c r="T945" s="6">
        <f t="shared" si="104"/>
        <v>24</v>
      </c>
    </row>
    <row r="946" spans="1:20" ht="15" customHeight="1" x14ac:dyDescent="0.3">
      <c r="A946" t="s">
        <v>2800</v>
      </c>
      <c r="B946">
        <v>1965</v>
      </c>
      <c r="C946" t="s">
        <v>4729</v>
      </c>
      <c r="D946">
        <v>27</v>
      </c>
      <c r="E946">
        <v>0</v>
      </c>
      <c r="F946" s="11">
        <v>7657.69</v>
      </c>
      <c r="G946" t="s">
        <v>4721</v>
      </c>
      <c r="H946" t="s">
        <v>4721</v>
      </c>
      <c r="I946" t="s">
        <v>4728</v>
      </c>
      <c r="N946" s="6">
        <f t="shared" si="98"/>
        <v>1965</v>
      </c>
      <c r="O946" s="6" t="str">
        <f t="shared" si="99"/>
        <v>Dec</v>
      </c>
      <c r="P946" s="6" t="str">
        <f t="shared" si="100"/>
        <v>tier - 3</v>
      </c>
      <c r="Q946" s="6" t="str">
        <f t="shared" si="101"/>
        <v>tier - 3</v>
      </c>
      <c r="R946" s="6" t="str">
        <f t="shared" si="102"/>
        <v>R1012</v>
      </c>
      <c r="S946" s="12">
        <f t="shared" si="103"/>
        <v>24103</v>
      </c>
      <c r="T946" s="6">
        <f t="shared" si="104"/>
        <v>57</v>
      </c>
    </row>
    <row r="947" spans="1:20" ht="15" customHeight="1" x14ac:dyDescent="0.3">
      <c r="A947" t="s">
        <v>2798</v>
      </c>
      <c r="B947">
        <v>1976</v>
      </c>
      <c r="C947" t="s">
        <v>4731</v>
      </c>
      <c r="D947">
        <v>9</v>
      </c>
      <c r="E947">
        <v>2</v>
      </c>
      <c r="F947" s="11">
        <v>7662.47</v>
      </c>
      <c r="G947" t="s">
        <v>4720</v>
      </c>
      <c r="H947" t="s">
        <v>4723</v>
      </c>
      <c r="I947" t="s">
        <v>4732</v>
      </c>
      <c r="N947" s="6">
        <f t="shared" si="98"/>
        <v>1976</v>
      </c>
      <c r="O947" s="6" t="str">
        <f t="shared" si="99"/>
        <v>Oct</v>
      </c>
      <c r="P947" s="6" t="str">
        <f t="shared" si="100"/>
        <v>tier - 2</v>
      </c>
      <c r="Q947" s="6" t="str">
        <f t="shared" si="101"/>
        <v>tier - 1</v>
      </c>
      <c r="R947" s="6" t="str">
        <f t="shared" si="102"/>
        <v>R1011</v>
      </c>
      <c r="S947" s="12">
        <f t="shared" si="103"/>
        <v>28042</v>
      </c>
      <c r="T947" s="6">
        <f t="shared" si="104"/>
        <v>46</v>
      </c>
    </row>
    <row r="948" spans="1:20" ht="15" customHeight="1" x14ac:dyDescent="0.3">
      <c r="A948" t="s">
        <v>2796</v>
      </c>
      <c r="B948">
        <v>1996</v>
      </c>
      <c r="C948" t="s">
        <v>4724</v>
      </c>
      <c r="D948">
        <v>24</v>
      </c>
      <c r="E948">
        <v>0</v>
      </c>
      <c r="F948" s="11">
        <v>7670.75</v>
      </c>
      <c r="G948" t="s">
        <v>4720</v>
      </c>
      <c r="H948" t="s">
        <v>4720</v>
      </c>
      <c r="I948" t="s">
        <v>4745</v>
      </c>
      <c r="N948" s="6">
        <f t="shared" si="98"/>
        <v>1996</v>
      </c>
      <c r="O948" s="6" t="str">
        <f t="shared" si="99"/>
        <v>Nov</v>
      </c>
      <c r="P948" s="6" t="str">
        <f t="shared" si="100"/>
        <v>tier - 2</v>
      </c>
      <c r="Q948" s="6" t="str">
        <f t="shared" si="101"/>
        <v>tier - 2</v>
      </c>
      <c r="R948" s="6" t="str">
        <f t="shared" si="102"/>
        <v>R1022</v>
      </c>
      <c r="S948" s="12">
        <f t="shared" si="103"/>
        <v>35393</v>
      </c>
      <c r="T948" s="6">
        <f t="shared" si="104"/>
        <v>26</v>
      </c>
    </row>
    <row r="949" spans="1:20" ht="15" customHeight="1" x14ac:dyDescent="0.3">
      <c r="A949" t="s">
        <v>2794</v>
      </c>
      <c r="B949">
        <v>1995</v>
      </c>
      <c r="C949" t="s">
        <v>4726</v>
      </c>
      <c r="D949">
        <v>13</v>
      </c>
      <c r="E949">
        <v>0</v>
      </c>
      <c r="F949" s="11">
        <v>7676.4</v>
      </c>
      <c r="G949" t="s">
        <v>4720</v>
      </c>
      <c r="H949" t="s">
        <v>4723</v>
      </c>
      <c r="I949" t="s">
        <v>4728</v>
      </c>
      <c r="N949" s="6">
        <f t="shared" si="98"/>
        <v>1995</v>
      </c>
      <c r="O949" s="6" t="str">
        <f t="shared" si="99"/>
        <v>Sep</v>
      </c>
      <c r="P949" s="6" t="str">
        <f t="shared" si="100"/>
        <v>tier - 2</v>
      </c>
      <c r="Q949" s="6" t="str">
        <f t="shared" si="101"/>
        <v>tier - 1</v>
      </c>
      <c r="R949" s="6" t="str">
        <f t="shared" si="102"/>
        <v>R1012</v>
      </c>
      <c r="S949" s="12">
        <f t="shared" si="103"/>
        <v>34955</v>
      </c>
      <c r="T949" s="6">
        <f t="shared" si="104"/>
        <v>27</v>
      </c>
    </row>
    <row r="950" spans="1:20" ht="15" customHeight="1" x14ac:dyDescent="0.3">
      <c r="A950" t="s">
        <v>2792</v>
      </c>
      <c r="B950">
        <v>1971</v>
      </c>
      <c r="C950" t="s">
        <v>4731</v>
      </c>
      <c r="D950">
        <v>11</v>
      </c>
      <c r="E950">
        <v>0</v>
      </c>
      <c r="F950" s="11">
        <v>7680.92</v>
      </c>
      <c r="G950" t="s">
        <v>4720</v>
      </c>
      <c r="H950" t="s">
        <v>4723</v>
      </c>
      <c r="I950" t="s">
        <v>4722</v>
      </c>
      <c r="N950" s="6">
        <f t="shared" si="98"/>
        <v>1971</v>
      </c>
      <c r="O950" s="6" t="str">
        <f t="shared" si="99"/>
        <v>Oct</v>
      </c>
      <c r="P950" s="6" t="str">
        <f t="shared" si="100"/>
        <v>tier - 2</v>
      </c>
      <c r="Q950" s="6" t="str">
        <f t="shared" si="101"/>
        <v>tier - 1</v>
      </c>
      <c r="R950" s="6" t="str">
        <f t="shared" si="102"/>
        <v>R1013</v>
      </c>
      <c r="S950" s="12">
        <f t="shared" si="103"/>
        <v>26217</v>
      </c>
      <c r="T950" s="6">
        <f t="shared" si="104"/>
        <v>51</v>
      </c>
    </row>
    <row r="951" spans="1:20" ht="15" customHeight="1" x14ac:dyDescent="0.3">
      <c r="A951" t="s">
        <v>2790</v>
      </c>
      <c r="B951">
        <v>1981</v>
      </c>
      <c r="C951" t="s">
        <v>4729</v>
      </c>
      <c r="D951">
        <v>19</v>
      </c>
      <c r="E951">
        <v>1</v>
      </c>
      <c r="F951" s="11">
        <v>7681.17</v>
      </c>
      <c r="G951" t="s">
        <v>4720</v>
      </c>
      <c r="H951" t="s">
        <v>4720</v>
      </c>
      <c r="I951" t="s">
        <v>4743</v>
      </c>
      <c r="N951" s="6">
        <f t="shared" si="98"/>
        <v>1981</v>
      </c>
      <c r="O951" s="6" t="str">
        <f t="shared" si="99"/>
        <v>Dec</v>
      </c>
      <c r="P951" s="6" t="str">
        <f t="shared" si="100"/>
        <v>tier - 2</v>
      </c>
      <c r="Q951" s="6" t="str">
        <f t="shared" si="101"/>
        <v>tier - 2</v>
      </c>
      <c r="R951" s="6" t="str">
        <f t="shared" si="102"/>
        <v>R1020</v>
      </c>
      <c r="S951" s="12">
        <f t="shared" si="103"/>
        <v>29939</v>
      </c>
      <c r="T951" s="6">
        <f t="shared" si="104"/>
        <v>41</v>
      </c>
    </row>
    <row r="952" spans="1:20" ht="15" customHeight="1" x14ac:dyDescent="0.3">
      <c r="A952" t="s">
        <v>2788</v>
      </c>
      <c r="B952">
        <v>1982</v>
      </c>
      <c r="C952" t="s">
        <v>4729</v>
      </c>
      <c r="D952">
        <v>18</v>
      </c>
      <c r="E952">
        <v>3</v>
      </c>
      <c r="F952" s="11">
        <v>7682.67</v>
      </c>
      <c r="G952" t="s">
        <v>4720</v>
      </c>
      <c r="H952" t="s">
        <v>4723</v>
      </c>
      <c r="I952" t="s">
        <v>4722</v>
      </c>
      <c r="N952" s="6">
        <f t="shared" si="98"/>
        <v>1982</v>
      </c>
      <c r="O952" s="6" t="str">
        <f t="shared" si="99"/>
        <v>Dec</v>
      </c>
      <c r="P952" s="6" t="str">
        <f t="shared" si="100"/>
        <v>tier - 2</v>
      </c>
      <c r="Q952" s="6" t="str">
        <f t="shared" si="101"/>
        <v>tier - 1</v>
      </c>
      <c r="R952" s="6" t="str">
        <f t="shared" si="102"/>
        <v>R1013</v>
      </c>
      <c r="S952" s="12">
        <f t="shared" si="103"/>
        <v>30303</v>
      </c>
      <c r="T952" s="6">
        <f t="shared" si="104"/>
        <v>40</v>
      </c>
    </row>
    <row r="953" spans="1:20" ht="15" customHeight="1" x14ac:dyDescent="0.3">
      <c r="A953" t="s">
        <v>2786</v>
      </c>
      <c r="B953">
        <v>1987</v>
      </c>
      <c r="C953" t="s">
        <v>4719</v>
      </c>
      <c r="D953">
        <v>12</v>
      </c>
      <c r="E953">
        <v>3</v>
      </c>
      <c r="F953" s="11">
        <v>7684.62</v>
      </c>
      <c r="G953" t="s">
        <v>4720</v>
      </c>
      <c r="H953" t="s">
        <v>4721</v>
      </c>
      <c r="I953" t="s">
        <v>4741</v>
      </c>
      <c r="N953" s="6">
        <f t="shared" si="98"/>
        <v>1987</v>
      </c>
      <c r="O953" s="6" t="str">
        <f t="shared" si="99"/>
        <v>Jul</v>
      </c>
      <c r="P953" s="6" t="str">
        <f t="shared" si="100"/>
        <v>tier - 2</v>
      </c>
      <c r="Q953" s="6" t="str">
        <f t="shared" si="101"/>
        <v>tier - 3</v>
      </c>
      <c r="R953" s="6" t="str">
        <f t="shared" si="102"/>
        <v>R1021</v>
      </c>
      <c r="S953" s="12">
        <f t="shared" si="103"/>
        <v>31970</v>
      </c>
      <c r="T953" s="6">
        <f t="shared" si="104"/>
        <v>35</v>
      </c>
    </row>
    <row r="954" spans="1:20" ht="15" customHeight="1" x14ac:dyDescent="0.3">
      <c r="A954" t="s">
        <v>2784</v>
      </c>
      <c r="B954">
        <v>1978</v>
      </c>
      <c r="C954" t="s">
        <v>4729</v>
      </c>
      <c r="D954">
        <v>29</v>
      </c>
      <c r="E954">
        <v>2</v>
      </c>
      <c r="F954" s="11">
        <v>7726.85</v>
      </c>
      <c r="G954" t="s">
        <v>4723</v>
      </c>
      <c r="H954" t="s">
        <v>4720</v>
      </c>
      <c r="I954" t="s">
        <v>4732</v>
      </c>
      <c r="N954" s="6">
        <f t="shared" si="98"/>
        <v>1978</v>
      </c>
      <c r="O954" s="6" t="str">
        <f t="shared" si="99"/>
        <v>Dec</v>
      </c>
      <c r="P954" s="6" t="str">
        <f t="shared" si="100"/>
        <v>tier - 1</v>
      </c>
      <c r="Q954" s="6" t="str">
        <f t="shared" si="101"/>
        <v>tier - 2</v>
      </c>
      <c r="R954" s="6" t="str">
        <f t="shared" si="102"/>
        <v>R1011</v>
      </c>
      <c r="S954" s="12">
        <f t="shared" si="103"/>
        <v>28853</v>
      </c>
      <c r="T954" s="6">
        <f t="shared" si="104"/>
        <v>44</v>
      </c>
    </row>
    <row r="955" spans="1:20" ht="15" customHeight="1" x14ac:dyDescent="0.3">
      <c r="A955" t="s">
        <v>2782</v>
      </c>
      <c r="B955">
        <v>1979</v>
      </c>
      <c r="C955" t="s">
        <v>4725</v>
      </c>
      <c r="D955">
        <v>2</v>
      </c>
      <c r="E955">
        <v>1</v>
      </c>
      <c r="F955" s="11">
        <v>7727.25</v>
      </c>
      <c r="G955" t="s">
        <v>4720</v>
      </c>
      <c r="H955" t="s">
        <v>4721</v>
      </c>
      <c r="I955" t="s">
        <v>4728</v>
      </c>
      <c r="N955" s="6">
        <f t="shared" si="98"/>
        <v>1979</v>
      </c>
      <c r="O955" s="6" t="str">
        <f t="shared" si="99"/>
        <v>Jun</v>
      </c>
      <c r="P955" s="6" t="str">
        <f t="shared" si="100"/>
        <v>tier - 2</v>
      </c>
      <c r="Q955" s="6" t="str">
        <f t="shared" si="101"/>
        <v>tier - 3</v>
      </c>
      <c r="R955" s="6" t="str">
        <f t="shared" si="102"/>
        <v>R1012</v>
      </c>
      <c r="S955" s="12">
        <f t="shared" si="103"/>
        <v>29008</v>
      </c>
      <c r="T955" s="6">
        <f t="shared" si="104"/>
        <v>44</v>
      </c>
    </row>
    <row r="956" spans="1:20" ht="15" customHeight="1" x14ac:dyDescent="0.3">
      <c r="A956" t="s">
        <v>2780</v>
      </c>
      <c r="B956">
        <v>1980</v>
      </c>
      <c r="C956" t="s">
        <v>4726</v>
      </c>
      <c r="D956">
        <v>10</v>
      </c>
      <c r="E956">
        <v>2</v>
      </c>
      <c r="F956" s="11">
        <v>7729.65</v>
      </c>
      <c r="G956" t="s">
        <v>4721</v>
      </c>
      <c r="H956" t="s">
        <v>4723</v>
      </c>
      <c r="I956" t="s">
        <v>4735</v>
      </c>
      <c r="N956" s="6">
        <f t="shared" si="98"/>
        <v>1980</v>
      </c>
      <c r="O956" s="6" t="str">
        <f t="shared" si="99"/>
        <v>Sep</v>
      </c>
      <c r="P956" s="6" t="str">
        <f t="shared" si="100"/>
        <v>tier - 3</v>
      </c>
      <c r="Q956" s="6" t="str">
        <f t="shared" si="101"/>
        <v>tier - 1</v>
      </c>
      <c r="R956" s="6" t="str">
        <f t="shared" si="102"/>
        <v>R1016</v>
      </c>
      <c r="S956" s="12">
        <f t="shared" si="103"/>
        <v>29474</v>
      </c>
      <c r="T956" s="6">
        <f t="shared" si="104"/>
        <v>42</v>
      </c>
    </row>
    <row r="957" spans="1:20" ht="15" customHeight="1" x14ac:dyDescent="0.3">
      <c r="A957" t="s">
        <v>2778</v>
      </c>
      <c r="B957">
        <v>1978</v>
      </c>
      <c r="C957" t="s">
        <v>4729</v>
      </c>
      <c r="D957">
        <v>4</v>
      </c>
      <c r="E957">
        <v>2</v>
      </c>
      <c r="F957" s="11">
        <v>7731.43</v>
      </c>
      <c r="G957" t="s">
        <v>4721</v>
      </c>
      <c r="H957" t="s">
        <v>4720</v>
      </c>
      <c r="I957" t="s">
        <v>4722</v>
      </c>
      <c r="N957" s="6">
        <f t="shared" si="98"/>
        <v>1978</v>
      </c>
      <c r="O957" s="6" t="str">
        <f t="shared" si="99"/>
        <v>Dec</v>
      </c>
      <c r="P957" s="6" t="str">
        <f t="shared" si="100"/>
        <v>tier - 3</v>
      </c>
      <c r="Q957" s="6" t="str">
        <f t="shared" si="101"/>
        <v>tier - 2</v>
      </c>
      <c r="R957" s="6" t="str">
        <f t="shared" si="102"/>
        <v>R1013</v>
      </c>
      <c r="S957" s="12">
        <f t="shared" si="103"/>
        <v>28828</v>
      </c>
      <c r="T957" s="6">
        <f t="shared" si="104"/>
        <v>44</v>
      </c>
    </row>
    <row r="958" spans="1:20" ht="15" customHeight="1" x14ac:dyDescent="0.3">
      <c r="A958" t="s">
        <v>2776</v>
      </c>
      <c r="B958">
        <v>1977</v>
      </c>
      <c r="C958" t="s">
        <v>4730</v>
      </c>
      <c r="D958">
        <v>29</v>
      </c>
      <c r="E958">
        <v>0</v>
      </c>
      <c r="F958" s="11">
        <v>7731.86</v>
      </c>
      <c r="G958" t="s">
        <v>4720</v>
      </c>
      <c r="H958" t="s">
        <v>4721</v>
      </c>
      <c r="I958" t="s">
        <v>4728</v>
      </c>
      <c r="N958" s="6">
        <f t="shared" si="98"/>
        <v>1977</v>
      </c>
      <c r="O958" s="6" t="str">
        <f t="shared" si="99"/>
        <v>Aug</v>
      </c>
      <c r="P958" s="6" t="str">
        <f t="shared" si="100"/>
        <v>tier - 2</v>
      </c>
      <c r="Q958" s="6" t="str">
        <f t="shared" si="101"/>
        <v>tier - 3</v>
      </c>
      <c r="R958" s="6" t="str">
        <f t="shared" si="102"/>
        <v>R1012</v>
      </c>
      <c r="S958" s="12">
        <f t="shared" si="103"/>
        <v>28366</v>
      </c>
      <c r="T958" s="6">
        <f t="shared" si="104"/>
        <v>45</v>
      </c>
    </row>
    <row r="959" spans="1:20" ht="15" customHeight="1" x14ac:dyDescent="0.3">
      <c r="A959" t="s">
        <v>2774</v>
      </c>
      <c r="B959">
        <v>1965</v>
      </c>
      <c r="C959" t="s">
        <v>4719</v>
      </c>
      <c r="D959">
        <v>18</v>
      </c>
      <c r="E959">
        <v>0</v>
      </c>
      <c r="F959" s="11">
        <v>7736.39</v>
      </c>
      <c r="G959" t="s">
        <v>4721</v>
      </c>
      <c r="H959" t="s">
        <v>4720</v>
      </c>
      <c r="I959" t="s">
        <v>4722</v>
      </c>
      <c r="N959" s="6">
        <f t="shared" si="98"/>
        <v>1965</v>
      </c>
      <c r="O959" s="6" t="str">
        <f t="shared" si="99"/>
        <v>Jul</v>
      </c>
      <c r="P959" s="6" t="str">
        <f t="shared" si="100"/>
        <v>tier - 3</v>
      </c>
      <c r="Q959" s="6" t="str">
        <f t="shared" si="101"/>
        <v>tier - 2</v>
      </c>
      <c r="R959" s="6" t="str">
        <f t="shared" si="102"/>
        <v>R1013</v>
      </c>
      <c r="S959" s="12">
        <f t="shared" si="103"/>
        <v>23941</v>
      </c>
      <c r="T959" s="6">
        <f t="shared" si="104"/>
        <v>57</v>
      </c>
    </row>
    <row r="960" spans="1:20" ht="15" customHeight="1" x14ac:dyDescent="0.3">
      <c r="A960" t="s">
        <v>2772</v>
      </c>
      <c r="B960">
        <v>1978</v>
      </c>
      <c r="C960" t="s">
        <v>4726</v>
      </c>
      <c r="D960">
        <v>4</v>
      </c>
      <c r="E960">
        <v>2</v>
      </c>
      <c r="F960" s="11">
        <v>7740.34</v>
      </c>
      <c r="G960" t="s">
        <v>4723</v>
      </c>
      <c r="H960" t="s">
        <v>4723</v>
      </c>
      <c r="I960" t="s">
        <v>4732</v>
      </c>
      <c r="N960" s="6">
        <f t="shared" si="98"/>
        <v>1978</v>
      </c>
      <c r="O960" s="6" t="str">
        <f t="shared" si="99"/>
        <v>Sep</v>
      </c>
      <c r="P960" s="6" t="str">
        <f t="shared" si="100"/>
        <v>tier - 1</v>
      </c>
      <c r="Q960" s="6" t="str">
        <f t="shared" si="101"/>
        <v>tier - 1</v>
      </c>
      <c r="R960" s="6" t="str">
        <f t="shared" si="102"/>
        <v>R1011</v>
      </c>
      <c r="S960" s="12">
        <f t="shared" si="103"/>
        <v>28737</v>
      </c>
      <c r="T960" s="6">
        <f t="shared" si="104"/>
        <v>44</v>
      </c>
    </row>
    <row r="961" spans="1:20" ht="15" customHeight="1" x14ac:dyDescent="0.3">
      <c r="A961" t="s">
        <v>2770</v>
      </c>
      <c r="B961">
        <v>1976</v>
      </c>
      <c r="C961" t="s">
        <v>4729</v>
      </c>
      <c r="D961">
        <v>12</v>
      </c>
      <c r="E961">
        <v>1</v>
      </c>
      <c r="F961" s="11">
        <v>7742.11</v>
      </c>
      <c r="G961" t="s">
        <v>4721</v>
      </c>
      <c r="H961" t="s">
        <v>4720</v>
      </c>
      <c r="I961" t="s">
        <v>4722</v>
      </c>
      <c r="N961" s="6">
        <f t="shared" si="98"/>
        <v>1976</v>
      </c>
      <c r="O961" s="6" t="str">
        <f t="shared" si="99"/>
        <v>Dec</v>
      </c>
      <c r="P961" s="6" t="str">
        <f t="shared" si="100"/>
        <v>tier - 3</v>
      </c>
      <c r="Q961" s="6" t="str">
        <f t="shared" si="101"/>
        <v>tier - 2</v>
      </c>
      <c r="R961" s="6" t="str">
        <f t="shared" si="102"/>
        <v>R1013</v>
      </c>
      <c r="S961" s="12">
        <f t="shared" si="103"/>
        <v>28106</v>
      </c>
      <c r="T961" s="6">
        <f t="shared" si="104"/>
        <v>46</v>
      </c>
    </row>
    <row r="962" spans="1:20" ht="15" customHeight="1" x14ac:dyDescent="0.3">
      <c r="A962" t="s">
        <v>2768</v>
      </c>
      <c r="B962">
        <v>1981</v>
      </c>
      <c r="C962" t="s">
        <v>4725</v>
      </c>
      <c r="D962">
        <v>30</v>
      </c>
      <c r="E962">
        <v>2</v>
      </c>
      <c r="F962" s="11">
        <v>7749.16</v>
      </c>
      <c r="G962" t="s">
        <v>4720</v>
      </c>
      <c r="H962" t="s">
        <v>4723</v>
      </c>
      <c r="I962" t="s">
        <v>4728</v>
      </c>
      <c r="N962" s="6">
        <f t="shared" ref="N962:N1025" si="105">IF(B962="?",ROUND(AVERAGE($B$2:$B$2344),0),B962)</f>
        <v>1981</v>
      </c>
      <c r="O962" s="6" t="str">
        <f t="shared" ref="O962:O1025" si="106">IF(C962="?","Sep",C962)</f>
        <v>Jun</v>
      </c>
      <c r="P962" s="6" t="str">
        <f t="shared" ref="P962:P1025" si="107">IF(G962="?",$K$5,G962)</f>
        <v>tier - 2</v>
      </c>
      <c r="Q962" s="6" t="str">
        <f t="shared" ref="Q962:Q1025" si="108">IF(H962="?",$M$5,H962)</f>
        <v>tier - 1</v>
      </c>
      <c r="R962" s="6" t="str">
        <f t="shared" ref="R962:R1025" si="109">IF(I962="?","Unknown",I962)</f>
        <v>R1012</v>
      </c>
      <c r="S962" s="12">
        <f t="shared" ref="S962:S1025" si="110">IFERROR(DATE(N962,MONTH(DATEVALUE(O962&amp;"-1")),D962),"")</f>
        <v>29767</v>
      </c>
      <c r="T962" s="6">
        <f t="shared" ref="T962:T1025" si="111">IFERROR(DATEDIF(S962,DATE(2023,6,8),"y"),"")</f>
        <v>41</v>
      </c>
    </row>
    <row r="963" spans="1:20" ht="15" customHeight="1" x14ac:dyDescent="0.3">
      <c r="A963" t="s">
        <v>2766</v>
      </c>
      <c r="B963">
        <v>1997</v>
      </c>
      <c r="C963" t="s">
        <v>4729</v>
      </c>
      <c r="D963">
        <v>21</v>
      </c>
      <c r="E963">
        <v>0</v>
      </c>
      <c r="F963" s="11">
        <v>7763.06</v>
      </c>
      <c r="G963" t="s">
        <v>4720</v>
      </c>
      <c r="H963" t="s">
        <v>4723</v>
      </c>
      <c r="I963" t="s">
        <v>4728</v>
      </c>
      <c r="N963" s="6">
        <f t="shared" si="105"/>
        <v>1997</v>
      </c>
      <c r="O963" s="6" t="str">
        <f t="shared" si="106"/>
        <v>Dec</v>
      </c>
      <c r="P963" s="6" t="str">
        <f t="shared" si="107"/>
        <v>tier - 2</v>
      </c>
      <c r="Q963" s="6" t="str">
        <f t="shared" si="108"/>
        <v>tier - 1</v>
      </c>
      <c r="R963" s="6" t="str">
        <f t="shared" si="109"/>
        <v>R1012</v>
      </c>
      <c r="S963" s="12">
        <f t="shared" si="110"/>
        <v>35785</v>
      </c>
      <c r="T963" s="6">
        <f t="shared" si="111"/>
        <v>25</v>
      </c>
    </row>
    <row r="964" spans="1:20" ht="15" customHeight="1" x14ac:dyDescent="0.3">
      <c r="A964" t="s">
        <v>2764</v>
      </c>
      <c r="B964">
        <v>1974</v>
      </c>
      <c r="C964" t="s">
        <v>4729</v>
      </c>
      <c r="D964">
        <v>6</v>
      </c>
      <c r="E964">
        <v>0</v>
      </c>
      <c r="F964" s="11">
        <v>7789.64</v>
      </c>
      <c r="G964" t="s">
        <v>4723</v>
      </c>
      <c r="H964" t="s">
        <v>4721</v>
      </c>
      <c r="I964" t="s">
        <v>4722</v>
      </c>
      <c r="N964" s="6">
        <f t="shared" si="105"/>
        <v>1974</v>
      </c>
      <c r="O964" s="6" t="str">
        <f t="shared" si="106"/>
        <v>Dec</v>
      </c>
      <c r="P964" s="6" t="str">
        <f t="shared" si="107"/>
        <v>tier - 1</v>
      </c>
      <c r="Q964" s="6" t="str">
        <f t="shared" si="108"/>
        <v>tier - 3</v>
      </c>
      <c r="R964" s="6" t="str">
        <f t="shared" si="109"/>
        <v>R1013</v>
      </c>
      <c r="S964" s="12">
        <f t="shared" si="110"/>
        <v>27369</v>
      </c>
      <c r="T964" s="6">
        <f t="shared" si="111"/>
        <v>48</v>
      </c>
    </row>
    <row r="965" spans="1:20" ht="15" customHeight="1" x14ac:dyDescent="0.3">
      <c r="A965" t="s">
        <v>2762</v>
      </c>
      <c r="B965">
        <v>1999</v>
      </c>
      <c r="C965" t="s">
        <v>4729</v>
      </c>
      <c r="D965">
        <v>25</v>
      </c>
      <c r="E965">
        <v>0</v>
      </c>
      <c r="F965" s="11">
        <v>7794.68</v>
      </c>
      <c r="G965" t="s">
        <v>4720</v>
      </c>
      <c r="H965" t="s">
        <v>4720</v>
      </c>
      <c r="I965" t="s">
        <v>4744</v>
      </c>
      <c r="N965" s="6">
        <f t="shared" si="105"/>
        <v>1999</v>
      </c>
      <c r="O965" s="6" t="str">
        <f t="shared" si="106"/>
        <v>Dec</v>
      </c>
      <c r="P965" s="6" t="str">
        <f t="shared" si="107"/>
        <v>tier - 2</v>
      </c>
      <c r="Q965" s="6" t="str">
        <f t="shared" si="108"/>
        <v>tier - 2</v>
      </c>
      <c r="R965" s="6" t="str">
        <f t="shared" si="109"/>
        <v>R1026</v>
      </c>
      <c r="S965" s="12">
        <f t="shared" si="110"/>
        <v>36519</v>
      </c>
      <c r="T965" s="6">
        <f t="shared" si="111"/>
        <v>23</v>
      </c>
    </row>
    <row r="966" spans="1:20" ht="15" customHeight="1" x14ac:dyDescent="0.3">
      <c r="A966" t="s">
        <v>2760</v>
      </c>
      <c r="B966">
        <v>1997</v>
      </c>
      <c r="C966" t="s">
        <v>4729</v>
      </c>
      <c r="D966">
        <v>2</v>
      </c>
      <c r="E966">
        <v>0</v>
      </c>
      <c r="F966" s="11">
        <v>7803.77</v>
      </c>
      <c r="G966" t="s">
        <v>4720</v>
      </c>
      <c r="H966" t="s">
        <v>4721</v>
      </c>
      <c r="I966" t="s">
        <v>4728</v>
      </c>
      <c r="N966" s="6">
        <f t="shared" si="105"/>
        <v>1997</v>
      </c>
      <c r="O966" s="6" t="str">
        <f t="shared" si="106"/>
        <v>Dec</v>
      </c>
      <c r="P966" s="6" t="str">
        <f t="shared" si="107"/>
        <v>tier - 2</v>
      </c>
      <c r="Q966" s="6" t="str">
        <f t="shared" si="108"/>
        <v>tier - 3</v>
      </c>
      <c r="R966" s="6" t="str">
        <f t="shared" si="109"/>
        <v>R1012</v>
      </c>
      <c r="S966" s="12">
        <f t="shared" si="110"/>
        <v>35766</v>
      </c>
      <c r="T966" s="6">
        <f t="shared" si="111"/>
        <v>25</v>
      </c>
    </row>
    <row r="967" spans="1:20" ht="15" customHeight="1" x14ac:dyDescent="0.3">
      <c r="A967" t="s">
        <v>2758</v>
      </c>
      <c r="B967">
        <v>1974</v>
      </c>
      <c r="C967" t="s">
        <v>4724</v>
      </c>
      <c r="D967">
        <v>9</v>
      </c>
      <c r="E967">
        <v>0</v>
      </c>
      <c r="F967" s="11">
        <v>7804.16</v>
      </c>
      <c r="G967" t="s">
        <v>4720</v>
      </c>
      <c r="H967" t="s">
        <v>4721</v>
      </c>
      <c r="I967" t="s">
        <v>4722</v>
      </c>
      <c r="N967" s="6">
        <f t="shared" si="105"/>
        <v>1974</v>
      </c>
      <c r="O967" s="6" t="str">
        <f t="shared" si="106"/>
        <v>Nov</v>
      </c>
      <c r="P967" s="6" t="str">
        <f t="shared" si="107"/>
        <v>tier - 2</v>
      </c>
      <c r="Q967" s="6" t="str">
        <f t="shared" si="108"/>
        <v>tier - 3</v>
      </c>
      <c r="R967" s="6" t="str">
        <f t="shared" si="109"/>
        <v>R1013</v>
      </c>
      <c r="S967" s="12">
        <f t="shared" si="110"/>
        <v>27342</v>
      </c>
      <c r="T967" s="6">
        <f t="shared" si="111"/>
        <v>48</v>
      </c>
    </row>
    <row r="968" spans="1:20" ht="15" customHeight="1" x14ac:dyDescent="0.3">
      <c r="A968" t="s">
        <v>2756</v>
      </c>
      <c r="B968">
        <v>1991</v>
      </c>
      <c r="C968" t="s">
        <v>4729</v>
      </c>
      <c r="D968">
        <v>21</v>
      </c>
      <c r="E968">
        <v>3</v>
      </c>
      <c r="F968" s="11">
        <v>7812.67</v>
      </c>
      <c r="G968" t="s">
        <v>4720</v>
      </c>
      <c r="H968" t="s">
        <v>4723</v>
      </c>
      <c r="I968" t="s">
        <v>4728</v>
      </c>
      <c r="N968" s="6">
        <f t="shared" si="105"/>
        <v>1991</v>
      </c>
      <c r="O968" s="6" t="str">
        <f t="shared" si="106"/>
        <v>Dec</v>
      </c>
      <c r="P968" s="6" t="str">
        <f t="shared" si="107"/>
        <v>tier - 2</v>
      </c>
      <c r="Q968" s="6" t="str">
        <f t="shared" si="108"/>
        <v>tier - 1</v>
      </c>
      <c r="R968" s="6" t="str">
        <f t="shared" si="109"/>
        <v>R1012</v>
      </c>
      <c r="S968" s="12">
        <f t="shared" si="110"/>
        <v>33593</v>
      </c>
      <c r="T968" s="6">
        <f t="shared" si="111"/>
        <v>31</v>
      </c>
    </row>
    <row r="969" spans="1:20" ht="15" customHeight="1" x14ac:dyDescent="0.3">
      <c r="A969" t="s">
        <v>2754</v>
      </c>
      <c r="B969">
        <v>1989</v>
      </c>
      <c r="C969" t="s">
        <v>4731</v>
      </c>
      <c r="D969">
        <v>12</v>
      </c>
      <c r="E969">
        <v>3</v>
      </c>
      <c r="F969" s="11">
        <v>7824.37</v>
      </c>
      <c r="G969" t="s">
        <v>4720</v>
      </c>
      <c r="H969" t="s">
        <v>4720</v>
      </c>
      <c r="I969" t="s">
        <v>4728</v>
      </c>
      <c r="N969" s="6">
        <f t="shared" si="105"/>
        <v>1989</v>
      </c>
      <c r="O969" s="6" t="str">
        <f t="shared" si="106"/>
        <v>Oct</v>
      </c>
      <c r="P969" s="6" t="str">
        <f t="shared" si="107"/>
        <v>tier - 2</v>
      </c>
      <c r="Q969" s="6" t="str">
        <f t="shared" si="108"/>
        <v>tier - 2</v>
      </c>
      <c r="R969" s="6" t="str">
        <f t="shared" si="109"/>
        <v>R1012</v>
      </c>
      <c r="S969" s="12">
        <f t="shared" si="110"/>
        <v>32793</v>
      </c>
      <c r="T969" s="6">
        <f t="shared" si="111"/>
        <v>33</v>
      </c>
    </row>
    <row r="970" spans="1:20" ht="15" customHeight="1" x14ac:dyDescent="0.3">
      <c r="A970" t="s">
        <v>2752</v>
      </c>
      <c r="B970">
        <v>2001</v>
      </c>
      <c r="C970" t="s">
        <v>4731</v>
      </c>
      <c r="D970">
        <v>5</v>
      </c>
      <c r="E970">
        <v>0</v>
      </c>
      <c r="F970" s="11">
        <v>7844.8</v>
      </c>
      <c r="G970" t="s">
        <v>4720</v>
      </c>
      <c r="H970" t="s">
        <v>4720</v>
      </c>
      <c r="I970" t="s">
        <v>4728</v>
      </c>
      <c r="N970" s="6">
        <f t="shared" si="105"/>
        <v>2001</v>
      </c>
      <c r="O970" s="6" t="str">
        <f t="shared" si="106"/>
        <v>Oct</v>
      </c>
      <c r="P970" s="6" t="str">
        <f t="shared" si="107"/>
        <v>tier - 2</v>
      </c>
      <c r="Q970" s="6" t="str">
        <f t="shared" si="108"/>
        <v>tier - 2</v>
      </c>
      <c r="R970" s="6" t="str">
        <f t="shared" si="109"/>
        <v>R1012</v>
      </c>
      <c r="S970" s="12">
        <f t="shared" si="110"/>
        <v>37169</v>
      </c>
      <c r="T970" s="6">
        <f t="shared" si="111"/>
        <v>21</v>
      </c>
    </row>
    <row r="971" spans="1:20" ht="15" customHeight="1" x14ac:dyDescent="0.3">
      <c r="A971" t="s">
        <v>2750</v>
      </c>
      <c r="B971">
        <v>1994</v>
      </c>
      <c r="C971" t="s">
        <v>4724</v>
      </c>
      <c r="D971">
        <v>17</v>
      </c>
      <c r="E971">
        <v>0</v>
      </c>
      <c r="F971" s="11">
        <v>7851.85</v>
      </c>
      <c r="G971" t="s">
        <v>4720</v>
      </c>
      <c r="H971" t="s">
        <v>4721</v>
      </c>
      <c r="I971" t="s">
        <v>4728</v>
      </c>
      <c r="N971" s="6">
        <f t="shared" si="105"/>
        <v>1994</v>
      </c>
      <c r="O971" s="6" t="str">
        <f t="shared" si="106"/>
        <v>Nov</v>
      </c>
      <c r="P971" s="6" t="str">
        <f t="shared" si="107"/>
        <v>tier - 2</v>
      </c>
      <c r="Q971" s="6" t="str">
        <f t="shared" si="108"/>
        <v>tier - 3</v>
      </c>
      <c r="R971" s="6" t="str">
        <f t="shared" si="109"/>
        <v>R1012</v>
      </c>
      <c r="S971" s="12">
        <f t="shared" si="110"/>
        <v>34655</v>
      </c>
      <c r="T971" s="6">
        <f t="shared" si="111"/>
        <v>28</v>
      </c>
    </row>
    <row r="972" spans="1:20" ht="15" customHeight="1" x14ac:dyDescent="0.3">
      <c r="A972" t="s">
        <v>2748</v>
      </c>
      <c r="B972">
        <v>1962</v>
      </c>
      <c r="C972" t="s">
        <v>4731</v>
      </c>
      <c r="D972">
        <v>10</v>
      </c>
      <c r="E972">
        <v>0</v>
      </c>
      <c r="F972" s="11">
        <v>7896.41</v>
      </c>
      <c r="G972" t="s">
        <v>4721</v>
      </c>
      <c r="H972" t="s">
        <v>4720</v>
      </c>
      <c r="I972" t="s">
        <v>4722</v>
      </c>
      <c r="N972" s="6">
        <f t="shared" si="105"/>
        <v>1962</v>
      </c>
      <c r="O972" s="6" t="str">
        <f t="shared" si="106"/>
        <v>Oct</v>
      </c>
      <c r="P972" s="6" t="str">
        <f t="shared" si="107"/>
        <v>tier - 3</v>
      </c>
      <c r="Q972" s="6" t="str">
        <f t="shared" si="108"/>
        <v>tier - 2</v>
      </c>
      <c r="R972" s="6" t="str">
        <f t="shared" si="109"/>
        <v>R1013</v>
      </c>
      <c r="S972" s="12">
        <f t="shared" si="110"/>
        <v>22929</v>
      </c>
      <c r="T972" s="6">
        <f t="shared" si="111"/>
        <v>60</v>
      </c>
    </row>
    <row r="973" spans="1:20" ht="15" customHeight="1" x14ac:dyDescent="0.3">
      <c r="A973" t="s">
        <v>2746</v>
      </c>
      <c r="B973">
        <v>1977</v>
      </c>
      <c r="C973" t="s">
        <v>4719</v>
      </c>
      <c r="D973">
        <v>20</v>
      </c>
      <c r="E973">
        <v>0</v>
      </c>
      <c r="F973" s="11">
        <v>7935.29</v>
      </c>
      <c r="G973" t="s">
        <v>4720</v>
      </c>
      <c r="H973" t="s">
        <v>4723</v>
      </c>
      <c r="I973" t="s">
        <v>4738</v>
      </c>
      <c r="N973" s="6">
        <f t="shared" si="105"/>
        <v>1977</v>
      </c>
      <c r="O973" s="6" t="str">
        <f t="shared" si="106"/>
        <v>Jul</v>
      </c>
      <c r="P973" s="6" t="str">
        <f t="shared" si="107"/>
        <v>tier - 2</v>
      </c>
      <c r="Q973" s="6" t="str">
        <f t="shared" si="108"/>
        <v>tier - 1</v>
      </c>
      <c r="R973" s="6" t="str">
        <f t="shared" si="109"/>
        <v>R1024</v>
      </c>
      <c r="S973" s="12">
        <f t="shared" si="110"/>
        <v>28326</v>
      </c>
      <c r="T973" s="6">
        <f t="shared" si="111"/>
        <v>45</v>
      </c>
    </row>
    <row r="974" spans="1:20" ht="15" customHeight="1" x14ac:dyDescent="0.3">
      <c r="A974" t="s">
        <v>2744</v>
      </c>
      <c r="B974">
        <v>1987</v>
      </c>
      <c r="C974" t="s">
        <v>4731</v>
      </c>
      <c r="D974">
        <v>29</v>
      </c>
      <c r="E974">
        <v>3</v>
      </c>
      <c r="F974" s="11">
        <v>7948.22</v>
      </c>
      <c r="G974" t="s">
        <v>4720</v>
      </c>
      <c r="H974" t="s">
        <v>4721</v>
      </c>
      <c r="I974" t="s">
        <v>4737</v>
      </c>
      <c r="N974" s="6">
        <f t="shared" si="105"/>
        <v>1987</v>
      </c>
      <c r="O974" s="6" t="str">
        <f t="shared" si="106"/>
        <v>Oct</v>
      </c>
      <c r="P974" s="6" t="str">
        <f t="shared" si="107"/>
        <v>tier - 2</v>
      </c>
      <c r="Q974" s="6" t="str">
        <f t="shared" si="108"/>
        <v>tier - 3</v>
      </c>
      <c r="R974" s="6" t="str">
        <f t="shared" si="109"/>
        <v>R1025</v>
      </c>
      <c r="S974" s="12">
        <f t="shared" si="110"/>
        <v>32079</v>
      </c>
      <c r="T974" s="6">
        <f t="shared" si="111"/>
        <v>35</v>
      </c>
    </row>
    <row r="975" spans="1:20" ht="15" customHeight="1" x14ac:dyDescent="0.3">
      <c r="A975" t="s">
        <v>2742</v>
      </c>
      <c r="B975">
        <v>1966</v>
      </c>
      <c r="C975" t="s">
        <v>4719</v>
      </c>
      <c r="D975">
        <v>9</v>
      </c>
      <c r="E975">
        <v>0</v>
      </c>
      <c r="F975" s="11">
        <v>7953.72</v>
      </c>
      <c r="G975" t="s">
        <v>4721</v>
      </c>
      <c r="H975" t="s">
        <v>4721</v>
      </c>
      <c r="I975" t="s">
        <v>4728</v>
      </c>
      <c r="N975" s="6">
        <f t="shared" si="105"/>
        <v>1966</v>
      </c>
      <c r="O975" s="6" t="str">
        <f t="shared" si="106"/>
        <v>Jul</v>
      </c>
      <c r="P975" s="6" t="str">
        <f t="shared" si="107"/>
        <v>tier - 3</v>
      </c>
      <c r="Q975" s="6" t="str">
        <f t="shared" si="108"/>
        <v>tier - 3</v>
      </c>
      <c r="R975" s="6" t="str">
        <f t="shared" si="109"/>
        <v>R1012</v>
      </c>
      <c r="S975" s="12">
        <f t="shared" si="110"/>
        <v>24297</v>
      </c>
      <c r="T975" s="6">
        <f t="shared" si="111"/>
        <v>56</v>
      </c>
    </row>
    <row r="976" spans="1:20" ht="15" customHeight="1" x14ac:dyDescent="0.3">
      <c r="A976" t="s">
        <v>2740</v>
      </c>
      <c r="B976">
        <v>1981</v>
      </c>
      <c r="C976" t="s">
        <v>4729</v>
      </c>
      <c r="D976">
        <v>28</v>
      </c>
      <c r="E976">
        <v>3</v>
      </c>
      <c r="F976" s="11">
        <v>7954.52</v>
      </c>
      <c r="G976" t="s">
        <v>4720</v>
      </c>
      <c r="H976" t="s">
        <v>4720</v>
      </c>
      <c r="I976" t="s">
        <v>4732</v>
      </c>
      <c r="N976" s="6">
        <f t="shared" si="105"/>
        <v>1981</v>
      </c>
      <c r="O976" s="6" t="str">
        <f t="shared" si="106"/>
        <v>Dec</v>
      </c>
      <c r="P976" s="6" t="str">
        <f t="shared" si="107"/>
        <v>tier - 2</v>
      </c>
      <c r="Q976" s="6" t="str">
        <f t="shared" si="108"/>
        <v>tier - 2</v>
      </c>
      <c r="R976" s="6" t="str">
        <f t="shared" si="109"/>
        <v>R1011</v>
      </c>
      <c r="S976" s="12">
        <f t="shared" si="110"/>
        <v>29948</v>
      </c>
      <c r="T976" s="6">
        <f t="shared" si="111"/>
        <v>41</v>
      </c>
    </row>
    <row r="977" spans="1:20" ht="15" customHeight="1" x14ac:dyDescent="0.3">
      <c r="A977" t="s">
        <v>2738</v>
      </c>
      <c r="B977">
        <v>1970</v>
      </c>
      <c r="C977" t="s">
        <v>4725</v>
      </c>
      <c r="D977">
        <v>19</v>
      </c>
      <c r="E977">
        <v>0</v>
      </c>
      <c r="F977" s="11">
        <v>7958.13</v>
      </c>
      <c r="G977" t="s">
        <v>4720</v>
      </c>
      <c r="H977" t="s">
        <v>4720</v>
      </c>
      <c r="I977" t="s">
        <v>4722</v>
      </c>
      <c r="N977" s="6">
        <f t="shared" si="105"/>
        <v>1970</v>
      </c>
      <c r="O977" s="6" t="str">
        <f t="shared" si="106"/>
        <v>Jun</v>
      </c>
      <c r="P977" s="6" t="str">
        <f t="shared" si="107"/>
        <v>tier - 2</v>
      </c>
      <c r="Q977" s="6" t="str">
        <f t="shared" si="108"/>
        <v>tier - 2</v>
      </c>
      <c r="R977" s="6" t="str">
        <f t="shared" si="109"/>
        <v>R1013</v>
      </c>
      <c r="S977" s="12">
        <f t="shared" si="110"/>
        <v>25738</v>
      </c>
      <c r="T977" s="6">
        <f t="shared" si="111"/>
        <v>52</v>
      </c>
    </row>
    <row r="978" spans="1:20" ht="15" customHeight="1" x14ac:dyDescent="0.3">
      <c r="A978" t="s">
        <v>2736</v>
      </c>
      <c r="B978">
        <v>1975</v>
      </c>
      <c r="C978" t="s">
        <v>4730</v>
      </c>
      <c r="D978">
        <v>10</v>
      </c>
      <c r="E978">
        <v>1</v>
      </c>
      <c r="F978" s="11">
        <v>7966.81</v>
      </c>
      <c r="G978" t="s">
        <v>4720</v>
      </c>
      <c r="H978" t="s">
        <v>4720</v>
      </c>
      <c r="I978" t="s">
        <v>4722</v>
      </c>
      <c r="N978" s="6">
        <f t="shared" si="105"/>
        <v>1975</v>
      </c>
      <c r="O978" s="6" t="str">
        <f t="shared" si="106"/>
        <v>Aug</v>
      </c>
      <c r="P978" s="6" t="str">
        <f t="shared" si="107"/>
        <v>tier - 2</v>
      </c>
      <c r="Q978" s="6" t="str">
        <f t="shared" si="108"/>
        <v>tier - 2</v>
      </c>
      <c r="R978" s="6" t="str">
        <f t="shared" si="109"/>
        <v>R1013</v>
      </c>
      <c r="S978" s="12">
        <f t="shared" si="110"/>
        <v>27616</v>
      </c>
      <c r="T978" s="6">
        <f t="shared" si="111"/>
        <v>47</v>
      </c>
    </row>
    <row r="979" spans="1:20" ht="15" customHeight="1" x14ac:dyDescent="0.3">
      <c r="A979" t="s">
        <v>2734</v>
      </c>
      <c r="B979">
        <v>1972</v>
      </c>
      <c r="C979" t="s">
        <v>4724</v>
      </c>
      <c r="D979">
        <v>23</v>
      </c>
      <c r="E979">
        <v>0</v>
      </c>
      <c r="F979" s="11">
        <v>7980.34</v>
      </c>
      <c r="G979" t="s">
        <v>4720</v>
      </c>
      <c r="H979" t="s">
        <v>4720</v>
      </c>
      <c r="I979" t="s">
        <v>4722</v>
      </c>
      <c r="N979" s="6">
        <f t="shared" si="105"/>
        <v>1972</v>
      </c>
      <c r="O979" s="6" t="str">
        <f t="shared" si="106"/>
        <v>Nov</v>
      </c>
      <c r="P979" s="6" t="str">
        <f t="shared" si="107"/>
        <v>tier - 2</v>
      </c>
      <c r="Q979" s="6" t="str">
        <f t="shared" si="108"/>
        <v>tier - 2</v>
      </c>
      <c r="R979" s="6" t="str">
        <f t="shared" si="109"/>
        <v>R1013</v>
      </c>
      <c r="S979" s="12">
        <f t="shared" si="110"/>
        <v>26626</v>
      </c>
      <c r="T979" s="6">
        <f t="shared" si="111"/>
        <v>50</v>
      </c>
    </row>
    <row r="980" spans="1:20" ht="15" customHeight="1" x14ac:dyDescent="0.3">
      <c r="A980" t="s">
        <v>2732</v>
      </c>
      <c r="B980">
        <v>1983</v>
      </c>
      <c r="C980" t="s">
        <v>4730</v>
      </c>
      <c r="D980">
        <v>28</v>
      </c>
      <c r="E980">
        <v>3</v>
      </c>
      <c r="F980" s="11">
        <v>7985.82</v>
      </c>
      <c r="G980" t="s">
        <v>4720</v>
      </c>
      <c r="H980" t="s">
        <v>4723</v>
      </c>
      <c r="I980" t="s">
        <v>4738</v>
      </c>
      <c r="N980" s="6">
        <f t="shared" si="105"/>
        <v>1983</v>
      </c>
      <c r="O980" s="6" t="str">
        <f t="shared" si="106"/>
        <v>Aug</v>
      </c>
      <c r="P980" s="6" t="str">
        <f t="shared" si="107"/>
        <v>tier - 2</v>
      </c>
      <c r="Q980" s="6" t="str">
        <f t="shared" si="108"/>
        <v>tier - 1</v>
      </c>
      <c r="R980" s="6" t="str">
        <f t="shared" si="109"/>
        <v>R1024</v>
      </c>
      <c r="S980" s="12">
        <f t="shared" si="110"/>
        <v>30556</v>
      </c>
      <c r="T980" s="6">
        <f t="shared" si="111"/>
        <v>39</v>
      </c>
    </row>
    <row r="981" spans="1:20" ht="15" customHeight="1" x14ac:dyDescent="0.3">
      <c r="A981" t="s">
        <v>2730</v>
      </c>
      <c r="B981">
        <v>1983</v>
      </c>
      <c r="C981" t="s">
        <v>4730</v>
      </c>
      <c r="D981">
        <v>20</v>
      </c>
      <c r="E981">
        <v>3</v>
      </c>
      <c r="F981" s="11">
        <v>7986.48</v>
      </c>
      <c r="G981" t="s">
        <v>4720</v>
      </c>
      <c r="H981" t="s">
        <v>4721</v>
      </c>
      <c r="I981" t="s">
        <v>4738</v>
      </c>
      <c r="N981" s="6">
        <f t="shared" si="105"/>
        <v>1983</v>
      </c>
      <c r="O981" s="6" t="str">
        <f t="shared" si="106"/>
        <v>Aug</v>
      </c>
      <c r="P981" s="6" t="str">
        <f t="shared" si="107"/>
        <v>tier - 2</v>
      </c>
      <c r="Q981" s="6" t="str">
        <f t="shared" si="108"/>
        <v>tier - 3</v>
      </c>
      <c r="R981" s="6" t="str">
        <f t="shared" si="109"/>
        <v>R1024</v>
      </c>
      <c r="S981" s="12">
        <f t="shared" si="110"/>
        <v>30548</v>
      </c>
      <c r="T981" s="6">
        <f t="shared" si="111"/>
        <v>39</v>
      </c>
    </row>
    <row r="982" spans="1:20" ht="15" customHeight="1" x14ac:dyDescent="0.3">
      <c r="A982" t="s">
        <v>2728</v>
      </c>
      <c r="B982">
        <v>1962</v>
      </c>
      <c r="C982" t="s">
        <v>4730</v>
      </c>
      <c r="D982">
        <v>22</v>
      </c>
      <c r="E982">
        <v>0</v>
      </c>
      <c r="F982" s="11">
        <v>8004.96</v>
      </c>
      <c r="G982" t="s">
        <v>4721</v>
      </c>
      <c r="H982" t="s">
        <v>4723</v>
      </c>
      <c r="I982" t="s">
        <v>4722</v>
      </c>
      <c r="N982" s="6">
        <f t="shared" si="105"/>
        <v>1962</v>
      </c>
      <c r="O982" s="6" t="str">
        <f t="shared" si="106"/>
        <v>Aug</v>
      </c>
      <c r="P982" s="6" t="str">
        <f t="shared" si="107"/>
        <v>tier - 3</v>
      </c>
      <c r="Q982" s="6" t="str">
        <f t="shared" si="108"/>
        <v>tier - 1</v>
      </c>
      <c r="R982" s="6" t="str">
        <f t="shared" si="109"/>
        <v>R1013</v>
      </c>
      <c r="S982" s="12">
        <f t="shared" si="110"/>
        <v>22880</v>
      </c>
      <c r="T982" s="6">
        <f t="shared" si="111"/>
        <v>60</v>
      </c>
    </row>
    <row r="983" spans="1:20" ht="15" customHeight="1" x14ac:dyDescent="0.3">
      <c r="A983" t="s">
        <v>2726</v>
      </c>
      <c r="B983">
        <v>1995</v>
      </c>
      <c r="C983" t="s">
        <v>4726</v>
      </c>
      <c r="D983">
        <v>18</v>
      </c>
      <c r="E983">
        <v>0</v>
      </c>
      <c r="F983" s="11">
        <v>8014.62</v>
      </c>
      <c r="G983" t="s">
        <v>4720</v>
      </c>
      <c r="H983" t="s">
        <v>4721</v>
      </c>
      <c r="I983" t="s">
        <v>4728</v>
      </c>
      <c r="N983" s="6">
        <f t="shared" si="105"/>
        <v>1995</v>
      </c>
      <c r="O983" s="6" t="str">
        <f t="shared" si="106"/>
        <v>Sep</v>
      </c>
      <c r="P983" s="6" t="str">
        <f t="shared" si="107"/>
        <v>tier - 2</v>
      </c>
      <c r="Q983" s="6" t="str">
        <f t="shared" si="108"/>
        <v>tier - 3</v>
      </c>
      <c r="R983" s="6" t="str">
        <f t="shared" si="109"/>
        <v>R1012</v>
      </c>
      <c r="S983" s="12">
        <f t="shared" si="110"/>
        <v>34960</v>
      </c>
      <c r="T983" s="6">
        <f t="shared" si="111"/>
        <v>27</v>
      </c>
    </row>
    <row r="984" spans="1:20" ht="15" customHeight="1" x14ac:dyDescent="0.3">
      <c r="A984" t="s">
        <v>2724</v>
      </c>
      <c r="B984">
        <v>1980</v>
      </c>
      <c r="C984" t="s">
        <v>4724</v>
      </c>
      <c r="D984">
        <v>8</v>
      </c>
      <c r="E984">
        <v>2</v>
      </c>
      <c r="F984" s="11">
        <v>8017.06</v>
      </c>
      <c r="G984" t="s">
        <v>4720</v>
      </c>
      <c r="H984" t="s">
        <v>4720</v>
      </c>
      <c r="I984" t="s">
        <v>4728</v>
      </c>
      <c r="N984" s="6">
        <f t="shared" si="105"/>
        <v>1980</v>
      </c>
      <c r="O984" s="6" t="str">
        <f t="shared" si="106"/>
        <v>Nov</v>
      </c>
      <c r="P984" s="6" t="str">
        <f t="shared" si="107"/>
        <v>tier - 2</v>
      </c>
      <c r="Q984" s="6" t="str">
        <f t="shared" si="108"/>
        <v>tier - 2</v>
      </c>
      <c r="R984" s="6" t="str">
        <f t="shared" si="109"/>
        <v>R1012</v>
      </c>
      <c r="S984" s="12">
        <f t="shared" si="110"/>
        <v>29533</v>
      </c>
      <c r="T984" s="6">
        <f t="shared" si="111"/>
        <v>42</v>
      </c>
    </row>
    <row r="985" spans="1:20" ht="15" customHeight="1" x14ac:dyDescent="0.3">
      <c r="A985" t="s">
        <v>2722</v>
      </c>
      <c r="B985">
        <v>1989</v>
      </c>
      <c r="C985" t="s">
        <v>4724</v>
      </c>
      <c r="D985">
        <v>3</v>
      </c>
      <c r="E985">
        <v>3</v>
      </c>
      <c r="F985" s="11">
        <v>8021.11</v>
      </c>
      <c r="G985" t="s">
        <v>4720</v>
      </c>
      <c r="H985" t="s">
        <v>4723</v>
      </c>
      <c r="I985" t="s">
        <v>4728</v>
      </c>
      <c r="N985" s="6">
        <f t="shared" si="105"/>
        <v>1989</v>
      </c>
      <c r="O985" s="6" t="str">
        <f t="shared" si="106"/>
        <v>Nov</v>
      </c>
      <c r="P985" s="6" t="str">
        <f t="shared" si="107"/>
        <v>tier - 2</v>
      </c>
      <c r="Q985" s="6" t="str">
        <f t="shared" si="108"/>
        <v>tier - 1</v>
      </c>
      <c r="R985" s="6" t="str">
        <f t="shared" si="109"/>
        <v>R1012</v>
      </c>
      <c r="S985" s="12">
        <f t="shared" si="110"/>
        <v>32815</v>
      </c>
      <c r="T985" s="6">
        <f t="shared" si="111"/>
        <v>33</v>
      </c>
    </row>
    <row r="986" spans="1:20" ht="15" customHeight="1" x14ac:dyDescent="0.3">
      <c r="A986" t="s">
        <v>2720</v>
      </c>
      <c r="B986">
        <v>1978</v>
      </c>
      <c r="C986" t="s">
        <v>4719</v>
      </c>
      <c r="D986">
        <v>17</v>
      </c>
      <c r="E986">
        <v>1</v>
      </c>
      <c r="F986" s="11">
        <v>8023.14</v>
      </c>
      <c r="G986" t="s">
        <v>4720</v>
      </c>
      <c r="H986" t="s">
        <v>4721</v>
      </c>
      <c r="I986" t="s">
        <v>4728</v>
      </c>
      <c r="N986" s="6">
        <f t="shared" si="105"/>
        <v>1978</v>
      </c>
      <c r="O986" s="6" t="str">
        <f t="shared" si="106"/>
        <v>Jul</v>
      </c>
      <c r="P986" s="6" t="str">
        <f t="shared" si="107"/>
        <v>tier - 2</v>
      </c>
      <c r="Q986" s="6" t="str">
        <f t="shared" si="108"/>
        <v>tier - 3</v>
      </c>
      <c r="R986" s="6" t="str">
        <f t="shared" si="109"/>
        <v>R1012</v>
      </c>
      <c r="S986" s="12">
        <f t="shared" si="110"/>
        <v>28688</v>
      </c>
      <c r="T986" s="6">
        <f t="shared" si="111"/>
        <v>44</v>
      </c>
    </row>
    <row r="987" spans="1:20" ht="15" customHeight="1" x14ac:dyDescent="0.3">
      <c r="A987" t="s">
        <v>2718</v>
      </c>
      <c r="B987">
        <v>1976</v>
      </c>
      <c r="C987" t="s">
        <v>4729</v>
      </c>
      <c r="D987">
        <v>20</v>
      </c>
      <c r="E987">
        <v>0</v>
      </c>
      <c r="F987" s="11">
        <v>8026.67</v>
      </c>
      <c r="G987" t="s">
        <v>4720</v>
      </c>
      <c r="H987" t="s">
        <v>4720</v>
      </c>
      <c r="I987" t="s">
        <v>4728</v>
      </c>
      <c r="N987" s="6">
        <f t="shared" si="105"/>
        <v>1976</v>
      </c>
      <c r="O987" s="6" t="str">
        <f t="shared" si="106"/>
        <v>Dec</v>
      </c>
      <c r="P987" s="6" t="str">
        <f t="shared" si="107"/>
        <v>tier - 2</v>
      </c>
      <c r="Q987" s="6" t="str">
        <f t="shared" si="108"/>
        <v>tier - 2</v>
      </c>
      <c r="R987" s="6" t="str">
        <f t="shared" si="109"/>
        <v>R1012</v>
      </c>
      <c r="S987" s="12">
        <f t="shared" si="110"/>
        <v>28114</v>
      </c>
      <c r="T987" s="6">
        <f t="shared" si="111"/>
        <v>46</v>
      </c>
    </row>
    <row r="988" spans="1:20" ht="15" customHeight="1" x14ac:dyDescent="0.3">
      <c r="A988" t="s">
        <v>2716</v>
      </c>
      <c r="B988">
        <v>1977</v>
      </c>
      <c r="C988" t="s">
        <v>4724</v>
      </c>
      <c r="D988">
        <v>6</v>
      </c>
      <c r="E988">
        <v>2</v>
      </c>
      <c r="F988" s="11">
        <v>8027.97</v>
      </c>
      <c r="G988" t="s">
        <v>4721</v>
      </c>
      <c r="H988" t="s">
        <v>4720</v>
      </c>
      <c r="I988" t="s">
        <v>4732</v>
      </c>
      <c r="N988" s="6">
        <f t="shared" si="105"/>
        <v>1977</v>
      </c>
      <c r="O988" s="6" t="str">
        <f t="shared" si="106"/>
        <v>Nov</v>
      </c>
      <c r="P988" s="6" t="str">
        <f t="shared" si="107"/>
        <v>tier - 3</v>
      </c>
      <c r="Q988" s="6" t="str">
        <f t="shared" si="108"/>
        <v>tier - 2</v>
      </c>
      <c r="R988" s="6" t="str">
        <f t="shared" si="109"/>
        <v>R1011</v>
      </c>
      <c r="S988" s="12">
        <f t="shared" si="110"/>
        <v>28435</v>
      </c>
      <c r="T988" s="6">
        <f t="shared" si="111"/>
        <v>45</v>
      </c>
    </row>
    <row r="989" spans="1:20" ht="15" customHeight="1" x14ac:dyDescent="0.3">
      <c r="A989" t="s">
        <v>2714</v>
      </c>
      <c r="B989">
        <v>2003</v>
      </c>
      <c r="C989" t="s">
        <v>4729</v>
      </c>
      <c r="D989">
        <v>12</v>
      </c>
      <c r="E989">
        <v>0</v>
      </c>
      <c r="F989" s="11">
        <v>8035.64</v>
      </c>
      <c r="G989" t="s">
        <v>4720</v>
      </c>
      <c r="H989" t="s">
        <v>4720</v>
      </c>
      <c r="I989" t="s">
        <v>4728</v>
      </c>
      <c r="N989" s="6">
        <f t="shared" si="105"/>
        <v>2003</v>
      </c>
      <c r="O989" s="6" t="str">
        <f t="shared" si="106"/>
        <v>Dec</v>
      </c>
      <c r="P989" s="6" t="str">
        <f t="shared" si="107"/>
        <v>tier - 2</v>
      </c>
      <c r="Q989" s="6" t="str">
        <f t="shared" si="108"/>
        <v>tier - 2</v>
      </c>
      <c r="R989" s="6" t="str">
        <f t="shared" si="109"/>
        <v>R1012</v>
      </c>
      <c r="S989" s="12">
        <f t="shared" si="110"/>
        <v>37967</v>
      </c>
      <c r="T989" s="6">
        <f t="shared" si="111"/>
        <v>19</v>
      </c>
    </row>
    <row r="990" spans="1:20" ht="15" customHeight="1" x14ac:dyDescent="0.3">
      <c r="A990" t="s">
        <v>2712</v>
      </c>
      <c r="B990">
        <v>1985</v>
      </c>
      <c r="C990" t="s">
        <v>4724</v>
      </c>
      <c r="D990">
        <v>28</v>
      </c>
      <c r="E990">
        <v>3</v>
      </c>
      <c r="F990" s="11">
        <v>8059.06</v>
      </c>
      <c r="G990" t="s">
        <v>4720</v>
      </c>
      <c r="H990" t="s">
        <v>4721</v>
      </c>
      <c r="I990" t="s">
        <v>4728</v>
      </c>
      <c r="N990" s="6">
        <f t="shared" si="105"/>
        <v>1985</v>
      </c>
      <c r="O990" s="6" t="str">
        <f t="shared" si="106"/>
        <v>Nov</v>
      </c>
      <c r="P990" s="6" t="str">
        <f t="shared" si="107"/>
        <v>tier - 2</v>
      </c>
      <c r="Q990" s="6" t="str">
        <f t="shared" si="108"/>
        <v>tier - 3</v>
      </c>
      <c r="R990" s="6" t="str">
        <f t="shared" si="109"/>
        <v>R1012</v>
      </c>
      <c r="S990" s="12">
        <f t="shared" si="110"/>
        <v>31379</v>
      </c>
      <c r="T990" s="6">
        <f t="shared" si="111"/>
        <v>37</v>
      </c>
    </row>
    <row r="991" spans="1:20" ht="15" customHeight="1" x14ac:dyDescent="0.3">
      <c r="A991" t="s">
        <v>2710</v>
      </c>
      <c r="B991">
        <v>1982</v>
      </c>
      <c r="C991" t="s">
        <v>4729</v>
      </c>
      <c r="D991">
        <v>27</v>
      </c>
      <c r="E991">
        <v>3</v>
      </c>
      <c r="F991" s="11">
        <v>8059.68</v>
      </c>
      <c r="G991" t="s">
        <v>4720</v>
      </c>
      <c r="H991" t="s">
        <v>4721</v>
      </c>
      <c r="I991" t="s">
        <v>4728</v>
      </c>
      <c r="N991" s="6">
        <f t="shared" si="105"/>
        <v>1982</v>
      </c>
      <c r="O991" s="6" t="str">
        <f t="shared" si="106"/>
        <v>Dec</v>
      </c>
      <c r="P991" s="6" t="str">
        <f t="shared" si="107"/>
        <v>tier - 2</v>
      </c>
      <c r="Q991" s="6" t="str">
        <f t="shared" si="108"/>
        <v>tier - 3</v>
      </c>
      <c r="R991" s="6" t="str">
        <f t="shared" si="109"/>
        <v>R1012</v>
      </c>
      <c r="S991" s="12">
        <f t="shared" si="110"/>
        <v>30312</v>
      </c>
      <c r="T991" s="6">
        <f t="shared" si="111"/>
        <v>40</v>
      </c>
    </row>
    <row r="992" spans="1:20" ht="15" customHeight="1" x14ac:dyDescent="0.3">
      <c r="A992" t="s">
        <v>2708</v>
      </c>
      <c r="B992">
        <v>1970</v>
      </c>
      <c r="C992" t="s">
        <v>4729</v>
      </c>
      <c r="D992">
        <v>12</v>
      </c>
      <c r="E992">
        <v>0</v>
      </c>
      <c r="F992" s="11">
        <v>8062.31</v>
      </c>
      <c r="G992" t="s">
        <v>4720</v>
      </c>
      <c r="H992" t="s">
        <v>4723</v>
      </c>
      <c r="I992" t="s">
        <v>4722</v>
      </c>
      <c r="N992" s="6">
        <f t="shared" si="105"/>
        <v>1970</v>
      </c>
      <c r="O992" s="6" t="str">
        <f t="shared" si="106"/>
        <v>Dec</v>
      </c>
      <c r="P992" s="6" t="str">
        <f t="shared" si="107"/>
        <v>tier - 2</v>
      </c>
      <c r="Q992" s="6" t="str">
        <f t="shared" si="108"/>
        <v>tier - 1</v>
      </c>
      <c r="R992" s="6" t="str">
        <f t="shared" si="109"/>
        <v>R1013</v>
      </c>
      <c r="S992" s="12">
        <f t="shared" si="110"/>
        <v>25914</v>
      </c>
      <c r="T992" s="6">
        <f t="shared" si="111"/>
        <v>52</v>
      </c>
    </row>
    <row r="993" spans="1:20" ht="15" customHeight="1" x14ac:dyDescent="0.3">
      <c r="A993" t="s">
        <v>2706</v>
      </c>
      <c r="B993">
        <v>1975</v>
      </c>
      <c r="C993" t="s">
        <v>4725</v>
      </c>
      <c r="D993">
        <v>28</v>
      </c>
      <c r="E993">
        <v>1</v>
      </c>
      <c r="F993" s="11">
        <v>8062.76</v>
      </c>
      <c r="G993" t="s">
        <v>4721</v>
      </c>
      <c r="H993" t="s">
        <v>4721</v>
      </c>
      <c r="I993" t="s">
        <v>4732</v>
      </c>
      <c r="N993" s="6">
        <f t="shared" si="105"/>
        <v>1975</v>
      </c>
      <c r="O993" s="6" t="str">
        <f t="shared" si="106"/>
        <v>Jun</v>
      </c>
      <c r="P993" s="6" t="str">
        <f t="shared" si="107"/>
        <v>tier - 3</v>
      </c>
      <c r="Q993" s="6" t="str">
        <f t="shared" si="108"/>
        <v>tier - 3</v>
      </c>
      <c r="R993" s="6" t="str">
        <f t="shared" si="109"/>
        <v>R1011</v>
      </c>
      <c r="S993" s="12">
        <f t="shared" si="110"/>
        <v>27573</v>
      </c>
      <c r="T993" s="6">
        <f t="shared" si="111"/>
        <v>47</v>
      </c>
    </row>
    <row r="994" spans="1:20" ht="15" customHeight="1" x14ac:dyDescent="0.3">
      <c r="A994" t="s">
        <v>2704</v>
      </c>
      <c r="B994">
        <v>1965</v>
      </c>
      <c r="C994" t="s">
        <v>4730</v>
      </c>
      <c r="D994">
        <v>11</v>
      </c>
      <c r="E994">
        <v>0</v>
      </c>
      <c r="F994" s="11">
        <v>8067.83</v>
      </c>
      <c r="G994" t="s">
        <v>4721</v>
      </c>
      <c r="H994" t="s">
        <v>4723</v>
      </c>
      <c r="I994" t="s">
        <v>4722</v>
      </c>
      <c r="N994" s="6">
        <f t="shared" si="105"/>
        <v>1965</v>
      </c>
      <c r="O994" s="6" t="str">
        <f t="shared" si="106"/>
        <v>Aug</v>
      </c>
      <c r="P994" s="6" t="str">
        <f t="shared" si="107"/>
        <v>tier - 3</v>
      </c>
      <c r="Q994" s="6" t="str">
        <f t="shared" si="108"/>
        <v>tier - 1</v>
      </c>
      <c r="R994" s="6" t="str">
        <f t="shared" si="109"/>
        <v>R1013</v>
      </c>
      <c r="S994" s="12">
        <f t="shared" si="110"/>
        <v>23965</v>
      </c>
      <c r="T994" s="6">
        <f t="shared" si="111"/>
        <v>57</v>
      </c>
    </row>
    <row r="995" spans="1:20" ht="15" customHeight="1" x14ac:dyDescent="0.3">
      <c r="A995" t="s">
        <v>2702</v>
      </c>
      <c r="B995">
        <v>1975</v>
      </c>
      <c r="C995" t="s">
        <v>4729</v>
      </c>
      <c r="D995">
        <v>15</v>
      </c>
      <c r="E995">
        <v>1</v>
      </c>
      <c r="F995" s="11">
        <v>8068.19</v>
      </c>
      <c r="G995" t="s">
        <v>4721</v>
      </c>
      <c r="H995" t="s">
        <v>4720</v>
      </c>
      <c r="I995" t="s">
        <v>4732</v>
      </c>
      <c r="N995" s="6">
        <f t="shared" si="105"/>
        <v>1975</v>
      </c>
      <c r="O995" s="6" t="str">
        <f t="shared" si="106"/>
        <v>Dec</v>
      </c>
      <c r="P995" s="6" t="str">
        <f t="shared" si="107"/>
        <v>tier - 3</v>
      </c>
      <c r="Q995" s="6" t="str">
        <f t="shared" si="108"/>
        <v>tier - 2</v>
      </c>
      <c r="R995" s="6" t="str">
        <f t="shared" si="109"/>
        <v>R1011</v>
      </c>
      <c r="S995" s="12">
        <f t="shared" si="110"/>
        <v>27743</v>
      </c>
      <c r="T995" s="6">
        <f t="shared" si="111"/>
        <v>47</v>
      </c>
    </row>
    <row r="996" spans="1:20" ht="15" customHeight="1" x14ac:dyDescent="0.3">
      <c r="A996" t="s">
        <v>2700</v>
      </c>
      <c r="B996">
        <v>1965</v>
      </c>
      <c r="C996" t="s">
        <v>4731</v>
      </c>
      <c r="D996">
        <v>21</v>
      </c>
      <c r="E996">
        <v>0</v>
      </c>
      <c r="F996" s="11">
        <v>8071.57</v>
      </c>
      <c r="G996" t="s">
        <v>4721</v>
      </c>
      <c r="H996" t="s">
        <v>4723</v>
      </c>
      <c r="I996" t="s">
        <v>4732</v>
      </c>
      <c r="N996" s="6">
        <f t="shared" si="105"/>
        <v>1965</v>
      </c>
      <c r="O996" s="6" t="str">
        <f t="shared" si="106"/>
        <v>Oct</v>
      </c>
      <c r="P996" s="6" t="str">
        <f t="shared" si="107"/>
        <v>tier - 3</v>
      </c>
      <c r="Q996" s="6" t="str">
        <f t="shared" si="108"/>
        <v>tier - 1</v>
      </c>
      <c r="R996" s="6" t="str">
        <f t="shared" si="109"/>
        <v>R1011</v>
      </c>
      <c r="S996" s="12">
        <f t="shared" si="110"/>
        <v>24036</v>
      </c>
      <c r="T996" s="6">
        <f t="shared" si="111"/>
        <v>57</v>
      </c>
    </row>
    <row r="997" spans="1:20" ht="15" customHeight="1" x14ac:dyDescent="0.3">
      <c r="A997" t="s">
        <v>2698</v>
      </c>
      <c r="B997">
        <v>1993</v>
      </c>
      <c r="C997" t="s">
        <v>4724</v>
      </c>
      <c r="D997">
        <v>7</v>
      </c>
      <c r="E997">
        <v>0</v>
      </c>
      <c r="F997" s="11">
        <v>8077.41</v>
      </c>
      <c r="G997" t="s">
        <v>4720</v>
      </c>
      <c r="H997" t="s">
        <v>4723</v>
      </c>
      <c r="I997" t="s">
        <v>4744</v>
      </c>
      <c r="N997" s="6">
        <f t="shared" si="105"/>
        <v>1993</v>
      </c>
      <c r="O997" s="6" t="str">
        <f t="shared" si="106"/>
        <v>Nov</v>
      </c>
      <c r="P997" s="6" t="str">
        <f t="shared" si="107"/>
        <v>tier - 2</v>
      </c>
      <c r="Q997" s="6" t="str">
        <f t="shared" si="108"/>
        <v>tier - 1</v>
      </c>
      <c r="R997" s="6" t="str">
        <f t="shared" si="109"/>
        <v>R1026</v>
      </c>
      <c r="S997" s="12">
        <f t="shared" si="110"/>
        <v>34280</v>
      </c>
      <c r="T997" s="6">
        <f t="shared" si="111"/>
        <v>29</v>
      </c>
    </row>
    <row r="998" spans="1:20" ht="15" customHeight="1" x14ac:dyDescent="0.3">
      <c r="A998" t="s">
        <v>2696</v>
      </c>
      <c r="B998">
        <v>2001</v>
      </c>
      <c r="C998" t="s">
        <v>4730</v>
      </c>
      <c r="D998">
        <v>28</v>
      </c>
      <c r="E998">
        <v>0</v>
      </c>
      <c r="F998" s="11">
        <v>8081.26</v>
      </c>
      <c r="G998" t="s">
        <v>4720</v>
      </c>
      <c r="H998" t="s">
        <v>4720</v>
      </c>
      <c r="I998" t="s">
        <v>4728</v>
      </c>
      <c r="N998" s="6">
        <f t="shared" si="105"/>
        <v>2001</v>
      </c>
      <c r="O998" s="6" t="str">
        <f t="shared" si="106"/>
        <v>Aug</v>
      </c>
      <c r="P998" s="6" t="str">
        <f t="shared" si="107"/>
        <v>tier - 2</v>
      </c>
      <c r="Q998" s="6" t="str">
        <f t="shared" si="108"/>
        <v>tier - 2</v>
      </c>
      <c r="R998" s="6" t="str">
        <f t="shared" si="109"/>
        <v>R1012</v>
      </c>
      <c r="S998" s="12">
        <f t="shared" si="110"/>
        <v>37131</v>
      </c>
      <c r="T998" s="6">
        <f t="shared" si="111"/>
        <v>21</v>
      </c>
    </row>
    <row r="999" spans="1:20" ht="15" customHeight="1" x14ac:dyDescent="0.3">
      <c r="A999" t="s">
        <v>2694</v>
      </c>
      <c r="B999">
        <v>1994</v>
      </c>
      <c r="C999" t="s">
        <v>4731</v>
      </c>
      <c r="D999">
        <v>12</v>
      </c>
      <c r="E999">
        <v>0</v>
      </c>
      <c r="F999" s="11">
        <v>8081.74</v>
      </c>
      <c r="G999" t="s">
        <v>4720</v>
      </c>
      <c r="H999" t="s">
        <v>4720</v>
      </c>
      <c r="I999" t="s">
        <v>4744</v>
      </c>
      <c r="N999" s="6">
        <f t="shared" si="105"/>
        <v>1994</v>
      </c>
      <c r="O999" s="6" t="str">
        <f t="shared" si="106"/>
        <v>Oct</v>
      </c>
      <c r="P999" s="6" t="str">
        <f t="shared" si="107"/>
        <v>tier - 2</v>
      </c>
      <c r="Q999" s="6" t="str">
        <f t="shared" si="108"/>
        <v>tier - 2</v>
      </c>
      <c r="R999" s="6" t="str">
        <f t="shared" si="109"/>
        <v>R1026</v>
      </c>
      <c r="S999" s="12">
        <f t="shared" si="110"/>
        <v>34619</v>
      </c>
      <c r="T999" s="6">
        <f t="shared" si="111"/>
        <v>28</v>
      </c>
    </row>
    <row r="1000" spans="1:20" ht="15" customHeight="1" x14ac:dyDescent="0.3">
      <c r="A1000" t="s">
        <v>2692</v>
      </c>
      <c r="B1000">
        <v>1975</v>
      </c>
      <c r="C1000" t="s">
        <v>4729</v>
      </c>
      <c r="D1000">
        <v>21</v>
      </c>
      <c r="E1000">
        <v>1</v>
      </c>
      <c r="F1000" s="11">
        <v>8083.92</v>
      </c>
      <c r="G1000" t="s">
        <v>4721</v>
      </c>
      <c r="H1000" t="s">
        <v>4721</v>
      </c>
      <c r="I1000" t="s">
        <v>4722</v>
      </c>
      <c r="N1000" s="6">
        <f t="shared" si="105"/>
        <v>1975</v>
      </c>
      <c r="O1000" s="6" t="str">
        <f t="shared" si="106"/>
        <v>Dec</v>
      </c>
      <c r="P1000" s="6" t="str">
        <f t="shared" si="107"/>
        <v>tier - 3</v>
      </c>
      <c r="Q1000" s="6" t="str">
        <f t="shared" si="108"/>
        <v>tier - 3</v>
      </c>
      <c r="R1000" s="6" t="str">
        <f t="shared" si="109"/>
        <v>R1013</v>
      </c>
      <c r="S1000" s="12">
        <f t="shared" si="110"/>
        <v>27749</v>
      </c>
      <c r="T1000" s="6">
        <f t="shared" si="111"/>
        <v>47</v>
      </c>
    </row>
    <row r="1001" spans="1:20" ht="15" customHeight="1" x14ac:dyDescent="0.3">
      <c r="A1001" t="s">
        <v>2690</v>
      </c>
      <c r="B1001">
        <v>1967</v>
      </c>
      <c r="C1001" t="s">
        <v>4725</v>
      </c>
      <c r="D1001">
        <v>10</v>
      </c>
      <c r="E1001">
        <v>0</v>
      </c>
      <c r="F1001" s="11">
        <v>8091.3</v>
      </c>
      <c r="G1001" t="s">
        <v>4721</v>
      </c>
      <c r="H1001" t="s">
        <v>4723</v>
      </c>
      <c r="I1001" t="s">
        <v>4728</v>
      </c>
      <c r="N1001" s="6">
        <f t="shared" si="105"/>
        <v>1967</v>
      </c>
      <c r="O1001" s="6" t="str">
        <f t="shared" si="106"/>
        <v>Jun</v>
      </c>
      <c r="P1001" s="6" t="str">
        <f t="shared" si="107"/>
        <v>tier - 3</v>
      </c>
      <c r="Q1001" s="6" t="str">
        <f t="shared" si="108"/>
        <v>tier - 1</v>
      </c>
      <c r="R1001" s="6" t="str">
        <f t="shared" si="109"/>
        <v>R1012</v>
      </c>
      <c r="S1001" s="12">
        <f t="shared" si="110"/>
        <v>24633</v>
      </c>
      <c r="T1001" s="6">
        <f t="shared" si="111"/>
        <v>55</v>
      </c>
    </row>
    <row r="1002" spans="1:20" ht="15" customHeight="1" x14ac:dyDescent="0.3">
      <c r="A1002" t="s">
        <v>2688</v>
      </c>
      <c r="B1002">
        <v>1973</v>
      </c>
      <c r="C1002" t="s">
        <v>4731</v>
      </c>
      <c r="D1002">
        <v>11</v>
      </c>
      <c r="E1002">
        <v>0</v>
      </c>
      <c r="F1002" s="11">
        <v>8112.59</v>
      </c>
      <c r="G1002" t="s">
        <v>4720</v>
      </c>
      <c r="H1002" t="s">
        <v>4720</v>
      </c>
      <c r="I1002" t="s">
        <v>4722</v>
      </c>
      <c r="N1002" s="6">
        <f t="shared" si="105"/>
        <v>1973</v>
      </c>
      <c r="O1002" s="6" t="str">
        <f t="shared" si="106"/>
        <v>Oct</v>
      </c>
      <c r="P1002" s="6" t="str">
        <f t="shared" si="107"/>
        <v>tier - 2</v>
      </c>
      <c r="Q1002" s="6" t="str">
        <f t="shared" si="108"/>
        <v>tier - 2</v>
      </c>
      <c r="R1002" s="6" t="str">
        <f t="shared" si="109"/>
        <v>R1013</v>
      </c>
      <c r="S1002" s="12">
        <f t="shared" si="110"/>
        <v>26948</v>
      </c>
      <c r="T1002" s="6">
        <f t="shared" si="111"/>
        <v>49</v>
      </c>
    </row>
    <row r="1003" spans="1:20" ht="15" customHeight="1" x14ac:dyDescent="0.3">
      <c r="A1003" t="s">
        <v>2686</v>
      </c>
      <c r="B1003">
        <v>1978</v>
      </c>
      <c r="C1003" t="s">
        <v>4726</v>
      </c>
      <c r="D1003">
        <v>1</v>
      </c>
      <c r="E1003">
        <v>2</v>
      </c>
      <c r="F1003" s="11">
        <v>8116.27</v>
      </c>
      <c r="G1003" t="s">
        <v>4721</v>
      </c>
      <c r="H1003" t="s">
        <v>4723</v>
      </c>
      <c r="I1003" t="s">
        <v>4728</v>
      </c>
      <c r="N1003" s="6">
        <f t="shared" si="105"/>
        <v>1978</v>
      </c>
      <c r="O1003" s="6" t="str">
        <f t="shared" si="106"/>
        <v>Sep</v>
      </c>
      <c r="P1003" s="6" t="str">
        <f t="shared" si="107"/>
        <v>tier - 3</v>
      </c>
      <c r="Q1003" s="6" t="str">
        <f t="shared" si="108"/>
        <v>tier - 1</v>
      </c>
      <c r="R1003" s="6" t="str">
        <f t="shared" si="109"/>
        <v>R1012</v>
      </c>
      <c r="S1003" s="12">
        <f t="shared" si="110"/>
        <v>28734</v>
      </c>
      <c r="T1003" s="6">
        <f t="shared" si="111"/>
        <v>44</v>
      </c>
    </row>
    <row r="1004" spans="1:20" ht="15" customHeight="1" x14ac:dyDescent="0.3">
      <c r="A1004" t="s">
        <v>2684</v>
      </c>
      <c r="B1004">
        <v>1973</v>
      </c>
      <c r="C1004" t="s">
        <v>4729</v>
      </c>
      <c r="D1004">
        <v>16</v>
      </c>
      <c r="E1004">
        <v>0</v>
      </c>
      <c r="F1004" s="11">
        <v>8116.68</v>
      </c>
      <c r="G1004" t="s">
        <v>4721</v>
      </c>
      <c r="H1004" t="s">
        <v>4723</v>
      </c>
      <c r="I1004" t="s">
        <v>4732</v>
      </c>
      <c r="N1004" s="6">
        <f t="shared" si="105"/>
        <v>1973</v>
      </c>
      <c r="O1004" s="6" t="str">
        <f t="shared" si="106"/>
        <v>Dec</v>
      </c>
      <c r="P1004" s="6" t="str">
        <f t="shared" si="107"/>
        <v>tier - 3</v>
      </c>
      <c r="Q1004" s="6" t="str">
        <f t="shared" si="108"/>
        <v>tier - 1</v>
      </c>
      <c r="R1004" s="6" t="str">
        <f t="shared" si="109"/>
        <v>R1011</v>
      </c>
      <c r="S1004" s="12">
        <f t="shared" si="110"/>
        <v>27014</v>
      </c>
      <c r="T1004" s="6">
        <f t="shared" si="111"/>
        <v>49</v>
      </c>
    </row>
    <row r="1005" spans="1:20" ht="15" customHeight="1" x14ac:dyDescent="0.3">
      <c r="A1005" t="s">
        <v>2682</v>
      </c>
      <c r="B1005">
        <v>1973</v>
      </c>
      <c r="C1005" t="s">
        <v>4730</v>
      </c>
      <c r="D1005">
        <v>30</v>
      </c>
      <c r="E1005">
        <v>0</v>
      </c>
      <c r="F1005" s="11">
        <v>8124.41</v>
      </c>
      <c r="G1005" t="s">
        <v>4721</v>
      </c>
      <c r="H1005" t="s">
        <v>4723</v>
      </c>
      <c r="I1005" t="s">
        <v>4722</v>
      </c>
      <c r="N1005" s="6">
        <f t="shared" si="105"/>
        <v>1973</v>
      </c>
      <c r="O1005" s="6" t="str">
        <f t="shared" si="106"/>
        <v>Aug</v>
      </c>
      <c r="P1005" s="6" t="str">
        <f t="shared" si="107"/>
        <v>tier - 3</v>
      </c>
      <c r="Q1005" s="6" t="str">
        <f t="shared" si="108"/>
        <v>tier - 1</v>
      </c>
      <c r="R1005" s="6" t="str">
        <f t="shared" si="109"/>
        <v>R1013</v>
      </c>
      <c r="S1005" s="12">
        <f t="shared" si="110"/>
        <v>26906</v>
      </c>
      <c r="T1005" s="6">
        <f t="shared" si="111"/>
        <v>49</v>
      </c>
    </row>
    <row r="1006" spans="1:20" ht="15" customHeight="1" x14ac:dyDescent="0.3">
      <c r="A1006" t="s">
        <v>2680</v>
      </c>
      <c r="B1006">
        <v>1973</v>
      </c>
      <c r="C1006" t="s">
        <v>4726</v>
      </c>
      <c r="D1006">
        <v>3</v>
      </c>
      <c r="E1006">
        <v>0</v>
      </c>
      <c r="F1006" s="11">
        <v>8125.78</v>
      </c>
      <c r="G1006" t="s">
        <v>4720</v>
      </c>
      <c r="H1006" t="s">
        <v>4720</v>
      </c>
      <c r="I1006" t="s">
        <v>4722</v>
      </c>
      <c r="N1006" s="6">
        <f t="shared" si="105"/>
        <v>1973</v>
      </c>
      <c r="O1006" s="6" t="str">
        <f t="shared" si="106"/>
        <v>Sep</v>
      </c>
      <c r="P1006" s="6" t="str">
        <f t="shared" si="107"/>
        <v>tier - 2</v>
      </c>
      <c r="Q1006" s="6" t="str">
        <f t="shared" si="108"/>
        <v>tier - 2</v>
      </c>
      <c r="R1006" s="6" t="str">
        <f t="shared" si="109"/>
        <v>R1013</v>
      </c>
      <c r="S1006" s="12">
        <f t="shared" si="110"/>
        <v>26910</v>
      </c>
      <c r="T1006" s="6">
        <f t="shared" si="111"/>
        <v>49</v>
      </c>
    </row>
    <row r="1007" spans="1:20" ht="15" customHeight="1" x14ac:dyDescent="0.3">
      <c r="A1007" t="s">
        <v>2678</v>
      </c>
      <c r="B1007">
        <v>1990</v>
      </c>
      <c r="C1007" t="s">
        <v>4725</v>
      </c>
      <c r="D1007">
        <v>21</v>
      </c>
      <c r="E1007">
        <v>3</v>
      </c>
      <c r="F1007" s="11">
        <v>8157.92</v>
      </c>
      <c r="G1007" t="s">
        <v>4720</v>
      </c>
      <c r="H1007" t="s">
        <v>4721</v>
      </c>
      <c r="I1007" t="s">
        <v>4737</v>
      </c>
      <c r="N1007" s="6">
        <f t="shared" si="105"/>
        <v>1990</v>
      </c>
      <c r="O1007" s="6" t="str">
        <f t="shared" si="106"/>
        <v>Jun</v>
      </c>
      <c r="P1007" s="6" t="str">
        <f t="shared" si="107"/>
        <v>tier - 2</v>
      </c>
      <c r="Q1007" s="6" t="str">
        <f t="shared" si="108"/>
        <v>tier - 3</v>
      </c>
      <c r="R1007" s="6" t="str">
        <f t="shared" si="109"/>
        <v>R1025</v>
      </c>
      <c r="S1007" s="12">
        <f t="shared" si="110"/>
        <v>33045</v>
      </c>
      <c r="T1007" s="6">
        <f t="shared" si="111"/>
        <v>32</v>
      </c>
    </row>
    <row r="1008" spans="1:20" ht="15" customHeight="1" x14ac:dyDescent="0.3">
      <c r="A1008" t="s">
        <v>2676</v>
      </c>
      <c r="B1008">
        <v>1982</v>
      </c>
      <c r="C1008" t="s">
        <v>4725</v>
      </c>
      <c r="D1008">
        <v>28</v>
      </c>
      <c r="E1008">
        <v>4</v>
      </c>
      <c r="F1008" s="11">
        <v>8162.72</v>
      </c>
      <c r="G1008" t="s">
        <v>4721</v>
      </c>
      <c r="H1008" t="s">
        <v>4721</v>
      </c>
      <c r="I1008" t="s">
        <v>4728</v>
      </c>
      <c r="N1008" s="6">
        <f t="shared" si="105"/>
        <v>1982</v>
      </c>
      <c r="O1008" s="6" t="str">
        <f t="shared" si="106"/>
        <v>Jun</v>
      </c>
      <c r="P1008" s="6" t="str">
        <f t="shared" si="107"/>
        <v>tier - 3</v>
      </c>
      <c r="Q1008" s="6" t="str">
        <f t="shared" si="108"/>
        <v>tier - 3</v>
      </c>
      <c r="R1008" s="6" t="str">
        <f t="shared" si="109"/>
        <v>R1012</v>
      </c>
      <c r="S1008" s="12">
        <f t="shared" si="110"/>
        <v>30130</v>
      </c>
      <c r="T1008" s="6">
        <f t="shared" si="111"/>
        <v>40</v>
      </c>
    </row>
    <row r="1009" spans="1:20" ht="15" customHeight="1" x14ac:dyDescent="0.3">
      <c r="A1009" t="s">
        <v>2674</v>
      </c>
      <c r="B1009">
        <v>1963</v>
      </c>
      <c r="C1009" t="s">
        <v>4724</v>
      </c>
      <c r="D1009">
        <v>5</v>
      </c>
      <c r="E1009">
        <v>0</v>
      </c>
      <c r="F1009" s="11">
        <v>8177.9</v>
      </c>
      <c r="G1009" t="s">
        <v>4721</v>
      </c>
      <c r="H1009" t="s">
        <v>4723</v>
      </c>
      <c r="I1009" t="s">
        <v>4722</v>
      </c>
      <c r="N1009" s="6">
        <f t="shared" si="105"/>
        <v>1963</v>
      </c>
      <c r="O1009" s="6" t="str">
        <f t="shared" si="106"/>
        <v>Nov</v>
      </c>
      <c r="P1009" s="6" t="str">
        <f t="shared" si="107"/>
        <v>tier - 3</v>
      </c>
      <c r="Q1009" s="6" t="str">
        <f t="shared" si="108"/>
        <v>tier - 1</v>
      </c>
      <c r="R1009" s="6" t="str">
        <f t="shared" si="109"/>
        <v>R1013</v>
      </c>
      <c r="S1009" s="12">
        <f t="shared" si="110"/>
        <v>23320</v>
      </c>
      <c r="T1009" s="6">
        <f t="shared" si="111"/>
        <v>59</v>
      </c>
    </row>
    <row r="1010" spans="1:20" ht="15" customHeight="1" x14ac:dyDescent="0.3">
      <c r="A1010" t="s">
        <v>2672</v>
      </c>
      <c r="B1010">
        <v>1983</v>
      </c>
      <c r="C1010" t="s">
        <v>4725</v>
      </c>
      <c r="D1010">
        <v>8</v>
      </c>
      <c r="E1010">
        <v>3</v>
      </c>
      <c r="F1010" s="11">
        <v>8179.51</v>
      </c>
      <c r="G1010" t="s">
        <v>4720</v>
      </c>
      <c r="H1010" t="s">
        <v>4720</v>
      </c>
      <c r="I1010" t="s">
        <v>4743</v>
      </c>
      <c r="N1010" s="6">
        <f t="shared" si="105"/>
        <v>1983</v>
      </c>
      <c r="O1010" s="6" t="str">
        <f t="shared" si="106"/>
        <v>Jun</v>
      </c>
      <c r="P1010" s="6" t="str">
        <f t="shared" si="107"/>
        <v>tier - 2</v>
      </c>
      <c r="Q1010" s="6" t="str">
        <f t="shared" si="108"/>
        <v>tier - 2</v>
      </c>
      <c r="R1010" s="6" t="str">
        <f t="shared" si="109"/>
        <v>R1020</v>
      </c>
      <c r="S1010" s="12">
        <f t="shared" si="110"/>
        <v>30475</v>
      </c>
      <c r="T1010" s="6">
        <f t="shared" si="111"/>
        <v>40</v>
      </c>
    </row>
    <row r="1011" spans="1:20" ht="15" customHeight="1" x14ac:dyDescent="0.3">
      <c r="A1011" t="s">
        <v>2670</v>
      </c>
      <c r="B1011">
        <v>1997</v>
      </c>
      <c r="C1011" t="s">
        <v>4731</v>
      </c>
      <c r="D1011">
        <v>21</v>
      </c>
      <c r="E1011">
        <v>0</v>
      </c>
      <c r="F1011" s="11">
        <v>8182.89</v>
      </c>
      <c r="G1011" t="s">
        <v>4720</v>
      </c>
      <c r="H1011" t="s">
        <v>4723</v>
      </c>
      <c r="I1011" t="s">
        <v>4744</v>
      </c>
      <c r="N1011" s="6">
        <f t="shared" si="105"/>
        <v>1997</v>
      </c>
      <c r="O1011" s="6" t="str">
        <f t="shared" si="106"/>
        <v>Oct</v>
      </c>
      <c r="P1011" s="6" t="str">
        <f t="shared" si="107"/>
        <v>tier - 2</v>
      </c>
      <c r="Q1011" s="6" t="str">
        <f t="shared" si="108"/>
        <v>tier - 1</v>
      </c>
      <c r="R1011" s="6" t="str">
        <f t="shared" si="109"/>
        <v>R1026</v>
      </c>
      <c r="S1011" s="12">
        <f t="shared" si="110"/>
        <v>35724</v>
      </c>
      <c r="T1011" s="6">
        <f t="shared" si="111"/>
        <v>25</v>
      </c>
    </row>
    <row r="1012" spans="1:20" ht="15" customHeight="1" x14ac:dyDescent="0.3">
      <c r="A1012" t="s">
        <v>2668</v>
      </c>
      <c r="B1012">
        <v>1962</v>
      </c>
      <c r="C1012" t="s">
        <v>4724</v>
      </c>
      <c r="D1012">
        <v>23</v>
      </c>
      <c r="E1012">
        <v>0</v>
      </c>
      <c r="F1012" s="11">
        <v>8188.12</v>
      </c>
      <c r="G1012" t="s">
        <v>4721</v>
      </c>
      <c r="H1012" t="s">
        <v>4721</v>
      </c>
      <c r="I1012" t="s">
        <v>4722</v>
      </c>
      <c r="N1012" s="6">
        <f t="shared" si="105"/>
        <v>1962</v>
      </c>
      <c r="O1012" s="6" t="str">
        <f t="shared" si="106"/>
        <v>Nov</v>
      </c>
      <c r="P1012" s="6" t="str">
        <f t="shared" si="107"/>
        <v>tier - 3</v>
      </c>
      <c r="Q1012" s="6" t="str">
        <f t="shared" si="108"/>
        <v>tier - 3</v>
      </c>
      <c r="R1012" s="6" t="str">
        <f t="shared" si="109"/>
        <v>R1013</v>
      </c>
      <c r="S1012" s="12">
        <f t="shared" si="110"/>
        <v>22973</v>
      </c>
      <c r="T1012" s="6">
        <f t="shared" si="111"/>
        <v>60</v>
      </c>
    </row>
    <row r="1013" spans="1:20" ht="15" customHeight="1" x14ac:dyDescent="0.3">
      <c r="A1013" t="s">
        <v>2666</v>
      </c>
      <c r="B1013">
        <v>1978</v>
      </c>
      <c r="C1013" t="s">
        <v>4731</v>
      </c>
      <c r="D1013">
        <v>24</v>
      </c>
      <c r="E1013">
        <v>2</v>
      </c>
      <c r="F1013" s="11">
        <v>8211.1</v>
      </c>
      <c r="G1013" t="s">
        <v>4720</v>
      </c>
      <c r="H1013" t="s">
        <v>4721</v>
      </c>
      <c r="I1013" t="s">
        <v>4722</v>
      </c>
      <c r="N1013" s="6">
        <f t="shared" si="105"/>
        <v>1978</v>
      </c>
      <c r="O1013" s="6" t="str">
        <f t="shared" si="106"/>
        <v>Oct</v>
      </c>
      <c r="P1013" s="6" t="str">
        <f t="shared" si="107"/>
        <v>tier - 2</v>
      </c>
      <c r="Q1013" s="6" t="str">
        <f t="shared" si="108"/>
        <v>tier - 3</v>
      </c>
      <c r="R1013" s="6" t="str">
        <f t="shared" si="109"/>
        <v>R1013</v>
      </c>
      <c r="S1013" s="12">
        <f t="shared" si="110"/>
        <v>28787</v>
      </c>
      <c r="T1013" s="6">
        <f t="shared" si="111"/>
        <v>44</v>
      </c>
    </row>
    <row r="1014" spans="1:20" ht="15" customHeight="1" x14ac:dyDescent="0.3">
      <c r="A1014" t="s">
        <v>2664</v>
      </c>
      <c r="B1014">
        <v>1978</v>
      </c>
      <c r="C1014" t="s">
        <v>4725</v>
      </c>
      <c r="D1014">
        <v>30</v>
      </c>
      <c r="E1014">
        <v>2</v>
      </c>
      <c r="F1014" s="11">
        <v>8219.2000000000007</v>
      </c>
      <c r="G1014" t="s">
        <v>4720</v>
      </c>
      <c r="H1014" t="s">
        <v>4720</v>
      </c>
      <c r="I1014" t="s">
        <v>4722</v>
      </c>
      <c r="N1014" s="6">
        <f t="shared" si="105"/>
        <v>1978</v>
      </c>
      <c r="O1014" s="6" t="str">
        <f t="shared" si="106"/>
        <v>Jun</v>
      </c>
      <c r="P1014" s="6" t="str">
        <f t="shared" si="107"/>
        <v>tier - 2</v>
      </c>
      <c r="Q1014" s="6" t="str">
        <f t="shared" si="108"/>
        <v>tier - 2</v>
      </c>
      <c r="R1014" s="6" t="str">
        <f t="shared" si="109"/>
        <v>R1013</v>
      </c>
      <c r="S1014" s="12">
        <f t="shared" si="110"/>
        <v>28671</v>
      </c>
      <c r="T1014" s="6">
        <f t="shared" si="111"/>
        <v>44</v>
      </c>
    </row>
    <row r="1015" spans="1:20" ht="15" customHeight="1" x14ac:dyDescent="0.3">
      <c r="A1015" t="s">
        <v>2662</v>
      </c>
      <c r="B1015">
        <v>1976</v>
      </c>
      <c r="C1015" t="s">
        <v>4726</v>
      </c>
      <c r="D1015">
        <v>3</v>
      </c>
      <c r="E1015">
        <v>1</v>
      </c>
      <c r="F1015" s="11">
        <v>8232.64</v>
      </c>
      <c r="G1015" t="s">
        <v>4720</v>
      </c>
      <c r="H1015" t="s">
        <v>4721</v>
      </c>
      <c r="I1015" t="s">
        <v>4722</v>
      </c>
      <c r="N1015" s="6">
        <f t="shared" si="105"/>
        <v>1976</v>
      </c>
      <c r="O1015" s="6" t="str">
        <f t="shared" si="106"/>
        <v>Sep</v>
      </c>
      <c r="P1015" s="6" t="str">
        <f t="shared" si="107"/>
        <v>tier - 2</v>
      </c>
      <c r="Q1015" s="6" t="str">
        <f t="shared" si="108"/>
        <v>tier - 3</v>
      </c>
      <c r="R1015" s="6" t="str">
        <f t="shared" si="109"/>
        <v>R1013</v>
      </c>
      <c r="S1015" s="12">
        <f t="shared" si="110"/>
        <v>28006</v>
      </c>
      <c r="T1015" s="6">
        <f t="shared" si="111"/>
        <v>46</v>
      </c>
    </row>
    <row r="1016" spans="1:20" ht="15" customHeight="1" x14ac:dyDescent="0.3">
      <c r="A1016" t="s">
        <v>2660</v>
      </c>
      <c r="B1016">
        <v>1976</v>
      </c>
      <c r="C1016" t="s">
        <v>4725</v>
      </c>
      <c r="D1016">
        <v>30</v>
      </c>
      <c r="E1016">
        <v>1</v>
      </c>
      <c r="F1016" s="11">
        <v>8233.1</v>
      </c>
      <c r="G1016" t="s">
        <v>4720</v>
      </c>
      <c r="H1016" t="s">
        <v>4720</v>
      </c>
      <c r="I1016" t="s">
        <v>4722</v>
      </c>
      <c r="N1016" s="6">
        <f t="shared" si="105"/>
        <v>1976</v>
      </c>
      <c r="O1016" s="6" t="str">
        <f t="shared" si="106"/>
        <v>Jun</v>
      </c>
      <c r="P1016" s="6" t="str">
        <f t="shared" si="107"/>
        <v>tier - 2</v>
      </c>
      <c r="Q1016" s="6" t="str">
        <f t="shared" si="108"/>
        <v>tier - 2</v>
      </c>
      <c r="R1016" s="6" t="str">
        <f t="shared" si="109"/>
        <v>R1013</v>
      </c>
      <c r="S1016" s="12">
        <f t="shared" si="110"/>
        <v>27941</v>
      </c>
      <c r="T1016" s="6">
        <f t="shared" si="111"/>
        <v>46</v>
      </c>
    </row>
    <row r="1017" spans="1:20" ht="15" customHeight="1" x14ac:dyDescent="0.3">
      <c r="A1017" t="s">
        <v>2658</v>
      </c>
      <c r="B1017">
        <v>1976</v>
      </c>
      <c r="C1017" t="s">
        <v>4726</v>
      </c>
      <c r="D1017">
        <v>2</v>
      </c>
      <c r="E1017">
        <v>1</v>
      </c>
      <c r="F1017" s="11">
        <v>8240.59</v>
      </c>
      <c r="G1017" t="s">
        <v>4720</v>
      </c>
      <c r="H1017" t="s">
        <v>4720</v>
      </c>
      <c r="I1017" t="s">
        <v>4722</v>
      </c>
      <c r="N1017" s="6">
        <f t="shared" si="105"/>
        <v>1976</v>
      </c>
      <c r="O1017" s="6" t="str">
        <f t="shared" si="106"/>
        <v>Sep</v>
      </c>
      <c r="P1017" s="6" t="str">
        <f t="shared" si="107"/>
        <v>tier - 2</v>
      </c>
      <c r="Q1017" s="6" t="str">
        <f t="shared" si="108"/>
        <v>tier - 2</v>
      </c>
      <c r="R1017" s="6" t="str">
        <f t="shared" si="109"/>
        <v>R1013</v>
      </c>
      <c r="S1017" s="12">
        <f t="shared" si="110"/>
        <v>28005</v>
      </c>
      <c r="T1017" s="6">
        <f t="shared" si="111"/>
        <v>46</v>
      </c>
    </row>
    <row r="1018" spans="1:20" ht="15" customHeight="1" x14ac:dyDescent="0.3">
      <c r="A1018" t="s">
        <v>2656</v>
      </c>
      <c r="B1018">
        <v>1982</v>
      </c>
      <c r="C1018" t="s">
        <v>4726</v>
      </c>
      <c r="D1018">
        <v>27</v>
      </c>
      <c r="E1018">
        <v>3</v>
      </c>
      <c r="F1018" s="11">
        <v>8252.2800000000007</v>
      </c>
      <c r="G1018" t="s">
        <v>4720</v>
      </c>
      <c r="H1018" t="s">
        <v>4720</v>
      </c>
      <c r="I1018" t="s">
        <v>4738</v>
      </c>
      <c r="N1018" s="6">
        <f t="shared" si="105"/>
        <v>1982</v>
      </c>
      <c r="O1018" s="6" t="str">
        <f t="shared" si="106"/>
        <v>Sep</v>
      </c>
      <c r="P1018" s="6" t="str">
        <f t="shared" si="107"/>
        <v>tier - 2</v>
      </c>
      <c r="Q1018" s="6" t="str">
        <f t="shared" si="108"/>
        <v>tier - 2</v>
      </c>
      <c r="R1018" s="6" t="str">
        <f t="shared" si="109"/>
        <v>R1024</v>
      </c>
      <c r="S1018" s="12">
        <f t="shared" si="110"/>
        <v>30221</v>
      </c>
      <c r="T1018" s="6">
        <f t="shared" si="111"/>
        <v>40</v>
      </c>
    </row>
    <row r="1019" spans="1:20" ht="15" customHeight="1" x14ac:dyDescent="0.3">
      <c r="A1019" t="s">
        <v>2654</v>
      </c>
      <c r="B1019">
        <v>1964</v>
      </c>
      <c r="C1019" t="s">
        <v>4726</v>
      </c>
      <c r="D1019">
        <v>5</v>
      </c>
      <c r="E1019">
        <v>0</v>
      </c>
      <c r="F1019" s="11">
        <v>8268</v>
      </c>
      <c r="G1019" t="s">
        <v>4721</v>
      </c>
      <c r="H1019" t="s">
        <v>4721</v>
      </c>
      <c r="I1019" t="s">
        <v>4722</v>
      </c>
      <c r="N1019" s="6">
        <f t="shared" si="105"/>
        <v>1964</v>
      </c>
      <c r="O1019" s="6" t="str">
        <f t="shared" si="106"/>
        <v>Sep</v>
      </c>
      <c r="P1019" s="6" t="str">
        <f t="shared" si="107"/>
        <v>tier - 3</v>
      </c>
      <c r="Q1019" s="6" t="str">
        <f t="shared" si="108"/>
        <v>tier - 3</v>
      </c>
      <c r="R1019" s="6" t="str">
        <f t="shared" si="109"/>
        <v>R1013</v>
      </c>
      <c r="S1019" s="12">
        <f t="shared" si="110"/>
        <v>23625</v>
      </c>
      <c r="T1019" s="6">
        <f t="shared" si="111"/>
        <v>58</v>
      </c>
    </row>
    <row r="1020" spans="1:20" ht="15" customHeight="1" x14ac:dyDescent="0.3">
      <c r="A1020" t="s">
        <v>2652</v>
      </c>
      <c r="B1020">
        <v>1974</v>
      </c>
      <c r="C1020" t="s">
        <v>4730</v>
      </c>
      <c r="D1020">
        <v>5</v>
      </c>
      <c r="E1020">
        <v>0</v>
      </c>
      <c r="F1020" s="11">
        <v>8269.0400000000009</v>
      </c>
      <c r="G1020" t="s">
        <v>4720</v>
      </c>
      <c r="H1020" t="s">
        <v>4723</v>
      </c>
      <c r="I1020" t="s">
        <v>4732</v>
      </c>
      <c r="N1020" s="6">
        <f t="shared" si="105"/>
        <v>1974</v>
      </c>
      <c r="O1020" s="6" t="str">
        <f t="shared" si="106"/>
        <v>Aug</v>
      </c>
      <c r="P1020" s="6" t="str">
        <f t="shared" si="107"/>
        <v>tier - 2</v>
      </c>
      <c r="Q1020" s="6" t="str">
        <f t="shared" si="108"/>
        <v>tier - 1</v>
      </c>
      <c r="R1020" s="6" t="str">
        <f t="shared" si="109"/>
        <v>R1011</v>
      </c>
      <c r="S1020" s="12">
        <f t="shared" si="110"/>
        <v>27246</v>
      </c>
      <c r="T1020" s="6">
        <f t="shared" si="111"/>
        <v>48</v>
      </c>
    </row>
    <row r="1021" spans="1:20" ht="15" customHeight="1" x14ac:dyDescent="0.3">
      <c r="A1021" t="s">
        <v>2650</v>
      </c>
      <c r="B1021">
        <v>2000</v>
      </c>
      <c r="C1021" t="s">
        <v>4724</v>
      </c>
      <c r="D1021">
        <v>28</v>
      </c>
      <c r="E1021">
        <v>0</v>
      </c>
      <c r="F1021" s="11">
        <v>8271.4599999999991</v>
      </c>
      <c r="G1021" t="s">
        <v>4720</v>
      </c>
      <c r="H1021" t="s">
        <v>4723</v>
      </c>
      <c r="I1021" t="s">
        <v>4739</v>
      </c>
      <c r="N1021" s="6">
        <f t="shared" si="105"/>
        <v>2000</v>
      </c>
      <c r="O1021" s="6" t="str">
        <f t="shared" si="106"/>
        <v>Nov</v>
      </c>
      <c r="P1021" s="6" t="str">
        <f t="shared" si="107"/>
        <v>tier - 2</v>
      </c>
      <c r="Q1021" s="6" t="str">
        <f t="shared" si="108"/>
        <v>tier - 1</v>
      </c>
      <c r="R1021" s="6" t="str">
        <f t="shared" si="109"/>
        <v>R1023</v>
      </c>
      <c r="S1021" s="12">
        <f t="shared" si="110"/>
        <v>36858</v>
      </c>
      <c r="T1021" s="6">
        <f t="shared" si="111"/>
        <v>22</v>
      </c>
    </row>
    <row r="1022" spans="1:20" ht="15" customHeight="1" x14ac:dyDescent="0.3">
      <c r="A1022" t="s">
        <v>2648</v>
      </c>
      <c r="B1022">
        <v>1974</v>
      </c>
      <c r="C1022" t="s">
        <v>4726</v>
      </c>
      <c r="D1022">
        <v>26</v>
      </c>
      <c r="E1022">
        <v>0</v>
      </c>
      <c r="F1022" s="11">
        <v>8277.52</v>
      </c>
      <c r="G1022" t="s">
        <v>4720</v>
      </c>
      <c r="H1022" t="s">
        <v>4720</v>
      </c>
      <c r="I1022" t="s">
        <v>4732</v>
      </c>
      <c r="N1022" s="6">
        <f t="shared" si="105"/>
        <v>1974</v>
      </c>
      <c r="O1022" s="6" t="str">
        <f t="shared" si="106"/>
        <v>Sep</v>
      </c>
      <c r="P1022" s="6" t="str">
        <f t="shared" si="107"/>
        <v>tier - 2</v>
      </c>
      <c r="Q1022" s="6" t="str">
        <f t="shared" si="108"/>
        <v>tier - 2</v>
      </c>
      <c r="R1022" s="6" t="str">
        <f t="shared" si="109"/>
        <v>R1011</v>
      </c>
      <c r="S1022" s="12">
        <f t="shared" si="110"/>
        <v>27298</v>
      </c>
      <c r="T1022" s="6">
        <f t="shared" si="111"/>
        <v>48</v>
      </c>
    </row>
    <row r="1023" spans="1:20" ht="15" customHeight="1" x14ac:dyDescent="0.3">
      <c r="A1023" t="s">
        <v>2646</v>
      </c>
      <c r="B1023">
        <v>1974</v>
      </c>
      <c r="C1023" t="s">
        <v>4729</v>
      </c>
      <c r="D1023">
        <v>22</v>
      </c>
      <c r="E1023">
        <v>0</v>
      </c>
      <c r="F1023" s="11">
        <v>8280.6200000000008</v>
      </c>
      <c r="G1023" t="s">
        <v>4720</v>
      </c>
      <c r="H1023" t="s">
        <v>4720</v>
      </c>
      <c r="I1023" t="s">
        <v>4722</v>
      </c>
      <c r="N1023" s="6">
        <f t="shared" si="105"/>
        <v>1974</v>
      </c>
      <c r="O1023" s="6" t="str">
        <f t="shared" si="106"/>
        <v>Dec</v>
      </c>
      <c r="P1023" s="6" t="str">
        <f t="shared" si="107"/>
        <v>tier - 2</v>
      </c>
      <c r="Q1023" s="6" t="str">
        <f t="shared" si="108"/>
        <v>tier - 2</v>
      </c>
      <c r="R1023" s="6" t="str">
        <f t="shared" si="109"/>
        <v>R1013</v>
      </c>
      <c r="S1023" s="12">
        <f t="shared" si="110"/>
        <v>27385</v>
      </c>
      <c r="T1023" s="6">
        <f t="shared" si="111"/>
        <v>48</v>
      </c>
    </row>
    <row r="1024" spans="1:20" ht="15" customHeight="1" x14ac:dyDescent="0.3">
      <c r="A1024" t="s">
        <v>2644</v>
      </c>
      <c r="B1024">
        <v>1974</v>
      </c>
      <c r="C1024" t="s">
        <v>4725</v>
      </c>
      <c r="D1024">
        <v>6</v>
      </c>
      <c r="E1024">
        <v>0</v>
      </c>
      <c r="F1024" s="11">
        <v>8283.68</v>
      </c>
      <c r="G1024" t="s">
        <v>4720</v>
      </c>
      <c r="H1024" t="s">
        <v>4721</v>
      </c>
      <c r="I1024" t="s">
        <v>4722</v>
      </c>
      <c r="N1024" s="6">
        <f t="shared" si="105"/>
        <v>1974</v>
      </c>
      <c r="O1024" s="6" t="str">
        <f t="shared" si="106"/>
        <v>Jun</v>
      </c>
      <c r="P1024" s="6" t="str">
        <f t="shared" si="107"/>
        <v>tier - 2</v>
      </c>
      <c r="Q1024" s="6" t="str">
        <f t="shared" si="108"/>
        <v>tier - 3</v>
      </c>
      <c r="R1024" s="6" t="str">
        <f t="shared" si="109"/>
        <v>R1013</v>
      </c>
      <c r="S1024" s="12">
        <f t="shared" si="110"/>
        <v>27186</v>
      </c>
      <c r="T1024" s="6">
        <f t="shared" si="111"/>
        <v>49</v>
      </c>
    </row>
    <row r="1025" spans="1:20" ht="15" customHeight="1" x14ac:dyDescent="0.3">
      <c r="A1025" t="s">
        <v>2642</v>
      </c>
      <c r="B1025">
        <v>1978</v>
      </c>
      <c r="C1025" t="s">
        <v>4725</v>
      </c>
      <c r="D1025">
        <v>26</v>
      </c>
      <c r="E1025">
        <v>2</v>
      </c>
      <c r="F1025" s="11">
        <v>8302.5400000000009</v>
      </c>
      <c r="G1025" t="s">
        <v>4721</v>
      </c>
      <c r="H1025" t="s">
        <v>4721</v>
      </c>
      <c r="I1025" t="s">
        <v>4735</v>
      </c>
      <c r="N1025" s="6">
        <f t="shared" si="105"/>
        <v>1978</v>
      </c>
      <c r="O1025" s="6" t="str">
        <f t="shared" si="106"/>
        <v>Jun</v>
      </c>
      <c r="P1025" s="6" t="str">
        <f t="shared" si="107"/>
        <v>tier - 3</v>
      </c>
      <c r="Q1025" s="6" t="str">
        <f t="shared" si="108"/>
        <v>tier - 3</v>
      </c>
      <c r="R1025" s="6" t="str">
        <f t="shared" si="109"/>
        <v>R1016</v>
      </c>
      <c r="S1025" s="12">
        <f t="shared" si="110"/>
        <v>28667</v>
      </c>
      <c r="T1025" s="6">
        <f t="shared" si="111"/>
        <v>44</v>
      </c>
    </row>
    <row r="1026" spans="1:20" ht="15" customHeight="1" x14ac:dyDescent="0.3">
      <c r="A1026" t="s">
        <v>2640</v>
      </c>
      <c r="B1026">
        <v>1979</v>
      </c>
      <c r="C1026" t="s">
        <v>4730</v>
      </c>
      <c r="D1026">
        <v>7</v>
      </c>
      <c r="E1026">
        <v>2</v>
      </c>
      <c r="F1026" s="11">
        <v>8310.84</v>
      </c>
      <c r="G1026" t="s">
        <v>4720</v>
      </c>
      <c r="H1026" t="s">
        <v>4720</v>
      </c>
      <c r="I1026" t="s">
        <v>4728</v>
      </c>
      <c r="N1026" s="6">
        <f t="shared" ref="N1026:N1089" si="112">IF(B1026="?",ROUND(AVERAGE($B$2:$B$2344),0),B1026)</f>
        <v>1979</v>
      </c>
      <c r="O1026" s="6" t="str">
        <f t="shared" ref="O1026:O1089" si="113">IF(C1026="?","Sep",C1026)</f>
        <v>Aug</v>
      </c>
      <c r="P1026" s="6" t="str">
        <f t="shared" ref="P1026:P1089" si="114">IF(G1026="?",$K$5,G1026)</f>
        <v>tier - 2</v>
      </c>
      <c r="Q1026" s="6" t="str">
        <f t="shared" ref="Q1026:Q1089" si="115">IF(H1026="?",$M$5,H1026)</f>
        <v>tier - 2</v>
      </c>
      <c r="R1026" s="6" t="str">
        <f t="shared" ref="R1026:R1089" si="116">IF(I1026="?","Unknown",I1026)</f>
        <v>R1012</v>
      </c>
      <c r="S1026" s="12">
        <f t="shared" ref="S1026:S1089" si="117">IFERROR(DATE(N1026,MONTH(DATEVALUE(O1026&amp;"-1")),D1026),"")</f>
        <v>29074</v>
      </c>
      <c r="T1026" s="6">
        <f t="shared" ref="T1026:T1089" si="118">IFERROR(DATEDIF(S1026,DATE(2023,6,8),"y"),"")</f>
        <v>43</v>
      </c>
    </row>
    <row r="1027" spans="1:20" ht="15" customHeight="1" x14ac:dyDescent="0.3">
      <c r="A1027" t="s">
        <v>2638</v>
      </c>
      <c r="B1027">
        <v>1993</v>
      </c>
      <c r="C1027" t="s">
        <v>4725</v>
      </c>
      <c r="D1027">
        <v>22</v>
      </c>
      <c r="E1027">
        <v>0</v>
      </c>
      <c r="F1027" s="11">
        <v>8314.65</v>
      </c>
      <c r="G1027" t="s">
        <v>4720</v>
      </c>
      <c r="H1027" t="s">
        <v>4723</v>
      </c>
      <c r="I1027" t="s">
        <v>4728</v>
      </c>
      <c r="N1027" s="6">
        <f t="shared" si="112"/>
        <v>1993</v>
      </c>
      <c r="O1027" s="6" t="str">
        <f t="shared" si="113"/>
        <v>Jun</v>
      </c>
      <c r="P1027" s="6" t="str">
        <f t="shared" si="114"/>
        <v>tier - 2</v>
      </c>
      <c r="Q1027" s="6" t="str">
        <f t="shared" si="115"/>
        <v>tier - 1</v>
      </c>
      <c r="R1027" s="6" t="str">
        <f t="shared" si="116"/>
        <v>R1012</v>
      </c>
      <c r="S1027" s="12">
        <f t="shared" si="117"/>
        <v>34142</v>
      </c>
      <c r="T1027" s="6">
        <f t="shared" si="118"/>
        <v>29</v>
      </c>
    </row>
    <row r="1028" spans="1:20" ht="15" customHeight="1" x14ac:dyDescent="0.3">
      <c r="A1028" t="s">
        <v>2636</v>
      </c>
      <c r="B1028">
        <v>1976</v>
      </c>
      <c r="C1028" t="s">
        <v>4719</v>
      </c>
      <c r="D1028">
        <v>12</v>
      </c>
      <c r="E1028">
        <v>1</v>
      </c>
      <c r="F1028" s="11">
        <v>8334.4599999999991</v>
      </c>
      <c r="G1028" t="s">
        <v>4721</v>
      </c>
      <c r="H1028" t="s">
        <v>4720</v>
      </c>
      <c r="I1028" t="s">
        <v>4735</v>
      </c>
      <c r="N1028" s="6">
        <f t="shared" si="112"/>
        <v>1976</v>
      </c>
      <c r="O1028" s="6" t="str">
        <f t="shared" si="113"/>
        <v>Jul</v>
      </c>
      <c r="P1028" s="6" t="str">
        <f t="shared" si="114"/>
        <v>tier - 3</v>
      </c>
      <c r="Q1028" s="6" t="str">
        <f t="shared" si="115"/>
        <v>tier - 2</v>
      </c>
      <c r="R1028" s="6" t="str">
        <f t="shared" si="116"/>
        <v>R1016</v>
      </c>
      <c r="S1028" s="12">
        <f t="shared" si="117"/>
        <v>27953</v>
      </c>
      <c r="T1028" s="6">
        <f t="shared" si="118"/>
        <v>46</v>
      </c>
    </row>
    <row r="1029" spans="1:20" ht="15" customHeight="1" x14ac:dyDescent="0.3">
      <c r="A1029" t="s">
        <v>2634</v>
      </c>
      <c r="B1029">
        <v>1976</v>
      </c>
      <c r="C1029" t="s">
        <v>4719</v>
      </c>
      <c r="D1029">
        <v>20</v>
      </c>
      <c r="E1029">
        <v>1</v>
      </c>
      <c r="F1029" s="11">
        <v>8334.59</v>
      </c>
      <c r="G1029" t="s">
        <v>4721</v>
      </c>
      <c r="H1029" t="s">
        <v>4720</v>
      </c>
      <c r="I1029" t="s">
        <v>4735</v>
      </c>
      <c r="N1029" s="6">
        <f t="shared" si="112"/>
        <v>1976</v>
      </c>
      <c r="O1029" s="6" t="str">
        <f t="shared" si="113"/>
        <v>Jul</v>
      </c>
      <c r="P1029" s="6" t="str">
        <f t="shared" si="114"/>
        <v>tier - 3</v>
      </c>
      <c r="Q1029" s="6" t="str">
        <f t="shared" si="115"/>
        <v>tier - 2</v>
      </c>
      <c r="R1029" s="6" t="str">
        <f t="shared" si="116"/>
        <v>R1016</v>
      </c>
      <c r="S1029" s="12">
        <f t="shared" si="117"/>
        <v>27961</v>
      </c>
      <c r="T1029" s="6">
        <f t="shared" si="118"/>
        <v>46</v>
      </c>
    </row>
    <row r="1030" spans="1:20" ht="15" customHeight="1" x14ac:dyDescent="0.3">
      <c r="A1030" t="s">
        <v>2632</v>
      </c>
      <c r="B1030">
        <v>1976</v>
      </c>
      <c r="C1030" t="s">
        <v>4719</v>
      </c>
      <c r="D1030">
        <v>7</v>
      </c>
      <c r="E1030">
        <v>1</v>
      </c>
      <c r="F1030" s="11">
        <v>8342.91</v>
      </c>
      <c r="G1030" t="s">
        <v>4721</v>
      </c>
      <c r="H1030" t="s">
        <v>4723</v>
      </c>
      <c r="I1030" t="s">
        <v>4735</v>
      </c>
      <c r="N1030" s="6">
        <f t="shared" si="112"/>
        <v>1976</v>
      </c>
      <c r="O1030" s="6" t="str">
        <f t="shared" si="113"/>
        <v>Jul</v>
      </c>
      <c r="P1030" s="6" t="str">
        <f t="shared" si="114"/>
        <v>tier - 3</v>
      </c>
      <c r="Q1030" s="6" t="str">
        <f t="shared" si="115"/>
        <v>tier - 1</v>
      </c>
      <c r="R1030" s="6" t="str">
        <f t="shared" si="116"/>
        <v>R1016</v>
      </c>
      <c r="S1030" s="12">
        <f t="shared" si="117"/>
        <v>27948</v>
      </c>
      <c r="T1030" s="6">
        <f t="shared" si="118"/>
        <v>46</v>
      </c>
    </row>
    <row r="1031" spans="1:20" ht="15" customHeight="1" x14ac:dyDescent="0.3">
      <c r="A1031" t="s">
        <v>2630</v>
      </c>
      <c r="B1031">
        <v>1976</v>
      </c>
      <c r="C1031" t="s">
        <v>4725</v>
      </c>
      <c r="D1031">
        <v>12</v>
      </c>
      <c r="E1031">
        <v>2</v>
      </c>
      <c r="F1031" s="11">
        <v>8347.16</v>
      </c>
      <c r="G1031" t="s">
        <v>4720</v>
      </c>
      <c r="H1031" t="s">
        <v>4723</v>
      </c>
      <c r="I1031" t="s">
        <v>4722</v>
      </c>
      <c r="N1031" s="6">
        <f t="shared" si="112"/>
        <v>1976</v>
      </c>
      <c r="O1031" s="6" t="str">
        <f t="shared" si="113"/>
        <v>Jun</v>
      </c>
      <c r="P1031" s="6" t="str">
        <f t="shared" si="114"/>
        <v>tier - 2</v>
      </c>
      <c r="Q1031" s="6" t="str">
        <f t="shared" si="115"/>
        <v>tier - 1</v>
      </c>
      <c r="R1031" s="6" t="str">
        <f t="shared" si="116"/>
        <v>R1013</v>
      </c>
      <c r="S1031" s="12">
        <f t="shared" si="117"/>
        <v>27923</v>
      </c>
      <c r="T1031" s="6">
        <f t="shared" si="118"/>
        <v>46</v>
      </c>
    </row>
    <row r="1032" spans="1:20" ht="15" customHeight="1" x14ac:dyDescent="0.3">
      <c r="A1032" t="s">
        <v>2628</v>
      </c>
      <c r="B1032">
        <v>1963</v>
      </c>
      <c r="C1032" t="s">
        <v>4726</v>
      </c>
      <c r="D1032">
        <v>21</v>
      </c>
      <c r="E1032">
        <v>0</v>
      </c>
      <c r="F1032" s="11">
        <v>8355.5400000000009</v>
      </c>
      <c r="G1032" t="s">
        <v>4721</v>
      </c>
      <c r="H1032" t="s">
        <v>4721</v>
      </c>
      <c r="I1032" t="s">
        <v>4728</v>
      </c>
      <c r="N1032" s="6">
        <f t="shared" si="112"/>
        <v>1963</v>
      </c>
      <c r="O1032" s="6" t="str">
        <f t="shared" si="113"/>
        <v>Sep</v>
      </c>
      <c r="P1032" s="6" t="str">
        <f t="shared" si="114"/>
        <v>tier - 3</v>
      </c>
      <c r="Q1032" s="6" t="str">
        <f t="shared" si="115"/>
        <v>tier - 3</v>
      </c>
      <c r="R1032" s="6" t="str">
        <f t="shared" si="116"/>
        <v>R1012</v>
      </c>
      <c r="S1032" s="12">
        <f t="shared" si="117"/>
        <v>23275</v>
      </c>
      <c r="T1032" s="6">
        <f t="shared" si="118"/>
        <v>59</v>
      </c>
    </row>
    <row r="1033" spans="1:20" ht="15" customHeight="1" x14ac:dyDescent="0.3">
      <c r="A1033" t="s">
        <v>2626</v>
      </c>
      <c r="B1033">
        <v>1971</v>
      </c>
      <c r="C1033" t="s">
        <v>4726</v>
      </c>
      <c r="D1033">
        <v>4</v>
      </c>
      <c r="E1033">
        <v>0</v>
      </c>
      <c r="F1033" s="11">
        <v>8396.6200000000008</v>
      </c>
      <c r="G1033" t="s">
        <v>4720</v>
      </c>
      <c r="H1033" t="s">
        <v>4721</v>
      </c>
      <c r="I1033" t="s">
        <v>4722</v>
      </c>
      <c r="N1033" s="6">
        <f t="shared" si="112"/>
        <v>1971</v>
      </c>
      <c r="O1033" s="6" t="str">
        <f t="shared" si="113"/>
        <v>Sep</v>
      </c>
      <c r="P1033" s="6" t="str">
        <f t="shared" si="114"/>
        <v>tier - 2</v>
      </c>
      <c r="Q1033" s="6" t="str">
        <f t="shared" si="115"/>
        <v>tier - 3</v>
      </c>
      <c r="R1033" s="6" t="str">
        <f t="shared" si="116"/>
        <v>R1013</v>
      </c>
      <c r="S1033" s="12">
        <f t="shared" si="117"/>
        <v>26180</v>
      </c>
      <c r="T1033" s="6">
        <f t="shared" si="118"/>
        <v>51</v>
      </c>
    </row>
    <row r="1034" spans="1:20" ht="15" customHeight="1" x14ac:dyDescent="0.3">
      <c r="A1034" t="s">
        <v>2624</v>
      </c>
      <c r="B1034">
        <v>1971</v>
      </c>
      <c r="C1034" t="s">
        <v>4726</v>
      </c>
      <c r="D1034">
        <v>18</v>
      </c>
      <c r="E1034">
        <v>0</v>
      </c>
      <c r="F1034" s="11">
        <v>8400.01</v>
      </c>
      <c r="G1034" t="s">
        <v>4720</v>
      </c>
      <c r="H1034" t="s">
        <v>4721</v>
      </c>
      <c r="I1034" t="s">
        <v>4722</v>
      </c>
      <c r="N1034" s="6">
        <f t="shared" si="112"/>
        <v>1971</v>
      </c>
      <c r="O1034" s="6" t="str">
        <f t="shared" si="113"/>
        <v>Sep</v>
      </c>
      <c r="P1034" s="6" t="str">
        <f t="shared" si="114"/>
        <v>tier - 2</v>
      </c>
      <c r="Q1034" s="6" t="str">
        <f t="shared" si="115"/>
        <v>tier - 3</v>
      </c>
      <c r="R1034" s="6" t="str">
        <f t="shared" si="116"/>
        <v>R1013</v>
      </c>
      <c r="S1034" s="12">
        <f t="shared" si="117"/>
        <v>26194</v>
      </c>
      <c r="T1034" s="6">
        <f t="shared" si="118"/>
        <v>51</v>
      </c>
    </row>
    <row r="1035" spans="1:20" ht="15" customHeight="1" x14ac:dyDescent="0.3">
      <c r="A1035" t="s">
        <v>2622</v>
      </c>
      <c r="B1035">
        <v>1979</v>
      </c>
      <c r="C1035" t="s">
        <v>4725</v>
      </c>
      <c r="D1035">
        <v>11</v>
      </c>
      <c r="E1035">
        <v>3</v>
      </c>
      <c r="F1035" s="11">
        <v>8410.0499999999993</v>
      </c>
      <c r="G1035" t="s">
        <v>4720</v>
      </c>
      <c r="H1035" t="s">
        <v>4720</v>
      </c>
      <c r="I1035" t="s">
        <v>4728</v>
      </c>
      <c r="N1035" s="6">
        <f t="shared" si="112"/>
        <v>1979</v>
      </c>
      <c r="O1035" s="6" t="str">
        <f t="shared" si="113"/>
        <v>Jun</v>
      </c>
      <c r="P1035" s="6" t="str">
        <f t="shared" si="114"/>
        <v>tier - 2</v>
      </c>
      <c r="Q1035" s="6" t="str">
        <f t="shared" si="115"/>
        <v>tier - 2</v>
      </c>
      <c r="R1035" s="6" t="str">
        <f t="shared" si="116"/>
        <v>R1012</v>
      </c>
      <c r="S1035" s="12">
        <f t="shared" si="117"/>
        <v>29017</v>
      </c>
      <c r="T1035" s="6">
        <f t="shared" si="118"/>
        <v>43</v>
      </c>
    </row>
    <row r="1036" spans="1:20" ht="15" customHeight="1" x14ac:dyDescent="0.3">
      <c r="A1036" t="s">
        <v>2620</v>
      </c>
      <c r="B1036">
        <v>1977</v>
      </c>
      <c r="C1036" t="s">
        <v>4726</v>
      </c>
      <c r="D1036">
        <v>4</v>
      </c>
      <c r="E1036">
        <v>2</v>
      </c>
      <c r="F1036" s="11">
        <v>8413.4599999999991</v>
      </c>
      <c r="G1036" t="s">
        <v>4721</v>
      </c>
      <c r="H1036" t="s">
        <v>4723</v>
      </c>
      <c r="I1036" t="s">
        <v>4728</v>
      </c>
      <c r="N1036" s="6">
        <f t="shared" si="112"/>
        <v>1977</v>
      </c>
      <c r="O1036" s="6" t="str">
        <f t="shared" si="113"/>
        <v>Sep</v>
      </c>
      <c r="P1036" s="6" t="str">
        <f t="shared" si="114"/>
        <v>tier - 3</v>
      </c>
      <c r="Q1036" s="6" t="str">
        <f t="shared" si="115"/>
        <v>tier - 1</v>
      </c>
      <c r="R1036" s="6" t="str">
        <f t="shared" si="116"/>
        <v>R1012</v>
      </c>
      <c r="S1036" s="12">
        <f t="shared" si="117"/>
        <v>28372</v>
      </c>
      <c r="T1036" s="6">
        <f t="shared" si="118"/>
        <v>45</v>
      </c>
    </row>
    <row r="1037" spans="1:20" ht="15" customHeight="1" x14ac:dyDescent="0.3">
      <c r="A1037" t="s">
        <v>2618</v>
      </c>
      <c r="B1037">
        <v>1975</v>
      </c>
      <c r="C1037" t="s">
        <v>4726</v>
      </c>
      <c r="D1037">
        <v>28</v>
      </c>
      <c r="E1037">
        <v>1</v>
      </c>
      <c r="F1037" s="11">
        <v>8428.07</v>
      </c>
      <c r="G1037" t="s">
        <v>4721</v>
      </c>
      <c r="H1037" t="s">
        <v>4720</v>
      </c>
      <c r="I1037" t="s">
        <v>4728</v>
      </c>
      <c r="N1037" s="6">
        <f t="shared" si="112"/>
        <v>1975</v>
      </c>
      <c r="O1037" s="6" t="str">
        <f t="shared" si="113"/>
        <v>Sep</v>
      </c>
      <c r="P1037" s="6" t="str">
        <f t="shared" si="114"/>
        <v>tier - 3</v>
      </c>
      <c r="Q1037" s="6" t="str">
        <f t="shared" si="115"/>
        <v>tier - 2</v>
      </c>
      <c r="R1037" s="6" t="str">
        <f t="shared" si="116"/>
        <v>R1012</v>
      </c>
      <c r="S1037" s="12">
        <f t="shared" si="117"/>
        <v>27665</v>
      </c>
      <c r="T1037" s="6">
        <f t="shared" si="118"/>
        <v>47</v>
      </c>
    </row>
    <row r="1038" spans="1:20" ht="15" customHeight="1" x14ac:dyDescent="0.3">
      <c r="A1038" t="s">
        <v>2616</v>
      </c>
      <c r="B1038">
        <v>1963</v>
      </c>
      <c r="C1038" t="s">
        <v>4726</v>
      </c>
      <c r="D1038">
        <v>24</v>
      </c>
      <c r="E1038">
        <v>0</v>
      </c>
      <c r="F1038" s="11">
        <v>8440.0499999999993</v>
      </c>
      <c r="G1038" t="s">
        <v>4721</v>
      </c>
      <c r="H1038" t="s">
        <v>4720</v>
      </c>
      <c r="I1038" t="s">
        <v>4722</v>
      </c>
      <c r="N1038" s="6">
        <f t="shared" si="112"/>
        <v>1963</v>
      </c>
      <c r="O1038" s="6" t="str">
        <f t="shared" si="113"/>
        <v>Sep</v>
      </c>
      <c r="P1038" s="6" t="str">
        <f t="shared" si="114"/>
        <v>tier - 3</v>
      </c>
      <c r="Q1038" s="6" t="str">
        <f t="shared" si="115"/>
        <v>tier - 2</v>
      </c>
      <c r="R1038" s="6" t="str">
        <f t="shared" si="116"/>
        <v>R1013</v>
      </c>
      <c r="S1038" s="12">
        <f t="shared" si="117"/>
        <v>23278</v>
      </c>
      <c r="T1038" s="6">
        <f t="shared" si="118"/>
        <v>59</v>
      </c>
    </row>
    <row r="1039" spans="1:20" ht="15" customHeight="1" x14ac:dyDescent="0.3">
      <c r="A1039" t="s">
        <v>2614</v>
      </c>
      <c r="B1039">
        <v>1972</v>
      </c>
      <c r="C1039" t="s">
        <v>4726</v>
      </c>
      <c r="D1039">
        <v>9</v>
      </c>
      <c r="E1039">
        <v>0</v>
      </c>
      <c r="F1039" s="11">
        <v>8442.67</v>
      </c>
      <c r="G1039" t="s">
        <v>4720</v>
      </c>
      <c r="H1039" t="s">
        <v>4721</v>
      </c>
      <c r="I1039" t="s">
        <v>4722</v>
      </c>
      <c r="N1039" s="6">
        <f t="shared" si="112"/>
        <v>1972</v>
      </c>
      <c r="O1039" s="6" t="str">
        <f t="shared" si="113"/>
        <v>Sep</v>
      </c>
      <c r="P1039" s="6" t="str">
        <f t="shared" si="114"/>
        <v>tier - 2</v>
      </c>
      <c r="Q1039" s="6" t="str">
        <f t="shared" si="115"/>
        <v>tier - 3</v>
      </c>
      <c r="R1039" s="6" t="str">
        <f t="shared" si="116"/>
        <v>R1013</v>
      </c>
      <c r="S1039" s="12">
        <f t="shared" si="117"/>
        <v>26551</v>
      </c>
      <c r="T1039" s="6">
        <f t="shared" si="118"/>
        <v>50</v>
      </c>
    </row>
    <row r="1040" spans="1:20" ht="15" customHeight="1" x14ac:dyDescent="0.3">
      <c r="A1040" t="s">
        <v>2612</v>
      </c>
      <c r="B1040">
        <v>1972</v>
      </c>
      <c r="C1040" t="s">
        <v>4726</v>
      </c>
      <c r="D1040">
        <v>4</v>
      </c>
      <c r="E1040">
        <v>0</v>
      </c>
      <c r="F1040" s="11">
        <v>8444.4699999999993</v>
      </c>
      <c r="G1040" t="s">
        <v>4721</v>
      </c>
      <c r="H1040" t="s">
        <v>4723</v>
      </c>
      <c r="I1040" t="s">
        <v>4732</v>
      </c>
      <c r="N1040" s="6">
        <f t="shared" si="112"/>
        <v>1972</v>
      </c>
      <c r="O1040" s="6" t="str">
        <f t="shared" si="113"/>
        <v>Sep</v>
      </c>
      <c r="P1040" s="6" t="str">
        <f t="shared" si="114"/>
        <v>tier - 3</v>
      </c>
      <c r="Q1040" s="6" t="str">
        <f t="shared" si="115"/>
        <v>tier - 1</v>
      </c>
      <c r="R1040" s="6" t="str">
        <f t="shared" si="116"/>
        <v>R1011</v>
      </c>
      <c r="S1040" s="12">
        <f t="shared" si="117"/>
        <v>26546</v>
      </c>
      <c r="T1040" s="6">
        <f t="shared" si="118"/>
        <v>50</v>
      </c>
    </row>
    <row r="1041" spans="1:20" ht="15" customHeight="1" x14ac:dyDescent="0.3">
      <c r="A1041" t="s">
        <v>2610</v>
      </c>
      <c r="B1041">
        <v>1966</v>
      </c>
      <c r="C1041" t="s">
        <v>4725</v>
      </c>
      <c r="D1041">
        <v>12</v>
      </c>
      <c r="E1041">
        <v>0</v>
      </c>
      <c r="F1041" s="11">
        <v>8448.66</v>
      </c>
      <c r="G1041" t="s">
        <v>4721</v>
      </c>
      <c r="H1041" t="s">
        <v>4723</v>
      </c>
      <c r="I1041" t="s">
        <v>4722</v>
      </c>
      <c r="N1041" s="6">
        <f t="shared" si="112"/>
        <v>1966</v>
      </c>
      <c r="O1041" s="6" t="str">
        <f t="shared" si="113"/>
        <v>Jun</v>
      </c>
      <c r="P1041" s="6" t="str">
        <f t="shared" si="114"/>
        <v>tier - 3</v>
      </c>
      <c r="Q1041" s="6" t="str">
        <f t="shared" si="115"/>
        <v>tier - 1</v>
      </c>
      <c r="R1041" s="6" t="str">
        <f t="shared" si="116"/>
        <v>R1013</v>
      </c>
      <c r="S1041" s="12">
        <f t="shared" si="117"/>
        <v>24270</v>
      </c>
      <c r="T1041" s="6">
        <f t="shared" si="118"/>
        <v>56</v>
      </c>
    </row>
    <row r="1042" spans="1:20" ht="15" customHeight="1" x14ac:dyDescent="0.3">
      <c r="A1042" t="s">
        <v>2608</v>
      </c>
      <c r="B1042">
        <v>1984</v>
      </c>
      <c r="C1042" t="s">
        <v>4725</v>
      </c>
      <c r="D1042">
        <v>19</v>
      </c>
      <c r="E1042">
        <v>3</v>
      </c>
      <c r="F1042" s="11">
        <v>8450.82</v>
      </c>
      <c r="G1042" t="s">
        <v>4720</v>
      </c>
      <c r="H1042" t="s">
        <v>4720</v>
      </c>
      <c r="I1042" t="s">
        <v>4737</v>
      </c>
      <c r="N1042" s="6">
        <f t="shared" si="112"/>
        <v>1984</v>
      </c>
      <c r="O1042" s="6" t="str">
        <f t="shared" si="113"/>
        <v>Jun</v>
      </c>
      <c r="P1042" s="6" t="str">
        <f t="shared" si="114"/>
        <v>tier - 2</v>
      </c>
      <c r="Q1042" s="6" t="str">
        <f t="shared" si="115"/>
        <v>tier - 2</v>
      </c>
      <c r="R1042" s="6" t="str">
        <f t="shared" si="116"/>
        <v>R1025</v>
      </c>
      <c r="S1042" s="12">
        <f t="shared" si="117"/>
        <v>30852</v>
      </c>
      <c r="T1042" s="6">
        <f t="shared" si="118"/>
        <v>38</v>
      </c>
    </row>
    <row r="1043" spans="1:20" ht="15" customHeight="1" x14ac:dyDescent="0.3">
      <c r="A1043" t="s">
        <v>2606</v>
      </c>
      <c r="B1043">
        <v>1972</v>
      </c>
      <c r="C1043" t="s">
        <v>4729</v>
      </c>
      <c r="D1043">
        <v>26</v>
      </c>
      <c r="E1043">
        <v>0</v>
      </c>
      <c r="F1043" s="11">
        <v>8457.82</v>
      </c>
      <c r="G1043" t="s">
        <v>4720</v>
      </c>
      <c r="H1043" t="s">
        <v>4721</v>
      </c>
      <c r="I1043" t="s">
        <v>4732</v>
      </c>
      <c r="N1043" s="6">
        <f t="shared" si="112"/>
        <v>1972</v>
      </c>
      <c r="O1043" s="6" t="str">
        <f t="shared" si="113"/>
        <v>Dec</v>
      </c>
      <c r="P1043" s="6" t="str">
        <f t="shared" si="114"/>
        <v>tier - 2</v>
      </c>
      <c r="Q1043" s="6" t="str">
        <f t="shared" si="115"/>
        <v>tier - 3</v>
      </c>
      <c r="R1043" s="6" t="str">
        <f t="shared" si="116"/>
        <v>R1011</v>
      </c>
      <c r="S1043" s="12">
        <f t="shared" si="117"/>
        <v>26659</v>
      </c>
      <c r="T1043" s="6">
        <f t="shared" si="118"/>
        <v>50</v>
      </c>
    </row>
    <row r="1044" spans="1:20" ht="15" customHeight="1" x14ac:dyDescent="0.3">
      <c r="A1044" t="s">
        <v>2604</v>
      </c>
      <c r="B1044">
        <v>1992</v>
      </c>
      <c r="C1044" t="s">
        <v>4726</v>
      </c>
      <c r="D1044">
        <v>9</v>
      </c>
      <c r="E1044">
        <v>0</v>
      </c>
      <c r="F1044" s="11">
        <v>8466.35</v>
      </c>
      <c r="G1044" t="s">
        <v>4720</v>
      </c>
      <c r="H1044" t="s">
        <v>4720</v>
      </c>
      <c r="I1044" t="s">
        <v>4728</v>
      </c>
      <c r="N1044" s="6">
        <f t="shared" si="112"/>
        <v>1992</v>
      </c>
      <c r="O1044" s="6" t="str">
        <f t="shared" si="113"/>
        <v>Sep</v>
      </c>
      <c r="P1044" s="6" t="str">
        <f t="shared" si="114"/>
        <v>tier - 2</v>
      </c>
      <c r="Q1044" s="6" t="str">
        <f t="shared" si="115"/>
        <v>tier - 2</v>
      </c>
      <c r="R1044" s="6" t="str">
        <f t="shared" si="116"/>
        <v>R1012</v>
      </c>
      <c r="S1044" s="12">
        <f t="shared" si="117"/>
        <v>33856</v>
      </c>
      <c r="T1044" s="6">
        <f t="shared" si="118"/>
        <v>30</v>
      </c>
    </row>
    <row r="1045" spans="1:20" ht="15" customHeight="1" x14ac:dyDescent="0.3">
      <c r="A1045" t="s">
        <v>2602</v>
      </c>
      <c r="B1045">
        <v>1993</v>
      </c>
      <c r="C1045" t="s">
        <v>4724</v>
      </c>
      <c r="D1045">
        <v>10</v>
      </c>
      <c r="E1045">
        <v>0</v>
      </c>
      <c r="F1045" s="11">
        <v>8471.65</v>
      </c>
      <c r="G1045" t="s">
        <v>4720</v>
      </c>
      <c r="H1045" t="s">
        <v>4723</v>
      </c>
      <c r="I1045" t="s">
        <v>4728</v>
      </c>
      <c r="N1045" s="6">
        <f t="shared" si="112"/>
        <v>1993</v>
      </c>
      <c r="O1045" s="6" t="str">
        <f t="shared" si="113"/>
        <v>Nov</v>
      </c>
      <c r="P1045" s="6" t="str">
        <f t="shared" si="114"/>
        <v>tier - 2</v>
      </c>
      <c r="Q1045" s="6" t="str">
        <f t="shared" si="115"/>
        <v>tier - 1</v>
      </c>
      <c r="R1045" s="6" t="str">
        <f t="shared" si="116"/>
        <v>R1012</v>
      </c>
      <c r="S1045" s="12">
        <f t="shared" si="117"/>
        <v>34283</v>
      </c>
      <c r="T1045" s="6">
        <f t="shared" si="118"/>
        <v>29</v>
      </c>
    </row>
    <row r="1046" spans="1:20" ht="15" customHeight="1" x14ac:dyDescent="0.3">
      <c r="A1046" t="s">
        <v>2600</v>
      </c>
      <c r="B1046">
        <v>1977</v>
      </c>
      <c r="C1046" t="s">
        <v>4729</v>
      </c>
      <c r="D1046">
        <v>26</v>
      </c>
      <c r="E1046">
        <v>2</v>
      </c>
      <c r="F1046" s="11">
        <v>8515.76</v>
      </c>
      <c r="G1046" t="s">
        <v>4720</v>
      </c>
      <c r="H1046" t="s">
        <v>4720</v>
      </c>
      <c r="I1046" t="s">
        <v>4722</v>
      </c>
      <c r="N1046" s="6">
        <f t="shared" si="112"/>
        <v>1977</v>
      </c>
      <c r="O1046" s="6" t="str">
        <f t="shared" si="113"/>
        <v>Dec</v>
      </c>
      <c r="P1046" s="6" t="str">
        <f t="shared" si="114"/>
        <v>tier - 2</v>
      </c>
      <c r="Q1046" s="6" t="str">
        <f t="shared" si="115"/>
        <v>tier - 2</v>
      </c>
      <c r="R1046" s="6" t="str">
        <f t="shared" si="116"/>
        <v>R1013</v>
      </c>
      <c r="S1046" s="12">
        <f t="shared" si="117"/>
        <v>28485</v>
      </c>
      <c r="T1046" s="6">
        <f t="shared" si="118"/>
        <v>45</v>
      </c>
    </row>
    <row r="1047" spans="1:20" ht="15" customHeight="1" x14ac:dyDescent="0.3">
      <c r="A1047" t="s">
        <v>2598</v>
      </c>
      <c r="B1047">
        <v>1977</v>
      </c>
      <c r="C1047" t="s">
        <v>4725</v>
      </c>
      <c r="D1047">
        <v>21</v>
      </c>
      <c r="E1047">
        <v>2</v>
      </c>
      <c r="F1047" s="11">
        <v>8516.83</v>
      </c>
      <c r="G1047" t="s">
        <v>4720</v>
      </c>
      <c r="H1047" t="s">
        <v>4723</v>
      </c>
      <c r="I1047" t="s">
        <v>4722</v>
      </c>
      <c r="N1047" s="6">
        <f t="shared" si="112"/>
        <v>1977</v>
      </c>
      <c r="O1047" s="6" t="str">
        <f t="shared" si="113"/>
        <v>Jun</v>
      </c>
      <c r="P1047" s="6" t="str">
        <f t="shared" si="114"/>
        <v>tier - 2</v>
      </c>
      <c r="Q1047" s="6" t="str">
        <f t="shared" si="115"/>
        <v>tier - 1</v>
      </c>
      <c r="R1047" s="6" t="str">
        <f t="shared" si="116"/>
        <v>R1013</v>
      </c>
      <c r="S1047" s="12">
        <f t="shared" si="117"/>
        <v>28297</v>
      </c>
      <c r="T1047" s="6">
        <f t="shared" si="118"/>
        <v>45</v>
      </c>
    </row>
    <row r="1048" spans="1:20" ht="15" customHeight="1" x14ac:dyDescent="0.3">
      <c r="A1048" t="s">
        <v>2596</v>
      </c>
      <c r="B1048">
        <v>1977</v>
      </c>
      <c r="C1048" t="s">
        <v>4729</v>
      </c>
      <c r="D1048">
        <v>29</v>
      </c>
      <c r="E1048">
        <v>2</v>
      </c>
      <c r="F1048" s="11">
        <v>8520.0300000000007</v>
      </c>
      <c r="G1048" t="s">
        <v>4720</v>
      </c>
      <c r="H1048" t="s">
        <v>4721</v>
      </c>
      <c r="I1048" t="s">
        <v>4732</v>
      </c>
      <c r="N1048" s="6">
        <f t="shared" si="112"/>
        <v>1977</v>
      </c>
      <c r="O1048" s="6" t="str">
        <f t="shared" si="113"/>
        <v>Dec</v>
      </c>
      <c r="P1048" s="6" t="str">
        <f t="shared" si="114"/>
        <v>tier - 2</v>
      </c>
      <c r="Q1048" s="6" t="str">
        <f t="shared" si="115"/>
        <v>tier - 3</v>
      </c>
      <c r="R1048" s="6" t="str">
        <f t="shared" si="116"/>
        <v>R1011</v>
      </c>
      <c r="S1048" s="12">
        <f t="shared" si="117"/>
        <v>28488</v>
      </c>
      <c r="T1048" s="6">
        <f t="shared" si="118"/>
        <v>45</v>
      </c>
    </row>
    <row r="1049" spans="1:20" ht="15" customHeight="1" x14ac:dyDescent="0.3">
      <c r="A1049" t="s">
        <v>2594</v>
      </c>
      <c r="B1049">
        <v>1979</v>
      </c>
      <c r="C1049" t="s">
        <v>4730</v>
      </c>
      <c r="D1049">
        <v>13</v>
      </c>
      <c r="E1049">
        <v>3</v>
      </c>
      <c r="F1049" s="11">
        <v>8522</v>
      </c>
      <c r="G1049" t="s">
        <v>4720</v>
      </c>
      <c r="H1049" t="s">
        <v>4720</v>
      </c>
      <c r="I1049" t="s">
        <v>4732</v>
      </c>
      <c r="N1049" s="6">
        <f t="shared" si="112"/>
        <v>1979</v>
      </c>
      <c r="O1049" s="6" t="str">
        <f t="shared" si="113"/>
        <v>Aug</v>
      </c>
      <c r="P1049" s="6" t="str">
        <f t="shared" si="114"/>
        <v>tier - 2</v>
      </c>
      <c r="Q1049" s="6" t="str">
        <f t="shared" si="115"/>
        <v>tier - 2</v>
      </c>
      <c r="R1049" s="6" t="str">
        <f t="shared" si="116"/>
        <v>R1011</v>
      </c>
      <c r="S1049" s="12">
        <f t="shared" si="117"/>
        <v>29080</v>
      </c>
      <c r="T1049" s="6">
        <f t="shared" si="118"/>
        <v>43</v>
      </c>
    </row>
    <row r="1050" spans="1:20" ht="15" customHeight="1" x14ac:dyDescent="0.3">
      <c r="A1050" t="s">
        <v>2592</v>
      </c>
      <c r="B1050">
        <v>1977</v>
      </c>
      <c r="C1050" t="s">
        <v>4719</v>
      </c>
      <c r="D1050">
        <v>26</v>
      </c>
      <c r="E1050">
        <v>2</v>
      </c>
      <c r="F1050" s="11">
        <v>8527.5300000000007</v>
      </c>
      <c r="G1050" t="s">
        <v>4720</v>
      </c>
      <c r="H1050" t="s">
        <v>4720</v>
      </c>
      <c r="I1050" t="s">
        <v>4722</v>
      </c>
      <c r="N1050" s="6">
        <f t="shared" si="112"/>
        <v>1977</v>
      </c>
      <c r="O1050" s="6" t="str">
        <f t="shared" si="113"/>
        <v>Jul</v>
      </c>
      <c r="P1050" s="6" t="str">
        <f t="shared" si="114"/>
        <v>tier - 2</v>
      </c>
      <c r="Q1050" s="6" t="str">
        <f t="shared" si="115"/>
        <v>tier - 2</v>
      </c>
      <c r="R1050" s="6" t="str">
        <f t="shared" si="116"/>
        <v>R1013</v>
      </c>
      <c r="S1050" s="12">
        <f t="shared" si="117"/>
        <v>28332</v>
      </c>
      <c r="T1050" s="6">
        <f t="shared" si="118"/>
        <v>45</v>
      </c>
    </row>
    <row r="1051" spans="1:20" ht="15" customHeight="1" x14ac:dyDescent="0.3">
      <c r="A1051" t="s">
        <v>2590</v>
      </c>
      <c r="B1051" t="s">
        <v>4701</v>
      </c>
      <c r="C1051" t="s">
        <v>4719</v>
      </c>
      <c r="D1051">
        <v>24</v>
      </c>
      <c r="E1051">
        <v>0</v>
      </c>
      <c r="F1051" s="11">
        <v>8534.67</v>
      </c>
      <c r="G1051" t="s">
        <v>4720</v>
      </c>
      <c r="H1051" t="s">
        <v>4721</v>
      </c>
      <c r="I1051" t="s">
        <v>4738</v>
      </c>
      <c r="N1051" s="6">
        <f t="shared" si="112"/>
        <v>1983</v>
      </c>
      <c r="O1051" s="6" t="str">
        <f t="shared" si="113"/>
        <v>Jul</v>
      </c>
      <c r="P1051" s="6" t="str">
        <f t="shared" si="114"/>
        <v>tier - 2</v>
      </c>
      <c r="Q1051" s="6" t="str">
        <f t="shared" si="115"/>
        <v>tier - 3</v>
      </c>
      <c r="R1051" s="6" t="str">
        <f t="shared" si="116"/>
        <v>R1024</v>
      </c>
      <c r="S1051" s="12">
        <f t="shared" si="117"/>
        <v>30521</v>
      </c>
      <c r="T1051" s="6">
        <f t="shared" si="118"/>
        <v>39</v>
      </c>
    </row>
    <row r="1052" spans="1:20" ht="15" customHeight="1" x14ac:dyDescent="0.3">
      <c r="A1052" t="s">
        <v>2588</v>
      </c>
      <c r="B1052">
        <v>1981</v>
      </c>
      <c r="C1052" t="s">
        <v>4729</v>
      </c>
      <c r="D1052">
        <v>27</v>
      </c>
      <c r="E1052">
        <v>3</v>
      </c>
      <c r="F1052" s="11">
        <v>8538.2900000000009</v>
      </c>
      <c r="G1052" t="s">
        <v>4720</v>
      </c>
      <c r="H1052" t="s">
        <v>4721</v>
      </c>
      <c r="I1052" t="s">
        <v>4738</v>
      </c>
      <c r="N1052" s="6">
        <f t="shared" si="112"/>
        <v>1981</v>
      </c>
      <c r="O1052" s="6" t="str">
        <f t="shared" si="113"/>
        <v>Dec</v>
      </c>
      <c r="P1052" s="6" t="str">
        <f t="shared" si="114"/>
        <v>tier - 2</v>
      </c>
      <c r="Q1052" s="6" t="str">
        <f t="shared" si="115"/>
        <v>tier - 3</v>
      </c>
      <c r="R1052" s="6" t="str">
        <f t="shared" si="116"/>
        <v>R1024</v>
      </c>
      <c r="S1052" s="12">
        <f t="shared" si="117"/>
        <v>29947</v>
      </c>
      <c r="T1052" s="6">
        <f t="shared" si="118"/>
        <v>41</v>
      </c>
    </row>
    <row r="1053" spans="1:20" ht="15" customHeight="1" x14ac:dyDescent="0.3">
      <c r="A1053" t="s">
        <v>2586</v>
      </c>
      <c r="B1053">
        <v>1975</v>
      </c>
      <c r="C1053" t="s">
        <v>4724</v>
      </c>
      <c r="D1053">
        <v>6</v>
      </c>
      <c r="E1053">
        <v>1</v>
      </c>
      <c r="F1053" s="11">
        <v>8539.67</v>
      </c>
      <c r="G1053" t="s">
        <v>4720</v>
      </c>
      <c r="H1053" t="s">
        <v>4721</v>
      </c>
      <c r="I1053" t="s">
        <v>4732</v>
      </c>
      <c r="N1053" s="6">
        <f t="shared" si="112"/>
        <v>1975</v>
      </c>
      <c r="O1053" s="6" t="str">
        <f t="shared" si="113"/>
        <v>Nov</v>
      </c>
      <c r="P1053" s="6" t="str">
        <f t="shared" si="114"/>
        <v>tier - 2</v>
      </c>
      <c r="Q1053" s="6" t="str">
        <f t="shared" si="115"/>
        <v>tier - 3</v>
      </c>
      <c r="R1053" s="6" t="str">
        <f t="shared" si="116"/>
        <v>R1011</v>
      </c>
      <c r="S1053" s="12">
        <f t="shared" si="117"/>
        <v>27704</v>
      </c>
      <c r="T1053" s="6">
        <f t="shared" si="118"/>
        <v>47</v>
      </c>
    </row>
    <row r="1054" spans="1:20" ht="15" customHeight="1" x14ac:dyDescent="0.3">
      <c r="A1054" t="s">
        <v>2584</v>
      </c>
      <c r="B1054" t="s">
        <v>4701</v>
      </c>
      <c r="C1054" t="s">
        <v>4729</v>
      </c>
      <c r="D1054">
        <v>12</v>
      </c>
      <c r="E1054">
        <v>1</v>
      </c>
      <c r="F1054" s="11">
        <v>8547.69</v>
      </c>
      <c r="G1054" t="s">
        <v>4720</v>
      </c>
      <c r="H1054" t="s">
        <v>4723</v>
      </c>
      <c r="I1054" t="s">
        <v>4722</v>
      </c>
      <c r="N1054" s="6">
        <f t="shared" si="112"/>
        <v>1983</v>
      </c>
      <c r="O1054" s="6" t="str">
        <f t="shared" si="113"/>
        <v>Dec</v>
      </c>
      <c r="P1054" s="6" t="str">
        <f t="shared" si="114"/>
        <v>tier - 2</v>
      </c>
      <c r="Q1054" s="6" t="str">
        <f t="shared" si="115"/>
        <v>tier - 1</v>
      </c>
      <c r="R1054" s="6" t="str">
        <f t="shared" si="116"/>
        <v>R1013</v>
      </c>
      <c r="S1054" s="12">
        <f t="shared" si="117"/>
        <v>30662</v>
      </c>
      <c r="T1054" s="6">
        <f t="shared" si="118"/>
        <v>39</v>
      </c>
    </row>
    <row r="1055" spans="1:20" ht="15" customHeight="1" x14ac:dyDescent="0.3">
      <c r="A1055" t="s">
        <v>2582</v>
      </c>
      <c r="B1055">
        <v>1975</v>
      </c>
      <c r="C1055" t="s">
        <v>4730</v>
      </c>
      <c r="D1055">
        <v>6</v>
      </c>
      <c r="E1055">
        <v>1</v>
      </c>
      <c r="F1055" s="11">
        <v>8551.35</v>
      </c>
      <c r="G1055" t="s">
        <v>4720</v>
      </c>
      <c r="H1055" t="s">
        <v>4720</v>
      </c>
      <c r="I1055" t="s">
        <v>4732</v>
      </c>
      <c r="N1055" s="6">
        <f t="shared" si="112"/>
        <v>1975</v>
      </c>
      <c r="O1055" s="6" t="str">
        <f t="shared" si="113"/>
        <v>Aug</v>
      </c>
      <c r="P1055" s="6" t="str">
        <f t="shared" si="114"/>
        <v>tier - 2</v>
      </c>
      <c r="Q1055" s="6" t="str">
        <f t="shared" si="115"/>
        <v>tier - 2</v>
      </c>
      <c r="R1055" s="6" t="str">
        <f t="shared" si="116"/>
        <v>R1011</v>
      </c>
      <c r="S1055" s="12">
        <f t="shared" si="117"/>
        <v>27612</v>
      </c>
      <c r="T1055" s="6">
        <f t="shared" si="118"/>
        <v>47</v>
      </c>
    </row>
    <row r="1056" spans="1:20" ht="15" customHeight="1" x14ac:dyDescent="0.3">
      <c r="A1056" t="s">
        <v>2580</v>
      </c>
      <c r="B1056">
        <v>1975</v>
      </c>
      <c r="C1056" t="s">
        <v>4730</v>
      </c>
      <c r="D1056">
        <v>21</v>
      </c>
      <c r="E1056">
        <v>1</v>
      </c>
      <c r="F1056" s="11">
        <v>8556.91</v>
      </c>
      <c r="G1056" t="s">
        <v>4720</v>
      </c>
      <c r="H1056" t="s">
        <v>4723</v>
      </c>
      <c r="I1056" t="s">
        <v>4732</v>
      </c>
      <c r="N1056" s="6">
        <f t="shared" si="112"/>
        <v>1975</v>
      </c>
      <c r="O1056" s="6" t="str">
        <f t="shared" si="113"/>
        <v>Aug</v>
      </c>
      <c r="P1056" s="6" t="str">
        <f t="shared" si="114"/>
        <v>tier - 2</v>
      </c>
      <c r="Q1056" s="6" t="str">
        <f t="shared" si="115"/>
        <v>tier - 1</v>
      </c>
      <c r="R1056" s="6" t="str">
        <f t="shared" si="116"/>
        <v>R1011</v>
      </c>
      <c r="S1056" s="12">
        <f t="shared" si="117"/>
        <v>27627</v>
      </c>
      <c r="T1056" s="6">
        <f t="shared" si="118"/>
        <v>47</v>
      </c>
    </row>
    <row r="1057" spans="1:20" ht="15" customHeight="1" x14ac:dyDescent="0.3">
      <c r="A1057" t="s">
        <v>2578</v>
      </c>
      <c r="B1057">
        <v>1988</v>
      </c>
      <c r="C1057" t="s">
        <v>4726</v>
      </c>
      <c r="D1057">
        <v>21</v>
      </c>
      <c r="E1057">
        <v>3</v>
      </c>
      <c r="F1057" s="11">
        <v>8567.25</v>
      </c>
      <c r="G1057" t="s">
        <v>4720</v>
      </c>
      <c r="H1057" t="s">
        <v>4723</v>
      </c>
      <c r="I1057" t="s">
        <v>4728</v>
      </c>
      <c r="N1057" s="6">
        <f t="shared" si="112"/>
        <v>1988</v>
      </c>
      <c r="O1057" s="6" t="str">
        <f t="shared" si="113"/>
        <v>Sep</v>
      </c>
      <c r="P1057" s="6" t="str">
        <f t="shared" si="114"/>
        <v>tier - 2</v>
      </c>
      <c r="Q1057" s="6" t="str">
        <f t="shared" si="115"/>
        <v>tier - 1</v>
      </c>
      <c r="R1057" s="6" t="str">
        <f t="shared" si="116"/>
        <v>R1012</v>
      </c>
      <c r="S1057" s="12">
        <f t="shared" si="117"/>
        <v>32407</v>
      </c>
      <c r="T1057" s="6">
        <f t="shared" si="118"/>
        <v>34</v>
      </c>
    </row>
    <row r="1058" spans="1:20" ht="15" customHeight="1" x14ac:dyDescent="0.3">
      <c r="A1058" t="s">
        <v>2576</v>
      </c>
      <c r="B1058">
        <v>1975</v>
      </c>
      <c r="C1058" t="s">
        <v>4726</v>
      </c>
      <c r="D1058">
        <v>26</v>
      </c>
      <c r="E1058">
        <v>1</v>
      </c>
      <c r="F1058" s="11">
        <v>8569.86</v>
      </c>
      <c r="G1058" t="s">
        <v>4720</v>
      </c>
      <c r="H1058" t="s">
        <v>4721</v>
      </c>
      <c r="I1058" t="s">
        <v>4722</v>
      </c>
      <c r="N1058" s="6">
        <f t="shared" si="112"/>
        <v>1975</v>
      </c>
      <c r="O1058" s="6" t="str">
        <f t="shared" si="113"/>
        <v>Sep</v>
      </c>
      <c r="P1058" s="6" t="str">
        <f t="shared" si="114"/>
        <v>tier - 2</v>
      </c>
      <c r="Q1058" s="6" t="str">
        <f t="shared" si="115"/>
        <v>tier - 3</v>
      </c>
      <c r="R1058" s="6" t="str">
        <f t="shared" si="116"/>
        <v>R1013</v>
      </c>
      <c r="S1058" s="12">
        <f t="shared" si="117"/>
        <v>27663</v>
      </c>
      <c r="T1058" s="6">
        <f t="shared" si="118"/>
        <v>47</v>
      </c>
    </row>
    <row r="1059" spans="1:20" ht="15" customHeight="1" x14ac:dyDescent="0.3">
      <c r="A1059" t="s">
        <v>2574</v>
      </c>
      <c r="B1059">
        <v>1982</v>
      </c>
      <c r="C1059" t="s">
        <v>4729</v>
      </c>
      <c r="D1059">
        <v>6</v>
      </c>
      <c r="E1059">
        <v>3</v>
      </c>
      <c r="F1059" s="11">
        <v>8572.0400000000009</v>
      </c>
      <c r="G1059" t="s">
        <v>4720</v>
      </c>
      <c r="H1059" t="s">
        <v>4720</v>
      </c>
      <c r="I1059" t="s">
        <v>4741</v>
      </c>
      <c r="N1059" s="6">
        <f t="shared" si="112"/>
        <v>1982</v>
      </c>
      <c r="O1059" s="6" t="str">
        <f t="shared" si="113"/>
        <v>Dec</v>
      </c>
      <c r="P1059" s="6" t="str">
        <f t="shared" si="114"/>
        <v>tier - 2</v>
      </c>
      <c r="Q1059" s="6" t="str">
        <f t="shared" si="115"/>
        <v>tier - 2</v>
      </c>
      <c r="R1059" s="6" t="str">
        <f t="shared" si="116"/>
        <v>R1021</v>
      </c>
      <c r="S1059" s="12">
        <f t="shared" si="117"/>
        <v>30291</v>
      </c>
      <c r="T1059" s="6">
        <f t="shared" si="118"/>
        <v>40</v>
      </c>
    </row>
    <row r="1060" spans="1:20" ht="15" customHeight="1" x14ac:dyDescent="0.3">
      <c r="A1060" t="s">
        <v>2572</v>
      </c>
      <c r="B1060">
        <v>1987</v>
      </c>
      <c r="C1060" t="s">
        <v>4724</v>
      </c>
      <c r="D1060">
        <v>11</v>
      </c>
      <c r="E1060">
        <v>3</v>
      </c>
      <c r="F1060" s="11">
        <v>8573.2999999999993</v>
      </c>
      <c r="G1060" t="s">
        <v>4720</v>
      </c>
      <c r="H1060" t="s">
        <v>4720</v>
      </c>
      <c r="I1060" t="s">
        <v>4741</v>
      </c>
      <c r="N1060" s="6">
        <f t="shared" si="112"/>
        <v>1987</v>
      </c>
      <c r="O1060" s="6" t="str">
        <f t="shared" si="113"/>
        <v>Nov</v>
      </c>
      <c r="P1060" s="6" t="str">
        <f t="shared" si="114"/>
        <v>tier - 2</v>
      </c>
      <c r="Q1060" s="6" t="str">
        <f t="shared" si="115"/>
        <v>tier - 2</v>
      </c>
      <c r="R1060" s="6" t="str">
        <f t="shared" si="116"/>
        <v>R1021</v>
      </c>
      <c r="S1060" s="12">
        <f t="shared" si="117"/>
        <v>32092</v>
      </c>
      <c r="T1060" s="6">
        <f t="shared" si="118"/>
        <v>35</v>
      </c>
    </row>
    <row r="1061" spans="1:20" ht="15" customHeight="1" x14ac:dyDescent="0.3">
      <c r="A1061" t="s">
        <v>2570</v>
      </c>
      <c r="B1061">
        <v>1983</v>
      </c>
      <c r="C1061" t="s">
        <v>4729</v>
      </c>
      <c r="D1061">
        <v>30</v>
      </c>
      <c r="E1061">
        <v>5</v>
      </c>
      <c r="F1061" s="11">
        <v>8582.2999999999993</v>
      </c>
      <c r="G1061" t="s">
        <v>4720</v>
      </c>
      <c r="H1061" t="s">
        <v>4723</v>
      </c>
      <c r="I1061" t="s">
        <v>4722</v>
      </c>
      <c r="N1061" s="6">
        <f t="shared" si="112"/>
        <v>1983</v>
      </c>
      <c r="O1061" s="6" t="str">
        <f t="shared" si="113"/>
        <v>Dec</v>
      </c>
      <c r="P1061" s="6" t="str">
        <f t="shared" si="114"/>
        <v>tier - 2</v>
      </c>
      <c r="Q1061" s="6" t="str">
        <f t="shared" si="115"/>
        <v>tier - 1</v>
      </c>
      <c r="R1061" s="6" t="str">
        <f t="shared" si="116"/>
        <v>R1013</v>
      </c>
      <c r="S1061" s="12">
        <f t="shared" si="117"/>
        <v>30680</v>
      </c>
      <c r="T1061" s="6">
        <f t="shared" si="118"/>
        <v>39</v>
      </c>
    </row>
    <row r="1062" spans="1:20" ht="15" customHeight="1" x14ac:dyDescent="0.3">
      <c r="A1062" t="s">
        <v>2568</v>
      </c>
      <c r="B1062">
        <v>1983</v>
      </c>
      <c r="C1062" t="s">
        <v>4719</v>
      </c>
      <c r="D1062">
        <v>25</v>
      </c>
      <c r="E1062">
        <v>5</v>
      </c>
      <c r="F1062" s="11">
        <v>8596.83</v>
      </c>
      <c r="G1062" t="s">
        <v>4720</v>
      </c>
      <c r="H1062" t="s">
        <v>4721</v>
      </c>
      <c r="I1062" t="s">
        <v>4722</v>
      </c>
      <c r="N1062" s="6">
        <f t="shared" si="112"/>
        <v>1983</v>
      </c>
      <c r="O1062" s="6" t="str">
        <f t="shared" si="113"/>
        <v>Jul</v>
      </c>
      <c r="P1062" s="6" t="str">
        <f t="shared" si="114"/>
        <v>tier - 2</v>
      </c>
      <c r="Q1062" s="6" t="str">
        <f t="shared" si="115"/>
        <v>tier - 3</v>
      </c>
      <c r="R1062" s="6" t="str">
        <f t="shared" si="116"/>
        <v>R1013</v>
      </c>
      <c r="S1062" s="12">
        <f t="shared" si="117"/>
        <v>30522</v>
      </c>
      <c r="T1062" s="6">
        <f t="shared" si="118"/>
        <v>39</v>
      </c>
    </row>
    <row r="1063" spans="1:20" ht="15" customHeight="1" x14ac:dyDescent="0.3">
      <c r="A1063" t="s">
        <v>2566</v>
      </c>
      <c r="B1063">
        <v>1973</v>
      </c>
      <c r="C1063" t="s">
        <v>4719</v>
      </c>
      <c r="D1063">
        <v>11</v>
      </c>
      <c r="E1063">
        <v>0</v>
      </c>
      <c r="F1063" s="11">
        <v>8601.33</v>
      </c>
      <c r="G1063" t="s">
        <v>4720</v>
      </c>
      <c r="H1063" t="s">
        <v>4723</v>
      </c>
      <c r="I1063" t="s">
        <v>4722</v>
      </c>
      <c r="N1063" s="6">
        <f t="shared" si="112"/>
        <v>1973</v>
      </c>
      <c r="O1063" s="6" t="str">
        <f t="shared" si="113"/>
        <v>Jul</v>
      </c>
      <c r="P1063" s="6" t="str">
        <f t="shared" si="114"/>
        <v>tier - 2</v>
      </c>
      <c r="Q1063" s="6" t="str">
        <f t="shared" si="115"/>
        <v>tier - 1</v>
      </c>
      <c r="R1063" s="6" t="str">
        <f t="shared" si="116"/>
        <v>R1013</v>
      </c>
      <c r="S1063" s="12">
        <f t="shared" si="117"/>
        <v>26856</v>
      </c>
      <c r="T1063" s="6">
        <f t="shared" si="118"/>
        <v>49</v>
      </c>
    </row>
    <row r="1064" spans="1:20" ht="15" customHeight="1" x14ac:dyDescent="0.3">
      <c r="A1064" t="s">
        <v>2564</v>
      </c>
      <c r="B1064">
        <v>1977</v>
      </c>
      <c r="C1064" t="s">
        <v>4726</v>
      </c>
      <c r="D1064">
        <v>24</v>
      </c>
      <c r="E1064">
        <v>2</v>
      </c>
      <c r="F1064" s="11">
        <v>8603.82</v>
      </c>
      <c r="G1064" t="s">
        <v>4720</v>
      </c>
      <c r="H1064" t="s">
        <v>4723</v>
      </c>
      <c r="I1064" t="s">
        <v>4734</v>
      </c>
      <c r="N1064" s="6">
        <f t="shared" si="112"/>
        <v>1977</v>
      </c>
      <c r="O1064" s="6" t="str">
        <f t="shared" si="113"/>
        <v>Sep</v>
      </c>
      <c r="P1064" s="6" t="str">
        <f t="shared" si="114"/>
        <v>tier - 2</v>
      </c>
      <c r="Q1064" s="6" t="str">
        <f t="shared" si="115"/>
        <v>tier - 1</v>
      </c>
      <c r="R1064" s="6" t="str">
        <f t="shared" si="116"/>
        <v>R1019</v>
      </c>
      <c r="S1064" s="12">
        <f t="shared" si="117"/>
        <v>28392</v>
      </c>
      <c r="T1064" s="6">
        <f t="shared" si="118"/>
        <v>45</v>
      </c>
    </row>
    <row r="1065" spans="1:20" ht="15" customHeight="1" x14ac:dyDescent="0.3">
      <c r="A1065" t="s">
        <v>2562</v>
      </c>
      <c r="B1065">
        <v>1977</v>
      </c>
      <c r="C1065" t="s">
        <v>4724</v>
      </c>
      <c r="D1065">
        <v>12</v>
      </c>
      <c r="E1065">
        <v>2</v>
      </c>
      <c r="F1065" s="11">
        <v>8604.48</v>
      </c>
      <c r="G1065" t="s">
        <v>4721</v>
      </c>
      <c r="H1065" t="s">
        <v>4720</v>
      </c>
      <c r="I1065" t="s">
        <v>4735</v>
      </c>
      <c r="N1065" s="6">
        <f t="shared" si="112"/>
        <v>1977</v>
      </c>
      <c r="O1065" s="6" t="str">
        <f t="shared" si="113"/>
        <v>Nov</v>
      </c>
      <c r="P1065" s="6" t="str">
        <f t="shared" si="114"/>
        <v>tier - 3</v>
      </c>
      <c r="Q1065" s="6" t="str">
        <f t="shared" si="115"/>
        <v>tier - 2</v>
      </c>
      <c r="R1065" s="6" t="str">
        <f t="shared" si="116"/>
        <v>R1016</v>
      </c>
      <c r="S1065" s="12">
        <f t="shared" si="117"/>
        <v>28441</v>
      </c>
      <c r="T1065" s="6">
        <f t="shared" si="118"/>
        <v>45</v>
      </c>
    </row>
    <row r="1066" spans="1:20" ht="15" customHeight="1" x14ac:dyDescent="0.3">
      <c r="A1066" t="s">
        <v>2560</v>
      </c>
      <c r="B1066">
        <v>1977</v>
      </c>
      <c r="C1066" t="s">
        <v>4731</v>
      </c>
      <c r="D1066">
        <v>15</v>
      </c>
      <c r="E1066">
        <v>3</v>
      </c>
      <c r="F1066" s="11">
        <v>8605.36</v>
      </c>
      <c r="G1066" t="s">
        <v>4720</v>
      </c>
      <c r="H1066" t="s">
        <v>4720</v>
      </c>
      <c r="I1066" t="s">
        <v>4722</v>
      </c>
      <c r="N1066" s="6">
        <f t="shared" si="112"/>
        <v>1977</v>
      </c>
      <c r="O1066" s="6" t="str">
        <f t="shared" si="113"/>
        <v>Oct</v>
      </c>
      <c r="P1066" s="6" t="str">
        <f t="shared" si="114"/>
        <v>tier - 2</v>
      </c>
      <c r="Q1066" s="6" t="str">
        <f t="shared" si="115"/>
        <v>tier - 2</v>
      </c>
      <c r="R1066" s="6" t="str">
        <f t="shared" si="116"/>
        <v>R1013</v>
      </c>
      <c r="S1066" s="12">
        <f t="shared" si="117"/>
        <v>28413</v>
      </c>
      <c r="T1066" s="6">
        <f t="shared" si="118"/>
        <v>45</v>
      </c>
    </row>
    <row r="1067" spans="1:20" ht="15" customHeight="1" x14ac:dyDescent="0.3">
      <c r="A1067" t="s">
        <v>2558</v>
      </c>
      <c r="B1067">
        <v>1979</v>
      </c>
      <c r="C1067" t="s">
        <v>4719</v>
      </c>
      <c r="D1067">
        <v>17</v>
      </c>
      <c r="E1067">
        <v>3</v>
      </c>
      <c r="F1067" s="11">
        <v>8606.2199999999993</v>
      </c>
      <c r="G1067" t="s">
        <v>4723</v>
      </c>
      <c r="H1067" t="s">
        <v>4720</v>
      </c>
      <c r="I1067" t="s">
        <v>4740</v>
      </c>
      <c r="N1067" s="6">
        <f t="shared" si="112"/>
        <v>1979</v>
      </c>
      <c r="O1067" s="6" t="str">
        <f t="shared" si="113"/>
        <v>Jul</v>
      </c>
      <c r="P1067" s="6" t="str">
        <f t="shared" si="114"/>
        <v>tier - 1</v>
      </c>
      <c r="Q1067" s="6" t="str">
        <f t="shared" si="115"/>
        <v>tier - 2</v>
      </c>
      <c r="R1067" s="6" t="str">
        <f t="shared" si="116"/>
        <v>R1014</v>
      </c>
      <c r="S1067" s="12">
        <f t="shared" si="117"/>
        <v>29053</v>
      </c>
      <c r="T1067" s="6">
        <f t="shared" si="118"/>
        <v>43</v>
      </c>
    </row>
    <row r="1068" spans="1:20" ht="15" customHeight="1" x14ac:dyDescent="0.3">
      <c r="A1068" t="s">
        <v>2556</v>
      </c>
      <c r="B1068">
        <v>1977</v>
      </c>
      <c r="C1068" t="s">
        <v>4726</v>
      </c>
      <c r="D1068">
        <v>2</v>
      </c>
      <c r="E1068">
        <v>3</v>
      </c>
      <c r="F1068" s="11">
        <v>8615.2999999999993</v>
      </c>
      <c r="G1068" t="s">
        <v>4720</v>
      </c>
      <c r="H1068" t="s">
        <v>4721</v>
      </c>
      <c r="I1068" t="s">
        <v>4732</v>
      </c>
      <c r="N1068" s="6">
        <f t="shared" si="112"/>
        <v>1977</v>
      </c>
      <c r="O1068" s="6" t="str">
        <f t="shared" si="113"/>
        <v>Sep</v>
      </c>
      <c r="P1068" s="6" t="str">
        <f t="shared" si="114"/>
        <v>tier - 2</v>
      </c>
      <c r="Q1068" s="6" t="str">
        <f t="shared" si="115"/>
        <v>tier - 3</v>
      </c>
      <c r="R1068" s="6" t="str">
        <f t="shared" si="116"/>
        <v>R1011</v>
      </c>
      <c r="S1068" s="12">
        <f t="shared" si="117"/>
        <v>28370</v>
      </c>
      <c r="T1068" s="6">
        <f t="shared" si="118"/>
        <v>45</v>
      </c>
    </row>
    <row r="1069" spans="1:20" ht="15" customHeight="1" x14ac:dyDescent="0.3">
      <c r="A1069" t="s">
        <v>2554</v>
      </c>
      <c r="B1069">
        <v>1975</v>
      </c>
      <c r="C1069" t="s">
        <v>4730</v>
      </c>
      <c r="D1069">
        <v>3</v>
      </c>
      <c r="E1069">
        <v>1</v>
      </c>
      <c r="F1069" s="11">
        <v>8627.5400000000009</v>
      </c>
      <c r="G1069" t="s">
        <v>4720</v>
      </c>
      <c r="H1069" t="s">
        <v>4720</v>
      </c>
      <c r="I1069" t="s">
        <v>4742</v>
      </c>
      <c r="N1069" s="6">
        <f t="shared" si="112"/>
        <v>1975</v>
      </c>
      <c r="O1069" s="6" t="str">
        <f t="shared" si="113"/>
        <v>Aug</v>
      </c>
      <c r="P1069" s="6" t="str">
        <f t="shared" si="114"/>
        <v>tier - 2</v>
      </c>
      <c r="Q1069" s="6" t="str">
        <f t="shared" si="115"/>
        <v>tier - 2</v>
      </c>
      <c r="R1069" s="6" t="str">
        <f t="shared" si="116"/>
        <v>R1017</v>
      </c>
      <c r="S1069" s="12">
        <f t="shared" si="117"/>
        <v>27609</v>
      </c>
      <c r="T1069" s="6">
        <f t="shared" si="118"/>
        <v>47</v>
      </c>
    </row>
    <row r="1070" spans="1:20" ht="15" customHeight="1" x14ac:dyDescent="0.3">
      <c r="A1070" t="s">
        <v>2552</v>
      </c>
      <c r="B1070">
        <v>1965</v>
      </c>
      <c r="C1070" t="s">
        <v>4731</v>
      </c>
      <c r="D1070">
        <v>21</v>
      </c>
      <c r="E1070">
        <v>0</v>
      </c>
      <c r="F1070" s="11">
        <v>8665.09</v>
      </c>
      <c r="G1070" t="s">
        <v>4721</v>
      </c>
      <c r="H1070" t="s">
        <v>4720</v>
      </c>
      <c r="I1070" t="s">
        <v>4728</v>
      </c>
      <c r="N1070" s="6">
        <f t="shared" si="112"/>
        <v>1965</v>
      </c>
      <c r="O1070" s="6" t="str">
        <f t="shared" si="113"/>
        <v>Oct</v>
      </c>
      <c r="P1070" s="6" t="str">
        <f t="shared" si="114"/>
        <v>tier - 3</v>
      </c>
      <c r="Q1070" s="6" t="str">
        <f t="shared" si="115"/>
        <v>tier - 2</v>
      </c>
      <c r="R1070" s="6" t="str">
        <f t="shared" si="116"/>
        <v>R1012</v>
      </c>
      <c r="S1070" s="12">
        <f t="shared" si="117"/>
        <v>24036</v>
      </c>
      <c r="T1070" s="6">
        <f t="shared" si="118"/>
        <v>57</v>
      </c>
    </row>
    <row r="1071" spans="1:20" ht="15" customHeight="1" x14ac:dyDescent="0.3">
      <c r="A1071" t="s">
        <v>2550</v>
      </c>
      <c r="B1071">
        <v>1969</v>
      </c>
      <c r="C1071" t="s">
        <v>4730</v>
      </c>
      <c r="D1071">
        <v>10</v>
      </c>
      <c r="E1071">
        <v>0</v>
      </c>
      <c r="F1071" s="11">
        <v>8665.14</v>
      </c>
      <c r="G1071" t="s">
        <v>4720</v>
      </c>
      <c r="H1071" t="s">
        <v>4721</v>
      </c>
      <c r="I1071" t="s">
        <v>4722</v>
      </c>
      <c r="N1071" s="6">
        <f t="shared" si="112"/>
        <v>1969</v>
      </c>
      <c r="O1071" s="6" t="str">
        <f t="shared" si="113"/>
        <v>Aug</v>
      </c>
      <c r="P1071" s="6" t="str">
        <f t="shared" si="114"/>
        <v>tier - 2</v>
      </c>
      <c r="Q1071" s="6" t="str">
        <f t="shared" si="115"/>
        <v>tier - 3</v>
      </c>
      <c r="R1071" s="6" t="str">
        <f t="shared" si="116"/>
        <v>R1013</v>
      </c>
      <c r="S1071" s="12">
        <f t="shared" si="117"/>
        <v>25425</v>
      </c>
      <c r="T1071" s="6">
        <f t="shared" si="118"/>
        <v>53</v>
      </c>
    </row>
    <row r="1072" spans="1:20" ht="15" customHeight="1" x14ac:dyDescent="0.3">
      <c r="A1072" t="s">
        <v>2548</v>
      </c>
      <c r="B1072">
        <v>1974</v>
      </c>
      <c r="C1072" t="s">
        <v>4730</v>
      </c>
      <c r="D1072">
        <v>16</v>
      </c>
      <c r="E1072">
        <v>0</v>
      </c>
      <c r="F1072" s="11">
        <v>8671.19</v>
      </c>
      <c r="G1072" t="s">
        <v>4720</v>
      </c>
      <c r="H1072" t="s">
        <v>4723</v>
      </c>
      <c r="I1072" t="s">
        <v>4728</v>
      </c>
      <c r="N1072" s="6">
        <f t="shared" si="112"/>
        <v>1974</v>
      </c>
      <c r="O1072" s="6" t="str">
        <f t="shared" si="113"/>
        <v>Aug</v>
      </c>
      <c r="P1072" s="6" t="str">
        <f t="shared" si="114"/>
        <v>tier - 2</v>
      </c>
      <c r="Q1072" s="6" t="str">
        <f t="shared" si="115"/>
        <v>tier - 1</v>
      </c>
      <c r="R1072" s="6" t="str">
        <f t="shared" si="116"/>
        <v>R1012</v>
      </c>
      <c r="S1072" s="12">
        <f t="shared" si="117"/>
        <v>27257</v>
      </c>
      <c r="T1072" s="6">
        <f t="shared" si="118"/>
        <v>48</v>
      </c>
    </row>
    <row r="1073" spans="1:20" ht="15" customHeight="1" x14ac:dyDescent="0.3">
      <c r="A1073" t="s">
        <v>2546</v>
      </c>
      <c r="B1073">
        <v>1973</v>
      </c>
      <c r="C1073" t="s">
        <v>4731</v>
      </c>
      <c r="D1073">
        <v>11</v>
      </c>
      <c r="E1073">
        <v>0</v>
      </c>
      <c r="F1073" s="11">
        <v>8688.86</v>
      </c>
      <c r="G1073" t="s">
        <v>4720</v>
      </c>
      <c r="H1073" t="s">
        <v>4723</v>
      </c>
      <c r="I1073" t="s">
        <v>4742</v>
      </c>
      <c r="N1073" s="6">
        <f t="shared" si="112"/>
        <v>1973</v>
      </c>
      <c r="O1073" s="6" t="str">
        <f t="shared" si="113"/>
        <v>Oct</v>
      </c>
      <c r="P1073" s="6" t="str">
        <f t="shared" si="114"/>
        <v>tier - 2</v>
      </c>
      <c r="Q1073" s="6" t="str">
        <f t="shared" si="115"/>
        <v>tier - 1</v>
      </c>
      <c r="R1073" s="6" t="str">
        <f t="shared" si="116"/>
        <v>R1017</v>
      </c>
      <c r="S1073" s="12">
        <f t="shared" si="117"/>
        <v>26948</v>
      </c>
      <c r="T1073" s="6">
        <f t="shared" si="118"/>
        <v>49</v>
      </c>
    </row>
    <row r="1074" spans="1:20" ht="15" customHeight="1" x14ac:dyDescent="0.3">
      <c r="A1074" t="s">
        <v>2544</v>
      </c>
      <c r="B1074">
        <v>1980</v>
      </c>
      <c r="C1074" t="s">
        <v>4731</v>
      </c>
      <c r="D1074">
        <v>28</v>
      </c>
      <c r="E1074">
        <v>2</v>
      </c>
      <c r="F1074" s="11">
        <v>8701.84</v>
      </c>
      <c r="G1074" t="s">
        <v>4720</v>
      </c>
      <c r="H1074" t="s">
        <v>4721</v>
      </c>
      <c r="I1074" t="s">
        <v>4741</v>
      </c>
      <c r="N1074" s="6">
        <f t="shared" si="112"/>
        <v>1980</v>
      </c>
      <c r="O1074" s="6" t="str">
        <f t="shared" si="113"/>
        <v>Oct</v>
      </c>
      <c r="P1074" s="6" t="str">
        <f t="shared" si="114"/>
        <v>tier - 2</v>
      </c>
      <c r="Q1074" s="6" t="str">
        <f t="shared" si="115"/>
        <v>tier - 3</v>
      </c>
      <c r="R1074" s="6" t="str">
        <f t="shared" si="116"/>
        <v>R1021</v>
      </c>
      <c r="S1074" s="12">
        <f t="shared" si="117"/>
        <v>29522</v>
      </c>
      <c r="T1074" s="6">
        <f t="shared" si="118"/>
        <v>42</v>
      </c>
    </row>
    <row r="1075" spans="1:20" ht="15" customHeight="1" x14ac:dyDescent="0.3">
      <c r="A1075" t="s">
        <v>2542</v>
      </c>
      <c r="B1075">
        <v>1973</v>
      </c>
      <c r="C1075" t="s">
        <v>4725</v>
      </c>
      <c r="D1075">
        <v>25</v>
      </c>
      <c r="E1075">
        <v>1</v>
      </c>
      <c r="F1075" s="11">
        <v>8703.4599999999991</v>
      </c>
      <c r="G1075" t="s">
        <v>4721</v>
      </c>
      <c r="H1075" t="s">
        <v>4721</v>
      </c>
      <c r="I1075" t="s">
        <v>4732</v>
      </c>
      <c r="N1075" s="6">
        <f t="shared" si="112"/>
        <v>1973</v>
      </c>
      <c r="O1075" s="6" t="str">
        <f t="shared" si="113"/>
        <v>Jun</v>
      </c>
      <c r="P1075" s="6" t="str">
        <f t="shared" si="114"/>
        <v>tier - 3</v>
      </c>
      <c r="Q1075" s="6" t="str">
        <f t="shared" si="115"/>
        <v>tier - 3</v>
      </c>
      <c r="R1075" s="6" t="str">
        <f t="shared" si="116"/>
        <v>R1011</v>
      </c>
      <c r="S1075" s="12">
        <f t="shared" si="117"/>
        <v>26840</v>
      </c>
      <c r="T1075" s="6">
        <f t="shared" si="118"/>
        <v>49</v>
      </c>
    </row>
    <row r="1076" spans="1:20" ht="15" customHeight="1" x14ac:dyDescent="0.3">
      <c r="A1076" t="s">
        <v>2540</v>
      </c>
      <c r="B1076">
        <v>1976</v>
      </c>
      <c r="C1076" t="s">
        <v>4725</v>
      </c>
      <c r="D1076">
        <v>17</v>
      </c>
      <c r="E1076">
        <v>2</v>
      </c>
      <c r="F1076" s="11">
        <v>8733.23</v>
      </c>
      <c r="G1076" t="s">
        <v>4720</v>
      </c>
      <c r="H1076" t="s">
        <v>4721</v>
      </c>
      <c r="I1076" t="s">
        <v>4728</v>
      </c>
      <c r="N1076" s="6">
        <f t="shared" si="112"/>
        <v>1976</v>
      </c>
      <c r="O1076" s="6" t="str">
        <f t="shared" si="113"/>
        <v>Jun</v>
      </c>
      <c r="P1076" s="6" t="str">
        <f t="shared" si="114"/>
        <v>tier - 2</v>
      </c>
      <c r="Q1076" s="6" t="str">
        <f t="shared" si="115"/>
        <v>tier - 3</v>
      </c>
      <c r="R1076" s="6" t="str">
        <f t="shared" si="116"/>
        <v>R1012</v>
      </c>
      <c r="S1076" s="12">
        <f t="shared" si="117"/>
        <v>27928</v>
      </c>
      <c r="T1076" s="6">
        <f t="shared" si="118"/>
        <v>46</v>
      </c>
    </row>
    <row r="1077" spans="1:20" ht="15" customHeight="1" x14ac:dyDescent="0.3">
      <c r="A1077" t="s">
        <v>2538</v>
      </c>
      <c r="B1077">
        <v>1999</v>
      </c>
      <c r="C1077" t="s">
        <v>4730</v>
      </c>
      <c r="D1077">
        <v>23</v>
      </c>
      <c r="E1077">
        <v>0</v>
      </c>
      <c r="F1077" s="11">
        <v>8747.68</v>
      </c>
      <c r="G1077" t="s">
        <v>4720</v>
      </c>
      <c r="H1077" t="s">
        <v>4721</v>
      </c>
      <c r="I1077" t="s">
        <v>4732</v>
      </c>
      <c r="N1077" s="6">
        <f t="shared" si="112"/>
        <v>1999</v>
      </c>
      <c r="O1077" s="6" t="str">
        <f t="shared" si="113"/>
        <v>Aug</v>
      </c>
      <c r="P1077" s="6" t="str">
        <f t="shared" si="114"/>
        <v>tier - 2</v>
      </c>
      <c r="Q1077" s="6" t="str">
        <f t="shared" si="115"/>
        <v>tier - 3</v>
      </c>
      <c r="R1077" s="6" t="str">
        <f t="shared" si="116"/>
        <v>R1011</v>
      </c>
      <c r="S1077" s="12">
        <f t="shared" si="117"/>
        <v>36395</v>
      </c>
      <c r="T1077" s="6">
        <f t="shared" si="118"/>
        <v>23</v>
      </c>
    </row>
    <row r="1078" spans="1:20" ht="15" customHeight="1" x14ac:dyDescent="0.3">
      <c r="A1078" t="s">
        <v>2536</v>
      </c>
      <c r="B1078">
        <v>1969</v>
      </c>
      <c r="C1078" t="s">
        <v>4726</v>
      </c>
      <c r="D1078">
        <v>9</v>
      </c>
      <c r="E1078">
        <v>0</v>
      </c>
      <c r="F1078" s="11">
        <v>8760.1200000000008</v>
      </c>
      <c r="G1078" t="s">
        <v>4720</v>
      </c>
      <c r="H1078" t="s">
        <v>4723</v>
      </c>
      <c r="I1078" t="s">
        <v>4722</v>
      </c>
      <c r="N1078" s="6">
        <f t="shared" si="112"/>
        <v>1969</v>
      </c>
      <c r="O1078" s="6" t="str">
        <f t="shared" si="113"/>
        <v>Sep</v>
      </c>
      <c r="P1078" s="6" t="str">
        <f t="shared" si="114"/>
        <v>tier - 2</v>
      </c>
      <c r="Q1078" s="6" t="str">
        <f t="shared" si="115"/>
        <v>tier - 1</v>
      </c>
      <c r="R1078" s="6" t="str">
        <f t="shared" si="116"/>
        <v>R1013</v>
      </c>
      <c r="S1078" s="12">
        <f t="shared" si="117"/>
        <v>25455</v>
      </c>
      <c r="T1078" s="6">
        <f t="shared" si="118"/>
        <v>53</v>
      </c>
    </row>
    <row r="1079" spans="1:20" ht="15" customHeight="1" x14ac:dyDescent="0.3">
      <c r="A1079" t="s">
        <v>2534</v>
      </c>
      <c r="B1079">
        <v>1974</v>
      </c>
      <c r="C1079" t="s">
        <v>4726</v>
      </c>
      <c r="D1079">
        <v>6</v>
      </c>
      <c r="E1079">
        <v>1</v>
      </c>
      <c r="F1079" s="11">
        <v>8765.25</v>
      </c>
      <c r="G1079" t="s">
        <v>4720</v>
      </c>
      <c r="H1079" t="s">
        <v>4721</v>
      </c>
      <c r="I1079" t="s">
        <v>4728</v>
      </c>
      <c r="N1079" s="6">
        <f t="shared" si="112"/>
        <v>1974</v>
      </c>
      <c r="O1079" s="6" t="str">
        <f t="shared" si="113"/>
        <v>Sep</v>
      </c>
      <c r="P1079" s="6" t="str">
        <f t="shared" si="114"/>
        <v>tier - 2</v>
      </c>
      <c r="Q1079" s="6" t="str">
        <f t="shared" si="115"/>
        <v>tier - 3</v>
      </c>
      <c r="R1079" s="6" t="str">
        <f t="shared" si="116"/>
        <v>R1012</v>
      </c>
      <c r="S1079" s="12">
        <f t="shared" si="117"/>
        <v>27278</v>
      </c>
      <c r="T1079" s="6">
        <f t="shared" si="118"/>
        <v>48</v>
      </c>
    </row>
    <row r="1080" spans="1:20" ht="15" customHeight="1" x14ac:dyDescent="0.3">
      <c r="A1080" t="s">
        <v>2532</v>
      </c>
      <c r="B1080">
        <v>1971</v>
      </c>
      <c r="C1080" t="s">
        <v>4730</v>
      </c>
      <c r="D1080">
        <v>23</v>
      </c>
      <c r="E1080">
        <v>0</v>
      </c>
      <c r="F1080" s="11">
        <v>8782.4699999999993</v>
      </c>
      <c r="G1080" t="s">
        <v>4720</v>
      </c>
      <c r="H1080" t="s">
        <v>4721</v>
      </c>
      <c r="I1080" t="s">
        <v>4732</v>
      </c>
      <c r="N1080" s="6">
        <f t="shared" si="112"/>
        <v>1971</v>
      </c>
      <c r="O1080" s="6" t="str">
        <f t="shared" si="113"/>
        <v>Aug</v>
      </c>
      <c r="P1080" s="6" t="str">
        <f t="shared" si="114"/>
        <v>tier - 2</v>
      </c>
      <c r="Q1080" s="6" t="str">
        <f t="shared" si="115"/>
        <v>tier - 3</v>
      </c>
      <c r="R1080" s="6" t="str">
        <f t="shared" si="116"/>
        <v>R1011</v>
      </c>
      <c r="S1080" s="12">
        <f t="shared" si="117"/>
        <v>26168</v>
      </c>
      <c r="T1080" s="6">
        <f t="shared" si="118"/>
        <v>51</v>
      </c>
    </row>
    <row r="1081" spans="1:20" ht="15" customHeight="1" x14ac:dyDescent="0.3">
      <c r="A1081" t="s">
        <v>2530</v>
      </c>
      <c r="B1081">
        <v>1971</v>
      </c>
      <c r="C1081" t="s">
        <v>4725</v>
      </c>
      <c r="D1081">
        <v>18</v>
      </c>
      <c r="E1081">
        <v>0</v>
      </c>
      <c r="F1081" s="11">
        <v>8798.59</v>
      </c>
      <c r="G1081" t="s">
        <v>4720</v>
      </c>
      <c r="H1081" t="s">
        <v>4723</v>
      </c>
      <c r="I1081" t="s">
        <v>4732</v>
      </c>
      <c r="N1081" s="6">
        <f t="shared" si="112"/>
        <v>1971</v>
      </c>
      <c r="O1081" s="6" t="str">
        <f t="shared" si="113"/>
        <v>Jun</v>
      </c>
      <c r="P1081" s="6" t="str">
        <f t="shared" si="114"/>
        <v>tier - 2</v>
      </c>
      <c r="Q1081" s="6" t="str">
        <f t="shared" si="115"/>
        <v>tier - 1</v>
      </c>
      <c r="R1081" s="6" t="str">
        <f t="shared" si="116"/>
        <v>R1011</v>
      </c>
      <c r="S1081" s="12">
        <f t="shared" si="117"/>
        <v>26102</v>
      </c>
      <c r="T1081" s="6">
        <f t="shared" si="118"/>
        <v>51</v>
      </c>
    </row>
    <row r="1082" spans="1:20" ht="15" customHeight="1" x14ac:dyDescent="0.3">
      <c r="A1082" t="s">
        <v>2528</v>
      </c>
      <c r="B1082">
        <v>1965</v>
      </c>
      <c r="C1082" t="s">
        <v>4730</v>
      </c>
      <c r="D1082">
        <v>29</v>
      </c>
      <c r="E1082">
        <v>0</v>
      </c>
      <c r="F1082" s="11">
        <v>8800.49</v>
      </c>
      <c r="G1082" t="s">
        <v>4721</v>
      </c>
      <c r="H1082" t="s">
        <v>4720</v>
      </c>
      <c r="I1082" t="s">
        <v>4722</v>
      </c>
      <c r="N1082" s="6">
        <f t="shared" si="112"/>
        <v>1965</v>
      </c>
      <c r="O1082" s="6" t="str">
        <f t="shared" si="113"/>
        <v>Aug</v>
      </c>
      <c r="P1082" s="6" t="str">
        <f t="shared" si="114"/>
        <v>tier - 3</v>
      </c>
      <c r="Q1082" s="6" t="str">
        <f t="shared" si="115"/>
        <v>tier - 2</v>
      </c>
      <c r="R1082" s="6" t="str">
        <f t="shared" si="116"/>
        <v>R1013</v>
      </c>
      <c r="S1082" s="12">
        <f t="shared" si="117"/>
        <v>23983</v>
      </c>
      <c r="T1082" s="6">
        <f t="shared" si="118"/>
        <v>57</v>
      </c>
    </row>
    <row r="1083" spans="1:20" ht="15" customHeight="1" x14ac:dyDescent="0.3">
      <c r="A1083" t="s">
        <v>2526</v>
      </c>
      <c r="B1083">
        <v>2001</v>
      </c>
      <c r="C1083" t="s">
        <v>4724</v>
      </c>
      <c r="D1083">
        <v>7</v>
      </c>
      <c r="E1083">
        <v>0</v>
      </c>
      <c r="F1083" s="11">
        <v>8821.8799999999992</v>
      </c>
      <c r="G1083" t="s">
        <v>4720</v>
      </c>
      <c r="H1083" t="s">
        <v>4721</v>
      </c>
      <c r="I1083" t="s">
        <v>4739</v>
      </c>
      <c r="N1083" s="6">
        <f t="shared" si="112"/>
        <v>2001</v>
      </c>
      <c r="O1083" s="6" t="str">
        <f t="shared" si="113"/>
        <v>Nov</v>
      </c>
      <c r="P1083" s="6" t="str">
        <f t="shared" si="114"/>
        <v>tier - 2</v>
      </c>
      <c r="Q1083" s="6" t="str">
        <f t="shared" si="115"/>
        <v>tier - 3</v>
      </c>
      <c r="R1083" s="6" t="str">
        <f t="shared" si="116"/>
        <v>R1023</v>
      </c>
      <c r="S1083" s="12">
        <f t="shared" si="117"/>
        <v>37202</v>
      </c>
      <c r="T1083" s="6">
        <f t="shared" si="118"/>
        <v>21</v>
      </c>
    </row>
    <row r="1084" spans="1:20" ht="15" customHeight="1" x14ac:dyDescent="0.3">
      <c r="A1084" t="s">
        <v>2524</v>
      </c>
      <c r="B1084">
        <v>1976</v>
      </c>
      <c r="C1084" t="s">
        <v>4725</v>
      </c>
      <c r="D1084">
        <v>14</v>
      </c>
      <c r="E1084">
        <v>2</v>
      </c>
      <c r="F1084" s="11">
        <v>8823.2800000000007</v>
      </c>
      <c r="G1084" t="s">
        <v>4720</v>
      </c>
      <c r="H1084" t="s">
        <v>4723</v>
      </c>
      <c r="I1084" t="s">
        <v>4732</v>
      </c>
      <c r="N1084" s="6">
        <f t="shared" si="112"/>
        <v>1976</v>
      </c>
      <c r="O1084" s="6" t="str">
        <f t="shared" si="113"/>
        <v>Jun</v>
      </c>
      <c r="P1084" s="6" t="str">
        <f t="shared" si="114"/>
        <v>tier - 2</v>
      </c>
      <c r="Q1084" s="6" t="str">
        <f t="shared" si="115"/>
        <v>tier - 1</v>
      </c>
      <c r="R1084" s="6" t="str">
        <f t="shared" si="116"/>
        <v>R1011</v>
      </c>
      <c r="S1084" s="12">
        <f t="shared" si="117"/>
        <v>27925</v>
      </c>
      <c r="T1084" s="6">
        <f t="shared" si="118"/>
        <v>46</v>
      </c>
    </row>
    <row r="1085" spans="1:20" ht="15" customHeight="1" x14ac:dyDescent="0.3">
      <c r="A1085" t="s">
        <v>2522</v>
      </c>
      <c r="B1085">
        <v>1976</v>
      </c>
      <c r="C1085" t="s">
        <v>4731</v>
      </c>
      <c r="D1085">
        <v>19</v>
      </c>
      <c r="E1085">
        <v>1</v>
      </c>
      <c r="F1085" s="11">
        <v>8823.99</v>
      </c>
      <c r="G1085" t="s">
        <v>4720</v>
      </c>
      <c r="H1085" t="s">
        <v>4721</v>
      </c>
      <c r="I1085" t="s">
        <v>4738</v>
      </c>
      <c r="N1085" s="6">
        <f t="shared" si="112"/>
        <v>1976</v>
      </c>
      <c r="O1085" s="6" t="str">
        <f t="shared" si="113"/>
        <v>Oct</v>
      </c>
      <c r="P1085" s="6" t="str">
        <f t="shared" si="114"/>
        <v>tier - 2</v>
      </c>
      <c r="Q1085" s="6" t="str">
        <f t="shared" si="115"/>
        <v>tier - 3</v>
      </c>
      <c r="R1085" s="6" t="str">
        <f t="shared" si="116"/>
        <v>R1024</v>
      </c>
      <c r="S1085" s="12">
        <f t="shared" si="117"/>
        <v>28052</v>
      </c>
      <c r="T1085" s="6">
        <f t="shared" si="118"/>
        <v>46</v>
      </c>
    </row>
    <row r="1086" spans="1:20" ht="15" customHeight="1" x14ac:dyDescent="0.3">
      <c r="A1086" t="s">
        <v>2520</v>
      </c>
      <c r="B1086">
        <v>1988</v>
      </c>
      <c r="C1086" t="s">
        <v>4730</v>
      </c>
      <c r="D1086">
        <v>22</v>
      </c>
      <c r="E1086">
        <v>3</v>
      </c>
      <c r="F1086" s="11">
        <v>8824.27</v>
      </c>
      <c r="G1086" t="s">
        <v>4720</v>
      </c>
      <c r="H1086" t="s">
        <v>4723</v>
      </c>
      <c r="I1086" t="s">
        <v>4737</v>
      </c>
      <c r="N1086" s="6">
        <f t="shared" si="112"/>
        <v>1988</v>
      </c>
      <c r="O1086" s="6" t="str">
        <f t="shared" si="113"/>
        <v>Aug</v>
      </c>
      <c r="P1086" s="6" t="str">
        <f t="shared" si="114"/>
        <v>tier - 2</v>
      </c>
      <c r="Q1086" s="6" t="str">
        <f t="shared" si="115"/>
        <v>tier - 1</v>
      </c>
      <c r="R1086" s="6" t="str">
        <f t="shared" si="116"/>
        <v>R1025</v>
      </c>
      <c r="S1086" s="12">
        <f t="shared" si="117"/>
        <v>32377</v>
      </c>
      <c r="T1086" s="6">
        <f t="shared" si="118"/>
        <v>34</v>
      </c>
    </row>
    <row r="1087" spans="1:20" ht="15" customHeight="1" x14ac:dyDescent="0.3">
      <c r="A1087" t="s">
        <v>2518</v>
      </c>
      <c r="B1087">
        <v>1976</v>
      </c>
      <c r="C1087" t="s">
        <v>4719</v>
      </c>
      <c r="D1087">
        <v>14</v>
      </c>
      <c r="E1087">
        <v>2</v>
      </c>
      <c r="F1087" s="11">
        <v>8825.09</v>
      </c>
      <c r="G1087" t="s">
        <v>4720</v>
      </c>
      <c r="H1087" t="s">
        <v>4721</v>
      </c>
      <c r="I1087" t="s">
        <v>4732</v>
      </c>
      <c r="N1087" s="6">
        <f t="shared" si="112"/>
        <v>1976</v>
      </c>
      <c r="O1087" s="6" t="str">
        <f t="shared" si="113"/>
        <v>Jul</v>
      </c>
      <c r="P1087" s="6" t="str">
        <f t="shared" si="114"/>
        <v>tier - 2</v>
      </c>
      <c r="Q1087" s="6" t="str">
        <f t="shared" si="115"/>
        <v>tier - 3</v>
      </c>
      <c r="R1087" s="6" t="str">
        <f t="shared" si="116"/>
        <v>R1011</v>
      </c>
      <c r="S1087" s="12">
        <f t="shared" si="117"/>
        <v>27955</v>
      </c>
      <c r="T1087" s="6">
        <f t="shared" si="118"/>
        <v>46</v>
      </c>
    </row>
    <row r="1088" spans="1:20" ht="15" customHeight="1" x14ac:dyDescent="0.3">
      <c r="A1088" t="s">
        <v>2516</v>
      </c>
      <c r="B1088">
        <v>1972</v>
      </c>
      <c r="C1088" t="s">
        <v>4724</v>
      </c>
      <c r="D1088">
        <v>14</v>
      </c>
      <c r="E1088">
        <v>0</v>
      </c>
      <c r="F1088" s="11">
        <v>8827.2099999999991</v>
      </c>
      <c r="G1088" t="s">
        <v>4721</v>
      </c>
      <c r="H1088" t="s">
        <v>4723</v>
      </c>
      <c r="I1088" t="s">
        <v>4728</v>
      </c>
      <c r="N1088" s="6">
        <f t="shared" si="112"/>
        <v>1972</v>
      </c>
      <c r="O1088" s="6" t="str">
        <f t="shared" si="113"/>
        <v>Nov</v>
      </c>
      <c r="P1088" s="6" t="str">
        <f t="shared" si="114"/>
        <v>tier - 3</v>
      </c>
      <c r="Q1088" s="6" t="str">
        <f t="shared" si="115"/>
        <v>tier - 1</v>
      </c>
      <c r="R1088" s="6" t="str">
        <f t="shared" si="116"/>
        <v>R1012</v>
      </c>
      <c r="S1088" s="12">
        <f t="shared" si="117"/>
        <v>26617</v>
      </c>
      <c r="T1088" s="6">
        <f t="shared" si="118"/>
        <v>50</v>
      </c>
    </row>
    <row r="1089" spans="1:20" ht="15" customHeight="1" x14ac:dyDescent="0.3">
      <c r="A1089" t="s">
        <v>2514</v>
      </c>
      <c r="B1089">
        <v>1972</v>
      </c>
      <c r="C1089" t="s">
        <v>4724</v>
      </c>
      <c r="D1089">
        <v>22</v>
      </c>
      <c r="E1089">
        <v>0</v>
      </c>
      <c r="F1089" s="11">
        <v>8835.26</v>
      </c>
      <c r="G1089" t="s">
        <v>4721</v>
      </c>
      <c r="H1089" t="s">
        <v>4720</v>
      </c>
      <c r="I1089" t="s">
        <v>4728</v>
      </c>
      <c r="N1089" s="6">
        <f t="shared" si="112"/>
        <v>1972</v>
      </c>
      <c r="O1089" s="6" t="str">
        <f t="shared" si="113"/>
        <v>Nov</v>
      </c>
      <c r="P1089" s="6" t="str">
        <f t="shared" si="114"/>
        <v>tier - 3</v>
      </c>
      <c r="Q1089" s="6" t="str">
        <f t="shared" si="115"/>
        <v>tier - 2</v>
      </c>
      <c r="R1089" s="6" t="str">
        <f t="shared" si="116"/>
        <v>R1012</v>
      </c>
      <c r="S1089" s="12">
        <f t="shared" si="117"/>
        <v>26625</v>
      </c>
      <c r="T1089" s="6">
        <f t="shared" si="118"/>
        <v>50</v>
      </c>
    </row>
    <row r="1090" spans="1:20" ht="15" customHeight="1" x14ac:dyDescent="0.3">
      <c r="A1090" t="s">
        <v>2512</v>
      </c>
      <c r="B1090">
        <v>1974</v>
      </c>
      <c r="C1090" t="s">
        <v>4725</v>
      </c>
      <c r="D1090">
        <v>18</v>
      </c>
      <c r="E1090">
        <v>1</v>
      </c>
      <c r="F1090" s="11">
        <v>8871.15</v>
      </c>
      <c r="G1090" t="s">
        <v>4720</v>
      </c>
      <c r="H1090" t="s">
        <v>4721</v>
      </c>
      <c r="I1090" t="s">
        <v>4722</v>
      </c>
      <c r="N1090" s="6">
        <f t="shared" ref="N1090:N1153" si="119">IF(B1090="?",ROUND(AVERAGE($B$2:$B$2344),0),B1090)</f>
        <v>1974</v>
      </c>
      <c r="O1090" s="6" t="str">
        <f t="shared" ref="O1090:O1153" si="120">IF(C1090="?","Sep",C1090)</f>
        <v>Jun</v>
      </c>
      <c r="P1090" s="6" t="str">
        <f t="shared" ref="P1090:P1153" si="121">IF(G1090="?",$K$5,G1090)</f>
        <v>tier - 2</v>
      </c>
      <c r="Q1090" s="6" t="str">
        <f t="shared" ref="Q1090:Q1153" si="122">IF(H1090="?",$M$5,H1090)</f>
        <v>tier - 3</v>
      </c>
      <c r="R1090" s="6" t="str">
        <f t="shared" ref="R1090:R1153" si="123">IF(I1090="?","Unknown",I1090)</f>
        <v>R1013</v>
      </c>
      <c r="S1090" s="12">
        <f t="shared" ref="S1090:S1153" si="124">IFERROR(DATE(N1090,MONTH(DATEVALUE(O1090&amp;"-1")),D1090),"")</f>
        <v>27198</v>
      </c>
      <c r="T1090" s="6">
        <f t="shared" ref="T1090:T1153" si="125">IFERROR(DATEDIF(S1090,DATE(2023,6,8),"y"),"")</f>
        <v>48</v>
      </c>
    </row>
    <row r="1091" spans="1:20" ht="15" customHeight="1" x14ac:dyDescent="0.3">
      <c r="A1091" t="s">
        <v>2510</v>
      </c>
      <c r="B1091">
        <v>1973</v>
      </c>
      <c r="C1091" t="s">
        <v>4726</v>
      </c>
      <c r="D1091">
        <v>9</v>
      </c>
      <c r="E1091">
        <v>0</v>
      </c>
      <c r="F1091" s="11">
        <v>8890.59</v>
      </c>
      <c r="G1091" t="s">
        <v>4720</v>
      </c>
      <c r="H1091" t="s">
        <v>4721</v>
      </c>
      <c r="I1091" t="s">
        <v>4728</v>
      </c>
      <c r="N1091" s="6">
        <f t="shared" si="119"/>
        <v>1973</v>
      </c>
      <c r="O1091" s="6" t="str">
        <f t="shared" si="120"/>
        <v>Sep</v>
      </c>
      <c r="P1091" s="6" t="str">
        <f t="shared" si="121"/>
        <v>tier - 2</v>
      </c>
      <c r="Q1091" s="6" t="str">
        <f t="shared" si="122"/>
        <v>tier - 3</v>
      </c>
      <c r="R1091" s="6" t="str">
        <f t="shared" si="123"/>
        <v>R1012</v>
      </c>
      <c r="S1091" s="12">
        <f t="shared" si="124"/>
        <v>26916</v>
      </c>
      <c r="T1091" s="6">
        <f t="shared" si="125"/>
        <v>49</v>
      </c>
    </row>
    <row r="1092" spans="1:20" ht="15" customHeight="1" x14ac:dyDescent="0.3">
      <c r="A1092" t="s">
        <v>2508</v>
      </c>
      <c r="B1092">
        <v>1978</v>
      </c>
      <c r="C1092" t="s">
        <v>4729</v>
      </c>
      <c r="D1092">
        <v>16</v>
      </c>
      <c r="E1092">
        <v>3</v>
      </c>
      <c r="F1092" s="11">
        <v>8891.14</v>
      </c>
      <c r="G1092" t="s">
        <v>4720</v>
      </c>
      <c r="H1092" t="s">
        <v>4721</v>
      </c>
      <c r="I1092" t="s">
        <v>4742</v>
      </c>
      <c r="N1092" s="6">
        <f t="shared" si="119"/>
        <v>1978</v>
      </c>
      <c r="O1092" s="6" t="str">
        <f t="shared" si="120"/>
        <v>Dec</v>
      </c>
      <c r="P1092" s="6" t="str">
        <f t="shared" si="121"/>
        <v>tier - 2</v>
      </c>
      <c r="Q1092" s="6" t="str">
        <f t="shared" si="122"/>
        <v>tier - 3</v>
      </c>
      <c r="R1092" s="6" t="str">
        <f t="shared" si="123"/>
        <v>R1017</v>
      </c>
      <c r="S1092" s="12">
        <f t="shared" si="124"/>
        <v>28840</v>
      </c>
      <c r="T1092" s="6">
        <f t="shared" si="125"/>
        <v>44</v>
      </c>
    </row>
    <row r="1093" spans="1:20" ht="15" customHeight="1" x14ac:dyDescent="0.3">
      <c r="A1093" t="s">
        <v>2506</v>
      </c>
      <c r="B1093">
        <v>1997</v>
      </c>
      <c r="C1093" t="s">
        <v>4724</v>
      </c>
      <c r="D1093">
        <v>28</v>
      </c>
      <c r="E1093">
        <v>0</v>
      </c>
      <c r="F1093" s="11">
        <v>8906.14</v>
      </c>
      <c r="G1093" t="s">
        <v>4720</v>
      </c>
      <c r="H1093" t="s">
        <v>4720</v>
      </c>
      <c r="I1093" t="s">
        <v>4728</v>
      </c>
      <c r="N1093" s="6">
        <f t="shared" si="119"/>
        <v>1997</v>
      </c>
      <c r="O1093" s="6" t="str">
        <f t="shared" si="120"/>
        <v>Nov</v>
      </c>
      <c r="P1093" s="6" t="str">
        <f t="shared" si="121"/>
        <v>tier - 2</v>
      </c>
      <c r="Q1093" s="6" t="str">
        <f t="shared" si="122"/>
        <v>tier - 2</v>
      </c>
      <c r="R1093" s="6" t="str">
        <f t="shared" si="123"/>
        <v>R1012</v>
      </c>
      <c r="S1093" s="12">
        <f t="shared" si="124"/>
        <v>35762</v>
      </c>
      <c r="T1093" s="6">
        <f t="shared" si="125"/>
        <v>25</v>
      </c>
    </row>
    <row r="1094" spans="1:20" ht="15" customHeight="1" x14ac:dyDescent="0.3">
      <c r="A1094" t="s">
        <v>2504</v>
      </c>
      <c r="B1094">
        <v>1967</v>
      </c>
      <c r="C1094" t="s">
        <v>4726</v>
      </c>
      <c r="D1094">
        <v>6</v>
      </c>
      <c r="E1094">
        <v>0</v>
      </c>
      <c r="F1094" s="11">
        <v>8908.4699999999993</v>
      </c>
      <c r="G1094" t="s">
        <v>4721</v>
      </c>
      <c r="H1094" t="s">
        <v>4720</v>
      </c>
      <c r="I1094" t="s">
        <v>4722</v>
      </c>
      <c r="N1094" s="6">
        <f t="shared" si="119"/>
        <v>1967</v>
      </c>
      <c r="O1094" s="6" t="str">
        <f t="shared" si="120"/>
        <v>Sep</v>
      </c>
      <c r="P1094" s="6" t="str">
        <f t="shared" si="121"/>
        <v>tier - 3</v>
      </c>
      <c r="Q1094" s="6" t="str">
        <f t="shared" si="122"/>
        <v>tier - 2</v>
      </c>
      <c r="R1094" s="6" t="str">
        <f t="shared" si="123"/>
        <v>R1013</v>
      </c>
      <c r="S1094" s="12">
        <f t="shared" si="124"/>
        <v>24721</v>
      </c>
      <c r="T1094" s="6">
        <f t="shared" si="125"/>
        <v>55</v>
      </c>
    </row>
    <row r="1095" spans="1:20" ht="15" customHeight="1" x14ac:dyDescent="0.3">
      <c r="A1095" t="s">
        <v>2502</v>
      </c>
      <c r="B1095">
        <v>1975</v>
      </c>
      <c r="C1095" t="s">
        <v>4719</v>
      </c>
      <c r="D1095">
        <v>7</v>
      </c>
      <c r="E1095">
        <v>1</v>
      </c>
      <c r="F1095" s="11">
        <v>8930.93</v>
      </c>
      <c r="G1095" t="s">
        <v>4720</v>
      </c>
      <c r="H1095" t="s">
        <v>4720</v>
      </c>
      <c r="I1095" t="s">
        <v>4728</v>
      </c>
      <c r="N1095" s="6">
        <f t="shared" si="119"/>
        <v>1975</v>
      </c>
      <c r="O1095" s="6" t="str">
        <f t="shared" si="120"/>
        <v>Jul</v>
      </c>
      <c r="P1095" s="6" t="str">
        <f t="shared" si="121"/>
        <v>tier - 2</v>
      </c>
      <c r="Q1095" s="6" t="str">
        <f t="shared" si="122"/>
        <v>tier - 2</v>
      </c>
      <c r="R1095" s="6" t="str">
        <f t="shared" si="123"/>
        <v>R1012</v>
      </c>
      <c r="S1095" s="12">
        <f t="shared" si="124"/>
        <v>27582</v>
      </c>
      <c r="T1095" s="6">
        <f t="shared" si="125"/>
        <v>47</v>
      </c>
    </row>
    <row r="1096" spans="1:20" ht="15" customHeight="1" x14ac:dyDescent="0.3">
      <c r="A1096" t="s">
        <v>2500</v>
      </c>
      <c r="B1096">
        <v>1972</v>
      </c>
      <c r="C1096" t="s">
        <v>4725</v>
      </c>
      <c r="D1096">
        <v>6</v>
      </c>
      <c r="E1096">
        <v>0</v>
      </c>
      <c r="F1096" s="11">
        <v>8932.08</v>
      </c>
      <c r="G1096" t="s">
        <v>4720</v>
      </c>
      <c r="H1096" t="s">
        <v>4723</v>
      </c>
      <c r="I1096" t="s">
        <v>4732</v>
      </c>
      <c r="N1096" s="6">
        <f t="shared" si="119"/>
        <v>1972</v>
      </c>
      <c r="O1096" s="6" t="str">
        <f t="shared" si="120"/>
        <v>Jun</v>
      </c>
      <c r="P1096" s="6" t="str">
        <f t="shared" si="121"/>
        <v>tier - 2</v>
      </c>
      <c r="Q1096" s="6" t="str">
        <f t="shared" si="122"/>
        <v>tier - 1</v>
      </c>
      <c r="R1096" s="6" t="str">
        <f t="shared" si="123"/>
        <v>R1011</v>
      </c>
      <c r="S1096" s="12">
        <f t="shared" si="124"/>
        <v>26456</v>
      </c>
      <c r="T1096" s="6">
        <f t="shared" si="125"/>
        <v>51</v>
      </c>
    </row>
    <row r="1097" spans="1:20" ht="15" customHeight="1" x14ac:dyDescent="0.3">
      <c r="A1097" t="s">
        <v>2498</v>
      </c>
      <c r="B1097">
        <v>1976</v>
      </c>
      <c r="C1097" t="s">
        <v>4729</v>
      </c>
      <c r="D1097">
        <v>25</v>
      </c>
      <c r="E1097">
        <v>3</v>
      </c>
      <c r="F1097" s="11">
        <v>8944.1200000000008</v>
      </c>
      <c r="G1097" t="s">
        <v>4721</v>
      </c>
      <c r="H1097" t="s">
        <v>4720</v>
      </c>
      <c r="I1097" t="s">
        <v>4722</v>
      </c>
      <c r="N1097" s="6">
        <f t="shared" si="119"/>
        <v>1976</v>
      </c>
      <c r="O1097" s="6" t="str">
        <f t="shared" si="120"/>
        <v>Dec</v>
      </c>
      <c r="P1097" s="6" t="str">
        <f t="shared" si="121"/>
        <v>tier - 3</v>
      </c>
      <c r="Q1097" s="6" t="str">
        <f t="shared" si="122"/>
        <v>tier - 2</v>
      </c>
      <c r="R1097" s="6" t="str">
        <f t="shared" si="123"/>
        <v>R1013</v>
      </c>
      <c r="S1097" s="12">
        <f t="shared" si="124"/>
        <v>28119</v>
      </c>
      <c r="T1097" s="6">
        <f t="shared" si="125"/>
        <v>46</v>
      </c>
    </row>
    <row r="1098" spans="1:20" ht="15" customHeight="1" x14ac:dyDescent="0.3">
      <c r="A1098" t="s">
        <v>2496</v>
      </c>
      <c r="B1098">
        <v>1992</v>
      </c>
      <c r="C1098" t="s">
        <v>4726</v>
      </c>
      <c r="D1098">
        <v>27</v>
      </c>
      <c r="E1098">
        <v>0</v>
      </c>
      <c r="F1098" s="11">
        <v>8954.99</v>
      </c>
      <c r="G1098" t="s">
        <v>4720</v>
      </c>
      <c r="H1098" t="s">
        <v>4721</v>
      </c>
      <c r="I1098" t="s">
        <v>4744</v>
      </c>
      <c r="N1098" s="6">
        <f t="shared" si="119"/>
        <v>1992</v>
      </c>
      <c r="O1098" s="6" t="str">
        <f t="shared" si="120"/>
        <v>Sep</v>
      </c>
      <c r="P1098" s="6" t="str">
        <f t="shared" si="121"/>
        <v>tier - 2</v>
      </c>
      <c r="Q1098" s="6" t="str">
        <f t="shared" si="122"/>
        <v>tier - 3</v>
      </c>
      <c r="R1098" s="6" t="str">
        <f t="shared" si="123"/>
        <v>R1026</v>
      </c>
      <c r="S1098" s="12">
        <f t="shared" si="124"/>
        <v>33874</v>
      </c>
      <c r="T1098" s="6">
        <f t="shared" si="125"/>
        <v>30</v>
      </c>
    </row>
    <row r="1099" spans="1:20" ht="15" customHeight="1" x14ac:dyDescent="0.3">
      <c r="A1099" t="s">
        <v>2494</v>
      </c>
      <c r="B1099">
        <v>1974</v>
      </c>
      <c r="C1099" t="s">
        <v>4730</v>
      </c>
      <c r="D1099">
        <v>17</v>
      </c>
      <c r="E1099">
        <v>1</v>
      </c>
      <c r="F1099" s="11">
        <v>8964.06</v>
      </c>
      <c r="G1099" t="s">
        <v>4721</v>
      </c>
      <c r="H1099" t="s">
        <v>4720</v>
      </c>
      <c r="I1099" t="s">
        <v>4735</v>
      </c>
      <c r="N1099" s="6">
        <f t="shared" si="119"/>
        <v>1974</v>
      </c>
      <c r="O1099" s="6" t="str">
        <f t="shared" si="120"/>
        <v>Aug</v>
      </c>
      <c r="P1099" s="6" t="str">
        <f t="shared" si="121"/>
        <v>tier - 3</v>
      </c>
      <c r="Q1099" s="6" t="str">
        <f t="shared" si="122"/>
        <v>tier - 2</v>
      </c>
      <c r="R1099" s="6" t="str">
        <f t="shared" si="123"/>
        <v>R1016</v>
      </c>
      <c r="S1099" s="12">
        <f t="shared" si="124"/>
        <v>27258</v>
      </c>
      <c r="T1099" s="6">
        <f t="shared" si="125"/>
        <v>48</v>
      </c>
    </row>
    <row r="1100" spans="1:20" ht="15" customHeight="1" x14ac:dyDescent="0.3">
      <c r="A1100" t="s">
        <v>2492</v>
      </c>
      <c r="B1100">
        <v>1983</v>
      </c>
      <c r="C1100" t="s">
        <v>4719</v>
      </c>
      <c r="D1100">
        <v>15</v>
      </c>
      <c r="E1100">
        <v>5</v>
      </c>
      <c r="F1100" s="11">
        <v>8965.7999999999993</v>
      </c>
      <c r="G1100" t="s">
        <v>4720</v>
      </c>
      <c r="H1100" t="s">
        <v>4721</v>
      </c>
      <c r="I1100" t="s">
        <v>4728</v>
      </c>
      <c r="N1100" s="6">
        <f t="shared" si="119"/>
        <v>1983</v>
      </c>
      <c r="O1100" s="6" t="str">
        <f t="shared" si="120"/>
        <v>Jul</v>
      </c>
      <c r="P1100" s="6" t="str">
        <f t="shared" si="121"/>
        <v>tier - 2</v>
      </c>
      <c r="Q1100" s="6" t="str">
        <f t="shared" si="122"/>
        <v>tier - 3</v>
      </c>
      <c r="R1100" s="6" t="str">
        <f t="shared" si="123"/>
        <v>R1012</v>
      </c>
      <c r="S1100" s="12">
        <f t="shared" si="124"/>
        <v>30512</v>
      </c>
      <c r="T1100" s="6">
        <f t="shared" si="125"/>
        <v>39</v>
      </c>
    </row>
    <row r="1101" spans="1:20" ht="15" customHeight="1" x14ac:dyDescent="0.3">
      <c r="A1101" t="s">
        <v>2490</v>
      </c>
      <c r="B1101">
        <v>1974</v>
      </c>
      <c r="C1101" t="s">
        <v>4726</v>
      </c>
      <c r="D1101">
        <v>8</v>
      </c>
      <c r="E1101">
        <v>2</v>
      </c>
      <c r="F1101" s="11">
        <v>8968.33</v>
      </c>
      <c r="G1101" t="s">
        <v>4721</v>
      </c>
      <c r="H1101" t="s">
        <v>4720</v>
      </c>
      <c r="I1101" t="s">
        <v>4732</v>
      </c>
      <c r="N1101" s="6">
        <f t="shared" si="119"/>
        <v>1974</v>
      </c>
      <c r="O1101" s="6" t="str">
        <f t="shared" si="120"/>
        <v>Sep</v>
      </c>
      <c r="P1101" s="6" t="str">
        <f t="shared" si="121"/>
        <v>tier - 3</v>
      </c>
      <c r="Q1101" s="6" t="str">
        <f t="shared" si="122"/>
        <v>tier - 2</v>
      </c>
      <c r="R1101" s="6" t="str">
        <f t="shared" si="123"/>
        <v>R1011</v>
      </c>
      <c r="S1101" s="12">
        <f t="shared" si="124"/>
        <v>27280</v>
      </c>
      <c r="T1101" s="6">
        <f t="shared" si="125"/>
        <v>48</v>
      </c>
    </row>
    <row r="1102" spans="1:20" ht="15" customHeight="1" x14ac:dyDescent="0.3">
      <c r="A1102" t="s">
        <v>2488</v>
      </c>
      <c r="B1102">
        <v>1974</v>
      </c>
      <c r="C1102" t="s">
        <v>4719</v>
      </c>
      <c r="D1102">
        <v>21</v>
      </c>
      <c r="E1102">
        <v>2</v>
      </c>
      <c r="F1102" s="11">
        <v>8978.19</v>
      </c>
      <c r="G1102" t="s">
        <v>4720</v>
      </c>
      <c r="H1102" t="s">
        <v>4720</v>
      </c>
      <c r="I1102" t="s">
        <v>4722</v>
      </c>
      <c r="N1102" s="6">
        <f t="shared" si="119"/>
        <v>1974</v>
      </c>
      <c r="O1102" s="6" t="str">
        <f t="shared" si="120"/>
        <v>Jul</v>
      </c>
      <c r="P1102" s="6" t="str">
        <f t="shared" si="121"/>
        <v>tier - 2</v>
      </c>
      <c r="Q1102" s="6" t="str">
        <f t="shared" si="122"/>
        <v>tier - 2</v>
      </c>
      <c r="R1102" s="6" t="str">
        <f t="shared" si="123"/>
        <v>R1013</v>
      </c>
      <c r="S1102" s="12">
        <f t="shared" si="124"/>
        <v>27231</v>
      </c>
      <c r="T1102" s="6">
        <f t="shared" si="125"/>
        <v>48</v>
      </c>
    </row>
    <row r="1103" spans="1:20" ht="15" customHeight="1" x14ac:dyDescent="0.3">
      <c r="A1103" t="s">
        <v>2486</v>
      </c>
      <c r="B1103">
        <v>1973</v>
      </c>
      <c r="C1103" t="s">
        <v>4731</v>
      </c>
      <c r="D1103">
        <v>11</v>
      </c>
      <c r="E1103">
        <v>0</v>
      </c>
      <c r="F1103" s="11">
        <v>8988.16</v>
      </c>
      <c r="G1103" t="s">
        <v>4720</v>
      </c>
      <c r="H1103" t="s">
        <v>4723</v>
      </c>
      <c r="I1103" t="s">
        <v>4728</v>
      </c>
      <c r="N1103" s="6">
        <f t="shared" si="119"/>
        <v>1973</v>
      </c>
      <c r="O1103" s="6" t="str">
        <f t="shared" si="120"/>
        <v>Oct</v>
      </c>
      <c r="P1103" s="6" t="str">
        <f t="shared" si="121"/>
        <v>tier - 2</v>
      </c>
      <c r="Q1103" s="6" t="str">
        <f t="shared" si="122"/>
        <v>tier - 1</v>
      </c>
      <c r="R1103" s="6" t="str">
        <f t="shared" si="123"/>
        <v>R1012</v>
      </c>
      <c r="S1103" s="12">
        <f t="shared" si="124"/>
        <v>26948</v>
      </c>
      <c r="T1103" s="6">
        <f t="shared" si="125"/>
        <v>49</v>
      </c>
    </row>
    <row r="1104" spans="1:20" ht="15" customHeight="1" x14ac:dyDescent="0.3">
      <c r="A1104" t="s">
        <v>2484</v>
      </c>
      <c r="B1104">
        <v>1979</v>
      </c>
      <c r="C1104" t="s">
        <v>4729</v>
      </c>
      <c r="D1104">
        <v>16</v>
      </c>
      <c r="E1104">
        <v>2</v>
      </c>
      <c r="F1104" s="11">
        <v>8998.43</v>
      </c>
      <c r="G1104" t="s">
        <v>4720</v>
      </c>
      <c r="H1104" t="s">
        <v>4723</v>
      </c>
      <c r="I1104" t="s">
        <v>4737</v>
      </c>
      <c r="N1104" s="6">
        <f t="shared" si="119"/>
        <v>1979</v>
      </c>
      <c r="O1104" s="6" t="str">
        <f t="shared" si="120"/>
        <v>Dec</v>
      </c>
      <c r="P1104" s="6" t="str">
        <f t="shared" si="121"/>
        <v>tier - 2</v>
      </c>
      <c r="Q1104" s="6" t="str">
        <f t="shared" si="122"/>
        <v>tier - 1</v>
      </c>
      <c r="R1104" s="6" t="str">
        <f t="shared" si="123"/>
        <v>R1025</v>
      </c>
      <c r="S1104" s="12">
        <f t="shared" si="124"/>
        <v>29205</v>
      </c>
      <c r="T1104" s="6">
        <f t="shared" si="125"/>
        <v>43</v>
      </c>
    </row>
    <row r="1105" spans="1:20" ht="15" customHeight="1" x14ac:dyDescent="0.3">
      <c r="A1105" t="s">
        <v>2482</v>
      </c>
      <c r="B1105">
        <v>1993</v>
      </c>
      <c r="C1105" t="s">
        <v>4729</v>
      </c>
      <c r="D1105">
        <v>1</v>
      </c>
      <c r="E1105">
        <v>0</v>
      </c>
      <c r="F1105" s="11">
        <v>9010.2000000000007</v>
      </c>
      <c r="G1105" t="s">
        <v>4720</v>
      </c>
      <c r="H1105" t="s">
        <v>4721</v>
      </c>
      <c r="I1105" t="s">
        <v>4744</v>
      </c>
      <c r="N1105" s="6">
        <f t="shared" si="119"/>
        <v>1993</v>
      </c>
      <c r="O1105" s="6" t="str">
        <f t="shared" si="120"/>
        <v>Dec</v>
      </c>
      <c r="P1105" s="6" t="str">
        <f t="shared" si="121"/>
        <v>tier - 2</v>
      </c>
      <c r="Q1105" s="6" t="str">
        <f t="shared" si="122"/>
        <v>tier - 3</v>
      </c>
      <c r="R1105" s="6" t="str">
        <f t="shared" si="123"/>
        <v>R1026</v>
      </c>
      <c r="S1105" s="12">
        <f t="shared" si="124"/>
        <v>34304</v>
      </c>
      <c r="T1105" s="6">
        <f t="shared" si="125"/>
        <v>29</v>
      </c>
    </row>
    <row r="1106" spans="1:20" ht="15" customHeight="1" x14ac:dyDescent="0.3">
      <c r="A1106" t="s">
        <v>2480</v>
      </c>
      <c r="B1106">
        <v>1972</v>
      </c>
      <c r="C1106" t="s">
        <v>4729</v>
      </c>
      <c r="D1106">
        <v>7</v>
      </c>
      <c r="E1106">
        <v>1</v>
      </c>
      <c r="F1106" s="11">
        <v>9048.0300000000007</v>
      </c>
      <c r="G1106" t="s">
        <v>4720</v>
      </c>
      <c r="H1106" t="s">
        <v>4720</v>
      </c>
      <c r="I1106" t="s">
        <v>4722</v>
      </c>
      <c r="N1106" s="6">
        <f t="shared" si="119"/>
        <v>1972</v>
      </c>
      <c r="O1106" s="6" t="str">
        <f t="shared" si="120"/>
        <v>Dec</v>
      </c>
      <c r="P1106" s="6" t="str">
        <f t="shared" si="121"/>
        <v>tier - 2</v>
      </c>
      <c r="Q1106" s="6" t="str">
        <f t="shared" si="122"/>
        <v>tier - 2</v>
      </c>
      <c r="R1106" s="6" t="str">
        <f t="shared" si="123"/>
        <v>R1013</v>
      </c>
      <c r="S1106" s="12">
        <f t="shared" si="124"/>
        <v>26640</v>
      </c>
      <c r="T1106" s="6">
        <f t="shared" si="125"/>
        <v>50</v>
      </c>
    </row>
    <row r="1107" spans="1:20" ht="15" customHeight="1" x14ac:dyDescent="0.3">
      <c r="A1107" t="s">
        <v>2478</v>
      </c>
      <c r="B1107">
        <v>1972</v>
      </c>
      <c r="C1107" t="s">
        <v>4729</v>
      </c>
      <c r="D1107">
        <v>2</v>
      </c>
      <c r="E1107">
        <v>1</v>
      </c>
      <c r="F1107" s="11">
        <v>9058.73</v>
      </c>
      <c r="G1107" t="s">
        <v>4721</v>
      </c>
      <c r="H1107" t="s">
        <v>4720</v>
      </c>
      <c r="I1107" t="s">
        <v>4722</v>
      </c>
      <c r="N1107" s="6">
        <f t="shared" si="119"/>
        <v>1972</v>
      </c>
      <c r="O1107" s="6" t="str">
        <f t="shared" si="120"/>
        <v>Dec</v>
      </c>
      <c r="P1107" s="6" t="str">
        <f t="shared" si="121"/>
        <v>tier - 3</v>
      </c>
      <c r="Q1107" s="6" t="str">
        <f t="shared" si="122"/>
        <v>tier - 2</v>
      </c>
      <c r="R1107" s="6" t="str">
        <f t="shared" si="123"/>
        <v>R1013</v>
      </c>
      <c r="S1107" s="12">
        <f t="shared" si="124"/>
        <v>26635</v>
      </c>
      <c r="T1107" s="6">
        <f t="shared" si="125"/>
        <v>50</v>
      </c>
    </row>
    <row r="1108" spans="1:20" ht="15" customHeight="1" x14ac:dyDescent="0.3">
      <c r="A1108" t="s">
        <v>2476</v>
      </c>
      <c r="B1108">
        <v>1977</v>
      </c>
      <c r="C1108" t="s">
        <v>4724</v>
      </c>
      <c r="D1108">
        <v>4</v>
      </c>
      <c r="E1108">
        <v>2</v>
      </c>
      <c r="F1108" s="11">
        <v>9095.07</v>
      </c>
      <c r="G1108" t="s">
        <v>4720</v>
      </c>
      <c r="H1108" t="s">
        <v>4720</v>
      </c>
      <c r="I1108" t="s">
        <v>4738</v>
      </c>
      <c r="N1108" s="6">
        <f t="shared" si="119"/>
        <v>1977</v>
      </c>
      <c r="O1108" s="6" t="str">
        <f t="shared" si="120"/>
        <v>Nov</v>
      </c>
      <c r="P1108" s="6" t="str">
        <f t="shared" si="121"/>
        <v>tier - 2</v>
      </c>
      <c r="Q1108" s="6" t="str">
        <f t="shared" si="122"/>
        <v>tier - 2</v>
      </c>
      <c r="R1108" s="6" t="str">
        <f t="shared" si="123"/>
        <v>R1024</v>
      </c>
      <c r="S1108" s="12">
        <f t="shared" si="124"/>
        <v>28433</v>
      </c>
      <c r="T1108" s="6">
        <f t="shared" si="125"/>
        <v>45</v>
      </c>
    </row>
    <row r="1109" spans="1:20" ht="15" customHeight="1" x14ac:dyDescent="0.3">
      <c r="A1109" t="s">
        <v>2474</v>
      </c>
      <c r="B1109">
        <v>1965</v>
      </c>
      <c r="C1109" t="s">
        <v>4724</v>
      </c>
      <c r="D1109">
        <v>9</v>
      </c>
      <c r="E1109">
        <v>0</v>
      </c>
      <c r="F1109" s="11">
        <v>9095.94</v>
      </c>
      <c r="G1109" t="s">
        <v>4721</v>
      </c>
      <c r="H1109" t="s">
        <v>4723</v>
      </c>
      <c r="I1109" t="s">
        <v>4732</v>
      </c>
      <c r="N1109" s="6">
        <f t="shared" si="119"/>
        <v>1965</v>
      </c>
      <c r="O1109" s="6" t="str">
        <f t="shared" si="120"/>
        <v>Nov</v>
      </c>
      <c r="P1109" s="6" t="str">
        <f t="shared" si="121"/>
        <v>tier - 3</v>
      </c>
      <c r="Q1109" s="6" t="str">
        <f t="shared" si="122"/>
        <v>tier - 1</v>
      </c>
      <c r="R1109" s="6" t="str">
        <f t="shared" si="123"/>
        <v>R1011</v>
      </c>
      <c r="S1109" s="12">
        <f t="shared" si="124"/>
        <v>24055</v>
      </c>
      <c r="T1109" s="6">
        <f t="shared" si="125"/>
        <v>57</v>
      </c>
    </row>
    <row r="1110" spans="1:20" ht="15" customHeight="1" x14ac:dyDescent="0.3">
      <c r="A1110" t="s">
        <v>2472</v>
      </c>
      <c r="B1110">
        <v>1977</v>
      </c>
      <c r="C1110" t="s">
        <v>4729</v>
      </c>
      <c r="D1110">
        <v>2</v>
      </c>
      <c r="E1110">
        <v>3</v>
      </c>
      <c r="F1110" s="11">
        <v>9101.7999999999993</v>
      </c>
      <c r="G1110" t="s">
        <v>4720</v>
      </c>
      <c r="H1110" t="s">
        <v>4723</v>
      </c>
      <c r="I1110" t="s">
        <v>4732</v>
      </c>
      <c r="N1110" s="6">
        <f t="shared" si="119"/>
        <v>1977</v>
      </c>
      <c r="O1110" s="6" t="str">
        <f t="shared" si="120"/>
        <v>Dec</v>
      </c>
      <c r="P1110" s="6" t="str">
        <f t="shared" si="121"/>
        <v>tier - 2</v>
      </c>
      <c r="Q1110" s="6" t="str">
        <f t="shared" si="122"/>
        <v>tier - 1</v>
      </c>
      <c r="R1110" s="6" t="str">
        <f t="shared" si="123"/>
        <v>R1011</v>
      </c>
      <c r="S1110" s="12">
        <f t="shared" si="124"/>
        <v>28461</v>
      </c>
      <c r="T1110" s="6">
        <f t="shared" si="125"/>
        <v>45</v>
      </c>
    </row>
    <row r="1111" spans="1:20" ht="15" customHeight="1" x14ac:dyDescent="0.3">
      <c r="A1111" t="s">
        <v>2470</v>
      </c>
      <c r="B1111">
        <v>1970</v>
      </c>
      <c r="C1111" t="s">
        <v>4730</v>
      </c>
      <c r="D1111">
        <v>12</v>
      </c>
      <c r="E1111">
        <v>0</v>
      </c>
      <c r="F1111" s="11">
        <v>9140.9500000000007</v>
      </c>
      <c r="G1111" t="s">
        <v>4721</v>
      </c>
      <c r="H1111" t="s">
        <v>4721</v>
      </c>
      <c r="I1111" t="s">
        <v>4722</v>
      </c>
      <c r="N1111" s="6">
        <f t="shared" si="119"/>
        <v>1970</v>
      </c>
      <c r="O1111" s="6" t="str">
        <f t="shared" si="120"/>
        <v>Aug</v>
      </c>
      <c r="P1111" s="6" t="str">
        <f t="shared" si="121"/>
        <v>tier - 3</v>
      </c>
      <c r="Q1111" s="6" t="str">
        <f t="shared" si="122"/>
        <v>tier - 3</v>
      </c>
      <c r="R1111" s="6" t="str">
        <f t="shared" si="123"/>
        <v>R1013</v>
      </c>
      <c r="S1111" s="12">
        <f t="shared" si="124"/>
        <v>25792</v>
      </c>
      <c r="T1111" s="6">
        <f t="shared" si="125"/>
        <v>52</v>
      </c>
    </row>
    <row r="1112" spans="1:20" ht="15" customHeight="1" x14ac:dyDescent="0.3">
      <c r="A1112" t="s">
        <v>2468</v>
      </c>
      <c r="B1112">
        <v>1970</v>
      </c>
      <c r="C1112" t="s">
        <v>4731</v>
      </c>
      <c r="D1112">
        <v>18</v>
      </c>
      <c r="E1112">
        <v>0</v>
      </c>
      <c r="F1112" s="11">
        <v>9144.57</v>
      </c>
      <c r="G1112" t="s">
        <v>4721</v>
      </c>
      <c r="H1112" t="s">
        <v>4720</v>
      </c>
      <c r="I1112" t="s">
        <v>4732</v>
      </c>
      <c r="N1112" s="6">
        <f t="shared" si="119"/>
        <v>1970</v>
      </c>
      <c r="O1112" s="6" t="str">
        <f t="shared" si="120"/>
        <v>Oct</v>
      </c>
      <c r="P1112" s="6" t="str">
        <f t="shared" si="121"/>
        <v>tier - 3</v>
      </c>
      <c r="Q1112" s="6" t="str">
        <f t="shared" si="122"/>
        <v>tier - 2</v>
      </c>
      <c r="R1112" s="6" t="str">
        <f t="shared" si="123"/>
        <v>R1011</v>
      </c>
      <c r="S1112" s="12">
        <f t="shared" si="124"/>
        <v>25859</v>
      </c>
      <c r="T1112" s="6">
        <f t="shared" si="125"/>
        <v>52</v>
      </c>
    </row>
    <row r="1113" spans="1:20" ht="15" customHeight="1" x14ac:dyDescent="0.3">
      <c r="A1113" t="s">
        <v>2466</v>
      </c>
      <c r="B1113">
        <v>1982</v>
      </c>
      <c r="C1113" t="s">
        <v>4729</v>
      </c>
      <c r="D1113">
        <v>8</v>
      </c>
      <c r="E1113">
        <v>3</v>
      </c>
      <c r="F1113" s="11">
        <v>9147.5</v>
      </c>
      <c r="G1113" t="s">
        <v>4720</v>
      </c>
      <c r="H1113" t="s">
        <v>4723</v>
      </c>
      <c r="I1113" t="s">
        <v>4728</v>
      </c>
      <c r="N1113" s="6">
        <f t="shared" si="119"/>
        <v>1982</v>
      </c>
      <c r="O1113" s="6" t="str">
        <f t="shared" si="120"/>
        <v>Dec</v>
      </c>
      <c r="P1113" s="6" t="str">
        <f t="shared" si="121"/>
        <v>tier - 2</v>
      </c>
      <c r="Q1113" s="6" t="str">
        <f t="shared" si="122"/>
        <v>tier - 1</v>
      </c>
      <c r="R1113" s="6" t="str">
        <f t="shared" si="123"/>
        <v>R1012</v>
      </c>
      <c r="S1113" s="12">
        <f t="shared" si="124"/>
        <v>30293</v>
      </c>
      <c r="T1113" s="6">
        <f t="shared" si="125"/>
        <v>40</v>
      </c>
    </row>
    <row r="1114" spans="1:20" ht="15" customHeight="1" x14ac:dyDescent="0.3">
      <c r="A1114" t="s">
        <v>2464</v>
      </c>
      <c r="B1114">
        <v>1990</v>
      </c>
      <c r="C1114" t="s">
        <v>4730</v>
      </c>
      <c r="D1114">
        <v>23</v>
      </c>
      <c r="E1114">
        <v>3</v>
      </c>
      <c r="F1114" s="11">
        <v>9159.51</v>
      </c>
      <c r="G1114" t="s">
        <v>4720</v>
      </c>
      <c r="H1114" t="s">
        <v>4720</v>
      </c>
      <c r="I1114" t="s">
        <v>4741</v>
      </c>
      <c r="N1114" s="6">
        <f t="shared" si="119"/>
        <v>1990</v>
      </c>
      <c r="O1114" s="6" t="str">
        <f t="shared" si="120"/>
        <v>Aug</v>
      </c>
      <c r="P1114" s="6" t="str">
        <f t="shared" si="121"/>
        <v>tier - 2</v>
      </c>
      <c r="Q1114" s="6" t="str">
        <f t="shared" si="122"/>
        <v>tier - 2</v>
      </c>
      <c r="R1114" s="6" t="str">
        <f t="shared" si="123"/>
        <v>R1021</v>
      </c>
      <c r="S1114" s="12">
        <f t="shared" si="124"/>
        <v>33108</v>
      </c>
      <c r="T1114" s="6">
        <f t="shared" si="125"/>
        <v>32</v>
      </c>
    </row>
    <row r="1115" spans="1:20" ht="15" customHeight="1" x14ac:dyDescent="0.3">
      <c r="A1115" t="s">
        <v>2462</v>
      </c>
      <c r="B1115">
        <v>1970</v>
      </c>
      <c r="C1115" t="s">
        <v>4731</v>
      </c>
      <c r="D1115">
        <v>24</v>
      </c>
      <c r="E1115">
        <v>0</v>
      </c>
      <c r="F1115" s="11">
        <v>9171.75</v>
      </c>
      <c r="G1115" t="s">
        <v>4720</v>
      </c>
      <c r="H1115" t="s">
        <v>4720</v>
      </c>
      <c r="I1115" t="s">
        <v>4728</v>
      </c>
      <c r="N1115" s="6">
        <f t="shared" si="119"/>
        <v>1970</v>
      </c>
      <c r="O1115" s="6" t="str">
        <f t="shared" si="120"/>
        <v>Oct</v>
      </c>
      <c r="P1115" s="6" t="str">
        <f t="shared" si="121"/>
        <v>tier - 2</v>
      </c>
      <c r="Q1115" s="6" t="str">
        <f t="shared" si="122"/>
        <v>tier - 2</v>
      </c>
      <c r="R1115" s="6" t="str">
        <f t="shared" si="123"/>
        <v>R1012</v>
      </c>
      <c r="S1115" s="12">
        <f t="shared" si="124"/>
        <v>25865</v>
      </c>
      <c r="T1115" s="6">
        <f t="shared" si="125"/>
        <v>52</v>
      </c>
    </row>
    <row r="1116" spans="1:20" ht="15" customHeight="1" x14ac:dyDescent="0.3">
      <c r="A1116" t="s">
        <v>2460</v>
      </c>
      <c r="B1116">
        <v>1971</v>
      </c>
      <c r="C1116" t="s">
        <v>4729</v>
      </c>
      <c r="D1116">
        <v>29</v>
      </c>
      <c r="E1116">
        <v>0</v>
      </c>
      <c r="F1116" s="11">
        <v>9174.14</v>
      </c>
      <c r="G1116" t="s">
        <v>4721</v>
      </c>
      <c r="H1116" t="s">
        <v>4723</v>
      </c>
      <c r="I1116" t="s">
        <v>4728</v>
      </c>
      <c r="N1116" s="6">
        <f t="shared" si="119"/>
        <v>1971</v>
      </c>
      <c r="O1116" s="6" t="str">
        <f t="shared" si="120"/>
        <v>Dec</v>
      </c>
      <c r="P1116" s="6" t="str">
        <f t="shared" si="121"/>
        <v>tier - 3</v>
      </c>
      <c r="Q1116" s="6" t="str">
        <f t="shared" si="122"/>
        <v>tier - 1</v>
      </c>
      <c r="R1116" s="6" t="str">
        <f t="shared" si="123"/>
        <v>R1012</v>
      </c>
      <c r="S1116" s="12">
        <f t="shared" si="124"/>
        <v>26296</v>
      </c>
      <c r="T1116" s="6">
        <f t="shared" si="125"/>
        <v>51</v>
      </c>
    </row>
    <row r="1117" spans="1:20" ht="15" customHeight="1" x14ac:dyDescent="0.3">
      <c r="A1117" t="s">
        <v>2458</v>
      </c>
      <c r="B1117">
        <v>1973</v>
      </c>
      <c r="C1117" t="s">
        <v>4729</v>
      </c>
      <c r="D1117">
        <v>25</v>
      </c>
      <c r="E1117">
        <v>1</v>
      </c>
      <c r="F1117" s="11">
        <v>9182.17</v>
      </c>
      <c r="G1117" t="s">
        <v>4720</v>
      </c>
      <c r="H1117" t="s">
        <v>4721</v>
      </c>
      <c r="I1117" t="s">
        <v>4732</v>
      </c>
      <c r="N1117" s="6">
        <f t="shared" si="119"/>
        <v>1973</v>
      </c>
      <c r="O1117" s="6" t="str">
        <f t="shared" si="120"/>
        <v>Dec</v>
      </c>
      <c r="P1117" s="6" t="str">
        <f t="shared" si="121"/>
        <v>tier - 2</v>
      </c>
      <c r="Q1117" s="6" t="str">
        <f t="shared" si="122"/>
        <v>tier - 3</v>
      </c>
      <c r="R1117" s="6" t="str">
        <f t="shared" si="123"/>
        <v>R1011</v>
      </c>
      <c r="S1117" s="12">
        <f t="shared" si="124"/>
        <v>27023</v>
      </c>
      <c r="T1117" s="6">
        <f t="shared" si="125"/>
        <v>49</v>
      </c>
    </row>
    <row r="1118" spans="1:20" ht="15" customHeight="1" x14ac:dyDescent="0.3">
      <c r="A1118" t="s">
        <v>2456</v>
      </c>
      <c r="B1118">
        <v>1976</v>
      </c>
      <c r="C1118" t="s">
        <v>4726</v>
      </c>
      <c r="D1118">
        <v>10</v>
      </c>
      <c r="E1118">
        <v>2</v>
      </c>
      <c r="F1118" s="11">
        <v>9193.84</v>
      </c>
      <c r="G1118" t="s">
        <v>4720</v>
      </c>
      <c r="H1118" t="s">
        <v>4723</v>
      </c>
      <c r="I1118" t="s">
        <v>4728</v>
      </c>
      <c r="N1118" s="6">
        <f t="shared" si="119"/>
        <v>1976</v>
      </c>
      <c r="O1118" s="6" t="str">
        <f t="shared" si="120"/>
        <v>Sep</v>
      </c>
      <c r="P1118" s="6" t="str">
        <f t="shared" si="121"/>
        <v>tier - 2</v>
      </c>
      <c r="Q1118" s="6" t="str">
        <f t="shared" si="122"/>
        <v>tier - 1</v>
      </c>
      <c r="R1118" s="6" t="str">
        <f t="shared" si="123"/>
        <v>R1012</v>
      </c>
      <c r="S1118" s="12">
        <f t="shared" si="124"/>
        <v>28013</v>
      </c>
      <c r="T1118" s="6">
        <f t="shared" si="125"/>
        <v>46</v>
      </c>
    </row>
    <row r="1119" spans="1:20" ht="15" customHeight="1" x14ac:dyDescent="0.3">
      <c r="A1119" t="s">
        <v>2454</v>
      </c>
      <c r="B1119">
        <v>1986</v>
      </c>
      <c r="C1119" t="s">
        <v>4729</v>
      </c>
      <c r="D1119">
        <v>25</v>
      </c>
      <c r="E1119">
        <v>3</v>
      </c>
      <c r="F1119" s="11">
        <v>9210.06</v>
      </c>
      <c r="G1119" t="s">
        <v>4720</v>
      </c>
      <c r="H1119" t="s">
        <v>4721</v>
      </c>
      <c r="I1119" t="s">
        <v>4741</v>
      </c>
      <c r="N1119" s="6">
        <f t="shared" si="119"/>
        <v>1986</v>
      </c>
      <c r="O1119" s="6" t="str">
        <f t="shared" si="120"/>
        <v>Dec</v>
      </c>
      <c r="P1119" s="6" t="str">
        <f t="shared" si="121"/>
        <v>tier - 2</v>
      </c>
      <c r="Q1119" s="6" t="str">
        <f t="shared" si="122"/>
        <v>tier - 3</v>
      </c>
      <c r="R1119" s="6" t="str">
        <f t="shared" si="123"/>
        <v>R1021</v>
      </c>
      <c r="S1119" s="12">
        <f t="shared" si="124"/>
        <v>31771</v>
      </c>
      <c r="T1119" s="6">
        <f t="shared" si="125"/>
        <v>36</v>
      </c>
    </row>
    <row r="1120" spans="1:20" ht="15" customHeight="1" x14ac:dyDescent="0.3">
      <c r="A1120" t="s">
        <v>2452</v>
      </c>
      <c r="B1120">
        <v>1981</v>
      </c>
      <c r="C1120" t="s">
        <v>4729</v>
      </c>
      <c r="D1120">
        <v>5</v>
      </c>
      <c r="E1120">
        <v>5</v>
      </c>
      <c r="F1120" s="11">
        <v>9222.4</v>
      </c>
      <c r="G1120" t="s">
        <v>4720</v>
      </c>
      <c r="H1120" t="s">
        <v>4721</v>
      </c>
      <c r="I1120" t="s">
        <v>4734</v>
      </c>
      <c r="N1120" s="6">
        <f t="shared" si="119"/>
        <v>1981</v>
      </c>
      <c r="O1120" s="6" t="str">
        <f t="shared" si="120"/>
        <v>Dec</v>
      </c>
      <c r="P1120" s="6" t="str">
        <f t="shared" si="121"/>
        <v>tier - 2</v>
      </c>
      <c r="Q1120" s="6" t="str">
        <f t="shared" si="122"/>
        <v>tier - 3</v>
      </c>
      <c r="R1120" s="6" t="str">
        <f t="shared" si="123"/>
        <v>R1019</v>
      </c>
      <c r="S1120" s="12">
        <f t="shared" si="124"/>
        <v>29925</v>
      </c>
      <c r="T1120" s="6">
        <f t="shared" si="125"/>
        <v>41</v>
      </c>
    </row>
    <row r="1121" spans="1:20" ht="15" customHeight="1" x14ac:dyDescent="0.3">
      <c r="A1121" t="s">
        <v>2450</v>
      </c>
      <c r="B1121">
        <v>1975</v>
      </c>
      <c r="C1121" t="s">
        <v>4729</v>
      </c>
      <c r="D1121">
        <v>6</v>
      </c>
      <c r="E1121">
        <v>2</v>
      </c>
      <c r="F1121" s="11">
        <v>9225.26</v>
      </c>
      <c r="G1121" t="s">
        <v>4721</v>
      </c>
      <c r="H1121" t="s">
        <v>4721</v>
      </c>
      <c r="I1121" t="s">
        <v>4733</v>
      </c>
      <c r="N1121" s="6">
        <f t="shared" si="119"/>
        <v>1975</v>
      </c>
      <c r="O1121" s="6" t="str">
        <f t="shared" si="120"/>
        <v>Dec</v>
      </c>
      <c r="P1121" s="6" t="str">
        <f t="shared" si="121"/>
        <v>tier - 3</v>
      </c>
      <c r="Q1121" s="6" t="str">
        <f t="shared" si="122"/>
        <v>tier - 3</v>
      </c>
      <c r="R1121" s="6" t="str">
        <f t="shared" si="123"/>
        <v>R1015</v>
      </c>
      <c r="S1121" s="12">
        <f t="shared" si="124"/>
        <v>27734</v>
      </c>
      <c r="T1121" s="6">
        <f t="shared" si="125"/>
        <v>47</v>
      </c>
    </row>
    <row r="1122" spans="1:20" ht="15" customHeight="1" x14ac:dyDescent="0.3">
      <c r="A1122" t="s">
        <v>2448</v>
      </c>
      <c r="B1122">
        <v>1980</v>
      </c>
      <c r="C1122" t="s">
        <v>4731</v>
      </c>
      <c r="D1122">
        <v>5</v>
      </c>
      <c r="E1122">
        <v>2</v>
      </c>
      <c r="F1122" s="11">
        <v>9247.94</v>
      </c>
      <c r="G1122" t="s">
        <v>4720</v>
      </c>
      <c r="H1122" t="s">
        <v>4723</v>
      </c>
      <c r="I1122" t="s">
        <v>4741</v>
      </c>
      <c r="N1122" s="6">
        <f t="shared" si="119"/>
        <v>1980</v>
      </c>
      <c r="O1122" s="6" t="str">
        <f t="shared" si="120"/>
        <v>Oct</v>
      </c>
      <c r="P1122" s="6" t="str">
        <f t="shared" si="121"/>
        <v>tier - 2</v>
      </c>
      <c r="Q1122" s="6" t="str">
        <f t="shared" si="122"/>
        <v>tier - 1</v>
      </c>
      <c r="R1122" s="6" t="str">
        <f t="shared" si="123"/>
        <v>R1021</v>
      </c>
      <c r="S1122" s="12">
        <f t="shared" si="124"/>
        <v>29499</v>
      </c>
      <c r="T1122" s="6">
        <f t="shared" si="125"/>
        <v>42</v>
      </c>
    </row>
    <row r="1123" spans="1:20" ht="15" customHeight="1" x14ac:dyDescent="0.3">
      <c r="A1123" t="s">
        <v>2446</v>
      </c>
      <c r="B1123">
        <v>1974</v>
      </c>
      <c r="C1123" t="s">
        <v>4730</v>
      </c>
      <c r="D1123">
        <v>21</v>
      </c>
      <c r="E1123">
        <v>1</v>
      </c>
      <c r="F1123" s="11">
        <v>9249.5</v>
      </c>
      <c r="G1123" t="s">
        <v>4720</v>
      </c>
      <c r="H1123" t="s">
        <v>4723</v>
      </c>
      <c r="I1123" t="s">
        <v>4728</v>
      </c>
      <c r="N1123" s="6">
        <f t="shared" si="119"/>
        <v>1974</v>
      </c>
      <c r="O1123" s="6" t="str">
        <f t="shared" si="120"/>
        <v>Aug</v>
      </c>
      <c r="P1123" s="6" t="str">
        <f t="shared" si="121"/>
        <v>tier - 2</v>
      </c>
      <c r="Q1123" s="6" t="str">
        <f t="shared" si="122"/>
        <v>tier - 1</v>
      </c>
      <c r="R1123" s="6" t="str">
        <f t="shared" si="123"/>
        <v>R1012</v>
      </c>
      <c r="S1123" s="12">
        <f t="shared" si="124"/>
        <v>27262</v>
      </c>
      <c r="T1123" s="6">
        <f t="shared" si="125"/>
        <v>48</v>
      </c>
    </row>
    <row r="1124" spans="1:20" ht="15" customHeight="1" x14ac:dyDescent="0.3">
      <c r="A1124" t="s">
        <v>2444</v>
      </c>
      <c r="B1124">
        <v>1971</v>
      </c>
      <c r="C1124" t="s">
        <v>4730</v>
      </c>
      <c r="D1124">
        <v>6</v>
      </c>
      <c r="E1124">
        <v>0</v>
      </c>
      <c r="F1124" s="11">
        <v>9264.7999999999993</v>
      </c>
      <c r="G1124" t="s">
        <v>4720</v>
      </c>
      <c r="H1124" t="s">
        <v>4723</v>
      </c>
      <c r="I1124" t="s">
        <v>4732</v>
      </c>
      <c r="N1124" s="6">
        <f t="shared" si="119"/>
        <v>1971</v>
      </c>
      <c r="O1124" s="6" t="str">
        <f t="shared" si="120"/>
        <v>Aug</v>
      </c>
      <c r="P1124" s="6" t="str">
        <f t="shared" si="121"/>
        <v>tier - 2</v>
      </c>
      <c r="Q1124" s="6" t="str">
        <f t="shared" si="122"/>
        <v>tier - 1</v>
      </c>
      <c r="R1124" s="6" t="str">
        <f t="shared" si="123"/>
        <v>R1011</v>
      </c>
      <c r="S1124" s="12">
        <f t="shared" si="124"/>
        <v>26151</v>
      </c>
      <c r="T1124" s="6">
        <f t="shared" si="125"/>
        <v>51</v>
      </c>
    </row>
    <row r="1125" spans="1:20" ht="15" customHeight="1" x14ac:dyDescent="0.3">
      <c r="A1125" t="s">
        <v>2442</v>
      </c>
      <c r="B1125">
        <v>1973</v>
      </c>
      <c r="C1125" t="s">
        <v>4731</v>
      </c>
      <c r="D1125">
        <v>27</v>
      </c>
      <c r="E1125">
        <v>1</v>
      </c>
      <c r="F1125" s="11">
        <v>9282.48</v>
      </c>
      <c r="G1125" t="s">
        <v>4721</v>
      </c>
      <c r="H1125" t="s">
        <v>4720</v>
      </c>
      <c r="I1125" t="s">
        <v>4735</v>
      </c>
      <c r="N1125" s="6">
        <f t="shared" si="119"/>
        <v>1973</v>
      </c>
      <c r="O1125" s="6" t="str">
        <f t="shared" si="120"/>
        <v>Oct</v>
      </c>
      <c r="P1125" s="6" t="str">
        <f t="shared" si="121"/>
        <v>tier - 3</v>
      </c>
      <c r="Q1125" s="6" t="str">
        <f t="shared" si="122"/>
        <v>tier - 2</v>
      </c>
      <c r="R1125" s="6" t="str">
        <f t="shared" si="123"/>
        <v>R1016</v>
      </c>
      <c r="S1125" s="12">
        <f t="shared" si="124"/>
        <v>26964</v>
      </c>
      <c r="T1125" s="6">
        <f t="shared" si="125"/>
        <v>49</v>
      </c>
    </row>
    <row r="1126" spans="1:20" ht="15" customHeight="1" x14ac:dyDescent="0.3">
      <c r="A1126" t="s">
        <v>2440</v>
      </c>
      <c r="B1126">
        <v>1971</v>
      </c>
      <c r="C1126" t="s">
        <v>4719</v>
      </c>
      <c r="D1126">
        <v>2</v>
      </c>
      <c r="E1126">
        <v>0</v>
      </c>
      <c r="F1126" s="11">
        <v>9283.56</v>
      </c>
      <c r="G1126" t="s">
        <v>4720</v>
      </c>
      <c r="H1126" t="s">
        <v>4721</v>
      </c>
      <c r="I1126" t="s">
        <v>4722</v>
      </c>
      <c r="N1126" s="6">
        <f t="shared" si="119"/>
        <v>1971</v>
      </c>
      <c r="O1126" s="6" t="str">
        <f t="shared" si="120"/>
        <v>Jul</v>
      </c>
      <c r="P1126" s="6" t="str">
        <f t="shared" si="121"/>
        <v>tier - 2</v>
      </c>
      <c r="Q1126" s="6" t="str">
        <f t="shared" si="122"/>
        <v>tier - 3</v>
      </c>
      <c r="R1126" s="6" t="str">
        <f t="shared" si="123"/>
        <v>R1013</v>
      </c>
      <c r="S1126" s="12">
        <f t="shared" si="124"/>
        <v>26116</v>
      </c>
      <c r="T1126" s="6">
        <f t="shared" si="125"/>
        <v>51</v>
      </c>
    </row>
    <row r="1127" spans="1:20" ht="15" customHeight="1" x14ac:dyDescent="0.3">
      <c r="A1127" t="s">
        <v>2438</v>
      </c>
      <c r="B1127">
        <v>1969</v>
      </c>
      <c r="C1127" t="s">
        <v>4724</v>
      </c>
      <c r="D1127">
        <v>26</v>
      </c>
      <c r="E1127">
        <v>0</v>
      </c>
      <c r="F1127" s="11">
        <v>9285.8700000000008</v>
      </c>
      <c r="G1127" t="s">
        <v>4720</v>
      </c>
      <c r="H1127" t="s">
        <v>4721</v>
      </c>
      <c r="I1127" t="s">
        <v>4722</v>
      </c>
      <c r="N1127" s="6">
        <f t="shared" si="119"/>
        <v>1969</v>
      </c>
      <c r="O1127" s="6" t="str">
        <f t="shared" si="120"/>
        <v>Nov</v>
      </c>
      <c r="P1127" s="6" t="str">
        <f t="shared" si="121"/>
        <v>tier - 2</v>
      </c>
      <c r="Q1127" s="6" t="str">
        <f t="shared" si="122"/>
        <v>tier - 3</v>
      </c>
      <c r="R1127" s="6" t="str">
        <f t="shared" si="123"/>
        <v>R1013</v>
      </c>
      <c r="S1127" s="12">
        <f t="shared" si="124"/>
        <v>25533</v>
      </c>
      <c r="T1127" s="6">
        <f t="shared" si="125"/>
        <v>53</v>
      </c>
    </row>
    <row r="1128" spans="1:20" ht="15" customHeight="1" x14ac:dyDescent="0.3">
      <c r="A1128" t="s">
        <v>2436</v>
      </c>
      <c r="B1128">
        <v>1973</v>
      </c>
      <c r="C1128" t="s">
        <v>4731</v>
      </c>
      <c r="D1128">
        <v>16</v>
      </c>
      <c r="E1128">
        <v>1</v>
      </c>
      <c r="F1128" s="11">
        <v>9288.0300000000007</v>
      </c>
      <c r="G1128" t="s">
        <v>4720</v>
      </c>
      <c r="H1128" t="s">
        <v>4721</v>
      </c>
      <c r="I1128" t="s">
        <v>4736</v>
      </c>
      <c r="N1128" s="6">
        <f t="shared" si="119"/>
        <v>1973</v>
      </c>
      <c r="O1128" s="6" t="str">
        <f t="shared" si="120"/>
        <v>Oct</v>
      </c>
      <c r="P1128" s="6" t="str">
        <f t="shared" si="121"/>
        <v>tier - 2</v>
      </c>
      <c r="Q1128" s="6" t="str">
        <f t="shared" si="122"/>
        <v>tier - 3</v>
      </c>
      <c r="R1128" s="6" t="str">
        <f t="shared" si="123"/>
        <v>R1018</v>
      </c>
      <c r="S1128" s="12">
        <f t="shared" si="124"/>
        <v>26953</v>
      </c>
      <c r="T1128" s="6">
        <f t="shared" si="125"/>
        <v>49</v>
      </c>
    </row>
    <row r="1129" spans="1:20" ht="15" customHeight="1" x14ac:dyDescent="0.3">
      <c r="A1129" t="s">
        <v>2434</v>
      </c>
      <c r="B1129">
        <v>1973</v>
      </c>
      <c r="C1129" t="s">
        <v>4726</v>
      </c>
      <c r="D1129">
        <v>18</v>
      </c>
      <c r="E1129">
        <v>1</v>
      </c>
      <c r="F1129" s="11">
        <v>9290.14</v>
      </c>
      <c r="G1129" t="s">
        <v>4721</v>
      </c>
      <c r="H1129" t="s">
        <v>4721</v>
      </c>
      <c r="I1129" t="s">
        <v>4735</v>
      </c>
      <c r="N1129" s="6">
        <f t="shared" si="119"/>
        <v>1973</v>
      </c>
      <c r="O1129" s="6" t="str">
        <f t="shared" si="120"/>
        <v>Sep</v>
      </c>
      <c r="P1129" s="6" t="str">
        <f t="shared" si="121"/>
        <v>tier - 3</v>
      </c>
      <c r="Q1129" s="6" t="str">
        <f t="shared" si="122"/>
        <v>tier - 3</v>
      </c>
      <c r="R1129" s="6" t="str">
        <f t="shared" si="123"/>
        <v>R1016</v>
      </c>
      <c r="S1129" s="12">
        <f t="shared" si="124"/>
        <v>26925</v>
      </c>
      <c r="T1129" s="6">
        <f t="shared" si="125"/>
        <v>49</v>
      </c>
    </row>
    <row r="1130" spans="1:20" ht="15" customHeight="1" x14ac:dyDescent="0.3">
      <c r="A1130" t="s">
        <v>2432</v>
      </c>
      <c r="B1130">
        <v>1976</v>
      </c>
      <c r="C1130" t="s">
        <v>4724</v>
      </c>
      <c r="D1130">
        <v>3</v>
      </c>
      <c r="E1130">
        <v>3</v>
      </c>
      <c r="F1130" s="11">
        <v>9301.89</v>
      </c>
      <c r="G1130" t="s">
        <v>4720</v>
      </c>
      <c r="H1130" t="s">
        <v>4723</v>
      </c>
      <c r="I1130" t="s">
        <v>4728</v>
      </c>
      <c r="N1130" s="6">
        <f t="shared" si="119"/>
        <v>1976</v>
      </c>
      <c r="O1130" s="6" t="str">
        <f t="shared" si="120"/>
        <v>Nov</v>
      </c>
      <c r="P1130" s="6" t="str">
        <f t="shared" si="121"/>
        <v>tier - 2</v>
      </c>
      <c r="Q1130" s="6" t="str">
        <f t="shared" si="122"/>
        <v>tier - 1</v>
      </c>
      <c r="R1130" s="6" t="str">
        <f t="shared" si="123"/>
        <v>R1012</v>
      </c>
      <c r="S1130" s="12">
        <f t="shared" si="124"/>
        <v>28067</v>
      </c>
      <c r="T1130" s="6">
        <f t="shared" si="125"/>
        <v>46</v>
      </c>
    </row>
    <row r="1131" spans="1:20" ht="15" customHeight="1" x14ac:dyDescent="0.3">
      <c r="A1131" t="s">
        <v>2430</v>
      </c>
      <c r="B1131">
        <v>1973</v>
      </c>
      <c r="C1131" t="s">
        <v>4731</v>
      </c>
      <c r="D1131">
        <v>16</v>
      </c>
      <c r="E1131">
        <v>2</v>
      </c>
      <c r="F1131" s="11">
        <v>9304.7000000000007</v>
      </c>
      <c r="G1131" t="s">
        <v>4721</v>
      </c>
      <c r="H1131" t="s">
        <v>4721</v>
      </c>
      <c r="I1131" t="s">
        <v>4722</v>
      </c>
      <c r="N1131" s="6">
        <f t="shared" si="119"/>
        <v>1973</v>
      </c>
      <c r="O1131" s="6" t="str">
        <f t="shared" si="120"/>
        <v>Oct</v>
      </c>
      <c r="P1131" s="6" t="str">
        <f t="shared" si="121"/>
        <v>tier - 3</v>
      </c>
      <c r="Q1131" s="6" t="str">
        <f t="shared" si="122"/>
        <v>tier - 3</v>
      </c>
      <c r="R1131" s="6" t="str">
        <f t="shared" si="123"/>
        <v>R1013</v>
      </c>
      <c r="S1131" s="12">
        <f t="shared" si="124"/>
        <v>26953</v>
      </c>
      <c r="T1131" s="6">
        <f t="shared" si="125"/>
        <v>49</v>
      </c>
    </row>
    <row r="1132" spans="1:20" ht="15" customHeight="1" x14ac:dyDescent="0.3">
      <c r="A1132" t="s">
        <v>2428</v>
      </c>
      <c r="B1132">
        <v>1963</v>
      </c>
      <c r="C1132" t="s">
        <v>4725</v>
      </c>
      <c r="D1132">
        <v>8</v>
      </c>
      <c r="E1132">
        <v>0</v>
      </c>
      <c r="F1132" s="11">
        <v>9310.81</v>
      </c>
      <c r="G1132" t="s">
        <v>4721</v>
      </c>
      <c r="H1132" t="s">
        <v>4723</v>
      </c>
      <c r="I1132" t="s">
        <v>4722</v>
      </c>
      <c r="N1132" s="6">
        <f t="shared" si="119"/>
        <v>1963</v>
      </c>
      <c r="O1132" s="6" t="str">
        <f t="shared" si="120"/>
        <v>Jun</v>
      </c>
      <c r="P1132" s="6" t="str">
        <f t="shared" si="121"/>
        <v>tier - 3</v>
      </c>
      <c r="Q1132" s="6" t="str">
        <f t="shared" si="122"/>
        <v>tier - 1</v>
      </c>
      <c r="R1132" s="6" t="str">
        <f t="shared" si="123"/>
        <v>R1013</v>
      </c>
      <c r="S1132" s="12">
        <f t="shared" si="124"/>
        <v>23170</v>
      </c>
      <c r="T1132" s="6">
        <f t="shared" si="125"/>
        <v>60</v>
      </c>
    </row>
    <row r="1133" spans="1:20" ht="15" customHeight="1" x14ac:dyDescent="0.3">
      <c r="A1133" t="s">
        <v>2426</v>
      </c>
      <c r="B1133">
        <v>1977</v>
      </c>
      <c r="C1133" t="s">
        <v>4731</v>
      </c>
      <c r="D1133">
        <v>12</v>
      </c>
      <c r="E1133">
        <v>2</v>
      </c>
      <c r="F1133" s="11">
        <v>9315.41</v>
      </c>
      <c r="G1133" t="s">
        <v>4720</v>
      </c>
      <c r="H1133" t="s">
        <v>4723</v>
      </c>
      <c r="I1133" t="s">
        <v>4738</v>
      </c>
      <c r="N1133" s="6">
        <f t="shared" si="119"/>
        <v>1977</v>
      </c>
      <c r="O1133" s="6" t="str">
        <f t="shared" si="120"/>
        <v>Oct</v>
      </c>
      <c r="P1133" s="6" t="str">
        <f t="shared" si="121"/>
        <v>tier - 2</v>
      </c>
      <c r="Q1133" s="6" t="str">
        <f t="shared" si="122"/>
        <v>tier - 1</v>
      </c>
      <c r="R1133" s="6" t="str">
        <f t="shared" si="123"/>
        <v>R1024</v>
      </c>
      <c r="S1133" s="12">
        <f t="shared" si="124"/>
        <v>28410</v>
      </c>
      <c r="T1133" s="6">
        <f t="shared" si="125"/>
        <v>45</v>
      </c>
    </row>
    <row r="1134" spans="1:20" ht="15" customHeight="1" x14ac:dyDescent="0.3">
      <c r="A1134" t="s">
        <v>2424</v>
      </c>
      <c r="B1134">
        <v>1988</v>
      </c>
      <c r="C1134" t="s">
        <v>4719</v>
      </c>
      <c r="D1134">
        <v>9</v>
      </c>
      <c r="E1134">
        <v>3</v>
      </c>
      <c r="F1134" s="11">
        <v>9320.26</v>
      </c>
      <c r="G1134" t="s">
        <v>4720</v>
      </c>
      <c r="H1134" t="s">
        <v>4723</v>
      </c>
      <c r="I1134" t="s">
        <v>4728</v>
      </c>
      <c r="N1134" s="6">
        <f t="shared" si="119"/>
        <v>1988</v>
      </c>
      <c r="O1134" s="6" t="str">
        <f t="shared" si="120"/>
        <v>Jul</v>
      </c>
      <c r="P1134" s="6" t="str">
        <f t="shared" si="121"/>
        <v>tier - 2</v>
      </c>
      <c r="Q1134" s="6" t="str">
        <f t="shared" si="122"/>
        <v>tier - 1</v>
      </c>
      <c r="R1134" s="6" t="str">
        <f t="shared" si="123"/>
        <v>R1012</v>
      </c>
      <c r="S1134" s="12">
        <f t="shared" si="124"/>
        <v>32333</v>
      </c>
      <c r="T1134" s="6">
        <f t="shared" si="125"/>
        <v>34</v>
      </c>
    </row>
    <row r="1135" spans="1:20" ht="15" customHeight="1" x14ac:dyDescent="0.3">
      <c r="A1135" t="s">
        <v>2422</v>
      </c>
      <c r="B1135">
        <v>1996</v>
      </c>
      <c r="C1135" t="s">
        <v>4731</v>
      </c>
      <c r="D1135">
        <v>12</v>
      </c>
      <c r="E1135">
        <v>0</v>
      </c>
      <c r="F1135" s="11">
        <v>9338.61</v>
      </c>
      <c r="G1135" t="s">
        <v>4720</v>
      </c>
      <c r="H1135" t="s">
        <v>4723</v>
      </c>
      <c r="I1135" t="s">
        <v>4744</v>
      </c>
      <c r="N1135" s="6">
        <f t="shared" si="119"/>
        <v>1996</v>
      </c>
      <c r="O1135" s="6" t="str">
        <f t="shared" si="120"/>
        <v>Oct</v>
      </c>
      <c r="P1135" s="6" t="str">
        <f t="shared" si="121"/>
        <v>tier - 2</v>
      </c>
      <c r="Q1135" s="6" t="str">
        <f t="shared" si="122"/>
        <v>tier - 1</v>
      </c>
      <c r="R1135" s="6" t="str">
        <f t="shared" si="123"/>
        <v>R1026</v>
      </c>
      <c r="S1135" s="12">
        <f t="shared" si="124"/>
        <v>35350</v>
      </c>
      <c r="T1135" s="6">
        <f t="shared" si="125"/>
        <v>26</v>
      </c>
    </row>
    <row r="1136" spans="1:20" ht="15" customHeight="1" x14ac:dyDescent="0.3">
      <c r="A1136" t="s">
        <v>2420</v>
      </c>
      <c r="B1136">
        <v>1988</v>
      </c>
      <c r="C1136" t="s">
        <v>4719</v>
      </c>
      <c r="D1136">
        <v>1</v>
      </c>
      <c r="E1136">
        <v>3</v>
      </c>
      <c r="F1136" s="11">
        <v>9344.2000000000007</v>
      </c>
      <c r="G1136" t="s">
        <v>4720</v>
      </c>
      <c r="H1136" t="s">
        <v>4723</v>
      </c>
      <c r="I1136" t="s">
        <v>4741</v>
      </c>
      <c r="N1136" s="6">
        <f t="shared" si="119"/>
        <v>1988</v>
      </c>
      <c r="O1136" s="6" t="str">
        <f t="shared" si="120"/>
        <v>Jul</v>
      </c>
      <c r="P1136" s="6" t="str">
        <f t="shared" si="121"/>
        <v>tier - 2</v>
      </c>
      <c r="Q1136" s="6" t="str">
        <f t="shared" si="122"/>
        <v>tier - 1</v>
      </c>
      <c r="R1136" s="6" t="str">
        <f t="shared" si="123"/>
        <v>R1021</v>
      </c>
      <c r="S1136" s="12">
        <f t="shared" si="124"/>
        <v>32325</v>
      </c>
      <c r="T1136" s="6">
        <f t="shared" si="125"/>
        <v>34</v>
      </c>
    </row>
    <row r="1137" spans="1:20" ht="15" customHeight="1" x14ac:dyDescent="0.3">
      <c r="A1137" t="s">
        <v>2418</v>
      </c>
      <c r="B1137">
        <v>1971</v>
      </c>
      <c r="C1137" t="s">
        <v>4731</v>
      </c>
      <c r="D1137">
        <v>8</v>
      </c>
      <c r="E1137">
        <v>0</v>
      </c>
      <c r="F1137" s="11">
        <v>9361.33</v>
      </c>
      <c r="G1137" t="s">
        <v>4721</v>
      </c>
      <c r="H1137" t="s">
        <v>4723</v>
      </c>
      <c r="I1137" t="s">
        <v>4735</v>
      </c>
      <c r="N1137" s="6">
        <f t="shared" si="119"/>
        <v>1971</v>
      </c>
      <c r="O1137" s="6" t="str">
        <f t="shared" si="120"/>
        <v>Oct</v>
      </c>
      <c r="P1137" s="6" t="str">
        <f t="shared" si="121"/>
        <v>tier - 3</v>
      </c>
      <c r="Q1137" s="6" t="str">
        <f t="shared" si="122"/>
        <v>tier - 1</v>
      </c>
      <c r="R1137" s="6" t="str">
        <f t="shared" si="123"/>
        <v>R1016</v>
      </c>
      <c r="S1137" s="12">
        <f t="shared" si="124"/>
        <v>26214</v>
      </c>
      <c r="T1137" s="6">
        <f t="shared" si="125"/>
        <v>51</v>
      </c>
    </row>
    <row r="1138" spans="1:20" ht="15" customHeight="1" x14ac:dyDescent="0.3">
      <c r="A1138" t="s">
        <v>2416</v>
      </c>
      <c r="B1138">
        <v>1969</v>
      </c>
      <c r="C1138" t="s">
        <v>4724</v>
      </c>
      <c r="D1138">
        <v>24</v>
      </c>
      <c r="E1138">
        <v>0</v>
      </c>
      <c r="F1138" s="11">
        <v>9377.4500000000007</v>
      </c>
      <c r="G1138" t="s">
        <v>4720</v>
      </c>
      <c r="H1138" t="s">
        <v>4721</v>
      </c>
      <c r="I1138" t="s">
        <v>4722</v>
      </c>
      <c r="N1138" s="6">
        <f t="shared" si="119"/>
        <v>1969</v>
      </c>
      <c r="O1138" s="6" t="str">
        <f t="shared" si="120"/>
        <v>Nov</v>
      </c>
      <c r="P1138" s="6" t="str">
        <f t="shared" si="121"/>
        <v>tier - 2</v>
      </c>
      <c r="Q1138" s="6" t="str">
        <f t="shared" si="122"/>
        <v>tier - 3</v>
      </c>
      <c r="R1138" s="6" t="str">
        <f t="shared" si="123"/>
        <v>R1013</v>
      </c>
      <c r="S1138" s="12">
        <f t="shared" si="124"/>
        <v>25531</v>
      </c>
      <c r="T1138" s="6">
        <f t="shared" si="125"/>
        <v>53</v>
      </c>
    </row>
    <row r="1139" spans="1:20" ht="15" customHeight="1" x14ac:dyDescent="0.3">
      <c r="A1139" t="s">
        <v>2414</v>
      </c>
      <c r="B1139">
        <v>1971</v>
      </c>
      <c r="C1139" t="s">
        <v>4724</v>
      </c>
      <c r="D1139">
        <v>26</v>
      </c>
      <c r="E1139">
        <v>1</v>
      </c>
      <c r="F1139" s="11">
        <v>9377.9</v>
      </c>
      <c r="G1139" t="s">
        <v>4720</v>
      </c>
      <c r="H1139" t="s">
        <v>4723</v>
      </c>
      <c r="I1139" t="s">
        <v>4722</v>
      </c>
      <c r="N1139" s="6">
        <f t="shared" si="119"/>
        <v>1971</v>
      </c>
      <c r="O1139" s="6" t="str">
        <f t="shared" si="120"/>
        <v>Nov</v>
      </c>
      <c r="P1139" s="6" t="str">
        <f t="shared" si="121"/>
        <v>tier - 2</v>
      </c>
      <c r="Q1139" s="6" t="str">
        <f t="shared" si="122"/>
        <v>tier - 1</v>
      </c>
      <c r="R1139" s="6" t="str">
        <f t="shared" si="123"/>
        <v>R1013</v>
      </c>
      <c r="S1139" s="12">
        <f t="shared" si="124"/>
        <v>26263</v>
      </c>
      <c r="T1139" s="6">
        <f t="shared" si="125"/>
        <v>51</v>
      </c>
    </row>
    <row r="1140" spans="1:20" ht="15" customHeight="1" x14ac:dyDescent="0.3">
      <c r="A1140" t="s">
        <v>2412</v>
      </c>
      <c r="B1140">
        <v>1975</v>
      </c>
      <c r="C1140" t="s">
        <v>4729</v>
      </c>
      <c r="D1140">
        <v>2</v>
      </c>
      <c r="E1140">
        <v>1</v>
      </c>
      <c r="F1140" s="11">
        <v>9380.75</v>
      </c>
      <c r="G1140" t="s">
        <v>4720</v>
      </c>
      <c r="H1140" t="s">
        <v>4720</v>
      </c>
      <c r="I1140" t="s">
        <v>4738</v>
      </c>
      <c r="N1140" s="6">
        <f t="shared" si="119"/>
        <v>1975</v>
      </c>
      <c r="O1140" s="6" t="str">
        <f t="shared" si="120"/>
        <v>Dec</v>
      </c>
      <c r="P1140" s="6" t="str">
        <f t="shared" si="121"/>
        <v>tier - 2</v>
      </c>
      <c r="Q1140" s="6" t="str">
        <f t="shared" si="122"/>
        <v>tier - 2</v>
      </c>
      <c r="R1140" s="6" t="str">
        <f t="shared" si="123"/>
        <v>R1024</v>
      </c>
      <c r="S1140" s="12">
        <f t="shared" si="124"/>
        <v>27730</v>
      </c>
      <c r="T1140" s="6">
        <f t="shared" si="125"/>
        <v>47</v>
      </c>
    </row>
    <row r="1141" spans="1:20" ht="15" customHeight="1" x14ac:dyDescent="0.3">
      <c r="A1141" t="s">
        <v>2410</v>
      </c>
      <c r="B1141">
        <v>1971</v>
      </c>
      <c r="C1141" t="s">
        <v>4729</v>
      </c>
      <c r="D1141">
        <v>29</v>
      </c>
      <c r="E1141">
        <v>1</v>
      </c>
      <c r="F1141" s="11">
        <v>9386.16</v>
      </c>
      <c r="G1141" t="s">
        <v>4721</v>
      </c>
      <c r="H1141" t="s">
        <v>4720</v>
      </c>
      <c r="I1141" t="s">
        <v>4722</v>
      </c>
      <c r="N1141" s="6">
        <f t="shared" si="119"/>
        <v>1971</v>
      </c>
      <c r="O1141" s="6" t="str">
        <f t="shared" si="120"/>
        <v>Dec</v>
      </c>
      <c r="P1141" s="6" t="str">
        <f t="shared" si="121"/>
        <v>tier - 3</v>
      </c>
      <c r="Q1141" s="6" t="str">
        <f t="shared" si="122"/>
        <v>tier - 2</v>
      </c>
      <c r="R1141" s="6" t="str">
        <f t="shared" si="123"/>
        <v>R1013</v>
      </c>
      <c r="S1141" s="12">
        <f t="shared" si="124"/>
        <v>26296</v>
      </c>
      <c r="T1141" s="6">
        <f t="shared" si="125"/>
        <v>51</v>
      </c>
    </row>
    <row r="1142" spans="1:20" ht="15" customHeight="1" x14ac:dyDescent="0.3">
      <c r="A1142" t="s">
        <v>2408</v>
      </c>
      <c r="B1142">
        <v>1971</v>
      </c>
      <c r="C1142" t="s">
        <v>4731</v>
      </c>
      <c r="D1142">
        <v>20</v>
      </c>
      <c r="E1142">
        <v>1</v>
      </c>
      <c r="F1142" s="11">
        <v>9391.35</v>
      </c>
      <c r="G1142" t="s">
        <v>4721</v>
      </c>
      <c r="H1142" t="s">
        <v>4721</v>
      </c>
      <c r="I1142" t="s">
        <v>4732</v>
      </c>
      <c r="N1142" s="6">
        <f t="shared" si="119"/>
        <v>1971</v>
      </c>
      <c r="O1142" s="6" t="str">
        <f t="shared" si="120"/>
        <v>Oct</v>
      </c>
      <c r="P1142" s="6" t="str">
        <f t="shared" si="121"/>
        <v>tier - 3</v>
      </c>
      <c r="Q1142" s="6" t="str">
        <f t="shared" si="122"/>
        <v>tier - 3</v>
      </c>
      <c r="R1142" s="6" t="str">
        <f t="shared" si="123"/>
        <v>R1011</v>
      </c>
      <c r="S1142" s="12">
        <f t="shared" si="124"/>
        <v>26226</v>
      </c>
      <c r="T1142" s="6">
        <f t="shared" si="125"/>
        <v>51</v>
      </c>
    </row>
    <row r="1143" spans="1:20" ht="15" customHeight="1" x14ac:dyDescent="0.3">
      <c r="A1143" t="s">
        <v>2406</v>
      </c>
      <c r="B1143">
        <v>1976</v>
      </c>
      <c r="C1143" t="s">
        <v>4731</v>
      </c>
      <c r="D1143">
        <v>17</v>
      </c>
      <c r="E1143">
        <v>2</v>
      </c>
      <c r="F1143" s="11">
        <v>9411.01</v>
      </c>
      <c r="G1143" t="s">
        <v>4720</v>
      </c>
      <c r="H1143" t="s">
        <v>4721</v>
      </c>
      <c r="I1143" t="s">
        <v>4738</v>
      </c>
      <c r="N1143" s="6">
        <f t="shared" si="119"/>
        <v>1976</v>
      </c>
      <c r="O1143" s="6" t="str">
        <f t="shared" si="120"/>
        <v>Oct</v>
      </c>
      <c r="P1143" s="6" t="str">
        <f t="shared" si="121"/>
        <v>tier - 2</v>
      </c>
      <c r="Q1143" s="6" t="str">
        <f t="shared" si="122"/>
        <v>tier - 3</v>
      </c>
      <c r="R1143" s="6" t="str">
        <f t="shared" si="123"/>
        <v>R1024</v>
      </c>
      <c r="S1143" s="12">
        <f t="shared" si="124"/>
        <v>28050</v>
      </c>
      <c r="T1143" s="6">
        <f t="shared" si="125"/>
        <v>46</v>
      </c>
    </row>
    <row r="1144" spans="1:20" ht="15" customHeight="1" x14ac:dyDescent="0.3">
      <c r="A1144" t="s">
        <v>2404</v>
      </c>
      <c r="B1144">
        <v>1976</v>
      </c>
      <c r="C1144" t="s">
        <v>4731</v>
      </c>
      <c r="D1144">
        <v>30</v>
      </c>
      <c r="E1144">
        <v>3</v>
      </c>
      <c r="F1144" s="11">
        <v>9414.92</v>
      </c>
      <c r="G1144" t="s">
        <v>4720</v>
      </c>
      <c r="H1144" t="s">
        <v>4720</v>
      </c>
      <c r="I1144" t="s">
        <v>4732</v>
      </c>
      <c r="N1144" s="6">
        <f t="shared" si="119"/>
        <v>1976</v>
      </c>
      <c r="O1144" s="6" t="str">
        <f t="shared" si="120"/>
        <v>Oct</v>
      </c>
      <c r="P1144" s="6" t="str">
        <f t="shared" si="121"/>
        <v>tier - 2</v>
      </c>
      <c r="Q1144" s="6" t="str">
        <f t="shared" si="122"/>
        <v>tier - 2</v>
      </c>
      <c r="R1144" s="6" t="str">
        <f t="shared" si="123"/>
        <v>R1011</v>
      </c>
      <c r="S1144" s="12">
        <f t="shared" si="124"/>
        <v>28063</v>
      </c>
      <c r="T1144" s="6">
        <f t="shared" si="125"/>
        <v>46</v>
      </c>
    </row>
    <row r="1145" spans="1:20" ht="15" customHeight="1" x14ac:dyDescent="0.3">
      <c r="A1145" t="s">
        <v>2402</v>
      </c>
      <c r="B1145">
        <v>1976</v>
      </c>
      <c r="C1145" t="s">
        <v>4724</v>
      </c>
      <c r="D1145">
        <v>3</v>
      </c>
      <c r="E1145">
        <v>2</v>
      </c>
      <c r="F1145" s="11">
        <v>9432.93</v>
      </c>
      <c r="G1145" t="s">
        <v>4720</v>
      </c>
      <c r="H1145" t="s">
        <v>4723</v>
      </c>
      <c r="I1145" t="s">
        <v>4738</v>
      </c>
      <c r="N1145" s="6">
        <f t="shared" si="119"/>
        <v>1976</v>
      </c>
      <c r="O1145" s="6" t="str">
        <f t="shared" si="120"/>
        <v>Nov</v>
      </c>
      <c r="P1145" s="6" t="str">
        <f t="shared" si="121"/>
        <v>tier - 2</v>
      </c>
      <c r="Q1145" s="6" t="str">
        <f t="shared" si="122"/>
        <v>tier - 1</v>
      </c>
      <c r="R1145" s="6" t="str">
        <f t="shared" si="123"/>
        <v>R1024</v>
      </c>
      <c r="S1145" s="12">
        <f t="shared" si="124"/>
        <v>28067</v>
      </c>
      <c r="T1145" s="6">
        <f t="shared" si="125"/>
        <v>46</v>
      </c>
    </row>
    <row r="1146" spans="1:20" ht="15" customHeight="1" x14ac:dyDescent="0.3">
      <c r="A1146" t="s">
        <v>2400</v>
      </c>
      <c r="B1146">
        <v>1974</v>
      </c>
      <c r="C1146" t="s">
        <v>4724</v>
      </c>
      <c r="D1146">
        <v>27</v>
      </c>
      <c r="E1146">
        <v>1</v>
      </c>
      <c r="F1146" s="11">
        <v>9447.25</v>
      </c>
      <c r="G1146" t="s">
        <v>4720</v>
      </c>
      <c r="H1146" t="s">
        <v>4723</v>
      </c>
      <c r="I1146" t="s">
        <v>4738</v>
      </c>
      <c r="N1146" s="6">
        <f t="shared" si="119"/>
        <v>1974</v>
      </c>
      <c r="O1146" s="6" t="str">
        <f t="shared" si="120"/>
        <v>Nov</v>
      </c>
      <c r="P1146" s="6" t="str">
        <f t="shared" si="121"/>
        <v>tier - 2</v>
      </c>
      <c r="Q1146" s="6" t="str">
        <f t="shared" si="122"/>
        <v>tier - 1</v>
      </c>
      <c r="R1146" s="6" t="str">
        <f t="shared" si="123"/>
        <v>R1024</v>
      </c>
      <c r="S1146" s="12">
        <f t="shared" si="124"/>
        <v>27360</v>
      </c>
      <c r="T1146" s="6">
        <f t="shared" si="125"/>
        <v>48</v>
      </c>
    </row>
    <row r="1147" spans="1:20" ht="15" customHeight="1" x14ac:dyDescent="0.3">
      <c r="A1147" t="s">
        <v>2398</v>
      </c>
      <c r="B1147">
        <v>1974</v>
      </c>
      <c r="C1147" t="s">
        <v>4725</v>
      </c>
      <c r="D1147">
        <v>8</v>
      </c>
      <c r="E1147">
        <v>1</v>
      </c>
      <c r="F1147" s="11">
        <v>9447.3799999999992</v>
      </c>
      <c r="G1147" t="s">
        <v>4720</v>
      </c>
      <c r="H1147" t="s">
        <v>4721</v>
      </c>
      <c r="I1147" t="s">
        <v>4738</v>
      </c>
      <c r="N1147" s="6">
        <f t="shared" si="119"/>
        <v>1974</v>
      </c>
      <c r="O1147" s="6" t="str">
        <f t="shared" si="120"/>
        <v>Jun</v>
      </c>
      <c r="P1147" s="6" t="str">
        <f t="shared" si="121"/>
        <v>tier - 2</v>
      </c>
      <c r="Q1147" s="6" t="str">
        <f t="shared" si="122"/>
        <v>tier - 3</v>
      </c>
      <c r="R1147" s="6" t="str">
        <f t="shared" si="123"/>
        <v>R1024</v>
      </c>
      <c r="S1147" s="12">
        <f t="shared" si="124"/>
        <v>27188</v>
      </c>
      <c r="T1147" s="6">
        <f t="shared" si="125"/>
        <v>49</v>
      </c>
    </row>
    <row r="1148" spans="1:20" ht="15" customHeight="1" x14ac:dyDescent="0.3">
      <c r="A1148" t="s">
        <v>2396</v>
      </c>
      <c r="B1148">
        <v>1987</v>
      </c>
      <c r="C1148" t="s">
        <v>4724</v>
      </c>
      <c r="D1148">
        <v>14</v>
      </c>
      <c r="E1148">
        <v>3</v>
      </c>
      <c r="F1148" s="11">
        <v>9448.42</v>
      </c>
      <c r="G1148" t="s">
        <v>4720</v>
      </c>
      <c r="H1148" t="s">
        <v>4721</v>
      </c>
      <c r="I1148" t="s">
        <v>4741</v>
      </c>
      <c r="N1148" s="6">
        <f t="shared" si="119"/>
        <v>1987</v>
      </c>
      <c r="O1148" s="6" t="str">
        <f t="shared" si="120"/>
        <v>Nov</v>
      </c>
      <c r="P1148" s="6" t="str">
        <f t="shared" si="121"/>
        <v>tier - 2</v>
      </c>
      <c r="Q1148" s="6" t="str">
        <f t="shared" si="122"/>
        <v>tier - 3</v>
      </c>
      <c r="R1148" s="6" t="str">
        <f t="shared" si="123"/>
        <v>R1021</v>
      </c>
      <c r="S1148" s="12">
        <f t="shared" si="124"/>
        <v>32095</v>
      </c>
      <c r="T1148" s="6">
        <f t="shared" si="125"/>
        <v>35</v>
      </c>
    </row>
    <row r="1149" spans="1:20" ht="15" customHeight="1" x14ac:dyDescent="0.3">
      <c r="A1149" t="s">
        <v>2394</v>
      </c>
      <c r="B1149">
        <v>1979</v>
      </c>
      <c r="C1149" t="s">
        <v>4719</v>
      </c>
      <c r="D1149">
        <v>17</v>
      </c>
      <c r="E1149">
        <v>2</v>
      </c>
      <c r="F1149" s="11">
        <v>9453.92</v>
      </c>
      <c r="G1149" t="s">
        <v>4720</v>
      </c>
      <c r="H1149" t="s">
        <v>4720</v>
      </c>
      <c r="I1149" t="s">
        <v>4741</v>
      </c>
      <c r="N1149" s="6">
        <f t="shared" si="119"/>
        <v>1979</v>
      </c>
      <c r="O1149" s="6" t="str">
        <f t="shared" si="120"/>
        <v>Jul</v>
      </c>
      <c r="P1149" s="6" t="str">
        <f t="shared" si="121"/>
        <v>tier - 2</v>
      </c>
      <c r="Q1149" s="6" t="str">
        <f t="shared" si="122"/>
        <v>tier - 2</v>
      </c>
      <c r="R1149" s="6" t="str">
        <f t="shared" si="123"/>
        <v>R1021</v>
      </c>
      <c r="S1149" s="12">
        <f t="shared" si="124"/>
        <v>29053</v>
      </c>
      <c r="T1149" s="6">
        <f t="shared" si="125"/>
        <v>43</v>
      </c>
    </row>
    <row r="1150" spans="1:20" ht="15" customHeight="1" x14ac:dyDescent="0.3">
      <c r="A1150" t="s">
        <v>2392</v>
      </c>
      <c r="B1150">
        <v>1969</v>
      </c>
      <c r="C1150" t="s">
        <v>4725</v>
      </c>
      <c r="D1150">
        <v>4</v>
      </c>
      <c r="E1150">
        <v>0</v>
      </c>
      <c r="F1150" s="11">
        <v>9487.64</v>
      </c>
      <c r="G1150" t="s">
        <v>4720</v>
      </c>
      <c r="H1150" t="s">
        <v>4720</v>
      </c>
      <c r="I1150" t="s">
        <v>4722</v>
      </c>
      <c r="N1150" s="6">
        <f t="shared" si="119"/>
        <v>1969</v>
      </c>
      <c r="O1150" s="6" t="str">
        <f t="shared" si="120"/>
        <v>Jun</v>
      </c>
      <c r="P1150" s="6" t="str">
        <f t="shared" si="121"/>
        <v>tier - 2</v>
      </c>
      <c r="Q1150" s="6" t="str">
        <f t="shared" si="122"/>
        <v>tier - 2</v>
      </c>
      <c r="R1150" s="6" t="str">
        <f t="shared" si="123"/>
        <v>R1013</v>
      </c>
      <c r="S1150" s="12">
        <f t="shared" si="124"/>
        <v>25358</v>
      </c>
      <c r="T1150" s="6">
        <f t="shared" si="125"/>
        <v>54</v>
      </c>
    </row>
    <row r="1151" spans="1:20" ht="15" customHeight="1" x14ac:dyDescent="0.3">
      <c r="A1151" t="s">
        <v>2390</v>
      </c>
      <c r="B1151">
        <v>1976</v>
      </c>
      <c r="C1151" t="s">
        <v>4724</v>
      </c>
      <c r="D1151">
        <v>28</v>
      </c>
      <c r="E1151">
        <v>3</v>
      </c>
      <c r="F1151" s="11">
        <v>9500.57</v>
      </c>
      <c r="G1151" t="s">
        <v>4720</v>
      </c>
      <c r="H1151" t="s">
        <v>4721</v>
      </c>
      <c r="I1151" t="s">
        <v>4742</v>
      </c>
      <c r="N1151" s="6">
        <f t="shared" si="119"/>
        <v>1976</v>
      </c>
      <c r="O1151" s="6" t="str">
        <f t="shared" si="120"/>
        <v>Nov</v>
      </c>
      <c r="P1151" s="6" t="str">
        <f t="shared" si="121"/>
        <v>tier - 2</v>
      </c>
      <c r="Q1151" s="6" t="str">
        <f t="shared" si="122"/>
        <v>tier - 3</v>
      </c>
      <c r="R1151" s="6" t="str">
        <f t="shared" si="123"/>
        <v>R1017</v>
      </c>
      <c r="S1151" s="12">
        <f t="shared" si="124"/>
        <v>28092</v>
      </c>
      <c r="T1151" s="6">
        <f t="shared" si="125"/>
        <v>46</v>
      </c>
    </row>
    <row r="1152" spans="1:20" ht="15" customHeight="1" x14ac:dyDescent="0.3">
      <c r="A1152" t="s">
        <v>2388</v>
      </c>
      <c r="B1152">
        <v>1969</v>
      </c>
      <c r="C1152" t="s">
        <v>4730</v>
      </c>
      <c r="D1152">
        <v>24</v>
      </c>
      <c r="E1152">
        <v>0</v>
      </c>
      <c r="F1152" s="11">
        <v>9504.31</v>
      </c>
      <c r="G1152" t="s">
        <v>4721</v>
      </c>
      <c r="H1152" t="s">
        <v>4720</v>
      </c>
      <c r="I1152" t="s">
        <v>4722</v>
      </c>
      <c r="N1152" s="6">
        <f t="shared" si="119"/>
        <v>1969</v>
      </c>
      <c r="O1152" s="6" t="str">
        <f t="shared" si="120"/>
        <v>Aug</v>
      </c>
      <c r="P1152" s="6" t="str">
        <f t="shared" si="121"/>
        <v>tier - 3</v>
      </c>
      <c r="Q1152" s="6" t="str">
        <f t="shared" si="122"/>
        <v>tier - 2</v>
      </c>
      <c r="R1152" s="6" t="str">
        <f t="shared" si="123"/>
        <v>R1013</v>
      </c>
      <c r="S1152" s="12">
        <f t="shared" si="124"/>
        <v>25439</v>
      </c>
      <c r="T1152" s="6">
        <f t="shared" si="125"/>
        <v>53</v>
      </c>
    </row>
    <row r="1153" spans="1:20" ht="15" customHeight="1" x14ac:dyDescent="0.3">
      <c r="A1153" t="s">
        <v>2386</v>
      </c>
      <c r="B1153">
        <v>1992</v>
      </c>
      <c r="C1153" t="s">
        <v>4730</v>
      </c>
      <c r="D1153">
        <v>22</v>
      </c>
      <c r="E1153">
        <v>0</v>
      </c>
      <c r="F1153" s="11">
        <v>9507.68</v>
      </c>
      <c r="G1153" t="s">
        <v>4720</v>
      </c>
      <c r="H1153" t="s">
        <v>4723</v>
      </c>
      <c r="I1153" t="s">
        <v>4728</v>
      </c>
      <c r="N1153" s="6">
        <f t="shared" si="119"/>
        <v>1992</v>
      </c>
      <c r="O1153" s="6" t="str">
        <f t="shared" si="120"/>
        <v>Aug</v>
      </c>
      <c r="P1153" s="6" t="str">
        <f t="shared" si="121"/>
        <v>tier - 2</v>
      </c>
      <c r="Q1153" s="6" t="str">
        <f t="shared" si="122"/>
        <v>tier - 1</v>
      </c>
      <c r="R1153" s="6" t="str">
        <f t="shared" si="123"/>
        <v>R1012</v>
      </c>
      <c r="S1153" s="12">
        <f t="shared" si="124"/>
        <v>33838</v>
      </c>
      <c r="T1153" s="6">
        <f t="shared" si="125"/>
        <v>30</v>
      </c>
    </row>
    <row r="1154" spans="1:20" ht="15" customHeight="1" x14ac:dyDescent="0.3">
      <c r="A1154" t="s">
        <v>2384</v>
      </c>
      <c r="B1154">
        <v>1971</v>
      </c>
      <c r="C1154" t="s">
        <v>4724</v>
      </c>
      <c r="D1154">
        <v>29</v>
      </c>
      <c r="E1154">
        <v>0</v>
      </c>
      <c r="F1154" s="11">
        <v>9528.9</v>
      </c>
      <c r="G1154" t="s">
        <v>4720</v>
      </c>
      <c r="H1154" t="s">
        <v>4720</v>
      </c>
      <c r="I1154" t="s">
        <v>4732</v>
      </c>
      <c r="N1154" s="6">
        <f t="shared" ref="N1154:N1217" si="126">IF(B1154="?",ROUND(AVERAGE($B$2:$B$2344),0),B1154)</f>
        <v>1971</v>
      </c>
      <c r="O1154" s="6" t="str">
        <f t="shared" ref="O1154:O1217" si="127">IF(C1154="?","Sep",C1154)</f>
        <v>Nov</v>
      </c>
      <c r="P1154" s="6" t="str">
        <f t="shared" ref="P1154:P1217" si="128">IF(G1154="?",$K$5,G1154)</f>
        <v>tier - 2</v>
      </c>
      <c r="Q1154" s="6" t="str">
        <f t="shared" ref="Q1154:Q1217" si="129">IF(H1154="?",$M$5,H1154)</f>
        <v>tier - 2</v>
      </c>
      <c r="R1154" s="6" t="str">
        <f t="shared" ref="R1154:R1217" si="130">IF(I1154="?","Unknown",I1154)</f>
        <v>R1011</v>
      </c>
      <c r="S1154" s="12">
        <f t="shared" ref="S1154:S1217" si="131">IFERROR(DATE(N1154,MONTH(DATEVALUE(O1154&amp;"-1")),D1154),"")</f>
        <v>26266</v>
      </c>
      <c r="T1154" s="6">
        <f t="shared" ref="T1154:T1217" si="132">IFERROR(DATEDIF(S1154,DATE(2023,6,8),"y"),"")</f>
        <v>51</v>
      </c>
    </row>
    <row r="1155" spans="1:20" ht="15" customHeight="1" x14ac:dyDescent="0.3">
      <c r="A1155" t="s">
        <v>2382</v>
      </c>
      <c r="B1155">
        <v>1973</v>
      </c>
      <c r="C1155" t="s">
        <v>4729</v>
      </c>
      <c r="D1155">
        <v>21</v>
      </c>
      <c r="E1155">
        <v>0</v>
      </c>
      <c r="F1155" s="11">
        <v>9538.65</v>
      </c>
      <c r="G1155" t="s">
        <v>4720</v>
      </c>
      <c r="H1155" t="s">
        <v>4721</v>
      </c>
      <c r="I1155" t="s">
        <v>4741</v>
      </c>
      <c r="N1155" s="6">
        <f t="shared" si="126"/>
        <v>1973</v>
      </c>
      <c r="O1155" s="6" t="str">
        <f t="shared" si="127"/>
        <v>Dec</v>
      </c>
      <c r="P1155" s="6" t="str">
        <f t="shared" si="128"/>
        <v>tier - 2</v>
      </c>
      <c r="Q1155" s="6" t="str">
        <f t="shared" si="129"/>
        <v>tier - 3</v>
      </c>
      <c r="R1155" s="6" t="str">
        <f t="shared" si="130"/>
        <v>R1021</v>
      </c>
      <c r="S1155" s="12">
        <f t="shared" si="131"/>
        <v>27019</v>
      </c>
      <c r="T1155" s="6">
        <f t="shared" si="132"/>
        <v>49</v>
      </c>
    </row>
    <row r="1156" spans="1:20" ht="15" customHeight="1" x14ac:dyDescent="0.3">
      <c r="A1156" t="s">
        <v>2380</v>
      </c>
      <c r="B1156">
        <v>1975</v>
      </c>
      <c r="C1156" t="s">
        <v>4719</v>
      </c>
      <c r="D1156">
        <v>28</v>
      </c>
      <c r="E1156">
        <v>1</v>
      </c>
      <c r="F1156" s="11">
        <v>9540.17</v>
      </c>
      <c r="G1156" t="s">
        <v>4720</v>
      </c>
      <c r="H1156" t="s">
        <v>4720</v>
      </c>
      <c r="I1156" t="s">
        <v>4738</v>
      </c>
      <c r="N1156" s="6">
        <f t="shared" si="126"/>
        <v>1975</v>
      </c>
      <c r="O1156" s="6" t="str">
        <f t="shared" si="127"/>
        <v>Jul</v>
      </c>
      <c r="P1156" s="6" t="str">
        <f t="shared" si="128"/>
        <v>tier - 2</v>
      </c>
      <c r="Q1156" s="6" t="str">
        <f t="shared" si="129"/>
        <v>tier - 2</v>
      </c>
      <c r="R1156" s="6" t="str">
        <f t="shared" si="130"/>
        <v>R1024</v>
      </c>
      <c r="S1156" s="12">
        <f t="shared" si="131"/>
        <v>27603</v>
      </c>
      <c r="T1156" s="6">
        <f t="shared" si="132"/>
        <v>47</v>
      </c>
    </row>
    <row r="1157" spans="1:20" ht="15" customHeight="1" x14ac:dyDescent="0.3">
      <c r="A1157" t="s">
        <v>2378</v>
      </c>
      <c r="B1157">
        <v>1972</v>
      </c>
      <c r="C1157" t="s">
        <v>4726</v>
      </c>
      <c r="D1157">
        <v>22</v>
      </c>
      <c r="E1157">
        <v>0</v>
      </c>
      <c r="F1157" s="11">
        <v>9541.7000000000007</v>
      </c>
      <c r="G1157" t="s">
        <v>4720</v>
      </c>
      <c r="H1157" t="s">
        <v>4723</v>
      </c>
      <c r="I1157" t="s">
        <v>4738</v>
      </c>
      <c r="N1157" s="6">
        <f t="shared" si="126"/>
        <v>1972</v>
      </c>
      <c r="O1157" s="6" t="str">
        <f t="shared" si="127"/>
        <v>Sep</v>
      </c>
      <c r="P1157" s="6" t="str">
        <f t="shared" si="128"/>
        <v>tier - 2</v>
      </c>
      <c r="Q1157" s="6" t="str">
        <f t="shared" si="129"/>
        <v>tier - 1</v>
      </c>
      <c r="R1157" s="6" t="str">
        <f t="shared" si="130"/>
        <v>R1024</v>
      </c>
      <c r="S1157" s="12">
        <f t="shared" si="131"/>
        <v>26564</v>
      </c>
      <c r="T1157" s="6">
        <f t="shared" si="132"/>
        <v>50</v>
      </c>
    </row>
    <row r="1158" spans="1:20" ht="15" customHeight="1" x14ac:dyDescent="0.3">
      <c r="A1158" t="s">
        <v>2376</v>
      </c>
      <c r="B1158">
        <v>1972</v>
      </c>
      <c r="C1158" t="s">
        <v>4726</v>
      </c>
      <c r="D1158">
        <v>22</v>
      </c>
      <c r="E1158">
        <v>1</v>
      </c>
      <c r="F1158" s="11">
        <v>9549.57</v>
      </c>
      <c r="G1158" t="s">
        <v>4720</v>
      </c>
      <c r="H1158" t="s">
        <v>4723</v>
      </c>
      <c r="I1158" t="s">
        <v>4722</v>
      </c>
      <c r="N1158" s="6">
        <f t="shared" si="126"/>
        <v>1972</v>
      </c>
      <c r="O1158" s="6" t="str">
        <f t="shared" si="127"/>
        <v>Sep</v>
      </c>
      <c r="P1158" s="6" t="str">
        <f t="shared" si="128"/>
        <v>tier - 2</v>
      </c>
      <c r="Q1158" s="6" t="str">
        <f t="shared" si="129"/>
        <v>tier - 1</v>
      </c>
      <c r="R1158" s="6" t="str">
        <f t="shared" si="130"/>
        <v>R1013</v>
      </c>
      <c r="S1158" s="12">
        <f t="shared" si="131"/>
        <v>26564</v>
      </c>
      <c r="T1158" s="6">
        <f t="shared" si="132"/>
        <v>50</v>
      </c>
    </row>
    <row r="1159" spans="1:20" ht="15" customHeight="1" x14ac:dyDescent="0.3">
      <c r="A1159" t="s">
        <v>2374</v>
      </c>
      <c r="B1159">
        <v>1974</v>
      </c>
      <c r="C1159" t="s">
        <v>4730</v>
      </c>
      <c r="D1159">
        <v>14</v>
      </c>
      <c r="E1159">
        <v>3</v>
      </c>
      <c r="F1159" s="11">
        <v>9563.0300000000007</v>
      </c>
      <c r="G1159" t="s">
        <v>4721</v>
      </c>
      <c r="H1159" t="s">
        <v>4723</v>
      </c>
      <c r="I1159" t="s">
        <v>4732</v>
      </c>
      <c r="N1159" s="6">
        <f t="shared" si="126"/>
        <v>1974</v>
      </c>
      <c r="O1159" s="6" t="str">
        <f t="shared" si="127"/>
        <v>Aug</v>
      </c>
      <c r="P1159" s="6" t="str">
        <f t="shared" si="128"/>
        <v>tier - 3</v>
      </c>
      <c r="Q1159" s="6" t="str">
        <f t="shared" si="129"/>
        <v>tier - 1</v>
      </c>
      <c r="R1159" s="6" t="str">
        <f t="shared" si="130"/>
        <v>R1011</v>
      </c>
      <c r="S1159" s="12">
        <f t="shared" si="131"/>
        <v>27255</v>
      </c>
      <c r="T1159" s="6">
        <f t="shared" si="132"/>
        <v>48</v>
      </c>
    </row>
    <row r="1160" spans="1:20" ht="15" customHeight="1" x14ac:dyDescent="0.3">
      <c r="A1160" t="s">
        <v>2372</v>
      </c>
      <c r="B1160">
        <v>1973</v>
      </c>
      <c r="C1160" t="s">
        <v>4729</v>
      </c>
      <c r="D1160">
        <v>1</v>
      </c>
      <c r="E1160">
        <v>1</v>
      </c>
      <c r="F1160" s="11">
        <v>9566.99</v>
      </c>
      <c r="G1160" t="s">
        <v>4720</v>
      </c>
      <c r="H1160" t="s">
        <v>4723</v>
      </c>
      <c r="I1160" t="s">
        <v>4728</v>
      </c>
      <c r="N1160" s="6">
        <f t="shared" si="126"/>
        <v>1973</v>
      </c>
      <c r="O1160" s="6" t="str">
        <f t="shared" si="127"/>
        <v>Dec</v>
      </c>
      <c r="P1160" s="6" t="str">
        <f t="shared" si="128"/>
        <v>tier - 2</v>
      </c>
      <c r="Q1160" s="6" t="str">
        <f t="shared" si="129"/>
        <v>tier - 1</v>
      </c>
      <c r="R1160" s="6" t="str">
        <f t="shared" si="130"/>
        <v>R1012</v>
      </c>
      <c r="S1160" s="12">
        <f t="shared" si="131"/>
        <v>26999</v>
      </c>
      <c r="T1160" s="6">
        <f t="shared" si="132"/>
        <v>49</v>
      </c>
    </row>
    <row r="1161" spans="1:20" ht="15" customHeight="1" x14ac:dyDescent="0.3">
      <c r="A1161" t="s">
        <v>2370</v>
      </c>
      <c r="B1161">
        <v>1966</v>
      </c>
      <c r="C1161" t="s">
        <v>4729</v>
      </c>
      <c r="D1161">
        <v>4</v>
      </c>
      <c r="E1161">
        <v>0</v>
      </c>
      <c r="F1161" s="11">
        <v>9582.5400000000009</v>
      </c>
      <c r="G1161" t="s">
        <v>4721</v>
      </c>
      <c r="H1161" t="s">
        <v>4720</v>
      </c>
      <c r="I1161" t="s">
        <v>4722</v>
      </c>
      <c r="N1161" s="6">
        <f t="shared" si="126"/>
        <v>1966</v>
      </c>
      <c r="O1161" s="6" t="str">
        <f t="shared" si="127"/>
        <v>Dec</v>
      </c>
      <c r="P1161" s="6" t="str">
        <f t="shared" si="128"/>
        <v>tier - 3</v>
      </c>
      <c r="Q1161" s="6" t="str">
        <f t="shared" si="129"/>
        <v>tier - 2</v>
      </c>
      <c r="R1161" s="6" t="str">
        <f t="shared" si="130"/>
        <v>R1013</v>
      </c>
      <c r="S1161" s="12">
        <f t="shared" si="131"/>
        <v>24445</v>
      </c>
      <c r="T1161" s="6">
        <f t="shared" si="132"/>
        <v>56</v>
      </c>
    </row>
    <row r="1162" spans="1:20" ht="15" customHeight="1" x14ac:dyDescent="0.3">
      <c r="A1162" t="s">
        <v>2368</v>
      </c>
      <c r="B1162">
        <v>1973</v>
      </c>
      <c r="C1162" t="s">
        <v>4724</v>
      </c>
      <c r="D1162">
        <v>28</v>
      </c>
      <c r="E1162">
        <v>1</v>
      </c>
      <c r="F1162" s="11">
        <v>9583.89</v>
      </c>
      <c r="G1162" t="s">
        <v>4720</v>
      </c>
      <c r="H1162" t="s">
        <v>4721</v>
      </c>
      <c r="I1162" t="s">
        <v>4728</v>
      </c>
      <c r="N1162" s="6">
        <f t="shared" si="126"/>
        <v>1973</v>
      </c>
      <c r="O1162" s="6" t="str">
        <f t="shared" si="127"/>
        <v>Nov</v>
      </c>
      <c r="P1162" s="6" t="str">
        <f t="shared" si="128"/>
        <v>tier - 2</v>
      </c>
      <c r="Q1162" s="6" t="str">
        <f t="shared" si="129"/>
        <v>tier - 3</v>
      </c>
      <c r="R1162" s="6" t="str">
        <f t="shared" si="130"/>
        <v>R1012</v>
      </c>
      <c r="S1162" s="12">
        <f t="shared" si="131"/>
        <v>26996</v>
      </c>
      <c r="T1162" s="6">
        <f t="shared" si="132"/>
        <v>49</v>
      </c>
    </row>
    <row r="1163" spans="1:20" ht="15" customHeight="1" x14ac:dyDescent="0.3">
      <c r="A1163" t="s">
        <v>2366</v>
      </c>
      <c r="B1163">
        <v>1981</v>
      </c>
      <c r="C1163" t="s">
        <v>4731</v>
      </c>
      <c r="D1163">
        <v>18</v>
      </c>
      <c r="E1163">
        <v>1</v>
      </c>
      <c r="F1163" s="11">
        <v>9584.0400000000009</v>
      </c>
      <c r="G1163" t="s">
        <v>4720</v>
      </c>
      <c r="H1163" t="s">
        <v>4723</v>
      </c>
      <c r="I1163" t="s">
        <v>4741</v>
      </c>
      <c r="N1163" s="6">
        <f t="shared" si="126"/>
        <v>1981</v>
      </c>
      <c r="O1163" s="6" t="str">
        <f t="shared" si="127"/>
        <v>Oct</v>
      </c>
      <c r="P1163" s="6" t="str">
        <f t="shared" si="128"/>
        <v>tier - 2</v>
      </c>
      <c r="Q1163" s="6" t="str">
        <f t="shared" si="129"/>
        <v>tier - 1</v>
      </c>
      <c r="R1163" s="6" t="str">
        <f t="shared" si="130"/>
        <v>R1021</v>
      </c>
      <c r="S1163" s="12">
        <f t="shared" si="131"/>
        <v>29877</v>
      </c>
      <c r="T1163" s="6">
        <f t="shared" si="132"/>
        <v>41</v>
      </c>
    </row>
    <row r="1164" spans="1:20" ht="15" customHeight="1" x14ac:dyDescent="0.3">
      <c r="A1164" t="s">
        <v>2364</v>
      </c>
      <c r="B1164">
        <v>1964</v>
      </c>
      <c r="C1164" t="s">
        <v>4729</v>
      </c>
      <c r="D1164">
        <v>15</v>
      </c>
      <c r="E1164">
        <v>0</v>
      </c>
      <c r="F1164" s="11">
        <v>9597.6299999999992</v>
      </c>
      <c r="G1164" t="s">
        <v>4721</v>
      </c>
      <c r="H1164" t="s">
        <v>4721</v>
      </c>
      <c r="I1164" t="s">
        <v>4722</v>
      </c>
      <c r="N1164" s="6">
        <f t="shared" si="126"/>
        <v>1964</v>
      </c>
      <c r="O1164" s="6" t="str">
        <f t="shared" si="127"/>
        <v>Dec</v>
      </c>
      <c r="P1164" s="6" t="str">
        <f t="shared" si="128"/>
        <v>tier - 3</v>
      </c>
      <c r="Q1164" s="6" t="str">
        <f t="shared" si="129"/>
        <v>tier - 3</v>
      </c>
      <c r="R1164" s="6" t="str">
        <f t="shared" si="130"/>
        <v>R1013</v>
      </c>
      <c r="S1164" s="12">
        <f t="shared" si="131"/>
        <v>23726</v>
      </c>
      <c r="T1164" s="6">
        <f t="shared" si="132"/>
        <v>58</v>
      </c>
    </row>
    <row r="1165" spans="1:20" ht="15" customHeight="1" x14ac:dyDescent="0.3">
      <c r="A1165" t="s">
        <v>2362</v>
      </c>
      <c r="B1165">
        <v>1972</v>
      </c>
      <c r="C1165" t="s">
        <v>4729</v>
      </c>
      <c r="D1165">
        <v>27</v>
      </c>
      <c r="E1165">
        <v>1</v>
      </c>
      <c r="F1165" s="11">
        <v>9617.66</v>
      </c>
      <c r="G1165" t="s">
        <v>4721</v>
      </c>
      <c r="H1165" t="s">
        <v>4721</v>
      </c>
      <c r="I1165" t="s">
        <v>4735</v>
      </c>
      <c r="N1165" s="6">
        <f t="shared" si="126"/>
        <v>1972</v>
      </c>
      <c r="O1165" s="6" t="str">
        <f t="shared" si="127"/>
        <v>Dec</v>
      </c>
      <c r="P1165" s="6" t="str">
        <f t="shared" si="128"/>
        <v>tier - 3</v>
      </c>
      <c r="Q1165" s="6" t="str">
        <f t="shared" si="129"/>
        <v>tier - 3</v>
      </c>
      <c r="R1165" s="6" t="str">
        <f t="shared" si="130"/>
        <v>R1016</v>
      </c>
      <c r="S1165" s="12">
        <f t="shared" si="131"/>
        <v>26660</v>
      </c>
      <c r="T1165" s="6">
        <f t="shared" si="132"/>
        <v>50</v>
      </c>
    </row>
    <row r="1166" spans="1:20" ht="15" customHeight="1" x14ac:dyDescent="0.3">
      <c r="A1166" t="s">
        <v>2360</v>
      </c>
      <c r="B1166">
        <v>1982</v>
      </c>
      <c r="C1166" t="s">
        <v>4730</v>
      </c>
      <c r="D1166">
        <v>29</v>
      </c>
      <c r="E1166">
        <v>3</v>
      </c>
      <c r="F1166" s="11">
        <v>9619.18</v>
      </c>
      <c r="G1166" t="s">
        <v>4720</v>
      </c>
      <c r="H1166" t="s">
        <v>4723</v>
      </c>
      <c r="I1166" t="s">
        <v>4737</v>
      </c>
      <c r="N1166" s="6">
        <f t="shared" si="126"/>
        <v>1982</v>
      </c>
      <c r="O1166" s="6" t="str">
        <f t="shared" si="127"/>
        <v>Aug</v>
      </c>
      <c r="P1166" s="6" t="str">
        <f t="shared" si="128"/>
        <v>tier - 2</v>
      </c>
      <c r="Q1166" s="6" t="str">
        <f t="shared" si="129"/>
        <v>tier - 1</v>
      </c>
      <c r="R1166" s="6" t="str">
        <f t="shared" si="130"/>
        <v>R1025</v>
      </c>
      <c r="S1166" s="12">
        <f t="shared" si="131"/>
        <v>30192</v>
      </c>
      <c r="T1166" s="6">
        <f t="shared" si="132"/>
        <v>40</v>
      </c>
    </row>
    <row r="1167" spans="1:20" ht="15" customHeight="1" x14ac:dyDescent="0.3">
      <c r="A1167" t="s">
        <v>2358</v>
      </c>
      <c r="B1167">
        <v>1975</v>
      </c>
      <c r="C1167" t="s">
        <v>4731</v>
      </c>
      <c r="D1167">
        <v>29</v>
      </c>
      <c r="E1167">
        <v>3</v>
      </c>
      <c r="F1167" s="11">
        <v>9620.33</v>
      </c>
      <c r="G1167" t="s">
        <v>4721</v>
      </c>
      <c r="H1167" t="s">
        <v>4721</v>
      </c>
      <c r="I1167" t="s">
        <v>4728</v>
      </c>
      <c r="N1167" s="6">
        <f t="shared" si="126"/>
        <v>1975</v>
      </c>
      <c r="O1167" s="6" t="str">
        <f t="shared" si="127"/>
        <v>Oct</v>
      </c>
      <c r="P1167" s="6" t="str">
        <f t="shared" si="128"/>
        <v>tier - 3</v>
      </c>
      <c r="Q1167" s="6" t="str">
        <f t="shared" si="129"/>
        <v>tier - 3</v>
      </c>
      <c r="R1167" s="6" t="str">
        <f t="shared" si="130"/>
        <v>R1012</v>
      </c>
      <c r="S1167" s="12">
        <f t="shared" si="131"/>
        <v>27696</v>
      </c>
      <c r="T1167" s="6">
        <f t="shared" si="132"/>
        <v>47</v>
      </c>
    </row>
    <row r="1168" spans="1:20" ht="15" customHeight="1" x14ac:dyDescent="0.3">
      <c r="A1168" t="s">
        <v>2356</v>
      </c>
      <c r="B1168">
        <v>1970</v>
      </c>
      <c r="C1168" t="s">
        <v>4729</v>
      </c>
      <c r="D1168">
        <v>16</v>
      </c>
      <c r="E1168">
        <v>0</v>
      </c>
      <c r="F1168" s="11">
        <v>9625.92</v>
      </c>
      <c r="G1168" t="s">
        <v>4720</v>
      </c>
      <c r="H1168" t="s">
        <v>4721</v>
      </c>
      <c r="I1168" t="s">
        <v>4732</v>
      </c>
      <c r="N1168" s="6">
        <f t="shared" si="126"/>
        <v>1970</v>
      </c>
      <c r="O1168" s="6" t="str">
        <f t="shared" si="127"/>
        <v>Dec</v>
      </c>
      <c r="P1168" s="6" t="str">
        <f t="shared" si="128"/>
        <v>tier - 2</v>
      </c>
      <c r="Q1168" s="6" t="str">
        <f t="shared" si="129"/>
        <v>tier - 3</v>
      </c>
      <c r="R1168" s="6" t="str">
        <f t="shared" si="130"/>
        <v>R1011</v>
      </c>
      <c r="S1168" s="12">
        <f t="shared" si="131"/>
        <v>25918</v>
      </c>
      <c r="T1168" s="6">
        <f t="shared" si="132"/>
        <v>52</v>
      </c>
    </row>
    <row r="1169" spans="1:20" ht="15" customHeight="1" x14ac:dyDescent="0.3">
      <c r="A1169" t="s">
        <v>2354</v>
      </c>
      <c r="B1169">
        <v>1998</v>
      </c>
      <c r="C1169" t="s">
        <v>4725</v>
      </c>
      <c r="D1169">
        <v>23</v>
      </c>
      <c r="E1169">
        <v>0</v>
      </c>
      <c r="F1169" s="11">
        <v>9628.7900000000009</v>
      </c>
      <c r="G1169" t="s">
        <v>4720</v>
      </c>
      <c r="H1169" t="s">
        <v>4720</v>
      </c>
      <c r="I1169" t="s">
        <v>4744</v>
      </c>
      <c r="N1169" s="6">
        <f t="shared" si="126"/>
        <v>1998</v>
      </c>
      <c r="O1169" s="6" t="str">
        <f t="shared" si="127"/>
        <v>Jun</v>
      </c>
      <c r="P1169" s="6" t="str">
        <f t="shared" si="128"/>
        <v>tier - 2</v>
      </c>
      <c r="Q1169" s="6" t="str">
        <f t="shared" si="129"/>
        <v>tier - 2</v>
      </c>
      <c r="R1169" s="6" t="str">
        <f t="shared" si="130"/>
        <v>R1026</v>
      </c>
      <c r="S1169" s="12">
        <f t="shared" si="131"/>
        <v>35969</v>
      </c>
      <c r="T1169" s="6">
        <f t="shared" si="132"/>
        <v>24</v>
      </c>
    </row>
    <row r="1170" spans="1:20" ht="15" customHeight="1" x14ac:dyDescent="0.3">
      <c r="A1170" t="s">
        <v>2352</v>
      </c>
      <c r="B1170">
        <v>1979</v>
      </c>
      <c r="C1170" t="s">
        <v>4729</v>
      </c>
      <c r="D1170">
        <v>19</v>
      </c>
      <c r="E1170">
        <v>2</v>
      </c>
      <c r="F1170" s="11">
        <v>9630.2999999999993</v>
      </c>
      <c r="G1170" t="s">
        <v>4720</v>
      </c>
      <c r="H1170" t="s">
        <v>4720</v>
      </c>
      <c r="I1170" t="s">
        <v>4741</v>
      </c>
      <c r="N1170" s="6">
        <f t="shared" si="126"/>
        <v>1979</v>
      </c>
      <c r="O1170" s="6" t="str">
        <f t="shared" si="127"/>
        <v>Dec</v>
      </c>
      <c r="P1170" s="6" t="str">
        <f t="shared" si="128"/>
        <v>tier - 2</v>
      </c>
      <c r="Q1170" s="6" t="str">
        <f t="shared" si="129"/>
        <v>tier - 2</v>
      </c>
      <c r="R1170" s="6" t="str">
        <f t="shared" si="130"/>
        <v>R1021</v>
      </c>
      <c r="S1170" s="12">
        <f t="shared" si="131"/>
        <v>29208</v>
      </c>
      <c r="T1170" s="6">
        <f t="shared" si="132"/>
        <v>43</v>
      </c>
    </row>
    <row r="1171" spans="1:20" ht="15" customHeight="1" x14ac:dyDescent="0.3">
      <c r="A1171" t="s">
        <v>2350</v>
      </c>
      <c r="B1171">
        <v>1972</v>
      </c>
      <c r="C1171" t="s">
        <v>4731</v>
      </c>
      <c r="D1171">
        <v>23</v>
      </c>
      <c r="E1171">
        <v>2</v>
      </c>
      <c r="F1171" s="11">
        <v>9630.4</v>
      </c>
      <c r="G1171" t="s">
        <v>4720</v>
      </c>
      <c r="H1171" t="s">
        <v>4720</v>
      </c>
      <c r="I1171" t="s">
        <v>4732</v>
      </c>
      <c r="N1171" s="6">
        <f t="shared" si="126"/>
        <v>1972</v>
      </c>
      <c r="O1171" s="6" t="str">
        <f t="shared" si="127"/>
        <v>Oct</v>
      </c>
      <c r="P1171" s="6" t="str">
        <f t="shared" si="128"/>
        <v>tier - 2</v>
      </c>
      <c r="Q1171" s="6" t="str">
        <f t="shared" si="129"/>
        <v>tier - 2</v>
      </c>
      <c r="R1171" s="6" t="str">
        <f t="shared" si="130"/>
        <v>R1011</v>
      </c>
      <c r="S1171" s="12">
        <f t="shared" si="131"/>
        <v>26595</v>
      </c>
      <c r="T1171" s="6">
        <f t="shared" si="132"/>
        <v>50</v>
      </c>
    </row>
    <row r="1172" spans="1:20" ht="15" customHeight="1" x14ac:dyDescent="0.3">
      <c r="A1172" t="s">
        <v>2348</v>
      </c>
      <c r="B1172">
        <v>1968</v>
      </c>
      <c r="C1172" t="s">
        <v>4725</v>
      </c>
      <c r="D1172">
        <v>22</v>
      </c>
      <c r="E1172">
        <v>0</v>
      </c>
      <c r="F1172" s="11">
        <v>9630.91</v>
      </c>
      <c r="G1172" t="s">
        <v>4721</v>
      </c>
      <c r="H1172" t="s">
        <v>4720</v>
      </c>
      <c r="I1172" t="s">
        <v>4722</v>
      </c>
      <c r="N1172" s="6">
        <f t="shared" si="126"/>
        <v>1968</v>
      </c>
      <c r="O1172" s="6" t="str">
        <f t="shared" si="127"/>
        <v>Jun</v>
      </c>
      <c r="P1172" s="6" t="str">
        <f t="shared" si="128"/>
        <v>tier - 3</v>
      </c>
      <c r="Q1172" s="6" t="str">
        <f t="shared" si="129"/>
        <v>tier - 2</v>
      </c>
      <c r="R1172" s="6" t="str">
        <f t="shared" si="130"/>
        <v>R1013</v>
      </c>
      <c r="S1172" s="12">
        <f t="shared" si="131"/>
        <v>25011</v>
      </c>
      <c r="T1172" s="6">
        <f t="shared" si="132"/>
        <v>54</v>
      </c>
    </row>
    <row r="1173" spans="1:20" ht="15" customHeight="1" x14ac:dyDescent="0.3">
      <c r="A1173" t="s">
        <v>2346</v>
      </c>
      <c r="B1173">
        <v>1970</v>
      </c>
      <c r="C1173" t="s">
        <v>4726</v>
      </c>
      <c r="D1173">
        <v>30</v>
      </c>
      <c r="E1173">
        <v>0</v>
      </c>
      <c r="F1173" s="11">
        <v>9634.5400000000009</v>
      </c>
      <c r="G1173" t="s">
        <v>4720</v>
      </c>
      <c r="H1173" t="s">
        <v>4720</v>
      </c>
      <c r="I1173" t="s">
        <v>4732</v>
      </c>
      <c r="N1173" s="6">
        <f t="shared" si="126"/>
        <v>1970</v>
      </c>
      <c r="O1173" s="6" t="str">
        <f t="shared" si="127"/>
        <v>Sep</v>
      </c>
      <c r="P1173" s="6" t="str">
        <f t="shared" si="128"/>
        <v>tier - 2</v>
      </c>
      <c r="Q1173" s="6" t="str">
        <f t="shared" si="129"/>
        <v>tier - 2</v>
      </c>
      <c r="R1173" s="6" t="str">
        <f t="shared" si="130"/>
        <v>R1011</v>
      </c>
      <c r="S1173" s="12">
        <f t="shared" si="131"/>
        <v>25841</v>
      </c>
      <c r="T1173" s="6">
        <f t="shared" si="132"/>
        <v>52</v>
      </c>
    </row>
    <row r="1174" spans="1:20" ht="15" customHeight="1" x14ac:dyDescent="0.3">
      <c r="A1174" t="s">
        <v>2344</v>
      </c>
      <c r="B1174">
        <v>1971</v>
      </c>
      <c r="C1174" t="s">
        <v>4719</v>
      </c>
      <c r="D1174">
        <v>19</v>
      </c>
      <c r="E1174">
        <v>0</v>
      </c>
      <c r="F1174" s="11">
        <v>9644.25</v>
      </c>
      <c r="G1174" t="s">
        <v>4720</v>
      </c>
      <c r="H1174" t="s">
        <v>4723</v>
      </c>
      <c r="I1174" t="s">
        <v>4728</v>
      </c>
      <c r="N1174" s="6">
        <f t="shared" si="126"/>
        <v>1971</v>
      </c>
      <c r="O1174" s="6" t="str">
        <f t="shared" si="127"/>
        <v>Jul</v>
      </c>
      <c r="P1174" s="6" t="str">
        <f t="shared" si="128"/>
        <v>tier - 2</v>
      </c>
      <c r="Q1174" s="6" t="str">
        <f t="shared" si="129"/>
        <v>tier - 1</v>
      </c>
      <c r="R1174" s="6" t="str">
        <f t="shared" si="130"/>
        <v>R1012</v>
      </c>
      <c r="S1174" s="12">
        <f t="shared" si="131"/>
        <v>26133</v>
      </c>
      <c r="T1174" s="6">
        <f t="shared" si="132"/>
        <v>51</v>
      </c>
    </row>
    <row r="1175" spans="1:20" ht="15" customHeight="1" x14ac:dyDescent="0.3">
      <c r="A1175" t="s">
        <v>2342</v>
      </c>
      <c r="B1175">
        <v>1974</v>
      </c>
      <c r="C1175" t="s">
        <v>4719</v>
      </c>
      <c r="D1175">
        <v>8</v>
      </c>
      <c r="E1175">
        <v>0</v>
      </c>
      <c r="F1175" s="11">
        <v>9653.81</v>
      </c>
      <c r="G1175" t="s">
        <v>4720</v>
      </c>
      <c r="H1175" t="s">
        <v>4720</v>
      </c>
      <c r="I1175" t="s">
        <v>4732</v>
      </c>
      <c r="N1175" s="6">
        <f t="shared" si="126"/>
        <v>1974</v>
      </c>
      <c r="O1175" s="6" t="str">
        <f t="shared" si="127"/>
        <v>Jul</v>
      </c>
      <c r="P1175" s="6" t="str">
        <f t="shared" si="128"/>
        <v>tier - 2</v>
      </c>
      <c r="Q1175" s="6" t="str">
        <f t="shared" si="129"/>
        <v>tier - 2</v>
      </c>
      <c r="R1175" s="6" t="str">
        <f t="shared" si="130"/>
        <v>R1011</v>
      </c>
      <c r="S1175" s="12">
        <f t="shared" si="131"/>
        <v>27218</v>
      </c>
      <c r="T1175" s="6">
        <f t="shared" si="132"/>
        <v>48</v>
      </c>
    </row>
    <row r="1176" spans="1:20" ht="15" customHeight="1" x14ac:dyDescent="0.3">
      <c r="A1176" t="s">
        <v>2340</v>
      </c>
      <c r="B1176">
        <v>1981</v>
      </c>
      <c r="C1176" t="s">
        <v>4730</v>
      </c>
      <c r="D1176">
        <v>8</v>
      </c>
      <c r="E1176">
        <v>1</v>
      </c>
      <c r="F1176" s="11">
        <v>9664.34</v>
      </c>
      <c r="G1176" t="s">
        <v>4720</v>
      </c>
      <c r="H1176" t="s">
        <v>4721</v>
      </c>
      <c r="I1176" t="s">
        <v>4732</v>
      </c>
      <c r="N1176" s="6">
        <f t="shared" si="126"/>
        <v>1981</v>
      </c>
      <c r="O1176" s="6" t="str">
        <f t="shared" si="127"/>
        <v>Aug</v>
      </c>
      <c r="P1176" s="6" t="str">
        <f t="shared" si="128"/>
        <v>tier - 2</v>
      </c>
      <c r="Q1176" s="6" t="str">
        <f t="shared" si="129"/>
        <v>tier - 3</v>
      </c>
      <c r="R1176" s="6" t="str">
        <f t="shared" si="130"/>
        <v>R1011</v>
      </c>
      <c r="S1176" s="12">
        <f t="shared" si="131"/>
        <v>29806</v>
      </c>
      <c r="T1176" s="6">
        <f t="shared" si="132"/>
        <v>41</v>
      </c>
    </row>
    <row r="1177" spans="1:20" ht="15" customHeight="1" x14ac:dyDescent="0.3">
      <c r="A1177" t="s">
        <v>2338</v>
      </c>
      <c r="B1177">
        <v>1966</v>
      </c>
      <c r="C1177" t="s">
        <v>4726</v>
      </c>
      <c r="D1177">
        <v>16</v>
      </c>
      <c r="E1177">
        <v>0</v>
      </c>
      <c r="F1177" s="11">
        <v>9684.2900000000009</v>
      </c>
      <c r="G1177" t="s">
        <v>4721</v>
      </c>
      <c r="H1177" t="s">
        <v>4720</v>
      </c>
      <c r="I1177" t="s">
        <v>4722</v>
      </c>
      <c r="N1177" s="6">
        <f t="shared" si="126"/>
        <v>1966</v>
      </c>
      <c r="O1177" s="6" t="str">
        <f t="shared" si="127"/>
        <v>Sep</v>
      </c>
      <c r="P1177" s="6" t="str">
        <f t="shared" si="128"/>
        <v>tier - 3</v>
      </c>
      <c r="Q1177" s="6" t="str">
        <f t="shared" si="129"/>
        <v>tier - 2</v>
      </c>
      <c r="R1177" s="6" t="str">
        <f t="shared" si="130"/>
        <v>R1013</v>
      </c>
      <c r="S1177" s="12">
        <f t="shared" si="131"/>
        <v>24366</v>
      </c>
      <c r="T1177" s="6">
        <f t="shared" si="132"/>
        <v>56</v>
      </c>
    </row>
    <row r="1178" spans="1:20" ht="15" customHeight="1" x14ac:dyDescent="0.3">
      <c r="A1178" t="s">
        <v>2336</v>
      </c>
      <c r="B1178">
        <v>1964</v>
      </c>
      <c r="C1178" t="s">
        <v>4724</v>
      </c>
      <c r="D1178">
        <v>7</v>
      </c>
      <c r="E1178">
        <v>0</v>
      </c>
      <c r="F1178" s="11">
        <v>9698.42</v>
      </c>
      <c r="G1178" t="s">
        <v>4721</v>
      </c>
      <c r="H1178" t="s">
        <v>4721</v>
      </c>
      <c r="I1178" t="s">
        <v>4722</v>
      </c>
      <c r="N1178" s="6">
        <f t="shared" si="126"/>
        <v>1964</v>
      </c>
      <c r="O1178" s="6" t="str">
        <f t="shared" si="127"/>
        <v>Nov</v>
      </c>
      <c r="P1178" s="6" t="str">
        <f t="shared" si="128"/>
        <v>tier - 3</v>
      </c>
      <c r="Q1178" s="6" t="str">
        <f t="shared" si="129"/>
        <v>tier - 3</v>
      </c>
      <c r="R1178" s="6" t="str">
        <f t="shared" si="130"/>
        <v>R1013</v>
      </c>
      <c r="S1178" s="12">
        <f t="shared" si="131"/>
        <v>23688</v>
      </c>
      <c r="T1178" s="6">
        <f t="shared" si="132"/>
        <v>58</v>
      </c>
    </row>
    <row r="1179" spans="1:20" ht="15" customHeight="1" x14ac:dyDescent="0.3">
      <c r="A1179" t="s">
        <v>2334</v>
      </c>
      <c r="B1179">
        <v>1977</v>
      </c>
      <c r="C1179" t="s">
        <v>4726</v>
      </c>
      <c r="D1179">
        <v>19</v>
      </c>
      <c r="E1179">
        <v>3</v>
      </c>
      <c r="F1179" s="11">
        <v>9704.67</v>
      </c>
      <c r="G1179" t="s">
        <v>4720</v>
      </c>
      <c r="H1179" t="s">
        <v>4721</v>
      </c>
      <c r="I1179" t="s">
        <v>4738</v>
      </c>
      <c r="N1179" s="6">
        <f t="shared" si="126"/>
        <v>1977</v>
      </c>
      <c r="O1179" s="6" t="str">
        <f t="shared" si="127"/>
        <v>Sep</v>
      </c>
      <c r="P1179" s="6" t="str">
        <f t="shared" si="128"/>
        <v>tier - 2</v>
      </c>
      <c r="Q1179" s="6" t="str">
        <f t="shared" si="129"/>
        <v>tier - 3</v>
      </c>
      <c r="R1179" s="6" t="str">
        <f t="shared" si="130"/>
        <v>R1024</v>
      </c>
      <c r="S1179" s="12">
        <f t="shared" si="131"/>
        <v>28387</v>
      </c>
      <c r="T1179" s="6">
        <f t="shared" si="132"/>
        <v>45</v>
      </c>
    </row>
    <row r="1180" spans="1:20" ht="15" customHeight="1" x14ac:dyDescent="0.3">
      <c r="A1180" t="s">
        <v>2332</v>
      </c>
      <c r="B1180">
        <v>1972</v>
      </c>
      <c r="C1180" t="s">
        <v>4719</v>
      </c>
      <c r="D1180">
        <v>10</v>
      </c>
      <c r="E1180">
        <v>0</v>
      </c>
      <c r="F1180" s="11">
        <v>9710.7099999999991</v>
      </c>
      <c r="G1180" t="s">
        <v>4720</v>
      </c>
      <c r="H1180" t="s">
        <v>4723</v>
      </c>
      <c r="I1180" t="s">
        <v>4741</v>
      </c>
      <c r="N1180" s="6">
        <f t="shared" si="126"/>
        <v>1972</v>
      </c>
      <c r="O1180" s="6" t="str">
        <f t="shared" si="127"/>
        <v>Jul</v>
      </c>
      <c r="P1180" s="6" t="str">
        <f t="shared" si="128"/>
        <v>tier - 2</v>
      </c>
      <c r="Q1180" s="6" t="str">
        <f t="shared" si="129"/>
        <v>tier - 1</v>
      </c>
      <c r="R1180" s="6" t="str">
        <f t="shared" si="130"/>
        <v>R1021</v>
      </c>
      <c r="S1180" s="12">
        <f t="shared" si="131"/>
        <v>26490</v>
      </c>
      <c r="T1180" s="6">
        <f t="shared" si="132"/>
        <v>50</v>
      </c>
    </row>
    <row r="1181" spans="1:20" ht="15" customHeight="1" x14ac:dyDescent="0.3">
      <c r="A1181" t="s">
        <v>2330</v>
      </c>
      <c r="B1181">
        <v>1975</v>
      </c>
      <c r="C1181" t="s">
        <v>4725</v>
      </c>
      <c r="D1181">
        <v>27</v>
      </c>
      <c r="E1181">
        <v>2</v>
      </c>
      <c r="F1181" s="11">
        <v>9715.84</v>
      </c>
      <c r="G1181" t="s">
        <v>4720</v>
      </c>
      <c r="H1181" t="s">
        <v>4723</v>
      </c>
      <c r="I1181" t="s">
        <v>4738</v>
      </c>
      <c r="N1181" s="6">
        <f t="shared" si="126"/>
        <v>1975</v>
      </c>
      <c r="O1181" s="6" t="str">
        <f t="shared" si="127"/>
        <v>Jun</v>
      </c>
      <c r="P1181" s="6" t="str">
        <f t="shared" si="128"/>
        <v>tier - 2</v>
      </c>
      <c r="Q1181" s="6" t="str">
        <f t="shared" si="129"/>
        <v>tier - 1</v>
      </c>
      <c r="R1181" s="6" t="str">
        <f t="shared" si="130"/>
        <v>R1024</v>
      </c>
      <c r="S1181" s="12">
        <f t="shared" si="131"/>
        <v>27572</v>
      </c>
      <c r="T1181" s="6">
        <f t="shared" si="132"/>
        <v>47</v>
      </c>
    </row>
    <row r="1182" spans="1:20" ht="15" customHeight="1" x14ac:dyDescent="0.3">
      <c r="A1182" t="s">
        <v>2328</v>
      </c>
      <c r="B1182">
        <v>1970</v>
      </c>
      <c r="C1182" t="s">
        <v>4726</v>
      </c>
      <c r="D1182">
        <v>12</v>
      </c>
      <c r="E1182">
        <v>0</v>
      </c>
      <c r="F1182" s="11">
        <v>9722.77</v>
      </c>
      <c r="G1182" t="s">
        <v>4721</v>
      </c>
      <c r="H1182" t="s">
        <v>4723</v>
      </c>
      <c r="I1182" t="s">
        <v>4735</v>
      </c>
      <c r="N1182" s="6">
        <f t="shared" si="126"/>
        <v>1970</v>
      </c>
      <c r="O1182" s="6" t="str">
        <f t="shared" si="127"/>
        <v>Sep</v>
      </c>
      <c r="P1182" s="6" t="str">
        <f t="shared" si="128"/>
        <v>tier - 3</v>
      </c>
      <c r="Q1182" s="6" t="str">
        <f t="shared" si="129"/>
        <v>tier - 1</v>
      </c>
      <c r="R1182" s="6" t="str">
        <f t="shared" si="130"/>
        <v>R1016</v>
      </c>
      <c r="S1182" s="12">
        <f t="shared" si="131"/>
        <v>25823</v>
      </c>
      <c r="T1182" s="6">
        <f t="shared" si="132"/>
        <v>52</v>
      </c>
    </row>
    <row r="1183" spans="1:20" ht="15" customHeight="1" x14ac:dyDescent="0.3">
      <c r="A1183" t="s">
        <v>2326</v>
      </c>
      <c r="B1183">
        <v>1970</v>
      </c>
      <c r="C1183" t="s">
        <v>4730</v>
      </c>
      <c r="D1183">
        <v>18</v>
      </c>
      <c r="E1183">
        <v>1</v>
      </c>
      <c r="F1183" s="11">
        <v>9724.5300000000007</v>
      </c>
      <c r="G1183" t="s">
        <v>4721</v>
      </c>
      <c r="H1183" t="s">
        <v>4723</v>
      </c>
      <c r="I1183" t="s">
        <v>4732</v>
      </c>
      <c r="N1183" s="6">
        <f t="shared" si="126"/>
        <v>1970</v>
      </c>
      <c r="O1183" s="6" t="str">
        <f t="shared" si="127"/>
        <v>Aug</v>
      </c>
      <c r="P1183" s="6" t="str">
        <f t="shared" si="128"/>
        <v>tier - 3</v>
      </c>
      <c r="Q1183" s="6" t="str">
        <f t="shared" si="129"/>
        <v>tier - 1</v>
      </c>
      <c r="R1183" s="6" t="str">
        <f t="shared" si="130"/>
        <v>R1011</v>
      </c>
      <c r="S1183" s="12">
        <f t="shared" si="131"/>
        <v>25798</v>
      </c>
      <c r="T1183" s="6">
        <f t="shared" si="132"/>
        <v>52</v>
      </c>
    </row>
    <row r="1184" spans="1:20" ht="15" customHeight="1" x14ac:dyDescent="0.3">
      <c r="A1184" t="s">
        <v>2324</v>
      </c>
      <c r="B1184">
        <v>1970</v>
      </c>
      <c r="C1184" t="s">
        <v>4719</v>
      </c>
      <c r="D1184">
        <v>4</v>
      </c>
      <c r="E1184">
        <v>1</v>
      </c>
      <c r="F1184" s="11">
        <v>9748.91</v>
      </c>
      <c r="G1184" t="s">
        <v>4720</v>
      </c>
      <c r="H1184" t="s">
        <v>4723</v>
      </c>
      <c r="I1184" t="s">
        <v>4722</v>
      </c>
      <c r="N1184" s="6">
        <f t="shared" si="126"/>
        <v>1970</v>
      </c>
      <c r="O1184" s="6" t="str">
        <f t="shared" si="127"/>
        <v>Jul</v>
      </c>
      <c r="P1184" s="6" t="str">
        <f t="shared" si="128"/>
        <v>tier - 2</v>
      </c>
      <c r="Q1184" s="6" t="str">
        <f t="shared" si="129"/>
        <v>tier - 1</v>
      </c>
      <c r="R1184" s="6" t="str">
        <f t="shared" si="130"/>
        <v>R1013</v>
      </c>
      <c r="S1184" s="12">
        <f t="shared" si="131"/>
        <v>25753</v>
      </c>
      <c r="T1184" s="6">
        <f t="shared" si="132"/>
        <v>52</v>
      </c>
    </row>
    <row r="1185" spans="1:20" ht="15" customHeight="1" x14ac:dyDescent="0.3">
      <c r="A1185" t="s">
        <v>2322</v>
      </c>
      <c r="B1185">
        <v>2001</v>
      </c>
      <c r="C1185" t="s">
        <v>4719</v>
      </c>
      <c r="D1185">
        <v>14</v>
      </c>
      <c r="E1185">
        <v>0</v>
      </c>
      <c r="F1185" s="11">
        <v>9753.49</v>
      </c>
      <c r="G1185" t="s">
        <v>4720</v>
      </c>
      <c r="H1185" t="s">
        <v>4720</v>
      </c>
      <c r="I1185" t="s">
        <v>4728</v>
      </c>
      <c r="N1185" s="6">
        <f t="shared" si="126"/>
        <v>2001</v>
      </c>
      <c r="O1185" s="6" t="str">
        <f t="shared" si="127"/>
        <v>Jul</v>
      </c>
      <c r="P1185" s="6" t="str">
        <f t="shared" si="128"/>
        <v>tier - 2</v>
      </c>
      <c r="Q1185" s="6" t="str">
        <f t="shared" si="129"/>
        <v>tier - 2</v>
      </c>
      <c r="R1185" s="6" t="str">
        <f t="shared" si="130"/>
        <v>R1012</v>
      </c>
      <c r="S1185" s="12">
        <f t="shared" si="131"/>
        <v>37086</v>
      </c>
      <c r="T1185" s="6">
        <f t="shared" si="132"/>
        <v>21</v>
      </c>
    </row>
    <row r="1186" spans="1:20" ht="15" customHeight="1" x14ac:dyDescent="0.3">
      <c r="A1186" t="s">
        <v>2320</v>
      </c>
      <c r="B1186">
        <v>1965</v>
      </c>
      <c r="C1186" t="s">
        <v>4726</v>
      </c>
      <c r="D1186">
        <v>5</v>
      </c>
      <c r="E1186">
        <v>0</v>
      </c>
      <c r="F1186" s="11">
        <v>9764.08</v>
      </c>
      <c r="G1186" t="s">
        <v>4721</v>
      </c>
      <c r="H1186" t="s">
        <v>4723</v>
      </c>
      <c r="I1186" t="s">
        <v>4728</v>
      </c>
      <c r="N1186" s="6">
        <f t="shared" si="126"/>
        <v>1965</v>
      </c>
      <c r="O1186" s="6" t="str">
        <f t="shared" si="127"/>
        <v>Sep</v>
      </c>
      <c r="P1186" s="6" t="str">
        <f t="shared" si="128"/>
        <v>tier - 3</v>
      </c>
      <c r="Q1186" s="6" t="str">
        <f t="shared" si="129"/>
        <v>tier - 1</v>
      </c>
      <c r="R1186" s="6" t="str">
        <f t="shared" si="130"/>
        <v>R1012</v>
      </c>
      <c r="S1186" s="12">
        <f t="shared" si="131"/>
        <v>23990</v>
      </c>
      <c r="T1186" s="6">
        <f t="shared" si="132"/>
        <v>57</v>
      </c>
    </row>
    <row r="1187" spans="1:20" ht="15" customHeight="1" x14ac:dyDescent="0.3">
      <c r="A1187" t="s">
        <v>2318</v>
      </c>
      <c r="B1187">
        <v>1973</v>
      </c>
      <c r="C1187" t="s">
        <v>4719</v>
      </c>
      <c r="D1187">
        <v>7</v>
      </c>
      <c r="E1187">
        <v>1</v>
      </c>
      <c r="F1187" s="11">
        <v>9778.35</v>
      </c>
      <c r="G1187" t="s">
        <v>4720</v>
      </c>
      <c r="H1187" t="s">
        <v>4720</v>
      </c>
      <c r="I1187" t="s">
        <v>4738</v>
      </c>
      <c r="N1187" s="6">
        <f t="shared" si="126"/>
        <v>1973</v>
      </c>
      <c r="O1187" s="6" t="str">
        <f t="shared" si="127"/>
        <v>Jul</v>
      </c>
      <c r="P1187" s="6" t="str">
        <f t="shared" si="128"/>
        <v>tier - 2</v>
      </c>
      <c r="Q1187" s="6" t="str">
        <f t="shared" si="129"/>
        <v>tier - 2</v>
      </c>
      <c r="R1187" s="6" t="str">
        <f t="shared" si="130"/>
        <v>R1024</v>
      </c>
      <c r="S1187" s="12">
        <f t="shared" si="131"/>
        <v>26852</v>
      </c>
      <c r="T1187" s="6">
        <f t="shared" si="132"/>
        <v>49</v>
      </c>
    </row>
    <row r="1188" spans="1:20" ht="15" customHeight="1" x14ac:dyDescent="0.3">
      <c r="A1188" t="s">
        <v>2316</v>
      </c>
      <c r="B1188">
        <v>1996</v>
      </c>
      <c r="C1188" t="s">
        <v>4730</v>
      </c>
      <c r="D1188">
        <v>8</v>
      </c>
      <c r="E1188">
        <v>0</v>
      </c>
      <c r="F1188" s="11">
        <v>9787.32</v>
      </c>
      <c r="G1188" t="s">
        <v>4720</v>
      </c>
      <c r="H1188" t="s">
        <v>4721</v>
      </c>
      <c r="I1188" t="s">
        <v>4739</v>
      </c>
      <c r="N1188" s="6">
        <f t="shared" si="126"/>
        <v>1996</v>
      </c>
      <c r="O1188" s="6" t="str">
        <f t="shared" si="127"/>
        <v>Aug</v>
      </c>
      <c r="P1188" s="6" t="str">
        <f t="shared" si="128"/>
        <v>tier - 2</v>
      </c>
      <c r="Q1188" s="6" t="str">
        <f t="shared" si="129"/>
        <v>tier - 3</v>
      </c>
      <c r="R1188" s="6" t="str">
        <f t="shared" si="130"/>
        <v>R1023</v>
      </c>
      <c r="S1188" s="12">
        <f t="shared" si="131"/>
        <v>35285</v>
      </c>
      <c r="T1188" s="6">
        <f t="shared" si="132"/>
        <v>26</v>
      </c>
    </row>
    <row r="1189" spans="1:20" ht="15" customHeight="1" x14ac:dyDescent="0.3">
      <c r="A1189" t="s">
        <v>2314</v>
      </c>
      <c r="B1189">
        <v>1977</v>
      </c>
      <c r="C1189" t="s">
        <v>4725</v>
      </c>
      <c r="D1189">
        <v>7</v>
      </c>
      <c r="E1189">
        <v>5</v>
      </c>
      <c r="F1189" s="11">
        <v>9788.8700000000008</v>
      </c>
      <c r="G1189" t="s">
        <v>4721</v>
      </c>
      <c r="H1189" t="s">
        <v>4720</v>
      </c>
      <c r="I1189" t="s">
        <v>4722</v>
      </c>
      <c r="N1189" s="6">
        <f t="shared" si="126"/>
        <v>1977</v>
      </c>
      <c r="O1189" s="6" t="str">
        <f t="shared" si="127"/>
        <v>Jun</v>
      </c>
      <c r="P1189" s="6" t="str">
        <f t="shared" si="128"/>
        <v>tier - 3</v>
      </c>
      <c r="Q1189" s="6" t="str">
        <f t="shared" si="129"/>
        <v>tier - 2</v>
      </c>
      <c r="R1189" s="6" t="str">
        <f t="shared" si="130"/>
        <v>R1013</v>
      </c>
      <c r="S1189" s="12">
        <f t="shared" si="131"/>
        <v>28283</v>
      </c>
      <c r="T1189" s="6">
        <f t="shared" si="132"/>
        <v>46</v>
      </c>
    </row>
    <row r="1190" spans="1:20" ht="15" customHeight="1" x14ac:dyDescent="0.3">
      <c r="A1190" t="s">
        <v>2312</v>
      </c>
      <c r="B1190">
        <v>1973</v>
      </c>
      <c r="C1190" t="s">
        <v>4726</v>
      </c>
      <c r="D1190">
        <v>17</v>
      </c>
      <c r="E1190">
        <v>2</v>
      </c>
      <c r="F1190" s="11">
        <v>9800.89</v>
      </c>
      <c r="G1190" t="s">
        <v>4720</v>
      </c>
      <c r="H1190" t="s">
        <v>4723</v>
      </c>
      <c r="I1190" t="s">
        <v>4722</v>
      </c>
      <c r="N1190" s="6">
        <f t="shared" si="126"/>
        <v>1973</v>
      </c>
      <c r="O1190" s="6" t="str">
        <f t="shared" si="127"/>
        <v>Sep</v>
      </c>
      <c r="P1190" s="6" t="str">
        <f t="shared" si="128"/>
        <v>tier - 2</v>
      </c>
      <c r="Q1190" s="6" t="str">
        <f t="shared" si="129"/>
        <v>tier - 1</v>
      </c>
      <c r="R1190" s="6" t="str">
        <f t="shared" si="130"/>
        <v>R1013</v>
      </c>
      <c r="S1190" s="12">
        <f t="shared" si="131"/>
        <v>26924</v>
      </c>
      <c r="T1190" s="6">
        <f t="shared" si="132"/>
        <v>49</v>
      </c>
    </row>
    <row r="1191" spans="1:20" ht="15" customHeight="1" x14ac:dyDescent="0.3">
      <c r="A1191" t="s">
        <v>2310</v>
      </c>
      <c r="B1191">
        <v>1972</v>
      </c>
      <c r="C1191" t="s">
        <v>4725</v>
      </c>
      <c r="D1191">
        <v>28</v>
      </c>
      <c r="E1191">
        <v>0</v>
      </c>
      <c r="F1191" s="11">
        <v>9819.25</v>
      </c>
      <c r="G1191" t="s">
        <v>4720</v>
      </c>
      <c r="H1191" t="s">
        <v>4720</v>
      </c>
      <c r="I1191" t="s">
        <v>4741</v>
      </c>
      <c r="N1191" s="6">
        <f t="shared" si="126"/>
        <v>1972</v>
      </c>
      <c r="O1191" s="6" t="str">
        <f t="shared" si="127"/>
        <v>Jun</v>
      </c>
      <c r="P1191" s="6" t="str">
        <f t="shared" si="128"/>
        <v>tier - 2</v>
      </c>
      <c r="Q1191" s="6" t="str">
        <f t="shared" si="129"/>
        <v>tier - 2</v>
      </c>
      <c r="R1191" s="6" t="str">
        <f t="shared" si="130"/>
        <v>R1021</v>
      </c>
      <c r="S1191" s="12">
        <f t="shared" si="131"/>
        <v>26478</v>
      </c>
      <c r="T1191" s="6">
        <f t="shared" si="132"/>
        <v>50</v>
      </c>
    </row>
    <row r="1192" spans="1:20" ht="15" customHeight="1" x14ac:dyDescent="0.3">
      <c r="A1192" t="s">
        <v>2308</v>
      </c>
      <c r="B1192">
        <v>1972</v>
      </c>
      <c r="C1192" t="s">
        <v>4726</v>
      </c>
      <c r="D1192">
        <v>26</v>
      </c>
      <c r="E1192">
        <v>0</v>
      </c>
      <c r="F1192" s="11">
        <v>9836.2099999999991</v>
      </c>
      <c r="G1192" t="s">
        <v>4720</v>
      </c>
      <c r="H1192" t="s">
        <v>4721</v>
      </c>
      <c r="I1192" t="s">
        <v>4741</v>
      </c>
      <c r="N1192" s="6">
        <f t="shared" si="126"/>
        <v>1972</v>
      </c>
      <c r="O1192" s="6" t="str">
        <f t="shared" si="127"/>
        <v>Sep</v>
      </c>
      <c r="P1192" s="6" t="str">
        <f t="shared" si="128"/>
        <v>tier - 2</v>
      </c>
      <c r="Q1192" s="6" t="str">
        <f t="shared" si="129"/>
        <v>tier - 3</v>
      </c>
      <c r="R1192" s="6" t="str">
        <f t="shared" si="130"/>
        <v>R1021</v>
      </c>
      <c r="S1192" s="12">
        <f t="shared" si="131"/>
        <v>26568</v>
      </c>
      <c r="T1192" s="6">
        <f t="shared" si="132"/>
        <v>50</v>
      </c>
    </row>
    <row r="1193" spans="1:20" ht="15" customHeight="1" x14ac:dyDescent="0.3">
      <c r="A1193" t="s">
        <v>2306</v>
      </c>
      <c r="B1193">
        <v>1992</v>
      </c>
      <c r="C1193" t="s">
        <v>4730</v>
      </c>
      <c r="D1193">
        <v>13</v>
      </c>
      <c r="E1193">
        <v>0</v>
      </c>
      <c r="F1193" s="11">
        <v>9844.4500000000007</v>
      </c>
      <c r="G1193" t="s">
        <v>4720</v>
      </c>
      <c r="H1193" t="s">
        <v>4723</v>
      </c>
      <c r="I1193" t="s">
        <v>4728</v>
      </c>
      <c r="N1193" s="6">
        <f t="shared" si="126"/>
        <v>1992</v>
      </c>
      <c r="O1193" s="6" t="str">
        <f t="shared" si="127"/>
        <v>Aug</v>
      </c>
      <c r="P1193" s="6" t="str">
        <f t="shared" si="128"/>
        <v>tier - 2</v>
      </c>
      <c r="Q1193" s="6" t="str">
        <f t="shared" si="129"/>
        <v>tier - 1</v>
      </c>
      <c r="R1193" s="6" t="str">
        <f t="shared" si="130"/>
        <v>R1012</v>
      </c>
      <c r="S1193" s="12">
        <f t="shared" si="131"/>
        <v>33829</v>
      </c>
      <c r="T1193" s="6">
        <f t="shared" si="132"/>
        <v>30</v>
      </c>
    </row>
    <row r="1194" spans="1:20" ht="15" customHeight="1" x14ac:dyDescent="0.3">
      <c r="A1194" t="s">
        <v>2304</v>
      </c>
      <c r="B1194">
        <v>1968</v>
      </c>
      <c r="C1194" t="s">
        <v>4724</v>
      </c>
      <c r="D1194">
        <v>4</v>
      </c>
      <c r="E1194">
        <v>0</v>
      </c>
      <c r="F1194" s="11">
        <v>9850.43</v>
      </c>
      <c r="G1194" t="s">
        <v>4721</v>
      </c>
      <c r="H1194" t="s">
        <v>4721</v>
      </c>
      <c r="I1194" t="s">
        <v>4732</v>
      </c>
      <c r="N1194" s="6">
        <f t="shared" si="126"/>
        <v>1968</v>
      </c>
      <c r="O1194" s="6" t="str">
        <f t="shared" si="127"/>
        <v>Nov</v>
      </c>
      <c r="P1194" s="6" t="str">
        <f t="shared" si="128"/>
        <v>tier - 3</v>
      </c>
      <c r="Q1194" s="6" t="str">
        <f t="shared" si="129"/>
        <v>tier - 3</v>
      </c>
      <c r="R1194" s="6" t="str">
        <f t="shared" si="130"/>
        <v>R1011</v>
      </c>
      <c r="S1194" s="12">
        <f t="shared" si="131"/>
        <v>25146</v>
      </c>
      <c r="T1194" s="6">
        <f t="shared" si="132"/>
        <v>54</v>
      </c>
    </row>
    <row r="1195" spans="1:20" ht="15" customHeight="1" x14ac:dyDescent="0.3">
      <c r="A1195" t="s">
        <v>2302</v>
      </c>
      <c r="B1195">
        <v>1971</v>
      </c>
      <c r="C1195" t="s">
        <v>4731</v>
      </c>
      <c r="D1195">
        <v>23</v>
      </c>
      <c r="E1195">
        <v>1</v>
      </c>
      <c r="F1195" s="11">
        <v>9855.1299999999992</v>
      </c>
      <c r="G1195" t="s">
        <v>4720</v>
      </c>
      <c r="H1195" t="s">
        <v>4721</v>
      </c>
      <c r="I1195" t="s">
        <v>4722</v>
      </c>
      <c r="N1195" s="6">
        <f t="shared" si="126"/>
        <v>1971</v>
      </c>
      <c r="O1195" s="6" t="str">
        <f t="shared" si="127"/>
        <v>Oct</v>
      </c>
      <c r="P1195" s="6" t="str">
        <f t="shared" si="128"/>
        <v>tier - 2</v>
      </c>
      <c r="Q1195" s="6" t="str">
        <f t="shared" si="129"/>
        <v>tier - 3</v>
      </c>
      <c r="R1195" s="6" t="str">
        <f t="shared" si="130"/>
        <v>R1013</v>
      </c>
      <c r="S1195" s="12">
        <f t="shared" si="131"/>
        <v>26229</v>
      </c>
      <c r="T1195" s="6">
        <f t="shared" si="132"/>
        <v>51</v>
      </c>
    </row>
    <row r="1196" spans="1:20" ht="15" customHeight="1" x14ac:dyDescent="0.3">
      <c r="A1196" t="s">
        <v>2300</v>
      </c>
      <c r="B1196">
        <v>1971</v>
      </c>
      <c r="C1196" t="s">
        <v>4719</v>
      </c>
      <c r="D1196">
        <v>17</v>
      </c>
      <c r="E1196">
        <v>1</v>
      </c>
      <c r="F1196" s="11">
        <v>9861.0300000000007</v>
      </c>
      <c r="G1196" t="s">
        <v>4720</v>
      </c>
      <c r="H1196" t="s">
        <v>4720</v>
      </c>
      <c r="I1196" t="s">
        <v>4732</v>
      </c>
      <c r="N1196" s="6">
        <f t="shared" si="126"/>
        <v>1971</v>
      </c>
      <c r="O1196" s="6" t="str">
        <f t="shared" si="127"/>
        <v>Jul</v>
      </c>
      <c r="P1196" s="6" t="str">
        <f t="shared" si="128"/>
        <v>tier - 2</v>
      </c>
      <c r="Q1196" s="6" t="str">
        <f t="shared" si="129"/>
        <v>tier - 2</v>
      </c>
      <c r="R1196" s="6" t="str">
        <f t="shared" si="130"/>
        <v>R1011</v>
      </c>
      <c r="S1196" s="12">
        <f t="shared" si="131"/>
        <v>26131</v>
      </c>
      <c r="T1196" s="6">
        <f t="shared" si="132"/>
        <v>51</v>
      </c>
    </row>
    <row r="1197" spans="1:20" ht="15" customHeight="1" x14ac:dyDescent="0.3">
      <c r="A1197" t="s">
        <v>2298</v>
      </c>
      <c r="B1197">
        <v>1969</v>
      </c>
      <c r="C1197" t="s">
        <v>4731</v>
      </c>
      <c r="D1197">
        <v>20</v>
      </c>
      <c r="E1197">
        <v>0</v>
      </c>
      <c r="F1197" s="11">
        <v>9863.4699999999993</v>
      </c>
      <c r="G1197" t="s">
        <v>4721</v>
      </c>
      <c r="H1197" t="s">
        <v>4721</v>
      </c>
      <c r="I1197" t="s">
        <v>4728</v>
      </c>
      <c r="N1197" s="6">
        <f t="shared" si="126"/>
        <v>1969</v>
      </c>
      <c r="O1197" s="6" t="str">
        <f t="shared" si="127"/>
        <v>Oct</v>
      </c>
      <c r="P1197" s="6" t="str">
        <f t="shared" si="128"/>
        <v>tier - 3</v>
      </c>
      <c r="Q1197" s="6" t="str">
        <f t="shared" si="129"/>
        <v>tier - 3</v>
      </c>
      <c r="R1197" s="6" t="str">
        <f t="shared" si="130"/>
        <v>R1012</v>
      </c>
      <c r="S1197" s="12">
        <f t="shared" si="131"/>
        <v>25496</v>
      </c>
      <c r="T1197" s="6">
        <f t="shared" si="132"/>
        <v>53</v>
      </c>
    </row>
    <row r="1198" spans="1:20" ht="15" customHeight="1" x14ac:dyDescent="0.3">
      <c r="A1198" t="s">
        <v>2296</v>
      </c>
      <c r="B1198">
        <v>1971</v>
      </c>
      <c r="C1198" t="s">
        <v>4724</v>
      </c>
      <c r="D1198">
        <v>9</v>
      </c>
      <c r="E1198">
        <v>0</v>
      </c>
      <c r="F1198" s="11">
        <v>9866.2999999999993</v>
      </c>
      <c r="G1198" t="s">
        <v>4720</v>
      </c>
      <c r="H1198" t="s">
        <v>4721</v>
      </c>
      <c r="I1198" t="s">
        <v>4738</v>
      </c>
      <c r="N1198" s="6">
        <f t="shared" si="126"/>
        <v>1971</v>
      </c>
      <c r="O1198" s="6" t="str">
        <f t="shared" si="127"/>
        <v>Nov</v>
      </c>
      <c r="P1198" s="6" t="str">
        <f t="shared" si="128"/>
        <v>tier - 2</v>
      </c>
      <c r="Q1198" s="6" t="str">
        <f t="shared" si="129"/>
        <v>tier - 3</v>
      </c>
      <c r="R1198" s="6" t="str">
        <f t="shared" si="130"/>
        <v>R1024</v>
      </c>
      <c r="S1198" s="12">
        <f t="shared" si="131"/>
        <v>26246</v>
      </c>
      <c r="T1198" s="6">
        <f t="shared" si="132"/>
        <v>51</v>
      </c>
    </row>
    <row r="1199" spans="1:20" ht="15" customHeight="1" x14ac:dyDescent="0.3">
      <c r="A1199" t="s">
        <v>2294</v>
      </c>
      <c r="B1199">
        <v>1969</v>
      </c>
      <c r="C1199" t="s">
        <v>4730</v>
      </c>
      <c r="D1199">
        <v>13</v>
      </c>
      <c r="E1199">
        <v>0</v>
      </c>
      <c r="F1199" s="11">
        <v>9869.81</v>
      </c>
      <c r="G1199" t="s">
        <v>4721</v>
      </c>
      <c r="H1199" t="s">
        <v>4721</v>
      </c>
      <c r="I1199" t="s">
        <v>4728</v>
      </c>
      <c r="N1199" s="6">
        <f t="shared" si="126"/>
        <v>1969</v>
      </c>
      <c r="O1199" s="6" t="str">
        <f t="shared" si="127"/>
        <v>Aug</v>
      </c>
      <c r="P1199" s="6" t="str">
        <f t="shared" si="128"/>
        <v>tier - 3</v>
      </c>
      <c r="Q1199" s="6" t="str">
        <f t="shared" si="129"/>
        <v>tier - 3</v>
      </c>
      <c r="R1199" s="6" t="str">
        <f t="shared" si="130"/>
        <v>R1012</v>
      </c>
      <c r="S1199" s="12">
        <f t="shared" si="131"/>
        <v>25428</v>
      </c>
      <c r="T1199" s="6">
        <f t="shared" si="132"/>
        <v>53</v>
      </c>
    </row>
    <row r="1200" spans="1:20" ht="15" customHeight="1" x14ac:dyDescent="0.3">
      <c r="A1200" t="s">
        <v>2292</v>
      </c>
      <c r="B1200">
        <v>1998</v>
      </c>
      <c r="C1200" t="s">
        <v>4719</v>
      </c>
      <c r="D1200">
        <v>6</v>
      </c>
      <c r="E1200">
        <v>0</v>
      </c>
      <c r="F1200" s="11">
        <v>9870.59</v>
      </c>
      <c r="G1200" t="s">
        <v>4720</v>
      </c>
      <c r="H1200" t="s">
        <v>4720</v>
      </c>
      <c r="I1200" t="s">
        <v>4739</v>
      </c>
      <c r="N1200" s="6">
        <f t="shared" si="126"/>
        <v>1998</v>
      </c>
      <c r="O1200" s="6" t="str">
        <f t="shared" si="127"/>
        <v>Jul</v>
      </c>
      <c r="P1200" s="6" t="str">
        <f t="shared" si="128"/>
        <v>tier - 2</v>
      </c>
      <c r="Q1200" s="6" t="str">
        <f t="shared" si="129"/>
        <v>tier - 2</v>
      </c>
      <c r="R1200" s="6" t="str">
        <f t="shared" si="130"/>
        <v>R1023</v>
      </c>
      <c r="S1200" s="12">
        <f t="shared" si="131"/>
        <v>35982</v>
      </c>
      <c r="T1200" s="6">
        <f t="shared" si="132"/>
        <v>24</v>
      </c>
    </row>
    <row r="1201" spans="1:20" ht="15" customHeight="1" x14ac:dyDescent="0.3">
      <c r="A1201" t="s">
        <v>2290</v>
      </c>
      <c r="B1201">
        <v>1971</v>
      </c>
      <c r="C1201" t="s">
        <v>4729</v>
      </c>
      <c r="D1201">
        <v>22</v>
      </c>
      <c r="E1201">
        <v>1</v>
      </c>
      <c r="F1201" s="11">
        <v>9872.7000000000007</v>
      </c>
      <c r="G1201" t="s">
        <v>4720</v>
      </c>
      <c r="H1201" t="s">
        <v>4720</v>
      </c>
      <c r="I1201" t="s">
        <v>4732</v>
      </c>
      <c r="N1201" s="6">
        <f t="shared" si="126"/>
        <v>1971</v>
      </c>
      <c r="O1201" s="6" t="str">
        <f t="shared" si="127"/>
        <v>Dec</v>
      </c>
      <c r="P1201" s="6" t="str">
        <f t="shared" si="128"/>
        <v>tier - 2</v>
      </c>
      <c r="Q1201" s="6" t="str">
        <f t="shared" si="129"/>
        <v>tier - 2</v>
      </c>
      <c r="R1201" s="6" t="str">
        <f t="shared" si="130"/>
        <v>R1011</v>
      </c>
      <c r="S1201" s="12">
        <f t="shared" si="131"/>
        <v>26289</v>
      </c>
      <c r="T1201" s="6">
        <f t="shared" si="132"/>
        <v>51</v>
      </c>
    </row>
    <row r="1202" spans="1:20" ht="15" customHeight="1" x14ac:dyDescent="0.3">
      <c r="A1202" t="s">
        <v>2288</v>
      </c>
      <c r="B1202">
        <v>1971</v>
      </c>
      <c r="C1202" t="s">
        <v>4719</v>
      </c>
      <c r="D1202">
        <v>3</v>
      </c>
      <c r="E1202">
        <v>0</v>
      </c>
      <c r="F1202" s="11">
        <v>9875.68</v>
      </c>
      <c r="G1202" t="s">
        <v>4720</v>
      </c>
      <c r="H1202" t="s">
        <v>4721</v>
      </c>
      <c r="I1202" t="s">
        <v>4738</v>
      </c>
      <c r="N1202" s="6">
        <f t="shared" si="126"/>
        <v>1971</v>
      </c>
      <c r="O1202" s="6" t="str">
        <f t="shared" si="127"/>
        <v>Jul</v>
      </c>
      <c r="P1202" s="6" t="str">
        <f t="shared" si="128"/>
        <v>tier - 2</v>
      </c>
      <c r="Q1202" s="6" t="str">
        <f t="shared" si="129"/>
        <v>tier - 3</v>
      </c>
      <c r="R1202" s="6" t="str">
        <f t="shared" si="130"/>
        <v>R1024</v>
      </c>
      <c r="S1202" s="12">
        <f t="shared" si="131"/>
        <v>26117</v>
      </c>
      <c r="T1202" s="6">
        <f t="shared" si="132"/>
        <v>51</v>
      </c>
    </row>
    <row r="1203" spans="1:20" ht="15" customHeight="1" x14ac:dyDescent="0.3">
      <c r="A1203" t="s">
        <v>2286</v>
      </c>
      <c r="B1203">
        <v>1971</v>
      </c>
      <c r="C1203" t="s">
        <v>4731</v>
      </c>
      <c r="D1203">
        <v>3</v>
      </c>
      <c r="E1203">
        <v>1</v>
      </c>
      <c r="F1203" s="11">
        <v>9877.61</v>
      </c>
      <c r="G1203" t="s">
        <v>4720</v>
      </c>
      <c r="H1203" t="s">
        <v>4723</v>
      </c>
      <c r="I1203" t="s">
        <v>4722</v>
      </c>
      <c r="N1203" s="6">
        <f t="shared" si="126"/>
        <v>1971</v>
      </c>
      <c r="O1203" s="6" t="str">
        <f t="shared" si="127"/>
        <v>Oct</v>
      </c>
      <c r="P1203" s="6" t="str">
        <f t="shared" si="128"/>
        <v>tier - 2</v>
      </c>
      <c r="Q1203" s="6" t="str">
        <f t="shared" si="129"/>
        <v>tier - 1</v>
      </c>
      <c r="R1203" s="6" t="str">
        <f t="shared" si="130"/>
        <v>R1013</v>
      </c>
      <c r="S1203" s="12">
        <f t="shared" si="131"/>
        <v>26209</v>
      </c>
      <c r="T1203" s="6">
        <f t="shared" si="132"/>
        <v>51</v>
      </c>
    </row>
    <row r="1204" spans="1:20" ht="15" customHeight="1" x14ac:dyDescent="0.3">
      <c r="A1204" t="s">
        <v>2284</v>
      </c>
      <c r="B1204">
        <v>1971</v>
      </c>
      <c r="C1204" t="s">
        <v>4724</v>
      </c>
      <c r="D1204">
        <v>8</v>
      </c>
      <c r="E1204">
        <v>1</v>
      </c>
      <c r="F1204" s="11">
        <v>9880.07</v>
      </c>
      <c r="G1204" t="s">
        <v>4720</v>
      </c>
      <c r="H1204" t="s">
        <v>4721</v>
      </c>
      <c r="I1204" t="s">
        <v>4732</v>
      </c>
      <c r="N1204" s="6">
        <f t="shared" si="126"/>
        <v>1971</v>
      </c>
      <c r="O1204" s="6" t="str">
        <f t="shared" si="127"/>
        <v>Nov</v>
      </c>
      <c r="P1204" s="6" t="str">
        <f t="shared" si="128"/>
        <v>tier - 2</v>
      </c>
      <c r="Q1204" s="6" t="str">
        <f t="shared" si="129"/>
        <v>tier - 3</v>
      </c>
      <c r="R1204" s="6" t="str">
        <f t="shared" si="130"/>
        <v>R1011</v>
      </c>
      <c r="S1204" s="12">
        <f t="shared" si="131"/>
        <v>26245</v>
      </c>
      <c r="T1204" s="6">
        <f t="shared" si="132"/>
        <v>51</v>
      </c>
    </row>
    <row r="1205" spans="1:20" ht="15" customHeight="1" x14ac:dyDescent="0.3">
      <c r="A1205" t="s">
        <v>2282</v>
      </c>
      <c r="B1205">
        <v>1966</v>
      </c>
      <c r="C1205" t="s">
        <v>4724</v>
      </c>
      <c r="D1205">
        <v>5</v>
      </c>
      <c r="E1205">
        <v>0</v>
      </c>
      <c r="F1205" s="11">
        <v>9890.23</v>
      </c>
      <c r="G1205" t="s">
        <v>4721</v>
      </c>
      <c r="H1205" t="s">
        <v>4721</v>
      </c>
      <c r="I1205" t="s">
        <v>4722</v>
      </c>
      <c r="N1205" s="6">
        <f t="shared" si="126"/>
        <v>1966</v>
      </c>
      <c r="O1205" s="6" t="str">
        <f t="shared" si="127"/>
        <v>Nov</v>
      </c>
      <c r="P1205" s="6" t="str">
        <f t="shared" si="128"/>
        <v>tier - 3</v>
      </c>
      <c r="Q1205" s="6" t="str">
        <f t="shared" si="129"/>
        <v>tier - 3</v>
      </c>
      <c r="R1205" s="6" t="str">
        <f t="shared" si="130"/>
        <v>R1013</v>
      </c>
      <c r="S1205" s="12">
        <f t="shared" si="131"/>
        <v>24416</v>
      </c>
      <c r="T1205" s="6">
        <f t="shared" si="132"/>
        <v>56</v>
      </c>
    </row>
    <row r="1206" spans="1:20" ht="15" customHeight="1" x14ac:dyDescent="0.3">
      <c r="A1206" t="s">
        <v>2280</v>
      </c>
      <c r="B1206">
        <v>1996</v>
      </c>
      <c r="C1206" t="s">
        <v>4719</v>
      </c>
      <c r="D1206">
        <v>8</v>
      </c>
      <c r="E1206">
        <v>0</v>
      </c>
      <c r="F1206" s="11">
        <v>9894.69</v>
      </c>
      <c r="G1206" t="s">
        <v>4720</v>
      </c>
      <c r="H1206" t="s">
        <v>4721</v>
      </c>
      <c r="I1206" t="s">
        <v>4728</v>
      </c>
      <c r="N1206" s="6">
        <f t="shared" si="126"/>
        <v>1996</v>
      </c>
      <c r="O1206" s="6" t="str">
        <f t="shared" si="127"/>
        <v>Jul</v>
      </c>
      <c r="P1206" s="6" t="str">
        <f t="shared" si="128"/>
        <v>tier - 2</v>
      </c>
      <c r="Q1206" s="6" t="str">
        <f t="shared" si="129"/>
        <v>tier - 3</v>
      </c>
      <c r="R1206" s="6" t="str">
        <f t="shared" si="130"/>
        <v>R1012</v>
      </c>
      <c r="S1206" s="12">
        <f t="shared" si="131"/>
        <v>35254</v>
      </c>
      <c r="T1206" s="6">
        <f t="shared" si="132"/>
        <v>26</v>
      </c>
    </row>
    <row r="1207" spans="1:20" ht="15" customHeight="1" x14ac:dyDescent="0.3">
      <c r="A1207" t="s">
        <v>2278</v>
      </c>
      <c r="B1207">
        <v>1962</v>
      </c>
      <c r="C1207" t="s">
        <v>4730</v>
      </c>
      <c r="D1207">
        <v>17</v>
      </c>
      <c r="E1207">
        <v>0</v>
      </c>
      <c r="F1207" s="11">
        <v>9907.83</v>
      </c>
      <c r="G1207" t="s">
        <v>4721</v>
      </c>
      <c r="H1207" t="s">
        <v>4720</v>
      </c>
      <c r="I1207" t="s">
        <v>4722</v>
      </c>
      <c r="N1207" s="6">
        <f t="shared" si="126"/>
        <v>1962</v>
      </c>
      <c r="O1207" s="6" t="str">
        <f t="shared" si="127"/>
        <v>Aug</v>
      </c>
      <c r="P1207" s="6" t="str">
        <f t="shared" si="128"/>
        <v>tier - 3</v>
      </c>
      <c r="Q1207" s="6" t="str">
        <f t="shared" si="129"/>
        <v>tier - 2</v>
      </c>
      <c r="R1207" s="6" t="str">
        <f t="shared" si="130"/>
        <v>R1013</v>
      </c>
      <c r="S1207" s="12">
        <f t="shared" si="131"/>
        <v>22875</v>
      </c>
      <c r="T1207" s="6">
        <f t="shared" si="132"/>
        <v>60</v>
      </c>
    </row>
    <row r="1208" spans="1:20" ht="15" customHeight="1" x14ac:dyDescent="0.3">
      <c r="A1208" t="s">
        <v>2276</v>
      </c>
      <c r="B1208">
        <v>1972</v>
      </c>
      <c r="C1208" t="s">
        <v>4726</v>
      </c>
      <c r="D1208">
        <v>14</v>
      </c>
      <c r="E1208">
        <v>1</v>
      </c>
      <c r="F1208" s="11">
        <v>9910.36</v>
      </c>
      <c r="G1208" t="s">
        <v>4720</v>
      </c>
      <c r="H1208" t="s">
        <v>4721</v>
      </c>
      <c r="I1208" t="s">
        <v>4728</v>
      </c>
      <c r="N1208" s="6">
        <f t="shared" si="126"/>
        <v>1972</v>
      </c>
      <c r="O1208" s="6" t="str">
        <f t="shared" si="127"/>
        <v>Sep</v>
      </c>
      <c r="P1208" s="6" t="str">
        <f t="shared" si="128"/>
        <v>tier - 2</v>
      </c>
      <c r="Q1208" s="6" t="str">
        <f t="shared" si="129"/>
        <v>tier - 3</v>
      </c>
      <c r="R1208" s="6" t="str">
        <f t="shared" si="130"/>
        <v>R1012</v>
      </c>
      <c r="S1208" s="12">
        <f t="shared" si="131"/>
        <v>26556</v>
      </c>
      <c r="T1208" s="6">
        <f t="shared" si="132"/>
        <v>50</v>
      </c>
    </row>
    <row r="1209" spans="1:20" ht="15" customHeight="1" x14ac:dyDescent="0.3">
      <c r="A1209" t="s">
        <v>2274</v>
      </c>
      <c r="B1209">
        <v>1985</v>
      </c>
      <c r="C1209" t="s">
        <v>4730</v>
      </c>
      <c r="D1209">
        <v>19</v>
      </c>
      <c r="E1209">
        <v>3</v>
      </c>
      <c r="F1209" s="11">
        <v>9930.64</v>
      </c>
      <c r="G1209" t="s">
        <v>4720</v>
      </c>
      <c r="H1209" t="s">
        <v>4721</v>
      </c>
      <c r="I1209" t="s">
        <v>4737</v>
      </c>
      <c r="N1209" s="6">
        <f t="shared" si="126"/>
        <v>1985</v>
      </c>
      <c r="O1209" s="6" t="str">
        <f t="shared" si="127"/>
        <v>Aug</v>
      </c>
      <c r="P1209" s="6" t="str">
        <f t="shared" si="128"/>
        <v>tier - 2</v>
      </c>
      <c r="Q1209" s="6" t="str">
        <f t="shared" si="129"/>
        <v>tier - 3</v>
      </c>
      <c r="R1209" s="6" t="str">
        <f t="shared" si="130"/>
        <v>R1025</v>
      </c>
      <c r="S1209" s="12">
        <f t="shared" si="131"/>
        <v>31278</v>
      </c>
      <c r="T1209" s="6">
        <f t="shared" si="132"/>
        <v>37</v>
      </c>
    </row>
    <row r="1210" spans="1:20" ht="15" customHeight="1" x14ac:dyDescent="0.3">
      <c r="A1210" t="s">
        <v>2272</v>
      </c>
      <c r="B1210">
        <v>1983</v>
      </c>
      <c r="C1210" t="s">
        <v>4729</v>
      </c>
      <c r="D1210">
        <v>3</v>
      </c>
      <c r="E1210">
        <v>3</v>
      </c>
      <c r="F1210" s="11">
        <v>9931.9599999999991</v>
      </c>
      <c r="G1210" t="s">
        <v>4720</v>
      </c>
      <c r="H1210" t="s">
        <v>4720</v>
      </c>
      <c r="I1210" t="s">
        <v>4728</v>
      </c>
      <c r="N1210" s="6">
        <f t="shared" si="126"/>
        <v>1983</v>
      </c>
      <c r="O1210" s="6" t="str">
        <f t="shared" si="127"/>
        <v>Dec</v>
      </c>
      <c r="P1210" s="6" t="str">
        <f t="shared" si="128"/>
        <v>tier - 2</v>
      </c>
      <c r="Q1210" s="6" t="str">
        <f t="shared" si="129"/>
        <v>tier - 2</v>
      </c>
      <c r="R1210" s="6" t="str">
        <f t="shared" si="130"/>
        <v>R1012</v>
      </c>
      <c r="S1210" s="12">
        <f t="shared" si="131"/>
        <v>30653</v>
      </c>
      <c r="T1210" s="6">
        <f t="shared" si="132"/>
        <v>39</v>
      </c>
    </row>
    <row r="1211" spans="1:20" ht="15" customHeight="1" x14ac:dyDescent="0.3">
      <c r="A1211" t="s">
        <v>2270</v>
      </c>
      <c r="B1211">
        <v>1964</v>
      </c>
      <c r="C1211" t="s">
        <v>4726</v>
      </c>
      <c r="D1211">
        <v>11</v>
      </c>
      <c r="E1211">
        <v>0</v>
      </c>
      <c r="F1211" s="11">
        <v>9933.44</v>
      </c>
      <c r="G1211" t="s">
        <v>4721</v>
      </c>
      <c r="H1211" t="s">
        <v>4721</v>
      </c>
      <c r="I1211" t="s">
        <v>4722</v>
      </c>
      <c r="N1211" s="6">
        <f t="shared" si="126"/>
        <v>1964</v>
      </c>
      <c r="O1211" s="6" t="str">
        <f t="shared" si="127"/>
        <v>Sep</v>
      </c>
      <c r="P1211" s="6" t="str">
        <f t="shared" si="128"/>
        <v>tier - 3</v>
      </c>
      <c r="Q1211" s="6" t="str">
        <f t="shared" si="129"/>
        <v>tier - 3</v>
      </c>
      <c r="R1211" s="6" t="str">
        <f t="shared" si="130"/>
        <v>R1013</v>
      </c>
      <c r="S1211" s="12">
        <f t="shared" si="131"/>
        <v>23631</v>
      </c>
      <c r="T1211" s="6">
        <f t="shared" si="132"/>
        <v>58</v>
      </c>
    </row>
    <row r="1212" spans="1:20" ht="15" customHeight="1" x14ac:dyDescent="0.3">
      <c r="A1212" t="s">
        <v>2268</v>
      </c>
      <c r="B1212">
        <v>1971</v>
      </c>
      <c r="C1212" t="s">
        <v>4729</v>
      </c>
      <c r="D1212">
        <v>26</v>
      </c>
      <c r="E1212">
        <v>1</v>
      </c>
      <c r="F1212" s="11">
        <v>9957.7199999999993</v>
      </c>
      <c r="G1212" t="s">
        <v>4720</v>
      </c>
      <c r="H1212" t="s">
        <v>4721</v>
      </c>
      <c r="I1212" t="s">
        <v>4736</v>
      </c>
      <c r="N1212" s="6">
        <f t="shared" si="126"/>
        <v>1971</v>
      </c>
      <c r="O1212" s="6" t="str">
        <f t="shared" si="127"/>
        <v>Dec</v>
      </c>
      <c r="P1212" s="6" t="str">
        <f t="shared" si="128"/>
        <v>tier - 2</v>
      </c>
      <c r="Q1212" s="6" t="str">
        <f t="shared" si="129"/>
        <v>tier - 3</v>
      </c>
      <c r="R1212" s="6" t="str">
        <f t="shared" si="130"/>
        <v>R1018</v>
      </c>
      <c r="S1212" s="12">
        <f t="shared" si="131"/>
        <v>26293</v>
      </c>
      <c r="T1212" s="6">
        <f t="shared" si="132"/>
        <v>51</v>
      </c>
    </row>
    <row r="1213" spans="1:20" ht="15" customHeight="1" x14ac:dyDescent="0.3">
      <c r="A1213" t="s">
        <v>2266</v>
      </c>
      <c r="B1213">
        <v>1971</v>
      </c>
      <c r="C1213" t="s">
        <v>4731</v>
      </c>
      <c r="D1213">
        <v>6</v>
      </c>
      <c r="E1213">
        <v>1</v>
      </c>
      <c r="F1213" s="11">
        <v>9964.06</v>
      </c>
      <c r="G1213" t="s">
        <v>4720</v>
      </c>
      <c r="H1213" t="s">
        <v>4720</v>
      </c>
      <c r="I1213" t="s">
        <v>4734</v>
      </c>
      <c r="N1213" s="6">
        <f t="shared" si="126"/>
        <v>1971</v>
      </c>
      <c r="O1213" s="6" t="str">
        <f t="shared" si="127"/>
        <v>Oct</v>
      </c>
      <c r="P1213" s="6" t="str">
        <f t="shared" si="128"/>
        <v>tier - 2</v>
      </c>
      <c r="Q1213" s="6" t="str">
        <f t="shared" si="129"/>
        <v>tier - 2</v>
      </c>
      <c r="R1213" s="6" t="str">
        <f t="shared" si="130"/>
        <v>R1019</v>
      </c>
      <c r="S1213" s="12">
        <f t="shared" si="131"/>
        <v>26212</v>
      </c>
      <c r="T1213" s="6">
        <f t="shared" si="132"/>
        <v>51</v>
      </c>
    </row>
    <row r="1214" spans="1:20" ht="15" customHeight="1" x14ac:dyDescent="0.3">
      <c r="A1214" t="s">
        <v>2264</v>
      </c>
      <c r="B1214">
        <v>1970</v>
      </c>
      <c r="C1214" t="s">
        <v>4730</v>
      </c>
      <c r="D1214">
        <v>11</v>
      </c>
      <c r="E1214">
        <v>0</v>
      </c>
      <c r="F1214" s="11">
        <v>9991.0400000000009</v>
      </c>
      <c r="G1214" t="s">
        <v>4720</v>
      </c>
      <c r="H1214" t="s">
        <v>4721</v>
      </c>
      <c r="I1214" t="s">
        <v>4728</v>
      </c>
      <c r="N1214" s="6">
        <f t="shared" si="126"/>
        <v>1970</v>
      </c>
      <c r="O1214" s="6" t="str">
        <f t="shared" si="127"/>
        <v>Aug</v>
      </c>
      <c r="P1214" s="6" t="str">
        <f t="shared" si="128"/>
        <v>tier - 2</v>
      </c>
      <c r="Q1214" s="6" t="str">
        <f t="shared" si="129"/>
        <v>tier - 3</v>
      </c>
      <c r="R1214" s="6" t="str">
        <f t="shared" si="130"/>
        <v>R1012</v>
      </c>
      <c r="S1214" s="12">
        <f t="shared" si="131"/>
        <v>25791</v>
      </c>
      <c r="T1214" s="6">
        <f t="shared" si="132"/>
        <v>52</v>
      </c>
    </row>
    <row r="1215" spans="1:20" ht="15" customHeight="1" x14ac:dyDescent="0.3">
      <c r="A1215" t="s">
        <v>2262</v>
      </c>
      <c r="B1215">
        <v>1988</v>
      </c>
      <c r="C1215" t="s">
        <v>4719</v>
      </c>
      <c r="D1215">
        <v>3</v>
      </c>
      <c r="E1215">
        <v>3</v>
      </c>
      <c r="F1215" s="11">
        <v>10011.44</v>
      </c>
      <c r="G1215" t="s">
        <v>4721</v>
      </c>
      <c r="H1215" t="s">
        <v>4721</v>
      </c>
      <c r="I1215" t="s">
        <v>4744</v>
      </c>
      <c r="N1215" s="6">
        <f t="shared" si="126"/>
        <v>1988</v>
      </c>
      <c r="O1215" s="6" t="str">
        <f t="shared" si="127"/>
        <v>Jul</v>
      </c>
      <c r="P1215" s="6" t="str">
        <f t="shared" si="128"/>
        <v>tier - 3</v>
      </c>
      <c r="Q1215" s="6" t="str">
        <f t="shared" si="129"/>
        <v>tier - 3</v>
      </c>
      <c r="R1215" s="6" t="str">
        <f t="shared" si="130"/>
        <v>R1026</v>
      </c>
      <c r="S1215" s="12">
        <f t="shared" si="131"/>
        <v>32327</v>
      </c>
      <c r="T1215" s="6">
        <f t="shared" si="132"/>
        <v>34</v>
      </c>
    </row>
    <row r="1216" spans="1:20" ht="15" customHeight="1" x14ac:dyDescent="0.3">
      <c r="A1216" t="s">
        <v>2260</v>
      </c>
      <c r="B1216">
        <v>1979</v>
      </c>
      <c r="C1216" t="s">
        <v>4729</v>
      </c>
      <c r="D1216">
        <v>28</v>
      </c>
      <c r="E1216">
        <v>2</v>
      </c>
      <c r="F1216" s="11">
        <v>10027.15</v>
      </c>
      <c r="G1216" t="s">
        <v>4721</v>
      </c>
      <c r="H1216" t="s">
        <v>4723</v>
      </c>
      <c r="I1216" t="s">
        <v>4741</v>
      </c>
      <c r="N1216" s="6">
        <f t="shared" si="126"/>
        <v>1979</v>
      </c>
      <c r="O1216" s="6" t="str">
        <f t="shared" si="127"/>
        <v>Dec</v>
      </c>
      <c r="P1216" s="6" t="str">
        <f t="shared" si="128"/>
        <v>tier - 3</v>
      </c>
      <c r="Q1216" s="6" t="str">
        <f t="shared" si="129"/>
        <v>tier - 1</v>
      </c>
      <c r="R1216" s="6" t="str">
        <f t="shared" si="130"/>
        <v>R1021</v>
      </c>
      <c r="S1216" s="12">
        <f t="shared" si="131"/>
        <v>29217</v>
      </c>
      <c r="T1216" s="6">
        <f t="shared" si="132"/>
        <v>43</v>
      </c>
    </row>
    <row r="1217" spans="1:20" ht="15" customHeight="1" x14ac:dyDescent="0.3">
      <c r="A1217" t="s">
        <v>2258</v>
      </c>
      <c r="B1217">
        <v>1974</v>
      </c>
      <c r="C1217" t="s">
        <v>4730</v>
      </c>
      <c r="D1217">
        <v>30</v>
      </c>
      <c r="E1217">
        <v>2</v>
      </c>
      <c r="F1217" s="11">
        <v>10043.25</v>
      </c>
      <c r="G1217" t="s">
        <v>4721</v>
      </c>
      <c r="H1217" t="s">
        <v>4720</v>
      </c>
      <c r="I1217" t="s">
        <v>4738</v>
      </c>
      <c r="N1217" s="6">
        <f t="shared" si="126"/>
        <v>1974</v>
      </c>
      <c r="O1217" s="6" t="str">
        <f t="shared" si="127"/>
        <v>Aug</v>
      </c>
      <c r="P1217" s="6" t="str">
        <f t="shared" si="128"/>
        <v>tier - 3</v>
      </c>
      <c r="Q1217" s="6" t="str">
        <f t="shared" si="129"/>
        <v>tier - 2</v>
      </c>
      <c r="R1217" s="6" t="str">
        <f t="shared" si="130"/>
        <v>R1024</v>
      </c>
      <c r="S1217" s="12">
        <f t="shared" si="131"/>
        <v>27271</v>
      </c>
      <c r="T1217" s="6">
        <f t="shared" si="132"/>
        <v>48</v>
      </c>
    </row>
    <row r="1218" spans="1:20" ht="15" customHeight="1" x14ac:dyDescent="0.3">
      <c r="A1218" t="s">
        <v>2256</v>
      </c>
      <c r="B1218">
        <v>1969</v>
      </c>
      <c r="C1218" t="s">
        <v>4730</v>
      </c>
      <c r="D1218">
        <v>22</v>
      </c>
      <c r="E1218">
        <v>1</v>
      </c>
      <c r="F1218" s="11">
        <v>10065.41</v>
      </c>
      <c r="G1218" t="s">
        <v>4721</v>
      </c>
      <c r="H1218" t="s">
        <v>4720</v>
      </c>
      <c r="I1218" t="s">
        <v>4732</v>
      </c>
      <c r="N1218" s="6">
        <f t="shared" ref="N1218:N1281" si="133">IF(B1218="?",ROUND(AVERAGE($B$2:$B$2344),0),B1218)</f>
        <v>1969</v>
      </c>
      <c r="O1218" s="6" t="str">
        <f t="shared" ref="O1218:O1281" si="134">IF(C1218="?","Sep",C1218)</f>
        <v>Aug</v>
      </c>
      <c r="P1218" s="6" t="str">
        <f t="shared" ref="P1218:P1281" si="135">IF(G1218="?",$K$5,G1218)</f>
        <v>tier - 3</v>
      </c>
      <c r="Q1218" s="6" t="str">
        <f t="shared" ref="Q1218:Q1281" si="136">IF(H1218="?",$M$5,H1218)</f>
        <v>tier - 2</v>
      </c>
      <c r="R1218" s="6" t="str">
        <f t="shared" ref="R1218:R1281" si="137">IF(I1218="?","Unknown",I1218)</f>
        <v>R1011</v>
      </c>
      <c r="S1218" s="12">
        <f t="shared" ref="S1218:S1281" si="138">IFERROR(DATE(N1218,MONTH(DATEVALUE(O1218&amp;"-1")),D1218),"")</f>
        <v>25437</v>
      </c>
      <c r="T1218" s="6">
        <f t="shared" ref="T1218:T1281" si="139">IFERROR(DATEDIF(S1218,DATE(2023,6,8),"y"),"")</f>
        <v>53</v>
      </c>
    </row>
    <row r="1219" spans="1:20" ht="15" customHeight="1" x14ac:dyDescent="0.3">
      <c r="A1219" t="s">
        <v>2254</v>
      </c>
      <c r="B1219">
        <v>1969</v>
      </c>
      <c r="C1219" t="s">
        <v>4731</v>
      </c>
      <c r="D1219">
        <v>27</v>
      </c>
      <c r="E1219">
        <v>0</v>
      </c>
      <c r="F1219" s="11">
        <v>10072.06</v>
      </c>
      <c r="G1219" t="s">
        <v>4721</v>
      </c>
      <c r="H1219" t="s">
        <v>4723</v>
      </c>
      <c r="I1219" t="s">
        <v>4742</v>
      </c>
      <c r="N1219" s="6">
        <f t="shared" si="133"/>
        <v>1969</v>
      </c>
      <c r="O1219" s="6" t="str">
        <f t="shared" si="134"/>
        <v>Oct</v>
      </c>
      <c r="P1219" s="6" t="str">
        <f t="shared" si="135"/>
        <v>tier - 3</v>
      </c>
      <c r="Q1219" s="6" t="str">
        <f t="shared" si="136"/>
        <v>tier - 1</v>
      </c>
      <c r="R1219" s="6" t="str">
        <f t="shared" si="137"/>
        <v>R1017</v>
      </c>
      <c r="S1219" s="12">
        <f t="shared" si="138"/>
        <v>25503</v>
      </c>
      <c r="T1219" s="6">
        <f t="shared" si="139"/>
        <v>53</v>
      </c>
    </row>
    <row r="1220" spans="1:20" ht="15" customHeight="1" x14ac:dyDescent="0.3">
      <c r="A1220" t="s">
        <v>2252</v>
      </c>
      <c r="B1220">
        <v>1969</v>
      </c>
      <c r="C1220" t="s">
        <v>4719</v>
      </c>
      <c r="D1220">
        <v>3</v>
      </c>
      <c r="E1220">
        <v>1</v>
      </c>
      <c r="F1220" s="11">
        <v>10085.85</v>
      </c>
      <c r="G1220" t="s">
        <v>4721</v>
      </c>
      <c r="H1220" t="s">
        <v>4721</v>
      </c>
      <c r="I1220" t="s">
        <v>4732</v>
      </c>
      <c r="N1220" s="6">
        <f t="shared" si="133"/>
        <v>1969</v>
      </c>
      <c r="O1220" s="6" t="str">
        <f t="shared" si="134"/>
        <v>Jul</v>
      </c>
      <c r="P1220" s="6" t="str">
        <f t="shared" si="135"/>
        <v>tier - 3</v>
      </c>
      <c r="Q1220" s="6" t="str">
        <f t="shared" si="136"/>
        <v>tier - 3</v>
      </c>
      <c r="R1220" s="6" t="str">
        <f t="shared" si="137"/>
        <v>R1011</v>
      </c>
      <c r="S1220" s="12">
        <f t="shared" si="138"/>
        <v>25387</v>
      </c>
      <c r="T1220" s="6">
        <f t="shared" si="139"/>
        <v>53</v>
      </c>
    </row>
    <row r="1221" spans="1:20" ht="15" customHeight="1" x14ac:dyDescent="0.3">
      <c r="A1221" t="s">
        <v>2250</v>
      </c>
      <c r="B1221">
        <v>1976</v>
      </c>
      <c r="C1221" t="s">
        <v>4729</v>
      </c>
      <c r="D1221">
        <v>19</v>
      </c>
      <c r="E1221">
        <v>5</v>
      </c>
      <c r="F1221" s="11">
        <v>10096.969999999999</v>
      </c>
      <c r="G1221" t="s">
        <v>4721</v>
      </c>
      <c r="H1221" t="s">
        <v>4720</v>
      </c>
      <c r="I1221" t="s">
        <v>4732</v>
      </c>
      <c r="N1221" s="6">
        <f t="shared" si="133"/>
        <v>1976</v>
      </c>
      <c r="O1221" s="6" t="str">
        <f t="shared" si="134"/>
        <v>Dec</v>
      </c>
      <c r="P1221" s="6" t="str">
        <f t="shared" si="135"/>
        <v>tier - 3</v>
      </c>
      <c r="Q1221" s="6" t="str">
        <f t="shared" si="136"/>
        <v>tier - 2</v>
      </c>
      <c r="R1221" s="6" t="str">
        <f t="shared" si="137"/>
        <v>R1011</v>
      </c>
      <c r="S1221" s="12">
        <f t="shared" si="138"/>
        <v>28113</v>
      </c>
      <c r="T1221" s="6">
        <f t="shared" si="139"/>
        <v>46</v>
      </c>
    </row>
    <row r="1222" spans="1:20" ht="15" customHeight="1" x14ac:dyDescent="0.3">
      <c r="A1222" t="s">
        <v>2248</v>
      </c>
      <c r="B1222">
        <v>1972</v>
      </c>
      <c r="C1222" t="s">
        <v>4731</v>
      </c>
      <c r="D1222">
        <v>19</v>
      </c>
      <c r="E1222">
        <v>1</v>
      </c>
      <c r="F1222" s="11">
        <v>10106.129999999999</v>
      </c>
      <c r="G1222" t="s">
        <v>4721</v>
      </c>
      <c r="H1222" t="s">
        <v>4723</v>
      </c>
      <c r="I1222" t="s">
        <v>4738</v>
      </c>
      <c r="N1222" s="6">
        <f t="shared" si="133"/>
        <v>1972</v>
      </c>
      <c r="O1222" s="6" t="str">
        <f t="shared" si="134"/>
        <v>Oct</v>
      </c>
      <c r="P1222" s="6" t="str">
        <f t="shared" si="135"/>
        <v>tier - 3</v>
      </c>
      <c r="Q1222" s="6" t="str">
        <f t="shared" si="136"/>
        <v>tier - 1</v>
      </c>
      <c r="R1222" s="6" t="str">
        <f t="shared" si="137"/>
        <v>R1024</v>
      </c>
      <c r="S1222" s="12">
        <f t="shared" si="138"/>
        <v>26591</v>
      </c>
      <c r="T1222" s="6">
        <f t="shared" si="139"/>
        <v>50</v>
      </c>
    </row>
    <row r="1223" spans="1:20" ht="15" customHeight="1" x14ac:dyDescent="0.3">
      <c r="A1223" t="s">
        <v>2246</v>
      </c>
      <c r="B1223">
        <v>1972</v>
      </c>
      <c r="C1223" t="s">
        <v>4730</v>
      </c>
      <c r="D1223">
        <v>8</v>
      </c>
      <c r="E1223">
        <v>2</v>
      </c>
      <c r="F1223" s="11">
        <v>10107.219999999999</v>
      </c>
      <c r="G1223" t="s">
        <v>4721</v>
      </c>
      <c r="H1223" t="s">
        <v>4723</v>
      </c>
      <c r="I1223" t="s">
        <v>4722</v>
      </c>
      <c r="N1223" s="6">
        <f t="shared" si="133"/>
        <v>1972</v>
      </c>
      <c r="O1223" s="6" t="str">
        <f t="shared" si="134"/>
        <v>Aug</v>
      </c>
      <c r="P1223" s="6" t="str">
        <f t="shared" si="135"/>
        <v>tier - 3</v>
      </c>
      <c r="Q1223" s="6" t="str">
        <f t="shared" si="136"/>
        <v>tier - 1</v>
      </c>
      <c r="R1223" s="6" t="str">
        <f t="shared" si="137"/>
        <v>R1013</v>
      </c>
      <c r="S1223" s="12">
        <f t="shared" si="138"/>
        <v>26519</v>
      </c>
      <c r="T1223" s="6">
        <f t="shared" si="139"/>
        <v>50</v>
      </c>
    </row>
    <row r="1224" spans="1:20" ht="15" customHeight="1" x14ac:dyDescent="0.3">
      <c r="A1224" t="s">
        <v>2244</v>
      </c>
      <c r="B1224">
        <v>1975</v>
      </c>
      <c r="C1224" t="s">
        <v>4719</v>
      </c>
      <c r="D1224">
        <v>2</v>
      </c>
      <c r="E1224">
        <v>3</v>
      </c>
      <c r="F1224" s="11">
        <v>10115.01</v>
      </c>
      <c r="G1224" t="s">
        <v>4721</v>
      </c>
      <c r="H1224" t="s">
        <v>4721</v>
      </c>
      <c r="I1224" t="s">
        <v>4728</v>
      </c>
      <c r="N1224" s="6">
        <f t="shared" si="133"/>
        <v>1975</v>
      </c>
      <c r="O1224" s="6" t="str">
        <f t="shared" si="134"/>
        <v>Jul</v>
      </c>
      <c r="P1224" s="6" t="str">
        <f t="shared" si="135"/>
        <v>tier - 3</v>
      </c>
      <c r="Q1224" s="6" t="str">
        <f t="shared" si="136"/>
        <v>tier - 3</v>
      </c>
      <c r="R1224" s="6" t="str">
        <f t="shared" si="137"/>
        <v>R1012</v>
      </c>
      <c r="S1224" s="12">
        <f t="shared" si="138"/>
        <v>27577</v>
      </c>
      <c r="T1224" s="6">
        <f t="shared" si="139"/>
        <v>47</v>
      </c>
    </row>
    <row r="1225" spans="1:20" ht="15" customHeight="1" x14ac:dyDescent="0.3">
      <c r="A1225" t="s">
        <v>2242</v>
      </c>
      <c r="B1225">
        <v>1972</v>
      </c>
      <c r="C1225" t="s">
        <v>4724</v>
      </c>
      <c r="D1225">
        <v>16</v>
      </c>
      <c r="E1225">
        <v>2</v>
      </c>
      <c r="F1225" s="11">
        <v>10118.42</v>
      </c>
      <c r="G1225" t="s">
        <v>4721</v>
      </c>
      <c r="H1225" t="s">
        <v>4721</v>
      </c>
      <c r="I1225" t="s">
        <v>4732</v>
      </c>
      <c r="N1225" s="6">
        <f t="shared" si="133"/>
        <v>1972</v>
      </c>
      <c r="O1225" s="6" t="str">
        <f t="shared" si="134"/>
        <v>Nov</v>
      </c>
      <c r="P1225" s="6" t="str">
        <f t="shared" si="135"/>
        <v>tier - 3</v>
      </c>
      <c r="Q1225" s="6" t="str">
        <f t="shared" si="136"/>
        <v>tier - 3</v>
      </c>
      <c r="R1225" s="6" t="str">
        <f t="shared" si="137"/>
        <v>R1011</v>
      </c>
      <c r="S1225" s="12">
        <f t="shared" si="138"/>
        <v>26619</v>
      </c>
      <c r="T1225" s="6">
        <f t="shared" si="139"/>
        <v>50</v>
      </c>
    </row>
    <row r="1226" spans="1:20" ht="15" customHeight="1" x14ac:dyDescent="0.3">
      <c r="A1226" t="s">
        <v>2240</v>
      </c>
      <c r="B1226">
        <v>1997</v>
      </c>
      <c r="C1226" t="s">
        <v>4726</v>
      </c>
      <c r="D1226">
        <v>5</v>
      </c>
      <c r="E1226">
        <v>0</v>
      </c>
      <c r="F1226" s="11">
        <v>10139.84</v>
      </c>
      <c r="G1226" t="s">
        <v>4721</v>
      </c>
      <c r="H1226" t="s">
        <v>4720</v>
      </c>
      <c r="I1226" t="s">
        <v>4728</v>
      </c>
      <c r="N1226" s="6">
        <f t="shared" si="133"/>
        <v>1997</v>
      </c>
      <c r="O1226" s="6" t="str">
        <f t="shared" si="134"/>
        <v>Sep</v>
      </c>
      <c r="P1226" s="6" t="str">
        <f t="shared" si="135"/>
        <v>tier - 3</v>
      </c>
      <c r="Q1226" s="6" t="str">
        <f t="shared" si="136"/>
        <v>tier - 2</v>
      </c>
      <c r="R1226" s="6" t="str">
        <f t="shared" si="137"/>
        <v>R1012</v>
      </c>
      <c r="S1226" s="12">
        <f t="shared" si="138"/>
        <v>35678</v>
      </c>
      <c r="T1226" s="6">
        <f t="shared" si="139"/>
        <v>25</v>
      </c>
    </row>
    <row r="1227" spans="1:20" ht="15" customHeight="1" x14ac:dyDescent="0.3">
      <c r="A1227" t="s">
        <v>2238</v>
      </c>
      <c r="B1227">
        <v>1974</v>
      </c>
      <c r="C1227" t="s">
        <v>4729</v>
      </c>
      <c r="D1227">
        <v>30</v>
      </c>
      <c r="E1227">
        <v>3</v>
      </c>
      <c r="F1227" s="11">
        <v>10141.14</v>
      </c>
      <c r="G1227" t="s">
        <v>4721</v>
      </c>
      <c r="H1227" t="s">
        <v>4723</v>
      </c>
      <c r="I1227" t="s">
        <v>4735</v>
      </c>
      <c r="N1227" s="6">
        <f t="shared" si="133"/>
        <v>1974</v>
      </c>
      <c r="O1227" s="6" t="str">
        <f t="shared" si="134"/>
        <v>Dec</v>
      </c>
      <c r="P1227" s="6" t="str">
        <f t="shared" si="135"/>
        <v>tier - 3</v>
      </c>
      <c r="Q1227" s="6" t="str">
        <f t="shared" si="136"/>
        <v>tier - 1</v>
      </c>
      <c r="R1227" s="6" t="str">
        <f t="shared" si="137"/>
        <v>R1016</v>
      </c>
      <c r="S1227" s="12">
        <f t="shared" si="138"/>
        <v>27393</v>
      </c>
      <c r="T1227" s="6">
        <f t="shared" si="139"/>
        <v>48</v>
      </c>
    </row>
    <row r="1228" spans="1:20" ht="15" customHeight="1" x14ac:dyDescent="0.3">
      <c r="A1228" t="s">
        <v>2236</v>
      </c>
      <c r="B1228">
        <v>1981</v>
      </c>
      <c r="C1228" t="s">
        <v>4725</v>
      </c>
      <c r="D1228">
        <v>12</v>
      </c>
      <c r="E1228">
        <v>1</v>
      </c>
      <c r="F1228" s="11">
        <v>10146.129999999999</v>
      </c>
      <c r="G1228" t="s">
        <v>4721</v>
      </c>
      <c r="H1228" t="s">
        <v>4723</v>
      </c>
      <c r="I1228" t="s">
        <v>4737</v>
      </c>
      <c r="N1228" s="6">
        <f t="shared" si="133"/>
        <v>1981</v>
      </c>
      <c r="O1228" s="6" t="str">
        <f t="shared" si="134"/>
        <v>Jun</v>
      </c>
      <c r="P1228" s="6" t="str">
        <f t="shared" si="135"/>
        <v>tier - 3</v>
      </c>
      <c r="Q1228" s="6" t="str">
        <f t="shared" si="136"/>
        <v>tier - 1</v>
      </c>
      <c r="R1228" s="6" t="str">
        <f t="shared" si="137"/>
        <v>R1025</v>
      </c>
      <c r="S1228" s="12">
        <f t="shared" si="138"/>
        <v>29749</v>
      </c>
      <c r="T1228" s="6">
        <f t="shared" si="139"/>
        <v>41</v>
      </c>
    </row>
    <row r="1229" spans="1:20" ht="15" customHeight="1" x14ac:dyDescent="0.3">
      <c r="A1229" t="s">
        <v>2234</v>
      </c>
      <c r="B1229">
        <v>1973</v>
      </c>
      <c r="C1229" t="s">
        <v>4731</v>
      </c>
      <c r="D1229">
        <v>13</v>
      </c>
      <c r="E1229">
        <v>2</v>
      </c>
      <c r="F1229" s="11">
        <v>10156.780000000001</v>
      </c>
      <c r="G1229" t="s">
        <v>4721</v>
      </c>
      <c r="H1229" t="s">
        <v>4720</v>
      </c>
      <c r="I1229" t="s">
        <v>4728</v>
      </c>
      <c r="N1229" s="6">
        <f t="shared" si="133"/>
        <v>1973</v>
      </c>
      <c r="O1229" s="6" t="str">
        <f t="shared" si="134"/>
        <v>Oct</v>
      </c>
      <c r="P1229" s="6" t="str">
        <f t="shared" si="135"/>
        <v>tier - 3</v>
      </c>
      <c r="Q1229" s="6" t="str">
        <f t="shared" si="136"/>
        <v>tier - 2</v>
      </c>
      <c r="R1229" s="6" t="str">
        <f t="shared" si="137"/>
        <v>R1012</v>
      </c>
      <c r="S1229" s="12">
        <f t="shared" si="138"/>
        <v>26950</v>
      </c>
      <c r="T1229" s="6">
        <f t="shared" si="139"/>
        <v>49</v>
      </c>
    </row>
    <row r="1230" spans="1:20" ht="15" customHeight="1" x14ac:dyDescent="0.3">
      <c r="A1230" t="s">
        <v>2232</v>
      </c>
      <c r="B1230">
        <v>1972</v>
      </c>
      <c r="C1230" t="s">
        <v>4719</v>
      </c>
      <c r="D1230">
        <v>10</v>
      </c>
      <c r="E1230">
        <v>0</v>
      </c>
      <c r="F1230" s="11">
        <v>10160.870000000001</v>
      </c>
      <c r="G1230" t="s">
        <v>4721</v>
      </c>
      <c r="H1230" t="s">
        <v>4721</v>
      </c>
      <c r="I1230" t="s">
        <v>4737</v>
      </c>
      <c r="N1230" s="6">
        <f t="shared" si="133"/>
        <v>1972</v>
      </c>
      <c r="O1230" s="6" t="str">
        <f t="shared" si="134"/>
        <v>Jul</v>
      </c>
      <c r="P1230" s="6" t="str">
        <f t="shared" si="135"/>
        <v>tier - 3</v>
      </c>
      <c r="Q1230" s="6" t="str">
        <f t="shared" si="136"/>
        <v>tier - 3</v>
      </c>
      <c r="R1230" s="6" t="str">
        <f t="shared" si="137"/>
        <v>R1025</v>
      </c>
      <c r="S1230" s="12">
        <f t="shared" si="138"/>
        <v>26490</v>
      </c>
      <c r="T1230" s="6">
        <f t="shared" si="139"/>
        <v>50</v>
      </c>
    </row>
    <row r="1231" spans="1:20" ht="15" customHeight="1" x14ac:dyDescent="0.3">
      <c r="A1231" t="s">
        <v>2230</v>
      </c>
      <c r="B1231">
        <v>1985</v>
      </c>
      <c r="C1231" t="s">
        <v>4731</v>
      </c>
      <c r="D1231">
        <v>16</v>
      </c>
      <c r="E1231">
        <v>3</v>
      </c>
      <c r="F1231" s="11">
        <v>10191.82</v>
      </c>
      <c r="G1231" t="s">
        <v>4721</v>
      </c>
      <c r="H1231" t="s">
        <v>4720</v>
      </c>
      <c r="I1231" t="s">
        <v>4744</v>
      </c>
      <c r="N1231" s="6">
        <f t="shared" si="133"/>
        <v>1985</v>
      </c>
      <c r="O1231" s="6" t="str">
        <f t="shared" si="134"/>
        <v>Oct</v>
      </c>
      <c r="P1231" s="6" t="str">
        <f t="shared" si="135"/>
        <v>tier - 3</v>
      </c>
      <c r="Q1231" s="6" t="str">
        <f t="shared" si="136"/>
        <v>tier - 2</v>
      </c>
      <c r="R1231" s="6" t="str">
        <f t="shared" si="137"/>
        <v>R1026</v>
      </c>
      <c r="S1231" s="12">
        <f t="shared" si="138"/>
        <v>31336</v>
      </c>
      <c r="T1231" s="6">
        <f t="shared" si="139"/>
        <v>37</v>
      </c>
    </row>
    <row r="1232" spans="1:20" ht="15" customHeight="1" x14ac:dyDescent="0.3">
      <c r="A1232" t="s">
        <v>2228</v>
      </c>
      <c r="B1232">
        <v>1970</v>
      </c>
      <c r="C1232" t="s">
        <v>4729</v>
      </c>
      <c r="D1232">
        <v>24</v>
      </c>
      <c r="E1232">
        <v>0</v>
      </c>
      <c r="F1232" s="11">
        <v>10197.77</v>
      </c>
      <c r="G1232" t="s">
        <v>4721</v>
      </c>
      <c r="H1232" t="s">
        <v>4723</v>
      </c>
      <c r="I1232" t="s">
        <v>4738</v>
      </c>
      <c r="N1232" s="6">
        <f t="shared" si="133"/>
        <v>1970</v>
      </c>
      <c r="O1232" s="6" t="str">
        <f t="shared" si="134"/>
        <v>Dec</v>
      </c>
      <c r="P1232" s="6" t="str">
        <f t="shared" si="135"/>
        <v>tier - 3</v>
      </c>
      <c r="Q1232" s="6" t="str">
        <f t="shared" si="136"/>
        <v>tier - 1</v>
      </c>
      <c r="R1232" s="6" t="str">
        <f t="shared" si="137"/>
        <v>R1024</v>
      </c>
      <c r="S1232" s="12">
        <f t="shared" si="138"/>
        <v>25926</v>
      </c>
      <c r="T1232" s="6">
        <f t="shared" si="139"/>
        <v>52</v>
      </c>
    </row>
    <row r="1233" spans="1:20" ht="15" customHeight="1" x14ac:dyDescent="0.3">
      <c r="A1233" t="s">
        <v>2226</v>
      </c>
      <c r="B1233">
        <v>1967</v>
      </c>
      <c r="C1233" t="s">
        <v>4726</v>
      </c>
      <c r="D1233">
        <v>26</v>
      </c>
      <c r="E1233">
        <v>0</v>
      </c>
      <c r="F1233" s="11">
        <v>10214.64</v>
      </c>
      <c r="G1233" t="s">
        <v>4721</v>
      </c>
      <c r="H1233" t="s">
        <v>4720</v>
      </c>
      <c r="I1233" t="s">
        <v>4732</v>
      </c>
      <c r="N1233" s="6">
        <f t="shared" si="133"/>
        <v>1967</v>
      </c>
      <c r="O1233" s="6" t="str">
        <f t="shared" si="134"/>
        <v>Sep</v>
      </c>
      <c r="P1233" s="6" t="str">
        <f t="shared" si="135"/>
        <v>tier - 3</v>
      </c>
      <c r="Q1233" s="6" t="str">
        <f t="shared" si="136"/>
        <v>tier - 2</v>
      </c>
      <c r="R1233" s="6" t="str">
        <f t="shared" si="137"/>
        <v>R1011</v>
      </c>
      <c r="S1233" s="12">
        <f t="shared" si="138"/>
        <v>24741</v>
      </c>
      <c r="T1233" s="6">
        <f t="shared" si="139"/>
        <v>55</v>
      </c>
    </row>
    <row r="1234" spans="1:20" ht="15" customHeight="1" x14ac:dyDescent="0.3">
      <c r="A1234" t="s">
        <v>2224</v>
      </c>
      <c r="B1234">
        <v>1967</v>
      </c>
      <c r="C1234" t="s">
        <v>4725</v>
      </c>
      <c r="D1234">
        <v>28</v>
      </c>
      <c r="E1234">
        <v>0</v>
      </c>
      <c r="F1234" s="11">
        <v>10226.280000000001</v>
      </c>
      <c r="G1234" t="s">
        <v>4721</v>
      </c>
      <c r="H1234" t="s">
        <v>4721</v>
      </c>
      <c r="I1234" t="s">
        <v>4722</v>
      </c>
      <c r="N1234" s="6">
        <f t="shared" si="133"/>
        <v>1967</v>
      </c>
      <c r="O1234" s="6" t="str">
        <f t="shared" si="134"/>
        <v>Jun</v>
      </c>
      <c r="P1234" s="6" t="str">
        <f t="shared" si="135"/>
        <v>tier - 3</v>
      </c>
      <c r="Q1234" s="6" t="str">
        <f t="shared" si="136"/>
        <v>tier - 3</v>
      </c>
      <c r="R1234" s="6" t="str">
        <f t="shared" si="137"/>
        <v>R1013</v>
      </c>
      <c r="S1234" s="12">
        <f t="shared" si="138"/>
        <v>24651</v>
      </c>
      <c r="T1234" s="6">
        <f t="shared" si="139"/>
        <v>55</v>
      </c>
    </row>
    <row r="1235" spans="1:20" ht="15" customHeight="1" x14ac:dyDescent="0.3">
      <c r="A1235" t="s">
        <v>2222</v>
      </c>
      <c r="B1235">
        <v>1968</v>
      </c>
      <c r="C1235" t="s">
        <v>4726</v>
      </c>
      <c r="D1235">
        <v>23</v>
      </c>
      <c r="E1235">
        <v>0</v>
      </c>
      <c r="F1235" s="11">
        <v>10231.5</v>
      </c>
      <c r="G1235" t="s">
        <v>4721</v>
      </c>
      <c r="H1235" t="s">
        <v>4723</v>
      </c>
      <c r="I1235" t="s">
        <v>4728</v>
      </c>
      <c r="N1235" s="6">
        <f t="shared" si="133"/>
        <v>1968</v>
      </c>
      <c r="O1235" s="6" t="str">
        <f t="shared" si="134"/>
        <v>Sep</v>
      </c>
      <c r="P1235" s="6" t="str">
        <f t="shared" si="135"/>
        <v>tier - 3</v>
      </c>
      <c r="Q1235" s="6" t="str">
        <f t="shared" si="136"/>
        <v>tier - 1</v>
      </c>
      <c r="R1235" s="6" t="str">
        <f t="shared" si="137"/>
        <v>R1012</v>
      </c>
      <c r="S1235" s="12">
        <f t="shared" si="138"/>
        <v>25104</v>
      </c>
      <c r="T1235" s="6">
        <f t="shared" si="139"/>
        <v>54</v>
      </c>
    </row>
    <row r="1236" spans="1:20" ht="15" customHeight="1" x14ac:dyDescent="0.3">
      <c r="A1236" t="s">
        <v>2220</v>
      </c>
      <c r="B1236">
        <v>1975</v>
      </c>
      <c r="C1236" t="s">
        <v>4730</v>
      </c>
      <c r="D1236">
        <v>15</v>
      </c>
      <c r="E1236">
        <v>1</v>
      </c>
      <c r="F1236" s="11">
        <v>10259.129999999999</v>
      </c>
      <c r="G1236" t="s">
        <v>4721</v>
      </c>
      <c r="H1236" t="s">
        <v>4720</v>
      </c>
      <c r="I1236" t="s">
        <v>4732</v>
      </c>
      <c r="N1236" s="6">
        <f t="shared" si="133"/>
        <v>1975</v>
      </c>
      <c r="O1236" s="6" t="str">
        <f t="shared" si="134"/>
        <v>Aug</v>
      </c>
      <c r="P1236" s="6" t="str">
        <f t="shared" si="135"/>
        <v>tier - 3</v>
      </c>
      <c r="Q1236" s="6" t="str">
        <f t="shared" si="136"/>
        <v>tier - 2</v>
      </c>
      <c r="R1236" s="6" t="str">
        <f t="shared" si="137"/>
        <v>R1011</v>
      </c>
      <c r="S1236" s="12">
        <f t="shared" si="138"/>
        <v>27621</v>
      </c>
      <c r="T1236" s="6">
        <f t="shared" si="139"/>
        <v>47</v>
      </c>
    </row>
    <row r="1237" spans="1:20" ht="15" customHeight="1" x14ac:dyDescent="0.3">
      <c r="A1237" t="s">
        <v>2218</v>
      </c>
      <c r="B1237">
        <v>1973</v>
      </c>
      <c r="C1237" t="s">
        <v>4726</v>
      </c>
      <c r="D1237">
        <v>5</v>
      </c>
      <c r="E1237">
        <v>3</v>
      </c>
      <c r="F1237" s="11">
        <v>10264.44</v>
      </c>
      <c r="G1237" t="s">
        <v>4721</v>
      </c>
      <c r="H1237" t="s">
        <v>4720</v>
      </c>
      <c r="I1237" t="s">
        <v>4728</v>
      </c>
      <c r="N1237" s="6">
        <f t="shared" si="133"/>
        <v>1973</v>
      </c>
      <c r="O1237" s="6" t="str">
        <f t="shared" si="134"/>
        <v>Sep</v>
      </c>
      <c r="P1237" s="6" t="str">
        <f t="shared" si="135"/>
        <v>tier - 3</v>
      </c>
      <c r="Q1237" s="6" t="str">
        <f t="shared" si="136"/>
        <v>tier - 2</v>
      </c>
      <c r="R1237" s="6" t="str">
        <f t="shared" si="137"/>
        <v>R1012</v>
      </c>
      <c r="S1237" s="12">
        <f t="shared" si="138"/>
        <v>26912</v>
      </c>
      <c r="T1237" s="6">
        <f t="shared" si="139"/>
        <v>49</v>
      </c>
    </row>
    <row r="1238" spans="1:20" ht="15" customHeight="1" x14ac:dyDescent="0.3">
      <c r="A1238" t="s">
        <v>2216</v>
      </c>
      <c r="B1238">
        <v>1973</v>
      </c>
      <c r="C1238" t="s">
        <v>4724</v>
      </c>
      <c r="D1238">
        <v>27</v>
      </c>
      <c r="E1238">
        <v>3</v>
      </c>
      <c r="F1238" s="11">
        <v>10269.459999999999</v>
      </c>
      <c r="G1238" t="s">
        <v>4721</v>
      </c>
      <c r="H1238" t="s">
        <v>4721</v>
      </c>
      <c r="I1238" t="s">
        <v>4728</v>
      </c>
      <c r="N1238" s="6">
        <f t="shared" si="133"/>
        <v>1973</v>
      </c>
      <c r="O1238" s="6" t="str">
        <f t="shared" si="134"/>
        <v>Nov</v>
      </c>
      <c r="P1238" s="6" t="str">
        <f t="shared" si="135"/>
        <v>tier - 3</v>
      </c>
      <c r="Q1238" s="6" t="str">
        <f t="shared" si="136"/>
        <v>tier - 3</v>
      </c>
      <c r="R1238" s="6" t="str">
        <f t="shared" si="137"/>
        <v>R1012</v>
      </c>
      <c r="S1238" s="12">
        <f t="shared" si="138"/>
        <v>26995</v>
      </c>
      <c r="T1238" s="6">
        <f t="shared" si="139"/>
        <v>49</v>
      </c>
    </row>
    <row r="1239" spans="1:20" ht="15" customHeight="1" x14ac:dyDescent="0.3">
      <c r="A1239" t="s">
        <v>2214</v>
      </c>
      <c r="B1239">
        <v>1970</v>
      </c>
      <c r="C1239" t="s">
        <v>4725</v>
      </c>
      <c r="D1239">
        <v>21</v>
      </c>
      <c r="E1239">
        <v>0</v>
      </c>
      <c r="F1239" s="11">
        <v>10274.33</v>
      </c>
      <c r="G1239" t="s">
        <v>4721</v>
      </c>
      <c r="H1239" t="s">
        <v>4723</v>
      </c>
      <c r="I1239" t="s">
        <v>4738</v>
      </c>
      <c r="N1239" s="6">
        <f t="shared" si="133"/>
        <v>1970</v>
      </c>
      <c r="O1239" s="6" t="str">
        <f t="shared" si="134"/>
        <v>Jun</v>
      </c>
      <c r="P1239" s="6" t="str">
        <f t="shared" si="135"/>
        <v>tier - 3</v>
      </c>
      <c r="Q1239" s="6" t="str">
        <f t="shared" si="136"/>
        <v>tier - 1</v>
      </c>
      <c r="R1239" s="6" t="str">
        <f t="shared" si="137"/>
        <v>R1024</v>
      </c>
      <c r="S1239" s="12">
        <f t="shared" si="138"/>
        <v>25740</v>
      </c>
      <c r="T1239" s="6">
        <f t="shared" si="139"/>
        <v>52</v>
      </c>
    </row>
    <row r="1240" spans="1:20" ht="15" customHeight="1" x14ac:dyDescent="0.3">
      <c r="A1240" t="s">
        <v>2212</v>
      </c>
      <c r="B1240">
        <v>1988</v>
      </c>
      <c r="C1240" t="s">
        <v>4726</v>
      </c>
      <c r="D1240">
        <v>14</v>
      </c>
      <c r="E1240">
        <v>3</v>
      </c>
      <c r="F1240" s="11">
        <v>10276.99</v>
      </c>
      <c r="G1240" t="s">
        <v>4721</v>
      </c>
      <c r="H1240" t="s">
        <v>4723</v>
      </c>
      <c r="I1240" t="s">
        <v>4741</v>
      </c>
      <c r="N1240" s="6">
        <f t="shared" si="133"/>
        <v>1988</v>
      </c>
      <c r="O1240" s="6" t="str">
        <f t="shared" si="134"/>
        <v>Sep</v>
      </c>
      <c r="P1240" s="6" t="str">
        <f t="shared" si="135"/>
        <v>tier - 3</v>
      </c>
      <c r="Q1240" s="6" t="str">
        <f t="shared" si="136"/>
        <v>tier - 1</v>
      </c>
      <c r="R1240" s="6" t="str">
        <f t="shared" si="137"/>
        <v>R1021</v>
      </c>
      <c r="S1240" s="12">
        <f t="shared" si="138"/>
        <v>32400</v>
      </c>
      <c r="T1240" s="6">
        <f t="shared" si="139"/>
        <v>34</v>
      </c>
    </row>
    <row r="1241" spans="1:20" ht="15" customHeight="1" x14ac:dyDescent="0.3">
      <c r="A1241" t="s">
        <v>2210</v>
      </c>
      <c r="B1241">
        <v>1963</v>
      </c>
      <c r="C1241" t="s">
        <v>4726</v>
      </c>
      <c r="D1241">
        <v>24</v>
      </c>
      <c r="E1241">
        <v>0</v>
      </c>
      <c r="F1241" s="11">
        <v>10308.040000000001</v>
      </c>
      <c r="G1241" t="s">
        <v>4721</v>
      </c>
      <c r="H1241" t="s">
        <v>4723</v>
      </c>
      <c r="I1241" t="s">
        <v>4722</v>
      </c>
      <c r="N1241" s="6">
        <f t="shared" si="133"/>
        <v>1963</v>
      </c>
      <c r="O1241" s="6" t="str">
        <f t="shared" si="134"/>
        <v>Sep</v>
      </c>
      <c r="P1241" s="6" t="str">
        <f t="shared" si="135"/>
        <v>tier - 3</v>
      </c>
      <c r="Q1241" s="6" t="str">
        <f t="shared" si="136"/>
        <v>tier - 1</v>
      </c>
      <c r="R1241" s="6" t="str">
        <f t="shared" si="137"/>
        <v>R1013</v>
      </c>
      <c r="S1241" s="12">
        <f t="shared" si="138"/>
        <v>23278</v>
      </c>
      <c r="T1241" s="6">
        <f t="shared" si="139"/>
        <v>59</v>
      </c>
    </row>
    <row r="1242" spans="1:20" ht="15" customHeight="1" x14ac:dyDescent="0.3">
      <c r="A1242" t="s">
        <v>2208</v>
      </c>
      <c r="B1242">
        <v>1962</v>
      </c>
      <c r="C1242" t="s">
        <v>4719</v>
      </c>
      <c r="D1242">
        <v>12</v>
      </c>
      <c r="E1242">
        <v>0</v>
      </c>
      <c r="F1242" s="11">
        <v>10310.780000000001</v>
      </c>
      <c r="G1242" t="s">
        <v>4721</v>
      </c>
      <c r="H1242" t="s">
        <v>4721</v>
      </c>
      <c r="I1242" t="s">
        <v>4728</v>
      </c>
      <c r="N1242" s="6">
        <f t="shared" si="133"/>
        <v>1962</v>
      </c>
      <c r="O1242" s="6" t="str">
        <f t="shared" si="134"/>
        <v>Jul</v>
      </c>
      <c r="P1242" s="6" t="str">
        <f t="shared" si="135"/>
        <v>tier - 3</v>
      </c>
      <c r="Q1242" s="6" t="str">
        <f t="shared" si="136"/>
        <v>tier - 3</v>
      </c>
      <c r="R1242" s="6" t="str">
        <f t="shared" si="137"/>
        <v>R1012</v>
      </c>
      <c r="S1242" s="12">
        <f t="shared" si="138"/>
        <v>22839</v>
      </c>
      <c r="T1242" s="6">
        <f t="shared" si="139"/>
        <v>60</v>
      </c>
    </row>
    <row r="1243" spans="1:20" ht="15" customHeight="1" x14ac:dyDescent="0.3">
      <c r="A1243" t="s">
        <v>2206</v>
      </c>
      <c r="B1243">
        <v>1991</v>
      </c>
      <c r="C1243" t="s">
        <v>4724</v>
      </c>
      <c r="D1243">
        <v>17</v>
      </c>
      <c r="E1243">
        <v>3</v>
      </c>
      <c r="F1243" s="11">
        <v>10315.91</v>
      </c>
      <c r="G1243" t="s">
        <v>4721</v>
      </c>
      <c r="H1243" t="s">
        <v>4720</v>
      </c>
      <c r="I1243" t="s">
        <v>4728</v>
      </c>
      <c r="N1243" s="6">
        <f t="shared" si="133"/>
        <v>1991</v>
      </c>
      <c r="O1243" s="6" t="str">
        <f t="shared" si="134"/>
        <v>Nov</v>
      </c>
      <c r="P1243" s="6" t="str">
        <f t="shared" si="135"/>
        <v>tier - 3</v>
      </c>
      <c r="Q1243" s="6" t="str">
        <f t="shared" si="136"/>
        <v>tier - 2</v>
      </c>
      <c r="R1243" s="6" t="str">
        <f t="shared" si="137"/>
        <v>R1012</v>
      </c>
      <c r="S1243" s="12">
        <f t="shared" si="138"/>
        <v>33559</v>
      </c>
      <c r="T1243" s="6">
        <f t="shared" si="139"/>
        <v>31</v>
      </c>
    </row>
    <row r="1244" spans="1:20" ht="15" customHeight="1" x14ac:dyDescent="0.3">
      <c r="A1244" t="s">
        <v>2204</v>
      </c>
      <c r="B1244">
        <v>1991</v>
      </c>
      <c r="C1244" t="s">
        <v>4730</v>
      </c>
      <c r="D1244">
        <v>21</v>
      </c>
      <c r="E1244">
        <v>3</v>
      </c>
      <c r="F1244" s="11">
        <v>10322.9</v>
      </c>
      <c r="G1244" t="s">
        <v>4721</v>
      </c>
      <c r="H1244" t="s">
        <v>4723</v>
      </c>
      <c r="I1244" t="s">
        <v>4744</v>
      </c>
      <c r="N1244" s="6">
        <f t="shared" si="133"/>
        <v>1991</v>
      </c>
      <c r="O1244" s="6" t="str">
        <f t="shared" si="134"/>
        <v>Aug</v>
      </c>
      <c r="P1244" s="6" t="str">
        <f t="shared" si="135"/>
        <v>tier - 3</v>
      </c>
      <c r="Q1244" s="6" t="str">
        <f t="shared" si="136"/>
        <v>tier - 1</v>
      </c>
      <c r="R1244" s="6" t="str">
        <f t="shared" si="137"/>
        <v>R1026</v>
      </c>
      <c r="S1244" s="12">
        <f t="shared" si="138"/>
        <v>33471</v>
      </c>
      <c r="T1244" s="6">
        <f t="shared" si="139"/>
        <v>31</v>
      </c>
    </row>
    <row r="1245" spans="1:20" ht="15" customHeight="1" x14ac:dyDescent="0.3">
      <c r="A1245" t="s">
        <v>2202</v>
      </c>
      <c r="B1245">
        <v>1970</v>
      </c>
      <c r="C1245" t="s">
        <v>4729</v>
      </c>
      <c r="D1245">
        <v>1</v>
      </c>
      <c r="E1245">
        <v>2</v>
      </c>
      <c r="F1245" s="11">
        <v>10325.209999999999</v>
      </c>
      <c r="G1245" t="s">
        <v>4721</v>
      </c>
      <c r="H1245" t="s">
        <v>4721</v>
      </c>
      <c r="I1245" t="s">
        <v>4732</v>
      </c>
      <c r="N1245" s="6">
        <f t="shared" si="133"/>
        <v>1970</v>
      </c>
      <c r="O1245" s="6" t="str">
        <f t="shared" si="134"/>
        <v>Dec</v>
      </c>
      <c r="P1245" s="6" t="str">
        <f t="shared" si="135"/>
        <v>tier - 3</v>
      </c>
      <c r="Q1245" s="6" t="str">
        <f t="shared" si="136"/>
        <v>tier - 3</v>
      </c>
      <c r="R1245" s="6" t="str">
        <f t="shared" si="137"/>
        <v>R1011</v>
      </c>
      <c r="S1245" s="12">
        <f t="shared" si="138"/>
        <v>25903</v>
      </c>
      <c r="T1245" s="6">
        <f t="shared" si="139"/>
        <v>52</v>
      </c>
    </row>
    <row r="1246" spans="1:20" ht="15" customHeight="1" x14ac:dyDescent="0.3">
      <c r="A1246" t="s">
        <v>2200</v>
      </c>
      <c r="B1246">
        <v>1982</v>
      </c>
      <c r="C1246" t="s">
        <v>4719</v>
      </c>
      <c r="D1246">
        <v>21</v>
      </c>
      <c r="E1246">
        <v>3</v>
      </c>
      <c r="F1246" s="11">
        <v>10329.06</v>
      </c>
      <c r="G1246" t="s">
        <v>4721</v>
      </c>
      <c r="H1246" t="s">
        <v>4723</v>
      </c>
      <c r="I1246" t="s">
        <v>4741</v>
      </c>
      <c r="N1246" s="6">
        <f t="shared" si="133"/>
        <v>1982</v>
      </c>
      <c r="O1246" s="6" t="str">
        <f t="shared" si="134"/>
        <v>Jul</v>
      </c>
      <c r="P1246" s="6" t="str">
        <f t="shared" si="135"/>
        <v>tier - 3</v>
      </c>
      <c r="Q1246" s="6" t="str">
        <f t="shared" si="136"/>
        <v>tier - 1</v>
      </c>
      <c r="R1246" s="6" t="str">
        <f t="shared" si="137"/>
        <v>R1021</v>
      </c>
      <c r="S1246" s="12">
        <f t="shared" si="138"/>
        <v>30153</v>
      </c>
      <c r="T1246" s="6">
        <f t="shared" si="139"/>
        <v>40</v>
      </c>
    </row>
    <row r="1247" spans="1:20" ht="15" customHeight="1" x14ac:dyDescent="0.3">
      <c r="A1247" t="s">
        <v>2198</v>
      </c>
      <c r="B1247">
        <v>1968</v>
      </c>
      <c r="C1247" t="s">
        <v>4719</v>
      </c>
      <c r="D1247">
        <v>19</v>
      </c>
      <c r="E1247">
        <v>0</v>
      </c>
      <c r="F1247" s="11">
        <v>10338.93</v>
      </c>
      <c r="G1247" t="s">
        <v>4721</v>
      </c>
      <c r="H1247" t="s">
        <v>4723</v>
      </c>
      <c r="I1247" t="s">
        <v>4722</v>
      </c>
      <c r="N1247" s="6">
        <f t="shared" si="133"/>
        <v>1968</v>
      </c>
      <c r="O1247" s="6" t="str">
        <f t="shared" si="134"/>
        <v>Jul</v>
      </c>
      <c r="P1247" s="6" t="str">
        <f t="shared" si="135"/>
        <v>tier - 3</v>
      </c>
      <c r="Q1247" s="6" t="str">
        <f t="shared" si="136"/>
        <v>tier - 1</v>
      </c>
      <c r="R1247" s="6" t="str">
        <f t="shared" si="137"/>
        <v>R1013</v>
      </c>
      <c r="S1247" s="12">
        <f t="shared" si="138"/>
        <v>25038</v>
      </c>
      <c r="T1247" s="6">
        <f t="shared" si="139"/>
        <v>54</v>
      </c>
    </row>
    <row r="1248" spans="1:20" ht="15" customHeight="1" x14ac:dyDescent="0.3">
      <c r="A1248" t="s">
        <v>2196</v>
      </c>
      <c r="B1248">
        <v>1973</v>
      </c>
      <c r="C1248" t="s">
        <v>4730</v>
      </c>
      <c r="D1248">
        <v>8</v>
      </c>
      <c r="E1248">
        <v>0</v>
      </c>
      <c r="F1248" s="11">
        <v>10345.93</v>
      </c>
      <c r="G1248" t="s">
        <v>4721</v>
      </c>
      <c r="H1248" t="s">
        <v>4720</v>
      </c>
      <c r="I1248" t="s">
        <v>4741</v>
      </c>
      <c r="N1248" s="6">
        <f t="shared" si="133"/>
        <v>1973</v>
      </c>
      <c r="O1248" s="6" t="str">
        <f t="shared" si="134"/>
        <v>Aug</v>
      </c>
      <c r="P1248" s="6" t="str">
        <f t="shared" si="135"/>
        <v>tier - 3</v>
      </c>
      <c r="Q1248" s="6" t="str">
        <f t="shared" si="136"/>
        <v>tier - 2</v>
      </c>
      <c r="R1248" s="6" t="str">
        <f t="shared" si="137"/>
        <v>R1021</v>
      </c>
      <c r="S1248" s="12">
        <f t="shared" si="138"/>
        <v>26884</v>
      </c>
      <c r="T1248" s="6">
        <f t="shared" si="139"/>
        <v>49</v>
      </c>
    </row>
    <row r="1249" spans="1:20" ht="15" customHeight="1" x14ac:dyDescent="0.3">
      <c r="A1249" t="s">
        <v>2194</v>
      </c>
      <c r="B1249">
        <v>1974</v>
      </c>
      <c r="C1249" t="s">
        <v>4726</v>
      </c>
      <c r="D1249">
        <v>29</v>
      </c>
      <c r="E1249">
        <v>0</v>
      </c>
      <c r="F1249" s="11">
        <v>10352.48</v>
      </c>
      <c r="G1249" t="s">
        <v>4721</v>
      </c>
      <c r="H1249" t="s">
        <v>4723</v>
      </c>
      <c r="I1249" t="s">
        <v>4728</v>
      </c>
      <c r="N1249" s="6">
        <f t="shared" si="133"/>
        <v>1974</v>
      </c>
      <c r="O1249" s="6" t="str">
        <f t="shared" si="134"/>
        <v>Sep</v>
      </c>
      <c r="P1249" s="6" t="str">
        <f t="shared" si="135"/>
        <v>tier - 3</v>
      </c>
      <c r="Q1249" s="6" t="str">
        <f t="shared" si="136"/>
        <v>tier - 1</v>
      </c>
      <c r="R1249" s="6" t="str">
        <f t="shared" si="137"/>
        <v>R1012</v>
      </c>
      <c r="S1249" s="12">
        <f t="shared" si="138"/>
        <v>27301</v>
      </c>
      <c r="T1249" s="6">
        <f t="shared" si="139"/>
        <v>48</v>
      </c>
    </row>
    <row r="1250" spans="1:20" ht="15" customHeight="1" x14ac:dyDescent="0.3">
      <c r="A1250" t="s">
        <v>2192</v>
      </c>
      <c r="B1250">
        <v>1969</v>
      </c>
      <c r="C1250" t="s">
        <v>4725</v>
      </c>
      <c r="D1250">
        <v>17</v>
      </c>
      <c r="E1250">
        <v>0</v>
      </c>
      <c r="F1250" s="11">
        <v>10355.64</v>
      </c>
      <c r="G1250" t="s">
        <v>4721</v>
      </c>
      <c r="H1250" t="s">
        <v>4723</v>
      </c>
      <c r="I1250" t="s">
        <v>4728</v>
      </c>
      <c r="N1250" s="6">
        <f t="shared" si="133"/>
        <v>1969</v>
      </c>
      <c r="O1250" s="6" t="str">
        <f t="shared" si="134"/>
        <v>Jun</v>
      </c>
      <c r="P1250" s="6" t="str">
        <f t="shared" si="135"/>
        <v>tier - 3</v>
      </c>
      <c r="Q1250" s="6" t="str">
        <f t="shared" si="136"/>
        <v>tier - 1</v>
      </c>
      <c r="R1250" s="6" t="str">
        <f t="shared" si="137"/>
        <v>R1012</v>
      </c>
      <c r="S1250" s="12">
        <f t="shared" si="138"/>
        <v>25371</v>
      </c>
      <c r="T1250" s="6">
        <f t="shared" si="139"/>
        <v>53</v>
      </c>
    </row>
    <row r="1251" spans="1:20" ht="15" customHeight="1" x14ac:dyDescent="0.3">
      <c r="A1251" t="s">
        <v>2190</v>
      </c>
      <c r="B1251">
        <v>1971</v>
      </c>
      <c r="C1251" t="s">
        <v>4726</v>
      </c>
      <c r="D1251">
        <v>6</v>
      </c>
      <c r="E1251">
        <v>0</v>
      </c>
      <c r="F1251" s="11">
        <v>10356.67</v>
      </c>
      <c r="G1251" t="s">
        <v>4721</v>
      </c>
      <c r="H1251" t="s">
        <v>4723</v>
      </c>
      <c r="I1251" t="s">
        <v>4737</v>
      </c>
      <c r="N1251" s="6">
        <f t="shared" si="133"/>
        <v>1971</v>
      </c>
      <c r="O1251" s="6" t="str">
        <f t="shared" si="134"/>
        <v>Sep</v>
      </c>
      <c r="P1251" s="6" t="str">
        <f t="shared" si="135"/>
        <v>tier - 3</v>
      </c>
      <c r="Q1251" s="6" t="str">
        <f t="shared" si="136"/>
        <v>tier - 1</v>
      </c>
      <c r="R1251" s="6" t="str">
        <f t="shared" si="137"/>
        <v>R1025</v>
      </c>
      <c r="S1251" s="12">
        <f t="shared" si="138"/>
        <v>26182</v>
      </c>
      <c r="T1251" s="6">
        <f t="shared" si="139"/>
        <v>51</v>
      </c>
    </row>
    <row r="1252" spans="1:20" ht="15" customHeight="1" x14ac:dyDescent="0.3">
      <c r="A1252" t="s">
        <v>2188</v>
      </c>
      <c r="B1252">
        <v>1973</v>
      </c>
      <c r="C1252" t="s">
        <v>4726</v>
      </c>
      <c r="D1252">
        <v>29</v>
      </c>
      <c r="E1252">
        <v>2</v>
      </c>
      <c r="F1252" s="11">
        <v>10370.91</v>
      </c>
      <c r="G1252" t="s">
        <v>4721</v>
      </c>
      <c r="H1252" t="s">
        <v>4721</v>
      </c>
      <c r="I1252" t="s">
        <v>4738</v>
      </c>
      <c r="N1252" s="6">
        <f t="shared" si="133"/>
        <v>1973</v>
      </c>
      <c r="O1252" s="6" t="str">
        <f t="shared" si="134"/>
        <v>Sep</v>
      </c>
      <c r="P1252" s="6" t="str">
        <f t="shared" si="135"/>
        <v>tier - 3</v>
      </c>
      <c r="Q1252" s="6" t="str">
        <f t="shared" si="136"/>
        <v>tier - 3</v>
      </c>
      <c r="R1252" s="6" t="str">
        <f t="shared" si="137"/>
        <v>R1024</v>
      </c>
      <c r="S1252" s="12">
        <f t="shared" si="138"/>
        <v>26936</v>
      </c>
      <c r="T1252" s="6">
        <f t="shared" si="139"/>
        <v>49</v>
      </c>
    </row>
    <row r="1253" spans="1:20" ht="15" customHeight="1" x14ac:dyDescent="0.3">
      <c r="A1253" t="s">
        <v>2186</v>
      </c>
      <c r="B1253">
        <v>1973</v>
      </c>
      <c r="C1253" t="s">
        <v>4726</v>
      </c>
      <c r="D1253">
        <v>19</v>
      </c>
      <c r="E1253">
        <v>3</v>
      </c>
      <c r="F1253" s="11">
        <v>10381.48</v>
      </c>
      <c r="G1253" t="s">
        <v>4721</v>
      </c>
      <c r="H1253" t="s">
        <v>4721</v>
      </c>
      <c r="I1253" t="s">
        <v>4722</v>
      </c>
      <c r="N1253" s="6">
        <f t="shared" si="133"/>
        <v>1973</v>
      </c>
      <c r="O1253" s="6" t="str">
        <f t="shared" si="134"/>
        <v>Sep</v>
      </c>
      <c r="P1253" s="6" t="str">
        <f t="shared" si="135"/>
        <v>tier - 3</v>
      </c>
      <c r="Q1253" s="6" t="str">
        <f t="shared" si="136"/>
        <v>tier - 3</v>
      </c>
      <c r="R1253" s="6" t="str">
        <f t="shared" si="137"/>
        <v>R1013</v>
      </c>
      <c r="S1253" s="12">
        <f t="shared" si="138"/>
        <v>26926</v>
      </c>
      <c r="T1253" s="6">
        <f t="shared" si="139"/>
        <v>49</v>
      </c>
    </row>
    <row r="1254" spans="1:20" ht="15" customHeight="1" x14ac:dyDescent="0.3">
      <c r="A1254" t="s">
        <v>2184</v>
      </c>
      <c r="B1254">
        <v>1969</v>
      </c>
      <c r="C1254" t="s">
        <v>4719</v>
      </c>
      <c r="D1254">
        <v>7</v>
      </c>
      <c r="E1254">
        <v>0</v>
      </c>
      <c r="F1254" s="11">
        <v>10403.27</v>
      </c>
      <c r="G1254" t="s">
        <v>4721</v>
      </c>
      <c r="H1254" t="s">
        <v>4720</v>
      </c>
      <c r="I1254" t="s">
        <v>4743</v>
      </c>
      <c r="N1254" s="6">
        <f t="shared" si="133"/>
        <v>1969</v>
      </c>
      <c r="O1254" s="6" t="str">
        <f t="shared" si="134"/>
        <v>Jul</v>
      </c>
      <c r="P1254" s="6" t="str">
        <f t="shared" si="135"/>
        <v>tier - 3</v>
      </c>
      <c r="Q1254" s="6" t="str">
        <f t="shared" si="136"/>
        <v>tier - 2</v>
      </c>
      <c r="R1254" s="6" t="str">
        <f t="shared" si="137"/>
        <v>R1020</v>
      </c>
      <c r="S1254" s="12">
        <f t="shared" si="138"/>
        <v>25391</v>
      </c>
      <c r="T1254" s="6">
        <f t="shared" si="139"/>
        <v>53</v>
      </c>
    </row>
    <row r="1255" spans="1:20" ht="15" customHeight="1" x14ac:dyDescent="0.3">
      <c r="A1255" t="s">
        <v>2182</v>
      </c>
      <c r="B1255">
        <v>1975</v>
      </c>
      <c r="C1255" t="s">
        <v>4725</v>
      </c>
      <c r="D1255">
        <v>5</v>
      </c>
      <c r="E1255">
        <v>4</v>
      </c>
      <c r="F1255" s="11">
        <v>10407.09</v>
      </c>
      <c r="G1255" t="s">
        <v>4721</v>
      </c>
      <c r="H1255" t="s">
        <v>4723</v>
      </c>
      <c r="I1255" t="s">
        <v>4733</v>
      </c>
      <c r="N1255" s="6">
        <f t="shared" si="133"/>
        <v>1975</v>
      </c>
      <c r="O1255" s="6" t="str">
        <f t="shared" si="134"/>
        <v>Jun</v>
      </c>
      <c r="P1255" s="6" t="str">
        <f t="shared" si="135"/>
        <v>tier - 3</v>
      </c>
      <c r="Q1255" s="6" t="str">
        <f t="shared" si="136"/>
        <v>tier - 1</v>
      </c>
      <c r="R1255" s="6" t="str">
        <f t="shared" si="137"/>
        <v>R1015</v>
      </c>
      <c r="S1255" s="12">
        <f t="shared" si="138"/>
        <v>27550</v>
      </c>
      <c r="T1255" s="6">
        <f t="shared" si="139"/>
        <v>48</v>
      </c>
    </row>
    <row r="1256" spans="1:20" ht="15" customHeight="1" x14ac:dyDescent="0.3">
      <c r="A1256" t="s">
        <v>2180</v>
      </c>
      <c r="B1256">
        <v>1980</v>
      </c>
      <c r="C1256" t="s">
        <v>4731</v>
      </c>
      <c r="D1256">
        <v>24</v>
      </c>
      <c r="E1256">
        <v>2</v>
      </c>
      <c r="F1256" s="11">
        <v>10407.98</v>
      </c>
      <c r="G1256" t="s">
        <v>4721</v>
      </c>
      <c r="H1256" t="s">
        <v>4723</v>
      </c>
      <c r="I1256" t="s">
        <v>4741</v>
      </c>
      <c r="N1256" s="6">
        <f t="shared" si="133"/>
        <v>1980</v>
      </c>
      <c r="O1256" s="6" t="str">
        <f t="shared" si="134"/>
        <v>Oct</v>
      </c>
      <c r="P1256" s="6" t="str">
        <f t="shared" si="135"/>
        <v>tier - 3</v>
      </c>
      <c r="Q1256" s="6" t="str">
        <f t="shared" si="136"/>
        <v>tier - 1</v>
      </c>
      <c r="R1256" s="6" t="str">
        <f t="shared" si="137"/>
        <v>R1021</v>
      </c>
      <c r="S1256" s="12">
        <f t="shared" si="138"/>
        <v>29518</v>
      </c>
      <c r="T1256" s="6">
        <f t="shared" si="139"/>
        <v>42</v>
      </c>
    </row>
    <row r="1257" spans="1:20" ht="15" customHeight="1" x14ac:dyDescent="0.3">
      <c r="A1257" t="s">
        <v>2178</v>
      </c>
      <c r="B1257">
        <v>1973</v>
      </c>
      <c r="C1257" t="s">
        <v>4731</v>
      </c>
      <c r="D1257">
        <v>11</v>
      </c>
      <c r="E1257">
        <v>0</v>
      </c>
      <c r="F1257" s="11">
        <v>10419.59</v>
      </c>
      <c r="G1257" t="s">
        <v>4721</v>
      </c>
      <c r="H1257" t="s">
        <v>4720</v>
      </c>
      <c r="I1257" t="s">
        <v>4737</v>
      </c>
      <c r="N1257" s="6">
        <f t="shared" si="133"/>
        <v>1973</v>
      </c>
      <c r="O1257" s="6" t="str">
        <f t="shared" si="134"/>
        <v>Oct</v>
      </c>
      <c r="P1257" s="6" t="str">
        <f t="shared" si="135"/>
        <v>tier - 3</v>
      </c>
      <c r="Q1257" s="6" t="str">
        <f t="shared" si="136"/>
        <v>tier - 2</v>
      </c>
      <c r="R1257" s="6" t="str">
        <f t="shared" si="137"/>
        <v>R1025</v>
      </c>
      <c r="S1257" s="12">
        <f t="shared" si="138"/>
        <v>26948</v>
      </c>
      <c r="T1257" s="6">
        <f t="shared" si="139"/>
        <v>49</v>
      </c>
    </row>
    <row r="1258" spans="1:20" ht="15" customHeight="1" x14ac:dyDescent="0.3">
      <c r="A1258" t="s">
        <v>2176</v>
      </c>
      <c r="B1258">
        <v>1979</v>
      </c>
      <c r="C1258" t="s">
        <v>4724</v>
      </c>
      <c r="D1258">
        <v>25</v>
      </c>
      <c r="E1258">
        <v>2</v>
      </c>
      <c r="F1258" s="11">
        <v>10419.65</v>
      </c>
      <c r="G1258" t="s">
        <v>4721</v>
      </c>
      <c r="H1258" t="s">
        <v>4720</v>
      </c>
      <c r="I1258" t="s">
        <v>4737</v>
      </c>
      <c r="N1258" s="6">
        <f t="shared" si="133"/>
        <v>1979</v>
      </c>
      <c r="O1258" s="6" t="str">
        <f t="shared" si="134"/>
        <v>Nov</v>
      </c>
      <c r="P1258" s="6" t="str">
        <f t="shared" si="135"/>
        <v>tier - 3</v>
      </c>
      <c r="Q1258" s="6" t="str">
        <f t="shared" si="136"/>
        <v>tier - 2</v>
      </c>
      <c r="R1258" s="6" t="str">
        <f t="shared" si="137"/>
        <v>R1025</v>
      </c>
      <c r="S1258" s="12">
        <f t="shared" si="138"/>
        <v>29184</v>
      </c>
      <c r="T1258" s="6">
        <f t="shared" si="139"/>
        <v>43</v>
      </c>
    </row>
    <row r="1259" spans="1:20" ht="15" customHeight="1" x14ac:dyDescent="0.3">
      <c r="A1259" t="s">
        <v>2174</v>
      </c>
      <c r="B1259">
        <v>1968</v>
      </c>
      <c r="C1259" t="s">
        <v>4729</v>
      </c>
      <c r="D1259">
        <v>27</v>
      </c>
      <c r="E1259">
        <v>0</v>
      </c>
      <c r="F1259" s="11">
        <v>10422.92</v>
      </c>
      <c r="G1259" t="s">
        <v>4721</v>
      </c>
      <c r="H1259" t="s">
        <v>4723</v>
      </c>
      <c r="I1259" t="s">
        <v>4742</v>
      </c>
      <c r="N1259" s="6">
        <f t="shared" si="133"/>
        <v>1968</v>
      </c>
      <c r="O1259" s="6" t="str">
        <f t="shared" si="134"/>
        <v>Dec</v>
      </c>
      <c r="P1259" s="6" t="str">
        <f t="shared" si="135"/>
        <v>tier - 3</v>
      </c>
      <c r="Q1259" s="6" t="str">
        <f t="shared" si="136"/>
        <v>tier - 1</v>
      </c>
      <c r="R1259" s="6" t="str">
        <f t="shared" si="137"/>
        <v>R1017</v>
      </c>
      <c r="S1259" s="12">
        <f t="shared" si="138"/>
        <v>25199</v>
      </c>
      <c r="T1259" s="6">
        <f t="shared" si="139"/>
        <v>54</v>
      </c>
    </row>
    <row r="1260" spans="1:20" ht="15" customHeight="1" x14ac:dyDescent="0.3">
      <c r="A1260" t="s">
        <v>2172</v>
      </c>
      <c r="B1260">
        <v>1968</v>
      </c>
      <c r="C1260" t="s">
        <v>4730</v>
      </c>
      <c r="D1260">
        <v>23</v>
      </c>
      <c r="E1260">
        <v>0</v>
      </c>
      <c r="F1260" s="11">
        <v>10435.07</v>
      </c>
      <c r="G1260" t="s">
        <v>4721</v>
      </c>
      <c r="H1260" t="s">
        <v>4723</v>
      </c>
      <c r="I1260" t="s">
        <v>4735</v>
      </c>
      <c r="N1260" s="6">
        <f t="shared" si="133"/>
        <v>1968</v>
      </c>
      <c r="O1260" s="6" t="str">
        <f t="shared" si="134"/>
        <v>Aug</v>
      </c>
      <c r="P1260" s="6" t="str">
        <f t="shared" si="135"/>
        <v>tier - 3</v>
      </c>
      <c r="Q1260" s="6" t="str">
        <f t="shared" si="136"/>
        <v>tier - 1</v>
      </c>
      <c r="R1260" s="6" t="str">
        <f t="shared" si="137"/>
        <v>R1016</v>
      </c>
      <c r="S1260" s="12">
        <f t="shared" si="138"/>
        <v>25073</v>
      </c>
      <c r="T1260" s="6">
        <f t="shared" si="139"/>
        <v>54</v>
      </c>
    </row>
    <row r="1261" spans="1:20" ht="15" customHeight="1" x14ac:dyDescent="0.3">
      <c r="A1261" t="s">
        <v>2170</v>
      </c>
      <c r="B1261">
        <v>1968</v>
      </c>
      <c r="C1261" t="s">
        <v>4730</v>
      </c>
      <c r="D1261">
        <v>29</v>
      </c>
      <c r="E1261">
        <v>1</v>
      </c>
      <c r="F1261" s="11">
        <v>10436.1</v>
      </c>
      <c r="G1261" t="s">
        <v>4721</v>
      </c>
      <c r="H1261" t="s">
        <v>4721</v>
      </c>
      <c r="I1261" t="s">
        <v>4732</v>
      </c>
      <c r="N1261" s="6">
        <f t="shared" si="133"/>
        <v>1968</v>
      </c>
      <c r="O1261" s="6" t="str">
        <f t="shared" si="134"/>
        <v>Aug</v>
      </c>
      <c r="P1261" s="6" t="str">
        <f t="shared" si="135"/>
        <v>tier - 3</v>
      </c>
      <c r="Q1261" s="6" t="str">
        <f t="shared" si="136"/>
        <v>tier - 3</v>
      </c>
      <c r="R1261" s="6" t="str">
        <f t="shared" si="137"/>
        <v>R1011</v>
      </c>
      <c r="S1261" s="12">
        <f t="shared" si="138"/>
        <v>25079</v>
      </c>
      <c r="T1261" s="6">
        <f t="shared" si="139"/>
        <v>54</v>
      </c>
    </row>
    <row r="1262" spans="1:20" ht="15" customHeight="1" x14ac:dyDescent="0.3">
      <c r="A1262" t="s">
        <v>2168</v>
      </c>
      <c r="B1262">
        <v>1968</v>
      </c>
      <c r="C1262" t="s">
        <v>4724</v>
      </c>
      <c r="D1262">
        <v>8</v>
      </c>
      <c r="E1262">
        <v>1</v>
      </c>
      <c r="F1262" s="11">
        <v>10450.549999999999</v>
      </c>
      <c r="G1262" t="s">
        <v>4721</v>
      </c>
      <c r="H1262" t="s">
        <v>4723</v>
      </c>
      <c r="I1262" t="s">
        <v>4732</v>
      </c>
      <c r="N1262" s="6">
        <f t="shared" si="133"/>
        <v>1968</v>
      </c>
      <c r="O1262" s="6" t="str">
        <f t="shared" si="134"/>
        <v>Nov</v>
      </c>
      <c r="P1262" s="6" t="str">
        <f t="shared" si="135"/>
        <v>tier - 3</v>
      </c>
      <c r="Q1262" s="6" t="str">
        <f t="shared" si="136"/>
        <v>tier - 1</v>
      </c>
      <c r="R1262" s="6" t="str">
        <f t="shared" si="137"/>
        <v>R1011</v>
      </c>
      <c r="S1262" s="12">
        <f t="shared" si="138"/>
        <v>25150</v>
      </c>
      <c r="T1262" s="6">
        <f t="shared" si="139"/>
        <v>54</v>
      </c>
    </row>
    <row r="1263" spans="1:20" ht="15" customHeight="1" x14ac:dyDescent="0.3">
      <c r="A1263" t="s">
        <v>2166</v>
      </c>
      <c r="B1263">
        <v>1964</v>
      </c>
      <c r="C1263" t="s">
        <v>4731</v>
      </c>
      <c r="D1263">
        <v>14</v>
      </c>
      <c r="E1263">
        <v>0</v>
      </c>
      <c r="F1263" s="11">
        <v>10455.1</v>
      </c>
      <c r="G1263" t="s">
        <v>4721</v>
      </c>
      <c r="H1263" t="s">
        <v>4723</v>
      </c>
      <c r="I1263" t="s">
        <v>4728</v>
      </c>
      <c r="N1263" s="6">
        <f t="shared" si="133"/>
        <v>1964</v>
      </c>
      <c r="O1263" s="6" t="str">
        <f t="shared" si="134"/>
        <v>Oct</v>
      </c>
      <c r="P1263" s="6" t="str">
        <f t="shared" si="135"/>
        <v>tier - 3</v>
      </c>
      <c r="Q1263" s="6" t="str">
        <f t="shared" si="136"/>
        <v>tier - 1</v>
      </c>
      <c r="R1263" s="6" t="str">
        <f t="shared" si="137"/>
        <v>R1012</v>
      </c>
      <c r="S1263" s="12">
        <f t="shared" si="138"/>
        <v>23664</v>
      </c>
      <c r="T1263" s="6">
        <f t="shared" si="139"/>
        <v>58</v>
      </c>
    </row>
    <row r="1264" spans="1:20" ht="15" customHeight="1" x14ac:dyDescent="0.3">
      <c r="A1264" t="s">
        <v>2164</v>
      </c>
      <c r="B1264">
        <v>1976</v>
      </c>
      <c r="C1264" t="s">
        <v>4730</v>
      </c>
      <c r="D1264">
        <v>3</v>
      </c>
      <c r="E1264">
        <v>2</v>
      </c>
      <c r="F1264" s="11">
        <v>10455.14</v>
      </c>
      <c r="G1264" t="s">
        <v>4721</v>
      </c>
      <c r="H1264" t="s">
        <v>4720</v>
      </c>
      <c r="I1264" t="s">
        <v>4741</v>
      </c>
      <c r="N1264" s="6">
        <f t="shared" si="133"/>
        <v>1976</v>
      </c>
      <c r="O1264" s="6" t="str">
        <f t="shared" si="134"/>
        <v>Aug</v>
      </c>
      <c r="P1264" s="6" t="str">
        <f t="shared" si="135"/>
        <v>tier - 3</v>
      </c>
      <c r="Q1264" s="6" t="str">
        <f t="shared" si="136"/>
        <v>tier - 2</v>
      </c>
      <c r="R1264" s="6" t="str">
        <f t="shared" si="137"/>
        <v>R1021</v>
      </c>
      <c r="S1264" s="12">
        <f t="shared" si="138"/>
        <v>27975</v>
      </c>
      <c r="T1264" s="6">
        <f t="shared" si="139"/>
        <v>46</v>
      </c>
    </row>
    <row r="1265" spans="1:20" ht="15" customHeight="1" x14ac:dyDescent="0.3">
      <c r="A1265" t="s">
        <v>2162</v>
      </c>
      <c r="B1265">
        <v>1964</v>
      </c>
      <c r="C1265" t="s">
        <v>4719</v>
      </c>
      <c r="D1265">
        <v>27</v>
      </c>
      <c r="E1265">
        <v>0</v>
      </c>
      <c r="F1265" s="11">
        <v>10459.19</v>
      </c>
      <c r="G1265" t="s">
        <v>4721</v>
      </c>
      <c r="H1265" t="s">
        <v>4723</v>
      </c>
      <c r="I1265" t="s">
        <v>4722</v>
      </c>
      <c r="N1265" s="6">
        <f t="shared" si="133"/>
        <v>1964</v>
      </c>
      <c r="O1265" s="6" t="str">
        <f t="shared" si="134"/>
        <v>Jul</v>
      </c>
      <c r="P1265" s="6" t="str">
        <f t="shared" si="135"/>
        <v>tier - 3</v>
      </c>
      <c r="Q1265" s="6" t="str">
        <f t="shared" si="136"/>
        <v>tier - 1</v>
      </c>
      <c r="R1265" s="6" t="str">
        <f t="shared" si="137"/>
        <v>R1013</v>
      </c>
      <c r="S1265" s="12">
        <f t="shared" si="138"/>
        <v>23585</v>
      </c>
      <c r="T1265" s="6">
        <f t="shared" si="139"/>
        <v>58</v>
      </c>
    </row>
    <row r="1266" spans="1:20" ht="15" customHeight="1" x14ac:dyDescent="0.3">
      <c r="A1266" t="s">
        <v>2160</v>
      </c>
      <c r="B1266">
        <v>1969</v>
      </c>
      <c r="C1266" t="s">
        <v>4726</v>
      </c>
      <c r="D1266">
        <v>22</v>
      </c>
      <c r="E1266">
        <v>1</v>
      </c>
      <c r="F1266" s="11">
        <v>10461.98</v>
      </c>
      <c r="G1266" t="s">
        <v>4721</v>
      </c>
      <c r="H1266" t="s">
        <v>4723</v>
      </c>
      <c r="I1266" t="s">
        <v>4728</v>
      </c>
      <c r="N1266" s="6">
        <f t="shared" si="133"/>
        <v>1969</v>
      </c>
      <c r="O1266" s="6" t="str">
        <f t="shared" si="134"/>
        <v>Sep</v>
      </c>
      <c r="P1266" s="6" t="str">
        <f t="shared" si="135"/>
        <v>tier - 3</v>
      </c>
      <c r="Q1266" s="6" t="str">
        <f t="shared" si="136"/>
        <v>tier - 1</v>
      </c>
      <c r="R1266" s="6" t="str">
        <f t="shared" si="137"/>
        <v>R1012</v>
      </c>
      <c r="S1266" s="12">
        <f t="shared" si="138"/>
        <v>25468</v>
      </c>
      <c r="T1266" s="6">
        <f t="shared" si="139"/>
        <v>53</v>
      </c>
    </row>
    <row r="1267" spans="1:20" ht="15" customHeight="1" x14ac:dyDescent="0.3">
      <c r="A1267" t="s">
        <v>2158</v>
      </c>
      <c r="B1267">
        <v>1987</v>
      </c>
      <c r="C1267" t="s">
        <v>4725</v>
      </c>
      <c r="D1267">
        <v>28</v>
      </c>
      <c r="E1267">
        <v>3</v>
      </c>
      <c r="F1267" s="11">
        <v>10464.83</v>
      </c>
      <c r="G1267" t="s">
        <v>4721</v>
      </c>
      <c r="H1267" t="s">
        <v>4723</v>
      </c>
      <c r="I1267" t="s">
        <v>4728</v>
      </c>
      <c r="N1267" s="6">
        <f t="shared" si="133"/>
        <v>1987</v>
      </c>
      <c r="O1267" s="6" t="str">
        <f t="shared" si="134"/>
        <v>Jun</v>
      </c>
      <c r="P1267" s="6" t="str">
        <f t="shared" si="135"/>
        <v>tier - 3</v>
      </c>
      <c r="Q1267" s="6" t="str">
        <f t="shared" si="136"/>
        <v>tier - 1</v>
      </c>
      <c r="R1267" s="6" t="str">
        <f t="shared" si="137"/>
        <v>R1012</v>
      </c>
      <c r="S1267" s="12">
        <f t="shared" si="138"/>
        <v>31956</v>
      </c>
      <c r="T1267" s="6">
        <f t="shared" si="139"/>
        <v>35</v>
      </c>
    </row>
    <row r="1268" spans="1:20" ht="15" customHeight="1" x14ac:dyDescent="0.3">
      <c r="A1268" t="s">
        <v>2156</v>
      </c>
      <c r="B1268">
        <v>1978</v>
      </c>
      <c r="C1268" t="s">
        <v>4730</v>
      </c>
      <c r="D1268">
        <v>21</v>
      </c>
      <c r="E1268">
        <v>2</v>
      </c>
      <c r="F1268" s="11">
        <v>10486.55</v>
      </c>
      <c r="G1268" t="s">
        <v>4721</v>
      </c>
      <c r="H1268" t="s">
        <v>4721</v>
      </c>
      <c r="I1268" t="s">
        <v>4737</v>
      </c>
      <c r="N1268" s="6">
        <f t="shared" si="133"/>
        <v>1978</v>
      </c>
      <c r="O1268" s="6" t="str">
        <f t="shared" si="134"/>
        <v>Aug</v>
      </c>
      <c r="P1268" s="6" t="str">
        <f t="shared" si="135"/>
        <v>tier - 3</v>
      </c>
      <c r="Q1268" s="6" t="str">
        <f t="shared" si="136"/>
        <v>tier - 3</v>
      </c>
      <c r="R1268" s="6" t="str">
        <f t="shared" si="137"/>
        <v>R1025</v>
      </c>
      <c r="S1268" s="12">
        <f t="shared" si="138"/>
        <v>28723</v>
      </c>
      <c r="T1268" s="6">
        <f t="shared" si="139"/>
        <v>44</v>
      </c>
    </row>
    <row r="1269" spans="1:20" ht="15" customHeight="1" x14ac:dyDescent="0.3">
      <c r="A1269" t="s">
        <v>2154</v>
      </c>
      <c r="B1269">
        <v>1972</v>
      </c>
      <c r="C1269" t="s">
        <v>4731</v>
      </c>
      <c r="D1269">
        <v>19</v>
      </c>
      <c r="E1269">
        <v>2</v>
      </c>
      <c r="F1269" s="11">
        <v>10493.95</v>
      </c>
      <c r="G1269" t="s">
        <v>4721</v>
      </c>
      <c r="H1269" t="s">
        <v>4723</v>
      </c>
      <c r="I1269" t="s">
        <v>4728</v>
      </c>
      <c r="N1269" s="6">
        <f t="shared" si="133"/>
        <v>1972</v>
      </c>
      <c r="O1269" s="6" t="str">
        <f t="shared" si="134"/>
        <v>Oct</v>
      </c>
      <c r="P1269" s="6" t="str">
        <f t="shared" si="135"/>
        <v>tier - 3</v>
      </c>
      <c r="Q1269" s="6" t="str">
        <f t="shared" si="136"/>
        <v>tier - 1</v>
      </c>
      <c r="R1269" s="6" t="str">
        <f t="shared" si="137"/>
        <v>R1012</v>
      </c>
      <c r="S1269" s="12">
        <f t="shared" si="138"/>
        <v>26591</v>
      </c>
      <c r="T1269" s="6">
        <f t="shared" si="139"/>
        <v>50</v>
      </c>
    </row>
    <row r="1270" spans="1:20" ht="15" customHeight="1" x14ac:dyDescent="0.3">
      <c r="A1270" t="s">
        <v>2152</v>
      </c>
      <c r="B1270">
        <v>1977</v>
      </c>
      <c r="C1270" t="s">
        <v>4731</v>
      </c>
      <c r="D1270">
        <v>25</v>
      </c>
      <c r="E1270">
        <v>2</v>
      </c>
      <c r="F1270" s="11">
        <v>10495.6</v>
      </c>
      <c r="G1270" t="s">
        <v>4721</v>
      </c>
      <c r="H1270" t="s">
        <v>4723</v>
      </c>
      <c r="I1270" t="s">
        <v>4728</v>
      </c>
      <c r="N1270" s="6">
        <f t="shared" si="133"/>
        <v>1977</v>
      </c>
      <c r="O1270" s="6" t="str">
        <f t="shared" si="134"/>
        <v>Oct</v>
      </c>
      <c r="P1270" s="6" t="str">
        <f t="shared" si="135"/>
        <v>tier - 3</v>
      </c>
      <c r="Q1270" s="6" t="str">
        <f t="shared" si="136"/>
        <v>tier - 1</v>
      </c>
      <c r="R1270" s="6" t="str">
        <f t="shared" si="137"/>
        <v>R1012</v>
      </c>
      <c r="S1270" s="12">
        <f t="shared" si="138"/>
        <v>28423</v>
      </c>
      <c r="T1270" s="6">
        <f t="shared" si="139"/>
        <v>45</v>
      </c>
    </row>
    <row r="1271" spans="1:20" ht="15" customHeight="1" x14ac:dyDescent="0.3">
      <c r="A1271" t="s">
        <v>2150</v>
      </c>
      <c r="B1271">
        <v>1971</v>
      </c>
      <c r="C1271" t="s">
        <v>4726</v>
      </c>
      <c r="D1271">
        <v>26</v>
      </c>
      <c r="E1271">
        <v>0</v>
      </c>
      <c r="F1271" s="11">
        <v>10546.48</v>
      </c>
      <c r="G1271" t="s">
        <v>4721</v>
      </c>
      <c r="H1271" t="s">
        <v>4721</v>
      </c>
      <c r="I1271" t="s">
        <v>4732</v>
      </c>
      <c r="N1271" s="6">
        <f t="shared" si="133"/>
        <v>1971</v>
      </c>
      <c r="O1271" s="6" t="str">
        <f t="shared" si="134"/>
        <v>Sep</v>
      </c>
      <c r="P1271" s="6" t="str">
        <f t="shared" si="135"/>
        <v>tier - 3</v>
      </c>
      <c r="Q1271" s="6" t="str">
        <f t="shared" si="136"/>
        <v>tier - 3</v>
      </c>
      <c r="R1271" s="6" t="str">
        <f t="shared" si="137"/>
        <v>R1011</v>
      </c>
      <c r="S1271" s="12">
        <f t="shared" si="138"/>
        <v>26202</v>
      </c>
      <c r="T1271" s="6">
        <f t="shared" si="139"/>
        <v>51</v>
      </c>
    </row>
    <row r="1272" spans="1:20" ht="15" customHeight="1" x14ac:dyDescent="0.3">
      <c r="A1272" t="s">
        <v>2148</v>
      </c>
      <c r="B1272">
        <v>1971</v>
      </c>
      <c r="C1272" t="s">
        <v>4725</v>
      </c>
      <c r="D1272">
        <v>29</v>
      </c>
      <c r="E1272">
        <v>3</v>
      </c>
      <c r="F1272" s="11">
        <v>10560.49</v>
      </c>
      <c r="G1272" t="s">
        <v>4721</v>
      </c>
      <c r="H1272" t="s">
        <v>4720</v>
      </c>
      <c r="I1272" t="s">
        <v>4722</v>
      </c>
      <c r="N1272" s="6">
        <f t="shared" si="133"/>
        <v>1971</v>
      </c>
      <c r="O1272" s="6" t="str">
        <f t="shared" si="134"/>
        <v>Jun</v>
      </c>
      <c r="P1272" s="6" t="str">
        <f t="shared" si="135"/>
        <v>tier - 3</v>
      </c>
      <c r="Q1272" s="6" t="str">
        <f t="shared" si="136"/>
        <v>tier - 2</v>
      </c>
      <c r="R1272" s="6" t="str">
        <f t="shared" si="137"/>
        <v>R1013</v>
      </c>
      <c r="S1272" s="12">
        <f t="shared" si="138"/>
        <v>26113</v>
      </c>
      <c r="T1272" s="6">
        <f t="shared" si="139"/>
        <v>51</v>
      </c>
    </row>
    <row r="1273" spans="1:20" ht="15" customHeight="1" x14ac:dyDescent="0.3">
      <c r="A1273" t="s">
        <v>2146</v>
      </c>
      <c r="B1273">
        <v>1969</v>
      </c>
      <c r="C1273" t="s">
        <v>4719</v>
      </c>
      <c r="D1273">
        <v>17</v>
      </c>
      <c r="E1273">
        <v>0</v>
      </c>
      <c r="F1273" s="11">
        <v>10564.88</v>
      </c>
      <c r="G1273" t="s">
        <v>4721</v>
      </c>
      <c r="H1273" t="s">
        <v>4723</v>
      </c>
      <c r="I1273" t="s">
        <v>4738</v>
      </c>
      <c r="N1273" s="6">
        <f t="shared" si="133"/>
        <v>1969</v>
      </c>
      <c r="O1273" s="6" t="str">
        <f t="shared" si="134"/>
        <v>Jul</v>
      </c>
      <c r="P1273" s="6" t="str">
        <f t="shared" si="135"/>
        <v>tier - 3</v>
      </c>
      <c r="Q1273" s="6" t="str">
        <f t="shared" si="136"/>
        <v>tier - 1</v>
      </c>
      <c r="R1273" s="6" t="str">
        <f t="shared" si="137"/>
        <v>R1024</v>
      </c>
      <c r="S1273" s="12">
        <f t="shared" si="138"/>
        <v>25401</v>
      </c>
      <c r="T1273" s="6">
        <f t="shared" si="139"/>
        <v>53</v>
      </c>
    </row>
    <row r="1274" spans="1:20" ht="15" customHeight="1" x14ac:dyDescent="0.3">
      <c r="A1274" t="s">
        <v>2144</v>
      </c>
      <c r="B1274">
        <v>1966</v>
      </c>
      <c r="C1274" t="s">
        <v>4729</v>
      </c>
      <c r="D1274">
        <v>11</v>
      </c>
      <c r="E1274">
        <v>0</v>
      </c>
      <c r="F1274" s="11">
        <v>10577.09</v>
      </c>
      <c r="G1274" t="s">
        <v>4721</v>
      </c>
      <c r="H1274" t="s">
        <v>4721</v>
      </c>
      <c r="I1274" t="s">
        <v>4732</v>
      </c>
      <c r="N1274" s="6">
        <f t="shared" si="133"/>
        <v>1966</v>
      </c>
      <c r="O1274" s="6" t="str">
        <f t="shared" si="134"/>
        <v>Dec</v>
      </c>
      <c r="P1274" s="6" t="str">
        <f t="shared" si="135"/>
        <v>tier - 3</v>
      </c>
      <c r="Q1274" s="6" t="str">
        <f t="shared" si="136"/>
        <v>tier - 3</v>
      </c>
      <c r="R1274" s="6" t="str">
        <f t="shared" si="137"/>
        <v>R1011</v>
      </c>
      <c r="S1274" s="12">
        <f t="shared" si="138"/>
        <v>24452</v>
      </c>
      <c r="T1274" s="6">
        <f t="shared" si="139"/>
        <v>56</v>
      </c>
    </row>
    <row r="1275" spans="1:20" ht="15" customHeight="1" x14ac:dyDescent="0.3">
      <c r="A1275" t="s">
        <v>2142</v>
      </c>
      <c r="B1275">
        <v>1969</v>
      </c>
      <c r="C1275" t="s">
        <v>4729</v>
      </c>
      <c r="D1275">
        <v>25</v>
      </c>
      <c r="E1275">
        <v>1</v>
      </c>
      <c r="F1275" s="11">
        <v>10579.71</v>
      </c>
      <c r="G1275" t="s">
        <v>4721</v>
      </c>
      <c r="H1275" t="s">
        <v>4721</v>
      </c>
      <c r="I1275" t="s">
        <v>4722</v>
      </c>
      <c r="N1275" s="6">
        <f t="shared" si="133"/>
        <v>1969</v>
      </c>
      <c r="O1275" s="6" t="str">
        <f t="shared" si="134"/>
        <v>Dec</v>
      </c>
      <c r="P1275" s="6" t="str">
        <f t="shared" si="135"/>
        <v>tier - 3</v>
      </c>
      <c r="Q1275" s="6" t="str">
        <f t="shared" si="136"/>
        <v>tier - 3</v>
      </c>
      <c r="R1275" s="6" t="str">
        <f t="shared" si="137"/>
        <v>R1013</v>
      </c>
      <c r="S1275" s="12">
        <f t="shared" si="138"/>
        <v>25562</v>
      </c>
      <c r="T1275" s="6">
        <f t="shared" si="139"/>
        <v>53</v>
      </c>
    </row>
    <row r="1276" spans="1:20" ht="15" customHeight="1" x14ac:dyDescent="0.3">
      <c r="A1276" t="s">
        <v>2140</v>
      </c>
      <c r="B1276">
        <v>1966</v>
      </c>
      <c r="C1276" t="s">
        <v>4724</v>
      </c>
      <c r="D1276">
        <v>3</v>
      </c>
      <c r="E1276">
        <v>0</v>
      </c>
      <c r="F1276" s="11">
        <v>10594.23</v>
      </c>
      <c r="G1276" t="s">
        <v>4721</v>
      </c>
      <c r="H1276" t="s">
        <v>4721</v>
      </c>
      <c r="I1276" t="s">
        <v>4722</v>
      </c>
      <c r="N1276" s="6">
        <f t="shared" si="133"/>
        <v>1966</v>
      </c>
      <c r="O1276" s="6" t="str">
        <f t="shared" si="134"/>
        <v>Nov</v>
      </c>
      <c r="P1276" s="6" t="str">
        <f t="shared" si="135"/>
        <v>tier - 3</v>
      </c>
      <c r="Q1276" s="6" t="str">
        <f t="shared" si="136"/>
        <v>tier - 3</v>
      </c>
      <c r="R1276" s="6" t="str">
        <f t="shared" si="137"/>
        <v>R1013</v>
      </c>
      <c r="S1276" s="12">
        <f t="shared" si="138"/>
        <v>24414</v>
      </c>
      <c r="T1276" s="6">
        <f t="shared" si="139"/>
        <v>56</v>
      </c>
    </row>
    <row r="1277" spans="1:20" ht="15" customHeight="1" x14ac:dyDescent="0.3">
      <c r="A1277" t="s">
        <v>2138</v>
      </c>
      <c r="B1277">
        <v>1967</v>
      </c>
      <c r="C1277" t="s">
        <v>4724</v>
      </c>
      <c r="D1277">
        <v>29</v>
      </c>
      <c r="E1277">
        <v>0</v>
      </c>
      <c r="F1277" s="11">
        <v>10594.5</v>
      </c>
      <c r="G1277" t="s">
        <v>4721</v>
      </c>
      <c r="H1277" t="s">
        <v>4723</v>
      </c>
      <c r="I1277" t="s">
        <v>4728</v>
      </c>
      <c r="N1277" s="6">
        <f t="shared" si="133"/>
        <v>1967</v>
      </c>
      <c r="O1277" s="6" t="str">
        <f t="shared" si="134"/>
        <v>Nov</v>
      </c>
      <c r="P1277" s="6" t="str">
        <f t="shared" si="135"/>
        <v>tier - 3</v>
      </c>
      <c r="Q1277" s="6" t="str">
        <f t="shared" si="136"/>
        <v>tier - 1</v>
      </c>
      <c r="R1277" s="6" t="str">
        <f t="shared" si="137"/>
        <v>R1012</v>
      </c>
      <c r="S1277" s="12">
        <f t="shared" si="138"/>
        <v>24805</v>
      </c>
      <c r="T1277" s="6">
        <f t="shared" si="139"/>
        <v>55</v>
      </c>
    </row>
    <row r="1278" spans="1:20" ht="15" customHeight="1" x14ac:dyDescent="0.3">
      <c r="A1278" t="s">
        <v>2136</v>
      </c>
      <c r="B1278">
        <v>1972</v>
      </c>
      <c r="C1278" t="s">
        <v>4729</v>
      </c>
      <c r="D1278">
        <v>14</v>
      </c>
      <c r="E1278">
        <v>3</v>
      </c>
      <c r="F1278" s="11">
        <v>10600.55</v>
      </c>
      <c r="G1278" t="s">
        <v>4721</v>
      </c>
      <c r="H1278" t="s">
        <v>4723</v>
      </c>
      <c r="I1278" t="s">
        <v>4728</v>
      </c>
      <c r="N1278" s="6">
        <f t="shared" si="133"/>
        <v>1972</v>
      </c>
      <c r="O1278" s="6" t="str">
        <f t="shared" si="134"/>
        <v>Dec</v>
      </c>
      <c r="P1278" s="6" t="str">
        <f t="shared" si="135"/>
        <v>tier - 3</v>
      </c>
      <c r="Q1278" s="6" t="str">
        <f t="shared" si="136"/>
        <v>tier - 1</v>
      </c>
      <c r="R1278" s="6" t="str">
        <f t="shared" si="137"/>
        <v>R1012</v>
      </c>
      <c r="S1278" s="12">
        <f t="shared" si="138"/>
        <v>26647</v>
      </c>
      <c r="T1278" s="6">
        <f t="shared" si="139"/>
        <v>50</v>
      </c>
    </row>
    <row r="1279" spans="1:20" ht="15" customHeight="1" x14ac:dyDescent="0.3">
      <c r="A1279" t="s">
        <v>2134</v>
      </c>
      <c r="B1279">
        <v>1966</v>
      </c>
      <c r="C1279" t="s">
        <v>4719</v>
      </c>
      <c r="D1279">
        <v>20</v>
      </c>
      <c r="E1279">
        <v>0</v>
      </c>
      <c r="F1279" s="11">
        <v>10601.41</v>
      </c>
      <c r="G1279" t="s">
        <v>4721</v>
      </c>
      <c r="H1279" t="s">
        <v>4720</v>
      </c>
      <c r="I1279" t="s">
        <v>4732</v>
      </c>
      <c r="N1279" s="6">
        <f t="shared" si="133"/>
        <v>1966</v>
      </c>
      <c r="O1279" s="6" t="str">
        <f t="shared" si="134"/>
        <v>Jul</v>
      </c>
      <c r="P1279" s="6" t="str">
        <f t="shared" si="135"/>
        <v>tier - 3</v>
      </c>
      <c r="Q1279" s="6" t="str">
        <f t="shared" si="136"/>
        <v>tier - 2</v>
      </c>
      <c r="R1279" s="6" t="str">
        <f t="shared" si="137"/>
        <v>R1011</v>
      </c>
      <c r="S1279" s="12">
        <f t="shared" si="138"/>
        <v>24308</v>
      </c>
      <c r="T1279" s="6">
        <f t="shared" si="139"/>
        <v>56</v>
      </c>
    </row>
    <row r="1280" spans="1:20" ht="15" customHeight="1" x14ac:dyDescent="0.3">
      <c r="A1280" t="s">
        <v>2132</v>
      </c>
      <c r="B1280">
        <v>1967</v>
      </c>
      <c r="C1280" t="s">
        <v>4725</v>
      </c>
      <c r="D1280">
        <v>23</v>
      </c>
      <c r="E1280">
        <v>0</v>
      </c>
      <c r="F1280" s="11">
        <v>10601.63</v>
      </c>
      <c r="G1280" t="s">
        <v>4721</v>
      </c>
      <c r="H1280" t="s">
        <v>4720</v>
      </c>
      <c r="I1280" t="s">
        <v>4728</v>
      </c>
      <c r="N1280" s="6">
        <f t="shared" si="133"/>
        <v>1967</v>
      </c>
      <c r="O1280" s="6" t="str">
        <f t="shared" si="134"/>
        <v>Jun</v>
      </c>
      <c r="P1280" s="6" t="str">
        <f t="shared" si="135"/>
        <v>tier - 3</v>
      </c>
      <c r="Q1280" s="6" t="str">
        <f t="shared" si="136"/>
        <v>tier - 2</v>
      </c>
      <c r="R1280" s="6" t="str">
        <f t="shared" si="137"/>
        <v>R1012</v>
      </c>
      <c r="S1280" s="12">
        <f t="shared" si="138"/>
        <v>24646</v>
      </c>
      <c r="T1280" s="6">
        <f t="shared" si="139"/>
        <v>55</v>
      </c>
    </row>
    <row r="1281" spans="1:20" ht="15" customHeight="1" x14ac:dyDescent="0.3">
      <c r="A1281" t="s">
        <v>2130</v>
      </c>
      <c r="B1281">
        <v>1966</v>
      </c>
      <c r="C1281" t="s">
        <v>4719</v>
      </c>
      <c r="D1281">
        <v>2</v>
      </c>
      <c r="E1281">
        <v>0</v>
      </c>
      <c r="F1281" s="11">
        <v>10602.39</v>
      </c>
      <c r="G1281" t="s">
        <v>4721</v>
      </c>
      <c r="H1281" t="s">
        <v>4721</v>
      </c>
      <c r="I1281" t="s">
        <v>4732</v>
      </c>
      <c r="N1281" s="6">
        <f t="shared" si="133"/>
        <v>1966</v>
      </c>
      <c r="O1281" s="6" t="str">
        <f t="shared" si="134"/>
        <v>Jul</v>
      </c>
      <c r="P1281" s="6" t="str">
        <f t="shared" si="135"/>
        <v>tier - 3</v>
      </c>
      <c r="Q1281" s="6" t="str">
        <f t="shared" si="136"/>
        <v>tier - 3</v>
      </c>
      <c r="R1281" s="6" t="str">
        <f t="shared" si="137"/>
        <v>R1011</v>
      </c>
      <c r="S1281" s="12">
        <f t="shared" si="138"/>
        <v>24290</v>
      </c>
      <c r="T1281" s="6">
        <f t="shared" si="139"/>
        <v>56</v>
      </c>
    </row>
    <row r="1282" spans="1:20" ht="15" customHeight="1" x14ac:dyDescent="0.3">
      <c r="A1282" t="s">
        <v>2128</v>
      </c>
      <c r="B1282">
        <v>1965</v>
      </c>
      <c r="C1282" t="s">
        <v>4725</v>
      </c>
      <c r="D1282">
        <v>27</v>
      </c>
      <c r="E1282">
        <v>0</v>
      </c>
      <c r="F1282" s="11">
        <v>10608.67</v>
      </c>
      <c r="G1282" t="s">
        <v>4721</v>
      </c>
      <c r="H1282" t="s">
        <v>4721</v>
      </c>
      <c r="I1282" t="s">
        <v>4728</v>
      </c>
      <c r="N1282" s="6">
        <f t="shared" ref="N1282:N1345" si="140">IF(B1282="?",ROUND(AVERAGE($B$2:$B$2344),0),B1282)</f>
        <v>1965</v>
      </c>
      <c r="O1282" s="6" t="str">
        <f t="shared" ref="O1282:O1345" si="141">IF(C1282="?","Sep",C1282)</f>
        <v>Jun</v>
      </c>
      <c r="P1282" s="6" t="str">
        <f t="shared" ref="P1282:P1345" si="142">IF(G1282="?",$K$5,G1282)</f>
        <v>tier - 3</v>
      </c>
      <c r="Q1282" s="6" t="str">
        <f t="shared" ref="Q1282:Q1345" si="143">IF(H1282="?",$M$5,H1282)</f>
        <v>tier - 3</v>
      </c>
      <c r="R1282" s="6" t="str">
        <f t="shared" ref="R1282:R1345" si="144">IF(I1282="?","Unknown",I1282)</f>
        <v>R1012</v>
      </c>
      <c r="S1282" s="12">
        <f t="shared" ref="S1282:S1345" si="145">IFERROR(DATE(N1282,MONTH(DATEVALUE(O1282&amp;"-1")),D1282),"")</f>
        <v>23920</v>
      </c>
      <c r="T1282" s="6">
        <f t="shared" ref="T1282:T1345" si="146">IFERROR(DATEDIF(S1282,DATE(2023,6,8),"y"),"")</f>
        <v>57</v>
      </c>
    </row>
    <row r="1283" spans="1:20" ht="15" customHeight="1" x14ac:dyDescent="0.3">
      <c r="A1283" t="s">
        <v>2126</v>
      </c>
      <c r="B1283">
        <v>1992</v>
      </c>
      <c r="C1283" t="s">
        <v>4719</v>
      </c>
      <c r="D1283">
        <v>23</v>
      </c>
      <c r="E1283">
        <v>0</v>
      </c>
      <c r="F1283" s="11">
        <v>10617.04</v>
      </c>
      <c r="G1283" t="s">
        <v>4721</v>
      </c>
      <c r="H1283" t="s">
        <v>4721</v>
      </c>
      <c r="I1283" t="s">
        <v>4744</v>
      </c>
      <c r="N1283" s="6">
        <f t="shared" si="140"/>
        <v>1992</v>
      </c>
      <c r="O1283" s="6" t="str">
        <f t="shared" si="141"/>
        <v>Jul</v>
      </c>
      <c r="P1283" s="6" t="str">
        <f t="shared" si="142"/>
        <v>tier - 3</v>
      </c>
      <c r="Q1283" s="6" t="str">
        <f t="shared" si="143"/>
        <v>tier - 3</v>
      </c>
      <c r="R1283" s="6" t="str">
        <f t="shared" si="144"/>
        <v>R1026</v>
      </c>
      <c r="S1283" s="12">
        <f t="shared" si="145"/>
        <v>33808</v>
      </c>
      <c r="T1283" s="6">
        <f t="shared" si="146"/>
        <v>30</v>
      </c>
    </row>
    <row r="1284" spans="1:20" ht="15" customHeight="1" x14ac:dyDescent="0.3">
      <c r="A1284" t="s">
        <v>2124</v>
      </c>
      <c r="B1284">
        <v>1990</v>
      </c>
      <c r="C1284" t="s">
        <v>4719</v>
      </c>
      <c r="D1284">
        <v>6</v>
      </c>
      <c r="E1284">
        <v>3</v>
      </c>
      <c r="F1284" s="11">
        <v>10620.26</v>
      </c>
      <c r="G1284" t="s">
        <v>4721</v>
      </c>
      <c r="H1284" t="s">
        <v>4721</v>
      </c>
      <c r="I1284" t="s">
        <v>4728</v>
      </c>
      <c r="N1284" s="6">
        <f t="shared" si="140"/>
        <v>1990</v>
      </c>
      <c r="O1284" s="6" t="str">
        <f t="shared" si="141"/>
        <v>Jul</v>
      </c>
      <c r="P1284" s="6" t="str">
        <f t="shared" si="142"/>
        <v>tier - 3</v>
      </c>
      <c r="Q1284" s="6" t="str">
        <f t="shared" si="143"/>
        <v>tier - 3</v>
      </c>
      <c r="R1284" s="6" t="str">
        <f t="shared" si="144"/>
        <v>R1012</v>
      </c>
      <c r="S1284" s="12">
        <f t="shared" si="145"/>
        <v>33060</v>
      </c>
      <c r="T1284" s="6">
        <f t="shared" si="146"/>
        <v>32</v>
      </c>
    </row>
    <row r="1285" spans="1:20" ht="15" customHeight="1" x14ac:dyDescent="0.3">
      <c r="A1285" t="s">
        <v>2122</v>
      </c>
      <c r="B1285">
        <v>1964</v>
      </c>
      <c r="C1285" t="s">
        <v>4730</v>
      </c>
      <c r="D1285">
        <v>8</v>
      </c>
      <c r="E1285">
        <v>0</v>
      </c>
      <c r="F1285" s="11">
        <v>10627.81</v>
      </c>
      <c r="G1285" t="s">
        <v>4721</v>
      </c>
      <c r="H1285" t="s">
        <v>4721</v>
      </c>
      <c r="I1285" t="s">
        <v>4722</v>
      </c>
      <c r="N1285" s="6">
        <f t="shared" si="140"/>
        <v>1964</v>
      </c>
      <c r="O1285" s="6" t="str">
        <f t="shared" si="141"/>
        <v>Aug</v>
      </c>
      <c r="P1285" s="6" t="str">
        <f t="shared" si="142"/>
        <v>tier - 3</v>
      </c>
      <c r="Q1285" s="6" t="str">
        <f t="shared" si="143"/>
        <v>tier - 3</v>
      </c>
      <c r="R1285" s="6" t="str">
        <f t="shared" si="144"/>
        <v>R1013</v>
      </c>
      <c r="S1285" s="12">
        <f t="shared" si="145"/>
        <v>23597</v>
      </c>
      <c r="T1285" s="6">
        <f t="shared" si="146"/>
        <v>58</v>
      </c>
    </row>
    <row r="1286" spans="1:20" ht="15" customHeight="1" x14ac:dyDescent="0.3">
      <c r="A1286" t="s">
        <v>2120</v>
      </c>
      <c r="B1286">
        <v>1976</v>
      </c>
      <c r="C1286" t="s">
        <v>4724</v>
      </c>
      <c r="D1286">
        <v>22</v>
      </c>
      <c r="E1286">
        <v>2</v>
      </c>
      <c r="F1286" s="11">
        <v>10665.44</v>
      </c>
      <c r="G1286" t="s">
        <v>4721</v>
      </c>
      <c r="H1286" t="s">
        <v>4720</v>
      </c>
      <c r="I1286" t="s">
        <v>4741</v>
      </c>
      <c r="N1286" s="6">
        <f t="shared" si="140"/>
        <v>1976</v>
      </c>
      <c r="O1286" s="6" t="str">
        <f t="shared" si="141"/>
        <v>Nov</v>
      </c>
      <c r="P1286" s="6" t="str">
        <f t="shared" si="142"/>
        <v>tier - 3</v>
      </c>
      <c r="Q1286" s="6" t="str">
        <f t="shared" si="143"/>
        <v>tier - 2</v>
      </c>
      <c r="R1286" s="6" t="str">
        <f t="shared" si="144"/>
        <v>R1021</v>
      </c>
      <c r="S1286" s="12">
        <f t="shared" si="145"/>
        <v>28086</v>
      </c>
      <c r="T1286" s="6">
        <f t="shared" si="146"/>
        <v>46</v>
      </c>
    </row>
    <row r="1287" spans="1:20" ht="15" customHeight="1" x14ac:dyDescent="0.3">
      <c r="A1287" t="s">
        <v>2118</v>
      </c>
      <c r="B1287">
        <v>1962</v>
      </c>
      <c r="C1287" t="s">
        <v>4726</v>
      </c>
      <c r="D1287">
        <v>7</v>
      </c>
      <c r="E1287">
        <v>0</v>
      </c>
      <c r="F1287" s="11">
        <v>10676.83</v>
      </c>
      <c r="G1287" t="s">
        <v>4721</v>
      </c>
      <c r="H1287" t="s">
        <v>4721</v>
      </c>
      <c r="I1287" t="s">
        <v>4722</v>
      </c>
      <c r="N1287" s="6">
        <f t="shared" si="140"/>
        <v>1962</v>
      </c>
      <c r="O1287" s="6" t="str">
        <f t="shared" si="141"/>
        <v>Sep</v>
      </c>
      <c r="P1287" s="6" t="str">
        <f t="shared" si="142"/>
        <v>tier - 3</v>
      </c>
      <c r="Q1287" s="6" t="str">
        <f t="shared" si="143"/>
        <v>tier - 3</v>
      </c>
      <c r="R1287" s="6" t="str">
        <f t="shared" si="144"/>
        <v>R1013</v>
      </c>
      <c r="S1287" s="12">
        <f t="shared" si="145"/>
        <v>22896</v>
      </c>
      <c r="T1287" s="6">
        <f t="shared" si="146"/>
        <v>60</v>
      </c>
    </row>
    <row r="1288" spans="1:20" ht="15" customHeight="1" x14ac:dyDescent="0.3">
      <c r="A1288" t="s">
        <v>2116</v>
      </c>
      <c r="B1288">
        <v>1977</v>
      </c>
      <c r="C1288" t="s">
        <v>4730</v>
      </c>
      <c r="D1288">
        <v>2</v>
      </c>
      <c r="E1288">
        <v>2</v>
      </c>
      <c r="F1288" s="11">
        <v>10690.11</v>
      </c>
      <c r="G1288" t="s">
        <v>4721</v>
      </c>
      <c r="H1288" t="s">
        <v>4720</v>
      </c>
      <c r="I1288" t="s">
        <v>4741</v>
      </c>
      <c r="N1288" s="6">
        <f t="shared" si="140"/>
        <v>1977</v>
      </c>
      <c r="O1288" s="6" t="str">
        <f t="shared" si="141"/>
        <v>Aug</v>
      </c>
      <c r="P1288" s="6" t="str">
        <f t="shared" si="142"/>
        <v>tier - 3</v>
      </c>
      <c r="Q1288" s="6" t="str">
        <f t="shared" si="143"/>
        <v>tier - 2</v>
      </c>
      <c r="R1288" s="6" t="str">
        <f t="shared" si="144"/>
        <v>R1021</v>
      </c>
      <c r="S1288" s="12">
        <f t="shared" si="145"/>
        <v>28339</v>
      </c>
      <c r="T1288" s="6">
        <f t="shared" si="146"/>
        <v>45</v>
      </c>
    </row>
    <row r="1289" spans="1:20" ht="15" customHeight="1" x14ac:dyDescent="0.3">
      <c r="A1289" t="s">
        <v>2114</v>
      </c>
      <c r="B1289">
        <v>1976</v>
      </c>
      <c r="C1289" t="s">
        <v>4726</v>
      </c>
      <c r="D1289">
        <v>30</v>
      </c>
      <c r="E1289">
        <v>2</v>
      </c>
      <c r="F1289" s="11">
        <v>10698.38</v>
      </c>
      <c r="G1289" t="s">
        <v>4721</v>
      </c>
      <c r="H1289" t="s">
        <v>4723</v>
      </c>
      <c r="I1289" t="s">
        <v>4737</v>
      </c>
      <c r="N1289" s="6">
        <f t="shared" si="140"/>
        <v>1976</v>
      </c>
      <c r="O1289" s="6" t="str">
        <f t="shared" si="141"/>
        <v>Sep</v>
      </c>
      <c r="P1289" s="6" t="str">
        <f t="shared" si="142"/>
        <v>tier - 3</v>
      </c>
      <c r="Q1289" s="6" t="str">
        <f t="shared" si="143"/>
        <v>tier - 1</v>
      </c>
      <c r="R1289" s="6" t="str">
        <f t="shared" si="144"/>
        <v>R1025</v>
      </c>
      <c r="S1289" s="12">
        <f t="shared" si="145"/>
        <v>28033</v>
      </c>
      <c r="T1289" s="6">
        <f t="shared" si="146"/>
        <v>46</v>
      </c>
    </row>
    <row r="1290" spans="1:20" ht="15" customHeight="1" x14ac:dyDescent="0.3">
      <c r="A1290" t="s">
        <v>2112</v>
      </c>
      <c r="B1290">
        <v>1972</v>
      </c>
      <c r="C1290" t="s">
        <v>4731</v>
      </c>
      <c r="D1290">
        <v>24</v>
      </c>
      <c r="E1290">
        <v>3</v>
      </c>
      <c r="F1290" s="11">
        <v>10702.64</v>
      </c>
      <c r="G1290" t="s">
        <v>4721</v>
      </c>
      <c r="H1290" t="s">
        <v>4721</v>
      </c>
      <c r="I1290" t="s">
        <v>4722</v>
      </c>
      <c r="N1290" s="6">
        <f t="shared" si="140"/>
        <v>1972</v>
      </c>
      <c r="O1290" s="6" t="str">
        <f t="shared" si="141"/>
        <v>Oct</v>
      </c>
      <c r="P1290" s="6" t="str">
        <f t="shared" si="142"/>
        <v>tier - 3</v>
      </c>
      <c r="Q1290" s="6" t="str">
        <f t="shared" si="143"/>
        <v>tier - 3</v>
      </c>
      <c r="R1290" s="6" t="str">
        <f t="shared" si="144"/>
        <v>R1013</v>
      </c>
      <c r="S1290" s="12">
        <f t="shared" si="145"/>
        <v>26596</v>
      </c>
      <c r="T1290" s="6">
        <f t="shared" si="146"/>
        <v>50</v>
      </c>
    </row>
    <row r="1291" spans="1:20" ht="15" customHeight="1" x14ac:dyDescent="0.3">
      <c r="A1291" t="s">
        <v>2110</v>
      </c>
      <c r="B1291">
        <v>1967</v>
      </c>
      <c r="C1291" t="s">
        <v>4719</v>
      </c>
      <c r="D1291">
        <v>30</v>
      </c>
      <c r="E1291">
        <v>0</v>
      </c>
      <c r="F1291" s="11">
        <v>10704.47</v>
      </c>
      <c r="G1291" t="s">
        <v>4721</v>
      </c>
      <c r="H1291" t="s">
        <v>4720</v>
      </c>
      <c r="I1291" t="s">
        <v>4732</v>
      </c>
      <c r="N1291" s="6">
        <f t="shared" si="140"/>
        <v>1967</v>
      </c>
      <c r="O1291" s="6" t="str">
        <f t="shared" si="141"/>
        <v>Jul</v>
      </c>
      <c r="P1291" s="6" t="str">
        <f t="shared" si="142"/>
        <v>tier - 3</v>
      </c>
      <c r="Q1291" s="6" t="str">
        <f t="shared" si="143"/>
        <v>tier - 2</v>
      </c>
      <c r="R1291" s="6" t="str">
        <f t="shared" si="144"/>
        <v>R1011</v>
      </c>
      <c r="S1291" s="12">
        <f t="shared" si="145"/>
        <v>24683</v>
      </c>
      <c r="T1291" s="6">
        <f t="shared" si="146"/>
        <v>55</v>
      </c>
    </row>
    <row r="1292" spans="1:20" ht="15" customHeight="1" x14ac:dyDescent="0.3">
      <c r="A1292" t="s">
        <v>2108</v>
      </c>
      <c r="B1292">
        <v>1967</v>
      </c>
      <c r="C1292" t="s">
        <v>4731</v>
      </c>
      <c r="D1292">
        <v>5</v>
      </c>
      <c r="E1292">
        <v>0</v>
      </c>
      <c r="F1292" s="11">
        <v>10713.64</v>
      </c>
      <c r="G1292" t="s">
        <v>4721</v>
      </c>
      <c r="H1292" t="s">
        <v>4721</v>
      </c>
      <c r="I1292" t="s">
        <v>4732</v>
      </c>
      <c r="N1292" s="6">
        <f t="shared" si="140"/>
        <v>1967</v>
      </c>
      <c r="O1292" s="6" t="str">
        <f t="shared" si="141"/>
        <v>Oct</v>
      </c>
      <c r="P1292" s="6" t="str">
        <f t="shared" si="142"/>
        <v>tier - 3</v>
      </c>
      <c r="Q1292" s="6" t="str">
        <f t="shared" si="143"/>
        <v>tier - 3</v>
      </c>
      <c r="R1292" s="6" t="str">
        <f t="shared" si="144"/>
        <v>R1011</v>
      </c>
      <c r="S1292" s="12">
        <f t="shared" si="145"/>
        <v>24750</v>
      </c>
      <c r="T1292" s="6">
        <f t="shared" si="146"/>
        <v>55</v>
      </c>
    </row>
    <row r="1293" spans="1:20" ht="15" customHeight="1" x14ac:dyDescent="0.3">
      <c r="A1293" t="s">
        <v>2106</v>
      </c>
      <c r="B1293">
        <v>1992</v>
      </c>
      <c r="C1293" t="s">
        <v>4725</v>
      </c>
      <c r="D1293">
        <v>25</v>
      </c>
      <c r="E1293">
        <v>0</v>
      </c>
      <c r="F1293" s="11">
        <v>10719.57</v>
      </c>
      <c r="G1293" t="s">
        <v>4721</v>
      </c>
      <c r="H1293" t="s">
        <v>4723</v>
      </c>
      <c r="I1293" t="s">
        <v>4728</v>
      </c>
      <c r="N1293" s="6">
        <f t="shared" si="140"/>
        <v>1992</v>
      </c>
      <c r="O1293" s="6" t="str">
        <f t="shared" si="141"/>
        <v>Jun</v>
      </c>
      <c r="P1293" s="6" t="str">
        <f t="shared" si="142"/>
        <v>tier - 3</v>
      </c>
      <c r="Q1293" s="6" t="str">
        <f t="shared" si="143"/>
        <v>tier - 1</v>
      </c>
      <c r="R1293" s="6" t="str">
        <f t="shared" si="144"/>
        <v>R1012</v>
      </c>
      <c r="S1293" s="12">
        <f t="shared" si="145"/>
        <v>33780</v>
      </c>
      <c r="T1293" s="6">
        <f t="shared" si="146"/>
        <v>30</v>
      </c>
    </row>
    <row r="1294" spans="1:20" ht="15" customHeight="1" x14ac:dyDescent="0.3">
      <c r="A1294" t="s">
        <v>2104</v>
      </c>
      <c r="B1294">
        <v>1974</v>
      </c>
      <c r="C1294" t="s">
        <v>4729</v>
      </c>
      <c r="D1294">
        <v>9</v>
      </c>
      <c r="E1294">
        <v>4</v>
      </c>
      <c r="F1294" s="11">
        <v>10736.87</v>
      </c>
      <c r="G1294" t="s">
        <v>4721</v>
      </c>
      <c r="H1294" t="s">
        <v>4723</v>
      </c>
      <c r="I1294" t="s">
        <v>4735</v>
      </c>
      <c r="N1294" s="6">
        <f t="shared" si="140"/>
        <v>1974</v>
      </c>
      <c r="O1294" s="6" t="str">
        <f t="shared" si="141"/>
        <v>Dec</v>
      </c>
      <c r="P1294" s="6" t="str">
        <f t="shared" si="142"/>
        <v>tier - 3</v>
      </c>
      <c r="Q1294" s="6" t="str">
        <f t="shared" si="143"/>
        <v>tier - 1</v>
      </c>
      <c r="R1294" s="6" t="str">
        <f t="shared" si="144"/>
        <v>R1016</v>
      </c>
      <c r="S1294" s="12">
        <f t="shared" si="145"/>
        <v>27372</v>
      </c>
      <c r="T1294" s="6">
        <f t="shared" si="146"/>
        <v>48</v>
      </c>
    </row>
    <row r="1295" spans="1:20" ht="15" customHeight="1" x14ac:dyDescent="0.3">
      <c r="A1295" t="s">
        <v>2102</v>
      </c>
      <c r="B1295">
        <v>1986</v>
      </c>
      <c r="C1295" t="s">
        <v>4730</v>
      </c>
      <c r="D1295">
        <v>29</v>
      </c>
      <c r="E1295">
        <v>3</v>
      </c>
      <c r="F1295" s="11">
        <v>10749.02</v>
      </c>
      <c r="G1295" t="s">
        <v>4721</v>
      </c>
      <c r="H1295" t="s">
        <v>4723</v>
      </c>
      <c r="I1295" t="s">
        <v>4744</v>
      </c>
      <c r="N1295" s="6">
        <f t="shared" si="140"/>
        <v>1986</v>
      </c>
      <c r="O1295" s="6" t="str">
        <f t="shared" si="141"/>
        <v>Aug</v>
      </c>
      <c r="P1295" s="6" t="str">
        <f t="shared" si="142"/>
        <v>tier - 3</v>
      </c>
      <c r="Q1295" s="6" t="str">
        <f t="shared" si="143"/>
        <v>tier - 1</v>
      </c>
      <c r="R1295" s="6" t="str">
        <f t="shared" si="144"/>
        <v>R1026</v>
      </c>
      <c r="S1295" s="12">
        <f t="shared" si="145"/>
        <v>31653</v>
      </c>
      <c r="T1295" s="6">
        <f t="shared" si="146"/>
        <v>36</v>
      </c>
    </row>
    <row r="1296" spans="1:20" ht="15" customHeight="1" x14ac:dyDescent="0.3">
      <c r="A1296" t="s">
        <v>2100</v>
      </c>
      <c r="B1296">
        <v>1989</v>
      </c>
      <c r="C1296" t="s">
        <v>4724</v>
      </c>
      <c r="D1296">
        <v>25</v>
      </c>
      <c r="E1296">
        <v>3</v>
      </c>
      <c r="F1296" s="11">
        <v>10769.75</v>
      </c>
      <c r="G1296" t="s">
        <v>4721</v>
      </c>
      <c r="H1296" t="s">
        <v>4720</v>
      </c>
      <c r="I1296" t="s">
        <v>4745</v>
      </c>
      <c r="N1296" s="6">
        <f t="shared" si="140"/>
        <v>1989</v>
      </c>
      <c r="O1296" s="6" t="str">
        <f t="shared" si="141"/>
        <v>Nov</v>
      </c>
      <c r="P1296" s="6" t="str">
        <f t="shared" si="142"/>
        <v>tier - 3</v>
      </c>
      <c r="Q1296" s="6" t="str">
        <f t="shared" si="143"/>
        <v>tier - 2</v>
      </c>
      <c r="R1296" s="6" t="str">
        <f t="shared" si="144"/>
        <v>R1022</v>
      </c>
      <c r="S1296" s="12">
        <f t="shared" si="145"/>
        <v>32837</v>
      </c>
      <c r="T1296" s="6">
        <f t="shared" si="146"/>
        <v>33</v>
      </c>
    </row>
    <row r="1297" spans="1:20" ht="15" customHeight="1" x14ac:dyDescent="0.3">
      <c r="A1297" t="s">
        <v>2098</v>
      </c>
      <c r="B1297">
        <v>1967</v>
      </c>
      <c r="C1297" t="s">
        <v>4724</v>
      </c>
      <c r="D1297">
        <v>11</v>
      </c>
      <c r="E1297">
        <v>1</v>
      </c>
      <c r="F1297" s="11">
        <v>10791.96</v>
      </c>
      <c r="G1297" t="s">
        <v>4721</v>
      </c>
      <c r="H1297" t="s">
        <v>4720</v>
      </c>
      <c r="I1297" t="s">
        <v>4732</v>
      </c>
      <c r="N1297" s="6">
        <f t="shared" si="140"/>
        <v>1967</v>
      </c>
      <c r="O1297" s="6" t="str">
        <f t="shared" si="141"/>
        <v>Nov</v>
      </c>
      <c r="P1297" s="6" t="str">
        <f t="shared" si="142"/>
        <v>tier - 3</v>
      </c>
      <c r="Q1297" s="6" t="str">
        <f t="shared" si="143"/>
        <v>tier - 2</v>
      </c>
      <c r="R1297" s="6" t="str">
        <f t="shared" si="144"/>
        <v>R1011</v>
      </c>
      <c r="S1297" s="12">
        <f t="shared" si="145"/>
        <v>24787</v>
      </c>
      <c r="T1297" s="6">
        <f t="shared" si="146"/>
        <v>55</v>
      </c>
    </row>
    <row r="1298" spans="1:20" ht="15" customHeight="1" x14ac:dyDescent="0.3">
      <c r="A1298" t="s">
        <v>2096</v>
      </c>
      <c r="B1298">
        <v>1999</v>
      </c>
      <c r="C1298" t="s">
        <v>4729</v>
      </c>
      <c r="D1298">
        <v>24</v>
      </c>
      <c r="E1298">
        <v>0</v>
      </c>
      <c r="F1298" s="11">
        <v>10795.94</v>
      </c>
      <c r="G1298" t="s">
        <v>4721</v>
      </c>
      <c r="H1298" t="s">
        <v>4723</v>
      </c>
      <c r="I1298" t="s">
        <v>4732</v>
      </c>
      <c r="N1298" s="6">
        <f t="shared" si="140"/>
        <v>1999</v>
      </c>
      <c r="O1298" s="6" t="str">
        <f t="shared" si="141"/>
        <v>Dec</v>
      </c>
      <c r="P1298" s="6" t="str">
        <f t="shared" si="142"/>
        <v>tier - 3</v>
      </c>
      <c r="Q1298" s="6" t="str">
        <f t="shared" si="143"/>
        <v>tier - 1</v>
      </c>
      <c r="R1298" s="6" t="str">
        <f t="shared" si="144"/>
        <v>R1011</v>
      </c>
      <c r="S1298" s="12">
        <f t="shared" si="145"/>
        <v>36518</v>
      </c>
      <c r="T1298" s="6">
        <f t="shared" si="146"/>
        <v>23</v>
      </c>
    </row>
    <row r="1299" spans="1:20" ht="15" customHeight="1" x14ac:dyDescent="0.3">
      <c r="A1299" t="s">
        <v>2094</v>
      </c>
      <c r="B1299">
        <v>1967</v>
      </c>
      <c r="C1299" t="s">
        <v>4731</v>
      </c>
      <c r="D1299">
        <v>23</v>
      </c>
      <c r="E1299">
        <v>0</v>
      </c>
      <c r="F1299" s="11">
        <v>10796.35</v>
      </c>
      <c r="G1299" t="s">
        <v>4721</v>
      </c>
      <c r="H1299" t="s">
        <v>4723</v>
      </c>
      <c r="I1299" t="s">
        <v>4734</v>
      </c>
      <c r="N1299" s="6">
        <f t="shared" si="140"/>
        <v>1967</v>
      </c>
      <c r="O1299" s="6" t="str">
        <f t="shared" si="141"/>
        <v>Oct</v>
      </c>
      <c r="P1299" s="6" t="str">
        <f t="shared" si="142"/>
        <v>tier - 3</v>
      </c>
      <c r="Q1299" s="6" t="str">
        <f t="shared" si="143"/>
        <v>tier - 1</v>
      </c>
      <c r="R1299" s="6" t="str">
        <f t="shared" si="144"/>
        <v>R1019</v>
      </c>
      <c r="S1299" s="12">
        <f t="shared" si="145"/>
        <v>24768</v>
      </c>
      <c r="T1299" s="6">
        <f t="shared" si="146"/>
        <v>55</v>
      </c>
    </row>
    <row r="1300" spans="1:20" ht="15" customHeight="1" x14ac:dyDescent="0.3">
      <c r="A1300" t="s">
        <v>2092</v>
      </c>
      <c r="B1300">
        <v>1970</v>
      </c>
      <c r="C1300" t="s">
        <v>4731</v>
      </c>
      <c r="D1300">
        <v>28</v>
      </c>
      <c r="E1300">
        <v>1</v>
      </c>
      <c r="F1300" s="11">
        <v>10797.34</v>
      </c>
      <c r="G1300" t="s">
        <v>4721</v>
      </c>
      <c r="H1300" t="s">
        <v>4720</v>
      </c>
      <c r="I1300" t="s">
        <v>4739</v>
      </c>
      <c r="N1300" s="6">
        <f t="shared" si="140"/>
        <v>1970</v>
      </c>
      <c r="O1300" s="6" t="str">
        <f t="shared" si="141"/>
        <v>Oct</v>
      </c>
      <c r="P1300" s="6" t="str">
        <f t="shared" si="142"/>
        <v>tier - 3</v>
      </c>
      <c r="Q1300" s="6" t="str">
        <f t="shared" si="143"/>
        <v>tier - 2</v>
      </c>
      <c r="R1300" s="6" t="str">
        <f t="shared" si="144"/>
        <v>R1023</v>
      </c>
      <c r="S1300" s="12">
        <f t="shared" si="145"/>
        <v>25869</v>
      </c>
      <c r="T1300" s="6">
        <f t="shared" si="146"/>
        <v>52</v>
      </c>
    </row>
    <row r="1301" spans="1:20" ht="15" customHeight="1" x14ac:dyDescent="0.3">
      <c r="A1301" t="s">
        <v>2090</v>
      </c>
      <c r="B1301">
        <v>1970</v>
      </c>
      <c r="C1301" t="s">
        <v>4729</v>
      </c>
      <c r="D1301">
        <v>18</v>
      </c>
      <c r="E1301">
        <v>2</v>
      </c>
      <c r="F1301" s="11">
        <v>10806.84</v>
      </c>
      <c r="G1301" t="s">
        <v>4721</v>
      </c>
      <c r="H1301" t="s">
        <v>4720</v>
      </c>
      <c r="I1301" t="s">
        <v>4732</v>
      </c>
      <c r="N1301" s="6">
        <f t="shared" si="140"/>
        <v>1970</v>
      </c>
      <c r="O1301" s="6" t="str">
        <f t="shared" si="141"/>
        <v>Dec</v>
      </c>
      <c r="P1301" s="6" t="str">
        <f t="shared" si="142"/>
        <v>tier - 3</v>
      </c>
      <c r="Q1301" s="6" t="str">
        <f t="shared" si="143"/>
        <v>tier - 2</v>
      </c>
      <c r="R1301" s="6" t="str">
        <f t="shared" si="144"/>
        <v>R1011</v>
      </c>
      <c r="S1301" s="12">
        <f t="shared" si="145"/>
        <v>25920</v>
      </c>
      <c r="T1301" s="6">
        <f t="shared" si="146"/>
        <v>52</v>
      </c>
    </row>
    <row r="1302" spans="1:20" ht="15" customHeight="1" x14ac:dyDescent="0.3">
      <c r="A1302" t="s">
        <v>2088</v>
      </c>
      <c r="B1302">
        <v>1967</v>
      </c>
      <c r="C1302" t="s">
        <v>4731</v>
      </c>
      <c r="D1302">
        <v>2</v>
      </c>
      <c r="E1302">
        <v>1</v>
      </c>
      <c r="F1302" s="11">
        <v>10807.49</v>
      </c>
      <c r="G1302" t="s">
        <v>4721</v>
      </c>
      <c r="H1302" t="s">
        <v>4720</v>
      </c>
      <c r="I1302" t="s">
        <v>4722</v>
      </c>
      <c r="N1302" s="6">
        <f t="shared" si="140"/>
        <v>1967</v>
      </c>
      <c r="O1302" s="6" t="str">
        <f t="shared" si="141"/>
        <v>Oct</v>
      </c>
      <c r="P1302" s="6" t="str">
        <f t="shared" si="142"/>
        <v>tier - 3</v>
      </c>
      <c r="Q1302" s="6" t="str">
        <f t="shared" si="143"/>
        <v>tier - 2</v>
      </c>
      <c r="R1302" s="6" t="str">
        <f t="shared" si="144"/>
        <v>R1013</v>
      </c>
      <c r="S1302" s="12">
        <f t="shared" si="145"/>
        <v>24747</v>
      </c>
      <c r="T1302" s="6">
        <f t="shared" si="146"/>
        <v>55</v>
      </c>
    </row>
    <row r="1303" spans="1:20" ht="15" customHeight="1" x14ac:dyDescent="0.3">
      <c r="A1303" t="s">
        <v>2086</v>
      </c>
      <c r="B1303">
        <v>1968</v>
      </c>
      <c r="C1303" t="s">
        <v>4719</v>
      </c>
      <c r="D1303">
        <v>28</v>
      </c>
      <c r="E1303">
        <v>1</v>
      </c>
      <c r="F1303" s="11">
        <v>10825.25</v>
      </c>
      <c r="G1303" t="s">
        <v>4721</v>
      </c>
      <c r="H1303" t="s">
        <v>4721</v>
      </c>
      <c r="I1303" t="s">
        <v>4728</v>
      </c>
      <c r="N1303" s="6">
        <f t="shared" si="140"/>
        <v>1968</v>
      </c>
      <c r="O1303" s="6" t="str">
        <f t="shared" si="141"/>
        <v>Jul</v>
      </c>
      <c r="P1303" s="6" t="str">
        <f t="shared" si="142"/>
        <v>tier - 3</v>
      </c>
      <c r="Q1303" s="6" t="str">
        <f t="shared" si="143"/>
        <v>tier - 3</v>
      </c>
      <c r="R1303" s="6" t="str">
        <f t="shared" si="144"/>
        <v>R1012</v>
      </c>
      <c r="S1303" s="12">
        <f t="shared" si="145"/>
        <v>25047</v>
      </c>
      <c r="T1303" s="6">
        <f t="shared" si="146"/>
        <v>54</v>
      </c>
    </row>
    <row r="1304" spans="1:20" ht="15" customHeight="1" x14ac:dyDescent="0.3">
      <c r="A1304" t="s">
        <v>2084</v>
      </c>
      <c r="B1304">
        <v>1971</v>
      </c>
      <c r="C1304" t="s">
        <v>4729</v>
      </c>
      <c r="D1304">
        <v>20</v>
      </c>
      <c r="E1304">
        <v>2</v>
      </c>
      <c r="F1304" s="11">
        <v>10848.13</v>
      </c>
      <c r="G1304" t="s">
        <v>4721</v>
      </c>
      <c r="H1304" t="s">
        <v>4721</v>
      </c>
      <c r="I1304" t="s">
        <v>4728</v>
      </c>
      <c r="N1304" s="6">
        <f t="shared" si="140"/>
        <v>1971</v>
      </c>
      <c r="O1304" s="6" t="str">
        <f t="shared" si="141"/>
        <v>Dec</v>
      </c>
      <c r="P1304" s="6" t="str">
        <f t="shared" si="142"/>
        <v>tier - 3</v>
      </c>
      <c r="Q1304" s="6" t="str">
        <f t="shared" si="143"/>
        <v>tier - 3</v>
      </c>
      <c r="R1304" s="6" t="str">
        <f t="shared" si="144"/>
        <v>R1012</v>
      </c>
      <c r="S1304" s="12">
        <f t="shared" si="145"/>
        <v>26287</v>
      </c>
      <c r="T1304" s="6">
        <f t="shared" si="146"/>
        <v>51</v>
      </c>
    </row>
    <row r="1305" spans="1:20" ht="15" customHeight="1" x14ac:dyDescent="0.3">
      <c r="A1305" t="s">
        <v>2082</v>
      </c>
      <c r="B1305">
        <v>1994</v>
      </c>
      <c r="C1305" t="s">
        <v>4726</v>
      </c>
      <c r="D1305">
        <v>6</v>
      </c>
      <c r="E1305">
        <v>0</v>
      </c>
      <c r="F1305" s="11">
        <v>10886.66</v>
      </c>
      <c r="G1305" t="s">
        <v>4721</v>
      </c>
      <c r="H1305" t="s">
        <v>4721</v>
      </c>
      <c r="I1305" t="s">
        <v>4728</v>
      </c>
      <c r="N1305" s="6">
        <f t="shared" si="140"/>
        <v>1994</v>
      </c>
      <c r="O1305" s="6" t="str">
        <f t="shared" si="141"/>
        <v>Sep</v>
      </c>
      <c r="P1305" s="6" t="str">
        <f t="shared" si="142"/>
        <v>tier - 3</v>
      </c>
      <c r="Q1305" s="6" t="str">
        <f t="shared" si="143"/>
        <v>tier - 3</v>
      </c>
      <c r="R1305" s="6" t="str">
        <f t="shared" si="144"/>
        <v>R1012</v>
      </c>
      <c r="S1305" s="12">
        <f t="shared" si="145"/>
        <v>34583</v>
      </c>
      <c r="T1305" s="6">
        <f t="shared" si="146"/>
        <v>28</v>
      </c>
    </row>
    <row r="1306" spans="1:20" ht="15" customHeight="1" x14ac:dyDescent="0.3">
      <c r="A1306" t="s">
        <v>2080</v>
      </c>
      <c r="B1306">
        <v>1968</v>
      </c>
      <c r="C1306" t="s">
        <v>4724</v>
      </c>
      <c r="D1306">
        <v>13</v>
      </c>
      <c r="E1306">
        <v>0</v>
      </c>
      <c r="F1306" s="11">
        <v>10923.93</v>
      </c>
      <c r="G1306" t="s">
        <v>4721</v>
      </c>
      <c r="H1306" t="s">
        <v>4723</v>
      </c>
      <c r="I1306" t="s">
        <v>4738</v>
      </c>
      <c r="N1306" s="6">
        <f t="shared" si="140"/>
        <v>1968</v>
      </c>
      <c r="O1306" s="6" t="str">
        <f t="shared" si="141"/>
        <v>Nov</v>
      </c>
      <c r="P1306" s="6" t="str">
        <f t="shared" si="142"/>
        <v>tier - 3</v>
      </c>
      <c r="Q1306" s="6" t="str">
        <f t="shared" si="143"/>
        <v>tier - 1</v>
      </c>
      <c r="R1306" s="6" t="str">
        <f t="shared" si="144"/>
        <v>R1024</v>
      </c>
      <c r="S1306" s="12">
        <f t="shared" si="145"/>
        <v>25155</v>
      </c>
      <c r="T1306" s="6">
        <f t="shared" si="146"/>
        <v>54</v>
      </c>
    </row>
    <row r="1307" spans="1:20" ht="15" customHeight="1" x14ac:dyDescent="0.3">
      <c r="A1307" t="s">
        <v>2078</v>
      </c>
      <c r="B1307">
        <v>1968</v>
      </c>
      <c r="C1307" t="s">
        <v>4724</v>
      </c>
      <c r="D1307">
        <v>12</v>
      </c>
      <c r="E1307">
        <v>1</v>
      </c>
      <c r="F1307" s="11">
        <v>10928.85</v>
      </c>
      <c r="G1307" t="s">
        <v>4721</v>
      </c>
      <c r="H1307" t="s">
        <v>4721</v>
      </c>
      <c r="I1307" t="s">
        <v>4722</v>
      </c>
      <c r="N1307" s="6">
        <f t="shared" si="140"/>
        <v>1968</v>
      </c>
      <c r="O1307" s="6" t="str">
        <f t="shared" si="141"/>
        <v>Nov</v>
      </c>
      <c r="P1307" s="6" t="str">
        <f t="shared" si="142"/>
        <v>tier - 3</v>
      </c>
      <c r="Q1307" s="6" t="str">
        <f t="shared" si="143"/>
        <v>tier - 3</v>
      </c>
      <c r="R1307" s="6" t="str">
        <f t="shared" si="144"/>
        <v>R1013</v>
      </c>
      <c r="S1307" s="12">
        <f t="shared" si="145"/>
        <v>25154</v>
      </c>
      <c r="T1307" s="6">
        <f t="shared" si="146"/>
        <v>54</v>
      </c>
    </row>
    <row r="1308" spans="1:20" ht="15" customHeight="1" x14ac:dyDescent="0.3">
      <c r="A1308" t="s">
        <v>2076</v>
      </c>
      <c r="B1308">
        <v>1969</v>
      </c>
      <c r="C1308" t="s">
        <v>4724</v>
      </c>
      <c r="D1308">
        <v>10</v>
      </c>
      <c r="E1308">
        <v>1</v>
      </c>
      <c r="F1308" s="11">
        <v>10942.13</v>
      </c>
      <c r="G1308" t="s">
        <v>4721</v>
      </c>
      <c r="H1308" t="s">
        <v>4721</v>
      </c>
      <c r="I1308" t="s">
        <v>4728</v>
      </c>
      <c r="N1308" s="6">
        <f t="shared" si="140"/>
        <v>1969</v>
      </c>
      <c r="O1308" s="6" t="str">
        <f t="shared" si="141"/>
        <v>Nov</v>
      </c>
      <c r="P1308" s="6" t="str">
        <f t="shared" si="142"/>
        <v>tier - 3</v>
      </c>
      <c r="Q1308" s="6" t="str">
        <f t="shared" si="143"/>
        <v>tier - 3</v>
      </c>
      <c r="R1308" s="6" t="str">
        <f t="shared" si="144"/>
        <v>R1012</v>
      </c>
      <c r="S1308" s="12">
        <f t="shared" si="145"/>
        <v>25517</v>
      </c>
      <c r="T1308" s="6">
        <f t="shared" si="146"/>
        <v>53</v>
      </c>
    </row>
    <row r="1309" spans="1:20" ht="15" customHeight="1" x14ac:dyDescent="0.3">
      <c r="A1309" t="s">
        <v>2074</v>
      </c>
      <c r="B1309">
        <v>1965</v>
      </c>
      <c r="C1309" t="s">
        <v>4729</v>
      </c>
      <c r="D1309">
        <v>4</v>
      </c>
      <c r="E1309">
        <v>0</v>
      </c>
      <c r="F1309" s="11">
        <v>10959.33</v>
      </c>
      <c r="G1309" t="s">
        <v>4721</v>
      </c>
      <c r="H1309" t="s">
        <v>4721</v>
      </c>
      <c r="I1309" t="s">
        <v>4732</v>
      </c>
      <c r="N1309" s="6">
        <f t="shared" si="140"/>
        <v>1965</v>
      </c>
      <c r="O1309" s="6" t="str">
        <f t="shared" si="141"/>
        <v>Dec</v>
      </c>
      <c r="P1309" s="6" t="str">
        <f t="shared" si="142"/>
        <v>tier - 3</v>
      </c>
      <c r="Q1309" s="6" t="str">
        <f t="shared" si="143"/>
        <v>tier - 3</v>
      </c>
      <c r="R1309" s="6" t="str">
        <f t="shared" si="144"/>
        <v>R1011</v>
      </c>
      <c r="S1309" s="12">
        <f t="shared" si="145"/>
        <v>24080</v>
      </c>
      <c r="T1309" s="6">
        <f t="shared" si="146"/>
        <v>57</v>
      </c>
    </row>
    <row r="1310" spans="1:20" ht="15" customHeight="1" x14ac:dyDescent="0.3">
      <c r="A1310" t="s">
        <v>2072</v>
      </c>
      <c r="B1310">
        <v>1969</v>
      </c>
      <c r="C1310" t="s">
        <v>4730</v>
      </c>
      <c r="D1310">
        <v>14</v>
      </c>
      <c r="E1310">
        <v>1</v>
      </c>
      <c r="F1310" s="11">
        <v>10959.69</v>
      </c>
      <c r="G1310" t="s">
        <v>4721</v>
      </c>
      <c r="H1310" t="s">
        <v>4721</v>
      </c>
      <c r="I1310" t="s">
        <v>4728</v>
      </c>
      <c r="N1310" s="6">
        <f t="shared" si="140"/>
        <v>1969</v>
      </c>
      <c r="O1310" s="6" t="str">
        <f t="shared" si="141"/>
        <v>Aug</v>
      </c>
      <c r="P1310" s="6" t="str">
        <f t="shared" si="142"/>
        <v>tier - 3</v>
      </c>
      <c r="Q1310" s="6" t="str">
        <f t="shared" si="143"/>
        <v>tier - 3</v>
      </c>
      <c r="R1310" s="6" t="str">
        <f t="shared" si="144"/>
        <v>R1012</v>
      </c>
      <c r="S1310" s="12">
        <f t="shared" si="145"/>
        <v>25429</v>
      </c>
      <c r="T1310" s="6">
        <f t="shared" si="146"/>
        <v>53</v>
      </c>
    </row>
    <row r="1311" spans="1:20" ht="15" customHeight="1" x14ac:dyDescent="0.3">
      <c r="A1311" t="s">
        <v>2070</v>
      </c>
      <c r="B1311">
        <v>1965</v>
      </c>
      <c r="C1311" t="s">
        <v>4725</v>
      </c>
      <c r="D1311">
        <v>19</v>
      </c>
      <c r="E1311">
        <v>0</v>
      </c>
      <c r="F1311" s="11">
        <v>10965.45</v>
      </c>
      <c r="G1311" t="s">
        <v>4721</v>
      </c>
      <c r="H1311" t="s">
        <v>4720</v>
      </c>
      <c r="I1311" t="s">
        <v>4732</v>
      </c>
      <c r="N1311" s="6">
        <f t="shared" si="140"/>
        <v>1965</v>
      </c>
      <c r="O1311" s="6" t="str">
        <f t="shared" si="141"/>
        <v>Jun</v>
      </c>
      <c r="P1311" s="6" t="str">
        <f t="shared" si="142"/>
        <v>tier - 3</v>
      </c>
      <c r="Q1311" s="6" t="str">
        <f t="shared" si="143"/>
        <v>tier - 2</v>
      </c>
      <c r="R1311" s="6" t="str">
        <f t="shared" si="144"/>
        <v>R1011</v>
      </c>
      <c r="S1311" s="12">
        <f t="shared" si="145"/>
        <v>23912</v>
      </c>
      <c r="T1311" s="6">
        <f t="shared" si="146"/>
        <v>57</v>
      </c>
    </row>
    <row r="1312" spans="1:20" ht="15" customHeight="1" x14ac:dyDescent="0.3">
      <c r="A1312" t="s">
        <v>2068</v>
      </c>
      <c r="B1312">
        <v>1966</v>
      </c>
      <c r="C1312" t="s">
        <v>4719</v>
      </c>
      <c r="D1312">
        <v>9</v>
      </c>
      <c r="E1312">
        <v>0</v>
      </c>
      <c r="F1312" s="11">
        <v>10976.25</v>
      </c>
      <c r="G1312" t="s">
        <v>4721</v>
      </c>
      <c r="H1312" t="s">
        <v>4720</v>
      </c>
      <c r="I1312" t="s">
        <v>4728</v>
      </c>
      <c r="N1312" s="6">
        <f t="shared" si="140"/>
        <v>1966</v>
      </c>
      <c r="O1312" s="6" t="str">
        <f t="shared" si="141"/>
        <v>Jul</v>
      </c>
      <c r="P1312" s="6" t="str">
        <f t="shared" si="142"/>
        <v>tier - 3</v>
      </c>
      <c r="Q1312" s="6" t="str">
        <f t="shared" si="143"/>
        <v>tier - 2</v>
      </c>
      <c r="R1312" s="6" t="str">
        <f t="shared" si="144"/>
        <v>R1012</v>
      </c>
      <c r="S1312" s="12">
        <f t="shared" si="145"/>
        <v>24297</v>
      </c>
      <c r="T1312" s="6">
        <f t="shared" si="146"/>
        <v>56</v>
      </c>
    </row>
    <row r="1313" spans="1:20" ht="15" customHeight="1" x14ac:dyDescent="0.3">
      <c r="A1313" t="s">
        <v>2066</v>
      </c>
      <c r="B1313">
        <v>1973</v>
      </c>
      <c r="C1313" t="s">
        <v>4731</v>
      </c>
      <c r="D1313">
        <v>21</v>
      </c>
      <c r="E1313">
        <v>4</v>
      </c>
      <c r="F1313" s="11">
        <v>10977.21</v>
      </c>
      <c r="G1313" t="s">
        <v>4721</v>
      </c>
      <c r="H1313" t="s">
        <v>4723</v>
      </c>
      <c r="I1313" t="s">
        <v>4722</v>
      </c>
      <c r="N1313" s="6">
        <f t="shared" si="140"/>
        <v>1973</v>
      </c>
      <c r="O1313" s="6" t="str">
        <f t="shared" si="141"/>
        <v>Oct</v>
      </c>
      <c r="P1313" s="6" t="str">
        <f t="shared" si="142"/>
        <v>tier - 3</v>
      </c>
      <c r="Q1313" s="6" t="str">
        <f t="shared" si="143"/>
        <v>tier - 1</v>
      </c>
      <c r="R1313" s="6" t="str">
        <f t="shared" si="144"/>
        <v>R1013</v>
      </c>
      <c r="S1313" s="12">
        <f t="shared" si="145"/>
        <v>26958</v>
      </c>
      <c r="T1313" s="6">
        <f t="shared" si="146"/>
        <v>49</v>
      </c>
    </row>
    <row r="1314" spans="1:20" ht="15" customHeight="1" x14ac:dyDescent="0.3">
      <c r="A1314" t="s">
        <v>2064</v>
      </c>
      <c r="B1314">
        <v>1965</v>
      </c>
      <c r="C1314" t="s">
        <v>4729</v>
      </c>
      <c r="D1314">
        <v>18</v>
      </c>
      <c r="E1314">
        <v>0</v>
      </c>
      <c r="F1314" s="11">
        <v>10982.5</v>
      </c>
      <c r="G1314" t="s">
        <v>4721</v>
      </c>
      <c r="H1314" t="s">
        <v>4721</v>
      </c>
      <c r="I1314" t="s">
        <v>4722</v>
      </c>
      <c r="N1314" s="6">
        <f t="shared" si="140"/>
        <v>1965</v>
      </c>
      <c r="O1314" s="6" t="str">
        <f t="shared" si="141"/>
        <v>Dec</v>
      </c>
      <c r="P1314" s="6" t="str">
        <f t="shared" si="142"/>
        <v>tier - 3</v>
      </c>
      <c r="Q1314" s="6" t="str">
        <f t="shared" si="143"/>
        <v>tier - 3</v>
      </c>
      <c r="R1314" s="6" t="str">
        <f t="shared" si="144"/>
        <v>R1013</v>
      </c>
      <c r="S1314" s="12">
        <f t="shared" si="145"/>
        <v>24094</v>
      </c>
      <c r="T1314" s="6">
        <f t="shared" si="146"/>
        <v>57</v>
      </c>
    </row>
    <row r="1315" spans="1:20" ht="15" customHeight="1" x14ac:dyDescent="0.3">
      <c r="A1315" t="s">
        <v>2062</v>
      </c>
      <c r="B1315">
        <v>2000</v>
      </c>
      <c r="C1315" t="s">
        <v>4726</v>
      </c>
      <c r="D1315">
        <v>17</v>
      </c>
      <c r="E1315">
        <v>0</v>
      </c>
      <c r="F1315" s="11">
        <v>10991.58</v>
      </c>
      <c r="G1315" t="s">
        <v>4721</v>
      </c>
      <c r="H1315" t="s">
        <v>4721</v>
      </c>
      <c r="I1315" t="s">
        <v>4728</v>
      </c>
      <c r="N1315" s="6">
        <f t="shared" si="140"/>
        <v>2000</v>
      </c>
      <c r="O1315" s="6" t="str">
        <f t="shared" si="141"/>
        <v>Sep</v>
      </c>
      <c r="P1315" s="6" t="str">
        <f t="shared" si="142"/>
        <v>tier - 3</v>
      </c>
      <c r="Q1315" s="6" t="str">
        <f t="shared" si="143"/>
        <v>tier - 3</v>
      </c>
      <c r="R1315" s="6" t="str">
        <f t="shared" si="144"/>
        <v>R1012</v>
      </c>
      <c r="S1315" s="12">
        <f t="shared" si="145"/>
        <v>36786</v>
      </c>
      <c r="T1315" s="6">
        <f t="shared" si="146"/>
        <v>22</v>
      </c>
    </row>
    <row r="1316" spans="1:20" ht="15" customHeight="1" x14ac:dyDescent="0.3">
      <c r="A1316" t="s">
        <v>2060</v>
      </c>
      <c r="B1316">
        <v>1968</v>
      </c>
      <c r="C1316" t="s">
        <v>4731</v>
      </c>
      <c r="D1316">
        <v>24</v>
      </c>
      <c r="E1316">
        <v>2</v>
      </c>
      <c r="F1316" s="11">
        <v>11013.71</v>
      </c>
      <c r="G1316" t="s">
        <v>4721</v>
      </c>
      <c r="H1316" t="s">
        <v>4723</v>
      </c>
      <c r="I1316" t="s">
        <v>4722</v>
      </c>
      <c r="N1316" s="6">
        <f t="shared" si="140"/>
        <v>1968</v>
      </c>
      <c r="O1316" s="6" t="str">
        <f t="shared" si="141"/>
        <v>Oct</v>
      </c>
      <c r="P1316" s="6" t="str">
        <f t="shared" si="142"/>
        <v>tier - 3</v>
      </c>
      <c r="Q1316" s="6" t="str">
        <f t="shared" si="143"/>
        <v>tier - 1</v>
      </c>
      <c r="R1316" s="6" t="str">
        <f t="shared" si="144"/>
        <v>R1013</v>
      </c>
      <c r="S1316" s="12">
        <f t="shared" si="145"/>
        <v>25135</v>
      </c>
      <c r="T1316" s="6">
        <f t="shared" si="146"/>
        <v>54</v>
      </c>
    </row>
    <row r="1317" spans="1:20" ht="15" customHeight="1" x14ac:dyDescent="0.3">
      <c r="A1317" t="s">
        <v>2058</v>
      </c>
      <c r="B1317">
        <v>1974</v>
      </c>
      <c r="C1317" t="s">
        <v>4729</v>
      </c>
      <c r="D1317">
        <v>15</v>
      </c>
      <c r="E1317">
        <v>4</v>
      </c>
      <c r="F1317" s="11">
        <v>11015.17</v>
      </c>
      <c r="G1317" t="s">
        <v>4721</v>
      </c>
      <c r="H1317" t="s">
        <v>4723</v>
      </c>
      <c r="I1317" t="s">
        <v>4728</v>
      </c>
      <c r="N1317" s="6">
        <f t="shared" si="140"/>
        <v>1974</v>
      </c>
      <c r="O1317" s="6" t="str">
        <f t="shared" si="141"/>
        <v>Dec</v>
      </c>
      <c r="P1317" s="6" t="str">
        <f t="shared" si="142"/>
        <v>tier - 3</v>
      </c>
      <c r="Q1317" s="6" t="str">
        <f t="shared" si="143"/>
        <v>tier - 1</v>
      </c>
      <c r="R1317" s="6" t="str">
        <f t="shared" si="144"/>
        <v>R1012</v>
      </c>
      <c r="S1317" s="12">
        <f t="shared" si="145"/>
        <v>27378</v>
      </c>
      <c r="T1317" s="6">
        <f t="shared" si="146"/>
        <v>48</v>
      </c>
    </row>
    <row r="1318" spans="1:20" ht="15" customHeight="1" x14ac:dyDescent="0.3">
      <c r="A1318" t="s">
        <v>2056</v>
      </c>
      <c r="B1318">
        <v>1991</v>
      </c>
      <c r="C1318" t="s">
        <v>4725</v>
      </c>
      <c r="D1318">
        <v>26</v>
      </c>
      <c r="E1318">
        <v>3</v>
      </c>
      <c r="F1318" s="11">
        <v>11018.05</v>
      </c>
      <c r="G1318" t="s">
        <v>4721</v>
      </c>
      <c r="H1318" t="s">
        <v>4720</v>
      </c>
      <c r="I1318" t="s">
        <v>4728</v>
      </c>
      <c r="N1318" s="6">
        <f t="shared" si="140"/>
        <v>1991</v>
      </c>
      <c r="O1318" s="6" t="str">
        <f t="shared" si="141"/>
        <v>Jun</v>
      </c>
      <c r="P1318" s="6" t="str">
        <f t="shared" si="142"/>
        <v>tier - 3</v>
      </c>
      <c r="Q1318" s="6" t="str">
        <f t="shared" si="143"/>
        <v>tier - 2</v>
      </c>
      <c r="R1318" s="6" t="str">
        <f t="shared" si="144"/>
        <v>R1012</v>
      </c>
      <c r="S1318" s="12">
        <f t="shared" si="145"/>
        <v>33415</v>
      </c>
      <c r="T1318" s="6">
        <f t="shared" si="146"/>
        <v>31</v>
      </c>
    </row>
    <row r="1319" spans="1:20" ht="15" customHeight="1" x14ac:dyDescent="0.3">
      <c r="A1319" t="s">
        <v>2054</v>
      </c>
      <c r="B1319">
        <v>1996</v>
      </c>
      <c r="C1319" t="s">
        <v>4719</v>
      </c>
      <c r="D1319">
        <v>21</v>
      </c>
      <c r="E1319">
        <v>0</v>
      </c>
      <c r="F1319" s="11">
        <v>11028.56</v>
      </c>
      <c r="G1319" t="s">
        <v>4721</v>
      </c>
      <c r="H1319" t="s">
        <v>4721</v>
      </c>
      <c r="I1319" t="s">
        <v>4728</v>
      </c>
      <c r="N1319" s="6">
        <f t="shared" si="140"/>
        <v>1996</v>
      </c>
      <c r="O1319" s="6" t="str">
        <f t="shared" si="141"/>
        <v>Jul</v>
      </c>
      <c r="P1319" s="6" t="str">
        <f t="shared" si="142"/>
        <v>tier - 3</v>
      </c>
      <c r="Q1319" s="6" t="str">
        <f t="shared" si="143"/>
        <v>tier - 3</v>
      </c>
      <c r="R1319" s="6" t="str">
        <f t="shared" si="144"/>
        <v>R1012</v>
      </c>
      <c r="S1319" s="12">
        <f t="shared" si="145"/>
        <v>35267</v>
      </c>
      <c r="T1319" s="6">
        <f t="shared" si="146"/>
        <v>26</v>
      </c>
    </row>
    <row r="1320" spans="1:20" ht="15" customHeight="1" x14ac:dyDescent="0.3">
      <c r="A1320" t="s">
        <v>2052</v>
      </c>
      <c r="B1320">
        <v>1974</v>
      </c>
      <c r="C1320" t="s">
        <v>4729</v>
      </c>
      <c r="D1320">
        <v>10</v>
      </c>
      <c r="E1320">
        <v>4</v>
      </c>
      <c r="F1320" s="11">
        <v>11033.66</v>
      </c>
      <c r="G1320" t="s">
        <v>4721</v>
      </c>
      <c r="H1320" t="s">
        <v>4721</v>
      </c>
      <c r="I1320" t="s">
        <v>4728</v>
      </c>
      <c r="N1320" s="6">
        <f t="shared" si="140"/>
        <v>1974</v>
      </c>
      <c r="O1320" s="6" t="str">
        <f t="shared" si="141"/>
        <v>Dec</v>
      </c>
      <c r="P1320" s="6" t="str">
        <f t="shared" si="142"/>
        <v>tier - 3</v>
      </c>
      <c r="Q1320" s="6" t="str">
        <f t="shared" si="143"/>
        <v>tier - 3</v>
      </c>
      <c r="R1320" s="6" t="str">
        <f t="shared" si="144"/>
        <v>R1012</v>
      </c>
      <c r="S1320" s="12">
        <f t="shared" si="145"/>
        <v>27373</v>
      </c>
      <c r="T1320" s="6">
        <f t="shared" si="146"/>
        <v>48</v>
      </c>
    </row>
    <row r="1321" spans="1:20" ht="15" customHeight="1" x14ac:dyDescent="0.3">
      <c r="A1321" t="s">
        <v>2050</v>
      </c>
      <c r="B1321">
        <v>1989</v>
      </c>
      <c r="C1321" t="s">
        <v>4731</v>
      </c>
      <c r="D1321">
        <v>25</v>
      </c>
      <c r="E1321">
        <v>3</v>
      </c>
      <c r="F1321" s="11">
        <v>11037.51</v>
      </c>
      <c r="G1321" t="s">
        <v>4721</v>
      </c>
      <c r="H1321" t="s">
        <v>4723</v>
      </c>
      <c r="I1321" t="s">
        <v>4728</v>
      </c>
      <c r="N1321" s="6">
        <f t="shared" si="140"/>
        <v>1989</v>
      </c>
      <c r="O1321" s="6" t="str">
        <f t="shared" si="141"/>
        <v>Oct</v>
      </c>
      <c r="P1321" s="6" t="str">
        <f t="shared" si="142"/>
        <v>tier - 3</v>
      </c>
      <c r="Q1321" s="6" t="str">
        <f t="shared" si="143"/>
        <v>tier - 1</v>
      </c>
      <c r="R1321" s="6" t="str">
        <f t="shared" si="144"/>
        <v>R1012</v>
      </c>
      <c r="S1321" s="12">
        <f t="shared" si="145"/>
        <v>32806</v>
      </c>
      <c r="T1321" s="6">
        <f t="shared" si="146"/>
        <v>33</v>
      </c>
    </row>
    <row r="1322" spans="1:20" ht="15" customHeight="1" x14ac:dyDescent="0.3">
      <c r="A1322" t="s">
        <v>2048</v>
      </c>
      <c r="B1322">
        <v>1974</v>
      </c>
      <c r="C1322" t="s">
        <v>4730</v>
      </c>
      <c r="D1322">
        <v>30</v>
      </c>
      <c r="E1322">
        <v>0</v>
      </c>
      <c r="F1322" s="11">
        <v>11037.85</v>
      </c>
      <c r="G1322" t="s">
        <v>4721</v>
      </c>
      <c r="H1322" t="s">
        <v>4720</v>
      </c>
      <c r="I1322" t="s">
        <v>4737</v>
      </c>
      <c r="N1322" s="6">
        <f t="shared" si="140"/>
        <v>1974</v>
      </c>
      <c r="O1322" s="6" t="str">
        <f t="shared" si="141"/>
        <v>Aug</v>
      </c>
      <c r="P1322" s="6" t="str">
        <f t="shared" si="142"/>
        <v>tier - 3</v>
      </c>
      <c r="Q1322" s="6" t="str">
        <f t="shared" si="143"/>
        <v>tier - 2</v>
      </c>
      <c r="R1322" s="6" t="str">
        <f t="shared" si="144"/>
        <v>R1025</v>
      </c>
      <c r="S1322" s="12">
        <f t="shared" si="145"/>
        <v>27271</v>
      </c>
      <c r="T1322" s="6">
        <f t="shared" si="146"/>
        <v>48</v>
      </c>
    </row>
    <row r="1323" spans="1:20" ht="15" customHeight="1" x14ac:dyDescent="0.3">
      <c r="A1323" t="s">
        <v>2046</v>
      </c>
      <c r="B1323">
        <v>2001</v>
      </c>
      <c r="C1323" t="s">
        <v>4729</v>
      </c>
      <c r="D1323">
        <v>17</v>
      </c>
      <c r="E1323">
        <v>0</v>
      </c>
      <c r="F1323" s="11">
        <v>11046.02</v>
      </c>
      <c r="G1323" t="s">
        <v>4721</v>
      </c>
      <c r="H1323" t="s">
        <v>4723</v>
      </c>
      <c r="I1323" t="s">
        <v>4744</v>
      </c>
      <c r="N1323" s="6">
        <f t="shared" si="140"/>
        <v>2001</v>
      </c>
      <c r="O1323" s="6" t="str">
        <f t="shared" si="141"/>
        <v>Dec</v>
      </c>
      <c r="P1323" s="6" t="str">
        <f t="shared" si="142"/>
        <v>tier - 3</v>
      </c>
      <c r="Q1323" s="6" t="str">
        <f t="shared" si="143"/>
        <v>tier - 1</v>
      </c>
      <c r="R1323" s="6" t="str">
        <f t="shared" si="144"/>
        <v>R1026</v>
      </c>
      <c r="S1323" s="12">
        <f t="shared" si="145"/>
        <v>37242</v>
      </c>
      <c r="T1323" s="6">
        <f t="shared" si="146"/>
        <v>21</v>
      </c>
    </row>
    <row r="1324" spans="1:20" ht="15" customHeight="1" x14ac:dyDescent="0.3">
      <c r="A1324" t="s">
        <v>2044</v>
      </c>
      <c r="B1324">
        <v>2000</v>
      </c>
      <c r="C1324" t="s">
        <v>4726</v>
      </c>
      <c r="D1324">
        <v>18</v>
      </c>
      <c r="E1324">
        <v>0</v>
      </c>
      <c r="F1324" s="11">
        <v>11068.7</v>
      </c>
      <c r="G1324" t="s">
        <v>4721</v>
      </c>
      <c r="H1324" t="s">
        <v>4723</v>
      </c>
      <c r="I1324" t="s">
        <v>4732</v>
      </c>
      <c r="N1324" s="6">
        <f t="shared" si="140"/>
        <v>2000</v>
      </c>
      <c r="O1324" s="6" t="str">
        <f t="shared" si="141"/>
        <v>Sep</v>
      </c>
      <c r="P1324" s="6" t="str">
        <f t="shared" si="142"/>
        <v>tier - 3</v>
      </c>
      <c r="Q1324" s="6" t="str">
        <f t="shared" si="143"/>
        <v>tier - 1</v>
      </c>
      <c r="R1324" s="6" t="str">
        <f t="shared" si="144"/>
        <v>R1011</v>
      </c>
      <c r="S1324" s="12">
        <f t="shared" si="145"/>
        <v>36787</v>
      </c>
      <c r="T1324" s="6">
        <f t="shared" si="146"/>
        <v>22</v>
      </c>
    </row>
    <row r="1325" spans="1:20" ht="15" customHeight="1" x14ac:dyDescent="0.3">
      <c r="A1325" t="s">
        <v>2042</v>
      </c>
      <c r="B1325">
        <v>1971</v>
      </c>
      <c r="C1325" t="s">
        <v>4724</v>
      </c>
      <c r="D1325">
        <v>9</v>
      </c>
      <c r="E1325">
        <v>0</v>
      </c>
      <c r="F1325" s="11">
        <v>11068.77</v>
      </c>
      <c r="G1325" t="s">
        <v>4721</v>
      </c>
      <c r="H1325" t="s">
        <v>4720</v>
      </c>
      <c r="I1325" t="s">
        <v>4728</v>
      </c>
      <c r="N1325" s="6">
        <f t="shared" si="140"/>
        <v>1971</v>
      </c>
      <c r="O1325" s="6" t="str">
        <f t="shared" si="141"/>
        <v>Nov</v>
      </c>
      <c r="P1325" s="6" t="str">
        <f t="shared" si="142"/>
        <v>tier - 3</v>
      </c>
      <c r="Q1325" s="6" t="str">
        <f t="shared" si="143"/>
        <v>tier - 2</v>
      </c>
      <c r="R1325" s="6" t="str">
        <f t="shared" si="144"/>
        <v>R1012</v>
      </c>
      <c r="S1325" s="12">
        <f t="shared" si="145"/>
        <v>26246</v>
      </c>
      <c r="T1325" s="6">
        <f t="shared" si="146"/>
        <v>51</v>
      </c>
    </row>
    <row r="1326" spans="1:20" ht="15" customHeight="1" x14ac:dyDescent="0.3">
      <c r="A1326" t="s">
        <v>2040</v>
      </c>
      <c r="B1326">
        <v>1966</v>
      </c>
      <c r="C1326" t="s">
        <v>4724</v>
      </c>
      <c r="D1326">
        <v>7</v>
      </c>
      <c r="E1326">
        <v>0</v>
      </c>
      <c r="F1326" s="11">
        <v>11070.54</v>
      </c>
      <c r="G1326" t="s">
        <v>4721</v>
      </c>
      <c r="H1326" t="s">
        <v>4721</v>
      </c>
      <c r="I1326" t="s">
        <v>4732</v>
      </c>
      <c r="N1326" s="6">
        <f t="shared" si="140"/>
        <v>1966</v>
      </c>
      <c r="O1326" s="6" t="str">
        <f t="shared" si="141"/>
        <v>Nov</v>
      </c>
      <c r="P1326" s="6" t="str">
        <f t="shared" si="142"/>
        <v>tier - 3</v>
      </c>
      <c r="Q1326" s="6" t="str">
        <f t="shared" si="143"/>
        <v>tier - 3</v>
      </c>
      <c r="R1326" s="6" t="str">
        <f t="shared" si="144"/>
        <v>R1011</v>
      </c>
      <c r="S1326" s="12">
        <f t="shared" si="145"/>
        <v>24418</v>
      </c>
      <c r="T1326" s="6">
        <f t="shared" si="146"/>
        <v>56</v>
      </c>
    </row>
    <row r="1327" spans="1:20" ht="15" customHeight="1" x14ac:dyDescent="0.3">
      <c r="A1327" t="s">
        <v>2038</v>
      </c>
      <c r="B1327">
        <v>1966</v>
      </c>
      <c r="C1327" t="s">
        <v>4724</v>
      </c>
      <c r="D1327">
        <v>20</v>
      </c>
      <c r="E1327">
        <v>0</v>
      </c>
      <c r="F1327" s="11">
        <v>11073.18</v>
      </c>
      <c r="G1327" t="s">
        <v>4721</v>
      </c>
      <c r="H1327" t="s">
        <v>4721</v>
      </c>
      <c r="I1327" t="s">
        <v>4732</v>
      </c>
      <c r="N1327" s="6">
        <f t="shared" si="140"/>
        <v>1966</v>
      </c>
      <c r="O1327" s="6" t="str">
        <f t="shared" si="141"/>
        <v>Nov</v>
      </c>
      <c r="P1327" s="6" t="str">
        <f t="shared" si="142"/>
        <v>tier - 3</v>
      </c>
      <c r="Q1327" s="6" t="str">
        <f t="shared" si="143"/>
        <v>tier - 3</v>
      </c>
      <c r="R1327" s="6" t="str">
        <f t="shared" si="144"/>
        <v>R1011</v>
      </c>
      <c r="S1327" s="12">
        <f t="shared" si="145"/>
        <v>24431</v>
      </c>
      <c r="T1327" s="6">
        <f t="shared" si="146"/>
        <v>56</v>
      </c>
    </row>
    <row r="1328" spans="1:20" ht="15" customHeight="1" x14ac:dyDescent="0.3">
      <c r="A1328" t="s">
        <v>2036</v>
      </c>
      <c r="B1328">
        <v>1967</v>
      </c>
      <c r="C1328" t="s">
        <v>4726</v>
      </c>
      <c r="D1328">
        <v>4</v>
      </c>
      <c r="E1328">
        <v>0</v>
      </c>
      <c r="F1328" s="11">
        <v>11082.58</v>
      </c>
      <c r="G1328" t="s">
        <v>4721</v>
      </c>
      <c r="H1328" t="s">
        <v>4720</v>
      </c>
      <c r="I1328" t="s">
        <v>4728</v>
      </c>
      <c r="N1328" s="6">
        <f t="shared" si="140"/>
        <v>1967</v>
      </c>
      <c r="O1328" s="6" t="str">
        <f t="shared" si="141"/>
        <v>Sep</v>
      </c>
      <c r="P1328" s="6" t="str">
        <f t="shared" si="142"/>
        <v>tier - 3</v>
      </c>
      <c r="Q1328" s="6" t="str">
        <f t="shared" si="143"/>
        <v>tier - 2</v>
      </c>
      <c r="R1328" s="6" t="str">
        <f t="shared" si="144"/>
        <v>R1012</v>
      </c>
      <c r="S1328" s="12">
        <f t="shared" si="145"/>
        <v>24719</v>
      </c>
      <c r="T1328" s="6">
        <f t="shared" si="146"/>
        <v>55</v>
      </c>
    </row>
    <row r="1329" spans="1:20" ht="15" customHeight="1" x14ac:dyDescent="0.3">
      <c r="A1329" t="s">
        <v>2034</v>
      </c>
      <c r="B1329">
        <v>1972</v>
      </c>
      <c r="C1329" t="s">
        <v>4731</v>
      </c>
      <c r="D1329">
        <v>7</v>
      </c>
      <c r="E1329">
        <v>3</v>
      </c>
      <c r="F1329" s="11">
        <v>11085.59</v>
      </c>
      <c r="G1329" t="s">
        <v>4721</v>
      </c>
      <c r="H1329" t="s">
        <v>4720</v>
      </c>
      <c r="I1329" t="s">
        <v>4728</v>
      </c>
      <c r="N1329" s="6">
        <f t="shared" si="140"/>
        <v>1972</v>
      </c>
      <c r="O1329" s="6" t="str">
        <f t="shared" si="141"/>
        <v>Oct</v>
      </c>
      <c r="P1329" s="6" t="str">
        <f t="shared" si="142"/>
        <v>tier - 3</v>
      </c>
      <c r="Q1329" s="6" t="str">
        <f t="shared" si="143"/>
        <v>tier - 2</v>
      </c>
      <c r="R1329" s="6" t="str">
        <f t="shared" si="144"/>
        <v>R1012</v>
      </c>
      <c r="S1329" s="12">
        <f t="shared" si="145"/>
        <v>26579</v>
      </c>
      <c r="T1329" s="6">
        <f t="shared" si="146"/>
        <v>50</v>
      </c>
    </row>
    <row r="1330" spans="1:20" ht="15" customHeight="1" x14ac:dyDescent="0.3">
      <c r="A1330" t="s">
        <v>2032</v>
      </c>
      <c r="B1330">
        <v>1966</v>
      </c>
      <c r="C1330" t="s">
        <v>4726</v>
      </c>
      <c r="D1330">
        <v>9</v>
      </c>
      <c r="E1330">
        <v>0</v>
      </c>
      <c r="F1330" s="11">
        <v>11090.72</v>
      </c>
      <c r="G1330" t="s">
        <v>4721</v>
      </c>
      <c r="H1330" t="s">
        <v>4723</v>
      </c>
      <c r="I1330" t="s">
        <v>4722</v>
      </c>
      <c r="N1330" s="6">
        <f t="shared" si="140"/>
        <v>1966</v>
      </c>
      <c r="O1330" s="6" t="str">
        <f t="shared" si="141"/>
        <v>Sep</v>
      </c>
      <c r="P1330" s="6" t="str">
        <f t="shared" si="142"/>
        <v>tier - 3</v>
      </c>
      <c r="Q1330" s="6" t="str">
        <f t="shared" si="143"/>
        <v>tier - 1</v>
      </c>
      <c r="R1330" s="6" t="str">
        <f t="shared" si="144"/>
        <v>R1013</v>
      </c>
      <c r="S1330" s="12">
        <f t="shared" si="145"/>
        <v>24359</v>
      </c>
      <c r="T1330" s="6">
        <f t="shared" si="146"/>
        <v>56</v>
      </c>
    </row>
    <row r="1331" spans="1:20" ht="15" customHeight="1" x14ac:dyDescent="0.3">
      <c r="A1331" t="s">
        <v>2030</v>
      </c>
      <c r="B1331">
        <v>1966</v>
      </c>
      <c r="C1331" t="s">
        <v>4719</v>
      </c>
      <c r="D1331">
        <v>5</v>
      </c>
      <c r="E1331">
        <v>0</v>
      </c>
      <c r="F1331" s="11">
        <v>11093.62</v>
      </c>
      <c r="G1331" t="s">
        <v>4721</v>
      </c>
      <c r="H1331" t="s">
        <v>4723</v>
      </c>
      <c r="I1331" t="s">
        <v>4722</v>
      </c>
      <c r="N1331" s="6">
        <f t="shared" si="140"/>
        <v>1966</v>
      </c>
      <c r="O1331" s="6" t="str">
        <f t="shared" si="141"/>
        <v>Jul</v>
      </c>
      <c r="P1331" s="6" t="str">
        <f t="shared" si="142"/>
        <v>tier - 3</v>
      </c>
      <c r="Q1331" s="6" t="str">
        <f t="shared" si="143"/>
        <v>tier - 1</v>
      </c>
      <c r="R1331" s="6" t="str">
        <f t="shared" si="144"/>
        <v>R1013</v>
      </c>
      <c r="S1331" s="12">
        <f t="shared" si="145"/>
        <v>24293</v>
      </c>
      <c r="T1331" s="6">
        <f t="shared" si="146"/>
        <v>56</v>
      </c>
    </row>
    <row r="1332" spans="1:20" ht="15" customHeight="1" x14ac:dyDescent="0.3">
      <c r="A1332" t="s">
        <v>2028</v>
      </c>
      <c r="B1332">
        <v>1980</v>
      </c>
      <c r="C1332" t="s">
        <v>4730</v>
      </c>
      <c r="D1332">
        <v>20</v>
      </c>
      <c r="E1332">
        <v>2</v>
      </c>
      <c r="F1332" s="11">
        <v>11103.33</v>
      </c>
      <c r="G1332" t="s">
        <v>4721</v>
      </c>
      <c r="H1332" t="s">
        <v>4723</v>
      </c>
      <c r="I1332" t="s">
        <v>4741</v>
      </c>
      <c r="N1332" s="6">
        <f t="shared" si="140"/>
        <v>1980</v>
      </c>
      <c r="O1332" s="6" t="str">
        <f t="shared" si="141"/>
        <v>Aug</v>
      </c>
      <c r="P1332" s="6" t="str">
        <f t="shared" si="142"/>
        <v>tier - 3</v>
      </c>
      <c r="Q1332" s="6" t="str">
        <f t="shared" si="143"/>
        <v>tier - 1</v>
      </c>
      <c r="R1332" s="6" t="str">
        <f t="shared" si="144"/>
        <v>R1021</v>
      </c>
      <c r="S1332" s="12">
        <f t="shared" si="145"/>
        <v>29453</v>
      </c>
      <c r="T1332" s="6">
        <f t="shared" si="146"/>
        <v>42</v>
      </c>
    </row>
    <row r="1333" spans="1:20" ht="15" customHeight="1" x14ac:dyDescent="0.3">
      <c r="A1333" t="s">
        <v>2026</v>
      </c>
      <c r="B1333">
        <v>1969</v>
      </c>
      <c r="C1333" t="s">
        <v>4724</v>
      </c>
      <c r="D1333">
        <v>30</v>
      </c>
      <c r="E1333">
        <v>2</v>
      </c>
      <c r="F1333" s="11">
        <v>11150.78</v>
      </c>
      <c r="G1333" t="s">
        <v>4721</v>
      </c>
      <c r="H1333" t="s">
        <v>4720</v>
      </c>
      <c r="I1333" t="s">
        <v>4732</v>
      </c>
      <c r="N1333" s="6">
        <f t="shared" si="140"/>
        <v>1969</v>
      </c>
      <c r="O1333" s="6" t="str">
        <f t="shared" si="141"/>
        <v>Nov</v>
      </c>
      <c r="P1333" s="6" t="str">
        <f t="shared" si="142"/>
        <v>tier - 3</v>
      </c>
      <c r="Q1333" s="6" t="str">
        <f t="shared" si="143"/>
        <v>tier - 2</v>
      </c>
      <c r="R1333" s="6" t="str">
        <f t="shared" si="144"/>
        <v>R1011</v>
      </c>
      <c r="S1333" s="12">
        <f t="shared" si="145"/>
        <v>25537</v>
      </c>
      <c r="T1333" s="6">
        <f t="shared" si="146"/>
        <v>53</v>
      </c>
    </row>
    <row r="1334" spans="1:20" ht="15" customHeight="1" x14ac:dyDescent="0.3">
      <c r="A1334" t="s">
        <v>2024</v>
      </c>
      <c r="B1334">
        <v>1969</v>
      </c>
      <c r="C1334" t="s">
        <v>4725</v>
      </c>
      <c r="D1334">
        <v>25</v>
      </c>
      <c r="E1334">
        <v>2</v>
      </c>
      <c r="F1334" s="11">
        <v>11163.57</v>
      </c>
      <c r="G1334" t="s">
        <v>4721</v>
      </c>
      <c r="H1334" t="s">
        <v>4720</v>
      </c>
      <c r="I1334" t="s">
        <v>4732</v>
      </c>
      <c r="N1334" s="6">
        <f t="shared" si="140"/>
        <v>1969</v>
      </c>
      <c r="O1334" s="6" t="str">
        <f t="shared" si="141"/>
        <v>Jun</v>
      </c>
      <c r="P1334" s="6" t="str">
        <f t="shared" si="142"/>
        <v>tier - 3</v>
      </c>
      <c r="Q1334" s="6" t="str">
        <f t="shared" si="143"/>
        <v>tier - 2</v>
      </c>
      <c r="R1334" s="6" t="str">
        <f t="shared" si="144"/>
        <v>R1011</v>
      </c>
      <c r="S1334" s="12">
        <f t="shared" si="145"/>
        <v>25379</v>
      </c>
      <c r="T1334" s="6">
        <f t="shared" si="146"/>
        <v>53</v>
      </c>
    </row>
    <row r="1335" spans="1:20" ht="15" customHeight="1" x14ac:dyDescent="0.3">
      <c r="A1335" t="s">
        <v>2022</v>
      </c>
      <c r="B1335">
        <v>1966</v>
      </c>
      <c r="C1335" t="s">
        <v>4730</v>
      </c>
      <c r="D1335">
        <v>6</v>
      </c>
      <c r="E1335">
        <v>0</v>
      </c>
      <c r="F1335" s="11">
        <v>11165.42</v>
      </c>
      <c r="G1335" t="s">
        <v>4721</v>
      </c>
      <c r="H1335" t="s">
        <v>4723</v>
      </c>
      <c r="I1335" t="s">
        <v>4735</v>
      </c>
      <c r="N1335" s="6">
        <f t="shared" si="140"/>
        <v>1966</v>
      </c>
      <c r="O1335" s="6" t="str">
        <f t="shared" si="141"/>
        <v>Aug</v>
      </c>
      <c r="P1335" s="6" t="str">
        <f t="shared" si="142"/>
        <v>tier - 3</v>
      </c>
      <c r="Q1335" s="6" t="str">
        <f t="shared" si="143"/>
        <v>tier - 1</v>
      </c>
      <c r="R1335" s="6" t="str">
        <f t="shared" si="144"/>
        <v>R1016</v>
      </c>
      <c r="S1335" s="12">
        <f t="shared" si="145"/>
        <v>24325</v>
      </c>
      <c r="T1335" s="6">
        <f t="shared" si="146"/>
        <v>56</v>
      </c>
    </row>
    <row r="1336" spans="1:20" ht="15" customHeight="1" x14ac:dyDescent="0.3">
      <c r="A1336" t="s">
        <v>2020</v>
      </c>
      <c r="B1336">
        <v>1972</v>
      </c>
      <c r="C1336" t="s">
        <v>4726</v>
      </c>
      <c r="D1336">
        <v>3</v>
      </c>
      <c r="E1336">
        <v>0</v>
      </c>
      <c r="F1336" s="11">
        <v>11186.2</v>
      </c>
      <c r="G1336" t="s">
        <v>4721</v>
      </c>
      <c r="H1336" t="s">
        <v>4720</v>
      </c>
      <c r="I1336" t="s">
        <v>4741</v>
      </c>
      <c r="N1336" s="6">
        <f t="shared" si="140"/>
        <v>1972</v>
      </c>
      <c r="O1336" s="6" t="str">
        <f t="shared" si="141"/>
        <v>Sep</v>
      </c>
      <c r="P1336" s="6" t="str">
        <f t="shared" si="142"/>
        <v>tier - 3</v>
      </c>
      <c r="Q1336" s="6" t="str">
        <f t="shared" si="143"/>
        <v>tier - 2</v>
      </c>
      <c r="R1336" s="6" t="str">
        <f t="shared" si="144"/>
        <v>R1021</v>
      </c>
      <c r="S1336" s="12">
        <f t="shared" si="145"/>
        <v>26545</v>
      </c>
      <c r="T1336" s="6">
        <f t="shared" si="146"/>
        <v>50</v>
      </c>
    </row>
    <row r="1337" spans="1:20" ht="15" customHeight="1" x14ac:dyDescent="0.3">
      <c r="A1337" t="s">
        <v>2018</v>
      </c>
      <c r="B1337">
        <v>1970</v>
      </c>
      <c r="C1337" t="s">
        <v>4725</v>
      </c>
      <c r="D1337">
        <v>14</v>
      </c>
      <c r="E1337">
        <v>2</v>
      </c>
      <c r="F1337" s="11">
        <v>11187.66</v>
      </c>
      <c r="G1337" t="s">
        <v>4721</v>
      </c>
      <c r="H1337" t="s">
        <v>4720</v>
      </c>
      <c r="I1337" t="s">
        <v>4728</v>
      </c>
      <c r="N1337" s="6">
        <f t="shared" si="140"/>
        <v>1970</v>
      </c>
      <c r="O1337" s="6" t="str">
        <f t="shared" si="141"/>
        <v>Jun</v>
      </c>
      <c r="P1337" s="6" t="str">
        <f t="shared" si="142"/>
        <v>tier - 3</v>
      </c>
      <c r="Q1337" s="6" t="str">
        <f t="shared" si="143"/>
        <v>tier - 2</v>
      </c>
      <c r="R1337" s="6" t="str">
        <f t="shared" si="144"/>
        <v>R1012</v>
      </c>
      <c r="S1337" s="12">
        <f t="shared" si="145"/>
        <v>25733</v>
      </c>
      <c r="T1337" s="6">
        <f t="shared" si="146"/>
        <v>52</v>
      </c>
    </row>
    <row r="1338" spans="1:20" ht="15" customHeight="1" x14ac:dyDescent="0.3">
      <c r="A1338" t="s">
        <v>2016</v>
      </c>
      <c r="B1338">
        <v>1976</v>
      </c>
      <c r="C1338" t="s">
        <v>4725</v>
      </c>
      <c r="D1338">
        <v>28</v>
      </c>
      <c r="E1338">
        <v>2</v>
      </c>
      <c r="F1338" s="11">
        <v>11217.35</v>
      </c>
      <c r="G1338" t="s">
        <v>4721</v>
      </c>
      <c r="H1338" t="s">
        <v>4720</v>
      </c>
      <c r="I1338" t="s">
        <v>4737</v>
      </c>
      <c r="N1338" s="6">
        <f t="shared" si="140"/>
        <v>1976</v>
      </c>
      <c r="O1338" s="6" t="str">
        <f t="shared" si="141"/>
        <v>Jun</v>
      </c>
      <c r="P1338" s="6" t="str">
        <f t="shared" si="142"/>
        <v>tier - 3</v>
      </c>
      <c r="Q1338" s="6" t="str">
        <f t="shared" si="143"/>
        <v>tier - 2</v>
      </c>
      <c r="R1338" s="6" t="str">
        <f t="shared" si="144"/>
        <v>R1025</v>
      </c>
      <c r="S1338" s="12">
        <f t="shared" si="145"/>
        <v>27939</v>
      </c>
      <c r="T1338" s="6">
        <f t="shared" si="146"/>
        <v>46</v>
      </c>
    </row>
    <row r="1339" spans="1:20" ht="15" customHeight="1" x14ac:dyDescent="0.3">
      <c r="A1339" t="s">
        <v>2014</v>
      </c>
      <c r="B1339">
        <v>1969</v>
      </c>
      <c r="C1339" t="s">
        <v>4729</v>
      </c>
      <c r="D1339">
        <v>30</v>
      </c>
      <c r="E1339">
        <v>2</v>
      </c>
      <c r="F1339" s="11">
        <v>11244.38</v>
      </c>
      <c r="G1339" t="s">
        <v>4721</v>
      </c>
      <c r="H1339" t="s">
        <v>4723</v>
      </c>
      <c r="I1339" t="s">
        <v>4735</v>
      </c>
      <c r="N1339" s="6">
        <f t="shared" si="140"/>
        <v>1969</v>
      </c>
      <c r="O1339" s="6" t="str">
        <f t="shared" si="141"/>
        <v>Dec</v>
      </c>
      <c r="P1339" s="6" t="str">
        <f t="shared" si="142"/>
        <v>tier - 3</v>
      </c>
      <c r="Q1339" s="6" t="str">
        <f t="shared" si="143"/>
        <v>tier - 1</v>
      </c>
      <c r="R1339" s="6" t="str">
        <f t="shared" si="144"/>
        <v>R1016</v>
      </c>
      <c r="S1339" s="12">
        <f t="shared" si="145"/>
        <v>25567</v>
      </c>
      <c r="T1339" s="6">
        <f t="shared" si="146"/>
        <v>53</v>
      </c>
    </row>
    <row r="1340" spans="1:20" ht="15" customHeight="1" x14ac:dyDescent="0.3">
      <c r="A1340" t="s">
        <v>2012</v>
      </c>
      <c r="B1340">
        <v>1989</v>
      </c>
      <c r="C1340" t="s">
        <v>4729</v>
      </c>
      <c r="D1340">
        <v>17</v>
      </c>
      <c r="E1340">
        <v>3</v>
      </c>
      <c r="F1340" s="11">
        <v>11250.43</v>
      </c>
      <c r="G1340" t="s">
        <v>4721</v>
      </c>
      <c r="H1340" t="s">
        <v>4720</v>
      </c>
      <c r="I1340" t="s">
        <v>4744</v>
      </c>
      <c r="N1340" s="6">
        <f t="shared" si="140"/>
        <v>1989</v>
      </c>
      <c r="O1340" s="6" t="str">
        <f t="shared" si="141"/>
        <v>Dec</v>
      </c>
      <c r="P1340" s="6" t="str">
        <f t="shared" si="142"/>
        <v>tier - 3</v>
      </c>
      <c r="Q1340" s="6" t="str">
        <f t="shared" si="143"/>
        <v>tier - 2</v>
      </c>
      <c r="R1340" s="6" t="str">
        <f t="shared" si="144"/>
        <v>R1026</v>
      </c>
      <c r="S1340" s="12">
        <f t="shared" si="145"/>
        <v>32859</v>
      </c>
      <c r="T1340" s="6">
        <f t="shared" si="146"/>
        <v>33</v>
      </c>
    </row>
    <row r="1341" spans="1:20" ht="15" customHeight="1" x14ac:dyDescent="0.3">
      <c r="A1341" t="s">
        <v>2010</v>
      </c>
      <c r="B1341">
        <v>1969</v>
      </c>
      <c r="C1341" t="s">
        <v>4730</v>
      </c>
      <c r="D1341">
        <v>20</v>
      </c>
      <c r="E1341">
        <v>3</v>
      </c>
      <c r="F1341" s="11">
        <v>11253.42</v>
      </c>
      <c r="G1341" t="s">
        <v>4721</v>
      </c>
      <c r="H1341" t="s">
        <v>4723</v>
      </c>
      <c r="I1341" t="s">
        <v>4732</v>
      </c>
      <c r="N1341" s="6">
        <f t="shared" si="140"/>
        <v>1969</v>
      </c>
      <c r="O1341" s="6" t="str">
        <f t="shared" si="141"/>
        <v>Aug</v>
      </c>
      <c r="P1341" s="6" t="str">
        <f t="shared" si="142"/>
        <v>tier - 3</v>
      </c>
      <c r="Q1341" s="6" t="str">
        <f t="shared" si="143"/>
        <v>tier - 1</v>
      </c>
      <c r="R1341" s="6" t="str">
        <f t="shared" si="144"/>
        <v>R1011</v>
      </c>
      <c r="S1341" s="12">
        <f t="shared" si="145"/>
        <v>25435</v>
      </c>
      <c r="T1341" s="6">
        <f t="shared" si="146"/>
        <v>53</v>
      </c>
    </row>
    <row r="1342" spans="1:20" ht="15" customHeight="1" x14ac:dyDescent="0.3">
      <c r="A1342" t="s">
        <v>2008</v>
      </c>
      <c r="B1342">
        <v>1981</v>
      </c>
      <c r="C1342" t="s">
        <v>4731</v>
      </c>
      <c r="D1342">
        <v>2</v>
      </c>
      <c r="E1342">
        <v>1</v>
      </c>
      <c r="F1342" s="11">
        <v>11255.29</v>
      </c>
      <c r="G1342" t="s">
        <v>4721</v>
      </c>
      <c r="H1342" t="s">
        <v>4723</v>
      </c>
      <c r="I1342" t="s">
        <v>4744</v>
      </c>
      <c r="N1342" s="6">
        <f t="shared" si="140"/>
        <v>1981</v>
      </c>
      <c r="O1342" s="6" t="str">
        <f t="shared" si="141"/>
        <v>Oct</v>
      </c>
      <c r="P1342" s="6" t="str">
        <f t="shared" si="142"/>
        <v>tier - 3</v>
      </c>
      <c r="Q1342" s="6" t="str">
        <f t="shared" si="143"/>
        <v>tier - 1</v>
      </c>
      <c r="R1342" s="6" t="str">
        <f t="shared" si="144"/>
        <v>R1026</v>
      </c>
      <c r="S1342" s="12">
        <f t="shared" si="145"/>
        <v>29861</v>
      </c>
      <c r="T1342" s="6">
        <f t="shared" si="146"/>
        <v>41</v>
      </c>
    </row>
    <row r="1343" spans="1:20" ht="15" customHeight="1" x14ac:dyDescent="0.3">
      <c r="A1343" t="s">
        <v>2006</v>
      </c>
      <c r="B1343">
        <v>1969</v>
      </c>
      <c r="C1343" t="s">
        <v>4731</v>
      </c>
      <c r="D1343">
        <v>11</v>
      </c>
      <c r="E1343">
        <v>3</v>
      </c>
      <c r="F1343" s="11">
        <v>11264.54</v>
      </c>
      <c r="G1343" t="s">
        <v>4721</v>
      </c>
      <c r="H1343" t="s">
        <v>4720</v>
      </c>
      <c r="I1343" t="s">
        <v>4732</v>
      </c>
      <c r="N1343" s="6">
        <f t="shared" si="140"/>
        <v>1969</v>
      </c>
      <c r="O1343" s="6" t="str">
        <f t="shared" si="141"/>
        <v>Oct</v>
      </c>
      <c r="P1343" s="6" t="str">
        <f t="shared" si="142"/>
        <v>tier - 3</v>
      </c>
      <c r="Q1343" s="6" t="str">
        <f t="shared" si="143"/>
        <v>tier - 2</v>
      </c>
      <c r="R1343" s="6" t="str">
        <f t="shared" si="144"/>
        <v>R1011</v>
      </c>
      <c r="S1343" s="12">
        <f t="shared" si="145"/>
        <v>25487</v>
      </c>
      <c r="T1343" s="6">
        <f t="shared" si="146"/>
        <v>53</v>
      </c>
    </row>
    <row r="1344" spans="1:20" ht="15" customHeight="1" x14ac:dyDescent="0.3">
      <c r="A1344" t="s">
        <v>2004</v>
      </c>
      <c r="B1344">
        <v>1971</v>
      </c>
      <c r="C1344" t="s">
        <v>4729</v>
      </c>
      <c r="D1344">
        <v>26</v>
      </c>
      <c r="E1344">
        <v>0</v>
      </c>
      <c r="F1344" s="11">
        <v>11265.71</v>
      </c>
      <c r="G1344" t="s">
        <v>4721</v>
      </c>
      <c r="H1344" t="s">
        <v>4723</v>
      </c>
      <c r="I1344" t="s">
        <v>4737</v>
      </c>
      <c r="N1344" s="6">
        <f t="shared" si="140"/>
        <v>1971</v>
      </c>
      <c r="O1344" s="6" t="str">
        <f t="shared" si="141"/>
        <v>Dec</v>
      </c>
      <c r="P1344" s="6" t="str">
        <f t="shared" si="142"/>
        <v>tier - 3</v>
      </c>
      <c r="Q1344" s="6" t="str">
        <f t="shared" si="143"/>
        <v>tier - 1</v>
      </c>
      <c r="R1344" s="6" t="str">
        <f t="shared" si="144"/>
        <v>R1025</v>
      </c>
      <c r="S1344" s="12">
        <f t="shared" si="145"/>
        <v>26293</v>
      </c>
      <c r="T1344" s="6">
        <f t="shared" si="146"/>
        <v>51</v>
      </c>
    </row>
    <row r="1345" spans="1:20" ht="15" customHeight="1" x14ac:dyDescent="0.3">
      <c r="A1345" t="s">
        <v>2002</v>
      </c>
      <c r="B1345">
        <v>2004</v>
      </c>
      <c r="C1345" t="s">
        <v>4731</v>
      </c>
      <c r="D1345">
        <v>4</v>
      </c>
      <c r="E1345">
        <v>1</v>
      </c>
      <c r="F1345" s="11">
        <v>11272.33</v>
      </c>
      <c r="G1345" t="s">
        <v>4721</v>
      </c>
      <c r="H1345" t="s">
        <v>4720</v>
      </c>
      <c r="I1345" t="s">
        <v>4734</v>
      </c>
      <c r="N1345" s="6">
        <f t="shared" si="140"/>
        <v>2004</v>
      </c>
      <c r="O1345" s="6" t="str">
        <f t="shared" si="141"/>
        <v>Oct</v>
      </c>
      <c r="P1345" s="6" t="str">
        <f t="shared" si="142"/>
        <v>tier - 3</v>
      </c>
      <c r="Q1345" s="6" t="str">
        <f t="shared" si="143"/>
        <v>tier - 2</v>
      </c>
      <c r="R1345" s="6" t="str">
        <f t="shared" si="144"/>
        <v>R1019</v>
      </c>
      <c r="S1345" s="12">
        <f t="shared" si="145"/>
        <v>38264</v>
      </c>
      <c r="T1345" s="6">
        <f t="shared" si="146"/>
        <v>18</v>
      </c>
    </row>
    <row r="1346" spans="1:20" ht="15" customHeight="1" x14ac:dyDescent="0.3">
      <c r="A1346" t="s">
        <v>2000</v>
      </c>
      <c r="B1346">
        <v>1967</v>
      </c>
      <c r="C1346" t="s">
        <v>4725</v>
      </c>
      <c r="D1346">
        <v>14</v>
      </c>
      <c r="E1346">
        <v>0</v>
      </c>
      <c r="F1346" s="11">
        <v>11286.54</v>
      </c>
      <c r="G1346" t="s">
        <v>4721</v>
      </c>
      <c r="H1346" t="s">
        <v>4721</v>
      </c>
      <c r="I1346" t="s">
        <v>4738</v>
      </c>
      <c r="N1346" s="6">
        <f t="shared" ref="N1346:N1409" si="147">IF(B1346="?",ROUND(AVERAGE($B$2:$B$2344),0),B1346)</f>
        <v>1967</v>
      </c>
      <c r="O1346" s="6" t="str">
        <f t="shared" ref="O1346:O1409" si="148">IF(C1346="?","Sep",C1346)</f>
        <v>Jun</v>
      </c>
      <c r="P1346" s="6" t="str">
        <f t="shared" ref="P1346:P1409" si="149">IF(G1346="?",$K$5,G1346)</f>
        <v>tier - 3</v>
      </c>
      <c r="Q1346" s="6" t="str">
        <f t="shared" ref="Q1346:Q1409" si="150">IF(H1346="?",$M$5,H1346)</f>
        <v>tier - 3</v>
      </c>
      <c r="R1346" s="6" t="str">
        <f t="shared" ref="R1346:R1409" si="151">IF(I1346="?","Unknown",I1346)</f>
        <v>R1024</v>
      </c>
      <c r="S1346" s="12">
        <f t="shared" ref="S1346:S1409" si="152">IFERROR(DATE(N1346,MONTH(DATEVALUE(O1346&amp;"-1")),D1346),"")</f>
        <v>24637</v>
      </c>
      <c r="T1346" s="6">
        <f t="shared" ref="T1346:T1409" si="153">IFERROR(DATEDIF(S1346,DATE(2023,6,8),"y"),"")</f>
        <v>55</v>
      </c>
    </row>
    <row r="1347" spans="1:20" ht="15" customHeight="1" x14ac:dyDescent="0.3">
      <c r="A1347" t="s">
        <v>1998</v>
      </c>
      <c r="B1347">
        <v>1970</v>
      </c>
      <c r="C1347" t="s">
        <v>4725</v>
      </c>
      <c r="D1347">
        <v>22</v>
      </c>
      <c r="E1347">
        <v>3</v>
      </c>
      <c r="F1347" s="11">
        <v>11289.11</v>
      </c>
      <c r="G1347" t="s">
        <v>4721</v>
      </c>
      <c r="H1347" t="s">
        <v>4723</v>
      </c>
      <c r="I1347" t="s">
        <v>4728</v>
      </c>
      <c r="N1347" s="6">
        <f t="shared" si="147"/>
        <v>1970</v>
      </c>
      <c r="O1347" s="6" t="str">
        <f t="shared" si="148"/>
        <v>Jun</v>
      </c>
      <c r="P1347" s="6" t="str">
        <f t="shared" si="149"/>
        <v>tier - 3</v>
      </c>
      <c r="Q1347" s="6" t="str">
        <f t="shared" si="150"/>
        <v>tier - 1</v>
      </c>
      <c r="R1347" s="6" t="str">
        <f t="shared" si="151"/>
        <v>R1012</v>
      </c>
      <c r="S1347" s="12">
        <f t="shared" si="152"/>
        <v>25741</v>
      </c>
      <c r="T1347" s="6">
        <f t="shared" si="153"/>
        <v>52</v>
      </c>
    </row>
    <row r="1348" spans="1:20" ht="15" customHeight="1" x14ac:dyDescent="0.3">
      <c r="A1348" t="s">
        <v>1996</v>
      </c>
      <c r="B1348">
        <v>1988</v>
      </c>
      <c r="C1348" t="s">
        <v>4724</v>
      </c>
      <c r="D1348">
        <v>14</v>
      </c>
      <c r="E1348">
        <v>3</v>
      </c>
      <c r="F1348" s="11">
        <v>11294.57</v>
      </c>
      <c r="G1348" t="s">
        <v>4721</v>
      </c>
      <c r="H1348" t="s">
        <v>4723</v>
      </c>
      <c r="I1348" t="s">
        <v>4745</v>
      </c>
      <c r="N1348" s="6">
        <f t="shared" si="147"/>
        <v>1988</v>
      </c>
      <c r="O1348" s="6" t="str">
        <f t="shared" si="148"/>
        <v>Nov</v>
      </c>
      <c r="P1348" s="6" t="str">
        <f t="shared" si="149"/>
        <v>tier - 3</v>
      </c>
      <c r="Q1348" s="6" t="str">
        <f t="shared" si="150"/>
        <v>tier - 1</v>
      </c>
      <c r="R1348" s="6" t="str">
        <f t="shared" si="151"/>
        <v>R1022</v>
      </c>
      <c r="S1348" s="12">
        <f t="shared" si="152"/>
        <v>32461</v>
      </c>
      <c r="T1348" s="6">
        <f t="shared" si="153"/>
        <v>34</v>
      </c>
    </row>
    <row r="1349" spans="1:20" ht="15" customHeight="1" x14ac:dyDescent="0.3">
      <c r="A1349" t="s">
        <v>1994</v>
      </c>
      <c r="B1349">
        <v>1972</v>
      </c>
      <c r="C1349" t="s">
        <v>4726</v>
      </c>
      <c r="D1349">
        <v>25</v>
      </c>
      <c r="E1349">
        <v>4</v>
      </c>
      <c r="F1349" s="11">
        <v>11299.34</v>
      </c>
      <c r="G1349" t="s">
        <v>4721</v>
      </c>
      <c r="H1349" t="s">
        <v>4720</v>
      </c>
      <c r="I1349" t="s">
        <v>4732</v>
      </c>
      <c r="N1349" s="6">
        <f t="shared" si="147"/>
        <v>1972</v>
      </c>
      <c r="O1349" s="6" t="str">
        <f t="shared" si="148"/>
        <v>Sep</v>
      </c>
      <c r="P1349" s="6" t="str">
        <f t="shared" si="149"/>
        <v>tier - 3</v>
      </c>
      <c r="Q1349" s="6" t="str">
        <f t="shared" si="150"/>
        <v>tier - 2</v>
      </c>
      <c r="R1349" s="6" t="str">
        <f t="shared" si="151"/>
        <v>R1011</v>
      </c>
      <c r="S1349" s="12">
        <f t="shared" si="152"/>
        <v>26567</v>
      </c>
      <c r="T1349" s="6">
        <f t="shared" si="153"/>
        <v>50</v>
      </c>
    </row>
    <row r="1350" spans="1:20" ht="15" customHeight="1" x14ac:dyDescent="0.3">
      <c r="A1350" t="s">
        <v>1992</v>
      </c>
      <c r="B1350">
        <v>1968</v>
      </c>
      <c r="C1350" t="s">
        <v>4731</v>
      </c>
      <c r="D1350">
        <v>6</v>
      </c>
      <c r="E1350">
        <v>1</v>
      </c>
      <c r="F1350" s="11">
        <v>11305.93</v>
      </c>
      <c r="G1350" t="s">
        <v>4721</v>
      </c>
      <c r="H1350" t="s">
        <v>4723</v>
      </c>
      <c r="I1350" t="s">
        <v>4728</v>
      </c>
      <c r="N1350" s="6">
        <f t="shared" si="147"/>
        <v>1968</v>
      </c>
      <c r="O1350" s="6" t="str">
        <f t="shared" si="148"/>
        <v>Oct</v>
      </c>
      <c r="P1350" s="6" t="str">
        <f t="shared" si="149"/>
        <v>tier - 3</v>
      </c>
      <c r="Q1350" s="6" t="str">
        <f t="shared" si="150"/>
        <v>tier - 1</v>
      </c>
      <c r="R1350" s="6" t="str">
        <f t="shared" si="151"/>
        <v>R1012</v>
      </c>
      <c r="S1350" s="12">
        <f t="shared" si="152"/>
        <v>25117</v>
      </c>
      <c r="T1350" s="6">
        <f t="shared" si="153"/>
        <v>54</v>
      </c>
    </row>
    <row r="1351" spans="1:20" ht="15" customHeight="1" x14ac:dyDescent="0.3">
      <c r="A1351" t="s">
        <v>1990</v>
      </c>
      <c r="B1351">
        <v>1963</v>
      </c>
      <c r="C1351" t="s">
        <v>4724</v>
      </c>
      <c r="D1351">
        <v>22</v>
      </c>
      <c r="E1351">
        <v>0</v>
      </c>
      <c r="F1351" s="11">
        <v>11312.33</v>
      </c>
      <c r="G1351" t="s">
        <v>4721</v>
      </c>
      <c r="H1351" t="s">
        <v>4721</v>
      </c>
      <c r="I1351" t="s">
        <v>4728</v>
      </c>
      <c r="N1351" s="6">
        <f t="shared" si="147"/>
        <v>1963</v>
      </c>
      <c r="O1351" s="6" t="str">
        <f t="shared" si="148"/>
        <v>Nov</v>
      </c>
      <c r="P1351" s="6" t="str">
        <f t="shared" si="149"/>
        <v>tier - 3</v>
      </c>
      <c r="Q1351" s="6" t="str">
        <f t="shared" si="150"/>
        <v>tier - 3</v>
      </c>
      <c r="R1351" s="6" t="str">
        <f t="shared" si="151"/>
        <v>R1012</v>
      </c>
      <c r="S1351" s="12">
        <f t="shared" si="152"/>
        <v>23337</v>
      </c>
      <c r="T1351" s="6">
        <f t="shared" si="153"/>
        <v>59</v>
      </c>
    </row>
    <row r="1352" spans="1:20" ht="15" customHeight="1" x14ac:dyDescent="0.3">
      <c r="A1352" t="s">
        <v>1988</v>
      </c>
      <c r="B1352">
        <v>1995</v>
      </c>
      <c r="C1352" t="s">
        <v>4729</v>
      </c>
      <c r="D1352">
        <v>10</v>
      </c>
      <c r="E1352">
        <v>0</v>
      </c>
      <c r="F1352" s="11">
        <v>11318.57</v>
      </c>
      <c r="G1352" t="s">
        <v>4721</v>
      </c>
      <c r="H1352" t="s">
        <v>4720</v>
      </c>
      <c r="I1352" t="s">
        <v>4744</v>
      </c>
      <c r="N1352" s="6">
        <f t="shared" si="147"/>
        <v>1995</v>
      </c>
      <c r="O1352" s="6" t="str">
        <f t="shared" si="148"/>
        <v>Dec</v>
      </c>
      <c r="P1352" s="6" t="str">
        <f t="shared" si="149"/>
        <v>tier - 3</v>
      </c>
      <c r="Q1352" s="6" t="str">
        <f t="shared" si="150"/>
        <v>tier - 2</v>
      </c>
      <c r="R1352" s="6" t="str">
        <f t="shared" si="151"/>
        <v>R1026</v>
      </c>
      <c r="S1352" s="12">
        <f t="shared" si="152"/>
        <v>35043</v>
      </c>
      <c r="T1352" s="6">
        <f t="shared" si="153"/>
        <v>27</v>
      </c>
    </row>
    <row r="1353" spans="1:20" ht="15" customHeight="1" x14ac:dyDescent="0.3">
      <c r="A1353" t="s">
        <v>1986</v>
      </c>
      <c r="B1353">
        <v>1963</v>
      </c>
      <c r="C1353" t="s">
        <v>4719</v>
      </c>
      <c r="D1353">
        <v>11</v>
      </c>
      <c r="E1353">
        <v>0</v>
      </c>
      <c r="F1353" s="11">
        <v>11319.12</v>
      </c>
      <c r="G1353" t="s">
        <v>4721</v>
      </c>
      <c r="H1353" t="s">
        <v>4723</v>
      </c>
      <c r="I1353" t="s">
        <v>4728</v>
      </c>
      <c r="N1353" s="6">
        <f t="shared" si="147"/>
        <v>1963</v>
      </c>
      <c r="O1353" s="6" t="str">
        <f t="shared" si="148"/>
        <v>Jul</v>
      </c>
      <c r="P1353" s="6" t="str">
        <f t="shared" si="149"/>
        <v>tier - 3</v>
      </c>
      <c r="Q1353" s="6" t="str">
        <f t="shared" si="150"/>
        <v>tier - 1</v>
      </c>
      <c r="R1353" s="6" t="str">
        <f t="shared" si="151"/>
        <v>R1012</v>
      </c>
      <c r="S1353" s="12">
        <f t="shared" si="152"/>
        <v>23203</v>
      </c>
      <c r="T1353" s="6">
        <f t="shared" si="153"/>
        <v>59</v>
      </c>
    </row>
    <row r="1354" spans="1:20" ht="15" customHeight="1" x14ac:dyDescent="0.3">
      <c r="A1354" t="s">
        <v>1984</v>
      </c>
      <c r="B1354">
        <v>2002</v>
      </c>
      <c r="C1354" t="s">
        <v>4726</v>
      </c>
      <c r="D1354">
        <v>20</v>
      </c>
      <c r="E1354">
        <v>0</v>
      </c>
      <c r="F1354" s="11">
        <v>11321.49</v>
      </c>
      <c r="G1354" t="s">
        <v>4721</v>
      </c>
      <c r="H1354" t="s">
        <v>4721</v>
      </c>
      <c r="I1354" t="s">
        <v>4728</v>
      </c>
      <c r="N1354" s="6">
        <f t="shared" si="147"/>
        <v>2002</v>
      </c>
      <c r="O1354" s="6" t="str">
        <f t="shared" si="148"/>
        <v>Sep</v>
      </c>
      <c r="P1354" s="6" t="str">
        <f t="shared" si="149"/>
        <v>tier - 3</v>
      </c>
      <c r="Q1354" s="6" t="str">
        <f t="shared" si="150"/>
        <v>tier - 3</v>
      </c>
      <c r="R1354" s="6" t="str">
        <f t="shared" si="151"/>
        <v>R1012</v>
      </c>
      <c r="S1354" s="12">
        <f t="shared" si="152"/>
        <v>37519</v>
      </c>
      <c r="T1354" s="6">
        <f t="shared" si="153"/>
        <v>20</v>
      </c>
    </row>
    <row r="1355" spans="1:20" ht="15" customHeight="1" x14ac:dyDescent="0.3">
      <c r="A1355" t="s">
        <v>1982</v>
      </c>
      <c r="B1355">
        <v>1989</v>
      </c>
      <c r="C1355" t="s">
        <v>4730</v>
      </c>
      <c r="D1355">
        <v>19</v>
      </c>
      <c r="E1355">
        <v>1</v>
      </c>
      <c r="F1355" s="11">
        <v>11326.71</v>
      </c>
      <c r="G1355" t="s">
        <v>4721</v>
      </c>
      <c r="H1355" t="s">
        <v>4721</v>
      </c>
      <c r="I1355" t="s">
        <v>4722</v>
      </c>
      <c r="N1355" s="6">
        <f t="shared" si="147"/>
        <v>1989</v>
      </c>
      <c r="O1355" s="6" t="str">
        <f t="shared" si="148"/>
        <v>Aug</v>
      </c>
      <c r="P1355" s="6" t="str">
        <f t="shared" si="149"/>
        <v>tier - 3</v>
      </c>
      <c r="Q1355" s="6" t="str">
        <f t="shared" si="150"/>
        <v>tier - 3</v>
      </c>
      <c r="R1355" s="6" t="str">
        <f t="shared" si="151"/>
        <v>R1013</v>
      </c>
      <c r="S1355" s="12">
        <f t="shared" si="152"/>
        <v>32739</v>
      </c>
      <c r="T1355" s="6">
        <f t="shared" si="153"/>
        <v>33</v>
      </c>
    </row>
    <row r="1356" spans="1:20" ht="15" customHeight="1" x14ac:dyDescent="0.3">
      <c r="A1356" t="s">
        <v>1980</v>
      </c>
      <c r="B1356">
        <v>1968</v>
      </c>
      <c r="C1356" t="s">
        <v>4724</v>
      </c>
      <c r="D1356">
        <v>2</v>
      </c>
      <c r="E1356">
        <v>0</v>
      </c>
      <c r="F1356" s="11">
        <v>11344.32</v>
      </c>
      <c r="G1356" t="s">
        <v>4721</v>
      </c>
      <c r="H1356" t="s">
        <v>4720</v>
      </c>
      <c r="I1356" t="s">
        <v>4737</v>
      </c>
      <c r="N1356" s="6">
        <f t="shared" si="147"/>
        <v>1968</v>
      </c>
      <c r="O1356" s="6" t="str">
        <f t="shared" si="148"/>
        <v>Nov</v>
      </c>
      <c r="P1356" s="6" t="str">
        <f t="shared" si="149"/>
        <v>tier - 3</v>
      </c>
      <c r="Q1356" s="6" t="str">
        <f t="shared" si="150"/>
        <v>tier - 2</v>
      </c>
      <c r="R1356" s="6" t="str">
        <f t="shared" si="151"/>
        <v>R1025</v>
      </c>
      <c r="S1356" s="12">
        <f t="shared" si="152"/>
        <v>25144</v>
      </c>
      <c r="T1356" s="6">
        <f t="shared" si="153"/>
        <v>54</v>
      </c>
    </row>
    <row r="1357" spans="1:20" ht="15" customHeight="1" x14ac:dyDescent="0.3">
      <c r="A1357" t="s">
        <v>1978</v>
      </c>
      <c r="B1357">
        <v>1964</v>
      </c>
      <c r="C1357" t="s">
        <v>4719</v>
      </c>
      <c r="D1357">
        <v>12</v>
      </c>
      <c r="E1357">
        <v>0</v>
      </c>
      <c r="F1357" s="11">
        <v>11345.52</v>
      </c>
      <c r="G1357" t="s">
        <v>4721</v>
      </c>
      <c r="H1357" t="s">
        <v>4721</v>
      </c>
      <c r="I1357" t="s">
        <v>4732</v>
      </c>
      <c r="N1357" s="6">
        <f t="shared" si="147"/>
        <v>1964</v>
      </c>
      <c r="O1357" s="6" t="str">
        <f t="shared" si="148"/>
        <v>Jul</v>
      </c>
      <c r="P1357" s="6" t="str">
        <f t="shared" si="149"/>
        <v>tier - 3</v>
      </c>
      <c r="Q1357" s="6" t="str">
        <f t="shared" si="150"/>
        <v>tier - 3</v>
      </c>
      <c r="R1357" s="6" t="str">
        <f t="shared" si="151"/>
        <v>R1011</v>
      </c>
      <c r="S1357" s="12">
        <f t="shared" si="152"/>
        <v>23570</v>
      </c>
      <c r="T1357" s="6">
        <f t="shared" si="153"/>
        <v>58</v>
      </c>
    </row>
    <row r="1358" spans="1:20" ht="15" customHeight="1" x14ac:dyDescent="0.3">
      <c r="A1358" t="s">
        <v>1976</v>
      </c>
      <c r="B1358">
        <v>1965</v>
      </c>
      <c r="C1358" t="s">
        <v>4724</v>
      </c>
      <c r="D1358">
        <v>29</v>
      </c>
      <c r="E1358">
        <v>0</v>
      </c>
      <c r="F1358" s="11">
        <v>11353.23</v>
      </c>
      <c r="G1358" t="s">
        <v>4721</v>
      </c>
      <c r="H1358" t="s">
        <v>4723</v>
      </c>
      <c r="I1358" t="s">
        <v>4728</v>
      </c>
      <c r="N1358" s="6">
        <f t="shared" si="147"/>
        <v>1965</v>
      </c>
      <c r="O1358" s="6" t="str">
        <f t="shared" si="148"/>
        <v>Nov</v>
      </c>
      <c r="P1358" s="6" t="str">
        <f t="shared" si="149"/>
        <v>tier - 3</v>
      </c>
      <c r="Q1358" s="6" t="str">
        <f t="shared" si="150"/>
        <v>tier - 1</v>
      </c>
      <c r="R1358" s="6" t="str">
        <f t="shared" si="151"/>
        <v>R1012</v>
      </c>
      <c r="S1358" s="12">
        <f t="shared" si="152"/>
        <v>24075</v>
      </c>
      <c r="T1358" s="6">
        <f t="shared" si="153"/>
        <v>57</v>
      </c>
    </row>
    <row r="1359" spans="1:20" ht="15" customHeight="1" x14ac:dyDescent="0.3">
      <c r="A1359" t="s">
        <v>1974</v>
      </c>
      <c r="B1359">
        <v>1965</v>
      </c>
      <c r="C1359" t="s">
        <v>4726</v>
      </c>
      <c r="D1359">
        <v>26</v>
      </c>
      <c r="E1359">
        <v>0</v>
      </c>
      <c r="F1359" s="11">
        <v>11356.66</v>
      </c>
      <c r="G1359" t="s">
        <v>4721</v>
      </c>
      <c r="H1359" t="s">
        <v>4721</v>
      </c>
      <c r="I1359" t="s">
        <v>4728</v>
      </c>
      <c r="N1359" s="6">
        <f t="shared" si="147"/>
        <v>1965</v>
      </c>
      <c r="O1359" s="6" t="str">
        <f t="shared" si="148"/>
        <v>Sep</v>
      </c>
      <c r="P1359" s="6" t="str">
        <f t="shared" si="149"/>
        <v>tier - 3</v>
      </c>
      <c r="Q1359" s="6" t="str">
        <f t="shared" si="150"/>
        <v>tier - 3</v>
      </c>
      <c r="R1359" s="6" t="str">
        <f t="shared" si="151"/>
        <v>R1012</v>
      </c>
      <c r="S1359" s="12">
        <f t="shared" si="152"/>
        <v>24011</v>
      </c>
      <c r="T1359" s="6">
        <f t="shared" si="153"/>
        <v>57</v>
      </c>
    </row>
    <row r="1360" spans="1:20" ht="15" customHeight="1" x14ac:dyDescent="0.3">
      <c r="A1360" t="s">
        <v>1972</v>
      </c>
      <c r="B1360">
        <v>1964</v>
      </c>
      <c r="C1360" t="s">
        <v>4719</v>
      </c>
      <c r="D1360">
        <v>4</v>
      </c>
      <c r="E1360">
        <v>0</v>
      </c>
      <c r="F1360" s="11">
        <v>11362.76</v>
      </c>
      <c r="G1360" t="s">
        <v>4721</v>
      </c>
      <c r="H1360" t="s">
        <v>4723</v>
      </c>
      <c r="I1360" t="s">
        <v>4732</v>
      </c>
      <c r="N1360" s="6">
        <f t="shared" si="147"/>
        <v>1964</v>
      </c>
      <c r="O1360" s="6" t="str">
        <f t="shared" si="148"/>
        <v>Jul</v>
      </c>
      <c r="P1360" s="6" t="str">
        <f t="shared" si="149"/>
        <v>tier - 3</v>
      </c>
      <c r="Q1360" s="6" t="str">
        <f t="shared" si="150"/>
        <v>tier - 1</v>
      </c>
      <c r="R1360" s="6" t="str">
        <f t="shared" si="151"/>
        <v>R1011</v>
      </c>
      <c r="S1360" s="12">
        <f t="shared" si="152"/>
        <v>23562</v>
      </c>
      <c r="T1360" s="6">
        <f t="shared" si="153"/>
        <v>58</v>
      </c>
    </row>
    <row r="1361" spans="1:20" ht="15" customHeight="1" x14ac:dyDescent="0.3">
      <c r="A1361" t="s">
        <v>1970</v>
      </c>
      <c r="B1361">
        <v>1964</v>
      </c>
      <c r="C1361" t="s">
        <v>4719</v>
      </c>
      <c r="D1361">
        <v>3</v>
      </c>
      <c r="E1361">
        <v>0</v>
      </c>
      <c r="F1361" s="11">
        <v>11363.28</v>
      </c>
      <c r="G1361" t="s">
        <v>4721</v>
      </c>
      <c r="H1361" t="s">
        <v>4723</v>
      </c>
      <c r="I1361" t="s">
        <v>4722</v>
      </c>
      <c r="N1361" s="6">
        <f t="shared" si="147"/>
        <v>1964</v>
      </c>
      <c r="O1361" s="6" t="str">
        <f t="shared" si="148"/>
        <v>Jul</v>
      </c>
      <c r="P1361" s="6" t="str">
        <f t="shared" si="149"/>
        <v>tier - 3</v>
      </c>
      <c r="Q1361" s="6" t="str">
        <f t="shared" si="150"/>
        <v>tier - 1</v>
      </c>
      <c r="R1361" s="6" t="str">
        <f t="shared" si="151"/>
        <v>R1013</v>
      </c>
      <c r="S1361" s="12">
        <f t="shared" si="152"/>
        <v>23561</v>
      </c>
      <c r="T1361" s="6">
        <f t="shared" si="153"/>
        <v>58</v>
      </c>
    </row>
    <row r="1362" spans="1:20" ht="15" customHeight="1" x14ac:dyDescent="0.3">
      <c r="A1362" t="s">
        <v>1968</v>
      </c>
      <c r="B1362">
        <v>1964</v>
      </c>
      <c r="C1362" t="s">
        <v>4729</v>
      </c>
      <c r="D1362">
        <v>13</v>
      </c>
      <c r="E1362">
        <v>0</v>
      </c>
      <c r="F1362" s="11">
        <v>11365.95</v>
      </c>
      <c r="G1362" t="s">
        <v>4721</v>
      </c>
      <c r="H1362" t="s">
        <v>4720</v>
      </c>
      <c r="I1362" t="s">
        <v>4732</v>
      </c>
      <c r="N1362" s="6">
        <f t="shared" si="147"/>
        <v>1964</v>
      </c>
      <c r="O1362" s="6" t="str">
        <f t="shared" si="148"/>
        <v>Dec</v>
      </c>
      <c r="P1362" s="6" t="str">
        <f t="shared" si="149"/>
        <v>tier - 3</v>
      </c>
      <c r="Q1362" s="6" t="str">
        <f t="shared" si="150"/>
        <v>tier - 2</v>
      </c>
      <c r="R1362" s="6" t="str">
        <f t="shared" si="151"/>
        <v>R1011</v>
      </c>
      <c r="S1362" s="12">
        <f t="shared" si="152"/>
        <v>23724</v>
      </c>
      <c r="T1362" s="6">
        <f t="shared" si="153"/>
        <v>58</v>
      </c>
    </row>
    <row r="1363" spans="1:20" ht="15" customHeight="1" x14ac:dyDescent="0.3">
      <c r="A1363" t="s">
        <v>1966</v>
      </c>
      <c r="B1363">
        <v>1979</v>
      </c>
      <c r="C1363" t="s">
        <v>4725</v>
      </c>
      <c r="D1363">
        <v>7</v>
      </c>
      <c r="E1363">
        <v>2</v>
      </c>
      <c r="F1363" s="11">
        <v>11369.39</v>
      </c>
      <c r="G1363" t="s">
        <v>4721</v>
      </c>
      <c r="H1363" t="s">
        <v>4723</v>
      </c>
      <c r="I1363" t="s">
        <v>4744</v>
      </c>
      <c r="N1363" s="6">
        <f t="shared" si="147"/>
        <v>1979</v>
      </c>
      <c r="O1363" s="6" t="str">
        <f t="shared" si="148"/>
        <v>Jun</v>
      </c>
      <c r="P1363" s="6" t="str">
        <f t="shared" si="149"/>
        <v>tier - 3</v>
      </c>
      <c r="Q1363" s="6" t="str">
        <f t="shared" si="150"/>
        <v>tier - 1</v>
      </c>
      <c r="R1363" s="6" t="str">
        <f t="shared" si="151"/>
        <v>R1026</v>
      </c>
      <c r="S1363" s="12">
        <f t="shared" si="152"/>
        <v>29013</v>
      </c>
      <c r="T1363" s="6">
        <f t="shared" si="153"/>
        <v>44</v>
      </c>
    </row>
    <row r="1364" spans="1:20" ht="15" customHeight="1" x14ac:dyDescent="0.3">
      <c r="A1364" t="s">
        <v>1964</v>
      </c>
      <c r="B1364">
        <v>1972</v>
      </c>
      <c r="C1364" t="s">
        <v>4729</v>
      </c>
      <c r="D1364">
        <v>6</v>
      </c>
      <c r="E1364">
        <v>0</v>
      </c>
      <c r="F1364" s="11">
        <v>11378.57</v>
      </c>
      <c r="G1364" t="s">
        <v>4721</v>
      </c>
      <c r="H1364" t="s">
        <v>4720</v>
      </c>
      <c r="I1364" t="s">
        <v>4737</v>
      </c>
      <c r="N1364" s="6">
        <f t="shared" si="147"/>
        <v>1972</v>
      </c>
      <c r="O1364" s="6" t="str">
        <f t="shared" si="148"/>
        <v>Dec</v>
      </c>
      <c r="P1364" s="6" t="str">
        <f t="shared" si="149"/>
        <v>tier - 3</v>
      </c>
      <c r="Q1364" s="6" t="str">
        <f t="shared" si="150"/>
        <v>tier - 2</v>
      </c>
      <c r="R1364" s="6" t="str">
        <f t="shared" si="151"/>
        <v>R1025</v>
      </c>
      <c r="S1364" s="12">
        <f t="shared" si="152"/>
        <v>26639</v>
      </c>
      <c r="T1364" s="6">
        <f t="shared" si="153"/>
        <v>50</v>
      </c>
    </row>
    <row r="1365" spans="1:20" ht="15" customHeight="1" x14ac:dyDescent="0.3">
      <c r="A1365" t="s">
        <v>1962</v>
      </c>
      <c r="B1365">
        <v>1964</v>
      </c>
      <c r="C1365" t="s">
        <v>4725</v>
      </c>
      <c r="D1365">
        <v>13</v>
      </c>
      <c r="E1365">
        <v>0</v>
      </c>
      <c r="F1365" s="11">
        <v>11381.33</v>
      </c>
      <c r="G1365" t="s">
        <v>4721</v>
      </c>
      <c r="H1365" t="s">
        <v>4720</v>
      </c>
      <c r="I1365" t="s">
        <v>4722</v>
      </c>
      <c r="N1365" s="6">
        <f t="shared" si="147"/>
        <v>1964</v>
      </c>
      <c r="O1365" s="6" t="str">
        <f t="shared" si="148"/>
        <v>Jun</v>
      </c>
      <c r="P1365" s="6" t="str">
        <f t="shared" si="149"/>
        <v>tier - 3</v>
      </c>
      <c r="Q1365" s="6" t="str">
        <f t="shared" si="150"/>
        <v>tier - 2</v>
      </c>
      <c r="R1365" s="6" t="str">
        <f t="shared" si="151"/>
        <v>R1013</v>
      </c>
      <c r="S1365" s="12">
        <f t="shared" si="152"/>
        <v>23541</v>
      </c>
      <c r="T1365" s="6">
        <f t="shared" si="153"/>
        <v>58</v>
      </c>
    </row>
    <row r="1366" spans="1:20" ht="15" customHeight="1" x14ac:dyDescent="0.3">
      <c r="A1366" t="s">
        <v>1960</v>
      </c>
      <c r="B1366">
        <v>1997</v>
      </c>
      <c r="C1366" t="s">
        <v>4719</v>
      </c>
      <c r="D1366">
        <v>28</v>
      </c>
      <c r="E1366">
        <v>0</v>
      </c>
      <c r="F1366" s="11">
        <v>11388.27</v>
      </c>
      <c r="G1366" t="s">
        <v>4721</v>
      </c>
      <c r="H1366" t="s">
        <v>4720</v>
      </c>
      <c r="I1366" t="s">
        <v>4744</v>
      </c>
      <c r="N1366" s="6">
        <f t="shared" si="147"/>
        <v>1997</v>
      </c>
      <c r="O1366" s="6" t="str">
        <f t="shared" si="148"/>
        <v>Jul</v>
      </c>
      <c r="P1366" s="6" t="str">
        <f t="shared" si="149"/>
        <v>tier - 3</v>
      </c>
      <c r="Q1366" s="6" t="str">
        <f t="shared" si="150"/>
        <v>tier - 2</v>
      </c>
      <c r="R1366" s="6" t="str">
        <f t="shared" si="151"/>
        <v>R1026</v>
      </c>
      <c r="S1366" s="12">
        <f t="shared" si="152"/>
        <v>35639</v>
      </c>
      <c r="T1366" s="6">
        <f t="shared" si="153"/>
        <v>25</v>
      </c>
    </row>
    <row r="1367" spans="1:20" ht="15" customHeight="1" x14ac:dyDescent="0.3">
      <c r="A1367" t="s">
        <v>1958</v>
      </c>
      <c r="B1367">
        <v>1967</v>
      </c>
      <c r="C1367" t="s">
        <v>4729</v>
      </c>
      <c r="D1367">
        <v>19</v>
      </c>
      <c r="E1367">
        <v>1</v>
      </c>
      <c r="F1367" s="11">
        <v>11394.07</v>
      </c>
      <c r="G1367" t="s">
        <v>4721</v>
      </c>
      <c r="H1367" t="s">
        <v>4723</v>
      </c>
      <c r="I1367" t="s">
        <v>4736</v>
      </c>
      <c r="N1367" s="6">
        <f t="shared" si="147"/>
        <v>1967</v>
      </c>
      <c r="O1367" s="6" t="str">
        <f t="shared" si="148"/>
        <v>Dec</v>
      </c>
      <c r="P1367" s="6" t="str">
        <f t="shared" si="149"/>
        <v>tier - 3</v>
      </c>
      <c r="Q1367" s="6" t="str">
        <f t="shared" si="150"/>
        <v>tier - 1</v>
      </c>
      <c r="R1367" s="6" t="str">
        <f t="shared" si="151"/>
        <v>R1018</v>
      </c>
      <c r="S1367" s="12">
        <f t="shared" si="152"/>
        <v>24825</v>
      </c>
      <c r="T1367" s="6">
        <f t="shared" si="153"/>
        <v>55</v>
      </c>
    </row>
    <row r="1368" spans="1:20" ht="15" customHeight="1" x14ac:dyDescent="0.3">
      <c r="A1368" t="s">
        <v>1956</v>
      </c>
      <c r="B1368">
        <v>1970</v>
      </c>
      <c r="C1368" t="s">
        <v>4731</v>
      </c>
      <c r="D1368">
        <v>2</v>
      </c>
      <c r="E1368">
        <v>2</v>
      </c>
      <c r="F1368" s="11">
        <v>11396.9</v>
      </c>
      <c r="G1368" t="s">
        <v>4721</v>
      </c>
      <c r="H1368" t="s">
        <v>4721</v>
      </c>
      <c r="I1368" t="s">
        <v>4738</v>
      </c>
      <c r="N1368" s="6">
        <f t="shared" si="147"/>
        <v>1970</v>
      </c>
      <c r="O1368" s="6" t="str">
        <f t="shared" si="148"/>
        <v>Oct</v>
      </c>
      <c r="P1368" s="6" t="str">
        <f t="shared" si="149"/>
        <v>tier - 3</v>
      </c>
      <c r="Q1368" s="6" t="str">
        <f t="shared" si="150"/>
        <v>tier - 3</v>
      </c>
      <c r="R1368" s="6" t="str">
        <f t="shared" si="151"/>
        <v>R1024</v>
      </c>
      <c r="S1368" s="12">
        <f t="shared" si="152"/>
        <v>25843</v>
      </c>
      <c r="T1368" s="6">
        <f t="shared" si="153"/>
        <v>52</v>
      </c>
    </row>
    <row r="1369" spans="1:20" ht="15" customHeight="1" x14ac:dyDescent="0.3">
      <c r="A1369" t="s">
        <v>1954</v>
      </c>
      <c r="B1369">
        <v>1970</v>
      </c>
      <c r="C1369" t="s">
        <v>4731</v>
      </c>
      <c r="D1369">
        <v>7</v>
      </c>
      <c r="E1369">
        <v>3</v>
      </c>
      <c r="F1369" s="11">
        <v>11411.69</v>
      </c>
      <c r="G1369" t="s">
        <v>4721</v>
      </c>
      <c r="H1369" t="s">
        <v>4720</v>
      </c>
      <c r="I1369" t="s">
        <v>4732</v>
      </c>
      <c r="N1369" s="6">
        <f t="shared" si="147"/>
        <v>1970</v>
      </c>
      <c r="O1369" s="6" t="str">
        <f t="shared" si="148"/>
        <v>Oct</v>
      </c>
      <c r="P1369" s="6" t="str">
        <f t="shared" si="149"/>
        <v>tier - 3</v>
      </c>
      <c r="Q1369" s="6" t="str">
        <f t="shared" si="150"/>
        <v>tier - 2</v>
      </c>
      <c r="R1369" s="6" t="str">
        <f t="shared" si="151"/>
        <v>R1011</v>
      </c>
      <c r="S1369" s="12">
        <f t="shared" si="152"/>
        <v>25848</v>
      </c>
      <c r="T1369" s="6">
        <f t="shared" si="153"/>
        <v>52</v>
      </c>
    </row>
    <row r="1370" spans="1:20" ht="15" customHeight="1" x14ac:dyDescent="0.3">
      <c r="A1370" t="s">
        <v>1952</v>
      </c>
      <c r="B1370">
        <v>1983</v>
      </c>
      <c r="C1370" t="s">
        <v>4731</v>
      </c>
      <c r="D1370">
        <v>23</v>
      </c>
      <c r="E1370">
        <v>3</v>
      </c>
      <c r="F1370" s="11">
        <v>11412.02</v>
      </c>
      <c r="G1370" t="s">
        <v>4721</v>
      </c>
      <c r="H1370" t="s">
        <v>4723</v>
      </c>
      <c r="I1370" t="s">
        <v>4741</v>
      </c>
      <c r="N1370" s="6">
        <f t="shared" si="147"/>
        <v>1983</v>
      </c>
      <c r="O1370" s="6" t="str">
        <f t="shared" si="148"/>
        <v>Oct</v>
      </c>
      <c r="P1370" s="6" t="str">
        <f t="shared" si="149"/>
        <v>tier - 3</v>
      </c>
      <c r="Q1370" s="6" t="str">
        <f t="shared" si="150"/>
        <v>tier - 1</v>
      </c>
      <c r="R1370" s="6" t="str">
        <f t="shared" si="151"/>
        <v>R1021</v>
      </c>
      <c r="S1370" s="12">
        <f t="shared" si="152"/>
        <v>30612</v>
      </c>
      <c r="T1370" s="6">
        <f t="shared" si="153"/>
        <v>39</v>
      </c>
    </row>
    <row r="1371" spans="1:20" ht="15" customHeight="1" x14ac:dyDescent="0.3">
      <c r="A1371" t="s">
        <v>1950</v>
      </c>
      <c r="B1371">
        <v>1985</v>
      </c>
      <c r="C1371" t="s">
        <v>4725</v>
      </c>
      <c r="D1371">
        <v>9</v>
      </c>
      <c r="E1371">
        <v>3</v>
      </c>
      <c r="F1371" s="11">
        <v>11419.49</v>
      </c>
      <c r="G1371" t="s">
        <v>4721</v>
      </c>
      <c r="H1371" t="s">
        <v>4723</v>
      </c>
      <c r="I1371" t="s">
        <v>4728</v>
      </c>
      <c r="N1371" s="6">
        <f t="shared" si="147"/>
        <v>1985</v>
      </c>
      <c r="O1371" s="6" t="str">
        <f t="shared" si="148"/>
        <v>Jun</v>
      </c>
      <c r="P1371" s="6" t="str">
        <f t="shared" si="149"/>
        <v>tier - 3</v>
      </c>
      <c r="Q1371" s="6" t="str">
        <f t="shared" si="150"/>
        <v>tier - 1</v>
      </c>
      <c r="R1371" s="6" t="str">
        <f t="shared" si="151"/>
        <v>R1012</v>
      </c>
      <c r="S1371" s="12">
        <f t="shared" si="152"/>
        <v>31207</v>
      </c>
      <c r="T1371" s="6">
        <f t="shared" si="153"/>
        <v>37</v>
      </c>
    </row>
    <row r="1372" spans="1:20" ht="15" customHeight="1" x14ac:dyDescent="0.3">
      <c r="A1372" t="s">
        <v>1948</v>
      </c>
      <c r="B1372">
        <v>1980</v>
      </c>
      <c r="C1372" t="s">
        <v>4719</v>
      </c>
      <c r="D1372">
        <v>17</v>
      </c>
      <c r="E1372">
        <v>2</v>
      </c>
      <c r="F1372" s="11">
        <v>11435.74</v>
      </c>
      <c r="G1372" t="s">
        <v>4721</v>
      </c>
      <c r="H1372" t="s">
        <v>4721</v>
      </c>
      <c r="I1372" t="s">
        <v>4741</v>
      </c>
      <c r="N1372" s="6">
        <f t="shared" si="147"/>
        <v>1980</v>
      </c>
      <c r="O1372" s="6" t="str">
        <f t="shared" si="148"/>
        <v>Jul</v>
      </c>
      <c r="P1372" s="6" t="str">
        <f t="shared" si="149"/>
        <v>tier - 3</v>
      </c>
      <c r="Q1372" s="6" t="str">
        <f t="shared" si="150"/>
        <v>tier - 3</v>
      </c>
      <c r="R1372" s="6" t="str">
        <f t="shared" si="151"/>
        <v>R1021</v>
      </c>
      <c r="S1372" s="12">
        <f t="shared" si="152"/>
        <v>29419</v>
      </c>
      <c r="T1372" s="6">
        <f t="shared" si="153"/>
        <v>42</v>
      </c>
    </row>
    <row r="1373" spans="1:20" ht="15" customHeight="1" x14ac:dyDescent="0.3">
      <c r="A1373" t="s">
        <v>1946</v>
      </c>
      <c r="B1373">
        <v>1971</v>
      </c>
      <c r="C1373" t="s">
        <v>4726</v>
      </c>
      <c r="D1373">
        <v>12</v>
      </c>
      <c r="E1373">
        <v>3</v>
      </c>
      <c r="F1373" s="11">
        <v>11436.74</v>
      </c>
      <c r="G1373" t="s">
        <v>4721</v>
      </c>
      <c r="H1373" t="s">
        <v>4721</v>
      </c>
      <c r="I1373" t="s">
        <v>4728</v>
      </c>
      <c r="N1373" s="6">
        <f t="shared" si="147"/>
        <v>1971</v>
      </c>
      <c r="O1373" s="6" t="str">
        <f t="shared" si="148"/>
        <v>Sep</v>
      </c>
      <c r="P1373" s="6" t="str">
        <f t="shared" si="149"/>
        <v>tier - 3</v>
      </c>
      <c r="Q1373" s="6" t="str">
        <f t="shared" si="150"/>
        <v>tier - 3</v>
      </c>
      <c r="R1373" s="6" t="str">
        <f t="shared" si="151"/>
        <v>R1012</v>
      </c>
      <c r="S1373" s="12">
        <f t="shared" si="152"/>
        <v>26188</v>
      </c>
      <c r="T1373" s="6">
        <f t="shared" si="153"/>
        <v>51</v>
      </c>
    </row>
    <row r="1374" spans="1:20" ht="15" customHeight="1" x14ac:dyDescent="0.3">
      <c r="A1374" t="s">
        <v>1944</v>
      </c>
      <c r="B1374">
        <v>1966</v>
      </c>
      <c r="C1374" t="s">
        <v>4725</v>
      </c>
      <c r="D1374">
        <v>14</v>
      </c>
      <c r="E1374">
        <v>0</v>
      </c>
      <c r="F1374" s="11">
        <v>11454.02</v>
      </c>
      <c r="G1374" t="s">
        <v>4721</v>
      </c>
      <c r="H1374" t="s">
        <v>4723</v>
      </c>
      <c r="I1374" t="s">
        <v>4728</v>
      </c>
      <c r="N1374" s="6">
        <f t="shared" si="147"/>
        <v>1966</v>
      </c>
      <c r="O1374" s="6" t="str">
        <f t="shared" si="148"/>
        <v>Jun</v>
      </c>
      <c r="P1374" s="6" t="str">
        <f t="shared" si="149"/>
        <v>tier - 3</v>
      </c>
      <c r="Q1374" s="6" t="str">
        <f t="shared" si="150"/>
        <v>tier - 1</v>
      </c>
      <c r="R1374" s="6" t="str">
        <f t="shared" si="151"/>
        <v>R1012</v>
      </c>
      <c r="S1374" s="12">
        <f t="shared" si="152"/>
        <v>24272</v>
      </c>
      <c r="T1374" s="6">
        <f t="shared" si="153"/>
        <v>56</v>
      </c>
    </row>
    <row r="1375" spans="1:20" ht="15" customHeight="1" x14ac:dyDescent="0.3">
      <c r="A1375" t="s">
        <v>1942</v>
      </c>
      <c r="B1375">
        <v>1965</v>
      </c>
      <c r="C1375" t="s">
        <v>4725</v>
      </c>
      <c r="D1375">
        <v>23</v>
      </c>
      <c r="E1375">
        <v>0</v>
      </c>
      <c r="F1375" s="11">
        <v>11455.28</v>
      </c>
      <c r="G1375" t="s">
        <v>4721</v>
      </c>
      <c r="H1375" t="s">
        <v>4720</v>
      </c>
      <c r="I1375" t="s">
        <v>4732</v>
      </c>
      <c r="N1375" s="6">
        <f t="shared" si="147"/>
        <v>1965</v>
      </c>
      <c r="O1375" s="6" t="str">
        <f t="shared" si="148"/>
        <v>Jun</v>
      </c>
      <c r="P1375" s="6" t="str">
        <f t="shared" si="149"/>
        <v>tier - 3</v>
      </c>
      <c r="Q1375" s="6" t="str">
        <f t="shared" si="150"/>
        <v>tier - 2</v>
      </c>
      <c r="R1375" s="6" t="str">
        <f t="shared" si="151"/>
        <v>R1011</v>
      </c>
      <c r="S1375" s="12">
        <f t="shared" si="152"/>
        <v>23916</v>
      </c>
      <c r="T1375" s="6">
        <f t="shared" si="153"/>
        <v>57</v>
      </c>
    </row>
    <row r="1376" spans="1:20" ht="15" customHeight="1" x14ac:dyDescent="0.3">
      <c r="A1376" t="s">
        <v>1940</v>
      </c>
      <c r="B1376">
        <v>1966</v>
      </c>
      <c r="C1376" t="s">
        <v>4726</v>
      </c>
      <c r="D1376">
        <v>7</v>
      </c>
      <c r="E1376">
        <v>0</v>
      </c>
      <c r="F1376" s="11">
        <v>11478.14</v>
      </c>
      <c r="G1376" t="s">
        <v>4721</v>
      </c>
      <c r="H1376" t="s">
        <v>4720</v>
      </c>
      <c r="I1376" t="s">
        <v>4737</v>
      </c>
      <c r="N1376" s="6">
        <f t="shared" si="147"/>
        <v>1966</v>
      </c>
      <c r="O1376" s="6" t="str">
        <f t="shared" si="148"/>
        <v>Sep</v>
      </c>
      <c r="P1376" s="6" t="str">
        <f t="shared" si="149"/>
        <v>tier - 3</v>
      </c>
      <c r="Q1376" s="6" t="str">
        <f t="shared" si="150"/>
        <v>tier - 2</v>
      </c>
      <c r="R1376" s="6" t="str">
        <f t="shared" si="151"/>
        <v>R1025</v>
      </c>
      <c r="S1376" s="12">
        <f t="shared" si="152"/>
        <v>24357</v>
      </c>
      <c r="T1376" s="6">
        <f t="shared" si="153"/>
        <v>56</v>
      </c>
    </row>
    <row r="1377" spans="1:20" ht="15" customHeight="1" x14ac:dyDescent="0.3">
      <c r="A1377" t="s">
        <v>1938</v>
      </c>
      <c r="B1377">
        <v>2004</v>
      </c>
      <c r="C1377" t="s">
        <v>4726</v>
      </c>
      <c r="D1377">
        <v>10</v>
      </c>
      <c r="E1377">
        <v>0</v>
      </c>
      <c r="F1377" s="11">
        <v>11482.63</v>
      </c>
      <c r="G1377" t="s">
        <v>4721</v>
      </c>
      <c r="H1377" t="s">
        <v>4720</v>
      </c>
      <c r="I1377" t="s">
        <v>4722</v>
      </c>
      <c r="N1377" s="6">
        <f t="shared" si="147"/>
        <v>2004</v>
      </c>
      <c r="O1377" s="6" t="str">
        <f t="shared" si="148"/>
        <v>Sep</v>
      </c>
      <c r="P1377" s="6" t="str">
        <f t="shared" si="149"/>
        <v>tier - 3</v>
      </c>
      <c r="Q1377" s="6" t="str">
        <f t="shared" si="150"/>
        <v>tier - 2</v>
      </c>
      <c r="R1377" s="6" t="str">
        <f t="shared" si="151"/>
        <v>R1013</v>
      </c>
      <c r="S1377" s="12">
        <f t="shared" si="152"/>
        <v>38240</v>
      </c>
      <c r="T1377" s="6">
        <f t="shared" si="153"/>
        <v>18</v>
      </c>
    </row>
    <row r="1378" spans="1:20" ht="15" customHeight="1" x14ac:dyDescent="0.3">
      <c r="A1378" t="s">
        <v>1936</v>
      </c>
      <c r="B1378">
        <v>1970</v>
      </c>
      <c r="C1378" t="s">
        <v>4731</v>
      </c>
      <c r="D1378">
        <v>13</v>
      </c>
      <c r="E1378">
        <v>3</v>
      </c>
      <c r="F1378" s="11">
        <v>11488.32</v>
      </c>
      <c r="G1378" t="s">
        <v>4721</v>
      </c>
      <c r="H1378" t="s">
        <v>4723</v>
      </c>
      <c r="I1378" t="s">
        <v>4740</v>
      </c>
      <c r="N1378" s="6">
        <f t="shared" si="147"/>
        <v>1970</v>
      </c>
      <c r="O1378" s="6" t="str">
        <f t="shared" si="148"/>
        <v>Oct</v>
      </c>
      <c r="P1378" s="6" t="str">
        <f t="shared" si="149"/>
        <v>tier - 3</v>
      </c>
      <c r="Q1378" s="6" t="str">
        <f t="shared" si="150"/>
        <v>tier - 1</v>
      </c>
      <c r="R1378" s="6" t="str">
        <f t="shared" si="151"/>
        <v>R1014</v>
      </c>
      <c r="S1378" s="12">
        <f t="shared" si="152"/>
        <v>25854</v>
      </c>
      <c r="T1378" s="6">
        <f t="shared" si="153"/>
        <v>52</v>
      </c>
    </row>
    <row r="1379" spans="1:20" ht="15" customHeight="1" x14ac:dyDescent="0.3">
      <c r="A1379" t="s">
        <v>1934</v>
      </c>
      <c r="B1379">
        <v>1983</v>
      </c>
      <c r="C1379" t="s">
        <v>4725</v>
      </c>
      <c r="D1379">
        <v>7</v>
      </c>
      <c r="E1379">
        <v>3</v>
      </c>
      <c r="F1379" s="11">
        <v>11492.46</v>
      </c>
      <c r="G1379" t="s">
        <v>4721</v>
      </c>
      <c r="H1379" t="s">
        <v>4721</v>
      </c>
      <c r="I1379" t="s">
        <v>4744</v>
      </c>
      <c r="N1379" s="6">
        <f t="shared" si="147"/>
        <v>1983</v>
      </c>
      <c r="O1379" s="6" t="str">
        <f t="shared" si="148"/>
        <v>Jun</v>
      </c>
      <c r="P1379" s="6" t="str">
        <f t="shared" si="149"/>
        <v>tier - 3</v>
      </c>
      <c r="Q1379" s="6" t="str">
        <f t="shared" si="150"/>
        <v>tier - 3</v>
      </c>
      <c r="R1379" s="6" t="str">
        <f t="shared" si="151"/>
        <v>R1026</v>
      </c>
      <c r="S1379" s="12">
        <f t="shared" si="152"/>
        <v>30474</v>
      </c>
      <c r="T1379" s="6">
        <f t="shared" si="153"/>
        <v>40</v>
      </c>
    </row>
    <row r="1380" spans="1:20" ht="15" customHeight="1" x14ac:dyDescent="0.3">
      <c r="A1380" t="s">
        <v>1932</v>
      </c>
      <c r="B1380">
        <v>1969</v>
      </c>
      <c r="C1380" t="s">
        <v>4730</v>
      </c>
      <c r="D1380">
        <v>11</v>
      </c>
      <c r="E1380">
        <v>0</v>
      </c>
      <c r="F1380" s="11">
        <v>11497.69</v>
      </c>
      <c r="G1380" t="s">
        <v>4721</v>
      </c>
      <c r="H1380" t="s">
        <v>4723</v>
      </c>
      <c r="I1380" t="s">
        <v>4728</v>
      </c>
      <c r="N1380" s="6">
        <f t="shared" si="147"/>
        <v>1969</v>
      </c>
      <c r="O1380" s="6" t="str">
        <f t="shared" si="148"/>
        <v>Aug</v>
      </c>
      <c r="P1380" s="6" t="str">
        <f t="shared" si="149"/>
        <v>tier - 3</v>
      </c>
      <c r="Q1380" s="6" t="str">
        <f t="shared" si="150"/>
        <v>tier - 1</v>
      </c>
      <c r="R1380" s="6" t="str">
        <f t="shared" si="151"/>
        <v>R1012</v>
      </c>
      <c r="S1380" s="12">
        <f t="shared" si="152"/>
        <v>25426</v>
      </c>
      <c r="T1380" s="6">
        <f t="shared" si="153"/>
        <v>53</v>
      </c>
    </row>
    <row r="1381" spans="1:20" ht="15" customHeight="1" x14ac:dyDescent="0.3">
      <c r="A1381" t="s">
        <v>1930</v>
      </c>
      <c r="B1381">
        <v>1989</v>
      </c>
      <c r="C1381" t="s">
        <v>4731</v>
      </c>
      <c r="D1381">
        <v>6</v>
      </c>
      <c r="E1381">
        <v>3</v>
      </c>
      <c r="F1381" s="11">
        <v>11511.61</v>
      </c>
      <c r="G1381" t="s">
        <v>4721</v>
      </c>
      <c r="H1381" t="s">
        <v>4721</v>
      </c>
      <c r="I1381" t="s">
        <v>4744</v>
      </c>
      <c r="N1381" s="6">
        <f t="shared" si="147"/>
        <v>1989</v>
      </c>
      <c r="O1381" s="6" t="str">
        <f t="shared" si="148"/>
        <v>Oct</v>
      </c>
      <c r="P1381" s="6" t="str">
        <f t="shared" si="149"/>
        <v>tier - 3</v>
      </c>
      <c r="Q1381" s="6" t="str">
        <f t="shared" si="150"/>
        <v>tier - 3</v>
      </c>
      <c r="R1381" s="6" t="str">
        <f t="shared" si="151"/>
        <v>R1026</v>
      </c>
      <c r="S1381" s="12">
        <f t="shared" si="152"/>
        <v>32787</v>
      </c>
      <c r="T1381" s="6">
        <f t="shared" si="153"/>
        <v>33</v>
      </c>
    </row>
    <row r="1382" spans="1:20" ht="15" customHeight="1" x14ac:dyDescent="0.3">
      <c r="A1382" t="s">
        <v>1928</v>
      </c>
      <c r="B1382">
        <v>1968</v>
      </c>
      <c r="C1382" t="s">
        <v>4725</v>
      </c>
      <c r="D1382">
        <v>24</v>
      </c>
      <c r="E1382">
        <v>1</v>
      </c>
      <c r="F1382" s="11">
        <v>11512.41</v>
      </c>
      <c r="G1382" t="s">
        <v>4721</v>
      </c>
      <c r="H1382" t="s">
        <v>4723</v>
      </c>
      <c r="I1382" t="s">
        <v>4738</v>
      </c>
      <c r="N1382" s="6">
        <f t="shared" si="147"/>
        <v>1968</v>
      </c>
      <c r="O1382" s="6" t="str">
        <f t="shared" si="148"/>
        <v>Jun</v>
      </c>
      <c r="P1382" s="6" t="str">
        <f t="shared" si="149"/>
        <v>tier - 3</v>
      </c>
      <c r="Q1382" s="6" t="str">
        <f t="shared" si="150"/>
        <v>tier - 1</v>
      </c>
      <c r="R1382" s="6" t="str">
        <f t="shared" si="151"/>
        <v>R1024</v>
      </c>
      <c r="S1382" s="12">
        <f t="shared" si="152"/>
        <v>25013</v>
      </c>
      <c r="T1382" s="6">
        <f t="shared" si="153"/>
        <v>54</v>
      </c>
    </row>
    <row r="1383" spans="1:20" ht="15" customHeight="1" x14ac:dyDescent="0.3">
      <c r="A1383" t="s">
        <v>1926</v>
      </c>
      <c r="B1383">
        <v>1971</v>
      </c>
      <c r="C1383" t="s">
        <v>4729</v>
      </c>
      <c r="D1383">
        <v>19</v>
      </c>
      <c r="E1383">
        <v>4</v>
      </c>
      <c r="F1383" s="11">
        <v>11520.1</v>
      </c>
      <c r="G1383" t="s">
        <v>4721</v>
      </c>
      <c r="H1383" t="s">
        <v>4723</v>
      </c>
      <c r="I1383" t="s">
        <v>4728</v>
      </c>
      <c r="N1383" s="6">
        <f t="shared" si="147"/>
        <v>1971</v>
      </c>
      <c r="O1383" s="6" t="str">
        <f t="shared" si="148"/>
        <v>Dec</v>
      </c>
      <c r="P1383" s="6" t="str">
        <f t="shared" si="149"/>
        <v>tier - 3</v>
      </c>
      <c r="Q1383" s="6" t="str">
        <f t="shared" si="150"/>
        <v>tier - 1</v>
      </c>
      <c r="R1383" s="6" t="str">
        <f t="shared" si="151"/>
        <v>R1012</v>
      </c>
      <c r="S1383" s="12">
        <f t="shared" si="152"/>
        <v>26286</v>
      </c>
      <c r="T1383" s="6">
        <f t="shared" si="153"/>
        <v>51</v>
      </c>
    </row>
    <row r="1384" spans="1:20" ht="15" customHeight="1" x14ac:dyDescent="0.3">
      <c r="A1384" t="s">
        <v>1924</v>
      </c>
      <c r="B1384">
        <v>1988</v>
      </c>
      <c r="C1384" t="s">
        <v>4725</v>
      </c>
      <c r="D1384">
        <v>12</v>
      </c>
      <c r="E1384">
        <v>3</v>
      </c>
      <c r="F1384" s="11">
        <v>11524.25</v>
      </c>
      <c r="G1384" t="s">
        <v>4721</v>
      </c>
      <c r="H1384" t="s">
        <v>4723</v>
      </c>
      <c r="I1384" t="s">
        <v>4744</v>
      </c>
      <c r="N1384" s="6">
        <f t="shared" si="147"/>
        <v>1988</v>
      </c>
      <c r="O1384" s="6" t="str">
        <f t="shared" si="148"/>
        <v>Jun</v>
      </c>
      <c r="P1384" s="6" t="str">
        <f t="shared" si="149"/>
        <v>tier - 3</v>
      </c>
      <c r="Q1384" s="6" t="str">
        <f t="shared" si="150"/>
        <v>tier - 1</v>
      </c>
      <c r="R1384" s="6" t="str">
        <f t="shared" si="151"/>
        <v>R1026</v>
      </c>
      <c r="S1384" s="12">
        <f t="shared" si="152"/>
        <v>32306</v>
      </c>
      <c r="T1384" s="6">
        <f t="shared" si="153"/>
        <v>34</v>
      </c>
    </row>
    <row r="1385" spans="1:20" ht="15" customHeight="1" x14ac:dyDescent="0.3">
      <c r="A1385" t="s">
        <v>1922</v>
      </c>
      <c r="B1385">
        <v>1970</v>
      </c>
      <c r="C1385" t="s">
        <v>4719</v>
      </c>
      <c r="D1385">
        <v>23</v>
      </c>
      <c r="E1385">
        <v>0</v>
      </c>
      <c r="F1385" s="11">
        <v>11530.12</v>
      </c>
      <c r="G1385" t="s">
        <v>4721</v>
      </c>
      <c r="H1385" t="s">
        <v>4723</v>
      </c>
      <c r="I1385" t="s">
        <v>4728</v>
      </c>
      <c r="N1385" s="6">
        <f t="shared" si="147"/>
        <v>1970</v>
      </c>
      <c r="O1385" s="6" t="str">
        <f t="shared" si="148"/>
        <v>Jul</v>
      </c>
      <c r="P1385" s="6" t="str">
        <f t="shared" si="149"/>
        <v>tier - 3</v>
      </c>
      <c r="Q1385" s="6" t="str">
        <f t="shared" si="150"/>
        <v>tier - 1</v>
      </c>
      <c r="R1385" s="6" t="str">
        <f t="shared" si="151"/>
        <v>R1012</v>
      </c>
      <c r="S1385" s="12">
        <f t="shared" si="152"/>
        <v>25772</v>
      </c>
      <c r="T1385" s="6">
        <f t="shared" si="153"/>
        <v>52</v>
      </c>
    </row>
    <row r="1386" spans="1:20" ht="15" customHeight="1" x14ac:dyDescent="0.3">
      <c r="A1386" t="s">
        <v>1920</v>
      </c>
      <c r="B1386">
        <v>1965</v>
      </c>
      <c r="C1386" t="s">
        <v>4731</v>
      </c>
      <c r="D1386">
        <v>3</v>
      </c>
      <c r="E1386">
        <v>0</v>
      </c>
      <c r="F1386" s="11">
        <v>11534.87</v>
      </c>
      <c r="G1386" t="s">
        <v>4721</v>
      </c>
      <c r="H1386" t="s">
        <v>4723</v>
      </c>
      <c r="I1386" t="s">
        <v>4742</v>
      </c>
      <c r="N1386" s="6">
        <f t="shared" si="147"/>
        <v>1965</v>
      </c>
      <c r="O1386" s="6" t="str">
        <f t="shared" si="148"/>
        <v>Oct</v>
      </c>
      <c r="P1386" s="6" t="str">
        <f t="shared" si="149"/>
        <v>tier - 3</v>
      </c>
      <c r="Q1386" s="6" t="str">
        <f t="shared" si="150"/>
        <v>tier - 1</v>
      </c>
      <c r="R1386" s="6" t="str">
        <f t="shared" si="151"/>
        <v>R1017</v>
      </c>
      <c r="S1386" s="12">
        <f t="shared" si="152"/>
        <v>24018</v>
      </c>
      <c r="T1386" s="6">
        <f t="shared" si="153"/>
        <v>57</v>
      </c>
    </row>
    <row r="1387" spans="1:20" ht="15" customHeight="1" x14ac:dyDescent="0.3">
      <c r="A1387" t="s">
        <v>1918</v>
      </c>
      <c r="B1387">
        <v>1968</v>
      </c>
      <c r="C1387" t="s">
        <v>4724</v>
      </c>
      <c r="D1387">
        <v>14</v>
      </c>
      <c r="E1387">
        <v>2</v>
      </c>
      <c r="F1387" s="11">
        <v>11538.42</v>
      </c>
      <c r="G1387" t="s">
        <v>4721</v>
      </c>
      <c r="H1387" t="s">
        <v>4723</v>
      </c>
      <c r="I1387" t="s">
        <v>4732</v>
      </c>
      <c r="N1387" s="6">
        <f t="shared" si="147"/>
        <v>1968</v>
      </c>
      <c r="O1387" s="6" t="str">
        <f t="shared" si="148"/>
        <v>Nov</v>
      </c>
      <c r="P1387" s="6" t="str">
        <f t="shared" si="149"/>
        <v>tier - 3</v>
      </c>
      <c r="Q1387" s="6" t="str">
        <f t="shared" si="150"/>
        <v>tier - 1</v>
      </c>
      <c r="R1387" s="6" t="str">
        <f t="shared" si="151"/>
        <v>R1011</v>
      </c>
      <c r="S1387" s="12">
        <f t="shared" si="152"/>
        <v>25156</v>
      </c>
      <c r="T1387" s="6">
        <f t="shared" si="153"/>
        <v>54</v>
      </c>
    </row>
    <row r="1388" spans="1:20" ht="15" customHeight="1" x14ac:dyDescent="0.3">
      <c r="A1388" t="s">
        <v>1916</v>
      </c>
      <c r="B1388">
        <v>1971</v>
      </c>
      <c r="C1388" t="s">
        <v>4729</v>
      </c>
      <c r="D1388">
        <v>1</v>
      </c>
      <c r="E1388">
        <v>0</v>
      </c>
      <c r="F1388" s="11">
        <v>11540.25</v>
      </c>
      <c r="G1388" t="s">
        <v>4721</v>
      </c>
      <c r="H1388" t="s">
        <v>4723</v>
      </c>
      <c r="I1388" t="s">
        <v>4728</v>
      </c>
      <c r="N1388" s="6">
        <f t="shared" si="147"/>
        <v>1971</v>
      </c>
      <c r="O1388" s="6" t="str">
        <f t="shared" si="148"/>
        <v>Dec</v>
      </c>
      <c r="P1388" s="6" t="str">
        <f t="shared" si="149"/>
        <v>tier - 3</v>
      </c>
      <c r="Q1388" s="6" t="str">
        <f t="shared" si="150"/>
        <v>tier - 1</v>
      </c>
      <c r="R1388" s="6" t="str">
        <f t="shared" si="151"/>
        <v>R1012</v>
      </c>
      <c r="S1388" s="12">
        <f t="shared" si="152"/>
        <v>26268</v>
      </c>
      <c r="T1388" s="6">
        <f t="shared" si="153"/>
        <v>51</v>
      </c>
    </row>
    <row r="1389" spans="1:20" ht="15" customHeight="1" x14ac:dyDescent="0.3">
      <c r="A1389" t="s">
        <v>1914</v>
      </c>
      <c r="B1389">
        <v>1973</v>
      </c>
      <c r="C1389" t="s">
        <v>4719</v>
      </c>
      <c r="D1389">
        <v>23</v>
      </c>
      <c r="E1389">
        <v>5</v>
      </c>
      <c r="F1389" s="11">
        <v>11552.9</v>
      </c>
      <c r="G1389" t="s">
        <v>4721</v>
      </c>
      <c r="H1389" t="s">
        <v>4720</v>
      </c>
      <c r="I1389" t="s">
        <v>4732</v>
      </c>
      <c r="N1389" s="6">
        <f t="shared" si="147"/>
        <v>1973</v>
      </c>
      <c r="O1389" s="6" t="str">
        <f t="shared" si="148"/>
        <v>Jul</v>
      </c>
      <c r="P1389" s="6" t="str">
        <f t="shared" si="149"/>
        <v>tier - 3</v>
      </c>
      <c r="Q1389" s="6" t="str">
        <f t="shared" si="150"/>
        <v>tier - 2</v>
      </c>
      <c r="R1389" s="6" t="str">
        <f t="shared" si="151"/>
        <v>R1011</v>
      </c>
      <c r="S1389" s="12">
        <f t="shared" si="152"/>
        <v>26868</v>
      </c>
      <c r="T1389" s="6">
        <f t="shared" si="153"/>
        <v>49</v>
      </c>
    </row>
    <row r="1390" spans="1:20" ht="15" customHeight="1" x14ac:dyDescent="0.3">
      <c r="A1390" t="s">
        <v>1912</v>
      </c>
      <c r="B1390">
        <v>1965</v>
      </c>
      <c r="C1390" t="s">
        <v>4731</v>
      </c>
      <c r="D1390">
        <v>27</v>
      </c>
      <c r="E1390">
        <v>1</v>
      </c>
      <c r="F1390" s="11">
        <v>11554.22</v>
      </c>
      <c r="G1390" t="s">
        <v>4721</v>
      </c>
      <c r="H1390" t="s">
        <v>4723</v>
      </c>
      <c r="I1390" t="s">
        <v>4722</v>
      </c>
      <c r="N1390" s="6">
        <f t="shared" si="147"/>
        <v>1965</v>
      </c>
      <c r="O1390" s="6" t="str">
        <f t="shared" si="148"/>
        <v>Oct</v>
      </c>
      <c r="P1390" s="6" t="str">
        <f t="shared" si="149"/>
        <v>tier - 3</v>
      </c>
      <c r="Q1390" s="6" t="str">
        <f t="shared" si="150"/>
        <v>tier - 1</v>
      </c>
      <c r="R1390" s="6" t="str">
        <f t="shared" si="151"/>
        <v>R1013</v>
      </c>
      <c r="S1390" s="12">
        <f t="shared" si="152"/>
        <v>24042</v>
      </c>
      <c r="T1390" s="6">
        <f t="shared" si="153"/>
        <v>57</v>
      </c>
    </row>
    <row r="1391" spans="1:20" ht="15" customHeight="1" x14ac:dyDescent="0.3">
      <c r="A1391" t="s">
        <v>1910</v>
      </c>
      <c r="B1391">
        <v>1965</v>
      </c>
      <c r="C1391" t="s">
        <v>4729</v>
      </c>
      <c r="D1391">
        <v>25</v>
      </c>
      <c r="E1391">
        <v>0</v>
      </c>
      <c r="F1391" s="11">
        <v>11566.3</v>
      </c>
      <c r="G1391" t="s">
        <v>4721</v>
      </c>
      <c r="H1391" t="s">
        <v>4721</v>
      </c>
      <c r="I1391" t="s">
        <v>4735</v>
      </c>
      <c r="N1391" s="6">
        <f t="shared" si="147"/>
        <v>1965</v>
      </c>
      <c r="O1391" s="6" t="str">
        <f t="shared" si="148"/>
        <v>Dec</v>
      </c>
      <c r="P1391" s="6" t="str">
        <f t="shared" si="149"/>
        <v>tier - 3</v>
      </c>
      <c r="Q1391" s="6" t="str">
        <f t="shared" si="150"/>
        <v>tier - 3</v>
      </c>
      <c r="R1391" s="6" t="str">
        <f t="shared" si="151"/>
        <v>R1016</v>
      </c>
      <c r="S1391" s="12">
        <f t="shared" si="152"/>
        <v>24101</v>
      </c>
      <c r="T1391" s="6">
        <f t="shared" si="153"/>
        <v>57</v>
      </c>
    </row>
    <row r="1392" spans="1:20" ht="15" customHeight="1" x14ac:dyDescent="0.3">
      <c r="A1392" t="s">
        <v>1908</v>
      </c>
      <c r="B1392">
        <v>1965</v>
      </c>
      <c r="C1392" t="s">
        <v>4724</v>
      </c>
      <c r="D1392">
        <v>6</v>
      </c>
      <c r="E1392">
        <v>1</v>
      </c>
      <c r="F1392" s="11">
        <v>11576.13</v>
      </c>
      <c r="G1392" t="s">
        <v>4721</v>
      </c>
      <c r="H1392" t="s">
        <v>4721</v>
      </c>
      <c r="I1392" t="s">
        <v>4732</v>
      </c>
      <c r="N1392" s="6">
        <f t="shared" si="147"/>
        <v>1965</v>
      </c>
      <c r="O1392" s="6" t="str">
        <f t="shared" si="148"/>
        <v>Nov</v>
      </c>
      <c r="P1392" s="6" t="str">
        <f t="shared" si="149"/>
        <v>tier - 3</v>
      </c>
      <c r="Q1392" s="6" t="str">
        <f t="shared" si="150"/>
        <v>tier - 3</v>
      </c>
      <c r="R1392" s="6" t="str">
        <f t="shared" si="151"/>
        <v>R1011</v>
      </c>
      <c r="S1392" s="12">
        <f t="shared" si="152"/>
        <v>24052</v>
      </c>
      <c r="T1392" s="6">
        <f t="shared" si="153"/>
        <v>57</v>
      </c>
    </row>
    <row r="1393" spans="1:20" ht="15" customHeight="1" x14ac:dyDescent="0.3">
      <c r="A1393" t="s">
        <v>1906</v>
      </c>
      <c r="B1393">
        <v>1964</v>
      </c>
      <c r="C1393" t="s">
        <v>4725</v>
      </c>
      <c r="D1393">
        <v>20</v>
      </c>
      <c r="E1393">
        <v>0</v>
      </c>
      <c r="F1393" s="11">
        <v>11602.75</v>
      </c>
      <c r="G1393" t="s">
        <v>4721</v>
      </c>
      <c r="H1393" t="s">
        <v>4723</v>
      </c>
      <c r="I1393" t="s">
        <v>4743</v>
      </c>
      <c r="N1393" s="6">
        <f t="shared" si="147"/>
        <v>1964</v>
      </c>
      <c r="O1393" s="6" t="str">
        <f t="shared" si="148"/>
        <v>Jun</v>
      </c>
      <c r="P1393" s="6" t="str">
        <f t="shared" si="149"/>
        <v>tier - 3</v>
      </c>
      <c r="Q1393" s="6" t="str">
        <f t="shared" si="150"/>
        <v>tier - 1</v>
      </c>
      <c r="R1393" s="6" t="str">
        <f t="shared" si="151"/>
        <v>R1020</v>
      </c>
      <c r="S1393" s="12">
        <f t="shared" si="152"/>
        <v>23548</v>
      </c>
      <c r="T1393" s="6">
        <f t="shared" si="153"/>
        <v>58</v>
      </c>
    </row>
    <row r="1394" spans="1:20" ht="15" customHeight="1" x14ac:dyDescent="0.3">
      <c r="A1394" t="s">
        <v>1904</v>
      </c>
      <c r="B1394">
        <v>1986</v>
      </c>
      <c r="C1394" t="s">
        <v>4719</v>
      </c>
      <c r="D1394">
        <v>17</v>
      </c>
      <c r="E1394">
        <v>3</v>
      </c>
      <c r="F1394" s="11">
        <v>11625.11</v>
      </c>
      <c r="G1394" t="s">
        <v>4721</v>
      </c>
      <c r="H1394" t="s">
        <v>4721</v>
      </c>
      <c r="I1394" t="s">
        <v>4745</v>
      </c>
      <c r="N1394" s="6">
        <f t="shared" si="147"/>
        <v>1986</v>
      </c>
      <c r="O1394" s="6" t="str">
        <f t="shared" si="148"/>
        <v>Jul</v>
      </c>
      <c r="P1394" s="6" t="str">
        <f t="shared" si="149"/>
        <v>tier - 3</v>
      </c>
      <c r="Q1394" s="6" t="str">
        <f t="shared" si="150"/>
        <v>tier - 3</v>
      </c>
      <c r="R1394" s="6" t="str">
        <f t="shared" si="151"/>
        <v>R1022</v>
      </c>
      <c r="S1394" s="12">
        <f t="shared" si="152"/>
        <v>31610</v>
      </c>
      <c r="T1394" s="6">
        <f t="shared" si="153"/>
        <v>36</v>
      </c>
    </row>
    <row r="1395" spans="1:20" ht="15" customHeight="1" x14ac:dyDescent="0.3">
      <c r="A1395" t="s">
        <v>1902</v>
      </c>
      <c r="B1395">
        <v>1966</v>
      </c>
      <c r="C1395" t="s">
        <v>4731</v>
      </c>
      <c r="D1395">
        <v>4</v>
      </c>
      <c r="E1395">
        <v>0</v>
      </c>
      <c r="F1395" s="11">
        <v>11657.72</v>
      </c>
      <c r="G1395" t="s">
        <v>4721</v>
      </c>
      <c r="H1395" t="s">
        <v>4720</v>
      </c>
      <c r="I1395" t="s">
        <v>4738</v>
      </c>
      <c r="N1395" s="6">
        <f t="shared" si="147"/>
        <v>1966</v>
      </c>
      <c r="O1395" s="6" t="str">
        <f t="shared" si="148"/>
        <v>Oct</v>
      </c>
      <c r="P1395" s="6" t="str">
        <f t="shared" si="149"/>
        <v>tier - 3</v>
      </c>
      <c r="Q1395" s="6" t="str">
        <f t="shared" si="150"/>
        <v>tier - 2</v>
      </c>
      <c r="R1395" s="6" t="str">
        <f t="shared" si="151"/>
        <v>R1024</v>
      </c>
      <c r="S1395" s="12">
        <f t="shared" si="152"/>
        <v>24384</v>
      </c>
      <c r="T1395" s="6">
        <f t="shared" si="153"/>
        <v>56</v>
      </c>
    </row>
    <row r="1396" spans="1:20" ht="15" customHeight="1" x14ac:dyDescent="0.3">
      <c r="A1396" t="s">
        <v>1900</v>
      </c>
      <c r="B1396">
        <v>1994</v>
      </c>
      <c r="C1396" t="s">
        <v>4719</v>
      </c>
      <c r="D1396">
        <v>20</v>
      </c>
      <c r="E1396">
        <v>0</v>
      </c>
      <c r="F1396" s="11">
        <v>11657.81</v>
      </c>
      <c r="G1396" t="s">
        <v>4721</v>
      </c>
      <c r="H1396" t="s">
        <v>4720</v>
      </c>
      <c r="I1396" t="s">
        <v>4739</v>
      </c>
      <c r="N1396" s="6">
        <f t="shared" si="147"/>
        <v>1994</v>
      </c>
      <c r="O1396" s="6" t="str">
        <f t="shared" si="148"/>
        <v>Jul</v>
      </c>
      <c r="P1396" s="6" t="str">
        <f t="shared" si="149"/>
        <v>tier - 3</v>
      </c>
      <c r="Q1396" s="6" t="str">
        <f t="shared" si="150"/>
        <v>tier - 2</v>
      </c>
      <c r="R1396" s="6" t="str">
        <f t="shared" si="151"/>
        <v>R1023</v>
      </c>
      <c r="S1396" s="12">
        <f t="shared" si="152"/>
        <v>34535</v>
      </c>
      <c r="T1396" s="6">
        <f t="shared" si="153"/>
        <v>28</v>
      </c>
    </row>
    <row r="1397" spans="1:20" ht="15" customHeight="1" x14ac:dyDescent="0.3">
      <c r="A1397" t="s">
        <v>1898</v>
      </c>
      <c r="B1397">
        <v>1966</v>
      </c>
      <c r="C1397" t="s">
        <v>4719</v>
      </c>
      <c r="D1397">
        <v>6</v>
      </c>
      <c r="E1397">
        <v>0</v>
      </c>
      <c r="F1397" s="11">
        <v>11658.12</v>
      </c>
      <c r="G1397" t="s">
        <v>4721</v>
      </c>
      <c r="H1397" t="s">
        <v>4723</v>
      </c>
      <c r="I1397" t="s">
        <v>4738</v>
      </c>
      <c r="N1397" s="6">
        <f t="shared" si="147"/>
        <v>1966</v>
      </c>
      <c r="O1397" s="6" t="str">
        <f t="shared" si="148"/>
        <v>Jul</v>
      </c>
      <c r="P1397" s="6" t="str">
        <f t="shared" si="149"/>
        <v>tier - 3</v>
      </c>
      <c r="Q1397" s="6" t="str">
        <f t="shared" si="150"/>
        <v>tier - 1</v>
      </c>
      <c r="R1397" s="6" t="str">
        <f t="shared" si="151"/>
        <v>R1024</v>
      </c>
      <c r="S1397" s="12">
        <f t="shared" si="152"/>
        <v>24294</v>
      </c>
      <c r="T1397" s="6">
        <f t="shared" si="153"/>
        <v>56</v>
      </c>
    </row>
    <row r="1398" spans="1:20" ht="15" customHeight="1" x14ac:dyDescent="0.3">
      <c r="A1398" t="s">
        <v>1896</v>
      </c>
      <c r="B1398">
        <v>1966</v>
      </c>
      <c r="C1398" t="s">
        <v>4730</v>
      </c>
      <c r="D1398">
        <v>23</v>
      </c>
      <c r="E1398">
        <v>0</v>
      </c>
      <c r="F1398" s="11">
        <v>11658.38</v>
      </c>
      <c r="G1398" t="s">
        <v>4721</v>
      </c>
      <c r="H1398" t="s">
        <v>4721</v>
      </c>
      <c r="I1398" t="s">
        <v>4738</v>
      </c>
      <c r="N1398" s="6">
        <f t="shared" si="147"/>
        <v>1966</v>
      </c>
      <c r="O1398" s="6" t="str">
        <f t="shared" si="148"/>
        <v>Aug</v>
      </c>
      <c r="P1398" s="6" t="str">
        <f t="shared" si="149"/>
        <v>tier - 3</v>
      </c>
      <c r="Q1398" s="6" t="str">
        <f t="shared" si="150"/>
        <v>tier - 3</v>
      </c>
      <c r="R1398" s="6" t="str">
        <f t="shared" si="151"/>
        <v>R1024</v>
      </c>
      <c r="S1398" s="12">
        <f t="shared" si="152"/>
        <v>24342</v>
      </c>
      <c r="T1398" s="6">
        <f t="shared" si="153"/>
        <v>56</v>
      </c>
    </row>
    <row r="1399" spans="1:20" ht="15" customHeight="1" x14ac:dyDescent="0.3">
      <c r="A1399" t="s">
        <v>1894</v>
      </c>
      <c r="B1399">
        <v>1966</v>
      </c>
      <c r="C1399" t="s">
        <v>4724</v>
      </c>
      <c r="D1399">
        <v>9</v>
      </c>
      <c r="E1399">
        <v>1</v>
      </c>
      <c r="F1399" s="11">
        <v>11674.13</v>
      </c>
      <c r="G1399" t="s">
        <v>4721</v>
      </c>
      <c r="H1399" t="s">
        <v>4723</v>
      </c>
      <c r="I1399" t="s">
        <v>4732</v>
      </c>
      <c r="N1399" s="6">
        <f t="shared" si="147"/>
        <v>1966</v>
      </c>
      <c r="O1399" s="6" t="str">
        <f t="shared" si="148"/>
        <v>Nov</v>
      </c>
      <c r="P1399" s="6" t="str">
        <f t="shared" si="149"/>
        <v>tier - 3</v>
      </c>
      <c r="Q1399" s="6" t="str">
        <f t="shared" si="150"/>
        <v>tier - 1</v>
      </c>
      <c r="R1399" s="6" t="str">
        <f t="shared" si="151"/>
        <v>R1011</v>
      </c>
      <c r="S1399" s="12">
        <f t="shared" si="152"/>
        <v>24420</v>
      </c>
      <c r="T1399" s="6">
        <f t="shared" si="153"/>
        <v>56</v>
      </c>
    </row>
    <row r="1400" spans="1:20" ht="15" customHeight="1" x14ac:dyDescent="0.3">
      <c r="A1400" t="s">
        <v>1892</v>
      </c>
      <c r="B1400">
        <v>1970</v>
      </c>
      <c r="C1400" t="s">
        <v>4729</v>
      </c>
      <c r="D1400">
        <v>1</v>
      </c>
      <c r="E1400">
        <v>0</v>
      </c>
      <c r="F1400" s="11">
        <v>11696.52</v>
      </c>
      <c r="G1400" t="s">
        <v>4721</v>
      </c>
      <c r="H1400" t="s">
        <v>4723</v>
      </c>
      <c r="I1400" t="s">
        <v>4741</v>
      </c>
      <c r="N1400" s="6">
        <f t="shared" si="147"/>
        <v>1970</v>
      </c>
      <c r="O1400" s="6" t="str">
        <f t="shared" si="148"/>
        <v>Dec</v>
      </c>
      <c r="P1400" s="6" t="str">
        <f t="shared" si="149"/>
        <v>tier - 3</v>
      </c>
      <c r="Q1400" s="6" t="str">
        <f t="shared" si="150"/>
        <v>tier - 1</v>
      </c>
      <c r="R1400" s="6" t="str">
        <f t="shared" si="151"/>
        <v>R1021</v>
      </c>
      <c r="S1400" s="12">
        <f t="shared" si="152"/>
        <v>25903</v>
      </c>
      <c r="T1400" s="6">
        <f t="shared" si="153"/>
        <v>52</v>
      </c>
    </row>
    <row r="1401" spans="1:20" ht="15" customHeight="1" x14ac:dyDescent="0.3">
      <c r="A1401" t="s">
        <v>1890</v>
      </c>
      <c r="B1401">
        <v>1982</v>
      </c>
      <c r="C1401" t="s">
        <v>4731</v>
      </c>
      <c r="D1401">
        <v>21</v>
      </c>
      <c r="E1401">
        <v>3</v>
      </c>
      <c r="F1401" s="11">
        <v>11712.97</v>
      </c>
      <c r="G1401" t="s">
        <v>4721</v>
      </c>
      <c r="H1401" t="s">
        <v>4720</v>
      </c>
      <c r="I1401" t="s">
        <v>4741</v>
      </c>
      <c r="N1401" s="6">
        <f t="shared" si="147"/>
        <v>1982</v>
      </c>
      <c r="O1401" s="6" t="str">
        <f t="shared" si="148"/>
        <v>Oct</v>
      </c>
      <c r="P1401" s="6" t="str">
        <f t="shared" si="149"/>
        <v>tier - 3</v>
      </c>
      <c r="Q1401" s="6" t="str">
        <f t="shared" si="150"/>
        <v>tier - 2</v>
      </c>
      <c r="R1401" s="6" t="str">
        <f t="shared" si="151"/>
        <v>R1021</v>
      </c>
      <c r="S1401" s="12">
        <f t="shared" si="152"/>
        <v>30245</v>
      </c>
      <c r="T1401" s="6">
        <f t="shared" si="153"/>
        <v>40</v>
      </c>
    </row>
    <row r="1402" spans="1:20" ht="15" customHeight="1" x14ac:dyDescent="0.3">
      <c r="A1402" t="s">
        <v>1888</v>
      </c>
      <c r="B1402">
        <v>1969</v>
      </c>
      <c r="C1402" t="s">
        <v>4731</v>
      </c>
      <c r="D1402">
        <v>12</v>
      </c>
      <c r="E1402">
        <v>2</v>
      </c>
      <c r="F1402" s="11">
        <v>11729.68</v>
      </c>
      <c r="G1402" t="s">
        <v>4721</v>
      </c>
      <c r="H1402" t="s">
        <v>4723</v>
      </c>
      <c r="I1402" t="s">
        <v>4738</v>
      </c>
      <c r="N1402" s="6">
        <f t="shared" si="147"/>
        <v>1969</v>
      </c>
      <c r="O1402" s="6" t="str">
        <f t="shared" si="148"/>
        <v>Oct</v>
      </c>
      <c r="P1402" s="6" t="str">
        <f t="shared" si="149"/>
        <v>tier - 3</v>
      </c>
      <c r="Q1402" s="6" t="str">
        <f t="shared" si="150"/>
        <v>tier - 1</v>
      </c>
      <c r="R1402" s="6" t="str">
        <f t="shared" si="151"/>
        <v>R1024</v>
      </c>
      <c r="S1402" s="12">
        <f t="shared" si="152"/>
        <v>25488</v>
      </c>
      <c r="T1402" s="6">
        <f t="shared" si="153"/>
        <v>53</v>
      </c>
    </row>
    <row r="1403" spans="1:20" ht="15" customHeight="1" x14ac:dyDescent="0.3">
      <c r="A1403" t="s">
        <v>1886</v>
      </c>
      <c r="B1403">
        <v>1984</v>
      </c>
      <c r="C1403" t="s">
        <v>4724</v>
      </c>
      <c r="D1403">
        <v>26</v>
      </c>
      <c r="E1403">
        <v>3</v>
      </c>
      <c r="F1403" s="11">
        <v>11730.82</v>
      </c>
      <c r="G1403" t="s">
        <v>4721</v>
      </c>
      <c r="H1403" t="s">
        <v>4721</v>
      </c>
      <c r="I1403" t="s">
        <v>4744</v>
      </c>
      <c r="N1403" s="6">
        <f t="shared" si="147"/>
        <v>1984</v>
      </c>
      <c r="O1403" s="6" t="str">
        <f t="shared" si="148"/>
        <v>Nov</v>
      </c>
      <c r="P1403" s="6" t="str">
        <f t="shared" si="149"/>
        <v>tier - 3</v>
      </c>
      <c r="Q1403" s="6" t="str">
        <f t="shared" si="150"/>
        <v>tier - 3</v>
      </c>
      <c r="R1403" s="6" t="str">
        <f t="shared" si="151"/>
        <v>R1026</v>
      </c>
      <c r="S1403" s="12">
        <f t="shared" si="152"/>
        <v>31012</v>
      </c>
      <c r="T1403" s="6">
        <f t="shared" si="153"/>
        <v>38</v>
      </c>
    </row>
    <row r="1404" spans="1:20" ht="15" customHeight="1" x14ac:dyDescent="0.3">
      <c r="A1404" t="s">
        <v>1884</v>
      </c>
      <c r="B1404">
        <v>1964</v>
      </c>
      <c r="C1404" t="s">
        <v>4724</v>
      </c>
      <c r="D1404">
        <v>9</v>
      </c>
      <c r="E1404">
        <v>0</v>
      </c>
      <c r="F1404" s="11">
        <v>11735.88</v>
      </c>
      <c r="G1404" t="s">
        <v>4721</v>
      </c>
      <c r="H1404" t="s">
        <v>4723</v>
      </c>
      <c r="I1404" t="s">
        <v>4728</v>
      </c>
      <c r="N1404" s="6">
        <f t="shared" si="147"/>
        <v>1964</v>
      </c>
      <c r="O1404" s="6" t="str">
        <f t="shared" si="148"/>
        <v>Nov</v>
      </c>
      <c r="P1404" s="6" t="str">
        <f t="shared" si="149"/>
        <v>tier - 3</v>
      </c>
      <c r="Q1404" s="6" t="str">
        <f t="shared" si="150"/>
        <v>tier - 1</v>
      </c>
      <c r="R1404" s="6" t="str">
        <f t="shared" si="151"/>
        <v>R1012</v>
      </c>
      <c r="S1404" s="12">
        <f t="shared" si="152"/>
        <v>23690</v>
      </c>
      <c r="T1404" s="6">
        <f t="shared" si="153"/>
        <v>58</v>
      </c>
    </row>
    <row r="1405" spans="1:20" ht="15" customHeight="1" x14ac:dyDescent="0.3">
      <c r="A1405" t="s">
        <v>1882</v>
      </c>
      <c r="B1405">
        <v>1988</v>
      </c>
      <c r="C1405" t="s">
        <v>4726</v>
      </c>
      <c r="D1405">
        <v>5</v>
      </c>
      <c r="E1405">
        <v>2</v>
      </c>
      <c r="F1405" s="11">
        <v>11737.85</v>
      </c>
      <c r="G1405" t="s">
        <v>4721</v>
      </c>
      <c r="H1405" t="s">
        <v>4723</v>
      </c>
      <c r="I1405" t="s">
        <v>4732</v>
      </c>
      <c r="N1405" s="6">
        <f t="shared" si="147"/>
        <v>1988</v>
      </c>
      <c r="O1405" s="6" t="str">
        <f t="shared" si="148"/>
        <v>Sep</v>
      </c>
      <c r="P1405" s="6" t="str">
        <f t="shared" si="149"/>
        <v>tier - 3</v>
      </c>
      <c r="Q1405" s="6" t="str">
        <f t="shared" si="150"/>
        <v>tier - 1</v>
      </c>
      <c r="R1405" s="6" t="str">
        <f t="shared" si="151"/>
        <v>R1011</v>
      </c>
      <c r="S1405" s="12">
        <f t="shared" si="152"/>
        <v>32391</v>
      </c>
      <c r="T1405" s="6">
        <f t="shared" si="153"/>
        <v>34</v>
      </c>
    </row>
    <row r="1406" spans="1:20" ht="15" customHeight="1" x14ac:dyDescent="0.3">
      <c r="A1406" t="s">
        <v>1880</v>
      </c>
      <c r="B1406">
        <v>1969</v>
      </c>
      <c r="C1406" t="s">
        <v>4724</v>
      </c>
      <c r="D1406">
        <v>12</v>
      </c>
      <c r="E1406">
        <v>3</v>
      </c>
      <c r="F1406" s="11">
        <v>11741.73</v>
      </c>
      <c r="G1406" t="s">
        <v>4721</v>
      </c>
      <c r="H1406" t="s">
        <v>4723</v>
      </c>
      <c r="I1406" t="s">
        <v>4732</v>
      </c>
      <c r="N1406" s="6">
        <f t="shared" si="147"/>
        <v>1969</v>
      </c>
      <c r="O1406" s="6" t="str">
        <f t="shared" si="148"/>
        <v>Nov</v>
      </c>
      <c r="P1406" s="6" t="str">
        <f t="shared" si="149"/>
        <v>tier - 3</v>
      </c>
      <c r="Q1406" s="6" t="str">
        <f t="shared" si="150"/>
        <v>tier - 1</v>
      </c>
      <c r="R1406" s="6" t="str">
        <f t="shared" si="151"/>
        <v>R1011</v>
      </c>
      <c r="S1406" s="12">
        <f t="shared" si="152"/>
        <v>25519</v>
      </c>
      <c r="T1406" s="6">
        <f t="shared" si="153"/>
        <v>53</v>
      </c>
    </row>
    <row r="1407" spans="1:20" ht="15" customHeight="1" x14ac:dyDescent="0.3">
      <c r="A1407" t="s">
        <v>1878</v>
      </c>
      <c r="B1407">
        <v>1963</v>
      </c>
      <c r="C1407" t="s">
        <v>4725</v>
      </c>
      <c r="D1407">
        <v>9</v>
      </c>
      <c r="E1407">
        <v>0</v>
      </c>
      <c r="F1407" s="11">
        <v>11743.3</v>
      </c>
      <c r="G1407" t="s">
        <v>4721</v>
      </c>
      <c r="H1407" t="s">
        <v>4721</v>
      </c>
      <c r="I1407" t="s">
        <v>4722</v>
      </c>
      <c r="N1407" s="6">
        <f t="shared" si="147"/>
        <v>1963</v>
      </c>
      <c r="O1407" s="6" t="str">
        <f t="shared" si="148"/>
        <v>Jun</v>
      </c>
      <c r="P1407" s="6" t="str">
        <f t="shared" si="149"/>
        <v>tier - 3</v>
      </c>
      <c r="Q1407" s="6" t="str">
        <f t="shared" si="150"/>
        <v>tier - 3</v>
      </c>
      <c r="R1407" s="6" t="str">
        <f t="shared" si="151"/>
        <v>R1013</v>
      </c>
      <c r="S1407" s="12">
        <f t="shared" si="152"/>
        <v>23171</v>
      </c>
      <c r="T1407" s="6">
        <f t="shared" si="153"/>
        <v>59</v>
      </c>
    </row>
    <row r="1408" spans="1:20" ht="15" customHeight="1" x14ac:dyDescent="0.3">
      <c r="A1408" t="s">
        <v>1876</v>
      </c>
      <c r="B1408">
        <v>1964</v>
      </c>
      <c r="C1408" t="s">
        <v>4729</v>
      </c>
      <c r="D1408">
        <v>2</v>
      </c>
      <c r="E1408">
        <v>0</v>
      </c>
      <c r="F1408" s="11">
        <v>11743.93</v>
      </c>
      <c r="G1408" t="s">
        <v>4721</v>
      </c>
      <c r="H1408" t="s">
        <v>4723</v>
      </c>
      <c r="I1408" t="s">
        <v>4728</v>
      </c>
      <c r="N1408" s="6">
        <f t="shared" si="147"/>
        <v>1964</v>
      </c>
      <c r="O1408" s="6" t="str">
        <f t="shared" si="148"/>
        <v>Dec</v>
      </c>
      <c r="P1408" s="6" t="str">
        <f t="shared" si="149"/>
        <v>tier - 3</v>
      </c>
      <c r="Q1408" s="6" t="str">
        <f t="shared" si="150"/>
        <v>tier - 1</v>
      </c>
      <c r="R1408" s="6" t="str">
        <f t="shared" si="151"/>
        <v>R1012</v>
      </c>
      <c r="S1408" s="12">
        <f t="shared" si="152"/>
        <v>23713</v>
      </c>
      <c r="T1408" s="6">
        <f t="shared" si="153"/>
        <v>58</v>
      </c>
    </row>
    <row r="1409" spans="1:20" ht="15" customHeight="1" x14ac:dyDescent="0.3">
      <c r="A1409" t="s">
        <v>1874</v>
      </c>
      <c r="B1409">
        <v>1979</v>
      </c>
      <c r="C1409" t="s">
        <v>4724</v>
      </c>
      <c r="D1409">
        <v>6</v>
      </c>
      <c r="E1409">
        <v>2</v>
      </c>
      <c r="F1409" s="11">
        <v>11752.68</v>
      </c>
      <c r="G1409" t="s">
        <v>4721</v>
      </c>
      <c r="H1409" t="s">
        <v>4723</v>
      </c>
      <c r="I1409" t="s">
        <v>4744</v>
      </c>
      <c r="N1409" s="6">
        <f t="shared" si="147"/>
        <v>1979</v>
      </c>
      <c r="O1409" s="6" t="str">
        <f t="shared" si="148"/>
        <v>Nov</v>
      </c>
      <c r="P1409" s="6" t="str">
        <f t="shared" si="149"/>
        <v>tier - 3</v>
      </c>
      <c r="Q1409" s="6" t="str">
        <f t="shared" si="150"/>
        <v>tier - 1</v>
      </c>
      <c r="R1409" s="6" t="str">
        <f t="shared" si="151"/>
        <v>R1026</v>
      </c>
      <c r="S1409" s="12">
        <f t="shared" si="152"/>
        <v>29165</v>
      </c>
      <c r="T1409" s="6">
        <f t="shared" si="153"/>
        <v>43</v>
      </c>
    </row>
    <row r="1410" spans="1:20" ht="15" customHeight="1" x14ac:dyDescent="0.3">
      <c r="A1410" t="s">
        <v>1872</v>
      </c>
      <c r="B1410">
        <v>1966</v>
      </c>
      <c r="C1410" t="s">
        <v>4719</v>
      </c>
      <c r="D1410">
        <v>25</v>
      </c>
      <c r="E1410">
        <v>1</v>
      </c>
      <c r="F1410" s="11">
        <v>11763</v>
      </c>
      <c r="G1410" t="s">
        <v>4721</v>
      </c>
      <c r="H1410" t="s">
        <v>4721</v>
      </c>
      <c r="I1410" t="s">
        <v>4735</v>
      </c>
      <c r="N1410" s="6">
        <f t="shared" ref="N1410:N1473" si="154">IF(B1410="?",ROUND(AVERAGE($B$2:$B$2344),0),B1410)</f>
        <v>1966</v>
      </c>
      <c r="O1410" s="6" t="str">
        <f t="shared" ref="O1410:O1473" si="155">IF(C1410="?","Sep",C1410)</f>
        <v>Jul</v>
      </c>
      <c r="P1410" s="6" t="str">
        <f t="shared" ref="P1410:P1473" si="156">IF(G1410="?",$K$5,G1410)</f>
        <v>tier - 3</v>
      </c>
      <c r="Q1410" s="6" t="str">
        <f t="shared" ref="Q1410:Q1473" si="157">IF(H1410="?",$M$5,H1410)</f>
        <v>tier - 3</v>
      </c>
      <c r="R1410" s="6" t="str">
        <f t="shared" ref="R1410:R1473" si="158">IF(I1410="?","Unknown",I1410)</f>
        <v>R1016</v>
      </c>
      <c r="S1410" s="12">
        <f t="shared" ref="S1410:S1473" si="159">IFERROR(DATE(N1410,MONTH(DATEVALUE(O1410&amp;"-1")),D1410),"")</f>
        <v>24313</v>
      </c>
      <c r="T1410" s="6">
        <f t="shared" ref="T1410:T1473" si="160">IFERROR(DATEDIF(S1410,DATE(2023,6,8),"y"),"")</f>
        <v>56</v>
      </c>
    </row>
    <row r="1411" spans="1:20" ht="15" customHeight="1" x14ac:dyDescent="0.3">
      <c r="A1411" t="s">
        <v>1870</v>
      </c>
      <c r="B1411">
        <v>1982</v>
      </c>
      <c r="C1411" t="s">
        <v>4724</v>
      </c>
      <c r="D1411">
        <v>20</v>
      </c>
      <c r="E1411">
        <v>3</v>
      </c>
      <c r="F1411" s="11">
        <v>11773.06</v>
      </c>
      <c r="G1411" t="s">
        <v>4721</v>
      </c>
      <c r="H1411" t="s">
        <v>4721</v>
      </c>
      <c r="I1411" t="s">
        <v>4744</v>
      </c>
      <c r="N1411" s="6">
        <f t="shared" si="154"/>
        <v>1982</v>
      </c>
      <c r="O1411" s="6" t="str">
        <f t="shared" si="155"/>
        <v>Nov</v>
      </c>
      <c r="P1411" s="6" t="str">
        <f t="shared" si="156"/>
        <v>tier - 3</v>
      </c>
      <c r="Q1411" s="6" t="str">
        <f t="shared" si="157"/>
        <v>tier - 3</v>
      </c>
      <c r="R1411" s="6" t="str">
        <f t="shared" si="158"/>
        <v>R1026</v>
      </c>
      <c r="S1411" s="12">
        <f t="shared" si="159"/>
        <v>30275</v>
      </c>
      <c r="T1411" s="6">
        <f t="shared" si="160"/>
        <v>40</v>
      </c>
    </row>
    <row r="1412" spans="1:20" ht="15" customHeight="1" x14ac:dyDescent="0.3">
      <c r="A1412" t="s">
        <v>1868</v>
      </c>
      <c r="B1412">
        <v>1965</v>
      </c>
      <c r="C1412" t="s">
        <v>4731</v>
      </c>
      <c r="D1412">
        <v>3</v>
      </c>
      <c r="E1412">
        <v>0</v>
      </c>
      <c r="F1412" s="11">
        <v>11830.61</v>
      </c>
      <c r="G1412" t="s">
        <v>4721</v>
      </c>
      <c r="H1412" t="s">
        <v>4723</v>
      </c>
      <c r="I1412" t="s">
        <v>4728</v>
      </c>
      <c r="N1412" s="6">
        <f t="shared" si="154"/>
        <v>1965</v>
      </c>
      <c r="O1412" s="6" t="str">
        <f t="shared" si="155"/>
        <v>Oct</v>
      </c>
      <c r="P1412" s="6" t="str">
        <f t="shared" si="156"/>
        <v>tier - 3</v>
      </c>
      <c r="Q1412" s="6" t="str">
        <f t="shared" si="157"/>
        <v>tier - 1</v>
      </c>
      <c r="R1412" s="6" t="str">
        <f t="shared" si="158"/>
        <v>R1012</v>
      </c>
      <c r="S1412" s="12">
        <f t="shared" si="159"/>
        <v>24018</v>
      </c>
      <c r="T1412" s="6">
        <f t="shared" si="160"/>
        <v>57</v>
      </c>
    </row>
    <row r="1413" spans="1:20" ht="15" customHeight="1" x14ac:dyDescent="0.3">
      <c r="A1413" t="s">
        <v>1866</v>
      </c>
      <c r="B1413">
        <v>1964</v>
      </c>
      <c r="C1413" t="s">
        <v>4725</v>
      </c>
      <c r="D1413">
        <v>27</v>
      </c>
      <c r="E1413">
        <v>0</v>
      </c>
      <c r="F1413" s="11">
        <v>11833.78</v>
      </c>
      <c r="G1413" t="s">
        <v>4721</v>
      </c>
      <c r="H1413" t="s">
        <v>4721</v>
      </c>
      <c r="I1413" t="s">
        <v>4722</v>
      </c>
      <c r="N1413" s="6">
        <f t="shared" si="154"/>
        <v>1964</v>
      </c>
      <c r="O1413" s="6" t="str">
        <f t="shared" si="155"/>
        <v>Jun</v>
      </c>
      <c r="P1413" s="6" t="str">
        <f t="shared" si="156"/>
        <v>tier - 3</v>
      </c>
      <c r="Q1413" s="6" t="str">
        <f t="shared" si="157"/>
        <v>tier - 3</v>
      </c>
      <c r="R1413" s="6" t="str">
        <f t="shared" si="158"/>
        <v>R1013</v>
      </c>
      <c r="S1413" s="12">
        <f t="shared" si="159"/>
        <v>23555</v>
      </c>
      <c r="T1413" s="6">
        <f t="shared" si="160"/>
        <v>58</v>
      </c>
    </row>
    <row r="1414" spans="1:20" ht="15" customHeight="1" x14ac:dyDescent="0.3">
      <c r="A1414" t="s">
        <v>1864</v>
      </c>
      <c r="B1414">
        <v>1964</v>
      </c>
      <c r="C1414" t="s">
        <v>4726</v>
      </c>
      <c r="D1414">
        <v>11</v>
      </c>
      <c r="E1414">
        <v>0</v>
      </c>
      <c r="F1414" s="11">
        <v>11837.16</v>
      </c>
      <c r="G1414" t="s">
        <v>4721</v>
      </c>
      <c r="H1414" t="s">
        <v>4721</v>
      </c>
      <c r="I1414" t="s">
        <v>4732</v>
      </c>
      <c r="N1414" s="6">
        <f t="shared" si="154"/>
        <v>1964</v>
      </c>
      <c r="O1414" s="6" t="str">
        <f t="shared" si="155"/>
        <v>Sep</v>
      </c>
      <c r="P1414" s="6" t="str">
        <f t="shared" si="156"/>
        <v>tier - 3</v>
      </c>
      <c r="Q1414" s="6" t="str">
        <f t="shared" si="157"/>
        <v>tier - 3</v>
      </c>
      <c r="R1414" s="6" t="str">
        <f t="shared" si="158"/>
        <v>R1011</v>
      </c>
      <c r="S1414" s="12">
        <f t="shared" si="159"/>
        <v>23631</v>
      </c>
      <c r="T1414" s="6">
        <f t="shared" si="160"/>
        <v>58</v>
      </c>
    </row>
    <row r="1415" spans="1:20" ht="15" customHeight="1" x14ac:dyDescent="0.3">
      <c r="A1415" t="s">
        <v>1862</v>
      </c>
      <c r="B1415">
        <v>1965</v>
      </c>
      <c r="C1415" t="s">
        <v>4726</v>
      </c>
      <c r="D1415">
        <v>25</v>
      </c>
      <c r="E1415">
        <v>0</v>
      </c>
      <c r="F1415" s="11">
        <v>11840.78</v>
      </c>
      <c r="G1415" t="s">
        <v>4721</v>
      </c>
      <c r="H1415" t="s">
        <v>4720</v>
      </c>
      <c r="I1415" t="s">
        <v>4728</v>
      </c>
      <c r="N1415" s="6">
        <f t="shared" si="154"/>
        <v>1965</v>
      </c>
      <c r="O1415" s="6" t="str">
        <f t="shared" si="155"/>
        <v>Sep</v>
      </c>
      <c r="P1415" s="6" t="str">
        <f t="shared" si="156"/>
        <v>tier - 3</v>
      </c>
      <c r="Q1415" s="6" t="str">
        <f t="shared" si="157"/>
        <v>tier - 2</v>
      </c>
      <c r="R1415" s="6" t="str">
        <f t="shared" si="158"/>
        <v>R1012</v>
      </c>
      <c r="S1415" s="12">
        <f t="shared" si="159"/>
        <v>24010</v>
      </c>
      <c r="T1415" s="6">
        <f t="shared" si="160"/>
        <v>57</v>
      </c>
    </row>
    <row r="1416" spans="1:20" ht="15" customHeight="1" x14ac:dyDescent="0.3">
      <c r="A1416" t="s">
        <v>1860</v>
      </c>
      <c r="B1416">
        <v>1964</v>
      </c>
      <c r="C1416" t="s">
        <v>4719</v>
      </c>
      <c r="D1416">
        <v>11</v>
      </c>
      <c r="E1416">
        <v>0</v>
      </c>
      <c r="F1416" s="11">
        <v>11842.44</v>
      </c>
      <c r="G1416" t="s">
        <v>4721</v>
      </c>
      <c r="H1416" t="s">
        <v>4720</v>
      </c>
      <c r="I1416" t="s">
        <v>4732</v>
      </c>
      <c r="N1416" s="6">
        <f t="shared" si="154"/>
        <v>1964</v>
      </c>
      <c r="O1416" s="6" t="str">
        <f t="shared" si="155"/>
        <v>Jul</v>
      </c>
      <c r="P1416" s="6" t="str">
        <f t="shared" si="156"/>
        <v>tier - 3</v>
      </c>
      <c r="Q1416" s="6" t="str">
        <f t="shared" si="157"/>
        <v>tier - 2</v>
      </c>
      <c r="R1416" s="6" t="str">
        <f t="shared" si="158"/>
        <v>R1011</v>
      </c>
      <c r="S1416" s="12">
        <f t="shared" si="159"/>
        <v>23569</v>
      </c>
      <c r="T1416" s="6">
        <f t="shared" si="160"/>
        <v>58</v>
      </c>
    </row>
    <row r="1417" spans="1:20" ht="15" customHeight="1" x14ac:dyDescent="0.3">
      <c r="A1417" t="s">
        <v>1858</v>
      </c>
      <c r="B1417">
        <v>1965</v>
      </c>
      <c r="C1417" t="s">
        <v>4724</v>
      </c>
      <c r="D1417">
        <v>10</v>
      </c>
      <c r="E1417">
        <v>0</v>
      </c>
      <c r="F1417" s="11">
        <v>11842.62</v>
      </c>
      <c r="G1417" t="s">
        <v>4721</v>
      </c>
      <c r="H1417" t="s">
        <v>4721</v>
      </c>
      <c r="I1417" t="s">
        <v>4728</v>
      </c>
      <c r="N1417" s="6">
        <f t="shared" si="154"/>
        <v>1965</v>
      </c>
      <c r="O1417" s="6" t="str">
        <f t="shared" si="155"/>
        <v>Nov</v>
      </c>
      <c r="P1417" s="6" t="str">
        <f t="shared" si="156"/>
        <v>tier - 3</v>
      </c>
      <c r="Q1417" s="6" t="str">
        <f t="shared" si="157"/>
        <v>tier - 3</v>
      </c>
      <c r="R1417" s="6" t="str">
        <f t="shared" si="158"/>
        <v>R1012</v>
      </c>
      <c r="S1417" s="12">
        <f t="shared" si="159"/>
        <v>24056</v>
      </c>
      <c r="T1417" s="6">
        <f t="shared" si="160"/>
        <v>57</v>
      </c>
    </row>
    <row r="1418" spans="1:20" ht="15" customHeight="1" x14ac:dyDescent="0.3">
      <c r="A1418" t="s">
        <v>1856</v>
      </c>
      <c r="B1418">
        <v>1964</v>
      </c>
      <c r="C1418" t="s">
        <v>4725</v>
      </c>
      <c r="D1418">
        <v>27</v>
      </c>
      <c r="E1418">
        <v>0</v>
      </c>
      <c r="F1418" s="11">
        <v>11848.14</v>
      </c>
      <c r="G1418" t="s">
        <v>4721</v>
      </c>
      <c r="H1418" t="s">
        <v>4720</v>
      </c>
      <c r="I1418" t="s">
        <v>4732</v>
      </c>
      <c r="N1418" s="6">
        <f t="shared" si="154"/>
        <v>1964</v>
      </c>
      <c r="O1418" s="6" t="str">
        <f t="shared" si="155"/>
        <v>Jun</v>
      </c>
      <c r="P1418" s="6" t="str">
        <f t="shared" si="156"/>
        <v>tier - 3</v>
      </c>
      <c r="Q1418" s="6" t="str">
        <f t="shared" si="157"/>
        <v>tier - 2</v>
      </c>
      <c r="R1418" s="6" t="str">
        <f t="shared" si="158"/>
        <v>R1011</v>
      </c>
      <c r="S1418" s="12">
        <f t="shared" si="159"/>
        <v>23555</v>
      </c>
      <c r="T1418" s="6">
        <f t="shared" si="160"/>
        <v>58</v>
      </c>
    </row>
    <row r="1419" spans="1:20" ht="15" customHeight="1" x14ac:dyDescent="0.3">
      <c r="A1419" t="s">
        <v>1854</v>
      </c>
      <c r="B1419">
        <v>1964</v>
      </c>
      <c r="C1419" t="s">
        <v>4726</v>
      </c>
      <c r="D1419">
        <v>29</v>
      </c>
      <c r="E1419">
        <v>0</v>
      </c>
      <c r="F1419" s="11">
        <v>11856.41</v>
      </c>
      <c r="G1419" t="s">
        <v>4721</v>
      </c>
      <c r="H1419" t="s">
        <v>4720</v>
      </c>
      <c r="I1419" t="s">
        <v>4722</v>
      </c>
      <c r="N1419" s="6">
        <f t="shared" si="154"/>
        <v>1964</v>
      </c>
      <c r="O1419" s="6" t="str">
        <f t="shared" si="155"/>
        <v>Sep</v>
      </c>
      <c r="P1419" s="6" t="str">
        <f t="shared" si="156"/>
        <v>tier - 3</v>
      </c>
      <c r="Q1419" s="6" t="str">
        <f t="shared" si="157"/>
        <v>tier - 2</v>
      </c>
      <c r="R1419" s="6" t="str">
        <f t="shared" si="158"/>
        <v>R1013</v>
      </c>
      <c r="S1419" s="12">
        <f t="shared" si="159"/>
        <v>23649</v>
      </c>
      <c r="T1419" s="6">
        <f t="shared" si="160"/>
        <v>58</v>
      </c>
    </row>
    <row r="1420" spans="1:20" ht="15" customHeight="1" x14ac:dyDescent="0.3">
      <c r="A1420" t="s">
        <v>1852</v>
      </c>
      <c r="B1420">
        <v>1974</v>
      </c>
      <c r="C1420" t="s">
        <v>4719</v>
      </c>
      <c r="D1420">
        <v>7</v>
      </c>
      <c r="E1420">
        <v>0</v>
      </c>
      <c r="F1420" s="11">
        <v>11858.56</v>
      </c>
      <c r="G1420" t="s">
        <v>4721</v>
      </c>
      <c r="H1420" t="s">
        <v>4721</v>
      </c>
      <c r="I1420" t="s">
        <v>4732</v>
      </c>
      <c r="N1420" s="6">
        <f t="shared" si="154"/>
        <v>1974</v>
      </c>
      <c r="O1420" s="6" t="str">
        <f t="shared" si="155"/>
        <v>Jul</v>
      </c>
      <c r="P1420" s="6" t="str">
        <f t="shared" si="156"/>
        <v>tier - 3</v>
      </c>
      <c r="Q1420" s="6" t="str">
        <f t="shared" si="157"/>
        <v>tier - 3</v>
      </c>
      <c r="R1420" s="6" t="str">
        <f t="shared" si="158"/>
        <v>R1011</v>
      </c>
      <c r="S1420" s="12">
        <f t="shared" si="159"/>
        <v>27217</v>
      </c>
      <c r="T1420" s="6">
        <f t="shared" si="160"/>
        <v>48</v>
      </c>
    </row>
    <row r="1421" spans="1:20" ht="15" customHeight="1" x14ac:dyDescent="0.3">
      <c r="A1421" t="s">
        <v>1850</v>
      </c>
      <c r="B1421">
        <v>1967</v>
      </c>
      <c r="C1421" t="s">
        <v>4730</v>
      </c>
      <c r="D1421">
        <v>24</v>
      </c>
      <c r="E1421">
        <v>1</v>
      </c>
      <c r="F1421" s="11">
        <v>11879.1</v>
      </c>
      <c r="G1421" t="s">
        <v>4721</v>
      </c>
      <c r="H1421" t="s">
        <v>4721</v>
      </c>
      <c r="I1421" t="s">
        <v>4738</v>
      </c>
      <c r="N1421" s="6">
        <f t="shared" si="154"/>
        <v>1967</v>
      </c>
      <c r="O1421" s="6" t="str">
        <f t="shared" si="155"/>
        <v>Aug</v>
      </c>
      <c r="P1421" s="6" t="str">
        <f t="shared" si="156"/>
        <v>tier - 3</v>
      </c>
      <c r="Q1421" s="6" t="str">
        <f t="shared" si="157"/>
        <v>tier - 3</v>
      </c>
      <c r="R1421" s="6" t="str">
        <f t="shared" si="158"/>
        <v>R1024</v>
      </c>
      <c r="S1421" s="12">
        <f t="shared" si="159"/>
        <v>24708</v>
      </c>
      <c r="T1421" s="6">
        <f t="shared" si="160"/>
        <v>55</v>
      </c>
    </row>
    <row r="1422" spans="1:20" ht="15" customHeight="1" x14ac:dyDescent="0.3">
      <c r="A1422" t="s">
        <v>1848</v>
      </c>
      <c r="B1422">
        <v>1967</v>
      </c>
      <c r="C1422" t="s">
        <v>4719</v>
      </c>
      <c r="D1422">
        <v>14</v>
      </c>
      <c r="E1422">
        <v>2</v>
      </c>
      <c r="F1422" s="11">
        <v>11881.36</v>
      </c>
      <c r="G1422" t="s">
        <v>4721</v>
      </c>
      <c r="H1422" t="s">
        <v>4720</v>
      </c>
      <c r="I1422" t="s">
        <v>4732</v>
      </c>
      <c r="N1422" s="6">
        <f t="shared" si="154"/>
        <v>1967</v>
      </c>
      <c r="O1422" s="6" t="str">
        <f t="shared" si="155"/>
        <v>Jul</v>
      </c>
      <c r="P1422" s="6" t="str">
        <f t="shared" si="156"/>
        <v>tier - 3</v>
      </c>
      <c r="Q1422" s="6" t="str">
        <f t="shared" si="157"/>
        <v>tier - 2</v>
      </c>
      <c r="R1422" s="6" t="str">
        <f t="shared" si="158"/>
        <v>R1011</v>
      </c>
      <c r="S1422" s="12">
        <f t="shared" si="159"/>
        <v>24667</v>
      </c>
      <c r="T1422" s="6">
        <f t="shared" si="160"/>
        <v>55</v>
      </c>
    </row>
    <row r="1423" spans="1:20" ht="15" customHeight="1" x14ac:dyDescent="0.3">
      <c r="A1423" t="s">
        <v>1846</v>
      </c>
      <c r="B1423">
        <v>1967</v>
      </c>
      <c r="C1423" t="s">
        <v>4731</v>
      </c>
      <c r="D1423">
        <v>29</v>
      </c>
      <c r="E1423">
        <v>2</v>
      </c>
      <c r="F1423" s="11">
        <v>11881.97</v>
      </c>
      <c r="G1423" t="s">
        <v>4721</v>
      </c>
      <c r="H1423" t="s">
        <v>4723</v>
      </c>
      <c r="I1423" t="s">
        <v>4722</v>
      </c>
      <c r="N1423" s="6">
        <f t="shared" si="154"/>
        <v>1967</v>
      </c>
      <c r="O1423" s="6" t="str">
        <f t="shared" si="155"/>
        <v>Oct</v>
      </c>
      <c r="P1423" s="6" t="str">
        <f t="shared" si="156"/>
        <v>tier - 3</v>
      </c>
      <c r="Q1423" s="6" t="str">
        <f t="shared" si="157"/>
        <v>tier - 1</v>
      </c>
      <c r="R1423" s="6" t="str">
        <f t="shared" si="158"/>
        <v>R1013</v>
      </c>
      <c r="S1423" s="12">
        <f t="shared" si="159"/>
        <v>24774</v>
      </c>
      <c r="T1423" s="6">
        <f t="shared" si="160"/>
        <v>55</v>
      </c>
    </row>
    <row r="1424" spans="1:20" ht="15" customHeight="1" x14ac:dyDescent="0.3">
      <c r="A1424" t="s">
        <v>1844</v>
      </c>
      <c r="B1424">
        <v>2004</v>
      </c>
      <c r="C1424" t="s">
        <v>4725</v>
      </c>
      <c r="D1424">
        <v>2</v>
      </c>
      <c r="E1424">
        <v>2</v>
      </c>
      <c r="F1424" s="11">
        <v>11884.05</v>
      </c>
      <c r="G1424" t="s">
        <v>4721</v>
      </c>
      <c r="H1424" t="s">
        <v>4721</v>
      </c>
      <c r="I1424" t="s">
        <v>4722</v>
      </c>
      <c r="N1424" s="6">
        <f t="shared" si="154"/>
        <v>2004</v>
      </c>
      <c r="O1424" s="6" t="str">
        <f t="shared" si="155"/>
        <v>Jun</v>
      </c>
      <c r="P1424" s="6" t="str">
        <f t="shared" si="156"/>
        <v>tier - 3</v>
      </c>
      <c r="Q1424" s="6" t="str">
        <f t="shared" si="157"/>
        <v>tier - 3</v>
      </c>
      <c r="R1424" s="6" t="str">
        <f t="shared" si="158"/>
        <v>R1013</v>
      </c>
      <c r="S1424" s="12">
        <f t="shared" si="159"/>
        <v>38140</v>
      </c>
      <c r="T1424" s="6">
        <f t="shared" si="160"/>
        <v>19</v>
      </c>
    </row>
    <row r="1425" spans="1:20" ht="15" customHeight="1" x14ac:dyDescent="0.3">
      <c r="A1425" t="s">
        <v>1842</v>
      </c>
      <c r="B1425">
        <v>1964</v>
      </c>
      <c r="C1425" t="s">
        <v>4724</v>
      </c>
      <c r="D1425">
        <v>19</v>
      </c>
      <c r="E1425">
        <v>0</v>
      </c>
      <c r="F1425" s="11">
        <v>11918.2</v>
      </c>
      <c r="G1425" t="s">
        <v>4721</v>
      </c>
      <c r="H1425" t="s">
        <v>4723</v>
      </c>
      <c r="I1425" t="s">
        <v>4741</v>
      </c>
      <c r="N1425" s="6">
        <f t="shared" si="154"/>
        <v>1964</v>
      </c>
      <c r="O1425" s="6" t="str">
        <f t="shared" si="155"/>
        <v>Nov</v>
      </c>
      <c r="P1425" s="6" t="str">
        <f t="shared" si="156"/>
        <v>tier - 3</v>
      </c>
      <c r="Q1425" s="6" t="str">
        <f t="shared" si="157"/>
        <v>tier - 1</v>
      </c>
      <c r="R1425" s="6" t="str">
        <f t="shared" si="158"/>
        <v>R1021</v>
      </c>
      <c r="S1425" s="12">
        <f t="shared" si="159"/>
        <v>23700</v>
      </c>
      <c r="T1425" s="6">
        <f t="shared" si="160"/>
        <v>58</v>
      </c>
    </row>
    <row r="1426" spans="1:20" ht="15" customHeight="1" x14ac:dyDescent="0.3">
      <c r="A1426" t="s">
        <v>1840</v>
      </c>
      <c r="B1426">
        <v>1964</v>
      </c>
      <c r="C1426" t="s">
        <v>4729</v>
      </c>
      <c r="D1426">
        <v>20</v>
      </c>
      <c r="E1426">
        <v>0</v>
      </c>
      <c r="F1426" s="11">
        <v>11931.13</v>
      </c>
      <c r="G1426" t="s">
        <v>4721</v>
      </c>
      <c r="H1426" t="s">
        <v>4723</v>
      </c>
      <c r="I1426" t="s">
        <v>4734</v>
      </c>
      <c r="N1426" s="6">
        <f t="shared" si="154"/>
        <v>1964</v>
      </c>
      <c r="O1426" s="6" t="str">
        <f t="shared" si="155"/>
        <v>Dec</v>
      </c>
      <c r="P1426" s="6" t="str">
        <f t="shared" si="156"/>
        <v>tier - 3</v>
      </c>
      <c r="Q1426" s="6" t="str">
        <f t="shared" si="157"/>
        <v>tier - 1</v>
      </c>
      <c r="R1426" s="6" t="str">
        <f t="shared" si="158"/>
        <v>R1019</v>
      </c>
      <c r="S1426" s="12">
        <f t="shared" si="159"/>
        <v>23731</v>
      </c>
      <c r="T1426" s="6">
        <f t="shared" si="160"/>
        <v>58</v>
      </c>
    </row>
    <row r="1427" spans="1:20" ht="15" customHeight="1" x14ac:dyDescent="0.3">
      <c r="A1427" t="s">
        <v>1838</v>
      </c>
      <c r="B1427">
        <v>1964</v>
      </c>
      <c r="C1427" t="s">
        <v>4730</v>
      </c>
      <c r="D1427">
        <v>2</v>
      </c>
      <c r="E1427">
        <v>0</v>
      </c>
      <c r="F1427" s="11">
        <v>11938.26</v>
      </c>
      <c r="G1427" t="s">
        <v>4721</v>
      </c>
      <c r="H1427" t="s">
        <v>4721</v>
      </c>
      <c r="I1427" t="s">
        <v>4734</v>
      </c>
      <c r="N1427" s="6">
        <f t="shared" si="154"/>
        <v>1964</v>
      </c>
      <c r="O1427" s="6" t="str">
        <f t="shared" si="155"/>
        <v>Aug</v>
      </c>
      <c r="P1427" s="6" t="str">
        <f t="shared" si="156"/>
        <v>tier - 3</v>
      </c>
      <c r="Q1427" s="6" t="str">
        <f t="shared" si="157"/>
        <v>tier - 3</v>
      </c>
      <c r="R1427" s="6" t="str">
        <f t="shared" si="158"/>
        <v>R1019</v>
      </c>
      <c r="S1427" s="12">
        <f t="shared" si="159"/>
        <v>23591</v>
      </c>
      <c r="T1427" s="6">
        <f t="shared" si="160"/>
        <v>58</v>
      </c>
    </row>
    <row r="1428" spans="1:20" ht="15" customHeight="1" x14ac:dyDescent="0.3">
      <c r="A1428" t="s">
        <v>1836</v>
      </c>
      <c r="B1428">
        <v>1991</v>
      </c>
      <c r="C1428" t="s">
        <v>4731</v>
      </c>
      <c r="D1428">
        <v>19</v>
      </c>
      <c r="E1428">
        <v>3</v>
      </c>
      <c r="F1428" s="11">
        <v>11941.83</v>
      </c>
      <c r="G1428" t="s">
        <v>4721</v>
      </c>
      <c r="H1428" t="s">
        <v>4723</v>
      </c>
      <c r="I1428" t="s">
        <v>4739</v>
      </c>
      <c r="N1428" s="6">
        <f t="shared" si="154"/>
        <v>1991</v>
      </c>
      <c r="O1428" s="6" t="str">
        <f t="shared" si="155"/>
        <v>Oct</v>
      </c>
      <c r="P1428" s="6" t="str">
        <f t="shared" si="156"/>
        <v>tier - 3</v>
      </c>
      <c r="Q1428" s="6" t="str">
        <f t="shared" si="157"/>
        <v>tier - 1</v>
      </c>
      <c r="R1428" s="6" t="str">
        <f t="shared" si="158"/>
        <v>R1023</v>
      </c>
      <c r="S1428" s="12">
        <f t="shared" si="159"/>
        <v>33530</v>
      </c>
      <c r="T1428" s="6">
        <f t="shared" si="160"/>
        <v>31</v>
      </c>
    </row>
    <row r="1429" spans="1:20" ht="15" customHeight="1" x14ac:dyDescent="0.3">
      <c r="A1429" t="s">
        <v>1834</v>
      </c>
      <c r="B1429">
        <v>1964</v>
      </c>
      <c r="C1429" t="s">
        <v>4729</v>
      </c>
      <c r="D1429">
        <v>25</v>
      </c>
      <c r="E1429">
        <v>0</v>
      </c>
      <c r="F1429" s="11">
        <v>11944.59</v>
      </c>
      <c r="G1429" t="s">
        <v>4721</v>
      </c>
      <c r="H1429" t="s">
        <v>4720</v>
      </c>
      <c r="I1429" t="s">
        <v>4735</v>
      </c>
      <c r="N1429" s="6">
        <f t="shared" si="154"/>
        <v>1964</v>
      </c>
      <c r="O1429" s="6" t="str">
        <f t="shared" si="155"/>
        <v>Dec</v>
      </c>
      <c r="P1429" s="6" t="str">
        <f t="shared" si="156"/>
        <v>tier - 3</v>
      </c>
      <c r="Q1429" s="6" t="str">
        <f t="shared" si="157"/>
        <v>tier - 2</v>
      </c>
      <c r="R1429" s="6" t="str">
        <f t="shared" si="158"/>
        <v>R1016</v>
      </c>
      <c r="S1429" s="12">
        <f t="shared" si="159"/>
        <v>23736</v>
      </c>
      <c r="T1429" s="6">
        <f t="shared" si="160"/>
        <v>58</v>
      </c>
    </row>
    <row r="1430" spans="1:20" ht="15" customHeight="1" x14ac:dyDescent="0.3">
      <c r="A1430" t="s">
        <v>1832</v>
      </c>
      <c r="B1430">
        <v>1965</v>
      </c>
      <c r="C1430" t="s">
        <v>4724</v>
      </c>
      <c r="D1430">
        <v>1</v>
      </c>
      <c r="E1430">
        <v>1</v>
      </c>
      <c r="F1430" s="11">
        <v>11945.13</v>
      </c>
      <c r="G1430" t="s">
        <v>4721</v>
      </c>
      <c r="H1430" t="s">
        <v>4720</v>
      </c>
      <c r="I1430" t="s">
        <v>4728</v>
      </c>
      <c r="N1430" s="6">
        <f t="shared" si="154"/>
        <v>1965</v>
      </c>
      <c r="O1430" s="6" t="str">
        <f t="shared" si="155"/>
        <v>Nov</v>
      </c>
      <c r="P1430" s="6" t="str">
        <f t="shared" si="156"/>
        <v>tier - 3</v>
      </c>
      <c r="Q1430" s="6" t="str">
        <f t="shared" si="157"/>
        <v>tier - 2</v>
      </c>
      <c r="R1430" s="6" t="str">
        <f t="shared" si="158"/>
        <v>R1012</v>
      </c>
      <c r="S1430" s="12">
        <f t="shared" si="159"/>
        <v>24047</v>
      </c>
      <c r="T1430" s="6">
        <f t="shared" si="160"/>
        <v>57</v>
      </c>
    </row>
    <row r="1431" spans="1:20" ht="15" customHeight="1" x14ac:dyDescent="0.3">
      <c r="A1431" t="s">
        <v>1830</v>
      </c>
      <c r="B1431">
        <v>1964</v>
      </c>
      <c r="C1431" t="s">
        <v>4726</v>
      </c>
      <c r="D1431">
        <v>29</v>
      </c>
      <c r="E1431">
        <v>1</v>
      </c>
      <c r="F1431" s="11">
        <v>11946.63</v>
      </c>
      <c r="G1431" t="s">
        <v>4721</v>
      </c>
      <c r="H1431" t="s">
        <v>4720</v>
      </c>
      <c r="I1431" t="s">
        <v>4722</v>
      </c>
      <c r="N1431" s="6">
        <f t="shared" si="154"/>
        <v>1964</v>
      </c>
      <c r="O1431" s="6" t="str">
        <f t="shared" si="155"/>
        <v>Sep</v>
      </c>
      <c r="P1431" s="6" t="str">
        <f t="shared" si="156"/>
        <v>tier - 3</v>
      </c>
      <c r="Q1431" s="6" t="str">
        <f t="shared" si="157"/>
        <v>tier - 2</v>
      </c>
      <c r="R1431" s="6" t="str">
        <f t="shared" si="158"/>
        <v>R1013</v>
      </c>
      <c r="S1431" s="12">
        <f t="shared" si="159"/>
        <v>23649</v>
      </c>
      <c r="T1431" s="6">
        <f t="shared" si="160"/>
        <v>58</v>
      </c>
    </row>
    <row r="1432" spans="1:20" ht="15" customHeight="1" x14ac:dyDescent="0.3">
      <c r="A1432" t="s">
        <v>1828</v>
      </c>
      <c r="B1432">
        <v>1967</v>
      </c>
      <c r="C1432" t="s">
        <v>4729</v>
      </c>
      <c r="D1432">
        <v>22</v>
      </c>
      <c r="E1432">
        <v>3</v>
      </c>
      <c r="F1432" s="11">
        <v>11987.17</v>
      </c>
      <c r="G1432" t="s">
        <v>4721</v>
      </c>
      <c r="H1432" t="s">
        <v>4721</v>
      </c>
      <c r="I1432" t="s">
        <v>4722</v>
      </c>
      <c r="N1432" s="6">
        <f t="shared" si="154"/>
        <v>1967</v>
      </c>
      <c r="O1432" s="6" t="str">
        <f t="shared" si="155"/>
        <v>Dec</v>
      </c>
      <c r="P1432" s="6" t="str">
        <f t="shared" si="156"/>
        <v>tier - 3</v>
      </c>
      <c r="Q1432" s="6" t="str">
        <f t="shared" si="157"/>
        <v>tier - 3</v>
      </c>
      <c r="R1432" s="6" t="str">
        <f t="shared" si="158"/>
        <v>R1013</v>
      </c>
      <c r="S1432" s="12">
        <f t="shared" si="159"/>
        <v>24828</v>
      </c>
      <c r="T1432" s="6">
        <f t="shared" si="160"/>
        <v>55</v>
      </c>
    </row>
    <row r="1433" spans="1:20" ht="15" customHeight="1" x14ac:dyDescent="0.3">
      <c r="A1433" t="s">
        <v>1826</v>
      </c>
      <c r="B1433">
        <v>1983</v>
      </c>
      <c r="C1433" t="s">
        <v>4719</v>
      </c>
      <c r="D1433">
        <v>4</v>
      </c>
      <c r="E1433">
        <v>3</v>
      </c>
      <c r="F1433" s="11">
        <v>11987.68</v>
      </c>
      <c r="G1433" t="s">
        <v>4721</v>
      </c>
      <c r="H1433" t="s">
        <v>4720</v>
      </c>
      <c r="I1433" t="s">
        <v>4744</v>
      </c>
      <c r="N1433" s="6">
        <f t="shared" si="154"/>
        <v>1983</v>
      </c>
      <c r="O1433" s="6" t="str">
        <f t="shared" si="155"/>
        <v>Jul</v>
      </c>
      <c r="P1433" s="6" t="str">
        <f t="shared" si="156"/>
        <v>tier - 3</v>
      </c>
      <c r="Q1433" s="6" t="str">
        <f t="shared" si="157"/>
        <v>tier - 2</v>
      </c>
      <c r="R1433" s="6" t="str">
        <f t="shared" si="158"/>
        <v>R1026</v>
      </c>
      <c r="S1433" s="12">
        <f t="shared" si="159"/>
        <v>30501</v>
      </c>
      <c r="T1433" s="6">
        <f t="shared" si="160"/>
        <v>39</v>
      </c>
    </row>
    <row r="1434" spans="1:20" ht="15" customHeight="1" x14ac:dyDescent="0.3">
      <c r="A1434" t="s">
        <v>1824</v>
      </c>
      <c r="B1434">
        <v>1993</v>
      </c>
      <c r="C1434" t="s">
        <v>4729</v>
      </c>
      <c r="D1434">
        <v>12</v>
      </c>
      <c r="E1434">
        <v>0</v>
      </c>
      <c r="F1434" s="11">
        <v>11994.89</v>
      </c>
      <c r="G1434" t="s">
        <v>4721</v>
      </c>
      <c r="H1434" t="s">
        <v>4720</v>
      </c>
      <c r="I1434" t="s">
        <v>4728</v>
      </c>
      <c r="N1434" s="6">
        <f t="shared" si="154"/>
        <v>1993</v>
      </c>
      <c r="O1434" s="6" t="str">
        <f t="shared" si="155"/>
        <v>Dec</v>
      </c>
      <c r="P1434" s="6" t="str">
        <f t="shared" si="156"/>
        <v>tier - 3</v>
      </c>
      <c r="Q1434" s="6" t="str">
        <f t="shared" si="157"/>
        <v>tier - 2</v>
      </c>
      <c r="R1434" s="6" t="str">
        <f t="shared" si="158"/>
        <v>R1012</v>
      </c>
      <c r="S1434" s="12">
        <f t="shared" si="159"/>
        <v>34315</v>
      </c>
      <c r="T1434" s="6">
        <f t="shared" si="160"/>
        <v>29</v>
      </c>
    </row>
    <row r="1435" spans="1:20" ht="15" customHeight="1" x14ac:dyDescent="0.3">
      <c r="A1435" t="s">
        <v>1822</v>
      </c>
      <c r="B1435">
        <v>1982</v>
      </c>
      <c r="C1435" t="s">
        <v>4731</v>
      </c>
      <c r="D1435">
        <v>17</v>
      </c>
      <c r="E1435">
        <v>3</v>
      </c>
      <c r="F1435" s="11">
        <v>12001.29</v>
      </c>
      <c r="G1435" t="s">
        <v>4721</v>
      </c>
      <c r="H1435" t="s">
        <v>4721</v>
      </c>
      <c r="I1435" t="s">
        <v>4741</v>
      </c>
      <c r="N1435" s="6">
        <f t="shared" si="154"/>
        <v>1982</v>
      </c>
      <c r="O1435" s="6" t="str">
        <f t="shared" si="155"/>
        <v>Oct</v>
      </c>
      <c r="P1435" s="6" t="str">
        <f t="shared" si="156"/>
        <v>tier - 3</v>
      </c>
      <c r="Q1435" s="6" t="str">
        <f t="shared" si="157"/>
        <v>tier - 3</v>
      </c>
      <c r="R1435" s="6" t="str">
        <f t="shared" si="158"/>
        <v>R1021</v>
      </c>
      <c r="S1435" s="12">
        <f t="shared" si="159"/>
        <v>30241</v>
      </c>
      <c r="T1435" s="6">
        <f t="shared" si="160"/>
        <v>40</v>
      </c>
    </row>
    <row r="1436" spans="1:20" ht="15" customHeight="1" x14ac:dyDescent="0.3">
      <c r="A1436" t="s">
        <v>1820</v>
      </c>
      <c r="B1436">
        <v>1965</v>
      </c>
      <c r="C1436" t="s">
        <v>4725</v>
      </c>
      <c r="D1436">
        <v>9</v>
      </c>
      <c r="E1436">
        <v>0</v>
      </c>
      <c r="F1436" s="11">
        <v>12029.29</v>
      </c>
      <c r="G1436" t="s">
        <v>4721</v>
      </c>
      <c r="H1436" t="s">
        <v>4720</v>
      </c>
      <c r="I1436" t="s">
        <v>4738</v>
      </c>
      <c r="N1436" s="6">
        <f t="shared" si="154"/>
        <v>1965</v>
      </c>
      <c r="O1436" s="6" t="str">
        <f t="shared" si="155"/>
        <v>Jun</v>
      </c>
      <c r="P1436" s="6" t="str">
        <f t="shared" si="156"/>
        <v>tier - 3</v>
      </c>
      <c r="Q1436" s="6" t="str">
        <f t="shared" si="157"/>
        <v>tier - 2</v>
      </c>
      <c r="R1436" s="6" t="str">
        <f t="shared" si="158"/>
        <v>R1024</v>
      </c>
      <c r="S1436" s="12">
        <f t="shared" si="159"/>
        <v>23902</v>
      </c>
      <c r="T1436" s="6">
        <f t="shared" si="160"/>
        <v>57</v>
      </c>
    </row>
    <row r="1437" spans="1:20" ht="15" customHeight="1" x14ac:dyDescent="0.3">
      <c r="A1437" t="s">
        <v>1818</v>
      </c>
      <c r="B1437">
        <v>1965</v>
      </c>
      <c r="C1437" t="s">
        <v>4731</v>
      </c>
      <c r="D1437">
        <v>29</v>
      </c>
      <c r="E1437">
        <v>1</v>
      </c>
      <c r="F1437" s="11">
        <v>12032.33</v>
      </c>
      <c r="G1437" t="s">
        <v>4721</v>
      </c>
      <c r="H1437" t="s">
        <v>4723</v>
      </c>
      <c r="I1437" t="s">
        <v>4732</v>
      </c>
      <c r="N1437" s="6">
        <f t="shared" si="154"/>
        <v>1965</v>
      </c>
      <c r="O1437" s="6" t="str">
        <f t="shared" si="155"/>
        <v>Oct</v>
      </c>
      <c r="P1437" s="6" t="str">
        <f t="shared" si="156"/>
        <v>tier - 3</v>
      </c>
      <c r="Q1437" s="6" t="str">
        <f t="shared" si="157"/>
        <v>tier - 1</v>
      </c>
      <c r="R1437" s="6" t="str">
        <f t="shared" si="158"/>
        <v>R1011</v>
      </c>
      <c r="S1437" s="12">
        <f t="shared" si="159"/>
        <v>24044</v>
      </c>
      <c r="T1437" s="6">
        <f t="shared" si="160"/>
        <v>57</v>
      </c>
    </row>
    <row r="1438" spans="1:20" ht="15" customHeight="1" x14ac:dyDescent="0.3">
      <c r="A1438" t="s">
        <v>1816</v>
      </c>
      <c r="B1438">
        <v>1979</v>
      </c>
      <c r="C1438" t="s">
        <v>4731</v>
      </c>
      <c r="D1438">
        <v>16</v>
      </c>
      <c r="E1438">
        <v>2</v>
      </c>
      <c r="F1438" s="11">
        <v>12035.18</v>
      </c>
      <c r="G1438" t="s">
        <v>4721</v>
      </c>
      <c r="H1438" t="s">
        <v>4721</v>
      </c>
      <c r="I1438" t="s">
        <v>4741</v>
      </c>
      <c r="N1438" s="6">
        <f t="shared" si="154"/>
        <v>1979</v>
      </c>
      <c r="O1438" s="6" t="str">
        <f t="shared" si="155"/>
        <v>Oct</v>
      </c>
      <c r="P1438" s="6" t="str">
        <f t="shared" si="156"/>
        <v>tier - 3</v>
      </c>
      <c r="Q1438" s="6" t="str">
        <f t="shared" si="157"/>
        <v>tier - 3</v>
      </c>
      <c r="R1438" s="6" t="str">
        <f t="shared" si="158"/>
        <v>R1021</v>
      </c>
      <c r="S1438" s="12">
        <f t="shared" si="159"/>
        <v>29144</v>
      </c>
      <c r="T1438" s="6">
        <f t="shared" si="160"/>
        <v>43</v>
      </c>
    </row>
    <row r="1439" spans="1:20" ht="15" customHeight="1" x14ac:dyDescent="0.3">
      <c r="A1439" t="s">
        <v>1814</v>
      </c>
      <c r="B1439">
        <v>1966</v>
      </c>
      <c r="C1439" t="s">
        <v>4724</v>
      </c>
      <c r="D1439">
        <v>24</v>
      </c>
      <c r="E1439">
        <v>1</v>
      </c>
      <c r="F1439" s="11">
        <v>12044.34</v>
      </c>
      <c r="G1439" t="s">
        <v>4721</v>
      </c>
      <c r="H1439" t="s">
        <v>4723</v>
      </c>
      <c r="I1439" t="s">
        <v>4728</v>
      </c>
      <c r="N1439" s="6">
        <f t="shared" si="154"/>
        <v>1966</v>
      </c>
      <c r="O1439" s="6" t="str">
        <f t="shared" si="155"/>
        <v>Nov</v>
      </c>
      <c r="P1439" s="6" t="str">
        <f t="shared" si="156"/>
        <v>tier - 3</v>
      </c>
      <c r="Q1439" s="6" t="str">
        <f t="shared" si="157"/>
        <v>tier - 1</v>
      </c>
      <c r="R1439" s="6" t="str">
        <f t="shared" si="158"/>
        <v>R1012</v>
      </c>
      <c r="S1439" s="12">
        <f t="shared" si="159"/>
        <v>24435</v>
      </c>
      <c r="T1439" s="6">
        <f t="shared" si="160"/>
        <v>56</v>
      </c>
    </row>
    <row r="1440" spans="1:20" ht="15" customHeight="1" x14ac:dyDescent="0.3">
      <c r="A1440" t="s">
        <v>1812</v>
      </c>
      <c r="B1440">
        <v>1986</v>
      </c>
      <c r="C1440" t="s">
        <v>4726</v>
      </c>
      <c r="D1440">
        <v>7</v>
      </c>
      <c r="E1440">
        <v>3</v>
      </c>
      <c r="F1440" s="11">
        <v>12048.13</v>
      </c>
      <c r="G1440" t="s">
        <v>4721</v>
      </c>
      <c r="H1440" t="s">
        <v>4720</v>
      </c>
      <c r="I1440" t="s">
        <v>4744</v>
      </c>
      <c r="N1440" s="6">
        <f t="shared" si="154"/>
        <v>1986</v>
      </c>
      <c r="O1440" s="6" t="str">
        <f t="shared" si="155"/>
        <v>Sep</v>
      </c>
      <c r="P1440" s="6" t="str">
        <f t="shared" si="156"/>
        <v>tier - 3</v>
      </c>
      <c r="Q1440" s="6" t="str">
        <f t="shared" si="157"/>
        <v>tier - 2</v>
      </c>
      <c r="R1440" s="6" t="str">
        <f t="shared" si="158"/>
        <v>R1026</v>
      </c>
      <c r="S1440" s="12">
        <f t="shared" si="159"/>
        <v>31662</v>
      </c>
      <c r="T1440" s="6">
        <f t="shared" si="160"/>
        <v>36</v>
      </c>
    </row>
    <row r="1441" spans="1:20" ht="15" customHeight="1" x14ac:dyDescent="0.3">
      <c r="A1441" t="s">
        <v>1810</v>
      </c>
      <c r="B1441">
        <v>1984</v>
      </c>
      <c r="C1441" t="s">
        <v>4726</v>
      </c>
      <c r="D1441">
        <v>2</v>
      </c>
      <c r="E1441">
        <v>3</v>
      </c>
      <c r="F1441" s="11">
        <v>12091.34</v>
      </c>
      <c r="G1441" t="s">
        <v>4721</v>
      </c>
      <c r="H1441" t="s">
        <v>4720</v>
      </c>
      <c r="I1441" t="s">
        <v>4745</v>
      </c>
      <c r="N1441" s="6">
        <f t="shared" si="154"/>
        <v>1984</v>
      </c>
      <c r="O1441" s="6" t="str">
        <f t="shared" si="155"/>
        <v>Sep</v>
      </c>
      <c r="P1441" s="6" t="str">
        <f t="shared" si="156"/>
        <v>tier - 3</v>
      </c>
      <c r="Q1441" s="6" t="str">
        <f t="shared" si="157"/>
        <v>tier - 2</v>
      </c>
      <c r="R1441" s="6" t="str">
        <f t="shared" si="158"/>
        <v>R1022</v>
      </c>
      <c r="S1441" s="12">
        <f t="shared" si="159"/>
        <v>30927</v>
      </c>
      <c r="T1441" s="6">
        <f t="shared" si="160"/>
        <v>38</v>
      </c>
    </row>
    <row r="1442" spans="1:20" ht="15" customHeight="1" x14ac:dyDescent="0.3">
      <c r="A1442" t="s">
        <v>1808</v>
      </c>
      <c r="B1442">
        <v>1968</v>
      </c>
      <c r="C1442" t="s">
        <v>4725</v>
      </c>
      <c r="D1442">
        <v>21</v>
      </c>
      <c r="E1442">
        <v>3</v>
      </c>
      <c r="F1442" s="11">
        <v>12094.48</v>
      </c>
      <c r="G1442" t="s">
        <v>4721</v>
      </c>
      <c r="H1442" t="s">
        <v>4721</v>
      </c>
      <c r="I1442" t="s">
        <v>4732</v>
      </c>
      <c r="N1442" s="6">
        <f t="shared" si="154"/>
        <v>1968</v>
      </c>
      <c r="O1442" s="6" t="str">
        <f t="shared" si="155"/>
        <v>Jun</v>
      </c>
      <c r="P1442" s="6" t="str">
        <f t="shared" si="156"/>
        <v>tier - 3</v>
      </c>
      <c r="Q1442" s="6" t="str">
        <f t="shared" si="157"/>
        <v>tier - 3</v>
      </c>
      <c r="R1442" s="6" t="str">
        <f t="shared" si="158"/>
        <v>R1011</v>
      </c>
      <c r="S1442" s="12">
        <f t="shared" si="159"/>
        <v>25010</v>
      </c>
      <c r="T1442" s="6">
        <f t="shared" si="160"/>
        <v>54</v>
      </c>
    </row>
    <row r="1443" spans="1:20" ht="15" customHeight="1" x14ac:dyDescent="0.3">
      <c r="A1443" t="s">
        <v>1806</v>
      </c>
      <c r="B1443">
        <v>1968</v>
      </c>
      <c r="C1443" t="s">
        <v>4729</v>
      </c>
      <c r="D1443">
        <v>9</v>
      </c>
      <c r="E1443">
        <v>2</v>
      </c>
      <c r="F1443" s="11">
        <v>12096.65</v>
      </c>
      <c r="G1443" t="s">
        <v>4721</v>
      </c>
      <c r="H1443" t="s">
        <v>4723</v>
      </c>
      <c r="I1443" t="s">
        <v>4738</v>
      </c>
      <c r="N1443" s="6">
        <f t="shared" si="154"/>
        <v>1968</v>
      </c>
      <c r="O1443" s="6" t="str">
        <f t="shared" si="155"/>
        <v>Dec</v>
      </c>
      <c r="P1443" s="6" t="str">
        <f t="shared" si="156"/>
        <v>tier - 3</v>
      </c>
      <c r="Q1443" s="6" t="str">
        <f t="shared" si="157"/>
        <v>tier - 1</v>
      </c>
      <c r="R1443" s="6" t="str">
        <f t="shared" si="158"/>
        <v>R1024</v>
      </c>
      <c r="S1443" s="12">
        <f t="shared" si="159"/>
        <v>25181</v>
      </c>
      <c r="T1443" s="6">
        <f t="shared" si="160"/>
        <v>54</v>
      </c>
    </row>
    <row r="1444" spans="1:20" ht="15" customHeight="1" x14ac:dyDescent="0.3">
      <c r="A1444" t="s">
        <v>1804</v>
      </c>
      <c r="B1444">
        <v>1968</v>
      </c>
      <c r="C1444" t="s">
        <v>4731</v>
      </c>
      <c r="D1444">
        <v>25</v>
      </c>
      <c r="E1444">
        <v>3</v>
      </c>
      <c r="F1444" s="11">
        <v>12105.32</v>
      </c>
      <c r="G1444" t="s">
        <v>4721</v>
      </c>
      <c r="H1444" t="s">
        <v>4721</v>
      </c>
      <c r="I1444" t="s">
        <v>4732</v>
      </c>
      <c r="N1444" s="6">
        <f t="shared" si="154"/>
        <v>1968</v>
      </c>
      <c r="O1444" s="6" t="str">
        <f t="shared" si="155"/>
        <v>Oct</v>
      </c>
      <c r="P1444" s="6" t="str">
        <f t="shared" si="156"/>
        <v>tier - 3</v>
      </c>
      <c r="Q1444" s="6" t="str">
        <f t="shared" si="157"/>
        <v>tier - 3</v>
      </c>
      <c r="R1444" s="6" t="str">
        <f t="shared" si="158"/>
        <v>R1011</v>
      </c>
      <c r="S1444" s="12">
        <f t="shared" si="159"/>
        <v>25136</v>
      </c>
      <c r="T1444" s="6">
        <f t="shared" si="160"/>
        <v>54</v>
      </c>
    </row>
    <row r="1445" spans="1:20" ht="15" customHeight="1" x14ac:dyDescent="0.3">
      <c r="A1445" t="s">
        <v>1802</v>
      </c>
      <c r="B1445">
        <v>1963</v>
      </c>
      <c r="C1445" t="s">
        <v>4719</v>
      </c>
      <c r="D1445">
        <v>20</v>
      </c>
      <c r="E1445">
        <v>0</v>
      </c>
      <c r="F1445" s="11">
        <v>12124.99</v>
      </c>
      <c r="G1445" t="s">
        <v>4721</v>
      </c>
      <c r="H1445" t="s">
        <v>4723</v>
      </c>
      <c r="I1445" t="s">
        <v>4728</v>
      </c>
      <c r="N1445" s="6">
        <f t="shared" si="154"/>
        <v>1963</v>
      </c>
      <c r="O1445" s="6" t="str">
        <f t="shared" si="155"/>
        <v>Jul</v>
      </c>
      <c r="P1445" s="6" t="str">
        <f t="shared" si="156"/>
        <v>tier - 3</v>
      </c>
      <c r="Q1445" s="6" t="str">
        <f t="shared" si="157"/>
        <v>tier - 1</v>
      </c>
      <c r="R1445" s="6" t="str">
        <f t="shared" si="158"/>
        <v>R1012</v>
      </c>
      <c r="S1445" s="12">
        <f t="shared" si="159"/>
        <v>23212</v>
      </c>
      <c r="T1445" s="6">
        <f t="shared" si="160"/>
        <v>59</v>
      </c>
    </row>
    <row r="1446" spans="1:20" ht="15" customHeight="1" x14ac:dyDescent="0.3">
      <c r="A1446" t="s">
        <v>1800</v>
      </c>
      <c r="B1446">
        <v>1963</v>
      </c>
      <c r="C1446" t="s">
        <v>4725</v>
      </c>
      <c r="D1446">
        <v>4</v>
      </c>
      <c r="E1446">
        <v>0</v>
      </c>
      <c r="F1446" s="11">
        <v>12129.61</v>
      </c>
      <c r="G1446" t="s">
        <v>4721</v>
      </c>
      <c r="H1446" t="s">
        <v>4723</v>
      </c>
      <c r="I1446" t="s">
        <v>4728</v>
      </c>
      <c r="N1446" s="6">
        <f t="shared" si="154"/>
        <v>1963</v>
      </c>
      <c r="O1446" s="6" t="str">
        <f t="shared" si="155"/>
        <v>Jun</v>
      </c>
      <c r="P1446" s="6" t="str">
        <f t="shared" si="156"/>
        <v>tier - 3</v>
      </c>
      <c r="Q1446" s="6" t="str">
        <f t="shared" si="157"/>
        <v>tier - 1</v>
      </c>
      <c r="R1446" s="6" t="str">
        <f t="shared" si="158"/>
        <v>R1012</v>
      </c>
      <c r="S1446" s="12">
        <f t="shared" si="159"/>
        <v>23166</v>
      </c>
      <c r="T1446" s="6">
        <f t="shared" si="160"/>
        <v>60</v>
      </c>
    </row>
    <row r="1447" spans="1:20" ht="15" customHeight="1" x14ac:dyDescent="0.3">
      <c r="A1447" t="s">
        <v>1798</v>
      </c>
      <c r="B1447">
        <v>1991</v>
      </c>
      <c r="C1447" t="s">
        <v>4724</v>
      </c>
      <c r="D1447">
        <v>6</v>
      </c>
      <c r="E1447">
        <v>3</v>
      </c>
      <c r="F1447" s="11">
        <v>12130.8</v>
      </c>
      <c r="G1447" t="s">
        <v>4721</v>
      </c>
      <c r="H1447" t="s">
        <v>4721</v>
      </c>
      <c r="I1447" t="s">
        <v>4744</v>
      </c>
      <c r="N1447" s="6">
        <f t="shared" si="154"/>
        <v>1991</v>
      </c>
      <c r="O1447" s="6" t="str">
        <f t="shared" si="155"/>
        <v>Nov</v>
      </c>
      <c r="P1447" s="6" t="str">
        <f t="shared" si="156"/>
        <v>tier - 3</v>
      </c>
      <c r="Q1447" s="6" t="str">
        <f t="shared" si="157"/>
        <v>tier - 3</v>
      </c>
      <c r="R1447" s="6" t="str">
        <f t="shared" si="158"/>
        <v>R1026</v>
      </c>
      <c r="S1447" s="12">
        <f t="shared" si="159"/>
        <v>33548</v>
      </c>
      <c r="T1447" s="6">
        <f t="shared" si="160"/>
        <v>31</v>
      </c>
    </row>
    <row r="1448" spans="1:20" ht="15" customHeight="1" x14ac:dyDescent="0.3">
      <c r="A1448" t="s">
        <v>1796</v>
      </c>
      <c r="B1448">
        <v>1974</v>
      </c>
      <c r="C1448" t="s">
        <v>4726</v>
      </c>
      <c r="D1448">
        <v>16</v>
      </c>
      <c r="E1448">
        <v>0</v>
      </c>
      <c r="F1448" s="11">
        <v>12137.6</v>
      </c>
      <c r="G1448" t="s">
        <v>4721</v>
      </c>
      <c r="H1448" t="s">
        <v>4721</v>
      </c>
      <c r="I1448" t="s">
        <v>4728</v>
      </c>
      <c r="N1448" s="6">
        <f t="shared" si="154"/>
        <v>1974</v>
      </c>
      <c r="O1448" s="6" t="str">
        <f t="shared" si="155"/>
        <v>Sep</v>
      </c>
      <c r="P1448" s="6" t="str">
        <f t="shared" si="156"/>
        <v>tier - 3</v>
      </c>
      <c r="Q1448" s="6" t="str">
        <f t="shared" si="157"/>
        <v>tier - 3</v>
      </c>
      <c r="R1448" s="6" t="str">
        <f t="shared" si="158"/>
        <v>R1012</v>
      </c>
      <c r="S1448" s="12">
        <f t="shared" si="159"/>
        <v>27288</v>
      </c>
      <c r="T1448" s="6">
        <f t="shared" si="160"/>
        <v>48</v>
      </c>
    </row>
    <row r="1449" spans="1:20" ht="15" customHeight="1" x14ac:dyDescent="0.3">
      <c r="A1449" t="s">
        <v>1794</v>
      </c>
      <c r="B1449">
        <v>1962</v>
      </c>
      <c r="C1449" t="s">
        <v>4724</v>
      </c>
      <c r="D1449">
        <v>4</v>
      </c>
      <c r="E1449">
        <v>0</v>
      </c>
      <c r="F1449" s="11">
        <v>12142.58</v>
      </c>
      <c r="G1449" t="s">
        <v>4721</v>
      </c>
      <c r="H1449" t="s">
        <v>4720</v>
      </c>
      <c r="I1449" t="s">
        <v>4722</v>
      </c>
      <c r="N1449" s="6">
        <f t="shared" si="154"/>
        <v>1962</v>
      </c>
      <c r="O1449" s="6" t="str">
        <f t="shared" si="155"/>
        <v>Nov</v>
      </c>
      <c r="P1449" s="6" t="str">
        <f t="shared" si="156"/>
        <v>tier - 3</v>
      </c>
      <c r="Q1449" s="6" t="str">
        <f t="shared" si="157"/>
        <v>tier - 2</v>
      </c>
      <c r="R1449" s="6" t="str">
        <f t="shared" si="158"/>
        <v>R1013</v>
      </c>
      <c r="S1449" s="12">
        <f t="shared" si="159"/>
        <v>22954</v>
      </c>
      <c r="T1449" s="6">
        <f t="shared" si="160"/>
        <v>60</v>
      </c>
    </row>
    <row r="1450" spans="1:20" ht="15" customHeight="1" x14ac:dyDescent="0.3">
      <c r="A1450" t="s">
        <v>1792</v>
      </c>
      <c r="B1450">
        <v>1962</v>
      </c>
      <c r="C1450" t="s">
        <v>4726</v>
      </c>
      <c r="D1450">
        <v>15</v>
      </c>
      <c r="E1450">
        <v>0</v>
      </c>
      <c r="F1450" s="11">
        <v>12146.97</v>
      </c>
      <c r="G1450" t="s">
        <v>4721</v>
      </c>
      <c r="H1450" t="s">
        <v>4721</v>
      </c>
      <c r="I1450" t="s">
        <v>4732</v>
      </c>
      <c r="N1450" s="6">
        <f t="shared" si="154"/>
        <v>1962</v>
      </c>
      <c r="O1450" s="6" t="str">
        <f t="shared" si="155"/>
        <v>Sep</v>
      </c>
      <c r="P1450" s="6" t="str">
        <f t="shared" si="156"/>
        <v>tier - 3</v>
      </c>
      <c r="Q1450" s="6" t="str">
        <f t="shared" si="157"/>
        <v>tier - 3</v>
      </c>
      <c r="R1450" s="6" t="str">
        <f t="shared" si="158"/>
        <v>R1011</v>
      </c>
      <c r="S1450" s="12">
        <f t="shared" si="159"/>
        <v>22904</v>
      </c>
      <c r="T1450" s="6">
        <f t="shared" si="160"/>
        <v>60</v>
      </c>
    </row>
    <row r="1451" spans="1:20" ht="15" customHeight="1" x14ac:dyDescent="0.3">
      <c r="A1451" t="s">
        <v>1790</v>
      </c>
      <c r="B1451">
        <v>1987</v>
      </c>
      <c r="C1451" t="s">
        <v>4731</v>
      </c>
      <c r="D1451">
        <v>5</v>
      </c>
      <c r="E1451">
        <v>3</v>
      </c>
      <c r="F1451" s="11">
        <v>12148.2</v>
      </c>
      <c r="G1451" t="s">
        <v>4721</v>
      </c>
      <c r="H1451" t="s">
        <v>4721</v>
      </c>
      <c r="I1451" t="s">
        <v>4728</v>
      </c>
      <c r="N1451" s="6">
        <f t="shared" si="154"/>
        <v>1987</v>
      </c>
      <c r="O1451" s="6" t="str">
        <f t="shared" si="155"/>
        <v>Oct</v>
      </c>
      <c r="P1451" s="6" t="str">
        <f t="shared" si="156"/>
        <v>tier - 3</v>
      </c>
      <c r="Q1451" s="6" t="str">
        <f t="shared" si="157"/>
        <v>tier - 3</v>
      </c>
      <c r="R1451" s="6" t="str">
        <f t="shared" si="158"/>
        <v>R1012</v>
      </c>
      <c r="S1451" s="12">
        <f t="shared" si="159"/>
        <v>32055</v>
      </c>
      <c r="T1451" s="6">
        <f t="shared" si="160"/>
        <v>35</v>
      </c>
    </row>
    <row r="1452" spans="1:20" ht="15" customHeight="1" x14ac:dyDescent="0.3">
      <c r="A1452" t="s">
        <v>1788</v>
      </c>
      <c r="B1452">
        <v>1991</v>
      </c>
      <c r="C1452" t="s">
        <v>4730</v>
      </c>
      <c r="D1452">
        <v>29</v>
      </c>
      <c r="E1452">
        <v>3</v>
      </c>
      <c r="F1452" s="11">
        <v>12198.64</v>
      </c>
      <c r="G1452" t="s">
        <v>4721</v>
      </c>
      <c r="H1452" t="s">
        <v>4721</v>
      </c>
      <c r="I1452" t="s">
        <v>4744</v>
      </c>
      <c r="N1452" s="6">
        <f t="shared" si="154"/>
        <v>1991</v>
      </c>
      <c r="O1452" s="6" t="str">
        <f t="shared" si="155"/>
        <v>Aug</v>
      </c>
      <c r="P1452" s="6" t="str">
        <f t="shared" si="156"/>
        <v>tier - 3</v>
      </c>
      <c r="Q1452" s="6" t="str">
        <f t="shared" si="157"/>
        <v>tier - 3</v>
      </c>
      <c r="R1452" s="6" t="str">
        <f t="shared" si="158"/>
        <v>R1026</v>
      </c>
      <c r="S1452" s="12">
        <f t="shared" si="159"/>
        <v>33479</v>
      </c>
      <c r="T1452" s="6">
        <f t="shared" si="160"/>
        <v>31</v>
      </c>
    </row>
    <row r="1453" spans="1:20" ht="15" customHeight="1" x14ac:dyDescent="0.3">
      <c r="A1453" t="s">
        <v>1786</v>
      </c>
      <c r="B1453">
        <v>1977</v>
      </c>
      <c r="C1453" t="s">
        <v>4730</v>
      </c>
      <c r="D1453">
        <v>14</v>
      </c>
      <c r="E1453">
        <v>2</v>
      </c>
      <c r="F1453" s="11">
        <v>12218.7</v>
      </c>
      <c r="G1453" t="s">
        <v>4721</v>
      </c>
      <c r="H1453" t="s">
        <v>4723</v>
      </c>
      <c r="I1453" t="s">
        <v>4728</v>
      </c>
      <c r="N1453" s="6">
        <f t="shared" si="154"/>
        <v>1977</v>
      </c>
      <c r="O1453" s="6" t="str">
        <f t="shared" si="155"/>
        <v>Aug</v>
      </c>
      <c r="P1453" s="6" t="str">
        <f t="shared" si="156"/>
        <v>tier - 3</v>
      </c>
      <c r="Q1453" s="6" t="str">
        <f t="shared" si="157"/>
        <v>tier - 1</v>
      </c>
      <c r="R1453" s="6" t="str">
        <f t="shared" si="158"/>
        <v>R1012</v>
      </c>
      <c r="S1453" s="12">
        <f t="shared" si="159"/>
        <v>28351</v>
      </c>
      <c r="T1453" s="6">
        <f t="shared" si="160"/>
        <v>45</v>
      </c>
    </row>
    <row r="1454" spans="1:20" ht="15" customHeight="1" x14ac:dyDescent="0.3">
      <c r="A1454" t="s">
        <v>1784</v>
      </c>
      <c r="B1454">
        <v>1964</v>
      </c>
      <c r="C1454" t="s">
        <v>4719</v>
      </c>
      <c r="D1454">
        <v>20</v>
      </c>
      <c r="E1454">
        <v>0</v>
      </c>
      <c r="F1454" s="11">
        <v>12222.9</v>
      </c>
      <c r="G1454" t="s">
        <v>4721</v>
      </c>
      <c r="H1454" t="s">
        <v>4720</v>
      </c>
      <c r="I1454" t="s">
        <v>4728</v>
      </c>
      <c r="N1454" s="6">
        <f t="shared" si="154"/>
        <v>1964</v>
      </c>
      <c r="O1454" s="6" t="str">
        <f t="shared" si="155"/>
        <v>Jul</v>
      </c>
      <c r="P1454" s="6" t="str">
        <f t="shared" si="156"/>
        <v>tier - 3</v>
      </c>
      <c r="Q1454" s="6" t="str">
        <f t="shared" si="157"/>
        <v>tier - 2</v>
      </c>
      <c r="R1454" s="6" t="str">
        <f t="shared" si="158"/>
        <v>R1012</v>
      </c>
      <c r="S1454" s="12">
        <f t="shared" si="159"/>
        <v>23578</v>
      </c>
      <c r="T1454" s="6">
        <f t="shared" si="160"/>
        <v>58</v>
      </c>
    </row>
    <row r="1455" spans="1:20" ht="15" customHeight="1" x14ac:dyDescent="0.3">
      <c r="A1455" t="s">
        <v>1782</v>
      </c>
      <c r="B1455">
        <v>1964</v>
      </c>
      <c r="C1455" t="s">
        <v>4719</v>
      </c>
      <c r="D1455">
        <v>2</v>
      </c>
      <c r="E1455">
        <v>0</v>
      </c>
      <c r="F1455" s="11">
        <v>12224.35</v>
      </c>
      <c r="G1455" t="s">
        <v>4721</v>
      </c>
      <c r="H1455" t="s">
        <v>4723</v>
      </c>
      <c r="I1455" t="s">
        <v>4728</v>
      </c>
      <c r="N1455" s="6">
        <f t="shared" si="154"/>
        <v>1964</v>
      </c>
      <c r="O1455" s="6" t="str">
        <f t="shared" si="155"/>
        <v>Jul</v>
      </c>
      <c r="P1455" s="6" t="str">
        <f t="shared" si="156"/>
        <v>tier - 3</v>
      </c>
      <c r="Q1455" s="6" t="str">
        <f t="shared" si="157"/>
        <v>tier - 1</v>
      </c>
      <c r="R1455" s="6" t="str">
        <f t="shared" si="158"/>
        <v>R1012</v>
      </c>
      <c r="S1455" s="12">
        <f t="shared" si="159"/>
        <v>23560</v>
      </c>
      <c r="T1455" s="6">
        <f t="shared" si="160"/>
        <v>58</v>
      </c>
    </row>
    <row r="1456" spans="1:20" ht="15" customHeight="1" x14ac:dyDescent="0.3">
      <c r="A1456" t="s">
        <v>1780</v>
      </c>
      <c r="B1456">
        <v>1964</v>
      </c>
      <c r="C1456" t="s">
        <v>4725</v>
      </c>
      <c r="D1456">
        <v>24</v>
      </c>
      <c r="E1456">
        <v>0</v>
      </c>
      <c r="F1456" s="11">
        <v>12231.61</v>
      </c>
      <c r="G1456" t="s">
        <v>4721</v>
      </c>
      <c r="H1456" t="s">
        <v>4721</v>
      </c>
      <c r="I1456" t="s">
        <v>4728</v>
      </c>
      <c r="N1456" s="6">
        <f t="shared" si="154"/>
        <v>1964</v>
      </c>
      <c r="O1456" s="6" t="str">
        <f t="shared" si="155"/>
        <v>Jun</v>
      </c>
      <c r="P1456" s="6" t="str">
        <f t="shared" si="156"/>
        <v>tier - 3</v>
      </c>
      <c r="Q1456" s="6" t="str">
        <f t="shared" si="157"/>
        <v>tier - 3</v>
      </c>
      <c r="R1456" s="6" t="str">
        <f t="shared" si="158"/>
        <v>R1012</v>
      </c>
      <c r="S1456" s="12">
        <f t="shared" si="159"/>
        <v>23552</v>
      </c>
      <c r="T1456" s="6">
        <f t="shared" si="160"/>
        <v>58</v>
      </c>
    </row>
    <row r="1457" spans="1:20" ht="15" customHeight="1" x14ac:dyDescent="0.3">
      <c r="A1457" t="s">
        <v>1778</v>
      </c>
      <c r="B1457">
        <v>1963</v>
      </c>
      <c r="C1457" t="s">
        <v>4719</v>
      </c>
      <c r="D1457">
        <v>19</v>
      </c>
      <c r="E1457">
        <v>0</v>
      </c>
      <c r="F1457" s="11">
        <v>12233.83</v>
      </c>
      <c r="G1457" t="s">
        <v>4721</v>
      </c>
      <c r="H1457" t="s">
        <v>4723</v>
      </c>
      <c r="I1457" t="s">
        <v>4732</v>
      </c>
      <c r="N1457" s="6">
        <f t="shared" si="154"/>
        <v>1963</v>
      </c>
      <c r="O1457" s="6" t="str">
        <f t="shared" si="155"/>
        <v>Jul</v>
      </c>
      <c r="P1457" s="6" t="str">
        <f t="shared" si="156"/>
        <v>tier - 3</v>
      </c>
      <c r="Q1457" s="6" t="str">
        <f t="shared" si="157"/>
        <v>tier - 1</v>
      </c>
      <c r="R1457" s="6" t="str">
        <f t="shared" si="158"/>
        <v>R1011</v>
      </c>
      <c r="S1457" s="12">
        <f t="shared" si="159"/>
        <v>23211</v>
      </c>
      <c r="T1457" s="6">
        <f t="shared" si="160"/>
        <v>59</v>
      </c>
    </row>
    <row r="1458" spans="1:20" ht="15" customHeight="1" x14ac:dyDescent="0.3">
      <c r="A1458" t="s">
        <v>1776</v>
      </c>
      <c r="B1458">
        <v>1964</v>
      </c>
      <c r="C1458" t="s">
        <v>4731</v>
      </c>
      <c r="D1458">
        <v>15</v>
      </c>
      <c r="E1458">
        <v>0</v>
      </c>
      <c r="F1458" s="11">
        <v>12235.84</v>
      </c>
      <c r="G1458" t="s">
        <v>4721</v>
      </c>
      <c r="H1458" t="s">
        <v>4721</v>
      </c>
      <c r="I1458" t="s">
        <v>4728</v>
      </c>
      <c r="N1458" s="6">
        <f t="shared" si="154"/>
        <v>1964</v>
      </c>
      <c r="O1458" s="6" t="str">
        <f t="shared" si="155"/>
        <v>Oct</v>
      </c>
      <c r="P1458" s="6" t="str">
        <f t="shared" si="156"/>
        <v>tier - 3</v>
      </c>
      <c r="Q1458" s="6" t="str">
        <f t="shared" si="157"/>
        <v>tier - 3</v>
      </c>
      <c r="R1458" s="6" t="str">
        <f t="shared" si="158"/>
        <v>R1012</v>
      </c>
      <c r="S1458" s="12">
        <f t="shared" si="159"/>
        <v>23665</v>
      </c>
      <c r="T1458" s="6">
        <f t="shared" si="160"/>
        <v>58</v>
      </c>
    </row>
    <row r="1459" spans="1:20" ht="15" customHeight="1" x14ac:dyDescent="0.3">
      <c r="A1459" t="s">
        <v>1774</v>
      </c>
      <c r="B1459">
        <v>1966</v>
      </c>
      <c r="C1459" t="s">
        <v>4719</v>
      </c>
      <c r="D1459">
        <v>29</v>
      </c>
      <c r="E1459">
        <v>0</v>
      </c>
      <c r="F1459" s="11">
        <v>12237.73</v>
      </c>
      <c r="G1459" t="s">
        <v>4721</v>
      </c>
      <c r="H1459" t="s">
        <v>4721</v>
      </c>
      <c r="I1459" t="s">
        <v>4728</v>
      </c>
      <c r="N1459" s="6">
        <f t="shared" si="154"/>
        <v>1966</v>
      </c>
      <c r="O1459" s="6" t="str">
        <f t="shared" si="155"/>
        <v>Jul</v>
      </c>
      <c r="P1459" s="6" t="str">
        <f t="shared" si="156"/>
        <v>tier - 3</v>
      </c>
      <c r="Q1459" s="6" t="str">
        <f t="shared" si="157"/>
        <v>tier - 3</v>
      </c>
      <c r="R1459" s="6" t="str">
        <f t="shared" si="158"/>
        <v>R1012</v>
      </c>
      <c r="S1459" s="12">
        <f t="shared" si="159"/>
        <v>24317</v>
      </c>
      <c r="T1459" s="6">
        <f t="shared" si="160"/>
        <v>56</v>
      </c>
    </row>
    <row r="1460" spans="1:20" ht="15" customHeight="1" x14ac:dyDescent="0.3">
      <c r="A1460" t="s">
        <v>1772</v>
      </c>
      <c r="B1460">
        <v>1963</v>
      </c>
      <c r="C1460" t="s">
        <v>4719</v>
      </c>
      <c r="D1460">
        <v>17</v>
      </c>
      <c r="E1460">
        <v>0</v>
      </c>
      <c r="F1460" s="11">
        <v>12244.53</v>
      </c>
      <c r="G1460" t="s">
        <v>4721</v>
      </c>
      <c r="H1460" t="s">
        <v>4723</v>
      </c>
      <c r="I1460" t="s">
        <v>4722</v>
      </c>
      <c r="N1460" s="6">
        <f t="shared" si="154"/>
        <v>1963</v>
      </c>
      <c r="O1460" s="6" t="str">
        <f t="shared" si="155"/>
        <v>Jul</v>
      </c>
      <c r="P1460" s="6" t="str">
        <f t="shared" si="156"/>
        <v>tier - 3</v>
      </c>
      <c r="Q1460" s="6" t="str">
        <f t="shared" si="157"/>
        <v>tier - 1</v>
      </c>
      <c r="R1460" s="6" t="str">
        <f t="shared" si="158"/>
        <v>R1013</v>
      </c>
      <c r="S1460" s="12">
        <f t="shared" si="159"/>
        <v>23209</v>
      </c>
      <c r="T1460" s="6">
        <f t="shared" si="160"/>
        <v>59</v>
      </c>
    </row>
    <row r="1461" spans="1:20" ht="15" customHeight="1" x14ac:dyDescent="0.3">
      <c r="A1461" t="s">
        <v>1770</v>
      </c>
      <c r="B1461">
        <v>1974</v>
      </c>
      <c r="C1461" t="s">
        <v>4725</v>
      </c>
      <c r="D1461">
        <v>23</v>
      </c>
      <c r="E1461">
        <v>0</v>
      </c>
      <c r="F1461" s="11">
        <v>12245.17</v>
      </c>
      <c r="G1461" t="s">
        <v>4721</v>
      </c>
      <c r="H1461" t="s">
        <v>4723</v>
      </c>
      <c r="I1461" t="s">
        <v>4728</v>
      </c>
      <c r="N1461" s="6">
        <f t="shared" si="154"/>
        <v>1974</v>
      </c>
      <c r="O1461" s="6" t="str">
        <f t="shared" si="155"/>
        <v>Jun</v>
      </c>
      <c r="P1461" s="6" t="str">
        <f t="shared" si="156"/>
        <v>tier - 3</v>
      </c>
      <c r="Q1461" s="6" t="str">
        <f t="shared" si="157"/>
        <v>tier - 1</v>
      </c>
      <c r="R1461" s="6" t="str">
        <f t="shared" si="158"/>
        <v>R1012</v>
      </c>
      <c r="S1461" s="12">
        <f t="shared" si="159"/>
        <v>27203</v>
      </c>
      <c r="T1461" s="6">
        <f t="shared" si="160"/>
        <v>48</v>
      </c>
    </row>
    <row r="1462" spans="1:20" ht="15" customHeight="1" x14ac:dyDescent="0.3">
      <c r="A1462" t="s">
        <v>1768</v>
      </c>
      <c r="B1462">
        <v>1989</v>
      </c>
      <c r="C1462" t="s">
        <v>4724</v>
      </c>
      <c r="D1462">
        <v>23</v>
      </c>
      <c r="E1462">
        <v>3</v>
      </c>
      <c r="F1462" s="11">
        <v>12254.44</v>
      </c>
      <c r="G1462" t="s">
        <v>4721</v>
      </c>
      <c r="H1462" t="s">
        <v>4721</v>
      </c>
      <c r="I1462" t="s">
        <v>4744</v>
      </c>
      <c r="N1462" s="6">
        <f t="shared" si="154"/>
        <v>1989</v>
      </c>
      <c r="O1462" s="6" t="str">
        <f t="shared" si="155"/>
        <v>Nov</v>
      </c>
      <c r="P1462" s="6" t="str">
        <f t="shared" si="156"/>
        <v>tier - 3</v>
      </c>
      <c r="Q1462" s="6" t="str">
        <f t="shared" si="157"/>
        <v>tier - 3</v>
      </c>
      <c r="R1462" s="6" t="str">
        <f t="shared" si="158"/>
        <v>R1026</v>
      </c>
      <c r="S1462" s="12">
        <f t="shared" si="159"/>
        <v>32835</v>
      </c>
      <c r="T1462" s="6">
        <f t="shared" si="160"/>
        <v>33</v>
      </c>
    </row>
    <row r="1463" spans="1:20" ht="15" customHeight="1" x14ac:dyDescent="0.3">
      <c r="A1463" t="s">
        <v>1766</v>
      </c>
      <c r="B1463">
        <v>1986</v>
      </c>
      <c r="C1463" t="s">
        <v>4730</v>
      </c>
      <c r="D1463">
        <v>13</v>
      </c>
      <c r="E1463">
        <v>3</v>
      </c>
      <c r="F1463" s="11">
        <v>12255.04</v>
      </c>
      <c r="G1463" t="s">
        <v>4721</v>
      </c>
      <c r="H1463" t="s">
        <v>4720</v>
      </c>
      <c r="I1463" t="s">
        <v>4744</v>
      </c>
      <c r="N1463" s="6">
        <f t="shared" si="154"/>
        <v>1986</v>
      </c>
      <c r="O1463" s="6" t="str">
        <f t="shared" si="155"/>
        <v>Aug</v>
      </c>
      <c r="P1463" s="6" t="str">
        <f t="shared" si="156"/>
        <v>tier - 3</v>
      </c>
      <c r="Q1463" s="6" t="str">
        <f t="shared" si="157"/>
        <v>tier - 2</v>
      </c>
      <c r="R1463" s="6" t="str">
        <f t="shared" si="158"/>
        <v>R1026</v>
      </c>
      <c r="S1463" s="12">
        <f t="shared" si="159"/>
        <v>31637</v>
      </c>
      <c r="T1463" s="6">
        <f t="shared" si="160"/>
        <v>36</v>
      </c>
    </row>
    <row r="1464" spans="1:20" ht="15" customHeight="1" x14ac:dyDescent="0.3">
      <c r="A1464" t="s">
        <v>1764</v>
      </c>
      <c r="B1464">
        <v>1966</v>
      </c>
      <c r="C1464" t="s">
        <v>4729</v>
      </c>
      <c r="D1464">
        <v>6</v>
      </c>
      <c r="E1464">
        <v>2</v>
      </c>
      <c r="F1464" s="11">
        <v>12265.51</v>
      </c>
      <c r="G1464" t="s">
        <v>4721</v>
      </c>
      <c r="H1464" t="s">
        <v>4721</v>
      </c>
      <c r="I1464" t="s">
        <v>4722</v>
      </c>
      <c r="N1464" s="6">
        <f t="shared" si="154"/>
        <v>1966</v>
      </c>
      <c r="O1464" s="6" t="str">
        <f t="shared" si="155"/>
        <v>Dec</v>
      </c>
      <c r="P1464" s="6" t="str">
        <f t="shared" si="156"/>
        <v>tier - 3</v>
      </c>
      <c r="Q1464" s="6" t="str">
        <f t="shared" si="157"/>
        <v>tier - 3</v>
      </c>
      <c r="R1464" s="6" t="str">
        <f t="shared" si="158"/>
        <v>R1013</v>
      </c>
      <c r="S1464" s="12">
        <f t="shared" si="159"/>
        <v>24447</v>
      </c>
      <c r="T1464" s="6">
        <f t="shared" si="160"/>
        <v>56</v>
      </c>
    </row>
    <row r="1465" spans="1:20" ht="15" customHeight="1" x14ac:dyDescent="0.3">
      <c r="A1465" t="s">
        <v>1762</v>
      </c>
      <c r="B1465">
        <v>1967</v>
      </c>
      <c r="C1465" t="s">
        <v>4729</v>
      </c>
      <c r="D1465">
        <v>30</v>
      </c>
      <c r="E1465">
        <v>2</v>
      </c>
      <c r="F1465" s="11">
        <v>12268.63</v>
      </c>
      <c r="G1465" t="s">
        <v>4721</v>
      </c>
      <c r="H1465" t="s">
        <v>4723</v>
      </c>
      <c r="I1465" t="s">
        <v>4728</v>
      </c>
      <c r="N1465" s="6">
        <f t="shared" si="154"/>
        <v>1967</v>
      </c>
      <c r="O1465" s="6" t="str">
        <f t="shared" si="155"/>
        <v>Dec</v>
      </c>
      <c r="P1465" s="6" t="str">
        <f t="shared" si="156"/>
        <v>tier - 3</v>
      </c>
      <c r="Q1465" s="6" t="str">
        <f t="shared" si="157"/>
        <v>tier - 1</v>
      </c>
      <c r="R1465" s="6" t="str">
        <f t="shared" si="158"/>
        <v>R1012</v>
      </c>
      <c r="S1465" s="12">
        <f t="shared" si="159"/>
        <v>24836</v>
      </c>
      <c r="T1465" s="6">
        <f t="shared" si="160"/>
        <v>55</v>
      </c>
    </row>
    <row r="1466" spans="1:20" ht="15" customHeight="1" x14ac:dyDescent="0.3">
      <c r="A1466" t="s">
        <v>1760</v>
      </c>
      <c r="B1466">
        <v>1967</v>
      </c>
      <c r="C1466" t="s">
        <v>4730</v>
      </c>
      <c r="D1466">
        <v>28</v>
      </c>
      <c r="E1466">
        <v>2</v>
      </c>
      <c r="F1466" s="11">
        <v>12269.69</v>
      </c>
      <c r="G1466" t="s">
        <v>4721</v>
      </c>
      <c r="H1466" t="s">
        <v>4720</v>
      </c>
      <c r="I1466" t="s">
        <v>4728</v>
      </c>
      <c r="N1466" s="6">
        <f t="shared" si="154"/>
        <v>1967</v>
      </c>
      <c r="O1466" s="6" t="str">
        <f t="shared" si="155"/>
        <v>Aug</v>
      </c>
      <c r="P1466" s="6" t="str">
        <f t="shared" si="156"/>
        <v>tier - 3</v>
      </c>
      <c r="Q1466" s="6" t="str">
        <f t="shared" si="157"/>
        <v>tier - 2</v>
      </c>
      <c r="R1466" s="6" t="str">
        <f t="shared" si="158"/>
        <v>R1012</v>
      </c>
      <c r="S1466" s="12">
        <f t="shared" si="159"/>
        <v>24712</v>
      </c>
      <c r="T1466" s="6">
        <f t="shared" si="160"/>
        <v>55</v>
      </c>
    </row>
    <row r="1467" spans="1:20" ht="15" customHeight="1" x14ac:dyDescent="0.3">
      <c r="A1467" t="s">
        <v>1758</v>
      </c>
      <c r="B1467">
        <v>1966</v>
      </c>
      <c r="C1467" t="s">
        <v>4724</v>
      </c>
      <c r="D1467">
        <v>16</v>
      </c>
      <c r="E1467">
        <v>0</v>
      </c>
      <c r="F1467" s="11">
        <v>12282.03</v>
      </c>
      <c r="G1467" t="s">
        <v>4721</v>
      </c>
      <c r="H1467" t="s">
        <v>4723</v>
      </c>
      <c r="I1467" t="s">
        <v>4737</v>
      </c>
      <c r="N1467" s="6">
        <f t="shared" si="154"/>
        <v>1966</v>
      </c>
      <c r="O1467" s="6" t="str">
        <f t="shared" si="155"/>
        <v>Nov</v>
      </c>
      <c r="P1467" s="6" t="str">
        <f t="shared" si="156"/>
        <v>tier - 3</v>
      </c>
      <c r="Q1467" s="6" t="str">
        <f t="shared" si="157"/>
        <v>tier - 1</v>
      </c>
      <c r="R1467" s="6" t="str">
        <f t="shared" si="158"/>
        <v>R1025</v>
      </c>
      <c r="S1467" s="12">
        <f t="shared" si="159"/>
        <v>24427</v>
      </c>
      <c r="T1467" s="6">
        <f t="shared" si="160"/>
        <v>56</v>
      </c>
    </row>
    <row r="1468" spans="1:20" ht="15" customHeight="1" x14ac:dyDescent="0.3">
      <c r="A1468" t="s">
        <v>1756</v>
      </c>
      <c r="B1468">
        <v>1990</v>
      </c>
      <c r="C1468" t="s">
        <v>4731</v>
      </c>
      <c r="D1468">
        <v>29</v>
      </c>
      <c r="E1468">
        <v>3</v>
      </c>
      <c r="F1468" s="11">
        <v>12282.38</v>
      </c>
      <c r="G1468" t="s">
        <v>4721</v>
      </c>
      <c r="H1468" t="s">
        <v>4723</v>
      </c>
      <c r="I1468" t="s">
        <v>4732</v>
      </c>
      <c r="N1468" s="6">
        <f t="shared" si="154"/>
        <v>1990</v>
      </c>
      <c r="O1468" s="6" t="str">
        <f t="shared" si="155"/>
        <v>Oct</v>
      </c>
      <c r="P1468" s="6" t="str">
        <f t="shared" si="156"/>
        <v>tier - 3</v>
      </c>
      <c r="Q1468" s="6" t="str">
        <f t="shared" si="157"/>
        <v>tier - 1</v>
      </c>
      <c r="R1468" s="6" t="str">
        <f t="shared" si="158"/>
        <v>R1011</v>
      </c>
      <c r="S1468" s="12">
        <f t="shared" si="159"/>
        <v>33175</v>
      </c>
      <c r="T1468" s="6">
        <f t="shared" si="160"/>
        <v>32</v>
      </c>
    </row>
    <row r="1469" spans="1:20" ht="15" customHeight="1" x14ac:dyDescent="0.3">
      <c r="A1469" t="s">
        <v>1754</v>
      </c>
      <c r="B1469">
        <v>1963</v>
      </c>
      <c r="C1469" t="s">
        <v>4731</v>
      </c>
      <c r="D1469">
        <v>28</v>
      </c>
      <c r="E1469">
        <v>0</v>
      </c>
      <c r="F1469" s="11">
        <v>12299.59</v>
      </c>
      <c r="G1469" t="s">
        <v>4721</v>
      </c>
      <c r="H1469" t="s">
        <v>4723</v>
      </c>
      <c r="I1469" t="s">
        <v>4737</v>
      </c>
      <c r="N1469" s="6">
        <f t="shared" si="154"/>
        <v>1963</v>
      </c>
      <c r="O1469" s="6" t="str">
        <f t="shared" si="155"/>
        <v>Oct</v>
      </c>
      <c r="P1469" s="6" t="str">
        <f t="shared" si="156"/>
        <v>tier - 3</v>
      </c>
      <c r="Q1469" s="6" t="str">
        <f t="shared" si="157"/>
        <v>tier - 1</v>
      </c>
      <c r="R1469" s="6" t="str">
        <f t="shared" si="158"/>
        <v>R1025</v>
      </c>
      <c r="S1469" s="12">
        <f t="shared" si="159"/>
        <v>23312</v>
      </c>
      <c r="T1469" s="6">
        <f t="shared" si="160"/>
        <v>59</v>
      </c>
    </row>
    <row r="1470" spans="1:20" ht="15" customHeight="1" x14ac:dyDescent="0.3">
      <c r="A1470" t="s">
        <v>1752</v>
      </c>
      <c r="B1470">
        <v>1963</v>
      </c>
      <c r="C1470" t="s">
        <v>4730</v>
      </c>
      <c r="D1470">
        <v>29</v>
      </c>
      <c r="E1470">
        <v>0</v>
      </c>
      <c r="F1470" s="11">
        <v>12323.94</v>
      </c>
      <c r="G1470" t="s">
        <v>4721</v>
      </c>
      <c r="H1470" t="s">
        <v>4721</v>
      </c>
      <c r="I1470" t="s">
        <v>4742</v>
      </c>
      <c r="N1470" s="6">
        <f t="shared" si="154"/>
        <v>1963</v>
      </c>
      <c r="O1470" s="6" t="str">
        <f t="shared" si="155"/>
        <v>Aug</v>
      </c>
      <c r="P1470" s="6" t="str">
        <f t="shared" si="156"/>
        <v>tier - 3</v>
      </c>
      <c r="Q1470" s="6" t="str">
        <f t="shared" si="157"/>
        <v>tier - 3</v>
      </c>
      <c r="R1470" s="6" t="str">
        <f t="shared" si="158"/>
        <v>R1017</v>
      </c>
      <c r="S1470" s="12">
        <f t="shared" si="159"/>
        <v>23252</v>
      </c>
      <c r="T1470" s="6">
        <f t="shared" si="160"/>
        <v>59</v>
      </c>
    </row>
    <row r="1471" spans="1:20" ht="15" customHeight="1" x14ac:dyDescent="0.3">
      <c r="A1471" t="s">
        <v>1750</v>
      </c>
      <c r="B1471">
        <v>1963</v>
      </c>
      <c r="C1471" t="s">
        <v>4730</v>
      </c>
      <c r="D1471">
        <v>2</v>
      </c>
      <c r="E1471">
        <v>1</v>
      </c>
      <c r="F1471" s="11">
        <v>12333.83</v>
      </c>
      <c r="G1471" t="s">
        <v>4721</v>
      </c>
      <c r="H1471" t="s">
        <v>4720</v>
      </c>
      <c r="I1471" t="s">
        <v>4732</v>
      </c>
      <c r="N1471" s="6">
        <f t="shared" si="154"/>
        <v>1963</v>
      </c>
      <c r="O1471" s="6" t="str">
        <f t="shared" si="155"/>
        <v>Aug</v>
      </c>
      <c r="P1471" s="6" t="str">
        <f t="shared" si="156"/>
        <v>tier - 3</v>
      </c>
      <c r="Q1471" s="6" t="str">
        <f t="shared" si="157"/>
        <v>tier - 2</v>
      </c>
      <c r="R1471" s="6" t="str">
        <f t="shared" si="158"/>
        <v>R1011</v>
      </c>
      <c r="S1471" s="12">
        <f t="shared" si="159"/>
        <v>23225</v>
      </c>
      <c r="T1471" s="6">
        <f t="shared" si="160"/>
        <v>59</v>
      </c>
    </row>
    <row r="1472" spans="1:20" ht="15" customHeight="1" x14ac:dyDescent="0.3">
      <c r="A1472" t="s">
        <v>1748</v>
      </c>
      <c r="B1472">
        <v>1963</v>
      </c>
      <c r="C1472" t="s">
        <v>4726</v>
      </c>
      <c r="D1472">
        <v>22</v>
      </c>
      <c r="E1472">
        <v>1</v>
      </c>
      <c r="F1472" s="11">
        <v>12347.17</v>
      </c>
      <c r="G1472" t="s">
        <v>4721</v>
      </c>
      <c r="H1472" t="s">
        <v>4721</v>
      </c>
      <c r="I1472" t="s">
        <v>4732</v>
      </c>
      <c r="N1472" s="6">
        <f t="shared" si="154"/>
        <v>1963</v>
      </c>
      <c r="O1472" s="6" t="str">
        <f t="shared" si="155"/>
        <v>Sep</v>
      </c>
      <c r="P1472" s="6" t="str">
        <f t="shared" si="156"/>
        <v>tier - 3</v>
      </c>
      <c r="Q1472" s="6" t="str">
        <f t="shared" si="157"/>
        <v>tier - 3</v>
      </c>
      <c r="R1472" s="6" t="str">
        <f t="shared" si="158"/>
        <v>R1011</v>
      </c>
      <c r="S1472" s="12">
        <f t="shared" si="159"/>
        <v>23276</v>
      </c>
      <c r="T1472" s="6">
        <f t="shared" si="160"/>
        <v>59</v>
      </c>
    </row>
    <row r="1473" spans="1:20" ht="15" customHeight="1" x14ac:dyDescent="0.3">
      <c r="A1473" t="s">
        <v>1746</v>
      </c>
      <c r="B1473">
        <v>1966</v>
      </c>
      <c r="C1473" t="s">
        <v>4729</v>
      </c>
      <c r="D1473">
        <v>29</v>
      </c>
      <c r="E1473">
        <v>3</v>
      </c>
      <c r="F1473" s="11">
        <v>12363.55</v>
      </c>
      <c r="G1473" t="s">
        <v>4721</v>
      </c>
      <c r="H1473" t="s">
        <v>4721</v>
      </c>
      <c r="I1473" t="s">
        <v>4732</v>
      </c>
      <c r="N1473" s="6">
        <f t="shared" si="154"/>
        <v>1966</v>
      </c>
      <c r="O1473" s="6" t="str">
        <f t="shared" si="155"/>
        <v>Dec</v>
      </c>
      <c r="P1473" s="6" t="str">
        <f t="shared" si="156"/>
        <v>tier - 3</v>
      </c>
      <c r="Q1473" s="6" t="str">
        <f t="shared" si="157"/>
        <v>tier - 3</v>
      </c>
      <c r="R1473" s="6" t="str">
        <f t="shared" si="158"/>
        <v>R1011</v>
      </c>
      <c r="S1473" s="12">
        <f t="shared" si="159"/>
        <v>24470</v>
      </c>
      <c r="T1473" s="6">
        <f t="shared" si="160"/>
        <v>56</v>
      </c>
    </row>
    <row r="1474" spans="1:20" ht="15" customHeight="1" x14ac:dyDescent="0.3">
      <c r="A1474" t="s">
        <v>1744</v>
      </c>
      <c r="B1474">
        <v>1962</v>
      </c>
      <c r="C1474" t="s">
        <v>4726</v>
      </c>
      <c r="D1474">
        <v>26</v>
      </c>
      <c r="E1474">
        <v>0</v>
      </c>
      <c r="F1474" s="11">
        <v>12369.89</v>
      </c>
      <c r="G1474" t="s">
        <v>4721</v>
      </c>
      <c r="H1474" t="s">
        <v>4720</v>
      </c>
      <c r="I1474" t="s">
        <v>4738</v>
      </c>
      <c r="N1474" s="6">
        <f t="shared" ref="N1474:N1537" si="161">IF(B1474="?",ROUND(AVERAGE($B$2:$B$2344),0),B1474)</f>
        <v>1962</v>
      </c>
      <c r="O1474" s="6" t="str">
        <f t="shared" ref="O1474:O1537" si="162">IF(C1474="?","Sep",C1474)</f>
        <v>Sep</v>
      </c>
      <c r="P1474" s="6" t="str">
        <f t="shared" ref="P1474:P1537" si="163">IF(G1474="?",$K$5,G1474)</f>
        <v>tier - 3</v>
      </c>
      <c r="Q1474" s="6" t="str">
        <f t="shared" ref="Q1474:Q1537" si="164">IF(H1474="?",$M$5,H1474)</f>
        <v>tier - 2</v>
      </c>
      <c r="R1474" s="6" t="str">
        <f t="shared" ref="R1474:R1537" si="165">IF(I1474="?","Unknown",I1474)</f>
        <v>R1024</v>
      </c>
      <c r="S1474" s="12">
        <f t="shared" ref="S1474:S1537" si="166">IFERROR(DATE(N1474,MONTH(DATEVALUE(O1474&amp;"-1")),D1474),"")</f>
        <v>22915</v>
      </c>
      <c r="T1474" s="6">
        <f t="shared" ref="T1474:T1537" si="167">IFERROR(DATEDIF(S1474,DATE(2023,6,8),"y"),"")</f>
        <v>60</v>
      </c>
    </row>
    <row r="1475" spans="1:20" ht="15" customHeight="1" x14ac:dyDescent="0.3">
      <c r="A1475" t="s">
        <v>1742</v>
      </c>
      <c r="B1475">
        <v>1989</v>
      </c>
      <c r="C1475" t="s">
        <v>4729</v>
      </c>
      <c r="D1475">
        <v>29</v>
      </c>
      <c r="E1475">
        <v>0</v>
      </c>
      <c r="F1475" s="11">
        <v>12404.88</v>
      </c>
      <c r="G1475" t="s">
        <v>4721</v>
      </c>
      <c r="H1475" t="s">
        <v>4721</v>
      </c>
      <c r="I1475" t="s">
        <v>4735</v>
      </c>
      <c r="N1475" s="6">
        <f t="shared" si="161"/>
        <v>1989</v>
      </c>
      <c r="O1475" s="6" t="str">
        <f t="shared" si="162"/>
        <v>Dec</v>
      </c>
      <c r="P1475" s="6" t="str">
        <f t="shared" si="163"/>
        <v>tier - 3</v>
      </c>
      <c r="Q1475" s="6" t="str">
        <f t="shared" si="164"/>
        <v>tier - 3</v>
      </c>
      <c r="R1475" s="6" t="str">
        <f t="shared" si="165"/>
        <v>R1016</v>
      </c>
      <c r="S1475" s="12">
        <f t="shared" si="166"/>
        <v>32871</v>
      </c>
      <c r="T1475" s="6">
        <f t="shared" si="167"/>
        <v>33</v>
      </c>
    </row>
    <row r="1476" spans="1:20" ht="15" customHeight="1" x14ac:dyDescent="0.3">
      <c r="A1476" t="s">
        <v>1740</v>
      </c>
      <c r="B1476">
        <v>1972</v>
      </c>
      <c r="C1476" t="s">
        <v>4730</v>
      </c>
      <c r="D1476">
        <v>21</v>
      </c>
      <c r="E1476">
        <v>0</v>
      </c>
      <c r="F1476" s="11">
        <v>12407.3</v>
      </c>
      <c r="G1476" t="s">
        <v>4721</v>
      </c>
      <c r="H1476" t="s">
        <v>4720</v>
      </c>
      <c r="I1476" t="s">
        <v>4741</v>
      </c>
      <c r="N1476" s="6">
        <f t="shared" si="161"/>
        <v>1972</v>
      </c>
      <c r="O1476" s="6" t="str">
        <f t="shared" si="162"/>
        <v>Aug</v>
      </c>
      <c r="P1476" s="6" t="str">
        <f t="shared" si="163"/>
        <v>tier - 3</v>
      </c>
      <c r="Q1476" s="6" t="str">
        <f t="shared" si="164"/>
        <v>tier - 2</v>
      </c>
      <c r="R1476" s="6" t="str">
        <f t="shared" si="165"/>
        <v>R1021</v>
      </c>
      <c r="S1476" s="12">
        <f t="shared" si="166"/>
        <v>26532</v>
      </c>
      <c r="T1476" s="6">
        <f t="shared" si="167"/>
        <v>50</v>
      </c>
    </row>
    <row r="1477" spans="1:20" ht="15" customHeight="1" x14ac:dyDescent="0.3">
      <c r="A1477" t="s">
        <v>1738</v>
      </c>
      <c r="B1477">
        <v>1979</v>
      </c>
      <c r="C1477" t="s">
        <v>4719</v>
      </c>
      <c r="D1477">
        <v>14</v>
      </c>
      <c r="E1477">
        <v>2</v>
      </c>
      <c r="F1477" s="11">
        <v>12408.29</v>
      </c>
      <c r="G1477" t="s">
        <v>4721</v>
      </c>
      <c r="H1477" t="s">
        <v>4723</v>
      </c>
      <c r="I1477" t="s">
        <v>4745</v>
      </c>
      <c r="N1477" s="6">
        <f t="shared" si="161"/>
        <v>1979</v>
      </c>
      <c r="O1477" s="6" t="str">
        <f t="shared" si="162"/>
        <v>Jul</v>
      </c>
      <c r="P1477" s="6" t="str">
        <f t="shared" si="163"/>
        <v>tier - 3</v>
      </c>
      <c r="Q1477" s="6" t="str">
        <f t="shared" si="164"/>
        <v>tier - 1</v>
      </c>
      <c r="R1477" s="6" t="str">
        <f t="shared" si="165"/>
        <v>R1022</v>
      </c>
      <c r="S1477" s="12">
        <f t="shared" si="166"/>
        <v>29050</v>
      </c>
      <c r="T1477" s="6">
        <f t="shared" si="167"/>
        <v>43</v>
      </c>
    </row>
    <row r="1478" spans="1:20" ht="15" customHeight="1" x14ac:dyDescent="0.3">
      <c r="A1478" t="s">
        <v>1736</v>
      </c>
      <c r="B1478">
        <v>1964</v>
      </c>
      <c r="C1478" t="s">
        <v>4730</v>
      </c>
      <c r="D1478">
        <v>4</v>
      </c>
      <c r="E1478">
        <v>0</v>
      </c>
      <c r="F1478" s="11">
        <v>12430.95</v>
      </c>
      <c r="G1478" t="s">
        <v>4721</v>
      </c>
      <c r="H1478" t="s">
        <v>4721</v>
      </c>
      <c r="I1478" t="s">
        <v>4738</v>
      </c>
      <c r="N1478" s="6">
        <f t="shared" si="161"/>
        <v>1964</v>
      </c>
      <c r="O1478" s="6" t="str">
        <f t="shared" si="162"/>
        <v>Aug</v>
      </c>
      <c r="P1478" s="6" t="str">
        <f t="shared" si="163"/>
        <v>tier - 3</v>
      </c>
      <c r="Q1478" s="6" t="str">
        <f t="shared" si="164"/>
        <v>tier - 3</v>
      </c>
      <c r="R1478" s="6" t="str">
        <f t="shared" si="165"/>
        <v>R1024</v>
      </c>
      <c r="S1478" s="12">
        <f t="shared" si="166"/>
        <v>23593</v>
      </c>
      <c r="T1478" s="6">
        <f t="shared" si="167"/>
        <v>58</v>
      </c>
    </row>
    <row r="1479" spans="1:20" ht="15" customHeight="1" x14ac:dyDescent="0.3">
      <c r="A1479" t="s">
        <v>1734</v>
      </c>
      <c r="B1479">
        <v>1995</v>
      </c>
      <c r="C1479" t="s">
        <v>4730</v>
      </c>
      <c r="D1479">
        <v>9</v>
      </c>
      <c r="E1479">
        <v>0</v>
      </c>
      <c r="F1479" s="11">
        <v>12452.25</v>
      </c>
      <c r="G1479" t="s">
        <v>4721</v>
      </c>
      <c r="H1479" t="s">
        <v>4721</v>
      </c>
      <c r="I1479" t="s">
        <v>4728</v>
      </c>
      <c r="N1479" s="6">
        <f t="shared" si="161"/>
        <v>1995</v>
      </c>
      <c r="O1479" s="6" t="str">
        <f t="shared" si="162"/>
        <v>Aug</v>
      </c>
      <c r="P1479" s="6" t="str">
        <f t="shared" si="163"/>
        <v>tier - 3</v>
      </c>
      <c r="Q1479" s="6" t="str">
        <f t="shared" si="164"/>
        <v>tier - 3</v>
      </c>
      <c r="R1479" s="6" t="str">
        <f t="shared" si="165"/>
        <v>R1012</v>
      </c>
      <c r="S1479" s="12">
        <f t="shared" si="166"/>
        <v>34920</v>
      </c>
      <c r="T1479" s="6">
        <f t="shared" si="167"/>
        <v>27</v>
      </c>
    </row>
    <row r="1480" spans="1:20" ht="15" customHeight="1" x14ac:dyDescent="0.3">
      <c r="A1480" t="s">
        <v>1732</v>
      </c>
      <c r="B1480">
        <v>1968</v>
      </c>
      <c r="C1480" t="s">
        <v>4724</v>
      </c>
      <c r="D1480">
        <v>26</v>
      </c>
      <c r="E1480">
        <v>3</v>
      </c>
      <c r="F1480" s="11">
        <v>12475.35</v>
      </c>
      <c r="G1480" t="s">
        <v>4721</v>
      </c>
      <c r="H1480" t="s">
        <v>4723</v>
      </c>
      <c r="I1480" t="s">
        <v>4728</v>
      </c>
      <c r="N1480" s="6">
        <f t="shared" si="161"/>
        <v>1968</v>
      </c>
      <c r="O1480" s="6" t="str">
        <f t="shared" si="162"/>
        <v>Nov</v>
      </c>
      <c r="P1480" s="6" t="str">
        <f t="shared" si="163"/>
        <v>tier - 3</v>
      </c>
      <c r="Q1480" s="6" t="str">
        <f t="shared" si="164"/>
        <v>tier - 1</v>
      </c>
      <c r="R1480" s="6" t="str">
        <f t="shared" si="165"/>
        <v>R1012</v>
      </c>
      <c r="S1480" s="12">
        <f t="shared" si="166"/>
        <v>25168</v>
      </c>
      <c r="T1480" s="6">
        <f t="shared" si="167"/>
        <v>54</v>
      </c>
    </row>
    <row r="1481" spans="1:20" ht="15" customHeight="1" x14ac:dyDescent="0.3">
      <c r="A1481" t="s">
        <v>1730</v>
      </c>
      <c r="B1481">
        <v>1968</v>
      </c>
      <c r="C1481" t="s">
        <v>4724</v>
      </c>
      <c r="D1481">
        <v>12</v>
      </c>
      <c r="E1481">
        <v>3</v>
      </c>
      <c r="F1481" s="11">
        <v>12479.71</v>
      </c>
      <c r="G1481" t="s">
        <v>4721</v>
      </c>
      <c r="H1481" t="s">
        <v>4721</v>
      </c>
      <c r="I1481" t="s">
        <v>4728</v>
      </c>
      <c r="N1481" s="6">
        <f t="shared" si="161"/>
        <v>1968</v>
      </c>
      <c r="O1481" s="6" t="str">
        <f t="shared" si="162"/>
        <v>Nov</v>
      </c>
      <c r="P1481" s="6" t="str">
        <f t="shared" si="163"/>
        <v>tier - 3</v>
      </c>
      <c r="Q1481" s="6" t="str">
        <f t="shared" si="164"/>
        <v>tier - 3</v>
      </c>
      <c r="R1481" s="6" t="str">
        <f t="shared" si="165"/>
        <v>R1012</v>
      </c>
      <c r="S1481" s="12">
        <f t="shared" si="166"/>
        <v>25154</v>
      </c>
      <c r="T1481" s="6">
        <f t="shared" si="167"/>
        <v>54</v>
      </c>
    </row>
    <row r="1482" spans="1:20" ht="15" customHeight="1" x14ac:dyDescent="0.3">
      <c r="A1482" t="s">
        <v>1728</v>
      </c>
      <c r="B1482">
        <v>1967</v>
      </c>
      <c r="C1482" t="s">
        <v>4726</v>
      </c>
      <c r="D1482">
        <v>1</v>
      </c>
      <c r="E1482">
        <v>3</v>
      </c>
      <c r="F1482" s="11">
        <v>12485.8</v>
      </c>
      <c r="G1482" t="s">
        <v>4721</v>
      </c>
      <c r="H1482" t="s">
        <v>4721</v>
      </c>
      <c r="I1482" t="s">
        <v>4722</v>
      </c>
      <c r="N1482" s="6">
        <f t="shared" si="161"/>
        <v>1967</v>
      </c>
      <c r="O1482" s="6" t="str">
        <f t="shared" si="162"/>
        <v>Sep</v>
      </c>
      <c r="P1482" s="6" t="str">
        <f t="shared" si="163"/>
        <v>tier - 3</v>
      </c>
      <c r="Q1482" s="6" t="str">
        <f t="shared" si="164"/>
        <v>tier - 3</v>
      </c>
      <c r="R1482" s="6" t="str">
        <f t="shared" si="165"/>
        <v>R1013</v>
      </c>
      <c r="S1482" s="12">
        <f t="shared" si="166"/>
        <v>24716</v>
      </c>
      <c r="T1482" s="6">
        <f t="shared" si="167"/>
        <v>55</v>
      </c>
    </row>
    <row r="1483" spans="1:20" ht="15" customHeight="1" x14ac:dyDescent="0.3">
      <c r="A1483" t="s">
        <v>1726</v>
      </c>
      <c r="B1483">
        <v>1968</v>
      </c>
      <c r="C1483" t="s">
        <v>4729</v>
      </c>
      <c r="D1483">
        <v>3</v>
      </c>
      <c r="E1483">
        <v>3</v>
      </c>
      <c r="F1483" s="11">
        <v>12495.29</v>
      </c>
      <c r="G1483" t="s">
        <v>4721</v>
      </c>
      <c r="H1483" t="s">
        <v>4721</v>
      </c>
      <c r="I1483" t="s">
        <v>4728</v>
      </c>
      <c r="N1483" s="6">
        <f t="shared" si="161"/>
        <v>1968</v>
      </c>
      <c r="O1483" s="6" t="str">
        <f t="shared" si="162"/>
        <v>Dec</v>
      </c>
      <c r="P1483" s="6" t="str">
        <f t="shared" si="163"/>
        <v>tier - 3</v>
      </c>
      <c r="Q1483" s="6" t="str">
        <f t="shared" si="164"/>
        <v>tier - 3</v>
      </c>
      <c r="R1483" s="6" t="str">
        <f t="shared" si="165"/>
        <v>R1012</v>
      </c>
      <c r="S1483" s="12">
        <f t="shared" si="166"/>
        <v>25175</v>
      </c>
      <c r="T1483" s="6">
        <f t="shared" si="167"/>
        <v>54</v>
      </c>
    </row>
    <row r="1484" spans="1:20" ht="15" customHeight="1" x14ac:dyDescent="0.3">
      <c r="A1484" t="s">
        <v>1724</v>
      </c>
      <c r="B1484">
        <v>1966</v>
      </c>
      <c r="C1484" t="s">
        <v>4719</v>
      </c>
      <c r="D1484">
        <v>12</v>
      </c>
      <c r="E1484">
        <v>0</v>
      </c>
      <c r="F1484" s="11">
        <v>12499.88</v>
      </c>
      <c r="G1484" t="s">
        <v>4721</v>
      </c>
      <c r="H1484" t="s">
        <v>4720</v>
      </c>
      <c r="I1484" t="s">
        <v>4728</v>
      </c>
      <c r="N1484" s="6">
        <f t="shared" si="161"/>
        <v>1966</v>
      </c>
      <c r="O1484" s="6" t="str">
        <f t="shared" si="162"/>
        <v>Jul</v>
      </c>
      <c r="P1484" s="6" t="str">
        <f t="shared" si="163"/>
        <v>tier - 3</v>
      </c>
      <c r="Q1484" s="6" t="str">
        <f t="shared" si="164"/>
        <v>tier - 2</v>
      </c>
      <c r="R1484" s="6" t="str">
        <f t="shared" si="165"/>
        <v>R1012</v>
      </c>
      <c r="S1484" s="12">
        <f t="shared" si="166"/>
        <v>24300</v>
      </c>
      <c r="T1484" s="6">
        <f t="shared" si="167"/>
        <v>56</v>
      </c>
    </row>
    <row r="1485" spans="1:20" ht="15" customHeight="1" x14ac:dyDescent="0.3">
      <c r="A1485" t="s">
        <v>1722</v>
      </c>
      <c r="B1485">
        <v>1962</v>
      </c>
      <c r="C1485" t="s">
        <v>4731</v>
      </c>
      <c r="D1485">
        <v>16</v>
      </c>
      <c r="E1485">
        <v>0</v>
      </c>
      <c r="F1485" s="11">
        <v>12523.6</v>
      </c>
      <c r="G1485" t="s">
        <v>4721</v>
      </c>
      <c r="H1485" t="s">
        <v>4721</v>
      </c>
      <c r="I1485" t="s">
        <v>4728</v>
      </c>
      <c r="N1485" s="6">
        <f t="shared" si="161"/>
        <v>1962</v>
      </c>
      <c r="O1485" s="6" t="str">
        <f t="shared" si="162"/>
        <v>Oct</v>
      </c>
      <c r="P1485" s="6" t="str">
        <f t="shared" si="163"/>
        <v>tier - 3</v>
      </c>
      <c r="Q1485" s="6" t="str">
        <f t="shared" si="164"/>
        <v>tier - 3</v>
      </c>
      <c r="R1485" s="6" t="str">
        <f t="shared" si="165"/>
        <v>R1012</v>
      </c>
      <c r="S1485" s="12">
        <f t="shared" si="166"/>
        <v>22935</v>
      </c>
      <c r="T1485" s="6">
        <f t="shared" si="167"/>
        <v>60</v>
      </c>
    </row>
    <row r="1486" spans="1:20" ht="15" customHeight="1" x14ac:dyDescent="0.3">
      <c r="A1486" t="s">
        <v>1720</v>
      </c>
      <c r="B1486">
        <v>1961</v>
      </c>
      <c r="C1486" t="s">
        <v>4724</v>
      </c>
      <c r="D1486">
        <v>28</v>
      </c>
      <c r="E1486">
        <v>0</v>
      </c>
      <c r="F1486" s="11">
        <v>12557.61</v>
      </c>
      <c r="G1486" t="s">
        <v>4721</v>
      </c>
      <c r="H1486" t="s">
        <v>4721</v>
      </c>
      <c r="I1486" t="s">
        <v>4722</v>
      </c>
      <c r="N1486" s="6">
        <f t="shared" si="161"/>
        <v>1961</v>
      </c>
      <c r="O1486" s="6" t="str">
        <f t="shared" si="162"/>
        <v>Nov</v>
      </c>
      <c r="P1486" s="6" t="str">
        <f t="shared" si="163"/>
        <v>tier - 3</v>
      </c>
      <c r="Q1486" s="6" t="str">
        <f t="shared" si="164"/>
        <v>tier - 3</v>
      </c>
      <c r="R1486" s="6" t="str">
        <f t="shared" si="165"/>
        <v>R1013</v>
      </c>
      <c r="S1486" s="12">
        <f t="shared" si="166"/>
        <v>22613</v>
      </c>
      <c r="T1486" s="6">
        <f t="shared" si="167"/>
        <v>61</v>
      </c>
    </row>
    <row r="1487" spans="1:20" ht="15" customHeight="1" x14ac:dyDescent="0.3">
      <c r="A1487" t="s">
        <v>1718</v>
      </c>
      <c r="B1487">
        <v>1961</v>
      </c>
      <c r="C1487" t="s">
        <v>4724</v>
      </c>
      <c r="D1487">
        <v>28</v>
      </c>
      <c r="E1487">
        <v>0</v>
      </c>
      <c r="F1487" s="11">
        <v>12574.05</v>
      </c>
      <c r="G1487" t="s">
        <v>4721</v>
      </c>
      <c r="H1487" t="s">
        <v>4723</v>
      </c>
      <c r="I1487" t="s">
        <v>4732</v>
      </c>
      <c r="N1487" s="6">
        <f t="shared" si="161"/>
        <v>1961</v>
      </c>
      <c r="O1487" s="6" t="str">
        <f t="shared" si="162"/>
        <v>Nov</v>
      </c>
      <c r="P1487" s="6" t="str">
        <f t="shared" si="163"/>
        <v>tier - 3</v>
      </c>
      <c r="Q1487" s="6" t="str">
        <f t="shared" si="164"/>
        <v>tier - 1</v>
      </c>
      <c r="R1487" s="6" t="str">
        <f t="shared" si="165"/>
        <v>R1011</v>
      </c>
      <c r="S1487" s="12">
        <f t="shared" si="166"/>
        <v>22613</v>
      </c>
      <c r="T1487" s="6">
        <f t="shared" si="167"/>
        <v>61</v>
      </c>
    </row>
    <row r="1488" spans="1:20" ht="15" customHeight="1" x14ac:dyDescent="0.3">
      <c r="A1488" t="s">
        <v>1716</v>
      </c>
      <c r="B1488">
        <v>1969</v>
      </c>
      <c r="C1488" t="s">
        <v>4724</v>
      </c>
      <c r="D1488">
        <v>26</v>
      </c>
      <c r="E1488">
        <v>0</v>
      </c>
      <c r="F1488" s="11">
        <v>12579.92</v>
      </c>
      <c r="G1488" t="s">
        <v>4721</v>
      </c>
      <c r="H1488" t="s">
        <v>4723</v>
      </c>
      <c r="I1488" t="s">
        <v>4737</v>
      </c>
      <c r="N1488" s="6">
        <f t="shared" si="161"/>
        <v>1969</v>
      </c>
      <c r="O1488" s="6" t="str">
        <f t="shared" si="162"/>
        <v>Nov</v>
      </c>
      <c r="P1488" s="6" t="str">
        <f t="shared" si="163"/>
        <v>tier - 3</v>
      </c>
      <c r="Q1488" s="6" t="str">
        <f t="shared" si="164"/>
        <v>tier - 1</v>
      </c>
      <c r="R1488" s="6" t="str">
        <f t="shared" si="165"/>
        <v>R1025</v>
      </c>
      <c r="S1488" s="12">
        <f t="shared" si="166"/>
        <v>25533</v>
      </c>
      <c r="T1488" s="6">
        <f t="shared" si="167"/>
        <v>53</v>
      </c>
    </row>
    <row r="1489" spans="1:20" ht="15" customHeight="1" x14ac:dyDescent="0.3">
      <c r="A1489" t="s">
        <v>1714</v>
      </c>
      <c r="B1489">
        <v>1970</v>
      </c>
      <c r="C1489" t="s">
        <v>4725</v>
      </c>
      <c r="D1489">
        <v>18</v>
      </c>
      <c r="E1489">
        <v>5</v>
      </c>
      <c r="F1489" s="11">
        <v>12592.53</v>
      </c>
      <c r="G1489" t="s">
        <v>4721</v>
      </c>
      <c r="H1489" t="s">
        <v>4720</v>
      </c>
      <c r="I1489" t="s">
        <v>4722</v>
      </c>
      <c r="N1489" s="6">
        <f t="shared" si="161"/>
        <v>1970</v>
      </c>
      <c r="O1489" s="6" t="str">
        <f t="shared" si="162"/>
        <v>Jun</v>
      </c>
      <c r="P1489" s="6" t="str">
        <f t="shared" si="163"/>
        <v>tier - 3</v>
      </c>
      <c r="Q1489" s="6" t="str">
        <f t="shared" si="164"/>
        <v>tier - 2</v>
      </c>
      <c r="R1489" s="6" t="str">
        <f t="shared" si="165"/>
        <v>R1013</v>
      </c>
      <c r="S1489" s="12">
        <f t="shared" si="166"/>
        <v>25737</v>
      </c>
      <c r="T1489" s="6">
        <f t="shared" si="167"/>
        <v>52</v>
      </c>
    </row>
    <row r="1490" spans="1:20" ht="15" customHeight="1" x14ac:dyDescent="0.3">
      <c r="A1490" t="s">
        <v>1712</v>
      </c>
      <c r="B1490">
        <v>1988</v>
      </c>
      <c r="C1490" t="s">
        <v>4730</v>
      </c>
      <c r="D1490">
        <v>11</v>
      </c>
      <c r="E1490">
        <v>3</v>
      </c>
      <c r="F1490" s="11">
        <v>12600.46</v>
      </c>
      <c r="G1490" t="s">
        <v>4721</v>
      </c>
      <c r="H1490" t="s">
        <v>4723</v>
      </c>
      <c r="I1490" t="s">
        <v>4739</v>
      </c>
      <c r="N1490" s="6">
        <f t="shared" si="161"/>
        <v>1988</v>
      </c>
      <c r="O1490" s="6" t="str">
        <f t="shared" si="162"/>
        <v>Aug</v>
      </c>
      <c r="P1490" s="6" t="str">
        <f t="shared" si="163"/>
        <v>tier - 3</v>
      </c>
      <c r="Q1490" s="6" t="str">
        <f t="shared" si="164"/>
        <v>tier - 1</v>
      </c>
      <c r="R1490" s="6" t="str">
        <f t="shared" si="165"/>
        <v>R1023</v>
      </c>
      <c r="S1490" s="12">
        <f t="shared" si="166"/>
        <v>32366</v>
      </c>
      <c r="T1490" s="6">
        <f t="shared" si="167"/>
        <v>34</v>
      </c>
    </row>
    <row r="1491" spans="1:20" ht="15" customHeight="1" x14ac:dyDescent="0.3">
      <c r="A1491" t="s">
        <v>1710</v>
      </c>
      <c r="B1491">
        <v>1998</v>
      </c>
      <c r="C1491" t="s">
        <v>4724</v>
      </c>
      <c r="D1491">
        <v>18</v>
      </c>
      <c r="E1491">
        <v>1</v>
      </c>
      <c r="F1491" s="11">
        <v>12609.89</v>
      </c>
      <c r="G1491" t="s">
        <v>4721</v>
      </c>
      <c r="H1491" t="s">
        <v>4721</v>
      </c>
      <c r="I1491" t="s">
        <v>4728</v>
      </c>
      <c r="N1491" s="6">
        <f t="shared" si="161"/>
        <v>1998</v>
      </c>
      <c r="O1491" s="6" t="str">
        <f t="shared" si="162"/>
        <v>Nov</v>
      </c>
      <c r="P1491" s="6" t="str">
        <f t="shared" si="163"/>
        <v>tier - 3</v>
      </c>
      <c r="Q1491" s="6" t="str">
        <f t="shared" si="164"/>
        <v>tier - 3</v>
      </c>
      <c r="R1491" s="6" t="str">
        <f t="shared" si="165"/>
        <v>R1012</v>
      </c>
      <c r="S1491" s="12">
        <f t="shared" si="166"/>
        <v>36117</v>
      </c>
      <c r="T1491" s="6">
        <f t="shared" si="167"/>
        <v>24</v>
      </c>
    </row>
    <row r="1492" spans="1:20" ht="15" customHeight="1" x14ac:dyDescent="0.3">
      <c r="A1492" t="s">
        <v>1708</v>
      </c>
      <c r="B1492">
        <v>1963</v>
      </c>
      <c r="C1492" t="s">
        <v>4730</v>
      </c>
      <c r="D1492">
        <v>19</v>
      </c>
      <c r="E1492">
        <v>0</v>
      </c>
      <c r="F1492" s="11">
        <v>12622.18</v>
      </c>
      <c r="G1492" t="s">
        <v>4721</v>
      </c>
      <c r="H1492" t="s">
        <v>4723</v>
      </c>
      <c r="I1492" t="s">
        <v>4728</v>
      </c>
      <c r="N1492" s="6">
        <f t="shared" si="161"/>
        <v>1963</v>
      </c>
      <c r="O1492" s="6" t="str">
        <f t="shared" si="162"/>
        <v>Aug</v>
      </c>
      <c r="P1492" s="6" t="str">
        <f t="shared" si="163"/>
        <v>tier - 3</v>
      </c>
      <c r="Q1492" s="6" t="str">
        <f t="shared" si="164"/>
        <v>tier - 1</v>
      </c>
      <c r="R1492" s="6" t="str">
        <f t="shared" si="165"/>
        <v>R1012</v>
      </c>
      <c r="S1492" s="12">
        <f t="shared" si="166"/>
        <v>23242</v>
      </c>
      <c r="T1492" s="6">
        <f t="shared" si="167"/>
        <v>59</v>
      </c>
    </row>
    <row r="1493" spans="1:20" ht="15" customHeight="1" x14ac:dyDescent="0.3">
      <c r="A1493" t="s">
        <v>1706</v>
      </c>
      <c r="B1493">
        <v>1970</v>
      </c>
      <c r="C1493" t="s">
        <v>4729</v>
      </c>
      <c r="D1493">
        <v>28</v>
      </c>
      <c r="E1493">
        <v>0</v>
      </c>
      <c r="F1493" s="11">
        <v>12624.74</v>
      </c>
      <c r="G1493" t="s">
        <v>4721</v>
      </c>
      <c r="H1493" t="s">
        <v>4723</v>
      </c>
      <c r="I1493" t="s">
        <v>4728</v>
      </c>
      <c r="N1493" s="6">
        <f t="shared" si="161"/>
        <v>1970</v>
      </c>
      <c r="O1493" s="6" t="str">
        <f t="shared" si="162"/>
        <v>Dec</v>
      </c>
      <c r="P1493" s="6" t="str">
        <f t="shared" si="163"/>
        <v>tier - 3</v>
      </c>
      <c r="Q1493" s="6" t="str">
        <f t="shared" si="164"/>
        <v>tier - 1</v>
      </c>
      <c r="R1493" s="6" t="str">
        <f t="shared" si="165"/>
        <v>R1012</v>
      </c>
      <c r="S1493" s="12">
        <f t="shared" si="166"/>
        <v>25930</v>
      </c>
      <c r="T1493" s="6">
        <f t="shared" si="167"/>
        <v>52</v>
      </c>
    </row>
    <row r="1494" spans="1:20" ht="15" customHeight="1" x14ac:dyDescent="0.3">
      <c r="A1494" t="s">
        <v>1704</v>
      </c>
      <c r="B1494">
        <v>1965</v>
      </c>
      <c r="C1494" t="s">
        <v>4731</v>
      </c>
      <c r="D1494">
        <v>4</v>
      </c>
      <c r="E1494">
        <v>2</v>
      </c>
      <c r="F1494" s="11">
        <v>12629.17</v>
      </c>
      <c r="G1494" t="s">
        <v>4721</v>
      </c>
      <c r="H1494" t="s">
        <v>4723</v>
      </c>
      <c r="I1494" t="s">
        <v>4722</v>
      </c>
      <c r="N1494" s="6">
        <f t="shared" si="161"/>
        <v>1965</v>
      </c>
      <c r="O1494" s="6" t="str">
        <f t="shared" si="162"/>
        <v>Oct</v>
      </c>
      <c r="P1494" s="6" t="str">
        <f t="shared" si="163"/>
        <v>tier - 3</v>
      </c>
      <c r="Q1494" s="6" t="str">
        <f t="shared" si="164"/>
        <v>tier - 1</v>
      </c>
      <c r="R1494" s="6" t="str">
        <f t="shared" si="165"/>
        <v>R1013</v>
      </c>
      <c r="S1494" s="12">
        <f t="shared" si="166"/>
        <v>24019</v>
      </c>
      <c r="T1494" s="6">
        <f t="shared" si="167"/>
        <v>57</v>
      </c>
    </row>
    <row r="1495" spans="1:20" ht="15" customHeight="1" x14ac:dyDescent="0.3">
      <c r="A1495" t="s">
        <v>1702</v>
      </c>
      <c r="B1495">
        <v>1962</v>
      </c>
      <c r="C1495" t="s">
        <v>4724</v>
      </c>
      <c r="D1495">
        <v>22</v>
      </c>
      <c r="E1495">
        <v>0</v>
      </c>
      <c r="F1495" s="11">
        <v>12629.9</v>
      </c>
      <c r="G1495" t="s">
        <v>4721</v>
      </c>
      <c r="H1495" t="s">
        <v>4721</v>
      </c>
      <c r="I1495" t="s">
        <v>4722</v>
      </c>
      <c r="N1495" s="6">
        <f t="shared" si="161"/>
        <v>1962</v>
      </c>
      <c r="O1495" s="6" t="str">
        <f t="shared" si="162"/>
        <v>Nov</v>
      </c>
      <c r="P1495" s="6" t="str">
        <f t="shared" si="163"/>
        <v>tier - 3</v>
      </c>
      <c r="Q1495" s="6" t="str">
        <f t="shared" si="164"/>
        <v>tier - 3</v>
      </c>
      <c r="R1495" s="6" t="str">
        <f t="shared" si="165"/>
        <v>R1013</v>
      </c>
      <c r="S1495" s="12">
        <f t="shared" si="166"/>
        <v>22972</v>
      </c>
      <c r="T1495" s="6">
        <f t="shared" si="167"/>
        <v>60</v>
      </c>
    </row>
    <row r="1496" spans="1:20" ht="15" customHeight="1" x14ac:dyDescent="0.3">
      <c r="A1496" t="s">
        <v>1700</v>
      </c>
      <c r="B1496">
        <v>1962</v>
      </c>
      <c r="C1496" t="s">
        <v>4719</v>
      </c>
      <c r="D1496">
        <v>22</v>
      </c>
      <c r="E1496">
        <v>0</v>
      </c>
      <c r="F1496" s="11">
        <v>12638.2</v>
      </c>
      <c r="G1496" t="s">
        <v>4721</v>
      </c>
      <c r="H1496" t="s">
        <v>4723</v>
      </c>
      <c r="I1496" t="s">
        <v>4732</v>
      </c>
      <c r="N1496" s="6">
        <f t="shared" si="161"/>
        <v>1962</v>
      </c>
      <c r="O1496" s="6" t="str">
        <f t="shared" si="162"/>
        <v>Jul</v>
      </c>
      <c r="P1496" s="6" t="str">
        <f t="shared" si="163"/>
        <v>tier - 3</v>
      </c>
      <c r="Q1496" s="6" t="str">
        <f t="shared" si="164"/>
        <v>tier - 1</v>
      </c>
      <c r="R1496" s="6" t="str">
        <f t="shared" si="165"/>
        <v>R1011</v>
      </c>
      <c r="S1496" s="12">
        <f t="shared" si="166"/>
        <v>22849</v>
      </c>
      <c r="T1496" s="6">
        <f t="shared" si="167"/>
        <v>60</v>
      </c>
    </row>
    <row r="1497" spans="1:20" ht="15" customHeight="1" x14ac:dyDescent="0.3">
      <c r="A1497" t="s">
        <v>1698</v>
      </c>
      <c r="B1497">
        <v>1972</v>
      </c>
      <c r="C1497" t="s">
        <v>4726</v>
      </c>
      <c r="D1497">
        <v>5</v>
      </c>
      <c r="E1497">
        <v>0</v>
      </c>
      <c r="F1497" s="11">
        <v>12640.24</v>
      </c>
      <c r="G1497" t="s">
        <v>4721</v>
      </c>
      <c r="H1497" t="s">
        <v>4723</v>
      </c>
      <c r="I1497" t="s">
        <v>4732</v>
      </c>
      <c r="N1497" s="6">
        <f t="shared" si="161"/>
        <v>1972</v>
      </c>
      <c r="O1497" s="6" t="str">
        <f t="shared" si="162"/>
        <v>Sep</v>
      </c>
      <c r="P1497" s="6" t="str">
        <f t="shared" si="163"/>
        <v>tier - 3</v>
      </c>
      <c r="Q1497" s="6" t="str">
        <f t="shared" si="164"/>
        <v>tier - 1</v>
      </c>
      <c r="R1497" s="6" t="str">
        <f t="shared" si="165"/>
        <v>R1011</v>
      </c>
      <c r="S1497" s="12">
        <f t="shared" si="166"/>
        <v>26547</v>
      </c>
      <c r="T1497" s="6">
        <f t="shared" si="167"/>
        <v>50</v>
      </c>
    </row>
    <row r="1498" spans="1:20" ht="15" customHeight="1" x14ac:dyDescent="0.3">
      <c r="A1498" t="s">
        <v>1696</v>
      </c>
      <c r="B1498">
        <v>1966</v>
      </c>
      <c r="C1498" t="s">
        <v>4729</v>
      </c>
      <c r="D1498">
        <v>17</v>
      </c>
      <c r="E1498">
        <v>2</v>
      </c>
      <c r="F1498" s="11">
        <v>12643.38</v>
      </c>
      <c r="G1498" t="s">
        <v>4721</v>
      </c>
      <c r="H1498" t="s">
        <v>4723</v>
      </c>
      <c r="I1498" t="s">
        <v>4728</v>
      </c>
      <c r="N1498" s="6">
        <f t="shared" si="161"/>
        <v>1966</v>
      </c>
      <c r="O1498" s="6" t="str">
        <f t="shared" si="162"/>
        <v>Dec</v>
      </c>
      <c r="P1498" s="6" t="str">
        <f t="shared" si="163"/>
        <v>tier - 3</v>
      </c>
      <c r="Q1498" s="6" t="str">
        <f t="shared" si="164"/>
        <v>tier - 1</v>
      </c>
      <c r="R1498" s="6" t="str">
        <f t="shared" si="165"/>
        <v>R1012</v>
      </c>
      <c r="S1498" s="12">
        <f t="shared" si="166"/>
        <v>24458</v>
      </c>
      <c r="T1498" s="6">
        <f t="shared" si="167"/>
        <v>56</v>
      </c>
    </row>
    <row r="1499" spans="1:20" ht="15" customHeight="1" x14ac:dyDescent="0.3">
      <c r="A1499" t="s">
        <v>1694</v>
      </c>
      <c r="B1499">
        <v>1962</v>
      </c>
      <c r="C1499" t="s">
        <v>4719</v>
      </c>
      <c r="D1499">
        <v>11</v>
      </c>
      <c r="E1499">
        <v>0</v>
      </c>
      <c r="F1499" s="11">
        <v>12644.59</v>
      </c>
      <c r="G1499" t="s">
        <v>4721</v>
      </c>
      <c r="H1499" t="s">
        <v>4720</v>
      </c>
      <c r="I1499" t="s">
        <v>4732</v>
      </c>
      <c r="N1499" s="6">
        <f t="shared" si="161"/>
        <v>1962</v>
      </c>
      <c r="O1499" s="6" t="str">
        <f t="shared" si="162"/>
        <v>Jul</v>
      </c>
      <c r="P1499" s="6" t="str">
        <f t="shared" si="163"/>
        <v>tier - 3</v>
      </c>
      <c r="Q1499" s="6" t="str">
        <f t="shared" si="164"/>
        <v>tier - 2</v>
      </c>
      <c r="R1499" s="6" t="str">
        <f t="shared" si="165"/>
        <v>R1011</v>
      </c>
      <c r="S1499" s="12">
        <f t="shared" si="166"/>
        <v>22838</v>
      </c>
      <c r="T1499" s="6">
        <f t="shared" si="167"/>
        <v>60</v>
      </c>
    </row>
    <row r="1500" spans="1:20" ht="15" customHeight="1" x14ac:dyDescent="0.3">
      <c r="A1500" t="s">
        <v>1692</v>
      </c>
      <c r="B1500">
        <v>1965</v>
      </c>
      <c r="C1500" t="s">
        <v>4726</v>
      </c>
      <c r="D1500">
        <v>14</v>
      </c>
      <c r="E1500">
        <v>2</v>
      </c>
      <c r="F1500" s="11">
        <v>12646.21</v>
      </c>
      <c r="G1500" t="s">
        <v>4721</v>
      </c>
      <c r="H1500" t="s">
        <v>4720</v>
      </c>
      <c r="I1500" t="s">
        <v>4732</v>
      </c>
      <c r="N1500" s="6">
        <f t="shared" si="161"/>
        <v>1965</v>
      </c>
      <c r="O1500" s="6" t="str">
        <f t="shared" si="162"/>
        <v>Sep</v>
      </c>
      <c r="P1500" s="6" t="str">
        <f t="shared" si="163"/>
        <v>tier - 3</v>
      </c>
      <c r="Q1500" s="6" t="str">
        <f t="shared" si="164"/>
        <v>tier - 2</v>
      </c>
      <c r="R1500" s="6" t="str">
        <f t="shared" si="165"/>
        <v>R1011</v>
      </c>
      <c r="S1500" s="12">
        <f t="shared" si="166"/>
        <v>23999</v>
      </c>
      <c r="T1500" s="6">
        <f t="shared" si="167"/>
        <v>57</v>
      </c>
    </row>
    <row r="1501" spans="1:20" ht="15" customHeight="1" x14ac:dyDescent="0.3">
      <c r="A1501" t="s">
        <v>1690</v>
      </c>
      <c r="B1501">
        <v>1962</v>
      </c>
      <c r="C1501" t="s">
        <v>4730</v>
      </c>
      <c r="D1501">
        <v>27</v>
      </c>
      <c r="E1501">
        <v>0</v>
      </c>
      <c r="F1501" s="11">
        <v>12648.7</v>
      </c>
      <c r="G1501" t="s">
        <v>4721</v>
      </c>
      <c r="H1501" t="s">
        <v>4720</v>
      </c>
      <c r="I1501" t="s">
        <v>4722</v>
      </c>
      <c r="N1501" s="6">
        <f t="shared" si="161"/>
        <v>1962</v>
      </c>
      <c r="O1501" s="6" t="str">
        <f t="shared" si="162"/>
        <v>Aug</v>
      </c>
      <c r="P1501" s="6" t="str">
        <f t="shared" si="163"/>
        <v>tier - 3</v>
      </c>
      <c r="Q1501" s="6" t="str">
        <f t="shared" si="164"/>
        <v>tier - 2</v>
      </c>
      <c r="R1501" s="6" t="str">
        <f t="shared" si="165"/>
        <v>R1013</v>
      </c>
      <c r="S1501" s="12">
        <f t="shared" si="166"/>
        <v>22885</v>
      </c>
      <c r="T1501" s="6">
        <f t="shared" si="167"/>
        <v>60</v>
      </c>
    </row>
    <row r="1502" spans="1:20" ht="15" customHeight="1" x14ac:dyDescent="0.3">
      <c r="A1502" t="s">
        <v>1688</v>
      </c>
      <c r="B1502">
        <v>1974</v>
      </c>
      <c r="C1502" t="s">
        <v>4726</v>
      </c>
      <c r="D1502">
        <v>24</v>
      </c>
      <c r="E1502">
        <v>0</v>
      </c>
      <c r="F1502" s="11">
        <v>12697.48</v>
      </c>
      <c r="G1502" t="s">
        <v>4721</v>
      </c>
      <c r="H1502" t="s">
        <v>4721</v>
      </c>
      <c r="I1502" t="s">
        <v>4741</v>
      </c>
      <c r="N1502" s="6">
        <f t="shared" si="161"/>
        <v>1974</v>
      </c>
      <c r="O1502" s="6" t="str">
        <f t="shared" si="162"/>
        <v>Sep</v>
      </c>
      <c r="P1502" s="6" t="str">
        <f t="shared" si="163"/>
        <v>tier - 3</v>
      </c>
      <c r="Q1502" s="6" t="str">
        <f t="shared" si="164"/>
        <v>tier - 3</v>
      </c>
      <c r="R1502" s="6" t="str">
        <f t="shared" si="165"/>
        <v>R1021</v>
      </c>
      <c r="S1502" s="12">
        <f t="shared" si="166"/>
        <v>27296</v>
      </c>
      <c r="T1502" s="6">
        <f t="shared" si="167"/>
        <v>48</v>
      </c>
    </row>
    <row r="1503" spans="1:20" ht="15" customHeight="1" x14ac:dyDescent="0.3">
      <c r="A1503" t="s">
        <v>1686</v>
      </c>
      <c r="B1503">
        <v>1992</v>
      </c>
      <c r="C1503" t="s">
        <v>4719</v>
      </c>
      <c r="D1503">
        <v>7</v>
      </c>
      <c r="E1503">
        <v>0</v>
      </c>
      <c r="F1503" s="11">
        <v>12699.56</v>
      </c>
      <c r="G1503" t="s">
        <v>4721</v>
      </c>
      <c r="H1503" t="s">
        <v>4720</v>
      </c>
      <c r="I1503" t="s">
        <v>4732</v>
      </c>
      <c r="N1503" s="6">
        <f t="shared" si="161"/>
        <v>1992</v>
      </c>
      <c r="O1503" s="6" t="str">
        <f t="shared" si="162"/>
        <v>Jul</v>
      </c>
      <c r="P1503" s="6" t="str">
        <f t="shared" si="163"/>
        <v>tier - 3</v>
      </c>
      <c r="Q1503" s="6" t="str">
        <f t="shared" si="164"/>
        <v>tier - 2</v>
      </c>
      <c r="R1503" s="6" t="str">
        <f t="shared" si="165"/>
        <v>R1011</v>
      </c>
      <c r="S1503" s="12">
        <f t="shared" si="166"/>
        <v>33792</v>
      </c>
      <c r="T1503" s="6">
        <f t="shared" si="167"/>
        <v>30</v>
      </c>
    </row>
    <row r="1504" spans="1:20" ht="15" customHeight="1" x14ac:dyDescent="0.3">
      <c r="A1504" t="s">
        <v>1684</v>
      </c>
      <c r="B1504">
        <v>1964</v>
      </c>
      <c r="C1504" t="s">
        <v>4724</v>
      </c>
      <c r="D1504">
        <v>28</v>
      </c>
      <c r="E1504">
        <v>0</v>
      </c>
      <c r="F1504" s="11">
        <v>12700.63</v>
      </c>
      <c r="G1504" t="s">
        <v>4721</v>
      </c>
      <c r="H1504" t="s">
        <v>4721</v>
      </c>
      <c r="I1504" t="s">
        <v>4732</v>
      </c>
      <c r="N1504" s="6">
        <f t="shared" si="161"/>
        <v>1964</v>
      </c>
      <c r="O1504" s="6" t="str">
        <f t="shared" si="162"/>
        <v>Nov</v>
      </c>
      <c r="P1504" s="6" t="str">
        <f t="shared" si="163"/>
        <v>tier - 3</v>
      </c>
      <c r="Q1504" s="6" t="str">
        <f t="shared" si="164"/>
        <v>tier - 3</v>
      </c>
      <c r="R1504" s="6" t="str">
        <f t="shared" si="165"/>
        <v>R1011</v>
      </c>
      <c r="S1504" s="12">
        <f t="shared" si="166"/>
        <v>23709</v>
      </c>
      <c r="T1504" s="6">
        <f t="shared" si="167"/>
        <v>58</v>
      </c>
    </row>
    <row r="1505" spans="1:20" ht="15" customHeight="1" x14ac:dyDescent="0.3">
      <c r="A1505" t="s">
        <v>1682</v>
      </c>
      <c r="B1505">
        <v>1970</v>
      </c>
      <c r="C1505" t="s">
        <v>4719</v>
      </c>
      <c r="D1505">
        <v>8</v>
      </c>
      <c r="E1505">
        <v>0</v>
      </c>
      <c r="F1505" s="11">
        <v>12713</v>
      </c>
      <c r="G1505" t="s">
        <v>4721</v>
      </c>
      <c r="H1505" t="s">
        <v>4723</v>
      </c>
      <c r="I1505" t="s">
        <v>4732</v>
      </c>
      <c r="N1505" s="6">
        <f t="shared" si="161"/>
        <v>1970</v>
      </c>
      <c r="O1505" s="6" t="str">
        <f t="shared" si="162"/>
        <v>Jul</v>
      </c>
      <c r="P1505" s="6" t="str">
        <f t="shared" si="163"/>
        <v>tier - 3</v>
      </c>
      <c r="Q1505" s="6" t="str">
        <f t="shared" si="164"/>
        <v>tier - 1</v>
      </c>
      <c r="R1505" s="6" t="str">
        <f t="shared" si="165"/>
        <v>R1011</v>
      </c>
      <c r="S1505" s="12">
        <f t="shared" si="166"/>
        <v>25757</v>
      </c>
      <c r="T1505" s="6">
        <f t="shared" si="167"/>
        <v>52</v>
      </c>
    </row>
    <row r="1506" spans="1:20" ht="15" customHeight="1" x14ac:dyDescent="0.3">
      <c r="A1506" t="s">
        <v>1680</v>
      </c>
      <c r="B1506">
        <v>1988</v>
      </c>
      <c r="C1506" t="s">
        <v>4719</v>
      </c>
      <c r="D1506">
        <v>17</v>
      </c>
      <c r="E1506">
        <v>3</v>
      </c>
      <c r="F1506" s="11">
        <v>12718.21</v>
      </c>
      <c r="G1506" t="s">
        <v>4721</v>
      </c>
      <c r="H1506" t="s">
        <v>4723</v>
      </c>
      <c r="I1506" t="s">
        <v>4744</v>
      </c>
      <c r="N1506" s="6">
        <f t="shared" si="161"/>
        <v>1988</v>
      </c>
      <c r="O1506" s="6" t="str">
        <f t="shared" si="162"/>
        <v>Jul</v>
      </c>
      <c r="P1506" s="6" t="str">
        <f t="shared" si="163"/>
        <v>tier - 3</v>
      </c>
      <c r="Q1506" s="6" t="str">
        <f t="shared" si="164"/>
        <v>tier - 1</v>
      </c>
      <c r="R1506" s="6" t="str">
        <f t="shared" si="165"/>
        <v>R1026</v>
      </c>
      <c r="S1506" s="12">
        <f t="shared" si="166"/>
        <v>32341</v>
      </c>
      <c r="T1506" s="6">
        <f t="shared" si="167"/>
        <v>34</v>
      </c>
    </row>
    <row r="1507" spans="1:20" ht="15" customHeight="1" x14ac:dyDescent="0.3">
      <c r="A1507" t="s">
        <v>1678</v>
      </c>
      <c r="B1507">
        <v>1962</v>
      </c>
      <c r="C1507" t="s">
        <v>4726</v>
      </c>
      <c r="D1507">
        <v>2</v>
      </c>
      <c r="E1507">
        <v>0</v>
      </c>
      <c r="F1507" s="11">
        <v>12731</v>
      </c>
      <c r="G1507" t="s">
        <v>4721</v>
      </c>
      <c r="H1507" t="s">
        <v>4721</v>
      </c>
      <c r="I1507" t="s">
        <v>4735</v>
      </c>
      <c r="N1507" s="6">
        <f t="shared" si="161"/>
        <v>1962</v>
      </c>
      <c r="O1507" s="6" t="str">
        <f t="shared" si="162"/>
        <v>Sep</v>
      </c>
      <c r="P1507" s="6" t="str">
        <f t="shared" si="163"/>
        <v>tier - 3</v>
      </c>
      <c r="Q1507" s="6" t="str">
        <f t="shared" si="164"/>
        <v>tier - 3</v>
      </c>
      <c r="R1507" s="6" t="str">
        <f t="shared" si="165"/>
        <v>R1016</v>
      </c>
      <c r="S1507" s="12">
        <f t="shared" si="166"/>
        <v>22891</v>
      </c>
      <c r="T1507" s="6">
        <f t="shared" si="167"/>
        <v>60</v>
      </c>
    </row>
    <row r="1508" spans="1:20" ht="15" customHeight="1" x14ac:dyDescent="0.3">
      <c r="A1508" t="s">
        <v>1676</v>
      </c>
      <c r="B1508">
        <v>1962</v>
      </c>
      <c r="C1508" t="s">
        <v>4731</v>
      </c>
      <c r="D1508">
        <v>1</v>
      </c>
      <c r="E1508">
        <v>0</v>
      </c>
      <c r="F1508" s="11">
        <v>12741.17</v>
      </c>
      <c r="G1508" t="s">
        <v>4721</v>
      </c>
      <c r="H1508" t="s">
        <v>4723</v>
      </c>
      <c r="I1508" t="s">
        <v>4742</v>
      </c>
      <c r="N1508" s="6">
        <f t="shared" si="161"/>
        <v>1962</v>
      </c>
      <c r="O1508" s="6" t="str">
        <f t="shared" si="162"/>
        <v>Oct</v>
      </c>
      <c r="P1508" s="6" t="str">
        <f t="shared" si="163"/>
        <v>tier - 3</v>
      </c>
      <c r="Q1508" s="6" t="str">
        <f t="shared" si="164"/>
        <v>tier - 1</v>
      </c>
      <c r="R1508" s="6" t="str">
        <f t="shared" si="165"/>
        <v>R1017</v>
      </c>
      <c r="S1508" s="12">
        <f t="shared" si="166"/>
        <v>22920</v>
      </c>
      <c r="T1508" s="6">
        <f t="shared" si="167"/>
        <v>60</v>
      </c>
    </row>
    <row r="1509" spans="1:20" ht="15" customHeight="1" x14ac:dyDescent="0.3">
      <c r="A1509" t="s">
        <v>1674</v>
      </c>
      <c r="B1509">
        <v>1975</v>
      </c>
      <c r="C1509" t="s">
        <v>4726</v>
      </c>
      <c r="D1509">
        <v>25</v>
      </c>
      <c r="E1509">
        <v>1</v>
      </c>
      <c r="F1509" s="11">
        <v>12770.27</v>
      </c>
      <c r="G1509" t="s">
        <v>4721</v>
      </c>
      <c r="H1509" t="s">
        <v>4721</v>
      </c>
      <c r="I1509" t="s">
        <v>4741</v>
      </c>
      <c r="N1509" s="6">
        <f t="shared" si="161"/>
        <v>1975</v>
      </c>
      <c r="O1509" s="6" t="str">
        <f t="shared" si="162"/>
        <v>Sep</v>
      </c>
      <c r="P1509" s="6" t="str">
        <f t="shared" si="163"/>
        <v>tier - 3</v>
      </c>
      <c r="Q1509" s="6" t="str">
        <f t="shared" si="164"/>
        <v>tier - 3</v>
      </c>
      <c r="R1509" s="6" t="str">
        <f t="shared" si="165"/>
        <v>R1021</v>
      </c>
      <c r="S1509" s="12">
        <f t="shared" si="166"/>
        <v>27662</v>
      </c>
      <c r="T1509" s="6">
        <f t="shared" si="167"/>
        <v>47</v>
      </c>
    </row>
    <row r="1510" spans="1:20" ht="15" customHeight="1" x14ac:dyDescent="0.3">
      <c r="A1510" t="s">
        <v>1672</v>
      </c>
      <c r="B1510">
        <v>1972</v>
      </c>
      <c r="C1510" t="s">
        <v>4731</v>
      </c>
      <c r="D1510">
        <v>7</v>
      </c>
      <c r="E1510">
        <v>0</v>
      </c>
      <c r="F1510" s="11">
        <v>12776.05</v>
      </c>
      <c r="G1510" t="s">
        <v>4721</v>
      </c>
      <c r="H1510" t="s">
        <v>4721</v>
      </c>
      <c r="I1510" t="s">
        <v>4744</v>
      </c>
      <c r="N1510" s="6">
        <f t="shared" si="161"/>
        <v>1972</v>
      </c>
      <c r="O1510" s="6" t="str">
        <f t="shared" si="162"/>
        <v>Oct</v>
      </c>
      <c r="P1510" s="6" t="str">
        <f t="shared" si="163"/>
        <v>tier - 3</v>
      </c>
      <c r="Q1510" s="6" t="str">
        <f t="shared" si="164"/>
        <v>tier - 3</v>
      </c>
      <c r="R1510" s="6" t="str">
        <f t="shared" si="165"/>
        <v>R1026</v>
      </c>
      <c r="S1510" s="12">
        <f t="shared" si="166"/>
        <v>26579</v>
      </c>
      <c r="T1510" s="6">
        <f t="shared" si="167"/>
        <v>50</v>
      </c>
    </row>
    <row r="1511" spans="1:20" ht="15" customHeight="1" x14ac:dyDescent="0.3">
      <c r="A1511" t="s">
        <v>1670</v>
      </c>
      <c r="B1511">
        <v>1963</v>
      </c>
      <c r="C1511" t="s">
        <v>4729</v>
      </c>
      <c r="D1511">
        <v>5</v>
      </c>
      <c r="E1511">
        <v>0</v>
      </c>
      <c r="F1511" s="11">
        <v>12788.03</v>
      </c>
      <c r="G1511" t="s">
        <v>4721</v>
      </c>
      <c r="H1511" t="s">
        <v>4721</v>
      </c>
      <c r="I1511" t="s">
        <v>4737</v>
      </c>
      <c r="N1511" s="6">
        <f t="shared" si="161"/>
        <v>1963</v>
      </c>
      <c r="O1511" s="6" t="str">
        <f t="shared" si="162"/>
        <v>Dec</v>
      </c>
      <c r="P1511" s="6" t="str">
        <f t="shared" si="163"/>
        <v>tier - 3</v>
      </c>
      <c r="Q1511" s="6" t="str">
        <f t="shared" si="164"/>
        <v>tier - 3</v>
      </c>
      <c r="R1511" s="6" t="str">
        <f t="shared" si="165"/>
        <v>R1025</v>
      </c>
      <c r="S1511" s="12">
        <f t="shared" si="166"/>
        <v>23350</v>
      </c>
      <c r="T1511" s="6">
        <f t="shared" si="167"/>
        <v>59</v>
      </c>
    </row>
    <row r="1512" spans="1:20" ht="15" customHeight="1" x14ac:dyDescent="0.3">
      <c r="A1512" t="s">
        <v>1668</v>
      </c>
      <c r="B1512">
        <v>1983</v>
      </c>
      <c r="C1512" t="s">
        <v>4731</v>
      </c>
      <c r="D1512">
        <v>29</v>
      </c>
      <c r="E1512">
        <v>3</v>
      </c>
      <c r="F1512" s="11">
        <v>12788.18</v>
      </c>
      <c r="G1512" t="s">
        <v>4721</v>
      </c>
      <c r="H1512" t="s">
        <v>4723</v>
      </c>
      <c r="I1512" t="s">
        <v>4744</v>
      </c>
      <c r="N1512" s="6">
        <f t="shared" si="161"/>
        <v>1983</v>
      </c>
      <c r="O1512" s="6" t="str">
        <f t="shared" si="162"/>
        <v>Oct</v>
      </c>
      <c r="P1512" s="6" t="str">
        <f t="shared" si="163"/>
        <v>tier - 3</v>
      </c>
      <c r="Q1512" s="6" t="str">
        <f t="shared" si="164"/>
        <v>tier - 1</v>
      </c>
      <c r="R1512" s="6" t="str">
        <f t="shared" si="165"/>
        <v>R1026</v>
      </c>
      <c r="S1512" s="12">
        <f t="shared" si="166"/>
        <v>30618</v>
      </c>
      <c r="T1512" s="6">
        <f t="shared" si="167"/>
        <v>39</v>
      </c>
    </row>
    <row r="1513" spans="1:20" ht="15" customHeight="1" x14ac:dyDescent="0.3">
      <c r="A1513" t="s">
        <v>1666</v>
      </c>
      <c r="B1513">
        <v>1978</v>
      </c>
      <c r="C1513" t="s">
        <v>4719</v>
      </c>
      <c r="D1513">
        <v>24</v>
      </c>
      <c r="E1513">
        <v>0</v>
      </c>
      <c r="F1513" s="11">
        <v>12797.21</v>
      </c>
      <c r="G1513" t="s">
        <v>4721</v>
      </c>
      <c r="H1513" t="s">
        <v>4723</v>
      </c>
      <c r="I1513" t="s">
        <v>4738</v>
      </c>
      <c r="N1513" s="6">
        <f t="shared" si="161"/>
        <v>1978</v>
      </c>
      <c r="O1513" s="6" t="str">
        <f t="shared" si="162"/>
        <v>Jul</v>
      </c>
      <c r="P1513" s="6" t="str">
        <f t="shared" si="163"/>
        <v>tier - 3</v>
      </c>
      <c r="Q1513" s="6" t="str">
        <f t="shared" si="164"/>
        <v>tier - 1</v>
      </c>
      <c r="R1513" s="6" t="str">
        <f t="shared" si="165"/>
        <v>R1024</v>
      </c>
      <c r="S1513" s="12">
        <f t="shared" si="166"/>
        <v>28695</v>
      </c>
      <c r="T1513" s="6">
        <f t="shared" si="167"/>
        <v>44</v>
      </c>
    </row>
    <row r="1514" spans="1:20" ht="15" customHeight="1" x14ac:dyDescent="0.3">
      <c r="A1514" t="s">
        <v>1664</v>
      </c>
      <c r="B1514">
        <v>1963</v>
      </c>
      <c r="C1514" t="s">
        <v>4719</v>
      </c>
      <c r="D1514">
        <v>20</v>
      </c>
      <c r="E1514">
        <v>0</v>
      </c>
      <c r="F1514" s="11">
        <v>12815.44</v>
      </c>
      <c r="G1514" t="s">
        <v>4721</v>
      </c>
      <c r="H1514" t="s">
        <v>4721</v>
      </c>
      <c r="I1514" t="s">
        <v>4738</v>
      </c>
      <c r="N1514" s="6">
        <f t="shared" si="161"/>
        <v>1963</v>
      </c>
      <c r="O1514" s="6" t="str">
        <f t="shared" si="162"/>
        <v>Jul</v>
      </c>
      <c r="P1514" s="6" t="str">
        <f t="shared" si="163"/>
        <v>tier - 3</v>
      </c>
      <c r="Q1514" s="6" t="str">
        <f t="shared" si="164"/>
        <v>tier - 3</v>
      </c>
      <c r="R1514" s="6" t="str">
        <f t="shared" si="165"/>
        <v>R1024</v>
      </c>
      <c r="S1514" s="12">
        <f t="shared" si="166"/>
        <v>23212</v>
      </c>
      <c r="T1514" s="6">
        <f t="shared" si="167"/>
        <v>59</v>
      </c>
    </row>
    <row r="1515" spans="1:20" ht="15" customHeight="1" x14ac:dyDescent="0.3">
      <c r="A1515" t="s">
        <v>1662</v>
      </c>
      <c r="B1515">
        <v>1967</v>
      </c>
      <c r="C1515" t="s">
        <v>4726</v>
      </c>
      <c r="D1515">
        <v>25</v>
      </c>
      <c r="E1515">
        <v>0</v>
      </c>
      <c r="F1515" s="11">
        <v>12823.25</v>
      </c>
      <c r="G1515" t="s">
        <v>4721</v>
      </c>
      <c r="H1515" t="s">
        <v>4721</v>
      </c>
      <c r="I1515" t="s">
        <v>4741</v>
      </c>
      <c r="N1515" s="6">
        <f t="shared" si="161"/>
        <v>1967</v>
      </c>
      <c r="O1515" s="6" t="str">
        <f t="shared" si="162"/>
        <v>Sep</v>
      </c>
      <c r="P1515" s="6" t="str">
        <f t="shared" si="163"/>
        <v>tier - 3</v>
      </c>
      <c r="Q1515" s="6" t="str">
        <f t="shared" si="164"/>
        <v>tier - 3</v>
      </c>
      <c r="R1515" s="6" t="str">
        <f t="shared" si="165"/>
        <v>R1021</v>
      </c>
      <c r="S1515" s="12">
        <f t="shared" si="166"/>
        <v>24740</v>
      </c>
      <c r="T1515" s="6">
        <f t="shared" si="167"/>
        <v>55</v>
      </c>
    </row>
    <row r="1516" spans="1:20" ht="15" customHeight="1" x14ac:dyDescent="0.3">
      <c r="A1516" t="s">
        <v>1660</v>
      </c>
      <c r="B1516">
        <v>2004</v>
      </c>
      <c r="C1516" t="s">
        <v>4724</v>
      </c>
      <c r="D1516">
        <v>9</v>
      </c>
      <c r="E1516">
        <v>2</v>
      </c>
      <c r="F1516" s="11">
        <v>12829.46</v>
      </c>
      <c r="G1516" t="s">
        <v>4721</v>
      </c>
      <c r="H1516" t="s">
        <v>4721</v>
      </c>
      <c r="I1516" t="s">
        <v>4735</v>
      </c>
      <c r="N1516" s="6">
        <f t="shared" si="161"/>
        <v>2004</v>
      </c>
      <c r="O1516" s="6" t="str">
        <f t="shared" si="162"/>
        <v>Nov</v>
      </c>
      <c r="P1516" s="6" t="str">
        <f t="shared" si="163"/>
        <v>tier - 3</v>
      </c>
      <c r="Q1516" s="6" t="str">
        <f t="shared" si="164"/>
        <v>tier - 3</v>
      </c>
      <c r="R1516" s="6" t="str">
        <f t="shared" si="165"/>
        <v>R1016</v>
      </c>
      <c r="S1516" s="12">
        <f t="shared" si="166"/>
        <v>38300</v>
      </c>
      <c r="T1516" s="6">
        <f t="shared" si="167"/>
        <v>18</v>
      </c>
    </row>
    <row r="1517" spans="1:20" ht="15" customHeight="1" x14ac:dyDescent="0.3">
      <c r="A1517" t="s">
        <v>1658</v>
      </c>
      <c r="B1517">
        <v>1993</v>
      </c>
      <c r="C1517" t="s">
        <v>4726</v>
      </c>
      <c r="D1517">
        <v>27</v>
      </c>
      <c r="E1517">
        <v>0</v>
      </c>
      <c r="F1517" s="11">
        <v>12847.24</v>
      </c>
      <c r="G1517" t="s">
        <v>4721</v>
      </c>
      <c r="H1517" t="s">
        <v>4720</v>
      </c>
      <c r="I1517" t="s">
        <v>4728</v>
      </c>
      <c r="N1517" s="6">
        <f t="shared" si="161"/>
        <v>1993</v>
      </c>
      <c r="O1517" s="6" t="str">
        <f t="shared" si="162"/>
        <v>Sep</v>
      </c>
      <c r="P1517" s="6" t="str">
        <f t="shared" si="163"/>
        <v>tier - 3</v>
      </c>
      <c r="Q1517" s="6" t="str">
        <f t="shared" si="164"/>
        <v>tier - 2</v>
      </c>
      <c r="R1517" s="6" t="str">
        <f t="shared" si="165"/>
        <v>R1012</v>
      </c>
      <c r="S1517" s="12">
        <f t="shared" si="166"/>
        <v>34239</v>
      </c>
      <c r="T1517" s="6">
        <f t="shared" si="167"/>
        <v>29</v>
      </c>
    </row>
    <row r="1518" spans="1:20" ht="15" customHeight="1" x14ac:dyDescent="0.3">
      <c r="A1518" t="s">
        <v>1656</v>
      </c>
      <c r="B1518">
        <v>1973</v>
      </c>
      <c r="C1518" t="s">
        <v>4726</v>
      </c>
      <c r="D1518">
        <v>22</v>
      </c>
      <c r="E1518">
        <v>0</v>
      </c>
      <c r="F1518" s="11">
        <v>12852.37</v>
      </c>
      <c r="G1518" t="s">
        <v>4721</v>
      </c>
      <c r="H1518" t="s">
        <v>4723</v>
      </c>
      <c r="I1518" t="s">
        <v>4728</v>
      </c>
      <c r="N1518" s="6">
        <f t="shared" si="161"/>
        <v>1973</v>
      </c>
      <c r="O1518" s="6" t="str">
        <f t="shared" si="162"/>
        <v>Sep</v>
      </c>
      <c r="P1518" s="6" t="str">
        <f t="shared" si="163"/>
        <v>tier - 3</v>
      </c>
      <c r="Q1518" s="6" t="str">
        <f t="shared" si="164"/>
        <v>tier - 1</v>
      </c>
      <c r="R1518" s="6" t="str">
        <f t="shared" si="165"/>
        <v>R1012</v>
      </c>
      <c r="S1518" s="12">
        <f t="shared" si="166"/>
        <v>26929</v>
      </c>
      <c r="T1518" s="6">
        <f t="shared" si="167"/>
        <v>49</v>
      </c>
    </row>
    <row r="1519" spans="1:20" ht="15" customHeight="1" x14ac:dyDescent="0.3">
      <c r="A1519" t="s">
        <v>1654</v>
      </c>
      <c r="B1519">
        <v>1963</v>
      </c>
      <c r="C1519" t="s">
        <v>4726</v>
      </c>
      <c r="D1519">
        <v>27</v>
      </c>
      <c r="E1519">
        <v>0</v>
      </c>
      <c r="F1519" s="11">
        <v>12856.84</v>
      </c>
      <c r="G1519" t="s">
        <v>4721</v>
      </c>
      <c r="H1519" t="s">
        <v>4721</v>
      </c>
      <c r="I1519" t="s">
        <v>4741</v>
      </c>
      <c r="N1519" s="6">
        <f t="shared" si="161"/>
        <v>1963</v>
      </c>
      <c r="O1519" s="6" t="str">
        <f t="shared" si="162"/>
        <v>Sep</v>
      </c>
      <c r="P1519" s="6" t="str">
        <f t="shared" si="163"/>
        <v>tier - 3</v>
      </c>
      <c r="Q1519" s="6" t="str">
        <f t="shared" si="164"/>
        <v>tier - 3</v>
      </c>
      <c r="R1519" s="6" t="str">
        <f t="shared" si="165"/>
        <v>R1021</v>
      </c>
      <c r="S1519" s="12">
        <f t="shared" si="166"/>
        <v>23281</v>
      </c>
      <c r="T1519" s="6">
        <f t="shared" si="167"/>
        <v>59</v>
      </c>
    </row>
    <row r="1520" spans="1:20" ht="15" customHeight="1" x14ac:dyDescent="0.3">
      <c r="A1520" t="s">
        <v>1652</v>
      </c>
      <c r="B1520">
        <v>1984</v>
      </c>
      <c r="C1520" t="s">
        <v>4730</v>
      </c>
      <c r="D1520">
        <v>6</v>
      </c>
      <c r="E1520">
        <v>3</v>
      </c>
      <c r="F1520" s="11">
        <v>12870.31</v>
      </c>
      <c r="G1520" t="s">
        <v>4721</v>
      </c>
      <c r="H1520" t="s">
        <v>4721</v>
      </c>
      <c r="I1520" t="s">
        <v>4728</v>
      </c>
      <c r="N1520" s="6">
        <f t="shared" si="161"/>
        <v>1984</v>
      </c>
      <c r="O1520" s="6" t="str">
        <f t="shared" si="162"/>
        <v>Aug</v>
      </c>
      <c r="P1520" s="6" t="str">
        <f t="shared" si="163"/>
        <v>tier - 3</v>
      </c>
      <c r="Q1520" s="6" t="str">
        <f t="shared" si="164"/>
        <v>tier - 3</v>
      </c>
      <c r="R1520" s="6" t="str">
        <f t="shared" si="165"/>
        <v>R1012</v>
      </c>
      <c r="S1520" s="12">
        <f t="shared" si="166"/>
        <v>30900</v>
      </c>
      <c r="T1520" s="6">
        <f t="shared" si="167"/>
        <v>38</v>
      </c>
    </row>
    <row r="1521" spans="1:20" ht="15" customHeight="1" x14ac:dyDescent="0.3">
      <c r="A1521" t="s">
        <v>1650</v>
      </c>
      <c r="B1521">
        <v>2004</v>
      </c>
      <c r="C1521" t="s">
        <v>4719</v>
      </c>
      <c r="D1521">
        <v>9</v>
      </c>
      <c r="E1521">
        <v>0</v>
      </c>
      <c r="F1521" s="11">
        <v>12890.06</v>
      </c>
      <c r="G1521" t="s">
        <v>4721</v>
      </c>
      <c r="H1521" t="s">
        <v>4723</v>
      </c>
      <c r="I1521" t="s">
        <v>4734</v>
      </c>
      <c r="N1521" s="6">
        <f t="shared" si="161"/>
        <v>2004</v>
      </c>
      <c r="O1521" s="6" t="str">
        <f t="shared" si="162"/>
        <v>Jul</v>
      </c>
      <c r="P1521" s="6" t="str">
        <f t="shared" si="163"/>
        <v>tier - 3</v>
      </c>
      <c r="Q1521" s="6" t="str">
        <f t="shared" si="164"/>
        <v>tier - 1</v>
      </c>
      <c r="R1521" s="6" t="str">
        <f t="shared" si="165"/>
        <v>R1019</v>
      </c>
      <c r="S1521" s="12">
        <f t="shared" si="166"/>
        <v>38177</v>
      </c>
      <c r="T1521" s="6">
        <f t="shared" si="167"/>
        <v>18</v>
      </c>
    </row>
    <row r="1522" spans="1:20" ht="15" customHeight="1" x14ac:dyDescent="0.3">
      <c r="A1522" t="s">
        <v>1648</v>
      </c>
      <c r="B1522">
        <v>1963</v>
      </c>
      <c r="C1522" t="s">
        <v>4730</v>
      </c>
      <c r="D1522">
        <v>16</v>
      </c>
      <c r="E1522">
        <v>1</v>
      </c>
      <c r="F1522" s="11">
        <v>12913.99</v>
      </c>
      <c r="G1522" t="s">
        <v>4721</v>
      </c>
      <c r="H1522" t="s">
        <v>4720</v>
      </c>
      <c r="I1522" t="s">
        <v>4735</v>
      </c>
      <c r="N1522" s="6">
        <f t="shared" si="161"/>
        <v>1963</v>
      </c>
      <c r="O1522" s="6" t="str">
        <f t="shared" si="162"/>
        <v>Aug</v>
      </c>
      <c r="P1522" s="6" t="str">
        <f t="shared" si="163"/>
        <v>tier - 3</v>
      </c>
      <c r="Q1522" s="6" t="str">
        <f t="shared" si="164"/>
        <v>tier - 2</v>
      </c>
      <c r="R1522" s="6" t="str">
        <f t="shared" si="165"/>
        <v>R1016</v>
      </c>
      <c r="S1522" s="12">
        <f t="shared" si="166"/>
        <v>23239</v>
      </c>
      <c r="T1522" s="6">
        <f t="shared" si="167"/>
        <v>59</v>
      </c>
    </row>
    <row r="1523" spans="1:20" ht="15" customHeight="1" x14ac:dyDescent="0.3">
      <c r="A1523" t="s">
        <v>1646</v>
      </c>
      <c r="B1523">
        <v>1963</v>
      </c>
      <c r="C1523" t="s">
        <v>4726</v>
      </c>
      <c r="D1523">
        <v>1</v>
      </c>
      <c r="E1523">
        <v>2</v>
      </c>
      <c r="F1523" s="11">
        <v>12925.89</v>
      </c>
      <c r="G1523" t="s">
        <v>4721</v>
      </c>
      <c r="H1523" t="s">
        <v>4720</v>
      </c>
      <c r="I1523" t="s">
        <v>4722</v>
      </c>
      <c r="N1523" s="6">
        <f t="shared" si="161"/>
        <v>1963</v>
      </c>
      <c r="O1523" s="6" t="str">
        <f t="shared" si="162"/>
        <v>Sep</v>
      </c>
      <c r="P1523" s="6" t="str">
        <f t="shared" si="163"/>
        <v>tier - 3</v>
      </c>
      <c r="Q1523" s="6" t="str">
        <f t="shared" si="164"/>
        <v>tier - 2</v>
      </c>
      <c r="R1523" s="6" t="str">
        <f t="shared" si="165"/>
        <v>R1013</v>
      </c>
      <c r="S1523" s="12">
        <f t="shared" si="166"/>
        <v>23255</v>
      </c>
      <c r="T1523" s="6">
        <f t="shared" si="167"/>
        <v>59</v>
      </c>
    </row>
    <row r="1524" spans="1:20" ht="15" customHeight="1" x14ac:dyDescent="0.3">
      <c r="A1524" t="s">
        <v>1644</v>
      </c>
      <c r="B1524">
        <v>1963</v>
      </c>
      <c r="C1524" t="s">
        <v>4730</v>
      </c>
      <c r="D1524">
        <v>14</v>
      </c>
      <c r="E1524">
        <v>2</v>
      </c>
      <c r="F1524" s="11">
        <v>12928.79</v>
      </c>
      <c r="G1524" t="s">
        <v>4721</v>
      </c>
      <c r="H1524" t="s">
        <v>4720</v>
      </c>
      <c r="I1524" t="s">
        <v>4722</v>
      </c>
      <c r="N1524" s="6">
        <f t="shared" si="161"/>
        <v>1963</v>
      </c>
      <c r="O1524" s="6" t="str">
        <f t="shared" si="162"/>
        <v>Aug</v>
      </c>
      <c r="P1524" s="6" t="str">
        <f t="shared" si="163"/>
        <v>tier - 3</v>
      </c>
      <c r="Q1524" s="6" t="str">
        <f t="shared" si="164"/>
        <v>tier - 2</v>
      </c>
      <c r="R1524" s="6" t="str">
        <f t="shared" si="165"/>
        <v>R1013</v>
      </c>
      <c r="S1524" s="12">
        <f t="shared" si="166"/>
        <v>23237</v>
      </c>
      <c r="T1524" s="6">
        <f t="shared" si="167"/>
        <v>59</v>
      </c>
    </row>
    <row r="1525" spans="1:20" ht="15" customHeight="1" x14ac:dyDescent="0.3">
      <c r="A1525" t="s">
        <v>1642</v>
      </c>
      <c r="B1525">
        <v>1966</v>
      </c>
      <c r="C1525" t="s">
        <v>4729</v>
      </c>
      <c r="D1525">
        <v>22</v>
      </c>
      <c r="E1525">
        <v>4</v>
      </c>
      <c r="F1525" s="11">
        <v>12949.16</v>
      </c>
      <c r="G1525" t="s">
        <v>4721</v>
      </c>
      <c r="H1525" t="s">
        <v>4721</v>
      </c>
      <c r="I1525" t="s">
        <v>4722</v>
      </c>
      <c r="N1525" s="6">
        <f t="shared" si="161"/>
        <v>1966</v>
      </c>
      <c r="O1525" s="6" t="str">
        <f t="shared" si="162"/>
        <v>Dec</v>
      </c>
      <c r="P1525" s="6" t="str">
        <f t="shared" si="163"/>
        <v>tier - 3</v>
      </c>
      <c r="Q1525" s="6" t="str">
        <f t="shared" si="164"/>
        <v>tier - 3</v>
      </c>
      <c r="R1525" s="6" t="str">
        <f t="shared" si="165"/>
        <v>R1013</v>
      </c>
      <c r="S1525" s="12">
        <f t="shared" si="166"/>
        <v>24463</v>
      </c>
      <c r="T1525" s="6">
        <f t="shared" si="167"/>
        <v>56</v>
      </c>
    </row>
    <row r="1526" spans="1:20" ht="15" customHeight="1" x14ac:dyDescent="0.3">
      <c r="A1526" t="s">
        <v>1640</v>
      </c>
      <c r="B1526">
        <v>1961</v>
      </c>
      <c r="C1526" t="s">
        <v>4730</v>
      </c>
      <c r="D1526">
        <v>20</v>
      </c>
      <c r="E1526">
        <v>0</v>
      </c>
      <c r="F1526" s="11">
        <v>12950.07</v>
      </c>
      <c r="G1526" t="s">
        <v>4721</v>
      </c>
      <c r="H1526" t="s">
        <v>4723</v>
      </c>
      <c r="I1526" t="s">
        <v>4728</v>
      </c>
      <c r="N1526" s="6">
        <f t="shared" si="161"/>
        <v>1961</v>
      </c>
      <c r="O1526" s="6" t="str">
        <f t="shared" si="162"/>
        <v>Aug</v>
      </c>
      <c r="P1526" s="6" t="str">
        <f t="shared" si="163"/>
        <v>tier - 3</v>
      </c>
      <c r="Q1526" s="6" t="str">
        <f t="shared" si="164"/>
        <v>tier - 1</v>
      </c>
      <c r="R1526" s="6" t="str">
        <f t="shared" si="165"/>
        <v>R1012</v>
      </c>
      <c r="S1526" s="12">
        <f t="shared" si="166"/>
        <v>22513</v>
      </c>
      <c r="T1526" s="6">
        <f t="shared" si="167"/>
        <v>61</v>
      </c>
    </row>
    <row r="1527" spans="1:20" ht="15" customHeight="1" x14ac:dyDescent="0.3">
      <c r="A1527" t="s">
        <v>1638</v>
      </c>
      <c r="B1527">
        <v>1960</v>
      </c>
      <c r="C1527" t="s">
        <v>4724</v>
      </c>
      <c r="D1527">
        <v>4</v>
      </c>
      <c r="E1527">
        <v>0</v>
      </c>
      <c r="F1527" s="11">
        <v>12957.12</v>
      </c>
      <c r="G1527" t="s">
        <v>4721</v>
      </c>
      <c r="H1527" t="s">
        <v>4723</v>
      </c>
      <c r="I1527" t="s">
        <v>4732</v>
      </c>
      <c r="N1527" s="6">
        <f t="shared" si="161"/>
        <v>1960</v>
      </c>
      <c r="O1527" s="6" t="str">
        <f t="shared" si="162"/>
        <v>Nov</v>
      </c>
      <c r="P1527" s="6" t="str">
        <f t="shared" si="163"/>
        <v>tier - 3</v>
      </c>
      <c r="Q1527" s="6" t="str">
        <f t="shared" si="164"/>
        <v>tier - 1</v>
      </c>
      <c r="R1527" s="6" t="str">
        <f t="shared" si="165"/>
        <v>R1011</v>
      </c>
      <c r="S1527" s="12">
        <f t="shared" si="166"/>
        <v>22224</v>
      </c>
      <c r="T1527" s="6">
        <f t="shared" si="167"/>
        <v>62</v>
      </c>
    </row>
    <row r="1528" spans="1:20" ht="15" customHeight="1" x14ac:dyDescent="0.3">
      <c r="A1528" t="s">
        <v>1636</v>
      </c>
      <c r="B1528">
        <v>1960</v>
      </c>
      <c r="C1528" t="s">
        <v>4725</v>
      </c>
      <c r="D1528">
        <v>22</v>
      </c>
      <c r="E1528">
        <v>0</v>
      </c>
      <c r="F1528" s="11">
        <v>12979.36</v>
      </c>
      <c r="G1528" t="s">
        <v>4721</v>
      </c>
      <c r="H1528" t="s">
        <v>4723</v>
      </c>
      <c r="I1528" t="s">
        <v>4732</v>
      </c>
      <c r="N1528" s="6">
        <f t="shared" si="161"/>
        <v>1960</v>
      </c>
      <c r="O1528" s="6" t="str">
        <f t="shared" si="162"/>
        <v>Jun</v>
      </c>
      <c r="P1528" s="6" t="str">
        <f t="shared" si="163"/>
        <v>tier - 3</v>
      </c>
      <c r="Q1528" s="6" t="str">
        <f t="shared" si="164"/>
        <v>tier - 1</v>
      </c>
      <c r="R1528" s="6" t="str">
        <f t="shared" si="165"/>
        <v>R1011</v>
      </c>
      <c r="S1528" s="12">
        <f t="shared" si="166"/>
        <v>22089</v>
      </c>
      <c r="T1528" s="6">
        <f t="shared" si="167"/>
        <v>62</v>
      </c>
    </row>
    <row r="1529" spans="1:20" ht="15" customHeight="1" x14ac:dyDescent="0.3">
      <c r="A1529" t="s">
        <v>1634</v>
      </c>
      <c r="B1529">
        <v>1960</v>
      </c>
      <c r="C1529" t="s">
        <v>4726</v>
      </c>
      <c r="D1529">
        <v>23</v>
      </c>
      <c r="E1529">
        <v>0</v>
      </c>
      <c r="F1529" s="11">
        <v>12981.35</v>
      </c>
      <c r="G1529" t="s">
        <v>4721</v>
      </c>
      <c r="H1529" t="s">
        <v>4721</v>
      </c>
      <c r="I1529" t="s">
        <v>4722</v>
      </c>
      <c r="N1529" s="6">
        <f t="shared" si="161"/>
        <v>1960</v>
      </c>
      <c r="O1529" s="6" t="str">
        <f t="shared" si="162"/>
        <v>Sep</v>
      </c>
      <c r="P1529" s="6" t="str">
        <f t="shared" si="163"/>
        <v>tier - 3</v>
      </c>
      <c r="Q1529" s="6" t="str">
        <f t="shared" si="164"/>
        <v>tier - 3</v>
      </c>
      <c r="R1529" s="6" t="str">
        <f t="shared" si="165"/>
        <v>R1013</v>
      </c>
      <c r="S1529" s="12">
        <f t="shared" si="166"/>
        <v>22182</v>
      </c>
      <c r="T1529" s="6">
        <f t="shared" si="167"/>
        <v>62</v>
      </c>
    </row>
    <row r="1530" spans="1:20" ht="15" customHeight="1" x14ac:dyDescent="0.3">
      <c r="A1530" t="s">
        <v>1632</v>
      </c>
      <c r="B1530">
        <v>1960</v>
      </c>
      <c r="C1530" t="s">
        <v>4724</v>
      </c>
      <c r="D1530">
        <v>28</v>
      </c>
      <c r="E1530">
        <v>0</v>
      </c>
      <c r="F1530" s="11">
        <v>12982.87</v>
      </c>
      <c r="G1530" t="s">
        <v>4721</v>
      </c>
      <c r="H1530" t="s">
        <v>4723</v>
      </c>
      <c r="I1530" t="s">
        <v>4722</v>
      </c>
      <c r="N1530" s="6">
        <f t="shared" si="161"/>
        <v>1960</v>
      </c>
      <c r="O1530" s="6" t="str">
        <f t="shared" si="162"/>
        <v>Nov</v>
      </c>
      <c r="P1530" s="6" t="str">
        <f t="shared" si="163"/>
        <v>tier - 3</v>
      </c>
      <c r="Q1530" s="6" t="str">
        <f t="shared" si="164"/>
        <v>tier - 1</v>
      </c>
      <c r="R1530" s="6" t="str">
        <f t="shared" si="165"/>
        <v>R1013</v>
      </c>
      <c r="S1530" s="12">
        <f t="shared" si="166"/>
        <v>22248</v>
      </c>
      <c r="T1530" s="6">
        <f t="shared" si="167"/>
        <v>62</v>
      </c>
    </row>
    <row r="1531" spans="1:20" ht="15" customHeight="1" x14ac:dyDescent="0.3">
      <c r="A1531" t="s">
        <v>1630</v>
      </c>
      <c r="B1531">
        <v>1979</v>
      </c>
      <c r="C1531" t="s">
        <v>4724</v>
      </c>
      <c r="D1531">
        <v>27</v>
      </c>
      <c r="E1531">
        <v>2</v>
      </c>
      <c r="F1531" s="11">
        <v>12994.12</v>
      </c>
      <c r="G1531" t="s">
        <v>4721</v>
      </c>
      <c r="H1531" t="s">
        <v>4720</v>
      </c>
      <c r="I1531" t="s">
        <v>4744</v>
      </c>
      <c r="N1531" s="6">
        <f t="shared" si="161"/>
        <v>1979</v>
      </c>
      <c r="O1531" s="6" t="str">
        <f t="shared" si="162"/>
        <v>Nov</v>
      </c>
      <c r="P1531" s="6" t="str">
        <f t="shared" si="163"/>
        <v>tier - 3</v>
      </c>
      <c r="Q1531" s="6" t="str">
        <f t="shared" si="164"/>
        <v>tier - 2</v>
      </c>
      <c r="R1531" s="6" t="str">
        <f t="shared" si="165"/>
        <v>R1026</v>
      </c>
      <c r="S1531" s="12">
        <f t="shared" si="166"/>
        <v>29186</v>
      </c>
      <c r="T1531" s="6">
        <f t="shared" si="167"/>
        <v>43</v>
      </c>
    </row>
    <row r="1532" spans="1:20" ht="15" customHeight="1" x14ac:dyDescent="0.3">
      <c r="A1532" t="s">
        <v>1628</v>
      </c>
      <c r="B1532">
        <v>1981</v>
      </c>
      <c r="C1532" t="s">
        <v>4731</v>
      </c>
      <c r="D1532">
        <v>30</v>
      </c>
      <c r="E1532">
        <v>1</v>
      </c>
      <c r="F1532" s="11">
        <v>13002.91</v>
      </c>
      <c r="G1532" t="s">
        <v>4721</v>
      </c>
      <c r="H1532" t="s">
        <v>4723</v>
      </c>
      <c r="I1532" t="s">
        <v>4728</v>
      </c>
      <c r="N1532" s="6">
        <f t="shared" si="161"/>
        <v>1981</v>
      </c>
      <c r="O1532" s="6" t="str">
        <f t="shared" si="162"/>
        <v>Oct</v>
      </c>
      <c r="P1532" s="6" t="str">
        <f t="shared" si="163"/>
        <v>tier - 3</v>
      </c>
      <c r="Q1532" s="6" t="str">
        <f t="shared" si="164"/>
        <v>tier - 1</v>
      </c>
      <c r="R1532" s="6" t="str">
        <f t="shared" si="165"/>
        <v>R1012</v>
      </c>
      <c r="S1532" s="12">
        <f t="shared" si="166"/>
        <v>29889</v>
      </c>
      <c r="T1532" s="6">
        <f t="shared" si="167"/>
        <v>41</v>
      </c>
    </row>
    <row r="1533" spans="1:20" ht="15" customHeight="1" x14ac:dyDescent="0.3">
      <c r="A1533" t="s">
        <v>1626</v>
      </c>
      <c r="B1533">
        <v>1962</v>
      </c>
      <c r="C1533" t="s">
        <v>4725</v>
      </c>
      <c r="D1533">
        <v>24</v>
      </c>
      <c r="E1533">
        <v>0</v>
      </c>
      <c r="F1533" s="11">
        <v>13004.95</v>
      </c>
      <c r="G1533" t="s">
        <v>4721</v>
      </c>
      <c r="H1533" t="s">
        <v>4723</v>
      </c>
      <c r="I1533" t="s">
        <v>4728</v>
      </c>
      <c r="N1533" s="6">
        <f t="shared" si="161"/>
        <v>1962</v>
      </c>
      <c r="O1533" s="6" t="str">
        <f t="shared" si="162"/>
        <v>Jun</v>
      </c>
      <c r="P1533" s="6" t="str">
        <f t="shared" si="163"/>
        <v>tier - 3</v>
      </c>
      <c r="Q1533" s="6" t="str">
        <f t="shared" si="164"/>
        <v>tier - 1</v>
      </c>
      <c r="R1533" s="6" t="str">
        <f t="shared" si="165"/>
        <v>R1012</v>
      </c>
      <c r="S1533" s="12">
        <f t="shared" si="166"/>
        <v>22821</v>
      </c>
      <c r="T1533" s="6">
        <f t="shared" si="167"/>
        <v>60</v>
      </c>
    </row>
    <row r="1534" spans="1:20" ht="15" customHeight="1" x14ac:dyDescent="0.3">
      <c r="A1534" t="s">
        <v>1624</v>
      </c>
      <c r="B1534">
        <v>1969</v>
      </c>
      <c r="C1534" t="s">
        <v>4729</v>
      </c>
      <c r="D1534">
        <v>13</v>
      </c>
      <c r="E1534">
        <v>0</v>
      </c>
      <c r="F1534" s="11">
        <v>13008.07</v>
      </c>
      <c r="G1534" t="s">
        <v>4721</v>
      </c>
      <c r="H1534" t="s">
        <v>4721</v>
      </c>
      <c r="I1534" t="s">
        <v>4728</v>
      </c>
      <c r="N1534" s="6">
        <f t="shared" si="161"/>
        <v>1969</v>
      </c>
      <c r="O1534" s="6" t="str">
        <f t="shared" si="162"/>
        <v>Dec</v>
      </c>
      <c r="P1534" s="6" t="str">
        <f t="shared" si="163"/>
        <v>tier - 3</v>
      </c>
      <c r="Q1534" s="6" t="str">
        <f t="shared" si="164"/>
        <v>tier - 3</v>
      </c>
      <c r="R1534" s="6" t="str">
        <f t="shared" si="165"/>
        <v>R1012</v>
      </c>
      <c r="S1534" s="12">
        <f t="shared" si="166"/>
        <v>25550</v>
      </c>
      <c r="T1534" s="6">
        <f t="shared" si="167"/>
        <v>53</v>
      </c>
    </row>
    <row r="1535" spans="1:20" ht="15" customHeight="1" x14ac:dyDescent="0.3">
      <c r="A1535" t="s">
        <v>1622</v>
      </c>
      <c r="B1535">
        <v>1972</v>
      </c>
      <c r="C1535" t="s">
        <v>4726</v>
      </c>
      <c r="D1535">
        <v>27</v>
      </c>
      <c r="E1535">
        <v>0</v>
      </c>
      <c r="F1535" s="11">
        <v>13010.86</v>
      </c>
      <c r="G1535" t="s">
        <v>4721</v>
      </c>
      <c r="H1535" t="s">
        <v>4720</v>
      </c>
      <c r="I1535" t="s">
        <v>4728</v>
      </c>
      <c r="N1535" s="6">
        <f t="shared" si="161"/>
        <v>1972</v>
      </c>
      <c r="O1535" s="6" t="str">
        <f t="shared" si="162"/>
        <v>Sep</v>
      </c>
      <c r="P1535" s="6" t="str">
        <f t="shared" si="163"/>
        <v>tier - 3</v>
      </c>
      <c r="Q1535" s="6" t="str">
        <f t="shared" si="164"/>
        <v>tier - 2</v>
      </c>
      <c r="R1535" s="6" t="str">
        <f t="shared" si="165"/>
        <v>R1012</v>
      </c>
      <c r="S1535" s="12">
        <f t="shared" si="166"/>
        <v>26569</v>
      </c>
      <c r="T1535" s="6">
        <f t="shared" si="167"/>
        <v>50</v>
      </c>
    </row>
    <row r="1536" spans="1:20" ht="15" customHeight="1" x14ac:dyDescent="0.3">
      <c r="A1536" t="s">
        <v>1620</v>
      </c>
      <c r="B1536">
        <v>1962</v>
      </c>
      <c r="C1536" t="s">
        <v>4719</v>
      </c>
      <c r="D1536">
        <v>20</v>
      </c>
      <c r="E1536">
        <v>0</v>
      </c>
      <c r="F1536" s="11">
        <v>13012.21</v>
      </c>
      <c r="G1536" t="s">
        <v>4721</v>
      </c>
      <c r="H1536" t="s">
        <v>4723</v>
      </c>
      <c r="I1536" t="s">
        <v>4728</v>
      </c>
      <c r="N1536" s="6">
        <f t="shared" si="161"/>
        <v>1962</v>
      </c>
      <c r="O1536" s="6" t="str">
        <f t="shared" si="162"/>
        <v>Jul</v>
      </c>
      <c r="P1536" s="6" t="str">
        <f t="shared" si="163"/>
        <v>tier - 3</v>
      </c>
      <c r="Q1536" s="6" t="str">
        <f t="shared" si="164"/>
        <v>tier - 1</v>
      </c>
      <c r="R1536" s="6" t="str">
        <f t="shared" si="165"/>
        <v>R1012</v>
      </c>
      <c r="S1536" s="12">
        <f t="shared" si="166"/>
        <v>22847</v>
      </c>
      <c r="T1536" s="6">
        <f t="shared" si="167"/>
        <v>60</v>
      </c>
    </row>
    <row r="1537" spans="1:20" ht="15" customHeight="1" x14ac:dyDescent="0.3">
      <c r="A1537" t="s">
        <v>1618</v>
      </c>
      <c r="B1537">
        <v>1964</v>
      </c>
      <c r="C1537" t="s">
        <v>4726</v>
      </c>
      <c r="D1537">
        <v>23</v>
      </c>
      <c r="E1537">
        <v>1</v>
      </c>
      <c r="F1537" s="11">
        <v>13019.16</v>
      </c>
      <c r="G1537" t="s">
        <v>4721</v>
      </c>
      <c r="H1537" t="s">
        <v>4723</v>
      </c>
      <c r="I1537" t="s">
        <v>4738</v>
      </c>
      <c r="N1537" s="6">
        <f t="shared" si="161"/>
        <v>1964</v>
      </c>
      <c r="O1537" s="6" t="str">
        <f t="shared" si="162"/>
        <v>Sep</v>
      </c>
      <c r="P1537" s="6" t="str">
        <f t="shared" si="163"/>
        <v>tier - 3</v>
      </c>
      <c r="Q1537" s="6" t="str">
        <f t="shared" si="164"/>
        <v>tier - 1</v>
      </c>
      <c r="R1537" s="6" t="str">
        <f t="shared" si="165"/>
        <v>R1024</v>
      </c>
      <c r="S1537" s="12">
        <f t="shared" si="166"/>
        <v>23643</v>
      </c>
      <c r="T1537" s="6">
        <f t="shared" si="167"/>
        <v>58</v>
      </c>
    </row>
    <row r="1538" spans="1:20" ht="15" customHeight="1" x14ac:dyDescent="0.3">
      <c r="A1538" t="s">
        <v>1616</v>
      </c>
      <c r="B1538">
        <v>1965</v>
      </c>
      <c r="C1538" t="s">
        <v>4724</v>
      </c>
      <c r="D1538">
        <v>4</v>
      </c>
      <c r="E1538">
        <v>0</v>
      </c>
      <c r="F1538" s="11">
        <v>13023.93</v>
      </c>
      <c r="G1538" t="s">
        <v>4721</v>
      </c>
      <c r="H1538" t="s">
        <v>4720</v>
      </c>
      <c r="I1538" t="s">
        <v>4737</v>
      </c>
      <c r="N1538" s="6">
        <f t="shared" ref="N1538:N1601" si="168">IF(B1538="?",ROUND(AVERAGE($B$2:$B$2344),0),B1538)</f>
        <v>1965</v>
      </c>
      <c r="O1538" s="6" t="str">
        <f t="shared" ref="O1538:O1601" si="169">IF(C1538="?","Sep",C1538)</f>
        <v>Nov</v>
      </c>
      <c r="P1538" s="6" t="str">
        <f t="shared" ref="P1538:P1601" si="170">IF(G1538="?",$K$5,G1538)</f>
        <v>tier - 3</v>
      </c>
      <c r="Q1538" s="6" t="str">
        <f t="shared" ref="Q1538:Q1601" si="171">IF(H1538="?",$M$5,H1538)</f>
        <v>tier - 2</v>
      </c>
      <c r="R1538" s="6" t="str">
        <f t="shared" ref="R1538:R1601" si="172">IF(I1538="?","Unknown",I1538)</f>
        <v>R1025</v>
      </c>
      <c r="S1538" s="12">
        <f t="shared" ref="S1538:S1601" si="173">IFERROR(DATE(N1538,MONTH(DATEVALUE(O1538&amp;"-1")),D1538),"")</f>
        <v>24050</v>
      </c>
      <c r="T1538" s="6">
        <f t="shared" ref="T1538:T1601" si="174">IFERROR(DATEDIF(S1538,DATE(2023,6,8),"y"),"")</f>
        <v>57</v>
      </c>
    </row>
    <row r="1539" spans="1:20" ht="15" customHeight="1" x14ac:dyDescent="0.3">
      <c r="A1539" t="s">
        <v>1614</v>
      </c>
      <c r="B1539">
        <v>1961</v>
      </c>
      <c r="C1539" t="s">
        <v>4724</v>
      </c>
      <c r="D1539">
        <v>9</v>
      </c>
      <c r="E1539">
        <v>0</v>
      </c>
      <c r="F1539" s="11">
        <v>13041.92</v>
      </c>
      <c r="G1539" t="s">
        <v>4721</v>
      </c>
      <c r="H1539" t="s">
        <v>4723</v>
      </c>
      <c r="I1539" t="s">
        <v>4732</v>
      </c>
      <c r="N1539" s="6">
        <f t="shared" si="168"/>
        <v>1961</v>
      </c>
      <c r="O1539" s="6" t="str">
        <f t="shared" si="169"/>
        <v>Nov</v>
      </c>
      <c r="P1539" s="6" t="str">
        <f t="shared" si="170"/>
        <v>tier - 3</v>
      </c>
      <c r="Q1539" s="6" t="str">
        <f t="shared" si="171"/>
        <v>tier - 1</v>
      </c>
      <c r="R1539" s="6" t="str">
        <f t="shared" si="172"/>
        <v>R1011</v>
      </c>
      <c r="S1539" s="12">
        <f t="shared" si="173"/>
        <v>22594</v>
      </c>
      <c r="T1539" s="6">
        <f t="shared" si="174"/>
        <v>61</v>
      </c>
    </row>
    <row r="1540" spans="1:20" ht="15" customHeight="1" x14ac:dyDescent="0.3">
      <c r="A1540" t="s">
        <v>1612</v>
      </c>
      <c r="B1540">
        <v>1969</v>
      </c>
      <c r="C1540" t="s">
        <v>4726</v>
      </c>
      <c r="D1540">
        <v>23</v>
      </c>
      <c r="E1540">
        <v>0</v>
      </c>
      <c r="F1540" s="11">
        <v>13044.41</v>
      </c>
      <c r="G1540" t="s">
        <v>4721</v>
      </c>
      <c r="H1540" t="s">
        <v>4723</v>
      </c>
      <c r="I1540" t="s">
        <v>4728</v>
      </c>
      <c r="N1540" s="6">
        <f t="shared" si="168"/>
        <v>1969</v>
      </c>
      <c r="O1540" s="6" t="str">
        <f t="shared" si="169"/>
        <v>Sep</v>
      </c>
      <c r="P1540" s="6" t="str">
        <f t="shared" si="170"/>
        <v>tier - 3</v>
      </c>
      <c r="Q1540" s="6" t="str">
        <f t="shared" si="171"/>
        <v>tier - 1</v>
      </c>
      <c r="R1540" s="6" t="str">
        <f t="shared" si="172"/>
        <v>R1012</v>
      </c>
      <c r="S1540" s="12">
        <f t="shared" si="173"/>
        <v>25469</v>
      </c>
      <c r="T1540" s="6">
        <f t="shared" si="174"/>
        <v>53</v>
      </c>
    </row>
    <row r="1541" spans="1:20" ht="15" customHeight="1" x14ac:dyDescent="0.3">
      <c r="A1541" t="s">
        <v>1610</v>
      </c>
      <c r="B1541">
        <v>1967</v>
      </c>
      <c r="C1541" t="s">
        <v>4730</v>
      </c>
      <c r="D1541">
        <v>6</v>
      </c>
      <c r="E1541">
        <v>3</v>
      </c>
      <c r="F1541" s="11">
        <v>13047.33</v>
      </c>
      <c r="G1541" t="s">
        <v>4721</v>
      </c>
      <c r="H1541" t="s">
        <v>4721</v>
      </c>
      <c r="I1541" t="s">
        <v>4738</v>
      </c>
      <c r="N1541" s="6">
        <f t="shared" si="168"/>
        <v>1967</v>
      </c>
      <c r="O1541" s="6" t="str">
        <f t="shared" si="169"/>
        <v>Aug</v>
      </c>
      <c r="P1541" s="6" t="str">
        <f t="shared" si="170"/>
        <v>tier - 3</v>
      </c>
      <c r="Q1541" s="6" t="str">
        <f t="shared" si="171"/>
        <v>tier - 3</v>
      </c>
      <c r="R1541" s="6" t="str">
        <f t="shared" si="172"/>
        <v>R1024</v>
      </c>
      <c r="S1541" s="12">
        <f t="shared" si="173"/>
        <v>24690</v>
      </c>
      <c r="T1541" s="6">
        <f t="shared" si="174"/>
        <v>55</v>
      </c>
    </row>
    <row r="1542" spans="1:20" ht="15" customHeight="1" x14ac:dyDescent="0.3">
      <c r="A1542" t="s">
        <v>1608</v>
      </c>
      <c r="B1542">
        <v>1985</v>
      </c>
      <c r="C1542" t="s">
        <v>4731</v>
      </c>
      <c r="D1542">
        <v>26</v>
      </c>
      <c r="E1542">
        <v>3</v>
      </c>
      <c r="F1542" s="11">
        <v>13051.22</v>
      </c>
      <c r="G1542" t="s">
        <v>4721</v>
      </c>
      <c r="H1542" t="s">
        <v>4723</v>
      </c>
      <c r="I1542" t="s">
        <v>4744</v>
      </c>
      <c r="N1542" s="6">
        <f t="shared" si="168"/>
        <v>1985</v>
      </c>
      <c r="O1542" s="6" t="str">
        <f t="shared" si="169"/>
        <v>Oct</v>
      </c>
      <c r="P1542" s="6" t="str">
        <f t="shared" si="170"/>
        <v>tier - 3</v>
      </c>
      <c r="Q1542" s="6" t="str">
        <f t="shared" si="171"/>
        <v>tier - 1</v>
      </c>
      <c r="R1542" s="6" t="str">
        <f t="shared" si="172"/>
        <v>R1026</v>
      </c>
      <c r="S1542" s="12">
        <f t="shared" si="173"/>
        <v>31346</v>
      </c>
      <c r="T1542" s="6">
        <f t="shared" si="174"/>
        <v>37</v>
      </c>
    </row>
    <row r="1543" spans="1:20" ht="15" customHeight="1" x14ac:dyDescent="0.3">
      <c r="A1543" t="s">
        <v>1606</v>
      </c>
      <c r="B1543">
        <v>1961</v>
      </c>
      <c r="C1543" t="s">
        <v>4724</v>
      </c>
      <c r="D1543">
        <v>6</v>
      </c>
      <c r="E1543">
        <v>0</v>
      </c>
      <c r="F1543" s="11">
        <v>13063.88</v>
      </c>
      <c r="G1543" t="s">
        <v>4721</v>
      </c>
      <c r="H1543" t="s">
        <v>4720</v>
      </c>
      <c r="I1543" t="s">
        <v>4732</v>
      </c>
      <c r="N1543" s="6">
        <f t="shared" si="168"/>
        <v>1961</v>
      </c>
      <c r="O1543" s="6" t="str">
        <f t="shared" si="169"/>
        <v>Nov</v>
      </c>
      <c r="P1543" s="6" t="str">
        <f t="shared" si="170"/>
        <v>tier - 3</v>
      </c>
      <c r="Q1543" s="6" t="str">
        <f t="shared" si="171"/>
        <v>tier - 2</v>
      </c>
      <c r="R1543" s="6" t="str">
        <f t="shared" si="172"/>
        <v>R1011</v>
      </c>
      <c r="S1543" s="12">
        <f t="shared" si="173"/>
        <v>22591</v>
      </c>
      <c r="T1543" s="6">
        <f t="shared" si="174"/>
        <v>61</v>
      </c>
    </row>
    <row r="1544" spans="1:20" ht="15" customHeight="1" x14ac:dyDescent="0.3">
      <c r="A1544" t="s">
        <v>1604</v>
      </c>
      <c r="B1544">
        <v>1978</v>
      </c>
      <c r="C1544" t="s">
        <v>4719</v>
      </c>
      <c r="D1544">
        <v>17</v>
      </c>
      <c r="E1544">
        <v>2</v>
      </c>
      <c r="F1544" s="11">
        <v>13101.74</v>
      </c>
      <c r="G1544" t="s">
        <v>4721</v>
      </c>
      <c r="H1544" t="s">
        <v>4720</v>
      </c>
      <c r="I1544" t="s">
        <v>4744</v>
      </c>
      <c r="N1544" s="6">
        <f t="shared" si="168"/>
        <v>1978</v>
      </c>
      <c r="O1544" s="6" t="str">
        <f t="shared" si="169"/>
        <v>Jul</v>
      </c>
      <c r="P1544" s="6" t="str">
        <f t="shared" si="170"/>
        <v>tier - 3</v>
      </c>
      <c r="Q1544" s="6" t="str">
        <f t="shared" si="171"/>
        <v>tier - 2</v>
      </c>
      <c r="R1544" s="6" t="str">
        <f t="shared" si="172"/>
        <v>R1026</v>
      </c>
      <c r="S1544" s="12">
        <f t="shared" si="173"/>
        <v>28688</v>
      </c>
      <c r="T1544" s="6">
        <f t="shared" si="174"/>
        <v>44</v>
      </c>
    </row>
    <row r="1545" spans="1:20" ht="15" customHeight="1" x14ac:dyDescent="0.3">
      <c r="A1545" t="s">
        <v>1602</v>
      </c>
      <c r="B1545">
        <v>1971</v>
      </c>
      <c r="C1545" t="s">
        <v>4731</v>
      </c>
      <c r="D1545">
        <v>30</v>
      </c>
      <c r="E1545">
        <v>0</v>
      </c>
      <c r="F1545" s="11">
        <v>13110.79</v>
      </c>
      <c r="G1545" t="s">
        <v>4721</v>
      </c>
      <c r="H1545" t="s">
        <v>4720</v>
      </c>
      <c r="I1545" t="s">
        <v>4732</v>
      </c>
      <c r="N1545" s="6">
        <f t="shared" si="168"/>
        <v>1971</v>
      </c>
      <c r="O1545" s="6" t="str">
        <f t="shared" si="169"/>
        <v>Oct</v>
      </c>
      <c r="P1545" s="6" t="str">
        <f t="shared" si="170"/>
        <v>tier - 3</v>
      </c>
      <c r="Q1545" s="6" t="str">
        <f t="shared" si="171"/>
        <v>tier - 2</v>
      </c>
      <c r="R1545" s="6" t="str">
        <f t="shared" si="172"/>
        <v>R1011</v>
      </c>
      <c r="S1545" s="12">
        <f t="shared" si="173"/>
        <v>26236</v>
      </c>
      <c r="T1545" s="6">
        <f t="shared" si="174"/>
        <v>51</v>
      </c>
    </row>
    <row r="1546" spans="1:20" ht="15" customHeight="1" x14ac:dyDescent="0.3">
      <c r="A1546" t="s">
        <v>1600</v>
      </c>
      <c r="B1546">
        <v>1962</v>
      </c>
      <c r="C1546" t="s">
        <v>4730</v>
      </c>
      <c r="D1546">
        <v>2</v>
      </c>
      <c r="E1546">
        <v>1</v>
      </c>
      <c r="F1546" s="11">
        <v>13112.6</v>
      </c>
      <c r="G1546" t="s">
        <v>4721</v>
      </c>
      <c r="H1546" t="s">
        <v>4721</v>
      </c>
      <c r="I1546" t="s">
        <v>4728</v>
      </c>
      <c r="N1546" s="6">
        <f t="shared" si="168"/>
        <v>1962</v>
      </c>
      <c r="O1546" s="6" t="str">
        <f t="shared" si="169"/>
        <v>Aug</v>
      </c>
      <c r="P1546" s="6" t="str">
        <f t="shared" si="170"/>
        <v>tier - 3</v>
      </c>
      <c r="Q1546" s="6" t="str">
        <f t="shared" si="171"/>
        <v>tier - 3</v>
      </c>
      <c r="R1546" s="6" t="str">
        <f t="shared" si="172"/>
        <v>R1012</v>
      </c>
      <c r="S1546" s="12">
        <f t="shared" si="173"/>
        <v>22860</v>
      </c>
      <c r="T1546" s="6">
        <f t="shared" si="174"/>
        <v>60</v>
      </c>
    </row>
    <row r="1547" spans="1:20" ht="15" customHeight="1" x14ac:dyDescent="0.3">
      <c r="A1547" t="s">
        <v>1598</v>
      </c>
      <c r="B1547">
        <v>1992</v>
      </c>
      <c r="C1547" t="s">
        <v>4730</v>
      </c>
      <c r="D1547">
        <v>12</v>
      </c>
      <c r="E1547">
        <v>0</v>
      </c>
      <c r="F1547" s="11">
        <v>13113.51</v>
      </c>
      <c r="G1547" t="s">
        <v>4721</v>
      </c>
      <c r="H1547" t="s">
        <v>4720</v>
      </c>
      <c r="I1547" t="s">
        <v>4744</v>
      </c>
      <c r="N1547" s="6">
        <f t="shared" si="168"/>
        <v>1992</v>
      </c>
      <c r="O1547" s="6" t="str">
        <f t="shared" si="169"/>
        <v>Aug</v>
      </c>
      <c r="P1547" s="6" t="str">
        <f t="shared" si="170"/>
        <v>tier - 3</v>
      </c>
      <c r="Q1547" s="6" t="str">
        <f t="shared" si="171"/>
        <v>tier - 2</v>
      </c>
      <c r="R1547" s="6" t="str">
        <f t="shared" si="172"/>
        <v>R1026</v>
      </c>
      <c r="S1547" s="12">
        <f t="shared" si="173"/>
        <v>33828</v>
      </c>
      <c r="T1547" s="6">
        <f t="shared" si="174"/>
        <v>30</v>
      </c>
    </row>
    <row r="1548" spans="1:20" ht="15" customHeight="1" x14ac:dyDescent="0.3">
      <c r="A1548" t="s">
        <v>1596</v>
      </c>
      <c r="B1548">
        <v>1963</v>
      </c>
      <c r="C1548" t="s">
        <v>4726</v>
      </c>
      <c r="D1548">
        <v>14</v>
      </c>
      <c r="E1548">
        <v>0</v>
      </c>
      <c r="F1548" s="11">
        <v>13116.84</v>
      </c>
      <c r="G1548" t="s">
        <v>4721</v>
      </c>
      <c r="H1548" t="s">
        <v>4723</v>
      </c>
      <c r="I1548" t="s">
        <v>4728</v>
      </c>
      <c r="N1548" s="6">
        <f t="shared" si="168"/>
        <v>1963</v>
      </c>
      <c r="O1548" s="6" t="str">
        <f t="shared" si="169"/>
        <v>Sep</v>
      </c>
      <c r="P1548" s="6" t="str">
        <f t="shared" si="170"/>
        <v>tier - 3</v>
      </c>
      <c r="Q1548" s="6" t="str">
        <f t="shared" si="171"/>
        <v>tier - 1</v>
      </c>
      <c r="R1548" s="6" t="str">
        <f t="shared" si="172"/>
        <v>R1012</v>
      </c>
      <c r="S1548" s="12">
        <f t="shared" si="173"/>
        <v>23268</v>
      </c>
      <c r="T1548" s="6">
        <f t="shared" si="174"/>
        <v>59</v>
      </c>
    </row>
    <row r="1549" spans="1:20" ht="15" customHeight="1" x14ac:dyDescent="0.3">
      <c r="A1549" t="s">
        <v>1594</v>
      </c>
      <c r="B1549">
        <v>1999</v>
      </c>
      <c r="C1549" t="s">
        <v>4730</v>
      </c>
      <c r="D1549">
        <v>16</v>
      </c>
      <c r="E1549">
        <v>0</v>
      </c>
      <c r="F1549" s="11">
        <v>13126.68</v>
      </c>
      <c r="G1549" t="s">
        <v>4721</v>
      </c>
      <c r="H1549" t="s">
        <v>4721</v>
      </c>
      <c r="I1549" t="s">
        <v>4732</v>
      </c>
      <c r="N1549" s="6">
        <f t="shared" si="168"/>
        <v>1999</v>
      </c>
      <c r="O1549" s="6" t="str">
        <f t="shared" si="169"/>
        <v>Aug</v>
      </c>
      <c r="P1549" s="6" t="str">
        <f t="shared" si="170"/>
        <v>tier - 3</v>
      </c>
      <c r="Q1549" s="6" t="str">
        <f t="shared" si="171"/>
        <v>tier - 3</v>
      </c>
      <c r="R1549" s="6" t="str">
        <f t="shared" si="172"/>
        <v>R1011</v>
      </c>
      <c r="S1549" s="12">
        <f t="shared" si="173"/>
        <v>36388</v>
      </c>
      <c r="T1549" s="6">
        <f t="shared" si="174"/>
        <v>23</v>
      </c>
    </row>
    <row r="1550" spans="1:20" ht="15" customHeight="1" x14ac:dyDescent="0.3">
      <c r="A1550" t="s">
        <v>1592</v>
      </c>
      <c r="B1550">
        <v>1961</v>
      </c>
      <c r="C1550" t="s">
        <v>4726</v>
      </c>
      <c r="D1550">
        <v>7</v>
      </c>
      <c r="E1550">
        <v>0</v>
      </c>
      <c r="F1550" s="11">
        <v>13129.6</v>
      </c>
      <c r="G1550" t="s">
        <v>4721</v>
      </c>
      <c r="H1550" t="s">
        <v>4720</v>
      </c>
      <c r="I1550" t="s">
        <v>4742</v>
      </c>
      <c r="N1550" s="6">
        <f t="shared" si="168"/>
        <v>1961</v>
      </c>
      <c r="O1550" s="6" t="str">
        <f t="shared" si="169"/>
        <v>Sep</v>
      </c>
      <c r="P1550" s="6" t="str">
        <f t="shared" si="170"/>
        <v>tier - 3</v>
      </c>
      <c r="Q1550" s="6" t="str">
        <f t="shared" si="171"/>
        <v>tier - 2</v>
      </c>
      <c r="R1550" s="6" t="str">
        <f t="shared" si="172"/>
        <v>R1017</v>
      </c>
      <c r="S1550" s="12">
        <f t="shared" si="173"/>
        <v>22531</v>
      </c>
      <c r="T1550" s="6">
        <f t="shared" si="174"/>
        <v>61</v>
      </c>
    </row>
    <row r="1551" spans="1:20" ht="15" customHeight="1" x14ac:dyDescent="0.3">
      <c r="A1551" t="s">
        <v>1590</v>
      </c>
      <c r="B1551">
        <v>1961</v>
      </c>
      <c r="C1551" t="s">
        <v>4729</v>
      </c>
      <c r="D1551">
        <v>6</v>
      </c>
      <c r="E1551">
        <v>0</v>
      </c>
      <c r="F1551" s="11">
        <v>13143.34</v>
      </c>
      <c r="G1551" t="s">
        <v>4721</v>
      </c>
      <c r="H1551" t="s">
        <v>4720</v>
      </c>
      <c r="I1551" t="s">
        <v>4743</v>
      </c>
      <c r="N1551" s="6">
        <f t="shared" si="168"/>
        <v>1961</v>
      </c>
      <c r="O1551" s="6" t="str">
        <f t="shared" si="169"/>
        <v>Dec</v>
      </c>
      <c r="P1551" s="6" t="str">
        <f t="shared" si="170"/>
        <v>tier - 3</v>
      </c>
      <c r="Q1551" s="6" t="str">
        <f t="shared" si="171"/>
        <v>tier - 2</v>
      </c>
      <c r="R1551" s="6" t="str">
        <f t="shared" si="172"/>
        <v>R1020</v>
      </c>
      <c r="S1551" s="12">
        <f t="shared" si="173"/>
        <v>22621</v>
      </c>
      <c r="T1551" s="6">
        <f t="shared" si="174"/>
        <v>61</v>
      </c>
    </row>
    <row r="1552" spans="1:20" ht="15" customHeight="1" x14ac:dyDescent="0.3">
      <c r="A1552" t="s">
        <v>1588</v>
      </c>
      <c r="B1552">
        <v>1961</v>
      </c>
      <c r="C1552" t="s">
        <v>4729</v>
      </c>
      <c r="D1552">
        <v>6</v>
      </c>
      <c r="E1552">
        <v>0</v>
      </c>
      <c r="F1552" s="11">
        <v>13143.86</v>
      </c>
      <c r="G1552" t="s">
        <v>4721</v>
      </c>
      <c r="H1552" t="s">
        <v>4720</v>
      </c>
      <c r="I1552" t="s">
        <v>4735</v>
      </c>
      <c r="N1552" s="6">
        <f t="shared" si="168"/>
        <v>1961</v>
      </c>
      <c r="O1552" s="6" t="str">
        <f t="shared" si="169"/>
        <v>Dec</v>
      </c>
      <c r="P1552" s="6" t="str">
        <f t="shared" si="170"/>
        <v>tier - 3</v>
      </c>
      <c r="Q1552" s="6" t="str">
        <f t="shared" si="171"/>
        <v>tier - 2</v>
      </c>
      <c r="R1552" s="6" t="str">
        <f t="shared" si="172"/>
        <v>R1016</v>
      </c>
      <c r="S1552" s="12">
        <f t="shared" si="173"/>
        <v>22621</v>
      </c>
      <c r="T1552" s="6">
        <f t="shared" si="174"/>
        <v>61</v>
      </c>
    </row>
    <row r="1553" spans="1:20" ht="15" customHeight="1" x14ac:dyDescent="0.3">
      <c r="A1553" t="s">
        <v>1586</v>
      </c>
      <c r="B1553">
        <v>1962</v>
      </c>
      <c r="C1553" t="s">
        <v>4730</v>
      </c>
      <c r="D1553">
        <v>5</v>
      </c>
      <c r="E1553">
        <v>0</v>
      </c>
      <c r="F1553" s="11">
        <v>13204.29</v>
      </c>
      <c r="G1553" t="s">
        <v>4721</v>
      </c>
      <c r="H1553" t="s">
        <v>4723</v>
      </c>
      <c r="I1553" t="s">
        <v>4738</v>
      </c>
      <c r="N1553" s="6">
        <f t="shared" si="168"/>
        <v>1962</v>
      </c>
      <c r="O1553" s="6" t="str">
        <f t="shared" si="169"/>
        <v>Aug</v>
      </c>
      <c r="P1553" s="6" t="str">
        <f t="shared" si="170"/>
        <v>tier - 3</v>
      </c>
      <c r="Q1553" s="6" t="str">
        <f t="shared" si="171"/>
        <v>tier - 1</v>
      </c>
      <c r="R1553" s="6" t="str">
        <f t="shared" si="172"/>
        <v>R1024</v>
      </c>
      <c r="S1553" s="12">
        <f t="shared" si="173"/>
        <v>22863</v>
      </c>
      <c r="T1553" s="6">
        <f t="shared" si="174"/>
        <v>60</v>
      </c>
    </row>
    <row r="1554" spans="1:20" ht="15" customHeight="1" x14ac:dyDescent="0.3">
      <c r="A1554" t="s">
        <v>1584</v>
      </c>
      <c r="B1554">
        <v>1982</v>
      </c>
      <c r="C1554" t="s">
        <v>4731</v>
      </c>
      <c r="D1554">
        <v>15</v>
      </c>
      <c r="E1554">
        <v>3</v>
      </c>
      <c r="F1554" s="11">
        <v>13214.43</v>
      </c>
      <c r="G1554" t="s">
        <v>4721</v>
      </c>
      <c r="H1554" t="s">
        <v>4720</v>
      </c>
      <c r="I1554" t="s">
        <v>4728</v>
      </c>
      <c r="N1554" s="6">
        <f t="shared" si="168"/>
        <v>1982</v>
      </c>
      <c r="O1554" s="6" t="str">
        <f t="shared" si="169"/>
        <v>Oct</v>
      </c>
      <c r="P1554" s="6" t="str">
        <f t="shared" si="170"/>
        <v>tier - 3</v>
      </c>
      <c r="Q1554" s="6" t="str">
        <f t="shared" si="171"/>
        <v>tier - 2</v>
      </c>
      <c r="R1554" s="6" t="str">
        <f t="shared" si="172"/>
        <v>R1012</v>
      </c>
      <c r="S1554" s="12">
        <f t="shared" si="173"/>
        <v>30239</v>
      </c>
      <c r="T1554" s="6">
        <f t="shared" si="174"/>
        <v>40</v>
      </c>
    </row>
    <row r="1555" spans="1:20" ht="15" customHeight="1" x14ac:dyDescent="0.3">
      <c r="A1555" t="s">
        <v>1582</v>
      </c>
      <c r="B1555">
        <v>1962</v>
      </c>
      <c r="C1555" t="s">
        <v>4729</v>
      </c>
      <c r="D1555">
        <v>7</v>
      </c>
      <c r="E1555">
        <v>0</v>
      </c>
      <c r="F1555" s="11">
        <v>13217.09</v>
      </c>
      <c r="G1555" t="s">
        <v>4721</v>
      </c>
      <c r="H1555" t="s">
        <v>4723</v>
      </c>
      <c r="I1555" t="s">
        <v>4738</v>
      </c>
      <c r="N1555" s="6">
        <f t="shared" si="168"/>
        <v>1962</v>
      </c>
      <c r="O1555" s="6" t="str">
        <f t="shared" si="169"/>
        <v>Dec</v>
      </c>
      <c r="P1555" s="6" t="str">
        <f t="shared" si="170"/>
        <v>tier - 3</v>
      </c>
      <c r="Q1555" s="6" t="str">
        <f t="shared" si="171"/>
        <v>tier - 1</v>
      </c>
      <c r="R1555" s="6" t="str">
        <f t="shared" si="172"/>
        <v>R1024</v>
      </c>
      <c r="S1555" s="12">
        <f t="shared" si="173"/>
        <v>22987</v>
      </c>
      <c r="T1555" s="6">
        <f t="shared" si="174"/>
        <v>60</v>
      </c>
    </row>
    <row r="1556" spans="1:20" ht="15" customHeight="1" x14ac:dyDescent="0.3">
      <c r="A1556" t="s">
        <v>1580</v>
      </c>
      <c r="B1556">
        <v>1965</v>
      </c>
      <c r="C1556" t="s">
        <v>4724</v>
      </c>
      <c r="D1556">
        <v>13</v>
      </c>
      <c r="E1556">
        <v>2</v>
      </c>
      <c r="F1556" s="11">
        <v>13224.06</v>
      </c>
      <c r="G1556" t="s">
        <v>4721</v>
      </c>
      <c r="H1556" t="s">
        <v>4721</v>
      </c>
      <c r="I1556" t="s">
        <v>4738</v>
      </c>
      <c r="N1556" s="6">
        <f t="shared" si="168"/>
        <v>1965</v>
      </c>
      <c r="O1556" s="6" t="str">
        <f t="shared" si="169"/>
        <v>Nov</v>
      </c>
      <c r="P1556" s="6" t="str">
        <f t="shared" si="170"/>
        <v>tier - 3</v>
      </c>
      <c r="Q1556" s="6" t="str">
        <f t="shared" si="171"/>
        <v>tier - 3</v>
      </c>
      <c r="R1556" s="6" t="str">
        <f t="shared" si="172"/>
        <v>R1024</v>
      </c>
      <c r="S1556" s="12">
        <f t="shared" si="173"/>
        <v>24059</v>
      </c>
      <c r="T1556" s="6">
        <f t="shared" si="174"/>
        <v>57</v>
      </c>
    </row>
    <row r="1557" spans="1:20" ht="15" customHeight="1" x14ac:dyDescent="0.3">
      <c r="A1557" t="s">
        <v>1578</v>
      </c>
      <c r="B1557">
        <v>1962</v>
      </c>
      <c r="C1557" t="s">
        <v>4724</v>
      </c>
      <c r="D1557">
        <v>24</v>
      </c>
      <c r="E1557">
        <v>1</v>
      </c>
      <c r="F1557" s="11">
        <v>13224.69</v>
      </c>
      <c r="G1557" t="s">
        <v>4721</v>
      </c>
      <c r="H1557" t="s">
        <v>4720</v>
      </c>
      <c r="I1557" t="s">
        <v>4732</v>
      </c>
      <c r="N1557" s="6">
        <f t="shared" si="168"/>
        <v>1962</v>
      </c>
      <c r="O1557" s="6" t="str">
        <f t="shared" si="169"/>
        <v>Nov</v>
      </c>
      <c r="P1557" s="6" t="str">
        <f t="shared" si="170"/>
        <v>tier - 3</v>
      </c>
      <c r="Q1557" s="6" t="str">
        <f t="shared" si="171"/>
        <v>tier - 2</v>
      </c>
      <c r="R1557" s="6" t="str">
        <f t="shared" si="172"/>
        <v>R1011</v>
      </c>
      <c r="S1557" s="12">
        <f t="shared" si="173"/>
        <v>22974</v>
      </c>
      <c r="T1557" s="6">
        <f t="shared" si="174"/>
        <v>60</v>
      </c>
    </row>
    <row r="1558" spans="1:20" ht="15" customHeight="1" x14ac:dyDescent="0.3">
      <c r="A1558" t="s">
        <v>1576</v>
      </c>
      <c r="B1558">
        <v>1962</v>
      </c>
      <c r="C1558" t="s">
        <v>4731</v>
      </c>
      <c r="D1558">
        <v>11</v>
      </c>
      <c r="E1558">
        <v>0</v>
      </c>
      <c r="F1558" s="11">
        <v>13228.85</v>
      </c>
      <c r="G1558" t="s">
        <v>4721</v>
      </c>
      <c r="H1558" t="s">
        <v>4721</v>
      </c>
      <c r="I1558" t="s">
        <v>4739</v>
      </c>
      <c r="N1558" s="6">
        <f t="shared" si="168"/>
        <v>1962</v>
      </c>
      <c r="O1558" s="6" t="str">
        <f t="shared" si="169"/>
        <v>Oct</v>
      </c>
      <c r="P1558" s="6" t="str">
        <f t="shared" si="170"/>
        <v>tier - 3</v>
      </c>
      <c r="Q1558" s="6" t="str">
        <f t="shared" si="171"/>
        <v>tier - 3</v>
      </c>
      <c r="R1558" s="6" t="str">
        <f t="shared" si="172"/>
        <v>R1023</v>
      </c>
      <c r="S1558" s="12">
        <f t="shared" si="173"/>
        <v>22930</v>
      </c>
      <c r="T1558" s="6">
        <f t="shared" si="174"/>
        <v>60</v>
      </c>
    </row>
    <row r="1559" spans="1:20" ht="15" customHeight="1" x14ac:dyDescent="0.3">
      <c r="A1559" t="s">
        <v>1574</v>
      </c>
      <c r="B1559">
        <v>1994</v>
      </c>
      <c r="C1559" t="s">
        <v>4719</v>
      </c>
      <c r="D1559">
        <v>1</v>
      </c>
      <c r="E1559">
        <v>0</v>
      </c>
      <c r="F1559" s="11">
        <v>13292.52</v>
      </c>
      <c r="G1559" t="s">
        <v>4721</v>
      </c>
      <c r="H1559" t="s">
        <v>4721</v>
      </c>
      <c r="I1559" t="s">
        <v>4728</v>
      </c>
      <c r="N1559" s="6">
        <f t="shared" si="168"/>
        <v>1994</v>
      </c>
      <c r="O1559" s="6" t="str">
        <f t="shared" si="169"/>
        <v>Jul</v>
      </c>
      <c r="P1559" s="6" t="str">
        <f t="shared" si="170"/>
        <v>tier - 3</v>
      </c>
      <c r="Q1559" s="6" t="str">
        <f t="shared" si="171"/>
        <v>tier - 3</v>
      </c>
      <c r="R1559" s="6" t="str">
        <f t="shared" si="172"/>
        <v>R1012</v>
      </c>
      <c r="S1559" s="12">
        <f t="shared" si="173"/>
        <v>34516</v>
      </c>
      <c r="T1559" s="6">
        <f t="shared" si="174"/>
        <v>28</v>
      </c>
    </row>
    <row r="1560" spans="1:20" ht="15" customHeight="1" x14ac:dyDescent="0.3">
      <c r="A1560" t="s">
        <v>1572</v>
      </c>
      <c r="B1560">
        <v>1976</v>
      </c>
      <c r="C1560" t="s">
        <v>4730</v>
      </c>
      <c r="D1560">
        <v>23</v>
      </c>
      <c r="E1560">
        <v>2</v>
      </c>
      <c r="F1560" s="11">
        <v>13333.71</v>
      </c>
      <c r="G1560" t="s">
        <v>4721</v>
      </c>
      <c r="H1560" t="s">
        <v>4720</v>
      </c>
      <c r="I1560" t="s">
        <v>4728</v>
      </c>
      <c r="N1560" s="6">
        <f t="shared" si="168"/>
        <v>1976</v>
      </c>
      <c r="O1560" s="6" t="str">
        <f t="shared" si="169"/>
        <v>Aug</v>
      </c>
      <c r="P1560" s="6" t="str">
        <f t="shared" si="170"/>
        <v>tier - 3</v>
      </c>
      <c r="Q1560" s="6" t="str">
        <f t="shared" si="171"/>
        <v>tier - 2</v>
      </c>
      <c r="R1560" s="6" t="str">
        <f t="shared" si="172"/>
        <v>R1012</v>
      </c>
      <c r="S1560" s="12">
        <f t="shared" si="173"/>
        <v>27995</v>
      </c>
      <c r="T1560" s="6">
        <f t="shared" si="174"/>
        <v>46</v>
      </c>
    </row>
    <row r="1561" spans="1:20" ht="15" customHeight="1" x14ac:dyDescent="0.3">
      <c r="A1561" t="s">
        <v>1570</v>
      </c>
      <c r="B1561">
        <v>1960</v>
      </c>
      <c r="C1561" t="s">
        <v>4724</v>
      </c>
      <c r="D1561">
        <v>11</v>
      </c>
      <c r="E1561">
        <v>0</v>
      </c>
      <c r="F1561" s="11">
        <v>13352.1</v>
      </c>
      <c r="G1561" t="s">
        <v>4721</v>
      </c>
      <c r="H1561" t="s">
        <v>4723</v>
      </c>
      <c r="I1561" t="s">
        <v>4728</v>
      </c>
      <c r="N1561" s="6">
        <f t="shared" si="168"/>
        <v>1960</v>
      </c>
      <c r="O1561" s="6" t="str">
        <f t="shared" si="169"/>
        <v>Nov</v>
      </c>
      <c r="P1561" s="6" t="str">
        <f t="shared" si="170"/>
        <v>tier - 3</v>
      </c>
      <c r="Q1561" s="6" t="str">
        <f t="shared" si="171"/>
        <v>tier - 1</v>
      </c>
      <c r="R1561" s="6" t="str">
        <f t="shared" si="172"/>
        <v>R1012</v>
      </c>
      <c r="S1561" s="12">
        <f t="shared" si="173"/>
        <v>22231</v>
      </c>
      <c r="T1561" s="6">
        <f t="shared" si="174"/>
        <v>62</v>
      </c>
    </row>
    <row r="1562" spans="1:20" ht="15" customHeight="1" x14ac:dyDescent="0.3">
      <c r="A1562" t="s">
        <v>1568</v>
      </c>
      <c r="B1562">
        <v>1990</v>
      </c>
      <c r="C1562" t="s">
        <v>4731</v>
      </c>
      <c r="D1562">
        <v>2</v>
      </c>
      <c r="E1562">
        <v>3</v>
      </c>
      <c r="F1562" s="11">
        <v>13360.94</v>
      </c>
      <c r="G1562" t="s">
        <v>4721</v>
      </c>
      <c r="H1562" t="s">
        <v>4723</v>
      </c>
      <c r="I1562" t="s">
        <v>4728</v>
      </c>
      <c r="N1562" s="6">
        <f t="shared" si="168"/>
        <v>1990</v>
      </c>
      <c r="O1562" s="6" t="str">
        <f t="shared" si="169"/>
        <v>Oct</v>
      </c>
      <c r="P1562" s="6" t="str">
        <f t="shared" si="170"/>
        <v>tier - 3</v>
      </c>
      <c r="Q1562" s="6" t="str">
        <f t="shared" si="171"/>
        <v>tier - 1</v>
      </c>
      <c r="R1562" s="6" t="str">
        <f t="shared" si="172"/>
        <v>R1012</v>
      </c>
      <c r="S1562" s="12">
        <f t="shared" si="173"/>
        <v>33148</v>
      </c>
      <c r="T1562" s="6">
        <f t="shared" si="174"/>
        <v>32</v>
      </c>
    </row>
    <row r="1563" spans="1:20" ht="15" customHeight="1" x14ac:dyDescent="0.3">
      <c r="A1563" t="s">
        <v>1566</v>
      </c>
      <c r="B1563">
        <v>1964</v>
      </c>
      <c r="C1563" t="s">
        <v>4726</v>
      </c>
      <c r="D1563">
        <v>24</v>
      </c>
      <c r="E1563">
        <v>0</v>
      </c>
      <c r="F1563" s="11">
        <v>13375.76</v>
      </c>
      <c r="G1563" t="s">
        <v>4721</v>
      </c>
      <c r="H1563" t="s">
        <v>4720</v>
      </c>
      <c r="I1563" t="s">
        <v>4737</v>
      </c>
      <c r="N1563" s="6">
        <f t="shared" si="168"/>
        <v>1964</v>
      </c>
      <c r="O1563" s="6" t="str">
        <f t="shared" si="169"/>
        <v>Sep</v>
      </c>
      <c r="P1563" s="6" t="str">
        <f t="shared" si="170"/>
        <v>tier - 3</v>
      </c>
      <c r="Q1563" s="6" t="str">
        <f t="shared" si="171"/>
        <v>tier - 2</v>
      </c>
      <c r="R1563" s="6" t="str">
        <f t="shared" si="172"/>
        <v>R1025</v>
      </c>
      <c r="S1563" s="12">
        <f t="shared" si="173"/>
        <v>23644</v>
      </c>
      <c r="T1563" s="6">
        <f t="shared" si="174"/>
        <v>58</v>
      </c>
    </row>
    <row r="1564" spans="1:20" ht="15" customHeight="1" x14ac:dyDescent="0.3">
      <c r="A1564" t="s">
        <v>1564</v>
      </c>
      <c r="B1564">
        <v>1979</v>
      </c>
      <c r="C1564" t="s">
        <v>4726</v>
      </c>
      <c r="D1564">
        <v>30</v>
      </c>
      <c r="E1564">
        <v>2</v>
      </c>
      <c r="F1564" s="11">
        <v>13377.41</v>
      </c>
      <c r="G1564" t="s">
        <v>4721</v>
      </c>
      <c r="H1564" t="s">
        <v>4721</v>
      </c>
      <c r="I1564" t="s">
        <v>4744</v>
      </c>
      <c r="N1564" s="6">
        <f t="shared" si="168"/>
        <v>1979</v>
      </c>
      <c r="O1564" s="6" t="str">
        <f t="shared" si="169"/>
        <v>Sep</v>
      </c>
      <c r="P1564" s="6" t="str">
        <f t="shared" si="170"/>
        <v>tier - 3</v>
      </c>
      <c r="Q1564" s="6" t="str">
        <f t="shared" si="171"/>
        <v>tier - 3</v>
      </c>
      <c r="R1564" s="6" t="str">
        <f t="shared" si="172"/>
        <v>R1026</v>
      </c>
      <c r="S1564" s="12">
        <f t="shared" si="173"/>
        <v>29128</v>
      </c>
      <c r="T1564" s="6">
        <f t="shared" si="174"/>
        <v>43</v>
      </c>
    </row>
    <row r="1565" spans="1:20" ht="15" customHeight="1" x14ac:dyDescent="0.3">
      <c r="A1565" t="s">
        <v>1562</v>
      </c>
      <c r="B1565">
        <v>1984</v>
      </c>
      <c r="C1565" t="s">
        <v>4725</v>
      </c>
      <c r="D1565">
        <v>6</v>
      </c>
      <c r="E1565">
        <v>3</v>
      </c>
      <c r="F1565" s="11">
        <v>13383.67</v>
      </c>
      <c r="G1565" t="s">
        <v>4721</v>
      </c>
      <c r="H1565" t="s">
        <v>4720</v>
      </c>
      <c r="I1565" t="s">
        <v>4739</v>
      </c>
      <c r="N1565" s="6">
        <f t="shared" si="168"/>
        <v>1984</v>
      </c>
      <c r="O1565" s="6" t="str">
        <f t="shared" si="169"/>
        <v>Jun</v>
      </c>
      <c r="P1565" s="6" t="str">
        <f t="shared" si="170"/>
        <v>tier - 3</v>
      </c>
      <c r="Q1565" s="6" t="str">
        <f t="shared" si="171"/>
        <v>tier - 2</v>
      </c>
      <c r="R1565" s="6" t="str">
        <f t="shared" si="172"/>
        <v>R1023</v>
      </c>
      <c r="S1565" s="12">
        <f t="shared" si="173"/>
        <v>30839</v>
      </c>
      <c r="T1565" s="6">
        <f t="shared" si="174"/>
        <v>39</v>
      </c>
    </row>
    <row r="1566" spans="1:20" ht="15" customHeight="1" x14ac:dyDescent="0.3">
      <c r="A1566" t="s">
        <v>1560</v>
      </c>
      <c r="B1566">
        <v>1959</v>
      </c>
      <c r="C1566" t="s">
        <v>4729</v>
      </c>
      <c r="D1566">
        <v>9</v>
      </c>
      <c r="E1566">
        <v>0</v>
      </c>
      <c r="F1566" s="11">
        <v>13390.56</v>
      </c>
      <c r="G1566" t="s">
        <v>4721</v>
      </c>
      <c r="H1566" t="s">
        <v>4721</v>
      </c>
      <c r="I1566" t="s">
        <v>4732</v>
      </c>
      <c r="N1566" s="6">
        <f t="shared" si="168"/>
        <v>1959</v>
      </c>
      <c r="O1566" s="6" t="str">
        <f t="shared" si="169"/>
        <v>Dec</v>
      </c>
      <c r="P1566" s="6" t="str">
        <f t="shared" si="170"/>
        <v>tier - 3</v>
      </c>
      <c r="Q1566" s="6" t="str">
        <f t="shared" si="171"/>
        <v>tier - 3</v>
      </c>
      <c r="R1566" s="6" t="str">
        <f t="shared" si="172"/>
        <v>R1011</v>
      </c>
      <c r="S1566" s="12">
        <f t="shared" si="173"/>
        <v>21893</v>
      </c>
      <c r="T1566" s="6">
        <f t="shared" si="174"/>
        <v>63</v>
      </c>
    </row>
    <row r="1567" spans="1:20" ht="15" customHeight="1" x14ac:dyDescent="0.3">
      <c r="A1567" t="s">
        <v>1558</v>
      </c>
      <c r="B1567">
        <v>1959</v>
      </c>
      <c r="C1567" t="s">
        <v>4724</v>
      </c>
      <c r="D1567">
        <v>25</v>
      </c>
      <c r="E1567">
        <v>0</v>
      </c>
      <c r="F1567" s="11">
        <v>13393.76</v>
      </c>
      <c r="G1567" t="s">
        <v>4721</v>
      </c>
      <c r="H1567" t="s">
        <v>4723</v>
      </c>
      <c r="I1567" t="s">
        <v>4732</v>
      </c>
      <c r="N1567" s="6">
        <f t="shared" si="168"/>
        <v>1959</v>
      </c>
      <c r="O1567" s="6" t="str">
        <f t="shared" si="169"/>
        <v>Nov</v>
      </c>
      <c r="P1567" s="6" t="str">
        <f t="shared" si="170"/>
        <v>tier - 3</v>
      </c>
      <c r="Q1567" s="6" t="str">
        <f t="shared" si="171"/>
        <v>tier - 1</v>
      </c>
      <c r="R1567" s="6" t="str">
        <f t="shared" si="172"/>
        <v>R1011</v>
      </c>
      <c r="S1567" s="12">
        <f t="shared" si="173"/>
        <v>21879</v>
      </c>
      <c r="T1567" s="6">
        <f t="shared" si="174"/>
        <v>63</v>
      </c>
    </row>
    <row r="1568" spans="1:20" ht="15" customHeight="1" x14ac:dyDescent="0.3">
      <c r="A1568" t="s">
        <v>1556</v>
      </c>
      <c r="B1568">
        <v>1959</v>
      </c>
      <c r="C1568" t="s">
        <v>4729</v>
      </c>
      <c r="D1568">
        <v>20</v>
      </c>
      <c r="E1568">
        <v>0</v>
      </c>
      <c r="F1568" s="11">
        <v>13405.39</v>
      </c>
      <c r="G1568" t="s">
        <v>4721</v>
      </c>
      <c r="H1568" t="s">
        <v>4721</v>
      </c>
      <c r="I1568" t="s">
        <v>4722</v>
      </c>
      <c r="N1568" s="6">
        <f t="shared" si="168"/>
        <v>1959</v>
      </c>
      <c r="O1568" s="6" t="str">
        <f t="shared" si="169"/>
        <v>Dec</v>
      </c>
      <c r="P1568" s="6" t="str">
        <f t="shared" si="170"/>
        <v>tier - 3</v>
      </c>
      <c r="Q1568" s="6" t="str">
        <f t="shared" si="171"/>
        <v>tier - 3</v>
      </c>
      <c r="R1568" s="6" t="str">
        <f t="shared" si="172"/>
        <v>R1013</v>
      </c>
      <c r="S1568" s="12">
        <f t="shared" si="173"/>
        <v>21904</v>
      </c>
      <c r="T1568" s="6">
        <f t="shared" si="174"/>
        <v>63</v>
      </c>
    </row>
    <row r="1569" spans="1:20" ht="15" customHeight="1" x14ac:dyDescent="0.3">
      <c r="A1569" t="s">
        <v>1554</v>
      </c>
      <c r="B1569">
        <v>1992</v>
      </c>
      <c r="C1569" t="s">
        <v>4729</v>
      </c>
      <c r="D1569">
        <v>19</v>
      </c>
      <c r="E1569">
        <v>0</v>
      </c>
      <c r="F1569" s="11">
        <v>13412.97</v>
      </c>
      <c r="G1569" t="s">
        <v>4721</v>
      </c>
      <c r="H1569" t="s">
        <v>4721</v>
      </c>
      <c r="I1569" t="s">
        <v>4739</v>
      </c>
      <c r="N1569" s="6">
        <f t="shared" si="168"/>
        <v>1992</v>
      </c>
      <c r="O1569" s="6" t="str">
        <f t="shared" si="169"/>
        <v>Dec</v>
      </c>
      <c r="P1569" s="6" t="str">
        <f t="shared" si="170"/>
        <v>tier - 3</v>
      </c>
      <c r="Q1569" s="6" t="str">
        <f t="shared" si="171"/>
        <v>tier - 3</v>
      </c>
      <c r="R1569" s="6" t="str">
        <f t="shared" si="172"/>
        <v>R1023</v>
      </c>
      <c r="S1569" s="12">
        <f t="shared" si="173"/>
        <v>33957</v>
      </c>
      <c r="T1569" s="6">
        <f t="shared" si="174"/>
        <v>30</v>
      </c>
    </row>
    <row r="1570" spans="1:20" ht="15" customHeight="1" x14ac:dyDescent="0.3">
      <c r="A1570" t="s">
        <v>1552</v>
      </c>
      <c r="B1570">
        <v>1961</v>
      </c>
      <c r="C1570" t="s">
        <v>4719</v>
      </c>
      <c r="D1570">
        <v>22</v>
      </c>
      <c r="E1570">
        <v>0</v>
      </c>
      <c r="F1570" s="11">
        <v>13415.04</v>
      </c>
      <c r="G1570" t="s">
        <v>4721</v>
      </c>
      <c r="H1570" t="s">
        <v>4720</v>
      </c>
      <c r="I1570" t="s">
        <v>4728</v>
      </c>
      <c r="N1570" s="6">
        <f t="shared" si="168"/>
        <v>1961</v>
      </c>
      <c r="O1570" s="6" t="str">
        <f t="shared" si="169"/>
        <v>Jul</v>
      </c>
      <c r="P1570" s="6" t="str">
        <f t="shared" si="170"/>
        <v>tier - 3</v>
      </c>
      <c r="Q1570" s="6" t="str">
        <f t="shared" si="171"/>
        <v>tier - 2</v>
      </c>
      <c r="R1570" s="6" t="str">
        <f t="shared" si="172"/>
        <v>R1012</v>
      </c>
      <c r="S1570" s="12">
        <f t="shared" si="173"/>
        <v>22484</v>
      </c>
      <c r="T1570" s="6">
        <f t="shared" si="174"/>
        <v>61</v>
      </c>
    </row>
    <row r="1571" spans="1:20" ht="15" customHeight="1" x14ac:dyDescent="0.3">
      <c r="A1571" t="s">
        <v>1550</v>
      </c>
      <c r="B1571">
        <v>1994</v>
      </c>
      <c r="C1571" t="s">
        <v>4725</v>
      </c>
      <c r="D1571">
        <v>17</v>
      </c>
      <c r="E1571">
        <v>0</v>
      </c>
      <c r="F1571" s="11">
        <v>13417.05</v>
      </c>
      <c r="G1571" t="s">
        <v>4721</v>
      </c>
      <c r="H1571" t="s">
        <v>4721</v>
      </c>
      <c r="I1571" t="s">
        <v>4728</v>
      </c>
      <c r="N1571" s="6">
        <f t="shared" si="168"/>
        <v>1994</v>
      </c>
      <c r="O1571" s="6" t="str">
        <f t="shared" si="169"/>
        <v>Jun</v>
      </c>
      <c r="P1571" s="6" t="str">
        <f t="shared" si="170"/>
        <v>tier - 3</v>
      </c>
      <c r="Q1571" s="6" t="str">
        <f t="shared" si="171"/>
        <v>tier - 3</v>
      </c>
      <c r="R1571" s="6" t="str">
        <f t="shared" si="172"/>
        <v>R1012</v>
      </c>
      <c r="S1571" s="12">
        <f t="shared" si="173"/>
        <v>34502</v>
      </c>
      <c r="T1571" s="6">
        <f t="shared" si="174"/>
        <v>28</v>
      </c>
    </row>
    <row r="1572" spans="1:20" ht="15" customHeight="1" x14ac:dyDescent="0.3">
      <c r="A1572" t="s">
        <v>1548</v>
      </c>
      <c r="B1572">
        <v>1961</v>
      </c>
      <c r="C1572" t="s">
        <v>4724</v>
      </c>
      <c r="D1572">
        <v>3</v>
      </c>
      <c r="E1572">
        <v>0</v>
      </c>
      <c r="F1572" s="11">
        <v>13429.04</v>
      </c>
      <c r="G1572" t="s">
        <v>4721</v>
      </c>
      <c r="H1572" t="s">
        <v>4721</v>
      </c>
      <c r="I1572" t="s">
        <v>4728</v>
      </c>
      <c r="N1572" s="6">
        <f t="shared" si="168"/>
        <v>1961</v>
      </c>
      <c r="O1572" s="6" t="str">
        <f t="shared" si="169"/>
        <v>Nov</v>
      </c>
      <c r="P1572" s="6" t="str">
        <f t="shared" si="170"/>
        <v>tier - 3</v>
      </c>
      <c r="Q1572" s="6" t="str">
        <f t="shared" si="171"/>
        <v>tier - 3</v>
      </c>
      <c r="R1572" s="6" t="str">
        <f t="shared" si="172"/>
        <v>R1012</v>
      </c>
      <c r="S1572" s="12">
        <f t="shared" si="173"/>
        <v>22588</v>
      </c>
      <c r="T1572" s="6">
        <f t="shared" si="174"/>
        <v>61</v>
      </c>
    </row>
    <row r="1573" spans="1:20" ht="15" customHeight="1" x14ac:dyDescent="0.3">
      <c r="A1573" t="s">
        <v>1546</v>
      </c>
      <c r="B1573">
        <v>1966</v>
      </c>
      <c r="C1573" t="s">
        <v>4724</v>
      </c>
      <c r="D1573">
        <v>14</v>
      </c>
      <c r="E1573">
        <v>3</v>
      </c>
      <c r="F1573" s="11">
        <v>13430.27</v>
      </c>
      <c r="G1573" t="s">
        <v>4721</v>
      </c>
      <c r="H1573" t="s">
        <v>4721</v>
      </c>
      <c r="I1573" t="s">
        <v>4738</v>
      </c>
      <c r="N1573" s="6">
        <f t="shared" si="168"/>
        <v>1966</v>
      </c>
      <c r="O1573" s="6" t="str">
        <f t="shared" si="169"/>
        <v>Nov</v>
      </c>
      <c r="P1573" s="6" t="str">
        <f t="shared" si="170"/>
        <v>tier - 3</v>
      </c>
      <c r="Q1573" s="6" t="str">
        <f t="shared" si="171"/>
        <v>tier - 3</v>
      </c>
      <c r="R1573" s="6" t="str">
        <f t="shared" si="172"/>
        <v>R1024</v>
      </c>
      <c r="S1573" s="12">
        <f t="shared" si="173"/>
        <v>24425</v>
      </c>
      <c r="T1573" s="6">
        <f t="shared" si="174"/>
        <v>56</v>
      </c>
    </row>
    <row r="1574" spans="1:20" ht="15" customHeight="1" x14ac:dyDescent="0.3">
      <c r="A1574" t="s">
        <v>1544</v>
      </c>
      <c r="B1574">
        <v>1975</v>
      </c>
      <c r="C1574" t="s">
        <v>4725</v>
      </c>
      <c r="D1574">
        <v>29</v>
      </c>
      <c r="E1574">
        <v>1</v>
      </c>
      <c r="F1574" s="11">
        <v>13440.7</v>
      </c>
      <c r="G1574" t="s">
        <v>4721</v>
      </c>
      <c r="H1574" t="s">
        <v>4720</v>
      </c>
      <c r="I1574" t="s">
        <v>4728</v>
      </c>
      <c r="N1574" s="6">
        <f t="shared" si="168"/>
        <v>1975</v>
      </c>
      <c r="O1574" s="6" t="str">
        <f t="shared" si="169"/>
        <v>Jun</v>
      </c>
      <c r="P1574" s="6" t="str">
        <f t="shared" si="170"/>
        <v>tier - 3</v>
      </c>
      <c r="Q1574" s="6" t="str">
        <f t="shared" si="171"/>
        <v>tier - 2</v>
      </c>
      <c r="R1574" s="6" t="str">
        <f t="shared" si="172"/>
        <v>R1012</v>
      </c>
      <c r="S1574" s="12">
        <f t="shared" si="173"/>
        <v>27574</v>
      </c>
      <c r="T1574" s="6">
        <f t="shared" si="174"/>
        <v>47</v>
      </c>
    </row>
    <row r="1575" spans="1:20" ht="15" customHeight="1" x14ac:dyDescent="0.3">
      <c r="A1575" t="s">
        <v>1542</v>
      </c>
      <c r="B1575">
        <v>1960</v>
      </c>
      <c r="C1575" t="s">
        <v>4730</v>
      </c>
      <c r="D1575">
        <v>13</v>
      </c>
      <c r="E1575">
        <v>0</v>
      </c>
      <c r="F1575" s="11">
        <v>13451.12</v>
      </c>
      <c r="G1575" t="s">
        <v>4721</v>
      </c>
      <c r="H1575" t="s">
        <v>4723</v>
      </c>
      <c r="I1575" t="s">
        <v>4732</v>
      </c>
      <c r="N1575" s="6">
        <f t="shared" si="168"/>
        <v>1960</v>
      </c>
      <c r="O1575" s="6" t="str">
        <f t="shared" si="169"/>
        <v>Aug</v>
      </c>
      <c r="P1575" s="6" t="str">
        <f t="shared" si="170"/>
        <v>tier - 3</v>
      </c>
      <c r="Q1575" s="6" t="str">
        <f t="shared" si="171"/>
        <v>tier - 1</v>
      </c>
      <c r="R1575" s="6" t="str">
        <f t="shared" si="172"/>
        <v>R1011</v>
      </c>
      <c r="S1575" s="12">
        <f t="shared" si="173"/>
        <v>22141</v>
      </c>
      <c r="T1575" s="6">
        <f t="shared" si="174"/>
        <v>62</v>
      </c>
    </row>
    <row r="1576" spans="1:20" ht="15" customHeight="1" x14ac:dyDescent="0.3">
      <c r="A1576" t="s">
        <v>1540</v>
      </c>
      <c r="B1576">
        <v>1960</v>
      </c>
      <c r="C1576" t="s">
        <v>4719</v>
      </c>
      <c r="D1576">
        <v>11</v>
      </c>
      <c r="E1576">
        <v>0</v>
      </c>
      <c r="F1576" s="11">
        <v>13457.96</v>
      </c>
      <c r="G1576" t="s">
        <v>4721</v>
      </c>
      <c r="H1576" t="s">
        <v>4723</v>
      </c>
      <c r="I1576" t="s">
        <v>4722</v>
      </c>
      <c r="N1576" s="6">
        <f t="shared" si="168"/>
        <v>1960</v>
      </c>
      <c r="O1576" s="6" t="str">
        <f t="shared" si="169"/>
        <v>Jul</v>
      </c>
      <c r="P1576" s="6" t="str">
        <f t="shared" si="170"/>
        <v>tier - 3</v>
      </c>
      <c r="Q1576" s="6" t="str">
        <f t="shared" si="171"/>
        <v>tier - 1</v>
      </c>
      <c r="R1576" s="6" t="str">
        <f t="shared" si="172"/>
        <v>R1013</v>
      </c>
      <c r="S1576" s="12">
        <f t="shared" si="173"/>
        <v>22108</v>
      </c>
      <c r="T1576" s="6">
        <f t="shared" si="174"/>
        <v>62</v>
      </c>
    </row>
    <row r="1577" spans="1:20" ht="15" customHeight="1" x14ac:dyDescent="0.3">
      <c r="A1577" t="s">
        <v>1538</v>
      </c>
      <c r="B1577">
        <v>1960</v>
      </c>
      <c r="C1577" t="s">
        <v>4729</v>
      </c>
      <c r="D1577">
        <v>16</v>
      </c>
      <c r="E1577">
        <v>0</v>
      </c>
      <c r="F1577" s="11">
        <v>13462.52</v>
      </c>
      <c r="G1577" t="s">
        <v>4721</v>
      </c>
      <c r="H1577" t="s">
        <v>4720</v>
      </c>
      <c r="I1577" t="s">
        <v>4732</v>
      </c>
      <c r="N1577" s="6">
        <f t="shared" si="168"/>
        <v>1960</v>
      </c>
      <c r="O1577" s="6" t="str">
        <f t="shared" si="169"/>
        <v>Dec</v>
      </c>
      <c r="P1577" s="6" t="str">
        <f t="shared" si="170"/>
        <v>tier - 3</v>
      </c>
      <c r="Q1577" s="6" t="str">
        <f t="shared" si="171"/>
        <v>tier - 2</v>
      </c>
      <c r="R1577" s="6" t="str">
        <f t="shared" si="172"/>
        <v>R1011</v>
      </c>
      <c r="S1577" s="12">
        <f t="shared" si="173"/>
        <v>22266</v>
      </c>
      <c r="T1577" s="6">
        <f t="shared" si="174"/>
        <v>62</v>
      </c>
    </row>
    <row r="1578" spans="1:20" ht="15" customHeight="1" x14ac:dyDescent="0.3">
      <c r="A1578" t="s">
        <v>1536</v>
      </c>
      <c r="B1578">
        <v>1985</v>
      </c>
      <c r="C1578" t="s">
        <v>4730</v>
      </c>
      <c r="D1578">
        <v>19</v>
      </c>
      <c r="E1578">
        <v>3</v>
      </c>
      <c r="F1578" s="11">
        <v>13465.8</v>
      </c>
      <c r="G1578" t="s">
        <v>4721</v>
      </c>
      <c r="H1578" t="s">
        <v>4723</v>
      </c>
      <c r="I1578" t="s">
        <v>4728</v>
      </c>
      <c r="N1578" s="6">
        <f t="shared" si="168"/>
        <v>1985</v>
      </c>
      <c r="O1578" s="6" t="str">
        <f t="shared" si="169"/>
        <v>Aug</v>
      </c>
      <c r="P1578" s="6" t="str">
        <f t="shared" si="170"/>
        <v>tier - 3</v>
      </c>
      <c r="Q1578" s="6" t="str">
        <f t="shared" si="171"/>
        <v>tier - 1</v>
      </c>
      <c r="R1578" s="6" t="str">
        <f t="shared" si="172"/>
        <v>R1012</v>
      </c>
      <c r="S1578" s="12">
        <f t="shared" si="173"/>
        <v>31278</v>
      </c>
      <c r="T1578" s="6">
        <f t="shared" si="174"/>
        <v>37</v>
      </c>
    </row>
    <row r="1579" spans="1:20" ht="15" customHeight="1" x14ac:dyDescent="0.3">
      <c r="A1579" t="s">
        <v>1534</v>
      </c>
      <c r="B1579">
        <v>1960</v>
      </c>
      <c r="C1579" t="s">
        <v>4719</v>
      </c>
      <c r="D1579">
        <v>28</v>
      </c>
      <c r="E1579">
        <v>0</v>
      </c>
      <c r="F1579" s="11">
        <v>13470.8</v>
      </c>
      <c r="G1579" t="s">
        <v>4721</v>
      </c>
      <c r="H1579" t="s">
        <v>4720</v>
      </c>
      <c r="I1579" t="s">
        <v>4722</v>
      </c>
      <c r="N1579" s="6">
        <f t="shared" si="168"/>
        <v>1960</v>
      </c>
      <c r="O1579" s="6" t="str">
        <f t="shared" si="169"/>
        <v>Jul</v>
      </c>
      <c r="P1579" s="6" t="str">
        <f t="shared" si="170"/>
        <v>tier - 3</v>
      </c>
      <c r="Q1579" s="6" t="str">
        <f t="shared" si="171"/>
        <v>tier - 2</v>
      </c>
      <c r="R1579" s="6" t="str">
        <f t="shared" si="172"/>
        <v>R1013</v>
      </c>
      <c r="S1579" s="12">
        <f t="shared" si="173"/>
        <v>22125</v>
      </c>
      <c r="T1579" s="6">
        <f t="shared" si="174"/>
        <v>62</v>
      </c>
    </row>
    <row r="1580" spans="1:20" ht="15" customHeight="1" x14ac:dyDescent="0.3">
      <c r="A1580" t="s">
        <v>1532</v>
      </c>
      <c r="B1580">
        <v>1960</v>
      </c>
      <c r="C1580" t="s">
        <v>4719</v>
      </c>
      <c r="D1580">
        <v>24</v>
      </c>
      <c r="E1580">
        <v>0</v>
      </c>
      <c r="F1580" s="11">
        <v>13470.86</v>
      </c>
      <c r="G1580" t="s">
        <v>4721</v>
      </c>
      <c r="H1580" t="s">
        <v>4721</v>
      </c>
      <c r="I1580" t="s">
        <v>4732</v>
      </c>
      <c r="N1580" s="6">
        <f t="shared" si="168"/>
        <v>1960</v>
      </c>
      <c r="O1580" s="6" t="str">
        <f t="shared" si="169"/>
        <v>Jul</v>
      </c>
      <c r="P1580" s="6" t="str">
        <f t="shared" si="170"/>
        <v>tier - 3</v>
      </c>
      <c r="Q1580" s="6" t="str">
        <f t="shared" si="171"/>
        <v>tier - 3</v>
      </c>
      <c r="R1580" s="6" t="str">
        <f t="shared" si="172"/>
        <v>R1011</v>
      </c>
      <c r="S1580" s="12">
        <f t="shared" si="173"/>
        <v>22121</v>
      </c>
      <c r="T1580" s="6">
        <f t="shared" si="174"/>
        <v>62</v>
      </c>
    </row>
    <row r="1581" spans="1:20" ht="15" customHeight="1" x14ac:dyDescent="0.3">
      <c r="A1581" t="s">
        <v>1530</v>
      </c>
      <c r="B1581">
        <v>1975</v>
      </c>
      <c r="C1581" t="s">
        <v>4730</v>
      </c>
      <c r="D1581">
        <v>7</v>
      </c>
      <c r="E1581">
        <v>1</v>
      </c>
      <c r="F1581" s="11">
        <v>13472.19</v>
      </c>
      <c r="G1581" t="s">
        <v>4721</v>
      </c>
      <c r="H1581" t="s">
        <v>4720</v>
      </c>
      <c r="I1581" t="s">
        <v>4728</v>
      </c>
      <c r="N1581" s="6">
        <f t="shared" si="168"/>
        <v>1975</v>
      </c>
      <c r="O1581" s="6" t="str">
        <f t="shared" si="169"/>
        <v>Aug</v>
      </c>
      <c r="P1581" s="6" t="str">
        <f t="shared" si="170"/>
        <v>tier - 3</v>
      </c>
      <c r="Q1581" s="6" t="str">
        <f t="shared" si="171"/>
        <v>tier - 2</v>
      </c>
      <c r="R1581" s="6" t="str">
        <f t="shared" si="172"/>
        <v>R1012</v>
      </c>
      <c r="S1581" s="12">
        <f t="shared" si="173"/>
        <v>27613</v>
      </c>
      <c r="T1581" s="6">
        <f t="shared" si="174"/>
        <v>47</v>
      </c>
    </row>
    <row r="1582" spans="1:20" ht="15" customHeight="1" x14ac:dyDescent="0.3">
      <c r="A1582" t="s">
        <v>1528</v>
      </c>
      <c r="B1582">
        <v>1990</v>
      </c>
      <c r="C1582" t="s">
        <v>4730</v>
      </c>
      <c r="D1582">
        <v>30</v>
      </c>
      <c r="E1582">
        <v>3</v>
      </c>
      <c r="F1582" s="11">
        <v>13480.83</v>
      </c>
      <c r="G1582" t="s">
        <v>4721</v>
      </c>
      <c r="H1582" t="s">
        <v>4720</v>
      </c>
      <c r="I1582" t="s">
        <v>4739</v>
      </c>
      <c r="N1582" s="6">
        <f t="shared" si="168"/>
        <v>1990</v>
      </c>
      <c r="O1582" s="6" t="str">
        <f t="shared" si="169"/>
        <v>Aug</v>
      </c>
      <c r="P1582" s="6" t="str">
        <f t="shared" si="170"/>
        <v>tier - 3</v>
      </c>
      <c r="Q1582" s="6" t="str">
        <f t="shared" si="171"/>
        <v>tier - 2</v>
      </c>
      <c r="R1582" s="6" t="str">
        <f t="shared" si="172"/>
        <v>R1023</v>
      </c>
      <c r="S1582" s="12">
        <f t="shared" si="173"/>
        <v>33115</v>
      </c>
      <c r="T1582" s="6">
        <f t="shared" si="174"/>
        <v>32</v>
      </c>
    </row>
    <row r="1583" spans="1:20" ht="15" customHeight="1" x14ac:dyDescent="0.3">
      <c r="A1583" t="s">
        <v>1526</v>
      </c>
      <c r="B1583">
        <v>1963</v>
      </c>
      <c r="C1583" t="s">
        <v>4731</v>
      </c>
      <c r="D1583">
        <v>14</v>
      </c>
      <c r="E1583">
        <v>0</v>
      </c>
      <c r="F1583" s="11">
        <v>13511.28</v>
      </c>
      <c r="G1583" t="s">
        <v>4721</v>
      </c>
      <c r="H1583" t="s">
        <v>4723</v>
      </c>
      <c r="I1583" t="s">
        <v>4728</v>
      </c>
      <c r="N1583" s="6">
        <f t="shared" si="168"/>
        <v>1963</v>
      </c>
      <c r="O1583" s="6" t="str">
        <f t="shared" si="169"/>
        <v>Oct</v>
      </c>
      <c r="P1583" s="6" t="str">
        <f t="shared" si="170"/>
        <v>tier - 3</v>
      </c>
      <c r="Q1583" s="6" t="str">
        <f t="shared" si="171"/>
        <v>tier - 1</v>
      </c>
      <c r="R1583" s="6" t="str">
        <f t="shared" si="172"/>
        <v>R1012</v>
      </c>
      <c r="S1583" s="12">
        <f t="shared" si="173"/>
        <v>23298</v>
      </c>
      <c r="T1583" s="6">
        <f t="shared" si="174"/>
        <v>59</v>
      </c>
    </row>
    <row r="1584" spans="1:20" ht="15" customHeight="1" x14ac:dyDescent="0.3">
      <c r="A1584" t="s">
        <v>1524</v>
      </c>
      <c r="B1584">
        <v>1960</v>
      </c>
      <c r="C1584" t="s">
        <v>4719</v>
      </c>
      <c r="D1584">
        <v>11</v>
      </c>
      <c r="E1584">
        <v>0</v>
      </c>
      <c r="F1584" s="11">
        <v>13555</v>
      </c>
      <c r="G1584" t="s">
        <v>4721</v>
      </c>
      <c r="H1584" t="s">
        <v>4721</v>
      </c>
      <c r="I1584" t="s">
        <v>4742</v>
      </c>
      <c r="N1584" s="6">
        <f t="shared" si="168"/>
        <v>1960</v>
      </c>
      <c r="O1584" s="6" t="str">
        <f t="shared" si="169"/>
        <v>Jul</v>
      </c>
      <c r="P1584" s="6" t="str">
        <f t="shared" si="170"/>
        <v>tier - 3</v>
      </c>
      <c r="Q1584" s="6" t="str">
        <f t="shared" si="171"/>
        <v>tier - 3</v>
      </c>
      <c r="R1584" s="6" t="str">
        <f t="shared" si="172"/>
        <v>R1017</v>
      </c>
      <c r="S1584" s="12">
        <f t="shared" si="173"/>
        <v>22108</v>
      </c>
      <c r="T1584" s="6">
        <f t="shared" si="174"/>
        <v>62</v>
      </c>
    </row>
    <row r="1585" spans="1:20" ht="15" customHeight="1" x14ac:dyDescent="0.3">
      <c r="A1585" t="s">
        <v>1522</v>
      </c>
      <c r="B1585">
        <v>1968</v>
      </c>
      <c r="C1585" t="s">
        <v>4719</v>
      </c>
      <c r="D1585">
        <v>15</v>
      </c>
      <c r="E1585">
        <v>0</v>
      </c>
      <c r="F1585" s="11">
        <v>13566.04</v>
      </c>
      <c r="G1585" t="s">
        <v>4721</v>
      </c>
      <c r="H1585" t="s">
        <v>4721</v>
      </c>
      <c r="I1585" t="s">
        <v>4744</v>
      </c>
      <c r="N1585" s="6">
        <f t="shared" si="168"/>
        <v>1968</v>
      </c>
      <c r="O1585" s="6" t="str">
        <f t="shared" si="169"/>
        <v>Jul</v>
      </c>
      <c r="P1585" s="6" t="str">
        <f t="shared" si="170"/>
        <v>tier - 3</v>
      </c>
      <c r="Q1585" s="6" t="str">
        <f t="shared" si="171"/>
        <v>tier - 3</v>
      </c>
      <c r="R1585" s="6" t="str">
        <f t="shared" si="172"/>
        <v>R1026</v>
      </c>
      <c r="S1585" s="12">
        <f t="shared" si="173"/>
        <v>25034</v>
      </c>
      <c r="T1585" s="6">
        <f t="shared" si="174"/>
        <v>54</v>
      </c>
    </row>
    <row r="1586" spans="1:20" ht="15" customHeight="1" x14ac:dyDescent="0.3">
      <c r="A1586" t="s">
        <v>1520</v>
      </c>
      <c r="B1586">
        <v>1992</v>
      </c>
      <c r="C1586" t="s">
        <v>4730</v>
      </c>
      <c r="D1586">
        <v>14</v>
      </c>
      <c r="E1586">
        <v>0</v>
      </c>
      <c r="F1586" s="11">
        <v>13588.17</v>
      </c>
      <c r="G1586" t="s">
        <v>4721</v>
      </c>
      <c r="H1586" t="s">
        <v>4723</v>
      </c>
      <c r="I1586" t="s">
        <v>4728</v>
      </c>
      <c r="N1586" s="6">
        <f t="shared" si="168"/>
        <v>1992</v>
      </c>
      <c r="O1586" s="6" t="str">
        <f t="shared" si="169"/>
        <v>Aug</v>
      </c>
      <c r="P1586" s="6" t="str">
        <f t="shared" si="170"/>
        <v>tier - 3</v>
      </c>
      <c r="Q1586" s="6" t="str">
        <f t="shared" si="171"/>
        <v>tier - 1</v>
      </c>
      <c r="R1586" s="6" t="str">
        <f t="shared" si="172"/>
        <v>R1012</v>
      </c>
      <c r="S1586" s="12">
        <f t="shared" si="173"/>
        <v>33830</v>
      </c>
      <c r="T1586" s="6">
        <f t="shared" si="174"/>
        <v>30</v>
      </c>
    </row>
    <row r="1587" spans="1:20" ht="15" customHeight="1" x14ac:dyDescent="0.3">
      <c r="A1587" t="s">
        <v>1518</v>
      </c>
      <c r="B1587">
        <v>1964</v>
      </c>
      <c r="C1587" t="s">
        <v>4726</v>
      </c>
      <c r="D1587">
        <v>10</v>
      </c>
      <c r="E1587">
        <v>2</v>
      </c>
      <c r="F1587" s="11">
        <v>13607.37</v>
      </c>
      <c r="G1587" t="s">
        <v>4721</v>
      </c>
      <c r="H1587" t="s">
        <v>4723</v>
      </c>
      <c r="I1587" t="s">
        <v>4738</v>
      </c>
      <c r="N1587" s="6">
        <f t="shared" si="168"/>
        <v>1964</v>
      </c>
      <c r="O1587" s="6" t="str">
        <f t="shared" si="169"/>
        <v>Sep</v>
      </c>
      <c r="P1587" s="6" t="str">
        <f t="shared" si="170"/>
        <v>tier - 3</v>
      </c>
      <c r="Q1587" s="6" t="str">
        <f t="shared" si="171"/>
        <v>tier - 1</v>
      </c>
      <c r="R1587" s="6" t="str">
        <f t="shared" si="172"/>
        <v>R1024</v>
      </c>
      <c r="S1587" s="12">
        <f t="shared" si="173"/>
        <v>23630</v>
      </c>
      <c r="T1587" s="6">
        <f t="shared" si="174"/>
        <v>58</v>
      </c>
    </row>
    <row r="1588" spans="1:20" ht="15" customHeight="1" x14ac:dyDescent="0.3">
      <c r="A1588" t="s">
        <v>1516</v>
      </c>
      <c r="B1588">
        <v>1961</v>
      </c>
      <c r="C1588" t="s">
        <v>4724</v>
      </c>
      <c r="D1588">
        <v>18</v>
      </c>
      <c r="E1588">
        <v>0</v>
      </c>
      <c r="F1588" s="11">
        <v>13616.36</v>
      </c>
      <c r="G1588" t="s">
        <v>4721</v>
      </c>
      <c r="H1588" t="s">
        <v>4721</v>
      </c>
      <c r="I1588" t="s">
        <v>4738</v>
      </c>
      <c r="N1588" s="6">
        <f t="shared" si="168"/>
        <v>1961</v>
      </c>
      <c r="O1588" s="6" t="str">
        <f t="shared" si="169"/>
        <v>Nov</v>
      </c>
      <c r="P1588" s="6" t="str">
        <f t="shared" si="170"/>
        <v>tier - 3</v>
      </c>
      <c r="Q1588" s="6" t="str">
        <f t="shared" si="171"/>
        <v>tier - 3</v>
      </c>
      <c r="R1588" s="6" t="str">
        <f t="shared" si="172"/>
        <v>R1024</v>
      </c>
      <c r="S1588" s="12">
        <f t="shared" si="173"/>
        <v>22603</v>
      </c>
      <c r="T1588" s="6">
        <f t="shared" si="174"/>
        <v>61</v>
      </c>
    </row>
    <row r="1589" spans="1:20" ht="15" customHeight="1" x14ac:dyDescent="0.3">
      <c r="A1589" t="s">
        <v>1514</v>
      </c>
      <c r="B1589">
        <v>1969</v>
      </c>
      <c r="C1589" t="s">
        <v>4719</v>
      </c>
      <c r="D1589">
        <v>26</v>
      </c>
      <c r="E1589">
        <v>0</v>
      </c>
      <c r="F1589" s="11">
        <v>13622.01</v>
      </c>
      <c r="G1589" t="s">
        <v>4721</v>
      </c>
      <c r="H1589" t="s">
        <v>4721</v>
      </c>
      <c r="I1589" t="s">
        <v>4728</v>
      </c>
      <c r="N1589" s="6">
        <f t="shared" si="168"/>
        <v>1969</v>
      </c>
      <c r="O1589" s="6" t="str">
        <f t="shared" si="169"/>
        <v>Jul</v>
      </c>
      <c r="P1589" s="6" t="str">
        <f t="shared" si="170"/>
        <v>tier - 3</v>
      </c>
      <c r="Q1589" s="6" t="str">
        <f t="shared" si="171"/>
        <v>tier - 3</v>
      </c>
      <c r="R1589" s="6" t="str">
        <f t="shared" si="172"/>
        <v>R1012</v>
      </c>
      <c r="S1589" s="12">
        <f t="shared" si="173"/>
        <v>25410</v>
      </c>
      <c r="T1589" s="6">
        <f t="shared" si="174"/>
        <v>53</v>
      </c>
    </row>
    <row r="1590" spans="1:20" ht="15" customHeight="1" x14ac:dyDescent="0.3">
      <c r="A1590" t="s">
        <v>1512</v>
      </c>
      <c r="B1590">
        <v>1961</v>
      </c>
      <c r="C1590" t="s">
        <v>4729</v>
      </c>
      <c r="D1590">
        <v>24</v>
      </c>
      <c r="E1590">
        <v>0</v>
      </c>
      <c r="F1590" s="11">
        <v>13635.64</v>
      </c>
      <c r="G1590" t="s">
        <v>4721</v>
      </c>
      <c r="H1590" t="s">
        <v>4721</v>
      </c>
      <c r="I1590" t="s">
        <v>4738</v>
      </c>
      <c r="N1590" s="6">
        <f t="shared" si="168"/>
        <v>1961</v>
      </c>
      <c r="O1590" s="6" t="str">
        <f t="shared" si="169"/>
        <v>Dec</v>
      </c>
      <c r="P1590" s="6" t="str">
        <f t="shared" si="170"/>
        <v>tier - 3</v>
      </c>
      <c r="Q1590" s="6" t="str">
        <f t="shared" si="171"/>
        <v>tier - 3</v>
      </c>
      <c r="R1590" s="6" t="str">
        <f t="shared" si="172"/>
        <v>R1024</v>
      </c>
      <c r="S1590" s="12">
        <f t="shared" si="173"/>
        <v>22639</v>
      </c>
      <c r="T1590" s="6">
        <f t="shared" si="174"/>
        <v>61</v>
      </c>
    </row>
    <row r="1591" spans="1:20" ht="15" customHeight="1" x14ac:dyDescent="0.3">
      <c r="A1591" t="s">
        <v>1510</v>
      </c>
      <c r="B1591">
        <v>1984</v>
      </c>
      <c r="C1591" t="s">
        <v>4719</v>
      </c>
      <c r="D1591">
        <v>20</v>
      </c>
      <c r="E1591">
        <v>3</v>
      </c>
      <c r="F1591" s="11">
        <v>13638.06</v>
      </c>
      <c r="G1591" t="s">
        <v>4721</v>
      </c>
      <c r="H1591" t="s">
        <v>4721</v>
      </c>
      <c r="I1591" t="s">
        <v>4739</v>
      </c>
      <c r="N1591" s="6">
        <f t="shared" si="168"/>
        <v>1984</v>
      </c>
      <c r="O1591" s="6" t="str">
        <f t="shared" si="169"/>
        <v>Jul</v>
      </c>
      <c r="P1591" s="6" t="str">
        <f t="shared" si="170"/>
        <v>tier - 3</v>
      </c>
      <c r="Q1591" s="6" t="str">
        <f t="shared" si="171"/>
        <v>tier - 3</v>
      </c>
      <c r="R1591" s="6" t="str">
        <f t="shared" si="172"/>
        <v>R1023</v>
      </c>
      <c r="S1591" s="12">
        <f t="shared" si="173"/>
        <v>30883</v>
      </c>
      <c r="T1591" s="6">
        <f t="shared" si="174"/>
        <v>38</v>
      </c>
    </row>
    <row r="1592" spans="1:20" ht="15" customHeight="1" x14ac:dyDescent="0.3">
      <c r="A1592" t="s">
        <v>1508</v>
      </c>
      <c r="B1592">
        <v>1963</v>
      </c>
      <c r="C1592" t="s">
        <v>4730</v>
      </c>
      <c r="D1592">
        <v>4</v>
      </c>
      <c r="E1592">
        <v>0</v>
      </c>
      <c r="F1592" s="11">
        <v>13677.68</v>
      </c>
      <c r="G1592" t="s">
        <v>4721</v>
      </c>
      <c r="H1592" t="s">
        <v>4720</v>
      </c>
      <c r="I1592" t="s">
        <v>4741</v>
      </c>
      <c r="N1592" s="6">
        <f t="shared" si="168"/>
        <v>1963</v>
      </c>
      <c r="O1592" s="6" t="str">
        <f t="shared" si="169"/>
        <v>Aug</v>
      </c>
      <c r="P1592" s="6" t="str">
        <f t="shared" si="170"/>
        <v>tier - 3</v>
      </c>
      <c r="Q1592" s="6" t="str">
        <f t="shared" si="171"/>
        <v>tier - 2</v>
      </c>
      <c r="R1592" s="6" t="str">
        <f t="shared" si="172"/>
        <v>R1021</v>
      </c>
      <c r="S1592" s="12">
        <f t="shared" si="173"/>
        <v>23227</v>
      </c>
      <c r="T1592" s="6">
        <f t="shared" si="174"/>
        <v>59</v>
      </c>
    </row>
    <row r="1593" spans="1:20" ht="15" customHeight="1" x14ac:dyDescent="0.3">
      <c r="A1593" t="s">
        <v>1506</v>
      </c>
      <c r="B1593">
        <v>1985</v>
      </c>
      <c r="C1593" t="s">
        <v>4726</v>
      </c>
      <c r="D1593">
        <v>14</v>
      </c>
      <c r="E1593">
        <v>3</v>
      </c>
      <c r="F1593" s="11">
        <v>13685.51</v>
      </c>
      <c r="G1593" t="s">
        <v>4721</v>
      </c>
      <c r="H1593" t="s">
        <v>4723</v>
      </c>
      <c r="I1593" t="s">
        <v>4744</v>
      </c>
      <c r="N1593" s="6">
        <f t="shared" si="168"/>
        <v>1985</v>
      </c>
      <c r="O1593" s="6" t="str">
        <f t="shared" si="169"/>
        <v>Sep</v>
      </c>
      <c r="P1593" s="6" t="str">
        <f t="shared" si="170"/>
        <v>tier - 3</v>
      </c>
      <c r="Q1593" s="6" t="str">
        <f t="shared" si="171"/>
        <v>tier - 1</v>
      </c>
      <c r="R1593" s="6" t="str">
        <f t="shared" si="172"/>
        <v>R1026</v>
      </c>
      <c r="S1593" s="12">
        <f t="shared" si="173"/>
        <v>31304</v>
      </c>
      <c r="T1593" s="6">
        <f t="shared" si="174"/>
        <v>37</v>
      </c>
    </row>
    <row r="1594" spans="1:20" ht="15" customHeight="1" x14ac:dyDescent="0.3">
      <c r="A1594" t="s">
        <v>1504</v>
      </c>
      <c r="B1594">
        <v>1986</v>
      </c>
      <c r="C1594" t="s">
        <v>4724</v>
      </c>
      <c r="D1594">
        <v>24</v>
      </c>
      <c r="E1594">
        <v>3</v>
      </c>
      <c r="F1594" s="11">
        <v>13714.55</v>
      </c>
      <c r="G1594" t="s">
        <v>4721</v>
      </c>
      <c r="H1594" t="s">
        <v>4720</v>
      </c>
      <c r="I1594" t="s">
        <v>4739</v>
      </c>
      <c r="N1594" s="6">
        <f t="shared" si="168"/>
        <v>1986</v>
      </c>
      <c r="O1594" s="6" t="str">
        <f t="shared" si="169"/>
        <v>Nov</v>
      </c>
      <c r="P1594" s="6" t="str">
        <f t="shared" si="170"/>
        <v>tier - 3</v>
      </c>
      <c r="Q1594" s="6" t="str">
        <f t="shared" si="171"/>
        <v>tier - 2</v>
      </c>
      <c r="R1594" s="6" t="str">
        <f t="shared" si="172"/>
        <v>R1023</v>
      </c>
      <c r="S1594" s="12">
        <f t="shared" si="173"/>
        <v>31740</v>
      </c>
      <c r="T1594" s="6">
        <f t="shared" si="174"/>
        <v>36</v>
      </c>
    </row>
    <row r="1595" spans="1:20" ht="15" customHeight="1" x14ac:dyDescent="0.3">
      <c r="A1595" t="s">
        <v>1502</v>
      </c>
      <c r="B1595">
        <v>1981</v>
      </c>
      <c r="C1595" t="s">
        <v>4730</v>
      </c>
      <c r="D1595">
        <v>2</v>
      </c>
      <c r="E1595">
        <v>1</v>
      </c>
      <c r="F1595" s="11">
        <v>13725.47</v>
      </c>
      <c r="G1595" t="s">
        <v>4721</v>
      </c>
      <c r="H1595" t="s">
        <v>4720</v>
      </c>
      <c r="I1595" t="s">
        <v>4738</v>
      </c>
      <c r="N1595" s="6">
        <f t="shared" si="168"/>
        <v>1981</v>
      </c>
      <c r="O1595" s="6" t="str">
        <f t="shared" si="169"/>
        <v>Aug</v>
      </c>
      <c r="P1595" s="6" t="str">
        <f t="shared" si="170"/>
        <v>tier - 3</v>
      </c>
      <c r="Q1595" s="6" t="str">
        <f t="shared" si="171"/>
        <v>tier - 2</v>
      </c>
      <c r="R1595" s="6" t="str">
        <f t="shared" si="172"/>
        <v>R1024</v>
      </c>
      <c r="S1595" s="12">
        <f t="shared" si="173"/>
        <v>29800</v>
      </c>
      <c r="T1595" s="6">
        <f t="shared" si="174"/>
        <v>41</v>
      </c>
    </row>
    <row r="1596" spans="1:20" ht="15" customHeight="1" x14ac:dyDescent="0.3">
      <c r="A1596" t="s">
        <v>1500</v>
      </c>
      <c r="B1596">
        <v>1985</v>
      </c>
      <c r="C1596" t="s">
        <v>4730</v>
      </c>
      <c r="D1596">
        <v>29</v>
      </c>
      <c r="E1596">
        <v>3</v>
      </c>
      <c r="F1596" s="11">
        <v>13726.21</v>
      </c>
      <c r="G1596" t="s">
        <v>4721</v>
      </c>
      <c r="H1596" t="s">
        <v>4721</v>
      </c>
      <c r="I1596" t="s">
        <v>4744</v>
      </c>
      <c r="N1596" s="6">
        <f t="shared" si="168"/>
        <v>1985</v>
      </c>
      <c r="O1596" s="6" t="str">
        <f t="shared" si="169"/>
        <v>Aug</v>
      </c>
      <c r="P1596" s="6" t="str">
        <f t="shared" si="170"/>
        <v>tier - 3</v>
      </c>
      <c r="Q1596" s="6" t="str">
        <f t="shared" si="171"/>
        <v>tier - 3</v>
      </c>
      <c r="R1596" s="6" t="str">
        <f t="shared" si="172"/>
        <v>R1026</v>
      </c>
      <c r="S1596" s="12">
        <f t="shared" si="173"/>
        <v>31288</v>
      </c>
      <c r="T1596" s="6">
        <f t="shared" si="174"/>
        <v>37</v>
      </c>
    </row>
    <row r="1597" spans="1:20" ht="15" customHeight="1" x14ac:dyDescent="0.3">
      <c r="A1597" t="s">
        <v>1498</v>
      </c>
      <c r="B1597">
        <v>1969</v>
      </c>
      <c r="C1597" t="s">
        <v>4731</v>
      </c>
      <c r="D1597">
        <v>23</v>
      </c>
      <c r="E1597">
        <v>0</v>
      </c>
      <c r="F1597" s="11">
        <v>13746.74</v>
      </c>
      <c r="G1597" t="s">
        <v>4721</v>
      </c>
      <c r="H1597" t="s">
        <v>4720</v>
      </c>
      <c r="I1597" t="s">
        <v>4744</v>
      </c>
      <c r="N1597" s="6">
        <f t="shared" si="168"/>
        <v>1969</v>
      </c>
      <c r="O1597" s="6" t="str">
        <f t="shared" si="169"/>
        <v>Oct</v>
      </c>
      <c r="P1597" s="6" t="str">
        <f t="shared" si="170"/>
        <v>tier - 3</v>
      </c>
      <c r="Q1597" s="6" t="str">
        <f t="shared" si="171"/>
        <v>tier - 2</v>
      </c>
      <c r="R1597" s="6" t="str">
        <f t="shared" si="172"/>
        <v>R1026</v>
      </c>
      <c r="S1597" s="12">
        <f t="shared" si="173"/>
        <v>25499</v>
      </c>
      <c r="T1597" s="6">
        <f t="shared" si="174"/>
        <v>53</v>
      </c>
    </row>
    <row r="1598" spans="1:20" ht="15" customHeight="1" x14ac:dyDescent="0.3">
      <c r="A1598" t="s">
        <v>1496</v>
      </c>
      <c r="B1598">
        <v>2004</v>
      </c>
      <c r="C1598" t="s">
        <v>4719</v>
      </c>
      <c r="D1598">
        <v>16</v>
      </c>
      <c r="E1598">
        <v>0</v>
      </c>
      <c r="F1598" s="11">
        <v>13747.87</v>
      </c>
      <c r="G1598" t="s">
        <v>4721</v>
      </c>
      <c r="H1598" t="s">
        <v>4720</v>
      </c>
      <c r="I1598" t="s">
        <v>4736</v>
      </c>
      <c r="N1598" s="6">
        <f t="shared" si="168"/>
        <v>2004</v>
      </c>
      <c r="O1598" s="6" t="str">
        <f t="shared" si="169"/>
        <v>Jul</v>
      </c>
      <c r="P1598" s="6" t="str">
        <f t="shared" si="170"/>
        <v>tier - 3</v>
      </c>
      <c r="Q1598" s="6" t="str">
        <f t="shared" si="171"/>
        <v>tier - 2</v>
      </c>
      <c r="R1598" s="6" t="str">
        <f t="shared" si="172"/>
        <v>R1018</v>
      </c>
      <c r="S1598" s="12">
        <f t="shared" si="173"/>
        <v>38184</v>
      </c>
      <c r="T1598" s="6">
        <f t="shared" si="174"/>
        <v>18</v>
      </c>
    </row>
    <row r="1599" spans="1:20" ht="15" customHeight="1" x14ac:dyDescent="0.3">
      <c r="A1599" t="s">
        <v>1494</v>
      </c>
      <c r="B1599">
        <v>1959</v>
      </c>
      <c r="C1599" t="s">
        <v>4730</v>
      </c>
      <c r="D1599">
        <v>6</v>
      </c>
      <c r="E1599">
        <v>0</v>
      </c>
      <c r="F1599" s="11">
        <v>13770.1</v>
      </c>
      <c r="G1599" t="s">
        <v>4721</v>
      </c>
      <c r="H1599" t="s">
        <v>4723</v>
      </c>
      <c r="I1599" t="s">
        <v>4728</v>
      </c>
      <c r="N1599" s="6">
        <f t="shared" si="168"/>
        <v>1959</v>
      </c>
      <c r="O1599" s="6" t="str">
        <f t="shared" si="169"/>
        <v>Aug</v>
      </c>
      <c r="P1599" s="6" t="str">
        <f t="shared" si="170"/>
        <v>tier - 3</v>
      </c>
      <c r="Q1599" s="6" t="str">
        <f t="shared" si="171"/>
        <v>tier - 1</v>
      </c>
      <c r="R1599" s="6" t="str">
        <f t="shared" si="172"/>
        <v>R1012</v>
      </c>
      <c r="S1599" s="12">
        <f t="shared" si="173"/>
        <v>21768</v>
      </c>
      <c r="T1599" s="6">
        <f t="shared" si="174"/>
        <v>63</v>
      </c>
    </row>
    <row r="1600" spans="1:20" ht="15" customHeight="1" x14ac:dyDescent="0.3">
      <c r="A1600" t="s">
        <v>1492</v>
      </c>
      <c r="B1600">
        <v>1966</v>
      </c>
      <c r="C1600" t="s">
        <v>4724</v>
      </c>
      <c r="D1600">
        <v>10</v>
      </c>
      <c r="E1600">
        <v>0</v>
      </c>
      <c r="F1600" s="11">
        <v>13801.61</v>
      </c>
      <c r="G1600" t="s">
        <v>4721</v>
      </c>
      <c r="H1600" t="s">
        <v>4721</v>
      </c>
      <c r="I1600" t="s">
        <v>4744</v>
      </c>
      <c r="N1600" s="6">
        <f t="shared" si="168"/>
        <v>1966</v>
      </c>
      <c r="O1600" s="6" t="str">
        <f t="shared" si="169"/>
        <v>Nov</v>
      </c>
      <c r="P1600" s="6" t="str">
        <f t="shared" si="170"/>
        <v>tier - 3</v>
      </c>
      <c r="Q1600" s="6" t="str">
        <f t="shared" si="171"/>
        <v>tier - 3</v>
      </c>
      <c r="R1600" s="6" t="str">
        <f t="shared" si="172"/>
        <v>R1026</v>
      </c>
      <c r="S1600" s="12">
        <f t="shared" si="173"/>
        <v>24421</v>
      </c>
      <c r="T1600" s="6">
        <f t="shared" si="174"/>
        <v>56</v>
      </c>
    </row>
    <row r="1601" spans="1:20" ht="15" customHeight="1" x14ac:dyDescent="0.3">
      <c r="A1601" t="s">
        <v>1490</v>
      </c>
      <c r="B1601">
        <v>1986</v>
      </c>
      <c r="C1601" t="s">
        <v>4729</v>
      </c>
      <c r="D1601">
        <v>8</v>
      </c>
      <c r="E1601">
        <v>3</v>
      </c>
      <c r="F1601" s="11">
        <v>13819.49</v>
      </c>
      <c r="G1601" t="s">
        <v>4721</v>
      </c>
      <c r="H1601" t="s">
        <v>4720</v>
      </c>
      <c r="I1601" t="s">
        <v>4728</v>
      </c>
      <c r="N1601" s="6">
        <f t="shared" si="168"/>
        <v>1986</v>
      </c>
      <c r="O1601" s="6" t="str">
        <f t="shared" si="169"/>
        <v>Dec</v>
      </c>
      <c r="P1601" s="6" t="str">
        <f t="shared" si="170"/>
        <v>tier - 3</v>
      </c>
      <c r="Q1601" s="6" t="str">
        <f t="shared" si="171"/>
        <v>tier - 2</v>
      </c>
      <c r="R1601" s="6" t="str">
        <f t="shared" si="172"/>
        <v>R1012</v>
      </c>
      <c r="S1601" s="12">
        <f t="shared" si="173"/>
        <v>31754</v>
      </c>
      <c r="T1601" s="6">
        <f t="shared" si="174"/>
        <v>36</v>
      </c>
    </row>
    <row r="1602" spans="1:20" ht="15" customHeight="1" x14ac:dyDescent="0.3">
      <c r="A1602" t="s">
        <v>1488</v>
      </c>
      <c r="B1602">
        <v>1958</v>
      </c>
      <c r="C1602" t="s">
        <v>4724</v>
      </c>
      <c r="D1602">
        <v>25</v>
      </c>
      <c r="E1602">
        <v>0</v>
      </c>
      <c r="F1602" s="11">
        <v>13822.8</v>
      </c>
      <c r="G1602" t="s">
        <v>4721</v>
      </c>
      <c r="H1602" t="s">
        <v>4721</v>
      </c>
      <c r="I1602" t="s">
        <v>4732</v>
      </c>
      <c r="N1602" s="6">
        <f t="shared" ref="N1602:N1665" si="175">IF(B1602="?",ROUND(AVERAGE($B$2:$B$2344),0),B1602)</f>
        <v>1958</v>
      </c>
      <c r="O1602" s="6" t="str">
        <f t="shared" ref="O1602:O1665" si="176">IF(C1602="?","Sep",C1602)</f>
        <v>Nov</v>
      </c>
      <c r="P1602" s="6" t="str">
        <f t="shared" ref="P1602:P1665" si="177">IF(G1602="?",$K$5,G1602)</f>
        <v>tier - 3</v>
      </c>
      <c r="Q1602" s="6" t="str">
        <f t="shared" ref="Q1602:Q1665" si="178">IF(H1602="?",$M$5,H1602)</f>
        <v>tier - 3</v>
      </c>
      <c r="R1602" s="6" t="str">
        <f t="shared" ref="R1602:R1665" si="179">IF(I1602="?","Unknown",I1602)</f>
        <v>R1011</v>
      </c>
      <c r="S1602" s="12">
        <f t="shared" ref="S1602:S1665" si="180">IFERROR(DATE(N1602,MONTH(DATEVALUE(O1602&amp;"-1")),D1602),"")</f>
        <v>21514</v>
      </c>
      <c r="T1602" s="6">
        <f t="shared" ref="T1602:T1665" si="181">IFERROR(DATEDIF(S1602,DATE(2023,6,8),"y"),"")</f>
        <v>64</v>
      </c>
    </row>
    <row r="1603" spans="1:20" ht="15" customHeight="1" x14ac:dyDescent="0.3">
      <c r="A1603" t="s">
        <v>1486</v>
      </c>
      <c r="B1603">
        <v>1958</v>
      </c>
      <c r="C1603" t="s">
        <v>4729</v>
      </c>
      <c r="D1603">
        <v>10</v>
      </c>
      <c r="E1603">
        <v>0</v>
      </c>
      <c r="F1603" s="11">
        <v>13831.12</v>
      </c>
      <c r="G1603" t="s">
        <v>4721</v>
      </c>
      <c r="H1603" t="s">
        <v>4723</v>
      </c>
      <c r="I1603" t="s">
        <v>4722</v>
      </c>
      <c r="N1603" s="6">
        <f t="shared" si="175"/>
        <v>1958</v>
      </c>
      <c r="O1603" s="6" t="str">
        <f t="shared" si="176"/>
        <v>Dec</v>
      </c>
      <c r="P1603" s="6" t="str">
        <f t="shared" si="177"/>
        <v>tier - 3</v>
      </c>
      <c r="Q1603" s="6" t="str">
        <f t="shared" si="178"/>
        <v>tier - 1</v>
      </c>
      <c r="R1603" s="6" t="str">
        <f t="shared" si="179"/>
        <v>R1013</v>
      </c>
      <c r="S1603" s="12">
        <f t="shared" si="180"/>
        <v>21529</v>
      </c>
      <c r="T1603" s="6">
        <f t="shared" si="181"/>
        <v>64</v>
      </c>
    </row>
    <row r="1604" spans="1:20" ht="15" customHeight="1" x14ac:dyDescent="0.3">
      <c r="A1604" t="s">
        <v>1484</v>
      </c>
      <c r="B1604">
        <v>2003</v>
      </c>
      <c r="C1604" t="s">
        <v>4725</v>
      </c>
      <c r="D1604">
        <v>7</v>
      </c>
      <c r="E1604">
        <v>0</v>
      </c>
      <c r="F1604" s="11">
        <v>13844.51</v>
      </c>
      <c r="G1604" t="s">
        <v>4720</v>
      </c>
      <c r="H1604" t="s">
        <v>4723</v>
      </c>
      <c r="I1604" t="s">
        <v>4732</v>
      </c>
      <c r="N1604" s="6">
        <f t="shared" si="175"/>
        <v>2003</v>
      </c>
      <c r="O1604" s="6" t="str">
        <f t="shared" si="176"/>
        <v>Jun</v>
      </c>
      <c r="P1604" s="6" t="str">
        <f t="shared" si="177"/>
        <v>tier - 2</v>
      </c>
      <c r="Q1604" s="6" t="str">
        <f t="shared" si="178"/>
        <v>tier - 1</v>
      </c>
      <c r="R1604" s="6" t="str">
        <f t="shared" si="179"/>
        <v>R1011</v>
      </c>
      <c r="S1604" s="12">
        <f t="shared" si="180"/>
        <v>37779</v>
      </c>
      <c r="T1604" s="6">
        <f t="shared" si="181"/>
        <v>20</v>
      </c>
    </row>
    <row r="1605" spans="1:20" ht="15" customHeight="1" x14ac:dyDescent="0.3">
      <c r="A1605" t="s">
        <v>1482</v>
      </c>
      <c r="B1605">
        <v>1960</v>
      </c>
      <c r="C1605" t="s">
        <v>4719</v>
      </c>
      <c r="D1605">
        <v>21</v>
      </c>
      <c r="E1605">
        <v>0</v>
      </c>
      <c r="F1605" s="11">
        <v>13844.8</v>
      </c>
      <c r="G1605" t="s">
        <v>4720</v>
      </c>
      <c r="H1605" t="s">
        <v>4720</v>
      </c>
      <c r="I1605" t="s">
        <v>4728</v>
      </c>
      <c r="N1605" s="6">
        <f t="shared" si="175"/>
        <v>1960</v>
      </c>
      <c r="O1605" s="6" t="str">
        <f t="shared" si="176"/>
        <v>Jul</v>
      </c>
      <c r="P1605" s="6" t="str">
        <f t="shared" si="177"/>
        <v>tier - 2</v>
      </c>
      <c r="Q1605" s="6" t="str">
        <f t="shared" si="178"/>
        <v>tier - 2</v>
      </c>
      <c r="R1605" s="6" t="str">
        <f t="shared" si="179"/>
        <v>R1012</v>
      </c>
      <c r="S1605" s="12">
        <f t="shared" si="180"/>
        <v>22118</v>
      </c>
      <c r="T1605" s="6">
        <f t="shared" si="181"/>
        <v>62</v>
      </c>
    </row>
    <row r="1606" spans="1:20" ht="15" customHeight="1" x14ac:dyDescent="0.3">
      <c r="A1606" t="s">
        <v>1480</v>
      </c>
      <c r="B1606">
        <v>1978</v>
      </c>
      <c r="C1606" t="s">
        <v>4729</v>
      </c>
      <c r="D1606">
        <v>19</v>
      </c>
      <c r="E1606">
        <v>2</v>
      </c>
      <c r="F1606" s="11">
        <v>13874.89</v>
      </c>
      <c r="G1606" t="s">
        <v>4720</v>
      </c>
      <c r="H1606" t="s">
        <v>4723</v>
      </c>
      <c r="I1606" t="s">
        <v>4728</v>
      </c>
      <c r="N1606" s="6">
        <f t="shared" si="175"/>
        <v>1978</v>
      </c>
      <c r="O1606" s="6" t="str">
        <f t="shared" si="176"/>
        <v>Dec</v>
      </c>
      <c r="P1606" s="6" t="str">
        <f t="shared" si="177"/>
        <v>tier - 2</v>
      </c>
      <c r="Q1606" s="6" t="str">
        <f t="shared" si="178"/>
        <v>tier - 1</v>
      </c>
      <c r="R1606" s="6" t="str">
        <f t="shared" si="179"/>
        <v>R1012</v>
      </c>
      <c r="S1606" s="12">
        <f t="shared" si="180"/>
        <v>28843</v>
      </c>
      <c r="T1606" s="6">
        <f t="shared" si="181"/>
        <v>44</v>
      </c>
    </row>
    <row r="1607" spans="1:20" ht="15" customHeight="1" x14ac:dyDescent="0.3">
      <c r="A1607" t="s">
        <v>1478</v>
      </c>
      <c r="B1607">
        <v>1959</v>
      </c>
      <c r="C1607" t="s">
        <v>4731</v>
      </c>
      <c r="D1607">
        <v>5</v>
      </c>
      <c r="E1607">
        <v>0</v>
      </c>
      <c r="F1607" s="11">
        <v>13880.95</v>
      </c>
      <c r="G1607" t="s">
        <v>4720</v>
      </c>
      <c r="H1607" t="s">
        <v>4720</v>
      </c>
      <c r="I1607" t="s">
        <v>4732</v>
      </c>
      <c r="N1607" s="6">
        <f t="shared" si="175"/>
        <v>1959</v>
      </c>
      <c r="O1607" s="6" t="str">
        <f t="shared" si="176"/>
        <v>Oct</v>
      </c>
      <c r="P1607" s="6" t="str">
        <f t="shared" si="177"/>
        <v>tier - 2</v>
      </c>
      <c r="Q1607" s="6" t="str">
        <f t="shared" si="178"/>
        <v>tier - 2</v>
      </c>
      <c r="R1607" s="6" t="str">
        <f t="shared" si="179"/>
        <v>R1011</v>
      </c>
      <c r="S1607" s="12">
        <f t="shared" si="180"/>
        <v>21828</v>
      </c>
      <c r="T1607" s="6">
        <f t="shared" si="181"/>
        <v>63</v>
      </c>
    </row>
    <row r="1608" spans="1:20" ht="15" customHeight="1" x14ac:dyDescent="0.3">
      <c r="A1608" t="s">
        <v>1476</v>
      </c>
      <c r="B1608">
        <v>1985</v>
      </c>
      <c r="C1608" t="s">
        <v>4726</v>
      </c>
      <c r="D1608">
        <v>25</v>
      </c>
      <c r="E1608">
        <v>3</v>
      </c>
      <c r="F1608" s="11">
        <v>13886.4</v>
      </c>
      <c r="G1608" t="s">
        <v>4720</v>
      </c>
      <c r="H1608" t="s">
        <v>4720</v>
      </c>
      <c r="I1608" t="s">
        <v>4728</v>
      </c>
      <c r="N1608" s="6">
        <f t="shared" si="175"/>
        <v>1985</v>
      </c>
      <c r="O1608" s="6" t="str">
        <f t="shared" si="176"/>
        <v>Sep</v>
      </c>
      <c r="P1608" s="6" t="str">
        <f t="shared" si="177"/>
        <v>tier - 2</v>
      </c>
      <c r="Q1608" s="6" t="str">
        <f t="shared" si="178"/>
        <v>tier - 2</v>
      </c>
      <c r="R1608" s="6" t="str">
        <f t="shared" si="179"/>
        <v>R1012</v>
      </c>
      <c r="S1608" s="12">
        <f t="shared" si="180"/>
        <v>31315</v>
      </c>
      <c r="T1608" s="6">
        <f t="shared" si="181"/>
        <v>37</v>
      </c>
    </row>
    <row r="1609" spans="1:20" ht="15" customHeight="1" x14ac:dyDescent="0.3">
      <c r="A1609" t="s">
        <v>1474</v>
      </c>
      <c r="B1609">
        <v>1959</v>
      </c>
      <c r="C1609" t="s">
        <v>4729</v>
      </c>
      <c r="D1609">
        <v>29</v>
      </c>
      <c r="E1609">
        <v>0</v>
      </c>
      <c r="F1609" s="11">
        <v>13887.2</v>
      </c>
      <c r="G1609" t="s">
        <v>4720</v>
      </c>
      <c r="H1609" t="s">
        <v>4721</v>
      </c>
      <c r="I1609" t="s">
        <v>4722</v>
      </c>
      <c r="N1609" s="6">
        <f t="shared" si="175"/>
        <v>1959</v>
      </c>
      <c r="O1609" s="6" t="str">
        <f t="shared" si="176"/>
        <v>Dec</v>
      </c>
      <c r="P1609" s="6" t="str">
        <f t="shared" si="177"/>
        <v>tier - 2</v>
      </c>
      <c r="Q1609" s="6" t="str">
        <f t="shared" si="178"/>
        <v>tier - 3</v>
      </c>
      <c r="R1609" s="6" t="str">
        <f t="shared" si="179"/>
        <v>R1013</v>
      </c>
      <c r="S1609" s="12">
        <f t="shared" si="180"/>
        <v>21913</v>
      </c>
      <c r="T1609" s="6">
        <f t="shared" si="181"/>
        <v>63</v>
      </c>
    </row>
    <row r="1610" spans="1:20" ht="15" customHeight="1" x14ac:dyDescent="0.3">
      <c r="A1610" t="s">
        <v>1472</v>
      </c>
      <c r="B1610">
        <v>1959</v>
      </c>
      <c r="C1610" t="s">
        <v>4719</v>
      </c>
      <c r="D1610">
        <v>7</v>
      </c>
      <c r="E1610">
        <v>0</v>
      </c>
      <c r="F1610" s="11">
        <v>13887.97</v>
      </c>
      <c r="G1610" t="s">
        <v>4720</v>
      </c>
      <c r="H1610" t="s">
        <v>4720</v>
      </c>
      <c r="I1610" t="s">
        <v>4722</v>
      </c>
      <c r="N1610" s="6">
        <f t="shared" si="175"/>
        <v>1959</v>
      </c>
      <c r="O1610" s="6" t="str">
        <f t="shared" si="176"/>
        <v>Jul</v>
      </c>
      <c r="P1610" s="6" t="str">
        <f t="shared" si="177"/>
        <v>tier - 2</v>
      </c>
      <c r="Q1610" s="6" t="str">
        <f t="shared" si="178"/>
        <v>tier - 2</v>
      </c>
      <c r="R1610" s="6" t="str">
        <f t="shared" si="179"/>
        <v>R1013</v>
      </c>
      <c r="S1610" s="12">
        <f t="shared" si="180"/>
        <v>21738</v>
      </c>
      <c r="T1610" s="6">
        <f t="shared" si="181"/>
        <v>63</v>
      </c>
    </row>
    <row r="1611" spans="1:20" ht="15" customHeight="1" x14ac:dyDescent="0.3">
      <c r="A1611" t="s">
        <v>1470</v>
      </c>
      <c r="B1611">
        <v>1962</v>
      </c>
      <c r="C1611" t="s">
        <v>4719</v>
      </c>
      <c r="D1611">
        <v>27</v>
      </c>
      <c r="E1611">
        <v>3</v>
      </c>
      <c r="F1611" s="11">
        <v>13919.82</v>
      </c>
      <c r="G1611" t="s">
        <v>4720</v>
      </c>
      <c r="H1611" t="s">
        <v>4720</v>
      </c>
      <c r="I1611" t="s">
        <v>4722</v>
      </c>
      <c r="N1611" s="6">
        <f t="shared" si="175"/>
        <v>1962</v>
      </c>
      <c r="O1611" s="6" t="str">
        <f t="shared" si="176"/>
        <v>Jul</v>
      </c>
      <c r="P1611" s="6" t="str">
        <f t="shared" si="177"/>
        <v>tier - 2</v>
      </c>
      <c r="Q1611" s="6" t="str">
        <f t="shared" si="178"/>
        <v>tier - 2</v>
      </c>
      <c r="R1611" s="6" t="str">
        <f t="shared" si="179"/>
        <v>R1013</v>
      </c>
      <c r="S1611" s="12">
        <f t="shared" si="180"/>
        <v>22854</v>
      </c>
      <c r="T1611" s="6">
        <f t="shared" si="181"/>
        <v>60</v>
      </c>
    </row>
    <row r="1612" spans="1:20" ht="15" customHeight="1" x14ac:dyDescent="0.3">
      <c r="A1612" t="s">
        <v>1468</v>
      </c>
      <c r="B1612">
        <v>1960</v>
      </c>
      <c r="C1612" t="s">
        <v>4725</v>
      </c>
      <c r="D1612">
        <v>18</v>
      </c>
      <c r="E1612">
        <v>1</v>
      </c>
      <c r="F1612" s="11">
        <v>13937.67</v>
      </c>
      <c r="G1612" t="s">
        <v>4720</v>
      </c>
      <c r="H1612" t="s">
        <v>4723</v>
      </c>
      <c r="I1612" t="s">
        <v>4728</v>
      </c>
      <c r="N1612" s="6">
        <f t="shared" si="175"/>
        <v>1960</v>
      </c>
      <c r="O1612" s="6" t="str">
        <f t="shared" si="176"/>
        <v>Jun</v>
      </c>
      <c r="P1612" s="6" t="str">
        <f t="shared" si="177"/>
        <v>tier - 2</v>
      </c>
      <c r="Q1612" s="6" t="str">
        <f t="shared" si="178"/>
        <v>tier - 1</v>
      </c>
      <c r="R1612" s="6" t="str">
        <f t="shared" si="179"/>
        <v>R1012</v>
      </c>
      <c r="S1612" s="12">
        <f t="shared" si="180"/>
        <v>22085</v>
      </c>
      <c r="T1612" s="6">
        <f t="shared" si="181"/>
        <v>62</v>
      </c>
    </row>
    <row r="1613" spans="1:20" ht="15" customHeight="1" x14ac:dyDescent="0.3">
      <c r="A1613" t="s">
        <v>1466</v>
      </c>
      <c r="B1613">
        <v>1959</v>
      </c>
      <c r="C1613" t="s">
        <v>4730</v>
      </c>
      <c r="D1613">
        <v>29</v>
      </c>
      <c r="E1613">
        <v>0</v>
      </c>
      <c r="F1613" s="11">
        <v>13974.46</v>
      </c>
      <c r="G1613" t="s">
        <v>4720</v>
      </c>
      <c r="H1613" t="s">
        <v>4720</v>
      </c>
      <c r="I1613" t="s">
        <v>4734</v>
      </c>
      <c r="N1613" s="6">
        <f t="shared" si="175"/>
        <v>1959</v>
      </c>
      <c r="O1613" s="6" t="str">
        <f t="shared" si="176"/>
        <v>Aug</v>
      </c>
      <c r="P1613" s="6" t="str">
        <f t="shared" si="177"/>
        <v>tier - 2</v>
      </c>
      <c r="Q1613" s="6" t="str">
        <f t="shared" si="178"/>
        <v>tier - 2</v>
      </c>
      <c r="R1613" s="6" t="str">
        <f t="shared" si="179"/>
        <v>R1019</v>
      </c>
      <c r="S1613" s="12">
        <f t="shared" si="180"/>
        <v>21791</v>
      </c>
      <c r="T1613" s="6">
        <f t="shared" si="181"/>
        <v>63</v>
      </c>
    </row>
    <row r="1614" spans="1:20" ht="15" customHeight="1" x14ac:dyDescent="0.3">
      <c r="A1614" t="s">
        <v>1464</v>
      </c>
      <c r="B1614">
        <v>1990</v>
      </c>
      <c r="C1614" t="s">
        <v>4719</v>
      </c>
      <c r="D1614">
        <v>13</v>
      </c>
      <c r="E1614">
        <v>3</v>
      </c>
      <c r="F1614" s="11">
        <v>13979.45</v>
      </c>
      <c r="G1614" t="s">
        <v>4720</v>
      </c>
      <c r="H1614" t="s">
        <v>4723</v>
      </c>
      <c r="I1614" t="s">
        <v>4739</v>
      </c>
      <c r="N1614" s="6">
        <f t="shared" si="175"/>
        <v>1990</v>
      </c>
      <c r="O1614" s="6" t="str">
        <f t="shared" si="176"/>
        <v>Jul</v>
      </c>
      <c r="P1614" s="6" t="str">
        <f t="shared" si="177"/>
        <v>tier - 2</v>
      </c>
      <c r="Q1614" s="6" t="str">
        <f t="shared" si="178"/>
        <v>tier - 1</v>
      </c>
      <c r="R1614" s="6" t="str">
        <f t="shared" si="179"/>
        <v>R1023</v>
      </c>
      <c r="S1614" s="12">
        <f t="shared" si="180"/>
        <v>33067</v>
      </c>
      <c r="T1614" s="6">
        <f t="shared" si="181"/>
        <v>32</v>
      </c>
    </row>
    <row r="1615" spans="1:20" ht="15" customHeight="1" x14ac:dyDescent="0.3">
      <c r="A1615" t="s">
        <v>1462</v>
      </c>
      <c r="B1615">
        <v>1959</v>
      </c>
      <c r="C1615" t="s">
        <v>4726</v>
      </c>
      <c r="D1615">
        <v>6</v>
      </c>
      <c r="E1615">
        <v>0</v>
      </c>
      <c r="F1615" s="11">
        <v>13981.85</v>
      </c>
      <c r="G1615" t="s">
        <v>4720</v>
      </c>
      <c r="H1615" t="s">
        <v>4723</v>
      </c>
      <c r="I1615" t="s">
        <v>4735</v>
      </c>
      <c r="N1615" s="6">
        <f t="shared" si="175"/>
        <v>1959</v>
      </c>
      <c r="O1615" s="6" t="str">
        <f t="shared" si="176"/>
        <v>Sep</v>
      </c>
      <c r="P1615" s="6" t="str">
        <f t="shared" si="177"/>
        <v>tier - 2</v>
      </c>
      <c r="Q1615" s="6" t="str">
        <f t="shared" si="178"/>
        <v>tier - 1</v>
      </c>
      <c r="R1615" s="6" t="str">
        <f t="shared" si="179"/>
        <v>R1016</v>
      </c>
      <c r="S1615" s="12">
        <f t="shared" si="180"/>
        <v>21799</v>
      </c>
      <c r="T1615" s="6">
        <f t="shared" si="181"/>
        <v>63</v>
      </c>
    </row>
    <row r="1616" spans="1:20" ht="15" customHeight="1" x14ac:dyDescent="0.3">
      <c r="A1616" t="s">
        <v>1460</v>
      </c>
      <c r="B1616">
        <v>1963</v>
      </c>
      <c r="C1616" t="s">
        <v>4729</v>
      </c>
      <c r="D1616">
        <v>23</v>
      </c>
      <c r="E1616">
        <v>3</v>
      </c>
      <c r="F1616" s="11">
        <v>14001.13</v>
      </c>
      <c r="G1616" t="s">
        <v>4720</v>
      </c>
      <c r="H1616" t="s">
        <v>4723</v>
      </c>
      <c r="I1616" t="s">
        <v>4722</v>
      </c>
      <c r="N1616" s="6">
        <f t="shared" si="175"/>
        <v>1963</v>
      </c>
      <c r="O1616" s="6" t="str">
        <f t="shared" si="176"/>
        <v>Dec</v>
      </c>
      <c r="P1616" s="6" t="str">
        <f t="shared" si="177"/>
        <v>tier - 2</v>
      </c>
      <c r="Q1616" s="6" t="str">
        <f t="shared" si="178"/>
        <v>tier - 1</v>
      </c>
      <c r="R1616" s="6" t="str">
        <f t="shared" si="179"/>
        <v>R1013</v>
      </c>
      <c r="S1616" s="12">
        <f t="shared" si="180"/>
        <v>23368</v>
      </c>
      <c r="T1616" s="6">
        <f t="shared" si="181"/>
        <v>59</v>
      </c>
    </row>
    <row r="1617" spans="1:20" ht="15" customHeight="1" x14ac:dyDescent="0.3">
      <c r="A1617" t="s">
        <v>1458</v>
      </c>
      <c r="B1617">
        <v>1963</v>
      </c>
      <c r="C1617" t="s">
        <v>4719</v>
      </c>
      <c r="D1617">
        <v>6</v>
      </c>
      <c r="E1617">
        <v>3</v>
      </c>
      <c r="F1617" s="11">
        <v>14001.29</v>
      </c>
      <c r="G1617" t="s">
        <v>4720</v>
      </c>
      <c r="H1617" t="s">
        <v>4720</v>
      </c>
      <c r="I1617" t="s">
        <v>4722</v>
      </c>
      <c r="N1617" s="6">
        <f t="shared" si="175"/>
        <v>1963</v>
      </c>
      <c r="O1617" s="6" t="str">
        <f t="shared" si="176"/>
        <v>Jul</v>
      </c>
      <c r="P1617" s="6" t="str">
        <f t="shared" si="177"/>
        <v>tier - 2</v>
      </c>
      <c r="Q1617" s="6" t="str">
        <f t="shared" si="178"/>
        <v>tier - 2</v>
      </c>
      <c r="R1617" s="6" t="str">
        <f t="shared" si="179"/>
        <v>R1013</v>
      </c>
      <c r="S1617" s="12">
        <f t="shared" si="180"/>
        <v>23198</v>
      </c>
      <c r="T1617" s="6">
        <f t="shared" si="181"/>
        <v>59</v>
      </c>
    </row>
    <row r="1618" spans="1:20" ht="15" customHeight="1" x14ac:dyDescent="0.3">
      <c r="A1618" t="s">
        <v>1456</v>
      </c>
      <c r="B1618">
        <v>1963</v>
      </c>
      <c r="C1618" t="s">
        <v>4719</v>
      </c>
      <c r="D1618">
        <v>8</v>
      </c>
      <c r="E1618">
        <v>3</v>
      </c>
      <c r="F1618" s="11">
        <v>14007.22</v>
      </c>
      <c r="G1618" t="s">
        <v>4720</v>
      </c>
      <c r="H1618" t="s">
        <v>4721</v>
      </c>
      <c r="I1618" t="s">
        <v>4732</v>
      </c>
      <c r="N1618" s="6">
        <f t="shared" si="175"/>
        <v>1963</v>
      </c>
      <c r="O1618" s="6" t="str">
        <f t="shared" si="176"/>
        <v>Jul</v>
      </c>
      <c r="P1618" s="6" t="str">
        <f t="shared" si="177"/>
        <v>tier - 2</v>
      </c>
      <c r="Q1618" s="6" t="str">
        <f t="shared" si="178"/>
        <v>tier - 3</v>
      </c>
      <c r="R1618" s="6" t="str">
        <f t="shared" si="179"/>
        <v>R1011</v>
      </c>
      <c r="S1618" s="12">
        <f t="shared" si="180"/>
        <v>23200</v>
      </c>
      <c r="T1618" s="6">
        <f t="shared" si="181"/>
        <v>59</v>
      </c>
    </row>
    <row r="1619" spans="1:20" ht="15" customHeight="1" x14ac:dyDescent="0.3">
      <c r="A1619" t="s">
        <v>1454</v>
      </c>
      <c r="B1619">
        <v>1960</v>
      </c>
      <c r="C1619" t="s">
        <v>4724</v>
      </c>
      <c r="D1619">
        <v>8</v>
      </c>
      <c r="E1619">
        <v>0</v>
      </c>
      <c r="F1619" s="11">
        <v>14043.48</v>
      </c>
      <c r="G1619" t="s">
        <v>4720</v>
      </c>
      <c r="H1619" t="s">
        <v>4721</v>
      </c>
      <c r="I1619" t="s">
        <v>4738</v>
      </c>
      <c r="N1619" s="6">
        <f t="shared" si="175"/>
        <v>1960</v>
      </c>
      <c r="O1619" s="6" t="str">
        <f t="shared" si="176"/>
        <v>Nov</v>
      </c>
      <c r="P1619" s="6" t="str">
        <f t="shared" si="177"/>
        <v>tier - 2</v>
      </c>
      <c r="Q1619" s="6" t="str">
        <f t="shared" si="178"/>
        <v>tier - 3</v>
      </c>
      <c r="R1619" s="6" t="str">
        <f t="shared" si="179"/>
        <v>R1024</v>
      </c>
      <c r="S1619" s="12">
        <f t="shared" si="180"/>
        <v>22228</v>
      </c>
      <c r="T1619" s="6">
        <f t="shared" si="181"/>
        <v>62</v>
      </c>
    </row>
    <row r="1620" spans="1:20" ht="15" customHeight="1" x14ac:dyDescent="0.3">
      <c r="A1620" t="s">
        <v>1452</v>
      </c>
      <c r="B1620">
        <v>1991</v>
      </c>
      <c r="C1620" t="s">
        <v>4726</v>
      </c>
      <c r="D1620">
        <v>12</v>
      </c>
      <c r="E1620">
        <v>3</v>
      </c>
      <c r="F1620" s="11">
        <v>14081.93</v>
      </c>
      <c r="G1620" t="s">
        <v>4720</v>
      </c>
      <c r="H1620" t="s">
        <v>4721</v>
      </c>
      <c r="I1620" t="s">
        <v>4728</v>
      </c>
      <c r="N1620" s="6">
        <f t="shared" si="175"/>
        <v>1991</v>
      </c>
      <c r="O1620" s="6" t="str">
        <f t="shared" si="176"/>
        <v>Sep</v>
      </c>
      <c r="P1620" s="6" t="str">
        <f t="shared" si="177"/>
        <v>tier - 2</v>
      </c>
      <c r="Q1620" s="6" t="str">
        <f t="shared" si="178"/>
        <v>tier - 3</v>
      </c>
      <c r="R1620" s="6" t="str">
        <f t="shared" si="179"/>
        <v>R1012</v>
      </c>
      <c r="S1620" s="12">
        <f t="shared" si="180"/>
        <v>33493</v>
      </c>
      <c r="T1620" s="6">
        <f t="shared" si="181"/>
        <v>31</v>
      </c>
    </row>
    <row r="1621" spans="1:20" ht="15" customHeight="1" x14ac:dyDescent="0.3">
      <c r="A1621" t="s">
        <v>1450</v>
      </c>
      <c r="B1621">
        <v>1976</v>
      </c>
      <c r="C1621" t="s">
        <v>4726</v>
      </c>
      <c r="D1621">
        <v>26</v>
      </c>
      <c r="E1621">
        <v>2</v>
      </c>
      <c r="F1621" s="11">
        <v>14098.07</v>
      </c>
      <c r="G1621" t="s">
        <v>4720</v>
      </c>
      <c r="H1621" t="s">
        <v>4721</v>
      </c>
      <c r="I1621" t="s">
        <v>4739</v>
      </c>
      <c r="N1621" s="6">
        <f t="shared" si="175"/>
        <v>1976</v>
      </c>
      <c r="O1621" s="6" t="str">
        <f t="shared" si="176"/>
        <v>Sep</v>
      </c>
      <c r="P1621" s="6" t="str">
        <f t="shared" si="177"/>
        <v>tier - 2</v>
      </c>
      <c r="Q1621" s="6" t="str">
        <f t="shared" si="178"/>
        <v>tier - 3</v>
      </c>
      <c r="R1621" s="6" t="str">
        <f t="shared" si="179"/>
        <v>R1023</v>
      </c>
      <c r="S1621" s="12">
        <f t="shared" si="180"/>
        <v>28029</v>
      </c>
      <c r="T1621" s="6">
        <f t="shared" si="181"/>
        <v>46</v>
      </c>
    </row>
    <row r="1622" spans="1:20" ht="15" customHeight="1" x14ac:dyDescent="0.3">
      <c r="A1622" t="s">
        <v>1448</v>
      </c>
      <c r="B1622">
        <v>1961</v>
      </c>
      <c r="C1622" t="s">
        <v>4725</v>
      </c>
      <c r="D1622">
        <v>14</v>
      </c>
      <c r="E1622">
        <v>2</v>
      </c>
      <c r="F1622" s="11">
        <v>14119.62</v>
      </c>
      <c r="G1622" t="s">
        <v>4720</v>
      </c>
      <c r="H1622" t="s">
        <v>4723</v>
      </c>
      <c r="I1622" t="s">
        <v>4728</v>
      </c>
      <c r="N1622" s="6">
        <f t="shared" si="175"/>
        <v>1961</v>
      </c>
      <c r="O1622" s="6" t="str">
        <f t="shared" si="176"/>
        <v>Jun</v>
      </c>
      <c r="P1622" s="6" t="str">
        <f t="shared" si="177"/>
        <v>tier - 2</v>
      </c>
      <c r="Q1622" s="6" t="str">
        <f t="shared" si="178"/>
        <v>tier - 1</v>
      </c>
      <c r="R1622" s="6" t="str">
        <f t="shared" si="179"/>
        <v>R1012</v>
      </c>
      <c r="S1622" s="12">
        <f t="shared" si="180"/>
        <v>22446</v>
      </c>
      <c r="T1622" s="6">
        <f t="shared" si="181"/>
        <v>61</v>
      </c>
    </row>
    <row r="1623" spans="1:20" ht="15" customHeight="1" x14ac:dyDescent="0.3">
      <c r="A1623" t="s">
        <v>1446</v>
      </c>
      <c r="B1623">
        <v>2004</v>
      </c>
      <c r="C1623" t="s">
        <v>4719</v>
      </c>
      <c r="D1623">
        <v>6</v>
      </c>
      <c r="E1623">
        <v>0</v>
      </c>
      <c r="F1623" s="11">
        <v>14133.04</v>
      </c>
      <c r="G1623" t="s">
        <v>4720</v>
      </c>
      <c r="H1623" t="s">
        <v>4721</v>
      </c>
      <c r="I1623" t="s">
        <v>4722</v>
      </c>
      <c r="N1623" s="6">
        <f t="shared" si="175"/>
        <v>2004</v>
      </c>
      <c r="O1623" s="6" t="str">
        <f t="shared" si="176"/>
        <v>Jul</v>
      </c>
      <c r="P1623" s="6" t="str">
        <f t="shared" si="177"/>
        <v>tier - 2</v>
      </c>
      <c r="Q1623" s="6" t="str">
        <f t="shared" si="178"/>
        <v>tier - 3</v>
      </c>
      <c r="R1623" s="6" t="str">
        <f t="shared" si="179"/>
        <v>R1013</v>
      </c>
      <c r="S1623" s="12">
        <f t="shared" si="180"/>
        <v>38174</v>
      </c>
      <c r="T1623" s="6">
        <f t="shared" si="181"/>
        <v>18</v>
      </c>
    </row>
    <row r="1624" spans="1:20" ht="15" customHeight="1" x14ac:dyDescent="0.3">
      <c r="A1624" t="s">
        <v>1444</v>
      </c>
      <c r="B1624">
        <v>1984</v>
      </c>
      <c r="C1624" t="s">
        <v>4719</v>
      </c>
      <c r="D1624">
        <v>7</v>
      </c>
      <c r="E1624">
        <v>3</v>
      </c>
      <c r="F1624" s="11">
        <v>14152.46</v>
      </c>
      <c r="G1624" t="s">
        <v>4720</v>
      </c>
      <c r="H1624" t="s">
        <v>4723</v>
      </c>
      <c r="I1624" t="s">
        <v>4728</v>
      </c>
      <c r="N1624" s="6">
        <f t="shared" si="175"/>
        <v>1984</v>
      </c>
      <c r="O1624" s="6" t="str">
        <f t="shared" si="176"/>
        <v>Jul</v>
      </c>
      <c r="P1624" s="6" t="str">
        <f t="shared" si="177"/>
        <v>tier - 2</v>
      </c>
      <c r="Q1624" s="6" t="str">
        <f t="shared" si="178"/>
        <v>tier - 1</v>
      </c>
      <c r="R1624" s="6" t="str">
        <f t="shared" si="179"/>
        <v>R1012</v>
      </c>
      <c r="S1624" s="12">
        <f t="shared" si="180"/>
        <v>30870</v>
      </c>
      <c r="T1624" s="6">
        <f t="shared" si="181"/>
        <v>38</v>
      </c>
    </row>
    <row r="1625" spans="1:20" ht="15" customHeight="1" x14ac:dyDescent="0.3">
      <c r="A1625" t="s">
        <v>1442</v>
      </c>
      <c r="B1625">
        <v>1968</v>
      </c>
      <c r="C1625" t="s">
        <v>4729</v>
      </c>
      <c r="D1625">
        <v>25</v>
      </c>
      <c r="E1625">
        <v>0</v>
      </c>
      <c r="F1625" s="11">
        <v>14193.55</v>
      </c>
      <c r="G1625" t="s">
        <v>4720</v>
      </c>
      <c r="H1625" t="s">
        <v>4723</v>
      </c>
      <c r="I1625" t="s">
        <v>4744</v>
      </c>
      <c r="N1625" s="6">
        <f t="shared" si="175"/>
        <v>1968</v>
      </c>
      <c r="O1625" s="6" t="str">
        <f t="shared" si="176"/>
        <v>Dec</v>
      </c>
      <c r="P1625" s="6" t="str">
        <f t="shared" si="177"/>
        <v>tier - 2</v>
      </c>
      <c r="Q1625" s="6" t="str">
        <f t="shared" si="178"/>
        <v>tier - 1</v>
      </c>
      <c r="R1625" s="6" t="str">
        <f t="shared" si="179"/>
        <v>R1026</v>
      </c>
      <c r="S1625" s="12">
        <f t="shared" si="180"/>
        <v>25197</v>
      </c>
      <c r="T1625" s="6">
        <f t="shared" si="181"/>
        <v>54</v>
      </c>
    </row>
    <row r="1626" spans="1:20" ht="15" customHeight="1" x14ac:dyDescent="0.3">
      <c r="A1626" t="s">
        <v>1440</v>
      </c>
      <c r="B1626">
        <v>1983</v>
      </c>
      <c r="C1626" t="s">
        <v>4724</v>
      </c>
      <c r="D1626">
        <v>17</v>
      </c>
      <c r="E1626">
        <v>3</v>
      </c>
      <c r="F1626" s="11">
        <v>14209.4</v>
      </c>
      <c r="G1626" t="s">
        <v>4720</v>
      </c>
      <c r="H1626" t="s">
        <v>4723</v>
      </c>
      <c r="I1626" t="s">
        <v>4744</v>
      </c>
      <c r="N1626" s="6">
        <f t="shared" si="175"/>
        <v>1983</v>
      </c>
      <c r="O1626" s="6" t="str">
        <f t="shared" si="176"/>
        <v>Nov</v>
      </c>
      <c r="P1626" s="6" t="str">
        <f t="shared" si="177"/>
        <v>tier - 2</v>
      </c>
      <c r="Q1626" s="6" t="str">
        <f t="shared" si="178"/>
        <v>tier - 1</v>
      </c>
      <c r="R1626" s="6" t="str">
        <f t="shared" si="179"/>
        <v>R1026</v>
      </c>
      <c r="S1626" s="12">
        <f t="shared" si="180"/>
        <v>30637</v>
      </c>
      <c r="T1626" s="6">
        <f t="shared" si="181"/>
        <v>39</v>
      </c>
    </row>
    <row r="1627" spans="1:20" ht="15" customHeight="1" x14ac:dyDescent="0.3">
      <c r="A1627" t="s">
        <v>1438</v>
      </c>
      <c r="B1627">
        <v>1958</v>
      </c>
      <c r="C1627" t="s">
        <v>4726</v>
      </c>
      <c r="D1627">
        <v>21</v>
      </c>
      <c r="E1627">
        <v>0</v>
      </c>
      <c r="F1627" s="11">
        <v>14210.54</v>
      </c>
      <c r="G1627" t="s">
        <v>4720</v>
      </c>
      <c r="H1627" t="s">
        <v>4720</v>
      </c>
      <c r="I1627" t="s">
        <v>4728</v>
      </c>
      <c r="N1627" s="6">
        <f t="shared" si="175"/>
        <v>1958</v>
      </c>
      <c r="O1627" s="6" t="str">
        <f t="shared" si="176"/>
        <v>Sep</v>
      </c>
      <c r="P1627" s="6" t="str">
        <f t="shared" si="177"/>
        <v>tier - 2</v>
      </c>
      <c r="Q1627" s="6" t="str">
        <f t="shared" si="178"/>
        <v>tier - 2</v>
      </c>
      <c r="R1627" s="6" t="str">
        <f t="shared" si="179"/>
        <v>R1012</v>
      </c>
      <c r="S1627" s="12">
        <f t="shared" si="180"/>
        <v>21449</v>
      </c>
      <c r="T1627" s="6">
        <f t="shared" si="181"/>
        <v>64</v>
      </c>
    </row>
    <row r="1628" spans="1:20" ht="15" customHeight="1" x14ac:dyDescent="0.3">
      <c r="A1628" t="s">
        <v>1436</v>
      </c>
      <c r="B1628">
        <v>1961</v>
      </c>
      <c r="C1628" t="s">
        <v>4726</v>
      </c>
      <c r="D1628">
        <v>25</v>
      </c>
      <c r="E1628">
        <v>2</v>
      </c>
      <c r="F1628" s="11">
        <v>14235.07</v>
      </c>
      <c r="G1628" t="s">
        <v>4720</v>
      </c>
      <c r="H1628" t="s">
        <v>4723</v>
      </c>
      <c r="I1628" t="s">
        <v>4732</v>
      </c>
      <c r="N1628" s="6">
        <f t="shared" si="175"/>
        <v>1961</v>
      </c>
      <c r="O1628" s="6" t="str">
        <f t="shared" si="176"/>
        <v>Sep</v>
      </c>
      <c r="P1628" s="6" t="str">
        <f t="shared" si="177"/>
        <v>tier - 2</v>
      </c>
      <c r="Q1628" s="6" t="str">
        <f t="shared" si="178"/>
        <v>tier - 1</v>
      </c>
      <c r="R1628" s="6" t="str">
        <f t="shared" si="179"/>
        <v>R1011</v>
      </c>
      <c r="S1628" s="12">
        <f t="shared" si="180"/>
        <v>22549</v>
      </c>
      <c r="T1628" s="6">
        <f t="shared" si="181"/>
        <v>61</v>
      </c>
    </row>
    <row r="1629" spans="1:20" ht="15" customHeight="1" x14ac:dyDescent="0.3">
      <c r="A1629" t="s">
        <v>1434</v>
      </c>
      <c r="B1629">
        <v>1959</v>
      </c>
      <c r="C1629" t="s">
        <v>4731</v>
      </c>
      <c r="D1629">
        <v>10</v>
      </c>
      <c r="E1629">
        <v>0</v>
      </c>
      <c r="F1629" s="11">
        <v>14254.61</v>
      </c>
      <c r="G1629" t="s">
        <v>4720</v>
      </c>
      <c r="H1629" t="s">
        <v>4723</v>
      </c>
      <c r="I1629" t="s">
        <v>4728</v>
      </c>
      <c r="N1629" s="6">
        <f t="shared" si="175"/>
        <v>1959</v>
      </c>
      <c r="O1629" s="6" t="str">
        <f t="shared" si="176"/>
        <v>Oct</v>
      </c>
      <c r="P1629" s="6" t="str">
        <f t="shared" si="177"/>
        <v>tier - 2</v>
      </c>
      <c r="Q1629" s="6" t="str">
        <f t="shared" si="178"/>
        <v>tier - 1</v>
      </c>
      <c r="R1629" s="6" t="str">
        <f t="shared" si="179"/>
        <v>R1012</v>
      </c>
      <c r="S1629" s="12">
        <f t="shared" si="180"/>
        <v>21833</v>
      </c>
      <c r="T1629" s="6">
        <f t="shared" si="181"/>
        <v>63</v>
      </c>
    </row>
    <row r="1630" spans="1:20" ht="15" customHeight="1" x14ac:dyDescent="0.3">
      <c r="A1630" t="s">
        <v>1432</v>
      </c>
      <c r="B1630">
        <v>1959</v>
      </c>
      <c r="C1630" t="s">
        <v>4724</v>
      </c>
      <c r="D1630">
        <v>8</v>
      </c>
      <c r="E1630">
        <v>0</v>
      </c>
      <c r="F1630" s="11">
        <v>14256.19</v>
      </c>
      <c r="G1630" t="s">
        <v>4720</v>
      </c>
      <c r="H1630" t="s">
        <v>4721</v>
      </c>
      <c r="I1630" t="s">
        <v>4728</v>
      </c>
      <c r="N1630" s="6">
        <f t="shared" si="175"/>
        <v>1959</v>
      </c>
      <c r="O1630" s="6" t="str">
        <f t="shared" si="176"/>
        <v>Nov</v>
      </c>
      <c r="P1630" s="6" t="str">
        <f t="shared" si="177"/>
        <v>tier - 2</v>
      </c>
      <c r="Q1630" s="6" t="str">
        <f t="shared" si="178"/>
        <v>tier - 3</v>
      </c>
      <c r="R1630" s="6" t="str">
        <f t="shared" si="179"/>
        <v>R1012</v>
      </c>
      <c r="S1630" s="12">
        <f t="shared" si="180"/>
        <v>21862</v>
      </c>
      <c r="T1630" s="6">
        <f t="shared" si="181"/>
        <v>63</v>
      </c>
    </row>
    <row r="1631" spans="1:20" ht="15" customHeight="1" x14ac:dyDescent="0.3">
      <c r="A1631" t="s">
        <v>1430</v>
      </c>
      <c r="B1631">
        <v>1974</v>
      </c>
      <c r="C1631" t="s">
        <v>4729</v>
      </c>
      <c r="D1631">
        <v>26</v>
      </c>
      <c r="E1631">
        <v>0</v>
      </c>
      <c r="F1631" s="11">
        <v>14256.79</v>
      </c>
      <c r="G1631" t="s">
        <v>4720</v>
      </c>
      <c r="H1631" t="s">
        <v>4720</v>
      </c>
      <c r="I1631" t="s">
        <v>4744</v>
      </c>
      <c r="N1631" s="6">
        <f t="shared" si="175"/>
        <v>1974</v>
      </c>
      <c r="O1631" s="6" t="str">
        <f t="shared" si="176"/>
        <v>Dec</v>
      </c>
      <c r="P1631" s="6" t="str">
        <f t="shared" si="177"/>
        <v>tier - 2</v>
      </c>
      <c r="Q1631" s="6" t="str">
        <f t="shared" si="178"/>
        <v>tier - 2</v>
      </c>
      <c r="R1631" s="6" t="str">
        <f t="shared" si="179"/>
        <v>R1026</v>
      </c>
      <c r="S1631" s="12">
        <f t="shared" si="180"/>
        <v>27389</v>
      </c>
      <c r="T1631" s="6">
        <f t="shared" si="181"/>
        <v>48</v>
      </c>
    </row>
    <row r="1632" spans="1:20" ht="15" customHeight="1" x14ac:dyDescent="0.3">
      <c r="A1632" t="s">
        <v>1428</v>
      </c>
      <c r="B1632">
        <v>1972</v>
      </c>
      <c r="C1632" t="s">
        <v>4719</v>
      </c>
      <c r="D1632">
        <v>13</v>
      </c>
      <c r="E1632">
        <v>0</v>
      </c>
      <c r="F1632" s="11">
        <v>14258.33</v>
      </c>
      <c r="G1632" t="s">
        <v>4720</v>
      </c>
      <c r="H1632" t="s">
        <v>4720</v>
      </c>
      <c r="I1632" t="s">
        <v>4744</v>
      </c>
      <c r="N1632" s="6">
        <f t="shared" si="175"/>
        <v>1972</v>
      </c>
      <c r="O1632" s="6" t="str">
        <f t="shared" si="176"/>
        <v>Jul</v>
      </c>
      <c r="P1632" s="6" t="str">
        <f t="shared" si="177"/>
        <v>tier - 2</v>
      </c>
      <c r="Q1632" s="6" t="str">
        <f t="shared" si="178"/>
        <v>tier - 2</v>
      </c>
      <c r="R1632" s="6" t="str">
        <f t="shared" si="179"/>
        <v>R1026</v>
      </c>
      <c r="S1632" s="12">
        <f t="shared" si="180"/>
        <v>26493</v>
      </c>
      <c r="T1632" s="6">
        <f t="shared" si="181"/>
        <v>50</v>
      </c>
    </row>
    <row r="1633" spans="1:20" ht="15" customHeight="1" x14ac:dyDescent="0.3">
      <c r="A1633" t="s">
        <v>1426</v>
      </c>
      <c r="B1633">
        <v>2004</v>
      </c>
      <c r="C1633" t="s">
        <v>4726</v>
      </c>
      <c r="D1633">
        <v>6</v>
      </c>
      <c r="E1633">
        <v>0</v>
      </c>
      <c r="F1633" s="11">
        <v>14283.46</v>
      </c>
      <c r="G1633" t="s">
        <v>4720</v>
      </c>
      <c r="H1633" t="s">
        <v>4720</v>
      </c>
      <c r="I1633" t="s">
        <v>4738</v>
      </c>
      <c r="N1633" s="6">
        <f t="shared" si="175"/>
        <v>2004</v>
      </c>
      <c r="O1633" s="6" t="str">
        <f t="shared" si="176"/>
        <v>Sep</v>
      </c>
      <c r="P1633" s="6" t="str">
        <f t="shared" si="177"/>
        <v>tier - 2</v>
      </c>
      <c r="Q1633" s="6" t="str">
        <f t="shared" si="178"/>
        <v>tier - 2</v>
      </c>
      <c r="R1633" s="6" t="str">
        <f t="shared" si="179"/>
        <v>R1024</v>
      </c>
      <c r="S1633" s="12">
        <f t="shared" si="180"/>
        <v>38236</v>
      </c>
      <c r="T1633" s="6">
        <f t="shared" si="181"/>
        <v>18</v>
      </c>
    </row>
    <row r="1634" spans="1:20" ht="15" customHeight="1" x14ac:dyDescent="0.3">
      <c r="A1634" t="s">
        <v>1424</v>
      </c>
      <c r="B1634">
        <v>1968</v>
      </c>
      <c r="C1634" t="s">
        <v>4729</v>
      </c>
      <c r="D1634">
        <v>15</v>
      </c>
      <c r="E1634">
        <v>0</v>
      </c>
      <c r="F1634" s="11">
        <v>14285.9</v>
      </c>
      <c r="G1634" t="s">
        <v>4720</v>
      </c>
      <c r="H1634" t="s">
        <v>4721</v>
      </c>
      <c r="I1634" t="s">
        <v>4728</v>
      </c>
      <c r="N1634" s="6">
        <f t="shared" si="175"/>
        <v>1968</v>
      </c>
      <c r="O1634" s="6" t="str">
        <f t="shared" si="176"/>
        <v>Dec</v>
      </c>
      <c r="P1634" s="6" t="str">
        <f t="shared" si="177"/>
        <v>tier - 2</v>
      </c>
      <c r="Q1634" s="6" t="str">
        <f t="shared" si="178"/>
        <v>tier - 3</v>
      </c>
      <c r="R1634" s="6" t="str">
        <f t="shared" si="179"/>
        <v>R1012</v>
      </c>
      <c r="S1634" s="12">
        <f t="shared" si="180"/>
        <v>25187</v>
      </c>
      <c r="T1634" s="6">
        <f t="shared" si="181"/>
        <v>54</v>
      </c>
    </row>
    <row r="1635" spans="1:20" ht="15" customHeight="1" x14ac:dyDescent="0.3">
      <c r="A1635" t="s">
        <v>1422</v>
      </c>
      <c r="B1635">
        <v>1958</v>
      </c>
      <c r="C1635" t="s">
        <v>4731</v>
      </c>
      <c r="D1635">
        <v>15</v>
      </c>
      <c r="E1635">
        <v>0</v>
      </c>
      <c r="F1635" s="11">
        <v>14313.85</v>
      </c>
      <c r="G1635" t="s">
        <v>4720</v>
      </c>
      <c r="H1635" t="s">
        <v>4721</v>
      </c>
      <c r="I1635" t="s">
        <v>4722</v>
      </c>
      <c r="N1635" s="6">
        <f t="shared" si="175"/>
        <v>1958</v>
      </c>
      <c r="O1635" s="6" t="str">
        <f t="shared" si="176"/>
        <v>Oct</v>
      </c>
      <c r="P1635" s="6" t="str">
        <f t="shared" si="177"/>
        <v>tier - 2</v>
      </c>
      <c r="Q1635" s="6" t="str">
        <f t="shared" si="178"/>
        <v>tier - 3</v>
      </c>
      <c r="R1635" s="6" t="str">
        <f t="shared" si="179"/>
        <v>R1013</v>
      </c>
      <c r="S1635" s="12">
        <f t="shared" si="180"/>
        <v>21473</v>
      </c>
      <c r="T1635" s="6">
        <f t="shared" si="181"/>
        <v>64</v>
      </c>
    </row>
    <row r="1636" spans="1:20" ht="15" customHeight="1" x14ac:dyDescent="0.3">
      <c r="A1636" t="s">
        <v>1420</v>
      </c>
      <c r="B1636">
        <v>1958</v>
      </c>
      <c r="C1636" t="s">
        <v>4719</v>
      </c>
      <c r="D1636">
        <v>10</v>
      </c>
      <c r="E1636">
        <v>0</v>
      </c>
      <c r="F1636" s="11">
        <v>14319.03</v>
      </c>
      <c r="G1636" t="s">
        <v>4720</v>
      </c>
      <c r="H1636" t="s">
        <v>4720</v>
      </c>
      <c r="I1636" t="s">
        <v>4732</v>
      </c>
      <c r="N1636" s="6">
        <f t="shared" si="175"/>
        <v>1958</v>
      </c>
      <c r="O1636" s="6" t="str">
        <f t="shared" si="176"/>
        <v>Jul</v>
      </c>
      <c r="P1636" s="6" t="str">
        <f t="shared" si="177"/>
        <v>tier - 2</v>
      </c>
      <c r="Q1636" s="6" t="str">
        <f t="shared" si="178"/>
        <v>tier - 2</v>
      </c>
      <c r="R1636" s="6" t="str">
        <f t="shared" si="179"/>
        <v>R1011</v>
      </c>
      <c r="S1636" s="12">
        <f t="shared" si="180"/>
        <v>21376</v>
      </c>
      <c r="T1636" s="6">
        <f t="shared" si="181"/>
        <v>64</v>
      </c>
    </row>
    <row r="1637" spans="1:20" ht="15" customHeight="1" x14ac:dyDescent="0.3">
      <c r="A1637" t="s">
        <v>1418</v>
      </c>
      <c r="B1637">
        <v>1969</v>
      </c>
      <c r="C1637" t="s">
        <v>4726</v>
      </c>
      <c r="D1637">
        <v>26</v>
      </c>
      <c r="E1637">
        <v>0</v>
      </c>
      <c r="F1637" s="11">
        <v>14337.91</v>
      </c>
      <c r="G1637" t="s">
        <v>4720</v>
      </c>
      <c r="H1637" t="s">
        <v>4721</v>
      </c>
      <c r="I1637" t="s">
        <v>4745</v>
      </c>
      <c r="N1637" s="6">
        <f t="shared" si="175"/>
        <v>1969</v>
      </c>
      <c r="O1637" s="6" t="str">
        <f t="shared" si="176"/>
        <v>Sep</v>
      </c>
      <c r="P1637" s="6" t="str">
        <f t="shared" si="177"/>
        <v>tier - 2</v>
      </c>
      <c r="Q1637" s="6" t="str">
        <f t="shared" si="178"/>
        <v>tier - 3</v>
      </c>
      <c r="R1637" s="6" t="str">
        <f t="shared" si="179"/>
        <v>R1022</v>
      </c>
      <c r="S1637" s="12">
        <f t="shared" si="180"/>
        <v>25472</v>
      </c>
      <c r="T1637" s="6">
        <f t="shared" si="181"/>
        <v>53</v>
      </c>
    </row>
    <row r="1638" spans="1:20" ht="15" customHeight="1" x14ac:dyDescent="0.3">
      <c r="A1638" t="s">
        <v>1416</v>
      </c>
      <c r="B1638">
        <v>1959</v>
      </c>
      <c r="C1638" t="s">
        <v>4729</v>
      </c>
      <c r="D1638">
        <v>24</v>
      </c>
      <c r="E1638">
        <v>1</v>
      </c>
      <c r="F1638" s="11">
        <v>14349.85</v>
      </c>
      <c r="G1638" t="s">
        <v>4720</v>
      </c>
      <c r="H1638" t="s">
        <v>4720</v>
      </c>
      <c r="I1638" t="s">
        <v>4728</v>
      </c>
      <c r="N1638" s="6">
        <f t="shared" si="175"/>
        <v>1959</v>
      </c>
      <c r="O1638" s="6" t="str">
        <f t="shared" si="176"/>
        <v>Dec</v>
      </c>
      <c r="P1638" s="6" t="str">
        <f t="shared" si="177"/>
        <v>tier - 2</v>
      </c>
      <c r="Q1638" s="6" t="str">
        <f t="shared" si="178"/>
        <v>tier - 2</v>
      </c>
      <c r="R1638" s="6" t="str">
        <f t="shared" si="179"/>
        <v>R1012</v>
      </c>
      <c r="S1638" s="12">
        <f t="shared" si="180"/>
        <v>21908</v>
      </c>
      <c r="T1638" s="6">
        <f t="shared" si="181"/>
        <v>63</v>
      </c>
    </row>
    <row r="1639" spans="1:20" ht="15" customHeight="1" x14ac:dyDescent="0.3">
      <c r="A1639" t="s">
        <v>1414</v>
      </c>
      <c r="B1639">
        <v>1967</v>
      </c>
      <c r="C1639" t="s">
        <v>4731</v>
      </c>
      <c r="D1639">
        <v>10</v>
      </c>
      <c r="E1639">
        <v>0</v>
      </c>
      <c r="F1639" s="11">
        <v>14355.43</v>
      </c>
      <c r="G1639" t="s">
        <v>4720</v>
      </c>
      <c r="H1639" t="s">
        <v>4723</v>
      </c>
      <c r="I1639" t="s">
        <v>4744</v>
      </c>
      <c r="N1639" s="6">
        <f t="shared" si="175"/>
        <v>1967</v>
      </c>
      <c r="O1639" s="6" t="str">
        <f t="shared" si="176"/>
        <v>Oct</v>
      </c>
      <c r="P1639" s="6" t="str">
        <f t="shared" si="177"/>
        <v>tier - 2</v>
      </c>
      <c r="Q1639" s="6" t="str">
        <f t="shared" si="178"/>
        <v>tier - 1</v>
      </c>
      <c r="R1639" s="6" t="str">
        <f t="shared" si="179"/>
        <v>R1026</v>
      </c>
      <c r="S1639" s="12">
        <f t="shared" si="180"/>
        <v>24755</v>
      </c>
      <c r="T1639" s="6">
        <f t="shared" si="181"/>
        <v>55</v>
      </c>
    </row>
    <row r="1640" spans="1:20" ht="15" customHeight="1" x14ac:dyDescent="0.3">
      <c r="A1640" t="s">
        <v>1412</v>
      </c>
      <c r="B1640">
        <v>1988</v>
      </c>
      <c r="C1640" t="s">
        <v>4724</v>
      </c>
      <c r="D1640">
        <v>16</v>
      </c>
      <c r="E1640">
        <v>1</v>
      </c>
      <c r="F1640" s="11">
        <v>14358.36</v>
      </c>
      <c r="G1640" t="s">
        <v>4720</v>
      </c>
      <c r="H1640" t="s">
        <v>4720</v>
      </c>
      <c r="I1640" t="s">
        <v>4732</v>
      </c>
      <c r="N1640" s="6">
        <f t="shared" si="175"/>
        <v>1988</v>
      </c>
      <c r="O1640" s="6" t="str">
        <f t="shared" si="176"/>
        <v>Nov</v>
      </c>
      <c r="P1640" s="6" t="str">
        <f t="shared" si="177"/>
        <v>tier - 2</v>
      </c>
      <c r="Q1640" s="6" t="str">
        <f t="shared" si="178"/>
        <v>tier - 2</v>
      </c>
      <c r="R1640" s="6" t="str">
        <f t="shared" si="179"/>
        <v>R1011</v>
      </c>
      <c r="S1640" s="12">
        <f t="shared" si="180"/>
        <v>32463</v>
      </c>
      <c r="T1640" s="6">
        <f t="shared" si="181"/>
        <v>34</v>
      </c>
    </row>
    <row r="1641" spans="1:20" ht="15" customHeight="1" x14ac:dyDescent="0.3">
      <c r="A1641" t="s">
        <v>1410</v>
      </c>
      <c r="B1641">
        <v>1963</v>
      </c>
      <c r="C1641" t="s">
        <v>4719</v>
      </c>
      <c r="D1641">
        <v>16</v>
      </c>
      <c r="E1641">
        <v>3</v>
      </c>
      <c r="F1641" s="11">
        <v>14382.71</v>
      </c>
      <c r="G1641" t="s">
        <v>4720</v>
      </c>
      <c r="H1641" t="s">
        <v>4720</v>
      </c>
      <c r="I1641" t="s">
        <v>4728</v>
      </c>
      <c r="N1641" s="6">
        <f t="shared" si="175"/>
        <v>1963</v>
      </c>
      <c r="O1641" s="6" t="str">
        <f t="shared" si="176"/>
        <v>Jul</v>
      </c>
      <c r="P1641" s="6" t="str">
        <f t="shared" si="177"/>
        <v>tier - 2</v>
      </c>
      <c r="Q1641" s="6" t="str">
        <f t="shared" si="178"/>
        <v>tier - 2</v>
      </c>
      <c r="R1641" s="6" t="str">
        <f t="shared" si="179"/>
        <v>R1012</v>
      </c>
      <c r="S1641" s="12">
        <f t="shared" si="180"/>
        <v>23208</v>
      </c>
      <c r="T1641" s="6">
        <f t="shared" si="181"/>
        <v>59</v>
      </c>
    </row>
    <row r="1642" spans="1:20" ht="15" customHeight="1" x14ac:dyDescent="0.3">
      <c r="A1642" t="s">
        <v>1408</v>
      </c>
      <c r="B1642">
        <v>1965</v>
      </c>
      <c r="C1642" t="s">
        <v>4725</v>
      </c>
      <c r="D1642">
        <v>22</v>
      </c>
      <c r="E1642">
        <v>4</v>
      </c>
      <c r="F1642" s="11">
        <v>14394.4</v>
      </c>
      <c r="G1642" t="s">
        <v>4720</v>
      </c>
      <c r="H1642" t="s">
        <v>4721</v>
      </c>
      <c r="I1642" t="s">
        <v>4738</v>
      </c>
      <c r="N1642" s="6">
        <f t="shared" si="175"/>
        <v>1965</v>
      </c>
      <c r="O1642" s="6" t="str">
        <f t="shared" si="176"/>
        <v>Jun</v>
      </c>
      <c r="P1642" s="6" t="str">
        <f t="shared" si="177"/>
        <v>tier - 2</v>
      </c>
      <c r="Q1642" s="6" t="str">
        <f t="shared" si="178"/>
        <v>tier - 3</v>
      </c>
      <c r="R1642" s="6" t="str">
        <f t="shared" si="179"/>
        <v>R1024</v>
      </c>
      <c r="S1642" s="12">
        <f t="shared" si="180"/>
        <v>23915</v>
      </c>
      <c r="T1642" s="6">
        <f t="shared" si="181"/>
        <v>57</v>
      </c>
    </row>
    <row r="1643" spans="1:20" ht="15" customHeight="1" x14ac:dyDescent="0.3">
      <c r="A1643" t="s">
        <v>1406</v>
      </c>
      <c r="B1643">
        <v>1958</v>
      </c>
      <c r="C1643" t="s">
        <v>4726</v>
      </c>
      <c r="D1643">
        <v>14</v>
      </c>
      <c r="E1643">
        <v>0</v>
      </c>
      <c r="F1643" s="11">
        <v>14394.56</v>
      </c>
      <c r="G1643" t="s">
        <v>4720</v>
      </c>
      <c r="H1643" t="s">
        <v>4723</v>
      </c>
      <c r="I1643" t="s">
        <v>4736</v>
      </c>
      <c r="N1643" s="6">
        <f t="shared" si="175"/>
        <v>1958</v>
      </c>
      <c r="O1643" s="6" t="str">
        <f t="shared" si="176"/>
        <v>Sep</v>
      </c>
      <c r="P1643" s="6" t="str">
        <f t="shared" si="177"/>
        <v>tier - 2</v>
      </c>
      <c r="Q1643" s="6" t="str">
        <f t="shared" si="178"/>
        <v>tier - 1</v>
      </c>
      <c r="R1643" s="6" t="str">
        <f t="shared" si="179"/>
        <v>R1018</v>
      </c>
      <c r="S1643" s="12">
        <f t="shared" si="180"/>
        <v>21442</v>
      </c>
      <c r="T1643" s="6">
        <f t="shared" si="181"/>
        <v>64</v>
      </c>
    </row>
    <row r="1644" spans="1:20" ht="15" customHeight="1" x14ac:dyDescent="0.3">
      <c r="A1644" t="s">
        <v>1404</v>
      </c>
      <c r="B1644">
        <v>1958</v>
      </c>
      <c r="C1644" t="s">
        <v>4719</v>
      </c>
      <c r="D1644">
        <v>29</v>
      </c>
      <c r="E1644">
        <v>0</v>
      </c>
      <c r="F1644" s="11">
        <v>14410.93</v>
      </c>
      <c r="G1644" t="s">
        <v>4720</v>
      </c>
      <c r="H1644" t="s">
        <v>4720</v>
      </c>
      <c r="I1644" t="s">
        <v>4735</v>
      </c>
      <c r="N1644" s="6">
        <f t="shared" si="175"/>
        <v>1958</v>
      </c>
      <c r="O1644" s="6" t="str">
        <f t="shared" si="176"/>
        <v>Jul</v>
      </c>
      <c r="P1644" s="6" t="str">
        <f t="shared" si="177"/>
        <v>tier - 2</v>
      </c>
      <c r="Q1644" s="6" t="str">
        <f t="shared" si="178"/>
        <v>tier - 2</v>
      </c>
      <c r="R1644" s="6" t="str">
        <f t="shared" si="179"/>
        <v>R1016</v>
      </c>
      <c r="S1644" s="12">
        <f t="shared" si="180"/>
        <v>21395</v>
      </c>
      <c r="T1644" s="6">
        <f t="shared" si="181"/>
        <v>64</v>
      </c>
    </row>
    <row r="1645" spans="1:20" ht="15" customHeight="1" x14ac:dyDescent="0.3">
      <c r="A1645" t="s">
        <v>1402</v>
      </c>
      <c r="B1645">
        <v>1958</v>
      </c>
      <c r="C1645" t="s">
        <v>4726</v>
      </c>
      <c r="D1645">
        <v>20</v>
      </c>
      <c r="E1645">
        <v>1</v>
      </c>
      <c r="F1645" s="11">
        <v>14418.28</v>
      </c>
      <c r="G1645" t="s">
        <v>4720</v>
      </c>
      <c r="H1645" t="s">
        <v>4721</v>
      </c>
      <c r="I1645" t="s">
        <v>4722</v>
      </c>
      <c r="N1645" s="6">
        <f t="shared" si="175"/>
        <v>1958</v>
      </c>
      <c r="O1645" s="6" t="str">
        <f t="shared" si="176"/>
        <v>Sep</v>
      </c>
      <c r="P1645" s="6" t="str">
        <f t="shared" si="177"/>
        <v>tier - 2</v>
      </c>
      <c r="Q1645" s="6" t="str">
        <f t="shared" si="178"/>
        <v>tier - 3</v>
      </c>
      <c r="R1645" s="6" t="str">
        <f t="shared" si="179"/>
        <v>R1013</v>
      </c>
      <c r="S1645" s="12">
        <f t="shared" si="180"/>
        <v>21448</v>
      </c>
      <c r="T1645" s="6">
        <f t="shared" si="181"/>
        <v>64</v>
      </c>
    </row>
    <row r="1646" spans="1:20" ht="15" customHeight="1" x14ac:dyDescent="0.3">
      <c r="A1646" t="s">
        <v>1400</v>
      </c>
      <c r="B1646">
        <v>1999</v>
      </c>
      <c r="C1646" t="s">
        <v>4730</v>
      </c>
      <c r="D1646">
        <v>10</v>
      </c>
      <c r="E1646">
        <v>2</v>
      </c>
      <c r="F1646" s="11">
        <v>14426.07</v>
      </c>
      <c r="G1646" t="s">
        <v>4720</v>
      </c>
      <c r="H1646" t="s">
        <v>4723</v>
      </c>
      <c r="I1646" t="s">
        <v>4728</v>
      </c>
      <c r="N1646" s="6">
        <f t="shared" si="175"/>
        <v>1999</v>
      </c>
      <c r="O1646" s="6" t="str">
        <f t="shared" si="176"/>
        <v>Aug</v>
      </c>
      <c r="P1646" s="6" t="str">
        <f t="shared" si="177"/>
        <v>tier - 2</v>
      </c>
      <c r="Q1646" s="6" t="str">
        <f t="shared" si="178"/>
        <v>tier - 1</v>
      </c>
      <c r="R1646" s="6" t="str">
        <f t="shared" si="179"/>
        <v>R1012</v>
      </c>
      <c r="S1646" s="12">
        <f t="shared" si="180"/>
        <v>36382</v>
      </c>
      <c r="T1646" s="6">
        <f t="shared" si="181"/>
        <v>23</v>
      </c>
    </row>
    <row r="1647" spans="1:20" ht="15" customHeight="1" x14ac:dyDescent="0.3">
      <c r="A1647" t="s">
        <v>1398</v>
      </c>
      <c r="B1647">
        <v>1967</v>
      </c>
      <c r="C1647" t="s">
        <v>4730</v>
      </c>
      <c r="D1647">
        <v>15</v>
      </c>
      <c r="E1647">
        <v>0</v>
      </c>
      <c r="F1647" s="11">
        <v>14426.66</v>
      </c>
      <c r="G1647" t="s">
        <v>4720</v>
      </c>
      <c r="H1647" t="s">
        <v>4720</v>
      </c>
      <c r="I1647" t="s">
        <v>4744</v>
      </c>
      <c r="N1647" s="6">
        <f t="shared" si="175"/>
        <v>1967</v>
      </c>
      <c r="O1647" s="6" t="str">
        <f t="shared" si="176"/>
        <v>Aug</v>
      </c>
      <c r="P1647" s="6" t="str">
        <f t="shared" si="177"/>
        <v>tier - 2</v>
      </c>
      <c r="Q1647" s="6" t="str">
        <f t="shared" si="178"/>
        <v>tier - 2</v>
      </c>
      <c r="R1647" s="6" t="str">
        <f t="shared" si="179"/>
        <v>R1026</v>
      </c>
      <c r="S1647" s="12">
        <f t="shared" si="180"/>
        <v>24699</v>
      </c>
      <c r="T1647" s="6">
        <f t="shared" si="181"/>
        <v>55</v>
      </c>
    </row>
    <row r="1648" spans="1:20" ht="15" customHeight="1" x14ac:dyDescent="0.3">
      <c r="A1648" t="s">
        <v>1396</v>
      </c>
      <c r="B1648">
        <v>1967</v>
      </c>
      <c r="C1648" t="s">
        <v>4724</v>
      </c>
      <c r="D1648">
        <v>4</v>
      </c>
      <c r="E1648">
        <v>0</v>
      </c>
      <c r="F1648" s="11">
        <v>14427.63</v>
      </c>
      <c r="G1648" t="s">
        <v>4720</v>
      </c>
      <c r="H1648" t="s">
        <v>4720</v>
      </c>
      <c r="I1648" t="s">
        <v>4741</v>
      </c>
      <c r="N1648" s="6">
        <f t="shared" si="175"/>
        <v>1967</v>
      </c>
      <c r="O1648" s="6" t="str">
        <f t="shared" si="176"/>
        <v>Nov</v>
      </c>
      <c r="P1648" s="6" t="str">
        <f t="shared" si="177"/>
        <v>tier - 2</v>
      </c>
      <c r="Q1648" s="6" t="str">
        <f t="shared" si="178"/>
        <v>tier - 2</v>
      </c>
      <c r="R1648" s="6" t="str">
        <f t="shared" si="179"/>
        <v>R1021</v>
      </c>
      <c r="S1648" s="12">
        <f t="shared" si="180"/>
        <v>24780</v>
      </c>
      <c r="T1648" s="6">
        <f t="shared" si="181"/>
        <v>55</v>
      </c>
    </row>
    <row r="1649" spans="1:20" ht="15" customHeight="1" x14ac:dyDescent="0.3">
      <c r="A1649" t="s">
        <v>1394</v>
      </c>
      <c r="B1649">
        <v>1959</v>
      </c>
      <c r="C1649" t="s">
        <v>4725</v>
      </c>
      <c r="D1649">
        <v>29</v>
      </c>
      <c r="E1649">
        <v>0</v>
      </c>
      <c r="F1649" s="11">
        <v>14449.85</v>
      </c>
      <c r="G1649" t="s">
        <v>4720</v>
      </c>
      <c r="H1649" t="s">
        <v>4723</v>
      </c>
      <c r="I1649" t="s">
        <v>4738</v>
      </c>
      <c r="N1649" s="6">
        <f t="shared" si="175"/>
        <v>1959</v>
      </c>
      <c r="O1649" s="6" t="str">
        <f t="shared" si="176"/>
        <v>Jun</v>
      </c>
      <c r="P1649" s="6" t="str">
        <f t="shared" si="177"/>
        <v>tier - 2</v>
      </c>
      <c r="Q1649" s="6" t="str">
        <f t="shared" si="178"/>
        <v>tier - 1</v>
      </c>
      <c r="R1649" s="6" t="str">
        <f t="shared" si="179"/>
        <v>R1024</v>
      </c>
      <c r="S1649" s="12">
        <f t="shared" si="180"/>
        <v>21730</v>
      </c>
      <c r="T1649" s="6">
        <f t="shared" si="181"/>
        <v>63</v>
      </c>
    </row>
    <row r="1650" spans="1:20" ht="15" customHeight="1" x14ac:dyDescent="0.3">
      <c r="A1650" t="s">
        <v>1392</v>
      </c>
      <c r="B1650">
        <v>1959</v>
      </c>
      <c r="C1650" t="s">
        <v>4730</v>
      </c>
      <c r="D1650">
        <v>3</v>
      </c>
      <c r="E1650">
        <v>0</v>
      </c>
      <c r="F1650" s="11">
        <v>14451.84</v>
      </c>
      <c r="G1650" t="s">
        <v>4720</v>
      </c>
      <c r="H1650" t="s">
        <v>4721</v>
      </c>
      <c r="I1650" t="s">
        <v>4739</v>
      </c>
      <c r="N1650" s="6">
        <f t="shared" si="175"/>
        <v>1959</v>
      </c>
      <c r="O1650" s="6" t="str">
        <f t="shared" si="176"/>
        <v>Aug</v>
      </c>
      <c r="P1650" s="6" t="str">
        <f t="shared" si="177"/>
        <v>tier - 2</v>
      </c>
      <c r="Q1650" s="6" t="str">
        <f t="shared" si="178"/>
        <v>tier - 3</v>
      </c>
      <c r="R1650" s="6" t="str">
        <f t="shared" si="179"/>
        <v>R1023</v>
      </c>
      <c r="S1650" s="12">
        <f t="shared" si="180"/>
        <v>21765</v>
      </c>
      <c r="T1650" s="6">
        <f t="shared" si="181"/>
        <v>63</v>
      </c>
    </row>
    <row r="1651" spans="1:20" ht="15" customHeight="1" x14ac:dyDescent="0.3">
      <c r="A1651" t="s">
        <v>1390</v>
      </c>
      <c r="B1651">
        <v>1996</v>
      </c>
      <c r="C1651" t="s">
        <v>4724</v>
      </c>
      <c r="D1651">
        <v>10</v>
      </c>
      <c r="E1651">
        <v>2</v>
      </c>
      <c r="F1651" s="11">
        <v>14455.64</v>
      </c>
      <c r="G1651" t="s">
        <v>4720</v>
      </c>
      <c r="H1651" t="s">
        <v>4721</v>
      </c>
      <c r="I1651" t="s">
        <v>4738</v>
      </c>
      <c r="N1651" s="6">
        <f t="shared" si="175"/>
        <v>1996</v>
      </c>
      <c r="O1651" s="6" t="str">
        <f t="shared" si="176"/>
        <v>Nov</v>
      </c>
      <c r="P1651" s="6" t="str">
        <f t="shared" si="177"/>
        <v>tier - 2</v>
      </c>
      <c r="Q1651" s="6" t="str">
        <f t="shared" si="178"/>
        <v>tier - 3</v>
      </c>
      <c r="R1651" s="6" t="str">
        <f t="shared" si="179"/>
        <v>R1024</v>
      </c>
      <c r="S1651" s="12">
        <f t="shared" si="180"/>
        <v>35379</v>
      </c>
      <c r="T1651" s="6">
        <f t="shared" si="181"/>
        <v>26</v>
      </c>
    </row>
    <row r="1652" spans="1:20" ht="15" customHeight="1" x14ac:dyDescent="0.3">
      <c r="A1652" t="s">
        <v>1388</v>
      </c>
      <c r="B1652">
        <v>1976</v>
      </c>
      <c r="C1652" t="s">
        <v>4724</v>
      </c>
      <c r="D1652">
        <v>27</v>
      </c>
      <c r="E1652">
        <v>2</v>
      </c>
      <c r="F1652" s="11">
        <v>14470.01</v>
      </c>
      <c r="G1652" t="s">
        <v>4720</v>
      </c>
      <c r="H1652" t="s">
        <v>4721</v>
      </c>
      <c r="I1652" t="s">
        <v>4728</v>
      </c>
      <c r="N1652" s="6">
        <f t="shared" si="175"/>
        <v>1976</v>
      </c>
      <c r="O1652" s="6" t="str">
        <f t="shared" si="176"/>
        <v>Nov</v>
      </c>
      <c r="P1652" s="6" t="str">
        <f t="shared" si="177"/>
        <v>tier - 2</v>
      </c>
      <c r="Q1652" s="6" t="str">
        <f t="shared" si="178"/>
        <v>tier - 3</v>
      </c>
      <c r="R1652" s="6" t="str">
        <f t="shared" si="179"/>
        <v>R1012</v>
      </c>
      <c r="S1652" s="12">
        <f t="shared" si="180"/>
        <v>28091</v>
      </c>
      <c r="T1652" s="6">
        <f t="shared" si="181"/>
        <v>46</v>
      </c>
    </row>
    <row r="1653" spans="1:20" ht="15" customHeight="1" x14ac:dyDescent="0.3">
      <c r="A1653" t="s">
        <v>1386</v>
      </c>
      <c r="B1653">
        <v>1959</v>
      </c>
      <c r="C1653" t="s">
        <v>4724</v>
      </c>
      <c r="D1653">
        <v>20</v>
      </c>
      <c r="E1653">
        <v>1</v>
      </c>
      <c r="F1653" s="11">
        <v>14474.68</v>
      </c>
      <c r="G1653" t="s">
        <v>4720</v>
      </c>
      <c r="H1653" t="s">
        <v>4720</v>
      </c>
      <c r="I1653" t="s">
        <v>4722</v>
      </c>
      <c r="N1653" s="6">
        <f t="shared" si="175"/>
        <v>1959</v>
      </c>
      <c r="O1653" s="6" t="str">
        <f t="shared" si="176"/>
        <v>Nov</v>
      </c>
      <c r="P1653" s="6" t="str">
        <f t="shared" si="177"/>
        <v>tier - 2</v>
      </c>
      <c r="Q1653" s="6" t="str">
        <f t="shared" si="178"/>
        <v>tier - 2</v>
      </c>
      <c r="R1653" s="6" t="str">
        <f t="shared" si="179"/>
        <v>R1013</v>
      </c>
      <c r="S1653" s="12">
        <f t="shared" si="180"/>
        <v>21874</v>
      </c>
      <c r="T1653" s="6">
        <f t="shared" si="181"/>
        <v>63</v>
      </c>
    </row>
    <row r="1654" spans="1:20" ht="15" customHeight="1" x14ac:dyDescent="0.3">
      <c r="A1654" t="s">
        <v>1384</v>
      </c>
      <c r="B1654">
        <v>1979</v>
      </c>
      <c r="C1654" t="s">
        <v>4731</v>
      </c>
      <c r="D1654">
        <v>20</v>
      </c>
      <c r="E1654">
        <v>5</v>
      </c>
      <c r="F1654" s="11">
        <v>14478.33</v>
      </c>
      <c r="G1654" t="s">
        <v>4720</v>
      </c>
      <c r="H1654" t="s">
        <v>4720</v>
      </c>
      <c r="I1654" t="s">
        <v>4722</v>
      </c>
      <c r="N1654" s="6">
        <f t="shared" si="175"/>
        <v>1979</v>
      </c>
      <c r="O1654" s="6" t="str">
        <f t="shared" si="176"/>
        <v>Oct</v>
      </c>
      <c r="P1654" s="6" t="str">
        <f t="shared" si="177"/>
        <v>tier - 2</v>
      </c>
      <c r="Q1654" s="6" t="str">
        <f t="shared" si="178"/>
        <v>tier - 2</v>
      </c>
      <c r="R1654" s="6" t="str">
        <f t="shared" si="179"/>
        <v>R1013</v>
      </c>
      <c r="S1654" s="12">
        <f t="shared" si="180"/>
        <v>29148</v>
      </c>
      <c r="T1654" s="6">
        <f t="shared" si="181"/>
        <v>43</v>
      </c>
    </row>
    <row r="1655" spans="1:20" ht="15" customHeight="1" x14ac:dyDescent="0.3">
      <c r="A1655" t="s">
        <v>1382</v>
      </c>
      <c r="B1655">
        <v>1989</v>
      </c>
      <c r="C1655" t="s">
        <v>4719</v>
      </c>
      <c r="D1655">
        <v>22</v>
      </c>
      <c r="E1655">
        <v>3</v>
      </c>
      <c r="F1655" s="11">
        <v>14507.46</v>
      </c>
      <c r="G1655" t="s">
        <v>4720</v>
      </c>
      <c r="H1655" t="s">
        <v>4721</v>
      </c>
      <c r="I1655" t="s">
        <v>4728</v>
      </c>
      <c r="N1655" s="6">
        <f t="shared" si="175"/>
        <v>1989</v>
      </c>
      <c r="O1655" s="6" t="str">
        <f t="shared" si="176"/>
        <v>Jul</v>
      </c>
      <c r="P1655" s="6" t="str">
        <f t="shared" si="177"/>
        <v>tier - 2</v>
      </c>
      <c r="Q1655" s="6" t="str">
        <f t="shared" si="178"/>
        <v>tier - 3</v>
      </c>
      <c r="R1655" s="6" t="str">
        <f t="shared" si="179"/>
        <v>R1012</v>
      </c>
      <c r="S1655" s="12">
        <f t="shared" si="180"/>
        <v>32711</v>
      </c>
      <c r="T1655" s="6">
        <f t="shared" si="181"/>
        <v>33</v>
      </c>
    </row>
    <row r="1656" spans="1:20" ht="15" customHeight="1" x14ac:dyDescent="0.3">
      <c r="A1656" t="s">
        <v>1380</v>
      </c>
      <c r="B1656">
        <v>1989</v>
      </c>
      <c r="C1656" t="s">
        <v>4719</v>
      </c>
      <c r="D1656">
        <v>14</v>
      </c>
      <c r="E1656">
        <v>3</v>
      </c>
      <c r="F1656" s="11">
        <v>14547.26</v>
      </c>
      <c r="G1656" t="s">
        <v>4720</v>
      </c>
      <c r="H1656" t="s">
        <v>4721</v>
      </c>
      <c r="I1656" t="s">
        <v>4732</v>
      </c>
      <c r="N1656" s="6">
        <f t="shared" si="175"/>
        <v>1989</v>
      </c>
      <c r="O1656" s="6" t="str">
        <f t="shared" si="176"/>
        <v>Jul</v>
      </c>
      <c r="P1656" s="6" t="str">
        <f t="shared" si="177"/>
        <v>tier - 2</v>
      </c>
      <c r="Q1656" s="6" t="str">
        <f t="shared" si="178"/>
        <v>tier - 3</v>
      </c>
      <c r="R1656" s="6" t="str">
        <f t="shared" si="179"/>
        <v>R1011</v>
      </c>
      <c r="S1656" s="12">
        <f t="shared" si="180"/>
        <v>32703</v>
      </c>
      <c r="T1656" s="6">
        <f t="shared" si="181"/>
        <v>33</v>
      </c>
    </row>
    <row r="1657" spans="1:20" ht="15" customHeight="1" x14ac:dyDescent="0.3">
      <c r="A1657" t="s">
        <v>1378</v>
      </c>
      <c r="B1657">
        <v>1998</v>
      </c>
      <c r="C1657" t="s">
        <v>4726</v>
      </c>
      <c r="D1657">
        <v>12</v>
      </c>
      <c r="E1657">
        <v>0</v>
      </c>
      <c r="F1657" s="11">
        <v>14571.89</v>
      </c>
      <c r="G1657" t="s">
        <v>4720</v>
      </c>
      <c r="H1657" t="s">
        <v>4723</v>
      </c>
      <c r="I1657" t="s">
        <v>4738</v>
      </c>
      <c r="N1657" s="6">
        <f t="shared" si="175"/>
        <v>1998</v>
      </c>
      <c r="O1657" s="6" t="str">
        <f t="shared" si="176"/>
        <v>Sep</v>
      </c>
      <c r="P1657" s="6" t="str">
        <f t="shared" si="177"/>
        <v>tier - 2</v>
      </c>
      <c r="Q1657" s="6" t="str">
        <f t="shared" si="178"/>
        <v>tier - 1</v>
      </c>
      <c r="R1657" s="6" t="str">
        <f t="shared" si="179"/>
        <v>R1024</v>
      </c>
      <c r="S1657" s="12">
        <f t="shared" si="180"/>
        <v>36050</v>
      </c>
      <c r="T1657" s="6">
        <f t="shared" si="181"/>
        <v>24</v>
      </c>
    </row>
    <row r="1658" spans="1:20" ht="15" customHeight="1" x14ac:dyDescent="0.3">
      <c r="A1658" t="s">
        <v>1376</v>
      </c>
      <c r="B1658">
        <v>1962</v>
      </c>
      <c r="C1658" t="s">
        <v>4729</v>
      </c>
      <c r="D1658">
        <v>3</v>
      </c>
      <c r="E1658">
        <v>0</v>
      </c>
      <c r="F1658" s="11">
        <v>14574.64</v>
      </c>
      <c r="G1658" t="s">
        <v>4720</v>
      </c>
      <c r="H1658" t="s">
        <v>4723</v>
      </c>
      <c r="I1658" t="s">
        <v>4737</v>
      </c>
      <c r="N1658" s="6">
        <f t="shared" si="175"/>
        <v>1962</v>
      </c>
      <c r="O1658" s="6" t="str">
        <f t="shared" si="176"/>
        <v>Dec</v>
      </c>
      <c r="P1658" s="6" t="str">
        <f t="shared" si="177"/>
        <v>tier - 2</v>
      </c>
      <c r="Q1658" s="6" t="str">
        <f t="shared" si="178"/>
        <v>tier - 1</v>
      </c>
      <c r="R1658" s="6" t="str">
        <f t="shared" si="179"/>
        <v>R1025</v>
      </c>
      <c r="S1658" s="12">
        <f t="shared" si="180"/>
        <v>22983</v>
      </c>
      <c r="T1658" s="6">
        <f t="shared" si="181"/>
        <v>60</v>
      </c>
    </row>
    <row r="1659" spans="1:20" ht="15" customHeight="1" x14ac:dyDescent="0.3">
      <c r="A1659" t="s">
        <v>1374</v>
      </c>
      <c r="B1659">
        <v>1963</v>
      </c>
      <c r="C1659" t="s">
        <v>4731</v>
      </c>
      <c r="D1659">
        <v>14</v>
      </c>
      <c r="E1659">
        <v>3</v>
      </c>
      <c r="F1659" s="11">
        <v>14590.63</v>
      </c>
      <c r="G1659" t="s">
        <v>4720</v>
      </c>
      <c r="H1659" t="s">
        <v>4723</v>
      </c>
      <c r="I1659" t="s">
        <v>4738</v>
      </c>
      <c r="N1659" s="6">
        <f t="shared" si="175"/>
        <v>1963</v>
      </c>
      <c r="O1659" s="6" t="str">
        <f t="shared" si="176"/>
        <v>Oct</v>
      </c>
      <c r="P1659" s="6" t="str">
        <f t="shared" si="177"/>
        <v>tier - 2</v>
      </c>
      <c r="Q1659" s="6" t="str">
        <f t="shared" si="178"/>
        <v>tier - 1</v>
      </c>
      <c r="R1659" s="6" t="str">
        <f t="shared" si="179"/>
        <v>R1024</v>
      </c>
      <c r="S1659" s="12">
        <f t="shared" si="180"/>
        <v>23298</v>
      </c>
      <c r="T1659" s="6">
        <f t="shared" si="181"/>
        <v>59</v>
      </c>
    </row>
    <row r="1660" spans="1:20" ht="15" customHeight="1" x14ac:dyDescent="0.3">
      <c r="A1660" t="s">
        <v>1372</v>
      </c>
      <c r="B1660">
        <v>1967</v>
      </c>
      <c r="C1660" t="s">
        <v>4719</v>
      </c>
      <c r="D1660">
        <v>18</v>
      </c>
      <c r="E1660">
        <v>0</v>
      </c>
      <c r="F1660" s="11">
        <v>14600.62</v>
      </c>
      <c r="G1660" t="s">
        <v>4720</v>
      </c>
      <c r="H1660" t="s">
        <v>4721</v>
      </c>
      <c r="I1660" t="s">
        <v>4745</v>
      </c>
      <c r="N1660" s="6">
        <f t="shared" si="175"/>
        <v>1967</v>
      </c>
      <c r="O1660" s="6" t="str">
        <f t="shared" si="176"/>
        <v>Jul</v>
      </c>
      <c r="P1660" s="6" t="str">
        <f t="shared" si="177"/>
        <v>tier - 2</v>
      </c>
      <c r="Q1660" s="6" t="str">
        <f t="shared" si="178"/>
        <v>tier - 3</v>
      </c>
      <c r="R1660" s="6" t="str">
        <f t="shared" si="179"/>
        <v>R1022</v>
      </c>
      <c r="S1660" s="12">
        <f t="shared" si="180"/>
        <v>24671</v>
      </c>
      <c r="T1660" s="6">
        <f t="shared" si="181"/>
        <v>55</v>
      </c>
    </row>
    <row r="1661" spans="1:20" ht="15" customHeight="1" x14ac:dyDescent="0.3">
      <c r="A1661" t="s">
        <v>1370</v>
      </c>
      <c r="B1661">
        <v>1965</v>
      </c>
      <c r="C1661" t="s">
        <v>4724</v>
      </c>
      <c r="D1661">
        <v>8</v>
      </c>
      <c r="E1661">
        <v>0</v>
      </c>
      <c r="F1661" s="11">
        <v>14612.33</v>
      </c>
      <c r="G1661" t="s">
        <v>4720</v>
      </c>
      <c r="H1661" t="s">
        <v>4721</v>
      </c>
      <c r="I1661" t="s">
        <v>4741</v>
      </c>
      <c r="N1661" s="6">
        <f t="shared" si="175"/>
        <v>1965</v>
      </c>
      <c r="O1661" s="6" t="str">
        <f t="shared" si="176"/>
        <v>Nov</v>
      </c>
      <c r="P1661" s="6" t="str">
        <f t="shared" si="177"/>
        <v>tier - 2</v>
      </c>
      <c r="Q1661" s="6" t="str">
        <f t="shared" si="178"/>
        <v>tier - 3</v>
      </c>
      <c r="R1661" s="6" t="str">
        <f t="shared" si="179"/>
        <v>R1021</v>
      </c>
      <c r="S1661" s="12">
        <f t="shared" si="180"/>
        <v>24054</v>
      </c>
      <c r="T1661" s="6">
        <f t="shared" si="181"/>
        <v>57</v>
      </c>
    </row>
    <row r="1662" spans="1:20" ht="15" customHeight="1" x14ac:dyDescent="0.3">
      <c r="A1662" t="s">
        <v>1368</v>
      </c>
      <c r="B1662">
        <v>1991</v>
      </c>
      <c r="C1662" t="s">
        <v>4730</v>
      </c>
      <c r="D1662">
        <v>21</v>
      </c>
      <c r="E1662">
        <v>3</v>
      </c>
      <c r="F1662" s="11">
        <v>14630.52</v>
      </c>
      <c r="G1662" t="s">
        <v>4720</v>
      </c>
      <c r="H1662" t="s">
        <v>4721</v>
      </c>
      <c r="I1662" t="s">
        <v>4732</v>
      </c>
      <c r="N1662" s="6">
        <f t="shared" si="175"/>
        <v>1991</v>
      </c>
      <c r="O1662" s="6" t="str">
        <f t="shared" si="176"/>
        <v>Aug</v>
      </c>
      <c r="P1662" s="6" t="str">
        <f t="shared" si="177"/>
        <v>tier - 2</v>
      </c>
      <c r="Q1662" s="6" t="str">
        <f t="shared" si="178"/>
        <v>tier - 3</v>
      </c>
      <c r="R1662" s="6" t="str">
        <f t="shared" si="179"/>
        <v>R1011</v>
      </c>
      <c r="S1662" s="12">
        <f t="shared" si="180"/>
        <v>33471</v>
      </c>
      <c r="T1662" s="6">
        <f t="shared" si="181"/>
        <v>31</v>
      </c>
    </row>
    <row r="1663" spans="1:20" ht="15" customHeight="1" x14ac:dyDescent="0.3">
      <c r="A1663" t="s">
        <v>1366</v>
      </c>
      <c r="B1663">
        <v>1967</v>
      </c>
      <c r="C1663" t="s">
        <v>4726</v>
      </c>
      <c r="D1663">
        <v>1</v>
      </c>
      <c r="E1663">
        <v>0</v>
      </c>
      <c r="F1663" s="11">
        <v>14640.35</v>
      </c>
      <c r="G1663" t="s">
        <v>4720</v>
      </c>
      <c r="H1663" t="s">
        <v>4721</v>
      </c>
      <c r="I1663" t="s">
        <v>4744</v>
      </c>
      <c r="N1663" s="6">
        <f t="shared" si="175"/>
        <v>1967</v>
      </c>
      <c r="O1663" s="6" t="str">
        <f t="shared" si="176"/>
        <v>Sep</v>
      </c>
      <c r="P1663" s="6" t="str">
        <f t="shared" si="177"/>
        <v>tier - 2</v>
      </c>
      <c r="Q1663" s="6" t="str">
        <f t="shared" si="178"/>
        <v>tier - 3</v>
      </c>
      <c r="R1663" s="6" t="str">
        <f t="shared" si="179"/>
        <v>R1026</v>
      </c>
      <c r="S1663" s="12">
        <f t="shared" si="180"/>
        <v>24716</v>
      </c>
      <c r="T1663" s="6">
        <f t="shared" si="181"/>
        <v>55</v>
      </c>
    </row>
    <row r="1664" spans="1:20" ht="15" customHeight="1" x14ac:dyDescent="0.3">
      <c r="A1664" t="s">
        <v>1364</v>
      </c>
      <c r="B1664">
        <v>1981</v>
      </c>
      <c r="C1664" t="s">
        <v>4724</v>
      </c>
      <c r="D1664">
        <v>13</v>
      </c>
      <c r="E1664">
        <v>1</v>
      </c>
      <c r="F1664" s="11">
        <v>14657.2</v>
      </c>
      <c r="G1664" t="s">
        <v>4720</v>
      </c>
      <c r="H1664" t="s">
        <v>4723</v>
      </c>
      <c r="I1664" t="s">
        <v>4728</v>
      </c>
      <c r="N1664" s="6">
        <f t="shared" si="175"/>
        <v>1981</v>
      </c>
      <c r="O1664" s="6" t="str">
        <f t="shared" si="176"/>
        <v>Nov</v>
      </c>
      <c r="P1664" s="6" t="str">
        <f t="shared" si="177"/>
        <v>tier - 2</v>
      </c>
      <c r="Q1664" s="6" t="str">
        <f t="shared" si="178"/>
        <v>tier - 1</v>
      </c>
      <c r="R1664" s="6" t="str">
        <f t="shared" si="179"/>
        <v>R1012</v>
      </c>
      <c r="S1664" s="12">
        <f t="shared" si="180"/>
        <v>29903</v>
      </c>
      <c r="T1664" s="6">
        <f t="shared" si="181"/>
        <v>41</v>
      </c>
    </row>
    <row r="1665" spans="1:20" ht="15" customHeight="1" x14ac:dyDescent="0.3">
      <c r="A1665" t="s">
        <v>1362</v>
      </c>
      <c r="B1665">
        <v>1969</v>
      </c>
      <c r="C1665" t="s">
        <v>4731</v>
      </c>
      <c r="D1665">
        <v>20</v>
      </c>
      <c r="E1665">
        <v>0</v>
      </c>
      <c r="F1665" s="11">
        <v>14665.75</v>
      </c>
      <c r="G1665" t="s">
        <v>4720</v>
      </c>
      <c r="H1665" t="s">
        <v>4723</v>
      </c>
      <c r="I1665" t="s">
        <v>4728</v>
      </c>
      <c r="N1665" s="6">
        <f t="shared" si="175"/>
        <v>1969</v>
      </c>
      <c r="O1665" s="6" t="str">
        <f t="shared" si="176"/>
        <v>Oct</v>
      </c>
      <c r="P1665" s="6" t="str">
        <f t="shared" si="177"/>
        <v>tier - 2</v>
      </c>
      <c r="Q1665" s="6" t="str">
        <f t="shared" si="178"/>
        <v>tier - 1</v>
      </c>
      <c r="R1665" s="6" t="str">
        <f t="shared" si="179"/>
        <v>R1012</v>
      </c>
      <c r="S1665" s="12">
        <f t="shared" si="180"/>
        <v>25496</v>
      </c>
      <c r="T1665" s="6">
        <f t="shared" si="181"/>
        <v>53</v>
      </c>
    </row>
    <row r="1666" spans="1:20" ht="15" customHeight="1" x14ac:dyDescent="0.3">
      <c r="A1666" t="s">
        <v>1360</v>
      </c>
      <c r="B1666">
        <v>1958</v>
      </c>
      <c r="C1666" t="s">
        <v>4719</v>
      </c>
      <c r="D1666">
        <v>23</v>
      </c>
      <c r="E1666">
        <v>0</v>
      </c>
      <c r="F1666" s="11">
        <v>14692.67</v>
      </c>
      <c r="G1666" t="s">
        <v>4720</v>
      </c>
      <c r="H1666" t="s">
        <v>4723</v>
      </c>
      <c r="I1666" t="s">
        <v>4728</v>
      </c>
      <c r="N1666" s="6">
        <f t="shared" ref="N1666:N1729" si="182">IF(B1666="?",ROUND(AVERAGE($B$2:$B$2344),0),B1666)</f>
        <v>1958</v>
      </c>
      <c r="O1666" s="6" t="str">
        <f t="shared" ref="O1666:O1729" si="183">IF(C1666="?","Sep",C1666)</f>
        <v>Jul</v>
      </c>
      <c r="P1666" s="6" t="str">
        <f t="shared" ref="P1666:P1729" si="184">IF(G1666="?",$K$5,G1666)</f>
        <v>tier - 2</v>
      </c>
      <c r="Q1666" s="6" t="str">
        <f t="shared" ref="Q1666:Q1729" si="185">IF(H1666="?",$M$5,H1666)</f>
        <v>tier - 1</v>
      </c>
      <c r="R1666" s="6" t="str">
        <f t="shared" ref="R1666:R1729" si="186">IF(I1666="?","Unknown",I1666)</f>
        <v>R1012</v>
      </c>
      <c r="S1666" s="12">
        <f t="shared" ref="S1666:S1729" si="187">IFERROR(DATE(N1666,MONTH(DATEVALUE(O1666&amp;"-1")),D1666),"")</f>
        <v>21389</v>
      </c>
      <c r="T1666" s="6">
        <f t="shared" ref="T1666:T1729" si="188">IFERROR(DATEDIF(S1666,DATE(2023,6,8),"y"),"")</f>
        <v>64</v>
      </c>
    </row>
    <row r="1667" spans="1:20" ht="15" customHeight="1" x14ac:dyDescent="0.3">
      <c r="A1667" t="s">
        <v>1358</v>
      </c>
      <c r="B1667">
        <v>1982</v>
      </c>
      <c r="C1667" t="s">
        <v>4726</v>
      </c>
      <c r="D1667">
        <v>4</v>
      </c>
      <c r="E1667">
        <v>3</v>
      </c>
      <c r="F1667" s="11">
        <v>14696.77</v>
      </c>
      <c r="G1667" t="s">
        <v>4720</v>
      </c>
      <c r="H1667" t="s">
        <v>4720</v>
      </c>
      <c r="I1667" t="s">
        <v>4732</v>
      </c>
      <c r="N1667" s="6">
        <f t="shared" si="182"/>
        <v>1982</v>
      </c>
      <c r="O1667" s="6" t="str">
        <f t="shared" si="183"/>
        <v>Sep</v>
      </c>
      <c r="P1667" s="6" t="str">
        <f t="shared" si="184"/>
        <v>tier - 2</v>
      </c>
      <c r="Q1667" s="6" t="str">
        <f t="shared" si="185"/>
        <v>tier - 2</v>
      </c>
      <c r="R1667" s="6" t="str">
        <f t="shared" si="186"/>
        <v>R1011</v>
      </c>
      <c r="S1667" s="12">
        <f t="shared" si="187"/>
        <v>30198</v>
      </c>
      <c r="T1667" s="6">
        <f t="shared" si="188"/>
        <v>40</v>
      </c>
    </row>
    <row r="1668" spans="1:20" ht="15" customHeight="1" x14ac:dyDescent="0.3">
      <c r="A1668" t="s">
        <v>1356</v>
      </c>
      <c r="B1668">
        <v>2002</v>
      </c>
      <c r="C1668" t="s">
        <v>4726</v>
      </c>
      <c r="D1668">
        <v>24</v>
      </c>
      <c r="E1668">
        <v>0</v>
      </c>
      <c r="F1668" s="11">
        <v>14711.74</v>
      </c>
      <c r="G1668" t="s">
        <v>4720</v>
      </c>
      <c r="H1668" t="s">
        <v>4720</v>
      </c>
      <c r="I1668" t="s">
        <v>4728</v>
      </c>
      <c r="N1668" s="6">
        <f t="shared" si="182"/>
        <v>2002</v>
      </c>
      <c r="O1668" s="6" t="str">
        <f t="shared" si="183"/>
        <v>Sep</v>
      </c>
      <c r="P1668" s="6" t="str">
        <f t="shared" si="184"/>
        <v>tier - 2</v>
      </c>
      <c r="Q1668" s="6" t="str">
        <f t="shared" si="185"/>
        <v>tier - 2</v>
      </c>
      <c r="R1668" s="6" t="str">
        <f t="shared" si="186"/>
        <v>R1012</v>
      </c>
      <c r="S1668" s="12">
        <f t="shared" si="187"/>
        <v>37523</v>
      </c>
      <c r="T1668" s="6">
        <f t="shared" si="188"/>
        <v>20</v>
      </c>
    </row>
    <row r="1669" spans="1:20" ht="15" customHeight="1" x14ac:dyDescent="0.3">
      <c r="A1669" t="s">
        <v>1354</v>
      </c>
      <c r="B1669">
        <v>1962</v>
      </c>
      <c r="C1669" t="s">
        <v>4719</v>
      </c>
      <c r="D1669">
        <v>29</v>
      </c>
      <c r="E1669">
        <v>0</v>
      </c>
      <c r="F1669" s="11">
        <v>14738.43</v>
      </c>
      <c r="G1669" t="s">
        <v>4720</v>
      </c>
      <c r="H1669" t="s">
        <v>4721</v>
      </c>
      <c r="I1669" t="s">
        <v>4741</v>
      </c>
      <c r="N1669" s="6">
        <f t="shared" si="182"/>
        <v>1962</v>
      </c>
      <c r="O1669" s="6" t="str">
        <f t="shared" si="183"/>
        <v>Jul</v>
      </c>
      <c r="P1669" s="6" t="str">
        <f t="shared" si="184"/>
        <v>tier - 2</v>
      </c>
      <c r="Q1669" s="6" t="str">
        <f t="shared" si="185"/>
        <v>tier - 3</v>
      </c>
      <c r="R1669" s="6" t="str">
        <f t="shared" si="186"/>
        <v>R1021</v>
      </c>
      <c r="S1669" s="12">
        <f t="shared" si="187"/>
        <v>22856</v>
      </c>
      <c r="T1669" s="6">
        <f t="shared" si="188"/>
        <v>60</v>
      </c>
    </row>
    <row r="1670" spans="1:20" ht="15" customHeight="1" x14ac:dyDescent="0.3">
      <c r="A1670" t="s">
        <v>1352</v>
      </c>
      <c r="B1670">
        <v>1965</v>
      </c>
      <c r="C1670" t="s">
        <v>4719</v>
      </c>
      <c r="D1670">
        <v>27</v>
      </c>
      <c r="E1670">
        <v>0</v>
      </c>
      <c r="F1670" s="11">
        <v>14750.42</v>
      </c>
      <c r="G1670" t="s">
        <v>4720</v>
      </c>
      <c r="H1670" t="s">
        <v>4720</v>
      </c>
      <c r="I1670" t="s">
        <v>4744</v>
      </c>
      <c r="N1670" s="6">
        <f t="shared" si="182"/>
        <v>1965</v>
      </c>
      <c r="O1670" s="6" t="str">
        <f t="shared" si="183"/>
        <v>Jul</v>
      </c>
      <c r="P1670" s="6" t="str">
        <f t="shared" si="184"/>
        <v>tier - 2</v>
      </c>
      <c r="Q1670" s="6" t="str">
        <f t="shared" si="185"/>
        <v>tier - 2</v>
      </c>
      <c r="R1670" s="6" t="str">
        <f t="shared" si="186"/>
        <v>R1026</v>
      </c>
      <c r="S1670" s="12">
        <f t="shared" si="187"/>
        <v>23950</v>
      </c>
      <c r="T1670" s="6">
        <f t="shared" si="188"/>
        <v>57</v>
      </c>
    </row>
    <row r="1671" spans="1:20" ht="15" customHeight="1" x14ac:dyDescent="0.3">
      <c r="A1671" t="s">
        <v>1350</v>
      </c>
      <c r="B1671">
        <v>1975</v>
      </c>
      <c r="C1671" t="s">
        <v>4729</v>
      </c>
      <c r="D1671">
        <v>10</v>
      </c>
      <c r="E1671">
        <v>1</v>
      </c>
      <c r="F1671" s="11">
        <v>14819</v>
      </c>
      <c r="G1671" t="s">
        <v>4720</v>
      </c>
      <c r="H1671" t="s">
        <v>4721</v>
      </c>
      <c r="I1671" t="s">
        <v>4739</v>
      </c>
      <c r="N1671" s="6">
        <f t="shared" si="182"/>
        <v>1975</v>
      </c>
      <c r="O1671" s="6" t="str">
        <f t="shared" si="183"/>
        <v>Dec</v>
      </c>
      <c r="P1671" s="6" t="str">
        <f t="shared" si="184"/>
        <v>tier - 2</v>
      </c>
      <c r="Q1671" s="6" t="str">
        <f t="shared" si="185"/>
        <v>tier - 3</v>
      </c>
      <c r="R1671" s="6" t="str">
        <f t="shared" si="186"/>
        <v>R1023</v>
      </c>
      <c r="S1671" s="12">
        <f t="shared" si="187"/>
        <v>27738</v>
      </c>
      <c r="T1671" s="6">
        <f t="shared" si="188"/>
        <v>47</v>
      </c>
    </row>
    <row r="1672" spans="1:20" ht="15" customHeight="1" x14ac:dyDescent="0.3">
      <c r="A1672" t="s">
        <v>1348</v>
      </c>
      <c r="B1672">
        <v>1979</v>
      </c>
      <c r="C1672" t="s">
        <v>4731</v>
      </c>
      <c r="D1672">
        <v>18</v>
      </c>
      <c r="E1672">
        <v>2</v>
      </c>
      <c r="F1672" s="11">
        <v>14839.34</v>
      </c>
      <c r="G1672" t="s">
        <v>4720</v>
      </c>
      <c r="H1672" t="s">
        <v>4721</v>
      </c>
      <c r="I1672" t="s">
        <v>4744</v>
      </c>
      <c r="N1672" s="6">
        <f t="shared" si="182"/>
        <v>1979</v>
      </c>
      <c r="O1672" s="6" t="str">
        <f t="shared" si="183"/>
        <v>Oct</v>
      </c>
      <c r="P1672" s="6" t="str">
        <f t="shared" si="184"/>
        <v>tier - 2</v>
      </c>
      <c r="Q1672" s="6" t="str">
        <f t="shared" si="185"/>
        <v>tier - 3</v>
      </c>
      <c r="R1672" s="6" t="str">
        <f t="shared" si="186"/>
        <v>R1026</v>
      </c>
      <c r="S1672" s="12">
        <f t="shared" si="187"/>
        <v>29146</v>
      </c>
      <c r="T1672" s="6">
        <f t="shared" si="188"/>
        <v>43</v>
      </c>
    </row>
    <row r="1673" spans="1:20" ht="15" customHeight="1" x14ac:dyDescent="0.3">
      <c r="A1673" t="s">
        <v>1346</v>
      </c>
      <c r="B1673">
        <v>1981</v>
      </c>
      <c r="C1673" t="s">
        <v>4725</v>
      </c>
      <c r="D1673">
        <v>5</v>
      </c>
      <c r="E1673">
        <v>1</v>
      </c>
      <c r="F1673" s="11">
        <v>14843.96</v>
      </c>
      <c r="G1673" t="s">
        <v>4720</v>
      </c>
      <c r="H1673" t="s">
        <v>4721</v>
      </c>
      <c r="I1673" t="s">
        <v>4744</v>
      </c>
      <c r="N1673" s="6">
        <f t="shared" si="182"/>
        <v>1981</v>
      </c>
      <c r="O1673" s="6" t="str">
        <f t="shared" si="183"/>
        <v>Jun</v>
      </c>
      <c r="P1673" s="6" t="str">
        <f t="shared" si="184"/>
        <v>tier - 2</v>
      </c>
      <c r="Q1673" s="6" t="str">
        <f t="shared" si="185"/>
        <v>tier - 3</v>
      </c>
      <c r="R1673" s="6" t="str">
        <f t="shared" si="186"/>
        <v>R1026</v>
      </c>
      <c r="S1673" s="12">
        <f t="shared" si="187"/>
        <v>29742</v>
      </c>
      <c r="T1673" s="6">
        <f t="shared" si="188"/>
        <v>42</v>
      </c>
    </row>
    <row r="1674" spans="1:20" ht="15" customHeight="1" x14ac:dyDescent="0.3">
      <c r="A1674" t="s">
        <v>1344</v>
      </c>
      <c r="B1674">
        <v>1970</v>
      </c>
      <c r="C1674" t="s">
        <v>4724</v>
      </c>
      <c r="D1674">
        <v>11</v>
      </c>
      <c r="E1674">
        <v>0</v>
      </c>
      <c r="F1674" s="11">
        <v>14847.63</v>
      </c>
      <c r="G1674" t="s">
        <v>4720</v>
      </c>
      <c r="H1674" t="s">
        <v>4720</v>
      </c>
      <c r="I1674" t="s">
        <v>4739</v>
      </c>
      <c r="N1674" s="6">
        <f t="shared" si="182"/>
        <v>1970</v>
      </c>
      <c r="O1674" s="6" t="str">
        <f t="shared" si="183"/>
        <v>Nov</v>
      </c>
      <c r="P1674" s="6" t="str">
        <f t="shared" si="184"/>
        <v>tier - 2</v>
      </c>
      <c r="Q1674" s="6" t="str">
        <f t="shared" si="185"/>
        <v>tier - 2</v>
      </c>
      <c r="R1674" s="6" t="str">
        <f t="shared" si="186"/>
        <v>R1023</v>
      </c>
      <c r="S1674" s="12">
        <f t="shared" si="187"/>
        <v>25883</v>
      </c>
      <c r="T1674" s="6">
        <f t="shared" si="188"/>
        <v>52</v>
      </c>
    </row>
    <row r="1675" spans="1:20" ht="15" customHeight="1" x14ac:dyDescent="0.3">
      <c r="A1675" t="s">
        <v>1342</v>
      </c>
      <c r="B1675">
        <v>1958</v>
      </c>
      <c r="C1675" t="s">
        <v>4731</v>
      </c>
      <c r="D1675">
        <v>17</v>
      </c>
      <c r="E1675">
        <v>0</v>
      </c>
      <c r="F1675" s="11">
        <v>14901.52</v>
      </c>
      <c r="G1675" t="s">
        <v>4720</v>
      </c>
      <c r="H1675" t="s">
        <v>4720</v>
      </c>
      <c r="I1675" t="s">
        <v>4738</v>
      </c>
      <c r="N1675" s="6">
        <f t="shared" si="182"/>
        <v>1958</v>
      </c>
      <c r="O1675" s="6" t="str">
        <f t="shared" si="183"/>
        <v>Oct</v>
      </c>
      <c r="P1675" s="6" t="str">
        <f t="shared" si="184"/>
        <v>tier - 2</v>
      </c>
      <c r="Q1675" s="6" t="str">
        <f t="shared" si="185"/>
        <v>tier - 2</v>
      </c>
      <c r="R1675" s="6" t="str">
        <f t="shared" si="186"/>
        <v>R1024</v>
      </c>
      <c r="S1675" s="12">
        <f t="shared" si="187"/>
        <v>21475</v>
      </c>
      <c r="T1675" s="6">
        <f t="shared" si="188"/>
        <v>64</v>
      </c>
    </row>
    <row r="1676" spans="1:20" ht="15" customHeight="1" x14ac:dyDescent="0.3">
      <c r="A1676" t="s">
        <v>1340</v>
      </c>
      <c r="B1676">
        <v>1981</v>
      </c>
      <c r="C1676" t="s">
        <v>4719</v>
      </c>
      <c r="D1676">
        <v>4</v>
      </c>
      <c r="E1676">
        <v>1</v>
      </c>
      <c r="F1676" s="11">
        <v>14908.27</v>
      </c>
      <c r="G1676" t="s">
        <v>4720</v>
      </c>
      <c r="H1676" t="s">
        <v>4723</v>
      </c>
      <c r="I1676" t="s">
        <v>4732</v>
      </c>
      <c r="N1676" s="6">
        <f t="shared" si="182"/>
        <v>1981</v>
      </c>
      <c r="O1676" s="6" t="str">
        <f t="shared" si="183"/>
        <v>Jul</v>
      </c>
      <c r="P1676" s="6" t="str">
        <f t="shared" si="184"/>
        <v>tier - 2</v>
      </c>
      <c r="Q1676" s="6" t="str">
        <f t="shared" si="185"/>
        <v>tier - 1</v>
      </c>
      <c r="R1676" s="6" t="str">
        <f t="shared" si="186"/>
        <v>R1011</v>
      </c>
      <c r="S1676" s="12">
        <f t="shared" si="187"/>
        <v>29771</v>
      </c>
      <c r="T1676" s="6">
        <f t="shared" si="188"/>
        <v>41</v>
      </c>
    </row>
    <row r="1677" spans="1:20" ht="15" customHeight="1" x14ac:dyDescent="0.3">
      <c r="A1677" t="s">
        <v>1338</v>
      </c>
      <c r="B1677">
        <v>1968</v>
      </c>
      <c r="C1677" t="s">
        <v>4724</v>
      </c>
      <c r="D1677">
        <v>8</v>
      </c>
      <c r="E1677">
        <v>0</v>
      </c>
      <c r="F1677" s="11">
        <v>14926.97</v>
      </c>
      <c r="G1677" t="s">
        <v>4720</v>
      </c>
      <c r="H1677" t="s">
        <v>4720</v>
      </c>
      <c r="I1677" t="s">
        <v>4728</v>
      </c>
      <c r="N1677" s="6">
        <f t="shared" si="182"/>
        <v>1968</v>
      </c>
      <c r="O1677" s="6" t="str">
        <f t="shared" si="183"/>
        <v>Nov</v>
      </c>
      <c r="P1677" s="6" t="str">
        <f t="shared" si="184"/>
        <v>tier - 2</v>
      </c>
      <c r="Q1677" s="6" t="str">
        <f t="shared" si="185"/>
        <v>tier - 2</v>
      </c>
      <c r="R1677" s="6" t="str">
        <f t="shared" si="186"/>
        <v>R1012</v>
      </c>
      <c r="S1677" s="12">
        <f t="shared" si="187"/>
        <v>25150</v>
      </c>
      <c r="T1677" s="6">
        <f t="shared" si="188"/>
        <v>54</v>
      </c>
    </row>
    <row r="1678" spans="1:20" ht="15" customHeight="1" x14ac:dyDescent="0.3">
      <c r="A1678" t="s">
        <v>1336</v>
      </c>
      <c r="B1678">
        <v>1962</v>
      </c>
      <c r="C1678" t="s">
        <v>4724</v>
      </c>
      <c r="D1678">
        <v>29</v>
      </c>
      <c r="E1678">
        <v>0</v>
      </c>
      <c r="F1678" s="11">
        <v>14945.34</v>
      </c>
      <c r="G1678" t="s">
        <v>4720</v>
      </c>
      <c r="H1678" t="s">
        <v>4723</v>
      </c>
      <c r="I1678" t="s">
        <v>4741</v>
      </c>
      <c r="N1678" s="6">
        <f t="shared" si="182"/>
        <v>1962</v>
      </c>
      <c r="O1678" s="6" t="str">
        <f t="shared" si="183"/>
        <v>Nov</v>
      </c>
      <c r="P1678" s="6" t="str">
        <f t="shared" si="184"/>
        <v>tier - 2</v>
      </c>
      <c r="Q1678" s="6" t="str">
        <f t="shared" si="185"/>
        <v>tier - 1</v>
      </c>
      <c r="R1678" s="6" t="str">
        <f t="shared" si="186"/>
        <v>R1021</v>
      </c>
      <c r="S1678" s="12">
        <f t="shared" si="187"/>
        <v>22979</v>
      </c>
      <c r="T1678" s="6">
        <f t="shared" si="188"/>
        <v>60</v>
      </c>
    </row>
    <row r="1679" spans="1:20" ht="15" customHeight="1" x14ac:dyDescent="0.3">
      <c r="A1679" t="s">
        <v>1334</v>
      </c>
      <c r="B1679">
        <v>1958</v>
      </c>
      <c r="C1679" t="s">
        <v>4719</v>
      </c>
      <c r="D1679">
        <v>29</v>
      </c>
      <c r="E1679">
        <v>2</v>
      </c>
      <c r="F1679" s="11">
        <v>14988.43</v>
      </c>
      <c r="G1679" t="s">
        <v>4720</v>
      </c>
      <c r="H1679" t="s">
        <v>4721</v>
      </c>
      <c r="I1679" t="s">
        <v>4732</v>
      </c>
      <c r="N1679" s="6">
        <f t="shared" si="182"/>
        <v>1958</v>
      </c>
      <c r="O1679" s="6" t="str">
        <f t="shared" si="183"/>
        <v>Jul</v>
      </c>
      <c r="P1679" s="6" t="str">
        <f t="shared" si="184"/>
        <v>tier - 2</v>
      </c>
      <c r="Q1679" s="6" t="str">
        <f t="shared" si="185"/>
        <v>tier - 3</v>
      </c>
      <c r="R1679" s="6" t="str">
        <f t="shared" si="186"/>
        <v>R1011</v>
      </c>
      <c r="S1679" s="12">
        <f t="shared" si="187"/>
        <v>21395</v>
      </c>
      <c r="T1679" s="6">
        <f t="shared" si="188"/>
        <v>64</v>
      </c>
    </row>
    <row r="1680" spans="1:20" ht="15" customHeight="1" x14ac:dyDescent="0.3">
      <c r="A1680" t="s">
        <v>1332</v>
      </c>
      <c r="B1680">
        <v>1995</v>
      </c>
      <c r="C1680" t="s">
        <v>4730</v>
      </c>
      <c r="D1680">
        <v>2</v>
      </c>
      <c r="E1680">
        <v>2</v>
      </c>
      <c r="F1680" s="11">
        <v>15006.58</v>
      </c>
      <c r="G1680" t="s">
        <v>4720</v>
      </c>
      <c r="H1680" t="s">
        <v>4720</v>
      </c>
      <c r="I1680" t="s">
        <v>4738</v>
      </c>
      <c r="N1680" s="6">
        <f t="shared" si="182"/>
        <v>1995</v>
      </c>
      <c r="O1680" s="6" t="str">
        <f t="shared" si="183"/>
        <v>Aug</v>
      </c>
      <c r="P1680" s="6" t="str">
        <f t="shared" si="184"/>
        <v>tier - 2</v>
      </c>
      <c r="Q1680" s="6" t="str">
        <f t="shared" si="185"/>
        <v>tier - 2</v>
      </c>
      <c r="R1680" s="6" t="str">
        <f t="shared" si="186"/>
        <v>R1024</v>
      </c>
      <c r="S1680" s="12">
        <f t="shared" si="187"/>
        <v>34913</v>
      </c>
      <c r="T1680" s="6">
        <f t="shared" si="188"/>
        <v>27</v>
      </c>
    </row>
    <row r="1681" spans="1:20" ht="15" customHeight="1" x14ac:dyDescent="0.3">
      <c r="A1681" t="s">
        <v>1330</v>
      </c>
      <c r="B1681">
        <v>1960</v>
      </c>
      <c r="C1681" t="s">
        <v>4730</v>
      </c>
      <c r="D1681">
        <v>8</v>
      </c>
      <c r="E1681">
        <v>2</v>
      </c>
      <c r="F1681" s="11">
        <v>15019.76</v>
      </c>
      <c r="G1681" t="s">
        <v>4720</v>
      </c>
      <c r="H1681" t="s">
        <v>4720</v>
      </c>
      <c r="I1681" t="s">
        <v>4728</v>
      </c>
      <c r="N1681" s="6">
        <f t="shared" si="182"/>
        <v>1960</v>
      </c>
      <c r="O1681" s="6" t="str">
        <f t="shared" si="183"/>
        <v>Aug</v>
      </c>
      <c r="P1681" s="6" t="str">
        <f t="shared" si="184"/>
        <v>tier - 2</v>
      </c>
      <c r="Q1681" s="6" t="str">
        <f t="shared" si="185"/>
        <v>tier - 2</v>
      </c>
      <c r="R1681" s="6" t="str">
        <f t="shared" si="186"/>
        <v>R1012</v>
      </c>
      <c r="S1681" s="12">
        <f t="shared" si="187"/>
        <v>22136</v>
      </c>
      <c r="T1681" s="6">
        <f t="shared" si="188"/>
        <v>62</v>
      </c>
    </row>
    <row r="1682" spans="1:20" ht="15" customHeight="1" x14ac:dyDescent="0.3">
      <c r="A1682" t="s">
        <v>1328</v>
      </c>
      <c r="B1682">
        <v>1979</v>
      </c>
      <c r="C1682" t="s">
        <v>4724</v>
      </c>
      <c r="D1682">
        <v>25</v>
      </c>
      <c r="E1682">
        <v>2</v>
      </c>
      <c r="F1682" s="11">
        <v>15025.76</v>
      </c>
      <c r="G1682" t="s">
        <v>4720</v>
      </c>
      <c r="H1682" t="s">
        <v>4723</v>
      </c>
      <c r="I1682" t="s">
        <v>4732</v>
      </c>
      <c r="N1682" s="6">
        <f t="shared" si="182"/>
        <v>1979</v>
      </c>
      <c r="O1682" s="6" t="str">
        <f t="shared" si="183"/>
        <v>Nov</v>
      </c>
      <c r="P1682" s="6" t="str">
        <f t="shared" si="184"/>
        <v>tier - 2</v>
      </c>
      <c r="Q1682" s="6" t="str">
        <f t="shared" si="185"/>
        <v>tier - 1</v>
      </c>
      <c r="R1682" s="6" t="str">
        <f t="shared" si="186"/>
        <v>R1011</v>
      </c>
      <c r="S1682" s="12">
        <f t="shared" si="187"/>
        <v>29184</v>
      </c>
      <c r="T1682" s="6">
        <f t="shared" si="188"/>
        <v>43</v>
      </c>
    </row>
    <row r="1683" spans="1:20" ht="15" customHeight="1" x14ac:dyDescent="0.3">
      <c r="A1683" t="s">
        <v>1326</v>
      </c>
      <c r="B1683">
        <v>1970</v>
      </c>
      <c r="C1683" t="s">
        <v>4726</v>
      </c>
      <c r="D1683">
        <v>11</v>
      </c>
      <c r="E1683">
        <v>0</v>
      </c>
      <c r="F1683" s="11">
        <v>15026.3</v>
      </c>
      <c r="G1683" t="s">
        <v>4720</v>
      </c>
      <c r="H1683" t="s">
        <v>4721</v>
      </c>
      <c r="I1683" t="s">
        <v>4732</v>
      </c>
      <c r="N1683" s="6">
        <f t="shared" si="182"/>
        <v>1970</v>
      </c>
      <c r="O1683" s="6" t="str">
        <f t="shared" si="183"/>
        <v>Sep</v>
      </c>
      <c r="P1683" s="6" t="str">
        <f t="shared" si="184"/>
        <v>tier - 2</v>
      </c>
      <c r="Q1683" s="6" t="str">
        <f t="shared" si="185"/>
        <v>tier - 3</v>
      </c>
      <c r="R1683" s="6" t="str">
        <f t="shared" si="186"/>
        <v>R1011</v>
      </c>
      <c r="S1683" s="12">
        <f t="shared" si="187"/>
        <v>25822</v>
      </c>
      <c r="T1683" s="6">
        <f t="shared" si="188"/>
        <v>52</v>
      </c>
    </row>
    <row r="1684" spans="1:20" ht="15" customHeight="1" x14ac:dyDescent="0.3">
      <c r="A1684" t="s">
        <v>1324</v>
      </c>
      <c r="B1684">
        <v>1971</v>
      </c>
      <c r="C1684" t="s">
        <v>4730</v>
      </c>
      <c r="D1684">
        <v>15</v>
      </c>
      <c r="E1684">
        <v>0</v>
      </c>
      <c r="F1684" s="11">
        <v>15038.51</v>
      </c>
      <c r="G1684" t="s">
        <v>4720</v>
      </c>
      <c r="H1684" t="s">
        <v>4721</v>
      </c>
      <c r="I1684" t="s">
        <v>4739</v>
      </c>
      <c r="N1684" s="6">
        <f t="shared" si="182"/>
        <v>1971</v>
      </c>
      <c r="O1684" s="6" t="str">
        <f t="shared" si="183"/>
        <v>Aug</v>
      </c>
      <c r="P1684" s="6" t="str">
        <f t="shared" si="184"/>
        <v>tier - 2</v>
      </c>
      <c r="Q1684" s="6" t="str">
        <f t="shared" si="185"/>
        <v>tier - 3</v>
      </c>
      <c r="R1684" s="6" t="str">
        <f t="shared" si="186"/>
        <v>R1023</v>
      </c>
      <c r="S1684" s="12">
        <f t="shared" si="187"/>
        <v>26160</v>
      </c>
      <c r="T1684" s="6">
        <f t="shared" si="188"/>
        <v>51</v>
      </c>
    </row>
    <row r="1685" spans="1:20" ht="15" customHeight="1" x14ac:dyDescent="0.3">
      <c r="A1685" t="s">
        <v>1322</v>
      </c>
      <c r="B1685">
        <v>1968</v>
      </c>
      <c r="C1685" t="s">
        <v>4725</v>
      </c>
      <c r="D1685">
        <v>12</v>
      </c>
      <c r="E1685">
        <v>0</v>
      </c>
      <c r="F1685" s="11">
        <v>15052.68</v>
      </c>
      <c r="G1685" t="s">
        <v>4720</v>
      </c>
      <c r="H1685" t="s">
        <v>4720</v>
      </c>
      <c r="I1685" t="s">
        <v>4745</v>
      </c>
      <c r="N1685" s="6">
        <f t="shared" si="182"/>
        <v>1968</v>
      </c>
      <c r="O1685" s="6" t="str">
        <f t="shared" si="183"/>
        <v>Jun</v>
      </c>
      <c r="P1685" s="6" t="str">
        <f t="shared" si="184"/>
        <v>tier - 2</v>
      </c>
      <c r="Q1685" s="6" t="str">
        <f t="shared" si="185"/>
        <v>tier - 2</v>
      </c>
      <c r="R1685" s="6" t="str">
        <f t="shared" si="186"/>
        <v>R1022</v>
      </c>
      <c r="S1685" s="12">
        <f t="shared" si="187"/>
        <v>25001</v>
      </c>
      <c r="T1685" s="6">
        <f t="shared" si="188"/>
        <v>54</v>
      </c>
    </row>
    <row r="1686" spans="1:20" ht="15" customHeight="1" x14ac:dyDescent="0.3">
      <c r="A1686" t="s">
        <v>1320</v>
      </c>
      <c r="B1686">
        <v>1975</v>
      </c>
      <c r="C1686" t="s">
        <v>4731</v>
      </c>
      <c r="D1686">
        <v>26</v>
      </c>
      <c r="E1686">
        <v>1</v>
      </c>
      <c r="F1686" s="11">
        <v>15090.35</v>
      </c>
      <c r="G1686" t="s">
        <v>4720</v>
      </c>
      <c r="H1686" t="s">
        <v>4723</v>
      </c>
      <c r="I1686" t="s">
        <v>4739</v>
      </c>
      <c r="N1686" s="6">
        <f t="shared" si="182"/>
        <v>1975</v>
      </c>
      <c r="O1686" s="6" t="str">
        <f t="shared" si="183"/>
        <v>Oct</v>
      </c>
      <c r="P1686" s="6" t="str">
        <f t="shared" si="184"/>
        <v>tier - 2</v>
      </c>
      <c r="Q1686" s="6" t="str">
        <f t="shared" si="185"/>
        <v>tier - 1</v>
      </c>
      <c r="R1686" s="6" t="str">
        <f t="shared" si="186"/>
        <v>R1023</v>
      </c>
      <c r="S1686" s="12">
        <f t="shared" si="187"/>
        <v>27693</v>
      </c>
      <c r="T1686" s="6">
        <f t="shared" si="188"/>
        <v>47</v>
      </c>
    </row>
    <row r="1687" spans="1:20" ht="15" customHeight="1" x14ac:dyDescent="0.3">
      <c r="A1687" t="s">
        <v>1318</v>
      </c>
      <c r="B1687">
        <v>1972</v>
      </c>
      <c r="C1687" t="s">
        <v>4724</v>
      </c>
      <c r="D1687">
        <v>7</v>
      </c>
      <c r="E1687">
        <v>0</v>
      </c>
      <c r="F1687" s="11">
        <v>15103.69</v>
      </c>
      <c r="G1687" t="s">
        <v>4720</v>
      </c>
      <c r="H1687" t="s">
        <v>4723</v>
      </c>
      <c r="I1687" t="s">
        <v>4728</v>
      </c>
      <c r="N1687" s="6">
        <f t="shared" si="182"/>
        <v>1972</v>
      </c>
      <c r="O1687" s="6" t="str">
        <f t="shared" si="183"/>
        <v>Nov</v>
      </c>
      <c r="P1687" s="6" t="str">
        <f t="shared" si="184"/>
        <v>tier - 2</v>
      </c>
      <c r="Q1687" s="6" t="str">
        <f t="shared" si="185"/>
        <v>tier - 1</v>
      </c>
      <c r="R1687" s="6" t="str">
        <f t="shared" si="186"/>
        <v>R1012</v>
      </c>
      <c r="S1687" s="12">
        <f t="shared" si="187"/>
        <v>26610</v>
      </c>
      <c r="T1687" s="6">
        <f t="shared" si="188"/>
        <v>50</v>
      </c>
    </row>
    <row r="1688" spans="1:20" ht="15" customHeight="1" x14ac:dyDescent="0.3">
      <c r="A1688" t="s">
        <v>1316</v>
      </c>
      <c r="B1688">
        <v>1978</v>
      </c>
      <c r="C1688" t="s">
        <v>4726</v>
      </c>
      <c r="D1688">
        <v>5</v>
      </c>
      <c r="E1688">
        <v>2</v>
      </c>
      <c r="F1688" s="11">
        <v>15123.19</v>
      </c>
      <c r="G1688" t="s">
        <v>4720</v>
      </c>
      <c r="H1688" t="s">
        <v>4723</v>
      </c>
      <c r="I1688" t="s">
        <v>4732</v>
      </c>
      <c r="N1688" s="6">
        <f t="shared" si="182"/>
        <v>1978</v>
      </c>
      <c r="O1688" s="6" t="str">
        <f t="shared" si="183"/>
        <v>Sep</v>
      </c>
      <c r="P1688" s="6" t="str">
        <f t="shared" si="184"/>
        <v>tier - 2</v>
      </c>
      <c r="Q1688" s="6" t="str">
        <f t="shared" si="185"/>
        <v>tier - 1</v>
      </c>
      <c r="R1688" s="6" t="str">
        <f t="shared" si="186"/>
        <v>R1011</v>
      </c>
      <c r="S1688" s="12">
        <f t="shared" si="187"/>
        <v>28738</v>
      </c>
      <c r="T1688" s="6">
        <f t="shared" si="188"/>
        <v>44</v>
      </c>
    </row>
    <row r="1689" spans="1:20" ht="15" customHeight="1" x14ac:dyDescent="0.3">
      <c r="A1689" t="s">
        <v>1314</v>
      </c>
      <c r="B1689">
        <v>1971</v>
      </c>
      <c r="C1689" t="s">
        <v>4724</v>
      </c>
      <c r="D1689">
        <v>25</v>
      </c>
      <c r="E1689">
        <v>0</v>
      </c>
      <c r="F1689" s="11">
        <v>15150.44</v>
      </c>
      <c r="G1689" t="s">
        <v>4720</v>
      </c>
      <c r="H1689" t="s">
        <v>4723</v>
      </c>
      <c r="I1689" t="s">
        <v>4739</v>
      </c>
      <c r="N1689" s="6">
        <f t="shared" si="182"/>
        <v>1971</v>
      </c>
      <c r="O1689" s="6" t="str">
        <f t="shared" si="183"/>
        <v>Nov</v>
      </c>
      <c r="P1689" s="6" t="str">
        <f t="shared" si="184"/>
        <v>tier - 2</v>
      </c>
      <c r="Q1689" s="6" t="str">
        <f t="shared" si="185"/>
        <v>tier - 1</v>
      </c>
      <c r="R1689" s="6" t="str">
        <f t="shared" si="186"/>
        <v>R1023</v>
      </c>
      <c r="S1689" s="12">
        <f t="shared" si="187"/>
        <v>26262</v>
      </c>
      <c r="T1689" s="6">
        <f t="shared" si="188"/>
        <v>51</v>
      </c>
    </row>
    <row r="1690" spans="1:20" ht="15" customHeight="1" x14ac:dyDescent="0.3">
      <c r="A1690" t="s">
        <v>1312</v>
      </c>
      <c r="B1690">
        <v>1962</v>
      </c>
      <c r="C1690" t="s">
        <v>4731</v>
      </c>
      <c r="D1690">
        <v>25</v>
      </c>
      <c r="E1690">
        <v>0</v>
      </c>
      <c r="F1690" s="11">
        <v>15161.25</v>
      </c>
      <c r="G1690" t="s">
        <v>4720</v>
      </c>
      <c r="H1690" t="s">
        <v>4720</v>
      </c>
      <c r="I1690" t="s">
        <v>4728</v>
      </c>
      <c r="N1690" s="6">
        <f t="shared" si="182"/>
        <v>1962</v>
      </c>
      <c r="O1690" s="6" t="str">
        <f t="shared" si="183"/>
        <v>Oct</v>
      </c>
      <c r="P1690" s="6" t="str">
        <f t="shared" si="184"/>
        <v>tier - 2</v>
      </c>
      <c r="Q1690" s="6" t="str">
        <f t="shared" si="185"/>
        <v>tier - 2</v>
      </c>
      <c r="R1690" s="6" t="str">
        <f t="shared" si="186"/>
        <v>R1012</v>
      </c>
      <c r="S1690" s="12">
        <f t="shared" si="187"/>
        <v>22944</v>
      </c>
      <c r="T1690" s="6">
        <f t="shared" si="188"/>
        <v>60</v>
      </c>
    </row>
    <row r="1691" spans="1:20" ht="15" customHeight="1" x14ac:dyDescent="0.3">
      <c r="A1691" t="s">
        <v>1310</v>
      </c>
      <c r="B1691">
        <v>1959</v>
      </c>
      <c r="C1691" t="s">
        <v>4725</v>
      </c>
      <c r="D1691">
        <v>4</v>
      </c>
      <c r="E1691">
        <v>3</v>
      </c>
      <c r="F1691" s="11">
        <v>15161.53</v>
      </c>
      <c r="G1691" t="s">
        <v>4720</v>
      </c>
      <c r="H1691" t="s">
        <v>4723</v>
      </c>
      <c r="I1691" t="s">
        <v>4722</v>
      </c>
      <c r="N1691" s="6">
        <f t="shared" si="182"/>
        <v>1959</v>
      </c>
      <c r="O1691" s="6" t="str">
        <f t="shared" si="183"/>
        <v>Jun</v>
      </c>
      <c r="P1691" s="6" t="str">
        <f t="shared" si="184"/>
        <v>tier - 2</v>
      </c>
      <c r="Q1691" s="6" t="str">
        <f t="shared" si="185"/>
        <v>tier - 1</v>
      </c>
      <c r="R1691" s="6" t="str">
        <f t="shared" si="186"/>
        <v>R1013</v>
      </c>
      <c r="S1691" s="12">
        <f t="shared" si="187"/>
        <v>21705</v>
      </c>
      <c r="T1691" s="6">
        <f t="shared" si="188"/>
        <v>64</v>
      </c>
    </row>
    <row r="1692" spans="1:20" ht="15" customHeight="1" x14ac:dyDescent="0.3">
      <c r="A1692" t="s">
        <v>1308</v>
      </c>
      <c r="B1692">
        <v>1959</v>
      </c>
      <c r="C1692" t="s">
        <v>4729</v>
      </c>
      <c r="D1692">
        <v>3</v>
      </c>
      <c r="E1692">
        <v>3</v>
      </c>
      <c r="F1692" s="11">
        <v>15170.07</v>
      </c>
      <c r="G1692" t="s">
        <v>4720</v>
      </c>
      <c r="H1692" t="s">
        <v>4721</v>
      </c>
      <c r="I1692" t="s">
        <v>4732</v>
      </c>
      <c r="N1692" s="6">
        <f t="shared" si="182"/>
        <v>1959</v>
      </c>
      <c r="O1692" s="6" t="str">
        <f t="shared" si="183"/>
        <v>Dec</v>
      </c>
      <c r="P1692" s="6" t="str">
        <f t="shared" si="184"/>
        <v>tier - 2</v>
      </c>
      <c r="Q1692" s="6" t="str">
        <f t="shared" si="185"/>
        <v>tier - 3</v>
      </c>
      <c r="R1692" s="6" t="str">
        <f t="shared" si="186"/>
        <v>R1011</v>
      </c>
      <c r="S1692" s="12">
        <f t="shared" si="187"/>
        <v>21887</v>
      </c>
      <c r="T1692" s="6">
        <f t="shared" si="188"/>
        <v>63</v>
      </c>
    </row>
    <row r="1693" spans="1:20" ht="15" customHeight="1" x14ac:dyDescent="0.3">
      <c r="A1693" t="s">
        <v>1306</v>
      </c>
      <c r="B1693">
        <v>1962</v>
      </c>
      <c r="C1693" t="s">
        <v>4725</v>
      </c>
      <c r="D1693">
        <v>17</v>
      </c>
      <c r="E1693">
        <v>0</v>
      </c>
      <c r="F1693" s="11">
        <v>15174.81</v>
      </c>
      <c r="G1693" t="s">
        <v>4720</v>
      </c>
      <c r="H1693" t="s">
        <v>4723</v>
      </c>
      <c r="I1693" t="s">
        <v>4728</v>
      </c>
      <c r="N1693" s="6">
        <f t="shared" si="182"/>
        <v>1962</v>
      </c>
      <c r="O1693" s="6" t="str">
        <f t="shared" si="183"/>
        <v>Jun</v>
      </c>
      <c r="P1693" s="6" t="str">
        <f t="shared" si="184"/>
        <v>tier - 2</v>
      </c>
      <c r="Q1693" s="6" t="str">
        <f t="shared" si="185"/>
        <v>tier - 1</v>
      </c>
      <c r="R1693" s="6" t="str">
        <f t="shared" si="186"/>
        <v>R1012</v>
      </c>
      <c r="S1693" s="12">
        <f t="shared" si="187"/>
        <v>22814</v>
      </c>
      <c r="T1693" s="6">
        <f t="shared" si="188"/>
        <v>60</v>
      </c>
    </row>
    <row r="1694" spans="1:20" ht="15" customHeight="1" x14ac:dyDescent="0.3">
      <c r="A1694" t="s">
        <v>1304</v>
      </c>
      <c r="B1694">
        <v>1978</v>
      </c>
      <c r="C1694" t="s">
        <v>4724</v>
      </c>
      <c r="D1694">
        <v>23</v>
      </c>
      <c r="E1694">
        <v>2</v>
      </c>
      <c r="F1694" s="11">
        <v>15207.92</v>
      </c>
      <c r="G1694" t="s">
        <v>4720</v>
      </c>
      <c r="H1694" t="s">
        <v>4723</v>
      </c>
      <c r="I1694" t="s">
        <v>4728</v>
      </c>
      <c r="N1694" s="6">
        <f t="shared" si="182"/>
        <v>1978</v>
      </c>
      <c r="O1694" s="6" t="str">
        <f t="shared" si="183"/>
        <v>Nov</v>
      </c>
      <c r="P1694" s="6" t="str">
        <f t="shared" si="184"/>
        <v>tier - 2</v>
      </c>
      <c r="Q1694" s="6" t="str">
        <f t="shared" si="185"/>
        <v>tier - 1</v>
      </c>
      <c r="R1694" s="6" t="str">
        <f t="shared" si="186"/>
        <v>R1012</v>
      </c>
      <c r="S1694" s="12">
        <f t="shared" si="187"/>
        <v>28817</v>
      </c>
      <c r="T1694" s="6">
        <f t="shared" si="188"/>
        <v>44</v>
      </c>
    </row>
    <row r="1695" spans="1:20" ht="15" customHeight="1" x14ac:dyDescent="0.3">
      <c r="A1695" t="s">
        <v>1302</v>
      </c>
      <c r="B1695">
        <v>1960</v>
      </c>
      <c r="C1695" t="s">
        <v>4719</v>
      </c>
      <c r="D1695">
        <v>25</v>
      </c>
      <c r="E1695">
        <v>2</v>
      </c>
      <c r="F1695" s="11">
        <v>15230.32</v>
      </c>
      <c r="G1695" t="s">
        <v>4720</v>
      </c>
      <c r="H1695" t="s">
        <v>4720</v>
      </c>
      <c r="I1695" t="s">
        <v>4738</v>
      </c>
      <c r="N1695" s="6">
        <f t="shared" si="182"/>
        <v>1960</v>
      </c>
      <c r="O1695" s="6" t="str">
        <f t="shared" si="183"/>
        <v>Jul</v>
      </c>
      <c r="P1695" s="6" t="str">
        <f t="shared" si="184"/>
        <v>tier - 2</v>
      </c>
      <c r="Q1695" s="6" t="str">
        <f t="shared" si="185"/>
        <v>tier - 2</v>
      </c>
      <c r="R1695" s="6" t="str">
        <f t="shared" si="186"/>
        <v>R1024</v>
      </c>
      <c r="S1695" s="12">
        <f t="shared" si="187"/>
        <v>22122</v>
      </c>
      <c r="T1695" s="6">
        <f t="shared" si="188"/>
        <v>62</v>
      </c>
    </row>
    <row r="1696" spans="1:20" ht="15" customHeight="1" x14ac:dyDescent="0.3">
      <c r="A1696" t="s">
        <v>1300</v>
      </c>
      <c r="B1696">
        <v>1969</v>
      </c>
      <c r="C1696" t="s">
        <v>4726</v>
      </c>
      <c r="D1696">
        <v>16</v>
      </c>
      <c r="E1696">
        <v>0</v>
      </c>
      <c r="F1696" s="11">
        <v>15260.52</v>
      </c>
      <c r="G1696" t="s">
        <v>4720</v>
      </c>
      <c r="H1696" t="s">
        <v>4720</v>
      </c>
      <c r="I1696" t="s">
        <v>4739</v>
      </c>
      <c r="N1696" s="6">
        <f t="shared" si="182"/>
        <v>1969</v>
      </c>
      <c r="O1696" s="6" t="str">
        <f t="shared" si="183"/>
        <v>Sep</v>
      </c>
      <c r="P1696" s="6" t="str">
        <f t="shared" si="184"/>
        <v>tier - 2</v>
      </c>
      <c r="Q1696" s="6" t="str">
        <f t="shared" si="185"/>
        <v>tier - 2</v>
      </c>
      <c r="R1696" s="6" t="str">
        <f t="shared" si="186"/>
        <v>R1023</v>
      </c>
      <c r="S1696" s="12">
        <f t="shared" si="187"/>
        <v>25462</v>
      </c>
      <c r="T1696" s="6">
        <f t="shared" si="188"/>
        <v>53</v>
      </c>
    </row>
    <row r="1697" spans="1:20" ht="15" customHeight="1" x14ac:dyDescent="0.3">
      <c r="A1697" t="s">
        <v>1298</v>
      </c>
      <c r="B1697">
        <v>1963</v>
      </c>
      <c r="C1697" t="s">
        <v>4729</v>
      </c>
      <c r="D1697">
        <v>13</v>
      </c>
      <c r="E1697">
        <v>0</v>
      </c>
      <c r="F1697" s="11">
        <v>15322.77</v>
      </c>
      <c r="G1697" t="s">
        <v>4720</v>
      </c>
      <c r="H1697" t="s">
        <v>4721</v>
      </c>
      <c r="I1697" t="s">
        <v>4741</v>
      </c>
      <c r="N1697" s="6">
        <f t="shared" si="182"/>
        <v>1963</v>
      </c>
      <c r="O1697" s="6" t="str">
        <f t="shared" si="183"/>
        <v>Dec</v>
      </c>
      <c r="P1697" s="6" t="str">
        <f t="shared" si="184"/>
        <v>tier - 2</v>
      </c>
      <c r="Q1697" s="6" t="str">
        <f t="shared" si="185"/>
        <v>tier - 3</v>
      </c>
      <c r="R1697" s="6" t="str">
        <f t="shared" si="186"/>
        <v>R1021</v>
      </c>
      <c r="S1697" s="12">
        <f t="shared" si="187"/>
        <v>23358</v>
      </c>
      <c r="T1697" s="6">
        <f t="shared" si="188"/>
        <v>59</v>
      </c>
    </row>
    <row r="1698" spans="1:20" ht="15" customHeight="1" x14ac:dyDescent="0.3">
      <c r="A1698" t="s">
        <v>1296</v>
      </c>
      <c r="B1698">
        <v>2001</v>
      </c>
      <c r="C1698" t="s">
        <v>4719</v>
      </c>
      <c r="D1698">
        <v>14</v>
      </c>
      <c r="E1698">
        <v>1</v>
      </c>
      <c r="F1698" s="11">
        <v>15359.1</v>
      </c>
      <c r="G1698" t="s">
        <v>4720</v>
      </c>
      <c r="H1698" t="s">
        <v>4721</v>
      </c>
      <c r="I1698" t="s">
        <v>4738</v>
      </c>
      <c r="N1698" s="6">
        <f t="shared" si="182"/>
        <v>2001</v>
      </c>
      <c r="O1698" s="6" t="str">
        <f t="shared" si="183"/>
        <v>Jul</v>
      </c>
      <c r="P1698" s="6" t="str">
        <f t="shared" si="184"/>
        <v>tier - 2</v>
      </c>
      <c r="Q1698" s="6" t="str">
        <f t="shared" si="185"/>
        <v>tier - 3</v>
      </c>
      <c r="R1698" s="6" t="str">
        <f t="shared" si="186"/>
        <v>R1024</v>
      </c>
      <c r="S1698" s="12">
        <f t="shared" si="187"/>
        <v>37086</v>
      </c>
      <c r="T1698" s="6">
        <f t="shared" si="188"/>
        <v>21</v>
      </c>
    </row>
    <row r="1699" spans="1:20" ht="15" customHeight="1" x14ac:dyDescent="0.3">
      <c r="A1699" t="s">
        <v>1294</v>
      </c>
      <c r="B1699">
        <v>1988</v>
      </c>
      <c r="C1699" t="s">
        <v>4729</v>
      </c>
      <c r="D1699">
        <v>17</v>
      </c>
      <c r="E1699">
        <v>3</v>
      </c>
      <c r="F1699" s="11">
        <v>15361.5</v>
      </c>
      <c r="G1699" t="s">
        <v>4720</v>
      </c>
      <c r="H1699" t="s">
        <v>4721</v>
      </c>
      <c r="I1699" t="s">
        <v>4739</v>
      </c>
      <c r="N1699" s="6">
        <f t="shared" si="182"/>
        <v>1988</v>
      </c>
      <c r="O1699" s="6" t="str">
        <f t="shared" si="183"/>
        <v>Dec</v>
      </c>
      <c r="P1699" s="6" t="str">
        <f t="shared" si="184"/>
        <v>tier - 2</v>
      </c>
      <c r="Q1699" s="6" t="str">
        <f t="shared" si="185"/>
        <v>tier - 3</v>
      </c>
      <c r="R1699" s="6" t="str">
        <f t="shared" si="186"/>
        <v>R1023</v>
      </c>
      <c r="S1699" s="12">
        <f t="shared" si="187"/>
        <v>32494</v>
      </c>
      <c r="T1699" s="6">
        <f t="shared" si="188"/>
        <v>34</v>
      </c>
    </row>
    <row r="1700" spans="1:20" ht="15" customHeight="1" x14ac:dyDescent="0.3">
      <c r="A1700" t="s">
        <v>1292</v>
      </c>
      <c r="B1700">
        <v>1968</v>
      </c>
      <c r="C1700" t="s">
        <v>4719</v>
      </c>
      <c r="D1700">
        <v>18</v>
      </c>
      <c r="E1700">
        <v>0</v>
      </c>
      <c r="F1700" s="11">
        <v>15363.77</v>
      </c>
      <c r="G1700" t="s">
        <v>4720</v>
      </c>
      <c r="H1700" t="s">
        <v>4723</v>
      </c>
      <c r="I1700" t="s">
        <v>4744</v>
      </c>
      <c r="N1700" s="6">
        <f t="shared" si="182"/>
        <v>1968</v>
      </c>
      <c r="O1700" s="6" t="str">
        <f t="shared" si="183"/>
        <v>Jul</v>
      </c>
      <c r="P1700" s="6" t="str">
        <f t="shared" si="184"/>
        <v>tier - 2</v>
      </c>
      <c r="Q1700" s="6" t="str">
        <f t="shared" si="185"/>
        <v>tier - 1</v>
      </c>
      <c r="R1700" s="6" t="str">
        <f t="shared" si="186"/>
        <v>R1026</v>
      </c>
      <c r="S1700" s="12">
        <f t="shared" si="187"/>
        <v>25037</v>
      </c>
      <c r="T1700" s="6">
        <f t="shared" si="188"/>
        <v>54</v>
      </c>
    </row>
    <row r="1701" spans="1:20" ht="15" customHeight="1" x14ac:dyDescent="0.3">
      <c r="A1701" t="s">
        <v>1290</v>
      </c>
      <c r="B1701">
        <v>1962</v>
      </c>
      <c r="C1701" t="s">
        <v>4726</v>
      </c>
      <c r="D1701">
        <v>6</v>
      </c>
      <c r="E1701">
        <v>0</v>
      </c>
      <c r="F1701" s="11">
        <v>15368.22</v>
      </c>
      <c r="G1701" t="s">
        <v>4720</v>
      </c>
      <c r="H1701" t="s">
        <v>4720</v>
      </c>
      <c r="I1701" t="s">
        <v>4732</v>
      </c>
      <c r="N1701" s="6">
        <f t="shared" si="182"/>
        <v>1962</v>
      </c>
      <c r="O1701" s="6" t="str">
        <f t="shared" si="183"/>
        <v>Sep</v>
      </c>
      <c r="P1701" s="6" t="str">
        <f t="shared" si="184"/>
        <v>tier - 2</v>
      </c>
      <c r="Q1701" s="6" t="str">
        <f t="shared" si="185"/>
        <v>tier - 2</v>
      </c>
      <c r="R1701" s="6" t="str">
        <f t="shared" si="186"/>
        <v>R1011</v>
      </c>
      <c r="S1701" s="12">
        <f t="shared" si="187"/>
        <v>22895</v>
      </c>
      <c r="T1701" s="6">
        <f t="shared" si="188"/>
        <v>60</v>
      </c>
    </row>
    <row r="1702" spans="1:20" ht="15" customHeight="1" x14ac:dyDescent="0.3">
      <c r="A1702" t="s">
        <v>1288</v>
      </c>
      <c r="B1702">
        <v>1964</v>
      </c>
      <c r="C1702" t="s">
        <v>4726</v>
      </c>
      <c r="D1702">
        <v>4</v>
      </c>
      <c r="E1702">
        <v>0</v>
      </c>
      <c r="F1702" s="11">
        <v>15377.77</v>
      </c>
      <c r="G1702" t="s">
        <v>4720</v>
      </c>
      <c r="H1702" t="s">
        <v>4720</v>
      </c>
      <c r="I1702" t="s">
        <v>4728</v>
      </c>
      <c r="N1702" s="6">
        <f t="shared" si="182"/>
        <v>1964</v>
      </c>
      <c r="O1702" s="6" t="str">
        <f t="shared" si="183"/>
        <v>Sep</v>
      </c>
      <c r="P1702" s="6" t="str">
        <f t="shared" si="184"/>
        <v>tier - 2</v>
      </c>
      <c r="Q1702" s="6" t="str">
        <f t="shared" si="185"/>
        <v>tier - 2</v>
      </c>
      <c r="R1702" s="6" t="str">
        <f t="shared" si="186"/>
        <v>R1012</v>
      </c>
      <c r="S1702" s="12">
        <f t="shared" si="187"/>
        <v>23624</v>
      </c>
      <c r="T1702" s="6">
        <f t="shared" si="188"/>
        <v>58</v>
      </c>
    </row>
    <row r="1703" spans="1:20" ht="15" customHeight="1" x14ac:dyDescent="0.3">
      <c r="A1703" t="s">
        <v>1286</v>
      </c>
      <c r="B1703">
        <v>1990</v>
      </c>
      <c r="C1703" t="s">
        <v>4731</v>
      </c>
      <c r="D1703">
        <v>25</v>
      </c>
      <c r="E1703">
        <v>3</v>
      </c>
      <c r="F1703" s="11">
        <v>15440.2</v>
      </c>
      <c r="G1703" t="s">
        <v>4720</v>
      </c>
      <c r="H1703" t="s">
        <v>4723</v>
      </c>
      <c r="I1703" t="s">
        <v>4728</v>
      </c>
      <c r="N1703" s="6">
        <f t="shared" si="182"/>
        <v>1990</v>
      </c>
      <c r="O1703" s="6" t="str">
        <f t="shared" si="183"/>
        <v>Oct</v>
      </c>
      <c r="P1703" s="6" t="str">
        <f t="shared" si="184"/>
        <v>tier - 2</v>
      </c>
      <c r="Q1703" s="6" t="str">
        <f t="shared" si="185"/>
        <v>tier - 1</v>
      </c>
      <c r="R1703" s="6" t="str">
        <f t="shared" si="186"/>
        <v>R1012</v>
      </c>
      <c r="S1703" s="12">
        <f t="shared" si="187"/>
        <v>33171</v>
      </c>
      <c r="T1703" s="6">
        <f t="shared" si="188"/>
        <v>32</v>
      </c>
    </row>
    <row r="1704" spans="1:20" ht="15" customHeight="1" x14ac:dyDescent="0.3">
      <c r="A1704" t="s">
        <v>1284</v>
      </c>
      <c r="B1704">
        <v>1976</v>
      </c>
      <c r="C1704" t="s">
        <v>4719</v>
      </c>
      <c r="D1704">
        <v>20</v>
      </c>
      <c r="E1704">
        <v>2</v>
      </c>
      <c r="F1704" s="11">
        <v>15450.48</v>
      </c>
      <c r="G1704" t="s">
        <v>4720</v>
      </c>
      <c r="H1704" t="s">
        <v>4723</v>
      </c>
      <c r="I1704" t="s">
        <v>4744</v>
      </c>
      <c r="N1704" s="6">
        <f t="shared" si="182"/>
        <v>1976</v>
      </c>
      <c r="O1704" s="6" t="str">
        <f t="shared" si="183"/>
        <v>Jul</v>
      </c>
      <c r="P1704" s="6" t="str">
        <f t="shared" si="184"/>
        <v>tier - 2</v>
      </c>
      <c r="Q1704" s="6" t="str">
        <f t="shared" si="185"/>
        <v>tier - 1</v>
      </c>
      <c r="R1704" s="6" t="str">
        <f t="shared" si="186"/>
        <v>R1026</v>
      </c>
      <c r="S1704" s="12">
        <f t="shared" si="187"/>
        <v>27961</v>
      </c>
      <c r="T1704" s="6">
        <f t="shared" si="188"/>
        <v>46</v>
      </c>
    </row>
    <row r="1705" spans="1:20" ht="15" customHeight="1" x14ac:dyDescent="0.3">
      <c r="A1705" t="s">
        <v>1282</v>
      </c>
      <c r="B1705">
        <v>2004</v>
      </c>
      <c r="C1705" t="s">
        <v>4719</v>
      </c>
      <c r="D1705">
        <v>17</v>
      </c>
      <c r="E1705">
        <v>0</v>
      </c>
      <c r="F1705" s="11">
        <v>15518.18</v>
      </c>
      <c r="G1705" t="s">
        <v>4720</v>
      </c>
      <c r="H1705" t="s">
        <v>4721</v>
      </c>
      <c r="I1705" t="s">
        <v>4733</v>
      </c>
      <c r="N1705" s="6">
        <f t="shared" si="182"/>
        <v>2004</v>
      </c>
      <c r="O1705" s="6" t="str">
        <f t="shared" si="183"/>
        <v>Jul</v>
      </c>
      <c r="P1705" s="6" t="str">
        <f t="shared" si="184"/>
        <v>tier - 2</v>
      </c>
      <c r="Q1705" s="6" t="str">
        <f t="shared" si="185"/>
        <v>tier - 3</v>
      </c>
      <c r="R1705" s="6" t="str">
        <f t="shared" si="186"/>
        <v>R1015</v>
      </c>
      <c r="S1705" s="12">
        <f t="shared" si="187"/>
        <v>38185</v>
      </c>
      <c r="T1705" s="6">
        <f t="shared" si="188"/>
        <v>18</v>
      </c>
    </row>
    <row r="1706" spans="1:20" ht="15" customHeight="1" x14ac:dyDescent="0.3">
      <c r="A1706" t="s">
        <v>1280</v>
      </c>
      <c r="B1706">
        <v>1974</v>
      </c>
      <c r="C1706" t="s">
        <v>4725</v>
      </c>
      <c r="D1706">
        <v>28</v>
      </c>
      <c r="E1706">
        <v>0</v>
      </c>
      <c r="F1706" s="11">
        <v>15532.16</v>
      </c>
      <c r="G1706" t="s">
        <v>4720</v>
      </c>
      <c r="H1706" t="s">
        <v>4720</v>
      </c>
      <c r="I1706" t="s">
        <v>4744</v>
      </c>
      <c r="N1706" s="6">
        <f t="shared" si="182"/>
        <v>1974</v>
      </c>
      <c r="O1706" s="6" t="str">
        <f t="shared" si="183"/>
        <v>Jun</v>
      </c>
      <c r="P1706" s="6" t="str">
        <f t="shared" si="184"/>
        <v>tier - 2</v>
      </c>
      <c r="Q1706" s="6" t="str">
        <f t="shared" si="185"/>
        <v>tier - 2</v>
      </c>
      <c r="R1706" s="6" t="str">
        <f t="shared" si="186"/>
        <v>R1026</v>
      </c>
      <c r="S1706" s="12">
        <f t="shared" si="187"/>
        <v>27208</v>
      </c>
      <c r="T1706" s="6">
        <f t="shared" si="188"/>
        <v>48</v>
      </c>
    </row>
    <row r="1707" spans="1:20" ht="15" customHeight="1" x14ac:dyDescent="0.3">
      <c r="A1707" t="s">
        <v>1278</v>
      </c>
      <c r="B1707">
        <v>1959</v>
      </c>
      <c r="C1707" t="s">
        <v>4731</v>
      </c>
      <c r="D1707">
        <v>2</v>
      </c>
      <c r="E1707">
        <v>3</v>
      </c>
      <c r="F1707" s="11">
        <v>15555.19</v>
      </c>
      <c r="G1707" t="s">
        <v>4720</v>
      </c>
      <c r="H1707" t="s">
        <v>4721</v>
      </c>
      <c r="I1707" t="s">
        <v>4728</v>
      </c>
      <c r="N1707" s="6">
        <f t="shared" si="182"/>
        <v>1959</v>
      </c>
      <c r="O1707" s="6" t="str">
        <f t="shared" si="183"/>
        <v>Oct</v>
      </c>
      <c r="P1707" s="6" t="str">
        <f t="shared" si="184"/>
        <v>tier - 2</v>
      </c>
      <c r="Q1707" s="6" t="str">
        <f t="shared" si="185"/>
        <v>tier - 3</v>
      </c>
      <c r="R1707" s="6" t="str">
        <f t="shared" si="186"/>
        <v>R1012</v>
      </c>
      <c r="S1707" s="12">
        <f t="shared" si="187"/>
        <v>21825</v>
      </c>
      <c r="T1707" s="6">
        <f t="shared" si="188"/>
        <v>63</v>
      </c>
    </row>
    <row r="1708" spans="1:20" ht="15" customHeight="1" x14ac:dyDescent="0.3">
      <c r="A1708" t="s">
        <v>1276</v>
      </c>
      <c r="B1708">
        <v>1974</v>
      </c>
      <c r="C1708" t="s">
        <v>4719</v>
      </c>
      <c r="D1708">
        <v>30</v>
      </c>
      <c r="E1708">
        <v>0</v>
      </c>
      <c r="F1708" s="11">
        <v>15556.67</v>
      </c>
      <c r="G1708" t="s">
        <v>4720</v>
      </c>
      <c r="H1708" t="s">
        <v>4720</v>
      </c>
      <c r="I1708" t="s">
        <v>4728</v>
      </c>
      <c r="N1708" s="6">
        <f t="shared" si="182"/>
        <v>1974</v>
      </c>
      <c r="O1708" s="6" t="str">
        <f t="shared" si="183"/>
        <v>Jul</v>
      </c>
      <c r="P1708" s="6" t="str">
        <f t="shared" si="184"/>
        <v>tier - 2</v>
      </c>
      <c r="Q1708" s="6" t="str">
        <f t="shared" si="185"/>
        <v>tier - 2</v>
      </c>
      <c r="R1708" s="6" t="str">
        <f t="shared" si="186"/>
        <v>R1012</v>
      </c>
      <c r="S1708" s="12">
        <f t="shared" si="187"/>
        <v>27240</v>
      </c>
      <c r="T1708" s="6">
        <f t="shared" si="188"/>
        <v>48</v>
      </c>
    </row>
    <row r="1709" spans="1:20" ht="15" customHeight="1" x14ac:dyDescent="0.3">
      <c r="A1709" t="s">
        <v>1274</v>
      </c>
      <c r="B1709">
        <v>1965</v>
      </c>
      <c r="C1709" t="s">
        <v>4731</v>
      </c>
      <c r="D1709">
        <v>28</v>
      </c>
      <c r="E1709">
        <v>0</v>
      </c>
      <c r="F1709" s="11">
        <v>15608.58</v>
      </c>
      <c r="G1709" t="s">
        <v>4720</v>
      </c>
      <c r="H1709" t="s">
        <v>4720</v>
      </c>
      <c r="I1709" t="s">
        <v>4744</v>
      </c>
      <c r="N1709" s="6">
        <f t="shared" si="182"/>
        <v>1965</v>
      </c>
      <c r="O1709" s="6" t="str">
        <f t="shared" si="183"/>
        <v>Oct</v>
      </c>
      <c r="P1709" s="6" t="str">
        <f t="shared" si="184"/>
        <v>tier - 2</v>
      </c>
      <c r="Q1709" s="6" t="str">
        <f t="shared" si="185"/>
        <v>tier - 2</v>
      </c>
      <c r="R1709" s="6" t="str">
        <f t="shared" si="186"/>
        <v>R1026</v>
      </c>
      <c r="S1709" s="12">
        <f t="shared" si="187"/>
        <v>24043</v>
      </c>
      <c r="T1709" s="6">
        <f t="shared" si="188"/>
        <v>57</v>
      </c>
    </row>
    <row r="1710" spans="1:20" ht="15" customHeight="1" x14ac:dyDescent="0.3">
      <c r="A1710" t="s">
        <v>1272</v>
      </c>
      <c r="B1710">
        <v>1960</v>
      </c>
      <c r="C1710" t="s">
        <v>4725</v>
      </c>
      <c r="D1710">
        <v>6</v>
      </c>
      <c r="E1710">
        <v>3</v>
      </c>
      <c r="F1710" s="11">
        <v>15612.19</v>
      </c>
      <c r="G1710" t="s">
        <v>4720</v>
      </c>
      <c r="H1710" t="s">
        <v>4720</v>
      </c>
      <c r="I1710" t="s">
        <v>4728</v>
      </c>
      <c r="N1710" s="6">
        <f t="shared" si="182"/>
        <v>1960</v>
      </c>
      <c r="O1710" s="6" t="str">
        <f t="shared" si="183"/>
        <v>Jun</v>
      </c>
      <c r="P1710" s="6" t="str">
        <f t="shared" si="184"/>
        <v>tier - 2</v>
      </c>
      <c r="Q1710" s="6" t="str">
        <f t="shared" si="185"/>
        <v>tier - 2</v>
      </c>
      <c r="R1710" s="6" t="str">
        <f t="shared" si="186"/>
        <v>R1012</v>
      </c>
      <c r="S1710" s="12">
        <f t="shared" si="187"/>
        <v>22073</v>
      </c>
      <c r="T1710" s="6">
        <f t="shared" si="188"/>
        <v>63</v>
      </c>
    </row>
    <row r="1711" spans="1:20" ht="15" customHeight="1" x14ac:dyDescent="0.3">
      <c r="A1711" t="s">
        <v>1270</v>
      </c>
      <c r="B1711">
        <v>1988</v>
      </c>
      <c r="C1711" t="s">
        <v>4729</v>
      </c>
      <c r="D1711">
        <v>22</v>
      </c>
      <c r="E1711">
        <v>3</v>
      </c>
      <c r="F1711" s="11">
        <v>15646.28</v>
      </c>
      <c r="G1711" t="s">
        <v>4720</v>
      </c>
      <c r="H1711" t="s">
        <v>4720</v>
      </c>
      <c r="I1711" t="s">
        <v>4732</v>
      </c>
      <c r="N1711" s="6">
        <f t="shared" si="182"/>
        <v>1988</v>
      </c>
      <c r="O1711" s="6" t="str">
        <f t="shared" si="183"/>
        <v>Dec</v>
      </c>
      <c r="P1711" s="6" t="str">
        <f t="shared" si="184"/>
        <v>tier - 2</v>
      </c>
      <c r="Q1711" s="6" t="str">
        <f t="shared" si="185"/>
        <v>tier - 2</v>
      </c>
      <c r="R1711" s="6" t="str">
        <f t="shared" si="186"/>
        <v>R1011</v>
      </c>
      <c r="S1711" s="12">
        <f t="shared" si="187"/>
        <v>32499</v>
      </c>
      <c r="T1711" s="6">
        <f t="shared" si="188"/>
        <v>34</v>
      </c>
    </row>
    <row r="1712" spans="1:20" ht="15" customHeight="1" x14ac:dyDescent="0.3">
      <c r="A1712" t="s">
        <v>1268</v>
      </c>
      <c r="B1712">
        <v>1973</v>
      </c>
      <c r="C1712" t="s">
        <v>4725</v>
      </c>
      <c r="D1712">
        <v>26</v>
      </c>
      <c r="E1712">
        <v>0</v>
      </c>
      <c r="F1712" s="11">
        <v>15670.3</v>
      </c>
      <c r="G1712" t="s">
        <v>4720</v>
      </c>
      <c r="H1712" t="s">
        <v>4720</v>
      </c>
      <c r="I1712" t="s">
        <v>4744</v>
      </c>
      <c r="N1712" s="6">
        <f t="shared" si="182"/>
        <v>1973</v>
      </c>
      <c r="O1712" s="6" t="str">
        <f t="shared" si="183"/>
        <v>Jun</v>
      </c>
      <c r="P1712" s="6" t="str">
        <f t="shared" si="184"/>
        <v>tier - 2</v>
      </c>
      <c r="Q1712" s="6" t="str">
        <f t="shared" si="185"/>
        <v>tier - 2</v>
      </c>
      <c r="R1712" s="6" t="str">
        <f t="shared" si="186"/>
        <v>R1026</v>
      </c>
      <c r="S1712" s="12">
        <f t="shared" si="187"/>
        <v>26841</v>
      </c>
      <c r="T1712" s="6">
        <f t="shared" si="188"/>
        <v>49</v>
      </c>
    </row>
    <row r="1713" spans="1:20" ht="15" customHeight="1" x14ac:dyDescent="0.3">
      <c r="A1713" t="s">
        <v>1266</v>
      </c>
      <c r="B1713">
        <v>1976</v>
      </c>
      <c r="C1713" t="s">
        <v>4726</v>
      </c>
      <c r="D1713">
        <v>20</v>
      </c>
      <c r="E1713">
        <v>2</v>
      </c>
      <c r="F1713" s="11">
        <v>15698.86</v>
      </c>
      <c r="G1713" t="s">
        <v>4720</v>
      </c>
      <c r="H1713" t="s">
        <v>4720</v>
      </c>
      <c r="I1713" t="s">
        <v>4728</v>
      </c>
      <c r="N1713" s="6">
        <f t="shared" si="182"/>
        <v>1976</v>
      </c>
      <c r="O1713" s="6" t="str">
        <f t="shared" si="183"/>
        <v>Sep</v>
      </c>
      <c r="P1713" s="6" t="str">
        <f t="shared" si="184"/>
        <v>tier - 2</v>
      </c>
      <c r="Q1713" s="6" t="str">
        <f t="shared" si="185"/>
        <v>tier - 2</v>
      </c>
      <c r="R1713" s="6" t="str">
        <f t="shared" si="186"/>
        <v>R1012</v>
      </c>
      <c r="S1713" s="12">
        <f t="shared" si="187"/>
        <v>28023</v>
      </c>
      <c r="T1713" s="6">
        <f t="shared" si="188"/>
        <v>46</v>
      </c>
    </row>
    <row r="1714" spans="1:20" ht="15" customHeight="1" x14ac:dyDescent="0.3">
      <c r="A1714" t="s">
        <v>1264</v>
      </c>
      <c r="B1714">
        <v>1974</v>
      </c>
      <c r="C1714" t="s">
        <v>4730</v>
      </c>
      <c r="D1714">
        <v>29</v>
      </c>
      <c r="E1714">
        <v>0</v>
      </c>
      <c r="F1714" s="11">
        <v>15746.62</v>
      </c>
      <c r="G1714" t="s">
        <v>4720</v>
      </c>
      <c r="H1714" t="s">
        <v>4723</v>
      </c>
      <c r="I1714" t="s">
        <v>4728</v>
      </c>
      <c r="N1714" s="6">
        <f t="shared" si="182"/>
        <v>1974</v>
      </c>
      <c r="O1714" s="6" t="str">
        <f t="shared" si="183"/>
        <v>Aug</v>
      </c>
      <c r="P1714" s="6" t="str">
        <f t="shared" si="184"/>
        <v>tier - 2</v>
      </c>
      <c r="Q1714" s="6" t="str">
        <f t="shared" si="185"/>
        <v>tier - 1</v>
      </c>
      <c r="R1714" s="6" t="str">
        <f t="shared" si="186"/>
        <v>R1012</v>
      </c>
      <c r="S1714" s="12">
        <f t="shared" si="187"/>
        <v>27270</v>
      </c>
      <c r="T1714" s="6">
        <f t="shared" si="188"/>
        <v>48</v>
      </c>
    </row>
    <row r="1715" spans="1:20" ht="15" customHeight="1" x14ac:dyDescent="0.3">
      <c r="A1715" t="s">
        <v>1262</v>
      </c>
      <c r="B1715">
        <v>1997</v>
      </c>
      <c r="C1715" t="s">
        <v>4731</v>
      </c>
      <c r="D1715">
        <v>9</v>
      </c>
      <c r="E1715">
        <v>0</v>
      </c>
      <c r="F1715" s="11">
        <v>15817.99</v>
      </c>
      <c r="G1715" t="s">
        <v>4720</v>
      </c>
      <c r="H1715" t="s">
        <v>4720</v>
      </c>
      <c r="I1715" t="s">
        <v>4728</v>
      </c>
      <c r="N1715" s="6">
        <f t="shared" si="182"/>
        <v>1997</v>
      </c>
      <c r="O1715" s="6" t="str">
        <f t="shared" si="183"/>
        <v>Oct</v>
      </c>
      <c r="P1715" s="6" t="str">
        <f t="shared" si="184"/>
        <v>tier - 2</v>
      </c>
      <c r="Q1715" s="6" t="str">
        <f t="shared" si="185"/>
        <v>tier - 2</v>
      </c>
      <c r="R1715" s="6" t="str">
        <f t="shared" si="186"/>
        <v>R1012</v>
      </c>
      <c r="S1715" s="12">
        <f t="shared" si="187"/>
        <v>35712</v>
      </c>
      <c r="T1715" s="6">
        <f t="shared" si="188"/>
        <v>25</v>
      </c>
    </row>
    <row r="1716" spans="1:20" ht="15" customHeight="1" x14ac:dyDescent="0.3">
      <c r="A1716" t="s">
        <v>1260</v>
      </c>
      <c r="B1716">
        <v>1984</v>
      </c>
      <c r="C1716" t="s">
        <v>4725</v>
      </c>
      <c r="D1716">
        <v>26</v>
      </c>
      <c r="E1716">
        <v>0</v>
      </c>
      <c r="F1716" s="11">
        <v>15820.7</v>
      </c>
      <c r="G1716" t="s">
        <v>4720</v>
      </c>
      <c r="H1716" t="s">
        <v>4721</v>
      </c>
      <c r="I1716" t="s">
        <v>4732</v>
      </c>
      <c r="N1716" s="6">
        <f t="shared" si="182"/>
        <v>1984</v>
      </c>
      <c r="O1716" s="6" t="str">
        <f t="shared" si="183"/>
        <v>Jun</v>
      </c>
      <c r="P1716" s="6" t="str">
        <f t="shared" si="184"/>
        <v>tier - 2</v>
      </c>
      <c r="Q1716" s="6" t="str">
        <f t="shared" si="185"/>
        <v>tier - 3</v>
      </c>
      <c r="R1716" s="6" t="str">
        <f t="shared" si="186"/>
        <v>R1011</v>
      </c>
      <c r="S1716" s="12">
        <f t="shared" si="187"/>
        <v>30859</v>
      </c>
      <c r="T1716" s="6">
        <f t="shared" si="188"/>
        <v>38</v>
      </c>
    </row>
    <row r="1717" spans="1:20" ht="15" customHeight="1" x14ac:dyDescent="0.3">
      <c r="A1717" t="s">
        <v>1258</v>
      </c>
      <c r="B1717">
        <v>1982</v>
      </c>
      <c r="C1717" t="s">
        <v>4724</v>
      </c>
      <c r="D1717">
        <v>11</v>
      </c>
      <c r="E1717">
        <v>4</v>
      </c>
      <c r="F1717" s="11">
        <v>15828.82</v>
      </c>
      <c r="G1717" t="s">
        <v>4720</v>
      </c>
      <c r="H1717" t="s">
        <v>4721</v>
      </c>
      <c r="I1717" t="s">
        <v>4732</v>
      </c>
      <c r="N1717" s="6">
        <f t="shared" si="182"/>
        <v>1982</v>
      </c>
      <c r="O1717" s="6" t="str">
        <f t="shared" si="183"/>
        <v>Nov</v>
      </c>
      <c r="P1717" s="6" t="str">
        <f t="shared" si="184"/>
        <v>tier - 2</v>
      </c>
      <c r="Q1717" s="6" t="str">
        <f t="shared" si="185"/>
        <v>tier - 3</v>
      </c>
      <c r="R1717" s="6" t="str">
        <f t="shared" si="186"/>
        <v>R1011</v>
      </c>
      <c r="S1717" s="12">
        <f t="shared" si="187"/>
        <v>30266</v>
      </c>
      <c r="T1717" s="6">
        <f t="shared" si="188"/>
        <v>40</v>
      </c>
    </row>
    <row r="1718" spans="1:20" ht="15" customHeight="1" x14ac:dyDescent="0.3">
      <c r="A1718" t="s">
        <v>1256</v>
      </c>
      <c r="B1718">
        <v>1962</v>
      </c>
      <c r="C1718" t="s">
        <v>4729</v>
      </c>
      <c r="D1718">
        <v>25</v>
      </c>
      <c r="E1718">
        <v>0</v>
      </c>
      <c r="F1718" s="11">
        <v>15840.81</v>
      </c>
      <c r="G1718" t="s">
        <v>4720</v>
      </c>
      <c r="H1718" t="s">
        <v>4723</v>
      </c>
      <c r="I1718" t="s">
        <v>4745</v>
      </c>
      <c r="N1718" s="6">
        <f t="shared" si="182"/>
        <v>1962</v>
      </c>
      <c r="O1718" s="6" t="str">
        <f t="shared" si="183"/>
        <v>Dec</v>
      </c>
      <c r="P1718" s="6" t="str">
        <f t="shared" si="184"/>
        <v>tier - 2</v>
      </c>
      <c r="Q1718" s="6" t="str">
        <f t="shared" si="185"/>
        <v>tier - 1</v>
      </c>
      <c r="R1718" s="6" t="str">
        <f t="shared" si="186"/>
        <v>R1022</v>
      </c>
      <c r="S1718" s="12">
        <f t="shared" si="187"/>
        <v>23005</v>
      </c>
      <c r="T1718" s="6">
        <f t="shared" si="188"/>
        <v>60</v>
      </c>
    </row>
    <row r="1719" spans="1:20" ht="15" customHeight="1" x14ac:dyDescent="0.3">
      <c r="A1719" t="s">
        <v>1254</v>
      </c>
      <c r="B1719">
        <v>1980</v>
      </c>
      <c r="C1719" t="s">
        <v>4731</v>
      </c>
      <c r="D1719">
        <v>12</v>
      </c>
      <c r="E1719">
        <v>2</v>
      </c>
      <c r="F1719" s="11">
        <v>15922.29</v>
      </c>
      <c r="G1719" t="s">
        <v>4720</v>
      </c>
      <c r="H1719" t="s">
        <v>4721</v>
      </c>
      <c r="I1719" t="s">
        <v>4744</v>
      </c>
      <c r="N1719" s="6">
        <f t="shared" si="182"/>
        <v>1980</v>
      </c>
      <c r="O1719" s="6" t="str">
        <f t="shared" si="183"/>
        <v>Oct</v>
      </c>
      <c r="P1719" s="6" t="str">
        <f t="shared" si="184"/>
        <v>tier - 2</v>
      </c>
      <c r="Q1719" s="6" t="str">
        <f t="shared" si="185"/>
        <v>tier - 3</v>
      </c>
      <c r="R1719" s="6" t="str">
        <f t="shared" si="186"/>
        <v>R1026</v>
      </c>
      <c r="S1719" s="12">
        <f t="shared" si="187"/>
        <v>29506</v>
      </c>
      <c r="T1719" s="6">
        <f t="shared" si="188"/>
        <v>42</v>
      </c>
    </row>
    <row r="1720" spans="1:20" ht="15" customHeight="1" x14ac:dyDescent="0.3">
      <c r="A1720" t="s">
        <v>1252</v>
      </c>
      <c r="B1720">
        <v>1982</v>
      </c>
      <c r="C1720" t="s">
        <v>4719</v>
      </c>
      <c r="D1720">
        <v>24</v>
      </c>
      <c r="E1720">
        <v>3</v>
      </c>
      <c r="F1720" s="11">
        <v>15965.29</v>
      </c>
      <c r="G1720" t="s">
        <v>4720</v>
      </c>
      <c r="H1720" t="s">
        <v>4723</v>
      </c>
      <c r="I1720" t="s">
        <v>4728</v>
      </c>
      <c r="N1720" s="6">
        <f t="shared" si="182"/>
        <v>1982</v>
      </c>
      <c r="O1720" s="6" t="str">
        <f t="shared" si="183"/>
        <v>Jul</v>
      </c>
      <c r="P1720" s="6" t="str">
        <f t="shared" si="184"/>
        <v>tier - 2</v>
      </c>
      <c r="Q1720" s="6" t="str">
        <f t="shared" si="185"/>
        <v>tier - 1</v>
      </c>
      <c r="R1720" s="6" t="str">
        <f t="shared" si="186"/>
        <v>R1012</v>
      </c>
      <c r="S1720" s="12">
        <f t="shared" si="187"/>
        <v>30156</v>
      </c>
      <c r="T1720" s="6">
        <f t="shared" si="188"/>
        <v>40</v>
      </c>
    </row>
    <row r="1721" spans="1:20" ht="15" customHeight="1" x14ac:dyDescent="0.3">
      <c r="A1721" t="s">
        <v>1250</v>
      </c>
      <c r="B1721">
        <v>1980</v>
      </c>
      <c r="C1721" t="s">
        <v>4726</v>
      </c>
      <c r="D1721">
        <v>19</v>
      </c>
      <c r="E1721">
        <v>2</v>
      </c>
      <c r="F1721" s="11">
        <v>15966.19</v>
      </c>
      <c r="G1721" t="s">
        <v>4720</v>
      </c>
      <c r="H1721" t="s">
        <v>4720</v>
      </c>
      <c r="I1721" t="s">
        <v>4728</v>
      </c>
      <c r="N1721" s="6">
        <f t="shared" si="182"/>
        <v>1980</v>
      </c>
      <c r="O1721" s="6" t="str">
        <f t="shared" si="183"/>
        <v>Sep</v>
      </c>
      <c r="P1721" s="6" t="str">
        <f t="shared" si="184"/>
        <v>tier - 2</v>
      </c>
      <c r="Q1721" s="6" t="str">
        <f t="shared" si="185"/>
        <v>tier - 2</v>
      </c>
      <c r="R1721" s="6" t="str">
        <f t="shared" si="186"/>
        <v>R1012</v>
      </c>
      <c r="S1721" s="12">
        <f t="shared" si="187"/>
        <v>29483</v>
      </c>
      <c r="T1721" s="6">
        <f t="shared" si="188"/>
        <v>42</v>
      </c>
    </row>
    <row r="1722" spans="1:20" ht="15" customHeight="1" x14ac:dyDescent="0.3">
      <c r="A1722" t="s">
        <v>1248</v>
      </c>
      <c r="B1722">
        <v>1988</v>
      </c>
      <c r="C1722" t="s">
        <v>4729</v>
      </c>
      <c r="D1722">
        <v>5</v>
      </c>
      <c r="E1722">
        <v>3</v>
      </c>
      <c r="F1722" s="11">
        <v>16059.06</v>
      </c>
      <c r="G1722" t="s">
        <v>4720</v>
      </c>
      <c r="H1722" t="s">
        <v>4721</v>
      </c>
      <c r="I1722" t="s">
        <v>4728</v>
      </c>
      <c r="N1722" s="6">
        <f t="shared" si="182"/>
        <v>1988</v>
      </c>
      <c r="O1722" s="6" t="str">
        <f t="shared" si="183"/>
        <v>Dec</v>
      </c>
      <c r="P1722" s="6" t="str">
        <f t="shared" si="184"/>
        <v>tier - 2</v>
      </c>
      <c r="Q1722" s="6" t="str">
        <f t="shared" si="185"/>
        <v>tier - 3</v>
      </c>
      <c r="R1722" s="6" t="str">
        <f t="shared" si="186"/>
        <v>R1012</v>
      </c>
      <c r="S1722" s="12">
        <f t="shared" si="187"/>
        <v>32482</v>
      </c>
      <c r="T1722" s="6">
        <f t="shared" si="188"/>
        <v>34</v>
      </c>
    </row>
    <row r="1723" spans="1:20" ht="15" customHeight="1" x14ac:dyDescent="0.3">
      <c r="A1723" t="s">
        <v>1246</v>
      </c>
      <c r="B1723">
        <v>1978</v>
      </c>
      <c r="C1723" t="s">
        <v>4726</v>
      </c>
      <c r="D1723">
        <v>16</v>
      </c>
      <c r="E1723">
        <v>2</v>
      </c>
      <c r="F1723" s="11">
        <v>16062.89</v>
      </c>
      <c r="G1723" t="s">
        <v>4720</v>
      </c>
      <c r="H1723" t="s">
        <v>4720</v>
      </c>
      <c r="I1723" t="s">
        <v>4744</v>
      </c>
      <c r="N1723" s="6">
        <f t="shared" si="182"/>
        <v>1978</v>
      </c>
      <c r="O1723" s="6" t="str">
        <f t="shared" si="183"/>
        <v>Sep</v>
      </c>
      <c r="P1723" s="6" t="str">
        <f t="shared" si="184"/>
        <v>tier - 2</v>
      </c>
      <c r="Q1723" s="6" t="str">
        <f t="shared" si="185"/>
        <v>tier - 2</v>
      </c>
      <c r="R1723" s="6" t="str">
        <f t="shared" si="186"/>
        <v>R1026</v>
      </c>
      <c r="S1723" s="12">
        <f t="shared" si="187"/>
        <v>28749</v>
      </c>
      <c r="T1723" s="6">
        <f t="shared" si="188"/>
        <v>44</v>
      </c>
    </row>
    <row r="1724" spans="1:20" ht="15" customHeight="1" x14ac:dyDescent="0.3">
      <c r="A1724" t="s">
        <v>1244</v>
      </c>
      <c r="B1724">
        <v>1958</v>
      </c>
      <c r="C1724" t="s">
        <v>4731</v>
      </c>
      <c r="D1724">
        <v>22</v>
      </c>
      <c r="E1724">
        <v>2</v>
      </c>
      <c r="F1724" s="11">
        <v>16069.08</v>
      </c>
      <c r="G1724" t="s">
        <v>4720</v>
      </c>
      <c r="H1724" t="s">
        <v>4720</v>
      </c>
      <c r="I1724" t="s">
        <v>4738</v>
      </c>
      <c r="N1724" s="6">
        <f t="shared" si="182"/>
        <v>1958</v>
      </c>
      <c r="O1724" s="6" t="str">
        <f t="shared" si="183"/>
        <v>Oct</v>
      </c>
      <c r="P1724" s="6" t="str">
        <f t="shared" si="184"/>
        <v>tier - 2</v>
      </c>
      <c r="Q1724" s="6" t="str">
        <f t="shared" si="185"/>
        <v>tier - 2</v>
      </c>
      <c r="R1724" s="6" t="str">
        <f t="shared" si="186"/>
        <v>R1024</v>
      </c>
      <c r="S1724" s="12">
        <f t="shared" si="187"/>
        <v>21480</v>
      </c>
      <c r="T1724" s="6">
        <f t="shared" si="188"/>
        <v>64</v>
      </c>
    </row>
    <row r="1725" spans="1:20" ht="15" customHeight="1" x14ac:dyDescent="0.3">
      <c r="A1725" t="s">
        <v>1242</v>
      </c>
      <c r="B1725">
        <v>1958</v>
      </c>
      <c r="C1725" t="s">
        <v>4725</v>
      </c>
      <c r="D1725">
        <v>21</v>
      </c>
      <c r="E1725">
        <v>3</v>
      </c>
      <c r="F1725" s="11">
        <v>16085.13</v>
      </c>
      <c r="G1725" t="s">
        <v>4720</v>
      </c>
      <c r="H1725" t="s">
        <v>4720</v>
      </c>
      <c r="I1725" t="s">
        <v>4722</v>
      </c>
      <c r="N1725" s="6">
        <f t="shared" si="182"/>
        <v>1958</v>
      </c>
      <c r="O1725" s="6" t="str">
        <f t="shared" si="183"/>
        <v>Jun</v>
      </c>
      <c r="P1725" s="6" t="str">
        <f t="shared" si="184"/>
        <v>tier - 2</v>
      </c>
      <c r="Q1725" s="6" t="str">
        <f t="shared" si="185"/>
        <v>tier - 2</v>
      </c>
      <c r="R1725" s="6" t="str">
        <f t="shared" si="186"/>
        <v>R1013</v>
      </c>
      <c r="S1725" s="12">
        <f t="shared" si="187"/>
        <v>21357</v>
      </c>
      <c r="T1725" s="6">
        <f t="shared" si="188"/>
        <v>64</v>
      </c>
    </row>
    <row r="1726" spans="1:20" ht="15" customHeight="1" x14ac:dyDescent="0.3">
      <c r="A1726" t="s">
        <v>1240</v>
      </c>
      <c r="B1726">
        <v>1985</v>
      </c>
      <c r="C1726" t="s">
        <v>4730</v>
      </c>
      <c r="D1726">
        <v>27</v>
      </c>
      <c r="E1726">
        <v>3</v>
      </c>
      <c r="F1726" s="11">
        <v>16097.94</v>
      </c>
      <c r="G1726" t="s">
        <v>4720</v>
      </c>
      <c r="H1726" t="s">
        <v>4721</v>
      </c>
      <c r="I1726" t="s">
        <v>4728</v>
      </c>
      <c r="N1726" s="6">
        <f t="shared" si="182"/>
        <v>1985</v>
      </c>
      <c r="O1726" s="6" t="str">
        <f t="shared" si="183"/>
        <v>Aug</v>
      </c>
      <c r="P1726" s="6" t="str">
        <f t="shared" si="184"/>
        <v>tier - 2</v>
      </c>
      <c r="Q1726" s="6" t="str">
        <f t="shared" si="185"/>
        <v>tier - 3</v>
      </c>
      <c r="R1726" s="6" t="str">
        <f t="shared" si="186"/>
        <v>R1012</v>
      </c>
      <c r="S1726" s="12">
        <f t="shared" si="187"/>
        <v>31286</v>
      </c>
      <c r="T1726" s="6">
        <f t="shared" si="188"/>
        <v>37</v>
      </c>
    </row>
    <row r="1727" spans="1:20" ht="15" customHeight="1" x14ac:dyDescent="0.3">
      <c r="A1727" t="s">
        <v>1238</v>
      </c>
      <c r="B1727">
        <v>1993</v>
      </c>
      <c r="C1727" t="s">
        <v>4730</v>
      </c>
      <c r="D1727">
        <v>8</v>
      </c>
      <c r="E1727">
        <v>0</v>
      </c>
      <c r="F1727" s="11">
        <v>16115.3</v>
      </c>
      <c r="G1727" t="s">
        <v>4720</v>
      </c>
      <c r="H1727" t="s">
        <v>4723</v>
      </c>
      <c r="I1727" t="s">
        <v>4738</v>
      </c>
      <c r="N1727" s="6">
        <f t="shared" si="182"/>
        <v>1993</v>
      </c>
      <c r="O1727" s="6" t="str">
        <f t="shared" si="183"/>
        <v>Aug</v>
      </c>
      <c r="P1727" s="6" t="str">
        <f t="shared" si="184"/>
        <v>tier - 2</v>
      </c>
      <c r="Q1727" s="6" t="str">
        <f t="shared" si="185"/>
        <v>tier - 1</v>
      </c>
      <c r="R1727" s="6" t="str">
        <f t="shared" si="186"/>
        <v>R1024</v>
      </c>
      <c r="S1727" s="12">
        <f t="shared" si="187"/>
        <v>34189</v>
      </c>
      <c r="T1727" s="6">
        <f t="shared" si="188"/>
        <v>29</v>
      </c>
    </row>
    <row r="1728" spans="1:20" ht="15" customHeight="1" x14ac:dyDescent="0.3">
      <c r="A1728" t="s">
        <v>1236</v>
      </c>
      <c r="B1728">
        <v>1987</v>
      </c>
      <c r="C1728" t="s">
        <v>4731</v>
      </c>
      <c r="D1728">
        <v>6</v>
      </c>
      <c r="E1728">
        <v>3</v>
      </c>
      <c r="F1728" s="11">
        <v>16122.65</v>
      </c>
      <c r="G1728" t="s">
        <v>4720</v>
      </c>
      <c r="H1728" t="s">
        <v>4723</v>
      </c>
      <c r="I1728" t="s">
        <v>4732</v>
      </c>
      <c r="N1728" s="6">
        <f t="shared" si="182"/>
        <v>1987</v>
      </c>
      <c r="O1728" s="6" t="str">
        <f t="shared" si="183"/>
        <v>Oct</v>
      </c>
      <c r="P1728" s="6" t="str">
        <f t="shared" si="184"/>
        <v>tier - 2</v>
      </c>
      <c r="Q1728" s="6" t="str">
        <f t="shared" si="185"/>
        <v>tier - 1</v>
      </c>
      <c r="R1728" s="6" t="str">
        <f t="shared" si="186"/>
        <v>R1011</v>
      </c>
      <c r="S1728" s="12">
        <f t="shared" si="187"/>
        <v>32056</v>
      </c>
      <c r="T1728" s="6">
        <f t="shared" si="188"/>
        <v>35</v>
      </c>
    </row>
    <row r="1729" spans="1:20" ht="15" customHeight="1" x14ac:dyDescent="0.3">
      <c r="A1729" t="s">
        <v>1234</v>
      </c>
      <c r="B1729">
        <v>1993</v>
      </c>
      <c r="C1729" t="s">
        <v>4729</v>
      </c>
      <c r="D1729">
        <v>12</v>
      </c>
      <c r="E1729">
        <v>0</v>
      </c>
      <c r="F1729" s="11">
        <v>16138.76</v>
      </c>
      <c r="G1729" t="s">
        <v>4720</v>
      </c>
      <c r="H1729" t="s">
        <v>4721</v>
      </c>
      <c r="I1729" t="s">
        <v>4742</v>
      </c>
      <c r="N1729" s="6">
        <f t="shared" si="182"/>
        <v>1993</v>
      </c>
      <c r="O1729" s="6" t="str">
        <f t="shared" si="183"/>
        <v>Dec</v>
      </c>
      <c r="P1729" s="6" t="str">
        <f t="shared" si="184"/>
        <v>tier - 2</v>
      </c>
      <c r="Q1729" s="6" t="str">
        <f t="shared" si="185"/>
        <v>tier - 3</v>
      </c>
      <c r="R1729" s="6" t="str">
        <f t="shared" si="186"/>
        <v>R1017</v>
      </c>
      <c r="S1729" s="12">
        <f t="shared" si="187"/>
        <v>34315</v>
      </c>
      <c r="T1729" s="6">
        <f t="shared" si="188"/>
        <v>29</v>
      </c>
    </row>
    <row r="1730" spans="1:20" ht="15" customHeight="1" x14ac:dyDescent="0.3">
      <c r="A1730" t="s">
        <v>1232</v>
      </c>
      <c r="B1730">
        <v>1982</v>
      </c>
      <c r="C1730" t="s">
        <v>4719</v>
      </c>
      <c r="D1730">
        <v>6</v>
      </c>
      <c r="E1730">
        <v>3</v>
      </c>
      <c r="F1730" s="11">
        <v>16152.04</v>
      </c>
      <c r="G1730" t="s">
        <v>4720</v>
      </c>
      <c r="H1730" t="s">
        <v>4723</v>
      </c>
      <c r="I1730" t="s">
        <v>4744</v>
      </c>
      <c r="N1730" s="6">
        <f t="shared" ref="N1730:N1793" si="189">IF(B1730="?",ROUND(AVERAGE($B$2:$B$2344),0),B1730)</f>
        <v>1982</v>
      </c>
      <c r="O1730" s="6" t="str">
        <f t="shared" ref="O1730:O1793" si="190">IF(C1730="?","Sep",C1730)</f>
        <v>Jul</v>
      </c>
      <c r="P1730" s="6" t="str">
        <f t="shared" ref="P1730:P1793" si="191">IF(G1730="?",$K$5,G1730)</f>
        <v>tier - 2</v>
      </c>
      <c r="Q1730" s="6" t="str">
        <f t="shared" ref="Q1730:Q1793" si="192">IF(H1730="?",$M$5,H1730)</f>
        <v>tier - 1</v>
      </c>
      <c r="R1730" s="6" t="str">
        <f t="shared" ref="R1730:R1793" si="193">IF(I1730="?","Unknown",I1730)</f>
        <v>R1026</v>
      </c>
      <c r="S1730" s="12">
        <f t="shared" ref="S1730:S1793" si="194">IFERROR(DATE(N1730,MONTH(DATEVALUE(O1730&amp;"-1")),D1730),"")</f>
        <v>30138</v>
      </c>
      <c r="T1730" s="6">
        <f t="shared" ref="T1730:T1793" si="195">IFERROR(DATEDIF(S1730,DATE(2023,6,8),"y"),"")</f>
        <v>40</v>
      </c>
    </row>
    <row r="1731" spans="1:20" ht="15" customHeight="1" x14ac:dyDescent="0.3">
      <c r="A1731" t="s">
        <v>1230</v>
      </c>
      <c r="B1731">
        <v>1974</v>
      </c>
      <c r="C1731" t="s">
        <v>4726</v>
      </c>
      <c r="D1731">
        <v>11</v>
      </c>
      <c r="E1731">
        <v>0</v>
      </c>
      <c r="F1731" s="11">
        <v>16190.97</v>
      </c>
      <c r="G1731" t="s">
        <v>4720</v>
      </c>
      <c r="H1731" t="s">
        <v>4721</v>
      </c>
      <c r="I1731" t="s">
        <v>4728</v>
      </c>
      <c r="N1731" s="6">
        <f t="shared" si="189"/>
        <v>1974</v>
      </c>
      <c r="O1731" s="6" t="str">
        <f t="shared" si="190"/>
        <v>Sep</v>
      </c>
      <c r="P1731" s="6" t="str">
        <f t="shared" si="191"/>
        <v>tier - 2</v>
      </c>
      <c r="Q1731" s="6" t="str">
        <f t="shared" si="192"/>
        <v>tier - 3</v>
      </c>
      <c r="R1731" s="6" t="str">
        <f t="shared" si="193"/>
        <v>R1012</v>
      </c>
      <c r="S1731" s="12">
        <f t="shared" si="194"/>
        <v>27283</v>
      </c>
      <c r="T1731" s="6">
        <f t="shared" si="195"/>
        <v>48</v>
      </c>
    </row>
    <row r="1732" spans="1:20" ht="15" customHeight="1" x14ac:dyDescent="0.3">
      <c r="A1732" t="s">
        <v>1228</v>
      </c>
      <c r="B1732">
        <v>1988</v>
      </c>
      <c r="C1732" t="s">
        <v>4730</v>
      </c>
      <c r="D1732">
        <v>6</v>
      </c>
      <c r="E1732">
        <v>3</v>
      </c>
      <c r="F1732" s="11">
        <v>16199.1</v>
      </c>
      <c r="G1732" t="s">
        <v>4720</v>
      </c>
      <c r="H1732" t="s">
        <v>4720</v>
      </c>
      <c r="I1732" t="s">
        <v>4728</v>
      </c>
      <c r="N1732" s="6">
        <f t="shared" si="189"/>
        <v>1988</v>
      </c>
      <c r="O1732" s="6" t="str">
        <f t="shared" si="190"/>
        <v>Aug</v>
      </c>
      <c r="P1732" s="6" t="str">
        <f t="shared" si="191"/>
        <v>tier - 2</v>
      </c>
      <c r="Q1732" s="6" t="str">
        <f t="shared" si="192"/>
        <v>tier - 2</v>
      </c>
      <c r="R1732" s="6" t="str">
        <f t="shared" si="193"/>
        <v>R1012</v>
      </c>
      <c r="S1732" s="12">
        <f t="shared" si="194"/>
        <v>32361</v>
      </c>
      <c r="T1732" s="6">
        <f t="shared" si="195"/>
        <v>34</v>
      </c>
    </row>
    <row r="1733" spans="1:20" ht="15" customHeight="1" x14ac:dyDescent="0.3">
      <c r="A1733" t="s">
        <v>1226</v>
      </c>
      <c r="B1733">
        <v>1988</v>
      </c>
      <c r="C1733" t="s">
        <v>4730</v>
      </c>
      <c r="D1733">
        <v>21</v>
      </c>
      <c r="E1733">
        <v>3</v>
      </c>
      <c r="F1733" s="11">
        <v>16205.88</v>
      </c>
      <c r="G1733" t="s">
        <v>4720</v>
      </c>
      <c r="H1733" t="s">
        <v>4723</v>
      </c>
      <c r="I1733" t="s">
        <v>4728</v>
      </c>
      <c r="N1733" s="6">
        <f t="shared" si="189"/>
        <v>1988</v>
      </c>
      <c r="O1733" s="6" t="str">
        <f t="shared" si="190"/>
        <v>Aug</v>
      </c>
      <c r="P1733" s="6" t="str">
        <f t="shared" si="191"/>
        <v>tier - 2</v>
      </c>
      <c r="Q1733" s="6" t="str">
        <f t="shared" si="192"/>
        <v>tier - 1</v>
      </c>
      <c r="R1733" s="6" t="str">
        <f t="shared" si="193"/>
        <v>R1012</v>
      </c>
      <c r="S1733" s="12">
        <f t="shared" si="194"/>
        <v>32376</v>
      </c>
      <c r="T1733" s="6">
        <f t="shared" si="195"/>
        <v>34</v>
      </c>
    </row>
    <row r="1734" spans="1:20" ht="15" customHeight="1" x14ac:dyDescent="0.3">
      <c r="A1734" t="s">
        <v>1224</v>
      </c>
      <c r="B1734">
        <v>2002</v>
      </c>
      <c r="C1734" t="s">
        <v>4726</v>
      </c>
      <c r="D1734">
        <v>8</v>
      </c>
      <c r="E1734">
        <v>0</v>
      </c>
      <c r="F1734" s="11">
        <v>16232.85</v>
      </c>
      <c r="G1734" t="s">
        <v>4720</v>
      </c>
      <c r="H1734" t="s">
        <v>4723</v>
      </c>
      <c r="I1734" t="s">
        <v>4732</v>
      </c>
      <c r="N1734" s="6">
        <f t="shared" si="189"/>
        <v>2002</v>
      </c>
      <c r="O1734" s="6" t="str">
        <f t="shared" si="190"/>
        <v>Sep</v>
      </c>
      <c r="P1734" s="6" t="str">
        <f t="shared" si="191"/>
        <v>tier - 2</v>
      </c>
      <c r="Q1734" s="6" t="str">
        <f t="shared" si="192"/>
        <v>tier - 1</v>
      </c>
      <c r="R1734" s="6" t="str">
        <f t="shared" si="193"/>
        <v>R1011</v>
      </c>
      <c r="S1734" s="12">
        <f t="shared" si="194"/>
        <v>37507</v>
      </c>
      <c r="T1734" s="6">
        <f t="shared" si="195"/>
        <v>20</v>
      </c>
    </row>
    <row r="1735" spans="1:20" ht="15" customHeight="1" x14ac:dyDescent="0.3">
      <c r="A1735" t="s">
        <v>1222</v>
      </c>
      <c r="B1735">
        <v>1972</v>
      </c>
      <c r="C1735" t="s">
        <v>4719</v>
      </c>
      <c r="D1735">
        <v>30</v>
      </c>
      <c r="E1735">
        <v>0</v>
      </c>
      <c r="F1735" s="11">
        <v>16267.32</v>
      </c>
      <c r="G1735" t="s">
        <v>4720</v>
      </c>
      <c r="H1735" t="s">
        <v>4720</v>
      </c>
      <c r="I1735" t="s">
        <v>4739</v>
      </c>
      <c r="N1735" s="6">
        <f t="shared" si="189"/>
        <v>1972</v>
      </c>
      <c r="O1735" s="6" t="str">
        <f t="shared" si="190"/>
        <v>Jul</v>
      </c>
      <c r="P1735" s="6" t="str">
        <f t="shared" si="191"/>
        <v>tier - 2</v>
      </c>
      <c r="Q1735" s="6" t="str">
        <f t="shared" si="192"/>
        <v>tier - 2</v>
      </c>
      <c r="R1735" s="6" t="str">
        <f t="shared" si="193"/>
        <v>R1023</v>
      </c>
      <c r="S1735" s="12">
        <f t="shared" si="194"/>
        <v>26510</v>
      </c>
      <c r="T1735" s="6">
        <f t="shared" si="195"/>
        <v>50</v>
      </c>
    </row>
    <row r="1736" spans="1:20" ht="15" customHeight="1" x14ac:dyDescent="0.3">
      <c r="A1736" t="s">
        <v>1220</v>
      </c>
      <c r="B1736">
        <v>2003</v>
      </c>
      <c r="C1736" t="s">
        <v>4730</v>
      </c>
      <c r="D1736">
        <v>24</v>
      </c>
      <c r="E1736">
        <v>0</v>
      </c>
      <c r="F1736" s="11">
        <v>16297.85</v>
      </c>
      <c r="G1736" t="s">
        <v>4720</v>
      </c>
      <c r="H1736" t="s">
        <v>4721</v>
      </c>
      <c r="I1736" t="s">
        <v>4732</v>
      </c>
      <c r="N1736" s="6">
        <f t="shared" si="189"/>
        <v>2003</v>
      </c>
      <c r="O1736" s="6" t="str">
        <f t="shared" si="190"/>
        <v>Aug</v>
      </c>
      <c r="P1736" s="6" t="str">
        <f t="shared" si="191"/>
        <v>tier - 2</v>
      </c>
      <c r="Q1736" s="6" t="str">
        <f t="shared" si="192"/>
        <v>tier - 3</v>
      </c>
      <c r="R1736" s="6" t="str">
        <f t="shared" si="193"/>
        <v>R1011</v>
      </c>
      <c r="S1736" s="12">
        <f t="shared" si="194"/>
        <v>37857</v>
      </c>
      <c r="T1736" s="6">
        <f t="shared" si="195"/>
        <v>19</v>
      </c>
    </row>
    <row r="1737" spans="1:20" ht="15" customHeight="1" x14ac:dyDescent="0.3">
      <c r="A1737" t="s">
        <v>1218</v>
      </c>
      <c r="B1737">
        <v>1969</v>
      </c>
      <c r="C1737" t="s">
        <v>4730</v>
      </c>
      <c r="D1737">
        <v>8</v>
      </c>
      <c r="E1737">
        <v>0</v>
      </c>
      <c r="F1737" s="11">
        <v>16311.05</v>
      </c>
      <c r="G1737" t="s">
        <v>4720</v>
      </c>
      <c r="H1737" t="s">
        <v>4721</v>
      </c>
      <c r="I1737" t="s">
        <v>4744</v>
      </c>
      <c r="N1737" s="6">
        <f t="shared" si="189"/>
        <v>1969</v>
      </c>
      <c r="O1737" s="6" t="str">
        <f t="shared" si="190"/>
        <v>Aug</v>
      </c>
      <c r="P1737" s="6" t="str">
        <f t="shared" si="191"/>
        <v>tier - 2</v>
      </c>
      <c r="Q1737" s="6" t="str">
        <f t="shared" si="192"/>
        <v>tier - 3</v>
      </c>
      <c r="R1737" s="6" t="str">
        <f t="shared" si="193"/>
        <v>R1026</v>
      </c>
      <c r="S1737" s="12">
        <f t="shared" si="194"/>
        <v>25423</v>
      </c>
      <c r="T1737" s="6">
        <f t="shared" si="195"/>
        <v>53</v>
      </c>
    </row>
    <row r="1738" spans="1:20" ht="15" customHeight="1" x14ac:dyDescent="0.3">
      <c r="A1738" t="s">
        <v>1216</v>
      </c>
      <c r="B1738">
        <v>1965</v>
      </c>
      <c r="C1738" t="s">
        <v>4729</v>
      </c>
      <c r="D1738">
        <v>5</v>
      </c>
      <c r="E1738">
        <v>0</v>
      </c>
      <c r="F1738" s="11">
        <v>16351.42</v>
      </c>
      <c r="G1738" t="s">
        <v>4720</v>
      </c>
      <c r="H1738" t="s">
        <v>4721</v>
      </c>
      <c r="I1738" t="s">
        <v>4744</v>
      </c>
      <c r="N1738" s="6">
        <f t="shared" si="189"/>
        <v>1965</v>
      </c>
      <c r="O1738" s="6" t="str">
        <f t="shared" si="190"/>
        <v>Dec</v>
      </c>
      <c r="P1738" s="6" t="str">
        <f t="shared" si="191"/>
        <v>tier - 2</v>
      </c>
      <c r="Q1738" s="6" t="str">
        <f t="shared" si="192"/>
        <v>tier - 3</v>
      </c>
      <c r="R1738" s="6" t="str">
        <f t="shared" si="193"/>
        <v>R1026</v>
      </c>
      <c r="S1738" s="12">
        <f t="shared" si="194"/>
        <v>24081</v>
      </c>
      <c r="T1738" s="6">
        <f t="shared" si="195"/>
        <v>57</v>
      </c>
    </row>
    <row r="1739" spans="1:20" ht="15" customHeight="1" x14ac:dyDescent="0.3">
      <c r="A1739" t="s">
        <v>1214</v>
      </c>
      <c r="B1739">
        <v>1995</v>
      </c>
      <c r="C1739" t="s">
        <v>4726</v>
      </c>
      <c r="D1739">
        <v>28</v>
      </c>
      <c r="E1739">
        <v>3</v>
      </c>
      <c r="F1739" s="11">
        <v>16420.490000000002</v>
      </c>
      <c r="G1739" t="s">
        <v>4720</v>
      </c>
      <c r="H1739" t="s">
        <v>4721</v>
      </c>
      <c r="I1739" t="s">
        <v>4728</v>
      </c>
      <c r="N1739" s="6">
        <f t="shared" si="189"/>
        <v>1995</v>
      </c>
      <c r="O1739" s="6" t="str">
        <f t="shared" si="190"/>
        <v>Sep</v>
      </c>
      <c r="P1739" s="6" t="str">
        <f t="shared" si="191"/>
        <v>tier - 2</v>
      </c>
      <c r="Q1739" s="6" t="str">
        <f t="shared" si="192"/>
        <v>tier - 3</v>
      </c>
      <c r="R1739" s="6" t="str">
        <f t="shared" si="193"/>
        <v>R1012</v>
      </c>
      <c r="S1739" s="12">
        <f t="shared" si="194"/>
        <v>34970</v>
      </c>
      <c r="T1739" s="6">
        <f t="shared" si="195"/>
        <v>27</v>
      </c>
    </row>
    <row r="1740" spans="1:20" ht="15" customHeight="1" x14ac:dyDescent="0.3">
      <c r="A1740" t="s">
        <v>1212</v>
      </c>
      <c r="B1740">
        <v>2003</v>
      </c>
      <c r="C1740" t="s">
        <v>4729</v>
      </c>
      <c r="D1740">
        <v>20</v>
      </c>
      <c r="E1740">
        <v>1</v>
      </c>
      <c r="F1740" s="11">
        <v>16450.89</v>
      </c>
      <c r="G1740" t="s">
        <v>4720</v>
      </c>
      <c r="H1740" t="s">
        <v>4723</v>
      </c>
      <c r="I1740" t="s">
        <v>4728</v>
      </c>
      <c r="N1740" s="6">
        <f t="shared" si="189"/>
        <v>2003</v>
      </c>
      <c r="O1740" s="6" t="str">
        <f t="shared" si="190"/>
        <v>Dec</v>
      </c>
      <c r="P1740" s="6" t="str">
        <f t="shared" si="191"/>
        <v>tier - 2</v>
      </c>
      <c r="Q1740" s="6" t="str">
        <f t="shared" si="192"/>
        <v>tier - 1</v>
      </c>
      <c r="R1740" s="6" t="str">
        <f t="shared" si="193"/>
        <v>R1012</v>
      </c>
      <c r="S1740" s="12">
        <f t="shared" si="194"/>
        <v>37975</v>
      </c>
      <c r="T1740" s="6">
        <f t="shared" si="195"/>
        <v>19</v>
      </c>
    </row>
    <row r="1741" spans="1:20" ht="15" customHeight="1" x14ac:dyDescent="0.3">
      <c r="A1741" t="s">
        <v>1210</v>
      </c>
      <c r="B1741">
        <v>1958</v>
      </c>
      <c r="C1741" t="s">
        <v>4731</v>
      </c>
      <c r="D1741">
        <v>10</v>
      </c>
      <c r="E1741">
        <v>3</v>
      </c>
      <c r="F1741" s="11">
        <v>16455.71</v>
      </c>
      <c r="G1741" t="s">
        <v>4720</v>
      </c>
      <c r="H1741" t="s">
        <v>4720</v>
      </c>
      <c r="I1741" t="s">
        <v>4728</v>
      </c>
      <c r="N1741" s="6">
        <f t="shared" si="189"/>
        <v>1958</v>
      </c>
      <c r="O1741" s="6" t="str">
        <f t="shared" si="190"/>
        <v>Oct</v>
      </c>
      <c r="P1741" s="6" t="str">
        <f t="shared" si="191"/>
        <v>tier - 2</v>
      </c>
      <c r="Q1741" s="6" t="str">
        <f t="shared" si="192"/>
        <v>tier - 2</v>
      </c>
      <c r="R1741" s="6" t="str">
        <f t="shared" si="193"/>
        <v>R1012</v>
      </c>
      <c r="S1741" s="12">
        <f t="shared" si="194"/>
        <v>21468</v>
      </c>
      <c r="T1741" s="6">
        <f t="shared" si="195"/>
        <v>64</v>
      </c>
    </row>
    <row r="1742" spans="1:20" ht="15" customHeight="1" x14ac:dyDescent="0.3">
      <c r="A1742" t="s">
        <v>1208</v>
      </c>
      <c r="B1742">
        <v>1995</v>
      </c>
      <c r="C1742" t="s">
        <v>4729</v>
      </c>
      <c r="D1742">
        <v>23</v>
      </c>
      <c r="E1742">
        <v>0</v>
      </c>
      <c r="F1742" s="11">
        <v>16577.78</v>
      </c>
      <c r="G1742" t="s">
        <v>4720</v>
      </c>
      <c r="H1742" t="s">
        <v>4723</v>
      </c>
      <c r="I1742" t="s">
        <v>4722</v>
      </c>
      <c r="N1742" s="6">
        <f t="shared" si="189"/>
        <v>1995</v>
      </c>
      <c r="O1742" s="6" t="str">
        <f t="shared" si="190"/>
        <v>Dec</v>
      </c>
      <c r="P1742" s="6" t="str">
        <f t="shared" si="191"/>
        <v>tier - 2</v>
      </c>
      <c r="Q1742" s="6" t="str">
        <f t="shared" si="192"/>
        <v>tier - 1</v>
      </c>
      <c r="R1742" s="6" t="str">
        <f t="shared" si="193"/>
        <v>R1013</v>
      </c>
      <c r="S1742" s="12">
        <f t="shared" si="194"/>
        <v>35056</v>
      </c>
      <c r="T1742" s="6">
        <f t="shared" si="195"/>
        <v>27</v>
      </c>
    </row>
    <row r="1743" spans="1:20" ht="15" customHeight="1" x14ac:dyDescent="0.3">
      <c r="A1743" t="s">
        <v>1206</v>
      </c>
      <c r="B1743">
        <v>2001</v>
      </c>
      <c r="C1743" t="s">
        <v>4725</v>
      </c>
      <c r="D1743">
        <v>25</v>
      </c>
      <c r="E1743">
        <v>0</v>
      </c>
      <c r="F1743" s="11">
        <v>16586.5</v>
      </c>
      <c r="G1743" t="s">
        <v>4720</v>
      </c>
      <c r="H1743" t="s">
        <v>4723</v>
      </c>
      <c r="I1743" t="s">
        <v>4722</v>
      </c>
      <c r="N1743" s="6">
        <f t="shared" si="189"/>
        <v>2001</v>
      </c>
      <c r="O1743" s="6" t="str">
        <f t="shared" si="190"/>
        <v>Jun</v>
      </c>
      <c r="P1743" s="6" t="str">
        <f t="shared" si="191"/>
        <v>tier - 2</v>
      </c>
      <c r="Q1743" s="6" t="str">
        <f t="shared" si="192"/>
        <v>tier - 1</v>
      </c>
      <c r="R1743" s="6" t="str">
        <f t="shared" si="193"/>
        <v>R1013</v>
      </c>
      <c r="S1743" s="12">
        <f t="shared" si="194"/>
        <v>37067</v>
      </c>
      <c r="T1743" s="6">
        <f t="shared" si="195"/>
        <v>21</v>
      </c>
    </row>
    <row r="1744" spans="1:20" ht="15" customHeight="1" x14ac:dyDescent="0.3">
      <c r="A1744" t="s">
        <v>1204</v>
      </c>
      <c r="B1744">
        <v>1963</v>
      </c>
      <c r="C1744" t="s">
        <v>4725</v>
      </c>
      <c r="D1744">
        <v>25</v>
      </c>
      <c r="E1744">
        <v>0</v>
      </c>
      <c r="F1744" s="11">
        <v>16587.96</v>
      </c>
      <c r="G1744" t="s">
        <v>4720</v>
      </c>
      <c r="H1744" t="s">
        <v>4720</v>
      </c>
      <c r="I1744" t="s">
        <v>4739</v>
      </c>
      <c r="N1744" s="6">
        <f t="shared" si="189"/>
        <v>1963</v>
      </c>
      <c r="O1744" s="6" t="str">
        <f t="shared" si="190"/>
        <v>Jun</v>
      </c>
      <c r="P1744" s="6" t="str">
        <f t="shared" si="191"/>
        <v>tier - 2</v>
      </c>
      <c r="Q1744" s="6" t="str">
        <f t="shared" si="192"/>
        <v>tier - 2</v>
      </c>
      <c r="R1744" s="6" t="str">
        <f t="shared" si="193"/>
        <v>R1023</v>
      </c>
      <c r="S1744" s="12">
        <f t="shared" si="194"/>
        <v>23187</v>
      </c>
      <c r="T1744" s="6">
        <f t="shared" si="195"/>
        <v>59</v>
      </c>
    </row>
    <row r="1745" spans="1:20" ht="15" customHeight="1" x14ac:dyDescent="0.3">
      <c r="A1745" t="s">
        <v>1202</v>
      </c>
      <c r="B1745">
        <v>1970</v>
      </c>
      <c r="C1745" t="s">
        <v>4719</v>
      </c>
      <c r="D1745">
        <v>10</v>
      </c>
      <c r="E1745">
        <v>0</v>
      </c>
      <c r="F1745" s="11">
        <v>16600.16</v>
      </c>
      <c r="G1745" t="s">
        <v>4720</v>
      </c>
      <c r="H1745" t="s">
        <v>4720</v>
      </c>
      <c r="I1745" t="s">
        <v>4732</v>
      </c>
      <c r="N1745" s="6">
        <f t="shared" si="189"/>
        <v>1970</v>
      </c>
      <c r="O1745" s="6" t="str">
        <f t="shared" si="190"/>
        <v>Jul</v>
      </c>
      <c r="P1745" s="6" t="str">
        <f t="shared" si="191"/>
        <v>tier - 2</v>
      </c>
      <c r="Q1745" s="6" t="str">
        <f t="shared" si="192"/>
        <v>tier - 2</v>
      </c>
      <c r="R1745" s="6" t="str">
        <f t="shared" si="193"/>
        <v>R1011</v>
      </c>
      <c r="S1745" s="12">
        <f t="shared" si="194"/>
        <v>25759</v>
      </c>
      <c r="T1745" s="6">
        <f t="shared" si="195"/>
        <v>52</v>
      </c>
    </row>
    <row r="1746" spans="1:20" ht="15" customHeight="1" x14ac:dyDescent="0.3">
      <c r="A1746" t="s">
        <v>1200</v>
      </c>
      <c r="B1746">
        <v>1975</v>
      </c>
      <c r="C1746" t="s">
        <v>4719</v>
      </c>
      <c r="D1746">
        <v>24</v>
      </c>
      <c r="E1746">
        <v>1</v>
      </c>
      <c r="F1746" s="11">
        <v>16602.18</v>
      </c>
      <c r="G1746" t="s">
        <v>4720</v>
      </c>
      <c r="H1746" t="s">
        <v>4723</v>
      </c>
      <c r="I1746" t="s">
        <v>4744</v>
      </c>
      <c r="N1746" s="6">
        <f t="shared" si="189"/>
        <v>1975</v>
      </c>
      <c r="O1746" s="6" t="str">
        <f t="shared" si="190"/>
        <v>Jul</v>
      </c>
      <c r="P1746" s="6" t="str">
        <f t="shared" si="191"/>
        <v>tier - 2</v>
      </c>
      <c r="Q1746" s="6" t="str">
        <f t="shared" si="192"/>
        <v>tier - 1</v>
      </c>
      <c r="R1746" s="6" t="str">
        <f t="shared" si="193"/>
        <v>R1026</v>
      </c>
      <c r="S1746" s="12">
        <f t="shared" si="194"/>
        <v>27599</v>
      </c>
      <c r="T1746" s="6">
        <f t="shared" si="195"/>
        <v>47</v>
      </c>
    </row>
    <row r="1747" spans="1:20" ht="15" customHeight="1" x14ac:dyDescent="0.3">
      <c r="A1747" t="s">
        <v>1198</v>
      </c>
      <c r="B1747">
        <v>1977</v>
      </c>
      <c r="C1747" t="s">
        <v>4726</v>
      </c>
      <c r="D1747">
        <v>25</v>
      </c>
      <c r="E1747">
        <v>2</v>
      </c>
      <c r="F1747" s="11">
        <v>16631.61</v>
      </c>
      <c r="G1747" t="s">
        <v>4720</v>
      </c>
      <c r="H1747" t="s">
        <v>4723</v>
      </c>
      <c r="I1747" t="s">
        <v>4728</v>
      </c>
      <c r="N1747" s="6">
        <f t="shared" si="189"/>
        <v>1977</v>
      </c>
      <c r="O1747" s="6" t="str">
        <f t="shared" si="190"/>
        <v>Sep</v>
      </c>
      <c r="P1747" s="6" t="str">
        <f t="shared" si="191"/>
        <v>tier - 2</v>
      </c>
      <c r="Q1747" s="6" t="str">
        <f t="shared" si="192"/>
        <v>tier - 1</v>
      </c>
      <c r="R1747" s="6" t="str">
        <f t="shared" si="193"/>
        <v>R1012</v>
      </c>
      <c r="S1747" s="12">
        <f t="shared" si="194"/>
        <v>28393</v>
      </c>
      <c r="T1747" s="6">
        <f t="shared" si="195"/>
        <v>45</v>
      </c>
    </row>
    <row r="1748" spans="1:20" ht="15" customHeight="1" x14ac:dyDescent="0.3">
      <c r="A1748" t="s">
        <v>1196</v>
      </c>
      <c r="B1748">
        <v>1993</v>
      </c>
      <c r="C1748" t="s">
        <v>4724</v>
      </c>
      <c r="D1748">
        <v>5</v>
      </c>
      <c r="E1748">
        <v>1</v>
      </c>
      <c r="F1748" s="11">
        <v>16657.72</v>
      </c>
      <c r="G1748" t="s">
        <v>4720</v>
      </c>
      <c r="H1748" t="s">
        <v>4723</v>
      </c>
      <c r="I1748" t="s">
        <v>4738</v>
      </c>
      <c r="N1748" s="6">
        <f t="shared" si="189"/>
        <v>1993</v>
      </c>
      <c r="O1748" s="6" t="str">
        <f t="shared" si="190"/>
        <v>Nov</v>
      </c>
      <c r="P1748" s="6" t="str">
        <f t="shared" si="191"/>
        <v>tier - 2</v>
      </c>
      <c r="Q1748" s="6" t="str">
        <f t="shared" si="192"/>
        <v>tier - 1</v>
      </c>
      <c r="R1748" s="6" t="str">
        <f t="shared" si="193"/>
        <v>R1024</v>
      </c>
      <c r="S1748" s="12">
        <f t="shared" si="194"/>
        <v>34278</v>
      </c>
      <c r="T1748" s="6">
        <f t="shared" si="195"/>
        <v>29</v>
      </c>
    </row>
    <row r="1749" spans="1:20" ht="15" customHeight="1" x14ac:dyDescent="0.3">
      <c r="A1749" t="s">
        <v>1194</v>
      </c>
      <c r="B1749">
        <v>1974</v>
      </c>
      <c r="C1749" t="s">
        <v>4730</v>
      </c>
      <c r="D1749">
        <v>28</v>
      </c>
      <c r="E1749">
        <v>0</v>
      </c>
      <c r="F1749" s="11">
        <v>16770.990000000002</v>
      </c>
      <c r="G1749" t="s">
        <v>4720</v>
      </c>
      <c r="H1749" t="s">
        <v>4723</v>
      </c>
      <c r="I1749" t="s">
        <v>4728</v>
      </c>
      <c r="N1749" s="6">
        <f t="shared" si="189"/>
        <v>1974</v>
      </c>
      <c r="O1749" s="6" t="str">
        <f t="shared" si="190"/>
        <v>Aug</v>
      </c>
      <c r="P1749" s="6" t="str">
        <f t="shared" si="191"/>
        <v>tier - 2</v>
      </c>
      <c r="Q1749" s="6" t="str">
        <f t="shared" si="192"/>
        <v>tier - 1</v>
      </c>
      <c r="R1749" s="6" t="str">
        <f t="shared" si="193"/>
        <v>R1012</v>
      </c>
      <c r="S1749" s="12">
        <f t="shared" si="194"/>
        <v>27269</v>
      </c>
      <c r="T1749" s="6">
        <f t="shared" si="195"/>
        <v>48</v>
      </c>
    </row>
    <row r="1750" spans="1:20" ht="15" customHeight="1" x14ac:dyDescent="0.3">
      <c r="A1750" t="s">
        <v>1192</v>
      </c>
      <c r="B1750">
        <v>1989</v>
      </c>
      <c r="C1750" t="s">
        <v>4726</v>
      </c>
      <c r="D1750">
        <v>23</v>
      </c>
      <c r="E1750">
        <v>2</v>
      </c>
      <c r="F1750" s="11">
        <v>16776.3</v>
      </c>
      <c r="G1750" t="s">
        <v>4720</v>
      </c>
      <c r="H1750" t="s">
        <v>4720</v>
      </c>
      <c r="I1750" t="s">
        <v>4738</v>
      </c>
      <c r="N1750" s="6">
        <f t="shared" si="189"/>
        <v>1989</v>
      </c>
      <c r="O1750" s="6" t="str">
        <f t="shared" si="190"/>
        <v>Sep</v>
      </c>
      <c r="P1750" s="6" t="str">
        <f t="shared" si="191"/>
        <v>tier - 2</v>
      </c>
      <c r="Q1750" s="6" t="str">
        <f t="shared" si="192"/>
        <v>tier - 2</v>
      </c>
      <c r="R1750" s="6" t="str">
        <f t="shared" si="193"/>
        <v>R1024</v>
      </c>
      <c r="S1750" s="12">
        <f t="shared" si="194"/>
        <v>32774</v>
      </c>
      <c r="T1750" s="6">
        <f t="shared" si="195"/>
        <v>33</v>
      </c>
    </row>
    <row r="1751" spans="1:20" ht="15" customHeight="1" x14ac:dyDescent="0.3">
      <c r="A1751" t="s">
        <v>1190</v>
      </c>
      <c r="B1751">
        <v>1962</v>
      </c>
      <c r="C1751" t="s">
        <v>4719</v>
      </c>
      <c r="D1751">
        <v>29</v>
      </c>
      <c r="E1751">
        <v>0</v>
      </c>
      <c r="F1751" s="11">
        <v>16779.400000000001</v>
      </c>
      <c r="G1751" t="s">
        <v>4720</v>
      </c>
      <c r="H1751" t="s">
        <v>4720</v>
      </c>
      <c r="I1751" t="s">
        <v>4744</v>
      </c>
      <c r="N1751" s="6">
        <f t="shared" si="189"/>
        <v>1962</v>
      </c>
      <c r="O1751" s="6" t="str">
        <f t="shared" si="190"/>
        <v>Jul</v>
      </c>
      <c r="P1751" s="6" t="str">
        <f t="shared" si="191"/>
        <v>tier - 2</v>
      </c>
      <c r="Q1751" s="6" t="str">
        <f t="shared" si="192"/>
        <v>tier - 2</v>
      </c>
      <c r="R1751" s="6" t="str">
        <f t="shared" si="193"/>
        <v>R1026</v>
      </c>
      <c r="S1751" s="12">
        <f t="shared" si="194"/>
        <v>22856</v>
      </c>
      <c r="T1751" s="6">
        <f t="shared" si="195"/>
        <v>60</v>
      </c>
    </row>
    <row r="1752" spans="1:20" ht="15" customHeight="1" x14ac:dyDescent="0.3">
      <c r="A1752" t="s">
        <v>1188</v>
      </c>
      <c r="B1752">
        <v>1995</v>
      </c>
      <c r="C1752" t="s">
        <v>4731</v>
      </c>
      <c r="D1752">
        <v>19</v>
      </c>
      <c r="E1752">
        <v>1</v>
      </c>
      <c r="F1752" s="11">
        <v>16796.41</v>
      </c>
      <c r="G1752" t="s">
        <v>4720</v>
      </c>
      <c r="H1752" t="s">
        <v>4721</v>
      </c>
      <c r="I1752" t="s">
        <v>4738</v>
      </c>
      <c r="N1752" s="6">
        <f t="shared" si="189"/>
        <v>1995</v>
      </c>
      <c r="O1752" s="6" t="str">
        <f t="shared" si="190"/>
        <v>Oct</v>
      </c>
      <c r="P1752" s="6" t="str">
        <f t="shared" si="191"/>
        <v>tier - 2</v>
      </c>
      <c r="Q1752" s="6" t="str">
        <f t="shared" si="192"/>
        <v>tier - 3</v>
      </c>
      <c r="R1752" s="6" t="str">
        <f t="shared" si="193"/>
        <v>R1024</v>
      </c>
      <c r="S1752" s="12">
        <f t="shared" si="194"/>
        <v>34991</v>
      </c>
      <c r="T1752" s="6">
        <f t="shared" si="195"/>
        <v>27</v>
      </c>
    </row>
    <row r="1753" spans="1:20" ht="15" customHeight="1" x14ac:dyDescent="0.3">
      <c r="A1753" t="s">
        <v>1186</v>
      </c>
      <c r="B1753">
        <v>1974</v>
      </c>
      <c r="C1753" t="s">
        <v>4730</v>
      </c>
      <c r="D1753">
        <v>8</v>
      </c>
      <c r="E1753">
        <v>0</v>
      </c>
      <c r="F1753" s="11">
        <v>16841.32</v>
      </c>
      <c r="G1753" t="s">
        <v>4720</v>
      </c>
      <c r="H1753" t="s">
        <v>4721</v>
      </c>
      <c r="I1753" t="s">
        <v>4732</v>
      </c>
      <c r="N1753" s="6">
        <f t="shared" si="189"/>
        <v>1974</v>
      </c>
      <c r="O1753" s="6" t="str">
        <f t="shared" si="190"/>
        <v>Aug</v>
      </c>
      <c r="P1753" s="6" t="str">
        <f t="shared" si="191"/>
        <v>tier - 2</v>
      </c>
      <c r="Q1753" s="6" t="str">
        <f t="shared" si="192"/>
        <v>tier - 3</v>
      </c>
      <c r="R1753" s="6" t="str">
        <f t="shared" si="193"/>
        <v>R1011</v>
      </c>
      <c r="S1753" s="12">
        <f t="shared" si="194"/>
        <v>27249</v>
      </c>
      <c r="T1753" s="6">
        <f t="shared" si="195"/>
        <v>48</v>
      </c>
    </row>
    <row r="1754" spans="1:20" ht="15" customHeight="1" x14ac:dyDescent="0.3">
      <c r="A1754" t="s">
        <v>1184</v>
      </c>
      <c r="B1754">
        <v>2003</v>
      </c>
      <c r="C1754" t="s">
        <v>4726</v>
      </c>
      <c r="D1754">
        <v>10</v>
      </c>
      <c r="E1754">
        <v>0</v>
      </c>
      <c r="F1754" s="11">
        <v>16884.919999999998</v>
      </c>
      <c r="G1754" t="s">
        <v>4720</v>
      </c>
      <c r="H1754" t="s">
        <v>4720</v>
      </c>
      <c r="I1754" t="s">
        <v>4732</v>
      </c>
      <c r="N1754" s="6">
        <f t="shared" si="189"/>
        <v>2003</v>
      </c>
      <c r="O1754" s="6" t="str">
        <f t="shared" si="190"/>
        <v>Sep</v>
      </c>
      <c r="P1754" s="6" t="str">
        <f t="shared" si="191"/>
        <v>tier - 2</v>
      </c>
      <c r="Q1754" s="6" t="str">
        <f t="shared" si="192"/>
        <v>tier - 2</v>
      </c>
      <c r="R1754" s="6" t="str">
        <f t="shared" si="193"/>
        <v>R1011</v>
      </c>
      <c r="S1754" s="12">
        <f t="shared" si="194"/>
        <v>37874</v>
      </c>
      <c r="T1754" s="6">
        <f t="shared" si="195"/>
        <v>19</v>
      </c>
    </row>
    <row r="1755" spans="1:20" ht="15" customHeight="1" x14ac:dyDescent="0.3">
      <c r="A1755" t="s">
        <v>1182</v>
      </c>
      <c r="B1755">
        <v>1968</v>
      </c>
      <c r="C1755" t="s">
        <v>4731</v>
      </c>
      <c r="D1755">
        <v>21</v>
      </c>
      <c r="E1755">
        <v>0</v>
      </c>
      <c r="F1755" s="11">
        <v>16903.5</v>
      </c>
      <c r="G1755" t="s">
        <v>4720</v>
      </c>
      <c r="H1755" t="s">
        <v>4721</v>
      </c>
      <c r="I1755" t="s">
        <v>4728</v>
      </c>
      <c r="N1755" s="6">
        <f t="shared" si="189"/>
        <v>1968</v>
      </c>
      <c r="O1755" s="6" t="str">
        <f t="shared" si="190"/>
        <v>Oct</v>
      </c>
      <c r="P1755" s="6" t="str">
        <f t="shared" si="191"/>
        <v>tier - 2</v>
      </c>
      <c r="Q1755" s="6" t="str">
        <f t="shared" si="192"/>
        <v>tier - 3</v>
      </c>
      <c r="R1755" s="6" t="str">
        <f t="shared" si="193"/>
        <v>R1012</v>
      </c>
      <c r="S1755" s="12">
        <f t="shared" si="194"/>
        <v>25132</v>
      </c>
      <c r="T1755" s="6">
        <f t="shared" si="195"/>
        <v>54</v>
      </c>
    </row>
    <row r="1756" spans="1:20" ht="15" customHeight="1" x14ac:dyDescent="0.3">
      <c r="A1756" t="s">
        <v>1180</v>
      </c>
      <c r="B1756">
        <v>1977</v>
      </c>
      <c r="C1756" t="s">
        <v>4730</v>
      </c>
      <c r="D1756">
        <v>25</v>
      </c>
      <c r="E1756">
        <v>2</v>
      </c>
      <c r="F1756" s="11">
        <v>16921.09</v>
      </c>
      <c r="G1756" t="s">
        <v>4720</v>
      </c>
      <c r="H1756" t="s">
        <v>4721</v>
      </c>
      <c r="I1756" t="s">
        <v>4739</v>
      </c>
      <c r="N1756" s="6">
        <f t="shared" si="189"/>
        <v>1977</v>
      </c>
      <c r="O1756" s="6" t="str">
        <f t="shared" si="190"/>
        <v>Aug</v>
      </c>
      <c r="P1756" s="6" t="str">
        <f t="shared" si="191"/>
        <v>tier - 2</v>
      </c>
      <c r="Q1756" s="6" t="str">
        <f t="shared" si="192"/>
        <v>tier - 3</v>
      </c>
      <c r="R1756" s="6" t="str">
        <f t="shared" si="193"/>
        <v>R1023</v>
      </c>
      <c r="S1756" s="12">
        <f t="shared" si="194"/>
        <v>28362</v>
      </c>
      <c r="T1756" s="6">
        <f t="shared" si="195"/>
        <v>45</v>
      </c>
    </row>
    <row r="1757" spans="1:20" ht="15" customHeight="1" x14ac:dyDescent="0.3">
      <c r="A1757" t="s">
        <v>1178</v>
      </c>
      <c r="B1757">
        <v>1980</v>
      </c>
      <c r="C1757" t="s">
        <v>4719</v>
      </c>
      <c r="D1757">
        <v>16</v>
      </c>
      <c r="E1757">
        <v>2</v>
      </c>
      <c r="F1757" s="11">
        <v>16990.55</v>
      </c>
      <c r="G1757" t="s">
        <v>4720</v>
      </c>
      <c r="H1757" t="s">
        <v>4721</v>
      </c>
      <c r="I1757" t="s">
        <v>4728</v>
      </c>
      <c r="N1757" s="6">
        <f t="shared" si="189"/>
        <v>1980</v>
      </c>
      <c r="O1757" s="6" t="str">
        <f t="shared" si="190"/>
        <v>Jul</v>
      </c>
      <c r="P1757" s="6" t="str">
        <f t="shared" si="191"/>
        <v>tier - 2</v>
      </c>
      <c r="Q1757" s="6" t="str">
        <f t="shared" si="192"/>
        <v>tier - 3</v>
      </c>
      <c r="R1757" s="6" t="str">
        <f t="shared" si="193"/>
        <v>R1012</v>
      </c>
      <c r="S1757" s="12">
        <f t="shared" si="194"/>
        <v>29418</v>
      </c>
      <c r="T1757" s="6">
        <f t="shared" si="195"/>
        <v>42</v>
      </c>
    </row>
    <row r="1758" spans="1:20" ht="15" customHeight="1" x14ac:dyDescent="0.3">
      <c r="A1758" t="s">
        <v>1176</v>
      </c>
      <c r="B1758">
        <v>1971</v>
      </c>
      <c r="C1758" t="s">
        <v>4730</v>
      </c>
      <c r="D1758">
        <v>22</v>
      </c>
      <c r="E1758">
        <v>0</v>
      </c>
      <c r="F1758" s="11">
        <v>17016.009999999998</v>
      </c>
      <c r="G1758" t="s">
        <v>4720</v>
      </c>
      <c r="H1758" t="s">
        <v>4720</v>
      </c>
      <c r="I1758" t="s">
        <v>4739</v>
      </c>
      <c r="N1758" s="6">
        <f t="shared" si="189"/>
        <v>1971</v>
      </c>
      <c r="O1758" s="6" t="str">
        <f t="shared" si="190"/>
        <v>Aug</v>
      </c>
      <c r="P1758" s="6" t="str">
        <f t="shared" si="191"/>
        <v>tier - 2</v>
      </c>
      <c r="Q1758" s="6" t="str">
        <f t="shared" si="192"/>
        <v>tier - 2</v>
      </c>
      <c r="R1758" s="6" t="str">
        <f t="shared" si="193"/>
        <v>R1023</v>
      </c>
      <c r="S1758" s="12">
        <f t="shared" si="194"/>
        <v>26167</v>
      </c>
      <c r="T1758" s="6">
        <f t="shared" si="195"/>
        <v>51</v>
      </c>
    </row>
    <row r="1759" spans="1:20" ht="15" customHeight="1" x14ac:dyDescent="0.3">
      <c r="A1759" t="s">
        <v>1174</v>
      </c>
      <c r="B1759">
        <v>1996</v>
      </c>
      <c r="C1759" t="s">
        <v>4725</v>
      </c>
      <c r="D1759">
        <v>10</v>
      </c>
      <c r="E1759">
        <v>0</v>
      </c>
      <c r="F1759" s="11">
        <v>17043.34</v>
      </c>
      <c r="G1759" t="s">
        <v>4720</v>
      </c>
      <c r="H1759" t="s">
        <v>4721</v>
      </c>
      <c r="I1759" t="s">
        <v>4722</v>
      </c>
      <c r="N1759" s="6">
        <f t="shared" si="189"/>
        <v>1996</v>
      </c>
      <c r="O1759" s="6" t="str">
        <f t="shared" si="190"/>
        <v>Jun</v>
      </c>
      <c r="P1759" s="6" t="str">
        <f t="shared" si="191"/>
        <v>tier - 2</v>
      </c>
      <c r="Q1759" s="6" t="str">
        <f t="shared" si="192"/>
        <v>tier - 3</v>
      </c>
      <c r="R1759" s="6" t="str">
        <f t="shared" si="193"/>
        <v>R1013</v>
      </c>
      <c r="S1759" s="12">
        <f t="shared" si="194"/>
        <v>35226</v>
      </c>
      <c r="T1759" s="6">
        <f t="shared" si="195"/>
        <v>26</v>
      </c>
    </row>
    <row r="1760" spans="1:20" ht="15" customHeight="1" x14ac:dyDescent="0.3">
      <c r="A1760" t="s">
        <v>1172</v>
      </c>
      <c r="B1760">
        <v>2003</v>
      </c>
      <c r="C1760" t="s">
        <v>4729</v>
      </c>
      <c r="D1760">
        <v>26</v>
      </c>
      <c r="E1760">
        <v>0</v>
      </c>
      <c r="F1760" s="11">
        <v>17081.080000000002</v>
      </c>
      <c r="G1760" t="s">
        <v>4720</v>
      </c>
      <c r="H1760" t="s">
        <v>4720</v>
      </c>
      <c r="I1760" t="s">
        <v>4732</v>
      </c>
      <c r="N1760" s="6">
        <f t="shared" si="189"/>
        <v>2003</v>
      </c>
      <c r="O1760" s="6" t="str">
        <f t="shared" si="190"/>
        <v>Dec</v>
      </c>
      <c r="P1760" s="6" t="str">
        <f t="shared" si="191"/>
        <v>tier - 2</v>
      </c>
      <c r="Q1760" s="6" t="str">
        <f t="shared" si="192"/>
        <v>tier - 2</v>
      </c>
      <c r="R1760" s="6" t="str">
        <f t="shared" si="193"/>
        <v>R1011</v>
      </c>
      <c r="S1760" s="12">
        <f t="shared" si="194"/>
        <v>37981</v>
      </c>
      <c r="T1760" s="6">
        <f t="shared" si="195"/>
        <v>19</v>
      </c>
    </row>
    <row r="1761" spans="1:20" ht="15" customHeight="1" x14ac:dyDescent="0.3">
      <c r="A1761" t="s">
        <v>1170</v>
      </c>
      <c r="B1761">
        <v>2002</v>
      </c>
      <c r="C1761" t="s">
        <v>4725</v>
      </c>
      <c r="D1761">
        <v>28</v>
      </c>
      <c r="E1761">
        <v>1</v>
      </c>
      <c r="F1761" s="11">
        <v>17085.27</v>
      </c>
      <c r="G1761" t="s">
        <v>4720</v>
      </c>
      <c r="H1761" t="s">
        <v>4721</v>
      </c>
      <c r="I1761" t="s">
        <v>4722</v>
      </c>
      <c r="N1761" s="6">
        <f t="shared" si="189"/>
        <v>2002</v>
      </c>
      <c r="O1761" s="6" t="str">
        <f t="shared" si="190"/>
        <v>Jun</v>
      </c>
      <c r="P1761" s="6" t="str">
        <f t="shared" si="191"/>
        <v>tier - 2</v>
      </c>
      <c r="Q1761" s="6" t="str">
        <f t="shared" si="192"/>
        <v>tier - 3</v>
      </c>
      <c r="R1761" s="6" t="str">
        <f t="shared" si="193"/>
        <v>R1013</v>
      </c>
      <c r="S1761" s="12">
        <f t="shared" si="194"/>
        <v>37435</v>
      </c>
      <c r="T1761" s="6">
        <f t="shared" si="195"/>
        <v>20</v>
      </c>
    </row>
    <row r="1762" spans="1:20" ht="15" customHeight="1" x14ac:dyDescent="0.3">
      <c r="A1762" t="s">
        <v>1168</v>
      </c>
      <c r="B1762">
        <v>1998</v>
      </c>
      <c r="C1762" t="s">
        <v>4725</v>
      </c>
      <c r="D1762">
        <v>3</v>
      </c>
      <c r="E1762">
        <v>4</v>
      </c>
      <c r="F1762" s="11">
        <v>17128.43</v>
      </c>
      <c r="G1762" t="s">
        <v>4720</v>
      </c>
      <c r="H1762" t="s">
        <v>4721</v>
      </c>
      <c r="I1762" t="s">
        <v>4735</v>
      </c>
      <c r="N1762" s="6">
        <f t="shared" si="189"/>
        <v>1998</v>
      </c>
      <c r="O1762" s="6" t="str">
        <f t="shared" si="190"/>
        <v>Jun</v>
      </c>
      <c r="P1762" s="6" t="str">
        <f t="shared" si="191"/>
        <v>tier - 2</v>
      </c>
      <c r="Q1762" s="6" t="str">
        <f t="shared" si="192"/>
        <v>tier - 3</v>
      </c>
      <c r="R1762" s="6" t="str">
        <f t="shared" si="193"/>
        <v>R1016</v>
      </c>
      <c r="S1762" s="12">
        <f t="shared" si="194"/>
        <v>35949</v>
      </c>
      <c r="T1762" s="6">
        <f t="shared" si="195"/>
        <v>25</v>
      </c>
    </row>
    <row r="1763" spans="1:20" ht="15" customHeight="1" x14ac:dyDescent="0.3">
      <c r="A1763" t="s">
        <v>1166</v>
      </c>
      <c r="B1763">
        <v>1965</v>
      </c>
      <c r="C1763" t="s">
        <v>4726</v>
      </c>
      <c r="D1763">
        <v>16</v>
      </c>
      <c r="E1763">
        <v>0</v>
      </c>
      <c r="F1763" s="11">
        <v>17172.27</v>
      </c>
      <c r="G1763" t="s">
        <v>4720</v>
      </c>
      <c r="H1763" t="s">
        <v>4720</v>
      </c>
      <c r="I1763" t="s">
        <v>4744</v>
      </c>
      <c r="N1763" s="6">
        <f t="shared" si="189"/>
        <v>1965</v>
      </c>
      <c r="O1763" s="6" t="str">
        <f t="shared" si="190"/>
        <v>Sep</v>
      </c>
      <c r="P1763" s="6" t="str">
        <f t="shared" si="191"/>
        <v>tier - 2</v>
      </c>
      <c r="Q1763" s="6" t="str">
        <f t="shared" si="192"/>
        <v>tier - 2</v>
      </c>
      <c r="R1763" s="6" t="str">
        <f t="shared" si="193"/>
        <v>R1026</v>
      </c>
      <c r="S1763" s="12">
        <f t="shared" si="194"/>
        <v>24001</v>
      </c>
      <c r="T1763" s="6">
        <f t="shared" si="195"/>
        <v>57</v>
      </c>
    </row>
    <row r="1764" spans="1:20" ht="15" customHeight="1" x14ac:dyDescent="0.3">
      <c r="A1764" t="s">
        <v>1164</v>
      </c>
      <c r="B1764">
        <v>1964</v>
      </c>
      <c r="C1764" t="s">
        <v>4725</v>
      </c>
      <c r="D1764">
        <v>7</v>
      </c>
      <c r="E1764">
        <v>0</v>
      </c>
      <c r="F1764" s="11">
        <v>17174.52</v>
      </c>
      <c r="G1764" t="s">
        <v>4720</v>
      </c>
      <c r="H1764" t="s">
        <v>4720</v>
      </c>
      <c r="I1764" t="s">
        <v>4728</v>
      </c>
      <c r="N1764" s="6">
        <f t="shared" si="189"/>
        <v>1964</v>
      </c>
      <c r="O1764" s="6" t="str">
        <f t="shared" si="190"/>
        <v>Jun</v>
      </c>
      <c r="P1764" s="6" t="str">
        <f t="shared" si="191"/>
        <v>tier - 2</v>
      </c>
      <c r="Q1764" s="6" t="str">
        <f t="shared" si="192"/>
        <v>tier - 2</v>
      </c>
      <c r="R1764" s="6" t="str">
        <f t="shared" si="193"/>
        <v>R1012</v>
      </c>
      <c r="S1764" s="12">
        <f t="shared" si="194"/>
        <v>23535</v>
      </c>
      <c r="T1764" s="6">
        <f t="shared" si="195"/>
        <v>59</v>
      </c>
    </row>
    <row r="1765" spans="1:20" ht="15" customHeight="1" x14ac:dyDescent="0.3">
      <c r="A1765" t="s">
        <v>1162</v>
      </c>
      <c r="B1765">
        <v>2004</v>
      </c>
      <c r="C1765" t="s">
        <v>4730</v>
      </c>
      <c r="D1765">
        <v>18</v>
      </c>
      <c r="E1765">
        <v>1</v>
      </c>
      <c r="F1765" s="11">
        <v>17178.68</v>
      </c>
      <c r="G1765" t="s">
        <v>4720</v>
      </c>
      <c r="H1765" t="s">
        <v>4720</v>
      </c>
      <c r="I1765" t="s">
        <v>4734</v>
      </c>
      <c r="N1765" s="6">
        <f t="shared" si="189"/>
        <v>2004</v>
      </c>
      <c r="O1765" s="6" t="str">
        <f t="shared" si="190"/>
        <v>Aug</v>
      </c>
      <c r="P1765" s="6" t="str">
        <f t="shared" si="191"/>
        <v>tier - 2</v>
      </c>
      <c r="Q1765" s="6" t="str">
        <f t="shared" si="192"/>
        <v>tier - 2</v>
      </c>
      <c r="R1765" s="6" t="str">
        <f t="shared" si="193"/>
        <v>R1019</v>
      </c>
      <c r="S1765" s="12">
        <f t="shared" si="194"/>
        <v>38217</v>
      </c>
      <c r="T1765" s="6">
        <f t="shared" si="195"/>
        <v>18</v>
      </c>
    </row>
    <row r="1766" spans="1:20" ht="15" customHeight="1" x14ac:dyDescent="0.3">
      <c r="A1766" t="s">
        <v>1160</v>
      </c>
      <c r="B1766">
        <v>1982</v>
      </c>
      <c r="C1766" t="s">
        <v>4731</v>
      </c>
      <c r="D1766">
        <v>22</v>
      </c>
      <c r="E1766">
        <v>1</v>
      </c>
      <c r="F1766" s="11">
        <v>17179.52</v>
      </c>
      <c r="G1766" t="s">
        <v>4720</v>
      </c>
      <c r="H1766" t="s">
        <v>4723</v>
      </c>
      <c r="I1766" t="s">
        <v>4722</v>
      </c>
      <c r="N1766" s="6">
        <f t="shared" si="189"/>
        <v>1982</v>
      </c>
      <c r="O1766" s="6" t="str">
        <f t="shared" si="190"/>
        <v>Oct</v>
      </c>
      <c r="P1766" s="6" t="str">
        <f t="shared" si="191"/>
        <v>tier - 2</v>
      </c>
      <c r="Q1766" s="6" t="str">
        <f t="shared" si="192"/>
        <v>tier - 1</v>
      </c>
      <c r="R1766" s="6" t="str">
        <f t="shared" si="193"/>
        <v>R1013</v>
      </c>
      <c r="S1766" s="12">
        <f t="shared" si="194"/>
        <v>30246</v>
      </c>
      <c r="T1766" s="6">
        <f t="shared" si="195"/>
        <v>40</v>
      </c>
    </row>
    <row r="1767" spans="1:20" ht="15" customHeight="1" x14ac:dyDescent="0.3">
      <c r="A1767" t="s">
        <v>1158</v>
      </c>
      <c r="B1767">
        <v>1975</v>
      </c>
      <c r="C1767" t="s">
        <v>4730</v>
      </c>
      <c r="D1767">
        <v>25</v>
      </c>
      <c r="E1767">
        <v>1</v>
      </c>
      <c r="F1767" s="11">
        <v>17253.43</v>
      </c>
      <c r="G1767" t="s">
        <v>4720</v>
      </c>
      <c r="H1767" t="s">
        <v>4721</v>
      </c>
      <c r="I1767" t="s">
        <v>4744</v>
      </c>
      <c r="N1767" s="6">
        <f t="shared" si="189"/>
        <v>1975</v>
      </c>
      <c r="O1767" s="6" t="str">
        <f t="shared" si="190"/>
        <v>Aug</v>
      </c>
      <c r="P1767" s="6" t="str">
        <f t="shared" si="191"/>
        <v>tier - 2</v>
      </c>
      <c r="Q1767" s="6" t="str">
        <f t="shared" si="192"/>
        <v>tier - 3</v>
      </c>
      <c r="R1767" s="6" t="str">
        <f t="shared" si="193"/>
        <v>R1026</v>
      </c>
      <c r="S1767" s="12">
        <f t="shared" si="194"/>
        <v>27631</v>
      </c>
      <c r="T1767" s="6">
        <f t="shared" si="195"/>
        <v>47</v>
      </c>
    </row>
    <row r="1768" spans="1:20" ht="15" customHeight="1" x14ac:dyDescent="0.3">
      <c r="A1768" t="s">
        <v>1156</v>
      </c>
      <c r="B1768">
        <v>1963</v>
      </c>
      <c r="C1768" t="s">
        <v>4719</v>
      </c>
      <c r="D1768">
        <v>12</v>
      </c>
      <c r="E1768">
        <v>0</v>
      </c>
      <c r="F1768" s="11">
        <v>17337.580000000002</v>
      </c>
      <c r="G1768" t="s">
        <v>4720</v>
      </c>
      <c r="H1768" t="s">
        <v>4721</v>
      </c>
      <c r="I1768" t="s">
        <v>4739</v>
      </c>
      <c r="N1768" s="6">
        <f t="shared" si="189"/>
        <v>1963</v>
      </c>
      <c r="O1768" s="6" t="str">
        <f t="shared" si="190"/>
        <v>Jul</v>
      </c>
      <c r="P1768" s="6" t="str">
        <f t="shared" si="191"/>
        <v>tier - 2</v>
      </c>
      <c r="Q1768" s="6" t="str">
        <f t="shared" si="192"/>
        <v>tier - 3</v>
      </c>
      <c r="R1768" s="6" t="str">
        <f t="shared" si="193"/>
        <v>R1023</v>
      </c>
      <c r="S1768" s="12">
        <f t="shared" si="194"/>
        <v>23204</v>
      </c>
      <c r="T1768" s="6">
        <f t="shared" si="195"/>
        <v>59</v>
      </c>
    </row>
    <row r="1769" spans="1:20" ht="15" customHeight="1" x14ac:dyDescent="0.3">
      <c r="A1769" t="s">
        <v>1154</v>
      </c>
      <c r="B1769">
        <v>2003</v>
      </c>
      <c r="C1769" t="s">
        <v>4724</v>
      </c>
      <c r="D1769">
        <v>1</v>
      </c>
      <c r="E1769">
        <v>0</v>
      </c>
      <c r="F1769" s="11">
        <v>17352.68</v>
      </c>
      <c r="G1769" t="s">
        <v>4720</v>
      </c>
      <c r="H1769" t="s">
        <v>4721</v>
      </c>
      <c r="I1769" t="s">
        <v>4728</v>
      </c>
      <c r="N1769" s="6">
        <f t="shared" si="189"/>
        <v>2003</v>
      </c>
      <c r="O1769" s="6" t="str">
        <f t="shared" si="190"/>
        <v>Nov</v>
      </c>
      <c r="P1769" s="6" t="str">
        <f t="shared" si="191"/>
        <v>tier - 2</v>
      </c>
      <c r="Q1769" s="6" t="str">
        <f t="shared" si="192"/>
        <v>tier - 3</v>
      </c>
      <c r="R1769" s="6" t="str">
        <f t="shared" si="193"/>
        <v>R1012</v>
      </c>
      <c r="S1769" s="12">
        <f t="shared" si="194"/>
        <v>37926</v>
      </c>
      <c r="T1769" s="6">
        <f t="shared" si="195"/>
        <v>19</v>
      </c>
    </row>
    <row r="1770" spans="1:20" ht="15" customHeight="1" x14ac:dyDescent="0.3">
      <c r="A1770" t="s">
        <v>1152</v>
      </c>
      <c r="B1770">
        <v>1992</v>
      </c>
      <c r="C1770" t="s">
        <v>4731</v>
      </c>
      <c r="D1770">
        <v>18</v>
      </c>
      <c r="E1770">
        <v>2</v>
      </c>
      <c r="F1770" s="11">
        <v>17361.77</v>
      </c>
      <c r="G1770" t="s">
        <v>4720</v>
      </c>
      <c r="H1770" t="s">
        <v>4723</v>
      </c>
      <c r="I1770" t="s">
        <v>4728</v>
      </c>
      <c r="N1770" s="6">
        <f t="shared" si="189"/>
        <v>1992</v>
      </c>
      <c r="O1770" s="6" t="str">
        <f t="shared" si="190"/>
        <v>Oct</v>
      </c>
      <c r="P1770" s="6" t="str">
        <f t="shared" si="191"/>
        <v>tier - 2</v>
      </c>
      <c r="Q1770" s="6" t="str">
        <f t="shared" si="192"/>
        <v>tier - 1</v>
      </c>
      <c r="R1770" s="6" t="str">
        <f t="shared" si="193"/>
        <v>R1012</v>
      </c>
      <c r="S1770" s="12">
        <f t="shared" si="194"/>
        <v>33895</v>
      </c>
      <c r="T1770" s="6">
        <f t="shared" si="195"/>
        <v>30</v>
      </c>
    </row>
    <row r="1771" spans="1:20" ht="15" customHeight="1" x14ac:dyDescent="0.3">
      <c r="A1771" t="s">
        <v>1150</v>
      </c>
      <c r="B1771">
        <v>2003</v>
      </c>
      <c r="C1771" t="s">
        <v>4724</v>
      </c>
      <c r="D1771">
        <v>2</v>
      </c>
      <c r="E1771">
        <v>0</v>
      </c>
      <c r="F1771" s="11">
        <v>17468.98</v>
      </c>
      <c r="G1771" t="s">
        <v>4720</v>
      </c>
      <c r="H1771" t="s">
        <v>4723</v>
      </c>
      <c r="I1771" t="s">
        <v>4728</v>
      </c>
      <c r="N1771" s="6">
        <f t="shared" si="189"/>
        <v>2003</v>
      </c>
      <c r="O1771" s="6" t="str">
        <f t="shared" si="190"/>
        <v>Nov</v>
      </c>
      <c r="P1771" s="6" t="str">
        <f t="shared" si="191"/>
        <v>tier - 2</v>
      </c>
      <c r="Q1771" s="6" t="str">
        <f t="shared" si="192"/>
        <v>tier - 1</v>
      </c>
      <c r="R1771" s="6" t="str">
        <f t="shared" si="193"/>
        <v>R1012</v>
      </c>
      <c r="S1771" s="12">
        <f t="shared" si="194"/>
        <v>37927</v>
      </c>
      <c r="T1771" s="6">
        <f t="shared" si="195"/>
        <v>19</v>
      </c>
    </row>
    <row r="1772" spans="1:20" ht="15" customHeight="1" x14ac:dyDescent="0.3">
      <c r="A1772" t="s">
        <v>1148</v>
      </c>
      <c r="B1772">
        <v>1971</v>
      </c>
      <c r="C1772" t="s">
        <v>4725</v>
      </c>
      <c r="D1772">
        <v>8</v>
      </c>
      <c r="E1772">
        <v>0</v>
      </c>
      <c r="F1772" s="11">
        <v>17479.53</v>
      </c>
      <c r="G1772" t="s">
        <v>4723</v>
      </c>
      <c r="H1772" t="s">
        <v>4723</v>
      </c>
      <c r="I1772" t="s">
        <v>4728</v>
      </c>
      <c r="N1772" s="6">
        <f t="shared" si="189"/>
        <v>1971</v>
      </c>
      <c r="O1772" s="6" t="str">
        <f t="shared" si="190"/>
        <v>Jun</v>
      </c>
      <c r="P1772" s="6" t="str">
        <f t="shared" si="191"/>
        <v>tier - 1</v>
      </c>
      <c r="Q1772" s="6" t="str">
        <f t="shared" si="192"/>
        <v>tier - 1</v>
      </c>
      <c r="R1772" s="6" t="str">
        <f t="shared" si="193"/>
        <v>R1012</v>
      </c>
      <c r="S1772" s="12">
        <f t="shared" si="194"/>
        <v>26092</v>
      </c>
      <c r="T1772" s="6">
        <f t="shared" si="195"/>
        <v>52</v>
      </c>
    </row>
    <row r="1773" spans="1:20" ht="15" customHeight="1" x14ac:dyDescent="0.3">
      <c r="A1773" t="s">
        <v>1146</v>
      </c>
      <c r="B1773">
        <v>1990</v>
      </c>
      <c r="C1773" t="s">
        <v>4729</v>
      </c>
      <c r="D1773">
        <v>29</v>
      </c>
      <c r="E1773">
        <v>0</v>
      </c>
      <c r="F1773" s="11">
        <v>17496.310000000001</v>
      </c>
      <c r="G1773" t="s">
        <v>4723</v>
      </c>
      <c r="H1773" t="s">
        <v>4720</v>
      </c>
      <c r="I1773" t="s">
        <v>4732</v>
      </c>
      <c r="N1773" s="6">
        <f t="shared" si="189"/>
        <v>1990</v>
      </c>
      <c r="O1773" s="6" t="str">
        <f t="shared" si="190"/>
        <v>Dec</v>
      </c>
      <c r="P1773" s="6" t="str">
        <f t="shared" si="191"/>
        <v>tier - 1</v>
      </c>
      <c r="Q1773" s="6" t="str">
        <f t="shared" si="192"/>
        <v>tier - 2</v>
      </c>
      <c r="R1773" s="6" t="str">
        <f t="shared" si="193"/>
        <v>R1011</v>
      </c>
      <c r="S1773" s="12">
        <f t="shared" si="194"/>
        <v>33236</v>
      </c>
      <c r="T1773" s="6">
        <f t="shared" si="195"/>
        <v>32</v>
      </c>
    </row>
    <row r="1774" spans="1:20" ht="15" customHeight="1" x14ac:dyDescent="0.3">
      <c r="A1774" t="s">
        <v>1144</v>
      </c>
      <c r="B1774">
        <v>1965</v>
      </c>
      <c r="C1774" t="s">
        <v>4725</v>
      </c>
      <c r="D1774">
        <v>16</v>
      </c>
      <c r="E1774">
        <v>0</v>
      </c>
      <c r="F1774" s="11">
        <v>17505.650000000001</v>
      </c>
      <c r="G1774" t="s">
        <v>4723</v>
      </c>
      <c r="H1774" t="s">
        <v>4720</v>
      </c>
      <c r="I1774" t="s">
        <v>4739</v>
      </c>
      <c r="N1774" s="6">
        <f t="shared" si="189"/>
        <v>1965</v>
      </c>
      <c r="O1774" s="6" t="str">
        <f t="shared" si="190"/>
        <v>Jun</v>
      </c>
      <c r="P1774" s="6" t="str">
        <f t="shared" si="191"/>
        <v>tier - 1</v>
      </c>
      <c r="Q1774" s="6" t="str">
        <f t="shared" si="192"/>
        <v>tier - 2</v>
      </c>
      <c r="R1774" s="6" t="str">
        <f t="shared" si="193"/>
        <v>R1023</v>
      </c>
      <c r="S1774" s="12">
        <f t="shared" si="194"/>
        <v>23909</v>
      </c>
      <c r="T1774" s="6">
        <f t="shared" si="195"/>
        <v>57</v>
      </c>
    </row>
    <row r="1775" spans="1:20" ht="15" customHeight="1" x14ac:dyDescent="0.3">
      <c r="A1775" t="s">
        <v>1142</v>
      </c>
      <c r="B1775">
        <v>1968</v>
      </c>
      <c r="C1775" t="s">
        <v>4719</v>
      </c>
      <c r="D1775">
        <v>12</v>
      </c>
      <c r="E1775">
        <v>0</v>
      </c>
      <c r="F1775" s="11">
        <v>17507.47</v>
      </c>
      <c r="G1775" t="s">
        <v>4723</v>
      </c>
      <c r="H1775" t="s">
        <v>4723</v>
      </c>
      <c r="I1775" t="s">
        <v>4744</v>
      </c>
      <c r="N1775" s="6">
        <f t="shared" si="189"/>
        <v>1968</v>
      </c>
      <c r="O1775" s="6" t="str">
        <f t="shared" si="190"/>
        <v>Jul</v>
      </c>
      <c r="P1775" s="6" t="str">
        <f t="shared" si="191"/>
        <v>tier - 1</v>
      </c>
      <c r="Q1775" s="6" t="str">
        <f t="shared" si="192"/>
        <v>tier - 1</v>
      </c>
      <c r="R1775" s="6" t="str">
        <f t="shared" si="193"/>
        <v>R1026</v>
      </c>
      <c r="S1775" s="12">
        <f t="shared" si="194"/>
        <v>25031</v>
      </c>
      <c r="T1775" s="6">
        <f t="shared" si="195"/>
        <v>54</v>
      </c>
    </row>
    <row r="1776" spans="1:20" ht="15" customHeight="1" x14ac:dyDescent="0.3">
      <c r="A1776" t="s">
        <v>1140</v>
      </c>
      <c r="B1776">
        <v>1963</v>
      </c>
      <c r="C1776" t="s">
        <v>4724</v>
      </c>
      <c r="D1776">
        <v>16</v>
      </c>
      <c r="E1776">
        <v>0</v>
      </c>
      <c r="F1776" s="11">
        <v>17556.88</v>
      </c>
      <c r="G1776" t="s">
        <v>4723</v>
      </c>
      <c r="H1776" t="s">
        <v>4720</v>
      </c>
      <c r="I1776" t="s">
        <v>4728</v>
      </c>
      <c r="N1776" s="6">
        <f t="shared" si="189"/>
        <v>1963</v>
      </c>
      <c r="O1776" s="6" t="str">
        <f t="shared" si="190"/>
        <v>Nov</v>
      </c>
      <c r="P1776" s="6" t="str">
        <f t="shared" si="191"/>
        <v>tier - 1</v>
      </c>
      <c r="Q1776" s="6" t="str">
        <f t="shared" si="192"/>
        <v>tier - 2</v>
      </c>
      <c r="R1776" s="6" t="str">
        <f t="shared" si="193"/>
        <v>R1012</v>
      </c>
      <c r="S1776" s="12">
        <f t="shared" si="194"/>
        <v>23331</v>
      </c>
      <c r="T1776" s="6">
        <f t="shared" si="195"/>
        <v>59</v>
      </c>
    </row>
    <row r="1777" spans="1:20" ht="15" customHeight="1" x14ac:dyDescent="0.3">
      <c r="A1777" t="s">
        <v>1138</v>
      </c>
      <c r="B1777">
        <v>2002</v>
      </c>
      <c r="C1777" t="s">
        <v>4730</v>
      </c>
      <c r="D1777">
        <v>25</v>
      </c>
      <c r="E1777">
        <v>1</v>
      </c>
      <c r="F1777" s="11">
        <v>17560.38</v>
      </c>
      <c r="G1777" t="s">
        <v>4723</v>
      </c>
      <c r="H1777" t="s">
        <v>4723</v>
      </c>
      <c r="I1777" t="s">
        <v>4728</v>
      </c>
      <c r="N1777" s="6">
        <f t="shared" si="189"/>
        <v>2002</v>
      </c>
      <c r="O1777" s="6" t="str">
        <f t="shared" si="190"/>
        <v>Aug</v>
      </c>
      <c r="P1777" s="6" t="str">
        <f t="shared" si="191"/>
        <v>tier - 1</v>
      </c>
      <c r="Q1777" s="6" t="str">
        <f t="shared" si="192"/>
        <v>tier - 1</v>
      </c>
      <c r="R1777" s="6" t="str">
        <f t="shared" si="193"/>
        <v>R1012</v>
      </c>
      <c r="S1777" s="12">
        <f t="shared" si="194"/>
        <v>37493</v>
      </c>
      <c r="T1777" s="6">
        <f t="shared" si="195"/>
        <v>20</v>
      </c>
    </row>
    <row r="1778" spans="1:20" ht="15" customHeight="1" x14ac:dyDescent="0.3">
      <c r="A1778" t="s">
        <v>1136</v>
      </c>
      <c r="B1778">
        <v>1970</v>
      </c>
      <c r="C1778" t="s">
        <v>4719</v>
      </c>
      <c r="D1778">
        <v>26</v>
      </c>
      <c r="E1778">
        <v>0</v>
      </c>
      <c r="F1778" s="11">
        <v>17584.72</v>
      </c>
      <c r="G1778" t="s">
        <v>4723</v>
      </c>
      <c r="H1778" t="s">
        <v>4721</v>
      </c>
      <c r="I1778" t="s">
        <v>4728</v>
      </c>
      <c r="N1778" s="6">
        <f t="shared" si="189"/>
        <v>1970</v>
      </c>
      <c r="O1778" s="6" t="str">
        <f t="shared" si="190"/>
        <v>Jul</v>
      </c>
      <c r="P1778" s="6" t="str">
        <f t="shared" si="191"/>
        <v>tier - 1</v>
      </c>
      <c r="Q1778" s="6" t="str">
        <f t="shared" si="192"/>
        <v>tier - 3</v>
      </c>
      <c r="R1778" s="6" t="str">
        <f t="shared" si="193"/>
        <v>R1012</v>
      </c>
      <c r="S1778" s="12">
        <f t="shared" si="194"/>
        <v>25775</v>
      </c>
      <c r="T1778" s="6">
        <f t="shared" si="195"/>
        <v>52</v>
      </c>
    </row>
    <row r="1779" spans="1:20" ht="15" customHeight="1" x14ac:dyDescent="0.3">
      <c r="A1779" t="s">
        <v>1134</v>
      </c>
      <c r="B1779">
        <v>1990</v>
      </c>
      <c r="C1779" t="s">
        <v>4731</v>
      </c>
      <c r="D1779">
        <v>25</v>
      </c>
      <c r="E1779">
        <v>1</v>
      </c>
      <c r="F1779" s="11">
        <v>17626.240000000002</v>
      </c>
      <c r="G1779" t="s">
        <v>4723</v>
      </c>
      <c r="H1779" t="s">
        <v>4721</v>
      </c>
      <c r="I1779" t="s">
        <v>4722</v>
      </c>
      <c r="N1779" s="6">
        <f t="shared" si="189"/>
        <v>1990</v>
      </c>
      <c r="O1779" s="6" t="str">
        <f t="shared" si="190"/>
        <v>Oct</v>
      </c>
      <c r="P1779" s="6" t="str">
        <f t="shared" si="191"/>
        <v>tier - 1</v>
      </c>
      <c r="Q1779" s="6" t="str">
        <f t="shared" si="192"/>
        <v>tier - 3</v>
      </c>
      <c r="R1779" s="6" t="str">
        <f t="shared" si="193"/>
        <v>R1013</v>
      </c>
      <c r="S1779" s="12">
        <f t="shared" si="194"/>
        <v>33171</v>
      </c>
      <c r="T1779" s="6">
        <f t="shared" si="195"/>
        <v>32</v>
      </c>
    </row>
    <row r="1780" spans="1:20" ht="15" customHeight="1" x14ac:dyDescent="0.3">
      <c r="A1780" t="s">
        <v>1132</v>
      </c>
      <c r="B1780">
        <v>1994</v>
      </c>
      <c r="C1780" t="s">
        <v>4719</v>
      </c>
      <c r="D1780">
        <v>1</v>
      </c>
      <c r="E1780">
        <v>3</v>
      </c>
      <c r="F1780" s="11">
        <v>17663.14</v>
      </c>
      <c r="G1780" t="s">
        <v>4723</v>
      </c>
      <c r="H1780" t="s">
        <v>4721</v>
      </c>
      <c r="I1780" t="s">
        <v>4722</v>
      </c>
      <c r="N1780" s="6">
        <f t="shared" si="189"/>
        <v>1994</v>
      </c>
      <c r="O1780" s="6" t="str">
        <f t="shared" si="190"/>
        <v>Jul</v>
      </c>
      <c r="P1780" s="6" t="str">
        <f t="shared" si="191"/>
        <v>tier - 1</v>
      </c>
      <c r="Q1780" s="6" t="str">
        <f t="shared" si="192"/>
        <v>tier - 3</v>
      </c>
      <c r="R1780" s="6" t="str">
        <f t="shared" si="193"/>
        <v>R1013</v>
      </c>
      <c r="S1780" s="12">
        <f t="shared" si="194"/>
        <v>34516</v>
      </c>
      <c r="T1780" s="6">
        <f t="shared" si="195"/>
        <v>28</v>
      </c>
    </row>
    <row r="1781" spans="1:20" ht="15" customHeight="1" x14ac:dyDescent="0.3">
      <c r="A1781" t="s">
        <v>1130</v>
      </c>
      <c r="B1781">
        <v>2003</v>
      </c>
      <c r="C1781" t="s">
        <v>4719</v>
      </c>
      <c r="D1781">
        <v>14</v>
      </c>
      <c r="E1781">
        <v>0</v>
      </c>
      <c r="F1781" s="11">
        <v>17748.509999999998</v>
      </c>
      <c r="G1781" t="s">
        <v>4723</v>
      </c>
      <c r="H1781" t="s">
        <v>4723</v>
      </c>
      <c r="I1781" t="s">
        <v>4728</v>
      </c>
      <c r="N1781" s="6">
        <f t="shared" si="189"/>
        <v>2003</v>
      </c>
      <c r="O1781" s="6" t="str">
        <f t="shared" si="190"/>
        <v>Jul</v>
      </c>
      <c r="P1781" s="6" t="str">
        <f t="shared" si="191"/>
        <v>tier - 1</v>
      </c>
      <c r="Q1781" s="6" t="str">
        <f t="shared" si="192"/>
        <v>tier - 1</v>
      </c>
      <c r="R1781" s="6" t="str">
        <f t="shared" si="193"/>
        <v>R1012</v>
      </c>
      <c r="S1781" s="12">
        <f t="shared" si="194"/>
        <v>37816</v>
      </c>
      <c r="T1781" s="6">
        <f t="shared" si="195"/>
        <v>19</v>
      </c>
    </row>
    <row r="1782" spans="1:20" ht="15" customHeight="1" x14ac:dyDescent="0.3">
      <c r="A1782" t="s">
        <v>1128</v>
      </c>
      <c r="B1782">
        <v>1966</v>
      </c>
      <c r="C1782" t="s">
        <v>4725</v>
      </c>
      <c r="D1782">
        <v>21</v>
      </c>
      <c r="E1782">
        <v>0</v>
      </c>
      <c r="F1782" s="11">
        <v>17777.73</v>
      </c>
      <c r="G1782" t="s">
        <v>4723</v>
      </c>
      <c r="H1782" t="s">
        <v>4721</v>
      </c>
      <c r="I1782" t="s">
        <v>4728</v>
      </c>
      <c r="N1782" s="6">
        <f t="shared" si="189"/>
        <v>1966</v>
      </c>
      <c r="O1782" s="6" t="str">
        <f t="shared" si="190"/>
        <v>Jun</v>
      </c>
      <c r="P1782" s="6" t="str">
        <f t="shared" si="191"/>
        <v>tier - 1</v>
      </c>
      <c r="Q1782" s="6" t="str">
        <f t="shared" si="192"/>
        <v>tier - 3</v>
      </c>
      <c r="R1782" s="6" t="str">
        <f t="shared" si="193"/>
        <v>R1012</v>
      </c>
      <c r="S1782" s="12">
        <f t="shared" si="194"/>
        <v>24279</v>
      </c>
      <c r="T1782" s="6">
        <f t="shared" si="195"/>
        <v>56</v>
      </c>
    </row>
    <row r="1783" spans="1:20" ht="15" customHeight="1" x14ac:dyDescent="0.3">
      <c r="A1783" t="s">
        <v>1126</v>
      </c>
      <c r="B1783">
        <v>1979</v>
      </c>
      <c r="C1783" t="s">
        <v>4731</v>
      </c>
      <c r="D1783">
        <v>10</v>
      </c>
      <c r="E1783">
        <v>2</v>
      </c>
      <c r="F1783" s="11">
        <v>17779.939999999999</v>
      </c>
      <c r="G1783" t="s">
        <v>4723</v>
      </c>
      <c r="H1783" t="s">
        <v>4720</v>
      </c>
      <c r="I1783" t="s">
        <v>4728</v>
      </c>
      <c r="N1783" s="6">
        <f t="shared" si="189"/>
        <v>1979</v>
      </c>
      <c r="O1783" s="6" t="str">
        <f t="shared" si="190"/>
        <v>Oct</v>
      </c>
      <c r="P1783" s="6" t="str">
        <f t="shared" si="191"/>
        <v>tier - 1</v>
      </c>
      <c r="Q1783" s="6" t="str">
        <f t="shared" si="192"/>
        <v>tier - 2</v>
      </c>
      <c r="R1783" s="6" t="str">
        <f t="shared" si="193"/>
        <v>R1012</v>
      </c>
      <c r="S1783" s="12">
        <f t="shared" si="194"/>
        <v>29138</v>
      </c>
      <c r="T1783" s="6">
        <f t="shared" si="195"/>
        <v>43</v>
      </c>
    </row>
    <row r="1784" spans="1:20" ht="15" customHeight="1" x14ac:dyDescent="0.3">
      <c r="A1784" t="s">
        <v>1124</v>
      </c>
      <c r="B1784">
        <v>1963</v>
      </c>
      <c r="C1784" t="s">
        <v>4729</v>
      </c>
      <c r="D1784">
        <v>8</v>
      </c>
      <c r="E1784">
        <v>0</v>
      </c>
      <c r="F1784" s="11">
        <v>17832.599999999999</v>
      </c>
      <c r="G1784" t="s">
        <v>4723</v>
      </c>
      <c r="H1784" t="s">
        <v>4720</v>
      </c>
      <c r="I1784" t="s">
        <v>4728</v>
      </c>
      <c r="N1784" s="6">
        <f t="shared" si="189"/>
        <v>1963</v>
      </c>
      <c r="O1784" s="6" t="str">
        <f t="shared" si="190"/>
        <v>Dec</v>
      </c>
      <c r="P1784" s="6" t="str">
        <f t="shared" si="191"/>
        <v>tier - 1</v>
      </c>
      <c r="Q1784" s="6" t="str">
        <f t="shared" si="192"/>
        <v>tier - 2</v>
      </c>
      <c r="R1784" s="6" t="str">
        <f t="shared" si="193"/>
        <v>R1012</v>
      </c>
      <c r="S1784" s="12">
        <f t="shared" si="194"/>
        <v>23353</v>
      </c>
      <c r="T1784" s="6">
        <f t="shared" si="195"/>
        <v>59</v>
      </c>
    </row>
    <row r="1785" spans="1:20" ht="15" customHeight="1" x14ac:dyDescent="0.3">
      <c r="A1785" t="s">
        <v>1122</v>
      </c>
      <c r="B1785">
        <v>1976</v>
      </c>
      <c r="C1785" t="s">
        <v>4729</v>
      </c>
      <c r="D1785">
        <v>12</v>
      </c>
      <c r="E1785">
        <v>2</v>
      </c>
      <c r="F1785" s="11">
        <v>17862.919999999998</v>
      </c>
      <c r="G1785" t="s">
        <v>4723</v>
      </c>
      <c r="H1785" t="s">
        <v>4720</v>
      </c>
      <c r="I1785" t="s">
        <v>4728</v>
      </c>
      <c r="N1785" s="6">
        <f t="shared" si="189"/>
        <v>1976</v>
      </c>
      <c r="O1785" s="6" t="str">
        <f t="shared" si="190"/>
        <v>Dec</v>
      </c>
      <c r="P1785" s="6" t="str">
        <f t="shared" si="191"/>
        <v>tier - 1</v>
      </c>
      <c r="Q1785" s="6" t="str">
        <f t="shared" si="192"/>
        <v>tier - 2</v>
      </c>
      <c r="R1785" s="6" t="str">
        <f t="shared" si="193"/>
        <v>R1012</v>
      </c>
      <c r="S1785" s="12">
        <f t="shared" si="194"/>
        <v>28106</v>
      </c>
      <c r="T1785" s="6">
        <f t="shared" si="195"/>
        <v>46</v>
      </c>
    </row>
    <row r="1786" spans="1:20" ht="15" customHeight="1" x14ac:dyDescent="0.3">
      <c r="A1786" t="s">
        <v>1120</v>
      </c>
      <c r="B1786">
        <v>1997</v>
      </c>
      <c r="C1786" t="s">
        <v>4730</v>
      </c>
      <c r="D1786">
        <v>26</v>
      </c>
      <c r="E1786">
        <v>0</v>
      </c>
      <c r="F1786" s="11">
        <v>17878.900000000001</v>
      </c>
      <c r="G1786" t="s">
        <v>4723</v>
      </c>
      <c r="H1786" t="s">
        <v>4720</v>
      </c>
      <c r="I1786" t="s">
        <v>4738</v>
      </c>
      <c r="N1786" s="6">
        <f t="shared" si="189"/>
        <v>1997</v>
      </c>
      <c r="O1786" s="6" t="str">
        <f t="shared" si="190"/>
        <v>Aug</v>
      </c>
      <c r="P1786" s="6" t="str">
        <f t="shared" si="191"/>
        <v>tier - 1</v>
      </c>
      <c r="Q1786" s="6" t="str">
        <f t="shared" si="192"/>
        <v>tier - 2</v>
      </c>
      <c r="R1786" s="6" t="str">
        <f t="shared" si="193"/>
        <v>R1024</v>
      </c>
      <c r="S1786" s="12">
        <f t="shared" si="194"/>
        <v>35668</v>
      </c>
      <c r="T1786" s="6">
        <f t="shared" si="195"/>
        <v>25</v>
      </c>
    </row>
    <row r="1787" spans="1:20" ht="15" customHeight="1" x14ac:dyDescent="0.3">
      <c r="A1787" t="s">
        <v>1118</v>
      </c>
      <c r="B1787">
        <v>1979</v>
      </c>
      <c r="C1787" t="s">
        <v>4724</v>
      </c>
      <c r="D1787">
        <v>12</v>
      </c>
      <c r="E1787">
        <v>2</v>
      </c>
      <c r="F1787" s="11">
        <v>17882.669999999998</v>
      </c>
      <c r="G1787" t="s">
        <v>4723</v>
      </c>
      <c r="H1787" t="s">
        <v>4721</v>
      </c>
      <c r="I1787" t="s">
        <v>4728</v>
      </c>
      <c r="N1787" s="6">
        <f t="shared" si="189"/>
        <v>1979</v>
      </c>
      <c r="O1787" s="6" t="str">
        <f t="shared" si="190"/>
        <v>Nov</v>
      </c>
      <c r="P1787" s="6" t="str">
        <f t="shared" si="191"/>
        <v>tier - 1</v>
      </c>
      <c r="Q1787" s="6" t="str">
        <f t="shared" si="192"/>
        <v>tier - 3</v>
      </c>
      <c r="R1787" s="6" t="str">
        <f t="shared" si="193"/>
        <v>R1012</v>
      </c>
      <c r="S1787" s="12">
        <f t="shared" si="194"/>
        <v>29171</v>
      </c>
      <c r="T1787" s="6">
        <f t="shared" si="195"/>
        <v>43</v>
      </c>
    </row>
    <row r="1788" spans="1:20" ht="15" customHeight="1" x14ac:dyDescent="0.3">
      <c r="A1788" t="s">
        <v>1116</v>
      </c>
      <c r="B1788">
        <v>1989</v>
      </c>
      <c r="C1788" t="s">
        <v>4729</v>
      </c>
      <c r="D1788">
        <v>4</v>
      </c>
      <c r="E1788">
        <v>0</v>
      </c>
      <c r="F1788" s="11">
        <v>17904.53</v>
      </c>
      <c r="G1788" t="s">
        <v>4723</v>
      </c>
      <c r="H1788" t="s">
        <v>4720</v>
      </c>
      <c r="I1788" t="s">
        <v>4742</v>
      </c>
      <c r="N1788" s="6">
        <f t="shared" si="189"/>
        <v>1989</v>
      </c>
      <c r="O1788" s="6" t="str">
        <f t="shared" si="190"/>
        <v>Dec</v>
      </c>
      <c r="P1788" s="6" t="str">
        <f t="shared" si="191"/>
        <v>tier - 1</v>
      </c>
      <c r="Q1788" s="6" t="str">
        <f t="shared" si="192"/>
        <v>tier - 2</v>
      </c>
      <c r="R1788" s="6" t="str">
        <f t="shared" si="193"/>
        <v>R1017</v>
      </c>
      <c r="S1788" s="12">
        <f t="shared" si="194"/>
        <v>32846</v>
      </c>
      <c r="T1788" s="6">
        <f t="shared" si="195"/>
        <v>33</v>
      </c>
    </row>
    <row r="1789" spans="1:20" ht="15" customHeight="1" x14ac:dyDescent="0.3">
      <c r="A1789" t="s">
        <v>1114</v>
      </c>
      <c r="B1789">
        <v>1977</v>
      </c>
      <c r="C1789" t="s">
        <v>4731</v>
      </c>
      <c r="D1789">
        <v>17</v>
      </c>
      <c r="E1789">
        <v>0</v>
      </c>
      <c r="F1789" s="11">
        <v>17929.3</v>
      </c>
      <c r="G1789" t="s">
        <v>4723</v>
      </c>
      <c r="H1789" t="s">
        <v>4720</v>
      </c>
      <c r="I1789" t="s">
        <v>4722</v>
      </c>
      <c r="N1789" s="6">
        <f t="shared" si="189"/>
        <v>1977</v>
      </c>
      <c r="O1789" s="6" t="str">
        <f t="shared" si="190"/>
        <v>Oct</v>
      </c>
      <c r="P1789" s="6" t="str">
        <f t="shared" si="191"/>
        <v>tier - 1</v>
      </c>
      <c r="Q1789" s="6" t="str">
        <f t="shared" si="192"/>
        <v>tier - 2</v>
      </c>
      <c r="R1789" s="6" t="str">
        <f t="shared" si="193"/>
        <v>R1013</v>
      </c>
      <c r="S1789" s="12">
        <f t="shared" si="194"/>
        <v>28415</v>
      </c>
      <c r="T1789" s="6">
        <f t="shared" si="195"/>
        <v>45</v>
      </c>
    </row>
    <row r="1790" spans="1:20" ht="15" customHeight="1" x14ac:dyDescent="0.3">
      <c r="A1790" t="s">
        <v>1112</v>
      </c>
      <c r="B1790">
        <v>2001</v>
      </c>
      <c r="C1790" t="s">
        <v>4726</v>
      </c>
      <c r="D1790">
        <v>28</v>
      </c>
      <c r="E1790">
        <v>4</v>
      </c>
      <c r="F1790" s="11">
        <v>17942.11</v>
      </c>
      <c r="G1790" t="s">
        <v>4723</v>
      </c>
      <c r="H1790" t="s">
        <v>4720</v>
      </c>
      <c r="I1790" t="s">
        <v>4732</v>
      </c>
      <c r="N1790" s="6">
        <f t="shared" si="189"/>
        <v>2001</v>
      </c>
      <c r="O1790" s="6" t="str">
        <f t="shared" si="190"/>
        <v>Sep</v>
      </c>
      <c r="P1790" s="6" t="str">
        <f t="shared" si="191"/>
        <v>tier - 1</v>
      </c>
      <c r="Q1790" s="6" t="str">
        <f t="shared" si="192"/>
        <v>tier - 2</v>
      </c>
      <c r="R1790" s="6" t="str">
        <f t="shared" si="193"/>
        <v>R1011</v>
      </c>
      <c r="S1790" s="12">
        <f t="shared" si="194"/>
        <v>37162</v>
      </c>
      <c r="T1790" s="6">
        <f t="shared" si="195"/>
        <v>21</v>
      </c>
    </row>
    <row r="1791" spans="1:20" ht="15" customHeight="1" x14ac:dyDescent="0.3">
      <c r="A1791" t="s">
        <v>1110</v>
      </c>
      <c r="B1791">
        <v>1975</v>
      </c>
      <c r="C1791" t="s">
        <v>4725</v>
      </c>
      <c r="D1791">
        <v>27</v>
      </c>
      <c r="E1791">
        <v>1</v>
      </c>
      <c r="F1791" s="11">
        <v>18031.16</v>
      </c>
      <c r="G1791" t="s">
        <v>4723</v>
      </c>
      <c r="H1791" t="s">
        <v>4721</v>
      </c>
      <c r="I1791" t="s">
        <v>4739</v>
      </c>
      <c r="N1791" s="6">
        <f t="shared" si="189"/>
        <v>1975</v>
      </c>
      <c r="O1791" s="6" t="str">
        <f t="shared" si="190"/>
        <v>Jun</v>
      </c>
      <c r="P1791" s="6" t="str">
        <f t="shared" si="191"/>
        <v>tier - 1</v>
      </c>
      <c r="Q1791" s="6" t="str">
        <f t="shared" si="192"/>
        <v>tier - 3</v>
      </c>
      <c r="R1791" s="6" t="str">
        <f t="shared" si="193"/>
        <v>R1023</v>
      </c>
      <c r="S1791" s="12">
        <f t="shared" si="194"/>
        <v>27572</v>
      </c>
      <c r="T1791" s="6">
        <f t="shared" si="195"/>
        <v>47</v>
      </c>
    </row>
    <row r="1792" spans="1:20" ht="15" customHeight="1" x14ac:dyDescent="0.3">
      <c r="A1792" t="s">
        <v>1108</v>
      </c>
      <c r="B1792">
        <v>1965</v>
      </c>
      <c r="C1792" t="s">
        <v>4731</v>
      </c>
      <c r="D1792">
        <v>17</v>
      </c>
      <c r="E1792">
        <v>0</v>
      </c>
      <c r="F1792" s="11">
        <v>18031.189999999999</v>
      </c>
      <c r="G1792" t="s">
        <v>4723</v>
      </c>
      <c r="H1792" t="s">
        <v>4720</v>
      </c>
      <c r="I1792" t="s">
        <v>4728</v>
      </c>
      <c r="N1792" s="6">
        <f t="shared" si="189"/>
        <v>1965</v>
      </c>
      <c r="O1792" s="6" t="str">
        <f t="shared" si="190"/>
        <v>Oct</v>
      </c>
      <c r="P1792" s="6" t="str">
        <f t="shared" si="191"/>
        <v>tier - 1</v>
      </c>
      <c r="Q1792" s="6" t="str">
        <f t="shared" si="192"/>
        <v>tier - 2</v>
      </c>
      <c r="R1792" s="6" t="str">
        <f t="shared" si="193"/>
        <v>R1012</v>
      </c>
      <c r="S1792" s="12">
        <f t="shared" si="194"/>
        <v>24032</v>
      </c>
      <c r="T1792" s="6">
        <f t="shared" si="195"/>
        <v>57</v>
      </c>
    </row>
    <row r="1793" spans="1:20" ht="15" customHeight="1" x14ac:dyDescent="0.3">
      <c r="A1793" t="s">
        <v>1106</v>
      </c>
      <c r="B1793">
        <v>1999</v>
      </c>
      <c r="C1793" t="s">
        <v>4731</v>
      </c>
      <c r="D1793">
        <v>24</v>
      </c>
      <c r="E1793">
        <v>0</v>
      </c>
      <c r="F1793" s="11">
        <v>18033.97</v>
      </c>
      <c r="G1793" t="s">
        <v>4723</v>
      </c>
      <c r="H1793" t="s">
        <v>4723</v>
      </c>
      <c r="I1793" t="s">
        <v>4728</v>
      </c>
      <c r="N1793" s="6">
        <f t="shared" si="189"/>
        <v>1999</v>
      </c>
      <c r="O1793" s="6" t="str">
        <f t="shared" si="190"/>
        <v>Oct</v>
      </c>
      <c r="P1793" s="6" t="str">
        <f t="shared" si="191"/>
        <v>tier - 1</v>
      </c>
      <c r="Q1793" s="6" t="str">
        <f t="shared" si="192"/>
        <v>tier - 1</v>
      </c>
      <c r="R1793" s="6" t="str">
        <f t="shared" si="193"/>
        <v>R1012</v>
      </c>
      <c r="S1793" s="12">
        <f t="shared" si="194"/>
        <v>36457</v>
      </c>
      <c r="T1793" s="6">
        <f t="shared" si="195"/>
        <v>23</v>
      </c>
    </row>
    <row r="1794" spans="1:20" ht="15" customHeight="1" x14ac:dyDescent="0.3">
      <c r="A1794" t="s">
        <v>1104</v>
      </c>
      <c r="B1794">
        <v>1993</v>
      </c>
      <c r="C1794" t="s">
        <v>4719</v>
      </c>
      <c r="D1794">
        <v>12</v>
      </c>
      <c r="E1794">
        <v>2</v>
      </c>
      <c r="F1794" s="11">
        <v>18157.88</v>
      </c>
      <c r="G1794" t="s">
        <v>4723</v>
      </c>
      <c r="H1794" t="s">
        <v>4723</v>
      </c>
      <c r="I1794" t="s">
        <v>4728</v>
      </c>
      <c r="N1794" s="6">
        <f t="shared" ref="N1794:N1857" si="196">IF(B1794="?",ROUND(AVERAGE($B$2:$B$2344),0),B1794)</f>
        <v>1993</v>
      </c>
      <c r="O1794" s="6" t="str">
        <f t="shared" ref="O1794:O1857" si="197">IF(C1794="?","Sep",C1794)</f>
        <v>Jul</v>
      </c>
      <c r="P1794" s="6" t="str">
        <f t="shared" ref="P1794:P1857" si="198">IF(G1794="?",$K$5,G1794)</f>
        <v>tier - 1</v>
      </c>
      <c r="Q1794" s="6" t="str">
        <f t="shared" ref="Q1794:Q1857" si="199">IF(H1794="?",$M$5,H1794)</f>
        <v>tier - 1</v>
      </c>
      <c r="R1794" s="6" t="str">
        <f t="shared" ref="R1794:R1857" si="200">IF(I1794="?","Unknown",I1794)</f>
        <v>R1012</v>
      </c>
      <c r="S1794" s="12">
        <f t="shared" ref="S1794:S1857" si="201">IFERROR(DATE(N1794,MONTH(DATEVALUE(O1794&amp;"-1")),D1794),"")</f>
        <v>34162</v>
      </c>
      <c r="T1794" s="6">
        <f t="shared" ref="T1794:T1857" si="202">IFERROR(DATEDIF(S1794,DATE(2023,6,8),"y"),"")</f>
        <v>29</v>
      </c>
    </row>
    <row r="1795" spans="1:20" ht="15" customHeight="1" x14ac:dyDescent="0.3">
      <c r="A1795" t="s">
        <v>1102</v>
      </c>
      <c r="B1795">
        <v>1963</v>
      </c>
      <c r="C1795" t="s">
        <v>4719</v>
      </c>
      <c r="D1795">
        <v>4</v>
      </c>
      <c r="E1795">
        <v>0</v>
      </c>
      <c r="F1795" s="11">
        <v>18208.34</v>
      </c>
      <c r="G1795" t="s">
        <v>4723</v>
      </c>
      <c r="H1795" t="s">
        <v>4720</v>
      </c>
      <c r="I1795" t="s">
        <v>4744</v>
      </c>
      <c r="N1795" s="6">
        <f t="shared" si="196"/>
        <v>1963</v>
      </c>
      <c r="O1795" s="6" t="str">
        <f t="shared" si="197"/>
        <v>Jul</v>
      </c>
      <c r="P1795" s="6" t="str">
        <f t="shared" si="198"/>
        <v>tier - 1</v>
      </c>
      <c r="Q1795" s="6" t="str">
        <f t="shared" si="199"/>
        <v>tier - 2</v>
      </c>
      <c r="R1795" s="6" t="str">
        <f t="shared" si="200"/>
        <v>R1026</v>
      </c>
      <c r="S1795" s="12">
        <f t="shared" si="201"/>
        <v>23196</v>
      </c>
      <c r="T1795" s="6">
        <f t="shared" si="202"/>
        <v>59</v>
      </c>
    </row>
    <row r="1796" spans="1:20" ht="15" customHeight="1" x14ac:dyDescent="0.3">
      <c r="A1796" t="s">
        <v>1100</v>
      </c>
      <c r="B1796">
        <v>1997</v>
      </c>
      <c r="C1796" t="s">
        <v>4725</v>
      </c>
      <c r="D1796">
        <v>15</v>
      </c>
      <c r="E1796">
        <v>1</v>
      </c>
      <c r="F1796" s="11">
        <v>18218.16</v>
      </c>
      <c r="G1796" t="s">
        <v>4723</v>
      </c>
      <c r="H1796" t="s">
        <v>4723</v>
      </c>
      <c r="I1796" t="s">
        <v>4722</v>
      </c>
      <c r="N1796" s="6">
        <f t="shared" si="196"/>
        <v>1997</v>
      </c>
      <c r="O1796" s="6" t="str">
        <f t="shared" si="197"/>
        <v>Jun</v>
      </c>
      <c r="P1796" s="6" t="str">
        <f t="shared" si="198"/>
        <v>tier - 1</v>
      </c>
      <c r="Q1796" s="6" t="str">
        <f t="shared" si="199"/>
        <v>tier - 1</v>
      </c>
      <c r="R1796" s="6" t="str">
        <f t="shared" si="200"/>
        <v>R1013</v>
      </c>
      <c r="S1796" s="12">
        <f t="shared" si="201"/>
        <v>35596</v>
      </c>
      <c r="T1796" s="6">
        <f t="shared" si="202"/>
        <v>25</v>
      </c>
    </row>
    <row r="1797" spans="1:20" ht="15" customHeight="1" x14ac:dyDescent="0.3">
      <c r="A1797" t="s">
        <v>1098</v>
      </c>
      <c r="B1797">
        <v>2004</v>
      </c>
      <c r="C1797" t="s">
        <v>4726</v>
      </c>
      <c r="D1797">
        <v>10</v>
      </c>
      <c r="E1797">
        <v>3</v>
      </c>
      <c r="F1797" s="11">
        <v>18223.45</v>
      </c>
      <c r="G1797" t="s">
        <v>4723</v>
      </c>
      <c r="H1797" t="s">
        <v>4721</v>
      </c>
      <c r="I1797" t="s">
        <v>4722</v>
      </c>
      <c r="N1797" s="6">
        <f t="shared" si="196"/>
        <v>2004</v>
      </c>
      <c r="O1797" s="6" t="str">
        <f t="shared" si="197"/>
        <v>Sep</v>
      </c>
      <c r="P1797" s="6" t="str">
        <f t="shared" si="198"/>
        <v>tier - 1</v>
      </c>
      <c r="Q1797" s="6" t="str">
        <f t="shared" si="199"/>
        <v>tier - 3</v>
      </c>
      <c r="R1797" s="6" t="str">
        <f t="shared" si="200"/>
        <v>R1013</v>
      </c>
      <c r="S1797" s="12">
        <f t="shared" si="201"/>
        <v>38240</v>
      </c>
      <c r="T1797" s="6">
        <f t="shared" si="202"/>
        <v>18</v>
      </c>
    </row>
    <row r="1798" spans="1:20" ht="15" customHeight="1" x14ac:dyDescent="0.3">
      <c r="A1798" t="s">
        <v>1096</v>
      </c>
      <c r="B1798">
        <v>1995</v>
      </c>
      <c r="C1798" t="s">
        <v>4730</v>
      </c>
      <c r="D1798">
        <v>3</v>
      </c>
      <c r="E1798">
        <v>0</v>
      </c>
      <c r="F1798" s="11">
        <v>18246.5</v>
      </c>
      <c r="G1798" t="s">
        <v>4723</v>
      </c>
      <c r="H1798" t="s">
        <v>4723</v>
      </c>
      <c r="I1798" t="s">
        <v>4722</v>
      </c>
      <c r="N1798" s="6">
        <f t="shared" si="196"/>
        <v>1995</v>
      </c>
      <c r="O1798" s="6" t="str">
        <f t="shared" si="197"/>
        <v>Aug</v>
      </c>
      <c r="P1798" s="6" t="str">
        <f t="shared" si="198"/>
        <v>tier - 1</v>
      </c>
      <c r="Q1798" s="6" t="str">
        <f t="shared" si="199"/>
        <v>tier - 1</v>
      </c>
      <c r="R1798" s="6" t="str">
        <f t="shared" si="200"/>
        <v>R1013</v>
      </c>
      <c r="S1798" s="12">
        <f t="shared" si="201"/>
        <v>34914</v>
      </c>
      <c r="T1798" s="6">
        <f t="shared" si="202"/>
        <v>27</v>
      </c>
    </row>
    <row r="1799" spans="1:20" ht="15" customHeight="1" x14ac:dyDescent="0.3">
      <c r="A1799" t="s">
        <v>1094</v>
      </c>
      <c r="B1799">
        <v>1992</v>
      </c>
      <c r="C1799" t="s">
        <v>4729</v>
      </c>
      <c r="D1799">
        <v>25</v>
      </c>
      <c r="E1799">
        <v>3</v>
      </c>
      <c r="F1799" s="11">
        <v>18259.22</v>
      </c>
      <c r="G1799" t="s">
        <v>4723</v>
      </c>
      <c r="H1799" t="s">
        <v>4721</v>
      </c>
      <c r="I1799" t="s">
        <v>4732</v>
      </c>
      <c r="N1799" s="6">
        <f t="shared" si="196"/>
        <v>1992</v>
      </c>
      <c r="O1799" s="6" t="str">
        <f t="shared" si="197"/>
        <v>Dec</v>
      </c>
      <c r="P1799" s="6" t="str">
        <f t="shared" si="198"/>
        <v>tier - 1</v>
      </c>
      <c r="Q1799" s="6" t="str">
        <f t="shared" si="199"/>
        <v>tier - 3</v>
      </c>
      <c r="R1799" s="6" t="str">
        <f t="shared" si="200"/>
        <v>R1011</v>
      </c>
      <c r="S1799" s="12">
        <f t="shared" si="201"/>
        <v>33963</v>
      </c>
      <c r="T1799" s="6">
        <f t="shared" si="202"/>
        <v>30</v>
      </c>
    </row>
    <row r="1800" spans="1:20" ht="15" customHeight="1" x14ac:dyDescent="0.3">
      <c r="A1800" t="s">
        <v>1092</v>
      </c>
      <c r="B1800">
        <v>1995</v>
      </c>
      <c r="C1800" t="s">
        <v>4719</v>
      </c>
      <c r="D1800">
        <v>4</v>
      </c>
      <c r="E1800">
        <v>0</v>
      </c>
      <c r="F1800" s="11">
        <v>18310.740000000002</v>
      </c>
      <c r="G1800" t="s">
        <v>4723</v>
      </c>
      <c r="H1800" t="s">
        <v>4721</v>
      </c>
      <c r="I1800" t="s">
        <v>4728</v>
      </c>
      <c r="N1800" s="6">
        <f t="shared" si="196"/>
        <v>1995</v>
      </c>
      <c r="O1800" s="6" t="str">
        <f t="shared" si="197"/>
        <v>Jul</v>
      </c>
      <c r="P1800" s="6" t="str">
        <f t="shared" si="198"/>
        <v>tier - 1</v>
      </c>
      <c r="Q1800" s="6" t="str">
        <f t="shared" si="199"/>
        <v>tier - 3</v>
      </c>
      <c r="R1800" s="6" t="str">
        <f t="shared" si="200"/>
        <v>R1012</v>
      </c>
      <c r="S1800" s="12">
        <f t="shared" si="201"/>
        <v>34884</v>
      </c>
      <c r="T1800" s="6">
        <f t="shared" si="202"/>
        <v>27</v>
      </c>
    </row>
    <row r="1801" spans="1:20" ht="15" customHeight="1" x14ac:dyDescent="0.3">
      <c r="A1801" t="s">
        <v>1090</v>
      </c>
      <c r="B1801">
        <v>1999</v>
      </c>
      <c r="C1801" t="s">
        <v>4729</v>
      </c>
      <c r="D1801">
        <v>15</v>
      </c>
      <c r="E1801">
        <v>1</v>
      </c>
      <c r="F1801" s="11">
        <v>18328.240000000002</v>
      </c>
      <c r="G1801" t="s">
        <v>4723</v>
      </c>
      <c r="H1801" t="s">
        <v>4720</v>
      </c>
      <c r="I1801" t="s">
        <v>4722</v>
      </c>
      <c r="N1801" s="6">
        <f t="shared" si="196"/>
        <v>1999</v>
      </c>
      <c r="O1801" s="6" t="str">
        <f t="shared" si="197"/>
        <v>Dec</v>
      </c>
      <c r="P1801" s="6" t="str">
        <f t="shared" si="198"/>
        <v>tier - 1</v>
      </c>
      <c r="Q1801" s="6" t="str">
        <f t="shared" si="199"/>
        <v>tier - 2</v>
      </c>
      <c r="R1801" s="6" t="str">
        <f t="shared" si="200"/>
        <v>R1013</v>
      </c>
      <c r="S1801" s="12">
        <f t="shared" si="201"/>
        <v>36509</v>
      </c>
      <c r="T1801" s="6">
        <f t="shared" si="202"/>
        <v>23</v>
      </c>
    </row>
    <row r="1802" spans="1:20" ht="15" customHeight="1" x14ac:dyDescent="0.3">
      <c r="A1802" t="s">
        <v>1088</v>
      </c>
      <c r="B1802">
        <v>1964</v>
      </c>
      <c r="C1802" t="s">
        <v>4726</v>
      </c>
      <c r="D1802">
        <v>26</v>
      </c>
      <c r="E1802">
        <v>0</v>
      </c>
      <c r="F1802" s="11">
        <v>18443.11</v>
      </c>
      <c r="G1802" t="s">
        <v>4723</v>
      </c>
      <c r="H1802" t="s">
        <v>4720</v>
      </c>
      <c r="I1802" t="s">
        <v>4728</v>
      </c>
      <c r="N1802" s="6">
        <f t="shared" si="196"/>
        <v>1964</v>
      </c>
      <c r="O1802" s="6" t="str">
        <f t="shared" si="197"/>
        <v>Sep</v>
      </c>
      <c r="P1802" s="6" t="str">
        <f t="shared" si="198"/>
        <v>tier - 1</v>
      </c>
      <c r="Q1802" s="6" t="str">
        <f t="shared" si="199"/>
        <v>tier - 2</v>
      </c>
      <c r="R1802" s="6" t="str">
        <f t="shared" si="200"/>
        <v>R1012</v>
      </c>
      <c r="S1802" s="12">
        <f t="shared" si="201"/>
        <v>23646</v>
      </c>
      <c r="T1802" s="6">
        <f t="shared" si="202"/>
        <v>58</v>
      </c>
    </row>
    <row r="1803" spans="1:20" ht="15" customHeight="1" x14ac:dyDescent="0.3">
      <c r="A1803" t="s">
        <v>1086</v>
      </c>
      <c r="B1803">
        <v>1986</v>
      </c>
      <c r="C1803" t="s">
        <v>4730</v>
      </c>
      <c r="D1803">
        <v>12</v>
      </c>
      <c r="E1803">
        <v>2</v>
      </c>
      <c r="F1803" s="11">
        <v>18608.259999999998</v>
      </c>
      <c r="G1803" t="s">
        <v>4723</v>
      </c>
      <c r="H1803" t="s">
        <v>4721</v>
      </c>
      <c r="I1803" t="s">
        <v>4732</v>
      </c>
      <c r="N1803" s="6">
        <f t="shared" si="196"/>
        <v>1986</v>
      </c>
      <c r="O1803" s="6" t="str">
        <f t="shared" si="197"/>
        <v>Aug</v>
      </c>
      <c r="P1803" s="6" t="str">
        <f t="shared" si="198"/>
        <v>tier - 1</v>
      </c>
      <c r="Q1803" s="6" t="str">
        <f t="shared" si="199"/>
        <v>tier - 3</v>
      </c>
      <c r="R1803" s="6" t="str">
        <f t="shared" si="200"/>
        <v>R1011</v>
      </c>
      <c r="S1803" s="12">
        <f t="shared" si="201"/>
        <v>31636</v>
      </c>
      <c r="T1803" s="6">
        <f t="shared" si="202"/>
        <v>36</v>
      </c>
    </row>
    <row r="1804" spans="1:20" ht="15" customHeight="1" x14ac:dyDescent="0.3">
      <c r="A1804" t="s">
        <v>1084</v>
      </c>
      <c r="B1804">
        <v>1998</v>
      </c>
      <c r="C1804" t="s">
        <v>4726</v>
      </c>
      <c r="D1804">
        <v>23</v>
      </c>
      <c r="E1804">
        <v>0</v>
      </c>
      <c r="F1804" s="11">
        <v>18648.419999999998</v>
      </c>
      <c r="G1804" t="s">
        <v>4723</v>
      </c>
      <c r="H1804" t="s">
        <v>4723</v>
      </c>
      <c r="I1804" t="s">
        <v>4734</v>
      </c>
      <c r="N1804" s="6">
        <f t="shared" si="196"/>
        <v>1998</v>
      </c>
      <c r="O1804" s="6" t="str">
        <f t="shared" si="197"/>
        <v>Sep</v>
      </c>
      <c r="P1804" s="6" t="str">
        <f t="shared" si="198"/>
        <v>tier - 1</v>
      </c>
      <c r="Q1804" s="6" t="str">
        <f t="shared" si="199"/>
        <v>tier - 1</v>
      </c>
      <c r="R1804" s="6" t="str">
        <f t="shared" si="200"/>
        <v>R1019</v>
      </c>
      <c r="S1804" s="12">
        <f t="shared" si="201"/>
        <v>36061</v>
      </c>
      <c r="T1804" s="6">
        <f t="shared" si="202"/>
        <v>24</v>
      </c>
    </row>
    <row r="1805" spans="1:20" ht="15" customHeight="1" x14ac:dyDescent="0.3">
      <c r="A1805" t="s">
        <v>1082</v>
      </c>
      <c r="B1805">
        <v>1970</v>
      </c>
      <c r="C1805" t="s">
        <v>4731</v>
      </c>
      <c r="D1805">
        <v>17</v>
      </c>
      <c r="E1805">
        <v>0</v>
      </c>
      <c r="F1805" s="11">
        <v>18682.740000000002</v>
      </c>
      <c r="G1805" t="s">
        <v>4723</v>
      </c>
      <c r="H1805" t="s">
        <v>4721</v>
      </c>
      <c r="I1805" t="s">
        <v>4728</v>
      </c>
      <c r="N1805" s="6">
        <f t="shared" si="196"/>
        <v>1970</v>
      </c>
      <c r="O1805" s="6" t="str">
        <f t="shared" si="197"/>
        <v>Oct</v>
      </c>
      <c r="P1805" s="6" t="str">
        <f t="shared" si="198"/>
        <v>tier - 1</v>
      </c>
      <c r="Q1805" s="6" t="str">
        <f t="shared" si="199"/>
        <v>tier - 3</v>
      </c>
      <c r="R1805" s="6" t="str">
        <f t="shared" si="200"/>
        <v>R1012</v>
      </c>
      <c r="S1805" s="12">
        <f t="shared" si="201"/>
        <v>25858</v>
      </c>
      <c r="T1805" s="6">
        <f t="shared" si="202"/>
        <v>52</v>
      </c>
    </row>
    <row r="1806" spans="1:20" ht="15" customHeight="1" x14ac:dyDescent="0.3">
      <c r="A1806" t="s">
        <v>1080</v>
      </c>
      <c r="B1806">
        <v>1967</v>
      </c>
      <c r="C1806" t="s">
        <v>4730</v>
      </c>
      <c r="D1806">
        <v>30</v>
      </c>
      <c r="E1806">
        <v>0</v>
      </c>
      <c r="F1806" s="11">
        <v>18694.689999999999</v>
      </c>
      <c r="G1806" t="s">
        <v>4723</v>
      </c>
      <c r="H1806" t="s">
        <v>4723</v>
      </c>
      <c r="I1806" t="s">
        <v>4739</v>
      </c>
      <c r="N1806" s="6">
        <f t="shared" si="196"/>
        <v>1967</v>
      </c>
      <c r="O1806" s="6" t="str">
        <f t="shared" si="197"/>
        <v>Aug</v>
      </c>
      <c r="P1806" s="6" t="str">
        <f t="shared" si="198"/>
        <v>tier - 1</v>
      </c>
      <c r="Q1806" s="6" t="str">
        <f t="shared" si="199"/>
        <v>tier - 1</v>
      </c>
      <c r="R1806" s="6" t="str">
        <f t="shared" si="200"/>
        <v>R1023</v>
      </c>
      <c r="S1806" s="12">
        <f t="shared" si="201"/>
        <v>24714</v>
      </c>
      <c r="T1806" s="6">
        <f t="shared" si="202"/>
        <v>55</v>
      </c>
    </row>
    <row r="1807" spans="1:20" ht="15" customHeight="1" x14ac:dyDescent="0.3">
      <c r="A1807" t="s">
        <v>1078</v>
      </c>
      <c r="B1807">
        <v>1992</v>
      </c>
      <c r="C1807" t="s">
        <v>4729</v>
      </c>
      <c r="D1807">
        <v>27</v>
      </c>
      <c r="E1807">
        <v>3</v>
      </c>
      <c r="F1807" s="11">
        <v>18765.88</v>
      </c>
      <c r="G1807" t="s">
        <v>4723</v>
      </c>
      <c r="H1807" t="s">
        <v>4720</v>
      </c>
      <c r="I1807" t="s">
        <v>4728</v>
      </c>
      <c r="N1807" s="6">
        <f t="shared" si="196"/>
        <v>1992</v>
      </c>
      <c r="O1807" s="6" t="str">
        <f t="shared" si="197"/>
        <v>Dec</v>
      </c>
      <c r="P1807" s="6" t="str">
        <f t="shared" si="198"/>
        <v>tier - 1</v>
      </c>
      <c r="Q1807" s="6" t="str">
        <f t="shared" si="199"/>
        <v>tier - 2</v>
      </c>
      <c r="R1807" s="6" t="str">
        <f t="shared" si="200"/>
        <v>R1012</v>
      </c>
      <c r="S1807" s="12">
        <f t="shared" si="201"/>
        <v>33965</v>
      </c>
      <c r="T1807" s="6">
        <f t="shared" si="202"/>
        <v>30</v>
      </c>
    </row>
    <row r="1808" spans="1:20" ht="15" customHeight="1" x14ac:dyDescent="0.3">
      <c r="A1808" t="s">
        <v>1076</v>
      </c>
      <c r="B1808">
        <v>1979</v>
      </c>
      <c r="C1808" t="s">
        <v>4724</v>
      </c>
      <c r="D1808">
        <v>19</v>
      </c>
      <c r="E1808">
        <v>2</v>
      </c>
      <c r="F1808" s="11">
        <v>18767.740000000002</v>
      </c>
      <c r="G1808" t="s">
        <v>4723</v>
      </c>
      <c r="H1808" t="s">
        <v>4723</v>
      </c>
      <c r="I1808" t="s">
        <v>4722</v>
      </c>
      <c r="N1808" s="6">
        <f t="shared" si="196"/>
        <v>1979</v>
      </c>
      <c r="O1808" s="6" t="str">
        <f t="shared" si="197"/>
        <v>Nov</v>
      </c>
      <c r="P1808" s="6" t="str">
        <f t="shared" si="198"/>
        <v>tier - 1</v>
      </c>
      <c r="Q1808" s="6" t="str">
        <f t="shared" si="199"/>
        <v>tier - 1</v>
      </c>
      <c r="R1808" s="6" t="str">
        <f t="shared" si="200"/>
        <v>R1013</v>
      </c>
      <c r="S1808" s="12">
        <f t="shared" si="201"/>
        <v>29178</v>
      </c>
      <c r="T1808" s="6">
        <f t="shared" si="202"/>
        <v>43</v>
      </c>
    </row>
    <row r="1809" spans="1:20" ht="15" customHeight="1" x14ac:dyDescent="0.3">
      <c r="A1809" t="s">
        <v>1074</v>
      </c>
      <c r="B1809">
        <v>1995</v>
      </c>
      <c r="C1809" t="s">
        <v>4724</v>
      </c>
      <c r="D1809">
        <v>28</v>
      </c>
      <c r="E1809">
        <v>3</v>
      </c>
      <c r="F1809" s="11">
        <v>18804.75</v>
      </c>
      <c r="G1809" t="s">
        <v>4723</v>
      </c>
      <c r="H1809" t="s">
        <v>4723</v>
      </c>
      <c r="I1809" t="s">
        <v>4728</v>
      </c>
      <c r="N1809" s="6">
        <f t="shared" si="196"/>
        <v>1995</v>
      </c>
      <c r="O1809" s="6" t="str">
        <f t="shared" si="197"/>
        <v>Nov</v>
      </c>
      <c r="P1809" s="6" t="str">
        <f t="shared" si="198"/>
        <v>tier - 1</v>
      </c>
      <c r="Q1809" s="6" t="str">
        <f t="shared" si="199"/>
        <v>tier - 1</v>
      </c>
      <c r="R1809" s="6" t="str">
        <f t="shared" si="200"/>
        <v>R1012</v>
      </c>
      <c r="S1809" s="12">
        <f t="shared" si="201"/>
        <v>35031</v>
      </c>
      <c r="T1809" s="6">
        <f t="shared" si="202"/>
        <v>27</v>
      </c>
    </row>
    <row r="1810" spans="1:20" ht="15" customHeight="1" x14ac:dyDescent="0.3">
      <c r="A1810" t="s">
        <v>1072</v>
      </c>
      <c r="B1810">
        <v>1979</v>
      </c>
      <c r="C1810" t="s">
        <v>4731</v>
      </c>
      <c r="D1810">
        <v>15</v>
      </c>
      <c r="E1810">
        <v>2</v>
      </c>
      <c r="F1810" s="11">
        <v>18806.150000000001</v>
      </c>
      <c r="G1810" t="s">
        <v>4723</v>
      </c>
      <c r="H1810" t="s">
        <v>4720</v>
      </c>
      <c r="I1810" t="s">
        <v>4722</v>
      </c>
      <c r="N1810" s="6">
        <f t="shared" si="196"/>
        <v>1979</v>
      </c>
      <c r="O1810" s="6" t="str">
        <f t="shared" si="197"/>
        <v>Oct</v>
      </c>
      <c r="P1810" s="6" t="str">
        <f t="shared" si="198"/>
        <v>tier - 1</v>
      </c>
      <c r="Q1810" s="6" t="str">
        <f t="shared" si="199"/>
        <v>tier - 2</v>
      </c>
      <c r="R1810" s="6" t="str">
        <f t="shared" si="200"/>
        <v>R1013</v>
      </c>
      <c r="S1810" s="12">
        <f t="shared" si="201"/>
        <v>29143</v>
      </c>
      <c r="T1810" s="6">
        <f t="shared" si="202"/>
        <v>43</v>
      </c>
    </row>
    <row r="1811" spans="1:20" ht="15" customHeight="1" x14ac:dyDescent="0.3">
      <c r="A1811" t="s">
        <v>1070</v>
      </c>
      <c r="B1811">
        <v>1962</v>
      </c>
      <c r="C1811" t="s">
        <v>4729</v>
      </c>
      <c r="D1811">
        <v>18</v>
      </c>
      <c r="E1811">
        <v>0</v>
      </c>
      <c r="F1811" s="11">
        <v>18815.53</v>
      </c>
      <c r="G1811" t="s">
        <v>4723</v>
      </c>
      <c r="H1811" t="s">
        <v>4723</v>
      </c>
      <c r="I1811" t="s">
        <v>4739</v>
      </c>
      <c r="N1811" s="6">
        <f t="shared" si="196"/>
        <v>1962</v>
      </c>
      <c r="O1811" s="6" t="str">
        <f t="shared" si="197"/>
        <v>Dec</v>
      </c>
      <c r="P1811" s="6" t="str">
        <f t="shared" si="198"/>
        <v>tier - 1</v>
      </c>
      <c r="Q1811" s="6" t="str">
        <f t="shared" si="199"/>
        <v>tier - 1</v>
      </c>
      <c r="R1811" s="6" t="str">
        <f t="shared" si="200"/>
        <v>R1023</v>
      </c>
      <c r="S1811" s="12">
        <f t="shared" si="201"/>
        <v>22998</v>
      </c>
      <c r="T1811" s="6">
        <f t="shared" si="202"/>
        <v>60</v>
      </c>
    </row>
    <row r="1812" spans="1:20" ht="15" customHeight="1" x14ac:dyDescent="0.3">
      <c r="A1812" t="s">
        <v>1068</v>
      </c>
      <c r="B1812">
        <v>2003</v>
      </c>
      <c r="C1812" t="s">
        <v>4719</v>
      </c>
      <c r="D1812">
        <v>24</v>
      </c>
      <c r="E1812">
        <v>3</v>
      </c>
      <c r="F1812" s="11">
        <v>18838.7</v>
      </c>
      <c r="G1812" t="s">
        <v>4723</v>
      </c>
      <c r="H1812" t="s">
        <v>4721</v>
      </c>
      <c r="I1812" t="s">
        <v>4728</v>
      </c>
      <c r="N1812" s="6">
        <f t="shared" si="196"/>
        <v>2003</v>
      </c>
      <c r="O1812" s="6" t="str">
        <f t="shared" si="197"/>
        <v>Jul</v>
      </c>
      <c r="P1812" s="6" t="str">
        <f t="shared" si="198"/>
        <v>tier - 1</v>
      </c>
      <c r="Q1812" s="6" t="str">
        <f t="shared" si="199"/>
        <v>tier - 3</v>
      </c>
      <c r="R1812" s="6" t="str">
        <f t="shared" si="200"/>
        <v>R1012</v>
      </c>
      <c r="S1812" s="12">
        <f t="shared" si="201"/>
        <v>37826</v>
      </c>
      <c r="T1812" s="6">
        <f t="shared" si="202"/>
        <v>19</v>
      </c>
    </row>
    <row r="1813" spans="1:20" ht="15" customHeight="1" x14ac:dyDescent="0.3">
      <c r="A1813" t="s">
        <v>1066</v>
      </c>
      <c r="B1813">
        <v>1963</v>
      </c>
      <c r="C1813" t="s">
        <v>4729</v>
      </c>
      <c r="D1813">
        <v>6</v>
      </c>
      <c r="E1813">
        <v>0</v>
      </c>
      <c r="F1813" s="11">
        <v>18883.330000000002</v>
      </c>
      <c r="G1813" t="s">
        <v>4723</v>
      </c>
      <c r="H1813" t="s">
        <v>4723</v>
      </c>
      <c r="I1813" t="s">
        <v>4744</v>
      </c>
      <c r="N1813" s="6">
        <f t="shared" si="196"/>
        <v>1963</v>
      </c>
      <c r="O1813" s="6" t="str">
        <f t="shared" si="197"/>
        <v>Dec</v>
      </c>
      <c r="P1813" s="6" t="str">
        <f t="shared" si="198"/>
        <v>tier - 1</v>
      </c>
      <c r="Q1813" s="6" t="str">
        <f t="shared" si="199"/>
        <v>tier - 1</v>
      </c>
      <c r="R1813" s="6" t="str">
        <f t="shared" si="200"/>
        <v>R1026</v>
      </c>
      <c r="S1813" s="12">
        <f t="shared" si="201"/>
        <v>23351</v>
      </c>
      <c r="T1813" s="6">
        <f t="shared" si="202"/>
        <v>59</v>
      </c>
    </row>
    <row r="1814" spans="1:20" ht="15" customHeight="1" x14ac:dyDescent="0.3">
      <c r="A1814" t="s">
        <v>1064</v>
      </c>
      <c r="B1814">
        <v>1995</v>
      </c>
      <c r="C1814" t="s">
        <v>4726</v>
      </c>
      <c r="D1814">
        <v>27</v>
      </c>
      <c r="E1814">
        <v>1</v>
      </c>
      <c r="F1814" s="11">
        <v>18903.490000000002</v>
      </c>
      <c r="G1814" t="s">
        <v>4723</v>
      </c>
      <c r="H1814" t="s">
        <v>4720</v>
      </c>
      <c r="I1814" t="s">
        <v>4738</v>
      </c>
      <c r="N1814" s="6">
        <f t="shared" si="196"/>
        <v>1995</v>
      </c>
      <c r="O1814" s="6" t="str">
        <f t="shared" si="197"/>
        <v>Sep</v>
      </c>
      <c r="P1814" s="6" t="str">
        <f t="shared" si="198"/>
        <v>tier - 1</v>
      </c>
      <c r="Q1814" s="6" t="str">
        <f t="shared" si="199"/>
        <v>tier - 2</v>
      </c>
      <c r="R1814" s="6" t="str">
        <f t="shared" si="200"/>
        <v>R1024</v>
      </c>
      <c r="S1814" s="12">
        <f t="shared" si="201"/>
        <v>34969</v>
      </c>
      <c r="T1814" s="6">
        <f t="shared" si="202"/>
        <v>27</v>
      </c>
    </row>
    <row r="1815" spans="1:20" ht="15" customHeight="1" x14ac:dyDescent="0.3">
      <c r="A1815" t="s">
        <v>1062</v>
      </c>
      <c r="B1815">
        <v>1969</v>
      </c>
      <c r="C1815" t="s">
        <v>4730</v>
      </c>
      <c r="D1815">
        <v>3</v>
      </c>
      <c r="E1815">
        <v>0</v>
      </c>
      <c r="F1815" s="11">
        <v>18932.810000000001</v>
      </c>
      <c r="G1815" t="s">
        <v>4723</v>
      </c>
      <c r="H1815" t="s">
        <v>4721</v>
      </c>
      <c r="I1815" t="s">
        <v>4728</v>
      </c>
      <c r="N1815" s="6">
        <f t="shared" si="196"/>
        <v>1969</v>
      </c>
      <c r="O1815" s="6" t="str">
        <f t="shared" si="197"/>
        <v>Aug</v>
      </c>
      <c r="P1815" s="6" t="str">
        <f t="shared" si="198"/>
        <v>tier - 1</v>
      </c>
      <c r="Q1815" s="6" t="str">
        <f t="shared" si="199"/>
        <v>tier - 3</v>
      </c>
      <c r="R1815" s="6" t="str">
        <f t="shared" si="200"/>
        <v>R1012</v>
      </c>
      <c r="S1815" s="12">
        <f t="shared" si="201"/>
        <v>25418</v>
      </c>
      <c r="T1815" s="6">
        <f t="shared" si="202"/>
        <v>53</v>
      </c>
    </row>
    <row r="1816" spans="1:20" ht="15" customHeight="1" x14ac:dyDescent="0.3">
      <c r="A1816" t="s">
        <v>1060</v>
      </c>
      <c r="B1816">
        <v>1963</v>
      </c>
      <c r="C1816" t="s">
        <v>4731</v>
      </c>
      <c r="D1816">
        <v>20</v>
      </c>
      <c r="E1816">
        <v>0</v>
      </c>
      <c r="F1816" s="11">
        <v>18954.560000000001</v>
      </c>
      <c r="G1816" t="s">
        <v>4723</v>
      </c>
      <c r="H1816" t="s">
        <v>4723</v>
      </c>
      <c r="I1816" t="s">
        <v>4744</v>
      </c>
      <c r="N1816" s="6">
        <f t="shared" si="196"/>
        <v>1963</v>
      </c>
      <c r="O1816" s="6" t="str">
        <f t="shared" si="197"/>
        <v>Oct</v>
      </c>
      <c r="P1816" s="6" t="str">
        <f t="shared" si="198"/>
        <v>tier - 1</v>
      </c>
      <c r="Q1816" s="6" t="str">
        <f t="shared" si="199"/>
        <v>tier - 1</v>
      </c>
      <c r="R1816" s="6" t="str">
        <f t="shared" si="200"/>
        <v>R1026</v>
      </c>
      <c r="S1816" s="12">
        <f t="shared" si="201"/>
        <v>23304</v>
      </c>
      <c r="T1816" s="6">
        <f t="shared" si="202"/>
        <v>59</v>
      </c>
    </row>
    <row r="1817" spans="1:20" ht="15" customHeight="1" x14ac:dyDescent="0.3">
      <c r="A1817" t="s">
        <v>1058</v>
      </c>
      <c r="B1817">
        <v>1998</v>
      </c>
      <c r="C1817" t="s">
        <v>4730</v>
      </c>
      <c r="D1817">
        <v>6</v>
      </c>
      <c r="E1817">
        <v>0</v>
      </c>
      <c r="F1817" s="11">
        <v>18955.22</v>
      </c>
      <c r="G1817" t="s">
        <v>4723</v>
      </c>
      <c r="H1817" t="s">
        <v>4721</v>
      </c>
      <c r="I1817" t="s">
        <v>4732</v>
      </c>
      <c r="N1817" s="6">
        <f t="shared" si="196"/>
        <v>1998</v>
      </c>
      <c r="O1817" s="6" t="str">
        <f t="shared" si="197"/>
        <v>Aug</v>
      </c>
      <c r="P1817" s="6" t="str">
        <f t="shared" si="198"/>
        <v>tier - 1</v>
      </c>
      <c r="Q1817" s="6" t="str">
        <f t="shared" si="199"/>
        <v>tier - 3</v>
      </c>
      <c r="R1817" s="6" t="str">
        <f t="shared" si="200"/>
        <v>R1011</v>
      </c>
      <c r="S1817" s="12">
        <f t="shared" si="201"/>
        <v>36013</v>
      </c>
      <c r="T1817" s="6">
        <f t="shared" si="202"/>
        <v>24</v>
      </c>
    </row>
    <row r="1818" spans="1:20" ht="15" customHeight="1" x14ac:dyDescent="0.3">
      <c r="A1818" t="s">
        <v>1056</v>
      </c>
      <c r="B1818">
        <v>1992</v>
      </c>
      <c r="C1818" t="s">
        <v>4724</v>
      </c>
      <c r="D1818">
        <v>30</v>
      </c>
      <c r="E1818">
        <v>1</v>
      </c>
      <c r="F1818" s="11">
        <v>18963.169999999998</v>
      </c>
      <c r="G1818" t="s">
        <v>4723</v>
      </c>
      <c r="H1818" t="s">
        <v>4723</v>
      </c>
      <c r="I1818" t="s">
        <v>4722</v>
      </c>
      <c r="N1818" s="6">
        <f t="shared" si="196"/>
        <v>1992</v>
      </c>
      <c r="O1818" s="6" t="str">
        <f t="shared" si="197"/>
        <v>Nov</v>
      </c>
      <c r="P1818" s="6" t="str">
        <f t="shared" si="198"/>
        <v>tier - 1</v>
      </c>
      <c r="Q1818" s="6" t="str">
        <f t="shared" si="199"/>
        <v>tier - 1</v>
      </c>
      <c r="R1818" s="6" t="str">
        <f t="shared" si="200"/>
        <v>R1013</v>
      </c>
      <c r="S1818" s="12">
        <f t="shared" si="201"/>
        <v>33938</v>
      </c>
      <c r="T1818" s="6">
        <f t="shared" si="202"/>
        <v>30</v>
      </c>
    </row>
    <row r="1819" spans="1:20" ht="15" customHeight="1" x14ac:dyDescent="0.3">
      <c r="A1819" t="s">
        <v>1054</v>
      </c>
      <c r="B1819">
        <v>1988</v>
      </c>
      <c r="C1819" t="s">
        <v>4731</v>
      </c>
      <c r="D1819">
        <v>24</v>
      </c>
      <c r="E1819">
        <v>2</v>
      </c>
      <c r="F1819" s="11">
        <v>18972.5</v>
      </c>
      <c r="G1819" t="s">
        <v>4723</v>
      </c>
      <c r="H1819" t="s">
        <v>4721</v>
      </c>
      <c r="I1819" t="s">
        <v>4722</v>
      </c>
      <c r="N1819" s="6">
        <f t="shared" si="196"/>
        <v>1988</v>
      </c>
      <c r="O1819" s="6" t="str">
        <f t="shared" si="197"/>
        <v>Oct</v>
      </c>
      <c r="P1819" s="6" t="str">
        <f t="shared" si="198"/>
        <v>tier - 1</v>
      </c>
      <c r="Q1819" s="6" t="str">
        <f t="shared" si="199"/>
        <v>tier - 3</v>
      </c>
      <c r="R1819" s="6" t="str">
        <f t="shared" si="200"/>
        <v>R1013</v>
      </c>
      <c r="S1819" s="12">
        <f t="shared" si="201"/>
        <v>32440</v>
      </c>
      <c r="T1819" s="6">
        <f t="shared" si="202"/>
        <v>34</v>
      </c>
    </row>
    <row r="1820" spans="1:20" ht="15" customHeight="1" x14ac:dyDescent="0.3">
      <c r="A1820" t="s">
        <v>1052</v>
      </c>
      <c r="B1820">
        <v>1983</v>
      </c>
      <c r="C1820" t="s">
        <v>4729</v>
      </c>
      <c r="D1820">
        <v>19</v>
      </c>
      <c r="E1820">
        <v>5</v>
      </c>
      <c r="F1820" s="11">
        <v>19023.259999999998</v>
      </c>
      <c r="G1820" t="s">
        <v>4723</v>
      </c>
      <c r="H1820" t="s">
        <v>4721</v>
      </c>
      <c r="I1820" t="s">
        <v>4732</v>
      </c>
      <c r="N1820" s="6">
        <f t="shared" si="196"/>
        <v>1983</v>
      </c>
      <c r="O1820" s="6" t="str">
        <f t="shared" si="197"/>
        <v>Dec</v>
      </c>
      <c r="P1820" s="6" t="str">
        <f t="shared" si="198"/>
        <v>tier - 1</v>
      </c>
      <c r="Q1820" s="6" t="str">
        <f t="shared" si="199"/>
        <v>tier - 3</v>
      </c>
      <c r="R1820" s="6" t="str">
        <f t="shared" si="200"/>
        <v>R1011</v>
      </c>
      <c r="S1820" s="12">
        <f t="shared" si="201"/>
        <v>30669</v>
      </c>
      <c r="T1820" s="6">
        <f t="shared" si="202"/>
        <v>39</v>
      </c>
    </row>
    <row r="1821" spans="1:20" ht="15" customHeight="1" x14ac:dyDescent="0.3">
      <c r="A1821" t="s">
        <v>1050</v>
      </c>
      <c r="B1821">
        <v>1989</v>
      </c>
      <c r="C1821" t="s">
        <v>4725</v>
      </c>
      <c r="D1821">
        <v>5</v>
      </c>
      <c r="E1821">
        <v>1</v>
      </c>
      <c r="F1821" s="11">
        <v>19040.88</v>
      </c>
      <c r="G1821" t="s">
        <v>4723</v>
      </c>
      <c r="H1821" t="s">
        <v>4721</v>
      </c>
      <c r="I1821" t="s">
        <v>4732</v>
      </c>
      <c r="N1821" s="6">
        <f t="shared" si="196"/>
        <v>1989</v>
      </c>
      <c r="O1821" s="6" t="str">
        <f t="shared" si="197"/>
        <v>Jun</v>
      </c>
      <c r="P1821" s="6" t="str">
        <f t="shared" si="198"/>
        <v>tier - 1</v>
      </c>
      <c r="Q1821" s="6" t="str">
        <f t="shared" si="199"/>
        <v>tier - 3</v>
      </c>
      <c r="R1821" s="6" t="str">
        <f t="shared" si="200"/>
        <v>R1011</v>
      </c>
      <c r="S1821" s="12">
        <f t="shared" si="201"/>
        <v>32664</v>
      </c>
      <c r="T1821" s="6">
        <f t="shared" si="202"/>
        <v>34</v>
      </c>
    </row>
    <row r="1822" spans="1:20" ht="15" customHeight="1" x14ac:dyDescent="0.3">
      <c r="A1822" t="s">
        <v>1048</v>
      </c>
      <c r="B1822">
        <v>1993</v>
      </c>
      <c r="C1822" t="s">
        <v>4726</v>
      </c>
      <c r="D1822">
        <v>28</v>
      </c>
      <c r="E1822">
        <v>1</v>
      </c>
      <c r="F1822" s="11">
        <v>19107.78</v>
      </c>
      <c r="G1822" t="s">
        <v>4723</v>
      </c>
      <c r="H1822" t="s">
        <v>4720</v>
      </c>
      <c r="I1822" t="s">
        <v>4722</v>
      </c>
      <c r="N1822" s="6">
        <f t="shared" si="196"/>
        <v>1993</v>
      </c>
      <c r="O1822" s="6" t="str">
        <f t="shared" si="197"/>
        <v>Sep</v>
      </c>
      <c r="P1822" s="6" t="str">
        <f t="shared" si="198"/>
        <v>tier - 1</v>
      </c>
      <c r="Q1822" s="6" t="str">
        <f t="shared" si="199"/>
        <v>tier - 2</v>
      </c>
      <c r="R1822" s="6" t="str">
        <f t="shared" si="200"/>
        <v>R1013</v>
      </c>
      <c r="S1822" s="12">
        <f t="shared" si="201"/>
        <v>34240</v>
      </c>
      <c r="T1822" s="6">
        <f t="shared" si="202"/>
        <v>29</v>
      </c>
    </row>
    <row r="1823" spans="1:20" ht="15" customHeight="1" x14ac:dyDescent="0.3">
      <c r="A1823" t="s">
        <v>1046</v>
      </c>
      <c r="B1823">
        <v>1979</v>
      </c>
      <c r="C1823" t="s">
        <v>4719</v>
      </c>
      <c r="D1823">
        <v>2</v>
      </c>
      <c r="E1823">
        <v>2</v>
      </c>
      <c r="F1823" s="11">
        <v>19144.580000000002</v>
      </c>
      <c r="G1823" t="s">
        <v>4723</v>
      </c>
      <c r="H1823" t="s">
        <v>4723</v>
      </c>
      <c r="I1823" t="s">
        <v>4738</v>
      </c>
      <c r="N1823" s="6">
        <f t="shared" si="196"/>
        <v>1979</v>
      </c>
      <c r="O1823" s="6" t="str">
        <f t="shared" si="197"/>
        <v>Jul</v>
      </c>
      <c r="P1823" s="6" t="str">
        <f t="shared" si="198"/>
        <v>tier - 1</v>
      </c>
      <c r="Q1823" s="6" t="str">
        <f t="shared" si="199"/>
        <v>tier - 1</v>
      </c>
      <c r="R1823" s="6" t="str">
        <f t="shared" si="200"/>
        <v>R1024</v>
      </c>
      <c r="S1823" s="12">
        <f t="shared" si="201"/>
        <v>29038</v>
      </c>
      <c r="T1823" s="6">
        <f t="shared" si="202"/>
        <v>43</v>
      </c>
    </row>
    <row r="1824" spans="1:20" ht="15" customHeight="1" x14ac:dyDescent="0.3">
      <c r="A1824" t="s">
        <v>1044</v>
      </c>
      <c r="B1824">
        <v>1991</v>
      </c>
      <c r="C1824" t="s">
        <v>4726</v>
      </c>
      <c r="D1824">
        <v>16</v>
      </c>
      <c r="E1824">
        <v>3</v>
      </c>
      <c r="F1824" s="11">
        <v>19199.939999999999</v>
      </c>
      <c r="G1824" t="s">
        <v>4723</v>
      </c>
      <c r="H1824" t="s">
        <v>4721</v>
      </c>
      <c r="I1824" t="s">
        <v>4732</v>
      </c>
      <c r="N1824" s="6">
        <f t="shared" si="196"/>
        <v>1991</v>
      </c>
      <c r="O1824" s="6" t="str">
        <f t="shared" si="197"/>
        <v>Sep</v>
      </c>
      <c r="P1824" s="6" t="str">
        <f t="shared" si="198"/>
        <v>tier - 1</v>
      </c>
      <c r="Q1824" s="6" t="str">
        <f t="shared" si="199"/>
        <v>tier - 3</v>
      </c>
      <c r="R1824" s="6" t="str">
        <f t="shared" si="200"/>
        <v>R1011</v>
      </c>
      <c r="S1824" s="12">
        <f t="shared" si="201"/>
        <v>33497</v>
      </c>
      <c r="T1824" s="6">
        <f t="shared" si="202"/>
        <v>31</v>
      </c>
    </row>
    <row r="1825" spans="1:20" ht="15" customHeight="1" x14ac:dyDescent="0.3">
      <c r="A1825" t="s">
        <v>1042</v>
      </c>
      <c r="B1825">
        <v>1985</v>
      </c>
      <c r="C1825" t="s">
        <v>4729</v>
      </c>
      <c r="D1825">
        <v>28</v>
      </c>
      <c r="E1825">
        <v>0</v>
      </c>
      <c r="F1825" s="11">
        <v>19214.71</v>
      </c>
      <c r="G1825" t="s">
        <v>4723</v>
      </c>
      <c r="H1825" t="s">
        <v>4721</v>
      </c>
      <c r="I1825" t="s">
        <v>4722</v>
      </c>
      <c r="N1825" s="6">
        <f t="shared" si="196"/>
        <v>1985</v>
      </c>
      <c r="O1825" s="6" t="str">
        <f t="shared" si="197"/>
        <v>Dec</v>
      </c>
      <c r="P1825" s="6" t="str">
        <f t="shared" si="198"/>
        <v>tier - 1</v>
      </c>
      <c r="Q1825" s="6" t="str">
        <f t="shared" si="199"/>
        <v>tier - 3</v>
      </c>
      <c r="R1825" s="6" t="str">
        <f t="shared" si="200"/>
        <v>R1013</v>
      </c>
      <c r="S1825" s="12">
        <f t="shared" si="201"/>
        <v>31409</v>
      </c>
      <c r="T1825" s="6">
        <f t="shared" si="202"/>
        <v>37</v>
      </c>
    </row>
    <row r="1826" spans="1:20" ht="15" customHeight="1" x14ac:dyDescent="0.3">
      <c r="A1826" t="s">
        <v>1040</v>
      </c>
      <c r="B1826">
        <v>1967</v>
      </c>
      <c r="C1826" t="s">
        <v>4719</v>
      </c>
      <c r="D1826">
        <v>29</v>
      </c>
      <c r="E1826">
        <v>0</v>
      </c>
      <c r="F1826" s="11">
        <v>19259.96</v>
      </c>
      <c r="G1826" t="s">
        <v>4723</v>
      </c>
      <c r="H1826" t="s">
        <v>4723</v>
      </c>
      <c r="I1826" t="s">
        <v>4728</v>
      </c>
      <c r="N1826" s="6">
        <f t="shared" si="196"/>
        <v>1967</v>
      </c>
      <c r="O1826" s="6" t="str">
        <f t="shared" si="197"/>
        <v>Jul</v>
      </c>
      <c r="P1826" s="6" t="str">
        <f t="shared" si="198"/>
        <v>tier - 1</v>
      </c>
      <c r="Q1826" s="6" t="str">
        <f t="shared" si="199"/>
        <v>tier - 1</v>
      </c>
      <c r="R1826" s="6" t="str">
        <f t="shared" si="200"/>
        <v>R1012</v>
      </c>
      <c r="S1826" s="12">
        <f t="shared" si="201"/>
        <v>24682</v>
      </c>
      <c r="T1826" s="6">
        <f t="shared" si="202"/>
        <v>55</v>
      </c>
    </row>
    <row r="1827" spans="1:20" ht="15" customHeight="1" x14ac:dyDescent="0.3">
      <c r="A1827" t="s">
        <v>1038</v>
      </c>
      <c r="B1827">
        <v>1966</v>
      </c>
      <c r="C1827" t="s">
        <v>4724</v>
      </c>
      <c r="D1827">
        <v>15</v>
      </c>
      <c r="E1827">
        <v>0</v>
      </c>
      <c r="F1827" s="11">
        <v>19321.060000000001</v>
      </c>
      <c r="G1827" t="s">
        <v>4723</v>
      </c>
      <c r="H1827" t="s">
        <v>4723</v>
      </c>
      <c r="I1827" t="s">
        <v>4728</v>
      </c>
      <c r="N1827" s="6">
        <f t="shared" si="196"/>
        <v>1966</v>
      </c>
      <c r="O1827" s="6" t="str">
        <f t="shared" si="197"/>
        <v>Nov</v>
      </c>
      <c r="P1827" s="6" t="str">
        <f t="shared" si="198"/>
        <v>tier - 1</v>
      </c>
      <c r="Q1827" s="6" t="str">
        <f t="shared" si="199"/>
        <v>tier - 1</v>
      </c>
      <c r="R1827" s="6" t="str">
        <f t="shared" si="200"/>
        <v>R1012</v>
      </c>
      <c r="S1827" s="12">
        <f t="shared" si="201"/>
        <v>24426</v>
      </c>
      <c r="T1827" s="6">
        <f t="shared" si="202"/>
        <v>56</v>
      </c>
    </row>
    <row r="1828" spans="1:20" ht="15" customHeight="1" x14ac:dyDescent="0.3">
      <c r="A1828" t="s">
        <v>1036</v>
      </c>
      <c r="B1828">
        <v>1991</v>
      </c>
      <c r="C1828" t="s">
        <v>4730</v>
      </c>
      <c r="D1828">
        <v>24</v>
      </c>
      <c r="E1828">
        <v>0</v>
      </c>
      <c r="F1828" s="11">
        <v>19350.37</v>
      </c>
      <c r="G1828" t="s">
        <v>4723</v>
      </c>
      <c r="H1828" t="s">
        <v>4721</v>
      </c>
      <c r="I1828" t="s">
        <v>4722</v>
      </c>
      <c r="N1828" s="6">
        <f t="shared" si="196"/>
        <v>1991</v>
      </c>
      <c r="O1828" s="6" t="str">
        <f t="shared" si="197"/>
        <v>Aug</v>
      </c>
      <c r="P1828" s="6" t="str">
        <f t="shared" si="198"/>
        <v>tier - 1</v>
      </c>
      <c r="Q1828" s="6" t="str">
        <f t="shared" si="199"/>
        <v>tier - 3</v>
      </c>
      <c r="R1828" s="6" t="str">
        <f t="shared" si="200"/>
        <v>R1013</v>
      </c>
      <c r="S1828" s="12">
        <f t="shared" si="201"/>
        <v>33474</v>
      </c>
      <c r="T1828" s="6">
        <f t="shared" si="202"/>
        <v>31</v>
      </c>
    </row>
    <row r="1829" spans="1:20" ht="15" customHeight="1" x14ac:dyDescent="0.3">
      <c r="A1829" t="s">
        <v>1034</v>
      </c>
      <c r="B1829">
        <v>1987</v>
      </c>
      <c r="C1829" t="s">
        <v>4725</v>
      </c>
      <c r="D1829">
        <v>30</v>
      </c>
      <c r="E1829">
        <v>3</v>
      </c>
      <c r="F1829" s="11">
        <v>19362</v>
      </c>
      <c r="G1829" t="s">
        <v>4723</v>
      </c>
      <c r="H1829" t="s">
        <v>4721</v>
      </c>
      <c r="I1829" t="s">
        <v>4722</v>
      </c>
      <c r="N1829" s="6">
        <f t="shared" si="196"/>
        <v>1987</v>
      </c>
      <c r="O1829" s="6" t="str">
        <f t="shared" si="197"/>
        <v>Jun</v>
      </c>
      <c r="P1829" s="6" t="str">
        <f t="shared" si="198"/>
        <v>tier - 1</v>
      </c>
      <c r="Q1829" s="6" t="str">
        <f t="shared" si="199"/>
        <v>tier - 3</v>
      </c>
      <c r="R1829" s="6" t="str">
        <f t="shared" si="200"/>
        <v>R1013</v>
      </c>
      <c r="S1829" s="12">
        <f t="shared" si="201"/>
        <v>31958</v>
      </c>
      <c r="T1829" s="6">
        <f t="shared" si="202"/>
        <v>35</v>
      </c>
    </row>
    <row r="1830" spans="1:20" ht="15" customHeight="1" x14ac:dyDescent="0.3">
      <c r="A1830" t="s">
        <v>1032</v>
      </c>
      <c r="B1830">
        <v>1993</v>
      </c>
      <c r="C1830" t="s">
        <v>4726</v>
      </c>
      <c r="D1830">
        <v>6</v>
      </c>
      <c r="E1830">
        <v>2</v>
      </c>
      <c r="F1830" s="11">
        <v>19442.349999999999</v>
      </c>
      <c r="G1830" t="s">
        <v>4723</v>
      </c>
      <c r="H1830" t="s">
        <v>4721</v>
      </c>
      <c r="I1830" t="s">
        <v>4728</v>
      </c>
      <c r="N1830" s="6">
        <f t="shared" si="196"/>
        <v>1993</v>
      </c>
      <c r="O1830" s="6" t="str">
        <f t="shared" si="197"/>
        <v>Sep</v>
      </c>
      <c r="P1830" s="6" t="str">
        <f t="shared" si="198"/>
        <v>tier - 1</v>
      </c>
      <c r="Q1830" s="6" t="str">
        <f t="shared" si="199"/>
        <v>tier - 3</v>
      </c>
      <c r="R1830" s="6" t="str">
        <f t="shared" si="200"/>
        <v>R1012</v>
      </c>
      <c r="S1830" s="12">
        <f t="shared" si="201"/>
        <v>34218</v>
      </c>
      <c r="T1830" s="6">
        <f t="shared" si="202"/>
        <v>29</v>
      </c>
    </row>
    <row r="1831" spans="1:20" ht="15" customHeight="1" x14ac:dyDescent="0.3">
      <c r="A1831" t="s">
        <v>1030</v>
      </c>
      <c r="B1831">
        <v>1982</v>
      </c>
      <c r="C1831" t="s">
        <v>4729</v>
      </c>
      <c r="D1831">
        <v>15</v>
      </c>
      <c r="E1831">
        <v>2</v>
      </c>
      <c r="F1831" s="11">
        <v>19444.27</v>
      </c>
      <c r="G1831" t="s">
        <v>4723</v>
      </c>
      <c r="H1831" t="s">
        <v>4723</v>
      </c>
      <c r="I1831" t="s">
        <v>4722</v>
      </c>
      <c r="N1831" s="6">
        <f t="shared" si="196"/>
        <v>1982</v>
      </c>
      <c r="O1831" s="6" t="str">
        <f t="shared" si="197"/>
        <v>Dec</v>
      </c>
      <c r="P1831" s="6" t="str">
        <f t="shared" si="198"/>
        <v>tier - 1</v>
      </c>
      <c r="Q1831" s="6" t="str">
        <f t="shared" si="199"/>
        <v>tier - 1</v>
      </c>
      <c r="R1831" s="6" t="str">
        <f t="shared" si="200"/>
        <v>R1013</v>
      </c>
      <c r="S1831" s="12">
        <f t="shared" si="201"/>
        <v>30300</v>
      </c>
      <c r="T1831" s="6">
        <f t="shared" si="202"/>
        <v>40</v>
      </c>
    </row>
    <row r="1832" spans="1:20" ht="15" customHeight="1" x14ac:dyDescent="0.3">
      <c r="A1832" t="s">
        <v>1028</v>
      </c>
      <c r="B1832">
        <v>1987</v>
      </c>
      <c r="C1832" t="s">
        <v>4724</v>
      </c>
      <c r="D1832">
        <v>30</v>
      </c>
      <c r="E1832">
        <v>4</v>
      </c>
      <c r="F1832" s="11">
        <v>19496.72</v>
      </c>
      <c r="G1832" t="s">
        <v>4723</v>
      </c>
      <c r="H1832" t="s">
        <v>4721</v>
      </c>
      <c r="I1832" t="s">
        <v>4734</v>
      </c>
      <c r="N1832" s="6">
        <f t="shared" si="196"/>
        <v>1987</v>
      </c>
      <c r="O1832" s="6" t="str">
        <f t="shared" si="197"/>
        <v>Nov</v>
      </c>
      <c r="P1832" s="6" t="str">
        <f t="shared" si="198"/>
        <v>tier - 1</v>
      </c>
      <c r="Q1832" s="6" t="str">
        <f t="shared" si="199"/>
        <v>tier - 3</v>
      </c>
      <c r="R1832" s="6" t="str">
        <f t="shared" si="200"/>
        <v>R1019</v>
      </c>
      <c r="S1832" s="12">
        <f t="shared" si="201"/>
        <v>32111</v>
      </c>
      <c r="T1832" s="6">
        <f t="shared" si="202"/>
        <v>35</v>
      </c>
    </row>
    <row r="1833" spans="1:20" ht="15" customHeight="1" x14ac:dyDescent="0.3">
      <c r="A1833" t="s">
        <v>1026</v>
      </c>
      <c r="B1833">
        <v>1980</v>
      </c>
      <c r="C1833" t="s">
        <v>4724</v>
      </c>
      <c r="D1833">
        <v>8</v>
      </c>
      <c r="E1833">
        <v>0</v>
      </c>
      <c r="F1833" s="11">
        <v>19515.54</v>
      </c>
      <c r="G1833" t="s">
        <v>4723</v>
      </c>
      <c r="H1833" t="s">
        <v>4723</v>
      </c>
      <c r="I1833" t="s">
        <v>4722</v>
      </c>
      <c r="N1833" s="6">
        <f t="shared" si="196"/>
        <v>1980</v>
      </c>
      <c r="O1833" s="6" t="str">
        <f t="shared" si="197"/>
        <v>Nov</v>
      </c>
      <c r="P1833" s="6" t="str">
        <f t="shared" si="198"/>
        <v>tier - 1</v>
      </c>
      <c r="Q1833" s="6" t="str">
        <f t="shared" si="199"/>
        <v>tier - 1</v>
      </c>
      <c r="R1833" s="6" t="str">
        <f t="shared" si="200"/>
        <v>R1013</v>
      </c>
      <c r="S1833" s="12">
        <f t="shared" si="201"/>
        <v>29533</v>
      </c>
      <c r="T1833" s="6">
        <f t="shared" si="202"/>
        <v>42</v>
      </c>
    </row>
    <row r="1834" spans="1:20" ht="15" customHeight="1" x14ac:dyDescent="0.3">
      <c r="A1834" t="s">
        <v>1024</v>
      </c>
      <c r="B1834">
        <v>1992</v>
      </c>
      <c r="C1834" t="s">
        <v>4730</v>
      </c>
      <c r="D1834">
        <v>19</v>
      </c>
      <c r="E1834">
        <v>1</v>
      </c>
      <c r="F1834" s="11">
        <v>19521.97</v>
      </c>
      <c r="G1834" t="s">
        <v>4723</v>
      </c>
      <c r="H1834" t="s">
        <v>4720</v>
      </c>
      <c r="I1834" t="s">
        <v>4722</v>
      </c>
      <c r="N1834" s="6">
        <f t="shared" si="196"/>
        <v>1992</v>
      </c>
      <c r="O1834" s="6" t="str">
        <f t="shared" si="197"/>
        <v>Aug</v>
      </c>
      <c r="P1834" s="6" t="str">
        <f t="shared" si="198"/>
        <v>tier - 1</v>
      </c>
      <c r="Q1834" s="6" t="str">
        <f t="shared" si="199"/>
        <v>tier - 2</v>
      </c>
      <c r="R1834" s="6" t="str">
        <f t="shared" si="200"/>
        <v>R1013</v>
      </c>
      <c r="S1834" s="12">
        <f t="shared" si="201"/>
        <v>33835</v>
      </c>
      <c r="T1834" s="6">
        <f t="shared" si="202"/>
        <v>30</v>
      </c>
    </row>
    <row r="1835" spans="1:20" ht="15" customHeight="1" x14ac:dyDescent="0.3">
      <c r="A1835" t="s">
        <v>1022</v>
      </c>
      <c r="B1835">
        <v>1985</v>
      </c>
      <c r="C1835" t="s">
        <v>4726</v>
      </c>
      <c r="D1835">
        <v>17</v>
      </c>
      <c r="E1835">
        <v>0</v>
      </c>
      <c r="F1835" s="11">
        <v>19539.240000000002</v>
      </c>
      <c r="G1835" t="s">
        <v>4723</v>
      </c>
      <c r="H1835" t="s">
        <v>4723</v>
      </c>
      <c r="I1835" t="s">
        <v>4722</v>
      </c>
      <c r="N1835" s="6">
        <f t="shared" si="196"/>
        <v>1985</v>
      </c>
      <c r="O1835" s="6" t="str">
        <f t="shared" si="197"/>
        <v>Sep</v>
      </c>
      <c r="P1835" s="6" t="str">
        <f t="shared" si="198"/>
        <v>tier - 1</v>
      </c>
      <c r="Q1835" s="6" t="str">
        <f t="shared" si="199"/>
        <v>tier - 1</v>
      </c>
      <c r="R1835" s="6" t="str">
        <f t="shared" si="200"/>
        <v>R1013</v>
      </c>
      <c r="S1835" s="12">
        <f t="shared" si="201"/>
        <v>31307</v>
      </c>
      <c r="T1835" s="6">
        <f t="shared" si="202"/>
        <v>37</v>
      </c>
    </row>
    <row r="1836" spans="1:20" ht="15" customHeight="1" x14ac:dyDescent="0.3">
      <c r="A1836" t="s">
        <v>1020</v>
      </c>
      <c r="B1836">
        <v>1963</v>
      </c>
      <c r="C1836" t="s">
        <v>4719</v>
      </c>
      <c r="D1836">
        <v>14</v>
      </c>
      <c r="E1836">
        <v>0</v>
      </c>
      <c r="F1836" s="11">
        <v>19551.34</v>
      </c>
      <c r="G1836" t="s">
        <v>4723</v>
      </c>
      <c r="H1836" t="s">
        <v>4721</v>
      </c>
      <c r="I1836" t="s">
        <v>4728</v>
      </c>
      <c r="N1836" s="6">
        <f t="shared" si="196"/>
        <v>1963</v>
      </c>
      <c r="O1836" s="6" t="str">
        <f t="shared" si="197"/>
        <v>Jul</v>
      </c>
      <c r="P1836" s="6" t="str">
        <f t="shared" si="198"/>
        <v>tier - 1</v>
      </c>
      <c r="Q1836" s="6" t="str">
        <f t="shared" si="199"/>
        <v>tier - 3</v>
      </c>
      <c r="R1836" s="6" t="str">
        <f t="shared" si="200"/>
        <v>R1012</v>
      </c>
      <c r="S1836" s="12">
        <f t="shared" si="201"/>
        <v>23206</v>
      </c>
      <c r="T1836" s="6">
        <f t="shared" si="202"/>
        <v>59</v>
      </c>
    </row>
    <row r="1837" spans="1:20" ht="15" customHeight="1" x14ac:dyDescent="0.3">
      <c r="A1837" t="s">
        <v>1018</v>
      </c>
      <c r="B1837">
        <v>1978</v>
      </c>
      <c r="C1837" t="s">
        <v>4726</v>
      </c>
      <c r="D1837">
        <v>24</v>
      </c>
      <c r="E1837">
        <v>1</v>
      </c>
      <c r="F1837" s="11">
        <v>19594.810000000001</v>
      </c>
      <c r="G1837" t="s">
        <v>4723</v>
      </c>
      <c r="H1837" t="s">
        <v>4723</v>
      </c>
      <c r="I1837" t="s">
        <v>4738</v>
      </c>
      <c r="N1837" s="6">
        <f t="shared" si="196"/>
        <v>1978</v>
      </c>
      <c r="O1837" s="6" t="str">
        <f t="shared" si="197"/>
        <v>Sep</v>
      </c>
      <c r="P1837" s="6" t="str">
        <f t="shared" si="198"/>
        <v>tier - 1</v>
      </c>
      <c r="Q1837" s="6" t="str">
        <f t="shared" si="199"/>
        <v>tier - 1</v>
      </c>
      <c r="R1837" s="6" t="str">
        <f t="shared" si="200"/>
        <v>R1024</v>
      </c>
      <c r="S1837" s="12">
        <f t="shared" si="201"/>
        <v>28757</v>
      </c>
      <c r="T1837" s="6">
        <f t="shared" si="202"/>
        <v>44</v>
      </c>
    </row>
    <row r="1838" spans="1:20" ht="15" customHeight="1" x14ac:dyDescent="0.3">
      <c r="A1838" t="s">
        <v>1016</v>
      </c>
      <c r="B1838">
        <v>1994</v>
      </c>
      <c r="C1838" t="s">
        <v>4730</v>
      </c>
      <c r="D1838">
        <v>27</v>
      </c>
      <c r="E1838">
        <v>0</v>
      </c>
      <c r="F1838" s="11">
        <v>19673.34</v>
      </c>
      <c r="G1838" t="s">
        <v>4723</v>
      </c>
      <c r="H1838" t="s">
        <v>4720</v>
      </c>
      <c r="I1838" t="s">
        <v>4728</v>
      </c>
      <c r="N1838" s="6">
        <f t="shared" si="196"/>
        <v>1994</v>
      </c>
      <c r="O1838" s="6" t="str">
        <f t="shared" si="197"/>
        <v>Aug</v>
      </c>
      <c r="P1838" s="6" t="str">
        <f t="shared" si="198"/>
        <v>tier - 1</v>
      </c>
      <c r="Q1838" s="6" t="str">
        <f t="shared" si="199"/>
        <v>tier - 2</v>
      </c>
      <c r="R1838" s="6" t="str">
        <f t="shared" si="200"/>
        <v>R1012</v>
      </c>
      <c r="S1838" s="12">
        <f t="shared" si="201"/>
        <v>34573</v>
      </c>
      <c r="T1838" s="6">
        <f t="shared" si="202"/>
        <v>28</v>
      </c>
    </row>
    <row r="1839" spans="1:20" ht="15" customHeight="1" x14ac:dyDescent="0.3">
      <c r="A1839" t="s">
        <v>1014</v>
      </c>
      <c r="B1839">
        <v>1990</v>
      </c>
      <c r="C1839" t="s">
        <v>4730</v>
      </c>
      <c r="D1839">
        <v>8</v>
      </c>
      <c r="E1839">
        <v>1</v>
      </c>
      <c r="F1839" s="11">
        <v>19719.689999999999</v>
      </c>
      <c r="G1839" t="s">
        <v>4723</v>
      </c>
      <c r="H1839" t="s">
        <v>4720</v>
      </c>
      <c r="I1839" t="s">
        <v>4722</v>
      </c>
      <c r="N1839" s="6">
        <f t="shared" si="196"/>
        <v>1990</v>
      </c>
      <c r="O1839" s="6" t="str">
        <f t="shared" si="197"/>
        <v>Aug</v>
      </c>
      <c r="P1839" s="6" t="str">
        <f t="shared" si="198"/>
        <v>tier - 1</v>
      </c>
      <c r="Q1839" s="6" t="str">
        <f t="shared" si="199"/>
        <v>tier - 2</v>
      </c>
      <c r="R1839" s="6" t="str">
        <f t="shared" si="200"/>
        <v>R1013</v>
      </c>
      <c r="S1839" s="12">
        <f t="shared" si="201"/>
        <v>33093</v>
      </c>
      <c r="T1839" s="6">
        <f t="shared" si="202"/>
        <v>32</v>
      </c>
    </row>
    <row r="1840" spans="1:20" ht="15" customHeight="1" x14ac:dyDescent="0.3">
      <c r="A1840" t="s">
        <v>1012</v>
      </c>
      <c r="B1840">
        <v>1972</v>
      </c>
      <c r="C1840" t="s">
        <v>4725</v>
      </c>
      <c r="D1840">
        <v>14</v>
      </c>
      <c r="E1840">
        <v>3</v>
      </c>
      <c r="F1840" s="11">
        <v>19749.38</v>
      </c>
      <c r="G1840" t="s">
        <v>4723</v>
      </c>
      <c r="H1840" t="s">
        <v>4721</v>
      </c>
      <c r="I1840" t="s">
        <v>4722</v>
      </c>
      <c r="N1840" s="6">
        <f t="shared" si="196"/>
        <v>1972</v>
      </c>
      <c r="O1840" s="6" t="str">
        <f t="shared" si="197"/>
        <v>Jun</v>
      </c>
      <c r="P1840" s="6" t="str">
        <f t="shared" si="198"/>
        <v>tier - 1</v>
      </c>
      <c r="Q1840" s="6" t="str">
        <f t="shared" si="199"/>
        <v>tier - 3</v>
      </c>
      <c r="R1840" s="6" t="str">
        <f t="shared" si="200"/>
        <v>R1013</v>
      </c>
      <c r="S1840" s="12">
        <f t="shared" si="201"/>
        <v>26464</v>
      </c>
      <c r="T1840" s="6">
        <f t="shared" si="202"/>
        <v>50</v>
      </c>
    </row>
    <row r="1841" spans="1:20" ht="15" customHeight="1" x14ac:dyDescent="0.3">
      <c r="A1841" t="s">
        <v>1010</v>
      </c>
      <c r="B1841">
        <v>1979</v>
      </c>
      <c r="C1841" t="s">
        <v>4731</v>
      </c>
      <c r="D1841">
        <v>30</v>
      </c>
      <c r="E1841">
        <v>2</v>
      </c>
      <c r="F1841" s="11">
        <v>19798.05</v>
      </c>
      <c r="G1841" t="s">
        <v>4723</v>
      </c>
      <c r="H1841" t="s">
        <v>4723</v>
      </c>
      <c r="I1841" t="s">
        <v>4738</v>
      </c>
      <c r="N1841" s="6">
        <f t="shared" si="196"/>
        <v>1979</v>
      </c>
      <c r="O1841" s="6" t="str">
        <f t="shared" si="197"/>
        <v>Oct</v>
      </c>
      <c r="P1841" s="6" t="str">
        <f t="shared" si="198"/>
        <v>tier - 1</v>
      </c>
      <c r="Q1841" s="6" t="str">
        <f t="shared" si="199"/>
        <v>tier - 1</v>
      </c>
      <c r="R1841" s="6" t="str">
        <f t="shared" si="200"/>
        <v>R1024</v>
      </c>
      <c r="S1841" s="12">
        <f t="shared" si="201"/>
        <v>29158</v>
      </c>
      <c r="T1841" s="6">
        <f t="shared" si="202"/>
        <v>43</v>
      </c>
    </row>
    <row r="1842" spans="1:20" ht="15" customHeight="1" x14ac:dyDescent="0.3">
      <c r="A1842" t="s">
        <v>1008</v>
      </c>
      <c r="B1842">
        <v>1997</v>
      </c>
      <c r="C1842" t="s">
        <v>4731</v>
      </c>
      <c r="D1842">
        <v>18</v>
      </c>
      <c r="E1842">
        <v>3</v>
      </c>
      <c r="F1842" s="11">
        <v>19933.46</v>
      </c>
      <c r="G1842" t="s">
        <v>4723</v>
      </c>
      <c r="H1842" t="s">
        <v>4721</v>
      </c>
      <c r="I1842" t="s">
        <v>4732</v>
      </c>
      <c r="N1842" s="6">
        <f t="shared" si="196"/>
        <v>1997</v>
      </c>
      <c r="O1842" s="6" t="str">
        <f t="shared" si="197"/>
        <v>Oct</v>
      </c>
      <c r="P1842" s="6" t="str">
        <f t="shared" si="198"/>
        <v>tier - 1</v>
      </c>
      <c r="Q1842" s="6" t="str">
        <f t="shared" si="199"/>
        <v>tier - 3</v>
      </c>
      <c r="R1842" s="6" t="str">
        <f t="shared" si="200"/>
        <v>R1011</v>
      </c>
      <c r="S1842" s="12">
        <f t="shared" si="201"/>
        <v>35721</v>
      </c>
      <c r="T1842" s="6">
        <f t="shared" si="202"/>
        <v>25</v>
      </c>
    </row>
    <row r="1843" spans="1:20" ht="15" customHeight="1" x14ac:dyDescent="0.3">
      <c r="A1843" t="s">
        <v>1006</v>
      </c>
      <c r="B1843">
        <v>1980</v>
      </c>
      <c r="C1843" t="s">
        <v>4731</v>
      </c>
      <c r="D1843">
        <v>9</v>
      </c>
      <c r="E1843">
        <v>0</v>
      </c>
      <c r="F1843" s="11">
        <v>19964.75</v>
      </c>
      <c r="G1843" t="s">
        <v>4723</v>
      </c>
      <c r="H1843" t="s">
        <v>4720</v>
      </c>
      <c r="I1843" t="s">
        <v>4738</v>
      </c>
      <c r="N1843" s="6">
        <f t="shared" si="196"/>
        <v>1980</v>
      </c>
      <c r="O1843" s="6" t="str">
        <f t="shared" si="197"/>
        <v>Oct</v>
      </c>
      <c r="P1843" s="6" t="str">
        <f t="shared" si="198"/>
        <v>tier - 1</v>
      </c>
      <c r="Q1843" s="6" t="str">
        <f t="shared" si="199"/>
        <v>tier - 2</v>
      </c>
      <c r="R1843" s="6" t="str">
        <f t="shared" si="200"/>
        <v>R1024</v>
      </c>
      <c r="S1843" s="12">
        <f t="shared" si="201"/>
        <v>29503</v>
      </c>
      <c r="T1843" s="6">
        <f t="shared" si="202"/>
        <v>42</v>
      </c>
    </row>
    <row r="1844" spans="1:20" ht="15" customHeight="1" x14ac:dyDescent="0.3">
      <c r="A1844" t="s">
        <v>1004</v>
      </c>
      <c r="B1844">
        <v>1966</v>
      </c>
      <c r="C1844" t="s">
        <v>4730</v>
      </c>
      <c r="D1844">
        <v>10</v>
      </c>
      <c r="E1844">
        <v>0</v>
      </c>
      <c r="F1844" s="11">
        <v>19995.29</v>
      </c>
      <c r="G1844" t="s">
        <v>4723</v>
      </c>
      <c r="H1844" t="s">
        <v>4721</v>
      </c>
      <c r="I1844" t="s">
        <v>4744</v>
      </c>
      <c r="N1844" s="6">
        <f t="shared" si="196"/>
        <v>1966</v>
      </c>
      <c r="O1844" s="6" t="str">
        <f t="shared" si="197"/>
        <v>Aug</v>
      </c>
      <c r="P1844" s="6" t="str">
        <f t="shared" si="198"/>
        <v>tier - 1</v>
      </c>
      <c r="Q1844" s="6" t="str">
        <f t="shared" si="199"/>
        <v>tier - 3</v>
      </c>
      <c r="R1844" s="6" t="str">
        <f t="shared" si="200"/>
        <v>R1026</v>
      </c>
      <c r="S1844" s="12">
        <f t="shared" si="201"/>
        <v>24329</v>
      </c>
      <c r="T1844" s="6">
        <f t="shared" si="202"/>
        <v>56</v>
      </c>
    </row>
    <row r="1845" spans="1:20" ht="15" customHeight="1" x14ac:dyDescent="0.3">
      <c r="A1845" t="s">
        <v>1002</v>
      </c>
      <c r="B1845">
        <v>1988</v>
      </c>
      <c r="C1845" t="s">
        <v>4719</v>
      </c>
      <c r="D1845">
        <v>25</v>
      </c>
      <c r="E1845">
        <v>1</v>
      </c>
      <c r="F1845" s="11">
        <v>20009.63</v>
      </c>
      <c r="G1845" t="s">
        <v>4720</v>
      </c>
      <c r="H1845" t="s">
        <v>4723</v>
      </c>
      <c r="I1845" t="s">
        <v>4728</v>
      </c>
      <c r="N1845" s="6">
        <f t="shared" si="196"/>
        <v>1988</v>
      </c>
      <c r="O1845" s="6" t="str">
        <f t="shared" si="197"/>
        <v>Jul</v>
      </c>
      <c r="P1845" s="6" t="str">
        <f t="shared" si="198"/>
        <v>tier - 2</v>
      </c>
      <c r="Q1845" s="6" t="str">
        <f t="shared" si="199"/>
        <v>tier - 1</v>
      </c>
      <c r="R1845" s="6" t="str">
        <f t="shared" si="200"/>
        <v>R1012</v>
      </c>
      <c r="S1845" s="12">
        <f t="shared" si="201"/>
        <v>32349</v>
      </c>
      <c r="T1845" s="6">
        <f t="shared" si="202"/>
        <v>34</v>
      </c>
    </row>
    <row r="1846" spans="1:20" ht="15" customHeight="1" x14ac:dyDescent="0.3">
      <c r="A1846" t="s">
        <v>1000</v>
      </c>
      <c r="B1846">
        <v>1983</v>
      </c>
      <c r="C1846" t="s">
        <v>4731</v>
      </c>
      <c r="D1846">
        <v>6</v>
      </c>
      <c r="E1846">
        <v>0</v>
      </c>
      <c r="F1846" s="11">
        <v>20149.32</v>
      </c>
      <c r="G1846" t="s">
        <v>4720</v>
      </c>
      <c r="H1846" t="s">
        <v>4723</v>
      </c>
      <c r="I1846" t="s">
        <v>4735</v>
      </c>
      <c r="N1846" s="6">
        <f t="shared" si="196"/>
        <v>1983</v>
      </c>
      <c r="O1846" s="6" t="str">
        <f t="shared" si="197"/>
        <v>Oct</v>
      </c>
      <c r="P1846" s="6" t="str">
        <f t="shared" si="198"/>
        <v>tier - 2</v>
      </c>
      <c r="Q1846" s="6" t="str">
        <f t="shared" si="199"/>
        <v>tier - 1</v>
      </c>
      <c r="R1846" s="6" t="str">
        <f t="shared" si="200"/>
        <v>R1016</v>
      </c>
      <c r="S1846" s="12">
        <f t="shared" si="201"/>
        <v>30595</v>
      </c>
      <c r="T1846" s="6">
        <f t="shared" si="202"/>
        <v>39</v>
      </c>
    </row>
    <row r="1847" spans="1:20" ht="15" customHeight="1" x14ac:dyDescent="0.3">
      <c r="A1847" t="s">
        <v>998</v>
      </c>
      <c r="B1847">
        <v>2002</v>
      </c>
      <c r="C1847" t="s">
        <v>4719</v>
      </c>
      <c r="D1847">
        <v>9</v>
      </c>
      <c r="E1847">
        <v>0</v>
      </c>
      <c r="F1847" s="11">
        <v>20167.34</v>
      </c>
      <c r="G1847" t="s">
        <v>4721</v>
      </c>
      <c r="H1847" t="s">
        <v>4721</v>
      </c>
      <c r="I1847" t="s">
        <v>4732</v>
      </c>
      <c r="N1847" s="6">
        <f t="shared" si="196"/>
        <v>2002</v>
      </c>
      <c r="O1847" s="6" t="str">
        <f t="shared" si="197"/>
        <v>Jul</v>
      </c>
      <c r="P1847" s="6" t="str">
        <f t="shared" si="198"/>
        <v>tier - 3</v>
      </c>
      <c r="Q1847" s="6" t="str">
        <f t="shared" si="199"/>
        <v>tier - 3</v>
      </c>
      <c r="R1847" s="6" t="str">
        <f t="shared" si="200"/>
        <v>R1011</v>
      </c>
      <c r="S1847" s="12">
        <f t="shared" si="201"/>
        <v>37446</v>
      </c>
      <c r="T1847" s="6">
        <f t="shared" si="202"/>
        <v>20</v>
      </c>
    </row>
    <row r="1848" spans="1:20" ht="15" customHeight="1" x14ac:dyDescent="0.3">
      <c r="A1848" t="s">
        <v>996</v>
      </c>
      <c r="B1848">
        <v>1994</v>
      </c>
      <c r="C1848" t="s">
        <v>4725</v>
      </c>
      <c r="D1848">
        <v>8</v>
      </c>
      <c r="E1848">
        <v>2</v>
      </c>
      <c r="F1848" s="11">
        <v>20177.669999999998</v>
      </c>
      <c r="G1848" t="s">
        <v>4720</v>
      </c>
      <c r="H1848" t="s">
        <v>4723</v>
      </c>
      <c r="I1848" t="s">
        <v>4732</v>
      </c>
      <c r="N1848" s="6">
        <f t="shared" si="196"/>
        <v>1994</v>
      </c>
      <c r="O1848" s="6" t="str">
        <f t="shared" si="197"/>
        <v>Jun</v>
      </c>
      <c r="P1848" s="6" t="str">
        <f t="shared" si="198"/>
        <v>tier - 2</v>
      </c>
      <c r="Q1848" s="6" t="str">
        <f t="shared" si="199"/>
        <v>tier - 1</v>
      </c>
      <c r="R1848" s="6" t="str">
        <f t="shared" si="200"/>
        <v>R1011</v>
      </c>
      <c r="S1848" s="12">
        <f t="shared" si="201"/>
        <v>34493</v>
      </c>
      <c r="T1848" s="6">
        <f t="shared" si="202"/>
        <v>29</v>
      </c>
    </row>
    <row r="1849" spans="1:20" ht="15" customHeight="1" x14ac:dyDescent="0.3">
      <c r="A1849" t="s">
        <v>994</v>
      </c>
      <c r="B1849">
        <v>1987</v>
      </c>
      <c r="C1849" t="s">
        <v>4731</v>
      </c>
      <c r="D1849">
        <v>17</v>
      </c>
      <c r="E1849">
        <v>0</v>
      </c>
      <c r="F1849" s="11">
        <v>20234.849999999999</v>
      </c>
      <c r="G1849" t="s">
        <v>4720</v>
      </c>
      <c r="H1849" t="s">
        <v>4721</v>
      </c>
      <c r="I1849" t="s">
        <v>4728</v>
      </c>
      <c r="N1849" s="6">
        <f t="shared" si="196"/>
        <v>1987</v>
      </c>
      <c r="O1849" s="6" t="str">
        <f t="shared" si="197"/>
        <v>Oct</v>
      </c>
      <c r="P1849" s="6" t="str">
        <f t="shared" si="198"/>
        <v>tier - 2</v>
      </c>
      <c r="Q1849" s="6" t="str">
        <f t="shared" si="199"/>
        <v>tier - 3</v>
      </c>
      <c r="R1849" s="6" t="str">
        <f t="shared" si="200"/>
        <v>R1012</v>
      </c>
      <c r="S1849" s="12">
        <f t="shared" si="201"/>
        <v>32067</v>
      </c>
      <c r="T1849" s="6">
        <f t="shared" si="202"/>
        <v>35</v>
      </c>
    </row>
    <row r="1850" spans="1:20" ht="15" customHeight="1" x14ac:dyDescent="0.3">
      <c r="A1850" t="s">
        <v>992</v>
      </c>
      <c r="B1850">
        <v>1966</v>
      </c>
      <c r="C1850" t="s">
        <v>4730</v>
      </c>
      <c r="D1850">
        <v>22</v>
      </c>
      <c r="E1850">
        <v>0</v>
      </c>
      <c r="F1850" s="11">
        <v>20253.84</v>
      </c>
      <c r="G1850" t="s">
        <v>4720</v>
      </c>
      <c r="H1850" t="s">
        <v>4721</v>
      </c>
      <c r="I1850" t="s">
        <v>4728</v>
      </c>
      <c r="N1850" s="6">
        <f t="shared" si="196"/>
        <v>1966</v>
      </c>
      <c r="O1850" s="6" t="str">
        <f t="shared" si="197"/>
        <v>Aug</v>
      </c>
      <c r="P1850" s="6" t="str">
        <f t="shared" si="198"/>
        <v>tier - 2</v>
      </c>
      <c r="Q1850" s="6" t="str">
        <f t="shared" si="199"/>
        <v>tier - 3</v>
      </c>
      <c r="R1850" s="6" t="str">
        <f t="shared" si="200"/>
        <v>R1012</v>
      </c>
      <c r="S1850" s="12">
        <f t="shared" si="201"/>
        <v>24341</v>
      </c>
      <c r="T1850" s="6">
        <f t="shared" si="202"/>
        <v>56</v>
      </c>
    </row>
    <row r="1851" spans="1:20" ht="15" customHeight="1" x14ac:dyDescent="0.3">
      <c r="A1851" t="s">
        <v>990</v>
      </c>
      <c r="B1851">
        <v>1993</v>
      </c>
      <c r="C1851" t="s">
        <v>4726</v>
      </c>
      <c r="D1851">
        <v>7</v>
      </c>
      <c r="E1851">
        <v>1</v>
      </c>
      <c r="F1851" s="11">
        <v>20277.810000000001</v>
      </c>
      <c r="G1851" t="s">
        <v>4721</v>
      </c>
      <c r="H1851" t="s">
        <v>4721</v>
      </c>
      <c r="I1851" t="s">
        <v>4735</v>
      </c>
      <c r="N1851" s="6">
        <f t="shared" si="196"/>
        <v>1993</v>
      </c>
      <c r="O1851" s="6" t="str">
        <f t="shared" si="197"/>
        <v>Sep</v>
      </c>
      <c r="P1851" s="6" t="str">
        <f t="shared" si="198"/>
        <v>tier - 3</v>
      </c>
      <c r="Q1851" s="6" t="str">
        <f t="shared" si="199"/>
        <v>tier - 3</v>
      </c>
      <c r="R1851" s="6" t="str">
        <f t="shared" si="200"/>
        <v>R1016</v>
      </c>
      <c r="S1851" s="12">
        <f t="shared" si="201"/>
        <v>34219</v>
      </c>
      <c r="T1851" s="6">
        <f t="shared" si="202"/>
        <v>29</v>
      </c>
    </row>
    <row r="1852" spans="1:20" ht="15" customHeight="1" x14ac:dyDescent="0.3">
      <c r="A1852" t="s">
        <v>988</v>
      </c>
      <c r="B1852">
        <v>1985</v>
      </c>
      <c r="C1852" t="s">
        <v>4726</v>
      </c>
      <c r="D1852">
        <v>17</v>
      </c>
      <c r="E1852">
        <v>1</v>
      </c>
      <c r="F1852" s="11">
        <v>20296.86</v>
      </c>
      <c r="G1852" t="s">
        <v>4721</v>
      </c>
      <c r="H1852" t="s">
        <v>4723</v>
      </c>
      <c r="I1852" t="s">
        <v>4738</v>
      </c>
      <c r="N1852" s="6">
        <f t="shared" si="196"/>
        <v>1985</v>
      </c>
      <c r="O1852" s="6" t="str">
        <f t="shared" si="197"/>
        <v>Sep</v>
      </c>
      <c r="P1852" s="6" t="str">
        <f t="shared" si="198"/>
        <v>tier - 3</v>
      </c>
      <c r="Q1852" s="6" t="str">
        <f t="shared" si="199"/>
        <v>tier - 1</v>
      </c>
      <c r="R1852" s="6" t="str">
        <f t="shared" si="200"/>
        <v>R1024</v>
      </c>
      <c r="S1852" s="12">
        <f t="shared" si="201"/>
        <v>31307</v>
      </c>
      <c r="T1852" s="6">
        <f t="shared" si="202"/>
        <v>37</v>
      </c>
    </row>
    <row r="1853" spans="1:20" ht="15" customHeight="1" x14ac:dyDescent="0.3">
      <c r="A1853" t="s">
        <v>986</v>
      </c>
      <c r="B1853">
        <v>1962</v>
      </c>
      <c r="C1853" t="s">
        <v>4719</v>
      </c>
      <c r="D1853">
        <v>2</v>
      </c>
      <c r="E1853">
        <v>0</v>
      </c>
      <c r="F1853" s="11">
        <v>20354.5</v>
      </c>
      <c r="G1853" t="s">
        <v>4721</v>
      </c>
      <c r="H1853" t="s">
        <v>4720</v>
      </c>
      <c r="I1853" t="s">
        <v>4744</v>
      </c>
      <c r="N1853" s="6">
        <f t="shared" si="196"/>
        <v>1962</v>
      </c>
      <c r="O1853" s="6" t="str">
        <f t="shared" si="197"/>
        <v>Jul</v>
      </c>
      <c r="P1853" s="6" t="str">
        <f t="shared" si="198"/>
        <v>tier - 3</v>
      </c>
      <c r="Q1853" s="6" t="str">
        <f t="shared" si="199"/>
        <v>tier - 2</v>
      </c>
      <c r="R1853" s="6" t="str">
        <f t="shared" si="200"/>
        <v>R1026</v>
      </c>
      <c r="S1853" s="12">
        <f t="shared" si="201"/>
        <v>22829</v>
      </c>
      <c r="T1853" s="6">
        <f t="shared" si="202"/>
        <v>60</v>
      </c>
    </row>
    <row r="1854" spans="1:20" ht="15" customHeight="1" x14ac:dyDescent="0.3">
      <c r="A1854" t="s">
        <v>984</v>
      </c>
      <c r="B1854">
        <v>1985</v>
      </c>
      <c r="C1854" t="s">
        <v>4719</v>
      </c>
      <c r="D1854">
        <v>12</v>
      </c>
      <c r="E1854">
        <v>0</v>
      </c>
      <c r="F1854" s="11">
        <v>20420.599999999999</v>
      </c>
      <c r="G1854" t="s">
        <v>4721</v>
      </c>
      <c r="H1854" t="s">
        <v>4720</v>
      </c>
      <c r="I1854" t="s">
        <v>4732</v>
      </c>
      <c r="N1854" s="6">
        <f t="shared" si="196"/>
        <v>1985</v>
      </c>
      <c r="O1854" s="6" t="str">
        <f t="shared" si="197"/>
        <v>Jul</v>
      </c>
      <c r="P1854" s="6" t="str">
        <f t="shared" si="198"/>
        <v>tier - 3</v>
      </c>
      <c r="Q1854" s="6" t="str">
        <f t="shared" si="199"/>
        <v>tier - 2</v>
      </c>
      <c r="R1854" s="6" t="str">
        <f t="shared" si="200"/>
        <v>R1011</v>
      </c>
      <c r="S1854" s="12">
        <f t="shared" si="201"/>
        <v>31240</v>
      </c>
      <c r="T1854" s="6">
        <f t="shared" si="202"/>
        <v>37</v>
      </c>
    </row>
    <row r="1855" spans="1:20" ht="15" customHeight="1" x14ac:dyDescent="0.3">
      <c r="A1855" t="s">
        <v>982</v>
      </c>
      <c r="B1855">
        <v>1962</v>
      </c>
      <c r="C1855" t="s">
        <v>4731</v>
      </c>
      <c r="D1855">
        <v>18</v>
      </c>
      <c r="E1855">
        <v>0</v>
      </c>
      <c r="F1855" s="11">
        <v>20446.849999999999</v>
      </c>
      <c r="G1855" t="s">
        <v>4720</v>
      </c>
      <c r="H1855" t="s">
        <v>4723</v>
      </c>
      <c r="I1855" t="s">
        <v>4728</v>
      </c>
      <c r="N1855" s="6">
        <f t="shared" si="196"/>
        <v>1962</v>
      </c>
      <c r="O1855" s="6" t="str">
        <f t="shared" si="197"/>
        <v>Oct</v>
      </c>
      <c r="P1855" s="6" t="str">
        <f t="shared" si="198"/>
        <v>tier - 2</v>
      </c>
      <c r="Q1855" s="6" t="str">
        <f t="shared" si="199"/>
        <v>tier - 1</v>
      </c>
      <c r="R1855" s="6" t="str">
        <f t="shared" si="200"/>
        <v>R1012</v>
      </c>
      <c r="S1855" s="12">
        <f t="shared" si="201"/>
        <v>22937</v>
      </c>
      <c r="T1855" s="6">
        <f t="shared" si="202"/>
        <v>60</v>
      </c>
    </row>
    <row r="1856" spans="1:20" ht="15" customHeight="1" x14ac:dyDescent="0.3">
      <c r="A1856" t="s">
        <v>980</v>
      </c>
      <c r="B1856">
        <v>1969</v>
      </c>
      <c r="C1856" t="s">
        <v>4731</v>
      </c>
      <c r="D1856">
        <v>13</v>
      </c>
      <c r="E1856">
        <v>3</v>
      </c>
      <c r="F1856" s="11">
        <v>20463</v>
      </c>
      <c r="G1856" t="s">
        <v>4720</v>
      </c>
      <c r="H1856" t="s">
        <v>4720</v>
      </c>
      <c r="I1856" t="s">
        <v>4722</v>
      </c>
      <c r="N1856" s="6">
        <f t="shared" si="196"/>
        <v>1969</v>
      </c>
      <c r="O1856" s="6" t="str">
        <f t="shared" si="197"/>
        <v>Oct</v>
      </c>
      <c r="P1856" s="6" t="str">
        <f t="shared" si="198"/>
        <v>tier - 2</v>
      </c>
      <c r="Q1856" s="6" t="str">
        <f t="shared" si="199"/>
        <v>tier - 2</v>
      </c>
      <c r="R1856" s="6" t="str">
        <f t="shared" si="200"/>
        <v>R1013</v>
      </c>
      <c r="S1856" s="12">
        <f t="shared" si="201"/>
        <v>25489</v>
      </c>
      <c r="T1856" s="6">
        <f t="shared" si="202"/>
        <v>53</v>
      </c>
    </row>
    <row r="1857" spans="1:20" ht="15" customHeight="1" x14ac:dyDescent="0.3">
      <c r="A1857" t="s">
        <v>978</v>
      </c>
      <c r="B1857">
        <v>1966</v>
      </c>
      <c r="C1857" t="s">
        <v>4719</v>
      </c>
      <c r="D1857">
        <v>9</v>
      </c>
      <c r="E1857">
        <v>0</v>
      </c>
      <c r="F1857" s="11">
        <v>20568.32</v>
      </c>
      <c r="G1857" t="s">
        <v>4721</v>
      </c>
      <c r="H1857" t="s">
        <v>4720</v>
      </c>
      <c r="I1857" t="s">
        <v>4728</v>
      </c>
      <c r="N1857" s="6">
        <f t="shared" si="196"/>
        <v>1966</v>
      </c>
      <c r="O1857" s="6" t="str">
        <f t="shared" si="197"/>
        <v>Jul</v>
      </c>
      <c r="P1857" s="6" t="str">
        <f t="shared" si="198"/>
        <v>tier - 3</v>
      </c>
      <c r="Q1857" s="6" t="str">
        <f t="shared" si="199"/>
        <v>tier - 2</v>
      </c>
      <c r="R1857" s="6" t="str">
        <f t="shared" si="200"/>
        <v>R1012</v>
      </c>
      <c r="S1857" s="12">
        <f t="shared" si="201"/>
        <v>24297</v>
      </c>
      <c r="T1857" s="6">
        <f t="shared" si="202"/>
        <v>56</v>
      </c>
    </row>
    <row r="1858" spans="1:20" ht="15" customHeight="1" x14ac:dyDescent="0.3">
      <c r="A1858" t="s">
        <v>976</v>
      </c>
      <c r="B1858">
        <v>1967</v>
      </c>
      <c r="C1858" t="s">
        <v>4729</v>
      </c>
      <c r="D1858">
        <v>17</v>
      </c>
      <c r="E1858">
        <v>0</v>
      </c>
      <c r="F1858" s="11">
        <v>20630.28</v>
      </c>
      <c r="G1858" t="s">
        <v>4720</v>
      </c>
      <c r="H1858" t="s">
        <v>4721</v>
      </c>
      <c r="I1858" t="s">
        <v>4732</v>
      </c>
      <c r="N1858" s="6">
        <f t="shared" ref="N1858:N1921" si="203">IF(B1858="?",ROUND(AVERAGE($B$2:$B$2344),0),B1858)</f>
        <v>1967</v>
      </c>
      <c r="O1858" s="6" t="str">
        <f t="shared" ref="O1858:O1921" si="204">IF(C1858="?","Sep",C1858)</f>
        <v>Dec</v>
      </c>
      <c r="P1858" s="6" t="str">
        <f t="shared" ref="P1858:P1921" si="205">IF(G1858="?",$K$5,G1858)</f>
        <v>tier - 2</v>
      </c>
      <c r="Q1858" s="6" t="str">
        <f t="shared" ref="Q1858:Q1921" si="206">IF(H1858="?",$M$5,H1858)</f>
        <v>tier - 3</v>
      </c>
      <c r="R1858" s="6" t="str">
        <f t="shared" ref="R1858:R1921" si="207">IF(I1858="?","Unknown",I1858)</f>
        <v>R1011</v>
      </c>
      <c r="S1858" s="12">
        <f t="shared" ref="S1858:S1921" si="208">IFERROR(DATE(N1858,MONTH(DATEVALUE(O1858&amp;"-1")),D1858),"")</f>
        <v>24823</v>
      </c>
      <c r="T1858" s="6">
        <f t="shared" ref="T1858:T1921" si="209">IFERROR(DATEDIF(S1858,DATE(2023,6,8),"y"),"")</f>
        <v>55</v>
      </c>
    </row>
    <row r="1859" spans="1:20" ht="15" customHeight="1" x14ac:dyDescent="0.3">
      <c r="A1859" t="s">
        <v>974</v>
      </c>
      <c r="B1859">
        <v>1965</v>
      </c>
      <c r="C1859" t="s">
        <v>4730</v>
      </c>
      <c r="D1859">
        <v>1</v>
      </c>
      <c r="E1859">
        <v>0</v>
      </c>
      <c r="F1859" s="11">
        <v>20709.02</v>
      </c>
      <c r="G1859" t="s">
        <v>4721</v>
      </c>
      <c r="H1859" t="s">
        <v>4720</v>
      </c>
      <c r="I1859" t="s">
        <v>4734</v>
      </c>
      <c r="N1859" s="6">
        <f t="shared" si="203"/>
        <v>1965</v>
      </c>
      <c r="O1859" s="6" t="str">
        <f t="shared" si="204"/>
        <v>Aug</v>
      </c>
      <c r="P1859" s="6" t="str">
        <f t="shared" si="205"/>
        <v>tier - 3</v>
      </c>
      <c r="Q1859" s="6" t="str">
        <f t="shared" si="206"/>
        <v>tier - 2</v>
      </c>
      <c r="R1859" s="6" t="str">
        <f t="shared" si="207"/>
        <v>R1019</v>
      </c>
      <c r="S1859" s="12">
        <f t="shared" si="208"/>
        <v>23955</v>
      </c>
      <c r="T1859" s="6">
        <f t="shared" si="209"/>
        <v>57</v>
      </c>
    </row>
    <row r="1860" spans="1:20" ht="15" customHeight="1" x14ac:dyDescent="0.3">
      <c r="A1860" t="s">
        <v>972</v>
      </c>
      <c r="B1860">
        <v>1992</v>
      </c>
      <c r="C1860" t="s">
        <v>4726</v>
      </c>
      <c r="D1860">
        <v>14</v>
      </c>
      <c r="E1860">
        <v>3</v>
      </c>
      <c r="F1860" s="11">
        <v>20745.990000000002</v>
      </c>
      <c r="G1860" t="s">
        <v>4721</v>
      </c>
      <c r="H1860" t="s">
        <v>4723</v>
      </c>
      <c r="I1860" t="s">
        <v>4728</v>
      </c>
      <c r="N1860" s="6">
        <f t="shared" si="203"/>
        <v>1992</v>
      </c>
      <c r="O1860" s="6" t="str">
        <f t="shared" si="204"/>
        <v>Sep</v>
      </c>
      <c r="P1860" s="6" t="str">
        <f t="shared" si="205"/>
        <v>tier - 3</v>
      </c>
      <c r="Q1860" s="6" t="str">
        <f t="shared" si="206"/>
        <v>tier - 1</v>
      </c>
      <c r="R1860" s="6" t="str">
        <f t="shared" si="207"/>
        <v>R1012</v>
      </c>
      <c r="S1860" s="12">
        <f t="shared" si="208"/>
        <v>33861</v>
      </c>
      <c r="T1860" s="6">
        <f t="shared" si="209"/>
        <v>30</v>
      </c>
    </row>
    <row r="1861" spans="1:20" ht="15" customHeight="1" x14ac:dyDescent="0.3">
      <c r="A1861" t="s">
        <v>970</v>
      </c>
      <c r="B1861">
        <v>1986</v>
      </c>
      <c r="C1861" t="s">
        <v>4730</v>
      </c>
      <c r="D1861">
        <v>4</v>
      </c>
      <c r="E1861">
        <v>1</v>
      </c>
      <c r="F1861" s="11">
        <v>20773.63</v>
      </c>
      <c r="G1861" t="s">
        <v>4720</v>
      </c>
      <c r="H1861" t="s">
        <v>4721</v>
      </c>
      <c r="I1861" t="s">
        <v>4742</v>
      </c>
      <c r="N1861" s="6">
        <f t="shared" si="203"/>
        <v>1986</v>
      </c>
      <c r="O1861" s="6" t="str">
        <f t="shared" si="204"/>
        <v>Aug</v>
      </c>
      <c r="P1861" s="6" t="str">
        <f t="shared" si="205"/>
        <v>tier - 2</v>
      </c>
      <c r="Q1861" s="6" t="str">
        <f t="shared" si="206"/>
        <v>tier - 3</v>
      </c>
      <c r="R1861" s="6" t="str">
        <f t="shared" si="207"/>
        <v>R1017</v>
      </c>
      <c r="S1861" s="12">
        <f t="shared" si="208"/>
        <v>31628</v>
      </c>
      <c r="T1861" s="6">
        <f t="shared" si="209"/>
        <v>36</v>
      </c>
    </row>
    <row r="1862" spans="1:20" ht="15" customHeight="1" x14ac:dyDescent="0.3">
      <c r="A1862" t="s">
        <v>968</v>
      </c>
      <c r="B1862">
        <v>1967</v>
      </c>
      <c r="C1862" t="s">
        <v>4726</v>
      </c>
      <c r="D1862">
        <v>8</v>
      </c>
      <c r="E1862">
        <v>0</v>
      </c>
      <c r="F1862" s="11">
        <v>20781.490000000002</v>
      </c>
      <c r="G1862" t="s">
        <v>4720</v>
      </c>
      <c r="H1862" t="s">
        <v>4721</v>
      </c>
      <c r="I1862" t="s">
        <v>4722</v>
      </c>
      <c r="N1862" s="6">
        <f t="shared" si="203"/>
        <v>1967</v>
      </c>
      <c r="O1862" s="6" t="str">
        <f t="shared" si="204"/>
        <v>Sep</v>
      </c>
      <c r="P1862" s="6" t="str">
        <f t="shared" si="205"/>
        <v>tier - 2</v>
      </c>
      <c r="Q1862" s="6" t="str">
        <f t="shared" si="206"/>
        <v>tier - 3</v>
      </c>
      <c r="R1862" s="6" t="str">
        <f t="shared" si="207"/>
        <v>R1013</v>
      </c>
      <c r="S1862" s="12">
        <f t="shared" si="208"/>
        <v>24723</v>
      </c>
      <c r="T1862" s="6">
        <f t="shared" si="209"/>
        <v>55</v>
      </c>
    </row>
    <row r="1863" spans="1:20" ht="15" customHeight="1" x14ac:dyDescent="0.3">
      <c r="A1863" t="s">
        <v>966</v>
      </c>
      <c r="B1863">
        <v>1975</v>
      </c>
      <c r="C1863" t="s">
        <v>4729</v>
      </c>
      <c r="D1863">
        <v>8</v>
      </c>
      <c r="E1863">
        <v>0</v>
      </c>
      <c r="F1863" s="11">
        <v>20878.78</v>
      </c>
      <c r="G1863" t="s">
        <v>4720</v>
      </c>
      <c r="H1863" t="s">
        <v>4723</v>
      </c>
      <c r="I1863" t="s">
        <v>4738</v>
      </c>
      <c r="N1863" s="6">
        <f t="shared" si="203"/>
        <v>1975</v>
      </c>
      <c r="O1863" s="6" t="str">
        <f t="shared" si="204"/>
        <v>Dec</v>
      </c>
      <c r="P1863" s="6" t="str">
        <f t="shared" si="205"/>
        <v>tier - 2</v>
      </c>
      <c r="Q1863" s="6" t="str">
        <f t="shared" si="206"/>
        <v>tier - 1</v>
      </c>
      <c r="R1863" s="6" t="str">
        <f t="shared" si="207"/>
        <v>R1024</v>
      </c>
      <c r="S1863" s="12">
        <f t="shared" si="208"/>
        <v>27736</v>
      </c>
      <c r="T1863" s="6">
        <f t="shared" si="209"/>
        <v>47</v>
      </c>
    </row>
    <row r="1864" spans="1:20" ht="15" customHeight="1" x14ac:dyDescent="0.3">
      <c r="A1864" t="s">
        <v>964</v>
      </c>
      <c r="B1864">
        <v>1964</v>
      </c>
      <c r="C1864" t="s">
        <v>4724</v>
      </c>
      <c r="D1864">
        <v>19</v>
      </c>
      <c r="E1864">
        <v>0</v>
      </c>
      <c r="F1864" s="11">
        <v>20893.060000000001</v>
      </c>
      <c r="G1864" t="s">
        <v>4720</v>
      </c>
      <c r="H1864" t="s">
        <v>4721</v>
      </c>
      <c r="I1864" t="s">
        <v>4728</v>
      </c>
      <c r="N1864" s="6">
        <f t="shared" si="203"/>
        <v>1964</v>
      </c>
      <c r="O1864" s="6" t="str">
        <f t="shared" si="204"/>
        <v>Nov</v>
      </c>
      <c r="P1864" s="6" t="str">
        <f t="shared" si="205"/>
        <v>tier - 2</v>
      </c>
      <c r="Q1864" s="6" t="str">
        <f t="shared" si="206"/>
        <v>tier - 3</v>
      </c>
      <c r="R1864" s="6" t="str">
        <f t="shared" si="207"/>
        <v>R1012</v>
      </c>
      <c r="S1864" s="12">
        <f t="shared" si="208"/>
        <v>23700</v>
      </c>
      <c r="T1864" s="6">
        <f t="shared" si="209"/>
        <v>58</v>
      </c>
    </row>
    <row r="1865" spans="1:20" ht="15" customHeight="1" x14ac:dyDescent="0.3">
      <c r="A1865" t="s">
        <v>4746</v>
      </c>
      <c r="B1865">
        <v>1987</v>
      </c>
      <c r="C1865" t="s">
        <v>4724</v>
      </c>
      <c r="D1865">
        <v>27</v>
      </c>
      <c r="E1865">
        <v>2</v>
      </c>
      <c r="F1865" s="11">
        <v>20984.09</v>
      </c>
      <c r="G1865" t="s">
        <v>4720</v>
      </c>
      <c r="H1865" t="s">
        <v>4720</v>
      </c>
      <c r="I1865" t="s">
        <v>4733</v>
      </c>
      <c r="N1865" s="6">
        <f t="shared" si="203"/>
        <v>1987</v>
      </c>
      <c r="O1865" s="6" t="str">
        <f t="shared" si="204"/>
        <v>Nov</v>
      </c>
      <c r="P1865" s="6" t="str">
        <f t="shared" si="205"/>
        <v>tier - 2</v>
      </c>
      <c r="Q1865" s="6" t="str">
        <f t="shared" si="206"/>
        <v>tier - 2</v>
      </c>
      <c r="R1865" s="6" t="str">
        <f t="shared" si="207"/>
        <v>R1015</v>
      </c>
      <c r="S1865" s="12">
        <f t="shared" si="208"/>
        <v>32108</v>
      </c>
      <c r="T1865" s="6">
        <f t="shared" si="209"/>
        <v>35</v>
      </c>
    </row>
    <row r="1866" spans="1:20" ht="15" customHeight="1" x14ac:dyDescent="0.3">
      <c r="A1866" t="s">
        <v>962</v>
      </c>
      <c r="B1866">
        <v>1983</v>
      </c>
      <c r="C1866" t="s">
        <v>4719</v>
      </c>
      <c r="D1866">
        <v>2</v>
      </c>
      <c r="E1866">
        <v>1</v>
      </c>
      <c r="F1866" s="11">
        <v>21082.16</v>
      </c>
      <c r="G1866" t="s">
        <v>4721</v>
      </c>
      <c r="H1866" t="s">
        <v>4720</v>
      </c>
      <c r="I1866" t="s">
        <v>4732</v>
      </c>
      <c r="N1866" s="6">
        <f t="shared" si="203"/>
        <v>1983</v>
      </c>
      <c r="O1866" s="6" t="str">
        <f t="shared" si="204"/>
        <v>Jul</v>
      </c>
      <c r="P1866" s="6" t="str">
        <f t="shared" si="205"/>
        <v>tier - 3</v>
      </c>
      <c r="Q1866" s="6" t="str">
        <f t="shared" si="206"/>
        <v>tier - 2</v>
      </c>
      <c r="R1866" s="6" t="str">
        <f t="shared" si="207"/>
        <v>R1011</v>
      </c>
      <c r="S1866" s="12">
        <f t="shared" si="208"/>
        <v>30499</v>
      </c>
      <c r="T1866" s="6">
        <f t="shared" si="209"/>
        <v>39</v>
      </c>
    </row>
    <row r="1867" spans="1:20" ht="15" customHeight="1" x14ac:dyDescent="0.3">
      <c r="A1867" t="s">
        <v>960</v>
      </c>
      <c r="B1867">
        <v>1977</v>
      </c>
      <c r="C1867" t="s">
        <v>4724</v>
      </c>
      <c r="D1867">
        <v>23</v>
      </c>
      <c r="E1867">
        <v>2</v>
      </c>
      <c r="F1867" s="11">
        <v>21098.55</v>
      </c>
      <c r="G1867" t="s">
        <v>4721</v>
      </c>
      <c r="H1867" t="s">
        <v>4721</v>
      </c>
      <c r="I1867" t="s">
        <v>4728</v>
      </c>
      <c r="N1867" s="6">
        <f t="shared" si="203"/>
        <v>1977</v>
      </c>
      <c r="O1867" s="6" t="str">
        <f t="shared" si="204"/>
        <v>Nov</v>
      </c>
      <c r="P1867" s="6" t="str">
        <f t="shared" si="205"/>
        <v>tier - 3</v>
      </c>
      <c r="Q1867" s="6" t="str">
        <f t="shared" si="206"/>
        <v>tier - 3</v>
      </c>
      <c r="R1867" s="6" t="str">
        <f t="shared" si="207"/>
        <v>R1012</v>
      </c>
      <c r="S1867" s="12">
        <f t="shared" si="208"/>
        <v>28452</v>
      </c>
      <c r="T1867" s="6">
        <f t="shared" si="209"/>
        <v>45</v>
      </c>
    </row>
    <row r="1868" spans="1:20" ht="15" customHeight="1" x14ac:dyDescent="0.3">
      <c r="A1868" t="s">
        <v>958</v>
      </c>
      <c r="B1868">
        <v>1969</v>
      </c>
      <c r="C1868" t="s">
        <v>4730</v>
      </c>
      <c r="D1868">
        <v>26</v>
      </c>
      <c r="E1868">
        <v>0</v>
      </c>
      <c r="F1868" s="11">
        <v>21195.82</v>
      </c>
      <c r="G1868" t="s">
        <v>4721</v>
      </c>
      <c r="H1868" t="s">
        <v>4723</v>
      </c>
      <c r="I1868" t="s">
        <v>4722</v>
      </c>
      <c r="N1868" s="6">
        <f t="shared" si="203"/>
        <v>1969</v>
      </c>
      <c r="O1868" s="6" t="str">
        <f t="shared" si="204"/>
        <v>Aug</v>
      </c>
      <c r="P1868" s="6" t="str">
        <f t="shared" si="205"/>
        <v>tier - 3</v>
      </c>
      <c r="Q1868" s="6" t="str">
        <f t="shared" si="206"/>
        <v>tier - 1</v>
      </c>
      <c r="R1868" s="6" t="str">
        <f t="shared" si="207"/>
        <v>R1013</v>
      </c>
      <c r="S1868" s="12">
        <f t="shared" si="208"/>
        <v>25441</v>
      </c>
      <c r="T1868" s="6">
        <f t="shared" si="209"/>
        <v>53</v>
      </c>
    </row>
    <row r="1869" spans="1:20" ht="15" customHeight="1" x14ac:dyDescent="0.3">
      <c r="A1869" t="s">
        <v>956</v>
      </c>
      <c r="B1869">
        <v>1974</v>
      </c>
      <c r="C1869" t="s">
        <v>4731</v>
      </c>
      <c r="D1869">
        <v>14</v>
      </c>
      <c r="E1869">
        <v>0</v>
      </c>
      <c r="F1869" s="11">
        <v>21223.68</v>
      </c>
      <c r="G1869" t="s">
        <v>4721</v>
      </c>
      <c r="H1869" t="s">
        <v>4720</v>
      </c>
      <c r="I1869" t="s">
        <v>4722</v>
      </c>
      <c r="N1869" s="6">
        <f t="shared" si="203"/>
        <v>1974</v>
      </c>
      <c r="O1869" s="6" t="str">
        <f t="shared" si="204"/>
        <v>Oct</v>
      </c>
      <c r="P1869" s="6" t="str">
        <f t="shared" si="205"/>
        <v>tier - 3</v>
      </c>
      <c r="Q1869" s="6" t="str">
        <f t="shared" si="206"/>
        <v>tier - 2</v>
      </c>
      <c r="R1869" s="6" t="str">
        <f t="shared" si="207"/>
        <v>R1013</v>
      </c>
      <c r="S1869" s="12">
        <f t="shared" si="208"/>
        <v>27316</v>
      </c>
      <c r="T1869" s="6">
        <f t="shared" si="209"/>
        <v>48</v>
      </c>
    </row>
    <row r="1870" spans="1:20" ht="15" customHeight="1" x14ac:dyDescent="0.3">
      <c r="A1870" t="s">
        <v>954</v>
      </c>
      <c r="B1870">
        <v>1974</v>
      </c>
      <c r="C1870" t="s">
        <v>4726</v>
      </c>
      <c r="D1870">
        <v>3</v>
      </c>
      <c r="E1870">
        <v>0</v>
      </c>
      <c r="F1870" s="11">
        <v>21232.18</v>
      </c>
      <c r="G1870" t="s">
        <v>4721</v>
      </c>
      <c r="H1870" t="s">
        <v>4720</v>
      </c>
      <c r="I1870" t="s">
        <v>4732</v>
      </c>
      <c r="N1870" s="6">
        <f t="shared" si="203"/>
        <v>1974</v>
      </c>
      <c r="O1870" s="6" t="str">
        <f t="shared" si="204"/>
        <v>Sep</v>
      </c>
      <c r="P1870" s="6" t="str">
        <f t="shared" si="205"/>
        <v>tier - 3</v>
      </c>
      <c r="Q1870" s="6" t="str">
        <f t="shared" si="206"/>
        <v>tier - 2</v>
      </c>
      <c r="R1870" s="6" t="str">
        <f t="shared" si="207"/>
        <v>R1011</v>
      </c>
      <c r="S1870" s="12">
        <f t="shared" si="208"/>
        <v>27275</v>
      </c>
      <c r="T1870" s="6">
        <f t="shared" si="209"/>
        <v>48</v>
      </c>
    </row>
    <row r="1871" spans="1:20" ht="15" customHeight="1" x14ac:dyDescent="0.3">
      <c r="A1871" t="s">
        <v>952</v>
      </c>
      <c r="B1871">
        <v>1980</v>
      </c>
      <c r="C1871" t="s">
        <v>4729</v>
      </c>
      <c r="D1871">
        <v>10</v>
      </c>
      <c r="E1871">
        <v>2</v>
      </c>
      <c r="F1871" s="11">
        <v>21259.38</v>
      </c>
      <c r="G1871" t="s">
        <v>4721</v>
      </c>
      <c r="H1871" t="s">
        <v>4721</v>
      </c>
      <c r="I1871" t="s">
        <v>4734</v>
      </c>
      <c r="N1871" s="6">
        <f t="shared" si="203"/>
        <v>1980</v>
      </c>
      <c r="O1871" s="6" t="str">
        <f t="shared" si="204"/>
        <v>Dec</v>
      </c>
      <c r="P1871" s="6" t="str">
        <f t="shared" si="205"/>
        <v>tier - 3</v>
      </c>
      <c r="Q1871" s="6" t="str">
        <f t="shared" si="206"/>
        <v>tier - 3</v>
      </c>
      <c r="R1871" s="6" t="str">
        <f t="shared" si="207"/>
        <v>R1019</v>
      </c>
      <c r="S1871" s="12">
        <f t="shared" si="208"/>
        <v>29565</v>
      </c>
      <c r="T1871" s="6">
        <f t="shared" si="209"/>
        <v>42</v>
      </c>
    </row>
    <row r="1872" spans="1:20" ht="15" customHeight="1" x14ac:dyDescent="0.3">
      <c r="A1872" t="s">
        <v>950</v>
      </c>
      <c r="B1872">
        <v>2004</v>
      </c>
      <c r="C1872" t="s">
        <v>4730</v>
      </c>
      <c r="D1872">
        <v>4</v>
      </c>
      <c r="E1872">
        <v>0</v>
      </c>
      <c r="F1872" s="11">
        <v>21344.85</v>
      </c>
      <c r="G1872" t="s">
        <v>4721</v>
      </c>
      <c r="H1872" t="s">
        <v>4723</v>
      </c>
      <c r="I1872" t="s">
        <v>4738</v>
      </c>
      <c r="N1872" s="6">
        <f t="shared" si="203"/>
        <v>2004</v>
      </c>
      <c r="O1872" s="6" t="str">
        <f t="shared" si="204"/>
        <v>Aug</v>
      </c>
      <c r="P1872" s="6" t="str">
        <f t="shared" si="205"/>
        <v>tier - 3</v>
      </c>
      <c r="Q1872" s="6" t="str">
        <f t="shared" si="206"/>
        <v>tier - 1</v>
      </c>
      <c r="R1872" s="6" t="str">
        <f t="shared" si="207"/>
        <v>R1024</v>
      </c>
      <c r="S1872" s="12">
        <f t="shared" si="208"/>
        <v>38203</v>
      </c>
      <c r="T1872" s="6">
        <f t="shared" si="209"/>
        <v>18</v>
      </c>
    </row>
    <row r="1873" spans="1:20" ht="15" customHeight="1" x14ac:dyDescent="0.3">
      <c r="A1873" t="s">
        <v>948</v>
      </c>
      <c r="B1873">
        <v>1980</v>
      </c>
      <c r="C1873" t="s">
        <v>4726</v>
      </c>
      <c r="D1873">
        <v>4</v>
      </c>
      <c r="E1873">
        <v>0</v>
      </c>
      <c r="F1873" s="11">
        <v>21348.71</v>
      </c>
      <c r="G1873" t="s">
        <v>4720</v>
      </c>
      <c r="H1873" t="s">
        <v>4723</v>
      </c>
      <c r="I1873" t="s">
        <v>4728</v>
      </c>
      <c r="N1873" s="6">
        <f t="shared" si="203"/>
        <v>1980</v>
      </c>
      <c r="O1873" s="6" t="str">
        <f t="shared" si="204"/>
        <v>Sep</v>
      </c>
      <c r="P1873" s="6" t="str">
        <f t="shared" si="205"/>
        <v>tier - 2</v>
      </c>
      <c r="Q1873" s="6" t="str">
        <f t="shared" si="206"/>
        <v>tier - 1</v>
      </c>
      <c r="R1873" s="6" t="str">
        <f t="shared" si="207"/>
        <v>R1012</v>
      </c>
      <c r="S1873" s="12">
        <f t="shared" si="208"/>
        <v>29468</v>
      </c>
      <c r="T1873" s="6">
        <f t="shared" si="209"/>
        <v>42</v>
      </c>
    </row>
    <row r="1874" spans="1:20" ht="15" customHeight="1" x14ac:dyDescent="0.3">
      <c r="A1874" t="s">
        <v>946</v>
      </c>
      <c r="B1874">
        <v>1990</v>
      </c>
      <c r="C1874" t="s">
        <v>4724</v>
      </c>
      <c r="D1874">
        <v>21</v>
      </c>
      <c r="E1874">
        <v>4</v>
      </c>
      <c r="F1874" s="11">
        <v>21472.48</v>
      </c>
      <c r="G1874" t="s">
        <v>4720</v>
      </c>
      <c r="H1874" t="s">
        <v>4720</v>
      </c>
      <c r="I1874" t="s">
        <v>4728</v>
      </c>
      <c r="N1874" s="6">
        <f t="shared" si="203"/>
        <v>1990</v>
      </c>
      <c r="O1874" s="6" t="str">
        <f t="shared" si="204"/>
        <v>Nov</v>
      </c>
      <c r="P1874" s="6" t="str">
        <f t="shared" si="205"/>
        <v>tier - 2</v>
      </c>
      <c r="Q1874" s="6" t="str">
        <f t="shared" si="206"/>
        <v>tier - 2</v>
      </c>
      <c r="R1874" s="6" t="str">
        <f t="shared" si="207"/>
        <v>R1012</v>
      </c>
      <c r="S1874" s="12">
        <f t="shared" si="208"/>
        <v>33198</v>
      </c>
      <c r="T1874" s="6">
        <f t="shared" si="209"/>
        <v>32</v>
      </c>
    </row>
    <row r="1875" spans="1:20" ht="15" customHeight="1" x14ac:dyDescent="0.3">
      <c r="A1875" t="s">
        <v>944</v>
      </c>
      <c r="B1875">
        <v>1999</v>
      </c>
      <c r="C1875" t="s">
        <v>4725</v>
      </c>
      <c r="D1875">
        <v>12</v>
      </c>
      <c r="E1875">
        <v>0</v>
      </c>
      <c r="F1875" s="11">
        <v>21595.38</v>
      </c>
      <c r="G1875" t="s">
        <v>4720</v>
      </c>
      <c r="H1875" t="s">
        <v>4721</v>
      </c>
      <c r="I1875" t="s">
        <v>4728</v>
      </c>
      <c r="N1875" s="6">
        <f t="shared" si="203"/>
        <v>1999</v>
      </c>
      <c r="O1875" s="6" t="str">
        <f t="shared" si="204"/>
        <v>Jun</v>
      </c>
      <c r="P1875" s="6" t="str">
        <f t="shared" si="205"/>
        <v>tier - 2</v>
      </c>
      <c r="Q1875" s="6" t="str">
        <f t="shared" si="206"/>
        <v>tier - 3</v>
      </c>
      <c r="R1875" s="6" t="str">
        <f t="shared" si="207"/>
        <v>R1012</v>
      </c>
      <c r="S1875" s="12">
        <f t="shared" si="208"/>
        <v>36323</v>
      </c>
      <c r="T1875" s="6">
        <f t="shared" si="209"/>
        <v>23</v>
      </c>
    </row>
    <row r="1876" spans="1:20" ht="15" customHeight="1" x14ac:dyDescent="0.3">
      <c r="A1876" t="s">
        <v>942</v>
      </c>
      <c r="B1876">
        <v>1983</v>
      </c>
      <c r="C1876" t="s">
        <v>4729</v>
      </c>
      <c r="D1876">
        <v>25</v>
      </c>
      <c r="E1876">
        <v>3</v>
      </c>
      <c r="F1876" s="11">
        <v>21659.93</v>
      </c>
      <c r="G1876" t="s">
        <v>4721</v>
      </c>
      <c r="H1876" t="s">
        <v>4721</v>
      </c>
      <c r="I1876" t="s">
        <v>4738</v>
      </c>
      <c r="N1876" s="6">
        <f t="shared" si="203"/>
        <v>1983</v>
      </c>
      <c r="O1876" s="6" t="str">
        <f t="shared" si="204"/>
        <v>Dec</v>
      </c>
      <c r="P1876" s="6" t="str">
        <f t="shared" si="205"/>
        <v>tier - 3</v>
      </c>
      <c r="Q1876" s="6" t="str">
        <f t="shared" si="206"/>
        <v>tier - 3</v>
      </c>
      <c r="R1876" s="6" t="str">
        <f t="shared" si="207"/>
        <v>R1024</v>
      </c>
      <c r="S1876" s="12">
        <f t="shared" si="208"/>
        <v>30675</v>
      </c>
      <c r="T1876" s="6">
        <f t="shared" si="209"/>
        <v>39</v>
      </c>
    </row>
    <row r="1877" spans="1:20" ht="15" customHeight="1" x14ac:dyDescent="0.3">
      <c r="A1877" t="s">
        <v>940</v>
      </c>
      <c r="B1877">
        <v>1962</v>
      </c>
      <c r="C1877" t="s">
        <v>4724</v>
      </c>
      <c r="D1877">
        <v>16</v>
      </c>
      <c r="E1877">
        <v>0</v>
      </c>
      <c r="F1877" s="11">
        <v>21661.16</v>
      </c>
      <c r="G1877" t="s">
        <v>4720</v>
      </c>
      <c r="H1877" t="s">
        <v>4720</v>
      </c>
      <c r="I1877" t="s">
        <v>4728</v>
      </c>
      <c r="N1877" s="6">
        <f t="shared" si="203"/>
        <v>1962</v>
      </c>
      <c r="O1877" s="6" t="str">
        <f t="shared" si="204"/>
        <v>Nov</v>
      </c>
      <c r="P1877" s="6" t="str">
        <f t="shared" si="205"/>
        <v>tier - 2</v>
      </c>
      <c r="Q1877" s="6" t="str">
        <f t="shared" si="206"/>
        <v>tier - 2</v>
      </c>
      <c r="R1877" s="6" t="str">
        <f t="shared" si="207"/>
        <v>R1012</v>
      </c>
      <c r="S1877" s="12">
        <f t="shared" si="208"/>
        <v>22966</v>
      </c>
      <c r="T1877" s="6">
        <f t="shared" si="209"/>
        <v>60</v>
      </c>
    </row>
    <row r="1878" spans="1:20" ht="15" customHeight="1" x14ac:dyDescent="0.3">
      <c r="A1878" t="s">
        <v>938</v>
      </c>
      <c r="B1878">
        <v>1976</v>
      </c>
      <c r="C1878" t="s">
        <v>4719</v>
      </c>
      <c r="D1878">
        <v>18</v>
      </c>
      <c r="E1878">
        <v>1</v>
      </c>
      <c r="F1878" s="11">
        <v>21677.279999999999</v>
      </c>
      <c r="G1878" t="s">
        <v>4721</v>
      </c>
      <c r="H1878" t="s">
        <v>4723</v>
      </c>
      <c r="I1878" t="s">
        <v>4728</v>
      </c>
      <c r="N1878" s="6">
        <f t="shared" si="203"/>
        <v>1976</v>
      </c>
      <c r="O1878" s="6" t="str">
        <f t="shared" si="204"/>
        <v>Jul</v>
      </c>
      <c r="P1878" s="6" t="str">
        <f t="shared" si="205"/>
        <v>tier - 3</v>
      </c>
      <c r="Q1878" s="6" t="str">
        <f t="shared" si="206"/>
        <v>tier - 1</v>
      </c>
      <c r="R1878" s="6" t="str">
        <f t="shared" si="207"/>
        <v>R1012</v>
      </c>
      <c r="S1878" s="12">
        <f t="shared" si="208"/>
        <v>27959</v>
      </c>
      <c r="T1878" s="6">
        <f t="shared" si="209"/>
        <v>46</v>
      </c>
    </row>
    <row r="1879" spans="1:20" ht="15" customHeight="1" x14ac:dyDescent="0.3">
      <c r="A1879" t="s">
        <v>936</v>
      </c>
      <c r="B1879">
        <v>1979</v>
      </c>
      <c r="C1879" t="s">
        <v>4726</v>
      </c>
      <c r="D1879">
        <v>20</v>
      </c>
      <c r="E1879">
        <v>1</v>
      </c>
      <c r="F1879" s="11">
        <v>21771.34</v>
      </c>
      <c r="G1879" t="s">
        <v>4721</v>
      </c>
      <c r="H1879" t="s">
        <v>4723</v>
      </c>
      <c r="I1879" t="s">
        <v>4738</v>
      </c>
      <c r="N1879" s="6">
        <f t="shared" si="203"/>
        <v>1979</v>
      </c>
      <c r="O1879" s="6" t="str">
        <f t="shared" si="204"/>
        <v>Sep</v>
      </c>
      <c r="P1879" s="6" t="str">
        <f t="shared" si="205"/>
        <v>tier - 3</v>
      </c>
      <c r="Q1879" s="6" t="str">
        <f t="shared" si="206"/>
        <v>tier - 1</v>
      </c>
      <c r="R1879" s="6" t="str">
        <f t="shared" si="207"/>
        <v>R1024</v>
      </c>
      <c r="S1879" s="12">
        <f t="shared" si="208"/>
        <v>29118</v>
      </c>
      <c r="T1879" s="6">
        <f t="shared" si="209"/>
        <v>43</v>
      </c>
    </row>
    <row r="1880" spans="1:20" ht="15" customHeight="1" x14ac:dyDescent="0.3">
      <c r="A1880" t="s">
        <v>934</v>
      </c>
      <c r="B1880">
        <v>1979</v>
      </c>
      <c r="C1880" t="s">
        <v>4726</v>
      </c>
      <c r="D1880">
        <v>28</v>
      </c>
      <c r="E1880">
        <v>0</v>
      </c>
      <c r="F1880" s="11">
        <v>21774.32</v>
      </c>
      <c r="G1880" t="s">
        <v>4721</v>
      </c>
      <c r="H1880" t="s">
        <v>4720</v>
      </c>
      <c r="I1880" t="s">
        <v>4728</v>
      </c>
      <c r="N1880" s="6">
        <f t="shared" si="203"/>
        <v>1979</v>
      </c>
      <c r="O1880" s="6" t="str">
        <f t="shared" si="204"/>
        <v>Sep</v>
      </c>
      <c r="P1880" s="6" t="str">
        <f t="shared" si="205"/>
        <v>tier - 3</v>
      </c>
      <c r="Q1880" s="6" t="str">
        <f t="shared" si="206"/>
        <v>tier - 2</v>
      </c>
      <c r="R1880" s="6" t="str">
        <f t="shared" si="207"/>
        <v>R1012</v>
      </c>
      <c r="S1880" s="12">
        <f t="shared" si="208"/>
        <v>29126</v>
      </c>
      <c r="T1880" s="6">
        <f t="shared" si="209"/>
        <v>43</v>
      </c>
    </row>
    <row r="1881" spans="1:20" ht="15" customHeight="1" x14ac:dyDescent="0.3">
      <c r="A1881" t="s">
        <v>932</v>
      </c>
      <c r="B1881">
        <v>1963</v>
      </c>
      <c r="C1881" t="s">
        <v>4730</v>
      </c>
      <c r="D1881">
        <v>27</v>
      </c>
      <c r="E1881">
        <v>0</v>
      </c>
      <c r="F1881" s="11">
        <v>21797</v>
      </c>
      <c r="G1881" t="s">
        <v>4721</v>
      </c>
      <c r="H1881" t="s">
        <v>4723</v>
      </c>
      <c r="I1881" t="s">
        <v>4732</v>
      </c>
      <c r="N1881" s="6">
        <f t="shared" si="203"/>
        <v>1963</v>
      </c>
      <c r="O1881" s="6" t="str">
        <f t="shared" si="204"/>
        <v>Aug</v>
      </c>
      <c r="P1881" s="6" t="str">
        <f t="shared" si="205"/>
        <v>tier - 3</v>
      </c>
      <c r="Q1881" s="6" t="str">
        <f t="shared" si="206"/>
        <v>tier - 1</v>
      </c>
      <c r="R1881" s="6" t="str">
        <f t="shared" si="207"/>
        <v>R1011</v>
      </c>
      <c r="S1881" s="12">
        <f t="shared" si="208"/>
        <v>23250</v>
      </c>
      <c r="T1881" s="6">
        <f t="shared" si="209"/>
        <v>59</v>
      </c>
    </row>
    <row r="1882" spans="1:20" ht="15" customHeight="1" x14ac:dyDescent="0.3">
      <c r="A1882" t="s">
        <v>930</v>
      </c>
      <c r="B1882">
        <v>1979</v>
      </c>
      <c r="C1882" t="s">
        <v>4730</v>
      </c>
      <c r="D1882">
        <v>17</v>
      </c>
      <c r="E1882">
        <v>2</v>
      </c>
      <c r="F1882" s="11">
        <v>21880.82</v>
      </c>
      <c r="G1882" t="s">
        <v>4721</v>
      </c>
      <c r="H1882" t="s">
        <v>4723</v>
      </c>
      <c r="I1882" t="s">
        <v>4728</v>
      </c>
      <c r="N1882" s="6">
        <f t="shared" si="203"/>
        <v>1979</v>
      </c>
      <c r="O1882" s="6" t="str">
        <f t="shared" si="204"/>
        <v>Aug</v>
      </c>
      <c r="P1882" s="6" t="str">
        <f t="shared" si="205"/>
        <v>tier - 3</v>
      </c>
      <c r="Q1882" s="6" t="str">
        <f t="shared" si="206"/>
        <v>tier - 1</v>
      </c>
      <c r="R1882" s="6" t="str">
        <f t="shared" si="207"/>
        <v>R1012</v>
      </c>
      <c r="S1882" s="12">
        <f t="shared" si="208"/>
        <v>29084</v>
      </c>
      <c r="T1882" s="6">
        <f t="shared" si="209"/>
        <v>43</v>
      </c>
    </row>
    <row r="1883" spans="1:20" ht="15" customHeight="1" x14ac:dyDescent="0.3">
      <c r="A1883" t="s">
        <v>928</v>
      </c>
      <c r="B1883">
        <v>2003</v>
      </c>
      <c r="C1883" t="s">
        <v>4726</v>
      </c>
      <c r="D1883">
        <v>28</v>
      </c>
      <c r="E1883">
        <v>0</v>
      </c>
      <c r="F1883" s="11">
        <v>21882.400000000001</v>
      </c>
      <c r="G1883" t="s">
        <v>4720</v>
      </c>
      <c r="H1883" t="s">
        <v>4723</v>
      </c>
      <c r="I1883" t="s">
        <v>4732</v>
      </c>
      <c r="N1883" s="6">
        <f t="shared" si="203"/>
        <v>2003</v>
      </c>
      <c r="O1883" s="6" t="str">
        <f t="shared" si="204"/>
        <v>Sep</v>
      </c>
      <c r="P1883" s="6" t="str">
        <f t="shared" si="205"/>
        <v>tier - 2</v>
      </c>
      <c r="Q1883" s="6" t="str">
        <f t="shared" si="206"/>
        <v>tier - 1</v>
      </c>
      <c r="R1883" s="6" t="str">
        <f t="shared" si="207"/>
        <v>R1011</v>
      </c>
      <c r="S1883" s="12">
        <f t="shared" si="208"/>
        <v>37892</v>
      </c>
      <c r="T1883" s="6">
        <f t="shared" si="209"/>
        <v>19</v>
      </c>
    </row>
    <row r="1884" spans="1:20" ht="15" customHeight="1" x14ac:dyDescent="0.3">
      <c r="A1884" t="s">
        <v>926</v>
      </c>
      <c r="B1884">
        <v>1975</v>
      </c>
      <c r="C1884" t="s">
        <v>4729</v>
      </c>
      <c r="D1884">
        <v>19</v>
      </c>
      <c r="E1884">
        <v>1</v>
      </c>
      <c r="F1884" s="11">
        <v>21978.68</v>
      </c>
      <c r="G1884" t="s">
        <v>4721</v>
      </c>
      <c r="H1884" t="s">
        <v>4721</v>
      </c>
      <c r="I1884" t="s">
        <v>4722</v>
      </c>
      <c r="N1884" s="6">
        <f t="shared" si="203"/>
        <v>1975</v>
      </c>
      <c r="O1884" s="6" t="str">
        <f t="shared" si="204"/>
        <v>Dec</v>
      </c>
      <c r="P1884" s="6" t="str">
        <f t="shared" si="205"/>
        <v>tier - 3</v>
      </c>
      <c r="Q1884" s="6" t="str">
        <f t="shared" si="206"/>
        <v>tier - 3</v>
      </c>
      <c r="R1884" s="6" t="str">
        <f t="shared" si="207"/>
        <v>R1013</v>
      </c>
      <c r="S1884" s="12">
        <f t="shared" si="208"/>
        <v>27747</v>
      </c>
      <c r="T1884" s="6">
        <f t="shared" si="209"/>
        <v>47</v>
      </c>
    </row>
    <row r="1885" spans="1:20" ht="15" customHeight="1" x14ac:dyDescent="0.3">
      <c r="A1885" t="s">
        <v>924</v>
      </c>
      <c r="B1885">
        <v>1989</v>
      </c>
      <c r="C1885" t="s">
        <v>4731</v>
      </c>
      <c r="D1885">
        <v>14</v>
      </c>
      <c r="E1885">
        <v>0</v>
      </c>
      <c r="F1885" s="11">
        <v>21984.47</v>
      </c>
      <c r="G1885" t="s">
        <v>4721</v>
      </c>
      <c r="H1885" t="s">
        <v>4723</v>
      </c>
      <c r="I1885" t="s">
        <v>4728</v>
      </c>
      <c r="N1885" s="6">
        <f t="shared" si="203"/>
        <v>1989</v>
      </c>
      <c r="O1885" s="6" t="str">
        <f t="shared" si="204"/>
        <v>Oct</v>
      </c>
      <c r="P1885" s="6" t="str">
        <f t="shared" si="205"/>
        <v>tier - 3</v>
      </c>
      <c r="Q1885" s="6" t="str">
        <f t="shared" si="206"/>
        <v>tier - 1</v>
      </c>
      <c r="R1885" s="6" t="str">
        <f t="shared" si="207"/>
        <v>R1012</v>
      </c>
      <c r="S1885" s="12">
        <f t="shared" si="208"/>
        <v>32795</v>
      </c>
      <c r="T1885" s="6">
        <f t="shared" si="209"/>
        <v>33</v>
      </c>
    </row>
    <row r="1886" spans="1:20" ht="15" customHeight="1" x14ac:dyDescent="0.3">
      <c r="A1886" t="s">
        <v>922</v>
      </c>
      <c r="B1886">
        <v>2001</v>
      </c>
      <c r="C1886" t="s">
        <v>4730</v>
      </c>
      <c r="D1886">
        <v>28</v>
      </c>
      <c r="E1886">
        <v>0</v>
      </c>
      <c r="F1886" s="11">
        <v>22097.62</v>
      </c>
      <c r="G1886" t="s">
        <v>4721</v>
      </c>
      <c r="H1886" t="s">
        <v>4723</v>
      </c>
      <c r="I1886" t="s">
        <v>4732</v>
      </c>
      <c r="N1886" s="6">
        <f t="shared" si="203"/>
        <v>2001</v>
      </c>
      <c r="O1886" s="6" t="str">
        <f t="shared" si="204"/>
        <v>Aug</v>
      </c>
      <c r="P1886" s="6" t="str">
        <f t="shared" si="205"/>
        <v>tier - 3</v>
      </c>
      <c r="Q1886" s="6" t="str">
        <f t="shared" si="206"/>
        <v>tier - 1</v>
      </c>
      <c r="R1886" s="6" t="str">
        <f t="shared" si="207"/>
        <v>R1011</v>
      </c>
      <c r="S1886" s="12">
        <f t="shared" si="208"/>
        <v>37131</v>
      </c>
      <c r="T1886" s="6">
        <f t="shared" si="209"/>
        <v>21</v>
      </c>
    </row>
    <row r="1887" spans="1:20" ht="15" customHeight="1" x14ac:dyDescent="0.3">
      <c r="A1887" t="s">
        <v>920</v>
      </c>
      <c r="B1887">
        <v>1980</v>
      </c>
      <c r="C1887" t="s">
        <v>4726</v>
      </c>
      <c r="D1887">
        <v>12</v>
      </c>
      <c r="E1887">
        <v>0</v>
      </c>
      <c r="F1887" s="11">
        <v>22144.03</v>
      </c>
      <c r="G1887" t="s">
        <v>4720</v>
      </c>
      <c r="H1887" t="s">
        <v>4720</v>
      </c>
      <c r="I1887" t="s">
        <v>4732</v>
      </c>
      <c r="N1887" s="6">
        <f t="shared" si="203"/>
        <v>1980</v>
      </c>
      <c r="O1887" s="6" t="str">
        <f t="shared" si="204"/>
        <v>Sep</v>
      </c>
      <c r="P1887" s="6" t="str">
        <f t="shared" si="205"/>
        <v>tier - 2</v>
      </c>
      <c r="Q1887" s="6" t="str">
        <f t="shared" si="206"/>
        <v>tier - 2</v>
      </c>
      <c r="R1887" s="6" t="str">
        <f t="shared" si="207"/>
        <v>R1011</v>
      </c>
      <c r="S1887" s="12">
        <f t="shared" si="208"/>
        <v>29476</v>
      </c>
      <c r="T1887" s="6">
        <f t="shared" si="209"/>
        <v>42</v>
      </c>
    </row>
    <row r="1888" spans="1:20" ht="15" customHeight="1" x14ac:dyDescent="0.3">
      <c r="A1888" t="s">
        <v>918</v>
      </c>
      <c r="B1888">
        <v>1965</v>
      </c>
      <c r="C1888" t="s">
        <v>4730</v>
      </c>
      <c r="D1888">
        <v>24</v>
      </c>
      <c r="E1888">
        <v>1</v>
      </c>
      <c r="F1888" s="11">
        <v>22192.44</v>
      </c>
      <c r="G1888" t="s">
        <v>4721</v>
      </c>
      <c r="H1888" t="s">
        <v>4723</v>
      </c>
      <c r="I1888" t="s">
        <v>4722</v>
      </c>
      <c r="N1888" s="6">
        <f t="shared" si="203"/>
        <v>1965</v>
      </c>
      <c r="O1888" s="6" t="str">
        <f t="shared" si="204"/>
        <v>Aug</v>
      </c>
      <c r="P1888" s="6" t="str">
        <f t="shared" si="205"/>
        <v>tier - 3</v>
      </c>
      <c r="Q1888" s="6" t="str">
        <f t="shared" si="206"/>
        <v>tier - 1</v>
      </c>
      <c r="R1888" s="6" t="str">
        <f t="shared" si="207"/>
        <v>R1013</v>
      </c>
      <c r="S1888" s="12">
        <f t="shared" si="208"/>
        <v>23978</v>
      </c>
      <c r="T1888" s="6">
        <f t="shared" si="209"/>
        <v>57</v>
      </c>
    </row>
    <row r="1889" spans="1:20" ht="15" customHeight="1" x14ac:dyDescent="0.3">
      <c r="A1889" t="s">
        <v>916</v>
      </c>
      <c r="B1889">
        <v>1971</v>
      </c>
      <c r="C1889" t="s">
        <v>4725</v>
      </c>
      <c r="D1889">
        <v>16</v>
      </c>
      <c r="E1889">
        <v>1</v>
      </c>
      <c r="F1889" s="11">
        <v>22218.11</v>
      </c>
      <c r="G1889" t="s">
        <v>4720</v>
      </c>
      <c r="H1889" t="s">
        <v>4721</v>
      </c>
      <c r="I1889" t="s">
        <v>4722</v>
      </c>
      <c r="N1889" s="6">
        <f t="shared" si="203"/>
        <v>1971</v>
      </c>
      <c r="O1889" s="6" t="str">
        <f t="shared" si="204"/>
        <v>Jun</v>
      </c>
      <c r="P1889" s="6" t="str">
        <f t="shared" si="205"/>
        <v>tier - 2</v>
      </c>
      <c r="Q1889" s="6" t="str">
        <f t="shared" si="206"/>
        <v>tier - 3</v>
      </c>
      <c r="R1889" s="6" t="str">
        <f t="shared" si="207"/>
        <v>R1013</v>
      </c>
      <c r="S1889" s="12">
        <f t="shared" si="208"/>
        <v>26100</v>
      </c>
      <c r="T1889" s="6">
        <f t="shared" si="209"/>
        <v>51</v>
      </c>
    </row>
    <row r="1890" spans="1:20" ht="15" customHeight="1" x14ac:dyDescent="0.3">
      <c r="A1890" t="s">
        <v>914</v>
      </c>
      <c r="B1890">
        <v>1982</v>
      </c>
      <c r="C1890" t="s">
        <v>4729</v>
      </c>
      <c r="D1890">
        <v>27</v>
      </c>
      <c r="E1890">
        <v>1</v>
      </c>
      <c r="F1890" s="11">
        <v>22331.57</v>
      </c>
      <c r="G1890" t="s">
        <v>4720</v>
      </c>
      <c r="H1890" t="s">
        <v>4721</v>
      </c>
      <c r="I1890" t="s">
        <v>4738</v>
      </c>
      <c r="N1890" s="6">
        <f t="shared" si="203"/>
        <v>1982</v>
      </c>
      <c r="O1890" s="6" t="str">
        <f t="shared" si="204"/>
        <v>Dec</v>
      </c>
      <c r="P1890" s="6" t="str">
        <f t="shared" si="205"/>
        <v>tier - 2</v>
      </c>
      <c r="Q1890" s="6" t="str">
        <f t="shared" si="206"/>
        <v>tier - 3</v>
      </c>
      <c r="R1890" s="6" t="str">
        <f t="shared" si="207"/>
        <v>R1024</v>
      </c>
      <c r="S1890" s="12">
        <f t="shared" si="208"/>
        <v>30312</v>
      </c>
      <c r="T1890" s="6">
        <f t="shared" si="209"/>
        <v>40</v>
      </c>
    </row>
    <row r="1891" spans="1:20" ht="15" customHeight="1" x14ac:dyDescent="0.3">
      <c r="A1891" t="s">
        <v>912</v>
      </c>
      <c r="B1891">
        <v>1999</v>
      </c>
      <c r="C1891" t="s">
        <v>4730</v>
      </c>
      <c r="D1891">
        <v>26</v>
      </c>
      <c r="E1891">
        <v>2</v>
      </c>
      <c r="F1891" s="11">
        <v>22395.74</v>
      </c>
      <c r="G1891" t="s">
        <v>4721</v>
      </c>
      <c r="H1891" t="s">
        <v>4720</v>
      </c>
      <c r="I1891" t="s">
        <v>4738</v>
      </c>
      <c r="N1891" s="6">
        <f t="shared" si="203"/>
        <v>1999</v>
      </c>
      <c r="O1891" s="6" t="str">
        <f t="shared" si="204"/>
        <v>Aug</v>
      </c>
      <c r="P1891" s="6" t="str">
        <f t="shared" si="205"/>
        <v>tier - 3</v>
      </c>
      <c r="Q1891" s="6" t="str">
        <f t="shared" si="206"/>
        <v>tier - 2</v>
      </c>
      <c r="R1891" s="6" t="str">
        <f t="shared" si="207"/>
        <v>R1024</v>
      </c>
      <c r="S1891" s="12">
        <f t="shared" si="208"/>
        <v>36398</v>
      </c>
      <c r="T1891" s="6">
        <f t="shared" si="209"/>
        <v>23</v>
      </c>
    </row>
    <row r="1892" spans="1:20" ht="15" customHeight="1" x14ac:dyDescent="0.3">
      <c r="A1892" t="s">
        <v>910</v>
      </c>
      <c r="B1892">
        <v>1966</v>
      </c>
      <c r="C1892" t="s">
        <v>4730</v>
      </c>
      <c r="D1892">
        <v>18</v>
      </c>
      <c r="E1892">
        <v>0</v>
      </c>
      <c r="F1892" s="11">
        <v>22412.65</v>
      </c>
      <c r="G1892" t="s">
        <v>4721</v>
      </c>
      <c r="H1892" t="s">
        <v>4721</v>
      </c>
      <c r="I1892" t="s">
        <v>4740</v>
      </c>
      <c r="N1892" s="6">
        <f t="shared" si="203"/>
        <v>1966</v>
      </c>
      <c r="O1892" s="6" t="str">
        <f t="shared" si="204"/>
        <v>Aug</v>
      </c>
      <c r="P1892" s="6" t="str">
        <f t="shared" si="205"/>
        <v>tier - 3</v>
      </c>
      <c r="Q1892" s="6" t="str">
        <f t="shared" si="206"/>
        <v>tier - 3</v>
      </c>
      <c r="R1892" s="6" t="str">
        <f t="shared" si="207"/>
        <v>R1014</v>
      </c>
      <c r="S1892" s="12">
        <f t="shared" si="208"/>
        <v>24337</v>
      </c>
      <c r="T1892" s="6">
        <f t="shared" si="209"/>
        <v>56</v>
      </c>
    </row>
    <row r="1893" spans="1:20" ht="15" customHeight="1" x14ac:dyDescent="0.3">
      <c r="A1893" t="s">
        <v>908</v>
      </c>
      <c r="B1893">
        <v>1983</v>
      </c>
      <c r="C1893" t="s">
        <v>4729</v>
      </c>
      <c r="D1893">
        <v>21</v>
      </c>
      <c r="E1893">
        <v>1</v>
      </c>
      <c r="F1893" s="11">
        <v>22462.04</v>
      </c>
      <c r="G1893" t="s">
        <v>4721</v>
      </c>
      <c r="H1893" t="s">
        <v>4723</v>
      </c>
      <c r="I1893" t="s">
        <v>4734</v>
      </c>
      <c r="N1893" s="6">
        <f t="shared" si="203"/>
        <v>1983</v>
      </c>
      <c r="O1893" s="6" t="str">
        <f t="shared" si="204"/>
        <v>Dec</v>
      </c>
      <c r="P1893" s="6" t="str">
        <f t="shared" si="205"/>
        <v>tier - 3</v>
      </c>
      <c r="Q1893" s="6" t="str">
        <f t="shared" si="206"/>
        <v>tier - 1</v>
      </c>
      <c r="R1893" s="6" t="str">
        <f t="shared" si="207"/>
        <v>R1019</v>
      </c>
      <c r="S1893" s="12">
        <f t="shared" si="208"/>
        <v>30671</v>
      </c>
      <c r="T1893" s="6">
        <f t="shared" si="209"/>
        <v>39</v>
      </c>
    </row>
    <row r="1894" spans="1:20" ht="15" customHeight="1" x14ac:dyDescent="0.3">
      <c r="A1894" t="s">
        <v>906</v>
      </c>
      <c r="B1894">
        <v>1979</v>
      </c>
      <c r="C1894" t="s">
        <v>4724</v>
      </c>
      <c r="D1894">
        <v>14</v>
      </c>
      <c r="E1894">
        <v>2</v>
      </c>
      <c r="F1894" s="11">
        <v>22478.6</v>
      </c>
      <c r="G1894" t="s">
        <v>4721</v>
      </c>
      <c r="H1894" t="s">
        <v>4720</v>
      </c>
      <c r="I1894" t="s">
        <v>4732</v>
      </c>
      <c r="N1894" s="6">
        <f t="shared" si="203"/>
        <v>1979</v>
      </c>
      <c r="O1894" s="6" t="str">
        <f t="shared" si="204"/>
        <v>Nov</v>
      </c>
      <c r="P1894" s="6" t="str">
        <f t="shared" si="205"/>
        <v>tier - 3</v>
      </c>
      <c r="Q1894" s="6" t="str">
        <f t="shared" si="206"/>
        <v>tier - 2</v>
      </c>
      <c r="R1894" s="6" t="str">
        <f t="shared" si="207"/>
        <v>R1011</v>
      </c>
      <c r="S1894" s="12">
        <f t="shared" si="208"/>
        <v>29173</v>
      </c>
      <c r="T1894" s="6">
        <f t="shared" si="209"/>
        <v>43</v>
      </c>
    </row>
    <row r="1895" spans="1:20" ht="15" customHeight="1" x14ac:dyDescent="0.3">
      <c r="A1895" t="s">
        <v>904</v>
      </c>
      <c r="B1895">
        <v>2003</v>
      </c>
      <c r="C1895" t="s">
        <v>4719</v>
      </c>
      <c r="D1895">
        <v>25</v>
      </c>
      <c r="E1895">
        <v>2</v>
      </c>
      <c r="F1895" s="11">
        <v>22493.66</v>
      </c>
      <c r="G1895" t="s">
        <v>4720</v>
      </c>
      <c r="H1895" t="s">
        <v>4723</v>
      </c>
      <c r="I1895" t="s">
        <v>4728</v>
      </c>
      <c r="N1895" s="6">
        <f t="shared" si="203"/>
        <v>2003</v>
      </c>
      <c r="O1895" s="6" t="str">
        <f t="shared" si="204"/>
        <v>Jul</v>
      </c>
      <c r="P1895" s="6" t="str">
        <f t="shared" si="205"/>
        <v>tier - 2</v>
      </c>
      <c r="Q1895" s="6" t="str">
        <f t="shared" si="206"/>
        <v>tier - 1</v>
      </c>
      <c r="R1895" s="6" t="str">
        <f t="shared" si="207"/>
        <v>R1012</v>
      </c>
      <c r="S1895" s="12">
        <f t="shared" si="208"/>
        <v>37827</v>
      </c>
      <c r="T1895" s="6">
        <f t="shared" si="209"/>
        <v>19</v>
      </c>
    </row>
    <row r="1896" spans="1:20" ht="15" customHeight="1" x14ac:dyDescent="0.3">
      <c r="A1896" t="s">
        <v>902</v>
      </c>
      <c r="B1896">
        <v>1970</v>
      </c>
      <c r="C1896" t="s">
        <v>4724</v>
      </c>
      <c r="D1896">
        <v>9</v>
      </c>
      <c r="E1896">
        <v>0</v>
      </c>
      <c r="F1896" s="11">
        <v>23045.57</v>
      </c>
      <c r="G1896" t="s">
        <v>4720</v>
      </c>
      <c r="H1896" t="s">
        <v>4720</v>
      </c>
      <c r="I1896" t="s">
        <v>4738</v>
      </c>
      <c r="N1896" s="6">
        <f t="shared" si="203"/>
        <v>1970</v>
      </c>
      <c r="O1896" s="6" t="str">
        <f t="shared" si="204"/>
        <v>Nov</v>
      </c>
      <c r="P1896" s="6" t="str">
        <f t="shared" si="205"/>
        <v>tier - 2</v>
      </c>
      <c r="Q1896" s="6" t="str">
        <f t="shared" si="206"/>
        <v>tier - 2</v>
      </c>
      <c r="R1896" s="6" t="str">
        <f t="shared" si="207"/>
        <v>R1024</v>
      </c>
      <c r="S1896" s="12">
        <f t="shared" si="208"/>
        <v>25881</v>
      </c>
      <c r="T1896" s="6">
        <f t="shared" si="209"/>
        <v>52</v>
      </c>
    </row>
    <row r="1897" spans="1:20" ht="15" customHeight="1" x14ac:dyDescent="0.3">
      <c r="A1897" t="s">
        <v>900</v>
      </c>
      <c r="B1897">
        <v>1975</v>
      </c>
      <c r="C1897" t="s">
        <v>4726</v>
      </c>
      <c r="D1897">
        <v>9</v>
      </c>
      <c r="E1897">
        <v>0</v>
      </c>
      <c r="F1897" s="11">
        <v>23065.42</v>
      </c>
      <c r="G1897" t="s">
        <v>4720</v>
      </c>
      <c r="H1897" t="s">
        <v>4720</v>
      </c>
      <c r="I1897" t="s">
        <v>4722</v>
      </c>
      <c r="N1897" s="6">
        <f t="shared" si="203"/>
        <v>1975</v>
      </c>
      <c r="O1897" s="6" t="str">
        <f t="shared" si="204"/>
        <v>Sep</v>
      </c>
      <c r="P1897" s="6" t="str">
        <f t="shared" si="205"/>
        <v>tier - 2</v>
      </c>
      <c r="Q1897" s="6" t="str">
        <f t="shared" si="206"/>
        <v>tier - 2</v>
      </c>
      <c r="R1897" s="6" t="str">
        <f t="shared" si="207"/>
        <v>R1013</v>
      </c>
      <c r="S1897" s="12">
        <f t="shared" si="208"/>
        <v>27646</v>
      </c>
      <c r="T1897" s="6">
        <f t="shared" si="209"/>
        <v>47</v>
      </c>
    </row>
    <row r="1898" spans="1:20" ht="15" customHeight="1" x14ac:dyDescent="0.3">
      <c r="A1898" t="s">
        <v>898</v>
      </c>
      <c r="B1898">
        <v>2003</v>
      </c>
      <c r="C1898" t="s">
        <v>4729</v>
      </c>
      <c r="D1898">
        <v>14</v>
      </c>
      <c r="E1898">
        <v>0</v>
      </c>
      <c r="F1898" s="11">
        <v>23082.959999999999</v>
      </c>
      <c r="G1898" t="s">
        <v>4720</v>
      </c>
      <c r="H1898" t="s">
        <v>4720</v>
      </c>
      <c r="I1898" t="s">
        <v>4732</v>
      </c>
      <c r="N1898" s="6">
        <f t="shared" si="203"/>
        <v>2003</v>
      </c>
      <c r="O1898" s="6" t="str">
        <f t="shared" si="204"/>
        <v>Dec</v>
      </c>
      <c r="P1898" s="6" t="str">
        <f t="shared" si="205"/>
        <v>tier - 2</v>
      </c>
      <c r="Q1898" s="6" t="str">
        <f t="shared" si="206"/>
        <v>tier - 2</v>
      </c>
      <c r="R1898" s="6" t="str">
        <f t="shared" si="207"/>
        <v>R1011</v>
      </c>
      <c r="S1898" s="12">
        <f t="shared" si="208"/>
        <v>37969</v>
      </c>
      <c r="T1898" s="6">
        <f t="shared" si="209"/>
        <v>19</v>
      </c>
    </row>
    <row r="1899" spans="1:20" ht="15" customHeight="1" x14ac:dyDescent="0.3">
      <c r="A1899" t="s">
        <v>896</v>
      </c>
      <c r="B1899">
        <v>1997</v>
      </c>
      <c r="C1899" t="s">
        <v>4730</v>
      </c>
      <c r="D1899">
        <v>7</v>
      </c>
      <c r="E1899">
        <v>2</v>
      </c>
      <c r="F1899" s="11">
        <v>23241.47</v>
      </c>
      <c r="G1899" t="s">
        <v>4720</v>
      </c>
      <c r="H1899" t="s">
        <v>4721</v>
      </c>
      <c r="I1899" t="s">
        <v>4736</v>
      </c>
      <c r="N1899" s="6">
        <f t="shared" si="203"/>
        <v>1997</v>
      </c>
      <c r="O1899" s="6" t="str">
        <f t="shared" si="204"/>
        <v>Aug</v>
      </c>
      <c r="P1899" s="6" t="str">
        <f t="shared" si="205"/>
        <v>tier - 2</v>
      </c>
      <c r="Q1899" s="6" t="str">
        <f t="shared" si="206"/>
        <v>tier - 3</v>
      </c>
      <c r="R1899" s="6" t="str">
        <f t="shared" si="207"/>
        <v>R1018</v>
      </c>
      <c r="S1899" s="12">
        <f t="shared" si="208"/>
        <v>35649</v>
      </c>
      <c r="T1899" s="6">
        <f t="shared" si="209"/>
        <v>25</v>
      </c>
    </row>
    <row r="1900" spans="1:20" ht="15" customHeight="1" x14ac:dyDescent="0.3">
      <c r="A1900" t="s">
        <v>894</v>
      </c>
      <c r="B1900">
        <v>1969</v>
      </c>
      <c r="C1900" t="s">
        <v>4724</v>
      </c>
      <c r="D1900">
        <v>14</v>
      </c>
      <c r="E1900">
        <v>1</v>
      </c>
      <c r="F1900" s="11">
        <v>23244.79</v>
      </c>
      <c r="G1900" t="s">
        <v>4720</v>
      </c>
      <c r="H1900" t="s">
        <v>4721</v>
      </c>
      <c r="I1900" t="s">
        <v>4722</v>
      </c>
      <c r="N1900" s="6">
        <f t="shared" si="203"/>
        <v>1969</v>
      </c>
      <c r="O1900" s="6" t="str">
        <f t="shared" si="204"/>
        <v>Nov</v>
      </c>
      <c r="P1900" s="6" t="str">
        <f t="shared" si="205"/>
        <v>tier - 2</v>
      </c>
      <c r="Q1900" s="6" t="str">
        <f t="shared" si="206"/>
        <v>tier - 3</v>
      </c>
      <c r="R1900" s="6" t="str">
        <f t="shared" si="207"/>
        <v>R1013</v>
      </c>
      <c r="S1900" s="12">
        <f t="shared" si="208"/>
        <v>25521</v>
      </c>
      <c r="T1900" s="6">
        <f t="shared" si="209"/>
        <v>53</v>
      </c>
    </row>
    <row r="1901" spans="1:20" ht="15" customHeight="1" x14ac:dyDescent="0.3">
      <c r="A1901" t="s">
        <v>892</v>
      </c>
      <c r="B1901">
        <v>1994</v>
      </c>
      <c r="C1901" t="s">
        <v>4731</v>
      </c>
      <c r="D1901">
        <v>3</v>
      </c>
      <c r="E1901">
        <v>1</v>
      </c>
      <c r="F1901" s="11">
        <v>23288.93</v>
      </c>
      <c r="G1901" t="s">
        <v>4720</v>
      </c>
      <c r="H1901" t="s">
        <v>4721</v>
      </c>
      <c r="I1901" t="s">
        <v>4738</v>
      </c>
      <c r="N1901" s="6">
        <f t="shared" si="203"/>
        <v>1994</v>
      </c>
      <c r="O1901" s="6" t="str">
        <f t="shared" si="204"/>
        <v>Oct</v>
      </c>
      <c r="P1901" s="6" t="str">
        <f t="shared" si="205"/>
        <v>tier - 2</v>
      </c>
      <c r="Q1901" s="6" t="str">
        <f t="shared" si="206"/>
        <v>tier - 3</v>
      </c>
      <c r="R1901" s="6" t="str">
        <f t="shared" si="207"/>
        <v>R1024</v>
      </c>
      <c r="S1901" s="12">
        <f t="shared" si="208"/>
        <v>34610</v>
      </c>
      <c r="T1901" s="6">
        <f t="shared" si="209"/>
        <v>28</v>
      </c>
    </row>
    <row r="1902" spans="1:20" ht="15" customHeight="1" x14ac:dyDescent="0.3">
      <c r="A1902" t="s">
        <v>890</v>
      </c>
      <c r="B1902">
        <v>1973</v>
      </c>
      <c r="C1902" t="s">
        <v>4731</v>
      </c>
      <c r="D1902">
        <v>22</v>
      </c>
      <c r="E1902">
        <v>2</v>
      </c>
      <c r="F1902" s="11">
        <v>23306.55</v>
      </c>
      <c r="G1902" t="s">
        <v>4720</v>
      </c>
      <c r="H1902" t="s">
        <v>4720</v>
      </c>
      <c r="I1902" t="s">
        <v>4732</v>
      </c>
      <c r="N1902" s="6">
        <f t="shared" si="203"/>
        <v>1973</v>
      </c>
      <c r="O1902" s="6" t="str">
        <f t="shared" si="204"/>
        <v>Oct</v>
      </c>
      <c r="P1902" s="6" t="str">
        <f t="shared" si="205"/>
        <v>tier - 2</v>
      </c>
      <c r="Q1902" s="6" t="str">
        <f t="shared" si="206"/>
        <v>tier - 2</v>
      </c>
      <c r="R1902" s="6" t="str">
        <f t="shared" si="207"/>
        <v>R1011</v>
      </c>
      <c r="S1902" s="12">
        <f t="shared" si="208"/>
        <v>26959</v>
      </c>
      <c r="T1902" s="6">
        <f t="shared" si="209"/>
        <v>49</v>
      </c>
    </row>
    <row r="1903" spans="1:20" ht="15" customHeight="1" x14ac:dyDescent="0.3">
      <c r="A1903" t="s">
        <v>888</v>
      </c>
      <c r="B1903">
        <v>1975</v>
      </c>
      <c r="C1903" t="s">
        <v>4724</v>
      </c>
      <c r="D1903">
        <v>13</v>
      </c>
      <c r="E1903">
        <v>1</v>
      </c>
      <c r="F1903" s="11">
        <v>23401.31</v>
      </c>
      <c r="G1903" t="s">
        <v>4720</v>
      </c>
      <c r="H1903" t="s">
        <v>4721</v>
      </c>
      <c r="I1903" t="s">
        <v>4738</v>
      </c>
      <c r="N1903" s="6">
        <f t="shared" si="203"/>
        <v>1975</v>
      </c>
      <c r="O1903" s="6" t="str">
        <f t="shared" si="204"/>
        <v>Nov</v>
      </c>
      <c r="P1903" s="6" t="str">
        <f t="shared" si="205"/>
        <v>tier - 2</v>
      </c>
      <c r="Q1903" s="6" t="str">
        <f t="shared" si="206"/>
        <v>tier - 3</v>
      </c>
      <c r="R1903" s="6" t="str">
        <f t="shared" si="207"/>
        <v>R1024</v>
      </c>
      <c r="S1903" s="12">
        <f t="shared" si="208"/>
        <v>27711</v>
      </c>
      <c r="T1903" s="6">
        <f t="shared" si="209"/>
        <v>47</v>
      </c>
    </row>
    <row r="1904" spans="1:20" ht="15" customHeight="1" x14ac:dyDescent="0.3">
      <c r="A1904" t="s">
        <v>886</v>
      </c>
      <c r="B1904">
        <v>1983</v>
      </c>
      <c r="C1904" t="s">
        <v>4730</v>
      </c>
      <c r="D1904">
        <v>26</v>
      </c>
      <c r="E1904">
        <v>2</v>
      </c>
      <c r="F1904" s="11">
        <v>23563.02</v>
      </c>
      <c r="G1904" t="s">
        <v>4720</v>
      </c>
      <c r="H1904" t="s">
        <v>4720</v>
      </c>
      <c r="I1904" t="s">
        <v>4722</v>
      </c>
      <c r="N1904" s="6">
        <f t="shared" si="203"/>
        <v>1983</v>
      </c>
      <c r="O1904" s="6" t="str">
        <f t="shared" si="204"/>
        <v>Aug</v>
      </c>
      <c r="P1904" s="6" t="str">
        <f t="shared" si="205"/>
        <v>tier - 2</v>
      </c>
      <c r="Q1904" s="6" t="str">
        <f t="shared" si="206"/>
        <v>tier - 2</v>
      </c>
      <c r="R1904" s="6" t="str">
        <f t="shared" si="207"/>
        <v>R1013</v>
      </c>
      <c r="S1904" s="12">
        <f t="shared" si="208"/>
        <v>30554</v>
      </c>
      <c r="T1904" s="6">
        <f t="shared" si="209"/>
        <v>39</v>
      </c>
    </row>
    <row r="1905" spans="1:20" ht="15" customHeight="1" x14ac:dyDescent="0.3">
      <c r="A1905" t="s">
        <v>884</v>
      </c>
      <c r="B1905">
        <v>1974</v>
      </c>
      <c r="C1905" t="s">
        <v>4725</v>
      </c>
      <c r="D1905">
        <v>2</v>
      </c>
      <c r="E1905">
        <v>1</v>
      </c>
      <c r="F1905" s="11">
        <v>23568.27</v>
      </c>
      <c r="G1905" t="s">
        <v>4720</v>
      </c>
      <c r="H1905" t="s">
        <v>4720</v>
      </c>
      <c r="I1905" t="s">
        <v>4732</v>
      </c>
      <c r="N1905" s="6">
        <f t="shared" si="203"/>
        <v>1974</v>
      </c>
      <c r="O1905" s="6" t="str">
        <f t="shared" si="204"/>
        <v>Jun</v>
      </c>
      <c r="P1905" s="6" t="str">
        <f t="shared" si="205"/>
        <v>tier - 2</v>
      </c>
      <c r="Q1905" s="6" t="str">
        <f t="shared" si="206"/>
        <v>tier - 2</v>
      </c>
      <c r="R1905" s="6" t="str">
        <f t="shared" si="207"/>
        <v>R1011</v>
      </c>
      <c r="S1905" s="12">
        <f t="shared" si="208"/>
        <v>27182</v>
      </c>
      <c r="T1905" s="6">
        <f t="shared" si="209"/>
        <v>49</v>
      </c>
    </row>
    <row r="1906" spans="1:20" ht="15" customHeight="1" x14ac:dyDescent="0.3">
      <c r="A1906" t="s">
        <v>882</v>
      </c>
      <c r="B1906">
        <v>1973</v>
      </c>
      <c r="C1906" t="s">
        <v>4725</v>
      </c>
      <c r="D1906">
        <v>27</v>
      </c>
      <c r="E1906">
        <v>2</v>
      </c>
      <c r="F1906" s="11">
        <v>23807.24</v>
      </c>
      <c r="G1906" t="s">
        <v>4720</v>
      </c>
      <c r="H1906" t="s">
        <v>4721</v>
      </c>
      <c r="I1906" t="s">
        <v>4728</v>
      </c>
      <c r="N1906" s="6">
        <f t="shared" si="203"/>
        <v>1973</v>
      </c>
      <c r="O1906" s="6" t="str">
        <f t="shared" si="204"/>
        <v>Jun</v>
      </c>
      <c r="P1906" s="6" t="str">
        <f t="shared" si="205"/>
        <v>tier - 2</v>
      </c>
      <c r="Q1906" s="6" t="str">
        <f t="shared" si="206"/>
        <v>tier - 3</v>
      </c>
      <c r="R1906" s="6" t="str">
        <f t="shared" si="207"/>
        <v>R1012</v>
      </c>
      <c r="S1906" s="12">
        <f t="shared" si="208"/>
        <v>26842</v>
      </c>
      <c r="T1906" s="6">
        <f t="shared" si="209"/>
        <v>49</v>
      </c>
    </row>
    <row r="1907" spans="1:20" ht="15" customHeight="1" x14ac:dyDescent="0.3">
      <c r="A1907" t="s">
        <v>880</v>
      </c>
      <c r="B1907">
        <v>1970</v>
      </c>
      <c r="C1907" t="s">
        <v>4730</v>
      </c>
      <c r="D1907">
        <v>8</v>
      </c>
      <c r="E1907">
        <v>1</v>
      </c>
      <c r="F1907" s="11">
        <v>23887.66</v>
      </c>
      <c r="G1907" t="s">
        <v>4720</v>
      </c>
      <c r="H1907" t="s">
        <v>4721</v>
      </c>
      <c r="I1907" t="s">
        <v>4728</v>
      </c>
      <c r="N1907" s="6">
        <f t="shared" si="203"/>
        <v>1970</v>
      </c>
      <c r="O1907" s="6" t="str">
        <f t="shared" si="204"/>
        <v>Aug</v>
      </c>
      <c r="P1907" s="6" t="str">
        <f t="shared" si="205"/>
        <v>tier - 2</v>
      </c>
      <c r="Q1907" s="6" t="str">
        <f t="shared" si="206"/>
        <v>tier - 3</v>
      </c>
      <c r="R1907" s="6" t="str">
        <f t="shared" si="207"/>
        <v>R1012</v>
      </c>
      <c r="S1907" s="12">
        <f t="shared" si="208"/>
        <v>25788</v>
      </c>
      <c r="T1907" s="6">
        <f t="shared" si="209"/>
        <v>52</v>
      </c>
    </row>
    <row r="1908" spans="1:20" ht="15" customHeight="1" x14ac:dyDescent="0.3">
      <c r="A1908" t="s">
        <v>878</v>
      </c>
      <c r="B1908">
        <v>1971</v>
      </c>
      <c r="C1908" t="s">
        <v>4719</v>
      </c>
      <c r="D1908">
        <v>10</v>
      </c>
      <c r="E1908">
        <v>2</v>
      </c>
      <c r="F1908" s="11">
        <v>23967.38</v>
      </c>
      <c r="G1908" t="s">
        <v>4720</v>
      </c>
      <c r="H1908" t="s">
        <v>4720</v>
      </c>
      <c r="I1908" t="s">
        <v>4728</v>
      </c>
      <c r="N1908" s="6">
        <f t="shared" si="203"/>
        <v>1971</v>
      </c>
      <c r="O1908" s="6" t="str">
        <f t="shared" si="204"/>
        <v>Jul</v>
      </c>
      <c r="P1908" s="6" t="str">
        <f t="shared" si="205"/>
        <v>tier - 2</v>
      </c>
      <c r="Q1908" s="6" t="str">
        <f t="shared" si="206"/>
        <v>tier - 2</v>
      </c>
      <c r="R1908" s="6" t="str">
        <f t="shared" si="207"/>
        <v>R1012</v>
      </c>
      <c r="S1908" s="12">
        <f t="shared" si="208"/>
        <v>26124</v>
      </c>
      <c r="T1908" s="6">
        <f t="shared" si="209"/>
        <v>51</v>
      </c>
    </row>
    <row r="1909" spans="1:20" ht="15" customHeight="1" x14ac:dyDescent="0.3">
      <c r="A1909" t="s">
        <v>876</v>
      </c>
      <c r="B1909">
        <v>2003</v>
      </c>
      <c r="C1909" t="s">
        <v>4729</v>
      </c>
      <c r="D1909">
        <v>30</v>
      </c>
      <c r="E1909">
        <v>2</v>
      </c>
      <c r="F1909" s="11">
        <v>24059.68</v>
      </c>
      <c r="G1909" t="s">
        <v>4720</v>
      </c>
      <c r="H1909" t="s">
        <v>4720</v>
      </c>
      <c r="I1909" t="s">
        <v>4728</v>
      </c>
      <c r="N1909" s="6">
        <f t="shared" si="203"/>
        <v>2003</v>
      </c>
      <c r="O1909" s="6" t="str">
        <f t="shared" si="204"/>
        <v>Dec</v>
      </c>
      <c r="P1909" s="6" t="str">
        <f t="shared" si="205"/>
        <v>tier - 2</v>
      </c>
      <c r="Q1909" s="6" t="str">
        <f t="shared" si="206"/>
        <v>tier - 2</v>
      </c>
      <c r="R1909" s="6" t="str">
        <f t="shared" si="207"/>
        <v>R1012</v>
      </c>
      <c r="S1909" s="12">
        <f t="shared" si="208"/>
        <v>37985</v>
      </c>
      <c r="T1909" s="6">
        <f t="shared" si="209"/>
        <v>19</v>
      </c>
    </row>
    <row r="1910" spans="1:20" ht="15" customHeight="1" x14ac:dyDescent="0.3">
      <c r="A1910" t="s">
        <v>874</v>
      </c>
      <c r="B1910">
        <v>1973</v>
      </c>
      <c r="C1910" t="s">
        <v>4725</v>
      </c>
      <c r="D1910">
        <v>13</v>
      </c>
      <c r="E1910">
        <v>3</v>
      </c>
      <c r="F1910" s="11">
        <v>24106.91</v>
      </c>
      <c r="G1910" t="s">
        <v>4720</v>
      </c>
      <c r="H1910" t="s">
        <v>4720</v>
      </c>
      <c r="I1910" t="s">
        <v>4738</v>
      </c>
      <c r="N1910" s="6">
        <f t="shared" si="203"/>
        <v>1973</v>
      </c>
      <c r="O1910" s="6" t="str">
        <f t="shared" si="204"/>
        <v>Jun</v>
      </c>
      <c r="P1910" s="6" t="str">
        <f t="shared" si="205"/>
        <v>tier - 2</v>
      </c>
      <c r="Q1910" s="6" t="str">
        <f t="shared" si="206"/>
        <v>tier - 2</v>
      </c>
      <c r="R1910" s="6" t="str">
        <f t="shared" si="207"/>
        <v>R1024</v>
      </c>
      <c r="S1910" s="12">
        <f t="shared" si="208"/>
        <v>26828</v>
      </c>
      <c r="T1910" s="6">
        <f t="shared" si="209"/>
        <v>49</v>
      </c>
    </row>
    <row r="1911" spans="1:20" ht="15" customHeight="1" x14ac:dyDescent="0.3">
      <c r="A1911" t="s">
        <v>872</v>
      </c>
      <c r="B1911">
        <v>1974</v>
      </c>
      <c r="C1911" t="s">
        <v>4726</v>
      </c>
      <c r="D1911">
        <v>10</v>
      </c>
      <c r="E1911">
        <v>3</v>
      </c>
      <c r="F1911" s="11">
        <v>24180.93</v>
      </c>
      <c r="G1911" t="s">
        <v>4720</v>
      </c>
      <c r="H1911" t="s">
        <v>4723</v>
      </c>
      <c r="I1911" t="s">
        <v>4722</v>
      </c>
      <c r="N1911" s="6">
        <f t="shared" si="203"/>
        <v>1974</v>
      </c>
      <c r="O1911" s="6" t="str">
        <f t="shared" si="204"/>
        <v>Sep</v>
      </c>
      <c r="P1911" s="6" t="str">
        <f t="shared" si="205"/>
        <v>tier - 2</v>
      </c>
      <c r="Q1911" s="6" t="str">
        <f t="shared" si="206"/>
        <v>tier - 1</v>
      </c>
      <c r="R1911" s="6" t="str">
        <f t="shared" si="207"/>
        <v>R1013</v>
      </c>
      <c r="S1911" s="12">
        <f t="shared" si="208"/>
        <v>27282</v>
      </c>
      <c r="T1911" s="6">
        <f t="shared" si="209"/>
        <v>48</v>
      </c>
    </row>
    <row r="1912" spans="1:20" ht="15" customHeight="1" x14ac:dyDescent="0.3">
      <c r="A1912" t="s">
        <v>870</v>
      </c>
      <c r="B1912">
        <v>1964</v>
      </c>
      <c r="C1912" t="s">
        <v>4729</v>
      </c>
      <c r="D1912">
        <v>16</v>
      </c>
      <c r="E1912">
        <v>0</v>
      </c>
      <c r="F1912" s="11">
        <v>24227.34</v>
      </c>
      <c r="G1912" t="s">
        <v>4720</v>
      </c>
      <c r="H1912" t="s">
        <v>4723</v>
      </c>
      <c r="I1912" t="s">
        <v>4722</v>
      </c>
      <c r="N1912" s="6">
        <f t="shared" si="203"/>
        <v>1964</v>
      </c>
      <c r="O1912" s="6" t="str">
        <f t="shared" si="204"/>
        <v>Dec</v>
      </c>
      <c r="P1912" s="6" t="str">
        <f t="shared" si="205"/>
        <v>tier - 2</v>
      </c>
      <c r="Q1912" s="6" t="str">
        <f t="shared" si="206"/>
        <v>tier - 1</v>
      </c>
      <c r="R1912" s="6" t="str">
        <f t="shared" si="207"/>
        <v>R1013</v>
      </c>
      <c r="S1912" s="12">
        <f t="shared" si="208"/>
        <v>23727</v>
      </c>
      <c r="T1912" s="6">
        <f t="shared" si="209"/>
        <v>58</v>
      </c>
    </row>
    <row r="1913" spans="1:20" ht="15" customHeight="1" x14ac:dyDescent="0.3">
      <c r="A1913" t="s">
        <v>868</v>
      </c>
      <c r="B1913">
        <v>2004</v>
      </c>
      <c r="C1913" t="s">
        <v>4730</v>
      </c>
      <c r="D1913">
        <v>3</v>
      </c>
      <c r="E1913">
        <v>0</v>
      </c>
      <c r="F1913" s="11">
        <v>24294.02</v>
      </c>
      <c r="G1913" t="s">
        <v>4720</v>
      </c>
      <c r="H1913" t="s">
        <v>4723</v>
      </c>
      <c r="I1913" t="s">
        <v>4732</v>
      </c>
      <c r="N1913" s="6">
        <f t="shared" si="203"/>
        <v>2004</v>
      </c>
      <c r="O1913" s="6" t="str">
        <f t="shared" si="204"/>
        <v>Aug</v>
      </c>
      <c r="P1913" s="6" t="str">
        <f t="shared" si="205"/>
        <v>tier - 2</v>
      </c>
      <c r="Q1913" s="6" t="str">
        <f t="shared" si="206"/>
        <v>tier - 1</v>
      </c>
      <c r="R1913" s="6" t="str">
        <f t="shared" si="207"/>
        <v>R1011</v>
      </c>
      <c r="S1913" s="12">
        <f t="shared" si="208"/>
        <v>38202</v>
      </c>
      <c r="T1913" s="6">
        <f t="shared" si="209"/>
        <v>18</v>
      </c>
    </row>
    <row r="1914" spans="1:20" ht="15" customHeight="1" x14ac:dyDescent="0.3">
      <c r="A1914" t="s">
        <v>866</v>
      </c>
      <c r="B1914">
        <v>1999</v>
      </c>
      <c r="C1914" t="s">
        <v>4731</v>
      </c>
      <c r="D1914">
        <v>7</v>
      </c>
      <c r="E1914">
        <v>0</v>
      </c>
      <c r="F1914" s="11">
        <v>24387.74</v>
      </c>
      <c r="G1914" t="s">
        <v>4720</v>
      </c>
      <c r="H1914" t="s">
        <v>4723</v>
      </c>
      <c r="I1914" t="s">
        <v>4732</v>
      </c>
      <c r="N1914" s="6">
        <f t="shared" si="203"/>
        <v>1999</v>
      </c>
      <c r="O1914" s="6" t="str">
        <f t="shared" si="204"/>
        <v>Oct</v>
      </c>
      <c r="P1914" s="6" t="str">
        <f t="shared" si="205"/>
        <v>tier - 2</v>
      </c>
      <c r="Q1914" s="6" t="str">
        <f t="shared" si="206"/>
        <v>tier - 1</v>
      </c>
      <c r="R1914" s="6" t="str">
        <f t="shared" si="207"/>
        <v>R1011</v>
      </c>
      <c r="S1914" s="12">
        <f t="shared" si="208"/>
        <v>36440</v>
      </c>
      <c r="T1914" s="6">
        <f t="shared" si="209"/>
        <v>23</v>
      </c>
    </row>
    <row r="1915" spans="1:20" ht="15" customHeight="1" x14ac:dyDescent="0.3">
      <c r="A1915" t="s">
        <v>864</v>
      </c>
      <c r="B1915">
        <v>1970</v>
      </c>
      <c r="C1915" t="s">
        <v>4724</v>
      </c>
      <c r="D1915">
        <v>30</v>
      </c>
      <c r="E1915">
        <v>0</v>
      </c>
      <c r="F1915" s="11">
        <v>24393.62</v>
      </c>
      <c r="G1915" t="s">
        <v>4720</v>
      </c>
      <c r="H1915" t="s">
        <v>4721</v>
      </c>
      <c r="I1915" t="s">
        <v>4728</v>
      </c>
      <c r="N1915" s="6">
        <f t="shared" si="203"/>
        <v>1970</v>
      </c>
      <c r="O1915" s="6" t="str">
        <f t="shared" si="204"/>
        <v>Nov</v>
      </c>
      <c r="P1915" s="6" t="str">
        <f t="shared" si="205"/>
        <v>tier - 2</v>
      </c>
      <c r="Q1915" s="6" t="str">
        <f t="shared" si="206"/>
        <v>tier - 3</v>
      </c>
      <c r="R1915" s="6" t="str">
        <f t="shared" si="207"/>
        <v>R1012</v>
      </c>
      <c r="S1915" s="12">
        <f t="shared" si="208"/>
        <v>25902</v>
      </c>
      <c r="T1915" s="6">
        <f t="shared" si="209"/>
        <v>52</v>
      </c>
    </row>
    <row r="1916" spans="1:20" ht="15" customHeight="1" x14ac:dyDescent="0.3">
      <c r="A1916" t="s">
        <v>862</v>
      </c>
      <c r="B1916">
        <v>1968</v>
      </c>
      <c r="C1916" t="s">
        <v>4719</v>
      </c>
      <c r="D1916">
        <v>6</v>
      </c>
      <c r="E1916">
        <v>0</v>
      </c>
      <c r="F1916" s="11">
        <v>24476.48</v>
      </c>
      <c r="G1916" t="s">
        <v>4720</v>
      </c>
      <c r="H1916" t="s">
        <v>4720</v>
      </c>
      <c r="I1916" t="s">
        <v>4728</v>
      </c>
      <c r="N1916" s="6">
        <f t="shared" si="203"/>
        <v>1968</v>
      </c>
      <c r="O1916" s="6" t="str">
        <f t="shared" si="204"/>
        <v>Jul</v>
      </c>
      <c r="P1916" s="6" t="str">
        <f t="shared" si="205"/>
        <v>tier - 2</v>
      </c>
      <c r="Q1916" s="6" t="str">
        <f t="shared" si="206"/>
        <v>tier - 2</v>
      </c>
      <c r="R1916" s="6" t="str">
        <f t="shared" si="207"/>
        <v>R1012</v>
      </c>
      <c r="S1916" s="12">
        <f t="shared" si="208"/>
        <v>25025</v>
      </c>
      <c r="T1916" s="6">
        <f t="shared" si="209"/>
        <v>54</v>
      </c>
    </row>
    <row r="1917" spans="1:20" ht="15" customHeight="1" x14ac:dyDescent="0.3">
      <c r="A1917" t="s">
        <v>860</v>
      </c>
      <c r="B1917">
        <v>1961</v>
      </c>
      <c r="C1917" t="s">
        <v>4731</v>
      </c>
      <c r="D1917">
        <v>21</v>
      </c>
      <c r="E1917">
        <v>0</v>
      </c>
      <c r="F1917" s="11">
        <v>24513.09</v>
      </c>
      <c r="G1917" t="s">
        <v>4720</v>
      </c>
      <c r="H1917" t="s">
        <v>4720</v>
      </c>
      <c r="I1917" t="s">
        <v>4722</v>
      </c>
      <c r="N1917" s="6">
        <f t="shared" si="203"/>
        <v>1961</v>
      </c>
      <c r="O1917" s="6" t="str">
        <f t="shared" si="204"/>
        <v>Oct</v>
      </c>
      <c r="P1917" s="6" t="str">
        <f t="shared" si="205"/>
        <v>tier - 2</v>
      </c>
      <c r="Q1917" s="6" t="str">
        <f t="shared" si="206"/>
        <v>tier - 2</v>
      </c>
      <c r="R1917" s="6" t="str">
        <f t="shared" si="207"/>
        <v>R1013</v>
      </c>
      <c r="S1917" s="12">
        <f t="shared" si="208"/>
        <v>22575</v>
      </c>
      <c r="T1917" s="6">
        <f t="shared" si="209"/>
        <v>61</v>
      </c>
    </row>
    <row r="1918" spans="1:20" ht="15" customHeight="1" x14ac:dyDescent="0.3">
      <c r="A1918" t="s">
        <v>858</v>
      </c>
      <c r="B1918">
        <v>1972</v>
      </c>
      <c r="C1918" t="s">
        <v>4726</v>
      </c>
      <c r="D1918">
        <v>14</v>
      </c>
      <c r="E1918">
        <v>1</v>
      </c>
      <c r="F1918" s="11">
        <v>24520.26</v>
      </c>
      <c r="G1918" t="s">
        <v>4720</v>
      </c>
      <c r="H1918" t="s">
        <v>4721</v>
      </c>
      <c r="I1918" t="s">
        <v>4732</v>
      </c>
      <c r="N1918" s="6">
        <f t="shared" si="203"/>
        <v>1972</v>
      </c>
      <c r="O1918" s="6" t="str">
        <f t="shared" si="204"/>
        <v>Sep</v>
      </c>
      <c r="P1918" s="6" t="str">
        <f t="shared" si="205"/>
        <v>tier - 2</v>
      </c>
      <c r="Q1918" s="6" t="str">
        <f t="shared" si="206"/>
        <v>tier - 3</v>
      </c>
      <c r="R1918" s="6" t="str">
        <f t="shared" si="207"/>
        <v>R1011</v>
      </c>
      <c r="S1918" s="12">
        <f t="shared" si="208"/>
        <v>26556</v>
      </c>
      <c r="T1918" s="6">
        <f t="shared" si="209"/>
        <v>50</v>
      </c>
    </row>
    <row r="1919" spans="1:20" ht="15" customHeight="1" x14ac:dyDescent="0.3">
      <c r="A1919" t="s">
        <v>856</v>
      </c>
      <c r="B1919">
        <v>1975</v>
      </c>
      <c r="C1919" t="s">
        <v>4725</v>
      </c>
      <c r="D1919">
        <v>13</v>
      </c>
      <c r="E1919">
        <v>2</v>
      </c>
      <c r="F1919" s="11">
        <v>24535.7</v>
      </c>
      <c r="G1919" t="s">
        <v>4720</v>
      </c>
      <c r="H1919" t="s">
        <v>4720</v>
      </c>
      <c r="I1919" t="s">
        <v>4728</v>
      </c>
      <c r="N1919" s="6">
        <f t="shared" si="203"/>
        <v>1975</v>
      </c>
      <c r="O1919" s="6" t="str">
        <f t="shared" si="204"/>
        <v>Jun</v>
      </c>
      <c r="P1919" s="6" t="str">
        <f t="shared" si="205"/>
        <v>tier - 2</v>
      </c>
      <c r="Q1919" s="6" t="str">
        <f t="shared" si="206"/>
        <v>tier - 2</v>
      </c>
      <c r="R1919" s="6" t="str">
        <f t="shared" si="207"/>
        <v>R1012</v>
      </c>
      <c r="S1919" s="12">
        <f t="shared" si="208"/>
        <v>27558</v>
      </c>
      <c r="T1919" s="6">
        <f t="shared" si="209"/>
        <v>47</v>
      </c>
    </row>
    <row r="1920" spans="1:20" ht="15" customHeight="1" x14ac:dyDescent="0.3">
      <c r="A1920" t="s">
        <v>854</v>
      </c>
      <c r="B1920">
        <v>1976</v>
      </c>
      <c r="C1920" t="s">
        <v>4731</v>
      </c>
      <c r="D1920">
        <v>12</v>
      </c>
      <c r="E1920">
        <v>0</v>
      </c>
      <c r="F1920" s="11">
        <v>24603.05</v>
      </c>
      <c r="G1920" t="s">
        <v>4720</v>
      </c>
      <c r="H1920" t="s">
        <v>4720</v>
      </c>
      <c r="I1920" t="s">
        <v>4732</v>
      </c>
      <c r="N1920" s="6">
        <f t="shared" si="203"/>
        <v>1976</v>
      </c>
      <c r="O1920" s="6" t="str">
        <f t="shared" si="204"/>
        <v>Oct</v>
      </c>
      <c r="P1920" s="6" t="str">
        <f t="shared" si="205"/>
        <v>tier - 2</v>
      </c>
      <c r="Q1920" s="6" t="str">
        <f t="shared" si="206"/>
        <v>tier - 2</v>
      </c>
      <c r="R1920" s="6" t="str">
        <f t="shared" si="207"/>
        <v>R1011</v>
      </c>
      <c r="S1920" s="12">
        <f t="shared" si="208"/>
        <v>28045</v>
      </c>
      <c r="T1920" s="6">
        <f t="shared" si="209"/>
        <v>46</v>
      </c>
    </row>
    <row r="1921" spans="1:20" ht="15" customHeight="1" x14ac:dyDescent="0.3">
      <c r="A1921" t="s">
        <v>852</v>
      </c>
      <c r="B1921">
        <v>1970</v>
      </c>
      <c r="C1921" t="s">
        <v>4725</v>
      </c>
      <c r="D1921">
        <v>12</v>
      </c>
      <c r="E1921">
        <v>2</v>
      </c>
      <c r="F1921" s="11">
        <v>24667.42</v>
      </c>
      <c r="G1921" t="s">
        <v>4720</v>
      </c>
      <c r="H1921" t="s">
        <v>4721</v>
      </c>
      <c r="I1921" t="s">
        <v>4722</v>
      </c>
      <c r="N1921" s="6">
        <f t="shared" si="203"/>
        <v>1970</v>
      </c>
      <c r="O1921" s="6" t="str">
        <f t="shared" si="204"/>
        <v>Jun</v>
      </c>
      <c r="P1921" s="6" t="str">
        <f t="shared" si="205"/>
        <v>tier - 2</v>
      </c>
      <c r="Q1921" s="6" t="str">
        <f t="shared" si="206"/>
        <v>tier - 3</v>
      </c>
      <c r="R1921" s="6" t="str">
        <f t="shared" si="207"/>
        <v>R1013</v>
      </c>
      <c r="S1921" s="12">
        <f t="shared" si="208"/>
        <v>25731</v>
      </c>
      <c r="T1921" s="6">
        <f t="shared" si="209"/>
        <v>52</v>
      </c>
    </row>
    <row r="1922" spans="1:20" ht="15" customHeight="1" x14ac:dyDescent="0.3">
      <c r="A1922" t="s">
        <v>850</v>
      </c>
      <c r="B1922">
        <v>1996</v>
      </c>
      <c r="C1922" t="s">
        <v>4730</v>
      </c>
      <c r="D1922">
        <v>28</v>
      </c>
      <c r="E1922">
        <v>4</v>
      </c>
      <c r="F1922" s="11">
        <v>24671.66</v>
      </c>
      <c r="G1922" t="s">
        <v>4720</v>
      </c>
      <c r="H1922" t="s">
        <v>4723</v>
      </c>
      <c r="I1922" t="s">
        <v>4738</v>
      </c>
      <c r="N1922" s="6">
        <f t="shared" ref="N1922:N1985" si="210">IF(B1922="?",ROUND(AVERAGE($B$2:$B$2344),0),B1922)</f>
        <v>1996</v>
      </c>
      <c r="O1922" s="6" t="str">
        <f t="shared" ref="O1922:O1985" si="211">IF(C1922="?","Sep",C1922)</f>
        <v>Aug</v>
      </c>
      <c r="P1922" s="6" t="str">
        <f t="shared" ref="P1922:P1985" si="212">IF(G1922="?",$K$5,G1922)</f>
        <v>tier - 2</v>
      </c>
      <c r="Q1922" s="6" t="str">
        <f t="shared" ref="Q1922:Q1985" si="213">IF(H1922="?",$M$5,H1922)</f>
        <v>tier - 1</v>
      </c>
      <c r="R1922" s="6" t="str">
        <f t="shared" ref="R1922:R1985" si="214">IF(I1922="?","Unknown",I1922)</f>
        <v>R1024</v>
      </c>
      <c r="S1922" s="12">
        <f t="shared" ref="S1922:S1985" si="215">IFERROR(DATE(N1922,MONTH(DATEVALUE(O1922&amp;"-1")),D1922),"")</f>
        <v>35305</v>
      </c>
      <c r="T1922" s="6">
        <f t="shared" ref="T1922:T1985" si="216">IFERROR(DATEDIF(S1922,DATE(2023,6,8),"y"),"")</f>
        <v>26</v>
      </c>
    </row>
    <row r="1923" spans="1:20" ht="15" customHeight="1" x14ac:dyDescent="0.3">
      <c r="A1923" t="s">
        <v>848</v>
      </c>
      <c r="B1923">
        <v>1992</v>
      </c>
      <c r="C1923" t="s">
        <v>4731</v>
      </c>
      <c r="D1923">
        <v>11</v>
      </c>
      <c r="E1923">
        <v>0</v>
      </c>
      <c r="F1923" s="11">
        <v>24795.040000000001</v>
      </c>
      <c r="G1923" t="s">
        <v>4720</v>
      </c>
      <c r="H1923" t="s">
        <v>4721</v>
      </c>
      <c r="I1923" t="s">
        <v>4732</v>
      </c>
      <c r="N1923" s="6">
        <f t="shared" si="210"/>
        <v>1992</v>
      </c>
      <c r="O1923" s="6" t="str">
        <f t="shared" si="211"/>
        <v>Oct</v>
      </c>
      <c r="P1923" s="6" t="str">
        <f t="shared" si="212"/>
        <v>tier - 2</v>
      </c>
      <c r="Q1923" s="6" t="str">
        <f t="shared" si="213"/>
        <v>tier - 3</v>
      </c>
      <c r="R1923" s="6" t="str">
        <f t="shared" si="214"/>
        <v>R1011</v>
      </c>
      <c r="S1923" s="12">
        <f t="shared" si="215"/>
        <v>33888</v>
      </c>
      <c r="T1923" s="6">
        <f t="shared" si="216"/>
        <v>30</v>
      </c>
    </row>
    <row r="1924" spans="1:20" ht="15" customHeight="1" x14ac:dyDescent="0.3">
      <c r="A1924" t="s">
        <v>846</v>
      </c>
      <c r="B1924">
        <v>1994</v>
      </c>
      <c r="C1924" t="s">
        <v>4726</v>
      </c>
      <c r="D1924">
        <v>9</v>
      </c>
      <c r="E1924">
        <v>0</v>
      </c>
      <c r="F1924" s="11">
        <v>24817.25</v>
      </c>
      <c r="G1924" t="s">
        <v>4720</v>
      </c>
      <c r="H1924" t="s">
        <v>4720</v>
      </c>
      <c r="I1924" t="s">
        <v>4732</v>
      </c>
      <c r="N1924" s="6">
        <f t="shared" si="210"/>
        <v>1994</v>
      </c>
      <c r="O1924" s="6" t="str">
        <f t="shared" si="211"/>
        <v>Sep</v>
      </c>
      <c r="P1924" s="6" t="str">
        <f t="shared" si="212"/>
        <v>tier - 2</v>
      </c>
      <c r="Q1924" s="6" t="str">
        <f t="shared" si="213"/>
        <v>tier - 2</v>
      </c>
      <c r="R1924" s="6" t="str">
        <f t="shared" si="214"/>
        <v>R1011</v>
      </c>
      <c r="S1924" s="12">
        <f t="shared" si="215"/>
        <v>34586</v>
      </c>
      <c r="T1924" s="6">
        <f t="shared" si="216"/>
        <v>28</v>
      </c>
    </row>
    <row r="1925" spans="1:20" ht="15" customHeight="1" x14ac:dyDescent="0.3">
      <c r="A1925" t="s">
        <v>844</v>
      </c>
      <c r="B1925">
        <v>1995</v>
      </c>
      <c r="C1925" t="s">
        <v>4725</v>
      </c>
      <c r="D1925">
        <v>10</v>
      </c>
      <c r="E1925">
        <v>0</v>
      </c>
      <c r="F1925" s="11">
        <v>24863.25</v>
      </c>
      <c r="G1925" t="s">
        <v>4720</v>
      </c>
      <c r="H1925" t="s">
        <v>4721</v>
      </c>
      <c r="I1925" t="s">
        <v>4732</v>
      </c>
      <c r="N1925" s="6">
        <f t="shared" si="210"/>
        <v>1995</v>
      </c>
      <c r="O1925" s="6" t="str">
        <f t="shared" si="211"/>
        <v>Jun</v>
      </c>
      <c r="P1925" s="6" t="str">
        <f t="shared" si="212"/>
        <v>tier - 2</v>
      </c>
      <c r="Q1925" s="6" t="str">
        <f t="shared" si="213"/>
        <v>tier - 3</v>
      </c>
      <c r="R1925" s="6" t="str">
        <f t="shared" si="214"/>
        <v>R1011</v>
      </c>
      <c r="S1925" s="12">
        <f t="shared" si="215"/>
        <v>34860</v>
      </c>
      <c r="T1925" s="6">
        <f t="shared" si="216"/>
        <v>27</v>
      </c>
    </row>
    <row r="1926" spans="1:20" ht="15" customHeight="1" x14ac:dyDescent="0.3">
      <c r="A1926" t="s">
        <v>842</v>
      </c>
      <c r="B1926">
        <v>1970</v>
      </c>
      <c r="C1926" t="s">
        <v>4724</v>
      </c>
      <c r="D1926">
        <v>26</v>
      </c>
      <c r="E1926">
        <v>3</v>
      </c>
      <c r="F1926" s="11">
        <v>24869.84</v>
      </c>
      <c r="G1926" t="s">
        <v>4720</v>
      </c>
      <c r="H1926" t="s">
        <v>4720</v>
      </c>
      <c r="I1926" t="s">
        <v>4735</v>
      </c>
      <c r="N1926" s="6">
        <f t="shared" si="210"/>
        <v>1970</v>
      </c>
      <c r="O1926" s="6" t="str">
        <f t="shared" si="211"/>
        <v>Nov</v>
      </c>
      <c r="P1926" s="6" t="str">
        <f t="shared" si="212"/>
        <v>tier - 2</v>
      </c>
      <c r="Q1926" s="6" t="str">
        <f t="shared" si="213"/>
        <v>tier - 2</v>
      </c>
      <c r="R1926" s="6" t="str">
        <f t="shared" si="214"/>
        <v>R1016</v>
      </c>
      <c r="S1926" s="12">
        <f t="shared" si="215"/>
        <v>25898</v>
      </c>
      <c r="T1926" s="6">
        <f t="shared" si="216"/>
        <v>52</v>
      </c>
    </row>
    <row r="1927" spans="1:20" ht="15" customHeight="1" x14ac:dyDescent="0.3">
      <c r="A1927" t="s">
        <v>840</v>
      </c>
      <c r="B1927">
        <v>1969</v>
      </c>
      <c r="C1927" t="s">
        <v>4719</v>
      </c>
      <c r="D1927">
        <v>23</v>
      </c>
      <c r="E1927">
        <v>3</v>
      </c>
      <c r="F1927" s="11">
        <v>24873.38</v>
      </c>
      <c r="G1927" t="s">
        <v>4720</v>
      </c>
      <c r="H1927" t="s">
        <v>4723</v>
      </c>
      <c r="I1927" t="s">
        <v>4738</v>
      </c>
      <c r="N1927" s="6">
        <f t="shared" si="210"/>
        <v>1969</v>
      </c>
      <c r="O1927" s="6" t="str">
        <f t="shared" si="211"/>
        <v>Jul</v>
      </c>
      <c r="P1927" s="6" t="str">
        <f t="shared" si="212"/>
        <v>tier - 2</v>
      </c>
      <c r="Q1927" s="6" t="str">
        <f t="shared" si="213"/>
        <v>tier - 1</v>
      </c>
      <c r="R1927" s="6" t="str">
        <f t="shared" si="214"/>
        <v>R1024</v>
      </c>
      <c r="S1927" s="12">
        <f t="shared" si="215"/>
        <v>25407</v>
      </c>
      <c r="T1927" s="6">
        <f t="shared" si="216"/>
        <v>53</v>
      </c>
    </row>
    <row r="1928" spans="1:20" ht="15" customHeight="1" x14ac:dyDescent="0.3">
      <c r="A1928" t="s">
        <v>838</v>
      </c>
      <c r="B1928">
        <v>1987</v>
      </c>
      <c r="C1928" t="s">
        <v>4725</v>
      </c>
      <c r="D1928">
        <v>14</v>
      </c>
      <c r="E1928">
        <v>2</v>
      </c>
      <c r="F1928" s="11">
        <v>24915.05</v>
      </c>
      <c r="G1928" t="s">
        <v>4720</v>
      </c>
      <c r="H1928" t="s">
        <v>4723</v>
      </c>
      <c r="I1928" t="s">
        <v>4738</v>
      </c>
      <c r="N1928" s="6">
        <f t="shared" si="210"/>
        <v>1987</v>
      </c>
      <c r="O1928" s="6" t="str">
        <f t="shared" si="211"/>
        <v>Jun</v>
      </c>
      <c r="P1928" s="6" t="str">
        <f t="shared" si="212"/>
        <v>tier - 2</v>
      </c>
      <c r="Q1928" s="6" t="str">
        <f t="shared" si="213"/>
        <v>tier - 1</v>
      </c>
      <c r="R1928" s="6" t="str">
        <f t="shared" si="214"/>
        <v>R1024</v>
      </c>
      <c r="S1928" s="12">
        <f t="shared" si="215"/>
        <v>31942</v>
      </c>
      <c r="T1928" s="6">
        <f t="shared" si="216"/>
        <v>35</v>
      </c>
    </row>
    <row r="1929" spans="1:20" ht="15" customHeight="1" x14ac:dyDescent="0.3">
      <c r="A1929" t="s">
        <v>836</v>
      </c>
      <c r="B1929">
        <v>1975</v>
      </c>
      <c r="C1929" t="s">
        <v>4724</v>
      </c>
      <c r="D1929">
        <v>14</v>
      </c>
      <c r="E1929">
        <v>3</v>
      </c>
      <c r="F1929" s="11">
        <v>24915.22</v>
      </c>
      <c r="G1929" t="s">
        <v>4720</v>
      </c>
      <c r="H1929" t="s">
        <v>4721</v>
      </c>
      <c r="I1929" t="s">
        <v>4728</v>
      </c>
      <c r="N1929" s="6">
        <f t="shared" si="210"/>
        <v>1975</v>
      </c>
      <c r="O1929" s="6" t="str">
        <f t="shared" si="211"/>
        <v>Nov</v>
      </c>
      <c r="P1929" s="6" t="str">
        <f t="shared" si="212"/>
        <v>tier - 2</v>
      </c>
      <c r="Q1929" s="6" t="str">
        <f t="shared" si="213"/>
        <v>tier - 3</v>
      </c>
      <c r="R1929" s="6" t="str">
        <f t="shared" si="214"/>
        <v>R1012</v>
      </c>
      <c r="S1929" s="12">
        <f t="shared" si="215"/>
        <v>27712</v>
      </c>
      <c r="T1929" s="6">
        <f t="shared" si="216"/>
        <v>47</v>
      </c>
    </row>
    <row r="1930" spans="1:20" ht="15" customHeight="1" x14ac:dyDescent="0.3">
      <c r="A1930" t="s">
        <v>834</v>
      </c>
      <c r="B1930">
        <v>1995</v>
      </c>
      <c r="C1930" t="s">
        <v>4729</v>
      </c>
      <c r="D1930">
        <v>4</v>
      </c>
      <c r="E1930">
        <v>0</v>
      </c>
      <c r="F1930" s="11">
        <v>25075.97</v>
      </c>
      <c r="G1930" t="s">
        <v>4720</v>
      </c>
      <c r="H1930" t="s">
        <v>4720</v>
      </c>
      <c r="I1930" t="s">
        <v>4732</v>
      </c>
      <c r="N1930" s="6">
        <f t="shared" si="210"/>
        <v>1995</v>
      </c>
      <c r="O1930" s="6" t="str">
        <f t="shared" si="211"/>
        <v>Dec</v>
      </c>
      <c r="P1930" s="6" t="str">
        <f t="shared" si="212"/>
        <v>tier - 2</v>
      </c>
      <c r="Q1930" s="6" t="str">
        <f t="shared" si="213"/>
        <v>tier - 2</v>
      </c>
      <c r="R1930" s="6" t="str">
        <f t="shared" si="214"/>
        <v>R1011</v>
      </c>
      <c r="S1930" s="12">
        <f t="shared" si="215"/>
        <v>35037</v>
      </c>
      <c r="T1930" s="6">
        <f t="shared" si="216"/>
        <v>27</v>
      </c>
    </row>
    <row r="1931" spans="1:20" ht="15" customHeight="1" x14ac:dyDescent="0.3">
      <c r="A1931" t="s">
        <v>832</v>
      </c>
      <c r="B1931">
        <v>1998</v>
      </c>
      <c r="C1931" t="s">
        <v>4725</v>
      </c>
      <c r="D1931">
        <v>14</v>
      </c>
      <c r="E1931">
        <v>0</v>
      </c>
      <c r="F1931" s="11">
        <v>25081.77</v>
      </c>
      <c r="G1931" t="s">
        <v>4720</v>
      </c>
      <c r="H1931" t="s">
        <v>4720</v>
      </c>
      <c r="I1931" t="s">
        <v>4722</v>
      </c>
      <c r="N1931" s="6">
        <f t="shared" si="210"/>
        <v>1998</v>
      </c>
      <c r="O1931" s="6" t="str">
        <f t="shared" si="211"/>
        <v>Jun</v>
      </c>
      <c r="P1931" s="6" t="str">
        <f t="shared" si="212"/>
        <v>tier - 2</v>
      </c>
      <c r="Q1931" s="6" t="str">
        <f t="shared" si="213"/>
        <v>tier - 2</v>
      </c>
      <c r="R1931" s="6" t="str">
        <f t="shared" si="214"/>
        <v>R1013</v>
      </c>
      <c r="S1931" s="12">
        <f t="shared" si="215"/>
        <v>35960</v>
      </c>
      <c r="T1931" s="6">
        <f t="shared" si="216"/>
        <v>24</v>
      </c>
    </row>
    <row r="1932" spans="1:20" ht="15" customHeight="1" x14ac:dyDescent="0.3">
      <c r="A1932" t="s">
        <v>830</v>
      </c>
      <c r="B1932">
        <v>1998</v>
      </c>
      <c r="C1932" t="s">
        <v>4724</v>
      </c>
      <c r="D1932">
        <v>24</v>
      </c>
      <c r="E1932">
        <v>0</v>
      </c>
      <c r="F1932" s="11">
        <v>25127.22</v>
      </c>
      <c r="G1932" t="s">
        <v>4720</v>
      </c>
      <c r="H1932" t="s">
        <v>4721</v>
      </c>
      <c r="I1932" t="s">
        <v>4732</v>
      </c>
      <c r="N1932" s="6">
        <f t="shared" si="210"/>
        <v>1998</v>
      </c>
      <c r="O1932" s="6" t="str">
        <f t="shared" si="211"/>
        <v>Nov</v>
      </c>
      <c r="P1932" s="6" t="str">
        <f t="shared" si="212"/>
        <v>tier - 2</v>
      </c>
      <c r="Q1932" s="6" t="str">
        <f t="shared" si="213"/>
        <v>tier - 3</v>
      </c>
      <c r="R1932" s="6" t="str">
        <f t="shared" si="214"/>
        <v>R1011</v>
      </c>
      <c r="S1932" s="12">
        <f t="shared" si="215"/>
        <v>36123</v>
      </c>
      <c r="T1932" s="6">
        <f t="shared" si="216"/>
        <v>24</v>
      </c>
    </row>
    <row r="1933" spans="1:20" ht="15" customHeight="1" x14ac:dyDescent="0.3">
      <c r="A1933" t="s">
        <v>828</v>
      </c>
      <c r="B1933">
        <v>1975</v>
      </c>
      <c r="C1933" t="s">
        <v>4729</v>
      </c>
      <c r="D1933">
        <v>14</v>
      </c>
      <c r="E1933">
        <v>3</v>
      </c>
      <c r="F1933" s="11">
        <v>25309.49</v>
      </c>
      <c r="G1933" t="s">
        <v>4720</v>
      </c>
      <c r="H1933" t="s">
        <v>4723</v>
      </c>
      <c r="I1933" t="s">
        <v>4732</v>
      </c>
      <c r="N1933" s="6">
        <f t="shared" si="210"/>
        <v>1975</v>
      </c>
      <c r="O1933" s="6" t="str">
        <f t="shared" si="211"/>
        <v>Dec</v>
      </c>
      <c r="P1933" s="6" t="str">
        <f t="shared" si="212"/>
        <v>tier - 2</v>
      </c>
      <c r="Q1933" s="6" t="str">
        <f t="shared" si="213"/>
        <v>tier - 1</v>
      </c>
      <c r="R1933" s="6" t="str">
        <f t="shared" si="214"/>
        <v>R1011</v>
      </c>
      <c r="S1933" s="12">
        <f t="shared" si="215"/>
        <v>27742</v>
      </c>
      <c r="T1933" s="6">
        <f t="shared" si="216"/>
        <v>47</v>
      </c>
    </row>
    <row r="1934" spans="1:20" ht="15" customHeight="1" x14ac:dyDescent="0.3">
      <c r="A1934" t="s">
        <v>826</v>
      </c>
      <c r="B1934">
        <v>1972</v>
      </c>
      <c r="C1934" t="s">
        <v>4726</v>
      </c>
      <c r="D1934">
        <v>26</v>
      </c>
      <c r="E1934">
        <v>2</v>
      </c>
      <c r="F1934" s="11">
        <v>25333.33</v>
      </c>
      <c r="G1934" t="s">
        <v>4720</v>
      </c>
      <c r="H1934" t="s">
        <v>4720</v>
      </c>
      <c r="I1934" t="s">
        <v>4742</v>
      </c>
      <c r="N1934" s="6">
        <f t="shared" si="210"/>
        <v>1972</v>
      </c>
      <c r="O1934" s="6" t="str">
        <f t="shared" si="211"/>
        <v>Sep</v>
      </c>
      <c r="P1934" s="6" t="str">
        <f t="shared" si="212"/>
        <v>tier - 2</v>
      </c>
      <c r="Q1934" s="6" t="str">
        <f t="shared" si="213"/>
        <v>tier - 2</v>
      </c>
      <c r="R1934" s="6" t="str">
        <f t="shared" si="214"/>
        <v>R1017</v>
      </c>
      <c r="S1934" s="12">
        <f t="shared" si="215"/>
        <v>26568</v>
      </c>
      <c r="T1934" s="6">
        <f t="shared" si="216"/>
        <v>50</v>
      </c>
    </row>
    <row r="1935" spans="1:20" ht="15" customHeight="1" x14ac:dyDescent="0.3">
      <c r="A1935" t="s">
        <v>824</v>
      </c>
      <c r="B1935">
        <v>1968</v>
      </c>
      <c r="C1935" t="s">
        <v>4730</v>
      </c>
      <c r="D1935">
        <v>22</v>
      </c>
      <c r="E1935">
        <v>3</v>
      </c>
      <c r="F1935" s="11">
        <v>25382.3</v>
      </c>
      <c r="G1935" t="s">
        <v>4720</v>
      </c>
      <c r="H1935" t="s">
        <v>4720</v>
      </c>
      <c r="I1935" t="s">
        <v>4732</v>
      </c>
      <c r="N1935" s="6">
        <f t="shared" si="210"/>
        <v>1968</v>
      </c>
      <c r="O1935" s="6" t="str">
        <f t="shared" si="211"/>
        <v>Aug</v>
      </c>
      <c r="P1935" s="6" t="str">
        <f t="shared" si="212"/>
        <v>tier - 2</v>
      </c>
      <c r="Q1935" s="6" t="str">
        <f t="shared" si="213"/>
        <v>tier - 2</v>
      </c>
      <c r="R1935" s="6" t="str">
        <f t="shared" si="214"/>
        <v>R1011</v>
      </c>
      <c r="S1935" s="12">
        <f t="shared" si="215"/>
        <v>25072</v>
      </c>
      <c r="T1935" s="6">
        <f t="shared" si="216"/>
        <v>54</v>
      </c>
    </row>
    <row r="1936" spans="1:20" ht="15" customHeight="1" x14ac:dyDescent="0.3">
      <c r="A1936" t="s">
        <v>822</v>
      </c>
      <c r="B1936">
        <v>1968</v>
      </c>
      <c r="C1936" t="s">
        <v>4729</v>
      </c>
      <c r="D1936">
        <v>11</v>
      </c>
      <c r="E1936">
        <v>1</v>
      </c>
      <c r="F1936" s="11">
        <v>25517.11</v>
      </c>
      <c r="G1936" t="s">
        <v>4720</v>
      </c>
      <c r="H1936" t="s">
        <v>4721</v>
      </c>
      <c r="I1936" t="s">
        <v>4742</v>
      </c>
      <c r="N1936" s="6">
        <f t="shared" si="210"/>
        <v>1968</v>
      </c>
      <c r="O1936" s="6" t="str">
        <f t="shared" si="211"/>
        <v>Dec</v>
      </c>
      <c r="P1936" s="6" t="str">
        <f t="shared" si="212"/>
        <v>tier - 2</v>
      </c>
      <c r="Q1936" s="6" t="str">
        <f t="shared" si="213"/>
        <v>tier - 3</v>
      </c>
      <c r="R1936" s="6" t="str">
        <f t="shared" si="214"/>
        <v>R1017</v>
      </c>
      <c r="S1936" s="12">
        <f t="shared" si="215"/>
        <v>25183</v>
      </c>
      <c r="T1936" s="6">
        <f t="shared" si="216"/>
        <v>54</v>
      </c>
    </row>
    <row r="1937" spans="1:20" ht="15" customHeight="1" x14ac:dyDescent="0.3">
      <c r="A1937" t="s">
        <v>820</v>
      </c>
      <c r="B1937">
        <v>2001</v>
      </c>
      <c r="C1937" t="s">
        <v>4730</v>
      </c>
      <c r="D1937">
        <v>2</v>
      </c>
      <c r="E1937">
        <v>0</v>
      </c>
      <c r="F1937" s="11">
        <v>25648.98</v>
      </c>
      <c r="G1937" t="s">
        <v>4720</v>
      </c>
      <c r="H1937" t="s">
        <v>4723</v>
      </c>
      <c r="I1937" t="s">
        <v>4732</v>
      </c>
      <c r="N1937" s="6">
        <f t="shared" si="210"/>
        <v>2001</v>
      </c>
      <c r="O1937" s="6" t="str">
        <f t="shared" si="211"/>
        <v>Aug</v>
      </c>
      <c r="P1937" s="6" t="str">
        <f t="shared" si="212"/>
        <v>tier - 2</v>
      </c>
      <c r="Q1937" s="6" t="str">
        <f t="shared" si="213"/>
        <v>tier - 1</v>
      </c>
      <c r="R1937" s="6" t="str">
        <f t="shared" si="214"/>
        <v>R1011</v>
      </c>
      <c r="S1937" s="12">
        <f t="shared" si="215"/>
        <v>37105</v>
      </c>
      <c r="T1937" s="6">
        <f t="shared" si="216"/>
        <v>21</v>
      </c>
    </row>
    <row r="1938" spans="1:20" ht="15" customHeight="1" x14ac:dyDescent="0.3">
      <c r="A1938" t="s">
        <v>818</v>
      </c>
      <c r="B1938">
        <v>1972</v>
      </c>
      <c r="C1938" t="s">
        <v>4719</v>
      </c>
      <c r="D1938">
        <v>17</v>
      </c>
      <c r="E1938">
        <v>0</v>
      </c>
      <c r="F1938" s="11">
        <v>25656.58</v>
      </c>
      <c r="G1938" t="s">
        <v>4720</v>
      </c>
      <c r="H1938" t="s">
        <v>4721</v>
      </c>
      <c r="I1938" t="s">
        <v>4738</v>
      </c>
      <c r="N1938" s="6">
        <f t="shared" si="210"/>
        <v>1972</v>
      </c>
      <c r="O1938" s="6" t="str">
        <f t="shared" si="211"/>
        <v>Jul</v>
      </c>
      <c r="P1938" s="6" t="str">
        <f t="shared" si="212"/>
        <v>tier - 2</v>
      </c>
      <c r="Q1938" s="6" t="str">
        <f t="shared" si="213"/>
        <v>tier - 3</v>
      </c>
      <c r="R1938" s="6" t="str">
        <f t="shared" si="214"/>
        <v>R1024</v>
      </c>
      <c r="S1938" s="12">
        <f t="shared" si="215"/>
        <v>26497</v>
      </c>
      <c r="T1938" s="6">
        <f t="shared" si="216"/>
        <v>50</v>
      </c>
    </row>
    <row r="1939" spans="1:20" ht="15" customHeight="1" x14ac:dyDescent="0.3">
      <c r="A1939" t="s">
        <v>816</v>
      </c>
      <c r="B1939">
        <v>1963</v>
      </c>
      <c r="C1939" t="s">
        <v>4730</v>
      </c>
      <c r="D1939">
        <v>21</v>
      </c>
      <c r="E1939">
        <v>0</v>
      </c>
      <c r="F1939" s="11">
        <v>25678.78</v>
      </c>
      <c r="G1939" t="s">
        <v>4720</v>
      </c>
      <c r="H1939" t="s">
        <v>4721</v>
      </c>
      <c r="I1939" t="s">
        <v>4728</v>
      </c>
      <c r="N1939" s="6">
        <f t="shared" si="210"/>
        <v>1963</v>
      </c>
      <c r="O1939" s="6" t="str">
        <f t="shared" si="211"/>
        <v>Aug</v>
      </c>
      <c r="P1939" s="6" t="str">
        <f t="shared" si="212"/>
        <v>tier - 2</v>
      </c>
      <c r="Q1939" s="6" t="str">
        <f t="shared" si="213"/>
        <v>tier - 3</v>
      </c>
      <c r="R1939" s="6" t="str">
        <f t="shared" si="214"/>
        <v>R1012</v>
      </c>
      <c r="S1939" s="12">
        <f t="shared" si="215"/>
        <v>23244</v>
      </c>
      <c r="T1939" s="6">
        <f t="shared" si="216"/>
        <v>59</v>
      </c>
    </row>
    <row r="1940" spans="1:20" ht="15" customHeight="1" x14ac:dyDescent="0.3">
      <c r="A1940" t="s">
        <v>814</v>
      </c>
      <c r="B1940">
        <v>1970</v>
      </c>
      <c r="C1940" t="s">
        <v>4729</v>
      </c>
      <c r="D1940">
        <v>3</v>
      </c>
      <c r="E1940">
        <v>3</v>
      </c>
      <c r="F1940" s="11">
        <v>25992.82</v>
      </c>
      <c r="G1940" t="s">
        <v>4720</v>
      </c>
      <c r="H1940" t="s">
        <v>4720</v>
      </c>
      <c r="I1940" t="s">
        <v>4722</v>
      </c>
      <c r="N1940" s="6">
        <f t="shared" si="210"/>
        <v>1970</v>
      </c>
      <c r="O1940" s="6" t="str">
        <f t="shared" si="211"/>
        <v>Dec</v>
      </c>
      <c r="P1940" s="6" t="str">
        <f t="shared" si="212"/>
        <v>tier - 2</v>
      </c>
      <c r="Q1940" s="6" t="str">
        <f t="shared" si="213"/>
        <v>tier - 2</v>
      </c>
      <c r="R1940" s="6" t="str">
        <f t="shared" si="214"/>
        <v>R1013</v>
      </c>
      <c r="S1940" s="12">
        <f t="shared" si="215"/>
        <v>25905</v>
      </c>
      <c r="T1940" s="6">
        <f t="shared" si="216"/>
        <v>52</v>
      </c>
    </row>
    <row r="1941" spans="1:20" ht="15" customHeight="1" x14ac:dyDescent="0.3">
      <c r="A1941" t="s">
        <v>812</v>
      </c>
      <c r="B1941">
        <v>2001</v>
      </c>
      <c r="C1941" t="s">
        <v>4725</v>
      </c>
      <c r="D1941">
        <v>5</v>
      </c>
      <c r="E1941">
        <v>2</v>
      </c>
      <c r="F1941" s="11">
        <v>26018.95</v>
      </c>
      <c r="G1941" t="s">
        <v>4720</v>
      </c>
      <c r="H1941" t="s">
        <v>4720</v>
      </c>
      <c r="I1941" t="s">
        <v>4728</v>
      </c>
      <c r="N1941" s="6">
        <f t="shared" si="210"/>
        <v>2001</v>
      </c>
      <c r="O1941" s="6" t="str">
        <f t="shared" si="211"/>
        <v>Jun</v>
      </c>
      <c r="P1941" s="6" t="str">
        <f t="shared" si="212"/>
        <v>tier - 2</v>
      </c>
      <c r="Q1941" s="6" t="str">
        <f t="shared" si="213"/>
        <v>tier - 2</v>
      </c>
      <c r="R1941" s="6" t="str">
        <f t="shared" si="214"/>
        <v>R1012</v>
      </c>
      <c r="S1941" s="12">
        <f t="shared" si="215"/>
        <v>37047</v>
      </c>
      <c r="T1941" s="6">
        <f t="shared" si="216"/>
        <v>22</v>
      </c>
    </row>
    <row r="1942" spans="1:20" ht="15" customHeight="1" x14ac:dyDescent="0.3">
      <c r="A1942" t="s">
        <v>810</v>
      </c>
      <c r="B1942">
        <v>2000</v>
      </c>
      <c r="C1942" t="s">
        <v>4729</v>
      </c>
      <c r="D1942">
        <v>26</v>
      </c>
      <c r="E1942">
        <v>0</v>
      </c>
      <c r="F1942" s="11">
        <v>26026.97</v>
      </c>
      <c r="G1942" t="s">
        <v>4720</v>
      </c>
      <c r="H1942" t="s">
        <v>4721</v>
      </c>
      <c r="I1942" t="s">
        <v>4732</v>
      </c>
      <c r="N1942" s="6">
        <f t="shared" si="210"/>
        <v>2000</v>
      </c>
      <c r="O1942" s="6" t="str">
        <f t="shared" si="211"/>
        <v>Dec</v>
      </c>
      <c r="P1942" s="6" t="str">
        <f t="shared" si="212"/>
        <v>tier - 2</v>
      </c>
      <c r="Q1942" s="6" t="str">
        <f t="shared" si="213"/>
        <v>tier - 3</v>
      </c>
      <c r="R1942" s="6" t="str">
        <f t="shared" si="214"/>
        <v>R1011</v>
      </c>
      <c r="S1942" s="12">
        <f t="shared" si="215"/>
        <v>36886</v>
      </c>
      <c r="T1942" s="6">
        <f t="shared" si="216"/>
        <v>22</v>
      </c>
    </row>
    <row r="1943" spans="1:20" ht="15" customHeight="1" x14ac:dyDescent="0.3">
      <c r="A1943" t="s">
        <v>808</v>
      </c>
      <c r="B1943">
        <v>1966</v>
      </c>
      <c r="C1943" t="s">
        <v>4719</v>
      </c>
      <c r="D1943">
        <v>9</v>
      </c>
      <c r="E1943">
        <v>1</v>
      </c>
      <c r="F1943" s="11">
        <v>26109.33</v>
      </c>
      <c r="G1943" t="s">
        <v>4720</v>
      </c>
      <c r="H1943" t="s">
        <v>4721</v>
      </c>
      <c r="I1943" t="s">
        <v>4728</v>
      </c>
      <c r="N1943" s="6">
        <f t="shared" si="210"/>
        <v>1966</v>
      </c>
      <c r="O1943" s="6" t="str">
        <f t="shared" si="211"/>
        <v>Jul</v>
      </c>
      <c r="P1943" s="6" t="str">
        <f t="shared" si="212"/>
        <v>tier - 2</v>
      </c>
      <c r="Q1943" s="6" t="str">
        <f t="shared" si="213"/>
        <v>tier - 3</v>
      </c>
      <c r="R1943" s="6" t="str">
        <f t="shared" si="214"/>
        <v>R1012</v>
      </c>
      <c r="S1943" s="12">
        <f t="shared" si="215"/>
        <v>24297</v>
      </c>
      <c r="T1943" s="6">
        <f t="shared" si="216"/>
        <v>56</v>
      </c>
    </row>
    <row r="1944" spans="1:20" ht="15" customHeight="1" x14ac:dyDescent="0.3">
      <c r="A1944" t="s">
        <v>806</v>
      </c>
      <c r="B1944">
        <v>2002</v>
      </c>
      <c r="C1944" t="s">
        <v>4731</v>
      </c>
      <c r="D1944">
        <v>11</v>
      </c>
      <c r="E1944">
        <v>0</v>
      </c>
      <c r="F1944" s="11">
        <v>26125.67</v>
      </c>
      <c r="G1944" t="s">
        <v>4720</v>
      </c>
      <c r="H1944" t="s">
        <v>4723</v>
      </c>
      <c r="I1944" t="s">
        <v>4722</v>
      </c>
      <c r="N1944" s="6">
        <f t="shared" si="210"/>
        <v>2002</v>
      </c>
      <c r="O1944" s="6" t="str">
        <f t="shared" si="211"/>
        <v>Oct</v>
      </c>
      <c r="P1944" s="6" t="str">
        <f t="shared" si="212"/>
        <v>tier - 2</v>
      </c>
      <c r="Q1944" s="6" t="str">
        <f t="shared" si="213"/>
        <v>tier - 1</v>
      </c>
      <c r="R1944" s="6" t="str">
        <f t="shared" si="214"/>
        <v>R1013</v>
      </c>
      <c r="S1944" s="12">
        <f t="shared" si="215"/>
        <v>37540</v>
      </c>
      <c r="T1944" s="6">
        <f t="shared" si="216"/>
        <v>20</v>
      </c>
    </row>
    <row r="1945" spans="1:20" ht="15" customHeight="1" x14ac:dyDescent="0.3">
      <c r="A1945" t="s">
        <v>804</v>
      </c>
      <c r="B1945">
        <v>1973</v>
      </c>
      <c r="C1945" t="s">
        <v>4719</v>
      </c>
      <c r="D1945">
        <v>7</v>
      </c>
      <c r="E1945">
        <v>1</v>
      </c>
      <c r="F1945" s="11">
        <v>26140.36</v>
      </c>
      <c r="G1945" t="s">
        <v>4720</v>
      </c>
      <c r="H1945" t="s">
        <v>4721</v>
      </c>
      <c r="I1945" t="s">
        <v>4732</v>
      </c>
      <c r="N1945" s="6">
        <f t="shared" si="210"/>
        <v>1973</v>
      </c>
      <c r="O1945" s="6" t="str">
        <f t="shared" si="211"/>
        <v>Jul</v>
      </c>
      <c r="P1945" s="6" t="str">
        <f t="shared" si="212"/>
        <v>tier - 2</v>
      </c>
      <c r="Q1945" s="6" t="str">
        <f t="shared" si="213"/>
        <v>tier - 3</v>
      </c>
      <c r="R1945" s="6" t="str">
        <f t="shared" si="214"/>
        <v>R1011</v>
      </c>
      <c r="S1945" s="12">
        <f t="shared" si="215"/>
        <v>26852</v>
      </c>
      <c r="T1945" s="6">
        <f t="shared" si="216"/>
        <v>49</v>
      </c>
    </row>
    <row r="1946" spans="1:20" ht="15" customHeight="1" x14ac:dyDescent="0.3">
      <c r="A1946" t="s">
        <v>802</v>
      </c>
      <c r="B1946">
        <v>1975</v>
      </c>
      <c r="C1946" t="s">
        <v>4725</v>
      </c>
      <c r="D1946">
        <v>4</v>
      </c>
      <c r="E1946">
        <v>1</v>
      </c>
      <c r="F1946" s="11">
        <v>26236.58</v>
      </c>
      <c r="G1946" t="s">
        <v>4720</v>
      </c>
      <c r="H1946" t="s">
        <v>4723</v>
      </c>
      <c r="I1946" t="s">
        <v>4732</v>
      </c>
      <c r="N1946" s="6">
        <f t="shared" si="210"/>
        <v>1975</v>
      </c>
      <c r="O1946" s="6" t="str">
        <f t="shared" si="211"/>
        <v>Jun</v>
      </c>
      <c r="P1946" s="6" t="str">
        <f t="shared" si="212"/>
        <v>tier - 2</v>
      </c>
      <c r="Q1946" s="6" t="str">
        <f t="shared" si="213"/>
        <v>tier - 1</v>
      </c>
      <c r="R1946" s="6" t="str">
        <f t="shared" si="214"/>
        <v>R1011</v>
      </c>
      <c r="S1946" s="12">
        <f t="shared" si="215"/>
        <v>27549</v>
      </c>
      <c r="T1946" s="6">
        <f t="shared" si="216"/>
        <v>48</v>
      </c>
    </row>
    <row r="1947" spans="1:20" ht="15" customHeight="1" x14ac:dyDescent="0.3">
      <c r="A1947" t="s">
        <v>800</v>
      </c>
      <c r="B1947">
        <v>2004</v>
      </c>
      <c r="C1947" t="s">
        <v>4729</v>
      </c>
      <c r="D1947">
        <v>5</v>
      </c>
      <c r="E1947">
        <v>0</v>
      </c>
      <c r="F1947" s="11">
        <v>26316.59</v>
      </c>
      <c r="G1947" t="s">
        <v>4720</v>
      </c>
      <c r="H1947" t="s">
        <v>4721</v>
      </c>
      <c r="I1947" t="s">
        <v>4732</v>
      </c>
      <c r="N1947" s="6">
        <f t="shared" si="210"/>
        <v>2004</v>
      </c>
      <c r="O1947" s="6" t="str">
        <f t="shared" si="211"/>
        <v>Dec</v>
      </c>
      <c r="P1947" s="6" t="str">
        <f t="shared" si="212"/>
        <v>tier - 2</v>
      </c>
      <c r="Q1947" s="6" t="str">
        <f t="shared" si="213"/>
        <v>tier - 3</v>
      </c>
      <c r="R1947" s="6" t="str">
        <f t="shared" si="214"/>
        <v>R1011</v>
      </c>
      <c r="S1947" s="12">
        <f t="shared" si="215"/>
        <v>38326</v>
      </c>
      <c r="T1947" s="6">
        <f t="shared" si="216"/>
        <v>18</v>
      </c>
    </row>
    <row r="1948" spans="1:20" ht="15" customHeight="1" x14ac:dyDescent="0.3">
      <c r="A1948" t="s">
        <v>798</v>
      </c>
      <c r="B1948">
        <v>1974</v>
      </c>
      <c r="C1948" t="s">
        <v>4726</v>
      </c>
      <c r="D1948">
        <v>21</v>
      </c>
      <c r="E1948">
        <v>1</v>
      </c>
      <c r="F1948" s="11">
        <v>26392.26</v>
      </c>
      <c r="G1948" t="s">
        <v>4720</v>
      </c>
      <c r="H1948" t="s">
        <v>4720</v>
      </c>
      <c r="I1948" t="s">
        <v>4738</v>
      </c>
      <c r="N1948" s="6">
        <f t="shared" si="210"/>
        <v>1974</v>
      </c>
      <c r="O1948" s="6" t="str">
        <f t="shared" si="211"/>
        <v>Sep</v>
      </c>
      <c r="P1948" s="6" t="str">
        <f t="shared" si="212"/>
        <v>tier - 2</v>
      </c>
      <c r="Q1948" s="6" t="str">
        <f t="shared" si="213"/>
        <v>tier - 2</v>
      </c>
      <c r="R1948" s="6" t="str">
        <f t="shared" si="214"/>
        <v>R1024</v>
      </c>
      <c r="S1948" s="12">
        <f t="shared" si="215"/>
        <v>27293</v>
      </c>
      <c r="T1948" s="6">
        <f t="shared" si="216"/>
        <v>48</v>
      </c>
    </row>
    <row r="1949" spans="1:20" ht="15" customHeight="1" x14ac:dyDescent="0.3">
      <c r="A1949" t="s">
        <v>796</v>
      </c>
      <c r="B1949">
        <v>1970</v>
      </c>
      <c r="C1949" t="s">
        <v>4730</v>
      </c>
      <c r="D1949">
        <v>27</v>
      </c>
      <c r="E1949">
        <v>2</v>
      </c>
      <c r="F1949" s="11">
        <v>26467.1</v>
      </c>
      <c r="G1949" t="s">
        <v>4720</v>
      </c>
      <c r="H1949" t="s">
        <v>4721</v>
      </c>
      <c r="I1949" t="s">
        <v>4728</v>
      </c>
      <c r="N1949" s="6">
        <f t="shared" si="210"/>
        <v>1970</v>
      </c>
      <c r="O1949" s="6" t="str">
        <f t="shared" si="211"/>
        <v>Aug</v>
      </c>
      <c r="P1949" s="6" t="str">
        <f t="shared" si="212"/>
        <v>tier - 2</v>
      </c>
      <c r="Q1949" s="6" t="str">
        <f t="shared" si="213"/>
        <v>tier - 3</v>
      </c>
      <c r="R1949" s="6" t="str">
        <f t="shared" si="214"/>
        <v>R1012</v>
      </c>
      <c r="S1949" s="12">
        <f t="shared" si="215"/>
        <v>25807</v>
      </c>
      <c r="T1949" s="6">
        <f t="shared" si="216"/>
        <v>52</v>
      </c>
    </row>
    <row r="1950" spans="1:20" ht="15" customHeight="1" x14ac:dyDescent="0.3">
      <c r="A1950" t="s">
        <v>794</v>
      </c>
      <c r="B1950">
        <v>2004</v>
      </c>
      <c r="C1950" t="s">
        <v>4726</v>
      </c>
      <c r="D1950">
        <v>5</v>
      </c>
      <c r="E1950">
        <v>0</v>
      </c>
      <c r="F1950" s="11">
        <v>26479.4</v>
      </c>
      <c r="G1950" t="s">
        <v>4720</v>
      </c>
      <c r="H1950" t="s">
        <v>4720</v>
      </c>
      <c r="I1950" t="s">
        <v>4732</v>
      </c>
      <c r="N1950" s="6">
        <f t="shared" si="210"/>
        <v>2004</v>
      </c>
      <c r="O1950" s="6" t="str">
        <f t="shared" si="211"/>
        <v>Sep</v>
      </c>
      <c r="P1950" s="6" t="str">
        <f t="shared" si="212"/>
        <v>tier - 2</v>
      </c>
      <c r="Q1950" s="6" t="str">
        <f t="shared" si="213"/>
        <v>tier - 2</v>
      </c>
      <c r="R1950" s="6" t="str">
        <f t="shared" si="214"/>
        <v>R1011</v>
      </c>
      <c r="S1950" s="12">
        <f t="shared" si="215"/>
        <v>38235</v>
      </c>
      <c r="T1950" s="6">
        <f t="shared" si="216"/>
        <v>18</v>
      </c>
    </row>
    <row r="1951" spans="1:20" ht="15" customHeight="1" x14ac:dyDescent="0.3">
      <c r="A1951" t="s">
        <v>792</v>
      </c>
      <c r="B1951">
        <v>1988</v>
      </c>
      <c r="C1951" t="s">
        <v>4719</v>
      </c>
      <c r="D1951">
        <v>22</v>
      </c>
      <c r="E1951">
        <v>3</v>
      </c>
      <c r="F1951" s="11">
        <v>26607.89</v>
      </c>
      <c r="G1951" t="s">
        <v>4720</v>
      </c>
      <c r="H1951" t="s">
        <v>4723</v>
      </c>
      <c r="I1951" t="s">
        <v>4732</v>
      </c>
      <c r="N1951" s="6">
        <f t="shared" si="210"/>
        <v>1988</v>
      </c>
      <c r="O1951" s="6" t="str">
        <f t="shared" si="211"/>
        <v>Jul</v>
      </c>
      <c r="P1951" s="6" t="str">
        <f t="shared" si="212"/>
        <v>tier - 2</v>
      </c>
      <c r="Q1951" s="6" t="str">
        <f t="shared" si="213"/>
        <v>tier - 1</v>
      </c>
      <c r="R1951" s="6" t="str">
        <f t="shared" si="214"/>
        <v>R1011</v>
      </c>
      <c r="S1951" s="12">
        <f t="shared" si="215"/>
        <v>32346</v>
      </c>
      <c r="T1951" s="6">
        <f t="shared" si="216"/>
        <v>34</v>
      </c>
    </row>
    <row r="1952" spans="1:20" ht="15" customHeight="1" x14ac:dyDescent="0.3">
      <c r="A1952" t="s">
        <v>790</v>
      </c>
      <c r="B1952">
        <v>1991</v>
      </c>
      <c r="C1952" t="s">
        <v>4730</v>
      </c>
      <c r="D1952">
        <v>22</v>
      </c>
      <c r="E1952">
        <v>3</v>
      </c>
      <c r="F1952" s="11">
        <v>26912.560000000001</v>
      </c>
      <c r="G1952" t="s">
        <v>4720</v>
      </c>
      <c r="H1952" t="s">
        <v>4720</v>
      </c>
      <c r="I1952" t="s">
        <v>4732</v>
      </c>
      <c r="N1952" s="6">
        <f t="shared" si="210"/>
        <v>1991</v>
      </c>
      <c r="O1952" s="6" t="str">
        <f t="shared" si="211"/>
        <v>Aug</v>
      </c>
      <c r="P1952" s="6" t="str">
        <f t="shared" si="212"/>
        <v>tier - 2</v>
      </c>
      <c r="Q1952" s="6" t="str">
        <f t="shared" si="213"/>
        <v>tier - 2</v>
      </c>
      <c r="R1952" s="6" t="str">
        <f t="shared" si="214"/>
        <v>R1011</v>
      </c>
      <c r="S1952" s="12">
        <f t="shared" si="215"/>
        <v>33472</v>
      </c>
      <c r="T1952" s="6">
        <f t="shared" si="216"/>
        <v>31</v>
      </c>
    </row>
    <row r="1953" spans="1:20" ht="15" customHeight="1" x14ac:dyDescent="0.3">
      <c r="A1953" t="s">
        <v>788</v>
      </c>
      <c r="B1953">
        <v>1958</v>
      </c>
      <c r="C1953" t="s">
        <v>4729</v>
      </c>
      <c r="D1953">
        <v>25</v>
      </c>
      <c r="E1953">
        <v>0</v>
      </c>
      <c r="F1953" s="11">
        <v>26926.51</v>
      </c>
      <c r="G1953" t="s">
        <v>4720</v>
      </c>
      <c r="H1953" t="s">
        <v>4723</v>
      </c>
      <c r="I1953" t="s">
        <v>4722</v>
      </c>
      <c r="N1953" s="6">
        <f t="shared" si="210"/>
        <v>1958</v>
      </c>
      <c r="O1953" s="6" t="str">
        <f t="shared" si="211"/>
        <v>Dec</v>
      </c>
      <c r="P1953" s="6" t="str">
        <f t="shared" si="212"/>
        <v>tier - 2</v>
      </c>
      <c r="Q1953" s="6" t="str">
        <f t="shared" si="213"/>
        <v>tier - 1</v>
      </c>
      <c r="R1953" s="6" t="str">
        <f t="shared" si="214"/>
        <v>R1013</v>
      </c>
      <c r="S1953" s="12">
        <f t="shared" si="215"/>
        <v>21544</v>
      </c>
      <c r="T1953" s="6">
        <f t="shared" si="216"/>
        <v>64</v>
      </c>
    </row>
    <row r="1954" spans="1:20" ht="15" customHeight="1" x14ac:dyDescent="0.3">
      <c r="A1954" t="s">
        <v>786</v>
      </c>
      <c r="B1954">
        <v>2002</v>
      </c>
      <c r="C1954" t="s">
        <v>4725</v>
      </c>
      <c r="D1954">
        <v>17</v>
      </c>
      <c r="E1954">
        <v>0</v>
      </c>
      <c r="F1954" s="11">
        <v>26927.69</v>
      </c>
      <c r="G1954" t="s">
        <v>4720</v>
      </c>
      <c r="H1954" t="s">
        <v>4720</v>
      </c>
      <c r="I1954" t="s">
        <v>4732</v>
      </c>
      <c r="N1954" s="6">
        <f t="shared" si="210"/>
        <v>2002</v>
      </c>
      <c r="O1954" s="6" t="str">
        <f t="shared" si="211"/>
        <v>Jun</v>
      </c>
      <c r="P1954" s="6" t="str">
        <f t="shared" si="212"/>
        <v>tier - 2</v>
      </c>
      <c r="Q1954" s="6" t="str">
        <f t="shared" si="213"/>
        <v>tier - 2</v>
      </c>
      <c r="R1954" s="6" t="str">
        <f t="shared" si="214"/>
        <v>R1011</v>
      </c>
      <c r="S1954" s="12">
        <f t="shared" si="215"/>
        <v>37424</v>
      </c>
      <c r="T1954" s="6">
        <f t="shared" si="216"/>
        <v>20</v>
      </c>
    </row>
    <row r="1955" spans="1:20" ht="15" customHeight="1" x14ac:dyDescent="0.3">
      <c r="A1955" t="s">
        <v>784</v>
      </c>
      <c r="B1955">
        <v>2000</v>
      </c>
      <c r="C1955" t="s">
        <v>4724</v>
      </c>
      <c r="D1955">
        <v>9</v>
      </c>
      <c r="E1955">
        <v>0</v>
      </c>
      <c r="F1955" s="11">
        <v>26936.98</v>
      </c>
      <c r="G1955" t="s">
        <v>4720</v>
      </c>
      <c r="H1955" t="s">
        <v>4721</v>
      </c>
      <c r="I1955" t="s">
        <v>4732</v>
      </c>
      <c r="N1955" s="6">
        <f t="shared" si="210"/>
        <v>2000</v>
      </c>
      <c r="O1955" s="6" t="str">
        <f t="shared" si="211"/>
        <v>Nov</v>
      </c>
      <c r="P1955" s="6" t="str">
        <f t="shared" si="212"/>
        <v>tier - 2</v>
      </c>
      <c r="Q1955" s="6" t="str">
        <f t="shared" si="213"/>
        <v>tier - 3</v>
      </c>
      <c r="R1955" s="6" t="str">
        <f t="shared" si="214"/>
        <v>R1011</v>
      </c>
      <c r="S1955" s="12">
        <f t="shared" si="215"/>
        <v>36839</v>
      </c>
      <c r="T1955" s="6">
        <f t="shared" si="216"/>
        <v>22</v>
      </c>
    </row>
    <row r="1956" spans="1:20" ht="15" customHeight="1" x14ac:dyDescent="0.3">
      <c r="A1956" t="s">
        <v>782</v>
      </c>
      <c r="B1956">
        <v>1960</v>
      </c>
      <c r="C1956" t="s">
        <v>4719</v>
      </c>
      <c r="D1956">
        <v>9</v>
      </c>
      <c r="E1956">
        <v>1</v>
      </c>
      <c r="F1956" s="11">
        <v>27000.98</v>
      </c>
      <c r="G1956" t="s">
        <v>4720</v>
      </c>
      <c r="H1956" t="s">
        <v>4720</v>
      </c>
      <c r="I1956" t="s">
        <v>4722</v>
      </c>
      <c r="N1956" s="6">
        <f t="shared" si="210"/>
        <v>1960</v>
      </c>
      <c r="O1956" s="6" t="str">
        <f t="shared" si="211"/>
        <v>Jul</v>
      </c>
      <c r="P1956" s="6" t="str">
        <f t="shared" si="212"/>
        <v>tier - 2</v>
      </c>
      <c r="Q1956" s="6" t="str">
        <f t="shared" si="213"/>
        <v>tier - 2</v>
      </c>
      <c r="R1956" s="6" t="str">
        <f t="shared" si="214"/>
        <v>R1013</v>
      </c>
      <c r="S1956" s="12">
        <f t="shared" si="215"/>
        <v>22106</v>
      </c>
      <c r="T1956" s="6">
        <f t="shared" si="216"/>
        <v>62</v>
      </c>
    </row>
    <row r="1957" spans="1:20" ht="15" customHeight="1" x14ac:dyDescent="0.3">
      <c r="A1957" t="s">
        <v>780</v>
      </c>
      <c r="B1957">
        <v>1958</v>
      </c>
      <c r="C1957" t="s">
        <v>4725</v>
      </c>
      <c r="D1957">
        <v>30</v>
      </c>
      <c r="E1957">
        <v>0</v>
      </c>
      <c r="F1957" s="11">
        <v>27037.91</v>
      </c>
      <c r="G1957" t="s">
        <v>4720</v>
      </c>
      <c r="H1957" t="s">
        <v>4720</v>
      </c>
      <c r="I1957" t="s">
        <v>4722</v>
      </c>
      <c r="N1957" s="6">
        <f t="shared" si="210"/>
        <v>1958</v>
      </c>
      <c r="O1957" s="6" t="str">
        <f t="shared" si="211"/>
        <v>Jun</v>
      </c>
      <c r="P1957" s="6" t="str">
        <f t="shared" si="212"/>
        <v>tier - 2</v>
      </c>
      <c r="Q1957" s="6" t="str">
        <f t="shared" si="213"/>
        <v>tier - 2</v>
      </c>
      <c r="R1957" s="6" t="str">
        <f t="shared" si="214"/>
        <v>R1013</v>
      </c>
      <c r="S1957" s="12">
        <f t="shared" si="215"/>
        <v>21366</v>
      </c>
      <c r="T1957" s="6">
        <f t="shared" si="216"/>
        <v>64</v>
      </c>
    </row>
    <row r="1958" spans="1:20" ht="15" customHeight="1" x14ac:dyDescent="0.3">
      <c r="A1958" t="s">
        <v>778</v>
      </c>
      <c r="B1958">
        <v>1994</v>
      </c>
      <c r="C1958" t="s">
        <v>4719</v>
      </c>
      <c r="D1958">
        <v>2</v>
      </c>
      <c r="E1958">
        <v>0</v>
      </c>
      <c r="F1958" s="11">
        <v>27080.639999999999</v>
      </c>
      <c r="G1958" t="s">
        <v>4720</v>
      </c>
      <c r="H1958" t="s">
        <v>4720</v>
      </c>
      <c r="I1958" t="s">
        <v>4732</v>
      </c>
      <c r="N1958" s="6">
        <f t="shared" si="210"/>
        <v>1994</v>
      </c>
      <c r="O1958" s="6" t="str">
        <f t="shared" si="211"/>
        <v>Jul</v>
      </c>
      <c r="P1958" s="6" t="str">
        <f t="shared" si="212"/>
        <v>tier - 2</v>
      </c>
      <c r="Q1958" s="6" t="str">
        <f t="shared" si="213"/>
        <v>tier - 2</v>
      </c>
      <c r="R1958" s="6" t="str">
        <f t="shared" si="214"/>
        <v>R1011</v>
      </c>
      <c r="S1958" s="12">
        <f t="shared" si="215"/>
        <v>34517</v>
      </c>
      <c r="T1958" s="6">
        <f t="shared" si="216"/>
        <v>28</v>
      </c>
    </row>
    <row r="1959" spans="1:20" ht="15" customHeight="1" x14ac:dyDescent="0.3">
      <c r="A1959" t="s">
        <v>776</v>
      </c>
      <c r="B1959">
        <v>1990</v>
      </c>
      <c r="C1959" t="s">
        <v>4729</v>
      </c>
      <c r="D1959">
        <v>13</v>
      </c>
      <c r="E1959">
        <v>3</v>
      </c>
      <c r="F1959" s="11">
        <v>27092.38</v>
      </c>
      <c r="G1959" t="s">
        <v>4720</v>
      </c>
      <c r="H1959" t="s">
        <v>4721</v>
      </c>
      <c r="I1959" t="s">
        <v>4732</v>
      </c>
      <c r="N1959" s="6">
        <f t="shared" si="210"/>
        <v>1990</v>
      </c>
      <c r="O1959" s="6" t="str">
        <f t="shared" si="211"/>
        <v>Dec</v>
      </c>
      <c r="P1959" s="6" t="str">
        <f t="shared" si="212"/>
        <v>tier - 2</v>
      </c>
      <c r="Q1959" s="6" t="str">
        <f t="shared" si="213"/>
        <v>tier - 3</v>
      </c>
      <c r="R1959" s="6" t="str">
        <f t="shared" si="214"/>
        <v>R1011</v>
      </c>
      <c r="S1959" s="12">
        <f t="shared" si="215"/>
        <v>33220</v>
      </c>
      <c r="T1959" s="6">
        <f t="shared" si="216"/>
        <v>32</v>
      </c>
    </row>
    <row r="1960" spans="1:20" ht="15" customHeight="1" x14ac:dyDescent="0.3">
      <c r="A1960" t="s">
        <v>774</v>
      </c>
      <c r="B1960">
        <v>1970</v>
      </c>
      <c r="C1960" t="s">
        <v>4731</v>
      </c>
      <c r="D1960">
        <v>2</v>
      </c>
      <c r="E1960">
        <v>0</v>
      </c>
      <c r="F1960" s="11">
        <v>27117.99</v>
      </c>
      <c r="G1960" t="s">
        <v>4720</v>
      </c>
      <c r="H1960" t="s">
        <v>4720</v>
      </c>
      <c r="I1960" t="s">
        <v>4722</v>
      </c>
      <c r="N1960" s="6">
        <f t="shared" si="210"/>
        <v>1970</v>
      </c>
      <c r="O1960" s="6" t="str">
        <f t="shared" si="211"/>
        <v>Oct</v>
      </c>
      <c r="P1960" s="6" t="str">
        <f t="shared" si="212"/>
        <v>tier - 2</v>
      </c>
      <c r="Q1960" s="6" t="str">
        <f t="shared" si="213"/>
        <v>tier - 2</v>
      </c>
      <c r="R1960" s="6" t="str">
        <f t="shared" si="214"/>
        <v>R1013</v>
      </c>
      <c r="S1960" s="12">
        <f t="shared" si="215"/>
        <v>25843</v>
      </c>
      <c r="T1960" s="6">
        <f t="shared" si="216"/>
        <v>52</v>
      </c>
    </row>
    <row r="1961" spans="1:20" ht="15" customHeight="1" x14ac:dyDescent="0.3">
      <c r="A1961" t="s">
        <v>772</v>
      </c>
      <c r="B1961">
        <v>1965</v>
      </c>
      <c r="C1961" t="s">
        <v>4729</v>
      </c>
      <c r="D1961">
        <v>21</v>
      </c>
      <c r="E1961">
        <v>0</v>
      </c>
      <c r="F1961" s="11">
        <v>27218.44</v>
      </c>
      <c r="G1961" t="s">
        <v>4720</v>
      </c>
      <c r="H1961" t="s">
        <v>4723</v>
      </c>
      <c r="I1961" t="s">
        <v>4742</v>
      </c>
      <c r="N1961" s="6">
        <f t="shared" si="210"/>
        <v>1965</v>
      </c>
      <c r="O1961" s="6" t="str">
        <f t="shared" si="211"/>
        <v>Dec</v>
      </c>
      <c r="P1961" s="6" t="str">
        <f t="shared" si="212"/>
        <v>tier - 2</v>
      </c>
      <c r="Q1961" s="6" t="str">
        <f t="shared" si="213"/>
        <v>tier - 1</v>
      </c>
      <c r="R1961" s="6" t="str">
        <f t="shared" si="214"/>
        <v>R1017</v>
      </c>
      <c r="S1961" s="12">
        <f t="shared" si="215"/>
        <v>24097</v>
      </c>
      <c r="T1961" s="6">
        <f t="shared" si="216"/>
        <v>57</v>
      </c>
    </row>
    <row r="1962" spans="1:20" ht="15" customHeight="1" x14ac:dyDescent="0.3">
      <c r="A1962" t="s">
        <v>770</v>
      </c>
      <c r="B1962">
        <v>1999</v>
      </c>
      <c r="C1962" t="s">
        <v>4729</v>
      </c>
      <c r="D1962">
        <v>2</v>
      </c>
      <c r="E1962">
        <v>0</v>
      </c>
      <c r="F1962" s="11">
        <v>27236.959999999999</v>
      </c>
      <c r="G1962" t="s">
        <v>4720</v>
      </c>
      <c r="H1962" t="s">
        <v>4723</v>
      </c>
      <c r="I1962" t="s">
        <v>4732</v>
      </c>
      <c r="N1962" s="6">
        <f t="shared" si="210"/>
        <v>1999</v>
      </c>
      <c r="O1962" s="6" t="str">
        <f t="shared" si="211"/>
        <v>Dec</v>
      </c>
      <c r="P1962" s="6" t="str">
        <f t="shared" si="212"/>
        <v>tier - 2</v>
      </c>
      <c r="Q1962" s="6" t="str">
        <f t="shared" si="213"/>
        <v>tier - 1</v>
      </c>
      <c r="R1962" s="6" t="str">
        <f t="shared" si="214"/>
        <v>R1011</v>
      </c>
      <c r="S1962" s="12">
        <f t="shared" si="215"/>
        <v>36496</v>
      </c>
      <c r="T1962" s="6">
        <f t="shared" si="216"/>
        <v>23</v>
      </c>
    </row>
    <row r="1963" spans="1:20" ht="15" customHeight="1" x14ac:dyDescent="0.3">
      <c r="A1963" t="s">
        <v>768</v>
      </c>
      <c r="B1963">
        <v>1968</v>
      </c>
      <c r="C1963" t="s">
        <v>4725</v>
      </c>
      <c r="D1963">
        <v>6</v>
      </c>
      <c r="E1963">
        <v>3</v>
      </c>
      <c r="F1963" s="11">
        <v>27322.73</v>
      </c>
      <c r="G1963" t="s">
        <v>4720</v>
      </c>
      <c r="H1963" t="s">
        <v>4720</v>
      </c>
      <c r="I1963" t="s">
        <v>4722</v>
      </c>
      <c r="N1963" s="6">
        <f t="shared" si="210"/>
        <v>1968</v>
      </c>
      <c r="O1963" s="6" t="str">
        <f t="shared" si="211"/>
        <v>Jun</v>
      </c>
      <c r="P1963" s="6" t="str">
        <f t="shared" si="212"/>
        <v>tier - 2</v>
      </c>
      <c r="Q1963" s="6" t="str">
        <f t="shared" si="213"/>
        <v>tier - 2</v>
      </c>
      <c r="R1963" s="6" t="str">
        <f t="shared" si="214"/>
        <v>R1013</v>
      </c>
      <c r="S1963" s="12">
        <f t="shared" si="215"/>
        <v>24995</v>
      </c>
      <c r="T1963" s="6">
        <f t="shared" si="216"/>
        <v>55</v>
      </c>
    </row>
    <row r="1964" spans="1:20" ht="15" customHeight="1" x14ac:dyDescent="0.3">
      <c r="A1964" t="s">
        <v>766</v>
      </c>
      <c r="B1964">
        <v>1969</v>
      </c>
      <c r="C1964" t="s">
        <v>4731</v>
      </c>
      <c r="D1964">
        <v>16</v>
      </c>
      <c r="E1964">
        <v>0</v>
      </c>
      <c r="F1964" s="11">
        <v>27346.04</v>
      </c>
      <c r="G1964" t="s">
        <v>4720</v>
      </c>
      <c r="H1964" t="s">
        <v>4720</v>
      </c>
      <c r="I1964" t="s">
        <v>4722</v>
      </c>
      <c r="N1964" s="6">
        <f t="shared" si="210"/>
        <v>1969</v>
      </c>
      <c r="O1964" s="6" t="str">
        <f t="shared" si="211"/>
        <v>Oct</v>
      </c>
      <c r="P1964" s="6" t="str">
        <f t="shared" si="212"/>
        <v>tier - 2</v>
      </c>
      <c r="Q1964" s="6" t="str">
        <f t="shared" si="213"/>
        <v>tier - 2</v>
      </c>
      <c r="R1964" s="6" t="str">
        <f t="shared" si="214"/>
        <v>R1013</v>
      </c>
      <c r="S1964" s="12">
        <f t="shared" si="215"/>
        <v>25492</v>
      </c>
      <c r="T1964" s="6">
        <f t="shared" si="216"/>
        <v>53</v>
      </c>
    </row>
    <row r="1965" spans="1:20" ht="15" customHeight="1" x14ac:dyDescent="0.3">
      <c r="A1965" t="s">
        <v>764</v>
      </c>
      <c r="B1965">
        <v>1988</v>
      </c>
      <c r="C1965" t="s">
        <v>4726</v>
      </c>
      <c r="D1965">
        <v>15</v>
      </c>
      <c r="E1965">
        <v>2</v>
      </c>
      <c r="F1965" s="11">
        <v>27375.9</v>
      </c>
      <c r="G1965" t="s">
        <v>4720</v>
      </c>
      <c r="H1965" t="s">
        <v>4721</v>
      </c>
      <c r="I1965" t="s">
        <v>4733</v>
      </c>
      <c r="N1965" s="6">
        <f t="shared" si="210"/>
        <v>1988</v>
      </c>
      <c r="O1965" s="6" t="str">
        <f t="shared" si="211"/>
        <v>Sep</v>
      </c>
      <c r="P1965" s="6" t="str">
        <f t="shared" si="212"/>
        <v>tier - 2</v>
      </c>
      <c r="Q1965" s="6" t="str">
        <f t="shared" si="213"/>
        <v>tier - 3</v>
      </c>
      <c r="R1965" s="6" t="str">
        <f t="shared" si="214"/>
        <v>R1015</v>
      </c>
      <c r="S1965" s="12">
        <f t="shared" si="215"/>
        <v>32401</v>
      </c>
      <c r="T1965" s="6">
        <f t="shared" si="216"/>
        <v>34</v>
      </c>
    </row>
    <row r="1966" spans="1:20" ht="15" customHeight="1" x14ac:dyDescent="0.3">
      <c r="A1966" t="s">
        <v>762</v>
      </c>
      <c r="B1966">
        <v>1985</v>
      </c>
      <c r="C1966" t="s">
        <v>4729</v>
      </c>
      <c r="D1966">
        <v>5</v>
      </c>
      <c r="E1966">
        <v>3</v>
      </c>
      <c r="F1966" s="11">
        <v>27432.73</v>
      </c>
      <c r="G1966" t="s">
        <v>4720</v>
      </c>
      <c r="H1966" t="s">
        <v>4723</v>
      </c>
      <c r="I1966" t="s">
        <v>4732</v>
      </c>
      <c r="N1966" s="6">
        <f t="shared" si="210"/>
        <v>1985</v>
      </c>
      <c r="O1966" s="6" t="str">
        <f t="shared" si="211"/>
        <v>Dec</v>
      </c>
      <c r="P1966" s="6" t="str">
        <f t="shared" si="212"/>
        <v>tier - 2</v>
      </c>
      <c r="Q1966" s="6" t="str">
        <f t="shared" si="213"/>
        <v>tier - 1</v>
      </c>
      <c r="R1966" s="6" t="str">
        <f t="shared" si="214"/>
        <v>R1011</v>
      </c>
      <c r="S1966" s="12">
        <f t="shared" si="215"/>
        <v>31386</v>
      </c>
      <c r="T1966" s="6">
        <f t="shared" si="216"/>
        <v>37</v>
      </c>
    </row>
    <row r="1967" spans="1:20" ht="15" customHeight="1" x14ac:dyDescent="0.3">
      <c r="A1967" t="s">
        <v>760</v>
      </c>
      <c r="B1967">
        <v>1981</v>
      </c>
      <c r="C1967" t="s">
        <v>4731</v>
      </c>
      <c r="D1967">
        <v>3</v>
      </c>
      <c r="E1967">
        <v>1</v>
      </c>
      <c r="F1967" s="11">
        <v>27495.59</v>
      </c>
      <c r="G1967" t="s">
        <v>4720</v>
      </c>
      <c r="H1967" t="s">
        <v>4723</v>
      </c>
      <c r="I1967" t="s">
        <v>4732</v>
      </c>
      <c r="N1967" s="6">
        <f t="shared" si="210"/>
        <v>1981</v>
      </c>
      <c r="O1967" s="6" t="str">
        <f t="shared" si="211"/>
        <v>Oct</v>
      </c>
      <c r="P1967" s="6" t="str">
        <f t="shared" si="212"/>
        <v>tier - 2</v>
      </c>
      <c r="Q1967" s="6" t="str">
        <f t="shared" si="213"/>
        <v>tier - 1</v>
      </c>
      <c r="R1967" s="6" t="str">
        <f t="shared" si="214"/>
        <v>R1011</v>
      </c>
      <c r="S1967" s="12">
        <f t="shared" si="215"/>
        <v>29862</v>
      </c>
      <c r="T1967" s="6">
        <f t="shared" si="216"/>
        <v>41</v>
      </c>
    </row>
    <row r="1968" spans="1:20" ht="15" customHeight="1" x14ac:dyDescent="0.3">
      <c r="A1968" t="s">
        <v>758</v>
      </c>
      <c r="B1968">
        <v>1965</v>
      </c>
      <c r="C1968" t="s">
        <v>4731</v>
      </c>
      <c r="D1968">
        <v>19</v>
      </c>
      <c r="E1968">
        <v>0</v>
      </c>
      <c r="F1968" s="11">
        <v>27533.91</v>
      </c>
      <c r="G1968" t="s">
        <v>4720</v>
      </c>
      <c r="H1968" t="s">
        <v>4721</v>
      </c>
      <c r="I1968" t="s">
        <v>4722</v>
      </c>
      <c r="N1968" s="6">
        <f t="shared" si="210"/>
        <v>1965</v>
      </c>
      <c r="O1968" s="6" t="str">
        <f t="shared" si="211"/>
        <v>Oct</v>
      </c>
      <c r="P1968" s="6" t="str">
        <f t="shared" si="212"/>
        <v>tier - 2</v>
      </c>
      <c r="Q1968" s="6" t="str">
        <f t="shared" si="213"/>
        <v>tier - 3</v>
      </c>
      <c r="R1968" s="6" t="str">
        <f t="shared" si="214"/>
        <v>R1013</v>
      </c>
      <c r="S1968" s="12">
        <f t="shared" si="215"/>
        <v>24034</v>
      </c>
      <c r="T1968" s="6">
        <f t="shared" si="216"/>
        <v>57</v>
      </c>
    </row>
    <row r="1969" spans="1:20" ht="15" customHeight="1" x14ac:dyDescent="0.3">
      <c r="A1969" t="s">
        <v>756</v>
      </c>
      <c r="B1969">
        <v>1984</v>
      </c>
      <c r="C1969" t="s">
        <v>4719</v>
      </c>
      <c r="D1969">
        <v>22</v>
      </c>
      <c r="E1969">
        <v>3</v>
      </c>
      <c r="F1969" s="11">
        <v>27534.53</v>
      </c>
      <c r="G1969" t="s">
        <v>4720</v>
      </c>
      <c r="H1969" t="s">
        <v>4720</v>
      </c>
      <c r="I1969" t="s">
        <v>4732</v>
      </c>
      <c r="N1969" s="6">
        <f t="shared" si="210"/>
        <v>1984</v>
      </c>
      <c r="O1969" s="6" t="str">
        <f t="shared" si="211"/>
        <v>Jul</v>
      </c>
      <c r="P1969" s="6" t="str">
        <f t="shared" si="212"/>
        <v>tier - 2</v>
      </c>
      <c r="Q1969" s="6" t="str">
        <f t="shared" si="213"/>
        <v>tier - 2</v>
      </c>
      <c r="R1969" s="6" t="str">
        <f t="shared" si="214"/>
        <v>R1011</v>
      </c>
      <c r="S1969" s="12">
        <f t="shared" si="215"/>
        <v>30885</v>
      </c>
      <c r="T1969" s="6">
        <f t="shared" si="216"/>
        <v>38</v>
      </c>
    </row>
    <row r="1970" spans="1:20" ht="15" customHeight="1" x14ac:dyDescent="0.3">
      <c r="A1970" t="s">
        <v>754</v>
      </c>
      <c r="B1970">
        <v>1985</v>
      </c>
      <c r="C1970" t="s">
        <v>4724</v>
      </c>
      <c r="D1970">
        <v>6</v>
      </c>
      <c r="E1970">
        <v>3</v>
      </c>
      <c r="F1970" s="11">
        <v>27598.93</v>
      </c>
      <c r="G1970" t="s">
        <v>4720</v>
      </c>
      <c r="H1970" t="s">
        <v>4723</v>
      </c>
      <c r="I1970" t="s">
        <v>4732</v>
      </c>
      <c r="N1970" s="6">
        <f t="shared" si="210"/>
        <v>1985</v>
      </c>
      <c r="O1970" s="6" t="str">
        <f t="shared" si="211"/>
        <v>Nov</v>
      </c>
      <c r="P1970" s="6" t="str">
        <f t="shared" si="212"/>
        <v>tier - 2</v>
      </c>
      <c r="Q1970" s="6" t="str">
        <f t="shared" si="213"/>
        <v>tier - 1</v>
      </c>
      <c r="R1970" s="6" t="str">
        <f t="shared" si="214"/>
        <v>R1011</v>
      </c>
      <c r="S1970" s="12">
        <f t="shared" si="215"/>
        <v>31357</v>
      </c>
      <c r="T1970" s="6">
        <f t="shared" si="216"/>
        <v>37</v>
      </c>
    </row>
    <row r="1971" spans="1:20" ht="15" customHeight="1" x14ac:dyDescent="0.3">
      <c r="A1971" t="s">
        <v>752</v>
      </c>
      <c r="B1971">
        <v>1992</v>
      </c>
      <c r="C1971" t="s">
        <v>4725</v>
      </c>
      <c r="D1971">
        <v>11</v>
      </c>
      <c r="E1971">
        <v>0</v>
      </c>
      <c r="F1971" s="11">
        <v>27614.71</v>
      </c>
      <c r="G1971" t="s">
        <v>4720</v>
      </c>
      <c r="H1971" t="s">
        <v>4721</v>
      </c>
      <c r="I1971" t="s">
        <v>4732</v>
      </c>
      <c r="N1971" s="6">
        <f t="shared" si="210"/>
        <v>1992</v>
      </c>
      <c r="O1971" s="6" t="str">
        <f t="shared" si="211"/>
        <v>Jun</v>
      </c>
      <c r="P1971" s="6" t="str">
        <f t="shared" si="212"/>
        <v>tier - 2</v>
      </c>
      <c r="Q1971" s="6" t="str">
        <f t="shared" si="213"/>
        <v>tier - 3</v>
      </c>
      <c r="R1971" s="6" t="str">
        <f t="shared" si="214"/>
        <v>R1011</v>
      </c>
      <c r="S1971" s="12">
        <f t="shared" si="215"/>
        <v>33766</v>
      </c>
      <c r="T1971" s="6">
        <f t="shared" si="216"/>
        <v>30</v>
      </c>
    </row>
    <row r="1972" spans="1:20" ht="15" customHeight="1" x14ac:dyDescent="0.3">
      <c r="A1972" t="s">
        <v>750</v>
      </c>
      <c r="B1972">
        <v>1997</v>
      </c>
      <c r="C1972" t="s">
        <v>4726</v>
      </c>
      <c r="D1972">
        <v>9</v>
      </c>
      <c r="E1972">
        <v>0</v>
      </c>
      <c r="F1972" s="11">
        <v>27619.360000000001</v>
      </c>
      <c r="G1972" t="s">
        <v>4720</v>
      </c>
      <c r="H1972" t="s">
        <v>4721</v>
      </c>
      <c r="I1972" t="s">
        <v>4732</v>
      </c>
      <c r="N1972" s="6">
        <f t="shared" si="210"/>
        <v>1997</v>
      </c>
      <c r="O1972" s="6" t="str">
        <f t="shared" si="211"/>
        <v>Sep</v>
      </c>
      <c r="P1972" s="6" t="str">
        <f t="shared" si="212"/>
        <v>tier - 2</v>
      </c>
      <c r="Q1972" s="6" t="str">
        <f t="shared" si="213"/>
        <v>tier - 3</v>
      </c>
      <c r="R1972" s="6" t="str">
        <f t="shared" si="214"/>
        <v>R1011</v>
      </c>
      <c r="S1972" s="12">
        <f t="shared" si="215"/>
        <v>35682</v>
      </c>
      <c r="T1972" s="6">
        <f t="shared" si="216"/>
        <v>25</v>
      </c>
    </row>
    <row r="1973" spans="1:20" ht="15" customHeight="1" x14ac:dyDescent="0.3">
      <c r="A1973" t="s">
        <v>748</v>
      </c>
      <c r="B1973">
        <v>1997</v>
      </c>
      <c r="C1973" t="s">
        <v>4731</v>
      </c>
      <c r="D1973">
        <v>7</v>
      </c>
      <c r="E1973">
        <v>0</v>
      </c>
      <c r="F1973" s="11">
        <v>27625.17</v>
      </c>
      <c r="G1973" t="s">
        <v>4723</v>
      </c>
      <c r="H1973" t="s">
        <v>4723</v>
      </c>
      <c r="I1973" t="s">
        <v>4732</v>
      </c>
      <c r="N1973" s="6">
        <f t="shared" si="210"/>
        <v>1997</v>
      </c>
      <c r="O1973" s="6" t="str">
        <f t="shared" si="211"/>
        <v>Oct</v>
      </c>
      <c r="P1973" s="6" t="str">
        <f t="shared" si="212"/>
        <v>tier - 1</v>
      </c>
      <c r="Q1973" s="6" t="str">
        <f t="shared" si="213"/>
        <v>tier - 1</v>
      </c>
      <c r="R1973" s="6" t="str">
        <f t="shared" si="214"/>
        <v>R1011</v>
      </c>
      <c r="S1973" s="12">
        <f t="shared" si="215"/>
        <v>35710</v>
      </c>
      <c r="T1973" s="6">
        <f t="shared" si="216"/>
        <v>25</v>
      </c>
    </row>
    <row r="1974" spans="1:20" ht="15" customHeight="1" x14ac:dyDescent="0.3">
      <c r="A1974" t="s">
        <v>746</v>
      </c>
      <c r="B1974">
        <v>1992</v>
      </c>
      <c r="C1974" t="s">
        <v>4719</v>
      </c>
      <c r="D1974">
        <v>3</v>
      </c>
      <c r="E1974">
        <v>0</v>
      </c>
      <c r="F1974" s="11">
        <v>27696.11</v>
      </c>
      <c r="G1974" t="s">
        <v>4723</v>
      </c>
      <c r="H1974" t="s">
        <v>4720</v>
      </c>
      <c r="I1974" t="s">
        <v>4732</v>
      </c>
      <c r="N1974" s="6">
        <f t="shared" si="210"/>
        <v>1992</v>
      </c>
      <c r="O1974" s="6" t="str">
        <f t="shared" si="211"/>
        <v>Jul</v>
      </c>
      <c r="P1974" s="6" t="str">
        <f t="shared" si="212"/>
        <v>tier - 1</v>
      </c>
      <c r="Q1974" s="6" t="str">
        <f t="shared" si="213"/>
        <v>tier - 2</v>
      </c>
      <c r="R1974" s="6" t="str">
        <f t="shared" si="214"/>
        <v>R1011</v>
      </c>
      <c r="S1974" s="12">
        <f t="shared" si="215"/>
        <v>33788</v>
      </c>
      <c r="T1974" s="6">
        <f t="shared" si="216"/>
        <v>30</v>
      </c>
    </row>
    <row r="1975" spans="1:20" ht="15" customHeight="1" x14ac:dyDescent="0.3">
      <c r="A1975" t="s">
        <v>744</v>
      </c>
      <c r="B1975">
        <v>2002</v>
      </c>
      <c r="C1975" t="s">
        <v>4729</v>
      </c>
      <c r="D1975">
        <v>6</v>
      </c>
      <c r="E1975">
        <v>1</v>
      </c>
      <c r="F1975" s="11">
        <v>27724.29</v>
      </c>
      <c r="G1975" t="s">
        <v>4723</v>
      </c>
      <c r="H1975" t="s">
        <v>4721</v>
      </c>
      <c r="I1975" t="s">
        <v>4722</v>
      </c>
      <c r="N1975" s="6">
        <f t="shared" si="210"/>
        <v>2002</v>
      </c>
      <c r="O1975" s="6" t="str">
        <f t="shared" si="211"/>
        <v>Dec</v>
      </c>
      <c r="P1975" s="6" t="str">
        <f t="shared" si="212"/>
        <v>tier - 1</v>
      </c>
      <c r="Q1975" s="6" t="str">
        <f t="shared" si="213"/>
        <v>tier - 3</v>
      </c>
      <c r="R1975" s="6" t="str">
        <f t="shared" si="214"/>
        <v>R1013</v>
      </c>
      <c r="S1975" s="12">
        <f t="shared" si="215"/>
        <v>37596</v>
      </c>
      <c r="T1975" s="6">
        <f t="shared" si="216"/>
        <v>20</v>
      </c>
    </row>
    <row r="1976" spans="1:20" ht="15" customHeight="1" x14ac:dyDescent="0.3">
      <c r="A1976" t="s">
        <v>742</v>
      </c>
      <c r="B1976">
        <v>1960</v>
      </c>
      <c r="C1976" t="s">
        <v>4719</v>
      </c>
      <c r="D1976">
        <v>6</v>
      </c>
      <c r="E1976">
        <v>0</v>
      </c>
      <c r="F1976" s="11">
        <v>27808.73</v>
      </c>
      <c r="G1976" t="s">
        <v>4723</v>
      </c>
      <c r="H1976" t="s">
        <v>4723</v>
      </c>
      <c r="I1976" t="s">
        <v>4722</v>
      </c>
      <c r="N1976" s="6">
        <f t="shared" si="210"/>
        <v>1960</v>
      </c>
      <c r="O1976" s="6" t="str">
        <f t="shared" si="211"/>
        <v>Jul</v>
      </c>
      <c r="P1976" s="6" t="str">
        <f t="shared" si="212"/>
        <v>tier - 1</v>
      </c>
      <c r="Q1976" s="6" t="str">
        <f t="shared" si="213"/>
        <v>tier - 1</v>
      </c>
      <c r="R1976" s="6" t="str">
        <f t="shared" si="214"/>
        <v>R1013</v>
      </c>
      <c r="S1976" s="12">
        <f t="shared" si="215"/>
        <v>22103</v>
      </c>
      <c r="T1976" s="6">
        <f t="shared" si="216"/>
        <v>62</v>
      </c>
    </row>
    <row r="1977" spans="1:20" ht="15" customHeight="1" x14ac:dyDescent="0.3">
      <c r="A1977" t="s">
        <v>740</v>
      </c>
      <c r="B1977">
        <v>1985</v>
      </c>
      <c r="C1977" t="s">
        <v>4729</v>
      </c>
      <c r="D1977">
        <v>4</v>
      </c>
      <c r="E1977">
        <v>3</v>
      </c>
      <c r="F1977" s="11">
        <v>27849.94</v>
      </c>
      <c r="G1977" t="s">
        <v>4723</v>
      </c>
      <c r="H1977" t="s">
        <v>4723</v>
      </c>
      <c r="I1977" t="s">
        <v>4732</v>
      </c>
      <c r="N1977" s="6">
        <f t="shared" si="210"/>
        <v>1985</v>
      </c>
      <c r="O1977" s="6" t="str">
        <f t="shared" si="211"/>
        <v>Dec</v>
      </c>
      <c r="P1977" s="6" t="str">
        <f t="shared" si="212"/>
        <v>tier - 1</v>
      </c>
      <c r="Q1977" s="6" t="str">
        <f t="shared" si="213"/>
        <v>tier - 1</v>
      </c>
      <c r="R1977" s="6" t="str">
        <f t="shared" si="214"/>
        <v>R1011</v>
      </c>
      <c r="S1977" s="12">
        <f t="shared" si="215"/>
        <v>31385</v>
      </c>
      <c r="T1977" s="6">
        <f t="shared" si="216"/>
        <v>37</v>
      </c>
    </row>
    <row r="1978" spans="1:20" ht="15" customHeight="1" x14ac:dyDescent="0.3">
      <c r="A1978" t="s">
        <v>738</v>
      </c>
      <c r="B1978">
        <v>1989</v>
      </c>
      <c r="C1978" t="s">
        <v>4724</v>
      </c>
      <c r="D1978">
        <v>21</v>
      </c>
      <c r="E1978">
        <v>3</v>
      </c>
      <c r="F1978" s="11">
        <v>27925.86</v>
      </c>
      <c r="G1978" t="s">
        <v>4723</v>
      </c>
      <c r="H1978" t="s">
        <v>4720</v>
      </c>
      <c r="I1978" t="s">
        <v>4732</v>
      </c>
      <c r="N1978" s="6">
        <f t="shared" si="210"/>
        <v>1989</v>
      </c>
      <c r="O1978" s="6" t="str">
        <f t="shared" si="211"/>
        <v>Nov</v>
      </c>
      <c r="P1978" s="6" t="str">
        <f t="shared" si="212"/>
        <v>tier - 1</v>
      </c>
      <c r="Q1978" s="6" t="str">
        <f t="shared" si="213"/>
        <v>tier - 2</v>
      </c>
      <c r="R1978" s="6" t="str">
        <f t="shared" si="214"/>
        <v>R1011</v>
      </c>
      <c r="S1978" s="12">
        <f t="shared" si="215"/>
        <v>32833</v>
      </c>
      <c r="T1978" s="6">
        <f t="shared" si="216"/>
        <v>33</v>
      </c>
    </row>
    <row r="1979" spans="1:20" ht="15" customHeight="1" x14ac:dyDescent="0.3">
      <c r="A1979" t="s">
        <v>736</v>
      </c>
      <c r="B1979">
        <v>1991</v>
      </c>
      <c r="C1979" t="s">
        <v>4725</v>
      </c>
      <c r="D1979">
        <v>4</v>
      </c>
      <c r="E1979">
        <v>3</v>
      </c>
      <c r="F1979" s="11">
        <v>27931.11</v>
      </c>
      <c r="G1979" t="s">
        <v>4723</v>
      </c>
      <c r="H1979" t="s">
        <v>4721</v>
      </c>
      <c r="I1979" t="s">
        <v>4732</v>
      </c>
      <c r="N1979" s="6">
        <f t="shared" si="210"/>
        <v>1991</v>
      </c>
      <c r="O1979" s="6" t="str">
        <f t="shared" si="211"/>
        <v>Jun</v>
      </c>
      <c r="P1979" s="6" t="str">
        <f t="shared" si="212"/>
        <v>tier - 1</v>
      </c>
      <c r="Q1979" s="6" t="str">
        <f t="shared" si="213"/>
        <v>tier - 3</v>
      </c>
      <c r="R1979" s="6" t="str">
        <f t="shared" si="214"/>
        <v>R1011</v>
      </c>
      <c r="S1979" s="12">
        <f t="shared" si="215"/>
        <v>33393</v>
      </c>
      <c r="T1979" s="6">
        <f t="shared" si="216"/>
        <v>32</v>
      </c>
    </row>
    <row r="1980" spans="1:20" ht="15" customHeight="1" x14ac:dyDescent="0.3">
      <c r="A1980" t="s">
        <v>734</v>
      </c>
      <c r="B1980">
        <v>1961</v>
      </c>
      <c r="C1980" t="s">
        <v>4719</v>
      </c>
      <c r="D1980">
        <v>28</v>
      </c>
      <c r="E1980">
        <v>3</v>
      </c>
      <c r="F1980" s="11">
        <v>27941.29</v>
      </c>
      <c r="G1980" t="s">
        <v>4723</v>
      </c>
      <c r="H1980" t="s">
        <v>4721</v>
      </c>
      <c r="I1980" t="s">
        <v>4732</v>
      </c>
      <c r="N1980" s="6">
        <f t="shared" si="210"/>
        <v>1961</v>
      </c>
      <c r="O1980" s="6" t="str">
        <f t="shared" si="211"/>
        <v>Jul</v>
      </c>
      <c r="P1980" s="6" t="str">
        <f t="shared" si="212"/>
        <v>tier - 1</v>
      </c>
      <c r="Q1980" s="6" t="str">
        <f t="shared" si="213"/>
        <v>tier - 3</v>
      </c>
      <c r="R1980" s="6" t="str">
        <f t="shared" si="214"/>
        <v>R1011</v>
      </c>
      <c r="S1980" s="12">
        <f t="shared" si="215"/>
        <v>22490</v>
      </c>
      <c r="T1980" s="6">
        <f t="shared" si="216"/>
        <v>61</v>
      </c>
    </row>
    <row r="1981" spans="1:20" ht="15" customHeight="1" x14ac:dyDescent="0.3">
      <c r="A1981" t="s">
        <v>732</v>
      </c>
      <c r="B1981">
        <v>1999</v>
      </c>
      <c r="C1981" t="s">
        <v>4729</v>
      </c>
      <c r="D1981">
        <v>21</v>
      </c>
      <c r="E1981">
        <v>0</v>
      </c>
      <c r="F1981" s="11">
        <v>27980.77</v>
      </c>
      <c r="G1981" t="s">
        <v>4723</v>
      </c>
      <c r="H1981" t="s">
        <v>4723</v>
      </c>
      <c r="I1981" t="s">
        <v>4732</v>
      </c>
      <c r="N1981" s="6">
        <f t="shared" si="210"/>
        <v>1999</v>
      </c>
      <c r="O1981" s="6" t="str">
        <f t="shared" si="211"/>
        <v>Dec</v>
      </c>
      <c r="P1981" s="6" t="str">
        <f t="shared" si="212"/>
        <v>tier - 1</v>
      </c>
      <c r="Q1981" s="6" t="str">
        <f t="shared" si="213"/>
        <v>tier - 1</v>
      </c>
      <c r="R1981" s="6" t="str">
        <f t="shared" si="214"/>
        <v>R1011</v>
      </c>
      <c r="S1981" s="12">
        <f t="shared" si="215"/>
        <v>36515</v>
      </c>
      <c r="T1981" s="6">
        <f t="shared" si="216"/>
        <v>23</v>
      </c>
    </row>
    <row r="1982" spans="1:20" ht="15" customHeight="1" x14ac:dyDescent="0.3">
      <c r="A1982" t="s">
        <v>730</v>
      </c>
      <c r="B1982">
        <v>1985</v>
      </c>
      <c r="C1982" t="s">
        <v>4724</v>
      </c>
      <c r="D1982">
        <v>29</v>
      </c>
      <c r="E1982">
        <v>3</v>
      </c>
      <c r="F1982" s="11">
        <v>28006.94</v>
      </c>
      <c r="G1982" t="s">
        <v>4723</v>
      </c>
      <c r="H1982" t="s">
        <v>4720</v>
      </c>
      <c r="I1982" t="s">
        <v>4732</v>
      </c>
      <c r="N1982" s="6">
        <f t="shared" si="210"/>
        <v>1985</v>
      </c>
      <c r="O1982" s="6" t="str">
        <f t="shared" si="211"/>
        <v>Nov</v>
      </c>
      <c r="P1982" s="6" t="str">
        <f t="shared" si="212"/>
        <v>tier - 1</v>
      </c>
      <c r="Q1982" s="6" t="str">
        <f t="shared" si="213"/>
        <v>tier - 2</v>
      </c>
      <c r="R1982" s="6" t="str">
        <f t="shared" si="214"/>
        <v>R1011</v>
      </c>
      <c r="S1982" s="12">
        <f t="shared" si="215"/>
        <v>31380</v>
      </c>
      <c r="T1982" s="6">
        <f t="shared" si="216"/>
        <v>37</v>
      </c>
    </row>
    <row r="1983" spans="1:20" ht="15" customHeight="1" x14ac:dyDescent="0.3">
      <c r="A1983" t="s">
        <v>728</v>
      </c>
      <c r="B1983">
        <v>1960</v>
      </c>
      <c r="C1983" t="s">
        <v>4724</v>
      </c>
      <c r="D1983">
        <v>22</v>
      </c>
      <c r="E1983">
        <v>0</v>
      </c>
      <c r="F1983" s="11">
        <v>28101.33</v>
      </c>
      <c r="G1983" t="s">
        <v>4723</v>
      </c>
      <c r="H1983" t="s">
        <v>4720</v>
      </c>
      <c r="I1983" t="s">
        <v>4734</v>
      </c>
      <c r="N1983" s="6">
        <f t="shared" si="210"/>
        <v>1960</v>
      </c>
      <c r="O1983" s="6" t="str">
        <f t="shared" si="211"/>
        <v>Nov</v>
      </c>
      <c r="P1983" s="6" t="str">
        <f t="shared" si="212"/>
        <v>tier - 1</v>
      </c>
      <c r="Q1983" s="6" t="str">
        <f t="shared" si="213"/>
        <v>tier - 2</v>
      </c>
      <c r="R1983" s="6" t="str">
        <f t="shared" si="214"/>
        <v>R1019</v>
      </c>
      <c r="S1983" s="12">
        <f t="shared" si="215"/>
        <v>22242</v>
      </c>
      <c r="T1983" s="6">
        <f t="shared" si="216"/>
        <v>62</v>
      </c>
    </row>
    <row r="1984" spans="1:20" ht="15" customHeight="1" x14ac:dyDescent="0.3">
      <c r="A1984" t="s">
        <v>726</v>
      </c>
      <c r="B1984">
        <v>1999</v>
      </c>
      <c r="C1984" t="s">
        <v>4726</v>
      </c>
      <c r="D1984">
        <v>6</v>
      </c>
      <c r="E1984">
        <v>0</v>
      </c>
      <c r="F1984" s="11">
        <v>28245.34</v>
      </c>
      <c r="G1984" t="s">
        <v>4723</v>
      </c>
      <c r="H1984" t="s">
        <v>4721</v>
      </c>
      <c r="I1984" t="s">
        <v>4732</v>
      </c>
      <c r="N1984" s="6">
        <f t="shared" si="210"/>
        <v>1999</v>
      </c>
      <c r="O1984" s="6" t="str">
        <f t="shared" si="211"/>
        <v>Sep</v>
      </c>
      <c r="P1984" s="6" t="str">
        <f t="shared" si="212"/>
        <v>tier - 1</v>
      </c>
      <c r="Q1984" s="6" t="str">
        <f t="shared" si="213"/>
        <v>tier - 3</v>
      </c>
      <c r="R1984" s="6" t="str">
        <f t="shared" si="214"/>
        <v>R1011</v>
      </c>
      <c r="S1984" s="12">
        <f t="shared" si="215"/>
        <v>36409</v>
      </c>
      <c r="T1984" s="6">
        <f t="shared" si="216"/>
        <v>23</v>
      </c>
    </row>
    <row r="1985" spans="1:20" ht="15" customHeight="1" x14ac:dyDescent="0.3">
      <c r="A1985" t="s">
        <v>724</v>
      </c>
      <c r="B1985">
        <v>1963</v>
      </c>
      <c r="C1985" t="s">
        <v>4724</v>
      </c>
      <c r="D1985">
        <v>25</v>
      </c>
      <c r="E1985">
        <v>1</v>
      </c>
      <c r="F1985" s="11">
        <v>28287.9</v>
      </c>
      <c r="G1985" t="s">
        <v>4723</v>
      </c>
      <c r="H1985" t="s">
        <v>4723</v>
      </c>
      <c r="I1985" t="s">
        <v>4722</v>
      </c>
      <c r="N1985" s="6">
        <f t="shared" si="210"/>
        <v>1963</v>
      </c>
      <c r="O1985" s="6" t="str">
        <f t="shared" si="211"/>
        <v>Nov</v>
      </c>
      <c r="P1985" s="6" t="str">
        <f t="shared" si="212"/>
        <v>tier - 1</v>
      </c>
      <c r="Q1985" s="6" t="str">
        <f t="shared" si="213"/>
        <v>tier - 1</v>
      </c>
      <c r="R1985" s="6" t="str">
        <f t="shared" si="214"/>
        <v>R1013</v>
      </c>
      <c r="S1985" s="12">
        <f t="shared" si="215"/>
        <v>23340</v>
      </c>
      <c r="T1985" s="6">
        <f t="shared" si="216"/>
        <v>59</v>
      </c>
    </row>
    <row r="1986" spans="1:20" ht="15" customHeight="1" x14ac:dyDescent="0.3">
      <c r="A1986" t="s">
        <v>722</v>
      </c>
      <c r="B1986">
        <v>1990</v>
      </c>
      <c r="C1986" t="s">
        <v>4729</v>
      </c>
      <c r="D1986">
        <v>24</v>
      </c>
      <c r="E1986">
        <v>3</v>
      </c>
      <c r="F1986" s="11">
        <v>28302.33</v>
      </c>
      <c r="G1986" t="s">
        <v>4723</v>
      </c>
      <c r="H1986" t="s">
        <v>4720</v>
      </c>
      <c r="I1986" t="s">
        <v>4732</v>
      </c>
      <c r="N1986" s="6">
        <f t="shared" ref="N1986:N2049" si="217">IF(B1986="?",ROUND(AVERAGE($B$2:$B$2344),0),B1986)</f>
        <v>1990</v>
      </c>
      <c r="O1986" s="6" t="str">
        <f t="shared" ref="O1986:O2049" si="218">IF(C1986="?","Sep",C1986)</f>
        <v>Dec</v>
      </c>
      <c r="P1986" s="6" t="str">
        <f t="shared" ref="P1986:P2049" si="219">IF(G1986="?",$K$5,G1986)</f>
        <v>tier - 1</v>
      </c>
      <c r="Q1986" s="6" t="str">
        <f t="shared" ref="Q1986:Q2049" si="220">IF(H1986="?",$M$5,H1986)</f>
        <v>tier - 2</v>
      </c>
      <c r="R1986" s="6" t="str">
        <f t="shared" ref="R1986:R2049" si="221">IF(I1986="?","Unknown",I1986)</f>
        <v>R1011</v>
      </c>
      <c r="S1986" s="12">
        <f t="shared" ref="S1986:S2049" si="222">IFERROR(DATE(N1986,MONTH(DATEVALUE(O1986&amp;"-1")),D1986),"")</f>
        <v>33231</v>
      </c>
      <c r="T1986" s="6">
        <f t="shared" ref="T1986:T2049" si="223">IFERROR(DATEDIF(S1986,DATE(2023,6,8),"y"),"")</f>
        <v>32</v>
      </c>
    </row>
    <row r="1987" spans="1:20" ht="15" customHeight="1" x14ac:dyDescent="0.3">
      <c r="A1987" t="s">
        <v>720</v>
      </c>
      <c r="B1987">
        <v>1977</v>
      </c>
      <c r="C1987" t="s">
        <v>4729</v>
      </c>
      <c r="D1987">
        <v>2</v>
      </c>
      <c r="E1987">
        <v>1</v>
      </c>
      <c r="F1987" s="11">
        <v>28340.19</v>
      </c>
      <c r="G1987" t="s">
        <v>4723</v>
      </c>
      <c r="H1987" t="s">
        <v>4720</v>
      </c>
      <c r="I1987" t="s">
        <v>4728</v>
      </c>
      <c r="N1987" s="6">
        <f t="shared" si="217"/>
        <v>1977</v>
      </c>
      <c r="O1987" s="6" t="str">
        <f t="shared" si="218"/>
        <v>Dec</v>
      </c>
      <c r="P1987" s="6" t="str">
        <f t="shared" si="219"/>
        <v>tier - 1</v>
      </c>
      <c r="Q1987" s="6" t="str">
        <f t="shared" si="220"/>
        <v>tier - 2</v>
      </c>
      <c r="R1987" s="6" t="str">
        <f t="shared" si="221"/>
        <v>R1012</v>
      </c>
      <c r="S1987" s="12">
        <f t="shared" si="222"/>
        <v>28461</v>
      </c>
      <c r="T1987" s="6">
        <f t="shared" si="223"/>
        <v>45</v>
      </c>
    </row>
    <row r="1988" spans="1:20" ht="15" customHeight="1" x14ac:dyDescent="0.3">
      <c r="A1988" t="s">
        <v>718</v>
      </c>
      <c r="B1988">
        <v>1974</v>
      </c>
      <c r="C1988" t="s">
        <v>4726</v>
      </c>
      <c r="D1988">
        <v>16</v>
      </c>
      <c r="E1988">
        <v>1</v>
      </c>
      <c r="F1988" s="11">
        <v>28468.92</v>
      </c>
      <c r="G1988" t="s">
        <v>4723</v>
      </c>
      <c r="H1988" t="s">
        <v>4723</v>
      </c>
      <c r="I1988" t="s">
        <v>4728</v>
      </c>
      <c r="N1988" s="6">
        <f t="shared" si="217"/>
        <v>1974</v>
      </c>
      <c r="O1988" s="6" t="str">
        <f t="shared" si="218"/>
        <v>Sep</v>
      </c>
      <c r="P1988" s="6" t="str">
        <f t="shared" si="219"/>
        <v>tier - 1</v>
      </c>
      <c r="Q1988" s="6" t="str">
        <f t="shared" si="220"/>
        <v>tier - 1</v>
      </c>
      <c r="R1988" s="6" t="str">
        <f t="shared" si="221"/>
        <v>R1012</v>
      </c>
      <c r="S1988" s="12">
        <f t="shared" si="222"/>
        <v>27288</v>
      </c>
      <c r="T1988" s="6">
        <f t="shared" si="223"/>
        <v>48</v>
      </c>
    </row>
    <row r="1989" spans="1:20" ht="15" customHeight="1" x14ac:dyDescent="0.3">
      <c r="A1989" t="s">
        <v>716</v>
      </c>
      <c r="B1989">
        <v>1982</v>
      </c>
      <c r="C1989" t="s">
        <v>4729</v>
      </c>
      <c r="D1989">
        <v>11</v>
      </c>
      <c r="E1989">
        <v>1</v>
      </c>
      <c r="F1989" s="11">
        <v>28476.73</v>
      </c>
      <c r="G1989" t="s">
        <v>4723</v>
      </c>
      <c r="H1989" t="s">
        <v>4720</v>
      </c>
      <c r="I1989" t="s">
        <v>4728</v>
      </c>
      <c r="N1989" s="6">
        <f t="shared" si="217"/>
        <v>1982</v>
      </c>
      <c r="O1989" s="6" t="str">
        <f t="shared" si="218"/>
        <v>Dec</v>
      </c>
      <c r="P1989" s="6" t="str">
        <f t="shared" si="219"/>
        <v>tier - 1</v>
      </c>
      <c r="Q1989" s="6" t="str">
        <f t="shared" si="220"/>
        <v>tier - 2</v>
      </c>
      <c r="R1989" s="6" t="str">
        <f t="shared" si="221"/>
        <v>R1012</v>
      </c>
      <c r="S1989" s="12">
        <f t="shared" si="222"/>
        <v>30296</v>
      </c>
      <c r="T1989" s="6">
        <f t="shared" si="223"/>
        <v>40</v>
      </c>
    </row>
    <row r="1990" spans="1:20" ht="15" customHeight="1" x14ac:dyDescent="0.3">
      <c r="A1990" t="s">
        <v>714</v>
      </c>
      <c r="B1990">
        <v>1985</v>
      </c>
      <c r="C1990" t="s">
        <v>4726</v>
      </c>
      <c r="D1990">
        <v>27</v>
      </c>
      <c r="E1990">
        <v>3</v>
      </c>
      <c r="F1990" s="11">
        <v>28542.86</v>
      </c>
      <c r="G1990" t="s">
        <v>4723</v>
      </c>
      <c r="H1990" t="s">
        <v>4721</v>
      </c>
      <c r="I1990" t="s">
        <v>4732</v>
      </c>
      <c r="N1990" s="6">
        <f t="shared" si="217"/>
        <v>1985</v>
      </c>
      <c r="O1990" s="6" t="str">
        <f t="shared" si="218"/>
        <v>Sep</v>
      </c>
      <c r="P1990" s="6" t="str">
        <f t="shared" si="219"/>
        <v>tier - 1</v>
      </c>
      <c r="Q1990" s="6" t="str">
        <f t="shared" si="220"/>
        <v>tier - 3</v>
      </c>
      <c r="R1990" s="6" t="str">
        <f t="shared" si="221"/>
        <v>R1011</v>
      </c>
      <c r="S1990" s="12">
        <f t="shared" si="222"/>
        <v>31317</v>
      </c>
      <c r="T1990" s="6">
        <f t="shared" si="223"/>
        <v>37</v>
      </c>
    </row>
    <row r="1991" spans="1:20" ht="15" customHeight="1" x14ac:dyDescent="0.3">
      <c r="A1991" t="s">
        <v>712</v>
      </c>
      <c r="B1991">
        <v>1990</v>
      </c>
      <c r="C1991" t="s">
        <v>4729</v>
      </c>
      <c r="D1991">
        <v>5</v>
      </c>
      <c r="E1991">
        <v>3</v>
      </c>
      <c r="F1991" s="11">
        <v>28716.14</v>
      </c>
      <c r="G1991" t="s">
        <v>4723</v>
      </c>
      <c r="H1991" t="s">
        <v>4721</v>
      </c>
      <c r="I1991" t="s">
        <v>4732</v>
      </c>
      <c r="N1991" s="6">
        <f t="shared" si="217"/>
        <v>1990</v>
      </c>
      <c r="O1991" s="6" t="str">
        <f t="shared" si="218"/>
        <v>Dec</v>
      </c>
      <c r="P1991" s="6" t="str">
        <f t="shared" si="219"/>
        <v>tier - 1</v>
      </c>
      <c r="Q1991" s="6" t="str">
        <f t="shared" si="220"/>
        <v>tier - 3</v>
      </c>
      <c r="R1991" s="6" t="str">
        <f t="shared" si="221"/>
        <v>R1011</v>
      </c>
      <c r="S1991" s="12">
        <f t="shared" si="222"/>
        <v>33212</v>
      </c>
      <c r="T1991" s="6">
        <f t="shared" si="223"/>
        <v>32</v>
      </c>
    </row>
    <row r="1992" spans="1:20" ht="15" customHeight="1" x14ac:dyDescent="0.3">
      <c r="A1992" t="s">
        <v>710</v>
      </c>
      <c r="B1992">
        <v>1961</v>
      </c>
      <c r="C1992" t="s">
        <v>4730</v>
      </c>
      <c r="D1992">
        <v>3</v>
      </c>
      <c r="E1992">
        <v>1</v>
      </c>
      <c r="F1992" s="11">
        <v>28868.66</v>
      </c>
      <c r="G1992" t="s">
        <v>4723</v>
      </c>
      <c r="H1992" t="s">
        <v>4720</v>
      </c>
      <c r="I1992" t="s">
        <v>4728</v>
      </c>
      <c r="N1992" s="6">
        <f t="shared" si="217"/>
        <v>1961</v>
      </c>
      <c r="O1992" s="6" t="str">
        <f t="shared" si="218"/>
        <v>Aug</v>
      </c>
      <c r="P1992" s="6" t="str">
        <f t="shared" si="219"/>
        <v>tier - 1</v>
      </c>
      <c r="Q1992" s="6" t="str">
        <f t="shared" si="220"/>
        <v>tier - 2</v>
      </c>
      <c r="R1992" s="6" t="str">
        <f t="shared" si="221"/>
        <v>R1012</v>
      </c>
      <c r="S1992" s="12">
        <f t="shared" si="222"/>
        <v>22496</v>
      </c>
      <c r="T1992" s="6">
        <f t="shared" si="223"/>
        <v>61</v>
      </c>
    </row>
    <row r="1993" spans="1:20" ht="15" customHeight="1" x14ac:dyDescent="0.3">
      <c r="A1993" t="s">
        <v>708</v>
      </c>
      <c r="B1993">
        <v>1962</v>
      </c>
      <c r="C1993" t="s">
        <v>4719</v>
      </c>
      <c r="D1993">
        <v>25</v>
      </c>
      <c r="E1993">
        <v>0</v>
      </c>
      <c r="F1993" s="11">
        <v>28923.14</v>
      </c>
      <c r="G1993" t="s">
        <v>4723</v>
      </c>
      <c r="H1993" t="s">
        <v>4723</v>
      </c>
      <c r="I1993" t="s">
        <v>4728</v>
      </c>
      <c r="N1993" s="6">
        <f t="shared" si="217"/>
        <v>1962</v>
      </c>
      <c r="O1993" s="6" t="str">
        <f t="shared" si="218"/>
        <v>Jul</v>
      </c>
      <c r="P1993" s="6" t="str">
        <f t="shared" si="219"/>
        <v>tier - 1</v>
      </c>
      <c r="Q1993" s="6" t="str">
        <f t="shared" si="220"/>
        <v>tier - 1</v>
      </c>
      <c r="R1993" s="6" t="str">
        <f t="shared" si="221"/>
        <v>R1012</v>
      </c>
      <c r="S1993" s="12">
        <f t="shared" si="222"/>
        <v>22852</v>
      </c>
      <c r="T1993" s="6">
        <f t="shared" si="223"/>
        <v>60</v>
      </c>
    </row>
    <row r="1994" spans="1:20" ht="15" customHeight="1" x14ac:dyDescent="0.3">
      <c r="A1994" t="s">
        <v>706</v>
      </c>
      <c r="B1994">
        <v>1959</v>
      </c>
      <c r="C1994" t="s">
        <v>4729</v>
      </c>
      <c r="D1994">
        <v>5</v>
      </c>
      <c r="E1994">
        <v>0</v>
      </c>
      <c r="F1994" s="11">
        <v>28950.47</v>
      </c>
      <c r="G1994" t="s">
        <v>4723</v>
      </c>
      <c r="H1994" t="s">
        <v>4723</v>
      </c>
      <c r="I1994" t="s">
        <v>4728</v>
      </c>
      <c r="N1994" s="6">
        <f t="shared" si="217"/>
        <v>1959</v>
      </c>
      <c r="O1994" s="6" t="str">
        <f t="shared" si="218"/>
        <v>Dec</v>
      </c>
      <c r="P1994" s="6" t="str">
        <f t="shared" si="219"/>
        <v>tier - 1</v>
      </c>
      <c r="Q1994" s="6" t="str">
        <f t="shared" si="220"/>
        <v>tier - 1</v>
      </c>
      <c r="R1994" s="6" t="str">
        <f t="shared" si="221"/>
        <v>R1012</v>
      </c>
      <c r="S1994" s="12">
        <f t="shared" si="222"/>
        <v>21889</v>
      </c>
      <c r="T1994" s="6">
        <f t="shared" si="223"/>
        <v>63</v>
      </c>
    </row>
    <row r="1995" spans="1:20" ht="15" customHeight="1" x14ac:dyDescent="0.3">
      <c r="A1995" t="s">
        <v>704</v>
      </c>
      <c r="B1995">
        <v>2003</v>
      </c>
      <c r="C1995" t="s">
        <v>4726</v>
      </c>
      <c r="D1995">
        <v>1</v>
      </c>
      <c r="E1995">
        <v>0</v>
      </c>
      <c r="F1995" s="11">
        <v>28998.68</v>
      </c>
      <c r="G1995" t="s">
        <v>4723</v>
      </c>
      <c r="H1995" t="s">
        <v>4721</v>
      </c>
      <c r="I1995" t="s">
        <v>4732</v>
      </c>
      <c r="N1995" s="6">
        <f t="shared" si="217"/>
        <v>2003</v>
      </c>
      <c r="O1995" s="6" t="str">
        <f t="shared" si="218"/>
        <v>Sep</v>
      </c>
      <c r="P1995" s="6" t="str">
        <f t="shared" si="219"/>
        <v>tier - 1</v>
      </c>
      <c r="Q1995" s="6" t="str">
        <f t="shared" si="220"/>
        <v>tier - 3</v>
      </c>
      <c r="R1995" s="6" t="str">
        <f t="shared" si="221"/>
        <v>R1011</v>
      </c>
      <c r="S1995" s="12">
        <f t="shared" si="222"/>
        <v>37865</v>
      </c>
      <c r="T1995" s="6">
        <f t="shared" si="223"/>
        <v>19</v>
      </c>
    </row>
    <row r="1996" spans="1:20" ht="15" customHeight="1" x14ac:dyDescent="0.3">
      <c r="A1996" t="s">
        <v>702</v>
      </c>
      <c r="B1996">
        <v>1992</v>
      </c>
      <c r="C1996" t="s">
        <v>4719</v>
      </c>
      <c r="D1996">
        <v>7</v>
      </c>
      <c r="E1996">
        <v>0</v>
      </c>
      <c r="F1996" s="11">
        <v>29007.82</v>
      </c>
      <c r="G1996" t="s">
        <v>4723</v>
      </c>
      <c r="H1996" t="s">
        <v>4721</v>
      </c>
      <c r="I1996" t="s">
        <v>4732</v>
      </c>
      <c r="N1996" s="6">
        <f t="shared" si="217"/>
        <v>1992</v>
      </c>
      <c r="O1996" s="6" t="str">
        <f t="shared" si="218"/>
        <v>Jul</v>
      </c>
      <c r="P1996" s="6" t="str">
        <f t="shared" si="219"/>
        <v>tier - 1</v>
      </c>
      <c r="Q1996" s="6" t="str">
        <f t="shared" si="220"/>
        <v>tier - 3</v>
      </c>
      <c r="R1996" s="6" t="str">
        <f t="shared" si="221"/>
        <v>R1011</v>
      </c>
      <c r="S1996" s="12">
        <f t="shared" si="222"/>
        <v>33792</v>
      </c>
      <c r="T1996" s="6">
        <f t="shared" si="223"/>
        <v>30</v>
      </c>
    </row>
    <row r="1997" spans="1:20" ht="15" customHeight="1" x14ac:dyDescent="0.3">
      <c r="A1997" t="s">
        <v>700</v>
      </c>
      <c r="B1997">
        <v>1980</v>
      </c>
      <c r="C1997" t="s">
        <v>4719</v>
      </c>
      <c r="D1997">
        <v>14</v>
      </c>
      <c r="E1997">
        <v>2</v>
      </c>
      <c r="F1997" s="11">
        <v>29114.21</v>
      </c>
      <c r="G1997" t="s">
        <v>4723</v>
      </c>
      <c r="H1997" t="s">
        <v>4721</v>
      </c>
      <c r="I1997" t="s">
        <v>4732</v>
      </c>
      <c r="N1997" s="6">
        <f t="shared" si="217"/>
        <v>1980</v>
      </c>
      <c r="O1997" s="6" t="str">
        <f t="shared" si="218"/>
        <v>Jul</v>
      </c>
      <c r="P1997" s="6" t="str">
        <f t="shared" si="219"/>
        <v>tier - 1</v>
      </c>
      <c r="Q1997" s="6" t="str">
        <f t="shared" si="220"/>
        <v>tier - 3</v>
      </c>
      <c r="R1997" s="6" t="str">
        <f t="shared" si="221"/>
        <v>R1011</v>
      </c>
      <c r="S1997" s="12">
        <f t="shared" si="222"/>
        <v>29416</v>
      </c>
      <c r="T1997" s="6">
        <f t="shared" si="223"/>
        <v>42</v>
      </c>
    </row>
    <row r="1998" spans="1:20" ht="15" customHeight="1" x14ac:dyDescent="0.3">
      <c r="A1998" t="s">
        <v>698</v>
      </c>
      <c r="B1998">
        <v>1978</v>
      </c>
      <c r="C1998" t="s">
        <v>4724</v>
      </c>
      <c r="D1998">
        <v>29</v>
      </c>
      <c r="E1998">
        <v>2</v>
      </c>
      <c r="F1998" s="11">
        <v>29114.77</v>
      </c>
      <c r="G1998" t="s">
        <v>4723</v>
      </c>
      <c r="H1998" t="s">
        <v>4723</v>
      </c>
      <c r="I1998" t="s">
        <v>4732</v>
      </c>
      <c r="N1998" s="6">
        <f t="shared" si="217"/>
        <v>1978</v>
      </c>
      <c r="O1998" s="6" t="str">
        <f t="shared" si="218"/>
        <v>Nov</v>
      </c>
      <c r="P1998" s="6" t="str">
        <f t="shared" si="219"/>
        <v>tier - 1</v>
      </c>
      <c r="Q1998" s="6" t="str">
        <f t="shared" si="220"/>
        <v>tier - 1</v>
      </c>
      <c r="R1998" s="6" t="str">
        <f t="shared" si="221"/>
        <v>R1011</v>
      </c>
      <c r="S1998" s="12">
        <f t="shared" si="222"/>
        <v>28823</v>
      </c>
      <c r="T1998" s="6">
        <f t="shared" si="223"/>
        <v>44</v>
      </c>
    </row>
    <row r="1999" spans="1:20" ht="15" customHeight="1" x14ac:dyDescent="0.3">
      <c r="A1999" t="s">
        <v>696</v>
      </c>
      <c r="B1999">
        <v>1961</v>
      </c>
      <c r="C1999" t="s">
        <v>4729</v>
      </c>
      <c r="D1999">
        <v>24</v>
      </c>
      <c r="E1999">
        <v>0</v>
      </c>
      <c r="F1999" s="11">
        <v>29141.360000000001</v>
      </c>
      <c r="G1999" t="s">
        <v>4723</v>
      </c>
      <c r="H1999" t="s">
        <v>4721</v>
      </c>
      <c r="I1999" t="s">
        <v>4728</v>
      </c>
      <c r="N1999" s="6">
        <f t="shared" si="217"/>
        <v>1961</v>
      </c>
      <c r="O1999" s="6" t="str">
        <f t="shared" si="218"/>
        <v>Dec</v>
      </c>
      <c r="P1999" s="6" t="str">
        <f t="shared" si="219"/>
        <v>tier - 1</v>
      </c>
      <c r="Q1999" s="6" t="str">
        <f t="shared" si="220"/>
        <v>tier - 3</v>
      </c>
      <c r="R1999" s="6" t="str">
        <f t="shared" si="221"/>
        <v>R1012</v>
      </c>
      <c r="S1999" s="12">
        <f t="shared" si="222"/>
        <v>22639</v>
      </c>
      <c r="T1999" s="6">
        <f t="shared" si="223"/>
        <v>61</v>
      </c>
    </row>
    <row r="2000" spans="1:20" ht="15" customHeight="1" x14ac:dyDescent="0.3">
      <c r="A2000" t="s">
        <v>694</v>
      </c>
      <c r="B2000">
        <v>1976</v>
      </c>
      <c r="C2000" t="s">
        <v>4724</v>
      </c>
      <c r="D2000">
        <v>8</v>
      </c>
      <c r="E2000">
        <v>2</v>
      </c>
      <c r="F2000" s="11">
        <v>29160.39</v>
      </c>
      <c r="G2000" t="s">
        <v>4723</v>
      </c>
      <c r="H2000" t="s">
        <v>4720</v>
      </c>
      <c r="I2000" t="s">
        <v>4732</v>
      </c>
      <c r="N2000" s="6">
        <f t="shared" si="217"/>
        <v>1976</v>
      </c>
      <c r="O2000" s="6" t="str">
        <f t="shared" si="218"/>
        <v>Nov</v>
      </c>
      <c r="P2000" s="6" t="str">
        <f t="shared" si="219"/>
        <v>tier - 1</v>
      </c>
      <c r="Q2000" s="6" t="str">
        <f t="shared" si="220"/>
        <v>tier - 2</v>
      </c>
      <c r="R2000" s="6" t="str">
        <f t="shared" si="221"/>
        <v>R1011</v>
      </c>
      <c r="S2000" s="12">
        <f t="shared" si="222"/>
        <v>28072</v>
      </c>
      <c r="T2000" s="6">
        <f t="shared" si="223"/>
        <v>46</v>
      </c>
    </row>
    <row r="2001" spans="1:20" ht="15" customHeight="1" x14ac:dyDescent="0.3">
      <c r="A2001" t="s">
        <v>692</v>
      </c>
      <c r="B2001">
        <v>1969</v>
      </c>
      <c r="C2001" t="s">
        <v>4719</v>
      </c>
      <c r="D2001">
        <v>9</v>
      </c>
      <c r="E2001">
        <v>2</v>
      </c>
      <c r="F2001" s="11">
        <v>29186.48</v>
      </c>
      <c r="G2001" t="s">
        <v>4723</v>
      </c>
      <c r="H2001" t="s">
        <v>4721</v>
      </c>
      <c r="I2001" t="s">
        <v>4738</v>
      </c>
      <c r="N2001" s="6">
        <f t="shared" si="217"/>
        <v>1969</v>
      </c>
      <c r="O2001" s="6" t="str">
        <f t="shared" si="218"/>
        <v>Jul</v>
      </c>
      <c r="P2001" s="6" t="str">
        <f t="shared" si="219"/>
        <v>tier - 1</v>
      </c>
      <c r="Q2001" s="6" t="str">
        <f t="shared" si="220"/>
        <v>tier - 3</v>
      </c>
      <c r="R2001" s="6" t="str">
        <f t="shared" si="221"/>
        <v>R1024</v>
      </c>
      <c r="S2001" s="12">
        <f t="shared" si="222"/>
        <v>25393</v>
      </c>
      <c r="T2001" s="6">
        <f t="shared" si="223"/>
        <v>53</v>
      </c>
    </row>
    <row r="2002" spans="1:20" ht="15" customHeight="1" x14ac:dyDescent="0.3">
      <c r="A2002" t="s">
        <v>690</v>
      </c>
      <c r="B2002">
        <v>1978</v>
      </c>
      <c r="C2002" t="s">
        <v>4719</v>
      </c>
      <c r="D2002">
        <v>21</v>
      </c>
      <c r="E2002">
        <v>2</v>
      </c>
      <c r="F2002" s="11">
        <v>29227.599999999999</v>
      </c>
      <c r="G2002" t="s">
        <v>4723</v>
      </c>
      <c r="H2002" t="s">
        <v>4721</v>
      </c>
      <c r="I2002" t="s">
        <v>4728</v>
      </c>
      <c r="N2002" s="6">
        <f t="shared" si="217"/>
        <v>1978</v>
      </c>
      <c r="O2002" s="6" t="str">
        <f t="shared" si="218"/>
        <v>Jul</v>
      </c>
      <c r="P2002" s="6" t="str">
        <f t="shared" si="219"/>
        <v>tier - 1</v>
      </c>
      <c r="Q2002" s="6" t="str">
        <f t="shared" si="220"/>
        <v>tier - 3</v>
      </c>
      <c r="R2002" s="6" t="str">
        <f t="shared" si="221"/>
        <v>R1012</v>
      </c>
      <c r="S2002" s="12">
        <f t="shared" si="222"/>
        <v>28692</v>
      </c>
      <c r="T2002" s="6">
        <f t="shared" si="223"/>
        <v>44</v>
      </c>
    </row>
    <row r="2003" spans="1:20" ht="15" customHeight="1" x14ac:dyDescent="0.3">
      <c r="A2003" t="s">
        <v>688</v>
      </c>
      <c r="B2003">
        <v>1958</v>
      </c>
      <c r="C2003" t="s">
        <v>4725</v>
      </c>
      <c r="D2003">
        <v>5</v>
      </c>
      <c r="E2003">
        <v>0</v>
      </c>
      <c r="F2003" s="11">
        <v>29330.98</v>
      </c>
      <c r="G2003" t="s">
        <v>4723</v>
      </c>
      <c r="H2003" t="s">
        <v>4720</v>
      </c>
      <c r="I2003" t="s">
        <v>4728</v>
      </c>
      <c r="N2003" s="6">
        <f t="shared" si="217"/>
        <v>1958</v>
      </c>
      <c r="O2003" s="6" t="str">
        <f t="shared" si="218"/>
        <v>Jun</v>
      </c>
      <c r="P2003" s="6" t="str">
        <f t="shared" si="219"/>
        <v>tier - 1</v>
      </c>
      <c r="Q2003" s="6" t="str">
        <f t="shared" si="220"/>
        <v>tier - 2</v>
      </c>
      <c r="R2003" s="6" t="str">
        <f t="shared" si="221"/>
        <v>R1012</v>
      </c>
      <c r="S2003" s="12">
        <f t="shared" si="222"/>
        <v>21341</v>
      </c>
      <c r="T2003" s="6">
        <f t="shared" si="223"/>
        <v>65</v>
      </c>
    </row>
    <row r="2004" spans="1:20" ht="15" customHeight="1" x14ac:dyDescent="0.3">
      <c r="A2004" t="s">
        <v>686</v>
      </c>
      <c r="B2004">
        <v>1985</v>
      </c>
      <c r="C2004" t="s">
        <v>4724</v>
      </c>
      <c r="D2004">
        <v>7</v>
      </c>
      <c r="E2004">
        <v>3</v>
      </c>
      <c r="F2004" s="11">
        <v>29352.560000000001</v>
      </c>
      <c r="G2004" t="s">
        <v>4723</v>
      </c>
      <c r="H2004" t="s">
        <v>4723</v>
      </c>
      <c r="I2004" t="s">
        <v>4732</v>
      </c>
      <c r="N2004" s="6">
        <f t="shared" si="217"/>
        <v>1985</v>
      </c>
      <c r="O2004" s="6" t="str">
        <f t="shared" si="218"/>
        <v>Nov</v>
      </c>
      <c r="P2004" s="6" t="str">
        <f t="shared" si="219"/>
        <v>tier - 1</v>
      </c>
      <c r="Q2004" s="6" t="str">
        <f t="shared" si="220"/>
        <v>tier - 1</v>
      </c>
      <c r="R2004" s="6" t="str">
        <f t="shared" si="221"/>
        <v>R1011</v>
      </c>
      <c r="S2004" s="12">
        <f t="shared" si="222"/>
        <v>31358</v>
      </c>
      <c r="T2004" s="6">
        <f t="shared" si="223"/>
        <v>37</v>
      </c>
    </row>
    <row r="2005" spans="1:20" ht="15" customHeight="1" x14ac:dyDescent="0.3">
      <c r="A2005" t="s">
        <v>684</v>
      </c>
      <c r="B2005">
        <v>1987</v>
      </c>
      <c r="C2005" t="s">
        <v>4719</v>
      </c>
      <c r="D2005">
        <v>16</v>
      </c>
      <c r="E2005">
        <v>3</v>
      </c>
      <c r="F2005" s="11">
        <v>29443.59</v>
      </c>
      <c r="G2005" t="s">
        <v>4723</v>
      </c>
      <c r="H2005" t="s">
        <v>4723</v>
      </c>
      <c r="I2005" t="s">
        <v>4732</v>
      </c>
      <c r="N2005" s="6">
        <f t="shared" si="217"/>
        <v>1987</v>
      </c>
      <c r="O2005" s="6" t="str">
        <f t="shared" si="218"/>
        <v>Jul</v>
      </c>
      <c r="P2005" s="6" t="str">
        <f t="shared" si="219"/>
        <v>tier - 1</v>
      </c>
      <c r="Q2005" s="6" t="str">
        <f t="shared" si="220"/>
        <v>tier - 1</v>
      </c>
      <c r="R2005" s="6" t="str">
        <f t="shared" si="221"/>
        <v>R1011</v>
      </c>
      <c r="S2005" s="12">
        <f t="shared" si="222"/>
        <v>31974</v>
      </c>
      <c r="T2005" s="6">
        <f t="shared" si="223"/>
        <v>35</v>
      </c>
    </row>
    <row r="2006" spans="1:20" ht="15" customHeight="1" x14ac:dyDescent="0.3">
      <c r="A2006" t="s">
        <v>682</v>
      </c>
      <c r="B2006">
        <v>1959</v>
      </c>
      <c r="C2006" t="s">
        <v>4731</v>
      </c>
      <c r="D2006">
        <v>20</v>
      </c>
      <c r="E2006">
        <v>0</v>
      </c>
      <c r="F2006" s="11">
        <v>29523.17</v>
      </c>
      <c r="G2006" t="s">
        <v>4723</v>
      </c>
      <c r="H2006" t="s">
        <v>4720</v>
      </c>
      <c r="I2006" t="s">
        <v>4738</v>
      </c>
      <c r="N2006" s="6">
        <f t="shared" si="217"/>
        <v>1959</v>
      </c>
      <c r="O2006" s="6" t="str">
        <f t="shared" si="218"/>
        <v>Oct</v>
      </c>
      <c r="P2006" s="6" t="str">
        <f t="shared" si="219"/>
        <v>tier - 1</v>
      </c>
      <c r="Q2006" s="6" t="str">
        <f t="shared" si="220"/>
        <v>tier - 2</v>
      </c>
      <c r="R2006" s="6" t="str">
        <f t="shared" si="221"/>
        <v>R1024</v>
      </c>
      <c r="S2006" s="12">
        <f t="shared" si="222"/>
        <v>21843</v>
      </c>
      <c r="T2006" s="6">
        <f t="shared" si="223"/>
        <v>63</v>
      </c>
    </row>
    <row r="2007" spans="1:20" ht="15" customHeight="1" x14ac:dyDescent="0.3">
      <c r="A2007" t="s">
        <v>680</v>
      </c>
      <c r="B2007">
        <v>1975</v>
      </c>
      <c r="C2007" t="s">
        <v>4724</v>
      </c>
      <c r="D2007">
        <v>3</v>
      </c>
      <c r="E2007">
        <v>1</v>
      </c>
      <c r="F2007" s="11">
        <v>29583.8</v>
      </c>
      <c r="G2007" t="s">
        <v>4723</v>
      </c>
      <c r="H2007" t="s">
        <v>4723</v>
      </c>
      <c r="I2007" t="s">
        <v>4732</v>
      </c>
      <c r="N2007" s="6">
        <f t="shared" si="217"/>
        <v>1975</v>
      </c>
      <c r="O2007" s="6" t="str">
        <f t="shared" si="218"/>
        <v>Nov</v>
      </c>
      <c r="P2007" s="6" t="str">
        <f t="shared" si="219"/>
        <v>tier - 1</v>
      </c>
      <c r="Q2007" s="6" t="str">
        <f t="shared" si="220"/>
        <v>tier - 1</v>
      </c>
      <c r="R2007" s="6" t="str">
        <f t="shared" si="221"/>
        <v>R1011</v>
      </c>
      <c r="S2007" s="12">
        <f t="shared" si="222"/>
        <v>27701</v>
      </c>
      <c r="T2007" s="6">
        <f t="shared" si="223"/>
        <v>47</v>
      </c>
    </row>
    <row r="2008" spans="1:20" ht="15" customHeight="1" x14ac:dyDescent="0.3">
      <c r="A2008" t="s">
        <v>678</v>
      </c>
      <c r="B2008">
        <v>1993</v>
      </c>
      <c r="C2008" t="s">
        <v>4719</v>
      </c>
      <c r="D2008">
        <v>27</v>
      </c>
      <c r="E2008">
        <v>0</v>
      </c>
      <c r="F2008" s="11">
        <v>29622.69</v>
      </c>
      <c r="G2008" t="s">
        <v>4723</v>
      </c>
      <c r="H2008" t="s">
        <v>4723</v>
      </c>
      <c r="I2008" t="s">
        <v>4732</v>
      </c>
      <c r="N2008" s="6">
        <f t="shared" si="217"/>
        <v>1993</v>
      </c>
      <c r="O2008" s="6" t="str">
        <f t="shared" si="218"/>
        <v>Jul</v>
      </c>
      <c r="P2008" s="6" t="str">
        <f t="shared" si="219"/>
        <v>tier - 1</v>
      </c>
      <c r="Q2008" s="6" t="str">
        <f t="shared" si="220"/>
        <v>tier - 1</v>
      </c>
      <c r="R2008" s="6" t="str">
        <f t="shared" si="221"/>
        <v>R1011</v>
      </c>
      <c r="S2008" s="12">
        <f t="shared" si="222"/>
        <v>34177</v>
      </c>
      <c r="T2008" s="6">
        <f t="shared" si="223"/>
        <v>29</v>
      </c>
    </row>
    <row r="2009" spans="1:20" ht="15" customHeight="1" x14ac:dyDescent="0.3">
      <c r="A2009" t="s">
        <v>676</v>
      </c>
      <c r="B2009">
        <v>1973</v>
      </c>
      <c r="C2009" t="s">
        <v>4730</v>
      </c>
      <c r="D2009">
        <v>23</v>
      </c>
      <c r="E2009">
        <v>0</v>
      </c>
      <c r="F2009" s="11">
        <v>29757.69</v>
      </c>
      <c r="G2009" t="s">
        <v>4723</v>
      </c>
      <c r="H2009" t="s">
        <v>4721</v>
      </c>
      <c r="I2009" t="s">
        <v>4732</v>
      </c>
      <c r="N2009" s="6">
        <f t="shared" si="217"/>
        <v>1973</v>
      </c>
      <c r="O2009" s="6" t="str">
        <f t="shared" si="218"/>
        <v>Aug</v>
      </c>
      <c r="P2009" s="6" t="str">
        <f t="shared" si="219"/>
        <v>tier - 1</v>
      </c>
      <c r="Q2009" s="6" t="str">
        <f t="shared" si="220"/>
        <v>tier - 3</v>
      </c>
      <c r="R2009" s="6" t="str">
        <f t="shared" si="221"/>
        <v>R1011</v>
      </c>
      <c r="S2009" s="12">
        <f t="shared" si="222"/>
        <v>26899</v>
      </c>
      <c r="T2009" s="6">
        <f t="shared" si="223"/>
        <v>49</v>
      </c>
    </row>
    <row r="2010" spans="1:20" ht="15" customHeight="1" x14ac:dyDescent="0.3">
      <c r="A2010" t="s">
        <v>674</v>
      </c>
      <c r="B2010">
        <v>1998</v>
      </c>
      <c r="C2010" t="s">
        <v>4725</v>
      </c>
      <c r="D2010">
        <v>20</v>
      </c>
      <c r="E2010">
        <v>0</v>
      </c>
      <c r="F2010" s="11">
        <v>29760.6</v>
      </c>
      <c r="G2010" t="s">
        <v>4723</v>
      </c>
      <c r="H2010" t="s">
        <v>4720</v>
      </c>
      <c r="I2010" t="s">
        <v>4732</v>
      </c>
      <c r="N2010" s="6">
        <f t="shared" si="217"/>
        <v>1998</v>
      </c>
      <c r="O2010" s="6" t="str">
        <f t="shared" si="218"/>
        <v>Jun</v>
      </c>
      <c r="P2010" s="6" t="str">
        <f t="shared" si="219"/>
        <v>tier - 1</v>
      </c>
      <c r="Q2010" s="6" t="str">
        <f t="shared" si="220"/>
        <v>tier - 2</v>
      </c>
      <c r="R2010" s="6" t="str">
        <f t="shared" si="221"/>
        <v>R1011</v>
      </c>
      <c r="S2010" s="12">
        <f t="shared" si="222"/>
        <v>35966</v>
      </c>
      <c r="T2010" s="6">
        <f t="shared" si="223"/>
        <v>24</v>
      </c>
    </row>
    <row r="2011" spans="1:20" ht="15" customHeight="1" x14ac:dyDescent="0.3">
      <c r="A2011" t="s">
        <v>672</v>
      </c>
      <c r="B2011">
        <v>1981</v>
      </c>
      <c r="C2011" t="s">
        <v>4730</v>
      </c>
      <c r="D2011">
        <v>13</v>
      </c>
      <c r="E2011">
        <v>1</v>
      </c>
      <c r="F2011" s="11">
        <v>29816.639999999999</v>
      </c>
      <c r="G2011" t="s">
        <v>4723</v>
      </c>
      <c r="H2011" t="s">
        <v>4720</v>
      </c>
      <c r="I2011" t="s">
        <v>4732</v>
      </c>
      <c r="N2011" s="6">
        <f t="shared" si="217"/>
        <v>1981</v>
      </c>
      <c r="O2011" s="6" t="str">
        <f t="shared" si="218"/>
        <v>Aug</v>
      </c>
      <c r="P2011" s="6" t="str">
        <f t="shared" si="219"/>
        <v>tier - 1</v>
      </c>
      <c r="Q2011" s="6" t="str">
        <f t="shared" si="220"/>
        <v>tier - 2</v>
      </c>
      <c r="R2011" s="6" t="str">
        <f t="shared" si="221"/>
        <v>R1011</v>
      </c>
      <c r="S2011" s="12">
        <f t="shared" si="222"/>
        <v>29811</v>
      </c>
      <c r="T2011" s="6">
        <f t="shared" si="223"/>
        <v>41</v>
      </c>
    </row>
    <row r="2012" spans="1:20" ht="15" customHeight="1" x14ac:dyDescent="0.3">
      <c r="A2012" t="s">
        <v>670</v>
      </c>
      <c r="B2012">
        <v>1982</v>
      </c>
      <c r="C2012" t="s">
        <v>4731</v>
      </c>
      <c r="D2012">
        <v>29</v>
      </c>
      <c r="E2012">
        <v>3</v>
      </c>
      <c r="F2012" s="11">
        <v>29818.76</v>
      </c>
      <c r="G2012" t="s">
        <v>4723</v>
      </c>
      <c r="H2012" t="s">
        <v>4723</v>
      </c>
      <c r="I2012" t="s">
        <v>4728</v>
      </c>
      <c r="N2012" s="6">
        <f t="shared" si="217"/>
        <v>1982</v>
      </c>
      <c r="O2012" s="6" t="str">
        <f t="shared" si="218"/>
        <v>Oct</v>
      </c>
      <c r="P2012" s="6" t="str">
        <f t="shared" si="219"/>
        <v>tier - 1</v>
      </c>
      <c r="Q2012" s="6" t="str">
        <f t="shared" si="220"/>
        <v>tier - 1</v>
      </c>
      <c r="R2012" s="6" t="str">
        <f t="shared" si="221"/>
        <v>R1012</v>
      </c>
      <c r="S2012" s="12">
        <f t="shared" si="222"/>
        <v>30253</v>
      </c>
      <c r="T2012" s="6">
        <f t="shared" si="223"/>
        <v>40</v>
      </c>
    </row>
    <row r="2013" spans="1:20" ht="15" customHeight="1" x14ac:dyDescent="0.3">
      <c r="A2013" t="s">
        <v>668</v>
      </c>
      <c r="B2013">
        <v>1989</v>
      </c>
      <c r="C2013" t="s">
        <v>4729</v>
      </c>
      <c r="D2013">
        <v>30</v>
      </c>
      <c r="E2013">
        <v>3</v>
      </c>
      <c r="F2013" s="11">
        <v>29852.48</v>
      </c>
      <c r="G2013" t="s">
        <v>4723</v>
      </c>
      <c r="H2013" t="s">
        <v>4721</v>
      </c>
      <c r="I2013" t="s">
        <v>4732</v>
      </c>
      <c r="N2013" s="6">
        <f t="shared" si="217"/>
        <v>1989</v>
      </c>
      <c r="O2013" s="6" t="str">
        <f t="shared" si="218"/>
        <v>Dec</v>
      </c>
      <c r="P2013" s="6" t="str">
        <f t="shared" si="219"/>
        <v>tier - 1</v>
      </c>
      <c r="Q2013" s="6" t="str">
        <f t="shared" si="220"/>
        <v>tier - 3</v>
      </c>
      <c r="R2013" s="6" t="str">
        <f t="shared" si="221"/>
        <v>R1011</v>
      </c>
      <c r="S2013" s="12">
        <f t="shared" si="222"/>
        <v>32872</v>
      </c>
      <c r="T2013" s="6">
        <f t="shared" si="223"/>
        <v>33</v>
      </c>
    </row>
    <row r="2014" spans="1:20" ht="15" customHeight="1" x14ac:dyDescent="0.3">
      <c r="A2014" t="s">
        <v>666</v>
      </c>
      <c r="B2014">
        <v>1975</v>
      </c>
      <c r="C2014" t="s">
        <v>4730</v>
      </c>
      <c r="D2014">
        <v>19</v>
      </c>
      <c r="E2014">
        <v>1</v>
      </c>
      <c r="F2014" s="11">
        <v>29899.25</v>
      </c>
      <c r="G2014" t="s">
        <v>4723</v>
      </c>
      <c r="H2014" t="s">
        <v>4721</v>
      </c>
      <c r="I2014" t="s">
        <v>4732</v>
      </c>
      <c r="N2014" s="6">
        <f t="shared" si="217"/>
        <v>1975</v>
      </c>
      <c r="O2014" s="6" t="str">
        <f t="shared" si="218"/>
        <v>Aug</v>
      </c>
      <c r="P2014" s="6" t="str">
        <f t="shared" si="219"/>
        <v>tier - 1</v>
      </c>
      <c r="Q2014" s="6" t="str">
        <f t="shared" si="220"/>
        <v>tier - 3</v>
      </c>
      <c r="R2014" s="6" t="str">
        <f t="shared" si="221"/>
        <v>R1011</v>
      </c>
      <c r="S2014" s="12">
        <f t="shared" si="222"/>
        <v>27625</v>
      </c>
      <c r="T2014" s="6">
        <f t="shared" si="223"/>
        <v>47</v>
      </c>
    </row>
    <row r="2015" spans="1:20" ht="15" customHeight="1" x14ac:dyDescent="0.3">
      <c r="A2015" t="s">
        <v>664</v>
      </c>
      <c r="B2015">
        <v>1988</v>
      </c>
      <c r="C2015" t="s">
        <v>4729</v>
      </c>
      <c r="D2015">
        <v>30</v>
      </c>
      <c r="E2015">
        <v>3</v>
      </c>
      <c r="F2015" s="11">
        <v>29929.56</v>
      </c>
      <c r="G2015" t="s">
        <v>4723</v>
      </c>
      <c r="H2015" t="s">
        <v>4723</v>
      </c>
      <c r="I2015" t="s">
        <v>4732</v>
      </c>
      <c r="N2015" s="6">
        <f t="shared" si="217"/>
        <v>1988</v>
      </c>
      <c r="O2015" s="6" t="str">
        <f t="shared" si="218"/>
        <v>Dec</v>
      </c>
      <c r="P2015" s="6" t="str">
        <f t="shared" si="219"/>
        <v>tier - 1</v>
      </c>
      <c r="Q2015" s="6" t="str">
        <f t="shared" si="220"/>
        <v>tier - 1</v>
      </c>
      <c r="R2015" s="6" t="str">
        <f t="shared" si="221"/>
        <v>R1011</v>
      </c>
      <c r="S2015" s="12">
        <f t="shared" si="222"/>
        <v>32507</v>
      </c>
      <c r="T2015" s="6">
        <f t="shared" si="223"/>
        <v>34</v>
      </c>
    </row>
    <row r="2016" spans="1:20" ht="15" customHeight="1" x14ac:dyDescent="0.3">
      <c r="A2016" t="s">
        <v>662</v>
      </c>
      <c r="B2016">
        <v>1976</v>
      </c>
      <c r="C2016" t="s">
        <v>4725</v>
      </c>
      <c r="D2016">
        <v>12</v>
      </c>
      <c r="E2016">
        <v>2</v>
      </c>
      <c r="F2016" s="11">
        <v>29933.75</v>
      </c>
      <c r="G2016" t="s">
        <v>4723</v>
      </c>
      <c r="H2016" t="s">
        <v>4723</v>
      </c>
      <c r="I2016" t="s">
        <v>4732</v>
      </c>
      <c r="N2016" s="6">
        <f t="shared" si="217"/>
        <v>1976</v>
      </c>
      <c r="O2016" s="6" t="str">
        <f t="shared" si="218"/>
        <v>Jun</v>
      </c>
      <c r="P2016" s="6" t="str">
        <f t="shared" si="219"/>
        <v>tier - 1</v>
      </c>
      <c r="Q2016" s="6" t="str">
        <f t="shared" si="220"/>
        <v>tier - 1</v>
      </c>
      <c r="R2016" s="6" t="str">
        <f t="shared" si="221"/>
        <v>R1011</v>
      </c>
      <c r="S2016" s="12">
        <f t="shared" si="222"/>
        <v>27923</v>
      </c>
      <c r="T2016" s="6">
        <f t="shared" si="223"/>
        <v>46</v>
      </c>
    </row>
    <row r="2017" spans="1:20" ht="15" customHeight="1" x14ac:dyDescent="0.3">
      <c r="A2017" t="s">
        <v>660</v>
      </c>
      <c r="B2017">
        <v>1991</v>
      </c>
      <c r="C2017" t="s">
        <v>4731</v>
      </c>
      <c r="D2017">
        <v>5</v>
      </c>
      <c r="E2017">
        <v>3</v>
      </c>
      <c r="F2017" s="11">
        <v>29969.67</v>
      </c>
      <c r="G2017" t="s">
        <v>4723</v>
      </c>
      <c r="H2017" t="s">
        <v>4723</v>
      </c>
      <c r="I2017" t="s">
        <v>4732</v>
      </c>
      <c r="N2017" s="6">
        <f t="shared" si="217"/>
        <v>1991</v>
      </c>
      <c r="O2017" s="6" t="str">
        <f t="shared" si="218"/>
        <v>Oct</v>
      </c>
      <c r="P2017" s="6" t="str">
        <f t="shared" si="219"/>
        <v>tier - 1</v>
      </c>
      <c r="Q2017" s="6" t="str">
        <f t="shared" si="220"/>
        <v>tier - 1</v>
      </c>
      <c r="R2017" s="6" t="str">
        <f t="shared" si="221"/>
        <v>R1011</v>
      </c>
      <c r="S2017" s="12">
        <f t="shared" si="222"/>
        <v>33516</v>
      </c>
      <c r="T2017" s="6">
        <f t="shared" si="223"/>
        <v>31</v>
      </c>
    </row>
    <row r="2018" spans="1:20" ht="15" customHeight="1" x14ac:dyDescent="0.3">
      <c r="A2018" t="s">
        <v>658</v>
      </c>
      <c r="B2018">
        <v>1981</v>
      </c>
      <c r="C2018" t="s">
        <v>4730</v>
      </c>
      <c r="D2018">
        <v>4</v>
      </c>
      <c r="E2018">
        <v>1</v>
      </c>
      <c r="F2018" s="11">
        <v>30026.87</v>
      </c>
      <c r="G2018" t="s">
        <v>4720</v>
      </c>
      <c r="H2018" t="s">
        <v>4721</v>
      </c>
      <c r="I2018" t="s">
        <v>4728</v>
      </c>
      <c r="N2018" s="6">
        <f t="shared" si="217"/>
        <v>1981</v>
      </c>
      <c r="O2018" s="6" t="str">
        <f t="shared" si="218"/>
        <v>Aug</v>
      </c>
      <c r="P2018" s="6" t="str">
        <f t="shared" si="219"/>
        <v>tier - 2</v>
      </c>
      <c r="Q2018" s="6" t="str">
        <f t="shared" si="220"/>
        <v>tier - 3</v>
      </c>
      <c r="R2018" s="6" t="str">
        <f t="shared" si="221"/>
        <v>R1012</v>
      </c>
      <c r="S2018" s="12">
        <f t="shared" si="222"/>
        <v>29802</v>
      </c>
      <c r="T2018" s="6">
        <f t="shared" si="223"/>
        <v>41</v>
      </c>
    </row>
    <row r="2019" spans="1:20" ht="15" customHeight="1" x14ac:dyDescent="0.3">
      <c r="A2019" t="s">
        <v>656</v>
      </c>
      <c r="B2019">
        <v>1967</v>
      </c>
      <c r="C2019" t="s">
        <v>4725</v>
      </c>
      <c r="D2019">
        <v>16</v>
      </c>
      <c r="E2019">
        <v>3</v>
      </c>
      <c r="F2019" s="11">
        <v>30063.58</v>
      </c>
      <c r="G2019" t="s">
        <v>4723</v>
      </c>
      <c r="H2019" t="s">
        <v>4723</v>
      </c>
      <c r="I2019" t="s">
        <v>4728</v>
      </c>
      <c r="N2019" s="6">
        <f t="shared" si="217"/>
        <v>1967</v>
      </c>
      <c r="O2019" s="6" t="str">
        <f t="shared" si="218"/>
        <v>Jun</v>
      </c>
      <c r="P2019" s="6" t="str">
        <f t="shared" si="219"/>
        <v>tier - 1</v>
      </c>
      <c r="Q2019" s="6" t="str">
        <f t="shared" si="220"/>
        <v>tier - 1</v>
      </c>
      <c r="R2019" s="6" t="str">
        <f t="shared" si="221"/>
        <v>R1012</v>
      </c>
      <c r="S2019" s="12">
        <f t="shared" si="222"/>
        <v>24639</v>
      </c>
      <c r="T2019" s="6">
        <f t="shared" si="223"/>
        <v>55</v>
      </c>
    </row>
    <row r="2020" spans="1:20" ht="15" customHeight="1" x14ac:dyDescent="0.3">
      <c r="A2020" t="s">
        <v>654</v>
      </c>
      <c r="B2020">
        <v>1979</v>
      </c>
      <c r="C2020" t="s">
        <v>4726</v>
      </c>
      <c r="D2020">
        <v>2</v>
      </c>
      <c r="E2020">
        <v>2</v>
      </c>
      <c r="F2020" s="11">
        <v>30095.97</v>
      </c>
      <c r="G2020" t="s">
        <v>4720</v>
      </c>
      <c r="H2020" t="s">
        <v>4721</v>
      </c>
      <c r="I2020" t="s">
        <v>4732</v>
      </c>
      <c r="N2020" s="6">
        <f t="shared" si="217"/>
        <v>1979</v>
      </c>
      <c r="O2020" s="6" t="str">
        <f t="shared" si="218"/>
        <v>Sep</v>
      </c>
      <c r="P2020" s="6" t="str">
        <f t="shared" si="219"/>
        <v>tier - 2</v>
      </c>
      <c r="Q2020" s="6" t="str">
        <f t="shared" si="220"/>
        <v>tier - 3</v>
      </c>
      <c r="R2020" s="6" t="str">
        <f t="shared" si="221"/>
        <v>R1011</v>
      </c>
      <c r="S2020" s="12">
        <f t="shared" si="222"/>
        <v>29100</v>
      </c>
      <c r="T2020" s="6">
        <f t="shared" si="223"/>
        <v>43</v>
      </c>
    </row>
    <row r="2021" spans="1:20" ht="15" customHeight="1" x14ac:dyDescent="0.3">
      <c r="A2021" t="s">
        <v>652</v>
      </c>
      <c r="B2021">
        <v>1971</v>
      </c>
      <c r="C2021" t="s">
        <v>4729</v>
      </c>
      <c r="D2021">
        <v>25</v>
      </c>
      <c r="E2021">
        <v>0</v>
      </c>
      <c r="F2021" s="11">
        <v>30134.75</v>
      </c>
      <c r="G2021" t="s">
        <v>4720</v>
      </c>
      <c r="H2021" t="s">
        <v>4721</v>
      </c>
      <c r="I2021" t="s">
        <v>4732</v>
      </c>
      <c r="N2021" s="6">
        <f t="shared" si="217"/>
        <v>1971</v>
      </c>
      <c r="O2021" s="6" t="str">
        <f t="shared" si="218"/>
        <v>Dec</v>
      </c>
      <c r="P2021" s="6" t="str">
        <f t="shared" si="219"/>
        <v>tier - 2</v>
      </c>
      <c r="Q2021" s="6" t="str">
        <f t="shared" si="220"/>
        <v>tier - 3</v>
      </c>
      <c r="R2021" s="6" t="str">
        <f t="shared" si="221"/>
        <v>R1011</v>
      </c>
      <c r="S2021" s="12">
        <f t="shared" si="222"/>
        <v>26292</v>
      </c>
      <c r="T2021" s="6">
        <f t="shared" si="223"/>
        <v>51</v>
      </c>
    </row>
    <row r="2022" spans="1:20" ht="15" customHeight="1" x14ac:dyDescent="0.3">
      <c r="A2022" t="s">
        <v>650</v>
      </c>
      <c r="B2022">
        <v>1958</v>
      </c>
      <c r="C2022" t="s">
        <v>4730</v>
      </c>
      <c r="D2022">
        <v>11</v>
      </c>
      <c r="E2022">
        <v>1</v>
      </c>
      <c r="F2022" s="11">
        <v>30166.62</v>
      </c>
      <c r="G2022" t="s">
        <v>4723</v>
      </c>
      <c r="H2022" t="s">
        <v>4721</v>
      </c>
      <c r="I2022" t="s">
        <v>4728</v>
      </c>
      <c r="N2022" s="6">
        <f t="shared" si="217"/>
        <v>1958</v>
      </c>
      <c r="O2022" s="6" t="str">
        <f t="shared" si="218"/>
        <v>Aug</v>
      </c>
      <c r="P2022" s="6" t="str">
        <f t="shared" si="219"/>
        <v>tier - 1</v>
      </c>
      <c r="Q2022" s="6" t="str">
        <f t="shared" si="220"/>
        <v>tier - 3</v>
      </c>
      <c r="R2022" s="6" t="str">
        <f t="shared" si="221"/>
        <v>R1012</v>
      </c>
      <c r="S2022" s="12">
        <f t="shared" si="222"/>
        <v>21408</v>
      </c>
      <c r="T2022" s="6">
        <f t="shared" si="223"/>
        <v>64</v>
      </c>
    </row>
    <row r="2023" spans="1:20" ht="15" customHeight="1" x14ac:dyDescent="0.3">
      <c r="A2023" t="s">
        <v>648</v>
      </c>
      <c r="B2023">
        <v>1963</v>
      </c>
      <c r="C2023" t="s">
        <v>4726</v>
      </c>
      <c r="D2023">
        <v>13</v>
      </c>
      <c r="E2023">
        <v>3</v>
      </c>
      <c r="F2023" s="11">
        <v>30184.94</v>
      </c>
      <c r="G2023" t="s">
        <v>4723</v>
      </c>
      <c r="H2023" t="s">
        <v>4723</v>
      </c>
      <c r="I2023" t="s">
        <v>4740</v>
      </c>
      <c r="N2023" s="6">
        <f t="shared" si="217"/>
        <v>1963</v>
      </c>
      <c r="O2023" s="6" t="str">
        <f t="shared" si="218"/>
        <v>Sep</v>
      </c>
      <c r="P2023" s="6" t="str">
        <f t="shared" si="219"/>
        <v>tier - 1</v>
      </c>
      <c r="Q2023" s="6" t="str">
        <f t="shared" si="220"/>
        <v>tier - 1</v>
      </c>
      <c r="R2023" s="6" t="str">
        <f t="shared" si="221"/>
        <v>R1014</v>
      </c>
      <c r="S2023" s="12">
        <f t="shared" si="222"/>
        <v>23267</v>
      </c>
      <c r="T2023" s="6">
        <f t="shared" si="223"/>
        <v>59</v>
      </c>
    </row>
    <row r="2024" spans="1:20" ht="15" customHeight="1" x14ac:dyDescent="0.3">
      <c r="A2024" t="s">
        <v>646</v>
      </c>
      <c r="B2024">
        <v>1962</v>
      </c>
      <c r="C2024" t="s">
        <v>4726</v>
      </c>
      <c r="D2024">
        <v>15</v>
      </c>
      <c r="E2024">
        <v>0</v>
      </c>
      <c r="F2024" s="11">
        <v>30260</v>
      </c>
      <c r="G2024" t="s">
        <v>4723</v>
      </c>
      <c r="H2024" t="s">
        <v>4723</v>
      </c>
      <c r="I2024" t="s">
        <v>4740</v>
      </c>
      <c r="N2024" s="6">
        <f t="shared" si="217"/>
        <v>1962</v>
      </c>
      <c r="O2024" s="6" t="str">
        <f t="shared" si="218"/>
        <v>Sep</v>
      </c>
      <c r="P2024" s="6" t="str">
        <f t="shared" si="219"/>
        <v>tier - 1</v>
      </c>
      <c r="Q2024" s="6" t="str">
        <f t="shared" si="220"/>
        <v>tier - 1</v>
      </c>
      <c r="R2024" s="6" t="str">
        <f t="shared" si="221"/>
        <v>R1014</v>
      </c>
      <c r="S2024" s="12">
        <f t="shared" si="222"/>
        <v>22904</v>
      </c>
      <c r="T2024" s="6">
        <f t="shared" si="223"/>
        <v>60</v>
      </c>
    </row>
    <row r="2025" spans="1:20" ht="15" customHeight="1" x14ac:dyDescent="0.3">
      <c r="A2025" t="s">
        <v>644</v>
      </c>
      <c r="B2025">
        <v>1972</v>
      </c>
      <c r="C2025" t="s">
        <v>4719</v>
      </c>
      <c r="D2025">
        <v>24</v>
      </c>
      <c r="E2025">
        <v>2</v>
      </c>
      <c r="F2025" s="11">
        <v>30284.639999999999</v>
      </c>
      <c r="G2025" t="s">
        <v>4723</v>
      </c>
      <c r="H2025" t="s">
        <v>4723</v>
      </c>
      <c r="I2025" t="s">
        <v>4728</v>
      </c>
      <c r="N2025" s="6">
        <f t="shared" si="217"/>
        <v>1972</v>
      </c>
      <c r="O2025" s="6" t="str">
        <f t="shared" si="218"/>
        <v>Jul</v>
      </c>
      <c r="P2025" s="6" t="str">
        <f t="shared" si="219"/>
        <v>tier - 1</v>
      </c>
      <c r="Q2025" s="6" t="str">
        <f t="shared" si="220"/>
        <v>tier - 1</v>
      </c>
      <c r="R2025" s="6" t="str">
        <f t="shared" si="221"/>
        <v>R1012</v>
      </c>
      <c r="S2025" s="12">
        <f t="shared" si="222"/>
        <v>26504</v>
      </c>
      <c r="T2025" s="6">
        <f t="shared" si="223"/>
        <v>50</v>
      </c>
    </row>
    <row r="2026" spans="1:20" ht="15" customHeight="1" x14ac:dyDescent="0.3">
      <c r="A2026" t="s">
        <v>642</v>
      </c>
      <c r="B2026">
        <v>2004</v>
      </c>
      <c r="C2026" t="s">
        <v>4725</v>
      </c>
      <c r="D2026">
        <v>1</v>
      </c>
      <c r="E2026">
        <v>0</v>
      </c>
      <c r="F2026" s="11">
        <v>30328.27</v>
      </c>
      <c r="G2026" t="s">
        <v>4720</v>
      </c>
      <c r="H2026" t="s">
        <v>4720</v>
      </c>
      <c r="I2026" t="s">
        <v>4732</v>
      </c>
      <c r="N2026" s="6">
        <f t="shared" si="217"/>
        <v>2004</v>
      </c>
      <c r="O2026" s="6" t="str">
        <f t="shared" si="218"/>
        <v>Jun</v>
      </c>
      <c r="P2026" s="6" t="str">
        <f t="shared" si="219"/>
        <v>tier - 2</v>
      </c>
      <c r="Q2026" s="6" t="str">
        <f t="shared" si="220"/>
        <v>tier - 2</v>
      </c>
      <c r="R2026" s="6" t="str">
        <f t="shared" si="221"/>
        <v>R1011</v>
      </c>
      <c r="S2026" s="12">
        <f t="shared" si="222"/>
        <v>38139</v>
      </c>
      <c r="T2026" s="6">
        <f t="shared" si="223"/>
        <v>19</v>
      </c>
    </row>
    <row r="2027" spans="1:20" ht="15" customHeight="1" x14ac:dyDescent="0.3">
      <c r="A2027" t="s">
        <v>640</v>
      </c>
      <c r="B2027">
        <v>1969</v>
      </c>
      <c r="C2027" t="s">
        <v>4719</v>
      </c>
      <c r="D2027">
        <v>30</v>
      </c>
      <c r="E2027">
        <v>0</v>
      </c>
      <c r="F2027" s="11">
        <v>30366.93</v>
      </c>
      <c r="G2027" t="s">
        <v>4720</v>
      </c>
      <c r="H2027" t="s">
        <v>4720</v>
      </c>
      <c r="I2027" t="s">
        <v>4732</v>
      </c>
      <c r="N2027" s="6">
        <f t="shared" si="217"/>
        <v>1969</v>
      </c>
      <c r="O2027" s="6" t="str">
        <f t="shared" si="218"/>
        <v>Jul</v>
      </c>
      <c r="P2027" s="6" t="str">
        <f t="shared" si="219"/>
        <v>tier - 2</v>
      </c>
      <c r="Q2027" s="6" t="str">
        <f t="shared" si="220"/>
        <v>tier - 2</v>
      </c>
      <c r="R2027" s="6" t="str">
        <f t="shared" si="221"/>
        <v>R1011</v>
      </c>
      <c r="S2027" s="12">
        <f t="shared" si="222"/>
        <v>25414</v>
      </c>
      <c r="T2027" s="6">
        <f t="shared" si="223"/>
        <v>53</v>
      </c>
    </row>
    <row r="2028" spans="1:20" ht="15" customHeight="1" x14ac:dyDescent="0.3">
      <c r="A2028" t="s">
        <v>638</v>
      </c>
      <c r="B2028">
        <v>1976</v>
      </c>
      <c r="C2028" t="s">
        <v>4726</v>
      </c>
      <c r="D2028">
        <v>3</v>
      </c>
      <c r="E2028">
        <v>2</v>
      </c>
      <c r="F2028" s="11">
        <v>30409.53</v>
      </c>
      <c r="G2028" t="s">
        <v>4720</v>
      </c>
      <c r="H2028" t="s">
        <v>4721</v>
      </c>
      <c r="I2028" t="s">
        <v>4728</v>
      </c>
      <c r="N2028" s="6">
        <f t="shared" si="217"/>
        <v>1976</v>
      </c>
      <c r="O2028" s="6" t="str">
        <f t="shared" si="218"/>
        <v>Sep</v>
      </c>
      <c r="P2028" s="6" t="str">
        <f t="shared" si="219"/>
        <v>tier - 2</v>
      </c>
      <c r="Q2028" s="6" t="str">
        <f t="shared" si="220"/>
        <v>tier - 3</v>
      </c>
      <c r="R2028" s="6" t="str">
        <f t="shared" si="221"/>
        <v>R1012</v>
      </c>
      <c r="S2028" s="12">
        <f t="shared" si="222"/>
        <v>28006</v>
      </c>
      <c r="T2028" s="6">
        <f t="shared" si="223"/>
        <v>46</v>
      </c>
    </row>
    <row r="2029" spans="1:20" ht="15" customHeight="1" x14ac:dyDescent="0.3">
      <c r="A2029" t="s">
        <v>636</v>
      </c>
      <c r="B2029">
        <v>1998</v>
      </c>
      <c r="C2029" t="s">
        <v>4731</v>
      </c>
      <c r="D2029">
        <v>28</v>
      </c>
      <c r="E2029">
        <v>0</v>
      </c>
      <c r="F2029" s="11">
        <v>30422.03</v>
      </c>
      <c r="G2029" t="s">
        <v>4720</v>
      </c>
      <c r="H2029" t="s">
        <v>4721</v>
      </c>
      <c r="I2029" t="s">
        <v>4732</v>
      </c>
      <c r="N2029" s="6">
        <f t="shared" si="217"/>
        <v>1998</v>
      </c>
      <c r="O2029" s="6" t="str">
        <f t="shared" si="218"/>
        <v>Oct</v>
      </c>
      <c r="P2029" s="6" t="str">
        <f t="shared" si="219"/>
        <v>tier - 2</v>
      </c>
      <c r="Q2029" s="6" t="str">
        <f t="shared" si="220"/>
        <v>tier - 3</v>
      </c>
      <c r="R2029" s="6" t="str">
        <f t="shared" si="221"/>
        <v>R1011</v>
      </c>
      <c r="S2029" s="12">
        <f t="shared" si="222"/>
        <v>36096</v>
      </c>
      <c r="T2029" s="6">
        <f t="shared" si="223"/>
        <v>24</v>
      </c>
    </row>
    <row r="2030" spans="1:20" ht="15" customHeight="1" x14ac:dyDescent="0.3">
      <c r="A2030" t="s">
        <v>634</v>
      </c>
      <c r="B2030">
        <v>1983</v>
      </c>
      <c r="C2030" t="s">
        <v>4726</v>
      </c>
      <c r="D2030">
        <v>3</v>
      </c>
      <c r="E2030">
        <v>3</v>
      </c>
      <c r="F2030" s="11">
        <v>30457.37</v>
      </c>
      <c r="G2030" t="s">
        <v>4720</v>
      </c>
      <c r="H2030" t="s">
        <v>4723</v>
      </c>
      <c r="I2030" t="s">
        <v>4728</v>
      </c>
      <c r="N2030" s="6">
        <f t="shared" si="217"/>
        <v>1983</v>
      </c>
      <c r="O2030" s="6" t="str">
        <f t="shared" si="218"/>
        <v>Sep</v>
      </c>
      <c r="P2030" s="6" t="str">
        <f t="shared" si="219"/>
        <v>tier - 2</v>
      </c>
      <c r="Q2030" s="6" t="str">
        <f t="shared" si="220"/>
        <v>tier - 1</v>
      </c>
      <c r="R2030" s="6" t="str">
        <f t="shared" si="221"/>
        <v>R1012</v>
      </c>
      <c r="S2030" s="12">
        <f t="shared" si="222"/>
        <v>30562</v>
      </c>
      <c r="T2030" s="6">
        <f t="shared" si="223"/>
        <v>39</v>
      </c>
    </row>
    <row r="2031" spans="1:20" ht="15" customHeight="1" x14ac:dyDescent="0.3">
      <c r="A2031" t="s">
        <v>632</v>
      </c>
      <c r="B2031">
        <v>1986</v>
      </c>
      <c r="C2031" t="s">
        <v>4730</v>
      </c>
      <c r="D2031">
        <v>10</v>
      </c>
      <c r="E2031">
        <v>3</v>
      </c>
      <c r="F2031" s="11">
        <v>30530.5</v>
      </c>
      <c r="G2031" t="s">
        <v>4720</v>
      </c>
      <c r="H2031" t="s">
        <v>4723</v>
      </c>
      <c r="I2031" t="s">
        <v>4732</v>
      </c>
      <c r="N2031" s="6">
        <f t="shared" si="217"/>
        <v>1986</v>
      </c>
      <c r="O2031" s="6" t="str">
        <f t="shared" si="218"/>
        <v>Aug</v>
      </c>
      <c r="P2031" s="6" t="str">
        <f t="shared" si="219"/>
        <v>tier - 2</v>
      </c>
      <c r="Q2031" s="6" t="str">
        <f t="shared" si="220"/>
        <v>tier - 1</v>
      </c>
      <c r="R2031" s="6" t="str">
        <f t="shared" si="221"/>
        <v>R1011</v>
      </c>
      <c r="S2031" s="12">
        <f t="shared" si="222"/>
        <v>31634</v>
      </c>
      <c r="T2031" s="6">
        <f t="shared" si="223"/>
        <v>36</v>
      </c>
    </row>
    <row r="2032" spans="1:20" ht="15" customHeight="1" x14ac:dyDescent="0.3">
      <c r="A2032" t="s">
        <v>630</v>
      </c>
      <c r="B2032">
        <v>1970</v>
      </c>
      <c r="C2032" t="s">
        <v>4724</v>
      </c>
      <c r="D2032">
        <v>11</v>
      </c>
      <c r="E2032">
        <v>0</v>
      </c>
      <c r="F2032" s="11">
        <v>30625.65</v>
      </c>
      <c r="G2032" t="s">
        <v>4720</v>
      </c>
      <c r="H2032" t="s">
        <v>4721</v>
      </c>
      <c r="I2032" t="s">
        <v>4732</v>
      </c>
      <c r="N2032" s="6">
        <f t="shared" si="217"/>
        <v>1970</v>
      </c>
      <c r="O2032" s="6" t="str">
        <f t="shared" si="218"/>
        <v>Nov</v>
      </c>
      <c r="P2032" s="6" t="str">
        <f t="shared" si="219"/>
        <v>tier - 2</v>
      </c>
      <c r="Q2032" s="6" t="str">
        <f t="shared" si="220"/>
        <v>tier - 3</v>
      </c>
      <c r="R2032" s="6" t="str">
        <f t="shared" si="221"/>
        <v>R1011</v>
      </c>
      <c r="S2032" s="12">
        <f t="shared" si="222"/>
        <v>25883</v>
      </c>
      <c r="T2032" s="6">
        <f t="shared" si="223"/>
        <v>52</v>
      </c>
    </row>
    <row r="2033" spans="1:20" ht="15" customHeight="1" x14ac:dyDescent="0.3">
      <c r="A2033" t="s">
        <v>628</v>
      </c>
      <c r="B2033">
        <v>1999</v>
      </c>
      <c r="C2033" t="s">
        <v>4726</v>
      </c>
      <c r="D2033">
        <v>21</v>
      </c>
      <c r="E2033">
        <v>0</v>
      </c>
      <c r="F2033" s="11">
        <v>30697.71</v>
      </c>
      <c r="G2033" t="s">
        <v>4723</v>
      </c>
      <c r="H2033" t="s">
        <v>4720</v>
      </c>
      <c r="I2033" t="s">
        <v>4732</v>
      </c>
      <c r="N2033" s="6">
        <f t="shared" si="217"/>
        <v>1999</v>
      </c>
      <c r="O2033" s="6" t="str">
        <f t="shared" si="218"/>
        <v>Sep</v>
      </c>
      <c r="P2033" s="6" t="str">
        <f t="shared" si="219"/>
        <v>tier - 1</v>
      </c>
      <c r="Q2033" s="6" t="str">
        <f t="shared" si="220"/>
        <v>tier - 2</v>
      </c>
      <c r="R2033" s="6" t="str">
        <f t="shared" si="221"/>
        <v>R1011</v>
      </c>
      <c r="S2033" s="12">
        <f t="shared" si="222"/>
        <v>36424</v>
      </c>
      <c r="T2033" s="6">
        <f t="shared" si="223"/>
        <v>23</v>
      </c>
    </row>
    <row r="2034" spans="1:20" ht="15" customHeight="1" x14ac:dyDescent="0.3">
      <c r="A2034" t="s">
        <v>626</v>
      </c>
      <c r="B2034">
        <v>1983</v>
      </c>
      <c r="C2034" t="s">
        <v>4729</v>
      </c>
      <c r="D2034">
        <v>21</v>
      </c>
      <c r="E2034">
        <v>3</v>
      </c>
      <c r="F2034" s="11">
        <v>30724.44</v>
      </c>
      <c r="G2034" t="s">
        <v>4720</v>
      </c>
      <c r="H2034" t="s">
        <v>4721</v>
      </c>
      <c r="I2034" t="s">
        <v>4732</v>
      </c>
      <c r="N2034" s="6">
        <f t="shared" si="217"/>
        <v>1983</v>
      </c>
      <c r="O2034" s="6" t="str">
        <f t="shared" si="218"/>
        <v>Dec</v>
      </c>
      <c r="P2034" s="6" t="str">
        <f t="shared" si="219"/>
        <v>tier - 2</v>
      </c>
      <c r="Q2034" s="6" t="str">
        <f t="shared" si="220"/>
        <v>tier - 3</v>
      </c>
      <c r="R2034" s="6" t="str">
        <f t="shared" si="221"/>
        <v>R1011</v>
      </c>
      <c r="S2034" s="12">
        <f t="shared" si="222"/>
        <v>30671</v>
      </c>
      <c r="T2034" s="6">
        <f t="shared" si="223"/>
        <v>39</v>
      </c>
    </row>
    <row r="2035" spans="1:20" ht="15" customHeight="1" x14ac:dyDescent="0.3">
      <c r="A2035" t="s">
        <v>624</v>
      </c>
      <c r="B2035">
        <v>1988</v>
      </c>
      <c r="C2035" t="s">
        <v>4726</v>
      </c>
      <c r="D2035">
        <v>5</v>
      </c>
      <c r="E2035">
        <v>3</v>
      </c>
      <c r="F2035" s="11">
        <v>30763.01</v>
      </c>
      <c r="G2035" t="s">
        <v>4720</v>
      </c>
      <c r="H2035" t="s">
        <v>4723</v>
      </c>
      <c r="I2035" t="s">
        <v>4732</v>
      </c>
      <c r="N2035" s="6">
        <f t="shared" si="217"/>
        <v>1988</v>
      </c>
      <c r="O2035" s="6" t="str">
        <f t="shared" si="218"/>
        <v>Sep</v>
      </c>
      <c r="P2035" s="6" t="str">
        <f t="shared" si="219"/>
        <v>tier - 2</v>
      </c>
      <c r="Q2035" s="6" t="str">
        <f t="shared" si="220"/>
        <v>tier - 1</v>
      </c>
      <c r="R2035" s="6" t="str">
        <f t="shared" si="221"/>
        <v>R1011</v>
      </c>
      <c r="S2035" s="12">
        <f t="shared" si="222"/>
        <v>32391</v>
      </c>
      <c r="T2035" s="6">
        <f t="shared" si="223"/>
        <v>34</v>
      </c>
    </row>
    <row r="2036" spans="1:20" ht="15" customHeight="1" x14ac:dyDescent="0.3">
      <c r="A2036" t="s">
        <v>622</v>
      </c>
      <c r="B2036">
        <v>1961</v>
      </c>
      <c r="C2036" t="s">
        <v>4726</v>
      </c>
      <c r="D2036">
        <v>9</v>
      </c>
      <c r="E2036">
        <v>3</v>
      </c>
      <c r="F2036" s="11">
        <v>30942.19</v>
      </c>
      <c r="G2036" t="s">
        <v>4720</v>
      </c>
      <c r="H2036" t="s">
        <v>4720</v>
      </c>
      <c r="I2036" t="s">
        <v>4722</v>
      </c>
      <c r="N2036" s="6">
        <f t="shared" si="217"/>
        <v>1961</v>
      </c>
      <c r="O2036" s="6" t="str">
        <f t="shared" si="218"/>
        <v>Sep</v>
      </c>
      <c r="P2036" s="6" t="str">
        <f t="shared" si="219"/>
        <v>tier - 2</v>
      </c>
      <c r="Q2036" s="6" t="str">
        <f t="shared" si="220"/>
        <v>tier - 2</v>
      </c>
      <c r="R2036" s="6" t="str">
        <f t="shared" si="221"/>
        <v>R1013</v>
      </c>
      <c r="S2036" s="12">
        <f t="shared" si="222"/>
        <v>22533</v>
      </c>
      <c r="T2036" s="6">
        <f t="shared" si="223"/>
        <v>61</v>
      </c>
    </row>
    <row r="2037" spans="1:20" ht="15" customHeight="1" x14ac:dyDescent="0.3">
      <c r="A2037" t="s">
        <v>620</v>
      </c>
      <c r="B2037">
        <v>2004</v>
      </c>
      <c r="C2037" t="s">
        <v>4724</v>
      </c>
      <c r="D2037">
        <v>9</v>
      </c>
      <c r="E2037">
        <v>0</v>
      </c>
      <c r="F2037" s="11">
        <v>31196.61</v>
      </c>
      <c r="G2037" t="s">
        <v>4720</v>
      </c>
      <c r="H2037" t="s">
        <v>4723</v>
      </c>
      <c r="I2037" t="s">
        <v>4732</v>
      </c>
      <c r="N2037" s="6">
        <f t="shared" si="217"/>
        <v>2004</v>
      </c>
      <c r="O2037" s="6" t="str">
        <f t="shared" si="218"/>
        <v>Nov</v>
      </c>
      <c r="P2037" s="6" t="str">
        <f t="shared" si="219"/>
        <v>tier - 2</v>
      </c>
      <c r="Q2037" s="6" t="str">
        <f t="shared" si="220"/>
        <v>tier - 1</v>
      </c>
      <c r="R2037" s="6" t="str">
        <f t="shared" si="221"/>
        <v>R1011</v>
      </c>
      <c r="S2037" s="12">
        <f t="shared" si="222"/>
        <v>38300</v>
      </c>
      <c r="T2037" s="6">
        <f t="shared" si="223"/>
        <v>18</v>
      </c>
    </row>
    <row r="2038" spans="1:20" ht="15" customHeight="1" x14ac:dyDescent="0.3">
      <c r="A2038" t="s">
        <v>618</v>
      </c>
      <c r="B2038">
        <v>2000</v>
      </c>
      <c r="C2038" t="s">
        <v>4719</v>
      </c>
      <c r="D2038">
        <v>22</v>
      </c>
      <c r="E2038">
        <v>0</v>
      </c>
      <c r="F2038" s="11">
        <v>31234.560000000001</v>
      </c>
      <c r="G2038" t="s">
        <v>4723</v>
      </c>
      <c r="H2038" t="s">
        <v>4723</v>
      </c>
      <c r="I2038" t="s">
        <v>4732</v>
      </c>
      <c r="N2038" s="6">
        <f t="shared" si="217"/>
        <v>2000</v>
      </c>
      <c r="O2038" s="6" t="str">
        <f t="shared" si="218"/>
        <v>Jul</v>
      </c>
      <c r="P2038" s="6" t="str">
        <f t="shared" si="219"/>
        <v>tier - 1</v>
      </c>
      <c r="Q2038" s="6" t="str">
        <f t="shared" si="220"/>
        <v>tier - 1</v>
      </c>
      <c r="R2038" s="6" t="str">
        <f t="shared" si="221"/>
        <v>R1011</v>
      </c>
      <c r="S2038" s="12">
        <f t="shared" si="222"/>
        <v>36729</v>
      </c>
      <c r="T2038" s="6">
        <f t="shared" si="223"/>
        <v>22</v>
      </c>
    </row>
    <row r="2039" spans="1:20" ht="15" customHeight="1" x14ac:dyDescent="0.3">
      <c r="A2039" t="s">
        <v>616</v>
      </c>
      <c r="B2039">
        <v>1968</v>
      </c>
      <c r="C2039" t="s">
        <v>4719</v>
      </c>
      <c r="D2039">
        <v>9</v>
      </c>
      <c r="E2039">
        <v>0</v>
      </c>
      <c r="F2039" s="11">
        <v>31322.53</v>
      </c>
      <c r="G2039" t="s">
        <v>4720</v>
      </c>
      <c r="H2039" t="s">
        <v>4723</v>
      </c>
      <c r="I2039" t="s">
        <v>4732</v>
      </c>
      <c r="N2039" s="6">
        <f t="shared" si="217"/>
        <v>1968</v>
      </c>
      <c r="O2039" s="6" t="str">
        <f t="shared" si="218"/>
        <v>Jul</v>
      </c>
      <c r="P2039" s="6" t="str">
        <f t="shared" si="219"/>
        <v>tier - 2</v>
      </c>
      <c r="Q2039" s="6" t="str">
        <f t="shared" si="220"/>
        <v>tier - 1</v>
      </c>
      <c r="R2039" s="6" t="str">
        <f t="shared" si="221"/>
        <v>R1011</v>
      </c>
      <c r="S2039" s="12">
        <f t="shared" si="222"/>
        <v>25028</v>
      </c>
      <c r="T2039" s="6">
        <f t="shared" si="223"/>
        <v>54</v>
      </c>
    </row>
    <row r="2040" spans="1:20" ht="15" customHeight="1" x14ac:dyDescent="0.3">
      <c r="A2040" t="s">
        <v>614</v>
      </c>
      <c r="B2040">
        <v>1995</v>
      </c>
      <c r="C2040" t="s">
        <v>4726</v>
      </c>
      <c r="D2040">
        <v>27</v>
      </c>
      <c r="E2040">
        <v>0</v>
      </c>
      <c r="F2040" s="11">
        <v>31328.27</v>
      </c>
      <c r="G2040" t="s">
        <v>4720</v>
      </c>
      <c r="H2040" t="s">
        <v>4720</v>
      </c>
      <c r="I2040" t="s">
        <v>4732</v>
      </c>
      <c r="N2040" s="6">
        <f t="shared" si="217"/>
        <v>1995</v>
      </c>
      <c r="O2040" s="6" t="str">
        <f t="shared" si="218"/>
        <v>Sep</v>
      </c>
      <c r="P2040" s="6" t="str">
        <f t="shared" si="219"/>
        <v>tier - 2</v>
      </c>
      <c r="Q2040" s="6" t="str">
        <f t="shared" si="220"/>
        <v>tier - 2</v>
      </c>
      <c r="R2040" s="6" t="str">
        <f t="shared" si="221"/>
        <v>R1011</v>
      </c>
      <c r="S2040" s="12">
        <f t="shared" si="222"/>
        <v>34969</v>
      </c>
      <c r="T2040" s="6">
        <f t="shared" si="223"/>
        <v>27</v>
      </c>
    </row>
    <row r="2041" spans="1:20" ht="15" customHeight="1" x14ac:dyDescent="0.3">
      <c r="A2041" t="s">
        <v>612</v>
      </c>
      <c r="B2041">
        <v>1974</v>
      </c>
      <c r="C2041" t="s">
        <v>4731</v>
      </c>
      <c r="D2041">
        <v>8</v>
      </c>
      <c r="E2041">
        <v>0</v>
      </c>
      <c r="F2041" s="11">
        <v>31368.81</v>
      </c>
      <c r="G2041" t="s">
        <v>4720</v>
      </c>
      <c r="H2041" t="s">
        <v>4721</v>
      </c>
      <c r="I2041" t="s">
        <v>4732</v>
      </c>
      <c r="N2041" s="6">
        <f t="shared" si="217"/>
        <v>1974</v>
      </c>
      <c r="O2041" s="6" t="str">
        <f t="shared" si="218"/>
        <v>Oct</v>
      </c>
      <c r="P2041" s="6" t="str">
        <f t="shared" si="219"/>
        <v>tier - 2</v>
      </c>
      <c r="Q2041" s="6" t="str">
        <f t="shared" si="220"/>
        <v>tier - 3</v>
      </c>
      <c r="R2041" s="6" t="str">
        <f t="shared" si="221"/>
        <v>R1011</v>
      </c>
      <c r="S2041" s="12">
        <f t="shared" si="222"/>
        <v>27310</v>
      </c>
      <c r="T2041" s="6">
        <f t="shared" si="223"/>
        <v>48</v>
      </c>
    </row>
    <row r="2042" spans="1:20" ht="15" customHeight="1" x14ac:dyDescent="0.3">
      <c r="A2042" t="s">
        <v>610</v>
      </c>
      <c r="B2042">
        <v>1975</v>
      </c>
      <c r="C2042" t="s">
        <v>4731</v>
      </c>
      <c r="D2042">
        <v>29</v>
      </c>
      <c r="E2042">
        <v>1</v>
      </c>
      <c r="F2042" s="11">
        <v>31591.82</v>
      </c>
      <c r="G2042" t="s">
        <v>4720</v>
      </c>
      <c r="H2042" t="s">
        <v>4723</v>
      </c>
      <c r="I2042" t="s">
        <v>4732</v>
      </c>
      <c r="N2042" s="6">
        <f t="shared" si="217"/>
        <v>1975</v>
      </c>
      <c r="O2042" s="6" t="str">
        <f t="shared" si="218"/>
        <v>Oct</v>
      </c>
      <c r="P2042" s="6" t="str">
        <f t="shared" si="219"/>
        <v>tier - 2</v>
      </c>
      <c r="Q2042" s="6" t="str">
        <f t="shared" si="220"/>
        <v>tier - 1</v>
      </c>
      <c r="R2042" s="6" t="str">
        <f t="shared" si="221"/>
        <v>R1011</v>
      </c>
      <c r="S2042" s="12">
        <f t="shared" si="222"/>
        <v>27696</v>
      </c>
      <c r="T2042" s="6">
        <f t="shared" si="223"/>
        <v>47</v>
      </c>
    </row>
    <row r="2043" spans="1:20" ht="15" customHeight="1" x14ac:dyDescent="0.3">
      <c r="A2043" t="s">
        <v>608</v>
      </c>
      <c r="B2043">
        <v>1960</v>
      </c>
      <c r="C2043" t="s">
        <v>4729</v>
      </c>
      <c r="D2043">
        <v>13</v>
      </c>
      <c r="E2043">
        <v>1</v>
      </c>
      <c r="F2043" s="11">
        <v>31620</v>
      </c>
      <c r="G2043" t="s">
        <v>4720</v>
      </c>
      <c r="H2043" t="s">
        <v>4723</v>
      </c>
      <c r="I2043" t="s">
        <v>4738</v>
      </c>
      <c r="N2043" s="6">
        <f t="shared" si="217"/>
        <v>1960</v>
      </c>
      <c r="O2043" s="6" t="str">
        <f t="shared" si="218"/>
        <v>Dec</v>
      </c>
      <c r="P2043" s="6" t="str">
        <f t="shared" si="219"/>
        <v>tier - 2</v>
      </c>
      <c r="Q2043" s="6" t="str">
        <f t="shared" si="220"/>
        <v>tier - 1</v>
      </c>
      <c r="R2043" s="6" t="str">
        <f t="shared" si="221"/>
        <v>R1024</v>
      </c>
      <c r="S2043" s="12">
        <f t="shared" si="222"/>
        <v>22263</v>
      </c>
      <c r="T2043" s="6">
        <f t="shared" si="223"/>
        <v>62</v>
      </c>
    </row>
    <row r="2044" spans="1:20" ht="15" customHeight="1" x14ac:dyDescent="0.3">
      <c r="A2044" t="s">
        <v>606</v>
      </c>
      <c r="B2044">
        <v>1977</v>
      </c>
      <c r="C2044" t="s">
        <v>4731</v>
      </c>
      <c r="D2044">
        <v>14</v>
      </c>
      <c r="E2044">
        <v>2</v>
      </c>
      <c r="F2044" s="11">
        <v>31736.7</v>
      </c>
      <c r="G2044" t="s">
        <v>4720</v>
      </c>
      <c r="H2044" t="s">
        <v>4720</v>
      </c>
      <c r="I2044" t="s">
        <v>4728</v>
      </c>
      <c r="N2044" s="6">
        <f t="shared" si="217"/>
        <v>1977</v>
      </c>
      <c r="O2044" s="6" t="str">
        <f t="shared" si="218"/>
        <v>Oct</v>
      </c>
      <c r="P2044" s="6" t="str">
        <f t="shared" si="219"/>
        <v>tier - 2</v>
      </c>
      <c r="Q2044" s="6" t="str">
        <f t="shared" si="220"/>
        <v>tier - 2</v>
      </c>
      <c r="R2044" s="6" t="str">
        <f t="shared" si="221"/>
        <v>R1012</v>
      </c>
      <c r="S2044" s="12">
        <f t="shared" si="222"/>
        <v>28412</v>
      </c>
      <c r="T2044" s="6">
        <f t="shared" si="223"/>
        <v>45</v>
      </c>
    </row>
    <row r="2045" spans="1:20" ht="15" customHeight="1" x14ac:dyDescent="0.3">
      <c r="A2045" t="s">
        <v>604</v>
      </c>
      <c r="B2045">
        <v>1984</v>
      </c>
      <c r="C2045" t="s">
        <v>4726</v>
      </c>
      <c r="D2045">
        <v>10</v>
      </c>
      <c r="E2045">
        <v>3</v>
      </c>
      <c r="F2045" s="11">
        <v>31743.919999999998</v>
      </c>
      <c r="G2045" t="s">
        <v>4720</v>
      </c>
      <c r="H2045" t="s">
        <v>4723</v>
      </c>
      <c r="I2045" t="s">
        <v>4732</v>
      </c>
      <c r="N2045" s="6">
        <f t="shared" si="217"/>
        <v>1984</v>
      </c>
      <c r="O2045" s="6" t="str">
        <f t="shared" si="218"/>
        <v>Sep</v>
      </c>
      <c r="P2045" s="6" t="str">
        <f t="shared" si="219"/>
        <v>tier - 2</v>
      </c>
      <c r="Q2045" s="6" t="str">
        <f t="shared" si="220"/>
        <v>tier - 1</v>
      </c>
      <c r="R2045" s="6" t="str">
        <f t="shared" si="221"/>
        <v>R1011</v>
      </c>
      <c r="S2045" s="12">
        <f t="shared" si="222"/>
        <v>30935</v>
      </c>
      <c r="T2045" s="6">
        <f t="shared" si="223"/>
        <v>38</v>
      </c>
    </row>
    <row r="2046" spans="1:20" ht="15" customHeight="1" x14ac:dyDescent="0.3">
      <c r="A2046" t="s">
        <v>602</v>
      </c>
      <c r="B2046">
        <v>1975</v>
      </c>
      <c r="C2046" t="s">
        <v>4726</v>
      </c>
      <c r="D2046">
        <v>25</v>
      </c>
      <c r="E2046">
        <v>1</v>
      </c>
      <c r="F2046" s="11">
        <v>31897.1</v>
      </c>
      <c r="G2046" t="s">
        <v>4720</v>
      </c>
      <c r="H2046" t="s">
        <v>4721</v>
      </c>
      <c r="I2046" t="s">
        <v>4732</v>
      </c>
      <c r="N2046" s="6">
        <f t="shared" si="217"/>
        <v>1975</v>
      </c>
      <c r="O2046" s="6" t="str">
        <f t="shared" si="218"/>
        <v>Sep</v>
      </c>
      <c r="P2046" s="6" t="str">
        <f t="shared" si="219"/>
        <v>tier - 2</v>
      </c>
      <c r="Q2046" s="6" t="str">
        <f t="shared" si="220"/>
        <v>tier - 3</v>
      </c>
      <c r="R2046" s="6" t="str">
        <f t="shared" si="221"/>
        <v>R1011</v>
      </c>
      <c r="S2046" s="12">
        <f t="shared" si="222"/>
        <v>27662</v>
      </c>
      <c r="T2046" s="6">
        <f t="shared" si="223"/>
        <v>47</v>
      </c>
    </row>
    <row r="2047" spans="1:20" ht="15" customHeight="1" x14ac:dyDescent="0.3">
      <c r="A2047" t="s">
        <v>600</v>
      </c>
      <c r="B2047">
        <v>1972</v>
      </c>
      <c r="C2047" t="s">
        <v>4726</v>
      </c>
      <c r="D2047">
        <v>21</v>
      </c>
      <c r="E2047">
        <v>0</v>
      </c>
      <c r="F2047" s="11">
        <v>31980.89</v>
      </c>
      <c r="G2047" t="s">
        <v>4720</v>
      </c>
      <c r="H2047" t="s">
        <v>4723</v>
      </c>
      <c r="I2047" t="s">
        <v>4732</v>
      </c>
      <c r="N2047" s="6">
        <f t="shared" si="217"/>
        <v>1972</v>
      </c>
      <c r="O2047" s="6" t="str">
        <f t="shared" si="218"/>
        <v>Sep</v>
      </c>
      <c r="P2047" s="6" t="str">
        <f t="shared" si="219"/>
        <v>tier - 2</v>
      </c>
      <c r="Q2047" s="6" t="str">
        <f t="shared" si="220"/>
        <v>tier - 1</v>
      </c>
      <c r="R2047" s="6" t="str">
        <f t="shared" si="221"/>
        <v>R1011</v>
      </c>
      <c r="S2047" s="12">
        <f t="shared" si="222"/>
        <v>26563</v>
      </c>
      <c r="T2047" s="6">
        <f t="shared" si="223"/>
        <v>50</v>
      </c>
    </row>
    <row r="2048" spans="1:20" ht="15" customHeight="1" x14ac:dyDescent="0.3">
      <c r="A2048" t="s">
        <v>598</v>
      </c>
      <c r="B2048">
        <v>1993</v>
      </c>
      <c r="C2048" t="s">
        <v>4726</v>
      </c>
      <c r="D2048">
        <v>13</v>
      </c>
      <c r="E2048">
        <v>0</v>
      </c>
      <c r="F2048" s="11">
        <v>32086.21</v>
      </c>
      <c r="G2048" t="s">
        <v>4723</v>
      </c>
      <c r="H2048" t="s">
        <v>4721</v>
      </c>
      <c r="I2048" t="s">
        <v>4732</v>
      </c>
      <c r="N2048" s="6">
        <f t="shared" si="217"/>
        <v>1993</v>
      </c>
      <c r="O2048" s="6" t="str">
        <f t="shared" si="218"/>
        <v>Sep</v>
      </c>
      <c r="P2048" s="6" t="str">
        <f t="shared" si="219"/>
        <v>tier - 1</v>
      </c>
      <c r="Q2048" s="6" t="str">
        <f t="shared" si="220"/>
        <v>tier - 3</v>
      </c>
      <c r="R2048" s="6" t="str">
        <f t="shared" si="221"/>
        <v>R1011</v>
      </c>
      <c r="S2048" s="12">
        <f t="shared" si="222"/>
        <v>34225</v>
      </c>
      <c r="T2048" s="6">
        <f t="shared" si="223"/>
        <v>29</v>
      </c>
    </row>
    <row r="2049" spans="1:20" ht="15" customHeight="1" x14ac:dyDescent="0.3">
      <c r="A2049" t="s">
        <v>596</v>
      </c>
      <c r="B2049">
        <v>1978</v>
      </c>
      <c r="C2049" t="s">
        <v>4724</v>
      </c>
      <c r="D2049">
        <v>10</v>
      </c>
      <c r="E2049">
        <v>2</v>
      </c>
      <c r="F2049" s="11">
        <v>32108.66</v>
      </c>
      <c r="G2049" t="s">
        <v>4723</v>
      </c>
      <c r="H2049" t="s">
        <v>4721</v>
      </c>
      <c r="I2049" t="s">
        <v>4742</v>
      </c>
      <c r="N2049" s="6">
        <f t="shared" si="217"/>
        <v>1978</v>
      </c>
      <c r="O2049" s="6" t="str">
        <f t="shared" si="218"/>
        <v>Nov</v>
      </c>
      <c r="P2049" s="6" t="str">
        <f t="shared" si="219"/>
        <v>tier - 1</v>
      </c>
      <c r="Q2049" s="6" t="str">
        <f t="shared" si="220"/>
        <v>tier - 3</v>
      </c>
      <c r="R2049" s="6" t="str">
        <f t="shared" si="221"/>
        <v>R1017</v>
      </c>
      <c r="S2049" s="12">
        <f t="shared" si="222"/>
        <v>28804</v>
      </c>
      <c r="T2049" s="6">
        <f t="shared" si="223"/>
        <v>44</v>
      </c>
    </row>
    <row r="2050" spans="1:20" ht="15" customHeight="1" x14ac:dyDescent="0.3">
      <c r="A2050" t="s">
        <v>594</v>
      </c>
      <c r="B2050">
        <v>1969</v>
      </c>
      <c r="C2050" t="s">
        <v>4726</v>
      </c>
      <c r="D2050">
        <v>11</v>
      </c>
      <c r="E2050">
        <v>0</v>
      </c>
      <c r="F2050" s="11">
        <v>32192.76</v>
      </c>
      <c r="G2050" t="s">
        <v>4723</v>
      </c>
      <c r="H2050" t="s">
        <v>4720</v>
      </c>
      <c r="I2050" t="s">
        <v>4732</v>
      </c>
      <c r="N2050" s="6">
        <f t="shared" ref="N2050:N2113" si="224">IF(B2050="?",ROUND(AVERAGE($B$2:$B$2344),0),B2050)</f>
        <v>1969</v>
      </c>
      <c r="O2050" s="6" t="str">
        <f t="shared" ref="O2050:O2113" si="225">IF(C2050="?","Sep",C2050)</f>
        <v>Sep</v>
      </c>
      <c r="P2050" s="6" t="str">
        <f t="shared" ref="P2050:P2113" si="226">IF(G2050="?",$K$5,G2050)</f>
        <v>tier - 1</v>
      </c>
      <c r="Q2050" s="6" t="str">
        <f t="shared" ref="Q2050:Q2113" si="227">IF(H2050="?",$M$5,H2050)</f>
        <v>tier - 2</v>
      </c>
      <c r="R2050" s="6" t="str">
        <f t="shared" ref="R2050:R2113" si="228">IF(I2050="?","Unknown",I2050)</f>
        <v>R1011</v>
      </c>
      <c r="S2050" s="12">
        <f t="shared" ref="S2050:S2113" si="229">IFERROR(DATE(N2050,MONTH(DATEVALUE(O2050&amp;"-1")),D2050),"")</f>
        <v>25457</v>
      </c>
      <c r="T2050" s="6">
        <f t="shared" ref="T2050:T2113" si="230">IFERROR(DATEDIF(S2050,DATE(2023,6,8),"y"),"")</f>
        <v>53</v>
      </c>
    </row>
    <row r="2051" spans="1:20" ht="15" customHeight="1" x14ac:dyDescent="0.3">
      <c r="A2051" t="s">
        <v>592</v>
      </c>
      <c r="B2051">
        <v>1994</v>
      </c>
      <c r="C2051" t="s">
        <v>4726</v>
      </c>
      <c r="D2051">
        <v>8</v>
      </c>
      <c r="E2051">
        <v>0</v>
      </c>
      <c r="F2051" s="11">
        <v>32222.81</v>
      </c>
      <c r="G2051" t="s">
        <v>4720</v>
      </c>
      <c r="H2051" t="s">
        <v>4723</v>
      </c>
      <c r="I2051" t="s">
        <v>4732</v>
      </c>
      <c r="N2051" s="6">
        <f t="shared" si="224"/>
        <v>1994</v>
      </c>
      <c r="O2051" s="6" t="str">
        <f t="shared" si="225"/>
        <v>Sep</v>
      </c>
      <c r="P2051" s="6" t="str">
        <f t="shared" si="226"/>
        <v>tier - 2</v>
      </c>
      <c r="Q2051" s="6" t="str">
        <f t="shared" si="227"/>
        <v>tier - 1</v>
      </c>
      <c r="R2051" s="6" t="str">
        <f t="shared" si="228"/>
        <v>R1011</v>
      </c>
      <c r="S2051" s="12">
        <f t="shared" si="229"/>
        <v>34585</v>
      </c>
      <c r="T2051" s="6">
        <f t="shared" si="230"/>
        <v>28</v>
      </c>
    </row>
    <row r="2052" spans="1:20" ht="15" customHeight="1" x14ac:dyDescent="0.3">
      <c r="A2052" t="s">
        <v>590</v>
      </c>
      <c r="B2052">
        <v>1975</v>
      </c>
      <c r="C2052" t="s">
        <v>4729</v>
      </c>
      <c r="D2052">
        <v>17</v>
      </c>
      <c r="E2052">
        <v>1</v>
      </c>
      <c r="F2052" s="11">
        <v>32259.96</v>
      </c>
      <c r="G2052" t="s">
        <v>4720</v>
      </c>
      <c r="H2052" t="s">
        <v>4721</v>
      </c>
      <c r="I2052" t="s">
        <v>4728</v>
      </c>
      <c r="N2052" s="6">
        <f t="shared" si="224"/>
        <v>1975</v>
      </c>
      <c r="O2052" s="6" t="str">
        <f t="shared" si="225"/>
        <v>Dec</v>
      </c>
      <c r="P2052" s="6" t="str">
        <f t="shared" si="226"/>
        <v>tier - 2</v>
      </c>
      <c r="Q2052" s="6" t="str">
        <f t="shared" si="227"/>
        <v>tier - 3</v>
      </c>
      <c r="R2052" s="6" t="str">
        <f t="shared" si="228"/>
        <v>R1012</v>
      </c>
      <c r="S2052" s="12">
        <f t="shared" si="229"/>
        <v>27745</v>
      </c>
      <c r="T2052" s="6">
        <f t="shared" si="230"/>
        <v>47</v>
      </c>
    </row>
    <row r="2053" spans="1:20" ht="15" customHeight="1" x14ac:dyDescent="0.3">
      <c r="A2053" t="s">
        <v>588</v>
      </c>
      <c r="B2053">
        <v>1986</v>
      </c>
      <c r="C2053" t="s">
        <v>4729</v>
      </c>
      <c r="D2053">
        <v>2</v>
      </c>
      <c r="E2053">
        <v>3</v>
      </c>
      <c r="F2053" s="11">
        <v>32288.49</v>
      </c>
      <c r="G2053" t="s">
        <v>4720</v>
      </c>
      <c r="H2053" t="s">
        <v>4720</v>
      </c>
      <c r="I2053" t="s">
        <v>4732</v>
      </c>
      <c r="N2053" s="6">
        <f t="shared" si="224"/>
        <v>1986</v>
      </c>
      <c r="O2053" s="6" t="str">
        <f t="shared" si="225"/>
        <v>Dec</v>
      </c>
      <c r="P2053" s="6" t="str">
        <f t="shared" si="226"/>
        <v>tier - 2</v>
      </c>
      <c r="Q2053" s="6" t="str">
        <f t="shared" si="227"/>
        <v>tier - 2</v>
      </c>
      <c r="R2053" s="6" t="str">
        <f t="shared" si="228"/>
        <v>R1011</v>
      </c>
      <c r="S2053" s="12">
        <f t="shared" si="229"/>
        <v>31748</v>
      </c>
      <c r="T2053" s="6">
        <f t="shared" si="230"/>
        <v>36</v>
      </c>
    </row>
    <row r="2054" spans="1:20" ht="15" customHeight="1" x14ac:dyDescent="0.3">
      <c r="A2054" t="s">
        <v>586</v>
      </c>
      <c r="B2054">
        <v>1972</v>
      </c>
      <c r="C2054" t="s">
        <v>4731</v>
      </c>
      <c r="D2054">
        <v>19</v>
      </c>
      <c r="E2054">
        <v>0</v>
      </c>
      <c r="F2054" s="11">
        <v>32428.63</v>
      </c>
      <c r="G2054" t="s">
        <v>4720</v>
      </c>
      <c r="H2054" t="s">
        <v>4720</v>
      </c>
      <c r="I2054" t="s">
        <v>4732</v>
      </c>
      <c r="N2054" s="6">
        <f t="shared" si="224"/>
        <v>1972</v>
      </c>
      <c r="O2054" s="6" t="str">
        <f t="shared" si="225"/>
        <v>Oct</v>
      </c>
      <c r="P2054" s="6" t="str">
        <f t="shared" si="226"/>
        <v>tier - 2</v>
      </c>
      <c r="Q2054" s="6" t="str">
        <f t="shared" si="227"/>
        <v>tier - 2</v>
      </c>
      <c r="R2054" s="6" t="str">
        <f t="shared" si="228"/>
        <v>R1011</v>
      </c>
      <c r="S2054" s="12">
        <f t="shared" si="229"/>
        <v>26591</v>
      </c>
      <c r="T2054" s="6">
        <f t="shared" si="230"/>
        <v>50</v>
      </c>
    </row>
    <row r="2055" spans="1:20" ht="15" customHeight="1" x14ac:dyDescent="0.3">
      <c r="A2055" t="s">
        <v>584</v>
      </c>
      <c r="B2055">
        <v>1976</v>
      </c>
      <c r="C2055" t="s">
        <v>4730</v>
      </c>
      <c r="D2055">
        <v>9</v>
      </c>
      <c r="E2055">
        <v>2</v>
      </c>
      <c r="F2055" s="11">
        <v>32430.22</v>
      </c>
      <c r="G2055" t="s">
        <v>4720</v>
      </c>
      <c r="H2055" t="s">
        <v>4721</v>
      </c>
      <c r="I2055" t="s">
        <v>4732</v>
      </c>
      <c r="N2055" s="6">
        <f t="shared" si="224"/>
        <v>1976</v>
      </c>
      <c r="O2055" s="6" t="str">
        <f t="shared" si="225"/>
        <v>Aug</v>
      </c>
      <c r="P2055" s="6" t="str">
        <f t="shared" si="226"/>
        <v>tier - 2</v>
      </c>
      <c r="Q2055" s="6" t="str">
        <f t="shared" si="227"/>
        <v>tier - 3</v>
      </c>
      <c r="R2055" s="6" t="str">
        <f t="shared" si="228"/>
        <v>R1011</v>
      </c>
      <c r="S2055" s="12">
        <f t="shared" si="229"/>
        <v>27981</v>
      </c>
      <c r="T2055" s="6">
        <f t="shared" si="230"/>
        <v>46</v>
      </c>
    </row>
    <row r="2056" spans="1:20" ht="15" customHeight="1" x14ac:dyDescent="0.3">
      <c r="A2056" t="s">
        <v>582</v>
      </c>
      <c r="B2056">
        <v>1981</v>
      </c>
      <c r="C2056" t="s">
        <v>4726</v>
      </c>
      <c r="D2056">
        <v>27</v>
      </c>
      <c r="E2056">
        <v>1</v>
      </c>
      <c r="F2056" s="11">
        <v>32462.35</v>
      </c>
      <c r="G2056" t="s">
        <v>4720</v>
      </c>
      <c r="H2056" t="s">
        <v>4720</v>
      </c>
      <c r="I2056" t="s">
        <v>4732</v>
      </c>
      <c r="N2056" s="6">
        <f t="shared" si="224"/>
        <v>1981</v>
      </c>
      <c r="O2056" s="6" t="str">
        <f t="shared" si="225"/>
        <v>Sep</v>
      </c>
      <c r="P2056" s="6" t="str">
        <f t="shared" si="226"/>
        <v>tier - 2</v>
      </c>
      <c r="Q2056" s="6" t="str">
        <f t="shared" si="227"/>
        <v>tier - 2</v>
      </c>
      <c r="R2056" s="6" t="str">
        <f t="shared" si="228"/>
        <v>R1011</v>
      </c>
      <c r="S2056" s="12">
        <f t="shared" si="229"/>
        <v>29856</v>
      </c>
      <c r="T2056" s="6">
        <f t="shared" si="230"/>
        <v>41</v>
      </c>
    </row>
    <row r="2057" spans="1:20" ht="15" customHeight="1" x14ac:dyDescent="0.3">
      <c r="A2057" t="s">
        <v>580</v>
      </c>
      <c r="B2057">
        <v>1976</v>
      </c>
      <c r="C2057" t="s">
        <v>4726</v>
      </c>
      <c r="D2057">
        <v>19</v>
      </c>
      <c r="E2057">
        <v>2</v>
      </c>
      <c r="F2057" s="11">
        <v>32485.46</v>
      </c>
      <c r="G2057" t="s">
        <v>4720</v>
      </c>
      <c r="H2057" t="s">
        <v>4723</v>
      </c>
      <c r="I2057" t="s">
        <v>4732</v>
      </c>
      <c r="N2057" s="6">
        <f t="shared" si="224"/>
        <v>1976</v>
      </c>
      <c r="O2057" s="6" t="str">
        <f t="shared" si="225"/>
        <v>Sep</v>
      </c>
      <c r="P2057" s="6" t="str">
        <f t="shared" si="226"/>
        <v>tier - 2</v>
      </c>
      <c r="Q2057" s="6" t="str">
        <f t="shared" si="227"/>
        <v>tier - 1</v>
      </c>
      <c r="R2057" s="6" t="str">
        <f t="shared" si="228"/>
        <v>R1011</v>
      </c>
      <c r="S2057" s="12">
        <f t="shared" si="229"/>
        <v>28022</v>
      </c>
      <c r="T2057" s="6">
        <f t="shared" si="230"/>
        <v>46</v>
      </c>
    </row>
    <row r="2058" spans="1:20" ht="15" customHeight="1" x14ac:dyDescent="0.3">
      <c r="A2058" t="s">
        <v>578</v>
      </c>
      <c r="B2058">
        <v>2003</v>
      </c>
      <c r="C2058" t="s">
        <v>4731</v>
      </c>
      <c r="D2058">
        <v>8</v>
      </c>
      <c r="E2058">
        <v>0</v>
      </c>
      <c r="F2058" s="11">
        <v>32548.34</v>
      </c>
      <c r="G2058" t="s">
        <v>4723</v>
      </c>
      <c r="H2058" t="s">
        <v>4720</v>
      </c>
      <c r="I2058" t="s">
        <v>4722</v>
      </c>
      <c r="N2058" s="6">
        <f t="shared" si="224"/>
        <v>2003</v>
      </c>
      <c r="O2058" s="6" t="str">
        <f t="shared" si="225"/>
        <v>Oct</v>
      </c>
      <c r="P2058" s="6" t="str">
        <f t="shared" si="226"/>
        <v>tier - 1</v>
      </c>
      <c r="Q2058" s="6" t="str">
        <f t="shared" si="227"/>
        <v>tier - 2</v>
      </c>
      <c r="R2058" s="6" t="str">
        <f t="shared" si="228"/>
        <v>R1013</v>
      </c>
      <c r="S2058" s="12">
        <f t="shared" si="229"/>
        <v>37902</v>
      </c>
      <c r="T2058" s="6">
        <f t="shared" si="230"/>
        <v>19</v>
      </c>
    </row>
    <row r="2059" spans="1:20" ht="15" customHeight="1" x14ac:dyDescent="0.3">
      <c r="A2059" t="s">
        <v>576</v>
      </c>
      <c r="B2059">
        <v>1990</v>
      </c>
      <c r="C2059" t="s">
        <v>4719</v>
      </c>
      <c r="D2059">
        <v>13</v>
      </c>
      <c r="E2059">
        <v>3</v>
      </c>
      <c r="F2059" s="11">
        <v>32672.11</v>
      </c>
      <c r="G2059" t="s">
        <v>4723</v>
      </c>
      <c r="H2059" t="s">
        <v>4723</v>
      </c>
      <c r="I2059" t="s">
        <v>4732</v>
      </c>
      <c r="N2059" s="6">
        <f t="shared" si="224"/>
        <v>1990</v>
      </c>
      <c r="O2059" s="6" t="str">
        <f t="shared" si="225"/>
        <v>Jul</v>
      </c>
      <c r="P2059" s="6" t="str">
        <f t="shared" si="226"/>
        <v>tier - 1</v>
      </c>
      <c r="Q2059" s="6" t="str">
        <f t="shared" si="227"/>
        <v>tier - 1</v>
      </c>
      <c r="R2059" s="6" t="str">
        <f t="shared" si="228"/>
        <v>R1011</v>
      </c>
      <c r="S2059" s="12">
        <f t="shared" si="229"/>
        <v>33067</v>
      </c>
      <c r="T2059" s="6">
        <f t="shared" si="230"/>
        <v>32</v>
      </c>
    </row>
    <row r="2060" spans="1:20" ht="15" customHeight="1" x14ac:dyDescent="0.3">
      <c r="A2060" t="s">
        <v>574</v>
      </c>
      <c r="B2060">
        <v>1968</v>
      </c>
      <c r="C2060" t="s">
        <v>4724</v>
      </c>
      <c r="D2060">
        <v>1</v>
      </c>
      <c r="E2060">
        <v>0</v>
      </c>
      <c r="F2060" s="11">
        <v>32686.080000000002</v>
      </c>
      <c r="G2060" t="s">
        <v>4720</v>
      </c>
      <c r="H2060" t="s">
        <v>4721</v>
      </c>
      <c r="I2060" t="s">
        <v>4732</v>
      </c>
      <c r="N2060" s="6">
        <f t="shared" si="224"/>
        <v>1968</v>
      </c>
      <c r="O2060" s="6" t="str">
        <f t="shared" si="225"/>
        <v>Nov</v>
      </c>
      <c r="P2060" s="6" t="str">
        <f t="shared" si="226"/>
        <v>tier - 2</v>
      </c>
      <c r="Q2060" s="6" t="str">
        <f t="shared" si="227"/>
        <v>tier - 3</v>
      </c>
      <c r="R2060" s="6" t="str">
        <f t="shared" si="228"/>
        <v>R1011</v>
      </c>
      <c r="S2060" s="12">
        <f t="shared" si="229"/>
        <v>25143</v>
      </c>
      <c r="T2060" s="6">
        <f t="shared" si="230"/>
        <v>54</v>
      </c>
    </row>
    <row r="2061" spans="1:20" ht="15" customHeight="1" x14ac:dyDescent="0.3">
      <c r="A2061" t="s">
        <v>572</v>
      </c>
      <c r="B2061">
        <v>1990</v>
      </c>
      <c r="C2061" t="s">
        <v>4726</v>
      </c>
      <c r="D2061">
        <v>30</v>
      </c>
      <c r="E2061">
        <v>3</v>
      </c>
      <c r="F2061" s="11">
        <v>32716.2</v>
      </c>
      <c r="G2061" t="s">
        <v>4723</v>
      </c>
      <c r="H2061" t="s">
        <v>4720</v>
      </c>
      <c r="I2061" t="s">
        <v>4732</v>
      </c>
      <c r="N2061" s="6">
        <f t="shared" si="224"/>
        <v>1990</v>
      </c>
      <c r="O2061" s="6" t="str">
        <f t="shared" si="225"/>
        <v>Sep</v>
      </c>
      <c r="P2061" s="6" t="str">
        <f t="shared" si="226"/>
        <v>tier - 1</v>
      </c>
      <c r="Q2061" s="6" t="str">
        <f t="shared" si="227"/>
        <v>tier - 2</v>
      </c>
      <c r="R2061" s="6" t="str">
        <f t="shared" si="228"/>
        <v>R1011</v>
      </c>
      <c r="S2061" s="12">
        <f t="shared" si="229"/>
        <v>33146</v>
      </c>
      <c r="T2061" s="6">
        <f t="shared" si="230"/>
        <v>32</v>
      </c>
    </row>
    <row r="2062" spans="1:20" ht="15" customHeight="1" x14ac:dyDescent="0.3">
      <c r="A2062" t="s">
        <v>570</v>
      </c>
      <c r="B2062">
        <v>1990</v>
      </c>
      <c r="C2062" t="s">
        <v>4719</v>
      </c>
      <c r="D2062">
        <v>9</v>
      </c>
      <c r="E2062">
        <v>2</v>
      </c>
      <c r="F2062" s="11">
        <v>32734.19</v>
      </c>
      <c r="G2062" t="s">
        <v>4720</v>
      </c>
      <c r="H2062" t="s">
        <v>4723</v>
      </c>
      <c r="I2062" t="s">
        <v>4728</v>
      </c>
      <c r="N2062" s="6">
        <f t="shared" si="224"/>
        <v>1990</v>
      </c>
      <c r="O2062" s="6" t="str">
        <f t="shared" si="225"/>
        <v>Jul</v>
      </c>
      <c r="P2062" s="6" t="str">
        <f t="shared" si="226"/>
        <v>tier - 2</v>
      </c>
      <c r="Q2062" s="6" t="str">
        <f t="shared" si="227"/>
        <v>tier - 1</v>
      </c>
      <c r="R2062" s="6" t="str">
        <f t="shared" si="228"/>
        <v>R1012</v>
      </c>
      <c r="S2062" s="12">
        <f t="shared" si="229"/>
        <v>33063</v>
      </c>
      <c r="T2062" s="6">
        <f t="shared" si="230"/>
        <v>32</v>
      </c>
    </row>
    <row r="2063" spans="1:20" ht="15" customHeight="1" x14ac:dyDescent="0.3">
      <c r="A2063" t="s">
        <v>568</v>
      </c>
      <c r="B2063">
        <v>1974</v>
      </c>
      <c r="C2063" t="s">
        <v>4729</v>
      </c>
      <c r="D2063">
        <v>6</v>
      </c>
      <c r="E2063">
        <v>0</v>
      </c>
      <c r="F2063" s="11">
        <v>32760.48</v>
      </c>
      <c r="G2063" t="s">
        <v>4723</v>
      </c>
      <c r="H2063" t="s">
        <v>4723</v>
      </c>
      <c r="I2063" t="s">
        <v>4732</v>
      </c>
      <c r="N2063" s="6">
        <f t="shared" si="224"/>
        <v>1974</v>
      </c>
      <c r="O2063" s="6" t="str">
        <f t="shared" si="225"/>
        <v>Dec</v>
      </c>
      <c r="P2063" s="6" t="str">
        <f t="shared" si="226"/>
        <v>tier - 1</v>
      </c>
      <c r="Q2063" s="6" t="str">
        <f t="shared" si="227"/>
        <v>tier - 1</v>
      </c>
      <c r="R2063" s="6" t="str">
        <f t="shared" si="228"/>
        <v>R1011</v>
      </c>
      <c r="S2063" s="12">
        <f t="shared" si="229"/>
        <v>27369</v>
      </c>
      <c r="T2063" s="6">
        <f t="shared" si="230"/>
        <v>48</v>
      </c>
    </row>
    <row r="2064" spans="1:20" ht="15" customHeight="1" x14ac:dyDescent="0.3">
      <c r="A2064" t="s">
        <v>566</v>
      </c>
      <c r="B2064">
        <v>1972</v>
      </c>
      <c r="C2064" t="s">
        <v>4724</v>
      </c>
      <c r="D2064">
        <v>7</v>
      </c>
      <c r="E2064">
        <v>0</v>
      </c>
      <c r="F2064" s="11">
        <v>32765.33</v>
      </c>
      <c r="G2064" t="s">
        <v>4720</v>
      </c>
      <c r="H2064" t="s">
        <v>4720</v>
      </c>
      <c r="I2064" t="s">
        <v>4728</v>
      </c>
      <c r="N2064" s="6">
        <f t="shared" si="224"/>
        <v>1972</v>
      </c>
      <c r="O2064" s="6" t="str">
        <f t="shared" si="225"/>
        <v>Nov</v>
      </c>
      <c r="P2064" s="6" t="str">
        <f t="shared" si="226"/>
        <v>tier - 2</v>
      </c>
      <c r="Q2064" s="6" t="str">
        <f t="shared" si="227"/>
        <v>tier - 2</v>
      </c>
      <c r="R2064" s="6" t="str">
        <f t="shared" si="228"/>
        <v>R1012</v>
      </c>
      <c r="S2064" s="12">
        <f t="shared" si="229"/>
        <v>26610</v>
      </c>
      <c r="T2064" s="6">
        <f t="shared" si="230"/>
        <v>50</v>
      </c>
    </row>
    <row r="2065" spans="1:20" ht="15" customHeight="1" x14ac:dyDescent="0.3">
      <c r="A2065" t="s">
        <v>564</v>
      </c>
      <c r="B2065">
        <v>1980</v>
      </c>
      <c r="C2065" t="s">
        <v>4729</v>
      </c>
      <c r="D2065">
        <v>12</v>
      </c>
      <c r="E2065">
        <v>3</v>
      </c>
      <c r="F2065" s="11">
        <v>32787.46</v>
      </c>
      <c r="G2065" t="s">
        <v>4723</v>
      </c>
      <c r="H2065" t="s">
        <v>4721</v>
      </c>
      <c r="I2065" t="s">
        <v>4728</v>
      </c>
      <c r="N2065" s="6">
        <f t="shared" si="224"/>
        <v>1980</v>
      </c>
      <c r="O2065" s="6" t="str">
        <f t="shared" si="225"/>
        <v>Dec</v>
      </c>
      <c r="P2065" s="6" t="str">
        <f t="shared" si="226"/>
        <v>tier - 1</v>
      </c>
      <c r="Q2065" s="6" t="str">
        <f t="shared" si="227"/>
        <v>tier - 3</v>
      </c>
      <c r="R2065" s="6" t="str">
        <f t="shared" si="228"/>
        <v>R1012</v>
      </c>
      <c r="S2065" s="12">
        <f t="shared" si="229"/>
        <v>29567</v>
      </c>
      <c r="T2065" s="6">
        <f t="shared" si="230"/>
        <v>42</v>
      </c>
    </row>
    <row r="2066" spans="1:20" ht="15" customHeight="1" x14ac:dyDescent="0.3">
      <c r="A2066" t="s">
        <v>562</v>
      </c>
      <c r="B2066">
        <v>1995</v>
      </c>
      <c r="C2066" t="s">
        <v>4729</v>
      </c>
      <c r="D2066">
        <v>4</v>
      </c>
      <c r="E2066">
        <v>0</v>
      </c>
      <c r="F2066" s="11">
        <v>32827.51</v>
      </c>
      <c r="G2066" t="s">
        <v>4723</v>
      </c>
      <c r="H2066" t="s">
        <v>4720</v>
      </c>
      <c r="I2066" t="s">
        <v>4732</v>
      </c>
      <c r="N2066" s="6">
        <f t="shared" si="224"/>
        <v>1995</v>
      </c>
      <c r="O2066" s="6" t="str">
        <f t="shared" si="225"/>
        <v>Dec</v>
      </c>
      <c r="P2066" s="6" t="str">
        <f t="shared" si="226"/>
        <v>tier - 1</v>
      </c>
      <c r="Q2066" s="6" t="str">
        <f t="shared" si="227"/>
        <v>tier - 2</v>
      </c>
      <c r="R2066" s="6" t="str">
        <f t="shared" si="228"/>
        <v>R1011</v>
      </c>
      <c r="S2066" s="12">
        <f t="shared" si="229"/>
        <v>35037</v>
      </c>
      <c r="T2066" s="6">
        <f t="shared" si="230"/>
        <v>27</v>
      </c>
    </row>
    <row r="2067" spans="1:20" ht="15" customHeight="1" x14ac:dyDescent="0.3">
      <c r="A2067" t="s">
        <v>560</v>
      </c>
      <c r="B2067">
        <v>1981</v>
      </c>
      <c r="C2067" t="s">
        <v>4724</v>
      </c>
      <c r="D2067">
        <v>17</v>
      </c>
      <c r="E2067">
        <v>1</v>
      </c>
      <c r="F2067" s="11">
        <v>32906.69</v>
      </c>
      <c r="G2067" t="s">
        <v>4720</v>
      </c>
      <c r="H2067" t="s">
        <v>4721</v>
      </c>
      <c r="I2067" t="s">
        <v>4732</v>
      </c>
      <c r="N2067" s="6">
        <f t="shared" si="224"/>
        <v>1981</v>
      </c>
      <c r="O2067" s="6" t="str">
        <f t="shared" si="225"/>
        <v>Nov</v>
      </c>
      <c r="P2067" s="6" t="str">
        <f t="shared" si="226"/>
        <v>tier - 2</v>
      </c>
      <c r="Q2067" s="6" t="str">
        <f t="shared" si="227"/>
        <v>tier - 3</v>
      </c>
      <c r="R2067" s="6" t="str">
        <f t="shared" si="228"/>
        <v>R1011</v>
      </c>
      <c r="S2067" s="12">
        <f t="shared" si="229"/>
        <v>29907</v>
      </c>
      <c r="T2067" s="6">
        <f t="shared" si="230"/>
        <v>41</v>
      </c>
    </row>
    <row r="2068" spans="1:20" ht="15" customHeight="1" x14ac:dyDescent="0.3">
      <c r="A2068" t="s">
        <v>558</v>
      </c>
      <c r="B2068">
        <v>1971</v>
      </c>
      <c r="C2068" t="s">
        <v>4730</v>
      </c>
      <c r="D2068">
        <v>24</v>
      </c>
      <c r="E2068">
        <v>0</v>
      </c>
      <c r="F2068" s="11">
        <v>32947.629999999997</v>
      </c>
      <c r="G2068" t="s">
        <v>4720</v>
      </c>
      <c r="H2068" t="s">
        <v>4723</v>
      </c>
      <c r="I2068" t="s">
        <v>4732</v>
      </c>
      <c r="N2068" s="6">
        <f t="shared" si="224"/>
        <v>1971</v>
      </c>
      <c r="O2068" s="6" t="str">
        <f t="shared" si="225"/>
        <v>Aug</v>
      </c>
      <c r="P2068" s="6" t="str">
        <f t="shared" si="226"/>
        <v>tier - 2</v>
      </c>
      <c r="Q2068" s="6" t="str">
        <f t="shared" si="227"/>
        <v>tier - 1</v>
      </c>
      <c r="R2068" s="6" t="str">
        <f t="shared" si="228"/>
        <v>R1011</v>
      </c>
      <c r="S2068" s="12">
        <f t="shared" si="229"/>
        <v>26169</v>
      </c>
      <c r="T2068" s="6">
        <f t="shared" si="230"/>
        <v>51</v>
      </c>
    </row>
    <row r="2069" spans="1:20" ht="15" customHeight="1" x14ac:dyDescent="0.3">
      <c r="A2069" t="s">
        <v>556</v>
      </c>
      <c r="B2069">
        <v>1995</v>
      </c>
      <c r="C2069" t="s">
        <v>4719</v>
      </c>
      <c r="D2069">
        <v>8</v>
      </c>
      <c r="E2069">
        <v>0</v>
      </c>
      <c r="F2069" s="11">
        <v>33017.46</v>
      </c>
      <c r="G2069" t="s">
        <v>4723</v>
      </c>
      <c r="H2069" t="s">
        <v>4723</v>
      </c>
      <c r="I2069" t="s">
        <v>4732</v>
      </c>
      <c r="N2069" s="6">
        <f t="shared" si="224"/>
        <v>1995</v>
      </c>
      <c r="O2069" s="6" t="str">
        <f t="shared" si="225"/>
        <v>Jul</v>
      </c>
      <c r="P2069" s="6" t="str">
        <f t="shared" si="226"/>
        <v>tier - 1</v>
      </c>
      <c r="Q2069" s="6" t="str">
        <f t="shared" si="227"/>
        <v>tier - 1</v>
      </c>
      <c r="R2069" s="6" t="str">
        <f t="shared" si="228"/>
        <v>R1011</v>
      </c>
      <c r="S2069" s="12">
        <f t="shared" si="229"/>
        <v>34888</v>
      </c>
      <c r="T2069" s="6">
        <f t="shared" si="230"/>
        <v>27</v>
      </c>
    </row>
    <row r="2070" spans="1:20" ht="15" customHeight="1" x14ac:dyDescent="0.3">
      <c r="A2070" t="s">
        <v>554</v>
      </c>
      <c r="B2070">
        <v>1967</v>
      </c>
      <c r="C2070" t="s">
        <v>4719</v>
      </c>
      <c r="D2070">
        <v>10</v>
      </c>
      <c r="E2070">
        <v>0</v>
      </c>
      <c r="F2070" s="11">
        <v>33025.32</v>
      </c>
      <c r="G2070" t="s">
        <v>4720</v>
      </c>
      <c r="H2070" t="s">
        <v>4721</v>
      </c>
      <c r="I2070" t="s">
        <v>4732</v>
      </c>
      <c r="N2070" s="6">
        <f t="shared" si="224"/>
        <v>1967</v>
      </c>
      <c r="O2070" s="6" t="str">
        <f t="shared" si="225"/>
        <v>Jul</v>
      </c>
      <c r="P2070" s="6" t="str">
        <f t="shared" si="226"/>
        <v>tier - 2</v>
      </c>
      <c r="Q2070" s="6" t="str">
        <f t="shared" si="227"/>
        <v>tier - 3</v>
      </c>
      <c r="R2070" s="6" t="str">
        <f t="shared" si="228"/>
        <v>R1011</v>
      </c>
      <c r="S2070" s="12">
        <f t="shared" si="229"/>
        <v>24663</v>
      </c>
      <c r="T2070" s="6">
        <f t="shared" si="230"/>
        <v>55</v>
      </c>
    </row>
    <row r="2071" spans="1:20" ht="15" customHeight="1" x14ac:dyDescent="0.3">
      <c r="A2071" t="s">
        <v>552</v>
      </c>
      <c r="B2071">
        <v>1994</v>
      </c>
      <c r="C2071" t="s">
        <v>4719</v>
      </c>
      <c r="D2071">
        <v>28</v>
      </c>
      <c r="E2071">
        <v>0</v>
      </c>
      <c r="F2071" s="11">
        <v>33057.230000000003</v>
      </c>
      <c r="G2071" t="s">
        <v>4723</v>
      </c>
      <c r="H2071" t="s">
        <v>4720</v>
      </c>
      <c r="I2071" t="s">
        <v>4732</v>
      </c>
      <c r="N2071" s="6">
        <f t="shared" si="224"/>
        <v>1994</v>
      </c>
      <c r="O2071" s="6" t="str">
        <f t="shared" si="225"/>
        <v>Jul</v>
      </c>
      <c r="P2071" s="6" t="str">
        <f t="shared" si="226"/>
        <v>tier - 1</v>
      </c>
      <c r="Q2071" s="6" t="str">
        <f t="shared" si="227"/>
        <v>tier - 2</v>
      </c>
      <c r="R2071" s="6" t="str">
        <f t="shared" si="228"/>
        <v>R1011</v>
      </c>
      <c r="S2071" s="12">
        <f t="shared" si="229"/>
        <v>34543</v>
      </c>
      <c r="T2071" s="6">
        <f t="shared" si="230"/>
        <v>28</v>
      </c>
    </row>
    <row r="2072" spans="1:20" ht="15" customHeight="1" x14ac:dyDescent="0.3">
      <c r="A2072" t="s">
        <v>550</v>
      </c>
      <c r="B2072">
        <v>1962</v>
      </c>
      <c r="C2072" t="s">
        <v>4719</v>
      </c>
      <c r="D2072">
        <v>1</v>
      </c>
      <c r="E2072">
        <v>0</v>
      </c>
      <c r="F2072" s="11">
        <v>33074.94</v>
      </c>
      <c r="G2072" t="s">
        <v>4723</v>
      </c>
      <c r="H2072" t="s">
        <v>4720</v>
      </c>
      <c r="I2072" t="s">
        <v>4732</v>
      </c>
      <c r="N2072" s="6">
        <f t="shared" si="224"/>
        <v>1962</v>
      </c>
      <c r="O2072" s="6" t="str">
        <f t="shared" si="225"/>
        <v>Jul</v>
      </c>
      <c r="P2072" s="6" t="str">
        <f t="shared" si="226"/>
        <v>tier - 1</v>
      </c>
      <c r="Q2072" s="6" t="str">
        <f t="shared" si="227"/>
        <v>tier - 2</v>
      </c>
      <c r="R2072" s="6" t="str">
        <f t="shared" si="228"/>
        <v>R1011</v>
      </c>
      <c r="S2072" s="12">
        <f t="shared" si="229"/>
        <v>22828</v>
      </c>
      <c r="T2072" s="6">
        <f t="shared" si="230"/>
        <v>60</v>
      </c>
    </row>
    <row r="2073" spans="1:20" ht="15" customHeight="1" x14ac:dyDescent="0.3">
      <c r="A2073" t="s">
        <v>548</v>
      </c>
      <c r="B2073">
        <v>1969</v>
      </c>
      <c r="C2073" t="s">
        <v>4731</v>
      </c>
      <c r="D2073">
        <v>30</v>
      </c>
      <c r="E2073">
        <v>0</v>
      </c>
      <c r="F2073" s="11">
        <v>33090.660000000003</v>
      </c>
      <c r="G2073" t="s">
        <v>4720</v>
      </c>
      <c r="H2073" t="s">
        <v>4720</v>
      </c>
      <c r="I2073" t="s">
        <v>4732</v>
      </c>
      <c r="N2073" s="6">
        <f t="shared" si="224"/>
        <v>1969</v>
      </c>
      <c r="O2073" s="6" t="str">
        <f t="shared" si="225"/>
        <v>Oct</v>
      </c>
      <c r="P2073" s="6" t="str">
        <f t="shared" si="226"/>
        <v>tier - 2</v>
      </c>
      <c r="Q2073" s="6" t="str">
        <f t="shared" si="227"/>
        <v>tier - 2</v>
      </c>
      <c r="R2073" s="6" t="str">
        <f t="shared" si="228"/>
        <v>R1011</v>
      </c>
      <c r="S2073" s="12">
        <f t="shared" si="229"/>
        <v>25506</v>
      </c>
      <c r="T2073" s="6">
        <f t="shared" si="230"/>
        <v>53</v>
      </c>
    </row>
    <row r="2074" spans="1:20" ht="15" customHeight="1" x14ac:dyDescent="0.3">
      <c r="A2074" t="s">
        <v>546</v>
      </c>
      <c r="B2074">
        <v>1985</v>
      </c>
      <c r="C2074" t="s">
        <v>4719</v>
      </c>
      <c r="D2074">
        <v>15</v>
      </c>
      <c r="E2074">
        <v>3</v>
      </c>
      <c r="F2074" s="11">
        <v>33121</v>
      </c>
      <c r="G2074" t="s">
        <v>4720</v>
      </c>
      <c r="H2074" t="s">
        <v>4723</v>
      </c>
      <c r="I2074" t="s">
        <v>4732</v>
      </c>
      <c r="N2074" s="6">
        <f t="shared" si="224"/>
        <v>1985</v>
      </c>
      <c r="O2074" s="6" t="str">
        <f t="shared" si="225"/>
        <v>Jul</v>
      </c>
      <c r="P2074" s="6" t="str">
        <f t="shared" si="226"/>
        <v>tier - 2</v>
      </c>
      <c r="Q2074" s="6" t="str">
        <f t="shared" si="227"/>
        <v>tier - 1</v>
      </c>
      <c r="R2074" s="6" t="str">
        <f t="shared" si="228"/>
        <v>R1011</v>
      </c>
      <c r="S2074" s="12">
        <f t="shared" si="229"/>
        <v>31243</v>
      </c>
      <c r="T2074" s="6">
        <f t="shared" si="230"/>
        <v>37</v>
      </c>
    </row>
    <row r="2075" spans="1:20" ht="15" customHeight="1" x14ac:dyDescent="0.3">
      <c r="A2075" t="s">
        <v>544</v>
      </c>
      <c r="B2075">
        <v>1990</v>
      </c>
      <c r="C2075" t="s">
        <v>4731</v>
      </c>
      <c r="D2075">
        <v>12</v>
      </c>
      <c r="E2075">
        <v>3</v>
      </c>
      <c r="F2075" s="11">
        <v>33292.83</v>
      </c>
      <c r="G2075" t="s">
        <v>4720</v>
      </c>
      <c r="H2075" t="s">
        <v>4723</v>
      </c>
      <c r="I2075" t="s">
        <v>4732</v>
      </c>
      <c r="N2075" s="6">
        <f t="shared" si="224"/>
        <v>1990</v>
      </c>
      <c r="O2075" s="6" t="str">
        <f t="shared" si="225"/>
        <v>Oct</v>
      </c>
      <c r="P2075" s="6" t="str">
        <f t="shared" si="226"/>
        <v>tier - 2</v>
      </c>
      <c r="Q2075" s="6" t="str">
        <f t="shared" si="227"/>
        <v>tier - 1</v>
      </c>
      <c r="R2075" s="6" t="str">
        <f t="shared" si="228"/>
        <v>R1011</v>
      </c>
      <c r="S2075" s="12">
        <f t="shared" si="229"/>
        <v>33158</v>
      </c>
      <c r="T2075" s="6">
        <f t="shared" si="230"/>
        <v>32</v>
      </c>
    </row>
    <row r="2076" spans="1:20" ht="15" customHeight="1" x14ac:dyDescent="0.3">
      <c r="A2076" t="s">
        <v>542</v>
      </c>
      <c r="B2076">
        <v>2003</v>
      </c>
      <c r="C2076" t="s">
        <v>4724</v>
      </c>
      <c r="D2076">
        <v>28</v>
      </c>
      <c r="E2076">
        <v>0</v>
      </c>
      <c r="F2076" s="11">
        <v>33307.550000000003</v>
      </c>
      <c r="G2076" t="s">
        <v>4720</v>
      </c>
      <c r="H2076" t="s">
        <v>4721</v>
      </c>
      <c r="I2076" t="s">
        <v>4728</v>
      </c>
      <c r="N2076" s="6">
        <f t="shared" si="224"/>
        <v>2003</v>
      </c>
      <c r="O2076" s="6" t="str">
        <f t="shared" si="225"/>
        <v>Nov</v>
      </c>
      <c r="P2076" s="6" t="str">
        <f t="shared" si="226"/>
        <v>tier - 2</v>
      </c>
      <c r="Q2076" s="6" t="str">
        <f t="shared" si="227"/>
        <v>tier - 3</v>
      </c>
      <c r="R2076" s="6" t="str">
        <f t="shared" si="228"/>
        <v>R1012</v>
      </c>
      <c r="S2076" s="12">
        <f t="shared" si="229"/>
        <v>37953</v>
      </c>
      <c r="T2076" s="6">
        <f t="shared" si="230"/>
        <v>19</v>
      </c>
    </row>
    <row r="2077" spans="1:20" ht="15" customHeight="1" x14ac:dyDescent="0.3">
      <c r="A2077" t="s">
        <v>540</v>
      </c>
      <c r="B2077">
        <v>1972</v>
      </c>
      <c r="C2077" t="s">
        <v>4726</v>
      </c>
      <c r="D2077">
        <v>5</v>
      </c>
      <c r="E2077">
        <v>0</v>
      </c>
      <c r="F2077" s="11">
        <v>33344.449999999997</v>
      </c>
      <c r="G2077" t="s">
        <v>4720</v>
      </c>
      <c r="H2077" t="s">
        <v>4721</v>
      </c>
      <c r="I2077" t="s">
        <v>4732</v>
      </c>
      <c r="N2077" s="6">
        <f t="shared" si="224"/>
        <v>1972</v>
      </c>
      <c r="O2077" s="6" t="str">
        <f t="shared" si="225"/>
        <v>Sep</v>
      </c>
      <c r="P2077" s="6" t="str">
        <f t="shared" si="226"/>
        <v>tier - 2</v>
      </c>
      <c r="Q2077" s="6" t="str">
        <f t="shared" si="227"/>
        <v>tier - 3</v>
      </c>
      <c r="R2077" s="6" t="str">
        <f t="shared" si="228"/>
        <v>R1011</v>
      </c>
      <c r="S2077" s="12">
        <f t="shared" si="229"/>
        <v>26547</v>
      </c>
      <c r="T2077" s="6">
        <f t="shared" si="230"/>
        <v>50</v>
      </c>
    </row>
    <row r="2078" spans="1:20" ht="15" customHeight="1" x14ac:dyDescent="0.3">
      <c r="A2078" t="s">
        <v>538</v>
      </c>
      <c r="B2078">
        <v>1985</v>
      </c>
      <c r="C2078" t="s">
        <v>4729</v>
      </c>
      <c r="D2078">
        <v>7</v>
      </c>
      <c r="E2078">
        <v>3</v>
      </c>
      <c r="F2078" s="11">
        <v>33450.99</v>
      </c>
      <c r="G2078" t="s">
        <v>4720</v>
      </c>
      <c r="H2078" t="s">
        <v>4720</v>
      </c>
      <c r="I2078" t="s">
        <v>4732</v>
      </c>
      <c r="N2078" s="6">
        <f t="shared" si="224"/>
        <v>1985</v>
      </c>
      <c r="O2078" s="6" t="str">
        <f t="shared" si="225"/>
        <v>Dec</v>
      </c>
      <c r="P2078" s="6" t="str">
        <f t="shared" si="226"/>
        <v>tier - 2</v>
      </c>
      <c r="Q2078" s="6" t="str">
        <f t="shared" si="227"/>
        <v>tier - 2</v>
      </c>
      <c r="R2078" s="6" t="str">
        <f t="shared" si="228"/>
        <v>R1011</v>
      </c>
      <c r="S2078" s="12">
        <f t="shared" si="229"/>
        <v>31388</v>
      </c>
      <c r="T2078" s="6">
        <f t="shared" si="230"/>
        <v>37</v>
      </c>
    </row>
    <row r="2079" spans="1:20" ht="15" customHeight="1" x14ac:dyDescent="0.3">
      <c r="A2079" t="s">
        <v>536</v>
      </c>
      <c r="B2079">
        <v>1970</v>
      </c>
      <c r="C2079" t="s">
        <v>4725</v>
      </c>
      <c r="D2079">
        <v>18</v>
      </c>
      <c r="E2079">
        <v>2</v>
      </c>
      <c r="F2079" s="11">
        <v>33471.97</v>
      </c>
      <c r="G2079" t="s">
        <v>4720</v>
      </c>
      <c r="H2079" t="s">
        <v>4720</v>
      </c>
      <c r="I2079" t="s">
        <v>4728</v>
      </c>
      <c r="N2079" s="6">
        <f t="shared" si="224"/>
        <v>1970</v>
      </c>
      <c r="O2079" s="6" t="str">
        <f t="shared" si="225"/>
        <v>Jun</v>
      </c>
      <c r="P2079" s="6" t="str">
        <f t="shared" si="226"/>
        <v>tier - 2</v>
      </c>
      <c r="Q2079" s="6" t="str">
        <f t="shared" si="227"/>
        <v>tier - 2</v>
      </c>
      <c r="R2079" s="6" t="str">
        <f t="shared" si="228"/>
        <v>R1012</v>
      </c>
      <c r="S2079" s="12">
        <f t="shared" si="229"/>
        <v>25737</v>
      </c>
      <c r="T2079" s="6">
        <f t="shared" si="230"/>
        <v>52</v>
      </c>
    </row>
    <row r="2080" spans="1:20" ht="15" customHeight="1" x14ac:dyDescent="0.3">
      <c r="A2080" t="s">
        <v>534</v>
      </c>
      <c r="B2080">
        <v>2002</v>
      </c>
      <c r="C2080" t="s">
        <v>4730</v>
      </c>
      <c r="D2080">
        <v>25</v>
      </c>
      <c r="E2080">
        <v>0</v>
      </c>
      <c r="F2080" s="11">
        <v>33475.82</v>
      </c>
      <c r="G2080" t="s">
        <v>4723</v>
      </c>
      <c r="H2080" t="s">
        <v>4723</v>
      </c>
      <c r="I2080" t="s">
        <v>4736</v>
      </c>
      <c r="N2080" s="6">
        <f t="shared" si="224"/>
        <v>2002</v>
      </c>
      <c r="O2080" s="6" t="str">
        <f t="shared" si="225"/>
        <v>Aug</v>
      </c>
      <c r="P2080" s="6" t="str">
        <f t="shared" si="226"/>
        <v>tier - 1</v>
      </c>
      <c r="Q2080" s="6" t="str">
        <f t="shared" si="227"/>
        <v>tier - 1</v>
      </c>
      <c r="R2080" s="6" t="str">
        <f t="shared" si="228"/>
        <v>R1018</v>
      </c>
      <c r="S2080" s="12">
        <f t="shared" si="229"/>
        <v>37493</v>
      </c>
      <c r="T2080" s="6">
        <f t="shared" si="230"/>
        <v>20</v>
      </c>
    </row>
    <row r="2081" spans="1:20" ht="15" customHeight="1" x14ac:dyDescent="0.3">
      <c r="A2081" t="s">
        <v>532</v>
      </c>
      <c r="B2081">
        <v>1984</v>
      </c>
      <c r="C2081" t="s">
        <v>4719</v>
      </c>
      <c r="D2081">
        <v>22</v>
      </c>
      <c r="E2081">
        <v>3</v>
      </c>
      <c r="F2081" s="11">
        <v>33527.1</v>
      </c>
      <c r="G2081" t="s">
        <v>4720</v>
      </c>
      <c r="H2081" t="s">
        <v>4721</v>
      </c>
      <c r="I2081" t="s">
        <v>4732</v>
      </c>
      <c r="N2081" s="6">
        <f t="shared" si="224"/>
        <v>1984</v>
      </c>
      <c r="O2081" s="6" t="str">
        <f t="shared" si="225"/>
        <v>Jul</v>
      </c>
      <c r="P2081" s="6" t="str">
        <f t="shared" si="226"/>
        <v>tier - 2</v>
      </c>
      <c r="Q2081" s="6" t="str">
        <f t="shared" si="227"/>
        <v>tier - 3</v>
      </c>
      <c r="R2081" s="6" t="str">
        <f t="shared" si="228"/>
        <v>R1011</v>
      </c>
      <c r="S2081" s="12">
        <f t="shared" si="229"/>
        <v>30885</v>
      </c>
      <c r="T2081" s="6">
        <f t="shared" si="230"/>
        <v>38</v>
      </c>
    </row>
    <row r="2082" spans="1:20" ht="15" customHeight="1" x14ac:dyDescent="0.3">
      <c r="A2082" t="s">
        <v>530</v>
      </c>
      <c r="B2082">
        <v>2003</v>
      </c>
      <c r="C2082" t="s">
        <v>4726</v>
      </c>
      <c r="D2082">
        <v>9</v>
      </c>
      <c r="E2082">
        <v>0</v>
      </c>
      <c r="F2082" s="11">
        <v>33611.71</v>
      </c>
      <c r="G2082" t="s">
        <v>4723</v>
      </c>
      <c r="H2082" t="s">
        <v>4720</v>
      </c>
      <c r="I2082" t="s">
        <v>4732</v>
      </c>
      <c r="N2082" s="6">
        <f t="shared" si="224"/>
        <v>2003</v>
      </c>
      <c r="O2082" s="6" t="str">
        <f t="shared" si="225"/>
        <v>Sep</v>
      </c>
      <c r="P2082" s="6" t="str">
        <f t="shared" si="226"/>
        <v>tier - 1</v>
      </c>
      <c r="Q2082" s="6" t="str">
        <f t="shared" si="227"/>
        <v>tier - 2</v>
      </c>
      <c r="R2082" s="6" t="str">
        <f t="shared" si="228"/>
        <v>R1011</v>
      </c>
      <c r="S2082" s="12">
        <f t="shared" si="229"/>
        <v>37873</v>
      </c>
      <c r="T2082" s="6">
        <f t="shared" si="230"/>
        <v>19</v>
      </c>
    </row>
    <row r="2083" spans="1:20" ht="15" customHeight="1" x14ac:dyDescent="0.3">
      <c r="A2083" t="s">
        <v>528</v>
      </c>
      <c r="B2083">
        <v>1993</v>
      </c>
      <c r="C2083" t="s">
        <v>4724</v>
      </c>
      <c r="D2083">
        <v>28</v>
      </c>
      <c r="E2083">
        <v>0</v>
      </c>
      <c r="F2083" s="11">
        <v>33707.550000000003</v>
      </c>
      <c r="G2083" t="s">
        <v>4720</v>
      </c>
      <c r="H2083" t="s">
        <v>4720</v>
      </c>
      <c r="I2083" t="s">
        <v>4732</v>
      </c>
      <c r="N2083" s="6">
        <f t="shared" si="224"/>
        <v>1993</v>
      </c>
      <c r="O2083" s="6" t="str">
        <f t="shared" si="225"/>
        <v>Nov</v>
      </c>
      <c r="P2083" s="6" t="str">
        <f t="shared" si="226"/>
        <v>tier - 2</v>
      </c>
      <c r="Q2083" s="6" t="str">
        <f t="shared" si="227"/>
        <v>tier - 2</v>
      </c>
      <c r="R2083" s="6" t="str">
        <f t="shared" si="228"/>
        <v>R1011</v>
      </c>
      <c r="S2083" s="12">
        <f t="shared" si="229"/>
        <v>34301</v>
      </c>
      <c r="T2083" s="6">
        <f t="shared" si="230"/>
        <v>29</v>
      </c>
    </row>
    <row r="2084" spans="1:20" ht="15" customHeight="1" x14ac:dyDescent="0.3">
      <c r="A2084" t="s">
        <v>526</v>
      </c>
      <c r="B2084">
        <v>2004</v>
      </c>
      <c r="C2084" t="s">
        <v>4724</v>
      </c>
      <c r="D2084">
        <v>1</v>
      </c>
      <c r="E2084">
        <v>0</v>
      </c>
      <c r="F2084" s="11">
        <v>33732.69</v>
      </c>
      <c r="G2084" t="s">
        <v>4723</v>
      </c>
      <c r="H2084" t="s">
        <v>4723</v>
      </c>
      <c r="I2084" t="s">
        <v>4742</v>
      </c>
      <c r="N2084" s="6">
        <f t="shared" si="224"/>
        <v>2004</v>
      </c>
      <c r="O2084" s="6" t="str">
        <f t="shared" si="225"/>
        <v>Nov</v>
      </c>
      <c r="P2084" s="6" t="str">
        <f t="shared" si="226"/>
        <v>tier - 1</v>
      </c>
      <c r="Q2084" s="6" t="str">
        <f t="shared" si="227"/>
        <v>tier - 1</v>
      </c>
      <c r="R2084" s="6" t="str">
        <f t="shared" si="228"/>
        <v>R1017</v>
      </c>
      <c r="S2084" s="12">
        <f t="shared" si="229"/>
        <v>38292</v>
      </c>
      <c r="T2084" s="6">
        <f t="shared" si="230"/>
        <v>18</v>
      </c>
    </row>
    <row r="2085" spans="1:20" ht="15" customHeight="1" x14ac:dyDescent="0.3">
      <c r="A2085" t="s">
        <v>524</v>
      </c>
      <c r="B2085">
        <v>2003</v>
      </c>
      <c r="C2085" t="s">
        <v>4726</v>
      </c>
      <c r="D2085">
        <v>12</v>
      </c>
      <c r="E2085">
        <v>0</v>
      </c>
      <c r="F2085" s="11">
        <v>33750.29</v>
      </c>
      <c r="G2085" t="s">
        <v>4723</v>
      </c>
      <c r="H2085" t="s">
        <v>4721</v>
      </c>
      <c r="I2085" t="s">
        <v>4728</v>
      </c>
      <c r="N2085" s="6">
        <f t="shared" si="224"/>
        <v>2003</v>
      </c>
      <c r="O2085" s="6" t="str">
        <f t="shared" si="225"/>
        <v>Sep</v>
      </c>
      <c r="P2085" s="6" t="str">
        <f t="shared" si="226"/>
        <v>tier - 1</v>
      </c>
      <c r="Q2085" s="6" t="str">
        <f t="shared" si="227"/>
        <v>tier - 3</v>
      </c>
      <c r="R2085" s="6" t="str">
        <f t="shared" si="228"/>
        <v>R1012</v>
      </c>
      <c r="S2085" s="12">
        <f t="shared" si="229"/>
        <v>37876</v>
      </c>
      <c r="T2085" s="6">
        <f t="shared" si="230"/>
        <v>19</v>
      </c>
    </row>
    <row r="2086" spans="1:20" ht="15" customHeight="1" x14ac:dyDescent="0.3">
      <c r="A2086" t="s">
        <v>522</v>
      </c>
      <c r="B2086">
        <v>1962</v>
      </c>
      <c r="C2086" t="s">
        <v>4729</v>
      </c>
      <c r="D2086">
        <v>11</v>
      </c>
      <c r="E2086">
        <v>0</v>
      </c>
      <c r="F2086" s="11">
        <v>33753.32</v>
      </c>
      <c r="G2086" t="s">
        <v>4723</v>
      </c>
      <c r="H2086" t="s">
        <v>4721</v>
      </c>
      <c r="I2086" t="s">
        <v>4732</v>
      </c>
      <c r="N2086" s="6">
        <f t="shared" si="224"/>
        <v>1962</v>
      </c>
      <c r="O2086" s="6" t="str">
        <f t="shared" si="225"/>
        <v>Dec</v>
      </c>
      <c r="P2086" s="6" t="str">
        <f t="shared" si="226"/>
        <v>tier - 1</v>
      </c>
      <c r="Q2086" s="6" t="str">
        <f t="shared" si="227"/>
        <v>tier - 3</v>
      </c>
      <c r="R2086" s="6" t="str">
        <f t="shared" si="228"/>
        <v>R1011</v>
      </c>
      <c r="S2086" s="12">
        <f t="shared" si="229"/>
        <v>22991</v>
      </c>
      <c r="T2086" s="6">
        <f t="shared" si="230"/>
        <v>60</v>
      </c>
    </row>
    <row r="2087" spans="1:20" ht="15" customHeight="1" x14ac:dyDescent="0.3">
      <c r="A2087" t="s">
        <v>520</v>
      </c>
      <c r="B2087">
        <v>2000</v>
      </c>
      <c r="C2087" t="s">
        <v>4731</v>
      </c>
      <c r="D2087">
        <v>26</v>
      </c>
      <c r="E2087">
        <v>0</v>
      </c>
      <c r="F2087" s="11">
        <v>33829.39</v>
      </c>
      <c r="G2087" t="s">
        <v>4720</v>
      </c>
      <c r="H2087" t="s">
        <v>4721</v>
      </c>
      <c r="I2087" t="s">
        <v>4732</v>
      </c>
      <c r="N2087" s="6">
        <f t="shared" si="224"/>
        <v>2000</v>
      </c>
      <c r="O2087" s="6" t="str">
        <f t="shared" si="225"/>
        <v>Oct</v>
      </c>
      <c r="P2087" s="6" t="str">
        <f t="shared" si="226"/>
        <v>tier - 2</v>
      </c>
      <c r="Q2087" s="6" t="str">
        <f t="shared" si="227"/>
        <v>tier - 3</v>
      </c>
      <c r="R2087" s="6" t="str">
        <f t="shared" si="228"/>
        <v>R1011</v>
      </c>
      <c r="S2087" s="12">
        <f t="shared" si="229"/>
        <v>36825</v>
      </c>
      <c r="T2087" s="6">
        <f t="shared" si="230"/>
        <v>22</v>
      </c>
    </row>
    <row r="2088" spans="1:20" ht="15" customHeight="1" x14ac:dyDescent="0.3">
      <c r="A2088" t="s">
        <v>518</v>
      </c>
      <c r="B2088">
        <v>1997</v>
      </c>
      <c r="C2088" t="s">
        <v>4730</v>
      </c>
      <c r="D2088">
        <v>9</v>
      </c>
      <c r="E2088">
        <v>0</v>
      </c>
      <c r="F2088" s="11">
        <v>33900.65</v>
      </c>
      <c r="G2088" t="s">
        <v>4720</v>
      </c>
      <c r="H2088" t="s">
        <v>4721</v>
      </c>
      <c r="I2088" t="s">
        <v>4732</v>
      </c>
      <c r="N2088" s="6">
        <f t="shared" si="224"/>
        <v>1997</v>
      </c>
      <c r="O2088" s="6" t="str">
        <f t="shared" si="225"/>
        <v>Aug</v>
      </c>
      <c r="P2088" s="6" t="str">
        <f t="shared" si="226"/>
        <v>tier - 2</v>
      </c>
      <c r="Q2088" s="6" t="str">
        <f t="shared" si="227"/>
        <v>tier - 3</v>
      </c>
      <c r="R2088" s="6" t="str">
        <f t="shared" si="228"/>
        <v>R1011</v>
      </c>
      <c r="S2088" s="12">
        <f t="shared" si="229"/>
        <v>35651</v>
      </c>
      <c r="T2088" s="6">
        <f t="shared" si="230"/>
        <v>25</v>
      </c>
    </row>
    <row r="2089" spans="1:20" ht="15" customHeight="1" x14ac:dyDescent="0.3">
      <c r="A2089" t="s">
        <v>516</v>
      </c>
      <c r="B2089">
        <v>2000</v>
      </c>
      <c r="C2089" t="s">
        <v>4729</v>
      </c>
      <c r="D2089">
        <v>27</v>
      </c>
      <c r="E2089">
        <v>0</v>
      </c>
      <c r="F2089" s="11">
        <v>33907.550000000003</v>
      </c>
      <c r="G2089" t="s">
        <v>4720</v>
      </c>
      <c r="H2089" t="s">
        <v>4720</v>
      </c>
      <c r="I2089" t="s">
        <v>4728</v>
      </c>
      <c r="N2089" s="6">
        <f t="shared" si="224"/>
        <v>2000</v>
      </c>
      <c r="O2089" s="6" t="str">
        <f t="shared" si="225"/>
        <v>Dec</v>
      </c>
      <c r="P2089" s="6" t="str">
        <f t="shared" si="226"/>
        <v>tier - 2</v>
      </c>
      <c r="Q2089" s="6" t="str">
        <f t="shared" si="227"/>
        <v>tier - 2</v>
      </c>
      <c r="R2089" s="6" t="str">
        <f t="shared" si="228"/>
        <v>R1012</v>
      </c>
      <c r="S2089" s="12">
        <f t="shared" si="229"/>
        <v>36887</v>
      </c>
      <c r="T2089" s="6">
        <f t="shared" si="230"/>
        <v>22</v>
      </c>
    </row>
    <row r="2090" spans="1:20" ht="15" customHeight="1" x14ac:dyDescent="0.3">
      <c r="A2090" t="s">
        <v>514</v>
      </c>
      <c r="B2090">
        <v>1994</v>
      </c>
      <c r="C2090" t="s">
        <v>4726</v>
      </c>
      <c r="D2090">
        <v>25</v>
      </c>
      <c r="E2090">
        <v>0</v>
      </c>
      <c r="F2090" s="11">
        <v>33975.47</v>
      </c>
      <c r="G2090" t="s">
        <v>4720</v>
      </c>
      <c r="H2090" t="s">
        <v>4720</v>
      </c>
      <c r="I2090" t="s">
        <v>4732</v>
      </c>
      <c r="N2090" s="6">
        <f t="shared" si="224"/>
        <v>1994</v>
      </c>
      <c r="O2090" s="6" t="str">
        <f t="shared" si="225"/>
        <v>Sep</v>
      </c>
      <c r="P2090" s="6" t="str">
        <f t="shared" si="226"/>
        <v>tier - 2</v>
      </c>
      <c r="Q2090" s="6" t="str">
        <f t="shared" si="227"/>
        <v>tier - 2</v>
      </c>
      <c r="R2090" s="6" t="str">
        <f t="shared" si="228"/>
        <v>R1011</v>
      </c>
      <c r="S2090" s="12">
        <f t="shared" si="229"/>
        <v>34602</v>
      </c>
      <c r="T2090" s="6">
        <f t="shared" si="230"/>
        <v>28</v>
      </c>
    </row>
    <row r="2091" spans="1:20" ht="15" customHeight="1" x14ac:dyDescent="0.3">
      <c r="A2091" t="s">
        <v>512</v>
      </c>
      <c r="B2091">
        <v>1972</v>
      </c>
      <c r="C2091" t="s">
        <v>4719</v>
      </c>
      <c r="D2091">
        <v>26</v>
      </c>
      <c r="E2091">
        <v>0</v>
      </c>
      <c r="F2091" s="11">
        <v>34053.360000000001</v>
      </c>
      <c r="G2091" t="s">
        <v>4720</v>
      </c>
      <c r="H2091" t="s">
        <v>4720</v>
      </c>
      <c r="I2091" t="s">
        <v>4732</v>
      </c>
      <c r="N2091" s="6">
        <f t="shared" si="224"/>
        <v>1972</v>
      </c>
      <c r="O2091" s="6" t="str">
        <f t="shared" si="225"/>
        <v>Jul</v>
      </c>
      <c r="P2091" s="6" t="str">
        <f t="shared" si="226"/>
        <v>tier - 2</v>
      </c>
      <c r="Q2091" s="6" t="str">
        <f t="shared" si="227"/>
        <v>tier - 2</v>
      </c>
      <c r="R2091" s="6" t="str">
        <f t="shared" si="228"/>
        <v>R1011</v>
      </c>
      <c r="S2091" s="12">
        <f t="shared" si="229"/>
        <v>26506</v>
      </c>
      <c r="T2091" s="6">
        <f t="shared" si="230"/>
        <v>50</v>
      </c>
    </row>
    <row r="2092" spans="1:20" ht="15" customHeight="1" x14ac:dyDescent="0.3">
      <c r="A2092" t="s">
        <v>510</v>
      </c>
      <c r="B2092">
        <v>2002</v>
      </c>
      <c r="C2092" t="s">
        <v>4729</v>
      </c>
      <c r="D2092">
        <v>26</v>
      </c>
      <c r="E2092">
        <v>0</v>
      </c>
      <c r="F2092" s="11">
        <v>34084.68</v>
      </c>
      <c r="G2092" t="s">
        <v>4720</v>
      </c>
      <c r="H2092" t="s">
        <v>4721</v>
      </c>
      <c r="I2092" t="s">
        <v>4732</v>
      </c>
      <c r="N2092" s="6">
        <f t="shared" si="224"/>
        <v>2002</v>
      </c>
      <c r="O2092" s="6" t="str">
        <f t="shared" si="225"/>
        <v>Dec</v>
      </c>
      <c r="P2092" s="6" t="str">
        <f t="shared" si="226"/>
        <v>tier - 2</v>
      </c>
      <c r="Q2092" s="6" t="str">
        <f t="shared" si="227"/>
        <v>tier - 3</v>
      </c>
      <c r="R2092" s="6" t="str">
        <f t="shared" si="228"/>
        <v>R1011</v>
      </c>
      <c r="S2092" s="12">
        <f t="shared" si="229"/>
        <v>37616</v>
      </c>
      <c r="T2092" s="6">
        <f t="shared" si="230"/>
        <v>20</v>
      </c>
    </row>
    <row r="2093" spans="1:20" ht="15" customHeight="1" x14ac:dyDescent="0.3">
      <c r="A2093" t="s">
        <v>508</v>
      </c>
      <c r="B2093">
        <v>1999</v>
      </c>
      <c r="C2093" t="s">
        <v>4724</v>
      </c>
      <c r="D2093">
        <v>6</v>
      </c>
      <c r="E2093">
        <v>0</v>
      </c>
      <c r="F2093" s="11">
        <v>34166.269999999997</v>
      </c>
      <c r="G2093" t="s">
        <v>4720</v>
      </c>
      <c r="H2093" t="s">
        <v>4721</v>
      </c>
      <c r="I2093" t="s">
        <v>4732</v>
      </c>
      <c r="N2093" s="6">
        <f t="shared" si="224"/>
        <v>1999</v>
      </c>
      <c r="O2093" s="6" t="str">
        <f t="shared" si="225"/>
        <v>Nov</v>
      </c>
      <c r="P2093" s="6" t="str">
        <f t="shared" si="226"/>
        <v>tier - 2</v>
      </c>
      <c r="Q2093" s="6" t="str">
        <f t="shared" si="227"/>
        <v>tier - 3</v>
      </c>
      <c r="R2093" s="6" t="str">
        <f t="shared" si="228"/>
        <v>R1011</v>
      </c>
      <c r="S2093" s="12">
        <f t="shared" si="229"/>
        <v>36470</v>
      </c>
      <c r="T2093" s="6">
        <f t="shared" si="230"/>
        <v>23</v>
      </c>
    </row>
    <row r="2094" spans="1:20" ht="15" customHeight="1" x14ac:dyDescent="0.3">
      <c r="A2094" t="s">
        <v>506</v>
      </c>
      <c r="B2094">
        <v>1971</v>
      </c>
      <c r="C2094" t="s">
        <v>4730</v>
      </c>
      <c r="D2094">
        <v>25</v>
      </c>
      <c r="E2094">
        <v>0</v>
      </c>
      <c r="F2094" s="11">
        <v>34205.07</v>
      </c>
      <c r="G2094" t="s">
        <v>4720</v>
      </c>
      <c r="H2094" t="s">
        <v>4720</v>
      </c>
      <c r="I2094" t="s">
        <v>4732</v>
      </c>
      <c r="N2094" s="6">
        <f t="shared" si="224"/>
        <v>1971</v>
      </c>
      <c r="O2094" s="6" t="str">
        <f t="shared" si="225"/>
        <v>Aug</v>
      </c>
      <c r="P2094" s="6" t="str">
        <f t="shared" si="226"/>
        <v>tier - 2</v>
      </c>
      <c r="Q2094" s="6" t="str">
        <f t="shared" si="227"/>
        <v>tier - 2</v>
      </c>
      <c r="R2094" s="6" t="str">
        <f t="shared" si="228"/>
        <v>R1011</v>
      </c>
      <c r="S2094" s="12">
        <f t="shared" si="229"/>
        <v>26170</v>
      </c>
      <c r="T2094" s="6">
        <f t="shared" si="230"/>
        <v>51</v>
      </c>
    </row>
    <row r="2095" spans="1:20" ht="15" customHeight="1" x14ac:dyDescent="0.3">
      <c r="A2095" t="s">
        <v>504</v>
      </c>
      <c r="B2095">
        <v>1975</v>
      </c>
      <c r="C2095" t="s">
        <v>4719</v>
      </c>
      <c r="D2095">
        <v>21</v>
      </c>
      <c r="E2095">
        <v>1</v>
      </c>
      <c r="F2095" s="11">
        <v>34210.33</v>
      </c>
      <c r="G2095" t="s">
        <v>4720</v>
      </c>
      <c r="H2095" t="s">
        <v>4723</v>
      </c>
      <c r="I2095" t="s">
        <v>4728</v>
      </c>
      <c r="N2095" s="6">
        <f t="shared" si="224"/>
        <v>1975</v>
      </c>
      <c r="O2095" s="6" t="str">
        <f t="shared" si="225"/>
        <v>Jul</v>
      </c>
      <c r="P2095" s="6" t="str">
        <f t="shared" si="226"/>
        <v>tier - 2</v>
      </c>
      <c r="Q2095" s="6" t="str">
        <f t="shared" si="227"/>
        <v>tier - 1</v>
      </c>
      <c r="R2095" s="6" t="str">
        <f t="shared" si="228"/>
        <v>R1012</v>
      </c>
      <c r="S2095" s="12">
        <f t="shared" si="229"/>
        <v>27596</v>
      </c>
      <c r="T2095" s="6">
        <f t="shared" si="230"/>
        <v>47</v>
      </c>
    </row>
    <row r="2096" spans="1:20" ht="15" customHeight="1" x14ac:dyDescent="0.3">
      <c r="A2096" t="s">
        <v>502</v>
      </c>
      <c r="B2096">
        <v>1962</v>
      </c>
      <c r="C2096" t="s">
        <v>4719</v>
      </c>
      <c r="D2096">
        <v>5</v>
      </c>
      <c r="E2096">
        <v>0</v>
      </c>
      <c r="F2096" s="11">
        <v>34218.019999999997</v>
      </c>
      <c r="G2096" t="s">
        <v>4723</v>
      </c>
      <c r="H2096" t="s">
        <v>4723</v>
      </c>
      <c r="I2096" t="s">
        <v>4732</v>
      </c>
      <c r="N2096" s="6">
        <f t="shared" si="224"/>
        <v>1962</v>
      </c>
      <c r="O2096" s="6" t="str">
        <f t="shared" si="225"/>
        <v>Jul</v>
      </c>
      <c r="P2096" s="6" t="str">
        <f t="shared" si="226"/>
        <v>tier - 1</v>
      </c>
      <c r="Q2096" s="6" t="str">
        <f t="shared" si="227"/>
        <v>tier - 1</v>
      </c>
      <c r="R2096" s="6" t="str">
        <f t="shared" si="228"/>
        <v>R1011</v>
      </c>
      <c r="S2096" s="12">
        <f t="shared" si="229"/>
        <v>22832</v>
      </c>
      <c r="T2096" s="6">
        <f t="shared" si="230"/>
        <v>60</v>
      </c>
    </row>
    <row r="2097" spans="1:20" ht="15" customHeight="1" x14ac:dyDescent="0.3">
      <c r="A2097" t="s">
        <v>500</v>
      </c>
      <c r="B2097">
        <v>1998</v>
      </c>
      <c r="C2097" t="s">
        <v>4725</v>
      </c>
      <c r="D2097">
        <v>11</v>
      </c>
      <c r="E2097">
        <v>0</v>
      </c>
      <c r="F2097" s="11">
        <v>34254.050000000003</v>
      </c>
      <c r="G2097" t="s">
        <v>4723</v>
      </c>
      <c r="H2097" t="s">
        <v>4721</v>
      </c>
      <c r="I2097" t="s">
        <v>4734</v>
      </c>
      <c r="N2097" s="6">
        <f t="shared" si="224"/>
        <v>1998</v>
      </c>
      <c r="O2097" s="6" t="str">
        <f t="shared" si="225"/>
        <v>Jun</v>
      </c>
      <c r="P2097" s="6" t="str">
        <f t="shared" si="226"/>
        <v>tier - 1</v>
      </c>
      <c r="Q2097" s="6" t="str">
        <f t="shared" si="227"/>
        <v>tier - 3</v>
      </c>
      <c r="R2097" s="6" t="str">
        <f t="shared" si="228"/>
        <v>R1019</v>
      </c>
      <c r="S2097" s="12">
        <f t="shared" si="229"/>
        <v>35957</v>
      </c>
      <c r="T2097" s="6">
        <f t="shared" si="230"/>
        <v>24</v>
      </c>
    </row>
    <row r="2098" spans="1:20" ht="15" customHeight="1" x14ac:dyDescent="0.3">
      <c r="A2098" t="s">
        <v>498</v>
      </c>
      <c r="B2098">
        <v>1995</v>
      </c>
      <c r="C2098" t="s">
        <v>4731</v>
      </c>
      <c r="D2098">
        <v>30</v>
      </c>
      <c r="E2098">
        <v>0</v>
      </c>
      <c r="F2098" s="11">
        <v>34289.43</v>
      </c>
      <c r="G2098" t="s">
        <v>4723</v>
      </c>
      <c r="H2098" t="s">
        <v>4723</v>
      </c>
      <c r="I2098" t="s">
        <v>4732</v>
      </c>
      <c r="N2098" s="6">
        <f t="shared" si="224"/>
        <v>1995</v>
      </c>
      <c r="O2098" s="6" t="str">
        <f t="shared" si="225"/>
        <v>Oct</v>
      </c>
      <c r="P2098" s="6" t="str">
        <f t="shared" si="226"/>
        <v>tier - 1</v>
      </c>
      <c r="Q2098" s="6" t="str">
        <f t="shared" si="227"/>
        <v>tier - 1</v>
      </c>
      <c r="R2098" s="6" t="str">
        <f t="shared" si="228"/>
        <v>R1011</v>
      </c>
      <c r="S2098" s="12">
        <f t="shared" si="229"/>
        <v>35002</v>
      </c>
      <c r="T2098" s="6">
        <f t="shared" si="230"/>
        <v>27</v>
      </c>
    </row>
    <row r="2099" spans="1:20" ht="15" customHeight="1" x14ac:dyDescent="0.3">
      <c r="A2099" t="s">
        <v>496</v>
      </c>
      <c r="B2099">
        <v>1986</v>
      </c>
      <c r="C2099" t="s">
        <v>4731</v>
      </c>
      <c r="D2099">
        <v>11</v>
      </c>
      <c r="E2099">
        <v>3</v>
      </c>
      <c r="F2099" s="11">
        <v>34293.120000000003</v>
      </c>
      <c r="G2099" t="s">
        <v>4723</v>
      </c>
      <c r="H2099" t="s">
        <v>4720</v>
      </c>
      <c r="I2099" t="s">
        <v>4732</v>
      </c>
      <c r="N2099" s="6">
        <f t="shared" si="224"/>
        <v>1986</v>
      </c>
      <c r="O2099" s="6" t="str">
        <f t="shared" si="225"/>
        <v>Oct</v>
      </c>
      <c r="P2099" s="6" t="str">
        <f t="shared" si="226"/>
        <v>tier - 1</v>
      </c>
      <c r="Q2099" s="6" t="str">
        <f t="shared" si="227"/>
        <v>tier - 2</v>
      </c>
      <c r="R2099" s="6" t="str">
        <f t="shared" si="228"/>
        <v>R1011</v>
      </c>
      <c r="S2099" s="12">
        <f t="shared" si="229"/>
        <v>31696</v>
      </c>
      <c r="T2099" s="6">
        <f t="shared" si="230"/>
        <v>36</v>
      </c>
    </row>
    <row r="2100" spans="1:20" ht="15" customHeight="1" x14ac:dyDescent="0.3">
      <c r="A2100" t="s">
        <v>4747</v>
      </c>
      <c r="B2100">
        <v>2004</v>
      </c>
      <c r="C2100" t="s">
        <v>4724</v>
      </c>
      <c r="D2100">
        <v>1</v>
      </c>
      <c r="E2100">
        <v>2</v>
      </c>
      <c r="F2100" s="11">
        <v>34303.17</v>
      </c>
      <c r="G2100" t="s">
        <v>4723</v>
      </c>
      <c r="H2100" t="s">
        <v>4721</v>
      </c>
      <c r="I2100" t="s">
        <v>4722</v>
      </c>
      <c r="N2100" s="6">
        <f t="shared" si="224"/>
        <v>2004</v>
      </c>
      <c r="O2100" s="6" t="str">
        <f t="shared" si="225"/>
        <v>Nov</v>
      </c>
      <c r="P2100" s="6" t="str">
        <f t="shared" si="226"/>
        <v>tier - 1</v>
      </c>
      <c r="Q2100" s="6" t="str">
        <f t="shared" si="227"/>
        <v>tier - 3</v>
      </c>
      <c r="R2100" s="6" t="str">
        <f t="shared" si="228"/>
        <v>R1013</v>
      </c>
      <c r="S2100" s="12">
        <f t="shared" si="229"/>
        <v>38292</v>
      </c>
      <c r="T2100" s="6">
        <f t="shared" si="230"/>
        <v>18</v>
      </c>
    </row>
    <row r="2101" spans="1:20" ht="15" customHeight="1" x14ac:dyDescent="0.3">
      <c r="A2101" t="s">
        <v>494</v>
      </c>
      <c r="B2101">
        <v>1983</v>
      </c>
      <c r="C2101" t="s">
        <v>4731</v>
      </c>
      <c r="D2101">
        <v>2</v>
      </c>
      <c r="E2101">
        <v>3</v>
      </c>
      <c r="F2101" s="11">
        <v>34307.22</v>
      </c>
      <c r="G2101" t="s">
        <v>4720</v>
      </c>
      <c r="H2101" t="s">
        <v>4720</v>
      </c>
      <c r="I2101" t="s">
        <v>4728</v>
      </c>
      <c r="N2101" s="6">
        <f t="shared" si="224"/>
        <v>1983</v>
      </c>
      <c r="O2101" s="6" t="str">
        <f t="shared" si="225"/>
        <v>Oct</v>
      </c>
      <c r="P2101" s="6" t="str">
        <f t="shared" si="226"/>
        <v>tier - 2</v>
      </c>
      <c r="Q2101" s="6" t="str">
        <f t="shared" si="227"/>
        <v>tier - 2</v>
      </c>
      <c r="R2101" s="6" t="str">
        <f t="shared" si="228"/>
        <v>R1012</v>
      </c>
      <c r="S2101" s="12">
        <f t="shared" si="229"/>
        <v>30591</v>
      </c>
      <c r="T2101" s="6">
        <f t="shared" si="230"/>
        <v>39</v>
      </c>
    </row>
    <row r="2102" spans="1:20" ht="15" customHeight="1" x14ac:dyDescent="0.3">
      <c r="A2102" t="s">
        <v>492</v>
      </c>
      <c r="B2102">
        <v>1984</v>
      </c>
      <c r="C2102" t="s">
        <v>4731</v>
      </c>
      <c r="D2102">
        <v>1</v>
      </c>
      <c r="E2102">
        <v>3</v>
      </c>
      <c r="F2102" s="11">
        <v>34402.22</v>
      </c>
      <c r="G2102" t="s">
        <v>4720</v>
      </c>
      <c r="H2102" t="s">
        <v>4721</v>
      </c>
      <c r="I2102" t="s">
        <v>4732</v>
      </c>
      <c r="N2102" s="6">
        <f t="shared" si="224"/>
        <v>1984</v>
      </c>
      <c r="O2102" s="6" t="str">
        <f t="shared" si="225"/>
        <v>Oct</v>
      </c>
      <c r="P2102" s="6" t="str">
        <f t="shared" si="226"/>
        <v>tier - 2</v>
      </c>
      <c r="Q2102" s="6" t="str">
        <f t="shared" si="227"/>
        <v>tier - 3</v>
      </c>
      <c r="R2102" s="6" t="str">
        <f t="shared" si="228"/>
        <v>R1011</v>
      </c>
      <c r="S2102" s="12">
        <f t="shared" si="229"/>
        <v>30956</v>
      </c>
      <c r="T2102" s="6">
        <f t="shared" si="230"/>
        <v>38</v>
      </c>
    </row>
    <row r="2103" spans="1:20" ht="15" customHeight="1" x14ac:dyDescent="0.3">
      <c r="A2103" t="s">
        <v>490</v>
      </c>
      <c r="B2103">
        <v>2003</v>
      </c>
      <c r="C2103" t="s">
        <v>4731</v>
      </c>
      <c r="D2103">
        <v>5</v>
      </c>
      <c r="E2103">
        <v>0</v>
      </c>
      <c r="F2103" s="11">
        <v>34439.86</v>
      </c>
      <c r="G2103" t="s">
        <v>4720</v>
      </c>
      <c r="H2103" t="s">
        <v>4723</v>
      </c>
      <c r="I2103" t="s">
        <v>4722</v>
      </c>
      <c r="N2103" s="6">
        <f t="shared" si="224"/>
        <v>2003</v>
      </c>
      <c r="O2103" s="6" t="str">
        <f t="shared" si="225"/>
        <v>Oct</v>
      </c>
      <c r="P2103" s="6" t="str">
        <f t="shared" si="226"/>
        <v>tier - 2</v>
      </c>
      <c r="Q2103" s="6" t="str">
        <f t="shared" si="227"/>
        <v>tier - 1</v>
      </c>
      <c r="R2103" s="6" t="str">
        <f t="shared" si="228"/>
        <v>R1013</v>
      </c>
      <c r="S2103" s="12">
        <f t="shared" si="229"/>
        <v>37899</v>
      </c>
      <c r="T2103" s="6">
        <f t="shared" si="230"/>
        <v>19</v>
      </c>
    </row>
    <row r="2104" spans="1:20" ht="15" customHeight="1" x14ac:dyDescent="0.3">
      <c r="A2104" t="s">
        <v>488</v>
      </c>
      <c r="B2104">
        <v>1990</v>
      </c>
      <c r="C2104" t="s">
        <v>4726</v>
      </c>
      <c r="D2104">
        <v>24</v>
      </c>
      <c r="E2104">
        <v>3</v>
      </c>
      <c r="F2104" s="11">
        <v>34456.269999999997</v>
      </c>
      <c r="G2104" t="s">
        <v>4723</v>
      </c>
      <c r="H2104" t="s">
        <v>4720</v>
      </c>
      <c r="I2104" t="s">
        <v>4732</v>
      </c>
      <c r="N2104" s="6">
        <f t="shared" si="224"/>
        <v>1990</v>
      </c>
      <c r="O2104" s="6" t="str">
        <f t="shared" si="225"/>
        <v>Sep</v>
      </c>
      <c r="P2104" s="6" t="str">
        <f t="shared" si="226"/>
        <v>tier - 1</v>
      </c>
      <c r="Q2104" s="6" t="str">
        <f t="shared" si="227"/>
        <v>tier - 2</v>
      </c>
      <c r="R2104" s="6" t="str">
        <f t="shared" si="228"/>
        <v>R1011</v>
      </c>
      <c r="S2104" s="12">
        <f t="shared" si="229"/>
        <v>33140</v>
      </c>
      <c r="T2104" s="6">
        <f t="shared" si="230"/>
        <v>32</v>
      </c>
    </row>
    <row r="2105" spans="1:20" ht="15" customHeight="1" x14ac:dyDescent="0.3">
      <c r="A2105" t="s">
        <v>486</v>
      </c>
      <c r="B2105">
        <v>1998</v>
      </c>
      <c r="C2105" t="s">
        <v>4725</v>
      </c>
      <c r="D2105">
        <v>24</v>
      </c>
      <c r="E2105">
        <v>0</v>
      </c>
      <c r="F2105" s="11">
        <v>34472.839999999997</v>
      </c>
      <c r="G2105" t="s">
        <v>4723</v>
      </c>
      <c r="H2105" t="s">
        <v>4721</v>
      </c>
      <c r="I2105" t="s">
        <v>4732</v>
      </c>
      <c r="N2105" s="6">
        <f t="shared" si="224"/>
        <v>1998</v>
      </c>
      <c r="O2105" s="6" t="str">
        <f t="shared" si="225"/>
        <v>Jun</v>
      </c>
      <c r="P2105" s="6" t="str">
        <f t="shared" si="226"/>
        <v>tier - 1</v>
      </c>
      <c r="Q2105" s="6" t="str">
        <f t="shared" si="227"/>
        <v>tier - 3</v>
      </c>
      <c r="R2105" s="6" t="str">
        <f t="shared" si="228"/>
        <v>R1011</v>
      </c>
      <c r="S2105" s="12">
        <f t="shared" si="229"/>
        <v>35970</v>
      </c>
      <c r="T2105" s="6">
        <f t="shared" si="230"/>
        <v>24</v>
      </c>
    </row>
    <row r="2106" spans="1:20" ht="15" customHeight="1" x14ac:dyDescent="0.3">
      <c r="A2106" t="s">
        <v>484</v>
      </c>
      <c r="B2106">
        <v>1976</v>
      </c>
      <c r="C2106" t="s">
        <v>4724</v>
      </c>
      <c r="D2106">
        <v>25</v>
      </c>
      <c r="E2106">
        <v>2</v>
      </c>
      <c r="F2106" s="11">
        <v>34543.39</v>
      </c>
      <c r="G2106" t="s">
        <v>4720</v>
      </c>
      <c r="H2106" t="s">
        <v>4721</v>
      </c>
      <c r="I2106" t="s">
        <v>4732</v>
      </c>
      <c r="N2106" s="6">
        <f t="shared" si="224"/>
        <v>1976</v>
      </c>
      <c r="O2106" s="6" t="str">
        <f t="shared" si="225"/>
        <v>Nov</v>
      </c>
      <c r="P2106" s="6" t="str">
        <f t="shared" si="226"/>
        <v>tier - 2</v>
      </c>
      <c r="Q2106" s="6" t="str">
        <f t="shared" si="227"/>
        <v>tier - 3</v>
      </c>
      <c r="R2106" s="6" t="str">
        <f t="shared" si="228"/>
        <v>R1011</v>
      </c>
      <c r="S2106" s="12">
        <f t="shared" si="229"/>
        <v>28089</v>
      </c>
      <c r="T2106" s="6">
        <f t="shared" si="230"/>
        <v>46</v>
      </c>
    </row>
    <row r="2107" spans="1:20" ht="15" customHeight="1" x14ac:dyDescent="0.3">
      <c r="A2107" t="s">
        <v>482</v>
      </c>
      <c r="B2107">
        <v>2004</v>
      </c>
      <c r="C2107" t="s">
        <v>4731</v>
      </c>
      <c r="D2107">
        <v>9</v>
      </c>
      <c r="E2107">
        <v>0</v>
      </c>
      <c r="F2107" s="11">
        <v>34617.839999999997</v>
      </c>
      <c r="G2107" t="s">
        <v>4723</v>
      </c>
      <c r="H2107" t="s">
        <v>4721</v>
      </c>
      <c r="I2107" t="s">
        <v>4735</v>
      </c>
      <c r="N2107" s="6">
        <f t="shared" si="224"/>
        <v>2004</v>
      </c>
      <c r="O2107" s="6" t="str">
        <f t="shared" si="225"/>
        <v>Oct</v>
      </c>
      <c r="P2107" s="6" t="str">
        <f t="shared" si="226"/>
        <v>tier - 1</v>
      </c>
      <c r="Q2107" s="6" t="str">
        <f t="shared" si="227"/>
        <v>tier - 3</v>
      </c>
      <c r="R2107" s="6" t="str">
        <f t="shared" si="228"/>
        <v>R1016</v>
      </c>
      <c r="S2107" s="12">
        <f t="shared" si="229"/>
        <v>38269</v>
      </c>
      <c r="T2107" s="6">
        <f t="shared" si="230"/>
        <v>18</v>
      </c>
    </row>
    <row r="2108" spans="1:20" ht="15" customHeight="1" x14ac:dyDescent="0.3">
      <c r="A2108" t="s">
        <v>480</v>
      </c>
      <c r="B2108">
        <v>1994</v>
      </c>
      <c r="C2108" t="s">
        <v>4719</v>
      </c>
      <c r="D2108">
        <v>7</v>
      </c>
      <c r="E2108">
        <v>0</v>
      </c>
      <c r="F2108" s="11">
        <v>34672.15</v>
      </c>
      <c r="G2108" t="s">
        <v>4723</v>
      </c>
      <c r="H2108" t="s">
        <v>4721</v>
      </c>
      <c r="I2108" t="s">
        <v>4722</v>
      </c>
      <c r="N2108" s="6">
        <f t="shared" si="224"/>
        <v>1994</v>
      </c>
      <c r="O2108" s="6" t="str">
        <f t="shared" si="225"/>
        <v>Jul</v>
      </c>
      <c r="P2108" s="6" t="str">
        <f t="shared" si="226"/>
        <v>tier - 1</v>
      </c>
      <c r="Q2108" s="6" t="str">
        <f t="shared" si="227"/>
        <v>tier - 3</v>
      </c>
      <c r="R2108" s="6" t="str">
        <f t="shared" si="228"/>
        <v>R1013</v>
      </c>
      <c r="S2108" s="12">
        <f t="shared" si="229"/>
        <v>34522</v>
      </c>
      <c r="T2108" s="6">
        <f t="shared" si="230"/>
        <v>28</v>
      </c>
    </row>
    <row r="2109" spans="1:20" ht="15" customHeight="1" x14ac:dyDescent="0.3">
      <c r="A2109" t="s">
        <v>478</v>
      </c>
      <c r="B2109">
        <v>2003</v>
      </c>
      <c r="C2109" t="s">
        <v>4719</v>
      </c>
      <c r="D2109">
        <v>3</v>
      </c>
      <c r="E2109">
        <v>0</v>
      </c>
      <c r="F2109" s="11">
        <v>34779.620000000003</v>
      </c>
      <c r="G2109" t="s">
        <v>4723</v>
      </c>
      <c r="H2109" t="s">
        <v>4720</v>
      </c>
      <c r="I2109" t="s">
        <v>4732</v>
      </c>
      <c r="N2109" s="6">
        <f t="shared" si="224"/>
        <v>2003</v>
      </c>
      <c r="O2109" s="6" t="str">
        <f t="shared" si="225"/>
        <v>Jul</v>
      </c>
      <c r="P2109" s="6" t="str">
        <f t="shared" si="226"/>
        <v>tier - 1</v>
      </c>
      <c r="Q2109" s="6" t="str">
        <f t="shared" si="227"/>
        <v>tier - 2</v>
      </c>
      <c r="R2109" s="6" t="str">
        <f t="shared" si="228"/>
        <v>R1011</v>
      </c>
      <c r="S2109" s="12">
        <f t="shared" si="229"/>
        <v>37805</v>
      </c>
      <c r="T2109" s="6">
        <f t="shared" si="230"/>
        <v>19</v>
      </c>
    </row>
    <row r="2110" spans="1:20" ht="15" customHeight="1" x14ac:dyDescent="0.3">
      <c r="A2110" t="s">
        <v>476</v>
      </c>
      <c r="B2110">
        <v>1995</v>
      </c>
      <c r="C2110" t="s">
        <v>4729</v>
      </c>
      <c r="D2110">
        <v>27</v>
      </c>
      <c r="E2110">
        <v>1</v>
      </c>
      <c r="F2110" s="11">
        <v>34806.47</v>
      </c>
      <c r="G2110" t="s">
        <v>4723</v>
      </c>
      <c r="H2110" t="s">
        <v>4720</v>
      </c>
      <c r="I2110" t="s">
        <v>4722</v>
      </c>
      <c r="N2110" s="6">
        <f t="shared" si="224"/>
        <v>1995</v>
      </c>
      <c r="O2110" s="6" t="str">
        <f t="shared" si="225"/>
        <v>Dec</v>
      </c>
      <c r="P2110" s="6" t="str">
        <f t="shared" si="226"/>
        <v>tier - 1</v>
      </c>
      <c r="Q2110" s="6" t="str">
        <f t="shared" si="227"/>
        <v>tier - 2</v>
      </c>
      <c r="R2110" s="6" t="str">
        <f t="shared" si="228"/>
        <v>R1013</v>
      </c>
      <c r="S2110" s="12">
        <f t="shared" si="229"/>
        <v>35060</v>
      </c>
      <c r="T2110" s="6">
        <f t="shared" si="230"/>
        <v>27</v>
      </c>
    </row>
    <row r="2111" spans="1:20" ht="15" customHeight="1" x14ac:dyDescent="0.3">
      <c r="A2111" t="s">
        <v>474</v>
      </c>
      <c r="B2111">
        <v>2003</v>
      </c>
      <c r="C2111" t="s">
        <v>4726</v>
      </c>
      <c r="D2111">
        <v>17</v>
      </c>
      <c r="E2111">
        <v>0</v>
      </c>
      <c r="F2111" s="11">
        <v>34828.65</v>
      </c>
      <c r="G2111" t="s">
        <v>4723</v>
      </c>
      <c r="H2111" t="s">
        <v>4721</v>
      </c>
      <c r="I2111" t="s">
        <v>4732</v>
      </c>
      <c r="N2111" s="6">
        <f t="shared" si="224"/>
        <v>2003</v>
      </c>
      <c r="O2111" s="6" t="str">
        <f t="shared" si="225"/>
        <v>Sep</v>
      </c>
      <c r="P2111" s="6" t="str">
        <f t="shared" si="226"/>
        <v>tier - 1</v>
      </c>
      <c r="Q2111" s="6" t="str">
        <f t="shared" si="227"/>
        <v>tier - 3</v>
      </c>
      <c r="R2111" s="6" t="str">
        <f t="shared" si="228"/>
        <v>R1011</v>
      </c>
      <c r="S2111" s="12">
        <f t="shared" si="229"/>
        <v>37881</v>
      </c>
      <c r="T2111" s="6">
        <f t="shared" si="230"/>
        <v>19</v>
      </c>
    </row>
    <row r="2112" spans="1:20" ht="15" customHeight="1" x14ac:dyDescent="0.3">
      <c r="A2112" t="s">
        <v>472</v>
      </c>
      <c r="B2112">
        <v>1995</v>
      </c>
      <c r="C2112" t="s">
        <v>4731</v>
      </c>
      <c r="D2112">
        <v>17</v>
      </c>
      <c r="E2112">
        <v>0</v>
      </c>
      <c r="F2112" s="11">
        <v>34838.870000000003</v>
      </c>
      <c r="G2112" t="s">
        <v>4720</v>
      </c>
      <c r="H2112" t="s">
        <v>4721</v>
      </c>
      <c r="I2112" t="s">
        <v>4732</v>
      </c>
      <c r="N2112" s="6">
        <f t="shared" si="224"/>
        <v>1995</v>
      </c>
      <c r="O2112" s="6" t="str">
        <f t="shared" si="225"/>
        <v>Oct</v>
      </c>
      <c r="P2112" s="6" t="str">
        <f t="shared" si="226"/>
        <v>tier - 2</v>
      </c>
      <c r="Q2112" s="6" t="str">
        <f t="shared" si="227"/>
        <v>tier - 3</v>
      </c>
      <c r="R2112" s="6" t="str">
        <f t="shared" si="228"/>
        <v>R1011</v>
      </c>
      <c r="S2112" s="12">
        <f t="shared" si="229"/>
        <v>34989</v>
      </c>
      <c r="T2112" s="6">
        <f t="shared" si="230"/>
        <v>27</v>
      </c>
    </row>
    <row r="2113" spans="1:20" ht="15" customHeight="1" x14ac:dyDescent="0.3">
      <c r="A2113" t="s">
        <v>470</v>
      </c>
      <c r="B2113">
        <v>1983</v>
      </c>
      <c r="C2113" t="s">
        <v>4719</v>
      </c>
      <c r="D2113">
        <v>29</v>
      </c>
      <c r="E2113">
        <v>3</v>
      </c>
      <c r="F2113" s="11">
        <v>34940.61</v>
      </c>
      <c r="G2113" t="s">
        <v>4720</v>
      </c>
      <c r="H2113" t="s">
        <v>4721</v>
      </c>
      <c r="I2113" t="s">
        <v>4732</v>
      </c>
      <c r="N2113" s="6">
        <f t="shared" si="224"/>
        <v>1983</v>
      </c>
      <c r="O2113" s="6" t="str">
        <f t="shared" si="225"/>
        <v>Jul</v>
      </c>
      <c r="P2113" s="6" t="str">
        <f t="shared" si="226"/>
        <v>tier - 2</v>
      </c>
      <c r="Q2113" s="6" t="str">
        <f t="shared" si="227"/>
        <v>tier - 3</v>
      </c>
      <c r="R2113" s="6" t="str">
        <f t="shared" si="228"/>
        <v>R1011</v>
      </c>
      <c r="S2113" s="12">
        <f t="shared" si="229"/>
        <v>30526</v>
      </c>
      <c r="T2113" s="6">
        <f t="shared" si="230"/>
        <v>39</v>
      </c>
    </row>
    <row r="2114" spans="1:20" ht="15" customHeight="1" x14ac:dyDescent="0.3">
      <c r="A2114" t="s">
        <v>468</v>
      </c>
      <c r="B2114">
        <v>1967</v>
      </c>
      <c r="C2114" t="s">
        <v>4731</v>
      </c>
      <c r="D2114">
        <v>7</v>
      </c>
      <c r="E2114">
        <v>0</v>
      </c>
      <c r="F2114" s="11">
        <v>34975.68</v>
      </c>
      <c r="G2114" t="s">
        <v>4720</v>
      </c>
      <c r="H2114" t="s">
        <v>4720</v>
      </c>
      <c r="I2114" t="s">
        <v>4732</v>
      </c>
      <c r="N2114" s="6">
        <f t="shared" ref="N2114:N2177" si="231">IF(B2114="?",ROUND(AVERAGE($B$2:$B$2344),0),B2114)</f>
        <v>1967</v>
      </c>
      <c r="O2114" s="6" t="str">
        <f t="shared" ref="O2114:O2177" si="232">IF(C2114="?","Sep",C2114)</f>
        <v>Oct</v>
      </c>
      <c r="P2114" s="6" t="str">
        <f t="shared" ref="P2114:P2177" si="233">IF(G2114="?",$K$5,G2114)</f>
        <v>tier - 2</v>
      </c>
      <c r="Q2114" s="6" t="str">
        <f t="shared" ref="Q2114:Q2177" si="234">IF(H2114="?",$M$5,H2114)</f>
        <v>tier - 2</v>
      </c>
      <c r="R2114" s="6" t="str">
        <f t="shared" ref="R2114:R2177" si="235">IF(I2114="?","Unknown",I2114)</f>
        <v>R1011</v>
      </c>
      <c r="S2114" s="12">
        <f t="shared" ref="S2114:S2177" si="236">IFERROR(DATE(N2114,MONTH(DATEVALUE(O2114&amp;"-1")),D2114),"")</f>
        <v>24752</v>
      </c>
      <c r="T2114" s="6">
        <f t="shared" ref="T2114:T2177" si="237">IFERROR(DATEDIF(S2114,DATE(2023,6,8),"y"),"")</f>
        <v>55</v>
      </c>
    </row>
    <row r="2115" spans="1:20" ht="15" customHeight="1" x14ac:dyDescent="0.3">
      <c r="A2115" t="s">
        <v>466</v>
      </c>
      <c r="B2115">
        <v>1998</v>
      </c>
      <c r="C2115" t="s">
        <v>4730</v>
      </c>
      <c r="D2115">
        <v>22</v>
      </c>
      <c r="E2115">
        <v>0</v>
      </c>
      <c r="F2115" s="11">
        <v>34976.42</v>
      </c>
      <c r="G2115" t="s">
        <v>4720</v>
      </c>
      <c r="H2115" t="s">
        <v>4723</v>
      </c>
      <c r="I2115" t="s">
        <v>4732</v>
      </c>
      <c r="N2115" s="6">
        <f t="shared" si="231"/>
        <v>1998</v>
      </c>
      <c r="O2115" s="6" t="str">
        <f t="shared" si="232"/>
        <v>Aug</v>
      </c>
      <c r="P2115" s="6" t="str">
        <f t="shared" si="233"/>
        <v>tier - 2</v>
      </c>
      <c r="Q2115" s="6" t="str">
        <f t="shared" si="234"/>
        <v>tier - 1</v>
      </c>
      <c r="R2115" s="6" t="str">
        <f t="shared" si="235"/>
        <v>R1011</v>
      </c>
      <c r="S2115" s="12">
        <f t="shared" si="236"/>
        <v>36029</v>
      </c>
      <c r="T2115" s="6">
        <f t="shared" si="237"/>
        <v>24</v>
      </c>
    </row>
    <row r="2116" spans="1:20" ht="15" customHeight="1" x14ac:dyDescent="0.3">
      <c r="A2116" t="s">
        <v>464</v>
      </c>
      <c r="B2116">
        <v>1997</v>
      </c>
      <c r="C2116" t="s">
        <v>4730</v>
      </c>
      <c r="D2116">
        <v>22</v>
      </c>
      <c r="E2116">
        <v>0</v>
      </c>
      <c r="F2116" s="11">
        <v>34979.86</v>
      </c>
      <c r="G2116" t="s">
        <v>4720</v>
      </c>
      <c r="H2116" t="s">
        <v>4720</v>
      </c>
      <c r="I2116" t="s">
        <v>4732</v>
      </c>
      <c r="N2116" s="6">
        <f t="shared" si="231"/>
        <v>1997</v>
      </c>
      <c r="O2116" s="6" t="str">
        <f t="shared" si="232"/>
        <v>Aug</v>
      </c>
      <c r="P2116" s="6" t="str">
        <f t="shared" si="233"/>
        <v>tier - 2</v>
      </c>
      <c r="Q2116" s="6" t="str">
        <f t="shared" si="234"/>
        <v>tier - 2</v>
      </c>
      <c r="R2116" s="6" t="str">
        <f t="shared" si="235"/>
        <v>R1011</v>
      </c>
      <c r="S2116" s="12">
        <f t="shared" si="236"/>
        <v>35664</v>
      </c>
      <c r="T2116" s="6">
        <f t="shared" si="237"/>
        <v>25</v>
      </c>
    </row>
    <row r="2117" spans="1:20" ht="15" customHeight="1" x14ac:dyDescent="0.3">
      <c r="A2117" t="s">
        <v>462</v>
      </c>
      <c r="B2117">
        <v>1982</v>
      </c>
      <c r="C2117" t="s">
        <v>4719</v>
      </c>
      <c r="D2117">
        <v>5</v>
      </c>
      <c r="E2117">
        <v>3</v>
      </c>
      <c r="F2117" s="11">
        <v>35000.730000000003</v>
      </c>
      <c r="G2117" t="s">
        <v>4720</v>
      </c>
      <c r="H2117" t="s">
        <v>4721</v>
      </c>
      <c r="I2117" t="s">
        <v>4732</v>
      </c>
      <c r="N2117" s="6">
        <f t="shared" si="231"/>
        <v>1982</v>
      </c>
      <c r="O2117" s="6" t="str">
        <f t="shared" si="232"/>
        <v>Jul</v>
      </c>
      <c r="P2117" s="6" t="str">
        <f t="shared" si="233"/>
        <v>tier - 2</v>
      </c>
      <c r="Q2117" s="6" t="str">
        <f t="shared" si="234"/>
        <v>tier - 3</v>
      </c>
      <c r="R2117" s="6" t="str">
        <f t="shared" si="235"/>
        <v>R1011</v>
      </c>
      <c r="S2117" s="12">
        <f t="shared" si="236"/>
        <v>30137</v>
      </c>
      <c r="T2117" s="6">
        <f t="shared" si="237"/>
        <v>40</v>
      </c>
    </row>
    <row r="2118" spans="1:20" ht="15" customHeight="1" x14ac:dyDescent="0.3">
      <c r="A2118" t="s">
        <v>460</v>
      </c>
      <c r="B2118">
        <v>1975</v>
      </c>
      <c r="C2118" t="s">
        <v>4730</v>
      </c>
      <c r="D2118">
        <v>29</v>
      </c>
      <c r="E2118">
        <v>1</v>
      </c>
      <c r="F2118" s="11">
        <v>35050.620000000003</v>
      </c>
      <c r="G2118" t="s">
        <v>4720</v>
      </c>
      <c r="H2118" t="s">
        <v>4723</v>
      </c>
      <c r="I2118" t="s">
        <v>4732</v>
      </c>
      <c r="N2118" s="6">
        <f t="shared" si="231"/>
        <v>1975</v>
      </c>
      <c r="O2118" s="6" t="str">
        <f t="shared" si="232"/>
        <v>Aug</v>
      </c>
      <c r="P2118" s="6" t="str">
        <f t="shared" si="233"/>
        <v>tier - 2</v>
      </c>
      <c r="Q2118" s="6" t="str">
        <f t="shared" si="234"/>
        <v>tier - 1</v>
      </c>
      <c r="R2118" s="6" t="str">
        <f t="shared" si="235"/>
        <v>R1011</v>
      </c>
      <c r="S2118" s="12">
        <f t="shared" si="236"/>
        <v>27635</v>
      </c>
      <c r="T2118" s="6">
        <f t="shared" si="237"/>
        <v>47</v>
      </c>
    </row>
    <row r="2119" spans="1:20" ht="15" customHeight="1" x14ac:dyDescent="0.3">
      <c r="A2119" t="s">
        <v>458</v>
      </c>
      <c r="B2119">
        <v>1977</v>
      </c>
      <c r="C2119" t="s">
        <v>4725</v>
      </c>
      <c r="D2119">
        <v>29</v>
      </c>
      <c r="E2119">
        <v>0</v>
      </c>
      <c r="F2119" s="11">
        <v>35069.370000000003</v>
      </c>
      <c r="G2119" t="s">
        <v>4723</v>
      </c>
      <c r="H2119" t="s">
        <v>4723</v>
      </c>
      <c r="I2119" t="s">
        <v>4742</v>
      </c>
      <c r="N2119" s="6">
        <f t="shared" si="231"/>
        <v>1977</v>
      </c>
      <c r="O2119" s="6" t="str">
        <f t="shared" si="232"/>
        <v>Jun</v>
      </c>
      <c r="P2119" s="6" t="str">
        <f t="shared" si="233"/>
        <v>tier - 1</v>
      </c>
      <c r="Q2119" s="6" t="str">
        <f t="shared" si="234"/>
        <v>tier - 1</v>
      </c>
      <c r="R2119" s="6" t="str">
        <f t="shared" si="235"/>
        <v>R1017</v>
      </c>
      <c r="S2119" s="12">
        <f t="shared" si="236"/>
        <v>28305</v>
      </c>
      <c r="T2119" s="6">
        <f t="shared" si="237"/>
        <v>45</v>
      </c>
    </row>
    <row r="2120" spans="1:20" ht="15" customHeight="1" x14ac:dyDescent="0.3">
      <c r="A2120" t="s">
        <v>456</v>
      </c>
      <c r="B2120">
        <v>1998</v>
      </c>
      <c r="C2120" t="s">
        <v>4729</v>
      </c>
      <c r="D2120">
        <v>22</v>
      </c>
      <c r="E2120">
        <v>0</v>
      </c>
      <c r="F2120" s="11">
        <v>35147.53</v>
      </c>
      <c r="G2120" t="s">
        <v>4723</v>
      </c>
      <c r="H2120" t="s">
        <v>4723</v>
      </c>
      <c r="I2120" t="s">
        <v>4735</v>
      </c>
      <c r="N2120" s="6">
        <f t="shared" si="231"/>
        <v>1998</v>
      </c>
      <c r="O2120" s="6" t="str">
        <f t="shared" si="232"/>
        <v>Dec</v>
      </c>
      <c r="P2120" s="6" t="str">
        <f t="shared" si="233"/>
        <v>tier - 1</v>
      </c>
      <c r="Q2120" s="6" t="str">
        <f t="shared" si="234"/>
        <v>tier - 1</v>
      </c>
      <c r="R2120" s="6" t="str">
        <f t="shared" si="235"/>
        <v>R1016</v>
      </c>
      <c r="S2120" s="12">
        <f t="shared" si="236"/>
        <v>36151</v>
      </c>
      <c r="T2120" s="6">
        <f t="shared" si="237"/>
        <v>24</v>
      </c>
    </row>
    <row r="2121" spans="1:20" ht="15" customHeight="1" x14ac:dyDescent="0.3">
      <c r="A2121" t="s">
        <v>454</v>
      </c>
      <c r="B2121">
        <v>1967</v>
      </c>
      <c r="C2121" t="s">
        <v>4729</v>
      </c>
      <c r="D2121">
        <v>30</v>
      </c>
      <c r="E2121">
        <v>1</v>
      </c>
      <c r="F2121" s="11">
        <v>35160.129999999997</v>
      </c>
      <c r="G2121" t="s">
        <v>4720</v>
      </c>
      <c r="H2121" t="s">
        <v>4720</v>
      </c>
      <c r="I2121" t="s">
        <v>4732</v>
      </c>
      <c r="N2121" s="6">
        <f t="shared" si="231"/>
        <v>1967</v>
      </c>
      <c r="O2121" s="6" t="str">
        <f t="shared" si="232"/>
        <v>Dec</v>
      </c>
      <c r="P2121" s="6" t="str">
        <f t="shared" si="233"/>
        <v>tier - 2</v>
      </c>
      <c r="Q2121" s="6" t="str">
        <f t="shared" si="234"/>
        <v>tier - 2</v>
      </c>
      <c r="R2121" s="6" t="str">
        <f t="shared" si="235"/>
        <v>R1011</v>
      </c>
      <c r="S2121" s="12">
        <f t="shared" si="236"/>
        <v>24836</v>
      </c>
      <c r="T2121" s="6">
        <f t="shared" si="237"/>
        <v>55</v>
      </c>
    </row>
    <row r="2122" spans="1:20" ht="15" customHeight="1" x14ac:dyDescent="0.3">
      <c r="A2122" t="s">
        <v>452</v>
      </c>
      <c r="B2122">
        <v>1997</v>
      </c>
      <c r="C2122" t="s">
        <v>4719</v>
      </c>
      <c r="D2122">
        <v>9</v>
      </c>
      <c r="E2122">
        <v>0</v>
      </c>
      <c r="F2122" s="11">
        <v>35302.089999999997</v>
      </c>
      <c r="G2122" t="s">
        <v>4723</v>
      </c>
      <c r="H2122" t="s">
        <v>4720</v>
      </c>
      <c r="I2122" t="s">
        <v>4732</v>
      </c>
      <c r="N2122" s="6">
        <f t="shared" si="231"/>
        <v>1997</v>
      </c>
      <c r="O2122" s="6" t="str">
        <f t="shared" si="232"/>
        <v>Jul</v>
      </c>
      <c r="P2122" s="6" t="str">
        <f t="shared" si="233"/>
        <v>tier - 1</v>
      </c>
      <c r="Q2122" s="6" t="str">
        <f t="shared" si="234"/>
        <v>tier - 2</v>
      </c>
      <c r="R2122" s="6" t="str">
        <f t="shared" si="235"/>
        <v>R1011</v>
      </c>
      <c r="S2122" s="12">
        <f t="shared" si="236"/>
        <v>35620</v>
      </c>
      <c r="T2122" s="6">
        <f t="shared" si="237"/>
        <v>25</v>
      </c>
    </row>
    <row r="2123" spans="1:20" ht="15" customHeight="1" x14ac:dyDescent="0.3">
      <c r="A2123" t="s">
        <v>450</v>
      </c>
      <c r="B2123">
        <v>1988</v>
      </c>
      <c r="C2123" t="s">
        <v>4726</v>
      </c>
      <c r="D2123">
        <v>19</v>
      </c>
      <c r="E2123">
        <v>3</v>
      </c>
      <c r="F2123" s="11">
        <v>35315.96</v>
      </c>
      <c r="G2123" t="s">
        <v>4720</v>
      </c>
      <c r="H2123" t="s">
        <v>4723</v>
      </c>
      <c r="I2123" t="s">
        <v>4732</v>
      </c>
      <c r="N2123" s="6">
        <f t="shared" si="231"/>
        <v>1988</v>
      </c>
      <c r="O2123" s="6" t="str">
        <f t="shared" si="232"/>
        <v>Sep</v>
      </c>
      <c r="P2123" s="6" t="str">
        <f t="shared" si="233"/>
        <v>tier - 2</v>
      </c>
      <c r="Q2123" s="6" t="str">
        <f t="shared" si="234"/>
        <v>tier - 1</v>
      </c>
      <c r="R2123" s="6" t="str">
        <f t="shared" si="235"/>
        <v>R1011</v>
      </c>
      <c r="S2123" s="12">
        <f t="shared" si="236"/>
        <v>32405</v>
      </c>
      <c r="T2123" s="6">
        <f t="shared" si="237"/>
        <v>34</v>
      </c>
    </row>
    <row r="2124" spans="1:20" ht="15" customHeight="1" x14ac:dyDescent="0.3">
      <c r="A2124" t="s">
        <v>448</v>
      </c>
      <c r="B2124">
        <v>1971</v>
      </c>
      <c r="C2124" t="s">
        <v>4726</v>
      </c>
      <c r="D2124">
        <v>22</v>
      </c>
      <c r="E2124">
        <v>0</v>
      </c>
      <c r="F2124" s="11">
        <v>35345.730000000003</v>
      </c>
      <c r="G2124" t="s">
        <v>4720</v>
      </c>
      <c r="H2124" t="s">
        <v>4721</v>
      </c>
      <c r="I2124" t="s">
        <v>4732</v>
      </c>
      <c r="N2124" s="6">
        <f t="shared" si="231"/>
        <v>1971</v>
      </c>
      <c r="O2124" s="6" t="str">
        <f t="shared" si="232"/>
        <v>Sep</v>
      </c>
      <c r="P2124" s="6" t="str">
        <f t="shared" si="233"/>
        <v>tier - 2</v>
      </c>
      <c r="Q2124" s="6" t="str">
        <f t="shared" si="234"/>
        <v>tier - 3</v>
      </c>
      <c r="R2124" s="6" t="str">
        <f t="shared" si="235"/>
        <v>R1011</v>
      </c>
      <c r="S2124" s="12">
        <f t="shared" si="236"/>
        <v>26198</v>
      </c>
      <c r="T2124" s="6">
        <f t="shared" si="237"/>
        <v>51</v>
      </c>
    </row>
    <row r="2125" spans="1:20" ht="15" customHeight="1" x14ac:dyDescent="0.3">
      <c r="A2125" t="s">
        <v>446</v>
      </c>
      <c r="B2125">
        <v>1988</v>
      </c>
      <c r="C2125" t="s">
        <v>4724</v>
      </c>
      <c r="D2125">
        <v>20</v>
      </c>
      <c r="E2125">
        <v>0</v>
      </c>
      <c r="F2125" s="11">
        <v>35491.64</v>
      </c>
      <c r="G2125" t="s">
        <v>4723</v>
      </c>
      <c r="H2125" t="s">
        <v>4720</v>
      </c>
      <c r="I2125" t="s">
        <v>4732</v>
      </c>
      <c r="N2125" s="6">
        <f t="shared" si="231"/>
        <v>1988</v>
      </c>
      <c r="O2125" s="6" t="str">
        <f t="shared" si="232"/>
        <v>Nov</v>
      </c>
      <c r="P2125" s="6" t="str">
        <f t="shared" si="233"/>
        <v>tier - 1</v>
      </c>
      <c r="Q2125" s="6" t="str">
        <f t="shared" si="234"/>
        <v>tier - 2</v>
      </c>
      <c r="R2125" s="6" t="str">
        <f t="shared" si="235"/>
        <v>R1011</v>
      </c>
      <c r="S2125" s="12">
        <f t="shared" si="236"/>
        <v>32467</v>
      </c>
      <c r="T2125" s="6">
        <f t="shared" si="237"/>
        <v>34</v>
      </c>
    </row>
    <row r="2126" spans="1:20" ht="15" customHeight="1" x14ac:dyDescent="0.3">
      <c r="A2126" t="s">
        <v>444</v>
      </c>
      <c r="B2126">
        <v>1973</v>
      </c>
      <c r="C2126" t="s">
        <v>4729</v>
      </c>
      <c r="D2126">
        <v>16</v>
      </c>
      <c r="E2126">
        <v>0</v>
      </c>
      <c r="F2126" s="11">
        <v>35517.19</v>
      </c>
      <c r="G2126" t="s">
        <v>4720</v>
      </c>
      <c r="H2126" t="s">
        <v>4720</v>
      </c>
      <c r="I2126" t="s">
        <v>4732</v>
      </c>
      <c r="N2126" s="6">
        <f t="shared" si="231"/>
        <v>1973</v>
      </c>
      <c r="O2126" s="6" t="str">
        <f t="shared" si="232"/>
        <v>Dec</v>
      </c>
      <c r="P2126" s="6" t="str">
        <f t="shared" si="233"/>
        <v>tier - 2</v>
      </c>
      <c r="Q2126" s="6" t="str">
        <f t="shared" si="234"/>
        <v>tier - 2</v>
      </c>
      <c r="R2126" s="6" t="str">
        <f t="shared" si="235"/>
        <v>R1011</v>
      </c>
      <c r="S2126" s="12">
        <f t="shared" si="236"/>
        <v>27014</v>
      </c>
      <c r="T2126" s="6">
        <f t="shared" si="237"/>
        <v>49</v>
      </c>
    </row>
    <row r="2127" spans="1:20" ht="15" customHeight="1" x14ac:dyDescent="0.3">
      <c r="A2127" t="s">
        <v>442</v>
      </c>
      <c r="B2127">
        <v>1992</v>
      </c>
      <c r="C2127" t="s">
        <v>4726</v>
      </c>
      <c r="D2127">
        <v>13</v>
      </c>
      <c r="E2127">
        <v>0</v>
      </c>
      <c r="F2127" s="11">
        <v>35547.47</v>
      </c>
      <c r="G2127" t="s">
        <v>4720</v>
      </c>
      <c r="H2127" t="s">
        <v>4721</v>
      </c>
      <c r="I2127" t="s">
        <v>4732</v>
      </c>
      <c r="N2127" s="6">
        <f t="shared" si="231"/>
        <v>1992</v>
      </c>
      <c r="O2127" s="6" t="str">
        <f t="shared" si="232"/>
        <v>Sep</v>
      </c>
      <c r="P2127" s="6" t="str">
        <f t="shared" si="233"/>
        <v>tier - 2</v>
      </c>
      <c r="Q2127" s="6" t="str">
        <f t="shared" si="234"/>
        <v>tier - 3</v>
      </c>
      <c r="R2127" s="6" t="str">
        <f t="shared" si="235"/>
        <v>R1011</v>
      </c>
      <c r="S2127" s="12">
        <f t="shared" si="236"/>
        <v>33860</v>
      </c>
      <c r="T2127" s="6">
        <f t="shared" si="237"/>
        <v>30</v>
      </c>
    </row>
    <row r="2128" spans="1:20" ht="15" customHeight="1" x14ac:dyDescent="0.3">
      <c r="A2128" t="s">
        <v>440</v>
      </c>
      <c r="B2128">
        <v>1973</v>
      </c>
      <c r="C2128" t="s">
        <v>4731</v>
      </c>
      <c r="D2128">
        <v>27</v>
      </c>
      <c r="E2128">
        <v>0</v>
      </c>
      <c r="F2128" s="11">
        <v>35547.72</v>
      </c>
      <c r="G2128" t="s">
        <v>4723</v>
      </c>
      <c r="H2128" t="s">
        <v>4723</v>
      </c>
      <c r="I2128" t="s">
        <v>4732</v>
      </c>
      <c r="N2128" s="6">
        <f t="shared" si="231"/>
        <v>1973</v>
      </c>
      <c r="O2128" s="6" t="str">
        <f t="shared" si="232"/>
        <v>Oct</v>
      </c>
      <c r="P2128" s="6" t="str">
        <f t="shared" si="233"/>
        <v>tier - 1</v>
      </c>
      <c r="Q2128" s="6" t="str">
        <f t="shared" si="234"/>
        <v>tier - 1</v>
      </c>
      <c r="R2128" s="6" t="str">
        <f t="shared" si="235"/>
        <v>R1011</v>
      </c>
      <c r="S2128" s="12">
        <f t="shared" si="236"/>
        <v>26964</v>
      </c>
      <c r="T2128" s="6">
        <f t="shared" si="237"/>
        <v>49</v>
      </c>
    </row>
    <row r="2129" spans="1:20" ht="15" customHeight="1" x14ac:dyDescent="0.3">
      <c r="A2129" t="s">
        <v>438</v>
      </c>
      <c r="B2129">
        <v>1964</v>
      </c>
      <c r="C2129" t="s">
        <v>4730</v>
      </c>
      <c r="D2129">
        <v>29</v>
      </c>
      <c r="E2129">
        <v>0</v>
      </c>
      <c r="F2129" s="11">
        <v>35573.26</v>
      </c>
      <c r="G2129" t="s">
        <v>4720</v>
      </c>
      <c r="H2129" t="s">
        <v>4723</v>
      </c>
      <c r="I2129" t="s">
        <v>4732</v>
      </c>
      <c r="N2129" s="6">
        <f t="shared" si="231"/>
        <v>1964</v>
      </c>
      <c r="O2129" s="6" t="str">
        <f t="shared" si="232"/>
        <v>Aug</v>
      </c>
      <c r="P2129" s="6" t="str">
        <f t="shared" si="233"/>
        <v>tier - 2</v>
      </c>
      <c r="Q2129" s="6" t="str">
        <f t="shared" si="234"/>
        <v>tier - 1</v>
      </c>
      <c r="R2129" s="6" t="str">
        <f t="shared" si="235"/>
        <v>R1011</v>
      </c>
      <c r="S2129" s="12">
        <f t="shared" si="236"/>
        <v>23618</v>
      </c>
      <c r="T2129" s="6">
        <f t="shared" si="237"/>
        <v>58</v>
      </c>
    </row>
    <row r="2130" spans="1:20" ht="15" customHeight="1" x14ac:dyDescent="0.3">
      <c r="A2130" t="s">
        <v>436</v>
      </c>
      <c r="B2130">
        <v>1971</v>
      </c>
      <c r="C2130" t="s">
        <v>4730</v>
      </c>
      <c r="D2130">
        <v>10</v>
      </c>
      <c r="E2130">
        <v>0</v>
      </c>
      <c r="F2130" s="11">
        <v>35583.17</v>
      </c>
      <c r="G2130" t="s">
        <v>4723</v>
      </c>
      <c r="H2130" t="s">
        <v>4721</v>
      </c>
      <c r="I2130" t="s">
        <v>4732</v>
      </c>
      <c r="N2130" s="6">
        <f t="shared" si="231"/>
        <v>1971</v>
      </c>
      <c r="O2130" s="6" t="str">
        <f t="shared" si="232"/>
        <v>Aug</v>
      </c>
      <c r="P2130" s="6" t="str">
        <f t="shared" si="233"/>
        <v>tier - 1</v>
      </c>
      <c r="Q2130" s="6" t="str">
        <f t="shared" si="234"/>
        <v>tier - 3</v>
      </c>
      <c r="R2130" s="6" t="str">
        <f t="shared" si="235"/>
        <v>R1011</v>
      </c>
      <c r="S2130" s="12">
        <f t="shared" si="236"/>
        <v>26155</v>
      </c>
      <c r="T2130" s="6">
        <f t="shared" si="237"/>
        <v>51</v>
      </c>
    </row>
    <row r="2131" spans="1:20" ht="15" customHeight="1" x14ac:dyDescent="0.3">
      <c r="A2131" t="s">
        <v>4701</v>
      </c>
      <c r="B2131">
        <v>2000</v>
      </c>
      <c r="C2131" t="s">
        <v>4731</v>
      </c>
      <c r="D2131">
        <v>13</v>
      </c>
      <c r="E2131">
        <v>0</v>
      </c>
      <c r="F2131" s="11">
        <v>35585.58</v>
      </c>
      <c r="G2131" t="s">
        <v>4723</v>
      </c>
      <c r="H2131" t="s">
        <v>4720</v>
      </c>
      <c r="I2131" t="s">
        <v>4732</v>
      </c>
      <c r="N2131" s="6">
        <f t="shared" si="231"/>
        <v>2000</v>
      </c>
      <c r="O2131" s="6" t="str">
        <f t="shared" si="232"/>
        <v>Oct</v>
      </c>
      <c r="P2131" s="6" t="str">
        <f t="shared" si="233"/>
        <v>tier - 1</v>
      </c>
      <c r="Q2131" s="6" t="str">
        <f t="shared" si="234"/>
        <v>tier - 2</v>
      </c>
      <c r="R2131" s="6" t="str">
        <f t="shared" si="235"/>
        <v>R1011</v>
      </c>
      <c r="S2131" s="12">
        <f t="shared" si="236"/>
        <v>36812</v>
      </c>
      <c r="T2131" s="6">
        <f t="shared" si="237"/>
        <v>22</v>
      </c>
    </row>
    <row r="2132" spans="1:20" ht="15" customHeight="1" x14ac:dyDescent="0.3">
      <c r="A2132" t="s">
        <v>434</v>
      </c>
      <c r="B2132">
        <v>2000</v>
      </c>
      <c r="C2132" t="s">
        <v>4724</v>
      </c>
      <c r="D2132">
        <v>19</v>
      </c>
      <c r="E2132">
        <v>0</v>
      </c>
      <c r="F2132" s="11">
        <v>35585.58</v>
      </c>
      <c r="G2132" t="s">
        <v>4720</v>
      </c>
      <c r="H2132" t="s">
        <v>4721</v>
      </c>
      <c r="I2132" t="s">
        <v>4732</v>
      </c>
      <c r="N2132" s="6">
        <f t="shared" si="231"/>
        <v>2000</v>
      </c>
      <c r="O2132" s="6" t="str">
        <f t="shared" si="232"/>
        <v>Nov</v>
      </c>
      <c r="P2132" s="6" t="str">
        <f t="shared" si="233"/>
        <v>tier - 2</v>
      </c>
      <c r="Q2132" s="6" t="str">
        <f t="shared" si="234"/>
        <v>tier - 3</v>
      </c>
      <c r="R2132" s="6" t="str">
        <f t="shared" si="235"/>
        <v>R1011</v>
      </c>
      <c r="S2132" s="12">
        <f t="shared" si="236"/>
        <v>36849</v>
      </c>
      <c r="T2132" s="6">
        <f t="shared" si="237"/>
        <v>22</v>
      </c>
    </row>
    <row r="2133" spans="1:20" ht="15" customHeight="1" x14ac:dyDescent="0.3">
      <c r="A2133" t="s">
        <v>432</v>
      </c>
      <c r="B2133">
        <v>2000</v>
      </c>
      <c r="C2133" t="s">
        <v>4729</v>
      </c>
      <c r="D2133">
        <v>17</v>
      </c>
      <c r="E2133">
        <v>3</v>
      </c>
      <c r="F2133" s="11">
        <v>35595.589999999997</v>
      </c>
      <c r="G2133" t="s">
        <v>4720</v>
      </c>
      <c r="H2133" t="s">
        <v>4721</v>
      </c>
      <c r="I2133" t="s">
        <v>4722</v>
      </c>
      <c r="N2133" s="6">
        <f t="shared" si="231"/>
        <v>2000</v>
      </c>
      <c r="O2133" s="6" t="str">
        <f t="shared" si="232"/>
        <v>Dec</v>
      </c>
      <c r="P2133" s="6" t="str">
        <f t="shared" si="233"/>
        <v>tier - 2</v>
      </c>
      <c r="Q2133" s="6" t="str">
        <f t="shared" si="234"/>
        <v>tier - 3</v>
      </c>
      <c r="R2133" s="6" t="str">
        <f t="shared" si="235"/>
        <v>R1013</v>
      </c>
      <c r="S2133" s="12">
        <f t="shared" si="236"/>
        <v>36877</v>
      </c>
      <c r="T2133" s="6">
        <f t="shared" si="237"/>
        <v>22</v>
      </c>
    </row>
    <row r="2134" spans="1:20" ht="15" customHeight="1" x14ac:dyDescent="0.3">
      <c r="A2134" t="s">
        <v>430</v>
      </c>
      <c r="B2134">
        <v>1978</v>
      </c>
      <c r="C2134" t="s">
        <v>4729</v>
      </c>
      <c r="D2134">
        <v>19</v>
      </c>
      <c r="E2134">
        <v>2</v>
      </c>
      <c r="F2134" s="11">
        <v>35701.9</v>
      </c>
      <c r="G2134" t="s">
        <v>4720</v>
      </c>
      <c r="H2134" t="s">
        <v>4723</v>
      </c>
      <c r="I2134" t="s">
        <v>4732</v>
      </c>
      <c r="N2134" s="6">
        <f t="shared" si="231"/>
        <v>1978</v>
      </c>
      <c r="O2134" s="6" t="str">
        <f t="shared" si="232"/>
        <v>Dec</v>
      </c>
      <c r="P2134" s="6" t="str">
        <f t="shared" si="233"/>
        <v>tier - 2</v>
      </c>
      <c r="Q2134" s="6" t="str">
        <f t="shared" si="234"/>
        <v>tier - 1</v>
      </c>
      <c r="R2134" s="6" t="str">
        <f t="shared" si="235"/>
        <v>R1011</v>
      </c>
      <c r="S2134" s="12">
        <f t="shared" si="236"/>
        <v>28843</v>
      </c>
      <c r="T2134" s="6">
        <f t="shared" si="237"/>
        <v>44</v>
      </c>
    </row>
    <row r="2135" spans="1:20" ht="15" customHeight="1" x14ac:dyDescent="0.3">
      <c r="A2135" t="s">
        <v>428</v>
      </c>
      <c r="B2135">
        <v>1974</v>
      </c>
      <c r="C2135" t="s">
        <v>4719</v>
      </c>
      <c r="D2135">
        <v>15</v>
      </c>
      <c r="E2135">
        <v>0</v>
      </c>
      <c r="F2135" s="11">
        <v>35711.39</v>
      </c>
      <c r="G2135" t="s">
        <v>4720</v>
      </c>
      <c r="H2135" t="s">
        <v>4721</v>
      </c>
      <c r="I2135" t="s">
        <v>4728</v>
      </c>
      <c r="N2135" s="6">
        <f t="shared" si="231"/>
        <v>1974</v>
      </c>
      <c r="O2135" s="6" t="str">
        <f t="shared" si="232"/>
        <v>Jul</v>
      </c>
      <c r="P2135" s="6" t="str">
        <f t="shared" si="233"/>
        <v>tier - 2</v>
      </c>
      <c r="Q2135" s="6" t="str">
        <f t="shared" si="234"/>
        <v>tier - 3</v>
      </c>
      <c r="R2135" s="6" t="str">
        <f t="shared" si="235"/>
        <v>R1012</v>
      </c>
      <c r="S2135" s="12">
        <f t="shared" si="236"/>
        <v>27225</v>
      </c>
      <c r="T2135" s="6">
        <f t="shared" si="237"/>
        <v>48</v>
      </c>
    </row>
    <row r="2136" spans="1:20" ht="15" customHeight="1" x14ac:dyDescent="0.3">
      <c r="A2136" t="s">
        <v>426</v>
      </c>
      <c r="B2136">
        <v>1976</v>
      </c>
      <c r="C2136" t="s">
        <v>4731</v>
      </c>
      <c r="D2136">
        <v>4</v>
      </c>
      <c r="E2136">
        <v>2</v>
      </c>
      <c r="F2136" s="11">
        <v>35733.96</v>
      </c>
      <c r="G2136" t="s">
        <v>4720</v>
      </c>
      <c r="H2136" t="s">
        <v>4720</v>
      </c>
      <c r="I2136" t="s">
        <v>4732</v>
      </c>
      <c r="N2136" s="6">
        <f t="shared" si="231"/>
        <v>1976</v>
      </c>
      <c r="O2136" s="6" t="str">
        <f t="shared" si="232"/>
        <v>Oct</v>
      </c>
      <c r="P2136" s="6" t="str">
        <f t="shared" si="233"/>
        <v>tier - 2</v>
      </c>
      <c r="Q2136" s="6" t="str">
        <f t="shared" si="234"/>
        <v>tier - 2</v>
      </c>
      <c r="R2136" s="6" t="str">
        <f t="shared" si="235"/>
        <v>R1011</v>
      </c>
      <c r="S2136" s="12">
        <f t="shared" si="236"/>
        <v>28037</v>
      </c>
      <c r="T2136" s="6">
        <f t="shared" si="237"/>
        <v>46</v>
      </c>
    </row>
    <row r="2137" spans="1:20" ht="15" customHeight="1" x14ac:dyDescent="0.3">
      <c r="A2137" t="s">
        <v>424</v>
      </c>
      <c r="B2137">
        <v>1992</v>
      </c>
      <c r="C2137" t="s">
        <v>4725</v>
      </c>
      <c r="D2137">
        <v>18</v>
      </c>
      <c r="E2137">
        <v>0</v>
      </c>
      <c r="F2137" s="11">
        <v>35883.269999999997</v>
      </c>
      <c r="G2137" t="s">
        <v>4720</v>
      </c>
      <c r="H2137" t="s">
        <v>4723</v>
      </c>
      <c r="I2137" t="s">
        <v>4732</v>
      </c>
      <c r="N2137" s="6">
        <f t="shared" si="231"/>
        <v>1992</v>
      </c>
      <c r="O2137" s="6" t="str">
        <f t="shared" si="232"/>
        <v>Jun</v>
      </c>
      <c r="P2137" s="6" t="str">
        <f t="shared" si="233"/>
        <v>tier - 2</v>
      </c>
      <c r="Q2137" s="6" t="str">
        <f t="shared" si="234"/>
        <v>tier - 1</v>
      </c>
      <c r="R2137" s="6" t="str">
        <f t="shared" si="235"/>
        <v>R1011</v>
      </c>
      <c r="S2137" s="12">
        <f t="shared" si="236"/>
        <v>33773</v>
      </c>
      <c r="T2137" s="6">
        <f t="shared" si="237"/>
        <v>30</v>
      </c>
    </row>
    <row r="2138" spans="1:20" ht="15" customHeight="1" x14ac:dyDescent="0.3">
      <c r="A2138" t="s">
        <v>422</v>
      </c>
      <c r="B2138">
        <v>1981</v>
      </c>
      <c r="C2138" t="s">
        <v>4724</v>
      </c>
      <c r="D2138">
        <v>22</v>
      </c>
      <c r="E2138">
        <v>1</v>
      </c>
      <c r="F2138" s="11">
        <v>35952.65</v>
      </c>
      <c r="G2138" t="s">
        <v>4723</v>
      </c>
      <c r="H2138" t="s">
        <v>4721</v>
      </c>
      <c r="I2138" t="s">
        <v>4732</v>
      </c>
      <c r="N2138" s="6">
        <f t="shared" si="231"/>
        <v>1981</v>
      </c>
      <c r="O2138" s="6" t="str">
        <f t="shared" si="232"/>
        <v>Nov</v>
      </c>
      <c r="P2138" s="6" t="str">
        <f t="shared" si="233"/>
        <v>tier - 1</v>
      </c>
      <c r="Q2138" s="6" t="str">
        <f t="shared" si="234"/>
        <v>tier - 3</v>
      </c>
      <c r="R2138" s="6" t="str">
        <f t="shared" si="235"/>
        <v>R1011</v>
      </c>
      <c r="S2138" s="12">
        <f t="shared" si="236"/>
        <v>29912</v>
      </c>
      <c r="T2138" s="6">
        <f t="shared" si="237"/>
        <v>41</v>
      </c>
    </row>
    <row r="2139" spans="1:20" ht="15" customHeight="1" x14ac:dyDescent="0.3">
      <c r="A2139" t="s">
        <v>420</v>
      </c>
      <c r="B2139">
        <v>1999</v>
      </c>
      <c r="C2139" t="s">
        <v>4726</v>
      </c>
      <c r="D2139">
        <v>4</v>
      </c>
      <c r="E2139">
        <v>2</v>
      </c>
      <c r="F2139" s="11">
        <v>36021.01</v>
      </c>
      <c r="G2139" t="s">
        <v>4720</v>
      </c>
      <c r="H2139" t="s">
        <v>4721</v>
      </c>
      <c r="I2139" t="s">
        <v>4722</v>
      </c>
      <c r="N2139" s="6">
        <f t="shared" si="231"/>
        <v>1999</v>
      </c>
      <c r="O2139" s="6" t="str">
        <f t="shared" si="232"/>
        <v>Sep</v>
      </c>
      <c r="P2139" s="6" t="str">
        <f t="shared" si="233"/>
        <v>tier - 2</v>
      </c>
      <c r="Q2139" s="6" t="str">
        <f t="shared" si="234"/>
        <v>tier - 3</v>
      </c>
      <c r="R2139" s="6" t="str">
        <f t="shared" si="235"/>
        <v>R1013</v>
      </c>
      <c r="S2139" s="12">
        <f t="shared" si="236"/>
        <v>36407</v>
      </c>
      <c r="T2139" s="6">
        <f t="shared" si="237"/>
        <v>23</v>
      </c>
    </row>
    <row r="2140" spans="1:20" ht="15" customHeight="1" x14ac:dyDescent="0.3">
      <c r="A2140" t="s">
        <v>418</v>
      </c>
      <c r="B2140">
        <v>1963</v>
      </c>
      <c r="C2140" t="s">
        <v>4719</v>
      </c>
      <c r="D2140">
        <v>22</v>
      </c>
      <c r="E2140">
        <v>0</v>
      </c>
      <c r="F2140" s="11">
        <v>36074.339999999997</v>
      </c>
      <c r="G2140" t="s">
        <v>4720</v>
      </c>
      <c r="H2140" t="s">
        <v>4723</v>
      </c>
      <c r="I2140" t="s">
        <v>4732</v>
      </c>
      <c r="N2140" s="6">
        <f t="shared" si="231"/>
        <v>1963</v>
      </c>
      <c r="O2140" s="6" t="str">
        <f t="shared" si="232"/>
        <v>Jul</v>
      </c>
      <c r="P2140" s="6" t="str">
        <f t="shared" si="233"/>
        <v>tier - 2</v>
      </c>
      <c r="Q2140" s="6" t="str">
        <f t="shared" si="234"/>
        <v>tier - 1</v>
      </c>
      <c r="R2140" s="6" t="str">
        <f t="shared" si="235"/>
        <v>R1011</v>
      </c>
      <c r="S2140" s="12">
        <f t="shared" si="236"/>
        <v>23214</v>
      </c>
      <c r="T2140" s="6">
        <f t="shared" si="237"/>
        <v>59</v>
      </c>
    </row>
    <row r="2141" spans="1:20" ht="15" customHeight="1" x14ac:dyDescent="0.3">
      <c r="A2141" t="s">
        <v>416</v>
      </c>
      <c r="B2141">
        <v>1996</v>
      </c>
      <c r="C2141" t="s">
        <v>4730</v>
      </c>
      <c r="D2141">
        <v>20</v>
      </c>
      <c r="E2141">
        <v>2</v>
      </c>
      <c r="F2141" s="11">
        <v>36085.22</v>
      </c>
      <c r="G2141" t="s">
        <v>4723</v>
      </c>
      <c r="H2141" t="s">
        <v>4723</v>
      </c>
      <c r="I2141" t="s">
        <v>4732</v>
      </c>
      <c r="N2141" s="6">
        <f t="shared" si="231"/>
        <v>1996</v>
      </c>
      <c r="O2141" s="6" t="str">
        <f t="shared" si="232"/>
        <v>Aug</v>
      </c>
      <c r="P2141" s="6" t="str">
        <f t="shared" si="233"/>
        <v>tier - 1</v>
      </c>
      <c r="Q2141" s="6" t="str">
        <f t="shared" si="234"/>
        <v>tier - 1</v>
      </c>
      <c r="R2141" s="6" t="str">
        <f t="shared" si="235"/>
        <v>R1011</v>
      </c>
      <c r="S2141" s="12">
        <f t="shared" si="236"/>
        <v>35297</v>
      </c>
      <c r="T2141" s="6">
        <f t="shared" si="237"/>
        <v>26</v>
      </c>
    </row>
    <row r="2142" spans="1:20" ht="15" customHeight="1" x14ac:dyDescent="0.3">
      <c r="A2142" t="s">
        <v>414</v>
      </c>
      <c r="B2142">
        <v>1979</v>
      </c>
      <c r="C2142" t="s">
        <v>4724</v>
      </c>
      <c r="D2142">
        <v>4</v>
      </c>
      <c r="E2142">
        <v>2</v>
      </c>
      <c r="F2142" s="11">
        <v>36090.49</v>
      </c>
      <c r="G2142" t="s">
        <v>4720</v>
      </c>
      <c r="H2142" t="s">
        <v>4720</v>
      </c>
      <c r="I2142" t="s">
        <v>4732</v>
      </c>
      <c r="N2142" s="6">
        <f t="shared" si="231"/>
        <v>1979</v>
      </c>
      <c r="O2142" s="6" t="str">
        <f t="shared" si="232"/>
        <v>Nov</v>
      </c>
      <c r="P2142" s="6" t="str">
        <f t="shared" si="233"/>
        <v>tier - 2</v>
      </c>
      <c r="Q2142" s="6" t="str">
        <f t="shared" si="234"/>
        <v>tier - 2</v>
      </c>
      <c r="R2142" s="6" t="str">
        <f t="shared" si="235"/>
        <v>R1011</v>
      </c>
      <c r="S2142" s="12">
        <f t="shared" si="236"/>
        <v>29163</v>
      </c>
      <c r="T2142" s="6">
        <f t="shared" si="237"/>
        <v>43</v>
      </c>
    </row>
    <row r="2143" spans="1:20" ht="15" customHeight="1" x14ac:dyDescent="0.3">
      <c r="A2143" t="s">
        <v>412</v>
      </c>
      <c r="B2143">
        <v>1997</v>
      </c>
      <c r="C2143" t="s">
        <v>4725</v>
      </c>
      <c r="D2143">
        <v>12</v>
      </c>
      <c r="E2143">
        <v>2</v>
      </c>
      <c r="F2143" s="11">
        <v>36124.57</v>
      </c>
      <c r="G2143" t="s">
        <v>4723</v>
      </c>
      <c r="H2143" t="s">
        <v>4721</v>
      </c>
      <c r="I2143" t="s">
        <v>4722</v>
      </c>
      <c r="N2143" s="6">
        <f t="shared" si="231"/>
        <v>1997</v>
      </c>
      <c r="O2143" s="6" t="str">
        <f t="shared" si="232"/>
        <v>Jun</v>
      </c>
      <c r="P2143" s="6" t="str">
        <f t="shared" si="233"/>
        <v>tier - 1</v>
      </c>
      <c r="Q2143" s="6" t="str">
        <f t="shared" si="234"/>
        <v>tier - 3</v>
      </c>
      <c r="R2143" s="6" t="str">
        <f t="shared" si="235"/>
        <v>R1013</v>
      </c>
      <c r="S2143" s="12">
        <f t="shared" si="236"/>
        <v>35593</v>
      </c>
      <c r="T2143" s="6">
        <f t="shared" si="237"/>
        <v>25</v>
      </c>
    </row>
    <row r="2144" spans="1:20" ht="15" customHeight="1" x14ac:dyDescent="0.3">
      <c r="A2144" t="s">
        <v>410</v>
      </c>
      <c r="B2144">
        <v>2004</v>
      </c>
      <c r="C2144" t="s">
        <v>4730</v>
      </c>
      <c r="D2144">
        <v>30</v>
      </c>
      <c r="E2144">
        <v>0</v>
      </c>
      <c r="F2144" s="11">
        <v>36149.480000000003</v>
      </c>
      <c r="G2144" t="s">
        <v>4720</v>
      </c>
      <c r="H2144" t="s">
        <v>4720</v>
      </c>
      <c r="I2144" t="s">
        <v>4722</v>
      </c>
      <c r="N2144" s="6">
        <f t="shared" si="231"/>
        <v>2004</v>
      </c>
      <c r="O2144" s="6" t="str">
        <f t="shared" si="232"/>
        <v>Aug</v>
      </c>
      <c r="P2144" s="6" t="str">
        <f t="shared" si="233"/>
        <v>tier - 2</v>
      </c>
      <c r="Q2144" s="6" t="str">
        <f t="shared" si="234"/>
        <v>tier - 2</v>
      </c>
      <c r="R2144" s="6" t="str">
        <f t="shared" si="235"/>
        <v>R1013</v>
      </c>
      <c r="S2144" s="12">
        <f t="shared" si="236"/>
        <v>38229</v>
      </c>
      <c r="T2144" s="6">
        <f t="shared" si="237"/>
        <v>18</v>
      </c>
    </row>
    <row r="2145" spans="1:20" ht="15" customHeight="1" x14ac:dyDescent="0.3">
      <c r="A2145" t="s">
        <v>408</v>
      </c>
      <c r="B2145">
        <v>1974</v>
      </c>
      <c r="C2145" t="s">
        <v>4729</v>
      </c>
      <c r="D2145">
        <v>6</v>
      </c>
      <c r="E2145">
        <v>0</v>
      </c>
      <c r="F2145" s="11">
        <v>36182.870000000003</v>
      </c>
      <c r="G2145" t="s">
        <v>4720</v>
      </c>
      <c r="H2145" t="s">
        <v>4721</v>
      </c>
      <c r="I2145" t="s">
        <v>4728</v>
      </c>
      <c r="N2145" s="6">
        <f t="shared" si="231"/>
        <v>1974</v>
      </c>
      <c r="O2145" s="6" t="str">
        <f t="shared" si="232"/>
        <v>Dec</v>
      </c>
      <c r="P2145" s="6" t="str">
        <f t="shared" si="233"/>
        <v>tier - 2</v>
      </c>
      <c r="Q2145" s="6" t="str">
        <f t="shared" si="234"/>
        <v>tier - 3</v>
      </c>
      <c r="R2145" s="6" t="str">
        <f t="shared" si="235"/>
        <v>R1012</v>
      </c>
      <c r="S2145" s="12">
        <f t="shared" si="236"/>
        <v>27369</v>
      </c>
      <c r="T2145" s="6">
        <f t="shared" si="237"/>
        <v>48</v>
      </c>
    </row>
    <row r="2146" spans="1:20" ht="15" customHeight="1" x14ac:dyDescent="0.3">
      <c r="A2146" t="s">
        <v>406</v>
      </c>
      <c r="B2146">
        <v>1999</v>
      </c>
      <c r="C2146" t="s">
        <v>4731</v>
      </c>
      <c r="D2146">
        <v>1</v>
      </c>
      <c r="E2146">
        <v>3</v>
      </c>
      <c r="F2146" s="11">
        <v>36189.1</v>
      </c>
      <c r="G2146" t="s">
        <v>4723</v>
      </c>
      <c r="H2146" t="s">
        <v>4721</v>
      </c>
      <c r="I2146" t="s">
        <v>4735</v>
      </c>
      <c r="N2146" s="6">
        <f t="shared" si="231"/>
        <v>1999</v>
      </c>
      <c r="O2146" s="6" t="str">
        <f t="shared" si="232"/>
        <v>Oct</v>
      </c>
      <c r="P2146" s="6" t="str">
        <f t="shared" si="233"/>
        <v>tier - 1</v>
      </c>
      <c r="Q2146" s="6" t="str">
        <f t="shared" si="234"/>
        <v>tier - 3</v>
      </c>
      <c r="R2146" s="6" t="str">
        <f t="shared" si="235"/>
        <v>R1016</v>
      </c>
      <c r="S2146" s="12">
        <f t="shared" si="236"/>
        <v>36434</v>
      </c>
      <c r="T2146" s="6">
        <f t="shared" si="237"/>
        <v>23</v>
      </c>
    </row>
    <row r="2147" spans="1:20" ht="15" customHeight="1" x14ac:dyDescent="0.3">
      <c r="A2147" t="s">
        <v>404</v>
      </c>
      <c r="B2147">
        <v>1993</v>
      </c>
      <c r="C2147" t="s">
        <v>4729</v>
      </c>
      <c r="D2147">
        <v>28</v>
      </c>
      <c r="E2147">
        <v>0</v>
      </c>
      <c r="F2147" s="11">
        <v>36197.699999999997</v>
      </c>
      <c r="G2147" t="s">
        <v>4723</v>
      </c>
      <c r="H2147" t="s">
        <v>4721</v>
      </c>
      <c r="I2147" t="s">
        <v>4732</v>
      </c>
      <c r="N2147" s="6">
        <f t="shared" si="231"/>
        <v>1993</v>
      </c>
      <c r="O2147" s="6" t="str">
        <f t="shared" si="232"/>
        <v>Dec</v>
      </c>
      <c r="P2147" s="6" t="str">
        <f t="shared" si="233"/>
        <v>tier - 1</v>
      </c>
      <c r="Q2147" s="6" t="str">
        <f t="shared" si="234"/>
        <v>tier - 3</v>
      </c>
      <c r="R2147" s="6" t="str">
        <f t="shared" si="235"/>
        <v>R1011</v>
      </c>
      <c r="S2147" s="12">
        <f t="shared" si="236"/>
        <v>34331</v>
      </c>
      <c r="T2147" s="6">
        <f t="shared" si="237"/>
        <v>29</v>
      </c>
    </row>
    <row r="2148" spans="1:20" ht="15" customHeight="1" x14ac:dyDescent="0.3">
      <c r="A2148" t="s">
        <v>402</v>
      </c>
      <c r="B2148">
        <v>2003</v>
      </c>
      <c r="C2148" t="s">
        <v>4726</v>
      </c>
      <c r="D2148">
        <v>5</v>
      </c>
      <c r="E2148">
        <v>0</v>
      </c>
      <c r="F2148" s="11">
        <v>36219.410000000003</v>
      </c>
      <c r="G2148" t="s">
        <v>4723</v>
      </c>
      <c r="H2148" t="s">
        <v>4723</v>
      </c>
      <c r="I2148" t="s">
        <v>4728</v>
      </c>
      <c r="N2148" s="6">
        <f t="shared" si="231"/>
        <v>2003</v>
      </c>
      <c r="O2148" s="6" t="str">
        <f t="shared" si="232"/>
        <v>Sep</v>
      </c>
      <c r="P2148" s="6" t="str">
        <f t="shared" si="233"/>
        <v>tier - 1</v>
      </c>
      <c r="Q2148" s="6" t="str">
        <f t="shared" si="234"/>
        <v>tier - 1</v>
      </c>
      <c r="R2148" s="6" t="str">
        <f t="shared" si="235"/>
        <v>R1012</v>
      </c>
      <c r="S2148" s="12">
        <f t="shared" si="236"/>
        <v>37869</v>
      </c>
      <c r="T2148" s="6">
        <f t="shared" si="237"/>
        <v>19</v>
      </c>
    </row>
    <row r="2149" spans="1:20" ht="15" customHeight="1" x14ac:dyDescent="0.3">
      <c r="A2149" t="s">
        <v>400</v>
      </c>
      <c r="B2149">
        <v>2004</v>
      </c>
      <c r="C2149" t="s">
        <v>4729</v>
      </c>
      <c r="D2149">
        <v>25</v>
      </c>
      <c r="E2149">
        <v>0</v>
      </c>
      <c r="F2149" s="11">
        <v>36307.800000000003</v>
      </c>
      <c r="G2149" t="s">
        <v>4723</v>
      </c>
      <c r="H2149" t="s">
        <v>4720</v>
      </c>
      <c r="I2149" t="s">
        <v>4722</v>
      </c>
      <c r="N2149" s="6">
        <f t="shared" si="231"/>
        <v>2004</v>
      </c>
      <c r="O2149" s="6" t="str">
        <f t="shared" si="232"/>
        <v>Dec</v>
      </c>
      <c r="P2149" s="6" t="str">
        <f t="shared" si="233"/>
        <v>tier - 1</v>
      </c>
      <c r="Q2149" s="6" t="str">
        <f t="shared" si="234"/>
        <v>tier - 2</v>
      </c>
      <c r="R2149" s="6" t="str">
        <f t="shared" si="235"/>
        <v>R1013</v>
      </c>
      <c r="S2149" s="12">
        <f t="shared" si="236"/>
        <v>38346</v>
      </c>
      <c r="T2149" s="6">
        <f t="shared" si="237"/>
        <v>18</v>
      </c>
    </row>
    <row r="2150" spans="1:20" ht="15" customHeight="1" x14ac:dyDescent="0.3">
      <c r="A2150" t="s">
        <v>398</v>
      </c>
      <c r="B2150">
        <v>1992</v>
      </c>
      <c r="C2150" t="s">
        <v>4725</v>
      </c>
      <c r="D2150">
        <v>16</v>
      </c>
      <c r="E2150">
        <v>0</v>
      </c>
      <c r="F2150" s="11">
        <v>36314.050000000003</v>
      </c>
      <c r="G2150" t="s">
        <v>4720</v>
      </c>
      <c r="H2150" t="s">
        <v>4720</v>
      </c>
      <c r="I2150" t="s">
        <v>4732</v>
      </c>
      <c r="N2150" s="6">
        <f t="shared" si="231"/>
        <v>1992</v>
      </c>
      <c r="O2150" s="6" t="str">
        <f t="shared" si="232"/>
        <v>Jun</v>
      </c>
      <c r="P2150" s="6" t="str">
        <f t="shared" si="233"/>
        <v>tier - 2</v>
      </c>
      <c r="Q2150" s="6" t="str">
        <f t="shared" si="234"/>
        <v>tier - 2</v>
      </c>
      <c r="R2150" s="6" t="str">
        <f t="shared" si="235"/>
        <v>R1011</v>
      </c>
      <c r="S2150" s="12">
        <f t="shared" si="236"/>
        <v>33771</v>
      </c>
      <c r="T2150" s="6">
        <f t="shared" si="237"/>
        <v>30</v>
      </c>
    </row>
    <row r="2151" spans="1:20" ht="15" customHeight="1" x14ac:dyDescent="0.3">
      <c r="A2151" t="s">
        <v>396</v>
      </c>
      <c r="B2151">
        <v>1967</v>
      </c>
      <c r="C2151" t="s">
        <v>4731</v>
      </c>
      <c r="D2151">
        <v>18</v>
      </c>
      <c r="E2151">
        <v>0</v>
      </c>
      <c r="F2151" s="11">
        <v>36332.449999999997</v>
      </c>
      <c r="G2151" t="s">
        <v>4723</v>
      </c>
      <c r="H2151" t="s">
        <v>4721</v>
      </c>
      <c r="I2151" t="s">
        <v>4732</v>
      </c>
      <c r="N2151" s="6">
        <f t="shared" si="231"/>
        <v>1967</v>
      </c>
      <c r="O2151" s="6" t="str">
        <f t="shared" si="232"/>
        <v>Oct</v>
      </c>
      <c r="P2151" s="6" t="str">
        <f t="shared" si="233"/>
        <v>tier - 1</v>
      </c>
      <c r="Q2151" s="6" t="str">
        <f t="shared" si="234"/>
        <v>tier - 3</v>
      </c>
      <c r="R2151" s="6" t="str">
        <f t="shared" si="235"/>
        <v>R1011</v>
      </c>
      <c r="S2151" s="12">
        <f t="shared" si="236"/>
        <v>24763</v>
      </c>
      <c r="T2151" s="6">
        <f t="shared" si="237"/>
        <v>55</v>
      </c>
    </row>
    <row r="2152" spans="1:20" ht="15" customHeight="1" x14ac:dyDescent="0.3">
      <c r="A2152" t="s">
        <v>394</v>
      </c>
      <c r="B2152">
        <v>1975</v>
      </c>
      <c r="C2152" t="s">
        <v>4725</v>
      </c>
      <c r="D2152">
        <v>5</v>
      </c>
      <c r="E2152">
        <v>1</v>
      </c>
      <c r="F2152" s="11">
        <v>36350.71</v>
      </c>
      <c r="G2152" t="s">
        <v>4723</v>
      </c>
      <c r="H2152" t="s">
        <v>4720</v>
      </c>
      <c r="I2152" t="s">
        <v>4732</v>
      </c>
      <c r="N2152" s="6">
        <f t="shared" si="231"/>
        <v>1975</v>
      </c>
      <c r="O2152" s="6" t="str">
        <f t="shared" si="232"/>
        <v>Jun</v>
      </c>
      <c r="P2152" s="6" t="str">
        <f t="shared" si="233"/>
        <v>tier - 1</v>
      </c>
      <c r="Q2152" s="6" t="str">
        <f t="shared" si="234"/>
        <v>tier - 2</v>
      </c>
      <c r="R2152" s="6" t="str">
        <f t="shared" si="235"/>
        <v>R1011</v>
      </c>
      <c r="S2152" s="12">
        <f t="shared" si="236"/>
        <v>27550</v>
      </c>
      <c r="T2152" s="6">
        <f t="shared" si="237"/>
        <v>48</v>
      </c>
    </row>
    <row r="2153" spans="1:20" ht="15" customHeight="1" x14ac:dyDescent="0.3">
      <c r="A2153" t="s">
        <v>392</v>
      </c>
      <c r="B2153">
        <v>2003</v>
      </c>
      <c r="C2153" t="s">
        <v>4729</v>
      </c>
      <c r="D2153">
        <v>9</v>
      </c>
      <c r="E2153">
        <v>2</v>
      </c>
      <c r="F2153" s="11">
        <v>36397.58</v>
      </c>
      <c r="G2153" t="s">
        <v>4720</v>
      </c>
      <c r="H2153" t="s">
        <v>4721</v>
      </c>
      <c r="I2153" t="s">
        <v>4732</v>
      </c>
      <c r="N2153" s="6">
        <f t="shared" si="231"/>
        <v>2003</v>
      </c>
      <c r="O2153" s="6" t="str">
        <f t="shared" si="232"/>
        <v>Dec</v>
      </c>
      <c r="P2153" s="6" t="str">
        <f t="shared" si="233"/>
        <v>tier - 2</v>
      </c>
      <c r="Q2153" s="6" t="str">
        <f t="shared" si="234"/>
        <v>tier - 3</v>
      </c>
      <c r="R2153" s="6" t="str">
        <f t="shared" si="235"/>
        <v>R1011</v>
      </c>
      <c r="S2153" s="12">
        <f t="shared" si="236"/>
        <v>37964</v>
      </c>
      <c r="T2153" s="6">
        <f t="shared" si="237"/>
        <v>19</v>
      </c>
    </row>
    <row r="2154" spans="1:20" ht="15" customHeight="1" x14ac:dyDescent="0.3">
      <c r="A2154" t="s">
        <v>390</v>
      </c>
      <c r="B2154">
        <v>1962</v>
      </c>
      <c r="C2154" t="s">
        <v>4724</v>
      </c>
      <c r="D2154">
        <v>19</v>
      </c>
      <c r="E2154">
        <v>0</v>
      </c>
      <c r="F2154" s="11">
        <v>36445.550000000003</v>
      </c>
      <c r="G2154" t="s">
        <v>4720</v>
      </c>
      <c r="H2154" t="s">
        <v>4720</v>
      </c>
      <c r="I2154" t="s">
        <v>4732</v>
      </c>
      <c r="N2154" s="6">
        <f t="shared" si="231"/>
        <v>1962</v>
      </c>
      <c r="O2154" s="6" t="str">
        <f t="shared" si="232"/>
        <v>Nov</v>
      </c>
      <c r="P2154" s="6" t="str">
        <f t="shared" si="233"/>
        <v>tier - 2</v>
      </c>
      <c r="Q2154" s="6" t="str">
        <f t="shared" si="234"/>
        <v>tier - 2</v>
      </c>
      <c r="R2154" s="6" t="str">
        <f t="shared" si="235"/>
        <v>R1011</v>
      </c>
      <c r="S2154" s="12">
        <f t="shared" si="236"/>
        <v>22969</v>
      </c>
      <c r="T2154" s="6">
        <f t="shared" si="237"/>
        <v>60</v>
      </c>
    </row>
    <row r="2155" spans="1:20" ht="15" customHeight="1" x14ac:dyDescent="0.3">
      <c r="A2155" t="s">
        <v>388</v>
      </c>
      <c r="B2155">
        <v>1973</v>
      </c>
      <c r="C2155" t="s">
        <v>4730</v>
      </c>
      <c r="D2155">
        <v>9</v>
      </c>
      <c r="E2155">
        <v>0</v>
      </c>
      <c r="F2155" s="11">
        <v>36541.550000000003</v>
      </c>
      <c r="G2155" t="s">
        <v>4720</v>
      </c>
      <c r="H2155" t="s">
        <v>4721</v>
      </c>
      <c r="I2155" t="s">
        <v>4732</v>
      </c>
      <c r="N2155" s="6">
        <f t="shared" si="231"/>
        <v>1973</v>
      </c>
      <c r="O2155" s="6" t="str">
        <f t="shared" si="232"/>
        <v>Aug</v>
      </c>
      <c r="P2155" s="6" t="str">
        <f t="shared" si="233"/>
        <v>tier - 2</v>
      </c>
      <c r="Q2155" s="6" t="str">
        <f t="shared" si="234"/>
        <v>tier - 3</v>
      </c>
      <c r="R2155" s="6" t="str">
        <f t="shared" si="235"/>
        <v>R1011</v>
      </c>
      <c r="S2155" s="12">
        <f t="shared" si="236"/>
        <v>26885</v>
      </c>
      <c r="T2155" s="6">
        <f t="shared" si="237"/>
        <v>49</v>
      </c>
    </row>
    <row r="2156" spans="1:20" ht="15" customHeight="1" x14ac:dyDescent="0.3">
      <c r="A2156" t="s">
        <v>386</v>
      </c>
      <c r="B2156">
        <v>1992</v>
      </c>
      <c r="C2156" t="s">
        <v>4731</v>
      </c>
      <c r="D2156">
        <v>9</v>
      </c>
      <c r="E2156">
        <v>0</v>
      </c>
      <c r="F2156" s="11">
        <v>36572.800000000003</v>
      </c>
      <c r="G2156" t="s">
        <v>4723</v>
      </c>
      <c r="H2156" t="s">
        <v>4720</v>
      </c>
      <c r="I2156" t="s">
        <v>4732</v>
      </c>
      <c r="N2156" s="6">
        <f t="shared" si="231"/>
        <v>1992</v>
      </c>
      <c r="O2156" s="6" t="str">
        <f t="shared" si="232"/>
        <v>Oct</v>
      </c>
      <c r="P2156" s="6" t="str">
        <f t="shared" si="233"/>
        <v>tier - 1</v>
      </c>
      <c r="Q2156" s="6" t="str">
        <f t="shared" si="234"/>
        <v>tier - 2</v>
      </c>
      <c r="R2156" s="6" t="str">
        <f t="shared" si="235"/>
        <v>R1011</v>
      </c>
      <c r="S2156" s="12">
        <f t="shared" si="236"/>
        <v>33886</v>
      </c>
      <c r="T2156" s="6">
        <f t="shared" si="237"/>
        <v>30</v>
      </c>
    </row>
    <row r="2157" spans="1:20" ht="15" customHeight="1" x14ac:dyDescent="0.3">
      <c r="A2157" t="s">
        <v>384</v>
      </c>
      <c r="B2157">
        <v>1961</v>
      </c>
      <c r="C2157" t="s">
        <v>4719</v>
      </c>
      <c r="D2157">
        <v>29</v>
      </c>
      <c r="E2157">
        <v>4</v>
      </c>
      <c r="F2157" s="11">
        <v>36580.28</v>
      </c>
      <c r="G2157" t="s">
        <v>4720</v>
      </c>
      <c r="H2157" t="s">
        <v>4720</v>
      </c>
      <c r="I2157" t="s">
        <v>4722</v>
      </c>
      <c r="N2157" s="6">
        <f t="shared" si="231"/>
        <v>1961</v>
      </c>
      <c r="O2157" s="6" t="str">
        <f t="shared" si="232"/>
        <v>Jul</v>
      </c>
      <c r="P2157" s="6" t="str">
        <f t="shared" si="233"/>
        <v>tier - 2</v>
      </c>
      <c r="Q2157" s="6" t="str">
        <f t="shared" si="234"/>
        <v>tier - 2</v>
      </c>
      <c r="R2157" s="6" t="str">
        <f t="shared" si="235"/>
        <v>R1013</v>
      </c>
      <c r="S2157" s="12">
        <f t="shared" si="236"/>
        <v>22491</v>
      </c>
      <c r="T2157" s="6">
        <f t="shared" si="237"/>
        <v>61</v>
      </c>
    </row>
    <row r="2158" spans="1:20" ht="15" customHeight="1" x14ac:dyDescent="0.3">
      <c r="A2158" t="s">
        <v>382</v>
      </c>
      <c r="B2158">
        <v>1970</v>
      </c>
      <c r="C2158" t="s">
        <v>4719</v>
      </c>
      <c r="D2158">
        <v>14</v>
      </c>
      <c r="E2158">
        <v>0</v>
      </c>
      <c r="F2158" s="11">
        <v>36786.370000000003</v>
      </c>
      <c r="G2158" t="s">
        <v>4723</v>
      </c>
      <c r="H2158" t="s">
        <v>4723</v>
      </c>
      <c r="I2158" t="s">
        <v>4732</v>
      </c>
      <c r="N2158" s="6">
        <f t="shared" si="231"/>
        <v>1970</v>
      </c>
      <c r="O2158" s="6" t="str">
        <f t="shared" si="232"/>
        <v>Jul</v>
      </c>
      <c r="P2158" s="6" t="str">
        <f t="shared" si="233"/>
        <v>tier - 1</v>
      </c>
      <c r="Q2158" s="6" t="str">
        <f t="shared" si="234"/>
        <v>tier - 1</v>
      </c>
      <c r="R2158" s="6" t="str">
        <f t="shared" si="235"/>
        <v>R1011</v>
      </c>
      <c r="S2158" s="12">
        <f t="shared" si="236"/>
        <v>25763</v>
      </c>
      <c r="T2158" s="6">
        <f t="shared" si="237"/>
        <v>52</v>
      </c>
    </row>
    <row r="2159" spans="1:20" ht="15" customHeight="1" x14ac:dyDescent="0.3">
      <c r="A2159" t="s">
        <v>380</v>
      </c>
      <c r="B2159">
        <v>1965</v>
      </c>
      <c r="C2159" t="s">
        <v>4729</v>
      </c>
      <c r="D2159">
        <v>28</v>
      </c>
      <c r="E2159">
        <v>0</v>
      </c>
      <c r="F2159" s="11">
        <v>36795.29</v>
      </c>
      <c r="G2159" t="s">
        <v>4720</v>
      </c>
      <c r="H2159" t="s">
        <v>4723</v>
      </c>
      <c r="I2159" t="s">
        <v>4732</v>
      </c>
      <c r="N2159" s="6">
        <f t="shared" si="231"/>
        <v>1965</v>
      </c>
      <c r="O2159" s="6" t="str">
        <f t="shared" si="232"/>
        <v>Dec</v>
      </c>
      <c r="P2159" s="6" t="str">
        <f t="shared" si="233"/>
        <v>tier - 2</v>
      </c>
      <c r="Q2159" s="6" t="str">
        <f t="shared" si="234"/>
        <v>tier - 1</v>
      </c>
      <c r="R2159" s="6" t="str">
        <f t="shared" si="235"/>
        <v>R1011</v>
      </c>
      <c r="S2159" s="12">
        <f t="shared" si="236"/>
        <v>24104</v>
      </c>
      <c r="T2159" s="6">
        <f t="shared" si="237"/>
        <v>57</v>
      </c>
    </row>
    <row r="2160" spans="1:20" ht="15" customHeight="1" x14ac:dyDescent="0.3">
      <c r="A2160" t="s">
        <v>4701</v>
      </c>
      <c r="B2160">
        <v>1992</v>
      </c>
      <c r="C2160" t="s">
        <v>4731</v>
      </c>
      <c r="D2160">
        <v>6</v>
      </c>
      <c r="E2160">
        <v>0</v>
      </c>
      <c r="F2160" s="11">
        <v>36837.47</v>
      </c>
      <c r="G2160" t="s">
        <v>4723</v>
      </c>
      <c r="H2160" t="s">
        <v>4720</v>
      </c>
      <c r="I2160" t="s">
        <v>4732</v>
      </c>
      <c r="N2160" s="6">
        <f t="shared" si="231"/>
        <v>1992</v>
      </c>
      <c r="O2160" s="6" t="str">
        <f t="shared" si="232"/>
        <v>Oct</v>
      </c>
      <c r="P2160" s="6" t="str">
        <f t="shared" si="233"/>
        <v>tier - 1</v>
      </c>
      <c r="Q2160" s="6" t="str">
        <f t="shared" si="234"/>
        <v>tier - 2</v>
      </c>
      <c r="R2160" s="6" t="str">
        <f t="shared" si="235"/>
        <v>R1011</v>
      </c>
      <c r="S2160" s="12">
        <f t="shared" si="236"/>
        <v>33883</v>
      </c>
      <c r="T2160" s="6">
        <f t="shared" si="237"/>
        <v>30</v>
      </c>
    </row>
    <row r="2161" spans="1:20" ht="15" customHeight="1" x14ac:dyDescent="0.3">
      <c r="A2161" t="s">
        <v>378</v>
      </c>
      <c r="B2161">
        <v>1992</v>
      </c>
      <c r="C2161" t="s">
        <v>4719</v>
      </c>
      <c r="D2161">
        <v>4</v>
      </c>
      <c r="E2161">
        <v>0</v>
      </c>
      <c r="F2161" s="11">
        <v>36837.47</v>
      </c>
      <c r="G2161" t="s">
        <v>4720</v>
      </c>
      <c r="H2161" t="s">
        <v>4721</v>
      </c>
      <c r="I2161" t="s">
        <v>4732</v>
      </c>
      <c r="N2161" s="6">
        <f t="shared" si="231"/>
        <v>1992</v>
      </c>
      <c r="O2161" s="6" t="str">
        <f t="shared" si="232"/>
        <v>Jul</v>
      </c>
      <c r="P2161" s="6" t="str">
        <f t="shared" si="233"/>
        <v>tier - 2</v>
      </c>
      <c r="Q2161" s="6" t="str">
        <f t="shared" si="234"/>
        <v>tier - 3</v>
      </c>
      <c r="R2161" s="6" t="str">
        <f t="shared" si="235"/>
        <v>R1011</v>
      </c>
      <c r="S2161" s="12">
        <f t="shared" si="236"/>
        <v>33789</v>
      </c>
      <c r="T2161" s="6">
        <f t="shared" si="237"/>
        <v>30</v>
      </c>
    </row>
    <row r="2162" spans="1:20" ht="15" customHeight="1" x14ac:dyDescent="0.3">
      <c r="A2162" t="s">
        <v>376</v>
      </c>
      <c r="B2162">
        <v>1972</v>
      </c>
      <c r="C2162" t="s">
        <v>4729</v>
      </c>
      <c r="D2162">
        <v>5</v>
      </c>
      <c r="E2162">
        <v>0</v>
      </c>
      <c r="F2162" s="11">
        <v>36889.99</v>
      </c>
      <c r="G2162" t="s">
        <v>4723</v>
      </c>
      <c r="H2162" t="s">
        <v>4721</v>
      </c>
      <c r="I2162" t="s">
        <v>4732</v>
      </c>
      <c r="N2162" s="6">
        <f t="shared" si="231"/>
        <v>1972</v>
      </c>
      <c r="O2162" s="6" t="str">
        <f t="shared" si="232"/>
        <v>Dec</v>
      </c>
      <c r="P2162" s="6" t="str">
        <f t="shared" si="233"/>
        <v>tier - 1</v>
      </c>
      <c r="Q2162" s="6" t="str">
        <f t="shared" si="234"/>
        <v>tier - 3</v>
      </c>
      <c r="R2162" s="6" t="str">
        <f t="shared" si="235"/>
        <v>R1011</v>
      </c>
      <c r="S2162" s="12">
        <f t="shared" si="236"/>
        <v>26638</v>
      </c>
      <c r="T2162" s="6">
        <f t="shared" si="237"/>
        <v>50</v>
      </c>
    </row>
    <row r="2163" spans="1:20" ht="15" customHeight="1" x14ac:dyDescent="0.3">
      <c r="A2163" t="s">
        <v>374</v>
      </c>
      <c r="B2163">
        <v>2003</v>
      </c>
      <c r="C2163" t="s">
        <v>4725</v>
      </c>
      <c r="D2163">
        <v>21</v>
      </c>
      <c r="E2163">
        <v>0</v>
      </c>
      <c r="F2163" s="11">
        <v>36898.730000000003</v>
      </c>
      <c r="G2163" t="s">
        <v>4720</v>
      </c>
      <c r="H2163" t="s">
        <v>4723</v>
      </c>
      <c r="I2163" t="s">
        <v>4728</v>
      </c>
      <c r="N2163" s="6">
        <f t="shared" si="231"/>
        <v>2003</v>
      </c>
      <c r="O2163" s="6" t="str">
        <f t="shared" si="232"/>
        <v>Jun</v>
      </c>
      <c r="P2163" s="6" t="str">
        <f t="shared" si="233"/>
        <v>tier - 2</v>
      </c>
      <c r="Q2163" s="6" t="str">
        <f t="shared" si="234"/>
        <v>tier - 1</v>
      </c>
      <c r="R2163" s="6" t="str">
        <f t="shared" si="235"/>
        <v>R1012</v>
      </c>
      <c r="S2163" s="12">
        <f t="shared" si="236"/>
        <v>37793</v>
      </c>
      <c r="T2163" s="6">
        <f t="shared" si="237"/>
        <v>19</v>
      </c>
    </row>
    <row r="2164" spans="1:20" ht="15" customHeight="1" x14ac:dyDescent="0.3">
      <c r="A2164" t="s">
        <v>372</v>
      </c>
      <c r="B2164">
        <v>1963</v>
      </c>
      <c r="C2164" t="s">
        <v>4719</v>
      </c>
      <c r="D2164">
        <v>24</v>
      </c>
      <c r="E2164">
        <v>2</v>
      </c>
      <c r="F2164" s="11">
        <v>36910.61</v>
      </c>
      <c r="G2164" t="s">
        <v>4720</v>
      </c>
      <c r="H2164" t="s">
        <v>4720</v>
      </c>
      <c r="I2164" t="s">
        <v>4732</v>
      </c>
      <c r="N2164" s="6">
        <f t="shared" si="231"/>
        <v>1963</v>
      </c>
      <c r="O2164" s="6" t="str">
        <f t="shared" si="232"/>
        <v>Jul</v>
      </c>
      <c r="P2164" s="6" t="str">
        <f t="shared" si="233"/>
        <v>tier - 2</v>
      </c>
      <c r="Q2164" s="6" t="str">
        <f t="shared" si="234"/>
        <v>tier - 2</v>
      </c>
      <c r="R2164" s="6" t="str">
        <f t="shared" si="235"/>
        <v>R1011</v>
      </c>
      <c r="S2164" s="12">
        <f t="shared" si="236"/>
        <v>23216</v>
      </c>
      <c r="T2164" s="6">
        <f t="shared" si="237"/>
        <v>59</v>
      </c>
    </row>
    <row r="2165" spans="1:20" ht="15" customHeight="1" x14ac:dyDescent="0.3">
      <c r="A2165" t="s">
        <v>370</v>
      </c>
      <c r="B2165">
        <v>1991</v>
      </c>
      <c r="C2165" t="s">
        <v>4725</v>
      </c>
      <c r="D2165">
        <v>10</v>
      </c>
      <c r="E2165">
        <v>3</v>
      </c>
      <c r="F2165" s="11">
        <v>36911.99</v>
      </c>
      <c r="G2165" t="s">
        <v>4720</v>
      </c>
      <c r="H2165" t="s">
        <v>4720</v>
      </c>
      <c r="I2165" t="s">
        <v>4732</v>
      </c>
      <c r="N2165" s="6">
        <f t="shared" si="231"/>
        <v>1991</v>
      </c>
      <c r="O2165" s="6" t="str">
        <f t="shared" si="232"/>
        <v>Jun</v>
      </c>
      <c r="P2165" s="6" t="str">
        <f t="shared" si="233"/>
        <v>tier - 2</v>
      </c>
      <c r="Q2165" s="6" t="str">
        <f t="shared" si="234"/>
        <v>tier - 2</v>
      </c>
      <c r="R2165" s="6" t="str">
        <f t="shared" si="235"/>
        <v>R1011</v>
      </c>
      <c r="S2165" s="12">
        <f t="shared" si="236"/>
        <v>33399</v>
      </c>
      <c r="T2165" s="6">
        <f t="shared" si="237"/>
        <v>31</v>
      </c>
    </row>
    <row r="2166" spans="1:20" ht="15" customHeight="1" x14ac:dyDescent="0.3">
      <c r="A2166" t="s">
        <v>368</v>
      </c>
      <c r="B2166">
        <v>1968</v>
      </c>
      <c r="C2166" t="s">
        <v>4731</v>
      </c>
      <c r="D2166">
        <v>22</v>
      </c>
      <c r="E2166">
        <v>0</v>
      </c>
      <c r="F2166" s="11">
        <v>36922.61</v>
      </c>
      <c r="G2166" t="s">
        <v>4720</v>
      </c>
      <c r="H2166" t="s">
        <v>4723</v>
      </c>
      <c r="I2166" t="s">
        <v>4732</v>
      </c>
      <c r="N2166" s="6">
        <f t="shared" si="231"/>
        <v>1968</v>
      </c>
      <c r="O2166" s="6" t="str">
        <f t="shared" si="232"/>
        <v>Oct</v>
      </c>
      <c r="P2166" s="6" t="str">
        <f t="shared" si="233"/>
        <v>tier - 2</v>
      </c>
      <c r="Q2166" s="6" t="str">
        <f t="shared" si="234"/>
        <v>tier - 1</v>
      </c>
      <c r="R2166" s="6" t="str">
        <f t="shared" si="235"/>
        <v>R1011</v>
      </c>
      <c r="S2166" s="12">
        <f t="shared" si="236"/>
        <v>25133</v>
      </c>
      <c r="T2166" s="6">
        <f t="shared" si="237"/>
        <v>54</v>
      </c>
    </row>
    <row r="2167" spans="1:20" ht="15" customHeight="1" x14ac:dyDescent="0.3">
      <c r="A2167" t="s">
        <v>366</v>
      </c>
      <c r="B2167">
        <v>1977</v>
      </c>
      <c r="C2167" t="s">
        <v>4730</v>
      </c>
      <c r="D2167">
        <v>13</v>
      </c>
      <c r="E2167">
        <v>2</v>
      </c>
      <c r="F2167" s="11">
        <v>36935.64</v>
      </c>
      <c r="G2167" t="s">
        <v>4720</v>
      </c>
      <c r="H2167" t="s">
        <v>4723</v>
      </c>
      <c r="I2167" t="s">
        <v>4732</v>
      </c>
      <c r="N2167" s="6">
        <f t="shared" si="231"/>
        <v>1977</v>
      </c>
      <c r="O2167" s="6" t="str">
        <f t="shared" si="232"/>
        <v>Aug</v>
      </c>
      <c r="P2167" s="6" t="str">
        <f t="shared" si="233"/>
        <v>tier - 2</v>
      </c>
      <c r="Q2167" s="6" t="str">
        <f t="shared" si="234"/>
        <v>tier - 1</v>
      </c>
      <c r="R2167" s="6" t="str">
        <f t="shared" si="235"/>
        <v>R1011</v>
      </c>
      <c r="S2167" s="12">
        <f t="shared" si="236"/>
        <v>28350</v>
      </c>
      <c r="T2167" s="6">
        <f t="shared" si="237"/>
        <v>45</v>
      </c>
    </row>
    <row r="2168" spans="1:20" ht="15" customHeight="1" x14ac:dyDescent="0.3">
      <c r="A2168" t="s">
        <v>364</v>
      </c>
      <c r="B2168">
        <v>1992</v>
      </c>
      <c r="C2168" t="s">
        <v>4730</v>
      </c>
      <c r="D2168">
        <v>25</v>
      </c>
      <c r="E2168">
        <v>0</v>
      </c>
      <c r="F2168" s="11">
        <v>36950.26</v>
      </c>
      <c r="G2168" t="s">
        <v>4723</v>
      </c>
      <c r="H2168" t="s">
        <v>4723</v>
      </c>
      <c r="I2168" t="s">
        <v>4722</v>
      </c>
      <c r="N2168" s="6">
        <f t="shared" si="231"/>
        <v>1992</v>
      </c>
      <c r="O2168" s="6" t="str">
        <f t="shared" si="232"/>
        <v>Aug</v>
      </c>
      <c r="P2168" s="6" t="str">
        <f t="shared" si="233"/>
        <v>tier - 1</v>
      </c>
      <c r="Q2168" s="6" t="str">
        <f t="shared" si="234"/>
        <v>tier - 1</v>
      </c>
      <c r="R2168" s="6" t="str">
        <f t="shared" si="235"/>
        <v>R1013</v>
      </c>
      <c r="S2168" s="12">
        <f t="shared" si="236"/>
        <v>33841</v>
      </c>
      <c r="T2168" s="6">
        <f t="shared" si="237"/>
        <v>30</v>
      </c>
    </row>
    <row r="2169" spans="1:20" ht="15" customHeight="1" x14ac:dyDescent="0.3">
      <c r="A2169" t="s">
        <v>362</v>
      </c>
      <c r="B2169">
        <v>1992</v>
      </c>
      <c r="C2169" t="s">
        <v>4726</v>
      </c>
      <c r="D2169">
        <v>13</v>
      </c>
      <c r="E2169">
        <v>0</v>
      </c>
      <c r="F2169" s="11">
        <v>36976.449999999997</v>
      </c>
      <c r="G2169" t="s">
        <v>4720</v>
      </c>
      <c r="H2169" t="s">
        <v>4721</v>
      </c>
      <c r="I2169" t="s">
        <v>4732</v>
      </c>
      <c r="N2169" s="6">
        <f t="shared" si="231"/>
        <v>1992</v>
      </c>
      <c r="O2169" s="6" t="str">
        <f t="shared" si="232"/>
        <v>Sep</v>
      </c>
      <c r="P2169" s="6" t="str">
        <f t="shared" si="233"/>
        <v>tier - 2</v>
      </c>
      <c r="Q2169" s="6" t="str">
        <f t="shared" si="234"/>
        <v>tier - 3</v>
      </c>
      <c r="R2169" s="6" t="str">
        <f t="shared" si="235"/>
        <v>R1011</v>
      </c>
      <c r="S2169" s="12">
        <f t="shared" si="236"/>
        <v>33860</v>
      </c>
      <c r="T2169" s="6">
        <f t="shared" si="237"/>
        <v>30</v>
      </c>
    </row>
    <row r="2170" spans="1:20" ht="15" customHeight="1" x14ac:dyDescent="0.3">
      <c r="A2170" t="s">
        <v>360</v>
      </c>
      <c r="B2170">
        <v>1991</v>
      </c>
      <c r="C2170" t="s">
        <v>4724</v>
      </c>
      <c r="D2170">
        <v>1</v>
      </c>
      <c r="E2170">
        <v>3</v>
      </c>
      <c r="F2170" s="11">
        <v>37040.879999999997</v>
      </c>
      <c r="G2170" t="s">
        <v>4720</v>
      </c>
      <c r="H2170" t="s">
        <v>4720</v>
      </c>
      <c r="I2170" t="s">
        <v>4732</v>
      </c>
      <c r="N2170" s="6">
        <f t="shared" si="231"/>
        <v>1991</v>
      </c>
      <c r="O2170" s="6" t="str">
        <f t="shared" si="232"/>
        <v>Nov</v>
      </c>
      <c r="P2170" s="6" t="str">
        <f t="shared" si="233"/>
        <v>tier - 2</v>
      </c>
      <c r="Q2170" s="6" t="str">
        <f t="shared" si="234"/>
        <v>tier - 2</v>
      </c>
      <c r="R2170" s="6" t="str">
        <f t="shared" si="235"/>
        <v>R1011</v>
      </c>
      <c r="S2170" s="12">
        <f t="shared" si="236"/>
        <v>33543</v>
      </c>
      <c r="T2170" s="6">
        <f t="shared" si="237"/>
        <v>31</v>
      </c>
    </row>
    <row r="2171" spans="1:20" ht="15" customHeight="1" x14ac:dyDescent="0.3">
      <c r="A2171" t="s">
        <v>358</v>
      </c>
      <c r="B2171">
        <v>1988</v>
      </c>
      <c r="C2171" t="s">
        <v>4729</v>
      </c>
      <c r="D2171">
        <v>17</v>
      </c>
      <c r="E2171">
        <v>3</v>
      </c>
      <c r="F2171" s="11">
        <v>37076.370000000003</v>
      </c>
      <c r="G2171" t="s">
        <v>4720</v>
      </c>
      <c r="H2171" t="s">
        <v>4723</v>
      </c>
      <c r="I2171" t="s">
        <v>4732</v>
      </c>
      <c r="N2171" s="6">
        <f t="shared" si="231"/>
        <v>1988</v>
      </c>
      <c r="O2171" s="6" t="str">
        <f t="shared" si="232"/>
        <v>Dec</v>
      </c>
      <c r="P2171" s="6" t="str">
        <f t="shared" si="233"/>
        <v>tier - 2</v>
      </c>
      <c r="Q2171" s="6" t="str">
        <f t="shared" si="234"/>
        <v>tier - 1</v>
      </c>
      <c r="R2171" s="6" t="str">
        <f t="shared" si="235"/>
        <v>R1011</v>
      </c>
      <c r="S2171" s="12">
        <f t="shared" si="236"/>
        <v>32494</v>
      </c>
      <c r="T2171" s="6">
        <f t="shared" si="237"/>
        <v>34</v>
      </c>
    </row>
    <row r="2172" spans="1:20" ht="15" customHeight="1" x14ac:dyDescent="0.3">
      <c r="A2172" t="s">
        <v>356</v>
      </c>
      <c r="B2172">
        <v>1989</v>
      </c>
      <c r="C2172" t="s">
        <v>4725</v>
      </c>
      <c r="D2172">
        <v>10</v>
      </c>
      <c r="E2172">
        <v>0</v>
      </c>
      <c r="F2172" s="11">
        <v>37079.370000000003</v>
      </c>
      <c r="G2172" t="s">
        <v>4720</v>
      </c>
      <c r="H2172" t="s">
        <v>4721</v>
      </c>
      <c r="I2172" t="s">
        <v>4732</v>
      </c>
      <c r="N2172" s="6">
        <f t="shared" si="231"/>
        <v>1989</v>
      </c>
      <c r="O2172" s="6" t="str">
        <f t="shared" si="232"/>
        <v>Jun</v>
      </c>
      <c r="P2172" s="6" t="str">
        <f t="shared" si="233"/>
        <v>tier - 2</v>
      </c>
      <c r="Q2172" s="6" t="str">
        <f t="shared" si="234"/>
        <v>tier - 3</v>
      </c>
      <c r="R2172" s="6" t="str">
        <f t="shared" si="235"/>
        <v>R1011</v>
      </c>
      <c r="S2172" s="12">
        <f t="shared" si="236"/>
        <v>32669</v>
      </c>
      <c r="T2172" s="6">
        <f t="shared" si="237"/>
        <v>33</v>
      </c>
    </row>
    <row r="2173" spans="1:20" ht="15" customHeight="1" x14ac:dyDescent="0.3">
      <c r="A2173" t="s">
        <v>354</v>
      </c>
      <c r="B2173">
        <v>1995</v>
      </c>
      <c r="C2173" t="s">
        <v>4731</v>
      </c>
      <c r="D2173">
        <v>30</v>
      </c>
      <c r="E2173">
        <v>0</v>
      </c>
      <c r="F2173" s="11">
        <v>37133.9</v>
      </c>
      <c r="G2173" t="s">
        <v>4720</v>
      </c>
      <c r="H2173" t="s">
        <v>4720</v>
      </c>
      <c r="I2173" t="s">
        <v>4722</v>
      </c>
      <c r="N2173" s="6">
        <f t="shared" si="231"/>
        <v>1995</v>
      </c>
      <c r="O2173" s="6" t="str">
        <f t="shared" si="232"/>
        <v>Oct</v>
      </c>
      <c r="P2173" s="6" t="str">
        <f t="shared" si="233"/>
        <v>tier - 2</v>
      </c>
      <c r="Q2173" s="6" t="str">
        <f t="shared" si="234"/>
        <v>tier - 2</v>
      </c>
      <c r="R2173" s="6" t="str">
        <f t="shared" si="235"/>
        <v>R1013</v>
      </c>
      <c r="S2173" s="12">
        <f t="shared" si="236"/>
        <v>35002</v>
      </c>
      <c r="T2173" s="6">
        <f t="shared" si="237"/>
        <v>27</v>
      </c>
    </row>
    <row r="2174" spans="1:20" ht="15" customHeight="1" x14ac:dyDescent="0.3">
      <c r="A2174" t="s">
        <v>352</v>
      </c>
      <c r="B2174">
        <v>2000</v>
      </c>
      <c r="C2174" t="s">
        <v>4726</v>
      </c>
      <c r="D2174">
        <v>5</v>
      </c>
      <c r="E2174">
        <v>1</v>
      </c>
      <c r="F2174" s="11">
        <v>37165.160000000003</v>
      </c>
      <c r="G2174" t="s">
        <v>4723</v>
      </c>
      <c r="H2174" t="s">
        <v>4721</v>
      </c>
      <c r="I2174" t="s">
        <v>4701</v>
      </c>
      <c r="N2174" s="6">
        <f t="shared" si="231"/>
        <v>2000</v>
      </c>
      <c r="O2174" s="6" t="str">
        <f t="shared" si="232"/>
        <v>Sep</v>
      </c>
      <c r="P2174" s="6" t="str">
        <f t="shared" si="233"/>
        <v>tier - 1</v>
      </c>
      <c r="Q2174" s="6" t="str">
        <f t="shared" si="234"/>
        <v>tier - 3</v>
      </c>
      <c r="R2174" s="6" t="str">
        <f t="shared" si="235"/>
        <v>Unknown</v>
      </c>
      <c r="S2174" s="12">
        <f t="shared" si="236"/>
        <v>36774</v>
      </c>
      <c r="T2174" s="6">
        <f t="shared" si="237"/>
        <v>22</v>
      </c>
    </row>
    <row r="2175" spans="1:20" ht="15" customHeight="1" x14ac:dyDescent="0.3">
      <c r="A2175" t="s">
        <v>350</v>
      </c>
      <c r="B2175">
        <v>1990</v>
      </c>
      <c r="C2175" t="s">
        <v>4731</v>
      </c>
      <c r="D2175">
        <v>17</v>
      </c>
      <c r="E2175">
        <v>3</v>
      </c>
      <c r="F2175" s="11">
        <v>37251.22</v>
      </c>
      <c r="G2175" t="s">
        <v>4720</v>
      </c>
      <c r="H2175" t="s">
        <v>4720</v>
      </c>
      <c r="I2175" t="s">
        <v>4732</v>
      </c>
      <c r="N2175" s="6">
        <f t="shared" si="231"/>
        <v>1990</v>
      </c>
      <c r="O2175" s="6" t="str">
        <f t="shared" si="232"/>
        <v>Oct</v>
      </c>
      <c r="P2175" s="6" t="str">
        <f t="shared" si="233"/>
        <v>tier - 2</v>
      </c>
      <c r="Q2175" s="6" t="str">
        <f t="shared" si="234"/>
        <v>tier - 2</v>
      </c>
      <c r="R2175" s="6" t="str">
        <f t="shared" si="235"/>
        <v>R1011</v>
      </c>
      <c r="S2175" s="12">
        <f t="shared" si="236"/>
        <v>33163</v>
      </c>
      <c r="T2175" s="6">
        <f t="shared" si="237"/>
        <v>32</v>
      </c>
    </row>
    <row r="2176" spans="1:20" ht="15" customHeight="1" x14ac:dyDescent="0.3">
      <c r="A2176" t="s">
        <v>348</v>
      </c>
      <c r="B2176">
        <v>1985</v>
      </c>
      <c r="C2176" t="s">
        <v>4724</v>
      </c>
      <c r="D2176">
        <v>17</v>
      </c>
      <c r="E2176">
        <v>0</v>
      </c>
      <c r="F2176" s="11">
        <v>37270.15</v>
      </c>
      <c r="G2176" t="s">
        <v>4720</v>
      </c>
      <c r="H2176" t="s">
        <v>4723</v>
      </c>
      <c r="I2176" t="s">
        <v>4738</v>
      </c>
      <c r="N2176" s="6">
        <f t="shared" si="231"/>
        <v>1985</v>
      </c>
      <c r="O2176" s="6" t="str">
        <f t="shared" si="232"/>
        <v>Nov</v>
      </c>
      <c r="P2176" s="6" t="str">
        <f t="shared" si="233"/>
        <v>tier - 2</v>
      </c>
      <c r="Q2176" s="6" t="str">
        <f t="shared" si="234"/>
        <v>tier - 1</v>
      </c>
      <c r="R2176" s="6" t="str">
        <f t="shared" si="235"/>
        <v>R1024</v>
      </c>
      <c r="S2176" s="12">
        <f t="shared" si="236"/>
        <v>31368</v>
      </c>
      <c r="T2176" s="6">
        <f t="shared" si="237"/>
        <v>37</v>
      </c>
    </row>
    <row r="2177" spans="1:20" ht="15" customHeight="1" x14ac:dyDescent="0.3">
      <c r="A2177" t="s">
        <v>346</v>
      </c>
      <c r="B2177">
        <v>1975</v>
      </c>
      <c r="C2177" t="s">
        <v>4724</v>
      </c>
      <c r="D2177">
        <v>9</v>
      </c>
      <c r="E2177">
        <v>1</v>
      </c>
      <c r="F2177" s="11">
        <v>37272.339999999997</v>
      </c>
      <c r="G2177" t="s">
        <v>4720</v>
      </c>
      <c r="H2177" t="s">
        <v>4721</v>
      </c>
      <c r="I2177" t="s">
        <v>4732</v>
      </c>
      <c r="N2177" s="6">
        <f t="shared" si="231"/>
        <v>1975</v>
      </c>
      <c r="O2177" s="6" t="str">
        <f t="shared" si="232"/>
        <v>Nov</v>
      </c>
      <c r="P2177" s="6" t="str">
        <f t="shared" si="233"/>
        <v>tier - 2</v>
      </c>
      <c r="Q2177" s="6" t="str">
        <f t="shared" si="234"/>
        <v>tier - 3</v>
      </c>
      <c r="R2177" s="6" t="str">
        <f t="shared" si="235"/>
        <v>R1011</v>
      </c>
      <c r="S2177" s="12">
        <f t="shared" si="236"/>
        <v>27707</v>
      </c>
      <c r="T2177" s="6">
        <f t="shared" si="237"/>
        <v>47</v>
      </c>
    </row>
    <row r="2178" spans="1:20" ht="15" customHeight="1" x14ac:dyDescent="0.3">
      <c r="A2178" t="s">
        <v>344</v>
      </c>
      <c r="B2178">
        <v>1969</v>
      </c>
      <c r="C2178" t="s">
        <v>4731</v>
      </c>
      <c r="D2178">
        <v>30</v>
      </c>
      <c r="E2178">
        <v>0</v>
      </c>
      <c r="F2178" s="11">
        <v>37277.269999999997</v>
      </c>
      <c r="G2178" t="s">
        <v>4723</v>
      </c>
      <c r="H2178" t="s">
        <v>4721</v>
      </c>
      <c r="I2178" t="s">
        <v>4732</v>
      </c>
      <c r="N2178" s="6">
        <f t="shared" ref="N2178:N2241" si="238">IF(B2178="?",ROUND(AVERAGE($B$2:$B$2344),0),B2178)</f>
        <v>1969</v>
      </c>
      <c r="O2178" s="6" t="str">
        <f t="shared" ref="O2178:O2241" si="239">IF(C2178="?","Sep",C2178)</f>
        <v>Oct</v>
      </c>
      <c r="P2178" s="6" t="str">
        <f t="shared" ref="P2178:P2241" si="240">IF(G2178="?",$K$5,G2178)</f>
        <v>tier - 1</v>
      </c>
      <c r="Q2178" s="6" t="str">
        <f t="shared" ref="Q2178:Q2241" si="241">IF(H2178="?",$M$5,H2178)</f>
        <v>tier - 3</v>
      </c>
      <c r="R2178" s="6" t="str">
        <f t="shared" ref="R2178:R2241" si="242">IF(I2178="?","Unknown",I2178)</f>
        <v>R1011</v>
      </c>
      <c r="S2178" s="12">
        <f t="shared" ref="S2178:S2241" si="243">IFERROR(DATE(N2178,MONTH(DATEVALUE(O2178&amp;"-1")),D2178),"")</f>
        <v>25506</v>
      </c>
      <c r="T2178" s="6">
        <f t="shared" ref="T2178:T2241" si="244">IFERROR(DATEDIF(S2178,DATE(2023,6,8),"y"),"")</f>
        <v>53</v>
      </c>
    </row>
    <row r="2179" spans="1:20" ht="15" customHeight="1" x14ac:dyDescent="0.3">
      <c r="A2179" t="s">
        <v>342</v>
      </c>
      <c r="B2179">
        <v>1979</v>
      </c>
      <c r="C2179" t="s">
        <v>4730</v>
      </c>
      <c r="D2179">
        <v>3</v>
      </c>
      <c r="E2179">
        <v>2</v>
      </c>
      <c r="F2179" s="11">
        <v>37425.94</v>
      </c>
      <c r="G2179" t="s">
        <v>4720</v>
      </c>
      <c r="H2179" t="s">
        <v>4723</v>
      </c>
      <c r="I2179" t="s">
        <v>4732</v>
      </c>
      <c r="N2179" s="6">
        <f t="shared" si="238"/>
        <v>1979</v>
      </c>
      <c r="O2179" s="6" t="str">
        <f t="shared" si="239"/>
        <v>Aug</v>
      </c>
      <c r="P2179" s="6" t="str">
        <f t="shared" si="240"/>
        <v>tier - 2</v>
      </c>
      <c r="Q2179" s="6" t="str">
        <f t="shared" si="241"/>
        <v>tier - 1</v>
      </c>
      <c r="R2179" s="6" t="str">
        <f t="shared" si="242"/>
        <v>R1011</v>
      </c>
      <c r="S2179" s="12">
        <f t="shared" si="243"/>
        <v>29070</v>
      </c>
      <c r="T2179" s="6">
        <f t="shared" si="244"/>
        <v>43</v>
      </c>
    </row>
    <row r="2180" spans="1:20" ht="15" customHeight="1" x14ac:dyDescent="0.3">
      <c r="A2180" t="s">
        <v>340</v>
      </c>
      <c r="B2180">
        <v>2002</v>
      </c>
      <c r="C2180" t="s">
        <v>4726</v>
      </c>
      <c r="D2180">
        <v>27</v>
      </c>
      <c r="E2180">
        <v>3</v>
      </c>
      <c r="F2180" s="11">
        <v>37465.339999999997</v>
      </c>
      <c r="G2180" t="s">
        <v>4723</v>
      </c>
      <c r="H2180" t="s">
        <v>4720</v>
      </c>
      <c r="I2180" t="s">
        <v>4728</v>
      </c>
      <c r="N2180" s="6">
        <f t="shared" si="238"/>
        <v>2002</v>
      </c>
      <c r="O2180" s="6" t="str">
        <f t="shared" si="239"/>
        <v>Sep</v>
      </c>
      <c r="P2180" s="6" t="str">
        <f t="shared" si="240"/>
        <v>tier - 1</v>
      </c>
      <c r="Q2180" s="6" t="str">
        <f t="shared" si="241"/>
        <v>tier - 2</v>
      </c>
      <c r="R2180" s="6" t="str">
        <f t="shared" si="242"/>
        <v>R1012</v>
      </c>
      <c r="S2180" s="12">
        <f t="shared" si="243"/>
        <v>37526</v>
      </c>
      <c r="T2180" s="6">
        <f t="shared" si="244"/>
        <v>20</v>
      </c>
    </row>
    <row r="2181" spans="1:20" ht="15" customHeight="1" x14ac:dyDescent="0.3">
      <c r="A2181" t="s">
        <v>338</v>
      </c>
      <c r="B2181">
        <v>2000</v>
      </c>
      <c r="C2181" t="s">
        <v>4731</v>
      </c>
      <c r="D2181">
        <v>12</v>
      </c>
      <c r="E2181">
        <v>2</v>
      </c>
      <c r="F2181" s="11">
        <v>37484.449999999997</v>
      </c>
      <c r="G2181" t="s">
        <v>4723</v>
      </c>
      <c r="H2181" t="s">
        <v>4723</v>
      </c>
      <c r="I2181" t="s">
        <v>4722</v>
      </c>
      <c r="N2181" s="6">
        <f t="shared" si="238"/>
        <v>2000</v>
      </c>
      <c r="O2181" s="6" t="str">
        <f t="shared" si="239"/>
        <v>Oct</v>
      </c>
      <c r="P2181" s="6" t="str">
        <f t="shared" si="240"/>
        <v>tier - 1</v>
      </c>
      <c r="Q2181" s="6" t="str">
        <f t="shared" si="241"/>
        <v>tier - 1</v>
      </c>
      <c r="R2181" s="6" t="str">
        <f t="shared" si="242"/>
        <v>R1013</v>
      </c>
      <c r="S2181" s="12">
        <f t="shared" si="243"/>
        <v>36811</v>
      </c>
      <c r="T2181" s="6">
        <f t="shared" si="244"/>
        <v>22</v>
      </c>
    </row>
    <row r="2182" spans="1:20" ht="15" customHeight="1" x14ac:dyDescent="0.3">
      <c r="A2182" t="s">
        <v>336</v>
      </c>
      <c r="B2182">
        <v>1990</v>
      </c>
      <c r="C2182" t="s">
        <v>4724</v>
      </c>
      <c r="D2182">
        <v>16</v>
      </c>
      <c r="E2182">
        <v>1</v>
      </c>
      <c r="F2182" s="11">
        <v>37607.53</v>
      </c>
      <c r="G2182" t="s">
        <v>4723</v>
      </c>
      <c r="H2182" t="s">
        <v>4720</v>
      </c>
      <c r="I2182" t="s">
        <v>4734</v>
      </c>
      <c r="N2182" s="6">
        <f t="shared" si="238"/>
        <v>1990</v>
      </c>
      <c r="O2182" s="6" t="str">
        <f t="shared" si="239"/>
        <v>Nov</v>
      </c>
      <c r="P2182" s="6" t="str">
        <f t="shared" si="240"/>
        <v>tier - 1</v>
      </c>
      <c r="Q2182" s="6" t="str">
        <f t="shared" si="241"/>
        <v>tier - 2</v>
      </c>
      <c r="R2182" s="6" t="str">
        <f t="shared" si="242"/>
        <v>R1019</v>
      </c>
      <c r="S2182" s="12">
        <f t="shared" si="243"/>
        <v>33193</v>
      </c>
      <c r="T2182" s="6">
        <f t="shared" si="244"/>
        <v>32</v>
      </c>
    </row>
    <row r="2183" spans="1:20" ht="15" customHeight="1" x14ac:dyDescent="0.3">
      <c r="A2183" t="s">
        <v>334</v>
      </c>
      <c r="B2183">
        <v>1982</v>
      </c>
      <c r="C2183" t="s">
        <v>4725</v>
      </c>
      <c r="D2183">
        <v>20</v>
      </c>
      <c r="E2183">
        <v>3</v>
      </c>
      <c r="F2183" s="11">
        <v>37650.74</v>
      </c>
      <c r="G2183" t="s">
        <v>4720</v>
      </c>
      <c r="H2183" t="s">
        <v>4720</v>
      </c>
      <c r="I2183" t="s">
        <v>4728</v>
      </c>
      <c r="N2183" s="6">
        <f t="shared" si="238"/>
        <v>1982</v>
      </c>
      <c r="O2183" s="6" t="str">
        <f t="shared" si="239"/>
        <v>Jun</v>
      </c>
      <c r="P2183" s="6" t="str">
        <f t="shared" si="240"/>
        <v>tier - 2</v>
      </c>
      <c r="Q2183" s="6" t="str">
        <f t="shared" si="241"/>
        <v>tier - 2</v>
      </c>
      <c r="R2183" s="6" t="str">
        <f t="shared" si="242"/>
        <v>R1012</v>
      </c>
      <c r="S2183" s="12">
        <f t="shared" si="243"/>
        <v>30122</v>
      </c>
      <c r="T2183" s="6">
        <f t="shared" si="244"/>
        <v>40</v>
      </c>
    </row>
    <row r="2184" spans="1:20" ht="15" customHeight="1" x14ac:dyDescent="0.3">
      <c r="A2184" t="s">
        <v>332</v>
      </c>
      <c r="B2184">
        <v>1970</v>
      </c>
      <c r="C2184" t="s">
        <v>4731</v>
      </c>
      <c r="D2184">
        <v>28</v>
      </c>
      <c r="E2184">
        <v>0</v>
      </c>
      <c r="F2184" s="11">
        <v>37675.06</v>
      </c>
      <c r="G2184" t="s">
        <v>4720</v>
      </c>
      <c r="H2184" t="s">
        <v>4721</v>
      </c>
      <c r="I2184" t="s">
        <v>4732</v>
      </c>
      <c r="N2184" s="6">
        <f t="shared" si="238"/>
        <v>1970</v>
      </c>
      <c r="O2184" s="6" t="str">
        <f t="shared" si="239"/>
        <v>Oct</v>
      </c>
      <c r="P2184" s="6" t="str">
        <f t="shared" si="240"/>
        <v>tier - 2</v>
      </c>
      <c r="Q2184" s="6" t="str">
        <f t="shared" si="241"/>
        <v>tier - 3</v>
      </c>
      <c r="R2184" s="6" t="str">
        <f t="shared" si="242"/>
        <v>R1011</v>
      </c>
      <c r="S2184" s="12">
        <f t="shared" si="243"/>
        <v>25869</v>
      </c>
      <c r="T2184" s="6">
        <f t="shared" si="244"/>
        <v>52</v>
      </c>
    </row>
    <row r="2185" spans="1:20" ht="15" customHeight="1" x14ac:dyDescent="0.3">
      <c r="A2185" t="s">
        <v>330</v>
      </c>
      <c r="B2185">
        <v>1988</v>
      </c>
      <c r="C2185" t="s">
        <v>4731</v>
      </c>
      <c r="D2185">
        <v>10</v>
      </c>
      <c r="E2185">
        <v>1</v>
      </c>
      <c r="F2185" s="11">
        <v>37701.879999999997</v>
      </c>
      <c r="G2185" t="s">
        <v>4720</v>
      </c>
      <c r="H2185" t="s">
        <v>4721</v>
      </c>
      <c r="I2185" t="s">
        <v>4739</v>
      </c>
      <c r="N2185" s="6">
        <f t="shared" si="238"/>
        <v>1988</v>
      </c>
      <c r="O2185" s="6" t="str">
        <f t="shared" si="239"/>
        <v>Oct</v>
      </c>
      <c r="P2185" s="6" t="str">
        <f t="shared" si="240"/>
        <v>tier - 2</v>
      </c>
      <c r="Q2185" s="6" t="str">
        <f t="shared" si="241"/>
        <v>tier - 3</v>
      </c>
      <c r="R2185" s="6" t="str">
        <f t="shared" si="242"/>
        <v>R1023</v>
      </c>
      <c r="S2185" s="12">
        <f t="shared" si="243"/>
        <v>32426</v>
      </c>
      <c r="T2185" s="6">
        <f t="shared" si="244"/>
        <v>34</v>
      </c>
    </row>
    <row r="2186" spans="1:20" ht="15" customHeight="1" x14ac:dyDescent="0.3">
      <c r="A2186" t="s">
        <v>328</v>
      </c>
      <c r="B2186">
        <v>1976</v>
      </c>
      <c r="C2186" t="s">
        <v>4726</v>
      </c>
      <c r="D2186">
        <v>18</v>
      </c>
      <c r="E2186">
        <v>2</v>
      </c>
      <c r="F2186" s="11">
        <v>37735.199999999997</v>
      </c>
      <c r="G2186" t="s">
        <v>4720</v>
      </c>
      <c r="H2186" t="s">
        <v>4720</v>
      </c>
      <c r="I2186" t="s">
        <v>4732</v>
      </c>
      <c r="N2186" s="6">
        <f t="shared" si="238"/>
        <v>1976</v>
      </c>
      <c r="O2186" s="6" t="str">
        <f t="shared" si="239"/>
        <v>Sep</v>
      </c>
      <c r="P2186" s="6" t="str">
        <f t="shared" si="240"/>
        <v>tier - 2</v>
      </c>
      <c r="Q2186" s="6" t="str">
        <f t="shared" si="241"/>
        <v>tier - 2</v>
      </c>
      <c r="R2186" s="6" t="str">
        <f t="shared" si="242"/>
        <v>R1011</v>
      </c>
      <c r="S2186" s="12">
        <f t="shared" si="243"/>
        <v>28021</v>
      </c>
      <c r="T2186" s="6">
        <f t="shared" si="244"/>
        <v>46</v>
      </c>
    </row>
    <row r="2187" spans="1:20" ht="15" customHeight="1" x14ac:dyDescent="0.3">
      <c r="A2187" t="s">
        <v>326</v>
      </c>
      <c r="B2187">
        <v>1986</v>
      </c>
      <c r="C2187" t="s">
        <v>4730</v>
      </c>
      <c r="D2187">
        <v>15</v>
      </c>
      <c r="E2187">
        <v>0</v>
      </c>
      <c r="F2187" s="11">
        <v>37742.58</v>
      </c>
      <c r="G2187" t="s">
        <v>4723</v>
      </c>
      <c r="H2187" t="s">
        <v>4723</v>
      </c>
      <c r="I2187" t="s">
        <v>4722</v>
      </c>
      <c r="N2187" s="6">
        <f t="shared" si="238"/>
        <v>1986</v>
      </c>
      <c r="O2187" s="6" t="str">
        <f t="shared" si="239"/>
        <v>Aug</v>
      </c>
      <c r="P2187" s="6" t="str">
        <f t="shared" si="240"/>
        <v>tier - 1</v>
      </c>
      <c r="Q2187" s="6" t="str">
        <f t="shared" si="241"/>
        <v>tier - 1</v>
      </c>
      <c r="R2187" s="6" t="str">
        <f t="shared" si="242"/>
        <v>R1013</v>
      </c>
      <c r="S2187" s="12">
        <f t="shared" si="243"/>
        <v>31639</v>
      </c>
      <c r="T2187" s="6">
        <f t="shared" si="244"/>
        <v>36</v>
      </c>
    </row>
    <row r="2188" spans="1:20" ht="15" customHeight="1" x14ac:dyDescent="0.3">
      <c r="A2188" t="s">
        <v>324</v>
      </c>
      <c r="B2188">
        <v>1983</v>
      </c>
      <c r="C2188" t="s">
        <v>4719</v>
      </c>
      <c r="D2188">
        <v>26</v>
      </c>
      <c r="E2188">
        <v>3</v>
      </c>
      <c r="F2188" s="11">
        <v>37800.980000000003</v>
      </c>
      <c r="G2188" t="s">
        <v>4720</v>
      </c>
      <c r="H2188" t="s">
        <v>4720</v>
      </c>
      <c r="I2188" t="s">
        <v>4732</v>
      </c>
      <c r="N2188" s="6">
        <f t="shared" si="238"/>
        <v>1983</v>
      </c>
      <c r="O2188" s="6" t="str">
        <f t="shared" si="239"/>
        <v>Jul</v>
      </c>
      <c r="P2188" s="6" t="str">
        <f t="shared" si="240"/>
        <v>tier - 2</v>
      </c>
      <c r="Q2188" s="6" t="str">
        <f t="shared" si="241"/>
        <v>tier - 2</v>
      </c>
      <c r="R2188" s="6" t="str">
        <f t="shared" si="242"/>
        <v>R1011</v>
      </c>
      <c r="S2188" s="12">
        <f t="shared" si="243"/>
        <v>30523</v>
      </c>
      <c r="T2188" s="6">
        <f t="shared" si="244"/>
        <v>39</v>
      </c>
    </row>
    <row r="2189" spans="1:20" ht="15" customHeight="1" x14ac:dyDescent="0.3">
      <c r="A2189" t="s">
        <v>322</v>
      </c>
      <c r="B2189">
        <v>1979</v>
      </c>
      <c r="C2189" t="s">
        <v>4726</v>
      </c>
      <c r="D2189">
        <v>9</v>
      </c>
      <c r="E2189">
        <v>0</v>
      </c>
      <c r="F2189" s="11">
        <v>37829.72</v>
      </c>
      <c r="G2189" t="s">
        <v>4723</v>
      </c>
      <c r="H2189" t="s">
        <v>4720</v>
      </c>
      <c r="I2189" t="s">
        <v>4732</v>
      </c>
      <c r="N2189" s="6">
        <f t="shared" si="238"/>
        <v>1979</v>
      </c>
      <c r="O2189" s="6" t="str">
        <f t="shared" si="239"/>
        <v>Sep</v>
      </c>
      <c r="P2189" s="6" t="str">
        <f t="shared" si="240"/>
        <v>tier - 1</v>
      </c>
      <c r="Q2189" s="6" t="str">
        <f t="shared" si="241"/>
        <v>tier - 2</v>
      </c>
      <c r="R2189" s="6" t="str">
        <f t="shared" si="242"/>
        <v>R1011</v>
      </c>
      <c r="S2189" s="12">
        <f t="shared" si="243"/>
        <v>29107</v>
      </c>
      <c r="T2189" s="6">
        <f t="shared" si="244"/>
        <v>43</v>
      </c>
    </row>
    <row r="2190" spans="1:20" ht="15" customHeight="1" x14ac:dyDescent="0.3">
      <c r="A2190" t="s">
        <v>320</v>
      </c>
      <c r="B2190">
        <v>1998</v>
      </c>
      <c r="C2190" t="s">
        <v>4719</v>
      </c>
      <c r="D2190">
        <v>29</v>
      </c>
      <c r="E2190">
        <v>0</v>
      </c>
      <c r="F2190" s="11">
        <v>38126.25</v>
      </c>
      <c r="G2190" t="s">
        <v>4723</v>
      </c>
      <c r="H2190" t="s">
        <v>4721</v>
      </c>
      <c r="I2190" t="s">
        <v>4722</v>
      </c>
      <c r="N2190" s="6">
        <f t="shared" si="238"/>
        <v>1998</v>
      </c>
      <c r="O2190" s="6" t="str">
        <f t="shared" si="239"/>
        <v>Jul</v>
      </c>
      <c r="P2190" s="6" t="str">
        <f t="shared" si="240"/>
        <v>tier - 1</v>
      </c>
      <c r="Q2190" s="6" t="str">
        <f t="shared" si="241"/>
        <v>tier - 3</v>
      </c>
      <c r="R2190" s="6" t="str">
        <f t="shared" si="242"/>
        <v>R1013</v>
      </c>
      <c r="S2190" s="12">
        <f t="shared" si="243"/>
        <v>36005</v>
      </c>
      <c r="T2190" s="6">
        <f t="shared" si="244"/>
        <v>24</v>
      </c>
    </row>
    <row r="2191" spans="1:20" ht="15" customHeight="1" x14ac:dyDescent="0.3">
      <c r="A2191" t="s">
        <v>318</v>
      </c>
      <c r="B2191">
        <v>1972</v>
      </c>
      <c r="C2191" t="s">
        <v>4724</v>
      </c>
      <c r="D2191">
        <v>19</v>
      </c>
      <c r="E2191">
        <v>0</v>
      </c>
      <c r="F2191" s="11">
        <v>38189.1</v>
      </c>
      <c r="G2191" t="s">
        <v>4720</v>
      </c>
      <c r="H2191" t="s">
        <v>4720</v>
      </c>
      <c r="I2191" t="s">
        <v>4732</v>
      </c>
      <c r="N2191" s="6">
        <f t="shared" si="238"/>
        <v>1972</v>
      </c>
      <c r="O2191" s="6" t="str">
        <f t="shared" si="239"/>
        <v>Nov</v>
      </c>
      <c r="P2191" s="6" t="str">
        <f t="shared" si="240"/>
        <v>tier - 2</v>
      </c>
      <c r="Q2191" s="6" t="str">
        <f t="shared" si="241"/>
        <v>tier - 2</v>
      </c>
      <c r="R2191" s="6" t="str">
        <f t="shared" si="242"/>
        <v>R1011</v>
      </c>
      <c r="S2191" s="12">
        <f t="shared" si="243"/>
        <v>26622</v>
      </c>
      <c r="T2191" s="6">
        <f t="shared" si="244"/>
        <v>50</v>
      </c>
    </row>
    <row r="2192" spans="1:20" ht="15" customHeight="1" x14ac:dyDescent="0.3">
      <c r="A2192" t="s">
        <v>316</v>
      </c>
      <c r="B2192">
        <v>1989</v>
      </c>
      <c r="C2192" t="s">
        <v>4726</v>
      </c>
      <c r="D2192">
        <v>8</v>
      </c>
      <c r="E2192">
        <v>3</v>
      </c>
      <c r="F2192" s="11">
        <v>38237.339999999997</v>
      </c>
      <c r="G2192" t="s">
        <v>4720</v>
      </c>
      <c r="H2192" t="s">
        <v>4721</v>
      </c>
      <c r="I2192" t="s">
        <v>4732</v>
      </c>
      <c r="N2192" s="6">
        <f t="shared" si="238"/>
        <v>1989</v>
      </c>
      <c r="O2192" s="6" t="str">
        <f t="shared" si="239"/>
        <v>Sep</v>
      </c>
      <c r="P2192" s="6" t="str">
        <f t="shared" si="240"/>
        <v>tier - 2</v>
      </c>
      <c r="Q2192" s="6" t="str">
        <f t="shared" si="241"/>
        <v>tier - 3</v>
      </c>
      <c r="R2192" s="6" t="str">
        <f t="shared" si="242"/>
        <v>R1011</v>
      </c>
      <c r="S2192" s="12">
        <f t="shared" si="243"/>
        <v>32759</v>
      </c>
      <c r="T2192" s="6">
        <f t="shared" si="244"/>
        <v>33</v>
      </c>
    </row>
    <row r="2193" spans="1:20" ht="15" customHeight="1" x14ac:dyDescent="0.3">
      <c r="A2193" t="s">
        <v>314</v>
      </c>
      <c r="B2193">
        <v>1964</v>
      </c>
      <c r="C2193" t="s">
        <v>4725</v>
      </c>
      <c r="D2193">
        <v>16</v>
      </c>
      <c r="E2193">
        <v>0</v>
      </c>
      <c r="F2193" s="11">
        <v>38241.74</v>
      </c>
      <c r="G2193" t="s">
        <v>4720</v>
      </c>
      <c r="H2193" t="s">
        <v>4721</v>
      </c>
      <c r="I2193" t="s">
        <v>4732</v>
      </c>
      <c r="N2193" s="6">
        <f t="shared" si="238"/>
        <v>1964</v>
      </c>
      <c r="O2193" s="6" t="str">
        <f t="shared" si="239"/>
        <v>Jun</v>
      </c>
      <c r="P2193" s="6" t="str">
        <f t="shared" si="240"/>
        <v>tier - 2</v>
      </c>
      <c r="Q2193" s="6" t="str">
        <f t="shared" si="241"/>
        <v>tier - 3</v>
      </c>
      <c r="R2193" s="6" t="str">
        <f t="shared" si="242"/>
        <v>R1011</v>
      </c>
      <c r="S2193" s="12">
        <f t="shared" si="243"/>
        <v>23544</v>
      </c>
      <c r="T2193" s="6">
        <f t="shared" si="244"/>
        <v>58</v>
      </c>
    </row>
    <row r="2194" spans="1:20" ht="15" customHeight="1" x14ac:dyDescent="0.3">
      <c r="A2194" t="s">
        <v>312</v>
      </c>
      <c r="B2194">
        <v>1980</v>
      </c>
      <c r="C2194" t="s">
        <v>4730</v>
      </c>
      <c r="D2194">
        <v>16</v>
      </c>
      <c r="E2194">
        <v>1</v>
      </c>
      <c r="F2194" s="11">
        <v>38245.589999999997</v>
      </c>
      <c r="G2194" t="s">
        <v>4723</v>
      </c>
      <c r="H2194" t="s">
        <v>4720</v>
      </c>
      <c r="I2194" t="s">
        <v>4722</v>
      </c>
      <c r="N2194" s="6">
        <f t="shared" si="238"/>
        <v>1980</v>
      </c>
      <c r="O2194" s="6" t="str">
        <f t="shared" si="239"/>
        <v>Aug</v>
      </c>
      <c r="P2194" s="6" t="str">
        <f t="shared" si="240"/>
        <v>tier - 1</v>
      </c>
      <c r="Q2194" s="6" t="str">
        <f t="shared" si="241"/>
        <v>tier - 2</v>
      </c>
      <c r="R2194" s="6" t="str">
        <f t="shared" si="242"/>
        <v>R1013</v>
      </c>
      <c r="S2194" s="12">
        <f t="shared" si="243"/>
        <v>29449</v>
      </c>
      <c r="T2194" s="6">
        <f t="shared" si="244"/>
        <v>42</v>
      </c>
    </row>
    <row r="2195" spans="1:20" ht="15" customHeight="1" x14ac:dyDescent="0.3">
      <c r="A2195" t="s">
        <v>310</v>
      </c>
      <c r="B2195">
        <v>1989</v>
      </c>
      <c r="C2195" t="s">
        <v>4731</v>
      </c>
      <c r="D2195">
        <v>30</v>
      </c>
      <c r="E2195">
        <v>1</v>
      </c>
      <c r="F2195" s="11">
        <v>38282.75</v>
      </c>
      <c r="G2195" t="s">
        <v>4723</v>
      </c>
      <c r="H2195" t="s">
        <v>4720</v>
      </c>
      <c r="I2195" t="s">
        <v>4722</v>
      </c>
      <c r="N2195" s="6">
        <f t="shared" si="238"/>
        <v>1989</v>
      </c>
      <c r="O2195" s="6" t="str">
        <f t="shared" si="239"/>
        <v>Oct</v>
      </c>
      <c r="P2195" s="6" t="str">
        <f t="shared" si="240"/>
        <v>tier - 1</v>
      </c>
      <c r="Q2195" s="6" t="str">
        <f t="shared" si="241"/>
        <v>tier - 2</v>
      </c>
      <c r="R2195" s="6" t="str">
        <f t="shared" si="242"/>
        <v>R1013</v>
      </c>
      <c r="S2195" s="12">
        <f t="shared" si="243"/>
        <v>32811</v>
      </c>
      <c r="T2195" s="6">
        <f t="shared" si="244"/>
        <v>33</v>
      </c>
    </row>
    <row r="2196" spans="1:20" ht="15" customHeight="1" x14ac:dyDescent="0.3">
      <c r="A2196" t="s">
        <v>308</v>
      </c>
      <c r="B2196">
        <v>1980</v>
      </c>
      <c r="C2196" t="s">
        <v>4725</v>
      </c>
      <c r="D2196">
        <v>12</v>
      </c>
      <c r="E2196">
        <v>2</v>
      </c>
      <c r="F2196" s="11">
        <v>38313.129999999997</v>
      </c>
      <c r="G2196" t="s">
        <v>4723</v>
      </c>
      <c r="H2196" t="s">
        <v>4721</v>
      </c>
      <c r="I2196" t="s">
        <v>4732</v>
      </c>
      <c r="N2196" s="6">
        <f t="shared" si="238"/>
        <v>1980</v>
      </c>
      <c r="O2196" s="6" t="str">
        <f t="shared" si="239"/>
        <v>Jun</v>
      </c>
      <c r="P2196" s="6" t="str">
        <f t="shared" si="240"/>
        <v>tier - 1</v>
      </c>
      <c r="Q2196" s="6" t="str">
        <f t="shared" si="241"/>
        <v>tier - 3</v>
      </c>
      <c r="R2196" s="6" t="str">
        <f t="shared" si="242"/>
        <v>R1011</v>
      </c>
      <c r="S2196" s="12">
        <f t="shared" si="243"/>
        <v>29384</v>
      </c>
      <c r="T2196" s="6">
        <f t="shared" si="244"/>
        <v>42</v>
      </c>
    </row>
    <row r="2197" spans="1:20" ht="15" customHeight="1" x14ac:dyDescent="0.3">
      <c r="A2197" t="s">
        <v>306</v>
      </c>
      <c r="B2197">
        <v>2002</v>
      </c>
      <c r="C2197" t="s">
        <v>4726</v>
      </c>
      <c r="D2197">
        <v>17</v>
      </c>
      <c r="E2197">
        <v>2</v>
      </c>
      <c r="F2197" s="11">
        <v>38344.57</v>
      </c>
      <c r="G2197" t="s">
        <v>4723</v>
      </c>
      <c r="H2197" t="s">
        <v>4721</v>
      </c>
      <c r="I2197" t="s">
        <v>4732</v>
      </c>
      <c r="N2197" s="6">
        <f t="shared" si="238"/>
        <v>2002</v>
      </c>
      <c r="O2197" s="6" t="str">
        <f t="shared" si="239"/>
        <v>Sep</v>
      </c>
      <c r="P2197" s="6" t="str">
        <f t="shared" si="240"/>
        <v>tier - 1</v>
      </c>
      <c r="Q2197" s="6" t="str">
        <f t="shared" si="241"/>
        <v>tier - 3</v>
      </c>
      <c r="R2197" s="6" t="str">
        <f t="shared" si="242"/>
        <v>R1011</v>
      </c>
      <c r="S2197" s="12">
        <f t="shared" si="243"/>
        <v>37516</v>
      </c>
      <c r="T2197" s="6">
        <f t="shared" si="244"/>
        <v>20</v>
      </c>
    </row>
    <row r="2198" spans="1:20" ht="15" customHeight="1" x14ac:dyDescent="0.3">
      <c r="A2198" t="s">
        <v>304</v>
      </c>
      <c r="B2198">
        <v>1970</v>
      </c>
      <c r="C2198" t="s">
        <v>4730</v>
      </c>
      <c r="D2198">
        <v>22</v>
      </c>
      <c r="E2198">
        <v>0</v>
      </c>
      <c r="F2198" s="11">
        <v>38389.79</v>
      </c>
      <c r="G2198" t="s">
        <v>4720</v>
      </c>
      <c r="H2198" t="s">
        <v>4721</v>
      </c>
      <c r="I2198" t="s">
        <v>4732</v>
      </c>
      <c r="N2198" s="6">
        <f t="shared" si="238"/>
        <v>1970</v>
      </c>
      <c r="O2198" s="6" t="str">
        <f t="shared" si="239"/>
        <v>Aug</v>
      </c>
      <c r="P2198" s="6" t="str">
        <f t="shared" si="240"/>
        <v>tier - 2</v>
      </c>
      <c r="Q2198" s="6" t="str">
        <f t="shared" si="241"/>
        <v>tier - 3</v>
      </c>
      <c r="R2198" s="6" t="str">
        <f t="shared" si="242"/>
        <v>R1011</v>
      </c>
      <c r="S2198" s="12">
        <f t="shared" si="243"/>
        <v>25802</v>
      </c>
      <c r="T2198" s="6">
        <f t="shared" si="244"/>
        <v>52</v>
      </c>
    </row>
    <row r="2199" spans="1:20" ht="15" customHeight="1" x14ac:dyDescent="0.3">
      <c r="A2199" t="s">
        <v>302</v>
      </c>
      <c r="B2199">
        <v>1971</v>
      </c>
      <c r="C2199" t="s">
        <v>4729</v>
      </c>
      <c r="D2199">
        <v>23</v>
      </c>
      <c r="E2199">
        <v>0</v>
      </c>
      <c r="F2199" s="11">
        <v>38405.26</v>
      </c>
      <c r="G2199" t="s">
        <v>4720</v>
      </c>
      <c r="H2199" t="s">
        <v>4723</v>
      </c>
      <c r="I2199" t="s">
        <v>4732</v>
      </c>
      <c r="N2199" s="6">
        <f t="shared" si="238"/>
        <v>1971</v>
      </c>
      <c r="O2199" s="6" t="str">
        <f t="shared" si="239"/>
        <v>Dec</v>
      </c>
      <c r="P2199" s="6" t="str">
        <f t="shared" si="240"/>
        <v>tier - 2</v>
      </c>
      <c r="Q2199" s="6" t="str">
        <f t="shared" si="241"/>
        <v>tier - 1</v>
      </c>
      <c r="R2199" s="6" t="str">
        <f t="shared" si="242"/>
        <v>R1011</v>
      </c>
      <c r="S2199" s="12">
        <f t="shared" si="243"/>
        <v>26290</v>
      </c>
      <c r="T2199" s="6">
        <f t="shared" si="244"/>
        <v>51</v>
      </c>
    </row>
    <row r="2200" spans="1:20" ht="15" customHeight="1" x14ac:dyDescent="0.3">
      <c r="A2200" t="s">
        <v>300</v>
      </c>
      <c r="B2200">
        <v>1986</v>
      </c>
      <c r="C2200" t="s">
        <v>4725</v>
      </c>
      <c r="D2200">
        <v>21</v>
      </c>
      <c r="E2200">
        <v>2</v>
      </c>
      <c r="F2200" s="11">
        <v>38415.47</v>
      </c>
      <c r="G2200" t="s">
        <v>4723</v>
      </c>
      <c r="H2200" t="s">
        <v>4720</v>
      </c>
      <c r="I2200" t="s">
        <v>4732</v>
      </c>
      <c r="N2200" s="6">
        <f t="shared" si="238"/>
        <v>1986</v>
      </c>
      <c r="O2200" s="6" t="str">
        <f t="shared" si="239"/>
        <v>Jun</v>
      </c>
      <c r="P2200" s="6" t="str">
        <f t="shared" si="240"/>
        <v>tier - 1</v>
      </c>
      <c r="Q2200" s="6" t="str">
        <f t="shared" si="241"/>
        <v>tier - 2</v>
      </c>
      <c r="R2200" s="6" t="str">
        <f t="shared" si="242"/>
        <v>R1011</v>
      </c>
      <c r="S2200" s="12">
        <f t="shared" si="243"/>
        <v>31584</v>
      </c>
      <c r="T2200" s="6">
        <f t="shared" si="244"/>
        <v>36</v>
      </c>
    </row>
    <row r="2201" spans="1:20" ht="15" customHeight="1" x14ac:dyDescent="0.3">
      <c r="A2201" t="s">
        <v>298</v>
      </c>
      <c r="B2201">
        <v>1999</v>
      </c>
      <c r="C2201" t="s">
        <v>4724</v>
      </c>
      <c r="D2201">
        <v>12</v>
      </c>
      <c r="E2201">
        <v>2</v>
      </c>
      <c r="F2201" s="11">
        <v>38511.629999999997</v>
      </c>
      <c r="G2201" t="s">
        <v>4720</v>
      </c>
      <c r="H2201" t="s">
        <v>4720</v>
      </c>
      <c r="I2201" t="s">
        <v>4738</v>
      </c>
      <c r="N2201" s="6">
        <f t="shared" si="238"/>
        <v>1999</v>
      </c>
      <c r="O2201" s="6" t="str">
        <f t="shared" si="239"/>
        <v>Nov</v>
      </c>
      <c r="P2201" s="6" t="str">
        <f t="shared" si="240"/>
        <v>tier - 2</v>
      </c>
      <c r="Q2201" s="6" t="str">
        <f t="shared" si="241"/>
        <v>tier - 2</v>
      </c>
      <c r="R2201" s="6" t="str">
        <f t="shared" si="242"/>
        <v>R1024</v>
      </c>
      <c r="S2201" s="12">
        <f t="shared" si="243"/>
        <v>36476</v>
      </c>
      <c r="T2201" s="6">
        <f t="shared" si="244"/>
        <v>23</v>
      </c>
    </row>
    <row r="2202" spans="1:20" ht="15" customHeight="1" x14ac:dyDescent="0.3">
      <c r="A2202" t="s">
        <v>296</v>
      </c>
      <c r="B2202">
        <v>1990</v>
      </c>
      <c r="C2202" t="s">
        <v>4719</v>
      </c>
      <c r="D2202">
        <v>13</v>
      </c>
      <c r="E2202">
        <v>3</v>
      </c>
      <c r="F2202" s="11">
        <v>38652.089999999997</v>
      </c>
      <c r="G2202" t="s">
        <v>4720</v>
      </c>
      <c r="H2202" t="s">
        <v>4720</v>
      </c>
      <c r="I2202" t="s">
        <v>4732</v>
      </c>
      <c r="N2202" s="6">
        <f t="shared" si="238"/>
        <v>1990</v>
      </c>
      <c r="O2202" s="6" t="str">
        <f t="shared" si="239"/>
        <v>Jul</v>
      </c>
      <c r="P2202" s="6" t="str">
        <f t="shared" si="240"/>
        <v>tier - 2</v>
      </c>
      <c r="Q2202" s="6" t="str">
        <f t="shared" si="241"/>
        <v>tier - 2</v>
      </c>
      <c r="R2202" s="6" t="str">
        <f t="shared" si="242"/>
        <v>R1011</v>
      </c>
      <c r="S2202" s="12">
        <f t="shared" si="243"/>
        <v>33067</v>
      </c>
      <c r="T2202" s="6">
        <f t="shared" si="244"/>
        <v>32</v>
      </c>
    </row>
    <row r="2203" spans="1:20" ht="15" customHeight="1" x14ac:dyDescent="0.3">
      <c r="A2203" t="s">
        <v>294</v>
      </c>
      <c r="B2203">
        <v>1986</v>
      </c>
      <c r="C2203" t="s">
        <v>4719</v>
      </c>
      <c r="D2203">
        <v>20</v>
      </c>
      <c r="E2203">
        <v>1</v>
      </c>
      <c r="F2203" s="11">
        <v>38709.18</v>
      </c>
      <c r="G2203" t="s">
        <v>4723</v>
      </c>
      <c r="H2203" t="s">
        <v>4721</v>
      </c>
      <c r="I2203" t="s">
        <v>4722</v>
      </c>
      <c r="N2203" s="6">
        <f t="shared" si="238"/>
        <v>1986</v>
      </c>
      <c r="O2203" s="6" t="str">
        <f t="shared" si="239"/>
        <v>Jul</v>
      </c>
      <c r="P2203" s="6" t="str">
        <f t="shared" si="240"/>
        <v>tier - 1</v>
      </c>
      <c r="Q2203" s="6" t="str">
        <f t="shared" si="241"/>
        <v>tier - 3</v>
      </c>
      <c r="R2203" s="6" t="str">
        <f t="shared" si="242"/>
        <v>R1013</v>
      </c>
      <c r="S2203" s="12">
        <f t="shared" si="243"/>
        <v>31613</v>
      </c>
      <c r="T2203" s="6">
        <f t="shared" si="244"/>
        <v>36</v>
      </c>
    </row>
    <row r="2204" spans="1:20" ht="15" customHeight="1" x14ac:dyDescent="0.3">
      <c r="A2204" t="s">
        <v>4701</v>
      </c>
      <c r="B2204">
        <v>1991</v>
      </c>
      <c r="C2204" t="s">
        <v>4724</v>
      </c>
      <c r="D2204">
        <v>22</v>
      </c>
      <c r="E2204">
        <v>2</v>
      </c>
      <c r="F2204" s="11">
        <v>38711</v>
      </c>
      <c r="G2204" t="s">
        <v>4723</v>
      </c>
      <c r="H2204" t="s">
        <v>4721</v>
      </c>
      <c r="I2204" t="s">
        <v>4732</v>
      </c>
      <c r="N2204" s="6">
        <f t="shared" si="238"/>
        <v>1991</v>
      </c>
      <c r="O2204" s="6" t="str">
        <f t="shared" si="239"/>
        <v>Nov</v>
      </c>
      <c r="P2204" s="6" t="str">
        <f t="shared" si="240"/>
        <v>tier - 1</v>
      </c>
      <c r="Q2204" s="6" t="str">
        <f t="shared" si="241"/>
        <v>tier - 3</v>
      </c>
      <c r="R2204" s="6" t="str">
        <f t="shared" si="242"/>
        <v>R1011</v>
      </c>
      <c r="S2204" s="12">
        <f t="shared" si="243"/>
        <v>33564</v>
      </c>
      <c r="T2204" s="6">
        <f t="shared" si="244"/>
        <v>31</v>
      </c>
    </row>
    <row r="2205" spans="1:20" ht="15" customHeight="1" x14ac:dyDescent="0.3">
      <c r="A2205" t="s">
        <v>292</v>
      </c>
      <c r="B2205">
        <v>1991</v>
      </c>
      <c r="C2205" t="s">
        <v>4724</v>
      </c>
      <c r="D2205">
        <v>2</v>
      </c>
      <c r="E2205">
        <v>2</v>
      </c>
      <c r="F2205" s="11">
        <v>38711</v>
      </c>
      <c r="G2205" t="s">
        <v>4720</v>
      </c>
      <c r="H2205" t="s">
        <v>4720</v>
      </c>
      <c r="I2205" t="s">
        <v>4732</v>
      </c>
      <c r="N2205" s="6">
        <f t="shared" si="238"/>
        <v>1991</v>
      </c>
      <c r="O2205" s="6" t="str">
        <f t="shared" si="239"/>
        <v>Nov</v>
      </c>
      <c r="P2205" s="6" t="str">
        <f t="shared" si="240"/>
        <v>tier - 2</v>
      </c>
      <c r="Q2205" s="6" t="str">
        <f t="shared" si="241"/>
        <v>tier - 2</v>
      </c>
      <c r="R2205" s="6" t="str">
        <f t="shared" si="242"/>
        <v>R1011</v>
      </c>
      <c r="S2205" s="12">
        <f t="shared" si="243"/>
        <v>33544</v>
      </c>
      <c r="T2205" s="6">
        <f t="shared" si="244"/>
        <v>31</v>
      </c>
    </row>
    <row r="2206" spans="1:20" ht="15" customHeight="1" x14ac:dyDescent="0.3">
      <c r="A2206" t="s">
        <v>290</v>
      </c>
      <c r="B2206">
        <v>1976</v>
      </c>
      <c r="C2206" t="s">
        <v>4725</v>
      </c>
      <c r="D2206">
        <v>15</v>
      </c>
      <c r="E2206">
        <v>2</v>
      </c>
      <c r="F2206" s="11">
        <v>38740.120000000003</v>
      </c>
      <c r="G2206" t="s">
        <v>4720</v>
      </c>
      <c r="H2206" t="s">
        <v>4720</v>
      </c>
      <c r="I2206" t="s">
        <v>4728</v>
      </c>
      <c r="N2206" s="6">
        <f t="shared" si="238"/>
        <v>1976</v>
      </c>
      <c r="O2206" s="6" t="str">
        <f t="shared" si="239"/>
        <v>Jun</v>
      </c>
      <c r="P2206" s="6" t="str">
        <f t="shared" si="240"/>
        <v>tier - 2</v>
      </c>
      <c r="Q2206" s="6" t="str">
        <f t="shared" si="241"/>
        <v>tier - 2</v>
      </c>
      <c r="R2206" s="6" t="str">
        <f t="shared" si="242"/>
        <v>R1012</v>
      </c>
      <c r="S2206" s="12">
        <f t="shared" si="243"/>
        <v>27926</v>
      </c>
      <c r="T2206" s="6">
        <f t="shared" si="244"/>
        <v>46</v>
      </c>
    </row>
    <row r="2207" spans="1:20" ht="15" customHeight="1" x14ac:dyDescent="0.3">
      <c r="A2207" t="s">
        <v>288</v>
      </c>
      <c r="B2207">
        <v>1991</v>
      </c>
      <c r="C2207" t="s">
        <v>4724</v>
      </c>
      <c r="D2207">
        <v>8</v>
      </c>
      <c r="E2207">
        <v>3</v>
      </c>
      <c r="F2207" s="11">
        <v>38746.36</v>
      </c>
      <c r="G2207" t="s">
        <v>4723</v>
      </c>
      <c r="H2207" t="s">
        <v>4720</v>
      </c>
      <c r="I2207" t="s">
        <v>4728</v>
      </c>
      <c r="N2207" s="6">
        <f t="shared" si="238"/>
        <v>1991</v>
      </c>
      <c r="O2207" s="6" t="str">
        <f t="shared" si="239"/>
        <v>Nov</v>
      </c>
      <c r="P2207" s="6" t="str">
        <f t="shared" si="240"/>
        <v>tier - 1</v>
      </c>
      <c r="Q2207" s="6" t="str">
        <f t="shared" si="241"/>
        <v>tier - 2</v>
      </c>
      <c r="R2207" s="6" t="str">
        <f t="shared" si="242"/>
        <v>R1012</v>
      </c>
      <c r="S2207" s="12">
        <f t="shared" si="243"/>
        <v>33550</v>
      </c>
      <c r="T2207" s="6">
        <f t="shared" si="244"/>
        <v>31</v>
      </c>
    </row>
    <row r="2208" spans="1:20" ht="15" customHeight="1" x14ac:dyDescent="0.3">
      <c r="A2208" t="s">
        <v>286</v>
      </c>
      <c r="B2208">
        <v>2004</v>
      </c>
      <c r="C2208" t="s">
        <v>4729</v>
      </c>
      <c r="D2208">
        <v>5</v>
      </c>
      <c r="E2208">
        <v>0</v>
      </c>
      <c r="F2208" s="11">
        <v>38792.69</v>
      </c>
      <c r="G2208" t="s">
        <v>4720</v>
      </c>
      <c r="H2208" t="s">
        <v>4720</v>
      </c>
      <c r="I2208" t="s">
        <v>4722</v>
      </c>
      <c r="N2208" s="6">
        <f t="shared" si="238"/>
        <v>2004</v>
      </c>
      <c r="O2208" s="6" t="str">
        <f t="shared" si="239"/>
        <v>Dec</v>
      </c>
      <c r="P2208" s="6" t="str">
        <f t="shared" si="240"/>
        <v>tier - 2</v>
      </c>
      <c r="Q2208" s="6" t="str">
        <f t="shared" si="241"/>
        <v>tier - 2</v>
      </c>
      <c r="R2208" s="6" t="str">
        <f t="shared" si="242"/>
        <v>R1013</v>
      </c>
      <c r="S2208" s="12">
        <f t="shared" si="243"/>
        <v>38326</v>
      </c>
      <c r="T2208" s="6">
        <f t="shared" si="244"/>
        <v>18</v>
      </c>
    </row>
    <row r="2209" spans="1:20" ht="15" customHeight="1" x14ac:dyDescent="0.3">
      <c r="A2209" t="s">
        <v>284</v>
      </c>
      <c r="B2209">
        <v>1979</v>
      </c>
      <c r="C2209" t="s">
        <v>4729</v>
      </c>
      <c r="D2209">
        <v>3</v>
      </c>
      <c r="E2209">
        <v>2</v>
      </c>
      <c r="F2209" s="11">
        <v>38836.980000000003</v>
      </c>
      <c r="G2209" t="s">
        <v>4720</v>
      </c>
      <c r="H2209" t="s">
        <v>4723</v>
      </c>
      <c r="I2209" t="s">
        <v>4732</v>
      </c>
      <c r="N2209" s="6">
        <f t="shared" si="238"/>
        <v>1979</v>
      </c>
      <c r="O2209" s="6" t="str">
        <f t="shared" si="239"/>
        <v>Dec</v>
      </c>
      <c r="P2209" s="6" t="str">
        <f t="shared" si="240"/>
        <v>tier - 2</v>
      </c>
      <c r="Q2209" s="6" t="str">
        <f t="shared" si="241"/>
        <v>tier - 1</v>
      </c>
      <c r="R2209" s="6" t="str">
        <f t="shared" si="242"/>
        <v>R1011</v>
      </c>
      <c r="S2209" s="12">
        <f t="shared" si="243"/>
        <v>29192</v>
      </c>
      <c r="T2209" s="6">
        <f t="shared" si="244"/>
        <v>43</v>
      </c>
    </row>
    <row r="2210" spans="1:20" ht="15" customHeight="1" x14ac:dyDescent="0.3">
      <c r="A2210" t="s">
        <v>282</v>
      </c>
      <c r="B2210">
        <v>1964</v>
      </c>
      <c r="C2210" t="s">
        <v>4725</v>
      </c>
      <c r="D2210">
        <v>6</v>
      </c>
      <c r="E2210">
        <v>0</v>
      </c>
      <c r="F2210" s="11">
        <v>38869.25</v>
      </c>
      <c r="G2210" t="s">
        <v>4720</v>
      </c>
      <c r="H2210" t="s">
        <v>4720</v>
      </c>
      <c r="I2210" t="s">
        <v>4732</v>
      </c>
      <c r="N2210" s="6">
        <f t="shared" si="238"/>
        <v>1964</v>
      </c>
      <c r="O2210" s="6" t="str">
        <f t="shared" si="239"/>
        <v>Jun</v>
      </c>
      <c r="P2210" s="6" t="str">
        <f t="shared" si="240"/>
        <v>tier - 2</v>
      </c>
      <c r="Q2210" s="6" t="str">
        <f t="shared" si="241"/>
        <v>tier - 2</v>
      </c>
      <c r="R2210" s="6" t="str">
        <f t="shared" si="242"/>
        <v>R1011</v>
      </c>
      <c r="S2210" s="12">
        <f t="shared" si="243"/>
        <v>23534</v>
      </c>
      <c r="T2210" s="6">
        <f t="shared" si="244"/>
        <v>59</v>
      </c>
    </row>
    <row r="2211" spans="1:20" ht="15" customHeight="1" x14ac:dyDescent="0.3">
      <c r="A2211" t="s">
        <v>280</v>
      </c>
      <c r="B2211">
        <v>1967</v>
      </c>
      <c r="C2211" t="s">
        <v>4719</v>
      </c>
      <c r="D2211">
        <v>30</v>
      </c>
      <c r="E2211">
        <v>0</v>
      </c>
      <c r="F2211" s="11">
        <v>38893.360000000001</v>
      </c>
      <c r="G2211" t="s">
        <v>4723</v>
      </c>
      <c r="H2211" t="s">
        <v>4720</v>
      </c>
      <c r="I2211" t="s">
        <v>4732</v>
      </c>
      <c r="N2211" s="6">
        <f t="shared" si="238"/>
        <v>1967</v>
      </c>
      <c r="O2211" s="6" t="str">
        <f t="shared" si="239"/>
        <v>Jul</v>
      </c>
      <c r="P2211" s="6" t="str">
        <f t="shared" si="240"/>
        <v>tier - 1</v>
      </c>
      <c r="Q2211" s="6" t="str">
        <f t="shared" si="241"/>
        <v>tier - 2</v>
      </c>
      <c r="R2211" s="6" t="str">
        <f t="shared" si="242"/>
        <v>R1011</v>
      </c>
      <c r="S2211" s="12">
        <f t="shared" si="243"/>
        <v>24683</v>
      </c>
      <c r="T2211" s="6">
        <f t="shared" si="244"/>
        <v>55</v>
      </c>
    </row>
    <row r="2212" spans="1:20" ht="15" customHeight="1" x14ac:dyDescent="0.3">
      <c r="A2212" t="s">
        <v>278</v>
      </c>
      <c r="B2212">
        <v>1987</v>
      </c>
      <c r="C2212" t="s">
        <v>4725</v>
      </c>
      <c r="D2212">
        <v>16</v>
      </c>
      <c r="E2212">
        <v>3</v>
      </c>
      <c r="F2212" s="11">
        <v>38924.04</v>
      </c>
      <c r="G2212" t="s">
        <v>4720</v>
      </c>
      <c r="H2212" t="s">
        <v>4720</v>
      </c>
      <c r="I2212" t="s">
        <v>4732</v>
      </c>
      <c r="N2212" s="6">
        <f t="shared" si="238"/>
        <v>1987</v>
      </c>
      <c r="O2212" s="6" t="str">
        <f t="shared" si="239"/>
        <v>Jun</v>
      </c>
      <c r="P2212" s="6" t="str">
        <f t="shared" si="240"/>
        <v>tier - 2</v>
      </c>
      <c r="Q2212" s="6" t="str">
        <f t="shared" si="241"/>
        <v>tier - 2</v>
      </c>
      <c r="R2212" s="6" t="str">
        <f t="shared" si="242"/>
        <v>R1011</v>
      </c>
      <c r="S2212" s="12">
        <f t="shared" si="243"/>
        <v>31944</v>
      </c>
      <c r="T2212" s="6">
        <f t="shared" si="244"/>
        <v>35</v>
      </c>
    </row>
    <row r="2213" spans="1:20" ht="15" customHeight="1" x14ac:dyDescent="0.3">
      <c r="A2213" t="s">
        <v>276</v>
      </c>
      <c r="B2213">
        <v>1976</v>
      </c>
      <c r="C2213" t="s">
        <v>4729</v>
      </c>
      <c r="D2213">
        <v>15</v>
      </c>
      <c r="E2213">
        <v>2</v>
      </c>
      <c r="F2213" s="11">
        <v>38932.559999999998</v>
      </c>
      <c r="G2213" t="s">
        <v>4720</v>
      </c>
      <c r="H2213" t="s">
        <v>4721</v>
      </c>
      <c r="I2213" t="s">
        <v>4732</v>
      </c>
      <c r="N2213" s="6">
        <f t="shared" si="238"/>
        <v>1976</v>
      </c>
      <c r="O2213" s="6" t="str">
        <f t="shared" si="239"/>
        <v>Dec</v>
      </c>
      <c r="P2213" s="6" t="str">
        <f t="shared" si="240"/>
        <v>tier - 2</v>
      </c>
      <c r="Q2213" s="6" t="str">
        <f t="shared" si="241"/>
        <v>tier - 3</v>
      </c>
      <c r="R2213" s="6" t="str">
        <f t="shared" si="242"/>
        <v>R1011</v>
      </c>
      <c r="S2213" s="12">
        <f t="shared" si="243"/>
        <v>28109</v>
      </c>
      <c r="T2213" s="6">
        <f t="shared" si="244"/>
        <v>46</v>
      </c>
    </row>
    <row r="2214" spans="1:20" ht="15" customHeight="1" x14ac:dyDescent="0.3">
      <c r="A2214" t="s">
        <v>274</v>
      </c>
      <c r="B2214">
        <v>1980</v>
      </c>
      <c r="C2214" t="s">
        <v>4726</v>
      </c>
      <c r="D2214">
        <v>24</v>
      </c>
      <c r="E2214">
        <v>2</v>
      </c>
      <c r="F2214" s="11">
        <v>38947.43</v>
      </c>
      <c r="G2214" t="s">
        <v>4720</v>
      </c>
      <c r="H2214" t="s">
        <v>4721</v>
      </c>
      <c r="I2214" t="s">
        <v>4732</v>
      </c>
      <c r="N2214" s="6">
        <f t="shared" si="238"/>
        <v>1980</v>
      </c>
      <c r="O2214" s="6" t="str">
        <f t="shared" si="239"/>
        <v>Sep</v>
      </c>
      <c r="P2214" s="6" t="str">
        <f t="shared" si="240"/>
        <v>tier - 2</v>
      </c>
      <c r="Q2214" s="6" t="str">
        <f t="shared" si="241"/>
        <v>tier - 3</v>
      </c>
      <c r="R2214" s="6" t="str">
        <f t="shared" si="242"/>
        <v>R1011</v>
      </c>
      <c r="S2214" s="12">
        <f t="shared" si="243"/>
        <v>29488</v>
      </c>
      <c r="T2214" s="6">
        <f t="shared" si="244"/>
        <v>42</v>
      </c>
    </row>
    <row r="2215" spans="1:20" ht="15" customHeight="1" x14ac:dyDescent="0.3">
      <c r="A2215" t="s">
        <v>272</v>
      </c>
      <c r="B2215">
        <v>1978</v>
      </c>
      <c r="C2215" t="s">
        <v>4731</v>
      </c>
      <c r="D2215">
        <v>12</v>
      </c>
      <c r="E2215">
        <v>2</v>
      </c>
      <c r="F2215" s="11">
        <v>38998.550000000003</v>
      </c>
      <c r="G2215" t="s">
        <v>4723</v>
      </c>
      <c r="H2215" t="s">
        <v>4723</v>
      </c>
      <c r="I2215" t="s">
        <v>4732</v>
      </c>
      <c r="N2215" s="6">
        <f t="shared" si="238"/>
        <v>1978</v>
      </c>
      <c r="O2215" s="6" t="str">
        <f t="shared" si="239"/>
        <v>Oct</v>
      </c>
      <c r="P2215" s="6" t="str">
        <f t="shared" si="240"/>
        <v>tier - 1</v>
      </c>
      <c r="Q2215" s="6" t="str">
        <f t="shared" si="241"/>
        <v>tier - 1</v>
      </c>
      <c r="R2215" s="6" t="str">
        <f t="shared" si="242"/>
        <v>R1011</v>
      </c>
      <c r="S2215" s="12">
        <f t="shared" si="243"/>
        <v>28775</v>
      </c>
      <c r="T2215" s="6">
        <f t="shared" si="244"/>
        <v>44</v>
      </c>
    </row>
    <row r="2216" spans="1:20" ht="15" customHeight="1" x14ac:dyDescent="0.3">
      <c r="A2216" t="s">
        <v>270</v>
      </c>
      <c r="B2216">
        <v>1985</v>
      </c>
      <c r="C2216" t="s">
        <v>4726</v>
      </c>
      <c r="D2216">
        <v>20</v>
      </c>
      <c r="E2216">
        <v>1</v>
      </c>
      <c r="F2216" s="11">
        <v>39047.29</v>
      </c>
      <c r="G2216" t="s">
        <v>4723</v>
      </c>
      <c r="H2216" t="s">
        <v>4721</v>
      </c>
      <c r="I2216" t="s">
        <v>4742</v>
      </c>
      <c r="N2216" s="6">
        <f t="shared" si="238"/>
        <v>1985</v>
      </c>
      <c r="O2216" s="6" t="str">
        <f t="shared" si="239"/>
        <v>Sep</v>
      </c>
      <c r="P2216" s="6" t="str">
        <f t="shared" si="240"/>
        <v>tier - 1</v>
      </c>
      <c r="Q2216" s="6" t="str">
        <f t="shared" si="241"/>
        <v>tier - 3</v>
      </c>
      <c r="R2216" s="6" t="str">
        <f t="shared" si="242"/>
        <v>R1017</v>
      </c>
      <c r="S2216" s="12">
        <f t="shared" si="243"/>
        <v>31310</v>
      </c>
      <c r="T2216" s="6">
        <f t="shared" si="244"/>
        <v>37</v>
      </c>
    </row>
    <row r="2217" spans="1:20" ht="15" customHeight="1" x14ac:dyDescent="0.3">
      <c r="A2217" t="s">
        <v>268</v>
      </c>
      <c r="B2217">
        <v>1982</v>
      </c>
      <c r="C2217" t="s">
        <v>4730</v>
      </c>
      <c r="D2217">
        <v>4</v>
      </c>
      <c r="E2217">
        <v>1</v>
      </c>
      <c r="F2217" s="11">
        <v>39125.33</v>
      </c>
      <c r="G2217" t="s">
        <v>4723</v>
      </c>
      <c r="H2217" t="s">
        <v>4723</v>
      </c>
      <c r="I2217" t="s">
        <v>4735</v>
      </c>
      <c r="N2217" s="6">
        <f t="shared" si="238"/>
        <v>1982</v>
      </c>
      <c r="O2217" s="6" t="str">
        <f t="shared" si="239"/>
        <v>Aug</v>
      </c>
      <c r="P2217" s="6" t="str">
        <f t="shared" si="240"/>
        <v>tier - 1</v>
      </c>
      <c r="Q2217" s="6" t="str">
        <f t="shared" si="241"/>
        <v>tier - 1</v>
      </c>
      <c r="R2217" s="6" t="str">
        <f t="shared" si="242"/>
        <v>R1016</v>
      </c>
      <c r="S2217" s="12">
        <f t="shared" si="243"/>
        <v>30167</v>
      </c>
      <c r="T2217" s="6">
        <f t="shared" si="244"/>
        <v>40</v>
      </c>
    </row>
    <row r="2218" spans="1:20" ht="15" customHeight="1" x14ac:dyDescent="0.3">
      <c r="A2218" t="s">
        <v>266</v>
      </c>
      <c r="B2218">
        <v>1962</v>
      </c>
      <c r="C2218" t="s">
        <v>4719</v>
      </c>
      <c r="D2218">
        <v>7</v>
      </c>
      <c r="E2218">
        <v>0</v>
      </c>
      <c r="F2218" s="11">
        <v>39221.120000000003</v>
      </c>
      <c r="G2218" t="s">
        <v>4720</v>
      </c>
      <c r="H2218" t="s">
        <v>4723</v>
      </c>
      <c r="I2218" t="s">
        <v>4732</v>
      </c>
      <c r="N2218" s="6">
        <f t="shared" si="238"/>
        <v>1962</v>
      </c>
      <c r="O2218" s="6" t="str">
        <f t="shared" si="239"/>
        <v>Jul</v>
      </c>
      <c r="P2218" s="6" t="str">
        <f t="shared" si="240"/>
        <v>tier - 2</v>
      </c>
      <c r="Q2218" s="6" t="str">
        <f t="shared" si="241"/>
        <v>tier - 1</v>
      </c>
      <c r="R2218" s="6" t="str">
        <f t="shared" si="242"/>
        <v>R1011</v>
      </c>
      <c r="S2218" s="12">
        <f t="shared" si="243"/>
        <v>22834</v>
      </c>
      <c r="T2218" s="6">
        <f t="shared" si="244"/>
        <v>60</v>
      </c>
    </row>
    <row r="2219" spans="1:20" ht="15" customHeight="1" x14ac:dyDescent="0.3">
      <c r="A2219" t="s">
        <v>264</v>
      </c>
      <c r="B2219">
        <v>1992</v>
      </c>
      <c r="C2219" t="s">
        <v>4724</v>
      </c>
      <c r="D2219">
        <v>30</v>
      </c>
      <c r="E2219">
        <v>2</v>
      </c>
      <c r="F2219" s="11">
        <v>39241.440000000002</v>
      </c>
      <c r="G2219" t="s">
        <v>4723</v>
      </c>
      <c r="H2219" t="s">
        <v>4721</v>
      </c>
      <c r="I2219" t="s">
        <v>4732</v>
      </c>
      <c r="N2219" s="6">
        <f t="shared" si="238"/>
        <v>1992</v>
      </c>
      <c r="O2219" s="6" t="str">
        <f t="shared" si="239"/>
        <v>Nov</v>
      </c>
      <c r="P2219" s="6" t="str">
        <f t="shared" si="240"/>
        <v>tier - 1</v>
      </c>
      <c r="Q2219" s="6" t="str">
        <f t="shared" si="241"/>
        <v>tier - 3</v>
      </c>
      <c r="R2219" s="6" t="str">
        <f t="shared" si="242"/>
        <v>R1011</v>
      </c>
      <c r="S2219" s="12">
        <f t="shared" si="243"/>
        <v>33938</v>
      </c>
      <c r="T2219" s="6">
        <f t="shared" si="244"/>
        <v>30</v>
      </c>
    </row>
    <row r="2220" spans="1:20" ht="15" customHeight="1" x14ac:dyDescent="0.3">
      <c r="A2220" t="s">
        <v>262</v>
      </c>
      <c r="B2220">
        <v>1982</v>
      </c>
      <c r="C2220" t="s">
        <v>4730</v>
      </c>
      <c r="D2220">
        <v>16</v>
      </c>
      <c r="E2220">
        <v>3</v>
      </c>
      <c r="F2220" s="11">
        <v>39315.279999999999</v>
      </c>
      <c r="G2220" t="s">
        <v>4720</v>
      </c>
      <c r="H2220" t="s">
        <v>4721</v>
      </c>
      <c r="I2220" t="s">
        <v>4732</v>
      </c>
      <c r="N2220" s="6">
        <f t="shared" si="238"/>
        <v>1982</v>
      </c>
      <c r="O2220" s="6" t="str">
        <f t="shared" si="239"/>
        <v>Aug</v>
      </c>
      <c r="P2220" s="6" t="str">
        <f t="shared" si="240"/>
        <v>tier - 2</v>
      </c>
      <c r="Q2220" s="6" t="str">
        <f t="shared" si="241"/>
        <v>tier - 3</v>
      </c>
      <c r="R2220" s="6" t="str">
        <f t="shared" si="242"/>
        <v>R1011</v>
      </c>
      <c r="S2220" s="12">
        <f t="shared" si="243"/>
        <v>30179</v>
      </c>
      <c r="T2220" s="6">
        <f t="shared" si="244"/>
        <v>40</v>
      </c>
    </row>
    <row r="2221" spans="1:20" ht="15" customHeight="1" x14ac:dyDescent="0.3">
      <c r="A2221" t="s">
        <v>260</v>
      </c>
      <c r="B2221">
        <v>1978</v>
      </c>
      <c r="C2221" t="s">
        <v>4730</v>
      </c>
      <c r="D2221">
        <v>5</v>
      </c>
      <c r="E2221">
        <v>2</v>
      </c>
      <c r="F2221" s="11">
        <v>39352.6</v>
      </c>
      <c r="G2221" t="s">
        <v>4720</v>
      </c>
      <c r="H2221" t="s">
        <v>4721</v>
      </c>
      <c r="I2221" t="s">
        <v>4732</v>
      </c>
      <c r="N2221" s="6">
        <f t="shared" si="238"/>
        <v>1978</v>
      </c>
      <c r="O2221" s="6" t="str">
        <f t="shared" si="239"/>
        <v>Aug</v>
      </c>
      <c r="P2221" s="6" t="str">
        <f t="shared" si="240"/>
        <v>tier - 2</v>
      </c>
      <c r="Q2221" s="6" t="str">
        <f t="shared" si="241"/>
        <v>tier - 3</v>
      </c>
      <c r="R2221" s="6" t="str">
        <f t="shared" si="242"/>
        <v>R1011</v>
      </c>
      <c r="S2221" s="12">
        <f t="shared" si="243"/>
        <v>28707</v>
      </c>
      <c r="T2221" s="6">
        <f t="shared" si="244"/>
        <v>44</v>
      </c>
    </row>
    <row r="2222" spans="1:20" ht="15" customHeight="1" x14ac:dyDescent="0.3">
      <c r="A2222" t="s">
        <v>258</v>
      </c>
      <c r="B2222">
        <v>1966</v>
      </c>
      <c r="C2222" t="s">
        <v>4725</v>
      </c>
      <c r="D2222">
        <v>24</v>
      </c>
      <c r="E2222">
        <v>0</v>
      </c>
      <c r="F2222" s="11">
        <v>39396.86</v>
      </c>
      <c r="G2222" t="s">
        <v>4720</v>
      </c>
      <c r="H2222" t="s">
        <v>4720</v>
      </c>
      <c r="I2222" t="s">
        <v>4732</v>
      </c>
      <c r="N2222" s="6">
        <f t="shared" si="238"/>
        <v>1966</v>
      </c>
      <c r="O2222" s="6" t="str">
        <f t="shared" si="239"/>
        <v>Jun</v>
      </c>
      <c r="P2222" s="6" t="str">
        <f t="shared" si="240"/>
        <v>tier - 2</v>
      </c>
      <c r="Q2222" s="6" t="str">
        <f t="shared" si="241"/>
        <v>tier - 2</v>
      </c>
      <c r="R2222" s="6" t="str">
        <f t="shared" si="242"/>
        <v>R1011</v>
      </c>
      <c r="S2222" s="12">
        <f t="shared" si="243"/>
        <v>24282</v>
      </c>
      <c r="T2222" s="6">
        <f t="shared" si="244"/>
        <v>56</v>
      </c>
    </row>
    <row r="2223" spans="1:20" ht="15" customHeight="1" x14ac:dyDescent="0.3">
      <c r="A2223" t="s">
        <v>256</v>
      </c>
      <c r="B2223">
        <v>1978</v>
      </c>
      <c r="C2223" t="s">
        <v>4719</v>
      </c>
      <c r="D2223">
        <v>12</v>
      </c>
      <c r="E2223">
        <v>1</v>
      </c>
      <c r="F2223" s="11">
        <v>39556.49</v>
      </c>
      <c r="G2223" t="s">
        <v>4723</v>
      </c>
      <c r="H2223" t="s">
        <v>4720</v>
      </c>
      <c r="I2223" t="s">
        <v>4733</v>
      </c>
      <c r="N2223" s="6">
        <f t="shared" si="238"/>
        <v>1978</v>
      </c>
      <c r="O2223" s="6" t="str">
        <f t="shared" si="239"/>
        <v>Jul</v>
      </c>
      <c r="P2223" s="6" t="str">
        <f t="shared" si="240"/>
        <v>tier - 1</v>
      </c>
      <c r="Q2223" s="6" t="str">
        <f t="shared" si="241"/>
        <v>tier - 2</v>
      </c>
      <c r="R2223" s="6" t="str">
        <f t="shared" si="242"/>
        <v>R1015</v>
      </c>
      <c r="S2223" s="12">
        <f t="shared" si="243"/>
        <v>28683</v>
      </c>
      <c r="T2223" s="6">
        <f t="shared" si="244"/>
        <v>44</v>
      </c>
    </row>
    <row r="2224" spans="1:20" ht="15" customHeight="1" x14ac:dyDescent="0.3">
      <c r="A2224" t="s">
        <v>254</v>
      </c>
      <c r="B2224">
        <v>1981</v>
      </c>
      <c r="C2224" t="s">
        <v>4719</v>
      </c>
      <c r="D2224">
        <v>5</v>
      </c>
      <c r="E2224">
        <v>3</v>
      </c>
      <c r="F2224" s="11">
        <v>39597.410000000003</v>
      </c>
      <c r="G2224" t="s">
        <v>4723</v>
      </c>
      <c r="H2224" t="s">
        <v>4720</v>
      </c>
      <c r="I2224" t="s">
        <v>4742</v>
      </c>
      <c r="N2224" s="6">
        <f t="shared" si="238"/>
        <v>1981</v>
      </c>
      <c r="O2224" s="6" t="str">
        <f t="shared" si="239"/>
        <v>Jul</v>
      </c>
      <c r="P2224" s="6" t="str">
        <f t="shared" si="240"/>
        <v>tier - 1</v>
      </c>
      <c r="Q2224" s="6" t="str">
        <f t="shared" si="241"/>
        <v>tier - 2</v>
      </c>
      <c r="R2224" s="6" t="str">
        <f t="shared" si="242"/>
        <v>R1017</v>
      </c>
      <c r="S2224" s="12">
        <f t="shared" si="243"/>
        <v>29772</v>
      </c>
      <c r="T2224" s="6">
        <f t="shared" si="244"/>
        <v>41</v>
      </c>
    </row>
    <row r="2225" spans="1:20" ht="15" customHeight="1" x14ac:dyDescent="0.3">
      <c r="A2225" t="s">
        <v>252</v>
      </c>
      <c r="B2225">
        <v>1995</v>
      </c>
      <c r="C2225" t="s">
        <v>4730</v>
      </c>
      <c r="D2225">
        <v>7</v>
      </c>
      <c r="E2225">
        <v>0</v>
      </c>
      <c r="F2225" s="11">
        <v>39611.760000000002</v>
      </c>
      <c r="G2225" t="s">
        <v>4723</v>
      </c>
      <c r="H2225" t="s">
        <v>4721</v>
      </c>
      <c r="I2225" t="s">
        <v>4722</v>
      </c>
      <c r="N2225" s="6">
        <f t="shared" si="238"/>
        <v>1995</v>
      </c>
      <c r="O2225" s="6" t="str">
        <f t="shared" si="239"/>
        <v>Aug</v>
      </c>
      <c r="P2225" s="6" t="str">
        <f t="shared" si="240"/>
        <v>tier - 1</v>
      </c>
      <c r="Q2225" s="6" t="str">
        <f t="shared" si="241"/>
        <v>tier - 3</v>
      </c>
      <c r="R2225" s="6" t="str">
        <f t="shared" si="242"/>
        <v>R1013</v>
      </c>
      <c r="S2225" s="12">
        <f t="shared" si="243"/>
        <v>34918</v>
      </c>
      <c r="T2225" s="6">
        <f t="shared" si="244"/>
        <v>27</v>
      </c>
    </row>
    <row r="2226" spans="1:20" ht="15" customHeight="1" x14ac:dyDescent="0.3">
      <c r="A2226" t="s">
        <v>250</v>
      </c>
      <c r="B2226">
        <v>1977</v>
      </c>
      <c r="C2226" t="s">
        <v>4729</v>
      </c>
      <c r="D2226">
        <v>17</v>
      </c>
      <c r="E2226">
        <v>2</v>
      </c>
      <c r="F2226" s="11">
        <v>39670.44</v>
      </c>
      <c r="G2226" t="s">
        <v>4720</v>
      </c>
      <c r="H2226" t="s">
        <v>4723</v>
      </c>
      <c r="I2226" t="s">
        <v>4728</v>
      </c>
      <c r="N2226" s="6">
        <f t="shared" si="238"/>
        <v>1977</v>
      </c>
      <c r="O2226" s="6" t="str">
        <f t="shared" si="239"/>
        <v>Dec</v>
      </c>
      <c r="P2226" s="6" t="str">
        <f t="shared" si="240"/>
        <v>tier - 2</v>
      </c>
      <c r="Q2226" s="6" t="str">
        <f t="shared" si="241"/>
        <v>tier - 1</v>
      </c>
      <c r="R2226" s="6" t="str">
        <f t="shared" si="242"/>
        <v>R1012</v>
      </c>
      <c r="S2226" s="12">
        <f t="shared" si="243"/>
        <v>28476</v>
      </c>
      <c r="T2226" s="6">
        <f t="shared" si="244"/>
        <v>45</v>
      </c>
    </row>
    <row r="2227" spans="1:20" ht="15" customHeight="1" x14ac:dyDescent="0.3">
      <c r="A2227" t="s">
        <v>248</v>
      </c>
      <c r="B2227">
        <v>1968</v>
      </c>
      <c r="C2227" t="s">
        <v>4726</v>
      </c>
      <c r="D2227">
        <v>29</v>
      </c>
      <c r="E2227">
        <v>0</v>
      </c>
      <c r="F2227" s="11">
        <v>39721.93</v>
      </c>
      <c r="G2227" t="s">
        <v>4720</v>
      </c>
      <c r="H2227" t="s">
        <v>4720</v>
      </c>
      <c r="I2227" t="s">
        <v>4732</v>
      </c>
      <c r="N2227" s="6">
        <f t="shared" si="238"/>
        <v>1968</v>
      </c>
      <c r="O2227" s="6" t="str">
        <f t="shared" si="239"/>
        <v>Sep</v>
      </c>
      <c r="P2227" s="6" t="str">
        <f t="shared" si="240"/>
        <v>tier - 2</v>
      </c>
      <c r="Q2227" s="6" t="str">
        <f t="shared" si="241"/>
        <v>tier - 2</v>
      </c>
      <c r="R2227" s="6" t="str">
        <f t="shared" si="242"/>
        <v>R1011</v>
      </c>
      <c r="S2227" s="12">
        <f t="shared" si="243"/>
        <v>25110</v>
      </c>
      <c r="T2227" s="6">
        <f t="shared" si="244"/>
        <v>54</v>
      </c>
    </row>
    <row r="2228" spans="1:20" ht="15" customHeight="1" x14ac:dyDescent="0.3">
      <c r="A2228" t="s">
        <v>246</v>
      </c>
      <c r="B2228">
        <v>2003</v>
      </c>
      <c r="C2228" t="s">
        <v>4719</v>
      </c>
      <c r="D2228">
        <v>16</v>
      </c>
      <c r="E2228">
        <v>0</v>
      </c>
      <c r="F2228" s="11">
        <v>39722.75</v>
      </c>
      <c r="G2228" t="s">
        <v>4723</v>
      </c>
      <c r="H2228" t="s">
        <v>4723</v>
      </c>
      <c r="I2228" t="s">
        <v>4722</v>
      </c>
      <c r="N2228" s="6">
        <f t="shared" si="238"/>
        <v>2003</v>
      </c>
      <c r="O2228" s="6" t="str">
        <f t="shared" si="239"/>
        <v>Jul</v>
      </c>
      <c r="P2228" s="6" t="str">
        <f t="shared" si="240"/>
        <v>tier - 1</v>
      </c>
      <c r="Q2228" s="6" t="str">
        <f t="shared" si="241"/>
        <v>tier - 1</v>
      </c>
      <c r="R2228" s="6" t="str">
        <f t="shared" si="242"/>
        <v>R1013</v>
      </c>
      <c r="S2228" s="12">
        <f t="shared" si="243"/>
        <v>37818</v>
      </c>
      <c r="T2228" s="6">
        <f t="shared" si="244"/>
        <v>19</v>
      </c>
    </row>
    <row r="2229" spans="1:20" ht="15" customHeight="1" x14ac:dyDescent="0.3">
      <c r="A2229" t="s">
        <v>244</v>
      </c>
      <c r="B2229">
        <v>1977</v>
      </c>
      <c r="C2229" t="s">
        <v>4730</v>
      </c>
      <c r="D2229">
        <v>12</v>
      </c>
      <c r="E2229">
        <v>1</v>
      </c>
      <c r="F2229" s="11">
        <v>39725.519999999997</v>
      </c>
      <c r="G2229" t="s">
        <v>4720</v>
      </c>
      <c r="H2229" t="s">
        <v>4723</v>
      </c>
      <c r="I2229" t="s">
        <v>4728</v>
      </c>
      <c r="N2229" s="6">
        <f t="shared" si="238"/>
        <v>1977</v>
      </c>
      <c r="O2229" s="6" t="str">
        <f t="shared" si="239"/>
        <v>Aug</v>
      </c>
      <c r="P2229" s="6" t="str">
        <f t="shared" si="240"/>
        <v>tier - 2</v>
      </c>
      <c r="Q2229" s="6" t="str">
        <f t="shared" si="241"/>
        <v>tier - 1</v>
      </c>
      <c r="R2229" s="6" t="str">
        <f t="shared" si="242"/>
        <v>R1012</v>
      </c>
      <c r="S2229" s="12">
        <f t="shared" si="243"/>
        <v>28349</v>
      </c>
      <c r="T2229" s="6">
        <f t="shared" si="244"/>
        <v>45</v>
      </c>
    </row>
    <row r="2230" spans="1:20" ht="15" customHeight="1" x14ac:dyDescent="0.3">
      <c r="A2230" t="s">
        <v>242</v>
      </c>
      <c r="B2230">
        <v>1973</v>
      </c>
      <c r="C2230" t="s">
        <v>4729</v>
      </c>
      <c r="D2230">
        <v>17</v>
      </c>
      <c r="E2230">
        <v>0</v>
      </c>
      <c r="F2230" s="11">
        <v>39727.61</v>
      </c>
      <c r="G2230" t="s">
        <v>4723</v>
      </c>
      <c r="H2230" t="s">
        <v>4720</v>
      </c>
      <c r="I2230" t="s">
        <v>4732</v>
      </c>
      <c r="N2230" s="6">
        <f t="shared" si="238"/>
        <v>1973</v>
      </c>
      <c r="O2230" s="6" t="str">
        <f t="shared" si="239"/>
        <v>Dec</v>
      </c>
      <c r="P2230" s="6" t="str">
        <f t="shared" si="240"/>
        <v>tier - 1</v>
      </c>
      <c r="Q2230" s="6" t="str">
        <f t="shared" si="241"/>
        <v>tier - 2</v>
      </c>
      <c r="R2230" s="6" t="str">
        <f t="shared" si="242"/>
        <v>R1011</v>
      </c>
      <c r="S2230" s="12">
        <f t="shared" si="243"/>
        <v>27015</v>
      </c>
      <c r="T2230" s="6">
        <f t="shared" si="244"/>
        <v>49</v>
      </c>
    </row>
    <row r="2231" spans="1:20" ht="15" customHeight="1" x14ac:dyDescent="0.3">
      <c r="A2231" t="s">
        <v>240</v>
      </c>
      <c r="B2231">
        <v>1987</v>
      </c>
      <c r="C2231" t="s">
        <v>4719</v>
      </c>
      <c r="D2231">
        <v>24</v>
      </c>
      <c r="E2231">
        <v>1</v>
      </c>
      <c r="F2231" s="11">
        <v>39774.28</v>
      </c>
      <c r="G2231" t="s">
        <v>4723</v>
      </c>
      <c r="H2231" t="s">
        <v>4723</v>
      </c>
      <c r="I2231" t="s">
        <v>4740</v>
      </c>
      <c r="N2231" s="6">
        <f t="shared" si="238"/>
        <v>1987</v>
      </c>
      <c r="O2231" s="6" t="str">
        <f t="shared" si="239"/>
        <v>Jul</v>
      </c>
      <c r="P2231" s="6" t="str">
        <f t="shared" si="240"/>
        <v>tier - 1</v>
      </c>
      <c r="Q2231" s="6" t="str">
        <f t="shared" si="241"/>
        <v>tier - 1</v>
      </c>
      <c r="R2231" s="6" t="str">
        <f t="shared" si="242"/>
        <v>R1014</v>
      </c>
      <c r="S2231" s="12">
        <f t="shared" si="243"/>
        <v>31982</v>
      </c>
      <c r="T2231" s="6">
        <f t="shared" si="244"/>
        <v>35</v>
      </c>
    </row>
    <row r="2232" spans="1:20" ht="15" customHeight="1" x14ac:dyDescent="0.3">
      <c r="A2232" t="s">
        <v>238</v>
      </c>
      <c r="B2232">
        <v>1985</v>
      </c>
      <c r="C2232" t="s">
        <v>4719</v>
      </c>
      <c r="D2232">
        <v>17</v>
      </c>
      <c r="E2232">
        <v>2</v>
      </c>
      <c r="F2232" s="11">
        <v>39836.519999999997</v>
      </c>
      <c r="G2232" t="s">
        <v>4720</v>
      </c>
      <c r="H2232" t="s">
        <v>4723</v>
      </c>
      <c r="I2232" t="s">
        <v>4732</v>
      </c>
      <c r="N2232" s="6">
        <f t="shared" si="238"/>
        <v>1985</v>
      </c>
      <c r="O2232" s="6" t="str">
        <f t="shared" si="239"/>
        <v>Jul</v>
      </c>
      <c r="P2232" s="6" t="str">
        <f t="shared" si="240"/>
        <v>tier - 2</v>
      </c>
      <c r="Q2232" s="6" t="str">
        <f t="shared" si="241"/>
        <v>tier - 1</v>
      </c>
      <c r="R2232" s="6" t="str">
        <f t="shared" si="242"/>
        <v>R1011</v>
      </c>
      <c r="S2232" s="12">
        <f t="shared" si="243"/>
        <v>31245</v>
      </c>
      <c r="T2232" s="6">
        <f t="shared" si="244"/>
        <v>37</v>
      </c>
    </row>
    <row r="2233" spans="1:20" ht="15" customHeight="1" x14ac:dyDescent="0.3">
      <c r="A2233" t="s">
        <v>236</v>
      </c>
      <c r="B2233">
        <v>1983</v>
      </c>
      <c r="C2233" t="s">
        <v>4725</v>
      </c>
      <c r="D2233">
        <v>1</v>
      </c>
      <c r="E2233">
        <v>3</v>
      </c>
      <c r="F2233" s="11">
        <v>39865.699999999997</v>
      </c>
      <c r="G2233" t="s">
        <v>4720</v>
      </c>
      <c r="H2233" t="s">
        <v>4720</v>
      </c>
      <c r="I2233" t="s">
        <v>4732</v>
      </c>
      <c r="N2233" s="6">
        <f t="shared" si="238"/>
        <v>1983</v>
      </c>
      <c r="O2233" s="6" t="str">
        <f t="shared" si="239"/>
        <v>Jun</v>
      </c>
      <c r="P2233" s="6" t="str">
        <f t="shared" si="240"/>
        <v>tier - 2</v>
      </c>
      <c r="Q2233" s="6" t="str">
        <f t="shared" si="241"/>
        <v>tier - 2</v>
      </c>
      <c r="R2233" s="6" t="str">
        <f t="shared" si="242"/>
        <v>R1011</v>
      </c>
      <c r="S2233" s="12">
        <f t="shared" si="243"/>
        <v>30468</v>
      </c>
      <c r="T2233" s="6">
        <f t="shared" si="244"/>
        <v>40</v>
      </c>
    </row>
    <row r="2234" spans="1:20" ht="15" customHeight="1" x14ac:dyDescent="0.3">
      <c r="A2234" t="s">
        <v>234</v>
      </c>
      <c r="B2234">
        <v>1985</v>
      </c>
      <c r="C2234" t="s">
        <v>4730</v>
      </c>
      <c r="D2234">
        <v>22</v>
      </c>
      <c r="E2234">
        <v>1</v>
      </c>
      <c r="F2234" s="11">
        <v>39871.699999999997</v>
      </c>
      <c r="G2234" t="s">
        <v>4723</v>
      </c>
      <c r="H2234" t="s">
        <v>4720</v>
      </c>
      <c r="I2234" t="s">
        <v>4722</v>
      </c>
      <c r="N2234" s="6">
        <f t="shared" si="238"/>
        <v>1985</v>
      </c>
      <c r="O2234" s="6" t="str">
        <f t="shared" si="239"/>
        <v>Aug</v>
      </c>
      <c r="P2234" s="6" t="str">
        <f t="shared" si="240"/>
        <v>tier - 1</v>
      </c>
      <c r="Q2234" s="6" t="str">
        <f t="shared" si="241"/>
        <v>tier - 2</v>
      </c>
      <c r="R2234" s="6" t="str">
        <f t="shared" si="242"/>
        <v>R1013</v>
      </c>
      <c r="S2234" s="12">
        <f t="shared" si="243"/>
        <v>31281</v>
      </c>
      <c r="T2234" s="6">
        <f t="shared" si="244"/>
        <v>37</v>
      </c>
    </row>
    <row r="2235" spans="1:20" ht="15" customHeight="1" x14ac:dyDescent="0.3">
      <c r="A2235" t="s">
        <v>232</v>
      </c>
      <c r="B2235">
        <v>1975</v>
      </c>
      <c r="C2235" t="s">
        <v>4729</v>
      </c>
      <c r="D2235">
        <v>2</v>
      </c>
      <c r="E2235">
        <v>1</v>
      </c>
      <c r="F2235" s="11">
        <v>39963.120000000003</v>
      </c>
      <c r="G2235" t="s">
        <v>4720</v>
      </c>
      <c r="H2235" t="s">
        <v>4720</v>
      </c>
      <c r="I2235" t="s">
        <v>4732</v>
      </c>
      <c r="N2235" s="6">
        <f t="shared" si="238"/>
        <v>1975</v>
      </c>
      <c r="O2235" s="6" t="str">
        <f t="shared" si="239"/>
        <v>Dec</v>
      </c>
      <c r="P2235" s="6" t="str">
        <f t="shared" si="240"/>
        <v>tier - 2</v>
      </c>
      <c r="Q2235" s="6" t="str">
        <f t="shared" si="241"/>
        <v>tier - 2</v>
      </c>
      <c r="R2235" s="6" t="str">
        <f t="shared" si="242"/>
        <v>R1011</v>
      </c>
      <c r="S2235" s="12">
        <f t="shared" si="243"/>
        <v>27730</v>
      </c>
      <c r="T2235" s="6">
        <f t="shared" si="244"/>
        <v>47</v>
      </c>
    </row>
    <row r="2236" spans="1:20" ht="15" customHeight="1" x14ac:dyDescent="0.3">
      <c r="A2236" t="s">
        <v>230</v>
      </c>
      <c r="B2236">
        <v>1987</v>
      </c>
      <c r="C2236" t="s">
        <v>4730</v>
      </c>
      <c r="D2236">
        <v>8</v>
      </c>
      <c r="E2236">
        <v>3</v>
      </c>
      <c r="F2236" s="11">
        <v>39983.43</v>
      </c>
      <c r="G2236" t="s">
        <v>4720</v>
      </c>
      <c r="H2236" t="s">
        <v>4721</v>
      </c>
      <c r="I2236" t="s">
        <v>4728</v>
      </c>
      <c r="N2236" s="6">
        <f t="shared" si="238"/>
        <v>1987</v>
      </c>
      <c r="O2236" s="6" t="str">
        <f t="shared" si="239"/>
        <v>Aug</v>
      </c>
      <c r="P2236" s="6" t="str">
        <f t="shared" si="240"/>
        <v>tier - 2</v>
      </c>
      <c r="Q2236" s="6" t="str">
        <f t="shared" si="241"/>
        <v>tier - 3</v>
      </c>
      <c r="R2236" s="6" t="str">
        <f t="shared" si="242"/>
        <v>R1012</v>
      </c>
      <c r="S2236" s="12">
        <f t="shared" si="243"/>
        <v>31997</v>
      </c>
      <c r="T2236" s="6">
        <f t="shared" si="244"/>
        <v>35</v>
      </c>
    </row>
    <row r="2237" spans="1:20" ht="15" customHeight="1" x14ac:dyDescent="0.3">
      <c r="A2237" t="s">
        <v>228</v>
      </c>
      <c r="B2237">
        <v>1982</v>
      </c>
      <c r="C2237" t="s">
        <v>4729</v>
      </c>
      <c r="D2237">
        <v>25</v>
      </c>
      <c r="E2237">
        <v>2</v>
      </c>
      <c r="F2237" s="11">
        <v>40003.33</v>
      </c>
      <c r="G2237" t="s">
        <v>4723</v>
      </c>
      <c r="H2237" t="s">
        <v>4723</v>
      </c>
      <c r="I2237" t="s">
        <v>4728</v>
      </c>
      <c r="N2237" s="6">
        <f t="shared" si="238"/>
        <v>1982</v>
      </c>
      <c r="O2237" s="6" t="str">
        <f t="shared" si="239"/>
        <v>Dec</v>
      </c>
      <c r="P2237" s="6" t="str">
        <f t="shared" si="240"/>
        <v>tier - 1</v>
      </c>
      <c r="Q2237" s="6" t="str">
        <f t="shared" si="241"/>
        <v>tier - 1</v>
      </c>
      <c r="R2237" s="6" t="str">
        <f t="shared" si="242"/>
        <v>R1012</v>
      </c>
      <c r="S2237" s="12">
        <f t="shared" si="243"/>
        <v>30310</v>
      </c>
      <c r="T2237" s="6">
        <f t="shared" si="244"/>
        <v>40</v>
      </c>
    </row>
    <row r="2238" spans="1:20" ht="15" customHeight="1" x14ac:dyDescent="0.3">
      <c r="A2238" t="s">
        <v>226</v>
      </c>
      <c r="B2238">
        <v>1978</v>
      </c>
      <c r="C2238" t="s">
        <v>4729</v>
      </c>
      <c r="D2238">
        <v>20</v>
      </c>
      <c r="E2238">
        <v>2</v>
      </c>
      <c r="F2238" s="11">
        <v>40054.730000000003</v>
      </c>
      <c r="G2238" t="s">
        <v>4723</v>
      </c>
      <c r="H2238" t="s">
        <v>4721</v>
      </c>
      <c r="I2238" t="s">
        <v>4732</v>
      </c>
      <c r="N2238" s="6">
        <f t="shared" si="238"/>
        <v>1978</v>
      </c>
      <c r="O2238" s="6" t="str">
        <f t="shared" si="239"/>
        <v>Dec</v>
      </c>
      <c r="P2238" s="6" t="str">
        <f t="shared" si="240"/>
        <v>tier - 1</v>
      </c>
      <c r="Q2238" s="6" t="str">
        <f t="shared" si="241"/>
        <v>tier - 3</v>
      </c>
      <c r="R2238" s="6" t="str">
        <f t="shared" si="242"/>
        <v>R1011</v>
      </c>
      <c r="S2238" s="12">
        <f t="shared" si="243"/>
        <v>28844</v>
      </c>
      <c r="T2238" s="6">
        <f t="shared" si="244"/>
        <v>44</v>
      </c>
    </row>
    <row r="2239" spans="1:20" ht="15" customHeight="1" x14ac:dyDescent="0.3">
      <c r="A2239" t="s">
        <v>224</v>
      </c>
      <c r="B2239">
        <v>1966</v>
      </c>
      <c r="C2239" t="s">
        <v>4730</v>
      </c>
      <c r="D2239">
        <v>12</v>
      </c>
      <c r="E2239">
        <v>0</v>
      </c>
      <c r="F2239" s="11">
        <v>40069.440000000002</v>
      </c>
      <c r="G2239" t="s">
        <v>4723</v>
      </c>
      <c r="H2239" t="s">
        <v>4721</v>
      </c>
      <c r="I2239" t="s">
        <v>4732</v>
      </c>
      <c r="N2239" s="6">
        <f t="shared" si="238"/>
        <v>1966</v>
      </c>
      <c r="O2239" s="6" t="str">
        <f t="shared" si="239"/>
        <v>Aug</v>
      </c>
      <c r="P2239" s="6" t="str">
        <f t="shared" si="240"/>
        <v>tier - 1</v>
      </c>
      <c r="Q2239" s="6" t="str">
        <f t="shared" si="241"/>
        <v>tier - 3</v>
      </c>
      <c r="R2239" s="6" t="str">
        <f t="shared" si="242"/>
        <v>R1011</v>
      </c>
      <c r="S2239" s="12">
        <f t="shared" si="243"/>
        <v>24331</v>
      </c>
      <c r="T2239" s="6">
        <f t="shared" si="244"/>
        <v>56</v>
      </c>
    </row>
    <row r="2240" spans="1:20" ht="15" customHeight="1" x14ac:dyDescent="0.3">
      <c r="A2240" t="s">
        <v>222</v>
      </c>
      <c r="B2240">
        <v>1983</v>
      </c>
      <c r="C2240" t="s">
        <v>4731</v>
      </c>
      <c r="D2240">
        <v>14</v>
      </c>
      <c r="E2240">
        <v>2</v>
      </c>
      <c r="F2240" s="11">
        <v>40103.89</v>
      </c>
      <c r="G2240" t="s">
        <v>4723</v>
      </c>
      <c r="H2240" t="s">
        <v>4720</v>
      </c>
      <c r="I2240" t="s">
        <v>4732</v>
      </c>
      <c r="N2240" s="6">
        <f t="shared" si="238"/>
        <v>1983</v>
      </c>
      <c r="O2240" s="6" t="str">
        <f t="shared" si="239"/>
        <v>Oct</v>
      </c>
      <c r="P2240" s="6" t="str">
        <f t="shared" si="240"/>
        <v>tier - 1</v>
      </c>
      <c r="Q2240" s="6" t="str">
        <f t="shared" si="241"/>
        <v>tier - 2</v>
      </c>
      <c r="R2240" s="6" t="str">
        <f t="shared" si="242"/>
        <v>R1011</v>
      </c>
      <c r="S2240" s="12">
        <f t="shared" si="243"/>
        <v>30603</v>
      </c>
      <c r="T2240" s="6">
        <f t="shared" si="244"/>
        <v>39</v>
      </c>
    </row>
    <row r="2241" spans="1:20" ht="15" customHeight="1" x14ac:dyDescent="0.3">
      <c r="A2241" t="s">
        <v>220</v>
      </c>
      <c r="B2241">
        <v>1985</v>
      </c>
      <c r="C2241" t="s">
        <v>4731</v>
      </c>
      <c r="D2241">
        <v>21</v>
      </c>
      <c r="E2241">
        <v>4</v>
      </c>
      <c r="F2241" s="11">
        <v>40182.25</v>
      </c>
      <c r="G2241" t="s">
        <v>4723</v>
      </c>
      <c r="H2241" t="s">
        <v>4720</v>
      </c>
      <c r="I2241" t="s">
        <v>4732</v>
      </c>
      <c r="N2241" s="6">
        <f t="shared" si="238"/>
        <v>1985</v>
      </c>
      <c r="O2241" s="6" t="str">
        <f t="shared" si="239"/>
        <v>Oct</v>
      </c>
      <c r="P2241" s="6" t="str">
        <f t="shared" si="240"/>
        <v>tier - 1</v>
      </c>
      <c r="Q2241" s="6" t="str">
        <f t="shared" si="241"/>
        <v>tier - 2</v>
      </c>
      <c r="R2241" s="6" t="str">
        <f t="shared" si="242"/>
        <v>R1011</v>
      </c>
      <c r="S2241" s="12">
        <f t="shared" si="243"/>
        <v>31341</v>
      </c>
      <c r="T2241" s="6">
        <f t="shared" si="244"/>
        <v>37</v>
      </c>
    </row>
    <row r="2242" spans="1:20" ht="15" customHeight="1" x14ac:dyDescent="0.3">
      <c r="A2242" t="s">
        <v>218</v>
      </c>
      <c r="B2242">
        <v>1979</v>
      </c>
      <c r="C2242" t="s">
        <v>4730</v>
      </c>
      <c r="D2242">
        <v>18</v>
      </c>
      <c r="E2242">
        <v>2</v>
      </c>
      <c r="F2242" s="11">
        <v>40204.83</v>
      </c>
      <c r="G2242" t="s">
        <v>4723</v>
      </c>
      <c r="H2242" t="s">
        <v>4721</v>
      </c>
      <c r="I2242" t="s">
        <v>4728</v>
      </c>
      <c r="N2242" s="6">
        <f t="shared" ref="N2242:N2305" si="245">IF(B2242="?",ROUND(AVERAGE($B$2:$B$2344),0),B2242)</f>
        <v>1979</v>
      </c>
      <c r="O2242" s="6" t="str">
        <f t="shared" ref="O2242:O2305" si="246">IF(C2242="?","Sep",C2242)</f>
        <v>Aug</v>
      </c>
      <c r="P2242" s="6" t="str">
        <f t="shared" ref="P2242:P2305" si="247">IF(G2242="?",$K$5,G2242)</f>
        <v>tier - 1</v>
      </c>
      <c r="Q2242" s="6" t="str">
        <f t="shared" ref="Q2242:Q2305" si="248">IF(H2242="?",$M$5,H2242)</f>
        <v>tier - 3</v>
      </c>
      <c r="R2242" s="6" t="str">
        <f t="shared" ref="R2242:R2305" si="249">IF(I2242="?","Unknown",I2242)</f>
        <v>R1012</v>
      </c>
      <c r="S2242" s="12">
        <f t="shared" ref="S2242:S2305" si="250">IFERROR(DATE(N2242,MONTH(DATEVALUE(O2242&amp;"-1")),D2242),"")</f>
        <v>29085</v>
      </c>
      <c r="T2242" s="6">
        <f t="shared" ref="T2242:T2305" si="251">IFERROR(DATEDIF(S2242,DATE(2023,6,8),"y"),"")</f>
        <v>43</v>
      </c>
    </row>
    <row r="2243" spans="1:20" ht="15" customHeight="1" x14ac:dyDescent="0.3">
      <c r="A2243" t="s">
        <v>216</v>
      </c>
      <c r="B2243">
        <v>1981</v>
      </c>
      <c r="C2243" t="s">
        <v>4719</v>
      </c>
      <c r="D2243">
        <v>28</v>
      </c>
      <c r="E2243">
        <v>1</v>
      </c>
      <c r="F2243" s="11">
        <v>40208.559999999998</v>
      </c>
      <c r="G2243" t="s">
        <v>4723</v>
      </c>
      <c r="H2243" t="s">
        <v>4720</v>
      </c>
      <c r="I2243" t="s">
        <v>4732</v>
      </c>
      <c r="N2243" s="6">
        <f t="shared" si="245"/>
        <v>1981</v>
      </c>
      <c r="O2243" s="6" t="str">
        <f t="shared" si="246"/>
        <v>Jul</v>
      </c>
      <c r="P2243" s="6" t="str">
        <f t="shared" si="247"/>
        <v>tier - 1</v>
      </c>
      <c r="Q2243" s="6" t="str">
        <f t="shared" si="248"/>
        <v>tier - 2</v>
      </c>
      <c r="R2243" s="6" t="str">
        <f t="shared" si="249"/>
        <v>R1011</v>
      </c>
      <c r="S2243" s="12">
        <f t="shared" si="250"/>
        <v>29795</v>
      </c>
      <c r="T2243" s="6">
        <f t="shared" si="251"/>
        <v>41</v>
      </c>
    </row>
    <row r="2244" spans="1:20" ht="15" customHeight="1" x14ac:dyDescent="0.3">
      <c r="A2244" t="s">
        <v>214</v>
      </c>
      <c r="B2244">
        <v>1981</v>
      </c>
      <c r="C2244" t="s">
        <v>4731</v>
      </c>
      <c r="D2244">
        <v>4</v>
      </c>
      <c r="E2244">
        <v>1</v>
      </c>
      <c r="F2244" s="11">
        <v>40273.65</v>
      </c>
      <c r="G2244" t="s">
        <v>4723</v>
      </c>
      <c r="H2244" t="s">
        <v>4721</v>
      </c>
      <c r="I2244" t="s">
        <v>4722</v>
      </c>
      <c r="N2244" s="6">
        <f t="shared" si="245"/>
        <v>1981</v>
      </c>
      <c r="O2244" s="6" t="str">
        <f t="shared" si="246"/>
        <v>Oct</v>
      </c>
      <c r="P2244" s="6" t="str">
        <f t="shared" si="247"/>
        <v>tier - 1</v>
      </c>
      <c r="Q2244" s="6" t="str">
        <f t="shared" si="248"/>
        <v>tier - 3</v>
      </c>
      <c r="R2244" s="6" t="str">
        <f t="shared" si="249"/>
        <v>R1013</v>
      </c>
      <c r="S2244" s="12">
        <f t="shared" si="250"/>
        <v>29863</v>
      </c>
      <c r="T2244" s="6">
        <f t="shared" si="251"/>
        <v>41</v>
      </c>
    </row>
    <row r="2245" spans="1:20" ht="15" customHeight="1" x14ac:dyDescent="0.3">
      <c r="A2245" t="s">
        <v>212</v>
      </c>
      <c r="B2245">
        <v>1977</v>
      </c>
      <c r="C2245" t="s">
        <v>4725</v>
      </c>
      <c r="D2245">
        <v>27</v>
      </c>
      <c r="E2245">
        <v>2</v>
      </c>
      <c r="F2245" s="11">
        <v>40284.379999999997</v>
      </c>
      <c r="G2245" t="s">
        <v>4723</v>
      </c>
      <c r="H2245" t="s">
        <v>4721</v>
      </c>
      <c r="I2245" t="s">
        <v>4728</v>
      </c>
      <c r="N2245" s="6">
        <f t="shared" si="245"/>
        <v>1977</v>
      </c>
      <c r="O2245" s="6" t="str">
        <f t="shared" si="246"/>
        <v>Jun</v>
      </c>
      <c r="P2245" s="6" t="str">
        <f t="shared" si="247"/>
        <v>tier - 1</v>
      </c>
      <c r="Q2245" s="6" t="str">
        <f t="shared" si="248"/>
        <v>tier - 3</v>
      </c>
      <c r="R2245" s="6" t="str">
        <f t="shared" si="249"/>
        <v>R1012</v>
      </c>
      <c r="S2245" s="12">
        <f t="shared" si="250"/>
        <v>28303</v>
      </c>
      <c r="T2245" s="6">
        <f t="shared" si="251"/>
        <v>45</v>
      </c>
    </row>
    <row r="2246" spans="1:20" ht="15" customHeight="1" x14ac:dyDescent="0.3">
      <c r="A2246" t="s">
        <v>210</v>
      </c>
      <c r="B2246">
        <v>1962</v>
      </c>
      <c r="C2246" t="s">
        <v>4726</v>
      </c>
      <c r="D2246">
        <v>4</v>
      </c>
      <c r="E2246">
        <v>0</v>
      </c>
      <c r="F2246" s="11">
        <v>40309.93</v>
      </c>
      <c r="G2246" t="s">
        <v>4723</v>
      </c>
      <c r="H2246" t="s">
        <v>4721</v>
      </c>
      <c r="I2246" t="s">
        <v>4732</v>
      </c>
      <c r="N2246" s="6">
        <f t="shared" si="245"/>
        <v>1962</v>
      </c>
      <c r="O2246" s="6" t="str">
        <f t="shared" si="246"/>
        <v>Sep</v>
      </c>
      <c r="P2246" s="6" t="str">
        <f t="shared" si="247"/>
        <v>tier - 1</v>
      </c>
      <c r="Q2246" s="6" t="str">
        <f t="shared" si="248"/>
        <v>tier - 3</v>
      </c>
      <c r="R2246" s="6" t="str">
        <f t="shared" si="249"/>
        <v>R1011</v>
      </c>
      <c r="S2246" s="12">
        <f t="shared" si="250"/>
        <v>22893</v>
      </c>
      <c r="T2246" s="6">
        <f t="shared" si="251"/>
        <v>60</v>
      </c>
    </row>
    <row r="2247" spans="1:20" ht="15" customHeight="1" x14ac:dyDescent="0.3">
      <c r="A2247" t="s">
        <v>208</v>
      </c>
      <c r="B2247">
        <v>1966</v>
      </c>
      <c r="C2247" t="s">
        <v>4730</v>
      </c>
      <c r="D2247">
        <v>12</v>
      </c>
      <c r="E2247">
        <v>0</v>
      </c>
      <c r="F2247" s="11">
        <v>40373.74</v>
      </c>
      <c r="G2247" t="s">
        <v>4723</v>
      </c>
      <c r="H2247" t="s">
        <v>4721</v>
      </c>
      <c r="I2247" t="s">
        <v>4732</v>
      </c>
      <c r="N2247" s="6">
        <f t="shared" si="245"/>
        <v>1966</v>
      </c>
      <c r="O2247" s="6" t="str">
        <f t="shared" si="246"/>
        <v>Aug</v>
      </c>
      <c r="P2247" s="6" t="str">
        <f t="shared" si="247"/>
        <v>tier - 1</v>
      </c>
      <c r="Q2247" s="6" t="str">
        <f t="shared" si="248"/>
        <v>tier - 3</v>
      </c>
      <c r="R2247" s="6" t="str">
        <f t="shared" si="249"/>
        <v>R1011</v>
      </c>
      <c r="S2247" s="12">
        <f t="shared" si="250"/>
        <v>24331</v>
      </c>
      <c r="T2247" s="6">
        <f t="shared" si="251"/>
        <v>56</v>
      </c>
    </row>
    <row r="2248" spans="1:20" ht="15" customHeight="1" x14ac:dyDescent="0.3">
      <c r="A2248" t="s">
        <v>206</v>
      </c>
      <c r="B2248">
        <v>1985</v>
      </c>
      <c r="C2248" t="s">
        <v>4724</v>
      </c>
      <c r="D2248">
        <v>3</v>
      </c>
      <c r="E2248">
        <v>0</v>
      </c>
      <c r="F2248" s="11">
        <v>40419.019999999997</v>
      </c>
      <c r="G2248" t="s">
        <v>4723</v>
      </c>
      <c r="H2248" t="s">
        <v>4720</v>
      </c>
      <c r="I2248" t="s">
        <v>4722</v>
      </c>
      <c r="N2248" s="6">
        <f t="shared" si="245"/>
        <v>1985</v>
      </c>
      <c r="O2248" s="6" t="str">
        <f t="shared" si="246"/>
        <v>Nov</v>
      </c>
      <c r="P2248" s="6" t="str">
        <f t="shared" si="247"/>
        <v>tier - 1</v>
      </c>
      <c r="Q2248" s="6" t="str">
        <f t="shared" si="248"/>
        <v>tier - 2</v>
      </c>
      <c r="R2248" s="6" t="str">
        <f t="shared" si="249"/>
        <v>R1013</v>
      </c>
      <c r="S2248" s="12">
        <f t="shared" si="250"/>
        <v>31354</v>
      </c>
      <c r="T2248" s="6">
        <f t="shared" si="251"/>
        <v>37</v>
      </c>
    </row>
    <row r="2249" spans="1:20" ht="15" customHeight="1" x14ac:dyDescent="0.3">
      <c r="A2249" t="s">
        <v>204</v>
      </c>
      <c r="B2249">
        <v>1975</v>
      </c>
      <c r="C2249" t="s">
        <v>4719</v>
      </c>
      <c r="D2249">
        <v>10</v>
      </c>
      <c r="E2249">
        <v>1</v>
      </c>
      <c r="F2249" s="11">
        <v>40590.550000000003</v>
      </c>
      <c r="G2249" t="s">
        <v>4723</v>
      </c>
      <c r="H2249" t="s">
        <v>4721</v>
      </c>
      <c r="I2249" t="s">
        <v>4728</v>
      </c>
      <c r="N2249" s="6">
        <f t="shared" si="245"/>
        <v>1975</v>
      </c>
      <c r="O2249" s="6" t="str">
        <f t="shared" si="246"/>
        <v>Jul</v>
      </c>
      <c r="P2249" s="6" t="str">
        <f t="shared" si="247"/>
        <v>tier - 1</v>
      </c>
      <c r="Q2249" s="6" t="str">
        <f t="shared" si="248"/>
        <v>tier - 3</v>
      </c>
      <c r="R2249" s="6" t="str">
        <f t="shared" si="249"/>
        <v>R1012</v>
      </c>
      <c r="S2249" s="12">
        <f t="shared" si="250"/>
        <v>27585</v>
      </c>
      <c r="T2249" s="6">
        <f t="shared" si="251"/>
        <v>47</v>
      </c>
    </row>
    <row r="2250" spans="1:20" ht="15" customHeight="1" x14ac:dyDescent="0.3">
      <c r="A2250" t="s">
        <v>202</v>
      </c>
      <c r="B2250">
        <v>1970</v>
      </c>
      <c r="C2250" t="s">
        <v>4726</v>
      </c>
      <c r="D2250">
        <v>25</v>
      </c>
      <c r="E2250">
        <v>0</v>
      </c>
      <c r="F2250" s="11">
        <v>40692.910000000003</v>
      </c>
      <c r="G2250" t="s">
        <v>4723</v>
      </c>
      <c r="H2250" t="s">
        <v>4723</v>
      </c>
      <c r="I2250" t="s">
        <v>4732</v>
      </c>
      <c r="N2250" s="6">
        <f t="shared" si="245"/>
        <v>1970</v>
      </c>
      <c r="O2250" s="6" t="str">
        <f t="shared" si="246"/>
        <v>Sep</v>
      </c>
      <c r="P2250" s="6" t="str">
        <f t="shared" si="247"/>
        <v>tier - 1</v>
      </c>
      <c r="Q2250" s="6" t="str">
        <f t="shared" si="248"/>
        <v>tier - 1</v>
      </c>
      <c r="R2250" s="6" t="str">
        <f t="shared" si="249"/>
        <v>R1011</v>
      </c>
      <c r="S2250" s="12">
        <f t="shared" si="250"/>
        <v>25836</v>
      </c>
      <c r="T2250" s="6">
        <f t="shared" si="251"/>
        <v>52</v>
      </c>
    </row>
    <row r="2251" spans="1:20" ht="15" customHeight="1" x14ac:dyDescent="0.3">
      <c r="A2251" t="s">
        <v>200</v>
      </c>
      <c r="B2251">
        <v>1976</v>
      </c>
      <c r="C2251" t="s">
        <v>4729</v>
      </c>
      <c r="D2251">
        <v>26</v>
      </c>
      <c r="E2251">
        <v>3</v>
      </c>
      <c r="F2251" s="11">
        <v>40720.550000000003</v>
      </c>
      <c r="G2251" t="s">
        <v>4723</v>
      </c>
      <c r="H2251" t="s">
        <v>4721</v>
      </c>
      <c r="I2251" t="s">
        <v>4728</v>
      </c>
      <c r="N2251" s="6">
        <f t="shared" si="245"/>
        <v>1976</v>
      </c>
      <c r="O2251" s="6" t="str">
        <f t="shared" si="246"/>
        <v>Dec</v>
      </c>
      <c r="P2251" s="6" t="str">
        <f t="shared" si="247"/>
        <v>tier - 1</v>
      </c>
      <c r="Q2251" s="6" t="str">
        <f t="shared" si="248"/>
        <v>tier - 3</v>
      </c>
      <c r="R2251" s="6" t="str">
        <f t="shared" si="249"/>
        <v>R1012</v>
      </c>
      <c r="S2251" s="12">
        <f t="shared" si="250"/>
        <v>28120</v>
      </c>
      <c r="T2251" s="6">
        <f t="shared" si="251"/>
        <v>46</v>
      </c>
    </row>
    <row r="2252" spans="1:20" ht="15" customHeight="1" x14ac:dyDescent="0.3">
      <c r="A2252" t="s">
        <v>198</v>
      </c>
      <c r="B2252">
        <v>1972</v>
      </c>
      <c r="C2252" t="s">
        <v>4725</v>
      </c>
      <c r="D2252">
        <v>10</v>
      </c>
      <c r="E2252">
        <v>0</v>
      </c>
      <c r="F2252" s="11">
        <v>40817.85</v>
      </c>
      <c r="G2252" t="s">
        <v>4723</v>
      </c>
      <c r="H2252" t="s">
        <v>4721</v>
      </c>
      <c r="I2252" t="s">
        <v>4732</v>
      </c>
      <c r="N2252" s="6">
        <f t="shared" si="245"/>
        <v>1972</v>
      </c>
      <c r="O2252" s="6" t="str">
        <f t="shared" si="246"/>
        <v>Jun</v>
      </c>
      <c r="P2252" s="6" t="str">
        <f t="shared" si="247"/>
        <v>tier - 1</v>
      </c>
      <c r="Q2252" s="6" t="str">
        <f t="shared" si="248"/>
        <v>tier - 3</v>
      </c>
      <c r="R2252" s="6" t="str">
        <f t="shared" si="249"/>
        <v>R1011</v>
      </c>
      <c r="S2252" s="12">
        <f t="shared" si="250"/>
        <v>26460</v>
      </c>
      <c r="T2252" s="6">
        <f t="shared" si="251"/>
        <v>50</v>
      </c>
    </row>
    <row r="2253" spans="1:20" ht="15" customHeight="1" x14ac:dyDescent="0.3">
      <c r="A2253" t="s">
        <v>196</v>
      </c>
      <c r="B2253">
        <v>1999</v>
      </c>
      <c r="C2253" t="s">
        <v>4719</v>
      </c>
      <c r="D2253">
        <v>2</v>
      </c>
      <c r="E2253">
        <v>1</v>
      </c>
      <c r="F2253" s="11">
        <v>40904.199999999997</v>
      </c>
      <c r="G2253" t="s">
        <v>4723</v>
      </c>
      <c r="H2253" t="s">
        <v>4723</v>
      </c>
      <c r="I2253" t="s">
        <v>4738</v>
      </c>
      <c r="N2253" s="6">
        <f t="shared" si="245"/>
        <v>1999</v>
      </c>
      <c r="O2253" s="6" t="str">
        <f t="shared" si="246"/>
        <v>Jul</v>
      </c>
      <c r="P2253" s="6" t="str">
        <f t="shared" si="247"/>
        <v>tier - 1</v>
      </c>
      <c r="Q2253" s="6" t="str">
        <f t="shared" si="248"/>
        <v>tier - 1</v>
      </c>
      <c r="R2253" s="6" t="str">
        <f t="shared" si="249"/>
        <v>R1024</v>
      </c>
      <c r="S2253" s="12">
        <f t="shared" si="250"/>
        <v>36343</v>
      </c>
      <c r="T2253" s="6">
        <f t="shared" si="251"/>
        <v>23</v>
      </c>
    </row>
    <row r="2254" spans="1:20" ht="15" customHeight="1" x14ac:dyDescent="0.3">
      <c r="A2254" t="s">
        <v>194</v>
      </c>
      <c r="B2254">
        <v>1992</v>
      </c>
      <c r="C2254" t="s">
        <v>4730</v>
      </c>
      <c r="D2254">
        <v>4</v>
      </c>
      <c r="E2254">
        <v>3</v>
      </c>
      <c r="F2254" s="11">
        <v>40932.43</v>
      </c>
      <c r="G2254" t="s">
        <v>4723</v>
      </c>
      <c r="H2254" t="s">
        <v>4720</v>
      </c>
      <c r="I2254" t="s">
        <v>4722</v>
      </c>
      <c r="N2254" s="6">
        <f t="shared" si="245"/>
        <v>1992</v>
      </c>
      <c r="O2254" s="6" t="str">
        <f t="shared" si="246"/>
        <v>Aug</v>
      </c>
      <c r="P2254" s="6" t="str">
        <f t="shared" si="247"/>
        <v>tier - 1</v>
      </c>
      <c r="Q2254" s="6" t="str">
        <f t="shared" si="248"/>
        <v>tier - 2</v>
      </c>
      <c r="R2254" s="6" t="str">
        <f t="shared" si="249"/>
        <v>R1013</v>
      </c>
      <c r="S2254" s="12">
        <f t="shared" si="250"/>
        <v>33820</v>
      </c>
      <c r="T2254" s="6">
        <f t="shared" si="251"/>
        <v>30</v>
      </c>
    </row>
    <row r="2255" spans="1:20" ht="15" customHeight="1" x14ac:dyDescent="0.3">
      <c r="A2255" t="s">
        <v>192</v>
      </c>
      <c r="B2255">
        <v>1979</v>
      </c>
      <c r="C2255" t="s">
        <v>4726</v>
      </c>
      <c r="D2255">
        <v>16</v>
      </c>
      <c r="E2255">
        <v>3</v>
      </c>
      <c r="F2255" s="11">
        <v>40941.29</v>
      </c>
      <c r="G2255" t="s">
        <v>4723</v>
      </c>
      <c r="H2255" t="s">
        <v>4720</v>
      </c>
      <c r="I2255" t="s">
        <v>4722</v>
      </c>
      <c r="N2255" s="6">
        <f t="shared" si="245"/>
        <v>1979</v>
      </c>
      <c r="O2255" s="6" t="str">
        <f t="shared" si="246"/>
        <v>Sep</v>
      </c>
      <c r="P2255" s="6" t="str">
        <f t="shared" si="247"/>
        <v>tier - 1</v>
      </c>
      <c r="Q2255" s="6" t="str">
        <f t="shared" si="248"/>
        <v>tier - 2</v>
      </c>
      <c r="R2255" s="6" t="str">
        <f t="shared" si="249"/>
        <v>R1013</v>
      </c>
      <c r="S2255" s="12">
        <f t="shared" si="250"/>
        <v>29114</v>
      </c>
      <c r="T2255" s="6">
        <f t="shared" si="251"/>
        <v>43</v>
      </c>
    </row>
    <row r="2256" spans="1:20" ht="15" customHeight="1" x14ac:dyDescent="0.3">
      <c r="A2256" t="s">
        <v>190</v>
      </c>
      <c r="B2256">
        <v>1983</v>
      </c>
      <c r="C2256" t="s">
        <v>4726</v>
      </c>
      <c r="D2256">
        <v>8</v>
      </c>
      <c r="E2256">
        <v>3</v>
      </c>
      <c r="F2256" s="11">
        <v>40961.29</v>
      </c>
      <c r="G2256" t="s">
        <v>4723</v>
      </c>
      <c r="H2256" t="s">
        <v>4720</v>
      </c>
      <c r="I2256" t="s">
        <v>4732</v>
      </c>
      <c r="N2256" s="6">
        <f t="shared" si="245"/>
        <v>1983</v>
      </c>
      <c r="O2256" s="6" t="str">
        <f t="shared" si="246"/>
        <v>Sep</v>
      </c>
      <c r="P2256" s="6" t="str">
        <f t="shared" si="247"/>
        <v>tier - 1</v>
      </c>
      <c r="Q2256" s="6" t="str">
        <f t="shared" si="248"/>
        <v>tier - 2</v>
      </c>
      <c r="R2256" s="6" t="str">
        <f t="shared" si="249"/>
        <v>R1011</v>
      </c>
      <c r="S2256" s="12">
        <f t="shared" si="250"/>
        <v>30567</v>
      </c>
      <c r="T2256" s="6">
        <f t="shared" si="251"/>
        <v>39</v>
      </c>
    </row>
    <row r="2257" spans="1:20" ht="15" customHeight="1" x14ac:dyDescent="0.3">
      <c r="A2257" t="s">
        <v>188</v>
      </c>
      <c r="B2257">
        <v>1974</v>
      </c>
      <c r="C2257" t="s">
        <v>4725</v>
      </c>
      <c r="D2257">
        <v>5</v>
      </c>
      <c r="E2257">
        <v>0</v>
      </c>
      <c r="F2257" s="11">
        <v>40974.160000000003</v>
      </c>
      <c r="G2257" t="s">
        <v>4723</v>
      </c>
      <c r="H2257" t="s">
        <v>4720</v>
      </c>
      <c r="I2257" t="s">
        <v>4722</v>
      </c>
      <c r="N2257" s="6">
        <f t="shared" si="245"/>
        <v>1974</v>
      </c>
      <c r="O2257" s="6" t="str">
        <f t="shared" si="246"/>
        <v>Jun</v>
      </c>
      <c r="P2257" s="6" t="str">
        <f t="shared" si="247"/>
        <v>tier - 1</v>
      </c>
      <c r="Q2257" s="6" t="str">
        <f t="shared" si="248"/>
        <v>tier - 2</v>
      </c>
      <c r="R2257" s="6" t="str">
        <f t="shared" si="249"/>
        <v>R1013</v>
      </c>
      <c r="S2257" s="12">
        <f t="shared" si="250"/>
        <v>27185</v>
      </c>
      <c r="T2257" s="6">
        <f t="shared" si="251"/>
        <v>49</v>
      </c>
    </row>
    <row r="2258" spans="1:20" ht="15" customHeight="1" x14ac:dyDescent="0.3">
      <c r="A2258" t="s">
        <v>186</v>
      </c>
      <c r="B2258">
        <v>1979</v>
      </c>
      <c r="C2258" t="s">
        <v>4731</v>
      </c>
      <c r="D2258">
        <v>11</v>
      </c>
      <c r="E2258">
        <v>1</v>
      </c>
      <c r="F2258" s="11">
        <v>41034.22</v>
      </c>
      <c r="G2258" t="s">
        <v>4723</v>
      </c>
      <c r="H2258" t="s">
        <v>4721</v>
      </c>
      <c r="I2258" t="s">
        <v>4742</v>
      </c>
      <c r="N2258" s="6">
        <f t="shared" si="245"/>
        <v>1979</v>
      </c>
      <c r="O2258" s="6" t="str">
        <f t="shared" si="246"/>
        <v>Oct</v>
      </c>
      <c r="P2258" s="6" t="str">
        <f t="shared" si="247"/>
        <v>tier - 1</v>
      </c>
      <c r="Q2258" s="6" t="str">
        <f t="shared" si="248"/>
        <v>tier - 3</v>
      </c>
      <c r="R2258" s="6" t="str">
        <f t="shared" si="249"/>
        <v>R1017</v>
      </c>
      <c r="S2258" s="12">
        <f t="shared" si="250"/>
        <v>29139</v>
      </c>
      <c r="T2258" s="6">
        <f t="shared" si="251"/>
        <v>43</v>
      </c>
    </row>
    <row r="2259" spans="1:20" ht="15" customHeight="1" x14ac:dyDescent="0.3">
      <c r="A2259" t="s">
        <v>184</v>
      </c>
      <c r="B2259">
        <v>1972</v>
      </c>
      <c r="C2259" t="s">
        <v>4730</v>
      </c>
      <c r="D2259">
        <v>12</v>
      </c>
      <c r="E2259">
        <v>0</v>
      </c>
      <c r="F2259" s="11">
        <v>41055.29</v>
      </c>
      <c r="G2259" t="s">
        <v>4723</v>
      </c>
      <c r="H2259" t="s">
        <v>4720</v>
      </c>
      <c r="I2259" t="s">
        <v>4732</v>
      </c>
      <c r="N2259" s="6">
        <f t="shared" si="245"/>
        <v>1972</v>
      </c>
      <c r="O2259" s="6" t="str">
        <f t="shared" si="246"/>
        <v>Aug</v>
      </c>
      <c r="P2259" s="6" t="str">
        <f t="shared" si="247"/>
        <v>tier - 1</v>
      </c>
      <c r="Q2259" s="6" t="str">
        <f t="shared" si="248"/>
        <v>tier - 2</v>
      </c>
      <c r="R2259" s="6" t="str">
        <f t="shared" si="249"/>
        <v>R1011</v>
      </c>
      <c r="S2259" s="12">
        <f t="shared" si="250"/>
        <v>26523</v>
      </c>
      <c r="T2259" s="6">
        <f t="shared" si="251"/>
        <v>50</v>
      </c>
    </row>
    <row r="2260" spans="1:20" ht="15" customHeight="1" x14ac:dyDescent="0.3">
      <c r="A2260" t="s">
        <v>182</v>
      </c>
      <c r="B2260">
        <v>1972</v>
      </c>
      <c r="C2260" t="s">
        <v>4726</v>
      </c>
      <c r="D2260">
        <v>6</v>
      </c>
      <c r="E2260">
        <v>0</v>
      </c>
      <c r="F2260" s="11">
        <v>41097.160000000003</v>
      </c>
      <c r="G2260" t="s">
        <v>4723</v>
      </c>
      <c r="H2260" t="s">
        <v>4721</v>
      </c>
      <c r="I2260" t="s">
        <v>4735</v>
      </c>
      <c r="N2260" s="6">
        <f t="shared" si="245"/>
        <v>1972</v>
      </c>
      <c r="O2260" s="6" t="str">
        <f t="shared" si="246"/>
        <v>Sep</v>
      </c>
      <c r="P2260" s="6" t="str">
        <f t="shared" si="247"/>
        <v>tier - 1</v>
      </c>
      <c r="Q2260" s="6" t="str">
        <f t="shared" si="248"/>
        <v>tier - 3</v>
      </c>
      <c r="R2260" s="6" t="str">
        <f t="shared" si="249"/>
        <v>R1016</v>
      </c>
      <c r="S2260" s="12">
        <f t="shared" si="250"/>
        <v>26548</v>
      </c>
      <c r="T2260" s="6">
        <f t="shared" si="251"/>
        <v>50</v>
      </c>
    </row>
    <row r="2261" spans="1:20" ht="15" customHeight="1" x14ac:dyDescent="0.3">
      <c r="A2261" t="s">
        <v>180</v>
      </c>
      <c r="B2261">
        <v>1969</v>
      </c>
      <c r="C2261" t="s">
        <v>4730</v>
      </c>
      <c r="D2261">
        <v>8</v>
      </c>
      <c r="E2261">
        <v>0</v>
      </c>
      <c r="F2261" s="11">
        <v>41191.57</v>
      </c>
      <c r="G2261" t="s">
        <v>4723</v>
      </c>
      <c r="H2261" t="s">
        <v>4720</v>
      </c>
      <c r="I2261" t="s">
        <v>4732</v>
      </c>
      <c r="N2261" s="6">
        <f t="shared" si="245"/>
        <v>1969</v>
      </c>
      <c r="O2261" s="6" t="str">
        <f t="shared" si="246"/>
        <v>Aug</v>
      </c>
      <c r="P2261" s="6" t="str">
        <f t="shared" si="247"/>
        <v>tier - 1</v>
      </c>
      <c r="Q2261" s="6" t="str">
        <f t="shared" si="248"/>
        <v>tier - 2</v>
      </c>
      <c r="R2261" s="6" t="str">
        <f t="shared" si="249"/>
        <v>R1011</v>
      </c>
      <c r="S2261" s="12">
        <f t="shared" si="250"/>
        <v>25423</v>
      </c>
      <c r="T2261" s="6">
        <f t="shared" si="251"/>
        <v>53</v>
      </c>
    </row>
    <row r="2262" spans="1:20" ht="15" customHeight="1" x14ac:dyDescent="0.3">
      <c r="A2262" t="s">
        <v>178</v>
      </c>
      <c r="B2262">
        <v>1964</v>
      </c>
      <c r="C2262" t="s">
        <v>4725</v>
      </c>
      <c r="D2262">
        <v>6</v>
      </c>
      <c r="E2262">
        <v>0</v>
      </c>
      <c r="F2262" s="11">
        <v>41250.39</v>
      </c>
      <c r="G2262" t="s">
        <v>4723</v>
      </c>
      <c r="H2262" t="s">
        <v>4721</v>
      </c>
      <c r="I2262" t="s">
        <v>4732</v>
      </c>
      <c r="N2262" s="6">
        <f t="shared" si="245"/>
        <v>1964</v>
      </c>
      <c r="O2262" s="6" t="str">
        <f t="shared" si="246"/>
        <v>Jun</v>
      </c>
      <c r="P2262" s="6" t="str">
        <f t="shared" si="247"/>
        <v>tier - 1</v>
      </c>
      <c r="Q2262" s="6" t="str">
        <f t="shared" si="248"/>
        <v>tier - 3</v>
      </c>
      <c r="R2262" s="6" t="str">
        <f t="shared" si="249"/>
        <v>R1011</v>
      </c>
      <c r="S2262" s="12">
        <f t="shared" si="250"/>
        <v>23534</v>
      </c>
      <c r="T2262" s="6">
        <f t="shared" si="251"/>
        <v>59</v>
      </c>
    </row>
    <row r="2263" spans="1:20" ht="15" customHeight="1" x14ac:dyDescent="0.3">
      <c r="A2263" t="s">
        <v>176</v>
      </c>
      <c r="B2263">
        <v>1977</v>
      </c>
      <c r="C2263" t="s">
        <v>4730</v>
      </c>
      <c r="D2263">
        <v>27</v>
      </c>
      <c r="E2263">
        <v>2</v>
      </c>
      <c r="F2263" s="11">
        <v>41271.5</v>
      </c>
      <c r="G2263" t="s">
        <v>4723</v>
      </c>
      <c r="H2263" t="s">
        <v>4720</v>
      </c>
      <c r="I2263" t="s">
        <v>4732</v>
      </c>
      <c r="N2263" s="6">
        <f t="shared" si="245"/>
        <v>1977</v>
      </c>
      <c r="O2263" s="6" t="str">
        <f t="shared" si="246"/>
        <v>Aug</v>
      </c>
      <c r="P2263" s="6" t="str">
        <f t="shared" si="247"/>
        <v>tier - 1</v>
      </c>
      <c r="Q2263" s="6" t="str">
        <f t="shared" si="248"/>
        <v>tier - 2</v>
      </c>
      <c r="R2263" s="6" t="str">
        <f t="shared" si="249"/>
        <v>R1011</v>
      </c>
      <c r="S2263" s="12">
        <f t="shared" si="250"/>
        <v>28364</v>
      </c>
      <c r="T2263" s="6">
        <f t="shared" si="251"/>
        <v>45</v>
      </c>
    </row>
    <row r="2264" spans="1:20" ht="15" customHeight="1" x14ac:dyDescent="0.3">
      <c r="A2264" t="s">
        <v>174</v>
      </c>
      <c r="B2264">
        <v>1964</v>
      </c>
      <c r="C2264" t="s">
        <v>4731</v>
      </c>
      <c r="D2264">
        <v>7</v>
      </c>
      <c r="E2264">
        <v>0</v>
      </c>
      <c r="F2264" s="11">
        <v>41331.79</v>
      </c>
      <c r="G2264" t="s">
        <v>4723</v>
      </c>
      <c r="H2264" t="s">
        <v>4720</v>
      </c>
      <c r="I2264" t="s">
        <v>4732</v>
      </c>
      <c r="N2264" s="6">
        <f t="shared" si="245"/>
        <v>1964</v>
      </c>
      <c r="O2264" s="6" t="str">
        <f t="shared" si="246"/>
        <v>Oct</v>
      </c>
      <c r="P2264" s="6" t="str">
        <f t="shared" si="247"/>
        <v>tier - 1</v>
      </c>
      <c r="Q2264" s="6" t="str">
        <f t="shared" si="248"/>
        <v>tier - 2</v>
      </c>
      <c r="R2264" s="6" t="str">
        <f t="shared" si="249"/>
        <v>R1011</v>
      </c>
      <c r="S2264" s="12">
        <f t="shared" si="250"/>
        <v>23657</v>
      </c>
      <c r="T2264" s="6">
        <f t="shared" si="251"/>
        <v>58</v>
      </c>
    </row>
    <row r="2265" spans="1:20" ht="15" customHeight="1" x14ac:dyDescent="0.3">
      <c r="A2265" t="s">
        <v>172</v>
      </c>
      <c r="B2265">
        <v>1971</v>
      </c>
      <c r="C2265" t="s">
        <v>4731</v>
      </c>
      <c r="D2265">
        <v>16</v>
      </c>
      <c r="E2265">
        <v>0</v>
      </c>
      <c r="F2265" s="11">
        <v>41351.879999999997</v>
      </c>
      <c r="G2265" t="s">
        <v>4723</v>
      </c>
      <c r="H2265" t="s">
        <v>4720</v>
      </c>
      <c r="I2265" t="s">
        <v>4732</v>
      </c>
      <c r="N2265" s="6">
        <f t="shared" si="245"/>
        <v>1971</v>
      </c>
      <c r="O2265" s="6" t="str">
        <f t="shared" si="246"/>
        <v>Oct</v>
      </c>
      <c r="P2265" s="6" t="str">
        <f t="shared" si="247"/>
        <v>tier - 1</v>
      </c>
      <c r="Q2265" s="6" t="str">
        <f t="shared" si="248"/>
        <v>tier - 2</v>
      </c>
      <c r="R2265" s="6" t="str">
        <f t="shared" si="249"/>
        <v>R1011</v>
      </c>
      <c r="S2265" s="12">
        <f t="shared" si="250"/>
        <v>26222</v>
      </c>
      <c r="T2265" s="6">
        <f t="shared" si="251"/>
        <v>51</v>
      </c>
    </row>
    <row r="2266" spans="1:20" ht="15" customHeight="1" x14ac:dyDescent="0.3">
      <c r="A2266" t="s">
        <v>170</v>
      </c>
      <c r="B2266">
        <v>1967</v>
      </c>
      <c r="C2266" t="s">
        <v>4729</v>
      </c>
      <c r="D2266">
        <v>22</v>
      </c>
      <c r="E2266">
        <v>0</v>
      </c>
      <c r="F2266" s="11">
        <v>41505.15</v>
      </c>
      <c r="G2266" t="s">
        <v>4723</v>
      </c>
      <c r="H2266" t="s">
        <v>4720</v>
      </c>
      <c r="I2266" t="s">
        <v>4732</v>
      </c>
      <c r="N2266" s="6">
        <f t="shared" si="245"/>
        <v>1967</v>
      </c>
      <c r="O2266" s="6" t="str">
        <f t="shared" si="246"/>
        <v>Dec</v>
      </c>
      <c r="P2266" s="6" t="str">
        <f t="shared" si="247"/>
        <v>tier - 1</v>
      </c>
      <c r="Q2266" s="6" t="str">
        <f t="shared" si="248"/>
        <v>tier - 2</v>
      </c>
      <c r="R2266" s="6" t="str">
        <f t="shared" si="249"/>
        <v>R1011</v>
      </c>
      <c r="S2266" s="12">
        <f t="shared" si="250"/>
        <v>24828</v>
      </c>
      <c r="T2266" s="6">
        <f t="shared" si="251"/>
        <v>55</v>
      </c>
    </row>
    <row r="2267" spans="1:20" ht="15" customHeight="1" x14ac:dyDescent="0.3">
      <c r="A2267" t="s">
        <v>168</v>
      </c>
      <c r="B2267">
        <v>1974</v>
      </c>
      <c r="C2267" t="s">
        <v>4724</v>
      </c>
      <c r="D2267">
        <v>24</v>
      </c>
      <c r="E2267">
        <v>0</v>
      </c>
      <c r="F2267" s="11">
        <v>41636.199999999997</v>
      </c>
      <c r="G2267" t="s">
        <v>4723</v>
      </c>
      <c r="H2267" t="s">
        <v>4723</v>
      </c>
      <c r="I2267" t="s">
        <v>4732</v>
      </c>
      <c r="N2267" s="6">
        <f t="shared" si="245"/>
        <v>1974</v>
      </c>
      <c r="O2267" s="6" t="str">
        <f t="shared" si="246"/>
        <v>Nov</v>
      </c>
      <c r="P2267" s="6" t="str">
        <f t="shared" si="247"/>
        <v>tier - 1</v>
      </c>
      <c r="Q2267" s="6" t="str">
        <f t="shared" si="248"/>
        <v>tier - 1</v>
      </c>
      <c r="R2267" s="6" t="str">
        <f t="shared" si="249"/>
        <v>R1011</v>
      </c>
      <c r="S2267" s="12">
        <f t="shared" si="250"/>
        <v>27357</v>
      </c>
      <c r="T2267" s="6">
        <f t="shared" si="251"/>
        <v>48</v>
      </c>
    </row>
    <row r="2268" spans="1:20" ht="15" customHeight="1" x14ac:dyDescent="0.3">
      <c r="A2268" t="s">
        <v>166</v>
      </c>
      <c r="B2268">
        <v>1976</v>
      </c>
      <c r="C2268" t="s">
        <v>4731</v>
      </c>
      <c r="D2268">
        <v>29</v>
      </c>
      <c r="E2268">
        <v>1</v>
      </c>
      <c r="F2268" s="11">
        <v>41661.599999999999</v>
      </c>
      <c r="G2268" t="s">
        <v>4723</v>
      </c>
      <c r="H2268" t="s">
        <v>4721</v>
      </c>
      <c r="I2268" t="s">
        <v>4732</v>
      </c>
      <c r="N2268" s="6">
        <f t="shared" si="245"/>
        <v>1976</v>
      </c>
      <c r="O2268" s="6" t="str">
        <f t="shared" si="246"/>
        <v>Oct</v>
      </c>
      <c r="P2268" s="6" t="str">
        <f t="shared" si="247"/>
        <v>tier - 1</v>
      </c>
      <c r="Q2268" s="6" t="str">
        <f t="shared" si="248"/>
        <v>tier - 3</v>
      </c>
      <c r="R2268" s="6" t="str">
        <f t="shared" si="249"/>
        <v>R1011</v>
      </c>
      <c r="S2268" s="12">
        <f t="shared" si="250"/>
        <v>28062</v>
      </c>
      <c r="T2268" s="6">
        <f t="shared" si="251"/>
        <v>46</v>
      </c>
    </row>
    <row r="2269" spans="1:20" ht="15" customHeight="1" x14ac:dyDescent="0.3">
      <c r="A2269" t="s">
        <v>164</v>
      </c>
      <c r="B2269">
        <v>1975</v>
      </c>
      <c r="C2269" t="s">
        <v>4724</v>
      </c>
      <c r="D2269">
        <v>14</v>
      </c>
      <c r="E2269">
        <v>0</v>
      </c>
      <c r="F2269" s="11">
        <v>41676.080000000002</v>
      </c>
      <c r="G2269" t="s">
        <v>4723</v>
      </c>
      <c r="H2269" t="s">
        <v>4720</v>
      </c>
      <c r="I2269" t="s">
        <v>4722</v>
      </c>
      <c r="N2269" s="6">
        <f t="shared" si="245"/>
        <v>1975</v>
      </c>
      <c r="O2269" s="6" t="str">
        <f t="shared" si="246"/>
        <v>Nov</v>
      </c>
      <c r="P2269" s="6" t="str">
        <f t="shared" si="247"/>
        <v>tier - 1</v>
      </c>
      <c r="Q2269" s="6" t="str">
        <f t="shared" si="248"/>
        <v>tier - 2</v>
      </c>
      <c r="R2269" s="6" t="str">
        <f t="shared" si="249"/>
        <v>R1013</v>
      </c>
      <c r="S2269" s="12">
        <f t="shared" si="250"/>
        <v>27712</v>
      </c>
      <c r="T2269" s="6">
        <f t="shared" si="251"/>
        <v>47</v>
      </c>
    </row>
    <row r="2270" spans="1:20" ht="15" customHeight="1" x14ac:dyDescent="0.3">
      <c r="A2270" t="s">
        <v>162</v>
      </c>
      <c r="B2270">
        <v>1975</v>
      </c>
      <c r="C2270" t="s">
        <v>4726</v>
      </c>
      <c r="D2270">
        <v>29</v>
      </c>
      <c r="E2270">
        <v>1</v>
      </c>
      <c r="F2270" s="11">
        <v>41681.86</v>
      </c>
      <c r="G2270" t="s">
        <v>4723</v>
      </c>
      <c r="H2270" t="s">
        <v>4723</v>
      </c>
      <c r="I2270" t="s">
        <v>4732</v>
      </c>
      <c r="N2270" s="6">
        <f t="shared" si="245"/>
        <v>1975</v>
      </c>
      <c r="O2270" s="6" t="str">
        <f t="shared" si="246"/>
        <v>Sep</v>
      </c>
      <c r="P2270" s="6" t="str">
        <f t="shared" si="247"/>
        <v>tier - 1</v>
      </c>
      <c r="Q2270" s="6" t="str">
        <f t="shared" si="248"/>
        <v>tier - 1</v>
      </c>
      <c r="R2270" s="6" t="str">
        <f t="shared" si="249"/>
        <v>R1011</v>
      </c>
      <c r="S2270" s="12">
        <f t="shared" si="250"/>
        <v>27666</v>
      </c>
      <c r="T2270" s="6">
        <f t="shared" si="251"/>
        <v>47</v>
      </c>
    </row>
    <row r="2271" spans="1:20" ht="15" customHeight="1" x14ac:dyDescent="0.3">
      <c r="A2271" t="s">
        <v>160</v>
      </c>
      <c r="B2271">
        <v>1962</v>
      </c>
      <c r="C2271" t="s">
        <v>4726</v>
      </c>
      <c r="D2271">
        <v>22</v>
      </c>
      <c r="E2271">
        <v>0</v>
      </c>
      <c r="F2271" s="11">
        <v>41794.629999999997</v>
      </c>
      <c r="G2271" t="s">
        <v>4723</v>
      </c>
      <c r="H2271" t="s">
        <v>4721</v>
      </c>
      <c r="I2271" t="s">
        <v>4732</v>
      </c>
      <c r="N2271" s="6">
        <f t="shared" si="245"/>
        <v>1962</v>
      </c>
      <c r="O2271" s="6" t="str">
        <f t="shared" si="246"/>
        <v>Sep</v>
      </c>
      <c r="P2271" s="6" t="str">
        <f t="shared" si="247"/>
        <v>tier - 1</v>
      </c>
      <c r="Q2271" s="6" t="str">
        <f t="shared" si="248"/>
        <v>tier - 3</v>
      </c>
      <c r="R2271" s="6" t="str">
        <f t="shared" si="249"/>
        <v>R1011</v>
      </c>
      <c r="S2271" s="12">
        <f t="shared" si="250"/>
        <v>22911</v>
      </c>
      <c r="T2271" s="6">
        <f t="shared" si="251"/>
        <v>60</v>
      </c>
    </row>
    <row r="2272" spans="1:20" ht="15" customHeight="1" x14ac:dyDescent="0.3">
      <c r="A2272" t="s">
        <v>158</v>
      </c>
      <c r="B2272">
        <v>1966</v>
      </c>
      <c r="C2272" t="s">
        <v>4726</v>
      </c>
      <c r="D2272">
        <v>21</v>
      </c>
      <c r="E2272">
        <v>0</v>
      </c>
      <c r="F2272" s="11">
        <v>41886.54</v>
      </c>
      <c r="G2272" t="s">
        <v>4723</v>
      </c>
      <c r="H2272" t="s">
        <v>4721</v>
      </c>
      <c r="I2272" t="s">
        <v>4732</v>
      </c>
      <c r="N2272" s="6">
        <f t="shared" si="245"/>
        <v>1966</v>
      </c>
      <c r="O2272" s="6" t="str">
        <f t="shared" si="246"/>
        <v>Sep</v>
      </c>
      <c r="P2272" s="6" t="str">
        <f t="shared" si="247"/>
        <v>tier - 1</v>
      </c>
      <c r="Q2272" s="6" t="str">
        <f t="shared" si="248"/>
        <v>tier - 3</v>
      </c>
      <c r="R2272" s="6" t="str">
        <f t="shared" si="249"/>
        <v>R1011</v>
      </c>
      <c r="S2272" s="12">
        <f t="shared" si="250"/>
        <v>24371</v>
      </c>
      <c r="T2272" s="6">
        <f t="shared" si="251"/>
        <v>56</v>
      </c>
    </row>
    <row r="2273" spans="1:20" ht="15" customHeight="1" x14ac:dyDescent="0.3">
      <c r="A2273" t="s">
        <v>156</v>
      </c>
      <c r="B2273">
        <v>1972</v>
      </c>
      <c r="C2273" t="s">
        <v>4725</v>
      </c>
      <c r="D2273">
        <v>8</v>
      </c>
      <c r="E2273">
        <v>1</v>
      </c>
      <c r="F2273" s="11">
        <v>41919.1</v>
      </c>
      <c r="G2273" t="s">
        <v>4723</v>
      </c>
      <c r="H2273" t="s">
        <v>4723</v>
      </c>
      <c r="I2273" t="s">
        <v>4735</v>
      </c>
      <c r="N2273" s="6">
        <f t="shared" si="245"/>
        <v>1972</v>
      </c>
      <c r="O2273" s="6" t="str">
        <f t="shared" si="246"/>
        <v>Jun</v>
      </c>
      <c r="P2273" s="6" t="str">
        <f t="shared" si="247"/>
        <v>tier - 1</v>
      </c>
      <c r="Q2273" s="6" t="str">
        <f t="shared" si="248"/>
        <v>tier - 1</v>
      </c>
      <c r="R2273" s="6" t="str">
        <f t="shared" si="249"/>
        <v>R1016</v>
      </c>
      <c r="S2273" s="12">
        <f t="shared" si="250"/>
        <v>26458</v>
      </c>
      <c r="T2273" s="6">
        <f t="shared" si="251"/>
        <v>51</v>
      </c>
    </row>
    <row r="2274" spans="1:20" ht="15" customHeight="1" x14ac:dyDescent="0.3">
      <c r="A2274" t="s">
        <v>154</v>
      </c>
      <c r="B2274">
        <v>1984</v>
      </c>
      <c r="C2274" t="s">
        <v>4724</v>
      </c>
      <c r="D2274">
        <v>10</v>
      </c>
      <c r="E2274">
        <v>3</v>
      </c>
      <c r="F2274" s="11">
        <v>41949.24</v>
      </c>
      <c r="G2274" t="s">
        <v>4723</v>
      </c>
      <c r="H2274" t="s">
        <v>4723</v>
      </c>
      <c r="I2274" t="s">
        <v>4722</v>
      </c>
      <c r="N2274" s="6">
        <f t="shared" si="245"/>
        <v>1984</v>
      </c>
      <c r="O2274" s="6" t="str">
        <f t="shared" si="246"/>
        <v>Nov</v>
      </c>
      <c r="P2274" s="6" t="str">
        <f t="shared" si="247"/>
        <v>tier - 1</v>
      </c>
      <c r="Q2274" s="6" t="str">
        <f t="shared" si="248"/>
        <v>tier - 1</v>
      </c>
      <c r="R2274" s="6" t="str">
        <f t="shared" si="249"/>
        <v>R1013</v>
      </c>
      <c r="S2274" s="12">
        <f t="shared" si="250"/>
        <v>30996</v>
      </c>
      <c r="T2274" s="6">
        <f t="shared" si="251"/>
        <v>38</v>
      </c>
    </row>
    <row r="2275" spans="1:20" ht="15" customHeight="1" x14ac:dyDescent="0.3">
      <c r="A2275" t="s">
        <v>152</v>
      </c>
      <c r="B2275">
        <v>1968</v>
      </c>
      <c r="C2275" t="s">
        <v>4729</v>
      </c>
      <c r="D2275">
        <v>19</v>
      </c>
      <c r="E2275">
        <v>1</v>
      </c>
      <c r="F2275" s="11">
        <v>41999.519999999997</v>
      </c>
      <c r="G2275" t="s">
        <v>4723</v>
      </c>
      <c r="H2275" t="s">
        <v>4721</v>
      </c>
      <c r="I2275" t="s">
        <v>4722</v>
      </c>
      <c r="N2275" s="6">
        <f t="shared" si="245"/>
        <v>1968</v>
      </c>
      <c r="O2275" s="6" t="str">
        <f t="shared" si="246"/>
        <v>Dec</v>
      </c>
      <c r="P2275" s="6" t="str">
        <f t="shared" si="247"/>
        <v>tier - 1</v>
      </c>
      <c r="Q2275" s="6" t="str">
        <f t="shared" si="248"/>
        <v>tier - 3</v>
      </c>
      <c r="R2275" s="6" t="str">
        <f t="shared" si="249"/>
        <v>R1013</v>
      </c>
      <c r="S2275" s="12">
        <f t="shared" si="250"/>
        <v>25191</v>
      </c>
      <c r="T2275" s="6">
        <f t="shared" si="251"/>
        <v>54</v>
      </c>
    </row>
    <row r="2276" spans="1:20" ht="15" customHeight="1" x14ac:dyDescent="0.3">
      <c r="A2276" t="s">
        <v>150</v>
      </c>
      <c r="B2276">
        <v>1976</v>
      </c>
      <c r="C2276" t="s">
        <v>4724</v>
      </c>
      <c r="D2276">
        <v>28</v>
      </c>
      <c r="E2276">
        <v>0</v>
      </c>
      <c r="F2276" s="11">
        <v>42111.66</v>
      </c>
      <c r="G2276" t="s">
        <v>4723</v>
      </c>
      <c r="H2276" t="s">
        <v>4723</v>
      </c>
      <c r="I2276" t="s">
        <v>4738</v>
      </c>
      <c r="N2276" s="6">
        <f t="shared" si="245"/>
        <v>1976</v>
      </c>
      <c r="O2276" s="6" t="str">
        <f t="shared" si="246"/>
        <v>Nov</v>
      </c>
      <c r="P2276" s="6" t="str">
        <f t="shared" si="247"/>
        <v>tier - 1</v>
      </c>
      <c r="Q2276" s="6" t="str">
        <f t="shared" si="248"/>
        <v>tier - 1</v>
      </c>
      <c r="R2276" s="6" t="str">
        <f t="shared" si="249"/>
        <v>R1024</v>
      </c>
      <c r="S2276" s="12">
        <f t="shared" si="250"/>
        <v>28092</v>
      </c>
      <c r="T2276" s="6">
        <f t="shared" si="251"/>
        <v>46</v>
      </c>
    </row>
    <row r="2277" spans="1:20" ht="15" customHeight="1" x14ac:dyDescent="0.3">
      <c r="A2277" t="s">
        <v>148</v>
      </c>
      <c r="B2277">
        <v>1997</v>
      </c>
      <c r="C2277" t="s">
        <v>4729</v>
      </c>
      <c r="D2277">
        <v>9</v>
      </c>
      <c r="E2277">
        <v>2</v>
      </c>
      <c r="F2277" s="11">
        <v>42112.24</v>
      </c>
      <c r="G2277" t="s">
        <v>4723</v>
      </c>
      <c r="H2277" t="s">
        <v>4721</v>
      </c>
      <c r="I2277" t="s">
        <v>4722</v>
      </c>
      <c r="N2277" s="6">
        <f t="shared" si="245"/>
        <v>1997</v>
      </c>
      <c r="O2277" s="6" t="str">
        <f t="shared" si="246"/>
        <v>Dec</v>
      </c>
      <c r="P2277" s="6" t="str">
        <f t="shared" si="247"/>
        <v>tier - 1</v>
      </c>
      <c r="Q2277" s="6" t="str">
        <f t="shared" si="248"/>
        <v>tier - 3</v>
      </c>
      <c r="R2277" s="6" t="str">
        <f t="shared" si="249"/>
        <v>R1013</v>
      </c>
      <c r="S2277" s="12">
        <f t="shared" si="250"/>
        <v>35773</v>
      </c>
      <c r="T2277" s="6">
        <f t="shared" si="251"/>
        <v>25</v>
      </c>
    </row>
    <row r="2278" spans="1:20" ht="15" customHeight="1" x14ac:dyDescent="0.3">
      <c r="A2278" t="s">
        <v>146</v>
      </c>
      <c r="B2278">
        <v>1979</v>
      </c>
      <c r="C2278" t="s">
        <v>4719</v>
      </c>
      <c r="D2278">
        <v>3</v>
      </c>
      <c r="E2278">
        <v>3</v>
      </c>
      <c r="F2278" s="11">
        <v>42124.52</v>
      </c>
      <c r="G2278" t="s">
        <v>4723</v>
      </c>
      <c r="H2278" t="s">
        <v>4723</v>
      </c>
      <c r="I2278" t="s">
        <v>4722</v>
      </c>
      <c r="N2278" s="6">
        <f t="shared" si="245"/>
        <v>1979</v>
      </c>
      <c r="O2278" s="6" t="str">
        <f t="shared" si="246"/>
        <v>Jul</v>
      </c>
      <c r="P2278" s="6" t="str">
        <f t="shared" si="247"/>
        <v>tier - 1</v>
      </c>
      <c r="Q2278" s="6" t="str">
        <f t="shared" si="248"/>
        <v>tier - 1</v>
      </c>
      <c r="R2278" s="6" t="str">
        <f t="shared" si="249"/>
        <v>R1013</v>
      </c>
      <c r="S2278" s="12">
        <f t="shared" si="250"/>
        <v>29039</v>
      </c>
      <c r="T2278" s="6">
        <f t="shared" si="251"/>
        <v>43</v>
      </c>
    </row>
    <row r="2279" spans="1:20" ht="15" customHeight="1" x14ac:dyDescent="0.3">
      <c r="A2279" t="s">
        <v>144</v>
      </c>
      <c r="B2279">
        <v>1973</v>
      </c>
      <c r="C2279" t="s">
        <v>4726</v>
      </c>
      <c r="D2279">
        <v>18</v>
      </c>
      <c r="E2279">
        <v>0</v>
      </c>
      <c r="F2279" s="11">
        <v>42188.15</v>
      </c>
      <c r="G2279" t="s">
        <v>4723</v>
      </c>
      <c r="H2279" t="s">
        <v>4723</v>
      </c>
      <c r="I2279" t="s">
        <v>4732</v>
      </c>
      <c r="N2279" s="6">
        <f t="shared" si="245"/>
        <v>1973</v>
      </c>
      <c r="O2279" s="6" t="str">
        <f t="shared" si="246"/>
        <v>Sep</v>
      </c>
      <c r="P2279" s="6" t="str">
        <f t="shared" si="247"/>
        <v>tier - 1</v>
      </c>
      <c r="Q2279" s="6" t="str">
        <f t="shared" si="248"/>
        <v>tier - 1</v>
      </c>
      <c r="R2279" s="6" t="str">
        <f t="shared" si="249"/>
        <v>R1011</v>
      </c>
      <c r="S2279" s="12">
        <f t="shared" si="250"/>
        <v>26925</v>
      </c>
      <c r="T2279" s="6">
        <f t="shared" si="251"/>
        <v>49</v>
      </c>
    </row>
    <row r="2280" spans="1:20" ht="15" customHeight="1" x14ac:dyDescent="0.3">
      <c r="A2280" t="s">
        <v>142</v>
      </c>
      <c r="B2280">
        <v>1975</v>
      </c>
      <c r="C2280" t="s">
        <v>4730</v>
      </c>
      <c r="D2280">
        <v>15</v>
      </c>
      <c r="E2280">
        <v>1</v>
      </c>
      <c r="F2280" s="11">
        <v>42211.14</v>
      </c>
      <c r="G2280" t="s">
        <v>4723</v>
      </c>
      <c r="H2280" t="s">
        <v>4721</v>
      </c>
      <c r="I2280" t="s">
        <v>4722</v>
      </c>
      <c r="N2280" s="6">
        <f t="shared" si="245"/>
        <v>1975</v>
      </c>
      <c r="O2280" s="6" t="str">
        <f t="shared" si="246"/>
        <v>Aug</v>
      </c>
      <c r="P2280" s="6" t="str">
        <f t="shared" si="247"/>
        <v>tier - 1</v>
      </c>
      <c r="Q2280" s="6" t="str">
        <f t="shared" si="248"/>
        <v>tier - 3</v>
      </c>
      <c r="R2280" s="6" t="str">
        <f t="shared" si="249"/>
        <v>R1013</v>
      </c>
      <c r="S2280" s="12">
        <f t="shared" si="250"/>
        <v>27621</v>
      </c>
      <c r="T2280" s="6">
        <f t="shared" si="251"/>
        <v>47</v>
      </c>
    </row>
    <row r="2281" spans="1:20" ht="15" customHeight="1" x14ac:dyDescent="0.3">
      <c r="A2281" t="s">
        <v>140</v>
      </c>
      <c r="B2281">
        <v>1967</v>
      </c>
      <c r="C2281" t="s">
        <v>4725</v>
      </c>
      <c r="D2281">
        <v>28</v>
      </c>
      <c r="E2281">
        <v>0</v>
      </c>
      <c r="F2281" s="11">
        <v>42303.69</v>
      </c>
      <c r="G2281" t="s">
        <v>4723</v>
      </c>
      <c r="H2281" t="s">
        <v>4720</v>
      </c>
      <c r="I2281" t="s">
        <v>4735</v>
      </c>
      <c r="N2281" s="6">
        <f t="shared" si="245"/>
        <v>1967</v>
      </c>
      <c r="O2281" s="6" t="str">
        <f t="shared" si="246"/>
        <v>Jun</v>
      </c>
      <c r="P2281" s="6" t="str">
        <f t="shared" si="247"/>
        <v>tier - 1</v>
      </c>
      <c r="Q2281" s="6" t="str">
        <f t="shared" si="248"/>
        <v>tier - 2</v>
      </c>
      <c r="R2281" s="6" t="str">
        <f t="shared" si="249"/>
        <v>R1016</v>
      </c>
      <c r="S2281" s="12">
        <f t="shared" si="250"/>
        <v>24651</v>
      </c>
      <c r="T2281" s="6">
        <f t="shared" si="251"/>
        <v>55</v>
      </c>
    </row>
    <row r="2282" spans="1:20" ht="15" customHeight="1" x14ac:dyDescent="0.3">
      <c r="A2282" t="s">
        <v>138</v>
      </c>
      <c r="B2282">
        <v>1968</v>
      </c>
      <c r="C2282" t="s">
        <v>4730</v>
      </c>
      <c r="D2282">
        <v>3</v>
      </c>
      <c r="E2282">
        <v>0</v>
      </c>
      <c r="F2282" s="11">
        <v>42478.6</v>
      </c>
      <c r="G2282" t="s">
        <v>4723</v>
      </c>
      <c r="H2282" t="s">
        <v>4720</v>
      </c>
      <c r="I2282" t="s">
        <v>4732</v>
      </c>
      <c r="N2282" s="6">
        <f t="shared" si="245"/>
        <v>1968</v>
      </c>
      <c r="O2282" s="6" t="str">
        <f t="shared" si="246"/>
        <v>Aug</v>
      </c>
      <c r="P2282" s="6" t="str">
        <f t="shared" si="247"/>
        <v>tier - 1</v>
      </c>
      <c r="Q2282" s="6" t="str">
        <f t="shared" si="248"/>
        <v>tier - 2</v>
      </c>
      <c r="R2282" s="6" t="str">
        <f t="shared" si="249"/>
        <v>R1011</v>
      </c>
      <c r="S2282" s="12">
        <f t="shared" si="250"/>
        <v>25053</v>
      </c>
      <c r="T2282" s="6">
        <f t="shared" si="251"/>
        <v>54</v>
      </c>
    </row>
    <row r="2283" spans="1:20" ht="15" customHeight="1" x14ac:dyDescent="0.3">
      <c r="A2283" t="s">
        <v>136</v>
      </c>
      <c r="B2283">
        <v>1967</v>
      </c>
      <c r="C2283" t="s">
        <v>4725</v>
      </c>
      <c r="D2283">
        <v>27</v>
      </c>
      <c r="E2283">
        <v>0</v>
      </c>
      <c r="F2283" s="11">
        <v>42538.720000000001</v>
      </c>
      <c r="G2283" t="s">
        <v>4723</v>
      </c>
      <c r="H2283" t="s">
        <v>4721</v>
      </c>
      <c r="I2283" t="s">
        <v>4732</v>
      </c>
      <c r="N2283" s="6">
        <f t="shared" si="245"/>
        <v>1967</v>
      </c>
      <c r="O2283" s="6" t="str">
        <f t="shared" si="246"/>
        <v>Jun</v>
      </c>
      <c r="P2283" s="6" t="str">
        <f t="shared" si="247"/>
        <v>tier - 1</v>
      </c>
      <c r="Q2283" s="6" t="str">
        <f t="shared" si="248"/>
        <v>tier - 3</v>
      </c>
      <c r="R2283" s="6" t="str">
        <f t="shared" si="249"/>
        <v>R1011</v>
      </c>
      <c r="S2283" s="12">
        <f t="shared" si="250"/>
        <v>24650</v>
      </c>
      <c r="T2283" s="6">
        <f t="shared" si="251"/>
        <v>55</v>
      </c>
    </row>
    <row r="2284" spans="1:20" ht="15" customHeight="1" x14ac:dyDescent="0.3">
      <c r="A2284" t="s">
        <v>134</v>
      </c>
      <c r="B2284">
        <v>1979</v>
      </c>
      <c r="C2284" t="s">
        <v>4729</v>
      </c>
      <c r="D2284">
        <v>27</v>
      </c>
      <c r="E2284">
        <v>2</v>
      </c>
      <c r="F2284" s="11">
        <v>42560.43</v>
      </c>
      <c r="G2284" t="s">
        <v>4723</v>
      </c>
      <c r="H2284" t="s">
        <v>4721</v>
      </c>
      <c r="I2284" t="s">
        <v>4722</v>
      </c>
      <c r="N2284" s="6">
        <f t="shared" si="245"/>
        <v>1979</v>
      </c>
      <c r="O2284" s="6" t="str">
        <f t="shared" si="246"/>
        <v>Dec</v>
      </c>
      <c r="P2284" s="6" t="str">
        <f t="shared" si="247"/>
        <v>tier - 1</v>
      </c>
      <c r="Q2284" s="6" t="str">
        <f t="shared" si="248"/>
        <v>tier - 3</v>
      </c>
      <c r="R2284" s="6" t="str">
        <f t="shared" si="249"/>
        <v>R1013</v>
      </c>
      <c r="S2284" s="12">
        <f t="shared" si="250"/>
        <v>29216</v>
      </c>
      <c r="T2284" s="6">
        <f t="shared" si="251"/>
        <v>43</v>
      </c>
    </row>
    <row r="2285" spans="1:20" ht="15" customHeight="1" x14ac:dyDescent="0.3">
      <c r="A2285" t="s">
        <v>132</v>
      </c>
      <c r="B2285">
        <v>1971</v>
      </c>
      <c r="C2285" t="s">
        <v>4724</v>
      </c>
      <c r="D2285">
        <v>3</v>
      </c>
      <c r="E2285">
        <v>0</v>
      </c>
      <c r="F2285" s="11">
        <v>42644.2</v>
      </c>
      <c r="G2285" t="s">
        <v>4723</v>
      </c>
      <c r="H2285" t="s">
        <v>4721</v>
      </c>
      <c r="I2285" t="s">
        <v>4732</v>
      </c>
      <c r="N2285" s="6">
        <f t="shared" si="245"/>
        <v>1971</v>
      </c>
      <c r="O2285" s="6" t="str">
        <f t="shared" si="246"/>
        <v>Nov</v>
      </c>
      <c r="P2285" s="6" t="str">
        <f t="shared" si="247"/>
        <v>tier - 1</v>
      </c>
      <c r="Q2285" s="6" t="str">
        <f t="shared" si="248"/>
        <v>tier - 3</v>
      </c>
      <c r="R2285" s="6" t="str">
        <f t="shared" si="249"/>
        <v>R1011</v>
      </c>
      <c r="S2285" s="12">
        <f t="shared" si="250"/>
        <v>26240</v>
      </c>
      <c r="T2285" s="6">
        <f t="shared" si="251"/>
        <v>51</v>
      </c>
    </row>
    <row r="2286" spans="1:20" ht="15" customHeight="1" x14ac:dyDescent="0.3">
      <c r="A2286" t="s">
        <v>130</v>
      </c>
      <c r="B2286">
        <v>1977</v>
      </c>
      <c r="C2286" t="s">
        <v>4731</v>
      </c>
      <c r="D2286">
        <v>21</v>
      </c>
      <c r="E2286">
        <v>2</v>
      </c>
      <c r="F2286" s="11">
        <v>42760.5</v>
      </c>
      <c r="G2286" t="s">
        <v>4723</v>
      </c>
      <c r="H2286" t="s">
        <v>4720</v>
      </c>
      <c r="I2286" t="s">
        <v>4728</v>
      </c>
      <c r="N2286" s="6">
        <f t="shared" si="245"/>
        <v>1977</v>
      </c>
      <c r="O2286" s="6" t="str">
        <f t="shared" si="246"/>
        <v>Oct</v>
      </c>
      <c r="P2286" s="6" t="str">
        <f t="shared" si="247"/>
        <v>tier - 1</v>
      </c>
      <c r="Q2286" s="6" t="str">
        <f t="shared" si="248"/>
        <v>tier - 2</v>
      </c>
      <c r="R2286" s="6" t="str">
        <f t="shared" si="249"/>
        <v>R1012</v>
      </c>
      <c r="S2286" s="12">
        <f t="shared" si="250"/>
        <v>28419</v>
      </c>
      <c r="T2286" s="6">
        <f t="shared" si="251"/>
        <v>45</v>
      </c>
    </row>
    <row r="2287" spans="1:20" ht="15" customHeight="1" x14ac:dyDescent="0.3">
      <c r="A2287" t="s">
        <v>128</v>
      </c>
      <c r="B2287">
        <v>1965</v>
      </c>
      <c r="C2287" t="s">
        <v>4731</v>
      </c>
      <c r="D2287">
        <v>29</v>
      </c>
      <c r="E2287">
        <v>0</v>
      </c>
      <c r="F2287" s="11">
        <v>42764.12</v>
      </c>
      <c r="G2287" t="s">
        <v>4723</v>
      </c>
      <c r="H2287" t="s">
        <v>4720</v>
      </c>
      <c r="I2287" t="s">
        <v>4732</v>
      </c>
      <c r="N2287" s="6">
        <f t="shared" si="245"/>
        <v>1965</v>
      </c>
      <c r="O2287" s="6" t="str">
        <f t="shared" si="246"/>
        <v>Oct</v>
      </c>
      <c r="P2287" s="6" t="str">
        <f t="shared" si="247"/>
        <v>tier - 1</v>
      </c>
      <c r="Q2287" s="6" t="str">
        <f t="shared" si="248"/>
        <v>tier - 2</v>
      </c>
      <c r="R2287" s="6" t="str">
        <f t="shared" si="249"/>
        <v>R1011</v>
      </c>
      <c r="S2287" s="12">
        <f t="shared" si="250"/>
        <v>24044</v>
      </c>
      <c r="T2287" s="6">
        <f t="shared" si="251"/>
        <v>57</v>
      </c>
    </row>
    <row r="2288" spans="1:20" ht="15" customHeight="1" x14ac:dyDescent="0.3">
      <c r="A2288" t="s">
        <v>126</v>
      </c>
      <c r="B2288">
        <v>1972</v>
      </c>
      <c r="C2288" t="s">
        <v>4726</v>
      </c>
      <c r="D2288">
        <v>10</v>
      </c>
      <c r="E2288">
        <v>2</v>
      </c>
      <c r="F2288" s="11">
        <v>42856.84</v>
      </c>
      <c r="G2288" t="s">
        <v>4723</v>
      </c>
      <c r="H2288" t="s">
        <v>4723</v>
      </c>
      <c r="I2288" t="s">
        <v>4732</v>
      </c>
      <c r="N2288" s="6">
        <f t="shared" si="245"/>
        <v>1972</v>
      </c>
      <c r="O2288" s="6" t="str">
        <f t="shared" si="246"/>
        <v>Sep</v>
      </c>
      <c r="P2288" s="6" t="str">
        <f t="shared" si="247"/>
        <v>tier - 1</v>
      </c>
      <c r="Q2288" s="6" t="str">
        <f t="shared" si="248"/>
        <v>tier - 1</v>
      </c>
      <c r="R2288" s="6" t="str">
        <f t="shared" si="249"/>
        <v>R1011</v>
      </c>
      <c r="S2288" s="12">
        <f t="shared" si="250"/>
        <v>26552</v>
      </c>
      <c r="T2288" s="6">
        <f t="shared" si="251"/>
        <v>50</v>
      </c>
    </row>
    <row r="2289" spans="1:20" ht="15" customHeight="1" x14ac:dyDescent="0.3">
      <c r="A2289" t="s">
        <v>124</v>
      </c>
      <c r="B2289">
        <v>1975</v>
      </c>
      <c r="C2289" t="s">
        <v>4731</v>
      </c>
      <c r="D2289">
        <v>23</v>
      </c>
      <c r="E2289">
        <v>1</v>
      </c>
      <c r="F2289" s="11">
        <v>42969.85</v>
      </c>
      <c r="G2289" t="s">
        <v>4723</v>
      </c>
      <c r="H2289" t="s">
        <v>4721</v>
      </c>
      <c r="I2289" t="s">
        <v>4722</v>
      </c>
      <c r="N2289" s="6">
        <f t="shared" si="245"/>
        <v>1975</v>
      </c>
      <c r="O2289" s="6" t="str">
        <f t="shared" si="246"/>
        <v>Oct</v>
      </c>
      <c r="P2289" s="6" t="str">
        <f t="shared" si="247"/>
        <v>tier - 1</v>
      </c>
      <c r="Q2289" s="6" t="str">
        <f t="shared" si="248"/>
        <v>tier - 3</v>
      </c>
      <c r="R2289" s="6" t="str">
        <f t="shared" si="249"/>
        <v>R1013</v>
      </c>
      <c r="S2289" s="12">
        <f t="shared" si="250"/>
        <v>27690</v>
      </c>
      <c r="T2289" s="6">
        <f t="shared" si="251"/>
        <v>47</v>
      </c>
    </row>
    <row r="2290" spans="1:20" ht="15" customHeight="1" x14ac:dyDescent="0.3">
      <c r="A2290" t="s">
        <v>122</v>
      </c>
      <c r="B2290">
        <v>1978</v>
      </c>
      <c r="C2290" t="s">
        <v>4724</v>
      </c>
      <c r="D2290">
        <v>4</v>
      </c>
      <c r="E2290">
        <v>0</v>
      </c>
      <c r="F2290" s="11">
        <v>42983.46</v>
      </c>
      <c r="G2290" t="s">
        <v>4723</v>
      </c>
      <c r="H2290" t="s">
        <v>4720</v>
      </c>
      <c r="I2290" t="s">
        <v>4728</v>
      </c>
      <c r="N2290" s="6">
        <f t="shared" si="245"/>
        <v>1978</v>
      </c>
      <c r="O2290" s="6" t="str">
        <f t="shared" si="246"/>
        <v>Nov</v>
      </c>
      <c r="P2290" s="6" t="str">
        <f t="shared" si="247"/>
        <v>tier - 1</v>
      </c>
      <c r="Q2290" s="6" t="str">
        <f t="shared" si="248"/>
        <v>tier - 2</v>
      </c>
      <c r="R2290" s="6" t="str">
        <f t="shared" si="249"/>
        <v>R1012</v>
      </c>
      <c r="S2290" s="12">
        <f t="shared" si="250"/>
        <v>28798</v>
      </c>
      <c r="T2290" s="6">
        <f t="shared" si="251"/>
        <v>44</v>
      </c>
    </row>
    <row r="2291" spans="1:20" ht="15" customHeight="1" x14ac:dyDescent="0.3">
      <c r="A2291" t="s">
        <v>120</v>
      </c>
      <c r="B2291">
        <v>1965</v>
      </c>
      <c r="C2291" t="s">
        <v>4724</v>
      </c>
      <c r="D2291">
        <v>29</v>
      </c>
      <c r="E2291">
        <v>0</v>
      </c>
      <c r="F2291" s="11">
        <v>43073.760000000002</v>
      </c>
      <c r="G2291" t="s">
        <v>4720</v>
      </c>
      <c r="H2291" t="s">
        <v>4720</v>
      </c>
      <c r="I2291" t="s">
        <v>4732</v>
      </c>
      <c r="N2291" s="6">
        <f t="shared" si="245"/>
        <v>1965</v>
      </c>
      <c r="O2291" s="6" t="str">
        <f t="shared" si="246"/>
        <v>Nov</v>
      </c>
      <c r="P2291" s="6" t="str">
        <f t="shared" si="247"/>
        <v>tier - 2</v>
      </c>
      <c r="Q2291" s="6" t="str">
        <f t="shared" si="248"/>
        <v>tier - 2</v>
      </c>
      <c r="R2291" s="6" t="str">
        <f t="shared" si="249"/>
        <v>R1011</v>
      </c>
      <c r="S2291" s="12">
        <f t="shared" si="250"/>
        <v>24075</v>
      </c>
      <c r="T2291" s="6">
        <f t="shared" si="251"/>
        <v>57</v>
      </c>
    </row>
    <row r="2292" spans="1:20" ht="15" customHeight="1" x14ac:dyDescent="0.3">
      <c r="A2292" t="s">
        <v>118</v>
      </c>
      <c r="B2292">
        <v>1969</v>
      </c>
      <c r="C2292" t="s">
        <v>4729</v>
      </c>
      <c r="D2292">
        <v>3</v>
      </c>
      <c r="E2292">
        <v>0</v>
      </c>
      <c r="F2292" s="11">
        <v>43254.42</v>
      </c>
      <c r="G2292" t="s">
        <v>4720</v>
      </c>
      <c r="H2292" t="s">
        <v>4720</v>
      </c>
      <c r="I2292" t="s">
        <v>4735</v>
      </c>
      <c r="N2292" s="6">
        <f t="shared" si="245"/>
        <v>1969</v>
      </c>
      <c r="O2292" s="6" t="str">
        <f t="shared" si="246"/>
        <v>Dec</v>
      </c>
      <c r="P2292" s="6" t="str">
        <f t="shared" si="247"/>
        <v>tier - 2</v>
      </c>
      <c r="Q2292" s="6" t="str">
        <f t="shared" si="248"/>
        <v>tier - 2</v>
      </c>
      <c r="R2292" s="6" t="str">
        <f t="shared" si="249"/>
        <v>R1016</v>
      </c>
      <c r="S2292" s="12">
        <f t="shared" si="250"/>
        <v>25540</v>
      </c>
      <c r="T2292" s="6">
        <f t="shared" si="251"/>
        <v>53</v>
      </c>
    </row>
    <row r="2293" spans="1:20" ht="15" customHeight="1" x14ac:dyDescent="0.3">
      <c r="A2293" t="s">
        <v>116</v>
      </c>
      <c r="B2293">
        <v>1965</v>
      </c>
      <c r="C2293" t="s">
        <v>4730</v>
      </c>
      <c r="D2293">
        <v>22</v>
      </c>
      <c r="E2293">
        <v>0</v>
      </c>
      <c r="F2293" s="11">
        <v>43578.94</v>
      </c>
      <c r="G2293" t="s">
        <v>4720</v>
      </c>
      <c r="H2293" t="s">
        <v>4720</v>
      </c>
      <c r="I2293" t="s">
        <v>4728</v>
      </c>
      <c r="N2293" s="6">
        <f t="shared" si="245"/>
        <v>1965</v>
      </c>
      <c r="O2293" s="6" t="str">
        <f t="shared" si="246"/>
        <v>Aug</v>
      </c>
      <c r="P2293" s="6" t="str">
        <f t="shared" si="247"/>
        <v>tier - 2</v>
      </c>
      <c r="Q2293" s="6" t="str">
        <f t="shared" si="248"/>
        <v>tier - 2</v>
      </c>
      <c r="R2293" s="6" t="str">
        <f t="shared" si="249"/>
        <v>R1012</v>
      </c>
      <c r="S2293" s="12">
        <f t="shared" si="250"/>
        <v>23976</v>
      </c>
      <c r="T2293" s="6">
        <f t="shared" si="251"/>
        <v>57</v>
      </c>
    </row>
    <row r="2294" spans="1:20" ht="15" customHeight="1" x14ac:dyDescent="0.3">
      <c r="A2294" t="s">
        <v>114</v>
      </c>
      <c r="B2294">
        <v>1986</v>
      </c>
      <c r="C2294" t="s">
        <v>4729</v>
      </c>
      <c r="D2294">
        <v>29</v>
      </c>
      <c r="E2294">
        <v>3</v>
      </c>
      <c r="F2294" s="11">
        <v>43753.34</v>
      </c>
      <c r="G2294" t="s">
        <v>4720</v>
      </c>
      <c r="H2294" t="s">
        <v>4723</v>
      </c>
      <c r="I2294" t="s">
        <v>4733</v>
      </c>
      <c r="N2294" s="6">
        <f t="shared" si="245"/>
        <v>1986</v>
      </c>
      <c r="O2294" s="6" t="str">
        <f t="shared" si="246"/>
        <v>Dec</v>
      </c>
      <c r="P2294" s="6" t="str">
        <f t="shared" si="247"/>
        <v>tier - 2</v>
      </c>
      <c r="Q2294" s="6" t="str">
        <f t="shared" si="248"/>
        <v>tier - 1</v>
      </c>
      <c r="R2294" s="6" t="str">
        <f t="shared" si="249"/>
        <v>R1015</v>
      </c>
      <c r="S2294" s="12">
        <f t="shared" si="250"/>
        <v>31775</v>
      </c>
      <c r="T2294" s="6">
        <f t="shared" si="251"/>
        <v>36</v>
      </c>
    </row>
    <row r="2295" spans="1:20" ht="15" customHeight="1" x14ac:dyDescent="0.3">
      <c r="A2295" t="s">
        <v>112</v>
      </c>
      <c r="B2295">
        <v>1966</v>
      </c>
      <c r="C2295" t="s">
        <v>4731</v>
      </c>
      <c r="D2295">
        <v>25</v>
      </c>
      <c r="E2295">
        <v>2</v>
      </c>
      <c r="F2295" s="11">
        <v>43813.87</v>
      </c>
      <c r="G2295" t="s">
        <v>4720</v>
      </c>
      <c r="H2295" t="s">
        <v>4720</v>
      </c>
      <c r="I2295" t="s">
        <v>4722</v>
      </c>
      <c r="N2295" s="6">
        <f t="shared" si="245"/>
        <v>1966</v>
      </c>
      <c r="O2295" s="6" t="str">
        <f t="shared" si="246"/>
        <v>Oct</v>
      </c>
      <c r="P2295" s="6" t="str">
        <f t="shared" si="247"/>
        <v>tier - 2</v>
      </c>
      <c r="Q2295" s="6" t="str">
        <f t="shared" si="248"/>
        <v>tier - 2</v>
      </c>
      <c r="R2295" s="6" t="str">
        <f t="shared" si="249"/>
        <v>R1013</v>
      </c>
      <c r="S2295" s="12">
        <f t="shared" si="250"/>
        <v>24405</v>
      </c>
      <c r="T2295" s="6">
        <f t="shared" si="251"/>
        <v>56</v>
      </c>
    </row>
    <row r="2296" spans="1:20" ht="15" customHeight="1" x14ac:dyDescent="0.3">
      <c r="A2296" t="s">
        <v>110</v>
      </c>
      <c r="B2296">
        <v>1966</v>
      </c>
      <c r="C2296" t="s">
        <v>4719</v>
      </c>
      <c r="D2296">
        <v>2</v>
      </c>
      <c r="E2296">
        <v>0</v>
      </c>
      <c r="F2296" s="11">
        <v>43817.45</v>
      </c>
      <c r="G2296" t="s">
        <v>4720</v>
      </c>
      <c r="H2296" t="s">
        <v>4721</v>
      </c>
      <c r="I2296" t="s">
        <v>4728</v>
      </c>
      <c r="N2296" s="6">
        <f t="shared" si="245"/>
        <v>1966</v>
      </c>
      <c r="O2296" s="6" t="str">
        <f t="shared" si="246"/>
        <v>Jul</v>
      </c>
      <c r="P2296" s="6" t="str">
        <f t="shared" si="247"/>
        <v>tier - 2</v>
      </c>
      <c r="Q2296" s="6" t="str">
        <f t="shared" si="248"/>
        <v>tier - 3</v>
      </c>
      <c r="R2296" s="6" t="str">
        <f t="shared" si="249"/>
        <v>R1012</v>
      </c>
      <c r="S2296" s="12">
        <f t="shared" si="250"/>
        <v>24290</v>
      </c>
      <c r="T2296" s="6">
        <f t="shared" si="251"/>
        <v>56</v>
      </c>
    </row>
    <row r="2297" spans="1:20" ht="15" customHeight="1" x14ac:dyDescent="0.3">
      <c r="A2297" t="s">
        <v>108</v>
      </c>
      <c r="B2297">
        <v>1980</v>
      </c>
      <c r="C2297" t="s">
        <v>4724</v>
      </c>
      <c r="D2297">
        <v>10</v>
      </c>
      <c r="E2297">
        <v>2</v>
      </c>
      <c r="F2297" s="11">
        <v>43896.38</v>
      </c>
      <c r="G2297" t="s">
        <v>4720</v>
      </c>
      <c r="H2297" t="s">
        <v>4723</v>
      </c>
      <c r="I2297" t="s">
        <v>4722</v>
      </c>
      <c r="N2297" s="6">
        <f t="shared" si="245"/>
        <v>1980</v>
      </c>
      <c r="O2297" s="6" t="str">
        <f t="shared" si="246"/>
        <v>Nov</v>
      </c>
      <c r="P2297" s="6" t="str">
        <f t="shared" si="247"/>
        <v>tier - 2</v>
      </c>
      <c r="Q2297" s="6" t="str">
        <f t="shared" si="248"/>
        <v>tier - 1</v>
      </c>
      <c r="R2297" s="6" t="str">
        <f t="shared" si="249"/>
        <v>R1013</v>
      </c>
      <c r="S2297" s="12">
        <f t="shared" si="250"/>
        <v>29535</v>
      </c>
      <c r="T2297" s="6">
        <f t="shared" si="251"/>
        <v>42</v>
      </c>
    </row>
    <row r="2298" spans="1:20" ht="15" customHeight="1" x14ac:dyDescent="0.3">
      <c r="A2298" t="s">
        <v>106</v>
      </c>
      <c r="B2298">
        <v>1966</v>
      </c>
      <c r="C2298" t="s">
        <v>4731</v>
      </c>
      <c r="D2298">
        <v>5</v>
      </c>
      <c r="E2298">
        <v>0</v>
      </c>
      <c r="F2298" s="11">
        <v>43921.18</v>
      </c>
      <c r="G2298" t="s">
        <v>4720</v>
      </c>
      <c r="H2298" t="s">
        <v>4720</v>
      </c>
      <c r="I2298" t="s">
        <v>4728</v>
      </c>
      <c r="N2298" s="6">
        <f t="shared" si="245"/>
        <v>1966</v>
      </c>
      <c r="O2298" s="6" t="str">
        <f t="shared" si="246"/>
        <v>Oct</v>
      </c>
      <c r="P2298" s="6" t="str">
        <f t="shared" si="247"/>
        <v>tier - 2</v>
      </c>
      <c r="Q2298" s="6" t="str">
        <f t="shared" si="248"/>
        <v>tier - 2</v>
      </c>
      <c r="R2298" s="6" t="str">
        <f t="shared" si="249"/>
        <v>R1012</v>
      </c>
      <c r="S2298" s="12">
        <f t="shared" si="250"/>
        <v>24385</v>
      </c>
      <c r="T2298" s="6">
        <f t="shared" si="251"/>
        <v>56</v>
      </c>
    </row>
    <row r="2299" spans="1:20" ht="15" customHeight="1" x14ac:dyDescent="0.3">
      <c r="A2299" t="s">
        <v>104</v>
      </c>
      <c r="B2299">
        <v>1988</v>
      </c>
      <c r="C2299" t="s">
        <v>4719</v>
      </c>
      <c r="D2299">
        <v>16</v>
      </c>
      <c r="E2299">
        <v>1</v>
      </c>
      <c r="F2299" s="11">
        <v>43943.88</v>
      </c>
      <c r="G2299" t="s">
        <v>4720</v>
      </c>
      <c r="H2299" t="s">
        <v>4723</v>
      </c>
      <c r="I2299" t="s">
        <v>4728</v>
      </c>
      <c r="N2299" s="6">
        <f t="shared" si="245"/>
        <v>1988</v>
      </c>
      <c r="O2299" s="6" t="str">
        <f t="shared" si="246"/>
        <v>Jul</v>
      </c>
      <c r="P2299" s="6" t="str">
        <f t="shared" si="247"/>
        <v>tier - 2</v>
      </c>
      <c r="Q2299" s="6" t="str">
        <f t="shared" si="248"/>
        <v>tier - 1</v>
      </c>
      <c r="R2299" s="6" t="str">
        <f t="shared" si="249"/>
        <v>R1012</v>
      </c>
      <c r="S2299" s="12">
        <f t="shared" si="250"/>
        <v>32340</v>
      </c>
      <c r="T2299" s="6">
        <f t="shared" si="251"/>
        <v>34</v>
      </c>
    </row>
    <row r="2300" spans="1:20" ht="15" customHeight="1" x14ac:dyDescent="0.3">
      <c r="A2300" t="s">
        <v>102</v>
      </c>
      <c r="B2300">
        <v>1975</v>
      </c>
      <c r="C2300" t="s">
        <v>4725</v>
      </c>
      <c r="D2300">
        <v>1</v>
      </c>
      <c r="E2300">
        <v>2</v>
      </c>
      <c r="F2300" s="11">
        <v>44202.65</v>
      </c>
      <c r="G2300" t="s">
        <v>4720</v>
      </c>
      <c r="H2300" t="s">
        <v>4720</v>
      </c>
      <c r="I2300" t="s">
        <v>4722</v>
      </c>
      <c r="N2300" s="6">
        <f t="shared" si="245"/>
        <v>1975</v>
      </c>
      <c r="O2300" s="6" t="str">
        <f t="shared" si="246"/>
        <v>Jun</v>
      </c>
      <c r="P2300" s="6" t="str">
        <f t="shared" si="247"/>
        <v>tier - 2</v>
      </c>
      <c r="Q2300" s="6" t="str">
        <f t="shared" si="248"/>
        <v>tier - 2</v>
      </c>
      <c r="R2300" s="6" t="str">
        <f t="shared" si="249"/>
        <v>R1013</v>
      </c>
      <c r="S2300" s="12">
        <f t="shared" si="250"/>
        <v>27546</v>
      </c>
      <c r="T2300" s="6">
        <f t="shared" si="251"/>
        <v>48</v>
      </c>
    </row>
    <row r="2301" spans="1:20" ht="15" customHeight="1" x14ac:dyDescent="0.3">
      <c r="A2301" t="s">
        <v>100</v>
      </c>
      <c r="B2301">
        <v>1968</v>
      </c>
      <c r="C2301" t="s">
        <v>4724</v>
      </c>
      <c r="D2301">
        <v>24</v>
      </c>
      <c r="E2301">
        <v>2</v>
      </c>
      <c r="F2301" s="11">
        <v>44260.75</v>
      </c>
      <c r="G2301" t="s">
        <v>4720</v>
      </c>
      <c r="H2301" t="s">
        <v>4723</v>
      </c>
      <c r="I2301" t="s">
        <v>4722</v>
      </c>
      <c r="N2301" s="6">
        <f t="shared" si="245"/>
        <v>1968</v>
      </c>
      <c r="O2301" s="6" t="str">
        <f t="shared" si="246"/>
        <v>Nov</v>
      </c>
      <c r="P2301" s="6" t="str">
        <f t="shared" si="247"/>
        <v>tier - 2</v>
      </c>
      <c r="Q2301" s="6" t="str">
        <f t="shared" si="248"/>
        <v>tier - 1</v>
      </c>
      <c r="R2301" s="6" t="str">
        <f t="shared" si="249"/>
        <v>R1013</v>
      </c>
      <c r="S2301" s="12">
        <f t="shared" si="250"/>
        <v>25166</v>
      </c>
      <c r="T2301" s="6">
        <f t="shared" si="251"/>
        <v>54</v>
      </c>
    </row>
    <row r="2302" spans="1:20" ht="15" customHeight="1" x14ac:dyDescent="0.3">
      <c r="A2302" t="s">
        <v>98</v>
      </c>
      <c r="B2302">
        <v>1971</v>
      </c>
      <c r="C2302" t="s">
        <v>4731</v>
      </c>
      <c r="D2302">
        <v>29</v>
      </c>
      <c r="E2302">
        <v>0</v>
      </c>
      <c r="F2302" s="11">
        <v>44400.41</v>
      </c>
      <c r="G2302" t="s">
        <v>4720</v>
      </c>
      <c r="H2302" t="s">
        <v>4720</v>
      </c>
      <c r="I2302" t="s">
        <v>4722</v>
      </c>
      <c r="N2302" s="6">
        <f t="shared" si="245"/>
        <v>1971</v>
      </c>
      <c r="O2302" s="6" t="str">
        <f t="shared" si="246"/>
        <v>Oct</v>
      </c>
      <c r="P2302" s="6" t="str">
        <f t="shared" si="247"/>
        <v>tier - 2</v>
      </c>
      <c r="Q2302" s="6" t="str">
        <f t="shared" si="248"/>
        <v>tier - 2</v>
      </c>
      <c r="R2302" s="6" t="str">
        <f t="shared" si="249"/>
        <v>R1013</v>
      </c>
      <c r="S2302" s="12">
        <f t="shared" si="250"/>
        <v>26235</v>
      </c>
      <c r="T2302" s="6">
        <f t="shared" si="251"/>
        <v>51</v>
      </c>
    </row>
    <row r="2303" spans="1:20" ht="15" customHeight="1" x14ac:dyDescent="0.3">
      <c r="A2303" t="s">
        <v>96</v>
      </c>
      <c r="B2303">
        <v>1967</v>
      </c>
      <c r="C2303" t="s">
        <v>4726</v>
      </c>
      <c r="D2303">
        <v>14</v>
      </c>
      <c r="E2303">
        <v>0</v>
      </c>
      <c r="F2303" s="11">
        <v>44423.8</v>
      </c>
      <c r="G2303" t="s">
        <v>4720</v>
      </c>
      <c r="H2303" t="s">
        <v>4721</v>
      </c>
      <c r="I2303" t="s">
        <v>4722</v>
      </c>
      <c r="N2303" s="6">
        <f t="shared" si="245"/>
        <v>1967</v>
      </c>
      <c r="O2303" s="6" t="str">
        <f t="shared" si="246"/>
        <v>Sep</v>
      </c>
      <c r="P2303" s="6" t="str">
        <f t="shared" si="247"/>
        <v>tier - 2</v>
      </c>
      <c r="Q2303" s="6" t="str">
        <f t="shared" si="248"/>
        <v>tier - 3</v>
      </c>
      <c r="R2303" s="6" t="str">
        <f t="shared" si="249"/>
        <v>R1013</v>
      </c>
      <c r="S2303" s="12">
        <f t="shared" si="250"/>
        <v>24729</v>
      </c>
      <c r="T2303" s="6">
        <f t="shared" si="251"/>
        <v>55</v>
      </c>
    </row>
    <row r="2304" spans="1:20" ht="15" customHeight="1" x14ac:dyDescent="0.3">
      <c r="A2304" t="s">
        <v>94</v>
      </c>
      <c r="B2304">
        <v>2000</v>
      </c>
      <c r="C2304" t="s">
        <v>4730</v>
      </c>
      <c r="D2304">
        <v>2</v>
      </c>
      <c r="E2304">
        <v>1</v>
      </c>
      <c r="F2304" s="11">
        <v>44501.4</v>
      </c>
      <c r="G2304" t="s">
        <v>4720</v>
      </c>
      <c r="H2304" t="s">
        <v>4721</v>
      </c>
      <c r="I2304" t="s">
        <v>4722</v>
      </c>
      <c r="N2304" s="6">
        <f t="shared" si="245"/>
        <v>2000</v>
      </c>
      <c r="O2304" s="6" t="str">
        <f t="shared" si="246"/>
        <v>Aug</v>
      </c>
      <c r="P2304" s="6" t="str">
        <f t="shared" si="247"/>
        <v>tier - 2</v>
      </c>
      <c r="Q2304" s="6" t="str">
        <f t="shared" si="248"/>
        <v>tier - 3</v>
      </c>
      <c r="R2304" s="6" t="str">
        <f t="shared" si="249"/>
        <v>R1013</v>
      </c>
      <c r="S2304" s="12">
        <f t="shared" si="250"/>
        <v>36740</v>
      </c>
      <c r="T2304" s="6">
        <f t="shared" si="251"/>
        <v>22</v>
      </c>
    </row>
    <row r="2305" spans="1:20" ht="15" customHeight="1" x14ac:dyDescent="0.3">
      <c r="A2305" t="s">
        <v>92</v>
      </c>
      <c r="B2305">
        <v>1993</v>
      </c>
      <c r="C2305" t="s">
        <v>4731</v>
      </c>
      <c r="D2305">
        <v>11</v>
      </c>
      <c r="E2305">
        <v>2</v>
      </c>
      <c r="F2305" s="11">
        <v>44585.46</v>
      </c>
      <c r="G2305" t="s">
        <v>4720</v>
      </c>
      <c r="H2305" t="s">
        <v>4720</v>
      </c>
      <c r="I2305" t="s">
        <v>4732</v>
      </c>
      <c r="N2305" s="6">
        <f t="shared" si="245"/>
        <v>1993</v>
      </c>
      <c r="O2305" s="6" t="str">
        <f t="shared" si="246"/>
        <v>Oct</v>
      </c>
      <c r="P2305" s="6" t="str">
        <f t="shared" si="247"/>
        <v>tier - 2</v>
      </c>
      <c r="Q2305" s="6" t="str">
        <f t="shared" si="248"/>
        <v>tier - 2</v>
      </c>
      <c r="R2305" s="6" t="str">
        <f t="shared" si="249"/>
        <v>R1011</v>
      </c>
      <c r="S2305" s="12">
        <f t="shared" si="250"/>
        <v>34253</v>
      </c>
      <c r="T2305" s="6">
        <f t="shared" si="251"/>
        <v>29</v>
      </c>
    </row>
    <row r="2306" spans="1:20" ht="15" customHeight="1" x14ac:dyDescent="0.3">
      <c r="A2306" t="s">
        <v>90</v>
      </c>
      <c r="B2306">
        <v>1971</v>
      </c>
      <c r="C2306" t="s">
        <v>4730</v>
      </c>
      <c r="D2306">
        <v>13</v>
      </c>
      <c r="E2306">
        <v>2</v>
      </c>
      <c r="F2306" s="11">
        <v>44641.2</v>
      </c>
      <c r="G2306" t="s">
        <v>4720</v>
      </c>
      <c r="H2306" t="s">
        <v>4721</v>
      </c>
      <c r="I2306" t="s">
        <v>4738</v>
      </c>
      <c r="N2306" s="6">
        <f t="shared" ref="N2306:N2344" si="252">IF(B2306="?",ROUND(AVERAGE($B$2:$B$2344),0),B2306)</f>
        <v>1971</v>
      </c>
      <c r="O2306" s="6" t="str">
        <f t="shared" ref="O2306:O2344" si="253">IF(C2306="?","Sep",C2306)</f>
        <v>Aug</v>
      </c>
      <c r="P2306" s="6" t="str">
        <f t="shared" ref="P2306:P2344" si="254">IF(G2306="?",$K$5,G2306)</f>
        <v>tier - 2</v>
      </c>
      <c r="Q2306" s="6" t="str">
        <f t="shared" ref="Q2306:Q2344" si="255">IF(H2306="?",$M$5,H2306)</f>
        <v>tier - 3</v>
      </c>
      <c r="R2306" s="6" t="str">
        <f t="shared" ref="R2306:R2344" si="256">IF(I2306="?","Unknown",I2306)</f>
        <v>R1024</v>
      </c>
      <c r="S2306" s="12">
        <f t="shared" ref="S2306:S2344" si="257">IFERROR(DATE(N2306,MONTH(DATEVALUE(O2306&amp;"-1")),D2306),"")</f>
        <v>26158</v>
      </c>
      <c r="T2306" s="6">
        <f t="shared" ref="T2306:T2344" si="258">IFERROR(DATEDIF(S2306,DATE(2023,6,8),"y"),"")</f>
        <v>51</v>
      </c>
    </row>
    <row r="2307" spans="1:20" ht="15" customHeight="1" x14ac:dyDescent="0.3">
      <c r="A2307" t="s">
        <v>88</v>
      </c>
      <c r="B2307">
        <v>1962</v>
      </c>
      <c r="C2307" t="s">
        <v>4729</v>
      </c>
      <c r="D2307">
        <v>17</v>
      </c>
      <c r="E2307">
        <v>0</v>
      </c>
      <c r="F2307" s="11">
        <v>45008.959999999999</v>
      </c>
      <c r="G2307" t="s">
        <v>4720</v>
      </c>
      <c r="H2307" t="s">
        <v>4720</v>
      </c>
      <c r="I2307" t="s">
        <v>4722</v>
      </c>
      <c r="N2307" s="6">
        <f t="shared" si="252"/>
        <v>1962</v>
      </c>
      <c r="O2307" s="6" t="str">
        <f t="shared" si="253"/>
        <v>Dec</v>
      </c>
      <c r="P2307" s="6" t="str">
        <f t="shared" si="254"/>
        <v>tier - 2</v>
      </c>
      <c r="Q2307" s="6" t="str">
        <f t="shared" si="255"/>
        <v>tier - 2</v>
      </c>
      <c r="R2307" s="6" t="str">
        <f t="shared" si="256"/>
        <v>R1013</v>
      </c>
      <c r="S2307" s="12">
        <f t="shared" si="257"/>
        <v>22997</v>
      </c>
      <c r="T2307" s="6">
        <f t="shared" si="258"/>
        <v>60</v>
      </c>
    </row>
    <row r="2308" spans="1:20" ht="15" customHeight="1" x14ac:dyDescent="0.3">
      <c r="A2308" t="s">
        <v>86</v>
      </c>
      <c r="B2308">
        <v>1974</v>
      </c>
      <c r="C2308" t="s">
        <v>4730</v>
      </c>
      <c r="D2308">
        <v>9</v>
      </c>
      <c r="E2308">
        <v>2</v>
      </c>
      <c r="F2308" s="11">
        <v>45702.02</v>
      </c>
      <c r="G2308" t="s">
        <v>4720</v>
      </c>
      <c r="H2308" t="s">
        <v>4720</v>
      </c>
      <c r="I2308" t="s">
        <v>4728</v>
      </c>
      <c r="N2308" s="6">
        <f t="shared" si="252"/>
        <v>1974</v>
      </c>
      <c r="O2308" s="6" t="str">
        <f t="shared" si="253"/>
        <v>Aug</v>
      </c>
      <c r="P2308" s="6" t="str">
        <f t="shared" si="254"/>
        <v>tier - 2</v>
      </c>
      <c r="Q2308" s="6" t="str">
        <f t="shared" si="255"/>
        <v>tier - 2</v>
      </c>
      <c r="R2308" s="6" t="str">
        <f t="shared" si="256"/>
        <v>R1012</v>
      </c>
      <c r="S2308" s="12">
        <f t="shared" si="257"/>
        <v>27250</v>
      </c>
      <c r="T2308" s="6">
        <f t="shared" si="258"/>
        <v>48</v>
      </c>
    </row>
    <row r="2309" spans="1:20" ht="15" customHeight="1" x14ac:dyDescent="0.3">
      <c r="A2309" t="s">
        <v>84</v>
      </c>
      <c r="B2309">
        <v>1960</v>
      </c>
      <c r="C2309" t="s">
        <v>4729</v>
      </c>
      <c r="D2309">
        <v>21</v>
      </c>
      <c r="E2309">
        <v>0</v>
      </c>
      <c r="F2309" s="11">
        <v>45710.21</v>
      </c>
      <c r="G2309" t="s">
        <v>4720</v>
      </c>
      <c r="H2309" t="s">
        <v>4720</v>
      </c>
      <c r="I2309" t="s">
        <v>4735</v>
      </c>
      <c r="N2309" s="6">
        <f t="shared" si="252"/>
        <v>1960</v>
      </c>
      <c r="O2309" s="6" t="str">
        <f t="shared" si="253"/>
        <v>Dec</v>
      </c>
      <c r="P2309" s="6" t="str">
        <f t="shared" si="254"/>
        <v>tier - 2</v>
      </c>
      <c r="Q2309" s="6" t="str">
        <f t="shared" si="255"/>
        <v>tier - 2</v>
      </c>
      <c r="R2309" s="6" t="str">
        <f t="shared" si="256"/>
        <v>R1016</v>
      </c>
      <c r="S2309" s="12">
        <f t="shared" si="257"/>
        <v>22271</v>
      </c>
      <c r="T2309" s="6">
        <f t="shared" si="258"/>
        <v>62</v>
      </c>
    </row>
    <row r="2310" spans="1:20" ht="15" customHeight="1" x14ac:dyDescent="0.3">
      <c r="A2310" t="s">
        <v>82</v>
      </c>
      <c r="B2310">
        <v>1979</v>
      </c>
      <c r="C2310" t="s">
        <v>4730</v>
      </c>
      <c r="D2310">
        <v>12</v>
      </c>
      <c r="E2310">
        <v>0</v>
      </c>
      <c r="F2310" s="11">
        <v>45863.21</v>
      </c>
      <c r="G2310" t="s">
        <v>4720</v>
      </c>
      <c r="H2310" t="s">
        <v>4723</v>
      </c>
      <c r="I2310" t="s">
        <v>4722</v>
      </c>
      <c r="N2310" s="6">
        <f t="shared" si="252"/>
        <v>1979</v>
      </c>
      <c r="O2310" s="6" t="str">
        <f t="shared" si="253"/>
        <v>Aug</v>
      </c>
      <c r="P2310" s="6" t="str">
        <f t="shared" si="254"/>
        <v>tier - 2</v>
      </c>
      <c r="Q2310" s="6" t="str">
        <f t="shared" si="255"/>
        <v>tier - 1</v>
      </c>
      <c r="R2310" s="6" t="str">
        <f t="shared" si="256"/>
        <v>R1013</v>
      </c>
      <c r="S2310" s="12">
        <f t="shared" si="257"/>
        <v>29079</v>
      </c>
      <c r="T2310" s="6">
        <f t="shared" si="258"/>
        <v>43</v>
      </c>
    </row>
    <row r="2311" spans="1:20" ht="15" customHeight="1" x14ac:dyDescent="0.3">
      <c r="A2311" t="s">
        <v>80</v>
      </c>
      <c r="B2311">
        <v>1985</v>
      </c>
      <c r="C2311" t="s">
        <v>4726</v>
      </c>
      <c r="D2311">
        <v>30</v>
      </c>
      <c r="E2311">
        <v>2</v>
      </c>
      <c r="F2311" s="11">
        <v>46113.51</v>
      </c>
      <c r="G2311" t="s">
        <v>4720</v>
      </c>
      <c r="H2311" t="s">
        <v>4721</v>
      </c>
      <c r="I2311" t="s">
        <v>4732</v>
      </c>
      <c r="N2311" s="6">
        <f t="shared" si="252"/>
        <v>1985</v>
      </c>
      <c r="O2311" s="6" t="str">
        <f t="shared" si="253"/>
        <v>Sep</v>
      </c>
      <c r="P2311" s="6" t="str">
        <f t="shared" si="254"/>
        <v>tier - 2</v>
      </c>
      <c r="Q2311" s="6" t="str">
        <f t="shared" si="255"/>
        <v>tier - 3</v>
      </c>
      <c r="R2311" s="6" t="str">
        <f t="shared" si="256"/>
        <v>R1011</v>
      </c>
      <c r="S2311" s="12">
        <f t="shared" si="257"/>
        <v>31320</v>
      </c>
      <c r="T2311" s="6">
        <f t="shared" si="258"/>
        <v>37</v>
      </c>
    </row>
    <row r="2312" spans="1:20" ht="15" customHeight="1" x14ac:dyDescent="0.3">
      <c r="A2312" t="s">
        <v>78</v>
      </c>
      <c r="B2312">
        <v>1962</v>
      </c>
      <c r="C2312" t="s">
        <v>4729</v>
      </c>
      <c r="D2312">
        <v>4</v>
      </c>
      <c r="E2312">
        <v>3</v>
      </c>
      <c r="F2312" s="11">
        <v>46130.53</v>
      </c>
      <c r="G2312" t="s">
        <v>4723</v>
      </c>
      <c r="H2312" t="s">
        <v>4723</v>
      </c>
      <c r="I2312" t="s">
        <v>4728</v>
      </c>
      <c r="N2312" s="6">
        <f t="shared" si="252"/>
        <v>1962</v>
      </c>
      <c r="O2312" s="6" t="str">
        <f t="shared" si="253"/>
        <v>Dec</v>
      </c>
      <c r="P2312" s="6" t="str">
        <f t="shared" si="254"/>
        <v>tier - 1</v>
      </c>
      <c r="Q2312" s="6" t="str">
        <f t="shared" si="255"/>
        <v>tier - 1</v>
      </c>
      <c r="R2312" s="6" t="str">
        <f t="shared" si="256"/>
        <v>R1012</v>
      </c>
      <c r="S2312" s="12">
        <f t="shared" si="257"/>
        <v>22984</v>
      </c>
      <c r="T2312" s="6">
        <f t="shared" si="258"/>
        <v>60</v>
      </c>
    </row>
    <row r="2313" spans="1:20" ht="15" customHeight="1" x14ac:dyDescent="0.3">
      <c r="A2313" t="s">
        <v>76</v>
      </c>
      <c r="B2313">
        <v>1976</v>
      </c>
      <c r="C2313" t="s">
        <v>4729</v>
      </c>
      <c r="D2313">
        <v>2</v>
      </c>
      <c r="E2313">
        <v>3</v>
      </c>
      <c r="F2313" s="11">
        <v>46151.12</v>
      </c>
      <c r="G2313" t="s">
        <v>4723</v>
      </c>
      <c r="H2313" t="s">
        <v>4721</v>
      </c>
      <c r="I2313" t="s">
        <v>4722</v>
      </c>
      <c r="N2313" s="6">
        <f t="shared" si="252"/>
        <v>1976</v>
      </c>
      <c r="O2313" s="6" t="str">
        <f t="shared" si="253"/>
        <v>Dec</v>
      </c>
      <c r="P2313" s="6" t="str">
        <f t="shared" si="254"/>
        <v>tier - 1</v>
      </c>
      <c r="Q2313" s="6" t="str">
        <f t="shared" si="255"/>
        <v>tier - 3</v>
      </c>
      <c r="R2313" s="6" t="str">
        <f t="shared" si="256"/>
        <v>R1013</v>
      </c>
      <c r="S2313" s="12">
        <f t="shared" si="257"/>
        <v>28096</v>
      </c>
      <c r="T2313" s="6">
        <f t="shared" si="258"/>
        <v>46</v>
      </c>
    </row>
    <row r="2314" spans="1:20" ht="15" customHeight="1" x14ac:dyDescent="0.3">
      <c r="A2314" t="s">
        <v>74</v>
      </c>
      <c r="B2314">
        <v>1978</v>
      </c>
      <c r="C2314" t="s">
        <v>4730</v>
      </c>
      <c r="D2314">
        <v>17</v>
      </c>
      <c r="E2314">
        <v>2</v>
      </c>
      <c r="F2314" s="11">
        <v>46200.99</v>
      </c>
      <c r="G2314" t="s">
        <v>4723</v>
      </c>
      <c r="H2314" t="s">
        <v>4723</v>
      </c>
      <c r="I2314" t="s">
        <v>4722</v>
      </c>
      <c r="N2314" s="6">
        <f t="shared" si="252"/>
        <v>1978</v>
      </c>
      <c r="O2314" s="6" t="str">
        <f t="shared" si="253"/>
        <v>Aug</v>
      </c>
      <c r="P2314" s="6" t="str">
        <f t="shared" si="254"/>
        <v>tier - 1</v>
      </c>
      <c r="Q2314" s="6" t="str">
        <f t="shared" si="255"/>
        <v>tier - 1</v>
      </c>
      <c r="R2314" s="6" t="str">
        <f t="shared" si="256"/>
        <v>R1013</v>
      </c>
      <c r="S2314" s="12">
        <f t="shared" si="257"/>
        <v>28719</v>
      </c>
      <c r="T2314" s="6">
        <f t="shared" si="258"/>
        <v>44</v>
      </c>
    </row>
    <row r="2315" spans="1:20" ht="15" customHeight="1" x14ac:dyDescent="0.3">
      <c r="A2315" t="s">
        <v>72</v>
      </c>
      <c r="B2315">
        <v>1971</v>
      </c>
      <c r="C2315" t="s">
        <v>4729</v>
      </c>
      <c r="D2315">
        <v>6</v>
      </c>
      <c r="E2315">
        <v>3</v>
      </c>
      <c r="F2315" s="11">
        <v>46255.11</v>
      </c>
      <c r="G2315" t="s">
        <v>4723</v>
      </c>
      <c r="H2315" t="s">
        <v>4721</v>
      </c>
      <c r="I2315" t="s">
        <v>4738</v>
      </c>
      <c r="N2315" s="6">
        <f t="shared" si="252"/>
        <v>1971</v>
      </c>
      <c r="O2315" s="6" t="str">
        <f t="shared" si="253"/>
        <v>Dec</v>
      </c>
      <c r="P2315" s="6" t="str">
        <f t="shared" si="254"/>
        <v>tier - 1</v>
      </c>
      <c r="Q2315" s="6" t="str">
        <f t="shared" si="255"/>
        <v>tier - 3</v>
      </c>
      <c r="R2315" s="6" t="str">
        <f t="shared" si="256"/>
        <v>R1024</v>
      </c>
      <c r="S2315" s="12">
        <f t="shared" si="257"/>
        <v>26273</v>
      </c>
      <c r="T2315" s="6">
        <f t="shared" si="258"/>
        <v>51</v>
      </c>
    </row>
    <row r="2316" spans="1:20" ht="15" customHeight="1" x14ac:dyDescent="0.3">
      <c r="A2316" t="s">
        <v>70</v>
      </c>
      <c r="B2316">
        <v>1961</v>
      </c>
      <c r="C2316" t="s">
        <v>4730</v>
      </c>
      <c r="D2316">
        <v>8</v>
      </c>
      <c r="E2316">
        <v>0</v>
      </c>
      <c r="F2316" s="11">
        <v>46599.11</v>
      </c>
      <c r="G2316" t="s">
        <v>4723</v>
      </c>
      <c r="H2316" t="s">
        <v>4723</v>
      </c>
      <c r="I2316" t="s">
        <v>4722</v>
      </c>
      <c r="N2316" s="6">
        <f t="shared" si="252"/>
        <v>1961</v>
      </c>
      <c r="O2316" s="6" t="str">
        <f t="shared" si="253"/>
        <v>Aug</v>
      </c>
      <c r="P2316" s="6" t="str">
        <f t="shared" si="254"/>
        <v>tier - 1</v>
      </c>
      <c r="Q2316" s="6" t="str">
        <f t="shared" si="255"/>
        <v>tier - 1</v>
      </c>
      <c r="R2316" s="6" t="str">
        <f t="shared" si="256"/>
        <v>R1013</v>
      </c>
      <c r="S2316" s="12">
        <f t="shared" si="257"/>
        <v>22501</v>
      </c>
      <c r="T2316" s="6">
        <f t="shared" si="258"/>
        <v>61</v>
      </c>
    </row>
    <row r="2317" spans="1:20" ht="15" customHeight="1" x14ac:dyDescent="0.3">
      <c r="A2317" t="s">
        <v>68</v>
      </c>
      <c r="B2317">
        <v>1969</v>
      </c>
      <c r="C2317" t="s">
        <v>4725</v>
      </c>
      <c r="D2317">
        <v>23</v>
      </c>
      <c r="E2317">
        <v>3</v>
      </c>
      <c r="F2317" s="11">
        <v>46661.440000000002</v>
      </c>
      <c r="G2317" t="s">
        <v>4723</v>
      </c>
      <c r="H2317" t="s">
        <v>4721</v>
      </c>
      <c r="I2317" t="s">
        <v>4728</v>
      </c>
      <c r="N2317" s="6">
        <f t="shared" si="252"/>
        <v>1969</v>
      </c>
      <c r="O2317" s="6" t="str">
        <f t="shared" si="253"/>
        <v>Jun</v>
      </c>
      <c r="P2317" s="6" t="str">
        <f t="shared" si="254"/>
        <v>tier - 1</v>
      </c>
      <c r="Q2317" s="6" t="str">
        <f t="shared" si="255"/>
        <v>tier - 3</v>
      </c>
      <c r="R2317" s="6" t="str">
        <f t="shared" si="256"/>
        <v>R1012</v>
      </c>
      <c r="S2317" s="12">
        <f t="shared" si="257"/>
        <v>25377</v>
      </c>
      <c r="T2317" s="6">
        <f t="shared" si="258"/>
        <v>53</v>
      </c>
    </row>
    <row r="2318" spans="1:20" ht="15" customHeight="1" x14ac:dyDescent="0.3">
      <c r="A2318" t="s">
        <v>66</v>
      </c>
      <c r="B2318">
        <v>1960</v>
      </c>
      <c r="C2318" t="s">
        <v>4724</v>
      </c>
      <c r="D2318">
        <v>17</v>
      </c>
      <c r="E2318">
        <v>3</v>
      </c>
      <c r="F2318" s="11">
        <v>46718.16</v>
      </c>
      <c r="G2318" t="s">
        <v>4723</v>
      </c>
      <c r="H2318" t="s">
        <v>4723</v>
      </c>
      <c r="I2318" t="s">
        <v>4728</v>
      </c>
      <c r="N2318" s="6">
        <f t="shared" si="252"/>
        <v>1960</v>
      </c>
      <c r="O2318" s="6" t="str">
        <f t="shared" si="253"/>
        <v>Nov</v>
      </c>
      <c r="P2318" s="6" t="str">
        <f t="shared" si="254"/>
        <v>tier - 1</v>
      </c>
      <c r="Q2318" s="6" t="str">
        <f t="shared" si="255"/>
        <v>tier - 1</v>
      </c>
      <c r="R2318" s="6" t="str">
        <f t="shared" si="256"/>
        <v>R1012</v>
      </c>
      <c r="S2318" s="12">
        <f t="shared" si="257"/>
        <v>22237</v>
      </c>
      <c r="T2318" s="6">
        <f t="shared" si="258"/>
        <v>62</v>
      </c>
    </row>
    <row r="2319" spans="1:20" ht="15" customHeight="1" x14ac:dyDescent="0.3">
      <c r="A2319" t="s">
        <v>64</v>
      </c>
      <c r="B2319">
        <v>1958</v>
      </c>
      <c r="C2319" t="s">
        <v>4726</v>
      </c>
      <c r="D2319">
        <v>15</v>
      </c>
      <c r="E2319">
        <v>0</v>
      </c>
      <c r="F2319" s="11">
        <v>46889.26</v>
      </c>
      <c r="G2319" t="s">
        <v>4720</v>
      </c>
      <c r="H2319" t="s">
        <v>4721</v>
      </c>
      <c r="I2319" t="s">
        <v>4722</v>
      </c>
      <c r="N2319" s="6">
        <f t="shared" si="252"/>
        <v>1958</v>
      </c>
      <c r="O2319" s="6" t="str">
        <f t="shared" si="253"/>
        <v>Sep</v>
      </c>
      <c r="P2319" s="6" t="str">
        <f t="shared" si="254"/>
        <v>tier - 2</v>
      </c>
      <c r="Q2319" s="6" t="str">
        <f t="shared" si="255"/>
        <v>tier - 3</v>
      </c>
      <c r="R2319" s="6" t="str">
        <f t="shared" si="256"/>
        <v>R1013</v>
      </c>
      <c r="S2319" s="12">
        <f t="shared" si="257"/>
        <v>21443</v>
      </c>
      <c r="T2319" s="6">
        <f t="shared" si="258"/>
        <v>64</v>
      </c>
    </row>
    <row r="2320" spans="1:20" ht="15" customHeight="1" x14ac:dyDescent="0.3">
      <c r="A2320" t="s">
        <v>62</v>
      </c>
      <c r="B2320">
        <v>1959</v>
      </c>
      <c r="C2320" t="s">
        <v>4719</v>
      </c>
      <c r="D2320">
        <v>14</v>
      </c>
      <c r="E2320">
        <v>0</v>
      </c>
      <c r="F2320" s="11">
        <v>47055.53</v>
      </c>
      <c r="G2320" t="s">
        <v>4720</v>
      </c>
      <c r="H2320" t="s">
        <v>4723</v>
      </c>
      <c r="I2320" t="s">
        <v>4722</v>
      </c>
      <c r="N2320" s="6">
        <f t="shared" si="252"/>
        <v>1959</v>
      </c>
      <c r="O2320" s="6" t="str">
        <f t="shared" si="253"/>
        <v>Jul</v>
      </c>
      <c r="P2320" s="6" t="str">
        <f t="shared" si="254"/>
        <v>tier - 2</v>
      </c>
      <c r="Q2320" s="6" t="str">
        <f t="shared" si="255"/>
        <v>tier - 1</v>
      </c>
      <c r="R2320" s="6" t="str">
        <f t="shared" si="256"/>
        <v>R1013</v>
      </c>
      <c r="S2320" s="12">
        <f t="shared" si="257"/>
        <v>21745</v>
      </c>
      <c r="T2320" s="6">
        <f t="shared" si="258"/>
        <v>63</v>
      </c>
    </row>
    <row r="2321" spans="1:20" ht="15" customHeight="1" x14ac:dyDescent="0.3">
      <c r="A2321" t="s">
        <v>60</v>
      </c>
      <c r="B2321">
        <v>1970</v>
      </c>
      <c r="C2321" t="s">
        <v>4729</v>
      </c>
      <c r="D2321">
        <v>28</v>
      </c>
      <c r="E2321">
        <v>2</v>
      </c>
      <c r="F2321" s="11">
        <v>47269.85</v>
      </c>
      <c r="G2321" t="s">
        <v>4723</v>
      </c>
      <c r="H2321" t="s">
        <v>4720</v>
      </c>
      <c r="I2321" t="s">
        <v>4722</v>
      </c>
      <c r="N2321" s="6">
        <f t="shared" si="252"/>
        <v>1970</v>
      </c>
      <c r="O2321" s="6" t="str">
        <f t="shared" si="253"/>
        <v>Dec</v>
      </c>
      <c r="P2321" s="6" t="str">
        <f t="shared" si="254"/>
        <v>tier - 1</v>
      </c>
      <c r="Q2321" s="6" t="str">
        <f t="shared" si="255"/>
        <v>tier - 2</v>
      </c>
      <c r="R2321" s="6" t="str">
        <f t="shared" si="256"/>
        <v>R1013</v>
      </c>
      <c r="S2321" s="12">
        <f t="shared" si="257"/>
        <v>25930</v>
      </c>
      <c r="T2321" s="6">
        <f t="shared" si="258"/>
        <v>52</v>
      </c>
    </row>
    <row r="2322" spans="1:20" ht="15" customHeight="1" x14ac:dyDescent="0.3">
      <c r="A2322" t="s">
        <v>58</v>
      </c>
      <c r="B2322">
        <v>1958</v>
      </c>
      <c r="C2322" t="s">
        <v>4726</v>
      </c>
      <c r="D2322">
        <v>3</v>
      </c>
      <c r="E2322">
        <v>2</v>
      </c>
      <c r="F2322" s="11">
        <v>47291.06</v>
      </c>
      <c r="G2322" t="s">
        <v>4720</v>
      </c>
      <c r="H2322" t="s">
        <v>4723</v>
      </c>
      <c r="I2322" t="s">
        <v>4732</v>
      </c>
      <c r="N2322" s="6">
        <f t="shared" si="252"/>
        <v>1958</v>
      </c>
      <c r="O2322" s="6" t="str">
        <f t="shared" si="253"/>
        <v>Sep</v>
      </c>
      <c r="P2322" s="6" t="str">
        <f t="shared" si="254"/>
        <v>tier - 2</v>
      </c>
      <c r="Q2322" s="6" t="str">
        <f t="shared" si="255"/>
        <v>tier - 1</v>
      </c>
      <c r="R2322" s="6" t="str">
        <f t="shared" si="256"/>
        <v>R1011</v>
      </c>
      <c r="S2322" s="12">
        <f t="shared" si="257"/>
        <v>21431</v>
      </c>
      <c r="T2322" s="6">
        <f t="shared" si="258"/>
        <v>64</v>
      </c>
    </row>
    <row r="2323" spans="1:20" ht="15" customHeight="1" x14ac:dyDescent="0.3">
      <c r="A2323" t="s">
        <v>56</v>
      </c>
      <c r="B2323">
        <v>1959</v>
      </c>
      <c r="C2323" t="s">
        <v>4731</v>
      </c>
      <c r="D2323">
        <v>4</v>
      </c>
      <c r="E2323">
        <v>2</v>
      </c>
      <c r="F2323" s="11">
        <v>47305.31</v>
      </c>
      <c r="G2323" t="s">
        <v>4720</v>
      </c>
      <c r="H2323" t="s">
        <v>4723</v>
      </c>
      <c r="I2323" t="s">
        <v>4732</v>
      </c>
      <c r="N2323" s="6">
        <f t="shared" si="252"/>
        <v>1959</v>
      </c>
      <c r="O2323" s="6" t="str">
        <f t="shared" si="253"/>
        <v>Oct</v>
      </c>
      <c r="P2323" s="6" t="str">
        <f t="shared" si="254"/>
        <v>tier - 2</v>
      </c>
      <c r="Q2323" s="6" t="str">
        <f t="shared" si="255"/>
        <v>tier - 1</v>
      </c>
      <c r="R2323" s="6" t="str">
        <f t="shared" si="256"/>
        <v>R1011</v>
      </c>
      <c r="S2323" s="12">
        <f t="shared" si="257"/>
        <v>21827</v>
      </c>
      <c r="T2323" s="6">
        <f t="shared" si="258"/>
        <v>63</v>
      </c>
    </row>
    <row r="2324" spans="1:20" ht="15" customHeight="1" x14ac:dyDescent="0.3">
      <c r="A2324" t="s">
        <v>54</v>
      </c>
      <c r="B2324">
        <v>1961</v>
      </c>
      <c r="C2324" t="s">
        <v>4725</v>
      </c>
      <c r="D2324">
        <v>13</v>
      </c>
      <c r="E2324">
        <v>1</v>
      </c>
      <c r="F2324" s="11">
        <v>47403.88</v>
      </c>
      <c r="G2324" t="s">
        <v>4723</v>
      </c>
      <c r="H2324" t="s">
        <v>4721</v>
      </c>
      <c r="I2324" t="s">
        <v>4732</v>
      </c>
      <c r="N2324" s="6">
        <f t="shared" si="252"/>
        <v>1961</v>
      </c>
      <c r="O2324" s="6" t="str">
        <f t="shared" si="253"/>
        <v>Jun</v>
      </c>
      <c r="P2324" s="6" t="str">
        <f t="shared" si="254"/>
        <v>tier - 1</v>
      </c>
      <c r="Q2324" s="6" t="str">
        <f t="shared" si="255"/>
        <v>tier - 3</v>
      </c>
      <c r="R2324" s="6" t="str">
        <f t="shared" si="256"/>
        <v>R1011</v>
      </c>
      <c r="S2324" s="12">
        <f t="shared" si="257"/>
        <v>22445</v>
      </c>
      <c r="T2324" s="6">
        <f t="shared" si="258"/>
        <v>61</v>
      </c>
    </row>
    <row r="2325" spans="1:20" ht="15" customHeight="1" x14ac:dyDescent="0.3">
      <c r="A2325" t="s">
        <v>52</v>
      </c>
      <c r="B2325">
        <v>1971</v>
      </c>
      <c r="C2325" t="s">
        <v>4726</v>
      </c>
      <c r="D2325">
        <v>27</v>
      </c>
      <c r="E2325">
        <v>2</v>
      </c>
      <c r="F2325" s="11">
        <v>47462.89</v>
      </c>
      <c r="G2325" t="s">
        <v>4723</v>
      </c>
      <c r="H2325" t="s">
        <v>4720</v>
      </c>
      <c r="I2325" t="s">
        <v>4722</v>
      </c>
      <c r="N2325" s="6">
        <f t="shared" si="252"/>
        <v>1971</v>
      </c>
      <c r="O2325" s="6" t="str">
        <f t="shared" si="253"/>
        <v>Sep</v>
      </c>
      <c r="P2325" s="6" t="str">
        <f t="shared" si="254"/>
        <v>tier - 1</v>
      </c>
      <c r="Q2325" s="6" t="str">
        <f t="shared" si="255"/>
        <v>tier - 2</v>
      </c>
      <c r="R2325" s="6" t="str">
        <f t="shared" si="256"/>
        <v>R1013</v>
      </c>
      <c r="S2325" s="12">
        <f t="shared" si="257"/>
        <v>26203</v>
      </c>
      <c r="T2325" s="6">
        <f t="shared" si="258"/>
        <v>51</v>
      </c>
    </row>
    <row r="2326" spans="1:20" ht="15" customHeight="1" x14ac:dyDescent="0.3">
      <c r="A2326" t="s">
        <v>50</v>
      </c>
      <c r="B2326">
        <v>1964</v>
      </c>
      <c r="C2326" t="s">
        <v>4724</v>
      </c>
      <c r="D2326">
        <v>7</v>
      </c>
      <c r="E2326">
        <v>2</v>
      </c>
      <c r="F2326" s="11">
        <v>47496.49</v>
      </c>
      <c r="G2326" t="s">
        <v>4723</v>
      </c>
      <c r="H2326" t="s">
        <v>4721</v>
      </c>
      <c r="I2326" t="s">
        <v>4728</v>
      </c>
      <c r="N2326" s="6">
        <f t="shared" si="252"/>
        <v>1964</v>
      </c>
      <c r="O2326" s="6" t="str">
        <f t="shared" si="253"/>
        <v>Nov</v>
      </c>
      <c r="P2326" s="6" t="str">
        <f t="shared" si="254"/>
        <v>tier - 1</v>
      </c>
      <c r="Q2326" s="6" t="str">
        <f t="shared" si="255"/>
        <v>tier - 3</v>
      </c>
      <c r="R2326" s="6" t="str">
        <f t="shared" si="256"/>
        <v>R1012</v>
      </c>
      <c r="S2326" s="12">
        <f t="shared" si="257"/>
        <v>23688</v>
      </c>
      <c r="T2326" s="6">
        <f t="shared" si="258"/>
        <v>58</v>
      </c>
    </row>
    <row r="2327" spans="1:20" ht="15" customHeight="1" x14ac:dyDescent="0.3">
      <c r="A2327" t="s">
        <v>48</v>
      </c>
      <c r="B2327">
        <v>1963</v>
      </c>
      <c r="C2327" t="s">
        <v>4730</v>
      </c>
      <c r="D2327">
        <v>5</v>
      </c>
      <c r="E2327">
        <v>1</v>
      </c>
      <c r="F2327" s="11">
        <v>47896.79</v>
      </c>
      <c r="G2327" t="s">
        <v>4723</v>
      </c>
      <c r="H2327" t="s">
        <v>4721</v>
      </c>
      <c r="I2327" t="s">
        <v>4738</v>
      </c>
      <c r="N2327" s="6">
        <f t="shared" si="252"/>
        <v>1963</v>
      </c>
      <c r="O2327" s="6" t="str">
        <f t="shared" si="253"/>
        <v>Aug</v>
      </c>
      <c r="P2327" s="6" t="str">
        <f t="shared" si="254"/>
        <v>tier - 1</v>
      </c>
      <c r="Q2327" s="6" t="str">
        <f t="shared" si="255"/>
        <v>tier - 3</v>
      </c>
      <c r="R2327" s="6" t="str">
        <f t="shared" si="256"/>
        <v>R1024</v>
      </c>
      <c r="S2327" s="12">
        <f t="shared" si="257"/>
        <v>23228</v>
      </c>
      <c r="T2327" s="6">
        <f t="shared" si="258"/>
        <v>59</v>
      </c>
    </row>
    <row r="2328" spans="1:20" ht="15" customHeight="1" x14ac:dyDescent="0.3">
      <c r="A2328" t="s">
        <v>46</v>
      </c>
      <c r="B2328">
        <v>1958</v>
      </c>
      <c r="C2328" t="s">
        <v>4724</v>
      </c>
      <c r="D2328">
        <v>16</v>
      </c>
      <c r="E2328">
        <v>1</v>
      </c>
      <c r="F2328" s="11">
        <v>47928.03</v>
      </c>
      <c r="G2328" t="s">
        <v>4720</v>
      </c>
      <c r="H2328" t="s">
        <v>4721</v>
      </c>
      <c r="I2328" t="s">
        <v>4732</v>
      </c>
      <c r="N2328" s="6">
        <f t="shared" si="252"/>
        <v>1958</v>
      </c>
      <c r="O2328" s="6" t="str">
        <f t="shared" si="253"/>
        <v>Nov</v>
      </c>
      <c r="P2328" s="6" t="str">
        <f t="shared" si="254"/>
        <v>tier - 2</v>
      </c>
      <c r="Q2328" s="6" t="str">
        <f t="shared" si="255"/>
        <v>tier - 3</v>
      </c>
      <c r="R2328" s="6" t="str">
        <f t="shared" si="256"/>
        <v>R1011</v>
      </c>
      <c r="S2328" s="12">
        <f t="shared" si="257"/>
        <v>21505</v>
      </c>
      <c r="T2328" s="6">
        <f t="shared" si="258"/>
        <v>64</v>
      </c>
    </row>
    <row r="2329" spans="1:20" ht="15" customHeight="1" x14ac:dyDescent="0.3">
      <c r="A2329" t="s">
        <v>44</v>
      </c>
      <c r="B2329">
        <v>1962</v>
      </c>
      <c r="C2329" t="s">
        <v>4730</v>
      </c>
      <c r="D2329">
        <v>27</v>
      </c>
      <c r="E2329">
        <v>0</v>
      </c>
      <c r="F2329" s="11">
        <v>48173.36</v>
      </c>
      <c r="G2329" t="s">
        <v>4723</v>
      </c>
      <c r="H2329" t="s">
        <v>4721</v>
      </c>
      <c r="I2329" t="s">
        <v>4732</v>
      </c>
      <c r="N2329" s="6">
        <f t="shared" si="252"/>
        <v>1962</v>
      </c>
      <c r="O2329" s="6" t="str">
        <f t="shared" si="253"/>
        <v>Aug</v>
      </c>
      <c r="P2329" s="6" t="str">
        <f t="shared" si="254"/>
        <v>tier - 1</v>
      </c>
      <c r="Q2329" s="6" t="str">
        <f t="shared" si="255"/>
        <v>tier - 3</v>
      </c>
      <c r="R2329" s="6" t="str">
        <f t="shared" si="256"/>
        <v>R1011</v>
      </c>
      <c r="S2329" s="12">
        <f t="shared" si="257"/>
        <v>22885</v>
      </c>
      <c r="T2329" s="6">
        <f t="shared" si="258"/>
        <v>60</v>
      </c>
    </row>
    <row r="2330" spans="1:20" ht="15" customHeight="1" x14ac:dyDescent="0.3">
      <c r="A2330" t="s">
        <v>42</v>
      </c>
      <c r="B2330">
        <v>1961</v>
      </c>
      <c r="C2330" t="s">
        <v>4729</v>
      </c>
      <c r="D2330">
        <v>21</v>
      </c>
      <c r="E2330">
        <v>1</v>
      </c>
      <c r="F2330" s="11">
        <v>48517.56</v>
      </c>
      <c r="G2330" t="s">
        <v>4723</v>
      </c>
      <c r="H2330" t="s">
        <v>4721</v>
      </c>
      <c r="I2330" t="s">
        <v>4738</v>
      </c>
      <c r="N2330" s="6">
        <f t="shared" si="252"/>
        <v>1961</v>
      </c>
      <c r="O2330" s="6" t="str">
        <f t="shared" si="253"/>
        <v>Dec</v>
      </c>
      <c r="P2330" s="6" t="str">
        <f t="shared" si="254"/>
        <v>tier - 1</v>
      </c>
      <c r="Q2330" s="6" t="str">
        <f t="shared" si="255"/>
        <v>tier - 3</v>
      </c>
      <c r="R2330" s="6" t="str">
        <f t="shared" si="256"/>
        <v>R1024</v>
      </c>
      <c r="S2330" s="12">
        <f t="shared" si="257"/>
        <v>22636</v>
      </c>
      <c r="T2330" s="6">
        <f t="shared" si="258"/>
        <v>61</v>
      </c>
    </row>
    <row r="2331" spans="1:20" ht="15" customHeight="1" x14ac:dyDescent="0.3">
      <c r="A2331" t="s">
        <v>40</v>
      </c>
      <c r="B2331">
        <v>1968</v>
      </c>
      <c r="C2331" t="s">
        <v>4729</v>
      </c>
      <c r="D2331">
        <v>1</v>
      </c>
      <c r="E2331">
        <v>3</v>
      </c>
      <c r="F2331" s="11">
        <v>48549.18</v>
      </c>
      <c r="G2331" t="s">
        <v>4723</v>
      </c>
      <c r="H2331" t="s">
        <v>4721</v>
      </c>
      <c r="I2331" t="s">
        <v>4735</v>
      </c>
      <c r="N2331" s="6">
        <f t="shared" si="252"/>
        <v>1968</v>
      </c>
      <c r="O2331" s="6" t="str">
        <f t="shared" si="253"/>
        <v>Dec</v>
      </c>
      <c r="P2331" s="6" t="str">
        <f t="shared" si="254"/>
        <v>tier - 1</v>
      </c>
      <c r="Q2331" s="6" t="str">
        <f t="shared" si="255"/>
        <v>tier - 3</v>
      </c>
      <c r="R2331" s="6" t="str">
        <f t="shared" si="256"/>
        <v>R1016</v>
      </c>
      <c r="S2331" s="12">
        <f t="shared" si="257"/>
        <v>25173</v>
      </c>
      <c r="T2331" s="6">
        <f t="shared" si="258"/>
        <v>54</v>
      </c>
    </row>
    <row r="2332" spans="1:20" ht="15" customHeight="1" x14ac:dyDescent="0.3">
      <c r="A2332" t="s">
        <v>38</v>
      </c>
      <c r="B2332">
        <v>1962</v>
      </c>
      <c r="C2332" t="s">
        <v>4731</v>
      </c>
      <c r="D2332">
        <v>11</v>
      </c>
      <c r="E2332">
        <v>0</v>
      </c>
      <c r="F2332" s="11">
        <v>48673.56</v>
      </c>
      <c r="G2332" t="s">
        <v>4723</v>
      </c>
      <c r="H2332" t="s">
        <v>4720</v>
      </c>
      <c r="I2332" t="s">
        <v>4722</v>
      </c>
      <c r="N2332" s="6">
        <f t="shared" si="252"/>
        <v>1962</v>
      </c>
      <c r="O2332" s="6" t="str">
        <f t="shared" si="253"/>
        <v>Oct</v>
      </c>
      <c r="P2332" s="6" t="str">
        <f t="shared" si="254"/>
        <v>tier - 1</v>
      </c>
      <c r="Q2332" s="6" t="str">
        <f t="shared" si="255"/>
        <v>tier - 2</v>
      </c>
      <c r="R2332" s="6" t="str">
        <f t="shared" si="256"/>
        <v>R1013</v>
      </c>
      <c r="S2332" s="12">
        <f t="shared" si="257"/>
        <v>22930</v>
      </c>
      <c r="T2332" s="6">
        <f t="shared" si="258"/>
        <v>60</v>
      </c>
    </row>
    <row r="2333" spans="1:20" ht="15" customHeight="1" x14ac:dyDescent="0.3">
      <c r="A2333" t="s">
        <v>36</v>
      </c>
      <c r="B2333">
        <v>1965</v>
      </c>
      <c r="C2333" t="s">
        <v>4731</v>
      </c>
      <c r="D2333">
        <v>27</v>
      </c>
      <c r="E2333">
        <v>1</v>
      </c>
      <c r="F2333" s="11">
        <v>48675.519999999997</v>
      </c>
      <c r="G2333" t="s">
        <v>4723</v>
      </c>
      <c r="H2333" t="s">
        <v>4720</v>
      </c>
      <c r="I2333" t="s">
        <v>4722</v>
      </c>
      <c r="N2333" s="6">
        <f t="shared" si="252"/>
        <v>1965</v>
      </c>
      <c r="O2333" s="6" t="str">
        <f t="shared" si="253"/>
        <v>Oct</v>
      </c>
      <c r="P2333" s="6" t="str">
        <f t="shared" si="254"/>
        <v>tier - 1</v>
      </c>
      <c r="Q2333" s="6" t="str">
        <f t="shared" si="255"/>
        <v>tier - 2</v>
      </c>
      <c r="R2333" s="6" t="str">
        <f t="shared" si="256"/>
        <v>R1013</v>
      </c>
      <c r="S2333" s="12">
        <f t="shared" si="257"/>
        <v>24042</v>
      </c>
      <c r="T2333" s="6">
        <f t="shared" si="258"/>
        <v>57</v>
      </c>
    </row>
    <row r="2334" spans="1:20" ht="15" customHeight="1" x14ac:dyDescent="0.3">
      <c r="A2334" t="s">
        <v>34</v>
      </c>
      <c r="B2334">
        <v>1959</v>
      </c>
      <c r="C2334" t="s">
        <v>4719</v>
      </c>
      <c r="D2334">
        <v>22</v>
      </c>
      <c r="E2334">
        <v>0</v>
      </c>
      <c r="F2334" s="11">
        <v>48824.45</v>
      </c>
      <c r="G2334" t="s">
        <v>4720</v>
      </c>
      <c r="H2334" t="s">
        <v>4723</v>
      </c>
      <c r="I2334" t="s">
        <v>4732</v>
      </c>
      <c r="N2334" s="6">
        <f t="shared" si="252"/>
        <v>1959</v>
      </c>
      <c r="O2334" s="6" t="str">
        <f t="shared" si="253"/>
        <v>Jul</v>
      </c>
      <c r="P2334" s="6" t="str">
        <f t="shared" si="254"/>
        <v>tier - 2</v>
      </c>
      <c r="Q2334" s="6" t="str">
        <f t="shared" si="255"/>
        <v>tier - 1</v>
      </c>
      <c r="R2334" s="6" t="str">
        <f t="shared" si="256"/>
        <v>R1011</v>
      </c>
      <c r="S2334" s="12">
        <f t="shared" si="257"/>
        <v>21753</v>
      </c>
      <c r="T2334" s="6">
        <f t="shared" si="258"/>
        <v>63</v>
      </c>
    </row>
    <row r="2335" spans="1:20" ht="15" customHeight="1" x14ac:dyDescent="0.3">
      <c r="A2335" t="s">
        <v>32</v>
      </c>
      <c r="B2335">
        <v>1978</v>
      </c>
      <c r="C2335" t="s">
        <v>4729</v>
      </c>
      <c r="D2335">
        <v>29</v>
      </c>
      <c r="E2335">
        <v>0</v>
      </c>
      <c r="F2335" s="11">
        <v>48885.14</v>
      </c>
      <c r="G2335" t="s">
        <v>4723</v>
      </c>
      <c r="H2335" t="s">
        <v>4720</v>
      </c>
      <c r="I2335" t="s">
        <v>4722</v>
      </c>
      <c r="N2335" s="6">
        <f t="shared" si="252"/>
        <v>1978</v>
      </c>
      <c r="O2335" s="6" t="str">
        <f t="shared" si="253"/>
        <v>Dec</v>
      </c>
      <c r="P2335" s="6" t="str">
        <f t="shared" si="254"/>
        <v>tier - 1</v>
      </c>
      <c r="Q2335" s="6" t="str">
        <f t="shared" si="255"/>
        <v>tier - 2</v>
      </c>
      <c r="R2335" s="6" t="str">
        <f t="shared" si="256"/>
        <v>R1013</v>
      </c>
      <c r="S2335" s="12">
        <f t="shared" si="257"/>
        <v>28853</v>
      </c>
      <c r="T2335" s="6">
        <f t="shared" si="258"/>
        <v>44</v>
      </c>
    </row>
    <row r="2336" spans="1:20" ht="15" customHeight="1" x14ac:dyDescent="0.3">
      <c r="A2336" t="s">
        <v>30</v>
      </c>
      <c r="B2336">
        <v>1963</v>
      </c>
      <c r="C2336" t="s">
        <v>4726</v>
      </c>
      <c r="D2336">
        <v>4</v>
      </c>
      <c r="E2336">
        <v>1</v>
      </c>
      <c r="F2336" s="11">
        <v>48970.25</v>
      </c>
      <c r="G2336" t="s">
        <v>4723</v>
      </c>
      <c r="H2336" t="s">
        <v>4720</v>
      </c>
      <c r="I2336" t="s">
        <v>4722</v>
      </c>
      <c r="N2336" s="6">
        <f t="shared" si="252"/>
        <v>1963</v>
      </c>
      <c r="O2336" s="6" t="str">
        <f t="shared" si="253"/>
        <v>Sep</v>
      </c>
      <c r="P2336" s="6" t="str">
        <f t="shared" si="254"/>
        <v>tier - 1</v>
      </c>
      <c r="Q2336" s="6" t="str">
        <f t="shared" si="255"/>
        <v>tier - 2</v>
      </c>
      <c r="R2336" s="6" t="str">
        <f t="shared" si="256"/>
        <v>R1013</v>
      </c>
      <c r="S2336" s="12">
        <f t="shared" si="257"/>
        <v>23258</v>
      </c>
      <c r="T2336" s="6">
        <f t="shared" si="258"/>
        <v>59</v>
      </c>
    </row>
    <row r="2337" spans="1:20" ht="15" customHeight="1" x14ac:dyDescent="0.3">
      <c r="A2337" t="s">
        <v>28</v>
      </c>
      <c r="B2337">
        <v>1958</v>
      </c>
      <c r="C2337" t="s">
        <v>4725</v>
      </c>
      <c r="D2337">
        <v>27</v>
      </c>
      <c r="E2337">
        <v>2</v>
      </c>
      <c r="F2337" s="11">
        <v>49577.66</v>
      </c>
      <c r="G2337" t="s">
        <v>4720</v>
      </c>
      <c r="H2337" t="s">
        <v>4720</v>
      </c>
      <c r="I2337" t="s">
        <v>4722</v>
      </c>
      <c r="N2337" s="6">
        <f t="shared" si="252"/>
        <v>1958</v>
      </c>
      <c r="O2337" s="6" t="str">
        <f t="shared" si="253"/>
        <v>Jun</v>
      </c>
      <c r="P2337" s="6" t="str">
        <f t="shared" si="254"/>
        <v>tier - 2</v>
      </c>
      <c r="Q2337" s="6" t="str">
        <f t="shared" si="255"/>
        <v>tier - 2</v>
      </c>
      <c r="R2337" s="6" t="str">
        <f t="shared" si="256"/>
        <v>R1013</v>
      </c>
      <c r="S2337" s="12">
        <f t="shared" si="257"/>
        <v>21363</v>
      </c>
      <c r="T2337" s="6">
        <f t="shared" si="258"/>
        <v>64</v>
      </c>
    </row>
    <row r="2338" spans="1:20" ht="15" customHeight="1" x14ac:dyDescent="0.3">
      <c r="A2338" t="s">
        <v>26</v>
      </c>
      <c r="B2338">
        <v>1994</v>
      </c>
      <c r="C2338" t="s">
        <v>4731</v>
      </c>
      <c r="D2338">
        <v>27</v>
      </c>
      <c r="E2338">
        <v>1</v>
      </c>
      <c r="F2338" s="11">
        <v>51194.559999999998</v>
      </c>
      <c r="G2338" t="s">
        <v>4723</v>
      </c>
      <c r="H2338" t="s">
        <v>4721</v>
      </c>
      <c r="I2338" t="s">
        <v>4732</v>
      </c>
      <c r="N2338" s="6">
        <f t="shared" si="252"/>
        <v>1994</v>
      </c>
      <c r="O2338" s="6" t="str">
        <f t="shared" si="253"/>
        <v>Oct</v>
      </c>
      <c r="P2338" s="6" t="str">
        <f t="shared" si="254"/>
        <v>tier - 1</v>
      </c>
      <c r="Q2338" s="6" t="str">
        <f t="shared" si="255"/>
        <v>tier - 3</v>
      </c>
      <c r="R2338" s="6" t="str">
        <f t="shared" si="256"/>
        <v>R1011</v>
      </c>
      <c r="S2338" s="12">
        <f t="shared" si="257"/>
        <v>34634</v>
      </c>
      <c r="T2338" s="6">
        <f t="shared" si="258"/>
        <v>28</v>
      </c>
    </row>
    <row r="2339" spans="1:20" ht="15" customHeight="1" x14ac:dyDescent="0.3">
      <c r="A2339" t="s">
        <v>24</v>
      </c>
      <c r="B2339">
        <v>1962</v>
      </c>
      <c r="C2339" t="s">
        <v>4730</v>
      </c>
      <c r="D2339">
        <v>4</v>
      </c>
      <c r="E2339">
        <v>0</v>
      </c>
      <c r="F2339" s="11">
        <v>52590.83</v>
      </c>
      <c r="G2339" t="s">
        <v>4723</v>
      </c>
      <c r="H2339" t="s">
        <v>4721</v>
      </c>
      <c r="I2339" t="s">
        <v>4732</v>
      </c>
      <c r="N2339" s="6">
        <f t="shared" si="252"/>
        <v>1962</v>
      </c>
      <c r="O2339" s="6" t="str">
        <f t="shared" si="253"/>
        <v>Aug</v>
      </c>
      <c r="P2339" s="6" t="str">
        <f t="shared" si="254"/>
        <v>tier - 1</v>
      </c>
      <c r="Q2339" s="6" t="str">
        <f t="shared" si="255"/>
        <v>tier - 3</v>
      </c>
      <c r="R2339" s="6" t="str">
        <f t="shared" si="256"/>
        <v>R1011</v>
      </c>
      <c r="S2339" s="12">
        <f t="shared" si="257"/>
        <v>22862</v>
      </c>
      <c r="T2339" s="6">
        <f t="shared" si="258"/>
        <v>60</v>
      </c>
    </row>
    <row r="2340" spans="1:20" ht="15" customHeight="1" x14ac:dyDescent="0.3">
      <c r="A2340" t="s">
        <v>22</v>
      </c>
      <c r="B2340">
        <v>1989</v>
      </c>
      <c r="C2340" t="s">
        <v>4725</v>
      </c>
      <c r="D2340">
        <v>19</v>
      </c>
      <c r="E2340">
        <v>0</v>
      </c>
      <c r="F2340" s="11">
        <v>55135.4</v>
      </c>
      <c r="G2340" t="s">
        <v>4723</v>
      </c>
      <c r="H2340" t="s">
        <v>4720</v>
      </c>
      <c r="I2340" t="s">
        <v>4728</v>
      </c>
      <c r="N2340" s="6">
        <f t="shared" si="252"/>
        <v>1989</v>
      </c>
      <c r="O2340" s="6" t="str">
        <f t="shared" si="253"/>
        <v>Jun</v>
      </c>
      <c r="P2340" s="6" t="str">
        <f t="shared" si="254"/>
        <v>tier - 1</v>
      </c>
      <c r="Q2340" s="6" t="str">
        <f t="shared" si="255"/>
        <v>tier - 2</v>
      </c>
      <c r="R2340" s="6" t="str">
        <f t="shared" si="256"/>
        <v>R1012</v>
      </c>
      <c r="S2340" s="12">
        <f t="shared" si="257"/>
        <v>32678</v>
      </c>
      <c r="T2340" s="6">
        <f t="shared" si="258"/>
        <v>33</v>
      </c>
    </row>
    <row r="2341" spans="1:20" ht="15" customHeight="1" x14ac:dyDescent="0.3">
      <c r="A2341" t="s">
        <v>20</v>
      </c>
      <c r="B2341">
        <v>1991</v>
      </c>
      <c r="C2341" t="s">
        <v>4725</v>
      </c>
      <c r="D2341">
        <v>6</v>
      </c>
      <c r="E2341">
        <v>1</v>
      </c>
      <c r="F2341" s="11">
        <v>58571.07</v>
      </c>
      <c r="G2341" t="s">
        <v>4723</v>
      </c>
      <c r="H2341" t="s">
        <v>4721</v>
      </c>
      <c r="I2341" t="s">
        <v>4738</v>
      </c>
      <c r="N2341" s="6">
        <f t="shared" si="252"/>
        <v>1991</v>
      </c>
      <c r="O2341" s="6" t="str">
        <f t="shared" si="253"/>
        <v>Jun</v>
      </c>
      <c r="P2341" s="6" t="str">
        <f t="shared" si="254"/>
        <v>tier - 1</v>
      </c>
      <c r="Q2341" s="6" t="str">
        <f t="shared" si="255"/>
        <v>tier - 3</v>
      </c>
      <c r="R2341" s="6" t="str">
        <f t="shared" si="256"/>
        <v>R1024</v>
      </c>
      <c r="S2341" s="12">
        <f t="shared" si="257"/>
        <v>33395</v>
      </c>
      <c r="T2341" s="6">
        <f t="shared" si="258"/>
        <v>32</v>
      </c>
    </row>
    <row r="2342" spans="1:20" ht="15" customHeight="1" x14ac:dyDescent="0.3">
      <c r="A2342" t="s">
        <v>18</v>
      </c>
      <c r="B2342">
        <v>1970</v>
      </c>
      <c r="C2342" t="s">
        <v>4701</v>
      </c>
      <c r="D2342">
        <v>11</v>
      </c>
      <c r="E2342">
        <v>3</v>
      </c>
      <c r="F2342" s="11">
        <v>60021.4</v>
      </c>
      <c r="G2342" t="s">
        <v>4723</v>
      </c>
      <c r="H2342" t="s">
        <v>4723</v>
      </c>
      <c r="I2342" t="s">
        <v>4728</v>
      </c>
      <c r="N2342" s="6">
        <f t="shared" si="252"/>
        <v>1970</v>
      </c>
      <c r="O2342" s="6" t="str">
        <f t="shared" si="253"/>
        <v>Sep</v>
      </c>
      <c r="P2342" s="6" t="str">
        <f t="shared" si="254"/>
        <v>tier - 1</v>
      </c>
      <c r="Q2342" s="6" t="str">
        <f t="shared" si="255"/>
        <v>tier - 1</v>
      </c>
      <c r="R2342" s="6" t="str">
        <f t="shared" si="256"/>
        <v>R1012</v>
      </c>
      <c r="S2342" s="12">
        <f t="shared" si="257"/>
        <v>25822</v>
      </c>
      <c r="T2342" s="6">
        <f t="shared" si="258"/>
        <v>52</v>
      </c>
    </row>
    <row r="2343" spans="1:20" ht="15" customHeight="1" x14ac:dyDescent="0.3">
      <c r="A2343" t="s">
        <v>16</v>
      </c>
      <c r="B2343">
        <v>1977</v>
      </c>
      <c r="C2343" t="s">
        <v>4725</v>
      </c>
      <c r="D2343">
        <v>8</v>
      </c>
      <c r="E2343">
        <v>0</v>
      </c>
      <c r="F2343" s="11">
        <v>62592.87</v>
      </c>
      <c r="G2343" t="s">
        <v>4720</v>
      </c>
      <c r="H2343" t="s">
        <v>4721</v>
      </c>
      <c r="I2343" t="s">
        <v>4722</v>
      </c>
      <c r="N2343" s="6">
        <f t="shared" si="252"/>
        <v>1977</v>
      </c>
      <c r="O2343" s="6" t="str">
        <f t="shared" si="253"/>
        <v>Jun</v>
      </c>
      <c r="P2343" s="6" t="str">
        <f t="shared" si="254"/>
        <v>tier - 2</v>
      </c>
      <c r="Q2343" s="6" t="str">
        <f t="shared" si="255"/>
        <v>tier - 3</v>
      </c>
      <c r="R2343" s="6" t="str">
        <f t="shared" si="256"/>
        <v>R1013</v>
      </c>
      <c r="S2343" s="12">
        <f t="shared" si="257"/>
        <v>28284</v>
      </c>
      <c r="T2343" s="6">
        <f t="shared" si="258"/>
        <v>46</v>
      </c>
    </row>
    <row r="2344" spans="1:20" ht="15" customHeight="1" x14ac:dyDescent="0.3">
      <c r="A2344" t="s">
        <v>14</v>
      </c>
      <c r="B2344">
        <v>1968</v>
      </c>
      <c r="C2344" t="s">
        <v>4731</v>
      </c>
      <c r="D2344">
        <v>12</v>
      </c>
      <c r="E2344">
        <v>0</v>
      </c>
      <c r="F2344" s="11">
        <v>63770.43</v>
      </c>
      <c r="G2344" t="s">
        <v>4723</v>
      </c>
      <c r="H2344" t="s">
        <v>4721</v>
      </c>
      <c r="I2344" t="s">
        <v>4722</v>
      </c>
      <c r="N2344" s="6">
        <f t="shared" si="252"/>
        <v>1968</v>
      </c>
      <c r="O2344" s="6" t="str">
        <f t="shared" si="253"/>
        <v>Oct</v>
      </c>
      <c r="P2344" s="6" t="str">
        <f t="shared" si="254"/>
        <v>tier - 1</v>
      </c>
      <c r="Q2344" s="6" t="str">
        <f t="shared" si="255"/>
        <v>tier - 3</v>
      </c>
      <c r="R2344" s="6" t="str">
        <f t="shared" si="256"/>
        <v>R1013</v>
      </c>
      <c r="S2344" s="12">
        <f t="shared" si="257"/>
        <v>25123</v>
      </c>
      <c r="T2344" s="6">
        <f t="shared" si="258"/>
        <v>54</v>
      </c>
    </row>
  </sheetData>
  <pageMargins left="0.7" right="0.7" top="0.75" bottom="0.75" header="0.511811023622047" footer="0.511811023622047"/>
  <pageSetup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336"/>
  <sheetViews>
    <sheetView showGridLines="0" zoomScaleNormal="100" workbookViewId="0">
      <pane ySplit="1" topLeftCell="A2314" activePane="bottomLeft" state="frozen"/>
      <selection pane="bottomLeft" activeCell="P2325" sqref="P2325"/>
    </sheetView>
  </sheetViews>
  <sheetFormatPr defaultColWidth="8.6640625" defaultRowHeight="14.4" x14ac:dyDescent="0.3"/>
  <cols>
    <col min="1" max="1" width="16.33203125" bestFit="1" customWidth="1"/>
    <col min="2" max="2" width="19.6640625" bestFit="1" customWidth="1"/>
    <col min="3" max="3" width="8.6640625" bestFit="1" customWidth="1"/>
    <col min="4" max="4" width="11.6640625" bestFit="1" customWidth="1"/>
    <col min="5" max="5" width="16.33203125" bestFit="1" customWidth="1"/>
    <col min="6" max="6" width="19.77734375" bestFit="1" customWidth="1"/>
    <col min="7" max="7" width="18.6640625" bestFit="1" customWidth="1"/>
    <col min="8" max="8" width="29.21875" bestFit="1" customWidth="1"/>
    <col min="9" max="9" width="12.109375" bestFit="1" customWidth="1"/>
    <col min="10" max="10" width="18" bestFit="1" customWidth="1"/>
    <col min="11" max="11" width="19.33203125" bestFit="1" customWidth="1"/>
    <col min="12" max="12" width="16.5546875" bestFit="1" customWidth="1"/>
    <col min="13" max="13" width="12.77734375" bestFit="1" customWidth="1"/>
    <col min="14" max="14" width="16.44140625" bestFit="1" customWidth="1"/>
    <col min="15" max="15" width="12.77734375" bestFit="1" customWidth="1"/>
    <col min="16" max="16" width="12.33203125" bestFit="1" customWidth="1"/>
    <col min="17" max="17" width="8.77734375" bestFit="1" customWidth="1"/>
  </cols>
  <sheetData>
    <row r="1" spans="1:17" ht="43.2" customHeight="1" x14ac:dyDescent="0.3">
      <c r="A1" s="8" t="s">
        <v>8</v>
      </c>
      <c r="B1" s="23" t="s">
        <v>11</v>
      </c>
      <c r="C1" s="8" t="s">
        <v>4684</v>
      </c>
      <c r="D1" s="8" t="s">
        <v>4685</v>
      </c>
      <c r="E1" s="8" t="s">
        <v>4686</v>
      </c>
      <c r="F1" s="8" t="s">
        <v>4687</v>
      </c>
      <c r="G1" s="8" t="s">
        <v>4748</v>
      </c>
      <c r="H1" s="8" t="s">
        <v>4749</v>
      </c>
      <c r="I1" s="8" t="s">
        <v>4750</v>
      </c>
      <c r="J1" s="8" t="s">
        <v>4695</v>
      </c>
      <c r="K1" s="8" t="s">
        <v>4696</v>
      </c>
      <c r="L1" s="8" t="s">
        <v>4717</v>
      </c>
      <c r="M1" s="8" t="s">
        <v>4751</v>
      </c>
      <c r="N1" s="23" t="s">
        <v>4752</v>
      </c>
      <c r="O1" s="8" t="s">
        <v>4753</v>
      </c>
      <c r="P1" s="8" t="s">
        <v>4709</v>
      </c>
      <c r="Q1" s="8" t="s">
        <v>4718</v>
      </c>
    </row>
    <row r="2" spans="1:17" ht="15" customHeight="1" x14ac:dyDescent="0.3">
      <c r="A2" s="6" t="str">
        <f>'Customer Names'!A2</f>
        <v>Id1</v>
      </c>
      <c r="B2" s="6" t="str">
        <f>IFERROR(INDEX('Customer Names'!$D:$D,MATCH($A2,'Customer Names'!$A:$A,0)),"Not Found")</f>
        <v>Kelly</v>
      </c>
      <c r="C2" s="6">
        <f>IFERROR(INDEX('Medical Examinations'!$B:$B,MATCH($A2,'Medical Examinations'!$A:$A,0)),"Not Found")</f>
        <v>47.41</v>
      </c>
      <c r="D2" s="6">
        <f>IFERROR(INDEX('Medical Examinations'!$C:$C,MATCH($A2,'Medical Examinations'!$A:$A,0)),"Not Found")</f>
        <v>7.47</v>
      </c>
      <c r="E2" s="6" t="str">
        <f>IFERROR(INDEX('Medical Examinations'!$I:$I,MATCH($A2,'Medical Examinations'!$A:$A,0)),"Not Found")</f>
        <v>No</v>
      </c>
      <c r="F2" s="6" t="str">
        <f>IFERROR(INDEX('Medical Examinations'!$J:$J,MATCH($A2,'Medical Examinations'!$A:$A,0)),"Not Found")</f>
        <v>No</v>
      </c>
      <c r="G2" s="6" t="str">
        <f>IFERROR(INDEX('Medical Examinations'!$F:$F,MATCH($A2,'Medical Examinations'!$A:$A,0)),"Not Found")</f>
        <v>No</v>
      </c>
      <c r="H2" s="6">
        <f>IFERROR(INDEX('Medical Examinations'!$L:$L,MATCH($A2,'Medical Examinations'!$A:$A,0)),"Not Found")</f>
        <v>0</v>
      </c>
      <c r="I2" s="6" t="str">
        <f>IFERROR(INDEX('Medical Examinations'!$K:$K,MATCH($A2,'Medical Examinations'!$A:$A,0)),"Not Found")</f>
        <v>Yes</v>
      </c>
      <c r="J2" s="6" t="str">
        <f>IFERROR(INDEX('Medical Examinations'!$M:$M,MATCH($A2,'Medical Examinations'!$A:$A,0)),"Not Found")</f>
        <v>Obesity</v>
      </c>
      <c r="K2" s="6" t="str">
        <f>IFERROR(INDEX('Medical Examinations'!$N:$N,MATCH($A2,'Medical Examinations'!$A:$A,0)),"Not Found")</f>
        <v>Diabetic</v>
      </c>
      <c r="L2" s="12">
        <f>IFERROR(INDEX('Hospitalisation Details'!$V:$V,MATCH($A2,'Hospitalisation Details'!$A:$A,0)),"Not Found")</f>
        <v>0</v>
      </c>
      <c r="M2" s="13">
        <f>IFERROR(INDEX('Hospitalisation Details'!$F:$F,MATCH($A2,'Hospitalisation Details'!$A:$A,0)),"Not Found")</f>
        <v>63770.43</v>
      </c>
      <c r="N2" s="6">
        <f>IFERROR(INDEX('Hospitalisation Details'!$S:$S,MATCH($A2,'Hospitalisation Details'!$A:$A,0)),"Not Found")</f>
        <v>25123</v>
      </c>
      <c r="O2" s="6">
        <f>IFERROR(INDEX('Hospitalisation Details'!$T:$T,MATCH($A2,'Hospitalisation Details'!$A:$A,0)),"Not Found")</f>
        <v>54</v>
      </c>
      <c r="P2" s="6">
        <f>IFERROR(INDEX('Hospitalisation Details'!$U:$U,MATCH($A2,'Hospitalisation Details'!$A:$A,0)),"Not Found")</f>
        <v>0</v>
      </c>
      <c r="Q2" s="6">
        <f>IFERROR(INDEX('Hospitalisation Details'!$W:$W,MATCH($A2,'Hospitalisation Details'!$A:$A,0)),"Not Found")</f>
        <v>0</v>
      </c>
    </row>
    <row r="3" spans="1:17" ht="15" customHeight="1" x14ac:dyDescent="0.3">
      <c r="A3" s="6" t="str">
        <f>'Customer Names'!A3</f>
        <v>Id2</v>
      </c>
      <c r="B3" s="6" t="str">
        <f>IFERROR(INDEX('Customer Names'!$D:$D,MATCH($A3,'Customer Names'!$A:$A,0)),"Not Found")</f>
        <v>Matthew D</v>
      </c>
      <c r="C3" s="6">
        <f>IFERROR(INDEX('Medical Examinations'!$B:$B,MATCH($A3,'Medical Examinations'!$A:$A,0)),"Not Found")</f>
        <v>30.36</v>
      </c>
      <c r="D3" s="6">
        <f>IFERROR(INDEX('Medical Examinations'!$C:$C,MATCH($A3,'Medical Examinations'!$A:$A,0)),"Not Found")</f>
        <v>5.77</v>
      </c>
      <c r="E3" s="6" t="str">
        <f>IFERROR(INDEX('Medical Examinations'!$I:$I,MATCH($A3,'Medical Examinations'!$A:$A,0)),"Not Found")</f>
        <v>No</v>
      </c>
      <c r="F3" s="6" t="str">
        <f>IFERROR(INDEX('Medical Examinations'!$J:$J,MATCH($A3,'Medical Examinations'!$A:$A,0)),"Not Found")</f>
        <v>No</v>
      </c>
      <c r="G3" s="6" t="str">
        <f>IFERROR(INDEX('Medical Examinations'!$F:$F,MATCH($A3,'Medical Examinations'!$A:$A,0)),"Not Found")</f>
        <v>No</v>
      </c>
      <c r="H3" s="6">
        <f>IFERROR(INDEX('Medical Examinations'!$L:$L,MATCH($A3,'Medical Examinations'!$A:$A,0)),"Not Found")</f>
        <v>0</v>
      </c>
      <c r="I3" s="6" t="str">
        <f>IFERROR(INDEX('Medical Examinations'!$K:$K,MATCH($A3,'Medical Examinations'!$A:$A,0)),"Not Found")</f>
        <v>Yes</v>
      </c>
      <c r="J3" s="6" t="str">
        <f>IFERROR(INDEX('Medical Examinations'!$M:$M,MATCH($A3,'Medical Examinations'!$A:$A,0)),"Not Found")</f>
        <v>Obesity</v>
      </c>
      <c r="K3" s="6" t="str">
        <f>IFERROR(INDEX('Medical Examinations'!$N:$N,MATCH($A3,'Medical Examinations'!$A:$A,0)),"Not Found")</f>
        <v>Prediabetic</v>
      </c>
      <c r="L3" s="12">
        <f>IFERROR(INDEX('Hospitalisation Details'!$V:$V,MATCH($A3,'Hospitalisation Details'!$A:$A,0)),"Not Found")</f>
        <v>0</v>
      </c>
      <c r="M3" s="13">
        <f>IFERROR(INDEX('Hospitalisation Details'!$F:$F,MATCH($A3,'Hospitalisation Details'!$A:$A,0)),"Not Found")</f>
        <v>62592.87</v>
      </c>
      <c r="N3" s="6">
        <f>IFERROR(INDEX('Hospitalisation Details'!$S:$S,MATCH($A3,'Hospitalisation Details'!$A:$A,0)),"Not Found")</f>
        <v>28284</v>
      </c>
      <c r="O3" s="6">
        <f>IFERROR(INDEX('Hospitalisation Details'!$T:$T,MATCH($A3,'Hospitalisation Details'!$A:$A,0)),"Not Found")</f>
        <v>46</v>
      </c>
      <c r="P3" s="6">
        <f>IFERROR(INDEX('Hospitalisation Details'!$U:$U,MATCH($A3,'Hospitalisation Details'!$A:$A,0)),"Not Found")</f>
        <v>0</v>
      </c>
      <c r="Q3" s="6">
        <f>IFERROR(INDEX('Hospitalisation Details'!$W:$W,MATCH($A3,'Hospitalisation Details'!$A:$A,0)),"Not Found")</f>
        <v>0</v>
      </c>
    </row>
    <row r="4" spans="1:17" ht="15" customHeight="1" x14ac:dyDescent="0.3">
      <c r="A4" s="6" t="str">
        <f>'Customer Names'!A4</f>
        <v>Id3</v>
      </c>
      <c r="B4" s="6" t="str">
        <f>IFERROR(INDEX('Customer Names'!$D:$D,MATCH($A4,'Customer Names'!$A:$A,0)),"Not Found")</f>
        <v>Phil</v>
      </c>
      <c r="C4" s="6">
        <f>IFERROR(INDEX('Medical Examinations'!$B:$B,MATCH($A4,'Medical Examinations'!$A:$A,0)),"Not Found")</f>
        <v>34.484999999999999</v>
      </c>
      <c r="D4" s="6">
        <f>IFERROR(INDEX('Medical Examinations'!$C:$C,MATCH($A4,'Medical Examinations'!$A:$A,0)),"Not Found")</f>
        <v>11.87</v>
      </c>
      <c r="E4" s="6" t="str">
        <f>IFERROR(INDEX('Medical Examinations'!$I:$I,MATCH($A4,'Medical Examinations'!$A:$A,0)),"Not Found")</f>
        <v>Yes</v>
      </c>
      <c r="F4" s="6" t="str">
        <f>IFERROR(INDEX('Medical Examinations'!$J:$J,MATCH($A4,'Medical Examinations'!$A:$A,0)),"Not Found")</f>
        <v>No</v>
      </c>
      <c r="G4" s="6" t="str">
        <f>IFERROR(INDEX('Medical Examinations'!$F:$F,MATCH($A4,'Medical Examinations'!$A:$A,0)),"Not Found")</f>
        <v>No</v>
      </c>
      <c r="H4" s="6">
        <f>IFERROR(INDEX('Medical Examinations'!$L:$L,MATCH($A4,'Medical Examinations'!$A:$A,0)),"Not Found")</f>
        <v>2</v>
      </c>
      <c r="I4" s="6" t="str">
        <f>IFERROR(INDEX('Medical Examinations'!$K:$K,MATCH($A4,'Medical Examinations'!$A:$A,0)),"Not Found")</f>
        <v>Yes</v>
      </c>
      <c r="J4" s="6" t="str">
        <f>IFERROR(INDEX('Medical Examinations'!$M:$M,MATCH($A4,'Medical Examinations'!$A:$A,0)),"Not Found")</f>
        <v>Obesity</v>
      </c>
      <c r="K4" s="6" t="str">
        <f>IFERROR(INDEX('Medical Examinations'!$N:$N,MATCH($A4,'Medical Examinations'!$A:$A,0)),"Not Found")</f>
        <v>Diabetic</v>
      </c>
      <c r="L4" s="12">
        <f>IFERROR(INDEX('Hospitalisation Details'!$V:$V,MATCH($A4,'Hospitalisation Details'!$A:$A,0)),"Not Found")</f>
        <v>0</v>
      </c>
      <c r="M4" s="13">
        <f>IFERROR(INDEX('Hospitalisation Details'!$F:$F,MATCH($A4,'Hospitalisation Details'!$A:$A,0)),"Not Found")</f>
        <v>60021.4</v>
      </c>
      <c r="N4" s="6">
        <f>IFERROR(INDEX('Hospitalisation Details'!$S:$S,MATCH($A4,'Hospitalisation Details'!$A:$A,0)),"Not Found")</f>
        <v>25822</v>
      </c>
      <c r="O4" s="6">
        <f>IFERROR(INDEX('Hospitalisation Details'!$T:$T,MATCH($A4,'Hospitalisation Details'!$A:$A,0)),"Not Found")</f>
        <v>52</v>
      </c>
      <c r="P4" s="6">
        <f>IFERROR(INDEX('Hospitalisation Details'!$U:$U,MATCH($A4,'Hospitalisation Details'!$A:$A,0)),"Not Found")</f>
        <v>0</v>
      </c>
      <c r="Q4" s="6">
        <f>IFERROR(INDEX('Hospitalisation Details'!$W:$W,MATCH($A4,'Hospitalisation Details'!$A:$A,0)),"Not Found")</f>
        <v>0</v>
      </c>
    </row>
    <row r="5" spans="1:17" ht="15" customHeight="1" x14ac:dyDescent="0.3">
      <c r="A5" s="6" t="str">
        <f>'Customer Names'!A5</f>
        <v>Id4</v>
      </c>
      <c r="B5" s="6" t="str">
        <f>IFERROR(INDEX('Customer Names'!$D:$D,MATCH($A5,'Customer Names'!$A:$A,0)),"Not Found")</f>
        <v>Kelsey</v>
      </c>
      <c r="C5" s="6">
        <f>IFERROR(INDEX('Medical Examinations'!$B:$B,MATCH($A5,'Medical Examinations'!$A:$A,0)),"Not Found")</f>
        <v>38.094999999999999</v>
      </c>
      <c r="D5" s="6">
        <f>IFERROR(INDEX('Medical Examinations'!$C:$C,MATCH($A5,'Medical Examinations'!$A:$A,0)),"Not Found")</f>
        <v>6.05</v>
      </c>
      <c r="E5" s="6" t="str">
        <f>IFERROR(INDEX('Medical Examinations'!$I:$I,MATCH($A5,'Medical Examinations'!$A:$A,0)),"Not Found")</f>
        <v>No</v>
      </c>
      <c r="F5" s="6" t="str">
        <f>IFERROR(INDEX('Medical Examinations'!$J:$J,MATCH($A5,'Medical Examinations'!$A:$A,0)),"Not Found")</f>
        <v>No</v>
      </c>
      <c r="G5" s="6" t="str">
        <f>IFERROR(INDEX('Medical Examinations'!$F:$F,MATCH($A5,'Medical Examinations'!$A:$A,0)),"Not Found")</f>
        <v>No</v>
      </c>
      <c r="H5" s="6">
        <f>IFERROR(INDEX('Medical Examinations'!$L:$L,MATCH($A5,'Medical Examinations'!$A:$A,0)),"Not Found")</f>
        <v>0</v>
      </c>
      <c r="I5" s="6" t="str">
        <f>IFERROR(INDEX('Medical Examinations'!$K:$K,MATCH($A5,'Medical Examinations'!$A:$A,0)),"Not Found")</f>
        <v>Yes</v>
      </c>
      <c r="J5" s="6" t="str">
        <f>IFERROR(INDEX('Medical Examinations'!$M:$M,MATCH($A5,'Medical Examinations'!$A:$A,0)),"Not Found")</f>
        <v>Obesity</v>
      </c>
      <c r="K5" s="6" t="str">
        <f>IFERROR(INDEX('Medical Examinations'!$N:$N,MATCH($A5,'Medical Examinations'!$A:$A,0)),"Not Found")</f>
        <v>Prediabetic</v>
      </c>
      <c r="L5" s="12">
        <f>IFERROR(INDEX('Hospitalisation Details'!$V:$V,MATCH($A5,'Hospitalisation Details'!$A:$A,0)),"Not Found")</f>
        <v>0</v>
      </c>
      <c r="M5" s="13">
        <f>IFERROR(INDEX('Hospitalisation Details'!$F:$F,MATCH($A5,'Hospitalisation Details'!$A:$A,0)),"Not Found")</f>
        <v>58571.07</v>
      </c>
      <c r="N5" s="6">
        <f>IFERROR(INDEX('Hospitalisation Details'!$S:$S,MATCH($A5,'Hospitalisation Details'!$A:$A,0)),"Not Found")</f>
        <v>33395</v>
      </c>
      <c r="O5" s="6">
        <f>IFERROR(INDEX('Hospitalisation Details'!$T:$T,MATCH($A5,'Hospitalisation Details'!$A:$A,0)),"Not Found")</f>
        <v>32</v>
      </c>
      <c r="P5" s="6">
        <f>IFERROR(INDEX('Hospitalisation Details'!$U:$U,MATCH($A5,'Hospitalisation Details'!$A:$A,0)),"Not Found")</f>
        <v>0</v>
      </c>
      <c r="Q5" s="6">
        <f>IFERROR(INDEX('Hospitalisation Details'!$W:$W,MATCH($A5,'Hospitalisation Details'!$A:$A,0)),"Not Found")</f>
        <v>0</v>
      </c>
    </row>
    <row r="6" spans="1:17" ht="15" customHeight="1" x14ac:dyDescent="0.3">
      <c r="A6" s="6" t="str">
        <f>'Customer Names'!A6</f>
        <v>Id5</v>
      </c>
      <c r="B6" s="6" t="str">
        <f>IFERROR(INDEX('Customer Names'!$D:$D,MATCH($A6,'Customer Names'!$A:$A,0)),"Not Found")</f>
        <v>Kristyn</v>
      </c>
      <c r="C6" s="6">
        <f>IFERROR(INDEX('Medical Examinations'!$B:$B,MATCH($A6,'Medical Examinations'!$A:$A,0)),"Not Found")</f>
        <v>35.53</v>
      </c>
      <c r="D6" s="6">
        <f>IFERROR(INDEX('Medical Examinations'!$C:$C,MATCH($A6,'Medical Examinations'!$A:$A,0)),"Not Found")</f>
        <v>5.45</v>
      </c>
      <c r="E6" s="6" t="str">
        <f>IFERROR(INDEX('Medical Examinations'!$I:$I,MATCH($A6,'Medical Examinations'!$A:$A,0)),"Not Found")</f>
        <v>No</v>
      </c>
      <c r="F6" s="6" t="str">
        <f>IFERROR(INDEX('Medical Examinations'!$J:$J,MATCH($A6,'Medical Examinations'!$A:$A,0)),"Not Found")</f>
        <v>No</v>
      </c>
      <c r="G6" s="6" t="str">
        <f>IFERROR(INDEX('Medical Examinations'!$F:$F,MATCH($A6,'Medical Examinations'!$A:$A,0)),"Not Found")</f>
        <v>No</v>
      </c>
      <c r="H6" s="6">
        <f>IFERROR(INDEX('Medical Examinations'!$L:$L,MATCH($A6,'Medical Examinations'!$A:$A,0)),"Not Found")</f>
        <v>0</v>
      </c>
      <c r="I6" s="6" t="str">
        <f>IFERROR(INDEX('Medical Examinations'!$K:$K,MATCH($A6,'Medical Examinations'!$A:$A,0)),"Not Found")</f>
        <v>Yes</v>
      </c>
      <c r="J6" s="6" t="str">
        <f>IFERROR(INDEX('Medical Examinations'!$M:$M,MATCH($A6,'Medical Examinations'!$A:$A,0)),"Not Found")</f>
        <v>Obesity</v>
      </c>
      <c r="K6" s="6" t="str">
        <f>IFERROR(INDEX('Medical Examinations'!$N:$N,MATCH($A6,'Medical Examinations'!$A:$A,0)),"Not Found")</f>
        <v>Normal</v>
      </c>
      <c r="L6" s="12">
        <f>IFERROR(INDEX('Hospitalisation Details'!$V:$V,MATCH($A6,'Hospitalisation Details'!$A:$A,0)),"Not Found")</f>
        <v>0</v>
      </c>
      <c r="M6" s="13">
        <f>IFERROR(INDEX('Hospitalisation Details'!$F:$F,MATCH($A6,'Hospitalisation Details'!$A:$A,0)),"Not Found")</f>
        <v>55135.4</v>
      </c>
      <c r="N6" s="6">
        <f>IFERROR(INDEX('Hospitalisation Details'!$S:$S,MATCH($A6,'Hospitalisation Details'!$A:$A,0)),"Not Found")</f>
        <v>32678</v>
      </c>
      <c r="O6" s="6">
        <f>IFERROR(INDEX('Hospitalisation Details'!$T:$T,MATCH($A6,'Hospitalisation Details'!$A:$A,0)),"Not Found")</f>
        <v>33</v>
      </c>
      <c r="P6" s="6">
        <f>IFERROR(INDEX('Hospitalisation Details'!$U:$U,MATCH($A6,'Hospitalisation Details'!$A:$A,0)),"Not Found")</f>
        <v>0</v>
      </c>
      <c r="Q6" s="6">
        <f>IFERROR(INDEX('Hospitalisation Details'!$W:$W,MATCH($A6,'Hospitalisation Details'!$A:$A,0)),"Not Found")</f>
        <v>0</v>
      </c>
    </row>
    <row r="7" spans="1:17" ht="15" customHeight="1" x14ac:dyDescent="0.3">
      <c r="A7" s="6" t="str">
        <f>'Customer Names'!A7</f>
        <v>Id6</v>
      </c>
      <c r="B7" s="6" t="str">
        <f>IFERROR(INDEX('Customer Names'!$D:$D,MATCH($A7,'Customer Names'!$A:$A,0)),"Not Found")</f>
        <v>Russell B.</v>
      </c>
      <c r="C7" s="6">
        <f>IFERROR(INDEX('Medical Examinations'!$B:$B,MATCH($A7,'Medical Examinations'!$A:$A,0)),"Not Found")</f>
        <v>32.799999999999997</v>
      </c>
      <c r="D7" s="6">
        <f>IFERROR(INDEX('Medical Examinations'!$C:$C,MATCH($A7,'Medical Examinations'!$A:$A,0)),"Not Found")</f>
        <v>6.59</v>
      </c>
      <c r="E7" s="6" t="str">
        <f>IFERROR(INDEX('Medical Examinations'!$I:$I,MATCH($A7,'Medical Examinations'!$A:$A,0)),"Not Found")</f>
        <v>No</v>
      </c>
      <c r="F7" s="6" t="str">
        <f>IFERROR(INDEX('Medical Examinations'!$J:$J,MATCH($A7,'Medical Examinations'!$A:$A,0)),"Not Found")</f>
        <v>No</v>
      </c>
      <c r="G7" s="6" t="str">
        <f>IFERROR(INDEX('Medical Examinations'!$F:$F,MATCH($A7,'Medical Examinations'!$A:$A,0)),"Not Found")</f>
        <v>No</v>
      </c>
      <c r="H7" s="6">
        <f>IFERROR(INDEX('Medical Examinations'!$L:$L,MATCH($A7,'Medical Examinations'!$A:$A,0)),"Not Found")</f>
        <v>0</v>
      </c>
      <c r="I7" s="6" t="str">
        <f>IFERROR(INDEX('Medical Examinations'!$K:$K,MATCH($A7,'Medical Examinations'!$A:$A,0)),"Not Found")</f>
        <v>Yes</v>
      </c>
      <c r="J7" s="6" t="str">
        <f>IFERROR(INDEX('Medical Examinations'!$M:$M,MATCH($A7,'Medical Examinations'!$A:$A,0)),"Not Found")</f>
        <v>Obesity</v>
      </c>
      <c r="K7" s="6" t="str">
        <f>IFERROR(INDEX('Medical Examinations'!$N:$N,MATCH($A7,'Medical Examinations'!$A:$A,0)),"Not Found")</f>
        <v>Diabetic</v>
      </c>
      <c r="L7" s="12">
        <f>IFERROR(INDEX('Hospitalisation Details'!$V:$V,MATCH($A7,'Hospitalisation Details'!$A:$A,0)),"Not Found")</f>
        <v>0</v>
      </c>
      <c r="M7" s="13">
        <f>IFERROR(INDEX('Hospitalisation Details'!$F:$F,MATCH($A7,'Hospitalisation Details'!$A:$A,0)),"Not Found")</f>
        <v>52590.83</v>
      </c>
      <c r="N7" s="6">
        <f>IFERROR(INDEX('Hospitalisation Details'!$S:$S,MATCH($A7,'Hospitalisation Details'!$A:$A,0)),"Not Found")</f>
        <v>22862</v>
      </c>
      <c r="O7" s="6">
        <f>IFERROR(INDEX('Hospitalisation Details'!$T:$T,MATCH($A7,'Hospitalisation Details'!$A:$A,0)),"Not Found")</f>
        <v>60</v>
      </c>
      <c r="P7" s="6">
        <f>IFERROR(INDEX('Hospitalisation Details'!$U:$U,MATCH($A7,'Hospitalisation Details'!$A:$A,0)),"Not Found")</f>
        <v>0</v>
      </c>
      <c r="Q7" s="6">
        <f>IFERROR(INDEX('Hospitalisation Details'!$W:$W,MATCH($A7,'Hospitalisation Details'!$A:$A,0)),"Not Found")</f>
        <v>0</v>
      </c>
    </row>
    <row r="8" spans="1:17" ht="15" customHeight="1" x14ac:dyDescent="0.3">
      <c r="A8" s="6" t="str">
        <f>'Customer Names'!A8</f>
        <v>Id7</v>
      </c>
      <c r="B8" s="6" t="str">
        <f>IFERROR(INDEX('Customer Names'!$D:$D,MATCH($A8,'Customer Names'!$A:$A,0)),"Not Found")</f>
        <v>Scott</v>
      </c>
      <c r="C8" s="6">
        <f>IFERROR(INDEX('Medical Examinations'!$B:$B,MATCH($A8,'Medical Examinations'!$A:$A,0)),"Not Found")</f>
        <v>36.4</v>
      </c>
      <c r="D8" s="6">
        <f>IFERROR(INDEX('Medical Examinations'!$C:$C,MATCH($A8,'Medical Examinations'!$A:$A,0)),"Not Found")</f>
        <v>6.07</v>
      </c>
      <c r="E8" s="6" t="str">
        <f>IFERROR(INDEX('Medical Examinations'!$I:$I,MATCH($A8,'Medical Examinations'!$A:$A,0)),"Not Found")</f>
        <v>No</v>
      </c>
      <c r="F8" s="6" t="str">
        <f>IFERROR(INDEX('Medical Examinations'!$J:$J,MATCH($A8,'Medical Examinations'!$A:$A,0)),"Not Found")</f>
        <v>No</v>
      </c>
      <c r="G8" s="6" t="str">
        <f>IFERROR(INDEX('Medical Examinations'!$F:$F,MATCH($A8,'Medical Examinations'!$A:$A,0)),"Not Found")</f>
        <v>No</v>
      </c>
      <c r="H8" s="6">
        <f>IFERROR(INDEX('Medical Examinations'!$L:$L,MATCH($A8,'Medical Examinations'!$A:$A,0)),"Not Found")</f>
        <v>0</v>
      </c>
      <c r="I8" s="6" t="str">
        <f>IFERROR(INDEX('Medical Examinations'!$K:$K,MATCH($A8,'Medical Examinations'!$A:$A,0)),"Not Found")</f>
        <v>Yes</v>
      </c>
      <c r="J8" s="6" t="str">
        <f>IFERROR(INDEX('Medical Examinations'!$M:$M,MATCH($A8,'Medical Examinations'!$A:$A,0)),"Not Found")</f>
        <v>Obesity</v>
      </c>
      <c r="K8" s="6" t="str">
        <f>IFERROR(INDEX('Medical Examinations'!$N:$N,MATCH($A8,'Medical Examinations'!$A:$A,0)),"Not Found")</f>
        <v>Prediabetic</v>
      </c>
      <c r="L8" s="12">
        <f>IFERROR(INDEX('Hospitalisation Details'!$V:$V,MATCH($A8,'Hospitalisation Details'!$A:$A,0)),"Not Found")</f>
        <v>0</v>
      </c>
      <c r="M8" s="13">
        <f>IFERROR(INDEX('Hospitalisation Details'!$F:$F,MATCH($A8,'Hospitalisation Details'!$A:$A,0)),"Not Found")</f>
        <v>51194.559999999998</v>
      </c>
      <c r="N8" s="6">
        <f>IFERROR(INDEX('Hospitalisation Details'!$S:$S,MATCH($A8,'Hospitalisation Details'!$A:$A,0)),"Not Found")</f>
        <v>34634</v>
      </c>
      <c r="O8" s="6">
        <f>IFERROR(INDEX('Hospitalisation Details'!$T:$T,MATCH($A8,'Hospitalisation Details'!$A:$A,0)),"Not Found")</f>
        <v>28</v>
      </c>
      <c r="P8" s="6">
        <f>IFERROR(INDEX('Hospitalisation Details'!$U:$U,MATCH($A8,'Hospitalisation Details'!$A:$A,0)),"Not Found")</f>
        <v>0</v>
      </c>
      <c r="Q8" s="6">
        <f>IFERROR(INDEX('Hospitalisation Details'!$W:$W,MATCH($A8,'Hospitalisation Details'!$A:$A,0)),"Not Found")</f>
        <v>0</v>
      </c>
    </row>
    <row r="9" spans="1:17" ht="15" customHeight="1" x14ac:dyDescent="0.3">
      <c r="A9" s="6" t="str">
        <f>'Customer Names'!A9</f>
        <v>Id8</v>
      </c>
      <c r="B9" s="6" t="str">
        <f>IFERROR(INDEX('Customer Names'!$D:$D,MATCH($A9,'Customer Names'!$A:$A,0)),"Not Found")</f>
        <v>Stephen</v>
      </c>
      <c r="C9" s="6">
        <f>IFERROR(INDEX('Medical Examinations'!$B:$B,MATCH($A9,'Medical Examinations'!$A:$A,0)),"Not Found")</f>
        <v>36.96</v>
      </c>
      <c r="D9" s="6">
        <f>IFERROR(INDEX('Medical Examinations'!$C:$C,MATCH($A9,'Medical Examinations'!$A:$A,0)),"Not Found")</f>
        <v>7.93</v>
      </c>
      <c r="E9" s="6" t="str">
        <f>IFERROR(INDEX('Medical Examinations'!$I:$I,MATCH($A9,'Medical Examinations'!$A:$A,0)),"Not Found")</f>
        <v>No</v>
      </c>
      <c r="F9" s="6" t="str">
        <f>IFERROR(INDEX('Medical Examinations'!$J:$J,MATCH($A9,'Medical Examinations'!$A:$A,0)),"Not Found")</f>
        <v>No</v>
      </c>
      <c r="G9" s="6" t="str">
        <f>IFERROR(INDEX('Medical Examinations'!$F:$F,MATCH($A9,'Medical Examinations'!$A:$A,0)),"Not Found")</f>
        <v>No</v>
      </c>
      <c r="H9" s="6">
        <f>IFERROR(INDEX('Medical Examinations'!$L:$L,MATCH($A9,'Medical Examinations'!$A:$A,0)),"Not Found")</f>
        <v>3</v>
      </c>
      <c r="I9" s="6" t="str">
        <f>IFERROR(INDEX('Medical Examinations'!$K:$K,MATCH($A9,'Medical Examinations'!$A:$A,0)),"Not Found")</f>
        <v>Yes</v>
      </c>
      <c r="J9" s="6" t="str">
        <f>IFERROR(INDEX('Medical Examinations'!$M:$M,MATCH($A9,'Medical Examinations'!$A:$A,0)),"Not Found")</f>
        <v>Obesity</v>
      </c>
      <c r="K9" s="6" t="str">
        <f>IFERROR(INDEX('Medical Examinations'!$N:$N,MATCH($A9,'Medical Examinations'!$A:$A,0)),"Not Found")</f>
        <v>Diabetic</v>
      </c>
      <c r="L9" s="12">
        <f>IFERROR(INDEX('Hospitalisation Details'!$V:$V,MATCH($A9,'Hospitalisation Details'!$A:$A,0)),"Not Found")</f>
        <v>0</v>
      </c>
      <c r="M9" s="13">
        <f>IFERROR(INDEX('Hospitalisation Details'!$F:$F,MATCH($A9,'Hospitalisation Details'!$A:$A,0)),"Not Found")</f>
        <v>49577.66</v>
      </c>
      <c r="N9" s="6">
        <f>IFERROR(INDEX('Hospitalisation Details'!$S:$S,MATCH($A9,'Hospitalisation Details'!$A:$A,0)),"Not Found")</f>
        <v>21363</v>
      </c>
      <c r="O9" s="6">
        <f>IFERROR(INDEX('Hospitalisation Details'!$T:$T,MATCH($A9,'Hospitalisation Details'!$A:$A,0)),"Not Found")</f>
        <v>64</v>
      </c>
      <c r="P9" s="6">
        <f>IFERROR(INDEX('Hospitalisation Details'!$U:$U,MATCH($A9,'Hospitalisation Details'!$A:$A,0)),"Not Found")</f>
        <v>0</v>
      </c>
      <c r="Q9" s="6">
        <f>IFERROR(INDEX('Hospitalisation Details'!$W:$W,MATCH($A9,'Hospitalisation Details'!$A:$A,0)),"Not Found")</f>
        <v>0</v>
      </c>
    </row>
    <row r="10" spans="1:17" ht="15" customHeight="1" x14ac:dyDescent="0.3">
      <c r="A10" s="6" t="str">
        <f>'Customer Names'!A10</f>
        <v>Id9</v>
      </c>
      <c r="B10" s="6" t="str">
        <f>IFERROR(INDEX('Customer Names'!$D:$D,MATCH($A10,'Customer Names'!$A:$A,0)),"Not Found")</f>
        <v>Patrick R.</v>
      </c>
      <c r="C10" s="6">
        <f>IFERROR(INDEX('Medical Examinations'!$B:$B,MATCH($A10,'Medical Examinations'!$A:$A,0)),"Not Found")</f>
        <v>41.14</v>
      </c>
      <c r="D10" s="6">
        <f>IFERROR(INDEX('Medical Examinations'!$C:$C,MATCH($A10,'Medical Examinations'!$A:$A,0)),"Not Found")</f>
        <v>9.58</v>
      </c>
      <c r="E10" s="6" t="str">
        <f>IFERROR(INDEX('Medical Examinations'!$I:$I,MATCH($A10,'Medical Examinations'!$A:$A,0)),"Not Found")</f>
        <v>Yes</v>
      </c>
      <c r="F10" s="6" t="str">
        <f>IFERROR(INDEX('Medical Examinations'!$J:$J,MATCH($A10,'Medical Examinations'!$A:$A,0)),"Not Found")</f>
        <v>No</v>
      </c>
      <c r="G10" s="6" t="str">
        <f>IFERROR(INDEX('Medical Examinations'!$F:$F,MATCH($A10,'Medical Examinations'!$A:$A,0)),"Not Found")</f>
        <v>Yes</v>
      </c>
      <c r="H10" s="6">
        <f>IFERROR(INDEX('Medical Examinations'!$L:$L,MATCH($A10,'Medical Examinations'!$A:$A,0)),"Not Found")</f>
        <v>1</v>
      </c>
      <c r="I10" s="6" t="str">
        <f>IFERROR(INDEX('Medical Examinations'!$K:$K,MATCH($A10,'Medical Examinations'!$A:$A,0)),"Not Found")</f>
        <v>Yes</v>
      </c>
      <c r="J10" s="6" t="str">
        <f>IFERROR(INDEX('Medical Examinations'!$M:$M,MATCH($A10,'Medical Examinations'!$A:$A,0)),"Not Found")</f>
        <v>Obesity</v>
      </c>
      <c r="K10" s="6" t="str">
        <f>IFERROR(INDEX('Medical Examinations'!$N:$N,MATCH($A10,'Medical Examinations'!$A:$A,0)),"Not Found")</f>
        <v>Diabetic</v>
      </c>
      <c r="L10" s="12">
        <f>IFERROR(INDEX('Hospitalisation Details'!$V:$V,MATCH($A10,'Hospitalisation Details'!$A:$A,0)),"Not Found")</f>
        <v>0</v>
      </c>
      <c r="M10" s="13">
        <f>IFERROR(INDEX('Hospitalisation Details'!$F:$F,MATCH($A10,'Hospitalisation Details'!$A:$A,0)),"Not Found")</f>
        <v>48970.25</v>
      </c>
      <c r="N10" s="6">
        <f>IFERROR(INDEX('Hospitalisation Details'!$S:$S,MATCH($A10,'Hospitalisation Details'!$A:$A,0)),"Not Found")</f>
        <v>23258</v>
      </c>
      <c r="O10" s="6">
        <f>IFERROR(INDEX('Hospitalisation Details'!$T:$T,MATCH($A10,'Hospitalisation Details'!$A:$A,0)),"Not Found")</f>
        <v>59</v>
      </c>
      <c r="P10" s="6">
        <f>IFERROR(INDEX('Hospitalisation Details'!$U:$U,MATCH($A10,'Hospitalisation Details'!$A:$A,0)),"Not Found")</f>
        <v>0</v>
      </c>
      <c r="Q10" s="6">
        <f>IFERROR(INDEX('Hospitalisation Details'!$W:$W,MATCH($A10,'Hospitalisation Details'!$A:$A,0)),"Not Found")</f>
        <v>0</v>
      </c>
    </row>
    <row r="11" spans="1:17" ht="15" customHeight="1" x14ac:dyDescent="0.3">
      <c r="A11" s="6" t="str">
        <f>'Customer Names'!A11</f>
        <v>Id10</v>
      </c>
      <c r="B11" s="6" t="str">
        <f>IFERROR(INDEX('Customer Names'!$D:$D,MATCH($A11,'Customer Names'!$A:$A,0)),"Not Found")</f>
        <v>Brooke N.</v>
      </c>
      <c r="C11" s="6">
        <f>IFERROR(INDEX('Medical Examinations'!$B:$B,MATCH($A11,'Medical Examinations'!$A:$A,0)),"Not Found")</f>
        <v>38.06</v>
      </c>
      <c r="D11" s="6">
        <f>IFERROR(INDEX('Medical Examinations'!$C:$C,MATCH($A11,'Medical Examinations'!$A:$A,0)),"Not Found")</f>
        <v>10.79</v>
      </c>
      <c r="E11" s="6" t="str">
        <f>IFERROR(INDEX('Medical Examinations'!$I:$I,MATCH($A11,'Medical Examinations'!$A:$A,0)),"Not Found")</f>
        <v>No</v>
      </c>
      <c r="F11" s="6" t="str">
        <f>IFERROR(INDEX('Medical Examinations'!$J:$J,MATCH($A11,'Medical Examinations'!$A:$A,0)),"Not Found")</f>
        <v>No</v>
      </c>
      <c r="G11" s="6" t="str">
        <f>IFERROR(INDEX('Medical Examinations'!$F:$F,MATCH($A11,'Medical Examinations'!$A:$A,0)),"Not Found")</f>
        <v>No</v>
      </c>
      <c r="H11" s="6">
        <f>IFERROR(INDEX('Medical Examinations'!$L:$L,MATCH($A11,'Medical Examinations'!$A:$A,0)),"Not Found")</f>
        <v>0</v>
      </c>
      <c r="I11" s="6" t="str">
        <f>IFERROR(INDEX('Medical Examinations'!$K:$K,MATCH($A11,'Medical Examinations'!$A:$A,0)),"Not Found")</f>
        <v>Yes</v>
      </c>
      <c r="J11" s="6" t="str">
        <f>IFERROR(INDEX('Medical Examinations'!$M:$M,MATCH($A11,'Medical Examinations'!$A:$A,0)),"Not Found")</f>
        <v>Obesity</v>
      </c>
      <c r="K11" s="6" t="str">
        <f>IFERROR(INDEX('Medical Examinations'!$N:$N,MATCH($A11,'Medical Examinations'!$A:$A,0)),"Not Found")</f>
        <v>Diabetic</v>
      </c>
      <c r="L11" s="12">
        <f>IFERROR(INDEX('Hospitalisation Details'!$V:$V,MATCH($A11,'Hospitalisation Details'!$A:$A,0)),"Not Found")</f>
        <v>0</v>
      </c>
      <c r="M11" s="13">
        <f>IFERROR(INDEX('Hospitalisation Details'!$F:$F,MATCH($A11,'Hospitalisation Details'!$A:$A,0)),"Not Found")</f>
        <v>48885.14</v>
      </c>
      <c r="N11" s="6">
        <f>IFERROR(INDEX('Hospitalisation Details'!$S:$S,MATCH($A11,'Hospitalisation Details'!$A:$A,0)),"Not Found")</f>
        <v>28853</v>
      </c>
      <c r="O11" s="6">
        <f>IFERROR(INDEX('Hospitalisation Details'!$T:$T,MATCH($A11,'Hospitalisation Details'!$A:$A,0)),"Not Found")</f>
        <v>44</v>
      </c>
      <c r="P11" s="6">
        <f>IFERROR(INDEX('Hospitalisation Details'!$U:$U,MATCH($A11,'Hospitalisation Details'!$A:$A,0)),"Not Found")</f>
        <v>0</v>
      </c>
      <c r="Q11" s="6">
        <f>IFERROR(INDEX('Hospitalisation Details'!$W:$W,MATCH($A11,'Hospitalisation Details'!$A:$A,0)),"Not Found")</f>
        <v>0</v>
      </c>
    </row>
    <row r="12" spans="1:17" ht="15" customHeight="1" x14ac:dyDescent="0.3">
      <c r="A12" s="6" t="str">
        <f>'Customer Names'!A12</f>
        <v>Id11</v>
      </c>
      <c r="B12" s="6" t="str">
        <f>IFERROR(INDEX('Customer Names'!$D:$D,MATCH($A12,'Customer Names'!$A:$A,0)),"Not Found")</f>
        <v>Paola Andrea</v>
      </c>
      <c r="C12" s="6">
        <f>IFERROR(INDEX('Medical Examinations'!$B:$B,MATCH($A12,'Medical Examinations'!$A:$A,0)),"Not Found")</f>
        <v>37.700000000000003</v>
      </c>
      <c r="D12" s="6">
        <f>IFERROR(INDEX('Medical Examinations'!$C:$C,MATCH($A12,'Medical Examinations'!$A:$A,0)),"Not Found")</f>
        <v>5.96</v>
      </c>
      <c r="E12" s="6" t="str">
        <f>IFERROR(INDEX('Medical Examinations'!$I:$I,MATCH($A12,'Medical Examinations'!$A:$A,0)),"Not Found")</f>
        <v>Yes</v>
      </c>
      <c r="F12" s="6" t="str">
        <f>IFERROR(INDEX('Medical Examinations'!$J:$J,MATCH($A12,'Medical Examinations'!$A:$A,0)),"Not Found")</f>
        <v>No</v>
      </c>
      <c r="G12" s="6" t="str">
        <f>IFERROR(INDEX('Medical Examinations'!$F:$F,MATCH($A12,'Medical Examinations'!$A:$A,0)),"Not Found")</f>
        <v>No</v>
      </c>
      <c r="H12" s="6">
        <f>IFERROR(INDEX('Medical Examinations'!$L:$L,MATCH($A12,'Medical Examinations'!$A:$A,0)),"Not Found")</f>
        <v>2</v>
      </c>
      <c r="I12" s="6" t="str">
        <f>IFERROR(INDEX('Medical Examinations'!$K:$K,MATCH($A12,'Medical Examinations'!$A:$A,0)),"Not Found")</f>
        <v>Yes</v>
      </c>
      <c r="J12" s="6" t="str">
        <f>IFERROR(INDEX('Medical Examinations'!$M:$M,MATCH($A12,'Medical Examinations'!$A:$A,0)),"Not Found")</f>
        <v>Obesity</v>
      </c>
      <c r="K12" s="6" t="str">
        <f>IFERROR(INDEX('Medical Examinations'!$N:$N,MATCH($A12,'Medical Examinations'!$A:$A,0)),"Not Found")</f>
        <v>Prediabetic</v>
      </c>
      <c r="L12" s="12">
        <f>IFERROR(INDEX('Hospitalisation Details'!$V:$V,MATCH($A12,'Hospitalisation Details'!$A:$A,0)),"Not Found")</f>
        <v>0</v>
      </c>
      <c r="M12" s="13">
        <f>IFERROR(INDEX('Hospitalisation Details'!$F:$F,MATCH($A12,'Hospitalisation Details'!$A:$A,0)),"Not Found")</f>
        <v>48824.45</v>
      </c>
      <c r="N12" s="6">
        <f>IFERROR(INDEX('Hospitalisation Details'!$S:$S,MATCH($A12,'Hospitalisation Details'!$A:$A,0)),"Not Found")</f>
        <v>21753</v>
      </c>
      <c r="O12" s="6">
        <f>IFERROR(INDEX('Hospitalisation Details'!$T:$T,MATCH($A12,'Hospitalisation Details'!$A:$A,0)),"Not Found")</f>
        <v>63</v>
      </c>
      <c r="P12" s="6">
        <f>IFERROR(INDEX('Hospitalisation Details'!$U:$U,MATCH($A12,'Hospitalisation Details'!$A:$A,0)),"Not Found")</f>
        <v>0</v>
      </c>
      <c r="Q12" s="6">
        <f>IFERROR(INDEX('Hospitalisation Details'!$W:$W,MATCH($A12,'Hospitalisation Details'!$A:$A,0)),"Not Found")</f>
        <v>0</v>
      </c>
    </row>
    <row r="13" spans="1:17" ht="15" customHeight="1" x14ac:dyDescent="0.3">
      <c r="A13" s="6" t="str">
        <f>'Customer Names'!A13</f>
        <v>Id12</v>
      </c>
      <c r="B13" s="6" t="str">
        <f>IFERROR(INDEX('Customer Names'!$D:$D,MATCH($A13,'Customer Names'!$A:$A,0)),"Not Found")</f>
        <v>David</v>
      </c>
      <c r="C13" s="6">
        <f>IFERROR(INDEX('Medical Examinations'!$B:$B,MATCH($A13,'Medical Examinations'!$A:$A,0)),"Not Found")</f>
        <v>42.13</v>
      </c>
      <c r="D13" s="6">
        <f>IFERROR(INDEX('Medical Examinations'!$C:$C,MATCH($A13,'Medical Examinations'!$A:$A,0)),"Not Found")</f>
        <v>11.9</v>
      </c>
      <c r="E13" s="6" t="str">
        <f>IFERROR(INDEX('Medical Examinations'!$I:$I,MATCH($A13,'Medical Examinations'!$A:$A,0)),"Not Found")</f>
        <v>No</v>
      </c>
      <c r="F13" s="6" t="str">
        <f>IFERROR(INDEX('Medical Examinations'!$J:$J,MATCH($A13,'Medical Examinations'!$A:$A,0)),"Not Found")</f>
        <v>No</v>
      </c>
      <c r="G13" s="6" t="str">
        <f>IFERROR(INDEX('Medical Examinations'!$F:$F,MATCH($A13,'Medical Examinations'!$A:$A,0)),"Not Found")</f>
        <v>No</v>
      </c>
      <c r="H13" s="6">
        <f>IFERROR(INDEX('Medical Examinations'!$L:$L,MATCH($A13,'Medical Examinations'!$A:$A,0)),"Not Found")</f>
        <v>0</v>
      </c>
      <c r="I13" s="6" t="str">
        <f>IFERROR(INDEX('Medical Examinations'!$K:$K,MATCH($A13,'Medical Examinations'!$A:$A,0)),"Not Found")</f>
        <v>Yes</v>
      </c>
      <c r="J13" s="6" t="str">
        <f>IFERROR(INDEX('Medical Examinations'!$M:$M,MATCH($A13,'Medical Examinations'!$A:$A,0)),"Not Found")</f>
        <v>Obesity</v>
      </c>
      <c r="K13" s="6" t="str">
        <f>IFERROR(INDEX('Medical Examinations'!$N:$N,MATCH($A13,'Medical Examinations'!$A:$A,0)),"Not Found")</f>
        <v>Diabetic</v>
      </c>
      <c r="L13" s="12">
        <f>IFERROR(INDEX('Hospitalisation Details'!$V:$V,MATCH($A13,'Hospitalisation Details'!$A:$A,0)),"Not Found")</f>
        <v>0</v>
      </c>
      <c r="M13" s="13">
        <f>IFERROR(INDEX('Hospitalisation Details'!$F:$F,MATCH($A13,'Hospitalisation Details'!$A:$A,0)),"Not Found")</f>
        <v>48675.519999999997</v>
      </c>
      <c r="N13" s="6">
        <f>IFERROR(INDEX('Hospitalisation Details'!$S:$S,MATCH($A13,'Hospitalisation Details'!$A:$A,0)),"Not Found")</f>
        <v>24042</v>
      </c>
      <c r="O13" s="6">
        <f>IFERROR(INDEX('Hospitalisation Details'!$T:$T,MATCH($A13,'Hospitalisation Details'!$A:$A,0)),"Not Found")</f>
        <v>57</v>
      </c>
      <c r="P13" s="6">
        <f>IFERROR(INDEX('Hospitalisation Details'!$U:$U,MATCH($A13,'Hospitalisation Details'!$A:$A,0)),"Not Found")</f>
        <v>0</v>
      </c>
      <c r="Q13" s="6">
        <f>IFERROR(INDEX('Hospitalisation Details'!$W:$W,MATCH($A13,'Hospitalisation Details'!$A:$A,0)),"Not Found")</f>
        <v>0</v>
      </c>
    </row>
    <row r="14" spans="1:17" ht="15" customHeight="1" x14ac:dyDescent="0.3">
      <c r="A14" s="6" t="str">
        <f>'Customer Names'!A14</f>
        <v>Id13</v>
      </c>
      <c r="B14" s="6" t="str">
        <f>IFERROR(INDEX('Customer Names'!$D:$D,MATCH($A14,'Customer Names'!$A:$A,0)),"Not Found")</f>
        <v>Wade</v>
      </c>
      <c r="C14" s="6">
        <f>IFERROR(INDEX('Medical Examinations'!$B:$B,MATCH($A14,'Medical Examinations'!$A:$A,0)),"Not Found")</f>
        <v>40.92</v>
      </c>
      <c r="D14" s="6">
        <f>IFERROR(INDEX('Medical Examinations'!$C:$C,MATCH($A14,'Medical Examinations'!$A:$A,0)),"Not Found")</f>
        <v>8.41</v>
      </c>
      <c r="E14" s="6" t="str">
        <f>IFERROR(INDEX('Medical Examinations'!$I:$I,MATCH($A14,'Medical Examinations'!$A:$A,0)),"Not Found")</f>
        <v>No</v>
      </c>
      <c r="F14" s="6" t="str">
        <f>IFERROR(INDEX('Medical Examinations'!$J:$J,MATCH($A14,'Medical Examinations'!$A:$A,0)),"Not Found")</f>
        <v>No</v>
      </c>
      <c r="G14" s="6" t="str">
        <f>IFERROR(INDEX('Medical Examinations'!$F:$F,MATCH($A14,'Medical Examinations'!$A:$A,0)),"Not Found")</f>
        <v>No</v>
      </c>
      <c r="H14" s="6">
        <f>IFERROR(INDEX('Medical Examinations'!$L:$L,MATCH($A14,'Medical Examinations'!$A:$A,0)),"Not Found")</f>
        <v>0</v>
      </c>
      <c r="I14" s="6" t="str">
        <f>IFERROR(INDEX('Medical Examinations'!$K:$K,MATCH($A14,'Medical Examinations'!$A:$A,0)),"Not Found")</f>
        <v>Yes</v>
      </c>
      <c r="J14" s="6" t="str">
        <f>IFERROR(INDEX('Medical Examinations'!$M:$M,MATCH($A14,'Medical Examinations'!$A:$A,0)),"Not Found")</f>
        <v>Obesity</v>
      </c>
      <c r="K14" s="6" t="str">
        <f>IFERROR(INDEX('Medical Examinations'!$N:$N,MATCH($A14,'Medical Examinations'!$A:$A,0)),"Not Found")</f>
        <v>Diabetic</v>
      </c>
      <c r="L14" s="12">
        <f>IFERROR(INDEX('Hospitalisation Details'!$V:$V,MATCH($A14,'Hospitalisation Details'!$A:$A,0)),"Not Found")</f>
        <v>0</v>
      </c>
      <c r="M14" s="13">
        <f>IFERROR(INDEX('Hospitalisation Details'!$F:$F,MATCH($A14,'Hospitalisation Details'!$A:$A,0)),"Not Found")</f>
        <v>48673.56</v>
      </c>
      <c r="N14" s="6">
        <f>IFERROR(INDEX('Hospitalisation Details'!$S:$S,MATCH($A14,'Hospitalisation Details'!$A:$A,0)),"Not Found")</f>
        <v>22930</v>
      </c>
      <c r="O14" s="6">
        <f>IFERROR(INDEX('Hospitalisation Details'!$T:$T,MATCH($A14,'Hospitalisation Details'!$A:$A,0)),"Not Found")</f>
        <v>60</v>
      </c>
      <c r="P14" s="6">
        <f>IFERROR(INDEX('Hospitalisation Details'!$U:$U,MATCH($A14,'Hospitalisation Details'!$A:$A,0)),"Not Found")</f>
        <v>0</v>
      </c>
      <c r="Q14" s="6">
        <f>IFERROR(INDEX('Hospitalisation Details'!$W:$W,MATCH($A14,'Hospitalisation Details'!$A:$A,0)),"Not Found")</f>
        <v>0</v>
      </c>
    </row>
    <row r="15" spans="1:17" ht="15" customHeight="1" x14ac:dyDescent="0.3">
      <c r="A15" s="6" t="str">
        <f>'Customer Names'!A15</f>
        <v>Id14</v>
      </c>
      <c r="B15" s="6" t="str">
        <f>IFERROR(INDEX('Customer Names'!$D:$D,MATCH($A15,'Customer Names'!$A:$A,0)),"Not Found")</f>
        <v>Franklin</v>
      </c>
      <c r="C15" s="6">
        <f>IFERROR(INDEX('Medical Examinations'!$B:$B,MATCH($A15,'Medical Examinations'!$A:$A,0)),"Not Found")</f>
        <v>40.564999999999998</v>
      </c>
      <c r="D15" s="6">
        <f>IFERROR(INDEX('Medical Examinations'!$C:$C,MATCH($A15,'Medical Examinations'!$A:$A,0)),"Not Found")</f>
        <v>7.02</v>
      </c>
      <c r="E15" s="6" t="str">
        <f>IFERROR(INDEX('Medical Examinations'!$I:$I,MATCH($A15,'Medical Examinations'!$A:$A,0)),"Not Found")</f>
        <v>No</v>
      </c>
      <c r="F15" s="6" t="str">
        <f>IFERROR(INDEX('Medical Examinations'!$J:$J,MATCH($A15,'Medical Examinations'!$A:$A,0)),"Not Found")</f>
        <v>No</v>
      </c>
      <c r="G15" s="6" t="str">
        <f>IFERROR(INDEX('Medical Examinations'!$F:$F,MATCH($A15,'Medical Examinations'!$A:$A,0)),"Not Found")</f>
        <v>No</v>
      </c>
      <c r="H15" s="6">
        <f>IFERROR(INDEX('Medical Examinations'!$L:$L,MATCH($A15,'Medical Examinations'!$A:$A,0)),"Not Found")</f>
        <v>0</v>
      </c>
      <c r="I15" s="6" t="str">
        <f>IFERROR(INDEX('Medical Examinations'!$K:$K,MATCH($A15,'Medical Examinations'!$A:$A,0)),"Not Found")</f>
        <v>Yes</v>
      </c>
      <c r="J15" s="6" t="str">
        <f>IFERROR(INDEX('Medical Examinations'!$M:$M,MATCH($A15,'Medical Examinations'!$A:$A,0)),"Not Found")</f>
        <v>Obesity</v>
      </c>
      <c r="K15" s="6" t="str">
        <f>IFERROR(INDEX('Medical Examinations'!$N:$N,MATCH($A15,'Medical Examinations'!$A:$A,0)),"Not Found")</f>
        <v>Diabetic</v>
      </c>
      <c r="L15" s="12">
        <f>IFERROR(INDEX('Hospitalisation Details'!$V:$V,MATCH($A15,'Hospitalisation Details'!$A:$A,0)),"Not Found")</f>
        <v>0</v>
      </c>
      <c r="M15" s="13">
        <f>IFERROR(INDEX('Hospitalisation Details'!$F:$F,MATCH($A15,'Hospitalisation Details'!$A:$A,0)),"Not Found")</f>
        <v>48549.18</v>
      </c>
      <c r="N15" s="6">
        <f>IFERROR(INDEX('Hospitalisation Details'!$S:$S,MATCH($A15,'Hospitalisation Details'!$A:$A,0)),"Not Found")</f>
        <v>25173</v>
      </c>
      <c r="O15" s="6">
        <f>IFERROR(INDEX('Hospitalisation Details'!$T:$T,MATCH($A15,'Hospitalisation Details'!$A:$A,0)),"Not Found")</f>
        <v>54</v>
      </c>
      <c r="P15" s="6">
        <f>IFERROR(INDEX('Hospitalisation Details'!$U:$U,MATCH($A15,'Hospitalisation Details'!$A:$A,0)),"Not Found")</f>
        <v>0</v>
      </c>
      <c r="Q15" s="6">
        <f>IFERROR(INDEX('Hospitalisation Details'!$W:$W,MATCH($A15,'Hospitalisation Details'!$A:$A,0)),"Not Found")</f>
        <v>0</v>
      </c>
    </row>
    <row r="16" spans="1:17" ht="15" customHeight="1" x14ac:dyDescent="0.3">
      <c r="A16" s="6" t="str">
        <f>'Customer Names'!A16</f>
        <v>Id15</v>
      </c>
      <c r="B16" s="6" t="str">
        <f>IFERROR(INDEX('Customer Names'!$D:$D,MATCH($A16,'Customer Names'!$A:$A,0)),"Not Found")</f>
        <v>Leilani M.</v>
      </c>
      <c r="C16" s="6">
        <f>IFERROR(INDEX('Medical Examinations'!$B:$B,MATCH($A16,'Medical Examinations'!$A:$A,0)),"Not Found")</f>
        <v>36.384999999999998</v>
      </c>
      <c r="D16" s="6">
        <f>IFERROR(INDEX('Medical Examinations'!$C:$C,MATCH($A16,'Medical Examinations'!$A:$A,0)),"Not Found")</f>
        <v>7.59</v>
      </c>
      <c r="E16" s="6" t="str">
        <f>IFERROR(INDEX('Medical Examinations'!$I:$I,MATCH($A16,'Medical Examinations'!$A:$A,0)),"Not Found")</f>
        <v>Yes</v>
      </c>
      <c r="F16" s="6" t="str">
        <f>IFERROR(INDEX('Medical Examinations'!$J:$J,MATCH($A16,'Medical Examinations'!$A:$A,0)),"Not Found")</f>
        <v>No</v>
      </c>
      <c r="G16" s="6" t="str">
        <f>IFERROR(INDEX('Medical Examinations'!$F:$F,MATCH($A16,'Medical Examinations'!$A:$A,0)),"Not Found")</f>
        <v>No</v>
      </c>
      <c r="H16" s="6">
        <f>IFERROR(INDEX('Medical Examinations'!$L:$L,MATCH($A16,'Medical Examinations'!$A:$A,0)),"Not Found")</f>
        <v>2</v>
      </c>
      <c r="I16" s="6" t="str">
        <f>IFERROR(INDEX('Medical Examinations'!$K:$K,MATCH($A16,'Medical Examinations'!$A:$A,0)),"Not Found")</f>
        <v>Yes</v>
      </c>
      <c r="J16" s="6" t="str">
        <f>IFERROR(INDEX('Medical Examinations'!$M:$M,MATCH($A16,'Medical Examinations'!$A:$A,0)),"Not Found")</f>
        <v>Obesity</v>
      </c>
      <c r="K16" s="6" t="str">
        <f>IFERROR(INDEX('Medical Examinations'!$N:$N,MATCH($A16,'Medical Examinations'!$A:$A,0)),"Not Found")</f>
        <v>Diabetic</v>
      </c>
      <c r="L16" s="12">
        <f>IFERROR(INDEX('Hospitalisation Details'!$V:$V,MATCH($A16,'Hospitalisation Details'!$A:$A,0)),"Not Found")</f>
        <v>0</v>
      </c>
      <c r="M16" s="13">
        <f>IFERROR(INDEX('Hospitalisation Details'!$F:$F,MATCH($A16,'Hospitalisation Details'!$A:$A,0)),"Not Found")</f>
        <v>48517.56</v>
      </c>
      <c r="N16" s="6">
        <f>IFERROR(INDEX('Hospitalisation Details'!$S:$S,MATCH($A16,'Hospitalisation Details'!$A:$A,0)),"Not Found")</f>
        <v>22636</v>
      </c>
      <c r="O16" s="6">
        <f>IFERROR(INDEX('Hospitalisation Details'!$T:$T,MATCH($A16,'Hospitalisation Details'!$A:$A,0)),"Not Found")</f>
        <v>61</v>
      </c>
      <c r="P16" s="6">
        <f>IFERROR(INDEX('Hospitalisation Details'!$U:$U,MATCH($A16,'Hospitalisation Details'!$A:$A,0)),"Not Found")</f>
        <v>0</v>
      </c>
      <c r="Q16" s="6">
        <f>IFERROR(INDEX('Hospitalisation Details'!$W:$W,MATCH($A16,'Hospitalisation Details'!$A:$A,0)),"Not Found")</f>
        <v>0</v>
      </c>
    </row>
    <row r="17" spans="1:17" ht="15" customHeight="1" x14ac:dyDescent="0.3">
      <c r="A17" s="6" t="str">
        <f>'Customer Names'!A17</f>
        <v>Id16</v>
      </c>
      <c r="B17" s="6" t="str">
        <f>IFERROR(INDEX('Customer Names'!$D:$D,MATCH($A17,'Customer Names'!$A:$A,0)),"Not Found")</f>
        <v>Philippe</v>
      </c>
      <c r="C17" s="6">
        <f>IFERROR(INDEX('Medical Examinations'!$B:$B,MATCH($A17,'Medical Examinations'!$A:$A,0)),"Not Found")</f>
        <v>39.9</v>
      </c>
      <c r="D17" s="6">
        <f>IFERROR(INDEX('Medical Examinations'!$C:$C,MATCH($A17,'Medical Examinations'!$A:$A,0)),"Not Found")</f>
        <v>11.32</v>
      </c>
      <c r="E17" s="6" t="str">
        <f>IFERROR(INDEX('Medical Examinations'!$I:$I,MATCH($A17,'Medical Examinations'!$A:$A,0)),"Not Found")</f>
        <v>No</v>
      </c>
      <c r="F17" s="6" t="str">
        <f>IFERROR(INDEX('Medical Examinations'!$J:$J,MATCH($A17,'Medical Examinations'!$A:$A,0)),"Not Found")</f>
        <v>No</v>
      </c>
      <c r="G17" s="6" t="str">
        <f>IFERROR(INDEX('Medical Examinations'!$F:$F,MATCH($A17,'Medical Examinations'!$A:$A,0)),"Not Found")</f>
        <v>No</v>
      </c>
      <c r="H17" s="6">
        <f>IFERROR(INDEX('Medical Examinations'!$L:$L,MATCH($A17,'Medical Examinations'!$A:$A,0)),"Not Found")</f>
        <v>0</v>
      </c>
      <c r="I17" s="6" t="str">
        <f>IFERROR(INDEX('Medical Examinations'!$K:$K,MATCH($A17,'Medical Examinations'!$A:$A,0)),"Not Found")</f>
        <v>Yes</v>
      </c>
      <c r="J17" s="6" t="str">
        <f>IFERROR(INDEX('Medical Examinations'!$M:$M,MATCH($A17,'Medical Examinations'!$A:$A,0)),"Not Found")</f>
        <v>Obesity</v>
      </c>
      <c r="K17" s="6" t="str">
        <f>IFERROR(INDEX('Medical Examinations'!$N:$N,MATCH($A17,'Medical Examinations'!$A:$A,0)),"Not Found")</f>
        <v>Diabetic</v>
      </c>
      <c r="L17" s="12">
        <f>IFERROR(INDEX('Hospitalisation Details'!$V:$V,MATCH($A17,'Hospitalisation Details'!$A:$A,0)),"Not Found")</f>
        <v>0</v>
      </c>
      <c r="M17" s="13">
        <f>IFERROR(INDEX('Hospitalisation Details'!$F:$F,MATCH($A17,'Hospitalisation Details'!$A:$A,0)),"Not Found")</f>
        <v>48173.36</v>
      </c>
      <c r="N17" s="6">
        <f>IFERROR(INDEX('Hospitalisation Details'!$S:$S,MATCH($A17,'Hospitalisation Details'!$A:$A,0)),"Not Found")</f>
        <v>22885</v>
      </c>
      <c r="O17" s="6">
        <f>IFERROR(INDEX('Hospitalisation Details'!$T:$T,MATCH($A17,'Hospitalisation Details'!$A:$A,0)),"Not Found")</f>
        <v>60</v>
      </c>
      <c r="P17" s="6">
        <f>IFERROR(INDEX('Hospitalisation Details'!$U:$U,MATCH($A17,'Hospitalisation Details'!$A:$A,0)),"Not Found")</f>
        <v>0</v>
      </c>
      <c r="Q17" s="6">
        <f>IFERROR(INDEX('Hospitalisation Details'!$W:$W,MATCH($A17,'Hospitalisation Details'!$A:$A,0)),"Not Found")</f>
        <v>0</v>
      </c>
    </row>
    <row r="18" spans="1:17" ht="15" customHeight="1" x14ac:dyDescent="0.3">
      <c r="A18" s="6" t="str">
        <f>'Customer Names'!A18</f>
        <v>Id17</v>
      </c>
      <c r="B18" s="6" t="str">
        <f>IFERROR(INDEX('Customer Names'!$D:$D,MATCH($A18,'Customer Names'!$A:$A,0)),"Not Found")</f>
        <v>Jennifer A.</v>
      </c>
      <c r="C18" s="6">
        <f>IFERROR(INDEX('Medical Examinations'!$B:$B,MATCH($A18,'Medical Examinations'!$A:$A,0)),"Not Found")</f>
        <v>33.799999999999997</v>
      </c>
      <c r="D18" s="6">
        <f>IFERROR(INDEX('Medical Examinations'!$C:$C,MATCH($A18,'Medical Examinations'!$A:$A,0)),"Not Found")</f>
        <v>7.67</v>
      </c>
      <c r="E18" s="6" t="str">
        <f>IFERROR(INDEX('Medical Examinations'!$I:$I,MATCH($A18,'Medical Examinations'!$A:$A,0)),"Not Found")</f>
        <v>No</v>
      </c>
      <c r="F18" s="6" t="str">
        <f>IFERROR(INDEX('Medical Examinations'!$J:$J,MATCH($A18,'Medical Examinations'!$A:$A,0)),"Not Found")</f>
        <v>No</v>
      </c>
      <c r="G18" s="6" t="str">
        <f>IFERROR(INDEX('Medical Examinations'!$F:$F,MATCH($A18,'Medical Examinations'!$A:$A,0)),"Not Found")</f>
        <v>No</v>
      </c>
      <c r="H18" s="6">
        <f>IFERROR(INDEX('Medical Examinations'!$L:$L,MATCH($A18,'Medical Examinations'!$A:$A,0)),"Not Found")</f>
        <v>3</v>
      </c>
      <c r="I18" s="6" t="str">
        <f>IFERROR(INDEX('Medical Examinations'!$K:$K,MATCH($A18,'Medical Examinations'!$A:$A,0)),"Not Found")</f>
        <v>Yes</v>
      </c>
      <c r="J18" s="6" t="str">
        <f>IFERROR(INDEX('Medical Examinations'!$M:$M,MATCH($A18,'Medical Examinations'!$A:$A,0)),"Not Found")</f>
        <v>Obesity</v>
      </c>
      <c r="K18" s="6" t="str">
        <f>IFERROR(INDEX('Medical Examinations'!$N:$N,MATCH($A18,'Medical Examinations'!$A:$A,0)),"Not Found")</f>
        <v>Diabetic</v>
      </c>
      <c r="L18" s="12">
        <f>IFERROR(INDEX('Hospitalisation Details'!$V:$V,MATCH($A18,'Hospitalisation Details'!$A:$A,0)),"Not Found")</f>
        <v>0</v>
      </c>
      <c r="M18" s="13">
        <f>IFERROR(INDEX('Hospitalisation Details'!$F:$F,MATCH($A18,'Hospitalisation Details'!$A:$A,0)),"Not Found")</f>
        <v>47928.03</v>
      </c>
      <c r="N18" s="6">
        <f>IFERROR(INDEX('Hospitalisation Details'!$S:$S,MATCH($A18,'Hospitalisation Details'!$A:$A,0)),"Not Found")</f>
        <v>21505</v>
      </c>
      <c r="O18" s="6">
        <f>IFERROR(INDEX('Hospitalisation Details'!$T:$T,MATCH($A18,'Hospitalisation Details'!$A:$A,0)),"Not Found")</f>
        <v>64</v>
      </c>
      <c r="P18" s="6">
        <f>IFERROR(INDEX('Hospitalisation Details'!$U:$U,MATCH($A18,'Hospitalisation Details'!$A:$A,0)),"Not Found")</f>
        <v>0</v>
      </c>
      <c r="Q18" s="6">
        <f>IFERROR(INDEX('Hospitalisation Details'!$W:$W,MATCH($A18,'Hospitalisation Details'!$A:$A,0)),"Not Found")</f>
        <v>0</v>
      </c>
    </row>
    <row r="19" spans="1:17" ht="15" customHeight="1" x14ac:dyDescent="0.3">
      <c r="A19" s="6" t="str">
        <f>'Customer Names'!A19</f>
        <v>Id18</v>
      </c>
      <c r="B19" s="6" t="str">
        <f>IFERROR(INDEX('Customer Names'!$D:$D,MATCH($A19,'Customer Names'!$A:$A,0)),"Not Found")</f>
        <v>Christina M.</v>
      </c>
      <c r="C19" s="6">
        <f>IFERROR(INDEX('Medical Examinations'!$B:$B,MATCH($A19,'Medical Examinations'!$A:$A,0)),"Not Found")</f>
        <v>36.765000000000001</v>
      </c>
      <c r="D19" s="6">
        <f>IFERROR(INDEX('Medical Examinations'!$C:$C,MATCH($A19,'Medical Examinations'!$A:$A,0)),"Not Found")</f>
        <v>7.29</v>
      </c>
      <c r="E19" s="6" t="str">
        <f>IFERROR(INDEX('Medical Examinations'!$I:$I,MATCH($A19,'Medical Examinations'!$A:$A,0)),"Not Found")</f>
        <v>Yes</v>
      </c>
      <c r="F19" s="6" t="str">
        <f>IFERROR(INDEX('Medical Examinations'!$J:$J,MATCH($A19,'Medical Examinations'!$A:$A,0)),"Not Found")</f>
        <v>No</v>
      </c>
      <c r="G19" s="6" t="str">
        <f>IFERROR(INDEX('Medical Examinations'!$F:$F,MATCH($A19,'Medical Examinations'!$A:$A,0)),"Not Found")</f>
        <v>Yes</v>
      </c>
      <c r="H19" s="6">
        <f>IFERROR(INDEX('Medical Examinations'!$L:$L,MATCH($A19,'Medical Examinations'!$A:$A,0)),"Not Found")</f>
        <v>1</v>
      </c>
      <c r="I19" s="6" t="str">
        <f>IFERROR(INDEX('Medical Examinations'!$K:$K,MATCH($A19,'Medical Examinations'!$A:$A,0)),"Not Found")</f>
        <v>Yes</v>
      </c>
      <c r="J19" s="6" t="str">
        <f>IFERROR(INDEX('Medical Examinations'!$M:$M,MATCH($A19,'Medical Examinations'!$A:$A,0)),"Not Found")</f>
        <v>Obesity</v>
      </c>
      <c r="K19" s="6" t="str">
        <f>IFERROR(INDEX('Medical Examinations'!$N:$N,MATCH($A19,'Medical Examinations'!$A:$A,0)),"Not Found")</f>
        <v>Diabetic</v>
      </c>
      <c r="L19" s="12">
        <f>IFERROR(INDEX('Hospitalisation Details'!$V:$V,MATCH($A19,'Hospitalisation Details'!$A:$A,0)),"Not Found")</f>
        <v>0</v>
      </c>
      <c r="M19" s="13">
        <f>IFERROR(INDEX('Hospitalisation Details'!$F:$F,MATCH($A19,'Hospitalisation Details'!$A:$A,0)),"Not Found")</f>
        <v>47896.79</v>
      </c>
      <c r="N19" s="6">
        <f>IFERROR(INDEX('Hospitalisation Details'!$S:$S,MATCH($A19,'Hospitalisation Details'!$A:$A,0)),"Not Found")</f>
        <v>23228</v>
      </c>
      <c r="O19" s="6">
        <f>IFERROR(INDEX('Hospitalisation Details'!$T:$T,MATCH($A19,'Hospitalisation Details'!$A:$A,0)),"Not Found")</f>
        <v>59</v>
      </c>
      <c r="P19" s="6">
        <f>IFERROR(INDEX('Hospitalisation Details'!$U:$U,MATCH($A19,'Hospitalisation Details'!$A:$A,0)),"Not Found")</f>
        <v>0</v>
      </c>
      <c r="Q19" s="6">
        <f>IFERROR(INDEX('Hospitalisation Details'!$W:$W,MATCH($A19,'Hospitalisation Details'!$A:$A,0)),"Not Found")</f>
        <v>0</v>
      </c>
    </row>
    <row r="20" spans="1:17" ht="15" customHeight="1" x14ac:dyDescent="0.3">
      <c r="A20" s="6" t="str">
        <f>'Customer Names'!A20</f>
        <v>Id19</v>
      </c>
      <c r="B20" s="6" t="str">
        <f>IFERROR(INDEX('Customer Names'!$D:$D,MATCH($A20,'Customer Names'!$A:$A,0)),"Not Found")</f>
        <v>Said Sr.</v>
      </c>
      <c r="C20" s="6">
        <f>IFERROR(INDEX('Medical Examinations'!$B:$B,MATCH($A20,'Medical Examinations'!$A:$A,0)),"Not Found")</f>
        <v>36.954999999999998</v>
      </c>
      <c r="D20" s="6">
        <f>IFERROR(INDEX('Medical Examinations'!$C:$C,MATCH($A20,'Medical Examinations'!$A:$A,0)),"Not Found")</f>
        <v>4.72</v>
      </c>
      <c r="E20" s="6" t="str">
        <f>IFERROR(INDEX('Medical Examinations'!$I:$I,MATCH($A20,'Medical Examinations'!$A:$A,0)),"Not Found")</f>
        <v>Yes</v>
      </c>
      <c r="F20" s="6" t="str">
        <f>IFERROR(INDEX('Medical Examinations'!$J:$J,MATCH($A20,'Medical Examinations'!$A:$A,0)),"Not Found")</f>
        <v>No</v>
      </c>
      <c r="G20" s="6" t="str">
        <f>IFERROR(INDEX('Medical Examinations'!$F:$F,MATCH($A20,'Medical Examinations'!$A:$A,0)),"Not Found")</f>
        <v>No</v>
      </c>
      <c r="H20" s="6">
        <f>IFERROR(INDEX('Medical Examinations'!$L:$L,MATCH($A20,'Medical Examinations'!$A:$A,0)),"Not Found")</f>
        <v>1</v>
      </c>
      <c r="I20" s="6" t="str">
        <f>IFERROR(INDEX('Medical Examinations'!$K:$K,MATCH($A20,'Medical Examinations'!$A:$A,0)),"Not Found")</f>
        <v>Yes</v>
      </c>
      <c r="J20" s="6" t="str">
        <f>IFERROR(INDEX('Medical Examinations'!$M:$M,MATCH($A20,'Medical Examinations'!$A:$A,0)),"Not Found")</f>
        <v>Obesity</v>
      </c>
      <c r="K20" s="6" t="str">
        <f>IFERROR(INDEX('Medical Examinations'!$N:$N,MATCH($A20,'Medical Examinations'!$A:$A,0)),"Not Found")</f>
        <v>Normal</v>
      </c>
      <c r="L20" s="12">
        <f>IFERROR(INDEX('Hospitalisation Details'!$V:$V,MATCH($A20,'Hospitalisation Details'!$A:$A,0)),"Not Found")</f>
        <v>0</v>
      </c>
      <c r="M20" s="13">
        <f>IFERROR(INDEX('Hospitalisation Details'!$F:$F,MATCH($A20,'Hospitalisation Details'!$A:$A,0)),"Not Found")</f>
        <v>47496.49</v>
      </c>
      <c r="N20" s="6">
        <f>IFERROR(INDEX('Hospitalisation Details'!$S:$S,MATCH($A20,'Hospitalisation Details'!$A:$A,0)),"Not Found")</f>
        <v>23688</v>
      </c>
      <c r="O20" s="6">
        <f>IFERROR(INDEX('Hospitalisation Details'!$T:$T,MATCH($A20,'Hospitalisation Details'!$A:$A,0)),"Not Found")</f>
        <v>58</v>
      </c>
      <c r="P20" s="6">
        <f>IFERROR(INDEX('Hospitalisation Details'!$U:$U,MATCH($A20,'Hospitalisation Details'!$A:$A,0)),"Not Found")</f>
        <v>0</v>
      </c>
      <c r="Q20" s="6">
        <f>IFERROR(INDEX('Hospitalisation Details'!$W:$W,MATCH($A20,'Hospitalisation Details'!$A:$A,0)),"Not Found")</f>
        <v>0</v>
      </c>
    </row>
    <row r="21" spans="1:17" ht="15" customHeight="1" x14ac:dyDescent="0.3">
      <c r="A21" s="6" t="str">
        <f>'Customer Names'!A21</f>
        <v>Id20</v>
      </c>
      <c r="B21" s="6" t="str">
        <f>IFERROR(INDEX('Customer Names'!$D:$D,MATCH($A21,'Customer Names'!$A:$A,0)),"Not Found")</f>
        <v>John</v>
      </c>
      <c r="C21" s="6">
        <f>IFERROR(INDEX('Medical Examinations'!$B:$B,MATCH($A21,'Medical Examinations'!$A:$A,0)),"Not Found")</f>
        <v>42.9</v>
      </c>
      <c r="D21" s="6">
        <f>IFERROR(INDEX('Medical Examinations'!$C:$C,MATCH($A21,'Medical Examinations'!$A:$A,0)),"Not Found")</f>
        <v>11.41</v>
      </c>
      <c r="E21" s="6" t="str">
        <f>IFERROR(INDEX('Medical Examinations'!$I:$I,MATCH($A21,'Medical Examinations'!$A:$A,0)),"Not Found")</f>
        <v>No</v>
      </c>
      <c r="F21" s="6" t="str">
        <f>IFERROR(INDEX('Medical Examinations'!$J:$J,MATCH($A21,'Medical Examinations'!$A:$A,0)),"Not Found")</f>
        <v>No</v>
      </c>
      <c r="G21" s="6" t="str">
        <f>IFERROR(INDEX('Medical Examinations'!$F:$F,MATCH($A21,'Medical Examinations'!$A:$A,0)),"Not Found")</f>
        <v>No</v>
      </c>
      <c r="H21" s="6">
        <f>IFERROR(INDEX('Medical Examinations'!$L:$L,MATCH($A21,'Medical Examinations'!$A:$A,0)),"Not Found")</f>
        <v>0</v>
      </c>
      <c r="I21" s="6" t="str">
        <f>IFERROR(INDEX('Medical Examinations'!$K:$K,MATCH($A21,'Medical Examinations'!$A:$A,0)),"Not Found")</f>
        <v>Yes</v>
      </c>
      <c r="J21" s="6" t="str">
        <f>IFERROR(INDEX('Medical Examinations'!$M:$M,MATCH($A21,'Medical Examinations'!$A:$A,0)),"Not Found")</f>
        <v>Obesity</v>
      </c>
      <c r="K21" s="6" t="str">
        <f>IFERROR(INDEX('Medical Examinations'!$N:$N,MATCH($A21,'Medical Examinations'!$A:$A,0)),"Not Found")</f>
        <v>Diabetic</v>
      </c>
      <c r="L21" s="12">
        <f>IFERROR(INDEX('Hospitalisation Details'!$V:$V,MATCH($A21,'Hospitalisation Details'!$A:$A,0)),"Not Found")</f>
        <v>0</v>
      </c>
      <c r="M21" s="13">
        <f>IFERROR(INDEX('Hospitalisation Details'!$F:$F,MATCH($A21,'Hospitalisation Details'!$A:$A,0)),"Not Found")</f>
        <v>47462.89</v>
      </c>
      <c r="N21" s="6">
        <f>IFERROR(INDEX('Hospitalisation Details'!$S:$S,MATCH($A21,'Hospitalisation Details'!$A:$A,0)),"Not Found")</f>
        <v>26203</v>
      </c>
      <c r="O21" s="6">
        <f>IFERROR(INDEX('Hospitalisation Details'!$T:$T,MATCH($A21,'Hospitalisation Details'!$A:$A,0)),"Not Found")</f>
        <v>51</v>
      </c>
      <c r="P21" s="6">
        <f>IFERROR(INDEX('Hospitalisation Details'!$U:$U,MATCH($A21,'Hospitalisation Details'!$A:$A,0)),"Not Found")</f>
        <v>0</v>
      </c>
      <c r="Q21" s="6">
        <f>IFERROR(INDEX('Hospitalisation Details'!$W:$W,MATCH($A21,'Hospitalisation Details'!$A:$A,0)),"Not Found")</f>
        <v>0</v>
      </c>
    </row>
    <row r="22" spans="1:17" ht="15" customHeight="1" x14ac:dyDescent="0.3">
      <c r="A22" s="6" t="str">
        <f>'Customer Names'!A22</f>
        <v>Id21</v>
      </c>
      <c r="B22" s="6" t="str">
        <f>IFERROR(INDEX('Customer Names'!$D:$D,MATCH($A22,'Customer Names'!$A:$A,0)),"Not Found")</f>
        <v>Myles</v>
      </c>
      <c r="C22" s="6">
        <f>IFERROR(INDEX('Medical Examinations'!$B:$B,MATCH($A22,'Medical Examinations'!$A:$A,0)),"Not Found")</f>
        <v>36.299999999999997</v>
      </c>
      <c r="D22" s="6">
        <f>IFERROR(INDEX('Medical Examinations'!$C:$C,MATCH($A22,'Medical Examinations'!$A:$A,0)),"Not Found")</f>
        <v>11.5</v>
      </c>
      <c r="E22" s="6" t="str">
        <f>IFERROR(INDEX('Medical Examinations'!$I:$I,MATCH($A22,'Medical Examinations'!$A:$A,0)),"Not Found")</f>
        <v>Yes</v>
      </c>
      <c r="F22" s="6" t="str">
        <f>IFERROR(INDEX('Medical Examinations'!$J:$J,MATCH($A22,'Medical Examinations'!$A:$A,0)),"Not Found")</f>
        <v>No</v>
      </c>
      <c r="G22" s="6" t="str">
        <f>IFERROR(INDEX('Medical Examinations'!$F:$F,MATCH($A22,'Medical Examinations'!$A:$A,0)),"Not Found")</f>
        <v>No</v>
      </c>
      <c r="H22" s="6">
        <f>IFERROR(INDEX('Medical Examinations'!$L:$L,MATCH($A22,'Medical Examinations'!$A:$A,0)),"Not Found")</f>
        <v>2</v>
      </c>
      <c r="I22" s="6" t="str">
        <f>IFERROR(INDEX('Medical Examinations'!$K:$K,MATCH($A22,'Medical Examinations'!$A:$A,0)),"Not Found")</f>
        <v>Yes</v>
      </c>
      <c r="J22" s="6" t="str">
        <f>IFERROR(INDEX('Medical Examinations'!$M:$M,MATCH($A22,'Medical Examinations'!$A:$A,0)),"Not Found")</f>
        <v>Obesity</v>
      </c>
      <c r="K22" s="6" t="str">
        <f>IFERROR(INDEX('Medical Examinations'!$N:$N,MATCH($A22,'Medical Examinations'!$A:$A,0)),"Not Found")</f>
        <v>Diabetic</v>
      </c>
      <c r="L22" s="12">
        <f>IFERROR(INDEX('Hospitalisation Details'!$V:$V,MATCH($A22,'Hospitalisation Details'!$A:$A,0)),"Not Found")</f>
        <v>0</v>
      </c>
      <c r="M22" s="13">
        <f>IFERROR(INDEX('Hospitalisation Details'!$F:$F,MATCH($A22,'Hospitalisation Details'!$A:$A,0)),"Not Found")</f>
        <v>47403.88</v>
      </c>
      <c r="N22" s="6">
        <f>IFERROR(INDEX('Hospitalisation Details'!$S:$S,MATCH($A22,'Hospitalisation Details'!$A:$A,0)),"Not Found")</f>
        <v>22445</v>
      </c>
      <c r="O22" s="6">
        <f>IFERROR(INDEX('Hospitalisation Details'!$T:$T,MATCH($A22,'Hospitalisation Details'!$A:$A,0)),"Not Found")</f>
        <v>61</v>
      </c>
      <c r="P22" s="6">
        <f>IFERROR(INDEX('Hospitalisation Details'!$U:$U,MATCH($A22,'Hospitalisation Details'!$A:$A,0)),"Not Found")</f>
        <v>0</v>
      </c>
      <c r="Q22" s="6">
        <f>IFERROR(INDEX('Hospitalisation Details'!$W:$W,MATCH($A22,'Hospitalisation Details'!$A:$A,0)),"Not Found")</f>
        <v>0</v>
      </c>
    </row>
    <row r="23" spans="1:17" ht="15" customHeight="1" x14ac:dyDescent="0.3">
      <c r="A23" s="6" t="str">
        <f>'Customer Names'!A23</f>
        <v>Id22</v>
      </c>
      <c r="B23" s="6" t="str">
        <f>IFERROR(INDEX('Customer Names'!$D:$D,MATCH($A23,'Customer Names'!$A:$A,0)),"Not Found")</f>
        <v>Madelyn C</v>
      </c>
      <c r="C23" s="6">
        <f>IFERROR(INDEX('Medical Examinations'!$B:$B,MATCH($A23,'Medical Examinations'!$A:$A,0)),"Not Found")</f>
        <v>32.200000000000003</v>
      </c>
      <c r="D23" s="6">
        <f>IFERROR(INDEX('Medical Examinations'!$C:$C,MATCH($A23,'Medical Examinations'!$A:$A,0)),"Not Found")</f>
        <v>6.22</v>
      </c>
      <c r="E23" s="6" t="str">
        <f>IFERROR(INDEX('Medical Examinations'!$I:$I,MATCH($A23,'Medical Examinations'!$A:$A,0)),"Not Found")</f>
        <v>Yes</v>
      </c>
      <c r="F23" s="6" t="str">
        <f>IFERROR(INDEX('Medical Examinations'!$J:$J,MATCH($A23,'Medical Examinations'!$A:$A,0)),"Not Found")</f>
        <v>No</v>
      </c>
      <c r="G23" s="6" t="str">
        <f>IFERROR(INDEX('Medical Examinations'!$F:$F,MATCH($A23,'Medical Examinations'!$A:$A,0)),"Not Found")</f>
        <v>No</v>
      </c>
      <c r="H23" s="6">
        <f>IFERROR(INDEX('Medical Examinations'!$L:$L,MATCH($A23,'Medical Examinations'!$A:$A,0)),"Not Found")</f>
        <v>2</v>
      </c>
      <c r="I23" s="6" t="str">
        <f>IFERROR(INDEX('Medical Examinations'!$K:$K,MATCH($A23,'Medical Examinations'!$A:$A,0)),"Not Found")</f>
        <v>Yes</v>
      </c>
      <c r="J23" s="6" t="str">
        <f>IFERROR(INDEX('Medical Examinations'!$M:$M,MATCH($A23,'Medical Examinations'!$A:$A,0)),"Not Found")</f>
        <v>Obesity</v>
      </c>
      <c r="K23" s="6" t="str">
        <f>IFERROR(INDEX('Medical Examinations'!$N:$N,MATCH($A23,'Medical Examinations'!$A:$A,0)),"Not Found")</f>
        <v>Prediabetic</v>
      </c>
      <c r="L23" s="12">
        <f>IFERROR(INDEX('Hospitalisation Details'!$V:$V,MATCH($A23,'Hospitalisation Details'!$A:$A,0)),"Not Found")</f>
        <v>0</v>
      </c>
      <c r="M23" s="13">
        <f>IFERROR(INDEX('Hospitalisation Details'!$F:$F,MATCH($A23,'Hospitalisation Details'!$A:$A,0)),"Not Found")</f>
        <v>47305.31</v>
      </c>
      <c r="N23" s="6">
        <f>IFERROR(INDEX('Hospitalisation Details'!$S:$S,MATCH($A23,'Hospitalisation Details'!$A:$A,0)),"Not Found")</f>
        <v>21827</v>
      </c>
      <c r="O23" s="6">
        <f>IFERROR(INDEX('Hospitalisation Details'!$T:$T,MATCH($A23,'Hospitalisation Details'!$A:$A,0)),"Not Found")</f>
        <v>63</v>
      </c>
      <c r="P23" s="6">
        <f>IFERROR(INDEX('Hospitalisation Details'!$U:$U,MATCH($A23,'Hospitalisation Details'!$A:$A,0)),"Not Found")</f>
        <v>0</v>
      </c>
      <c r="Q23" s="6">
        <f>IFERROR(INDEX('Hospitalisation Details'!$W:$W,MATCH($A23,'Hospitalisation Details'!$A:$A,0)),"Not Found")</f>
        <v>0</v>
      </c>
    </row>
    <row r="24" spans="1:17" ht="15" customHeight="1" x14ac:dyDescent="0.3">
      <c r="A24" s="6" t="str">
        <f>'Customer Names'!A24</f>
        <v>Id23</v>
      </c>
      <c r="B24" s="6" t="str">
        <f>IFERROR(INDEX('Customer Names'!$D:$D,MATCH($A24,'Customer Names'!$A:$A,0)),"Not Found")</f>
        <v>Nicole</v>
      </c>
      <c r="C24" s="6">
        <f>IFERROR(INDEX('Medical Examinations'!$B:$B,MATCH($A24,'Medical Examinations'!$A:$A,0)),"Not Found")</f>
        <v>31.3</v>
      </c>
      <c r="D24" s="6">
        <f>IFERROR(INDEX('Medical Examinations'!$C:$C,MATCH($A24,'Medical Examinations'!$A:$A,0)),"Not Found")</f>
        <v>11.38</v>
      </c>
      <c r="E24" s="6" t="str">
        <f>IFERROR(INDEX('Medical Examinations'!$I:$I,MATCH($A24,'Medical Examinations'!$A:$A,0)),"Not Found")</f>
        <v>No</v>
      </c>
      <c r="F24" s="6" t="str">
        <f>IFERROR(INDEX('Medical Examinations'!$J:$J,MATCH($A24,'Medical Examinations'!$A:$A,0)),"Not Found")</f>
        <v>No</v>
      </c>
      <c r="G24" s="6" t="str">
        <f>IFERROR(INDEX('Medical Examinations'!$F:$F,MATCH($A24,'Medical Examinations'!$A:$A,0)),"Not Found")</f>
        <v>No</v>
      </c>
      <c r="H24" s="6">
        <f>IFERROR(INDEX('Medical Examinations'!$L:$L,MATCH($A24,'Medical Examinations'!$A:$A,0)),"Not Found")</f>
        <v>3</v>
      </c>
      <c r="I24" s="6" t="str">
        <f>IFERROR(INDEX('Medical Examinations'!$K:$K,MATCH($A24,'Medical Examinations'!$A:$A,0)),"Not Found")</f>
        <v>Yes</v>
      </c>
      <c r="J24" s="6" t="str">
        <f>IFERROR(INDEX('Medical Examinations'!$M:$M,MATCH($A24,'Medical Examinations'!$A:$A,0)),"Not Found")</f>
        <v>Obesity</v>
      </c>
      <c r="K24" s="6" t="str">
        <f>IFERROR(INDEX('Medical Examinations'!$N:$N,MATCH($A24,'Medical Examinations'!$A:$A,0)),"Not Found")</f>
        <v>Diabetic</v>
      </c>
      <c r="L24" s="12">
        <f>IFERROR(INDEX('Hospitalisation Details'!$V:$V,MATCH($A24,'Hospitalisation Details'!$A:$A,0)),"Not Found")</f>
        <v>0</v>
      </c>
      <c r="M24" s="13">
        <f>IFERROR(INDEX('Hospitalisation Details'!$F:$F,MATCH($A24,'Hospitalisation Details'!$A:$A,0)),"Not Found")</f>
        <v>47291.06</v>
      </c>
      <c r="N24" s="6">
        <f>IFERROR(INDEX('Hospitalisation Details'!$S:$S,MATCH($A24,'Hospitalisation Details'!$A:$A,0)),"Not Found")</f>
        <v>21431</v>
      </c>
      <c r="O24" s="6">
        <f>IFERROR(INDEX('Hospitalisation Details'!$T:$T,MATCH($A24,'Hospitalisation Details'!$A:$A,0)),"Not Found")</f>
        <v>64</v>
      </c>
      <c r="P24" s="6">
        <f>IFERROR(INDEX('Hospitalisation Details'!$U:$U,MATCH($A24,'Hospitalisation Details'!$A:$A,0)),"Not Found")</f>
        <v>0</v>
      </c>
      <c r="Q24" s="6">
        <f>IFERROR(INDEX('Hospitalisation Details'!$W:$W,MATCH($A24,'Hospitalisation Details'!$A:$A,0)),"Not Found")</f>
        <v>0</v>
      </c>
    </row>
    <row r="25" spans="1:17" ht="15" customHeight="1" x14ac:dyDescent="0.3">
      <c r="A25" s="6" t="str">
        <f>'Customer Names'!A25</f>
        <v>Id24</v>
      </c>
      <c r="B25" s="6" t="str">
        <f>IFERROR(INDEX('Customer Names'!$D:$D,MATCH($A25,'Customer Names'!$A:$A,0)),"Not Found")</f>
        <v>Eric A.</v>
      </c>
      <c r="C25" s="6">
        <f>IFERROR(INDEX('Medical Examinations'!$B:$B,MATCH($A25,'Medical Examinations'!$A:$A,0)),"Not Found")</f>
        <v>41.8</v>
      </c>
      <c r="D25" s="6">
        <f>IFERROR(INDEX('Medical Examinations'!$C:$C,MATCH($A25,'Medical Examinations'!$A:$A,0)),"Not Found")</f>
        <v>7.89</v>
      </c>
      <c r="E25" s="6" t="str">
        <f>IFERROR(INDEX('Medical Examinations'!$I:$I,MATCH($A25,'Medical Examinations'!$A:$A,0)),"Not Found")</f>
        <v>Yes</v>
      </c>
      <c r="F25" s="6" t="str">
        <f>IFERROR(INDEX('Medical Examinations'!$J:$J,MATCH($A25,'Medical Examinations'!$A:$A,0)),"Not Found")</f>
        <v>No</v>
      </c>
      <c r="G25" s="6" t="str">
        <f>IFERROR(INDEX('Medical Examinations'!$F:$F,MATCH($A25,'Medical Examinations'!$A:$A,0)),"Not Found")</f>
        <v>No</v>
      </c>
      <c r="H25" s="6">
        <f>IFERROR(INDEX('Medical Examinations'!$L:$L,MATCH($A25,'Medical Examinations'!$A:$A,0)),"Not Found")</f>
        <v>2</v>
      </c>
      <c r="I25" s="6" t="str">
        <f>IFERROR(INDEX('Medical Examinations'!$K:$K,MATCH($A25,'Medical Examinations'!$A:$A,0)),"Not Found")</f>
        <v>Yes</v>
      </c>
      <c r="J25" s="6" t="str">
        <f>IFERROR(INDEX('Medical Examinations'!$M:$M,MATCH($A25,'Medical Examinations'!$A:$A,0)),"Not Found")</f>
        <v>Obesity</v>
      </c>
      <c r="K25" s="6" t="str">
        <f>IFERROR(INDEX('Medical Examinations'!$N:$N,MATCH($A25,'Medical Examinations'!$A:$A,0)),"Not Found")</f>
        <v>Diabetic</v>
      </c>
      <c r="L25" s="12">
        <f>IFERROR(INDEX('Hospitalisation Details'!$V:$V,MATCH($A25,'Hospitalisation Details'!$A:$A,0)),"Not Found")</f>
        <v>0</v>
      </c>
      <c r="M25" s="13">
        <f>IFERROR(INDEX('Hospitalisation Details'!$F:$F,MATCH($A25,'Hospitalisation Details'!$A:$A,0)),"Not Found")</f>
        <v>47269.85</v>
      </c>
      <c r="N25" s="6">
        <f>IFERROR(INDEX('Hospitalisation Details'!$S:$S,MATCH($A25,'Hospitalisation Details'!$A:$A,0)),"Not Found")</f>
        <v>25930</v>
      </c>
      <c r="O25" s="6">
        <f>IFERROR(INDEX('Hospitalisation Details'!$T:$T,MATCH($A25,'Hospitalisation Details'!$A:$A,0)),"Not Found")</f>
        <v>52</v>
      </c>
      <c r="P25" s="6">
        <f>IFERROR(INDEX('Hospitalisation Details'!$U:$U,MATCH($A25,'Hospitalisation Details'!$A:$A,0)),"Not Found")</f>
        <v>0</v>
      </c>
      <c r="Q25" s="6">
        <f>IFERROR(INDEX('Hospitalisation Details'!$W:$W,MATCH($A25,'Hospitalisation Details'!$A:$A,0)),"Not Found")</f>
        <v>0</v>
      </c>
    </row>
    <row r="26" spans="1:17" ht="15" customHeight="1" x14ac:dyDescent="0.3">
      <c r="A26" s="6" t="str">
        <f>'Customer Names'!A26</f>
        <v>Id25</v>
      </c>
      <c r="B26" s="6" t="str">
        <f>IFERROR(INDEX('Customer Names'!$D:$D,MATCH($A26,'Customer Names'!$A:$A,0)),"Not Found")</f>
        <v>Emiliano I.</v>
      </c>
      <c r="C26" s="6">
        <f>IFERROR(INDEX('Medical Examinations'!$B:$B,MATCH($A26,'Medical Examinations'!$A:$A,0)),"Not Found")</f>
        <v>35.090000000000003</v>
      </c>
      <c r="D26" s="6">
        <f>IFERROR(INDEX('Medical Examinations'!$C:$C,MATCH($A26,'Medical Examinations'!$A:$A,0)),"Not Found")</f>
        <v>4.38</v>
      </c>
      <c r="E26" s="6" t="str">
        <f>IFERROR(INDEX('Medical Examinations'!$I:$I,MATCH($A26,'Medical Examinations'!$A:$A,0)),"Not Found")</f>
        <v>Yes</v>
      </c>
      <c r="F26" s="6" t="str">
        <f>IFERROR(INDEX('Medical Examinations'!$J:$J,MATCH($A26,'Medical Examinations'!$A:$A,0)),"Not Found")</f>
        <v>No</v>
      </c>
      <c r="G26" s="6" t="str">
        <f>IFERROR(INDEX('Medical Examinations'!$F:$F,MATCH($A26,'Medical Examinations'!$A:$A,0)),"Not Found")</f>
        <v>No</v>
      </c>
      <c r="H26" s="6">
        <f>IFERROR(INDEX('Medical Examinations'!$L:$L,MATCH($A26,'Medical Examinations'!$A:$A,0)),"Not Found")</f>
        <v>2</v>
      </c>
      <c r="I26" s="6" t="str">
        <f>IFERROR(INDEX('Medical Examinations'!$K:$K,MATCH($A26,'Medical Examinations'!$A:$A,0)),"Not Found")</f>
        <v>Yes</v>
      </c>
      <c r="J26" s="6" t="str">
        <f>IFERROR(INDEX('Medical Examinations'!$M:$M,MATCH($A26,'Medical Examinations'!$A:$A,0)),"Not Found")</f>
        <v>Obesity</v>
      </c>
      <c r="K26" s="6" t="str">
        <f>IFERROR(INDEX('Medical Examinations'!$N:$N,MATCH($A26,'Medical Examinations'!$A:$A,0)),"Not Found")</f>
        <v>Normal</v>
      </c>
      <c r="L26" s="12">
        <f>IFERROR(INDEX('Hospitalisation Details'!$V:$V,MATCH($A26,'Hospitalisation Details'!$A:$A,0)),"Not Found")</f>
        <v>0</v>
      </c>
      <c r="M26" s="13">
        <f>IFERROR(INDEX('Hospitalisation Details'!$F:$F,MATCH($A26,'Hospitalisation Details'!$A:$A,0)),"Not Found")</f>
        <v>47055.53</v>
      </c>
      <c r="N26" s="6">
        <f>IFERROR(INDEX('Hospitalisation Details'!$S:$S,MATCH($A26,'Hospitalisation Details'!$A:$A,0)),"Not Found")</f>
        <v>21745</v>
      </c>
      <c r="O26" s="6">
        <f>IFERROR(INDEX('Hospitalisation Details'!$T:$T,MATCH($A26,'Hospitalisation Details'!$A:$A,0)),"Not Found")</f>
        <v>63</v>
      </c>
      <c r="P26" s="6">
        <f>IFERROR(INDEX('Hospitalisation Details'!$U:$U,MATCH($A26,'Hospitalisation Details'!$A:$A,0)),"Not Found")</f>
        <v>0</v>
      </c>
      <c r="Q26" s="6">
        <f>IFERROR(INDEX('Hospitalisation Details'!$W:$W,MATCH($A26,'Hospitalisation Details'!$A:$A,0)),"Not Found")</f>
        <v>0</v>
      </c>
    </row>
    <row r="27" spans="1:17" ht="15" customHeight="1" x14ac:dyDescent="0.3">
      <c r="A27" s="6" t="str">
        <f>'Customer Names'!A27</f>
        <v>Id26</v>
      </c>
      <c r="B27" s="6" t="str">
        <f>IFERROR(INDEX('Customer Names'!$D:$D,MATCH($A27,'Customer Names'!$A:$A,0)),"Not Found")</f>
        <v>Adam</v>
      </c>
      <c r="C27" s="6">
        <f>IFERROR(INDEX('Medical Examinations'!$B:$B,MATCH($A27,'Medical Examinations'!$A:$A,0)),"Not Found")</f>
        <v>33.880000000000003</v>
      </c>
      <c r="D27" s="6">
        <f>IFERROR(INDEX('Medical Examinations'!$C:$C,MATCH($A27,'Medical Examinations'!$A:$A,0)),"Not Found")</f>
        <v>7.01</v>
      </c>
      <c r="E27" s="6" t="str">
        <f>IFERROR(INDEX('Medical Examinations'!$I:$I,MATCH($A27,'Medical Examinations'!$A:$A,0)),"Not Found")</f>
        <v>No</v>
      </c>
      <c r="F27" s="6" t="str">
        <f>IFERROR(INDEX('Medical Examinations'!$J:$J,MATCH($A27,'Medical Examinations'!$A:$A,0)),"Not Found")</f>
        <v>No</v>
      </c>
      <c r="G27" s="6" t="str">
        <f>IFERROR(INDEX('Medical Examinations'!$F:$F,MATCH($A27,'Medical Examinations'!$A:$A,0)),"Not Found")</f>
        <v>No</v>
      </c>
      <c r="H27" s="6">
        <f>IFERROR(INDEX('Medical Examinations'!$L:$L,MATCH($A27,'Medical Examinations'!$A:$A,0)),"Not Found")</f>
        <v>3</v>
      </c>
      <c r="I27" s="6" t="str">
        <f>IFERROR(INDEX('Medical Examinations'!$K:$K,MATCH($A27,'Medical Examinations'!$A:$A,0)),"Not Found")</f>
        <v>Yes</v>
      </c>
      <c r="J27" s="6" t="str">
        <f>IFERROR(INDEX('Medical Examinations'!$M:$M,MATCH($A27,'Medical Examinations'!$A:$A,0)),"Not Found")</f>
        <v>Obesity</v>
      </c>
      <c r="K27" s="6" t="str">
        <f>IFERROR(INDEX('Medical Examinations'!$N:$N,MATCH($A27,'Medical Examinations'!$A:$A,0)),"Not Found")</f>
        <v>Diabetic</v>
      </c>
      <c r="L27" s="12">
        <f>IFERROR(INDEX('Hospitalisation Details'!$V:$V,MATCH($A27,'Hospitalisation Details'!$A:$A,0)),"Not Found")</f>
        <v>0</v>
      </c>
      <c r="M27" s="13">
        <f>IFERROR(INDEX('Hospitalisation Details'!$F:$F,MATCH($A27,'Hospitalisation Details'!$A:$A,0)),"Not Found")</f>
        <v>46889.26</v>
      </c>
      <c r="N27" s="6">
        <f>IFERROR(INDEX('Hospitalisation Details'!$S:$S,MATCH($A27,'Hospitalisation Details'!$A:$A,0)),"Not Found")</f>
        <v>21443</v>
      </c>
      <c r="O27" s="6">
        <f>IFERROR(INDEX('Hospitalisation Details'!$T:$T,MATCH($A27,'Hospitalisation Details'!$A:$A,0)),"Not Found")</f>
        <v>64</v>
      </c>
      <c r="P27" s="6">
        <f>IFERROR(INDEX('Hospitalisation Details'!$U:$U,MATCH($A27,'Hospitalisation Details'!$A:$A,0)),"Not Found")</f>
        <v>0</v>
      </c>
      <c r="Q27" s="6">
        <f>IFERROR(INDEX('Hospitalisation Details'!$W:$W,MATCH($A27,'Hospitalisation Details'!$A:$A,0)),"Not Found")</f>
        <v>0</v>
      </c>
    </row>
    <row r="28" spans="1:17" ht="15" customHeight="1" x14ac:dyDescent="0.3">
      <c r="A28" s="6" t="str">
        <f>'Customer Names'!A28</f>
        <v>Id27</v>
      </c>
      <c r="B28" s="6" t="str">
        <f>IFERROR(INDEX('Customer Names'!$D:$D,MATCH($A28,'Customer Names'!$A:$A,0)),"Not Found")</f>
        <v>Zach</v>
      </c>
      <c r="C28" s="6">
        <f>IFERROR(INDEX('Medical Examinations'!$B:$B,MATCH($A28,'Medical Examinations'!$A:$A,0)),"Not Found")</f>
        <v>30.875</v>
      </c>
      <c r="D28" s="6">
        <f>IFERROR(INDEX('Medical Examinations'!$C:$C,MATCH($A28,'Medical Examinations'!$A:$A,0)),"Not Found")</f>
        <v>11.88</v>
      </c>
      <c r="E28" s="6" t="str">
        <f>IFERROR(INDEX('Medical Examinations'!$I:$I,MATCH($A28,'Medical Examinations'!$A:$A,0)),"Not Found")</f>
        <v>No</v>
      </c>
      <c r="F28" s="6" t="str">
        <f>IFERROR(INDEX('Medical Examinations'!$J:$J,MATCH($A28,'Medical Examinations'!$A:$A,0)),"Not Found")</f>
        <v>No</v>
      </c>
      <c r="G28" s="6" t="str">
        <f>IFERROR(INDEX('Medical Examinations'!$F:$F,MATCH($A28,'Medical Examinations'!$A:$A,0)),"Not Found")</f>
        <v>No</v>
      </c>
      <c r="H28" s="6">
        <f>IFERROR(INDEX('Medical Examinations'!$L:$L,MATCH($A28,'Medical Examinations'!$A:$A,0)),"Not Found")</f>
        <v>0</v>
      </c>
      <c r="I28" s="6" t="str">
        <f>IFERROR(INDEX('Medical Examinations'!$K:$K,MATCH($A28,'Medical Examinations'!$A:$A,0)),"Not Found")</f>
        <v>Yes</v>
      </c>
      <c r="J28" s="6" t="str">
        <f>IFERROR(INDEX('Medical Examinations'!$M:$M,MATCH($A28,'Medical Examinations'!$A:$A,0)),"Not Found")</f>
        <v>Obesity</v>
      </c>
      <c r="K28" s="6" t="str">
        <f>IFERROR(INDEX('Medical Examinations'!$N:$N,MATCH($A28,'Medical Examinations'!$A:$A,0)),"Not Found")</f>
        <v>Diabetic</v>
      </c>
      <c r="L28" s="12">
        <f>IFERROR(INDEX('Hospitalisation Details'!$V:$V,MATCH($A28,'Hospitalisation Details'!$A:$A,0)),"Not Found")</f>
        <v>0</v>
      </c>
      <c r="M28" s="13">
        <f>IFERROR(INDEX('Hospitalisation Details'!$F:$F,MATCH($A28,'Hospitalisation Details'!$A:$A,0)),"Not Found")</f>
        <v>46718.16</v>
      </c>
      <c r="N28" s="6">
        <f>IFERROR(INDEX('Hospitalisation Details'!$S:$S,MATCH($A28,'Hospitalisation Details'!$A:$A,0)),"Not Found")</f>
        <v>22237</v>
      </c>
      <c r="O28" s="6">
        <f>IFERROR(INDEX('Hospitalisation Details'!$T:$T,MATCH($A28,'Hospitalisation Details'!$A:$A,0)),"Not Found")</f>
        <v>62</v>
      </c>
      <c r="P28" s="6">
        <f>IFERROR(INDEX('Hospitalisation Details'!$U:$U,MATCH($A28,'Hospitalisation Details'!$A:$A,0)),"Not Found")</f>
        <v>0</v>
      </c>
      <c r="Q28" s="6">
        <f>IFERROR(INDEX('Hospitalisation Details'!$W:$W,MATCH($A28,'Hospitalisation Details'!$A:$A,0)),"Not Found")</f>
        <v>0</v>
      </c>
    </row>
    <row r="29" spans="1:17" ht="15" customHeight="1" x14ac:dyDescent="0.3">
      <c r="A29" s="6" t="str">
        <f>'Customer Names'!A29</f>
        <v>Id28</v>
      </c>
      <c r="B29" s="6" t="str">
        <f>IFERROR(INDEX('Customer Names'!$D:$D,MATCH($A29,'Customer Names'!$A:$A,0)),"Not Found")</f>
        <v>Stephanie W.</v>
      </c>
      <c r="C29" s="6">
        <f>IFERROR(INDEX('Medical Examinations'!$B:$B,MATCH($A29,'Medical Examinations'!$A:$A,0)),"Not Found")</f>
        <v>36.86</v>
      </c>
      <c r="D29" s="6">
        <f>IFERROR(INDEX('Medical Examinations'!$C:$C,MATCH($A29,'Medical Examinations'!$A:$A,0)),"Not Found")</f>
        <v>5.19</v>
      </c>
      <c r="E29" s="6" t="str">
        <f>IFERROR(INDEX('Medical Examinations'!$I:$I,MATCH($A29,'Medical Examinations'!$A:$A,0)),"Not Found")</f>
        <v>Yes</v>
      </c>
      <c r="F29" s="6" t="str">
        <f>IFERROR(INDEX('Medical Examinations'!$J:$J,MATCH($A29,'Medical Examinations'!$A:$A,0)),"Not Found")</f>
        <v>No</v>
      </c>
      <c r="G29" s="6" t="str">
        <f>IFERROR(INDEX('Medical Examinations'!$F:$F,MATCH($A29,'Medical Examinations'!$A:$A,0)),"Not Found")</f>
        <v>Yes</v>
      </c>
      <c r="H29" s="6">
        <f>IFERROR(INDEX('Medical Examinations'!$L:$L,MATCH($A29,'Medical Examinations'!$A:$A,0)),"Not Found")</f>
        <v>1</v>
      </c>
      <c r="I29" s="6" t="str">
        <f>IFERROR(INDEX('Medical Examinations'!$K:$K,MATCH($A29,'Medical Examinations'!$A:$A,0)),"Not Found")</f>
        <v>Yes</v>
      </c>
      <c r="J29" s="6" t="str">
        <f>IFERROR(INDEX('Medical Examinations'!$M:$M,MATCH($A29,'Medical Examinations'!$A:$A,0)),"Not Found")</f>
        <v>Obesity</v>
      </c>
      <c r="K29" s="6" t="str">
        <f>IFERROR(INDEX('Medical Examinations'!$N:$N,MATCH($A29,'Medical Examinations'!$A:$A,0)),"Not Found")</f>
        <v>Normal</v>
      </c>
      <c r="L29" s="12">
        <f>IFERROR(INDEX('Hospitalisation Details'!$V:$V,MATCH($A29,'Hospitalisation Details'!$A:$A,0)),"Not Found")</f>
        <v>0</v>
      </c>
      <c r="M29" s="13">
        <f>IFERROR(INDEX('Hospitalisation Details'!$F:$F,MATCH($A29,'Hospitalisation Details'!$A:$A,0)),"Not Found")</f>
        <v>46661.440000000002</v>
      </c>
      <c r="N29" s="6">
        <f>IFERROR(INDEX('Hospitalisation Details'!$S:$S,MATCH($A29,'Hospitalisation Details'!$A:$A,0)),"Not Found")</f>
        <v>25377</v>
      </c>
      <c r="O29" s="6">
        <f>IFERROR(INDEX('Hospitalisation Details'!$T:$T,MATCH($A29,'Hospitalisation Details'!$A:$A,0)),"Not Found")</f>
        <v>53</v>
      </c>
      <c r="P29" s="6">
        <f>IFERROR(INDEX('Hospitalisation Details'!$U:$U,MATCH($A29,'Hospitalisation Details'!$A:$A,0)),"Not Found")</f>
        <v>0</v>
      </c>
      <c r="Q29" s="6">
        <f>IFERROR(INDEX('Hospitalisation Details'!$W:$W,MATCH($A29,'Hospitalisation Details'!$A:$A,0)),"Not Found")</f>
        <v>0</v>
      </c>
    </row>
    <row r="30" spans="1:17" ht="15" customHeight="1" x14ac:dyDescent="0.3">
      <c r="A30" s="6" t="str">
        <f>'Customer Names'!A30</f>
        <v>Id29</v>
      </c>
      <c r="B30" s="6" t="str">
        <f>IFERROR(INDEX('Customer Names'!$D:$D,MATCH($A30,'Customer Names'!$A:$A,0)),"Not Found")</f>
        <v>Stephen</v>
      </c>
      <c r="C30" s="6">
        <f>IFERROR(INDEX('Medical Examinations'!$B:$B,MATCH($A30,'Medical Examinations'!$A:$A,0)),"Not Found")</f>
        <v>35.86</v>
      </c>
      <c r="D30" s="6">
        <f>IFERROR(INDEX('Medical Examinations'!$C:$C,MATCH($A30,'Medical Examinations'!$A:$A,0)),"Not Found")</f>
        <v>6.74</v>
      </c>
      <c r="E30" s="6" t="str">
        <f>IFERROR(INDEX('Medical Examinations'!$I:$I,MATCH($A30,'Medical Examinations'!$A:$A,0)),"Not Found")</f>
        <v>Yes</v>
      </c>
      <c r="F30" s="6" t="str">
        <f>IFERROR(INDEX('Medical Examinations'!$J:$J,MATCH($A30,'Medical Examinations'!$A:$A,0)),"Not Found")</f>
        <v>No</v>
      </c>
      <c r="G30" s="6" t="str">
        <f>IFERROR(INDEX('Medical Examinations'!$F:$F,MATCH($A30,'Medical Examinations'!$A:$A,0)),"Not Found")</f>
        <v>No</v>
      </c>
      <c r="H30" s="6">
        <f>IFERROR(INDEX('Medical Examinations'!$L:$L,MATCH($A30,'Medical Examinations'!$A:$A,0)),"Not Found")</f>
        <v>2</v>
      </c>
      <c r="I30" s="6" t="str">
        <f>IFERROR(INDEX('Medical Examinations'!$K:$K,MATCH($A30,'Medical Examinations'!$A:$A,0)),"Not Found")</f>
        <v>Yes</v>
      </c>
      <c r="J30" s="6" t="str">
        <f>IFERROR(INDEX('Medical Examinations'!$M:$M,MATCH($A30,'Medical Examinations'!$A:$A,0)),"Not Found")</f>
        <v>Obesity</v>
      </c>
      <c r="K30" s="6" t="str">
        <f>IFERROR(INDEX('Medical Examinations'!$N:$N,MATCH($A30,'Medical Examinations'!$A:$A,0)),"Not Found")</f>
        <v>Diabetic</v>
      </c>
      <c r="L30" s="12">
        <f>IFERROR(INDEX('Hospitalisation Details'!$V:$V,MATCH($A30,'Hospitalisation Details'!$A:$A,0)),"Not Found")</f>
        <v>0</v>
      </c>
      <c r="M30" s="13">
        <f>IFERROR(INDEX('Hospitalisation Details'!$F:$F,MATCH($A30,'Hospitalisation Details'!$A:$A,0)),"Not Found")</f>
        <v>46599.11</v>
      </c>
      <c r="N30" s="6">
        <f>IFERROR(INDEX('Hospitalisation Details'!$S:$S,MATCH($A30,'Hospitalisation Details'!$A:$A,0)),"Not Found")</f>
        <v>22501</v>
      </c>
      <c r="O30" s="6">
        <f>IFERROR(INDEX('Hospitalisation Details'!$T:$T,MATCH($A30,'Hospitalisation Details'!$A:$A,0)),"Not Found")</f>
        <v>61</v>
      </c>
      <c r="P30" s="6">
        <f>IFERROR(INDEX('Hospitalisation Details'!$U:$U,MATCH($A30,'Hospitalisation Details'!$A:$A,0)),"Not Found")</f>
        <v>0</v>
      </c>
      <c r="Q30" s="6">
        <f>IFERROR(INDEX('Hospitalisation Details'!$W:$W,MATCH($A30,'Hospitalisation Details'!$A:$A,0)),"Not Found")</f>
        <v>0</v>
      </c>
    </row>
    <row r="31" spans="1:17" ht="15" customHeight="1" x14ac:dyDescent="0.3">
      <c r="A31" s="6" t="str">
        <f>'Customer Names'!A31</f>
        <v>Id30</v>
      </c>
      <c r="B31" s="6" t="str">
        <f>IFERROR(INDEX('Customer Names'!$D:$D,MATCH($A31,'Customer Names'!$A:$A,0)),"Not Found")</f>
        <v>Natalie</v>
      </c>
      <c r="C31" s="6">
        <f>IFERROR(INDEX('Medical Examinations'!$B:$B,MATCH($A31,'Medical Examinations'!$A:$A,0)),"Not Found")</f>
        <v>37.049999999999997</v>
      </c>
      <c r="D31" s="6">
        <f>IFERROR(INDEX('Medical Examinations'!$C:$C,MATCH($A31,'Medical Examinations'!$A:$A,0)),"Not Found")</f>
        <v>8.44</v>
      </c>
      <c r="E31" s="6" t="str">
        <f>IFERROR(INDEX('Medical Examinations'!$I:$I,MATCH($A31,'Medical Examinations'!$A:$A,0)),"Not Found")</f>
        <v>No</v>
      </c>
      <c r="F31" s="6" t="str">
        <f>IFERROR(INDEX('Medical Examinations'!$J:$J,MATCH($A31,'Medical Examinations'!$A:$A,0)),"Not Found")</f>
        <v>No</v>
      </c>
      <c r="G31" s="6" t="str">
        <f>IFERROR(INDEX('Medical Examinations'!$F:$F,MATCH($A31,'Medical Examinations'!$A:$A,0)),"Not Found")</f>
        <v>No</v>
      </c>
      <c r="H31" s="6">
        <f>IFERROR(INDEX('Medical Examinations'!$L:$L,MATCH($A31,'Medical Examinations'!$A:$A,0)),"Not Found")</f>
        <v>0</v>
      </c>
      <c r="I31" s="6" t="str">
        <f>IFERROR(INDEX('Medical Examinations'!$K:$K,MATCH($A31,'Medical Examinations'!$A:$A,0)),"Not Found")</f>
        <v>Yes</v>
      </c>
      <c r="J31" s="6" t="str">
        <f>IFERROR(INDEX('Medical Examinations'!$M:$M,MATCH($A31,'Medical Examinations'!$A:$A,0)),"Not Found")</f>
        <v>Obesity</v>
      </c>
      <c r="K31" s="6" t="str">
        <f>IFERROR(INDEX('Medical Examinations'!$N:$N,MATCH($A31,'Medical Examinations'!$A:$A,0)),"Not Found")</f>
        <v>Diabetic</v>
      </c>
      <c r="L31" s="12">
        <f>IFERROR(INDEX('Hospitalisation Details'!$V:$V,MATCH($A31,'Hospitalisation Details'!$A:$A,0)),"Not Found")</f>
        <v>0</v>
      </c>
      <c r="M31" s="13">
        <f>IFERROR(INDEX('Hospitalisation Details'!$F:$F,MATCH($A31,'Hospitalisation Details'!$A:$A,0)),"Not Found")</f>
        <v>46255.11</v>
      </c>
      <c r="N31" s="6">
        <f>IFERROR(INDEX('Hospitalisation Details'!$S:$S,MATCH($A31,'Hospitalisation Details'!$A:$A,0)),"Not Found")</f>
        <v>26273</v>
      </c>
      <c r="O31" s="6">
        <f>IFERROR(INDEX('Hospitalisation Details'!$T:$T,MATCH($A31,'Hospitalisation Details'!$A:$A,0)),"Not Found")</f>
        <v>51</v>
      </c>
      <c r="P31" s="6">
        <f>IFERROR(INDEX('Hospitalisation Details'!$U:$U,MATCH($A31,'Hospitalisation Details'!$A:$A,0)),"Not Found")</f>
        <v>0</v>
      </c>
      <c r="Q31" s="6">
        <f>IFERROR(INDEX('Hospitalisation Details'!$W:$W,MATCH($A31,'Hospitalisation Details'!$A:$A,0)),"Not Found")</f>
        <v>0</v>
      </c>
    </row>
    <row r="32" spans="1:17" ht="15" customHeight="1" x14ac:dyDescent="0.3">
      <c r="A32" s="6" t="str">
        <f>'Customer Names'!A32</f>
        <v>Id31</v>
      </c>
      <c r="B32" s="6" t="str">
        <f>IFERROR(INDEX('Customer Names'!$D:$D,MATCH($A32,'Customer Names'!$A:$A,0)),"Not Found")</f>
        <v>Nicole J.</v>
      </c>
      <c r="C32" s="6">
        <f>IFERROR(INDEX('Medical Examinations'!$B:$B,MATCH($A32,'Medical Examinations'!$A:$A,0)),"Not Found")</f>
        <v>43.89</v>
      </c>
      <c r="D32" s="6">
        <f>IFERROR(INDEX('Medical Examinations'!$C:$C,MATCH($A32,'Medical Examinations'!$A:$A,0)),"Not Found")</f>
        <v>8.7100000000000009</v>
      </c>
      <c r="E32" s="6" t="str">
        <f>IFERROR(INDEX('Medical Examinations'!$I:$I,MATCH($A32,'Medical Examinations'!$A:$A,0)),"Not Found")</f>
        <v>No</v>
      </c>
      <c r="F32" s="6" t="str">
        <f>IFERROR(INDEX('Medical Examinations'!$J:$J,MATCH($A32,'Medical Examinations'!$A:$A,0)),"Not Found")</f>
        <v>No</v>
      </c>
      <c r="G32" s="6" t="str">
        <f>IFERROR(INDEX('Medical Examinations'!$F:$F,MATCH($A32,'Medical Examinations'!$A:$A,0)),"Not Found")</f>
        <v>No</v>
      </c>
      <c r="H32" s="6">
        <f>IFERROR(INDEX('Medical Examinations'!$L:$L,MATCH($A32,'Medical Examinations'!$A:$A,0)),"Not Found")</f>
        <v>0</v>
      </c>
      <c r="I32" s="6" t="str">
        <f>IFERROR(INDEX('Medical Examinations'!$K:$K,MATCH($A32,'Medical Examinations'!$A:$A,0)),"Not Found")</f>
        <v>Yes</v>
      </c>
      <c r="J32" s="6" t="str">
        <f>IFERROR(INDEX('Medical Examinations'!$M:$M,MATCH($A32,'Medical Examinations'!$A:$A,0)),"Not Found")</f>
        <v>Obesity</v>
      </c>
      <c r="K32" s="6" t="str">
        <f>IFERROR(INDEX('Medical Examinations'!$N:$N,MATCH($A32,'Medical Examinations'!$A:$A,0)),"Not Found")</f>
        <v>Diabetic</v>
      </c>
      <c r="L32" s="12">
        <f>IFERROR(INDEX('Hospitalisation Details'!$V:$V,MATCH($A32,'Hospitalisation Details'!$A:$A,0)),"Not Found")</f>
        <v>0</v>
      </c>
      <c r="M32" s="13">
        <f>IFERROR(INDEX('Hospitalisation Details'!$F:$F,MATCH($A32,'Hospitalisation Details'!$A:$A,0)),"Not Found")</f>
        <v>46200.99</v>
      </c>
      <c r="N32" s="6">
        <f>IFERROR(INDEX('Hospitalisation Details'!$S:$S,MATCH($A32,'Hospitalisation Details'!$A:$A,0)),"Not Found")</f>
        <v>28719</v>
      </c>
      <c r="O32" s="6">
        <f>IFERROR(INDEX('Hospitalisation Details'!$T:$T,MATCH($A32,'Hospitalisation Details'!$A:$A,0)),"Not Found")</f>
        <v>44</v>
      </c>
      <c r="P32" s="6">
        <f>IFERROR(INDEX('Hospitalisation Details'!$U:$U,MATCH($A32,'Hospitalisation Details'!$A:$A,0)),"Not Found")</f>
        <v>0</v>
      </c>
      <c r="Q32" s="6">
        <f>IFERROR(INDEX('Hospitalisation Details'!$W:$W,MATCH($A32,'Hospitalisation Details'!$A:$A,0)),"Not Found")</f>
        <v>0</v>
      </c>
    </row>
    <row r="33" spans="1:17" ht="15" customHeight="1" x14ac:dyDescent="0.3">
      <c r="A33" s="6" t="str">
        <f>'Customer Names'!A33</f>
        <v>Id32</v>
      </c>
      <c r="B33" s="6" t="str">
        <f>IFERROR(INDEX('Customer Names'!$D:$D,MATCH($A33,'Customer Names'!$A:$A,0)),"Not Found")</f>
        <v>Jefferson D</v>
      </c>
      <c r="C33" s="6">
        <f>IFERROR(INDEX('Medical Examinations'!$B:$B,MATCH($A33,'Medical Examinations'!$A:$A,0)),"Not Found")</f>
        <v>42.35</v>
      </c>
      <c r="D33" s="6">
        <f>IFERROR(INDEX('Medical Examinations'!$C:$C,MATCH($A33,'Medical Examinations'!$A:$A,0)),"Not Found")</f>
        <v>5.08</v>
      </c>
      <c r="E33" s="6" t="str">
        <f>IFERROR(INDEX('Medical Examinations'!$I:$I,MATCH($A33,'Medical Examinations'!$A:$A,0)),"Not Found")</f>
        <v>Yes</v>
      </c>
      <c r="F33" s="6" t="str">
        <f>IFERROR(INDEX('Medical Examinations'!$J:$J,MATCH($A33,'Medical Examinations'!$A:$A,0)),"Not Found")</f>
        <v>No</v>
      </c>
      <c r="G33" s="6" t="str">
        <f>IFERROR(INDEX('Medical Examinations'!$F:$F,MATCH($A33,'Medical Examinations'!$A:$A,0)),"Not Found")</f>
        <v>No</v>
      </c>
      <c r="H33" s="6">
        <f>IFERROR(INDEX('Medical Examinations'!$L:$L,MATCH($A33,'Medical Examinations'!$A:$A,0)),"Not Found")</f>
        <v>0</v>
      </c>
      <c r="I33" s="6" t="str">
        <f>IFERROR(INDEX('Medical Examinations'!$K:$K,MATCH($A33,'Medical Examinations'!$A:$A,0)),"Not Found")</f>
        <v>Yes</v>
      </c>
      <c r="J33" s="6" t="str">
        <f>IFERROR(INDEX('Medical Examinations'!$M:$M,MATCH($A33,'Medical Examinations'!$A:$A,0)),"Not Found")</f>
        <v>Obesity</v>
      </c>
      <c r="K33" s="6" t="str">
        <f>IFERROR(INDEX('Medical Examinations'!$N:$N,MATCH($A33,'Medical Examinations'!$A:$A,0)),"Not Found")</f>
        <v>Normal</v>
      </c>
      <c r="L33" s="12">
        <f>IFERROR(INDEX('Hospitalisation Details'!$V:$V,MATCH($A33,'Hospitalisation Details'!$A:$A,0)),"Not Found")</f>
        <v>0</v>
      </c>
      <c r="M33" s="13">
        <f>IFERROR(INDEX('Hospitalisation Details'!$F:$F,MATCH($A33,'Hospitalisation Details'!$A:$A,0)),"Not Found")</f>
        <v>46151.12</v>
      </c>
      <c r="N33" s="6">
        <f>IFERROR(INDEX('Hospitalisation Details'!$S:$S,MATCH($A33,'Hospitalisation Details'!$A:$A,0)),"Not Found")</f>
        <v>28096</v>
      </c>
      <c r="O33" s="6">
        <f>IFERROR(INDEX('Hospitalisation Details'!$T:$T,MATCH($A33,'Hospitalisation Details'!$A:$A,0)),"Not Found")</f>
        <v>46</v>
      </c>
      <c r="P33" s="6">
        <f>IFERROR(INDEX('Hospitalisation Details'!$U:$U,MATCH($A33,'Hospitalisation Details'!$A:$A,0)),"Not Found")</f>
        <v>0</v>
      </c>
      <c r="Q33" s="6">
        <f>IFERROR(INDEX('Hospitalisation Details'!$W:$W,MATCH($A33,'Hospitalisation Details'!$A:$A,0)),"Not Found")</f>
        <v>0</v>
      </c>
    </row>
    <row r="34" spans="1:17" ht="15" customHeight="1" x14ac:dyDescent="0.3">
      <c r="A34" s="6" t="str">
        <f>'Customer Names'!A34</f>
        <v>Id33</v>
      </c>
      <c r="B34" s="6" t="str">
        <f>IFERROR(INDEX('Customer Names'!$D:$D,MATCH($A34,'Customer Names'!$A:$A,0)),"Not Found")</f>
        <v>Brendan D.</v>
      </c>
      <c r="C34" s="6">
        <f>IFERROR(INDEX('Medical Examinations'!$B:$B,MATCH($A34,'Medical Examinations'!$A:$A,0)),"Not Found")</f>
        <v>31.35</v>
      </c>
      <c r="D34" s="6">
        <f>IFERROR(INDEX('Medical Examinations'!$C:$C,MATCH($A34,'Medical Examinations'!$A:$A,0)),"Not Found")</f>
        <v>6.86</v>
      </c>
      <c r="E34" s="6" t="str">
        <f>IFERROR(INDEX('Medical Examinations'!$I:$I,MATCH($A34,'Medical Examinations'!$A:$A,0)),"Not Found")</f>
        <v>No</v>
      </c>
      <c r="F34" s="6" t="str">
        <f>IFERROR(INDEX('Medical Examinations'!$J:$J,MATCH($A34,'Medical Examinations'!$A:$A,0)),"Not Found")</f>
        <v>No</v>
      </c>
      <c r="G34" s="6" t="str">
        <f>IFERROR(INDEX('Medical Examinations'!$F:$F,MATCH($A34,'Medical Examinations'!$A:$A,0)),"Not Found")</f>
        <v>No</v>
      </c>
      <c r="H34" s="6">
        <f>IFERROR(INDEX('Medical Examinations'!$L:$L,MATCH($A34,'Medical Examinations'!$A:$A,0)),"Not Found")</f>
        <v>0</v>
      </c>
      <c r="I34" s="6" t="str">
        <f>IFERROR(INDEX('Medical Examinations'!$K:$K,MATCH($A34,'Medical Examinations'!$A:$A,0)),"Not Found")</f>
        <v>Yes</v>
      </c>
      <c r="J34" s="6" t="str">
        <f>IFERROR(INDEX('Medical Examinations'!$M:$M,MATCH($A34,'Medical Examinations'!$A:$A,0)),"Not Found")</f>
        <v>Obesity</v>
      </c>
      <c r="K34" s="6" t="str">
        <f>IFERROR(INDEX('Medical Examinations'!$N:$N,MATCH($A34,'Medical Examinations'!$A:$A,0)),"Not Found")</f>
        <v>Diabetic</v>
      </c>
      <c r="L34" s="12">
        <f>IFERROR(INDEX('Hospitalisation Details'!$V:$V,MATCH($A34,'Hospitalisation Details'!$A:$A,0)),"Not Found")</f>
        <v>0</v>
      </c>
      <c r="M34" s="13">
        <f>IFERROR(INDEX('Hospitalisation Details'!$F:$F,MATCH($A34,'Hospitalisation Details'!$A:$A,0)),"Not Found")</f>
        <v>46130.53</v>
      </c>
      <c r="N34" s="6">
        <f>IFERROR(INDEX('Hospitalisation Details'!$S:$S,MATCH($A34,'Hospitalisation Details'!$A:$A,0)),"Not Found")</f>
        <v>22984</v>
      </c>
      <c r="O34" s="6">
        <f>IFERROR(INDEX('Hospitalisation Details'!$T:$T,MATCH($A34,'Hospitalisation Details'!$A:$A,0)),"Not Found")</f>
        <v>60</v>
      </c>
      <c r="P34" s="6">
        <f>IFERROR(INDEX('Hospitalisation Details'!$U:$U,MATCH($A34,'Hospitalisation Details'!$A:$A,0)),"Not Found")</f>
        <v>0</v>
      </c>
      <c r="Q34" s="6">
        <f>IFERROR(INDEX('Hospitalisation Details'!$W:$W,MATCH($A34,'Hospitalisation Details'!$A:$A,0)),"Not Found")</f>
        <v>0</v>
      </c>
    </row>
    <row r="35" spans="1:17" ht="15" customHeight="1" x14ac:dyDescent="0.3">
      <c r="A35" s="6" t="str">
        <f>'Customer Names'!A35</f>
        <v>Id34</v>
      </c>
      <c r="B35" s="6" t="str">
        <f>IFERROR(INDEX('Customer Names'!$D:$D,MATCH($A35,'Customer Names'!$A:$A,0)),"Not Found")</f>
        <v>Courtney</v>
      </c>
      <c r="C35" s="6">
        <f>IFERROR(INDEX('Medical Examinations'!$B:$B,MATCH($A35,'Medical Examinations'!$A:$A,0)),"Not Found")</f>
        <v>47.6</v>
      </c>
      <c r="D35" s="6">
        <f>IFERROR(INDEX('Medical Examinations'!$C:$C,MATCH($A35,'Medical Examinations'!$A:$A,0)),"Not Found")</f>
        <v>5.95</v>
      </c>
      <c r="E35" s="6" t="str">
        <f>IFERROR(INDEX('Medical Examinations'!$I:$I,MATCH($A35,'Medical Examinations'!$A:$A,0)),"Not Found")</f>
        <v>Yes</v>
      </c>
      <c r="F35" s="6" t="str">
        <f>IFERROR(INDEX('Medical Examinations'!$J:$J,MATCH($A35,'Medical Examinations'!$A:$A,0)),"Not Found")</f>
        <v>No</v>
      </c>
      <c r="G35" s="6" t="str">
        <f>IFERROR(INDEX('Medical Examinations'!$F:$F,MATCH($A35,'Medical Examinations'!$A:$A,0)),"Not Found")</f>
        <v>No</v>
      </c>
      <c r="H35" s="6">
        <f>IFERROR(INDEX('Medical Examinations'!$L:$L,MATCH($A35,'Medical Examinations'!$A:$A,0)),"Not Found")</f>
        <v>0</v>
      </c>
      <c r="I35" s="6" t="str">
        <f>IFERROR(INDEX('Medical Examinations'!$K:$K,MATCH($A35,'Medical Examinations'!$A:$A,0)),"Not Found")</f>
        <v>Yes</v>
      </c>
      <c r="J35" s="6" t="str">
        <f>IFERROR(INDEX('Medical Examinations'!$M:$M,MATCH($A35,'Medical Examinations'!$A:$A,0)),"Not Found")</f>
        <v>Obesity</v>
      </c>
      <c r="K35" s="6" t="str">
        <f>IFERROR(INDEX('Medical Examinations'!$N:$N,MATCH($A35,'Medical Examinations'!$A:$A,0)),"Not Found")</f>
        <v>Prediabetic</v>
      </c>
      <c r="L35" s="12">
        <f>IFERROR(INDEX('Hospitalisation Details'!$V:$V,MATCH($A35,'Hospitalisation Details'!$A:$A,0)),"Not Found")</f>
        <v>0</v>
      </c>
      <c r="M35" s="13">
        <f>IFERROR(INDEX('Hospitalisation Details'!$F:$F,MATCH($A35,'Hospitalisation Details'!$A:$A,0)),"Not Found")</f>
        <v>46113.51</v>
      </c>
      <c r="N35" s="6">
        <f>IFERROR(INDEX('Hospitalisation Details'!$S:$S,MATCH($A35,'Hospitalisation Details'!$A:$A,0)),"Not Found")</f>
        <v>31320</v>
      </c>
      <c r="O35" s="6">
        <f>IFERROR(INDEX('Hospitalisation Details'!$T:$T,MATCH($A35,'Hospitalisation Details'!$A:$A,0)),"Not Found")</f>
        <v>37</v>
      </c>
      <c r="P35" s="6">
        <f>IFERROR(INDEX('Hospitalisation Details'!$U:$U,MATCH($A35,'Hospitalisation Details'!$A:$A,0)),"Not Found")</f>
        <v>0</v>
      </c>
      <c r="Q35" s="6">
        <f>IFERROR(INDEX('Hospitalisation Details'!$W:$W,MATCH($A35,'Hospitalisation Details'!$A:$A,0)),"Not Found")</f>
        <v>0</v>
      </c>
    </row>
    <row r="36" spans="1:17" ht="15" customHeight="1" x14ac:dyDescent="0.3">
      <c r="A36" s="6" t="str">
        <f>'Customer Names'!A36</f>
        <v>Id35</v>
      </c>
      <c r="B36" s="6" t="str">
        <f>IFERROR(INDEX('Customer Names'!$D:$D,MATCH($A36,'Customer Names'!$A:$A,0)),"Not Found")</f>
        <v>Sydney L.</v>
      </c>
      <c r="C36" s="6">
        <f>IFERROR(INDEX('Medical Examinations'!$B:$B,MATCH($A36,'Medical Examinations'!$A:$A,0)),"Not Found")</f>
        <v>46.2</v>
      </c>
      <c r="D36" s="6">
        <f>IFERROR(INDEX('Medical Examinations'!$C:$C,MATCH($A36,'Medical Examinations'!$A:$A,0)),"Not Found")</f>
        <v>6.09</v>
      </c>
      <c r="E36" s="6" t="str">
        <f>IFERROR(INDEX('Medical Examinations'!$I:$I,MATCH($A36,'Medical Examinations'!$A:$A,0)),"Not Found")</f>
        <v>No</v>
      </c>
      <c r="F36" s="6" t="str">
        <f>IFERROR(INDEX('Medical Examinations'!$J:$J,MATCH($A36,'Medical Examinations'!$A:$A,0)),"Not Found")</f>
        <v>No</v>
      </c>
      <c r="G36" s="6" t="str">
        <f>IFERROR(INDEX('Medical Examinations'!$F:$F,MATCH($A36,'Medical Examinations'!$A:$A,0)),"Not Found")</f>
        <v>Yes</v>
      </c>
      <c r="H36" s="6">
        <f>IFERROR(INDEX('Medical Examinations'!$L:$L,MATCH($A36,'Medical Examinations'!$A:$A,0)),"Not Found")</f>
        <v>1</v>
      </c>
      <c r="I36" s="6" t="str">
        <f>IFERROR(INDEX('Medical Examinations'!$K:$K,MATCH($A36,'Medical Examinations'!$A:$A,0)),"Not Found")</f>
        <v>Yes</v>
      </c>
      <c r="J36" s="6" t="str">
        <f>IFERROR(INDEX('Medical Examinations'!$M:$M,MATCH($A36,'Medical Examinations'!$A:$A,0)),"Not Found")</f>
        <v>Obesity</v>
      </c>
      <c r="K36" s="6" t="str">
        <f>IFERROR(INDEX('Medical Examinations'!$N:$N,MATCH($A36,'Medical Examinations'!$A:$A,0)),"Not Found")</f>
        <v>Prediabetic</v>
      </c>
      <c r="L36" s="12">
        <f>IFERROR(INDEX('Hospitalisation Details'!$V:$V,MATCH($A36,'Hospitalisation Details'!$A:$A,0)),"Not Found")</f>
        <v>0</v>
      </c>
      <c r="M36" s="13">
        <f>IFERROR(INDEX('Hospitalisation Details'!$F:$F,MATCH($A36,'Hospitalisation Details'!$A:$A,0)),"Not Found")</f>
        <v>45863.21</v>
      </c>
      <c r="N36" s="6">
        <f>IFERROR(INDEX('Hospitalisation Details'!$S:$S,MATCH($A36,'Hospitalisation Details'!$A:$A,0)),"Not Found")</f>
        <v>29079</v>
      </c>
      <c r="O36" s="6">
        <f>IFERROR(INDEX('Hospitalisation Details'!$T:$T,MATCH($A36,'Hospitalisation Details'!$A:$A,0)),"Not Found")</f>
        <v>43</v>
      </c>
      <c r="P36" s="6">
        <f>IFERROR(INDEX('Hospitalisation Details'!$U:$U,MATCH($A36,'Hospitalisation Details'!$A:$A,0)),"Not Found")</f>
        <v>0</v>
      </c>
      <c r="Q36" s="6">
        <f>IFERROR(INDEX('Hospitalisation Details'!$W:$W,MATCH($A36,'Hospitalisation Details'!$A:$A,0)),"Not Found")</f>
        <v>0</v>
      </c>
    </row>
    <row r="37" spans="1:17" ht="15" customHeight="1" x14ac:dyDescent="0.3">
      <c r="A37" s="6" t="str">
        <f>'Customer Names'!A37</f>
        <v>Id36</v>
      </c>
      <c r="B37" s="6" t="str">
        <f>IFERROR(INDEX('Customer Names'!$D:$D,MATCH($A37,'Customer Names'!$A:$A,0)),"Not Found")</f>
        <v>Julien</v>
      </c>
      <c r="C37" s="6">
        <f>IFERROR(INDEX('Medical Examinations'!$B:$B,MATCH($A37,'Medical Examinations'!$A:$A,0)),"Not Found")</f>
        <v>32.015000000000001</v>
      </c>
      <c r="D37" s="6">
        <f>IFERROR(INDEX('Medical Examinations'!$C:$C,MATCH($A37,'Medical Examinations'!$A:$A,0)),"Not Found")</f>
        <v>11.75</v>
      </c>
      <c r="E37" s="6" t="str">
        <f>IFERROR(INDEX('Medical Examinations'!$I:$I,MATCH($A37,'Medical Examinations'!$A:$A,0)),"Not Found")</f>
        <v>No</v>
      </c>
      <c r="F37" s="6" t="str">
        <f>IFERROR(INDEX('Medical Examinations'!$J:$J,MATCH($A37,'Medical Examinations'!$A:$A,0)),"Not Found")</f>
        <v>No</v>
      </c>
      <c r="G37" s="6" t="str">
        <f>IFERROR(INDEX('Medical Examinations'!$F:$F,MATCH($A37,'Medical Examinations'!$A:$A,0)),"Not Found")</f>
        <v>No</v>
      </c>
      <c r="H37" s="6">
        <f>IFERROR(INDEX('Medical Examinations'!$L:$L,MATCH($A37,'Medical Examinations'!$A:$A,0)),"Not Found")</f>
        <v>0</v>
      </c>
      <c r="I37" s="6" t="str">
        <f>IFERROR(INDEX('Medical Examinations'!$K:$K,MATCH($A37,'Medical Examinations'!$A:$A,0)),"Not Found")</f>
        <v>Yes</v>
      </c>
      <c r="J37" s="6" t="str">
        <f>IFERROR(INDEX('Medical Examinations'!$M:$M,MATCH($A37,'Medical Examinations'!$A:$A,0)),"Not Found")</f>
        <v>Obesity</v>
      </c>
      <c r="K37" s="6" t="str">
        <f>IFERROR(INDEX('Medical Examinations'!$N:$N,MATCH($A37,'Medical Examinations'!$A:$A,0)),"Not Found")</f>
        <v>Diabetic</v>
      </c>
      <c r="L37" s="12">
        <f>IFERROR(INDEX('Hospitalisation Details'!$V:$V,MATCH($A37,'Hospitalisation Details'!$A:$A,0)),"Not Found")</f>
        <v>0</v>
      </c>
      <c r="M37" s="13">
        <f>IFERROR(INDEX('Hospitalisation Details'!$F:$F,MATCH($A37,'Hospitalisation Details'!$A:$A,0)),"Not Found")</f>
        <v>45710.21</v>
      </c>
      <c r="N37" s="6">
        <f>IFERROR(INDEX('Hospitalisation Details'!$S:$S,MATCH($A37,'Hospitalisation Details'!$A:$A,0)),"Not Found")</f>
        <v>22271</v>
      </c>
      <c r="O37" s="6">
        <f>IFERROR(INDEX('Hospitalisation Details'!$T:$T,MATCH($A37,'Hospitalisation Details'!$A:$A,0)),"Not Found")</f>
        <v>62</v>
      </c>
      <c r="P37" s="6">
        <f>IFERROR(INDEX('Hospitalisation Details'!$U:$U,MATCH($A37,'Hospitalisation Details'!$A:$A,0)),"Not Found")</f>
        <v>0</v>
      </c>
      <c r="Q37" s="6">
        <f>IFERROR(INDEX('Hospitalisation Details'!$W:$W,MATCH($A37,'Hospitalisation Details'!$A:$A,0)),"Not Found")</f>
        <v>0</v>
      </c>
    </row>
    <row r="38" spans="1:17" ht="15" customHeight="1" x14ac:dyDescent="0.3">
      <c r="A38" s="6" t="str">
        <f>'Customer Names'!A38</f>
        <v>Id37</v>
      </c>
      <c r="B38" s="6" t="str">
        <f>IFERROR(INDEX('Customer Names'!$D:$D,MATCH($A38,'Customer Names'!$A:$A,0)),"Not Found")</f>
        <v>Ryan M</v>
      </c>
      <c r="C38" s="6">
        <f>IFERROR(INDEX('Medical Examinations'!$B:$B,MATCH($A38,'Medical Examinations'!$A:$A,0)),"Not Found")</f>
        <v>40.564999999999998</v>
      </c>
      <c r="D38" s="6">
        <f>IFERROR(INDEX('Medical Examinations'!$C:$C,MATCH($A38,'Medical Examinations'!$A:$A,0)),"Not Found")</f>
        <v>7.37</v>
      </c>
      <c r="E38" s="6" t="str">
        <f>IFERROR(INDEX('Medical Examinations'!$I:$I,MATCH($A38,'Medical Examinations'!$A:$A,0)),"Not Found")</f>
        <v>No</v>
      </c>
      <c r="F38" s="6" t="str">
        <f>IFERROR(INDEX('Medical Examinations'!$J:$J,MATCH($A38,'Medical Examinations'!$A:$A,0)),"Not Found")</f>
        <v>No</v>
      </c>
      <c r="G38" s="6" t="str">
        <f>IFERROR(INDEX('Medical Examinations'!$F:$F,MATCH($A38,'Medical Examinations'!$A:$A,0)),"Not Found")</f>
        <v>No</v>
      </c>
      <c r="H38" s="6">
        <f>IFERROR(INDEX('Medical Examinations'!$L:$L,MATCH($A38,'Medical Examinations'!$A:$A,0)),"Not Found")</f>
        <v>0</v>
      </c>
      <c r="I38" s="6" t="str">
        <f>IFERROR(INDEX('Medical Examinations'!$K:$K,MATCH($A38,'Medical Examinations'!$A:$A,0)),"Not Found")</f>
        <v>Yes</v>
      </c>
      <c r="J38" s="6" t="str">
        <f>IFERROR(INDEX('Medical Examinations'!$M:$M,MATCH($A38,'Medical Examinations'!$A:$A,0)),"Not Found")</f>
        <v>Obesity</v>
      </c>
      <c r="K38" s="6" t="str">
        <f>IFERROR(INDEX('Medical Examinations'!$N:$N,MATCH($A38,'Medical Examinations'!$A:$A,0)),"Not Found")</f>
        <v>Diabetic</v>
      </c>
      <c r="L38" s="12">
        <f>IFERROR(INDEX('Hospitalisation Details'!$V:$V,MATCH($A38,'Hospitalisation Details'!$A:$A,0)),"Not Found")</f>
        <v>0</v>
      </c>
      <c r="M38" s="13">
        <f>IFERROR(INDEX('Hospitalisation Details'!$F:$F,MATCH($A38,'Hospitalisation Details'!$A:$A,0)),"Not Found")</f>
        <v>45702.02</v>
      </c>
      <c r="N38" s="6">
        <f>IFERROR(INDEX('Hospitalisation Details'!$S:$S,MATCH($A38,'Hospitalisation Details'!$A:$A,0)),"Not Found")</f>
        <v>27250</v>
      </c>
      <c r="O38" s="6">
        <f>IFERROR(INDEX('Hospitalisation Details'!$T:$T,MATCH($A38,'Hospitalisation Details'!$A:$A,0)),"Not Found")</f>
        <v>48</v>
      </c>
      <c r="P38" s="6">
        <f>IFERROR(INDEX('Hospitalisation Details'!$U:$U,MATCH($A38,'Hospitalisation Details'!$A:$A,0)),"Not Found")</f>
        <v>0</v>
      </c>
      <c r="Q38" s="6">
        <f>IFERROR(INDEX('Hospitalisation Details'!$W:$W,MATCH($A38,'Hospitalisation Details'!$A:$A,0)),"Not Found")</f>
        <v>0</v>
      </c>
    </row>
    <row r="39" spans="1:17" ht="15" customHeight="1" x14ac:dyDescent="0.3">
      <c r="A39" s="6" t="str">
        <f>'Customer Names'!A39</f>
        <v>Id38</v>
      </c>
      <c r="B39" s="6" t="str">
        <f>IFERROR(INDEX('Customer Names'!$D:$D,MATCH($A39,'Customer Names'!$A:$A,0)),"Not Found")</f>
        <v>Anna H.</v>
      </c>
      <c r="C39" s="6">
        <f>IFERROR(INDEX('Medical Examinations'!$B:$B,MATCH($A39,'Medical Examinations'!$A:$A,0)),"Not Found")</f>
        <v>32.450000000000003</v>
      </c>
      <c r="D39" s="6">
        <f>IFERROR(INDEX('Medical Examinations'!$C:$C,MATCH($A39,'Medical Examinations'!$A:$A,0)),"Not Found")</f>
        <v>11.91</v>
      </c>
      <c r="E39" s="6" t="str">
        <f>IFERROR(INDEX('Medical Examinations'!$I:$I,MATCH($A39,'Medical Examinations'!$A:$A,0)),"Not Found")</f>
        <v>No</v>
      </c>
      <c r="F39" s="6" t="str">
        <f>IFERROR(INDEX('Medical Examinations'!$J:$J,MATCH($A39,'Medical Examinations'!$A:$A,0)),"Not Found")</f>
        <v>No</v>
      </c>
      <c r="G39" s="6" t="str">
        <f>IFERROR(INDEX('Medical Examinations'!$F:$F,MATCH($A39,'Medical Examinations'!$A:$A,0)),"Not Found")</f>
        <v>No</v>
      </c>
      <c r="H39" s="6">
        <f>IFERROR(INDEX('Medical Examinations'!$L:$L,MATCH($A39,'Medical Examinations'!$A:$A,0)),"Not Found")</f>
        <v>0</v>
      </c>
      <c r="I39" s="6" t="str">
        <f>IFERROR(INDEX('Medical Examinations'!$K:$K,MATCH($A39,'Medical Examinations'!$A:$A,0)),"Not Found")</f>
        <v>Yes</v>
      </c>
      <c r="J39" s="6" t="str">
        <f>IFERROR(INDEX('Medical Examinations'!$M:$M,MATCH($A39,'Medical Examinations'!$A:$A,0)),"Not Found")</f>
        <v>Obesity</v>
      </c>
      <c r="K39" s="6" t="str">
        <f>IFERROR(INDEX('Medical Examinations'!$N:$N,MATCH($A39,'Medical Examinations'!$A:$A,0)),"Not Found")</f>
        <v>Diabetic</v>
      </c>
      <c r="L39" s="12">
        <f>IFERROR(INDEX('Hospitalisation Details'!$V:$V,MATCH($A39,'Hospitalisation Details'!$A:$A,0)),"Not Found")</f>
        <v>0</v>
      </c>
      <c r="M39" s="13">
        <f>IFERROR(INDEX('Hospitalisation Details'!$F:$F,MATCH($A39,'Hospitalisation Details'!$A:$A,0)),"Not Found")</f>
        <v>45008.959999999999</v>
      </c>
      <c r="N39" s="6">
        <f>IFERROR(INDEX('Hospitalisation Details'!$S:$S,MATCH($A39,'Hospitalisation Details'!$A:$A,0)),"Not Found")</f>
        <v>22997</v>
      </c>
      <c r="O39" s="6">
        <f>IFERROR(INDEX('Hospitalisation Details'!$T:$T,MATCH($A39,'Hospitalisation Details'!$A:$A,0)),"Not Found")</f>
        <v>60</v>
      </c>
      <c r="P39" s="6">
        <f>IFERROR(INDEX('Hospitalisation Details'!$U:$U,MATCH($A39,'Hospitalisation Details'!$A:$A,0)),"Not Found")</f>
        <v>0</v>
      </c>
      <c r="Q39" s="6">
        <f>IFERROR(INDEX('Hospitalisation Details'!$W:$W,MATCH($A39,'Hospitalisation Details'!$A:$A,0)),"Not Found")</f>
        <v>0</v>
      </c>
    </row>
    <row r="40" spans="1:17" ht="15" customHeight="1" x14ac:dyDescent="0.3">
      <c r="A40" s="6" t="str">
        <f>'Customer Names'!A40</f>
        <v>Id39</v>
      </c>
      <c r="B40" s="6" t="str">
        <f>IFERROR(INDEX('Customer Names'!$D:$D,MATCH($A40,'Customer Names'!$A:$A,0)),"Not Found")</f>
        <v>Samantha</v>
      </c>
      <c r="C40" s="6">
        <f>IFERROR(INDEX('Medical Examinations'!$B:$B,MATCH($A40,'Medical Examinations'!$A:$A,0)),"Not Found")</f>
        <v>34.96</v>
      </c>
      <c r="D40" s="6">
        <f>IFERROR(INDEX('Medical Examinations'!$C:$C,MATCH($A40,'Medical Examinations'!$A:$A,0)),"Not Found")</f>
        <v>6.52</v>
      </c>
      <c r="E40" s="6" t="str">
        <f>IFERROR(INDEX('Medical Examinations'!$I:$I,MATCH($A40,'Medical Examinations'!$A:$A,0)),"Not Found")</f>
        <v>No</v>
      </c>
      <c r="F40" s="6" t="str">
        <f>IFERROR(INDEX('Medical Examinations'!$J:$J,MATCH($A40,'Medical Examinations'!$A:$A,0)),"Not Found")</f>
        <v>No</v>
      </c>
      <c r="G40" s="6" t="str">
        <f>IFERROR(INDEX('Medical Examinations'!$F:$F,MATCH($A40,'Medical Examinations'!$A:$A,0)),"Not Found")</f>
        <v>No</v>
      </c>
      <c r="H40" s="6">
        <f>IFERROR(INDEX('Medical Examinations'!$L:$L,MATCH($A40,'Medical Examinations'!$A:$A,0)),"Not Found")</f>
        <v>0</v>
      </c>
      <c r="I40" s="6" t="str">
        <f>IFERROR(INDEX('Medical Examinations'!$K:$K,MATCH($A40,'Medical Examinations'!$A:$A,0)),"Not Found")</f>
        <v>Yes</v>
      </c>
      <c r="J40" s="6" t="str">
        <f>IFERROR(INDEX('Medical Examinations'!$M:$M,MATCH($A40,'Medical Examinations'!$A:$A,0)),"Not Found")</f>
        <v>Obesity</v>
      </c>
      <c r="K40" s="6" t="str">
        <f>IFERROR(INDEX('Medical Examinations'!$N:$N,MATCH($A40,'Medical Examinations'!$A:$A,0)),"Not Found")</f>
        <v>Diabetic</v>
      </c>
      <c r="L40" s="12">
        <f>IFERROR(INDEX('Hospitalisation Details'!$V:$V,MATCH($A40,'Hospitalisation Details'!$A:$A,0)),"Not Found")</f>
        <v>0</v>
      </c>
      <c r="M40" s="13">
        <f>IFERROR(INDEX('Hospitalisation Details'!$F:$F,MATCH($A40,'Hospitalisation Details'!$A:$A,0)),"Not Found")</f>
        <v>44641.2</v>
      </c>
      <c r="N40" s="6">
        <f>IFERROR(INDEX('Hospitalisation Details'!$S:$S,MATCH($A40,'Hospitalisation Details'!$A:$A,0)),"Not Found")</f>
        <v>26158</v>
      </c>
      <c r="O40" s="6">
        <f>IFERROR(INDEX('Hospitalisation Details'!$T:$T,MATCH($A40,'Hospitalisation Details'!$A:$A,0)),"Not Found")</f>
        <v>51</v>
      </c>
      <c r="P40" s="6">
        <f>IFERROR(INDEX('Hospitalisation Details'!$U:$U,MATCH($A40,'Hospitalisation Details'!$A:$A,0)),"Not Found")</f>
        <v>0</v>
      </c>
      <c r="Q40" s="6">
        <f>IFERROR(INDEX('Hospitalisation Details'!$W:$W,MATCH($A40,'Hospitalisation Details'!$A:$A,0)),"Not Found")</f>
        <v>0</v>
      </c>
    </row>
    <row r="41" spans="1:17" ht="15" customHeight="1" x14ac:dyDescent="0.3">
      <c r="A41" s="6" t="str">
        <f>'Customer Names'!A41</f>
        <v>Id40</v>
      </c>
      <c r="B41" s="6" t="str">
        <f>IFERROR(INDEX('Customer Names'!$D:$D,MATCH($A41,'Customer Names'!$A:$A,0)),"Not Found")</f>
        <v>Robert</v>
      </c>
      <c r="C41" s="6">
        <f>IFERROR(INDEX('Medical Examinations'!$B:$B,MATCH($A41,'Medical Examinations'!$A:$A,0)),"Not Found")</f>
        <v>35.5</v>
      </c>
      <c r="D41" s="6">
        <f>IFERROR(INDEX('Medical Examinations'!$C:$C,MATCH($A41,'Medical Examinations'!$A:$A,0)),"Not Found")</f>
        <v>5.14</v>
      </c>
      <c r="E41" s="6" t="str">
        <f>IFERROR(INDEX('Medical Examinations'!$I:$I,MATCH($A41,'Medical Examinations'!$A:$A,0)),"Not Found")</f>
        <v>No</v>
      </c>
      <c r="F41" s="6" t="str">
        <f>IFERROR(INDEX('Medical Examinations'!$J:$J,MATCH($A41,'Medical Examinations'!$A:$A,0)),"Not Found")</f>
        <v>No</v>
      </c>
      <c r="G41" s="6" t="str">
        <f>IFERROR(INDEX('Medical Examinations'!$F:$F,MATCH($A41,'Medical Examinations'!$A:$A,0)),"Not Found")</f>
        <v>Yes</v>
      </c>
      <c r="H41" s="6">
        <f>IFERROR(INDEX('Medical Examinations'!$L:$L,MATCH($A41,'Medical Examinations'!$A:$A,0)),"Not Found")</f>
        <v>1</v>
      </c>
      <c r="I41" s="6" t="str">
        <f>IFERROR(INDEX('Medical Examinations'!$K:$K,MATCH($A41,'Medical Examinations'!$A:$A,0)),"Not Found")</f>
        <v>Yes</v>
      </c>
      <c r="J41" s="6" t="str">
        <f>IFERROR(INDEX('Medical Examinations'!$M:$M,MATCH($A41,'Medical Examinations'!$A:$A,0)),"Not Found")</f>
        <v>Obesity</v>
      </c>
      <c r="K41" s="6" t="str">
        <f>IFERROR(INDEX('Medical Examinations'!$N:$N,MATCH($A41,'Medical Examinations'!$A:$A,0)),"Not Found")</f>
        <v>Normal</v>
      </c>
      <c r="L41" s="12">
        <f>IFERROR(INDEX('Hospitalisation Details'!$V:$V,MATCH($A41,'Hospitalisation Details'!$A:$A,0)),"Not Found")</f>
        <v>0</v>
      </c>
      <c r="M41" s="13">
        <f>IFERROR(INDEX('Hospitalisation Details'!$F:$F,MATCH($A41,'Hospitalisation Details'!$A:$A,0)),"Not Found")</f>
        <v>44585.46</v>
      </c>
      <c r="N41" s="6">
        <f>IFERROR(INDEX('Hospitalisation Details'!$S:$S,MATCH($A41,'Hospitalisation Details'!$A:$A,0)),"Not Found")</f>
        <v>34253</v>
      </c>
      <c r="O41" s="6">
        <f>IFERROR(INDEX('Hospitalisation Details'!$T:$T,MATCH($A41,'Hospitalisation Details'!$A:$A,0)),"Not Found")</f>
        <v>29</v>
      </c>
      <c r="P41" s="6">
        <f>IFERROR(INDEX('Hospitalisation Details'!$U:$U,MATCH($A41,'Hospitalisation Details'!$A:$A,0)),"Not Found")</f>
        <v>0</v>
      </c>
      <c r="Q41" s="6">
        <f>IFERROR(INDEX('Hospitalisation Details'!$W:$W,MATCH($A41,'Hospitalisation Details'!$A:$A,0)),"Not Found")</f>
        <v>0</v>
      </c>
    </row>
    <row r="42" spans="1:17" ht="15" customHeight="1" x14ac:dyDescent="0.3">
      <c r="A42" s="6" t="str">
        <f>'Customer Names'!A42</f>
        <v>Id41</v>
      </c>
      <c r="B42" s="6" t="str">
        <f>IFERROR(INDEX('Customer Names'!$D:$D,MATCH($A42,'Customer Names'!$A:$A,0)),"Not Found")</f>
        <v>James R.</v>
      </c>
      <c r="C42" s="6">
        <f>IFERROR(INDEX('Medical Examinations'!$B:$B,MATCH($A42,'Medical Examinations'!$A:$A,0)),"Not Found")</f>
        <v>52.58</v>
      </c>
      <c r="D42" s="6">
        <f>IFERROR(INDEX('Medical Examinations'!$C:$C,MATCH($A42,'Medical Examinations'!$A:$A,0)),"Not Found")</f>
        <v>4.1900000000000004</v>
      </c>
      <c r="E42" s="6" t="str">
        <f>IFERROR(INDEX('Medical Examinations'!$I:$I,MATCH($A42,'Medical Examinations'!$A:$A,0)),"Not Found")</f>
        <v>No</v>
      </c>
      <c r="F42" s="6" t="str">
        <f>IFERROR(INDEX('Medical Examinations'!$J:$J,MATCH($A42,'Medical Examinations'!$A:$A,0)),"Not Found")</f>
        <v>Yes</v>
      </c>
      <c r="G42" s="6" t="str">
        <f>IFERROR(INDEX('Medical Examinations'!$F:$F,MATCH($A42,'Medical Examinations'!$A:$A,0)),"Not Found")</f>
        <v>No</v>
      </c>
      <c r="H42" s="6">
        <f>IFERROR(INDEX('Medical Examinations'!$L:$L,MATCH($A42,'Medical Examinations'!$A:$A,0)),"Not Found")</f>
        <v>1</v>
      </c>
      <c r="I42" s="6" t="str">
        <f>IFERROR(INDEX('Medical Examinations'!$K:$K,MATCH($A42,'Medical Examinations'!$A:$A,0)),"Not Found")</f>
        <v>Yes</v>
      </c>
      <c r="J42" s="6" t="str">
        <f>IFERROR(INDEX('Medical Examinations'!$M:$M,MATCH($A42,'Medical Examinations'!$A:$A,0)),"Not Found")</f>
        <v>Obesity</v>
      </c>
      <c r="K42" s="6" t="str">
        <f>IFERROR(INDEX('Medical Examinations'!$N:$N,MATCH($A42,'Medical Examinations'!$A:$A,0)),"Not Found")</f>
        <v>Normal</v>
      </c>
      <c r="L42" s="12">
        <f>IFERROR(INDEX('Hospitalisation Details'!$V:$V,MATCH($A42,'Hospitalisation Details'!$A:$A,0)),"Not Found")</f>
        <v>0</v>
      </c>
      <c r="M42" s="13">
        <f>IFERROR(INDEX('Hospitalisation Details'!$F:$F,MATCH($A42,'Hospitalisation Details'!$A:$A,0)),"Not Found")</f>
        <v>44501.4</v>
      </c>
      <c r="N42" s="6">
        <f>IFERROR(INDEX('Hospitalisation Details'!$S:$S,MATCH($A42,'Hospitalisation Details'!$A:$A,0)),"Not Found")</f>
        <v>36740</v>
      </c>
      <c r="O42" s="6">
        <f>IFERROR(INDEX('Hospitalisation Details'!$T:$T,MATCH($A42,'Hospitalisation Details'!$A:$A,0)),"Not Found")</f>
        <v>22</v>
      </c>
      <c r="P42" s="6">
        <f>IFERROR(INDEX('Hospitalisation Details'!$U:$U,MATCH($A42,'Hospitalisation Details'!$A:$A,0)),"Not Found")</f>
        <v>0</v>
      </c>
      <c r="Q42" s="6">
        <f>IFERROR(INDEX('Hospitalisation Details'!$W:$W,MATCH($A42,'Hospitalisation Details'!$A:$A,0)),"Not Found")</f>
        <v>0</v>
      </c>
    </row>
    <row r="43" spans="1:17" ht="15" customHeight="1" x14ac:dyDescent="0.3">
      <c r="A43" s="6" t="str">
        <f>'Customer Names'!A43</f>
        <v>Id42</v>
      </c>
      <c r="B43" s="6" t="str">
        <f>IFERROR(INDEX('Customer Names'!$D:$D,MATCH($A43,'Customer Names'!$A:$A,0)),"Not Found")</f>
        <v>Roseann</v>
      </c>
      <c r="C43" s="6">
        <f>IFERROR(INDEX('Medical Examinations'!$B:$B,MATCH($A43,'Medical Examinations'!$A:$A,0)),"Not Found")</f>
        <v>35.200000000000003</v>
      </c>
      <c r="D43" s="6">
        <f>IFERROR(INDEX('Medical Examinations'!$C:$C,MATCH($A43,'Medical Examinations'!$A:$A,0)),"Not Found")</f>
        <v>11.68</v>
      </c>
      <c r="E43" s="6" t="str">
        <f>IFERROR(INDEX('Medical Examinations'!$I:$I,MATCH($A43,'Medical Examinations'!$A:$A,0)),"Not Found")</f>
        <v>Yes</v>
      </c>
      <c r="F43" s="6" t="str">
        <f>IFERROR(INDEX('Medical Examinations'!$J:$J,MATCH($A43,'Medical Examinations'!$A:$A,0)),"Not Found")</f>
        <v>No</v>
      </c>
      <c r="G43" s="6" t="str">
        <f>IFERROR(INDEX('Medical Examinations'!$F:$F,MATCH($A43,'Medical Examinations'!$A:$A,0)),"Not Found")</f>
        <v>No</v>
      </c>
      <c r="H43" s="6">
        <f>IFERROR(INDEX('Medical Examinations'!$L:$L,MATCH($A43,'Medical Examinations'!$A:$A,0)),"Not Found")</f>
        <v>0</v>
      </c>
      <c r="I43" s="6" t="str">
        <f>IFERROR(INDEX('Medical Examinations'!$K:$K,MATCH($A43,'Medical Examinations'!$A:$A,0)),"Not Found")</f>
        <v>Yes</v>
      </c>
      <c r="J43" s="6" t="str">
        <f>IFERROR(INDEX('Medical Examinations'!$M:$M,MATCH($A43,'Medical Examinations'!$A:$A,0)),"Not Found")</f>
        <v>Obesity</v>
      </c>
      <c r="K43" s="6" t="str">
        <f>IFERROR(INDEX('Medical Examinations'!$N:$N,MATCH($A43,'Medical Examinations'!$A:$A,0)),"Not Found")</f>
        <v>Diabetic</v>
      </c>
      <c r="L43" s="12">
        <f>IFERROR(INDEX('Hospitalisation Details'!$V:$V,MATCH($A43,'Hospitalisation Details'!$A:$A,0)),"Not Found")</f>
        <v>0</v>
      </c>
      <c r="M43" s="13">
        <f>IFERROR(INDEX('Hospitalisation Details'!$F:$F,MATCH($A43,'Hospitalisation Details'!$A:$A,0)),"Not Found")</f>
        <v>44423.8</v>
      </c>
      <c r="N43" s="6">
        <f>IFERROR(INDEX('Hospitalisation Details'!$S:$S,MATCH($A43,'Hospitalisation Details'!$A:$A,0)),"Not Found")</f>
        <v>24729</v>
      </c>
      <c r="O43" s="6">
        <f>IFERROR(INDEX('Hospitalisation Details'!$T:$T,MATCH($A43,'Hospitalisation Details'!$A:$A,0)),"Not Found")</f>
        <v>55</v>
      </c>
      <c r="P43" s="6">
        <f>IFERROR(INDEX('Hospitalisation Details'!$U:$U,MATCH($A43,'Hospitalisation Details'!$A:$A,0)),"Not Found")</f>
        <v>0</v>
      </c>
      <c r="Q43" s="6">
        <f>IFERROR(INDEX('Hospitalisation Details'!$W:$W,MATCH($A43,'Hospitalisation Details'!$A:$A,0)),"Not Found")</f>
        <v>0</v>
      </c>
    </row>
    <row r="44" spans="1:17" ht="15" customHeight="1" x14ac:dyDescent="0.3">
      <c r="A44" s="6" t="str">
        <f>'Customer Names'!A44</f>
        <v>Id43</v>
      </c>
      <c r="B44" s="6" t="str">
        <f>IFERROR(INDEX('Customer Names'!$D:$D,MATCH($A44,'Customer Names'!$A:$A,0)),"Not Found")</f>
        <v>Nicole</v>
      </c>
      <c r="C44" s="6">
        <f>IFERROR(INDEX('Medical Examinations'!$B:$B,MATCH($A44,'Medical Examinations'!$A:$A,0)),"Not Found")</f>
        <v>38.06</v>
      </c>
      <c r="D44" s="6">
        <f>IFERROR(INDEX('Medical Examinations'!$C:$C,MATCH($A44,'Medical Examinations'!$A:$A,0)),"Not Found")</f>
        <v>6.98</v>
      </c>
      <c r="E44" s="6" t="str">
        <f>IFERROR(INDEX('Medical Examinations'!$I:$I,MATCH($A44,'Medical Examinations'!$A:$A,0)),"Not Found")</f>
        <v>No</v>
      </c>
      <c r="F44" s="6" t="str">
        <f>IFERROR(INDEX('Medical Examinations'!$J:$J,MATCH($A44,'Medical Examinations'!$A:$A,0)),"Not Found")</f>
        <v>No</v>
      </c>
      <c r="G44" s="6" t="str">
        <f>IFERROR(INDEX('Medical Examinations'!$F:$F,MATCH($A44,'Medical Examinations'!$A:$A,0)),"Not Found")</f>
        <v>No</v>
      </c>
      <c r="H44" s="6">
        <f>IFERROR(INDEX('Medical Examinations'!$L:$L,MATCH($A44,'Medical Examinations'!$A:$A,0)),"Not Found")</f>
        <v>0</v>
      </c>
      <c r="I44" s="6" t="str">
        <f>IFERROR(INDEX('Medical Examinations'!$K:$K,MATCH($A44,'Medical Examinations'!$A:$A,0)),"Not Found")</f>
        <v>Yes</v>
      </c>
      <c r="J44" s="6" t="str">
        <f>IFERROR(INDEX('Medical Examinations'!$M:$M,MATCH($A44,'Medical Examinations'!$A:$A,0)),"Not Found")</f>
        <v>Obesity</v>
      </c>
      <c r="K44" s="6" t="str">
        <f>IFERROR(INDEX('Medical Examinations'!$N:$N,MATCH($A44,'Medical Examinations'!$A:$A,0)),"Not Found")</f>
        <v>Diabetic</v>
      </c>
      <c r="L44" s="12">
        <f>IFERROR(INDEX('Hospitalisation Details'!$V:$V,MATCH($A44,'Hospitalisation Details'!$A:$A,0)),"Not Found")</f>
        <v>0</v>
      </c>
      <c r="M44" s="13">
        <f>IFERROR(INDEX('Hospitalisation Details'!$F:$F,MATCH($A44,'Hospitalisation Details'!$A:$A,0)),"Not Found")</f>
        <v>44400.41</v>
      </c>
      <c r="N44" s="6">
        <f>IFERROR(INDEX('Hospitalisation Details'!$S:$S,MATCH($A44,'Hospitalisation Details'!$A:$A,0)),"Not Found")</f>
        <v>26235</v>
      </c>
      <c r="O44" s="6">
        <f>IFERROR(INDEX('Hospitalisation Details'!$T:$T,MATCH($A44,'Hospitalisation Details'!$A:$A,0)),"Not Found")</f>
        <v>51</v>
      </c>
      <c r="P44" s="6">
        <f>IFERROR(INDEX('Hospitalisation Details'!$U:$U,MATCH($A44,'Hospitalisation Details'!$A:$A,0)),"Not Found")</f>
        <v>0</v>
      </c>
      <c r="Q44" s="6">
        <f>IFERROR(INDEX('Hospitalisation Details'!$W:$W,MATCH($A44,'Hospitalisation Details'!$A:$A,0)),"Not Found")</f>
        <v>0</v>
      </c>
    </row>
    <row r="45" spans="1:17" ht="15" customHeight="1" x14ac:dyDescent="0.3">
      <c r="A45" s="6" t="str">
        <f>'Customer Names'!A45</f>
        <v>Id44</v>
      </c>
      <c r="B45" s="6" t="str">
        <f>IFERROR(INDEX('Customer Names'!$D:$D,MATCH($A45,'Customer Names'!$A:$A,0)),"Not Found")</f>
        <v>Spencer</v>
      </c>
      <c r="C45" s="6">
        <f>IFERROR(INDEX('Medical Examinations'!$B:$B,MATCH($A45,'Medical Examinations'!$A:$A,0)),"Not Found")</f>
        <v>34.21</v>
      </c>
      <c r="D45" s="6">
        <f>IFERROR(INDEX('Medical Examinations'!$C:$C,MATCH($A45,'Medical Examinations'!$A:$A,0)),"Not Found")</f>
        <v>8.34</v>
      </c>
      <c r="E45" s="6" t="str">
        <f>IFERROR(INDEX('Medical Examinations'!$I:$I,MATCH($A45,'Medical Examinations'!$A:$A,0)),"Not Found")</f>
        <v>No</v>
      </c>
      <c r="F45" s="6" t="str">
        <f>IFERROR(INDEX('Medical Examinations'!$J:$J,MATCH($A45,'Medical Examinations'!$A:$A,0)),"Not Found")</f>
        <v>No</v>
      </c>
      <c r="G45" s="6" t="str">
        <f>IFERROR(INDEX('Medical Examinations'!$F:$F,MATCH($A45,'Medical Examinations'!$A:$A,0)),"Not Found")</f>
        <v>No</v>
      </c>
      <c r="H45" s="6">
        <f>IFERROR(INDEX('Medical Examinations'!$L:$L,MATCH($A45,'Medical Examinations'!$A:$A,0)),"Not Found")</f>
        <v>0</v>
      </c>
      <c r="I45" s="6" t="str">
        <f>IFERROR(INDEX('Medical Examinations'!$K:$K,MATCH($A45,'Medical Examinations'!$A:$A,0)),"Not Found")</f>
        <v>Yes</v>
      </c>
      <c r="J45" s="6" t="str">
        <f>IFERROR(INDEX('Medical Examinations'!$M:$M,MATCH($A45,'Medical Examinations'!$A:$A,0)),"Not Found")</f>
        <v>Obesity</v>
      </c>
      <c r="K45" s="6" t="str">
        <f>IFERROR(INDEX('Medical Examinations'!$N:$N,MATCH($A45,'Medical Examinations'!$A:$A,0)),"Not Found")</f>
        <v>Diabetic</v>
      </c>
      <c r="L45" s="12">
        <f>IFERROR(INDEX('Hospitalisation Details'!$V:$V,MATCH($A45,'Hospitalisation Details'!$A:$A,0)),"Not Found")</f>
        <v>0</v>
      </c>
      <c r="M45" s="13">
        <f>IFERROR(INDEX('Hospitalisation Details'!$F:$F,MATCH($A45,'Hospitalisation Details'!$A:$A,0)),"Not Found")</f>
        <v>44260.75</v>
      </c>
      <c r="N45" s="6">
        <f>IFERROR(INDEX('Hospitalisation Details'!$S:$S,MATCH($A45,'Hospitalisation Details'!$A:$A,0)),"Not Found")</f>
        <v>25166</v>
      </c>
      <c r="O45" s="6">
        <f>IFERROR(INDEX('Hospitalisation Details'!$T:$T,MATCH($A45,'Hospitalisation Details'!$A:$A,0)),"Not Found")</f>
        <v>54</v>
      </c>
      <c r="P45" s="6">
        <f>IFERROR(INDEX('Hospitalisation Details'!$U:$U,MATCH($A45,'Hospitalisation Details'!$A:$A,0)),"Not Found")</f>
        <v>0</v>
      </c>
      <c r="Q45" s="6">
        <f>IFERROR(INDEX('Hospitalisation Details'!$W:$W,MATCH($A45,'Hospitalisation Details'!$A:$A,0)),"Not Found")</f>
        <v>0</v>
      </c>
    </row>
    <row r="46" spans="1:17" ht="15" customHeight="1" x14ac:dyDescent="0.3">
      <c r="A46" s="6" t="str">
        <f>'Customer Names'!A46</f>
        <v>Id45</v>
      </c>
      <c r="B46" s="6" t="str">
        <f>IFERROR(INDEX('Customer Names'!$D:$D,MATCH($A46,'Customer Names'!$A:$A,0)),"Not Found")</f>
        <v>Eric W</v>
      </c>
      <c r="C46" s="6">
        <f>IFERROR(INDEX('Medical Examinations'!$B:$B,MATCH($A46,'Medical Examinations'!$A:$A,0)),"Not Found")</f>
        <v>38.94</v>
      </c>
      <c r="D46" s="6">
        <f>IFERROR(INDEX('Medical Examinations'!$C:$C,MATCH($A46,'Medical Examinations'!$A:$A,0)),"Not Found")</f>
        <v>8.49</v>
      </c>
      <c r="E46" s="6" t="str">
        <f>IFERROR(INDEX('Medical Examinations'!$I:$I,MATCH($A46,'Medical Examinations'!$A:$A,0)),"Not Found")</f>
        <v>Yes</v>
      </c>
      <c r="F46" s="6" t="str">
        <f>IFERROR(INDEX('Medical Examinations'!$J:$J,MATCH($A46,'Medical Examinations'!$A:$A,0)),"Not Found")</f>
        <v>No</v>
      </c>
      <c r="G46" s="6" t="str">
        <f>IFERROR(INDEX('Medical Examinations'!$F:$F,MATCH($A46,'Medical Examinations'!$A:$A,0)),"Not Found")</f>
        <v>No</v>
      </c>
      <c r="H46" s="6">
        <f>IFERROR(INDEX('Medical Examinations'!$L:$L,MATCH($A46,'Medical Examinations'!$A:$A,0)),"Not Found")</f>
        <v>1</v>
      </c>
      <c r="I46" s="6" t="str">
        <f>IFERROR(INDEX('Medical Examinations'!$K:$K,MATCH($A46,'Medical Examinations'!$A:$A,0)),"Not Found")</f>
        <v>Yes</v>
      </c>
      <c r="J46" s="6" t="str">
        <f>IFERROR(INDEX('Medical Examinations'!$M:$M,MATCH($A46,'Medical Examinations'!$A:$A,0)),"Not Found")</f>
        <v>Obesity</v>
      </c>
      <c r="K46" s="6" t="str">
        <f>IFERROR(INDEX('Medical Examinations'!$N:$N,MATCH($A46,'Medical Examinations'!$A:$A,0)),"Not Found")</f>
        <v>Diabetic</v>
      </c>
      <c r="L46" s="12">
        <f>IFERROR(INDEX('Hospitalisation Details'!$V:$V,MATCH($A46,'Hospitalisation Details'!$A:$A,0)),"Not Found")</f>
        <v>0</v>
      </c>
      <c r="M46" s="13">
        <f>IFERROR(INDEX('Hospitalisation Details'!$F:$F,MATCH($A46,'Hospitalisation Details'!$A:$A,0)),"Not Found")</f>
        <v>44202.65</v>
      </c>
      <c r="N46" s="6">
        <f>IFERROR(INDEX('Hospitalisation Details'!$S:$S,MATCH($A46,'Hospitalisation Details'!$A:$A,0)),"Not Found")</f>
        <v>27546</v>
      </c>
      <c r="O46" s="6">
        <f>IFERROR(INDEX('Hospitalisation Details'!$T:$T,MATCH($A46,'Hospitalisation Details'!$A:$A,0)),"Not Found")</f>
        <v>48</v>
      </c>
      <c r="P46" s="6">
        <f>IFERROR(INDEX('Hospitalisation Details'!$U:$U,MATCH($A46,'Hospitalisation Details'!$A:$A,0)),"Not Found")</f>
        <v>0</v>
      </c>
      <c r="Q46" s="6">
        <f>IFERROR(INDEX('Hospitalisation Details'!$W:$W,MATCH($A46,'Hospitalisation Details'!$A:$A,0)),"Not Found")</f>
        <v>0</v>
      </c>
    </row>
    <row r="47" spans="1:17" ht="15" customHeight="1" x14ac:dyDescent="0.3">
      <c r="A47" s="6" t="str">
        <f>'Customer Names'!A47</f>
        <v>Id46</v>
      </c>
      <c r="B47" s="6" t="str">
        <f>IFERROR(INDEX('Customer Names'!$D:$D,MATCH($A47,'Customer Names'!$A:$A,0)),"Not Found")</f>
        <v>Brianna L</v>
      </c>
      <c r="C47" s="6">
        <f>IFERROR(INDEX('Medical Examinations'!$B:$B,MATCH($A47,'Medical Examinations'!$A:$A,0)),"Not Found")</f>
        <v>30.21</v>
      </c>
      <c r="D47" s="6">
        <f>IFERROR(INDEX('Medical Examinations'!$C:$C,MATCH($A47,'Medical Examinations'!$A:$A,0)),"Not Found")</f>
        <v>5.34</v>
      </c>
      <c r="E47" s="6" t="str">
        <f>IFERROR(INDEX('Medical Examinations'!$I:$I,MATCH($A47,'Medical Examinations'!$A:$A,0)),"Not Found")</f>
        <v>Yes</v>
      </c>
      <c r="F47" s="6" t="str">
        <f>IFERROR(INDEX('Medical Examinations'!$J:$J,MATCH($A47,'Medical Examinations'!$A:$A,0)),"Not Found")</f>
        <v>No</v>
      </c>
      <c r="G47" s="6" t="str">
        <f>IFERROR(INDEX('Medical Examinations'!$F:$F,MATCH($A47,'Medical Examinations'!$A:$A,0)),"Not Found")</f>
        <v>No</v>
      </c>
      <c r="H47" s="6">
        <f>IFERROR(INDEX('Medical Examinations'!$L:$L,MATCH($A47,'Medical Examinations'!$A:$A,0)),"Not Found")</f>
        <v>1</v>
      </c>
      <c r="I47" s="6" t="str">
        <f>IFERROR(INDEX('Medical Examinations'!$K:$K,MATCH($A47,'Medical Examinations'!$A:$A,0)),"Not Found")</f>
        <v>Yes</v>
      </c>
      <c r="J47" s="6" t="str">
        <f>IFERROR(INDEX('Medical Examinations'!$M:$M,MATCH($A47,'Medical Examinations'!$A:$A,0)),"Not Found")</f>
        <v>Obesity</v>
      </c>
      <c r="K47" s="6" t="str">
        <f>IFERROR(INDEX('Medical Examinations'!$N:$N,MATCH($A47,'Medical Examinations'!$A:$A,0)),"Not Found")</f>
        <v>Normal</v>
      </c>
      <c r="L47" s="12">
        <f>IFERROR(INDEX('Hospitalisation Details'!$V:$V,MATCH($A47,'Hospitalisation Details'!$A:$A,0)),"Not Found")</f>
        <v>0</v>
      </c>
      <c r="M47" s="13">
        <f>IFERROR(INDEX('Hospitalisation Details'!$F:$F,MATCH($A47,'Hospitalisation Details'!$A:$A,0)),"Not Found")</f>
        <v>43943.88</v>
      </c>
      <c r="N47" s="6">
        <f>IFERROR(INDEX('Hospitalisation Details'!$S:$S,MATCH($A47,'Hospitalisation Details'!$A:$A,0)),"Not Found")</f>
        <v>32340</v>
      </c>
      <c r="O47" s="6">
        <f>IFERROR(INDEX('Hospitalisation Details'!$T:$T,MATCH($A47,'Hospitalisation Details'!$A:$A,0)),"Not Found")</f>
        <v>34</v>
      </c>
      <c r="P47" s="6">
        <f>IFERROR(INDEX('Hospitalisation Details'!$U:$U,MATCH($A47,'Hospitalisation Details'!$A:$A,0)),"Not Found")</f>
        <v>0</v>
      </c>
      <c r="Q47" s="6">
        <f>IFERROR(INDEX('Hospitalisation Details'!$W:$W,MATCH($A47,'Hospitalisation Details'!$A:$A,0)),"Not Found")</f>
        <v>0</v>
      </c>
    </row>
    <row r="48" spans="1:17" ht="15" customHeight="1" x14ac:dyDescent="0.3">
      <c r="A48" s="6" t="str">
        <f>'Customer Names'!A48</f>
        <v>Id47</v>
      </c>
      <c r="B48" s="6" t="str">
        <f>IFERROR(INDEX('Customer Names'!$D:$D,MATCH($A48,'Customer Names'!$A:$A,0)),"Not Found")</f>
        <v>Thomas J.</v>
      </c>
      <c r="C48" s="6">
        <f>IFERROR(INDEX('Medical Examinations'!$B:$B,MATCH($A48,'Medical Examinations'!$A:$A,0)),"Not Found")</f>
        <v>33.630000000000003</v>
      </c>
      <c r="D48" s="6">
        <f>IFERROR(INDEX('Medical Examinations'!$C:$C,MATCH($A48,'Medical Examinations'!$A:$A,0)),"Not Found")</f>
        <v>4.43</v>
      </c>
      <c r="E48" s="6" t="str">
        <f>IFERROR(INDEX('Medical Examinations'!$I:$I,MATCH($A48,'Medical Examinations'!$A:$A,0)),"Not Found")</f>
        <v>Yes</v>
      </c>
      <c r="F48" s="6" t="str">
        <f>IFERROR(INDEX('Medical Examinations'!$J:$J,MATCH($A48,'Medical Examinations'!$A:$A,0)),"Not Found")</f>
        <v>No</v>
      </c>
      <c r="G48" s="6" t="str">
        <f>IFERROR(INDEX('Medical Examinations'!$F:$F,MATCH($A48,'Medical Examinations'!$A:$A,0)),"Not Found")</f>
        <v>No</v>
      </c>
      <c r="H48" s="6">
        <f>IFERROR(INDEX('Medical Examinations'!$L:$L,MATCH($A48,'Medical Examinations'!$A:$A,0)),"Not Found")</f>
        <v>2</v>
      </c>
      <c r="I48" s="6" t="str">
        <f>IFERROR(INDEX('Medical Examinations'!$K:$K,MATCH($A48,'Medical Examinations'!$A:$A,0)),"Not Found")</f>
        <v>Yes</v>
      </c>
      <c r="J48" s="6" t="str">
        <f>IFERROR(INDEX('Medical Examinations'!$M:$M,MATCH($A48,'Medical Examinations'!$A:$A,0)),"Not Found")</f>
        <v>Obesity</v>
      </c>
      <c r="K48" s="6" t="str">
        <f>IFERROR(INDEX('Medical Examinations'!$N:$N,MATCH($A48,'Medical Examinations'!$A:$A,0)),"Not Found")</f>
        <v>Normal</v>
      </c>
      <c r="L48" s="12">
        <f>IFERROR(INDEX('Hospitalisation Details'!$V:$V,MATCH($A48,'Hospitalisation Details'!$A:$A,0)),"Not Found")</f>
        <v>0</v>
      </c>
      <c r="M48" s="13">
        <f>IFERROR(INDEX('Hospitalisation Details'!$F:$F,MATCH($A48,'Hospitalisation Details'!$A:$A,0)),"Not Found")</f>
        <v>43921.18</v>
      </c>
      <c r="N48" s="6">
        <f>IFERROR(INDEX('Hospitalisation Details'!$S:$S,MATCH($A48,'Hospitalisation Details'!$A:$A,0)),"Not Found")</f>
        <v>24385</v>
      </c>
      <c r="O48" s="6">
        <f>IFERROR(INDEX('Hospitalisation Details'!$T:$T,MATCH($A48,'Hospitalisation Details'!$A:$A,0)),"Not Found")</f>
        <v>56</v>
      </c>
      <c r="P48" s="6">
        <f>IFERROR(INDEX('Hospitalisation Details'!$U:$U,MATCH($A48,'Hospitalisation Details'!$A:$A,0)),"Not Found")</f>
        <v>0</v>
      </c>
      <c r="Q48" s="6">
        <f>IFERROR(INDEX('Hospitalisation Details'!$W:$W,MATCH($A48,'Hospitalisation Details'!$A:$A,0)),"Not Found")</f>
        <v>0</v>
      </c>
    </row>
    <row r="49" spans="1:17" ht="15" customHeight="1" x14ac:dyDescent="0.3">
      <c r="A49" s="6" t="str">
        <f>'Customer Names'!A49</f>
        <v>Id48</v>
      </c>
      <c r="B49" s="6" t="str">
        <f>IFERROR(INDEX('Customer Names'!$D:$D,MATCH($A49,'Customer Names'!$A:$A,0)),"Not Found")</f>
        <v>Melissa L</v>
      </c>
      <c r="C49" s="6">
        <f>IFERROR(INDEX('Medical Examinations'!$B:$B,MATCH($A49,'Medical Examinations'!$A:$A,0)),"Not Found")</f>
        <v>40.369999999999997</v>
      </c>
      <c r="D49" s="6">
        <f>IFERROR(INDEX('Medical Examinations'!$C:$C,MATCH($A49,'Medical Examinations'!$A:$A,0)),"Not Found")</f>
        <v>4.47</v>
      </c>
      <c r="E49" s="6" t="str">
        <f>IFERROR(INDEX('Medical Examinations'!$I:$I,MATCH($A49,'Medical Examinations'!$A:$A,0)),"Not Found")</f>
        <v>No</v>
      </c>
      <c r="F49" s="6" t="str">
        <f>IFERROR(INDEX('Medical Examinations'!$J:$J,MATCH($A49,'Medical Examinations'!$A:$A,0)),"Not Found")</f>
        <v>No</v>
      </c>
      <c r="G49" s="6" t="str">
        <f>IFERROR(INDEX('Medical Examinations'!$F:$F,MATCH($A49,'Medical Examinations'!$A:$A,0)),"Not Found")</f>
        <v>No</v>
      </c>
      <c r="H49" s="6">
        <f>IFERROR(INDEX('Medical Examinations'!$L:$L,MATCH($A49,'Medical Examinations'!$A:$A,0)),"Not Found")</f>
        <v>0</v>
      </c>
      <c r="I49" s="6" t="str">
        <f>IFERROR(INDEX('Medical Examinations'!$K:$K,MATCH($A49,'Medical Examinations'!$A:$A,0)),"Not Found")</f>
        <v>Yes</v>
      </c>
      <c r="J49" s="6" t="str">
        <f>IFERROR(INDEX('Medical Examinations'!$M:$M,MATCH($A49,'Medical Examinations'!$A:$A,0)),"Not Found")</f>
        <v>Obesity</v>
      </c>
      <c r="K49" s="6" t="str">
        <f>IFERROR(INDEX('Medical Examinations'!$N:$N,MATCH($A49,'Medical Examinations'!$A:$A,0)),"Not Found")</f>
        <v>Normal</v>
      </c>
      <c r="L49" s="12">
        <f>IFERROR(INDEX('Hospitalisation Details'!$V:$V,MATCH($A49,'Hospitalisation Details'!$A:$A,0)),"Not Found")</f>
        <v>0</v>
      </c>
      <c r="M49" s="13">
        <f>IFERROR(INDEX('Hospitalisation Details'!$F:$F,MATCH($A49,'Hospitalisation Details'!$A:$A,0)),"Not Found")</f>
        <v>43896.38</v>
      </c>
      <c r="N49" s="6">
        <f>IFERROR(INDEX('Hospitalisation Details'!$S:$S,MATCH($A49,'Hospitalisation Details'!$A:$A,0)),"Not Found")</f>
        <v>29535</v>
      </c>
      <c r="O49" s="6">
        <f>IFERROR(INDEX('Hospitalisation Details'!$T:$T,MATCH($A49,'Hospitalisation Details'!$A:$A,0)),"Not Found")</f>
        <v>42</v>
      </c>
      <c r="P49" s="6">
        <f>IFERROR(INDEX('Hospitalisation Details'!$U:$U,MATCH($A49,'Hospitalisation Details'!$A:$A,0)),"Not Found")</f>
        <v>0</v>
      </c>
      <c r="Q49" s="6">
        <f>IFERROR(INDEX('Hospitalisation Details'!$W:$W,MATCH($A49,'Hospitalisation Details'!$A:$A,0)),"Not Found")</f>
        <v>0</v>
      </c>
    </row>
    <row r="50" spans="1:17" ht="15" customHeight="1" x14ac:dyDescent="0.3">
      <c r="A50" s="6" t="str">
        <f>'Customer Names'!A50</f>
        <v>Id49</v>
      </c>
      <c r="B50" s="6" t="str">
        <f>IFERROR(INDEX('Customer Names'!$D:$D,MATCH($A50,'Customer Names'!$A:$A,0)),"Not Found")</f>
        <v>Flavio</v>
      </c>
      <c r="C50" s="6">
        <f>IFERROR(INDEX('Medical Examinations'!$B:$B,MATCH($A50,'Medical Examinations'!$A:$A,0)),"Not Found")</f>
        <v>53.09</v>
      </c>
      <c r="D50" s="6">
        <f>IFERROR(INDEX('Medical Examinations'!$C:$C,MATCH($A50,'Medical Examinations'!$A:$A,0)),"Not Found")</f>
        <v>4.82</v>
      </c>
      <c r="E50" s="6" t="str">
        <f>IFERROR(INDEX('Medical Examinations'!$I:$I,MATCH($A50,'Medical Examinations'!$A:$A,0)),"Not Found")</f>
        <v>Yes</v>
      </c>
      <c r="F50" s="6" t="str">
        <f>IFERROR(INDEX('Medical Examinations'!$J:$J,MATCH($A50,'Medical Examinations'!$A:$A,0)),"Not Found")</f>
        <v>No</v>
      </c>
      <c r="G50" s="6" t="str">
        <f>IFERROR(INDEX('Medical Examinations'!$F:$F,MATCH($A50,'Medical Examinations'!$A:$A,0)),"Not Found")</f>
        <v>No</v>
      </c>
      <c r="H50" s="6">
        <f>IFERROR(INDEX('Medical Examinations'!$L:$L,MATCH($A50,'Medical Examinations'!$A:$A,0)),"Not Found")</f>
        <v>2</v>
      </c>
      <c r="I50" s="6" t="str">
        <f>IFERROR(INDEX('Medical Examinations'!$K:$K,MATCH($A50,'Medical Examinations'!$A:$A,0)),"Not Found")</f>
        <v>Yes</v>
      </c>
      <c r="J50" s="6" t="str">
        <f>IFERROR(INDEX('Medical Examinations'!$M:$M,MATCH($A50,'Medical Examinations'!$A:$A,0)),"Not Found")</f>
        <v>Obesity</v>
      </c>
      <c r="K50" s="6" t="str">
        <f>IFERROR(INDEX('Medical Examinations'!$N:$N,MATCH($A50,'Medical Examinations'!$A:$A,0)),"Not Found")</f>
        <v>Normal</v>
      </c>
      <c r="L50" s="12">
        <f>IFERROR(INDEX('Hospitalisation Details'!$V:$V,MATCH($A50,'Hospitalisation Details'!$A:$A,0)),"Not Found")</f>
        <v>0</v>
      </c>
      <c r="M50" s="13">
        <f>IFERROR(INDEX('Hospitalisation Details'!$F:$F,MATCH($A50,'Hospitalisation Details'!$A:$A,0)),"Not Found")</f>
        <v>43817.45</v>
      </c>
      <c r="N50" s="6">
        <f>IFERROR(INDEX('Hospitalisation Details'!$S:$S,MATCH($A50,'Hospitalisation Details'!$A:$A,0)),"Not Found")</f>
        <v>24290</v>
      </c>
      <c r="O50" s="6">
        <f>IFERROR(INDEX('Hospitalisation Details'!$T:$T,MATCH($A50,'Hospitalisation Details'!$A:$A,0)),"Not Found")</f>
        <v>56</v>
      </c>
      <c r="P50" s="6">
        <f>IFERROR(INDEX('Hospitalisation Details'!$U:$U,MATCH($A50,'Hospitalisation Details'!$A:$A,0)),"Not Found")</f>
        <v>0</v>
      </c>
      <c r="Q50" s="6">
        <f>IFERROR(INDEX('Hospitalisation Details'!$W:$W,MATCH($A50,'Hospitalisation Details'!$A:$A,0)),"Not Found")</f>
        <v>0</v>
      </c>
    </row>
    <row r="51" spans="1:17" ht="15" customHeight="1" x14ac:dyDescent="0.3">
      <c r="A51" s="6" t="str">
        <f>'Customer Names'!A51</f>
        <v>Id50</v>
      </c>
      <c r="B51" s="6" t="str">
        <f>IFERROR(INDEX('Customer Names'!$D:$D,MATCH($A51,'Customer Names'!$A:$A,0)),"Not Found")</f>
        <v>Ryan</v>
      </c>
      <c r="C51" s="6">
        <f>IFERROR(INDEX('Medical Examinations'!$B:$B,MATCH($A51,'Medical Examinations'!$A:$A,0)),"Not Found")</f>
        <v>31.79</v>
      </c>
      <c r="D51" s="6">
        <f>IFERROR(INDEX('Medical Examinations'!$C:$C,MATCH($A51,'Medical Examinations'!$A:$A,0)),"Not Found")</f>
        <v>5.51</v>
      </c>
      <c r="E51" s="6" t="str">
        <f>IFERROR(INDEX('Medical Examinations'!$I:$I,MATCH($A51,'Medical Examinations'!$A:$A,0)),"Not Found")</f>
        <v>Yes</v>
      </c>
      <c r="F51" s="6" t="str">
        <f>IFERROR(INDEX('Medical Examinations'!$J:$J,MATCH($A51,'Medical Examinations'!$A:$A,0)),"Not Found")</f>
        <v>No</v>
      </c>
      <c r="G51" s="6" t="str">
        <f>IFERROR(INDEX('Medical Examinations'!$F:$F,MATCH($A51,'Medical Examinations'!$A:$A,0)),"Not Found")</f>
        <v>No</v>
      </c>
      <c r="H51" s="6">
        <f>IFERROR(INDEX('Medical Examinations'!$L:$L,MATCH($A51,'Medical Examinations'!$A:$A,0)),"Not Found")</f>
        <v>2</v>
      </c>
      <c r="I51" s="6" t="str">
        <f>IFERROR(INDEX('Medical Examinations'!$K:$K,MATCH($A51,'Medical Examinations'!$A:$A,0)),"Not Found")</f>
        <v>Yes</v>
      </c>
      <c r="J51" s="6" t="str">
        <f>IFERROR(INDEX('Medical Examinations'!$M:$M,MATCH($A51,'Medical Examinations'!$A:$A,0)),"Not Found")</f>
        <v>Obesity</v>
      </c>
      <c r="K51" s="6" t="str">
        <f>IFERROR(INDEX('Medical Examinations'!$N:$N,MATCH($A51,'Medical Examinations'!$A:$A,0)),"Not Found")</f>
        <v>Normal</v>
      </c>
      <c r="L51" s="12">
        <f>IFERROR(INDEX('Hospitalisation Details'!$V:$V,MATCH($A51,'Hospitalisation Details'!$A:$A,0)),"Not Found")</f>
        <v>0</v>
      </c>
      <c r="M51" s="13">
        <f>IFERROR(INDEX('Hospitalisation Details'!$F:$F,MATCH($A51,'Hospitalisation Details'!$A:$A,0)),"Not Found")</f>
        <v>43813.87</v>
      </c>
      <c r="N51" s="6">
        <f>IFERROR(INDEX('Hospitalisation Details'!$S:$S,MATCH($A51,'Hospitalisation Details'!$A:$A,0)),"Not Found")</f>
        <v>24405</v>
      </c>
      <c r="O51" s="6">
        <f>IFERROR(INDEX('Hospitalisation Details'!$T:$T,MATCH($A51,'Hospitalisation Details'!$A:$A,0)),"Not Found")</f>
        <v>56</v>
      </c>
      <c r="P51" s="6">
        <f>IFERROR(INDEX('Hospitalisation Details'!$U:$U,MATCH($A51,'Hospitalisation Details'!$A:$A,0)),"Not Found")</f>
        <v>0</v>
      </c>
      <c r="Q51" s="6">
        <f>IFERROR(INDEX('Hospitalisation Details'!$W:$W,MATCH($A51,'Hospitalisation Details'!$A:$A,0)),"Not Found")</f>
        <v>0</v>
      </c>
    </row>
    <row r="52" spans="1:17" ht="15" customHeight="1" x14ac:dyDescent="0.3">
      <c r="A52" s="6" t="str">
        <f>'Customer Names'!A52</f>
        <v>Id51</v>
      </c>
      <c r="B52" s="6" t="str">
        <f>IFERROR(INDEX('Customer Names'!$D:$D,MATCH($A52,'Customer Names'!$A:$A,0)),"Not Found")</f>
        <v>Anthony J.</v>
      </c>
      <c r="C52" s="6">
        <f>IFERROR(INDEX('Medical Examinations'!$B:$B,MATCH($A52,'Medical Examinations'!$A:$A,0)),"Not Found")</f>
        <v>41.895000000000003</v>
      </c>
      <c r="D52" s="6">
        <f>IFERROR(INDEX('Medical Examinations'!$C:$C,MATCH($A52,'Medical Examinations'!$A:$A,0)),"Not Found")</f>
        <v>10.87</v>
      </c>
      <c r="E52" s="6" t="str">
        <f>IFERROR(INDEX('Medical Examinations'!$I:$I,MATCH($A52,'Medical Examinations'!$A:$A,0)),"Not Found")</f>
        <v>Yes</v>
      </c>
      <c r="F52" s="6" t="str">
        <f>IFERROR(INDEX('Medical Examinations'!$J:$J,MATCH($A52,'Medical Examinations'!$A:$A,0)),"Not Found")</f>
        <v>No</v>
      </c>
      <c r="G52" s="6" t="str">
        <f>IFERROR(INDEX('Medical Examinations'!$F:$F,MATCH($A52,'Medical Examinations'!$A:$A,0)),"Not Found")</f>
        <v>No</v>
      </c>
      <c r="H52" s="6">
        <f>IFERROR(INDEX('Medical Examinations'!$L:$L,MATCH($A52,'Medical Examinations'!$A:$A,0)),"Not Found")</f>
        <v>1</v>
      </c>
      <c r="I52" s="6" t="str">
        <f>IFERROR(INDEX('Medical Examinations'!$K:$K,MATCH($A52,'Medical Examinations'!$A:$A,0)),"Not Found")</f>
        <v>Yes</v>
      </c>
      <c r="J52" s="6" t="str">
        <f>IFERROR(INDEX('Medical Examinations'!$M:$M,MATCH($A52,'Medical Examinations'!$A:$A,0)),"Not Found")</f>
        <v>Obesity</v>
      </c>
      <c r="K52" s="6" t="str">
        <f>IFERROR(INDEX('Medical Examinations'!$N:$N,MATCH($A52,'Medical Examinations'!$A:$A,0)),"Not Found")</f>
        <v>Diabetic</v>
      </c>
      <c r="L52" s="12">
        <f>IFERROR(INDEX('Hospitalisation Details'!$V:$V,MATCH($A52,'Hospitalisation Details'!$A:$A,0)),"Not Found")</f>
        <v>0</v>
      </c>
      <c r="M52" s="13">
        <f>IFERROR(INDEX('Hospitalisation Details'!$F:$F,MATCH($A52,'Hospitalisation Details'!$A:$A,0)),"Not Found")</f>
        <v>43753.34</v>
      </c>
      <c r="N52" s="6">
        <f>IFERROR(INDEX('Hospitalisation Details'!$S:$S,MATCH($A52,'Hospitalisation Details'!$A:$A,0)),"Not Found")</f>
        <v>31775</v>
      </c>
      <c r="O52" s="6">
        <f>IFERROR(INDEX('Hospitalisation Details'!$T:$T,MATCH($A52,'Hospitalisation Details'!$A:$A,0)),"Not Found")</f>
        <v>36</v>
      </c>
      <c r="P52" s="6">
        <f>IFERROR(INDEX('Hospitalisation Details'!$U:$U,MATCH($A52,'Hospitalisation Details'!$A:$A,0)),"Not Found")</f>
        <v>0</v>
      </c>
      <c r="Q52" s="6">
        <f>IFERROR(INDEX('Hospitalisation Details'!$W:$W,MATCH($A52,'Hospitalisation Details'!$A:$A,0)),"Not Found")</f>
        <v>0</v>
      </c>
    </row>
    <row r="53" spans="1:17" ht="15" customHeight="1" x14ac:dyDescent="0.3">
      <c r="A53" s="6" t="str">
        <f>'Customer Names'!A53</f>
        <v>Id52</v>
      </c>
      <c r="B53" s="6" t="str">
        <f>IFERROR(INDEX('Customer Names'!$D:$D,MATCH($A53,'Customer Names'!$A:$A,0)),"Not Found")</f>
        <v>Alex</v>
      </c>
      <c r="C53" s="6">
        <f>IFERROR(INDEX('Medical Examinations'!$B:$B,MATCH($A53,'Medical Examinations'!$A:$A,0)),"Not Found")</f>
        <v>31.16</v>
      </c>
      <c r="D53" s="6">
        <f>IFERROR(INDEX('Medical Examinations'!$C:$C,MATCH($A53,'Medical Examinations'!$A:$A,0)),"Not Found")</f>
        <v>9.34</v>
      </c>
      <c r="E53" s="6" t="str">
        <f>IFERROR(INDEX('Medical Examinations'!$I:$I,MATCH($A53,'Medical Examinations'!$A:$A,0)),"Not Found")</f>
        <v>No</v>
      </c>
      <c r="F53" s="6" t="str">
        <f>IFERROR(INDEX('Medical Examinations'!$J:$J,MATCH($A53,'Medical Examinations'!$A:$A,0)),"Not Found")</f>
        <v>No</v>
      </c>
      <c r="G53" s="6" t="str">
        <f>IFERROR(INDEX('Medical Examinations'!$F:$F,MATCH($A53,'Medical Examinations'!$A:$A,0)),"Not Found")</f>
        <v>No</v>
      </c>
      <c r="H53" s="6">
        <f>IFERROR(INDEX('Medical Examinations'!$L:$L,MATCH($A53,'Medical Examinations'!$A:$A,0)),"Not Found")</f>
        <v>0</v>
      </c>
      <c r="I53" s="6" t="str">
        <f>IFERROR(INDEX('Medical Examinations'!$K:$K,MATCH($A53,'Medical Examinations'!$A:$A,0)),"Not Found")</f>
        <v>Yes</v>
      </c>
      <c r="J53" s="6" t="str">
        <f>IFERROR(INDEX('Medical Examinations'!$M:$M,MATCH($A53,'Medical Examinations'!$A:$A,0)),"Not Found")</f>
        <v>Obesity</v>
      </c>
      <c r="K53" s="6" t="str">
        <f>IFERROR(INDEX('Medical Examinations'!$N:$N,MATCH($A53,'Medical Examinations'!$A:$A,0)),"Not Found")</f>
        <v>Diabetic</v>
      </c>
      <c r="L53" s="12">
        <f>IFERROR(INDEX('Hospitalisation Details'!$V:$V,MATCH($A53,'Hospitalisation Details'!$A:$A,0)),"Not Found")</f>
        <v>0</v>
      </c>
      <c r="M53" s="13">
        <f>IFERROR(INDEX('Hospitalisation Details'!$F:$F,MATCH($A53,'Hospitalisation Details'!$A:$A,0)),"Not Found")</f>
        <v>43578.94</v>
      </c>
      <c r="N53" s="6">
        <f>IFERROR(INDEX('Hospitalisation Details'!$S:$S,MATCH($A53,'Hospitalisation Details'!$A:$A,0)),"Not Found")</f>
        <v>23976</v>
      </c>
      <c r="O53" s="6">
        <f>IFERROR(INDEX('Hospitalisation Details'!$T:$T,MATCH($A53,'Hospitalisation Details'!$A:$A,0)),"Not Found")</f>
        <v>57</v>
      </c>
      <c r="P53" s="6">
        <f>IFERROR(INDEX('Hospitalisation Details'!$U:$U,MATCH($A53,'Hospitalisation Details'!$A:$A,0)),"Not Found")</f>
        <v>0</v>
      </c>
      <c r="Q53" s="6">
        <f>IFERROR(INDEX('Hospitalisation Details'!$W:$W,MATCH($A53,'Hospitalisation Details'!$A:$A,0)),"Not Found")</f>
        <v>0</v>
      </c>
    </row>
    <row r="54" spans="1:17" ht="15" customHeight="1" x14ac:dyDescent="0.3">
      <c r="A54" s="6" t="str">
        <f>'Customer Names'!A54</f>
        <v>Id53</v>
      </c>
      <c r="B54" s="6" t="str">
        <f>IFERROR(INDEX('Customer Names'!$D:$D,MATCH($A54,'Customer Names'!$A:$A,0)),"Not Found")</f>
        <v>David</v>
      </c>
      <c r="C54" s="6">
        <f>IFERROR(INDEX('Medical Examinations'!$B:$B,MATCH($A54,'Medical Examinations'!$A:$A,0)),"Not Found")</f>
        <v>34.104999999999997</v>
      </c>
      <c r="D54" s="6">
        <f>IFERROR(INDEX('Medical Examinations'!$C:$C,MATCH($A54,'Medical Examinations'!$A:$A,0)),"Not Found")</f>
        <v>5.03</v>
      </c>
      <c r="E54" s="6" t="str">
        <f>IFERROR(INDEX('Medical Examinations'!$I:$I,MATCH($A54,'Medical Examinations'!$A:$A,0)),"Not Found")</f>
        <v>Yes</v>
      </c>
      <c r="F54" s="6" t="str">
        <f>IFERROR(INDEX('Medical Examinations'!$J:$J,MATCH($A54,'Medical Examinations'!$A:$A,0)),"Not Found")</f>
        <v>No</v>
      </c>
      <c r="G54" s="6" t="str">
        <f>IFERROR(INDEX('Medical Examinations'!$F:$F,MATCH($A54,'Medical Examinations'!$A:$A,0)),"Not Found")</f>
        <v>Yes</v>
      </c>
      <c r="H54" s="6">
        <f>IFERROR(INDEX('Medical Examinations'!$L:$L,MATCH($A54,'Medical Examinations'!$A:$A,0)),"Not Found")</f>
        <v>1</v>
      </c>
      <c r="I54" s="6" t="str">
        <f>IFERROR(INDEX('Medical Examinations'!$K:$K,MATCH($A54,'Medical Examinations'!$A:$A,0)),"Not Found")</f>
        <v>Yes</v>
      </c>
      <c r="J54" s="6" t="str">
        <f>IFERROR(INDEX('Medical Examinations'!$M:$M,MATCH($A54,'Medical Examinations'!$A:$A,0)),"Not Found")</f>
        <v>Obesity</v>
      </c>
      <c r="K54" s="6" t="str">
        <f>IFERROR(INDEX('Medical Examinations'!$N:$N,MATCH($A54,'Medical Examinations'!$A:$A,0)),"Not Found")</f>
        <v>Normal</v>
      </c>
      <c r="L54" s="12">
        <f>IFERROR(INDEX('Hospitalisation Details'!$V:$V,MATCH($A54,'Hospitalisation Details'!$A:$A,0)),"Not Found")</f>
        <v>0</v>
      </c>
      <c r="M54" s="13">
        <f>IFERROR(INDEX('Hospitalisation Details'!$F:$F,MATCH($A54,'Hospitalisation Details'!$A:$A,0)),"Not Found")</f>
        <v>43254.42</v>
      </c>
      <c r="N54" s="6">
        <f>IFERROR(INDEX('Hospitalisation Details'!$S:$S,MATCH($A54,'Hospitalisation Details'!$A:$A,0)),"Not Found")</f>
        <v>25540</v>
      </c>
      <c r="O54" s="6">
        <f>IFERROR(INDEX('Hospitalisation Details'!$T:$T,MATCH($A54,'Hospitalisation Details'!$A:$A,0)),"Not Found")</f>
        <v>53</v>
      </c>
      <c r="P54" s="6">
        <f>IFERROR(INDEX('Hospitalisation Details'!$U:$U,MATCH($A54,'Hospitalisation Details'!$A:$A,0)),"Not Found")</f>
        <v>0</v>
      </c>
      <c r="Q54" s="6">
        <f>IFERROR(INDEX('Hospitalisation Details'!$W:$W,MATCH($A54,'Hospitalisation Details'!$A:$A,0)),"Not Found")</f>
        <v>0</v>
      </c>
    </row>
    <row r="55" spans="1:17" ht="15" customHeight="1" x14ac:dyDescent="0.3">
      <c r="A55" s="6" t="str">
        <f>'Customer Names'!A55</f>
        <v>Id54</v>
      </c>
      <c r="B55" s="6" t="str">
        <f>IFERROR(INDEX('Customer Names'!$D:$D,MATCH($A55,'Customer Names'!$A:$A,0)),"Not Found")</f>
        <v>Andrew B</v>
      </c>
      <c r="C55" s="6">
        <f>IFERROR(INDEX('Medical Examinations'!$B:$B,MATCH($A55,'Medical Examinations'!$A:$A,0)),"Not Found")</f>
        <v>51.93</v>
      </c>
      <c r="D55" s="6">
        <f>IFERROR(INDEX('Medical Examinations'!$C:$C,MATCH($A55,'Medical Examinations'!$A:$A,0)),"Not Found")</f>
        <v>11.05</v>
      </c>
      <c r="E55" s="6" t="str">
        <f>IFERROR(INDEX('Medical Examinations'!$I:$I,MATCH($A55,'Medical Examinations'!$A:$A,0)),"Not Found")</f>
        <v>No</v>
      </c>
      <c r="F55" s="6" t="str">
        <f>IFERROR(INDEX('Medical Examinations'!$J:$J,MATCH($A55,'Medical Examinations'!$A:$A,0)),"Not Found")</f>
        <v>No</v>
      </c>
      <c r="G55" s="6" t="str">
        <f>IFERROR(INDEX('Medical Examinations'!$F:$F,MATCH($A55,'Medical Examinations'!$A:$A,0)),"Not Found")</f>
        <v>No</v>
      </c>
      <c r="H55" s="6">
        <f>IFERROR(INDEX('Medical Examinations'!$L:$L,MATCH($A55,'Medical Examinations'!$A:$A,0)),"Not Found")</f>
        <v>0</v>
      </c>
      <c r="I55" s="6" t="str">
        <f>IFERROR(INDEX('Medical Examinations'!$K:$K,MATCH($A55,'Medical Examinations'!$A:$A,0)),"Not Found")</f>
        <v>Yes</v>
      </c>
      <c r="J55" s="6" t="str">
        <f>IFERROR(INDEX('Medical Examinations'!$M:$M,MATCH($A55,'Medical Examinations'!$A:$A,0)),"Not Found")</f>
        <v>Obesity</v>
      </c>
      <c r="K55" s="6" t="str">
        <f>IFERROR(INDEX('Medical Examinations'!$N:$N,MATCH($A55,'Medical Examinations'!$A:$A,0)),"Not Found")</f>
        <v>Diabetic</v>
      </c>
      <c r="L55" s="12">
        <f>IFERROR(INDEX('Hospitalisation Details'!$V:$V,MATCH($A55,'Hospitalisation Details'!$A:$A,0)),"Not Found")</f>
        <v>0</v>
      </c>
      <c r="M55" s="13">
        <f>IFERROR(INDEX('Hospitalisation Details'!$F:$F,MATCH($A55,'Hospitalisation Details'!$A:$A,0)),"Not Found")</f>
        <v>43073.760000000002</v>
      </c>
      <c r="N55" s="6">
        <f>IFERROR(INDEX('Hospitalisation Details'!$S:$S,MATCH($A55,'Hospitalisation Details'!$A:$A,0)),"Not Found")</f>
        <v>24075</v>
      </c>
      <c r="O55" s="6">
        <f>IFERROR(INDEX('Hospitalisation Details'!$T:$T,MATCH($A55,'Hospitalisation Details'!$A:$A,0)),"Not Found")</f>
        <v>57</v>
      </c>
      <c r="P55" s="6">
        <f>IFERROR(INDEX('Hospitalisation Details'!$U:$U,MATCH($A55,'Hospitalisation Details'!$A:$A,0)),"Not Found")</f>
        <v>0</v>
      </c>
      <c r="Q55" s="6">
        <f>IFERROR(INDEX('Hospitalisation Details'!$W:$W,MATCH($A55,'Hospitalisation Details'!$A:$A,0)),"Not Found")</f>
        <v>0</v>
      </c>
    </row>
    <row r="56" spans="1:17" ht="15" customHeight="1" x14ac:dyDescent="0.3">
      <c r="A56" s="6" t="str">
        <f>'Customer Names'!A56</f>
        <v>Id55</v>
      </c>
      <c r="B56" s="6" t="str">
        <f>IFERROR(INDEX('Customer Names'!$D:$D,MATCH($A56,'Customer Names'!$A:$A,0)),"Not Found")</f>
        <v>Dara E</v>
      </c>
      <c r="C56" s="6">
        <f>IFERROR(INDEX('Medical Examinations'!$B:$B,MATCH($A56,'Medical Examinations'!$A:$A,0)),"Not Found")</f>
        <v>38.950000000000003</v>
      </c>
      <c r="D56" s="6">
        <f>IFERROR(INDEX('Medical Examinations'!$C:$C,MATCH($A56,'Medical Examinations'!$A:$A,0)),"Not Found")</f>
        <v>11.95</v>
      </c>
      <c r="E56" s="6" t="str">
        <f>IFERROR(INDEX('Medical Examinations'!$I:$I,MATCH($A56,'Medical Examinations'!$A:$A,0)),"Not Found")</f>
        <v>No</v>
      </c>
      <c r="F56" s="6" t="str">
        <f>IFERROR(INDEX('Medical Examinations'!$J:$J,MATCH($A56,'Medical Examinations'!$A:$A,0)),"Not Found")</f>
        <v>No</v>
      </c>
      <c r="G56" s="6" t="str">
        <f>IFERROR(INDEX('Medical Examinations'!$F:$F,MATCH($A56,'Medical Examinations'!$A:$A,0)),"Not Found")</f>
        <v>No</v>
      </c>
      <c r="H56" s="6">
        <f>IFERROR(INDEX('Medical Examinations'!$L:$L,MATCH($A56,'Medical Examinations'!$A:$A,0)),"Not Found")</f>
        <v>0</v>
      </c>
      <c r="I56" s="6" t="str">
        <f>IFERROR(INDEX('Medical Examinations'!$K:$K,MATCH($A56,'Medical Examinations'!$A:$A,0)),"Not Found")</f>
        <v>Yes</v>
      </c>
      <c r="J56" s="6" t="str">
        <f>IFERROR(INDEX('Medical Examinations'!$M:$M,MATCH($A56,'Medical Examinations'!$A:$A,0)),"Not Found")</f>
        <v>Obesity</v>
      </c>
      <c r="K56" s="6" t="str">
        <f>IFERROR(INDEX('Medical Examinations'!$N:$N,MATCH($A56,'Medical Examinations'!$A:$A,0)),"Not Found")</f>
        <v>Diabetic</v>
      </c>
      <c r="L56" s="12">
        <f>IFERROR(INDEX('Hospitalisation Details'!$V:$V,MATCH($A56,'Hospitalisation Details'!$A:$A,0)),"Not Found")</f>
        <v>0</v>
      </c>
      <c r="M56" s="13">
        <f>IFERROR(INDEX('Hospitalisation Details'!$F:$F,MATCH($A56,'Hospitalisation Details'!$A:$A,0)),"Not Found")</f>
        <v>42983.46</v>
      </c>
      <c r="N56" s="6">
        <f>IFERROR(INDEX('Hospitalisation Details'!$S:$S,MATCH($A56,'Hospitalisation Details'!$A:$A,0)),"Not Found")</f>
        <v>28798</v>
      </c>
      <c r="O56" s="6">
        <f>IFERROR(INDEX('Hospitalisation Details'!$T:$T,MATCH($A56,'Hospitalisation Details'!$A:$A,0)),"Not Found")</f>
        <v>44</v>
      </c>
      <c r="P56" s="6">
        <f>IFERROR(INDEX('Hospitalisation Details'!$U:$U,MATCH($A56,'Hospitalisation Details'!$A:$A,0)),"Not Found")</f>
        <v>0</v>
      </c>
      <c r="Q56" s="6">
        <f>IFERROR(INDEX('Hospitalisation Details'!$W:$W,MATCH($A56,'Hospitalisation Details'!$A:$A,0)),"Not Found")</f>
        <v>0</v>
      </c>
    </row>
    <row r="57" spans="1:17" ht="15" customHeight="1" x14ac:dyDescent="0.3">
      <c r="A57" s="6" t="str">
        <f>'Customer Names'!A57</f>
        <v>Id56</v>
      </c>
      <c r="B57" s="6" t="str">
        <f>IFERROR(INDEX('Customer Names'!$D:$D,MATCH($A57,'Customer Names'!$A:$A,0)),"Not Found")</f>
        <v>Inna</v>
      </c>
      <c r="C57" s="6">
        <f>IFERROR(INDEX('Medical Examinations'!$B:$B,MATCH($A57,'Medical Examinations'!$A:$A,0)),"Not Found")</f>
        <v>36.630000000000003</v>
      </c>
      <c r="D57" s="6">
        <f>IFERROR(INDEX('Medical Examinations'!$C:$C,MATCH($A57,'Medical Examinations'!$A:$A,0)),"Not Found")</f>
        <v>7.72</v>
      </c>
      <c r="E57" s="6" t="str">
        <f>IFERROR(INDEX('Medical Examinations'!$I:$I,MATCH($A57,'Medical Examinations'!$A:$A,0)),"Not Found")</f>
        <v>Yes</v>
      </c>
      <c r="F57" s="6" t="str">
        <f>IFERROR(INDEX('Medical Examinations'!$J:$J,MATCH($A57,'Medical Examinations'!$A:$A,0)),"Not Found")</f>
        <v>No</v>
      </c>
      <c r="G57" s="6" t="str">
        <f>IFERROR(INDEX('Medical Examinations'!$F:$F,MATCH($A57,'Medical Examinations'!$A:$A,0)),"Not Found")</f>
        <v>No</v>
      </c>
      <c r="H57" s="6">
        <f>IFERROR(INDEX('Medical Examinations'!$L:$L,MATCH($A57,'Medical Examinations'!$A:$A,0)),"Not Found")</f>
        <v>1</v>
      </c>
      <c r="I57" s="6" t="str">
        <f>IFERROR(INDEX('Medical Examinations'!$K:$K,MATCH($A57,'Medical Examinations'!$A:$A,0)),"Not Found")</f>
        <v>Yes</v>
      </c>
      <c r="J57" s="6" t="str">
        <f>IFERROR(INDEX('Medical Examinations'!$M:$M,MATCH($A57,'Medical Examinations'!$A:$A,0)),"Not Found")</f>
        <v>Obesity</v>
      </c>
      <c r="K57" s="6" t="str">
        <f>IFERROR(INDEX('Medical Examinations'!$N:$N,MATCH($A57,'Medical Examinations'!$A:$A,0)),"Not Found")</f>
        <v>Diabetic</v>
      </c>
      <c r="L57" s="12">
        <f>IFERROR(INDEX('Hospitalisation Details'!$V:$V,MATCH($A57,'Hospitalisation Details'!$A:$A,0)),"Not Found")</f>
        <v>0</v>
      </c>
      <c r="M57" s="13">
        <f>IFERROR(INDEX('Hospitalisation Details'!$F:$F,MATCH($A57,'Hospitalisation Details'!$A:$A,0)),"Not Found")</f>
        <v>42969.85</v>
      </c>
      <c r="N57" s="6">
        <f>IFERROR(INDEX('Hospitalisation Details'!$S:$S,MATCH($A57,'Hospitalisation Details'!$A:$A,0)),"Not Found")</f>
        <v>27690</v>
      </c>
      <c r="O57" s="6">
        <f>IFERROR(INDEX('Hospitalisation Details'!$T:$T,MATCH($A57,'Hospitalisation Details'!$A:$A,0)),"Not Found")</f>
        <v>47</v>
      </c>
      <c r="P57" s="6">
        <f>IFERROR(INDEX('Hospitalisation Details'!$U:$U,MATCH($A57,'Hospitalisation Details'!$A:$A,0)),"Not Found")</f>
        <v>0</v>
      </c>
      <c r="Q57" s="6">
        <f>IFERROR(INDEX('Hospitalisation Details'!$W:$W,MATCH($A57,'Hospitalisation Details'!$A:$A,0)),"Not Found")</f>
        <v>0</v>
      </c>
    </row>
    <row r="58" spans="1:17" ht="15" customHeight="1" x14ac:dyDescent="0.3">
      <c r="A58" s="6" t="str">
        <f>'Customer Names'!A58</f>
        <v>Id57</v>
      </c>
      <c r="B58" s="6" t="str">
        <f>IFERROR(INDEX('Customer Names'!$D:$D,MATCH($A58,'Customer Names'!$A:$A,0)),"Not Found")</f>
        <v>Ari</v>
      </c>
      <c r="C58" s="6">
        <f>IFERROR(INDEX('Medical Examinations'!$B:$B,MATCH($A58,'Medical Examinations'!$A:$A,0)),"Not Found")</f>
        <v>34.200000000000003</v>
      </c>
      <c r="D58" s="6">
        <f>IFERROR(INDEX('Medical Examinations'!$C:$C,MATCH($A58,'Medical Examinations'!$A:$A,0)),"Not Found")</f>
        <v>5.75</v>
      </c>
      <c r="E58" s="6" t="str">
        <f>IFERROR(INDEX('Medical Examinations'!$I:$I,MATCH($A58,'Medical Examinations'!$A:$A,0)),"Not Found")</f>
        <v>No</v>
      </c>
      <c r="F58" s="6" t="str">
        <f>IFERROR(INDEX('Medical Examinations'!$J:$J,MATCH($A58,'Medical Examinations'!$A:$A,0)),"Not Found")</f>
        <v>No</v>
      </c>
      <c r="G58" s="6" t="str">
        <f>IFERROR(INDEX('Medical Examinations'!$F:$F,MATCH($A58,'Medical Examinations'!$A:$A,0)),"Not Found")</f>
        <v>No</v>
      </c>
      <c r="H58" s="6">
        <f>IFERROR(INDEX('Medical Examinations'!$L:$L,MATCH($A58,'Medical Examinations'!$A:$A,0)),"Not Found")</f>
        <v>2</v>
      </c>
      <c r="I58" s="6" t="str">
        <f>IFERROR(INDEX('Medical Examinations'!$K:$K,MATCH($A58,'Medical Examinations'!$A:$A,0)),"Not Found")</f>
        <v>Yes</v>
      </c>
      <c r="J58" s="6" t="str">
        <f>IFERROR(INDEX('Medical Examinations'!$M:$M,MATCH($A58,'Medical Examinations'!$A:$A,0)),"Not Found")</f>
        <v>Obesity</v>
      </c>
      <c r="K58" s="6" t="str">
        <f>IFERROR(INDEX('Medical Examinations'!$N:$N,MATCH($A58,'Medical Examinations'!$A:$A,0)),"Not Found")</f>
        <v>Prediabetic</v>
      </c>
      <c r="L58" s="12">
        <f>IFERROR(INDEX('Hospitalisation Details'!$V:$V,MATCH($A58,'Hospitalisation Details'!$A:$A,0)),"Not Found")</f>
        <v>0</v>
      </c>
      <c r="M58" s="13">
        <f>IFERROR(INDEX('Hospitalisation Details'!$F:$F,MATCH($A58,'Hospitalisation Details'!$A:$A,0)),"Not Found")</f>
        <v>42856.84</v>
      </c>
      <c r="N58" s="6">
        <f>IFERROR(INDEX('Hospitalisation Details'!$S:$S,MATCH($A58,'Hospitalisation Details'!$A:$A,0)),"Not Found")</f>
        <v>26552</v>
      </c>
      <c r="O58" s="6">
        <f>IFERROR(INDEX('Hospitalisation Details'!$T:$T,MATCH($A58,'Hospitalisation Details'!$A:$A,0)),"Not Found")</f>
        <v>50</v>
      </c>
      <c r="P58" s="6">
        <f>IFERROR(INDEX('Hospitalisation Details'!$U:$U,MATCH($A58,'Hospitalisation Details'!$A:$A,0)),"Not Found")</f>
        <v>0</v>
      </c>
      <c r="Q58" s="6">
        <f>IFERROR(INDEX('Hospitalisation Details'!$W:$W,MATCH($A58,'Hospitalisation Details'!$A:$A,0)),"Not Found")</f>
        <v>0</v>
      </c>
    </row>
    <row r="59" spans="1:17" ht="15" customHeight="1" x14ac:dyDescent="0.3">
      <c r="A59" s="6" t="str">
        <f>'Customer Names'!A59</f>
        <v>Id58</v>
      </c>
      <c r="B59" s="6" t="str">
        <f>IFERROR(INDEX('Customer Names'!$D:$D,MATCH($A59,'Customer Names'!$A:$A,0)),"Not Found")</f>
        <v>Lindsey</v>
      </c>
      <c r="C59" s="6">
        <f>IFERROR(INDEX('Medical Examinations'!$B:$B,MATCH($A59,'Medical Examinations'!$A:$A,0)),"Not Found")</f>
        <v>50.63</v>
      </c>
      <c r="D59" s="6">
        <f>IFERROR(INDEX('Medical Examinations'!$C:$C,MATCH($A59,'Medical Examinations'!$A:$A,0)),"Not Found")</f>
        <v>11.89</v>
      </c>
      <c r="E59" s="6" t="str">
        <f>IFERROR(INDEX('Medical Examinations'!$I:$I,MATCH($A59,'Medical Examinations'!$A:$A,0)),"Not Found")</f>
        <v>No</v>
      </c>
      <c r="F59" s="6" t="str">
        <f>IFERROR(INDEX('Medical Examinations'!$J:$J,MATCH($A59,'Medical Examinations'!$A:$A,0)),"Not Found")</f>
        <v>No</v>
      </c>
      <c r="G59" s="6" t="str">
        <f>IFERROR(INDEX('Medical Examinations'!$F:$F,MATCH($A59,'Medical Examinations'!$A:$A,0)),"Not Found")</f>
        <v>No</v>
      </c>
      <c r="H59" s="6">
        <f>IFERROR(INDEX('Medical Examinations'!$L:$L,MATCH($A59,'Medical Examinations'!$A:$A,0)),"Not Found")</f>
        <v>0</v>
      </c>
      <c r="I59" s="6" t="str">
        <f>IFERROR(INDEX('Medical Examinations'!$K:$K,MATCH($A59,'Medical Examinations'!$A:$A,0)),"Not Found")</f>
        <v>Yes</v>
      </c>
      <c r="J59" s="6" t="str">
        <f>IFERROR(INDEX('Medical Examinations'!$M:$M,MATCH($A59,'Medical Examinations'!$A:$A,0)),"Not Found")</f>
        <v>Obesity</v>
      </c>
      <c r="K59" s="6" t="str">
        <f>IFERROR(INDEX('Medical Examinations'!$N:$N,MATCH($A59,'Medical Examinations'!$A:$A,0)),"Not Found")</f>
        <v>Diabetic</v>
      </c>
      <c r="L59" s="12">
        <f>IFERROR(INDEX('Hospitalisation Details'!$V:$V,MATCH($A59,'Hospitalisation Details'!$A:$A,0)),"Not Found")</f>
        <v>0</v>
      </c>
      <c r="M59" s="13">
        <f>IFERROR(INDEX('Hospitalisation Details'!$F:$F,MATCH($A59,'Hospitalisation Details'!$A:$A,0)),"Not Found")</f>
        <v>42764.12</v>
      </c>
      <c r="N59" s="6">
        <f>IFERROR(INDEX('Hospitalisation Details'!$S:$S,MATCH($A59,'Hospitalisation Details'!$A:$A,0)),"Not Found")</f>
        <v>24044</v>
      </c>
      <c r="O59" s="6">
        <f>IFERROR(INDEX('Hospitalisation Details'!$T:$T,MATCH($A59,'Hospitalisation Details'!$A:$A,0)),"Not Found")</f>
        <v>57</v>
      </c>
      <c r="P59" s="6">
        <f>IFERROR(INDEX('Hospitalisation Details'!$U:$U,MATCH($A59,'Hospitalisation Details'!$A:$A,0)),"Not Found")</f>
        <v>0</v>
      </c>
      <c r="Q59" s="6">
        <f>IFERROR(INDEX('Hospitalisation Details'!$W:$W,MATCH($A59,'Hospitalisation Details'!$A:$A,0)),"Not Found")</f>
        <v>0</v>
      </c>
    </row>
    <row r="60" spans="1:17" ht="15" customHeight="1" x14ac:dyDescent="0.3">
      <c r="A60" s="6" t="str">
        <f>'Customer Names'!A60</f>
        <v>Id59</v>
      </c>
      <c r="B60" s="6" t="str">
        <f>IFERROR(INDEX('Customer Names'!$D:$D,MATCH($A60,'Customer Names'!$A:$A,0)),"Not Found")</f>
        <v>Kenny</v>
      </c>
      <c r="C60" s="6">
        <f>IFERROR(INDEX('Medical Examinations'!$B:$B,MATCH($A60,'Medical Examinations'!$A:$A,0)),"Not Found")</f>
        <v>36.479999999999997</v>
      </c>
      <c r="D60" s="6">
        <f>IFERROR(INDEX('Medical Examinations'!$C:$C,MATCH($A60,'Medical Examinations'!$A:$A,0)),"Not Found")</f>
        <v>6.2</v>
      </c>
      <c r="E60" s="6" t="str">
        <f>IFERROR(INDEX('Medical Examinations'!$I:$I,MATCH($A60,'Medical Examinations'!$A:$A,0)),"Not Found")</f>
        <v>No</v>
      </c>
      <c r="F60" s="6" t="str">
        <f>IFERROR(INDEX('Medical Examinations'!$J:$J,MATCH($A60,'Medical Examinations'!$A:$A,0)),"Not Found")</f>
        <v>No</v>
      </c>
      <c r="G60" s="6" t="str">
        <f>IFERROR(INDEX('Medical Examinations'!$F:$F,MATCH($A60,'Medical Examinations'!$A:$A,0)),"Not Found")</f>
        <v>No</v>
      </c>
      <c r="H60" s="6">
        <f>IFERROR(INDEX('Medical Examinations'!$L:$L,MATCH($A60,'Medical Examinations'!$A:$A,0)),"Not Found")</f>
        <v>0</v>
      </c>
      <c r="I60" s="6" t="str">
        <f>IFERROR(INDEX('Medical Examinations'!$K:$K,MATCH($A60,'Medical Examinations'!$A:$A,0)),"Not Found")</f>
        <v>Yes</v>
      </c>
      <c r="J60" s="6" t="str">
        <f>IFERROR(INDEX('Medical Examinations'!$M:$M,MATCH($A60,'Medical Examinations'!$A:$A,0)),"Not Found")</f>
        <v>Obesity</v>
      </c>
      <c r="K60" s="6" t="str">
        <f>IFERROR(INDEX('Medical Examinations'!$N:$N,MATCH($A60,'Medical Examinations'!$A:$A,0)),"Not Found")</f>
        <v>Prediabetic</v>
      </c>
      <c r="L60" s="12">
        <f>IFERROR(INDEX('Hospitalisation Details'!$V:$V,MATCH($A60,'Hospitalisation Details'!$A:$A,0)),"Not Found")</f>
        <v>0</v>
      </c>
      <c r="M60" s="13">
        <f>IFERROR(INDEX('Hospitalisation Details'!$F:$F,MATCH($A60,'Hospitalisation Details'!$A:$A,0)),"Not Found")</f>
        <v>42760.5</v>
      </c>
      <c r="N60" s="6">
        <f>IFERROR(INDEX('Hospitalisation Details'!$S:$S,MATCH($A60,'Hospitalisation Details'!$A:$A,0)),"Not Found")</f>
        <v>28419</v>
      </c>
      <c r="O60" s="6">
        <f>IFERROR(INDEX('Hospitalisation Details'!$T:$T,MATCH($A60,'Hospitalisation Details'!$A:$A,0)),"Not Found")</f>
        <v>45</v>
      </c>
      <c r="P60" s="6">
        <f>IFERROR(INDEX('Hospitalisation Details'!$U:$U,MATCH($A60,'Hospitalisation Details'!$A:$A,0)),"Not Found")</f>
        <v>0</v>
      </c>
      <c r="Q60" s="6">
        <f>IFERROR(INDEX('Hospitalisation Details'!$W:$W,MATCH($A60,'Hospitalisation Details'!$A:$A,0)),"Not Found")</f>
        <v>0</v>
      </c>
    </row>
    <row r="61" spans="1:17" ht="15" customHeight="1" x14ac:dyDescent="0.3">
      <c r="A61" s="6" t="str">
        <f>'Customer Names'!A61</f>
        <v>Id60</v>
      </c>
      <c r="B61" s="6" t="str">
        <f>IFERROR(INDEX('Customer Names'!$D:$D,MATCH($A61,'Customer Names'!$A:$A,0)),"Not Found")</f>
        <v>Louise</v>
      </c>
      <c r="C61" s="6">
        <f>IFERROR(INDEX('Medical Examinations'!$B:$B,MATCH($A61,'Medical Examinations'!$A:$A,0)),"Not Found")</f>
        <v>54.82</v>
      </c>
      <c r="D61" s="6">
        <f>IFERROR(INDEX('Medical Examinations'!$C:$C,MATCH($A61,'Medical Examinations'!$A:$A,0)),"Not Found")</f>
        <v>10.61</v>
      </c>
      <c r="E61" s="6" t="str">
        <f>IFERROR(INDEX('Medical Examinations'!$I:$I,MATCH($A61,'Medical Examinations'!$A:$A,0)),"Not Found")</f>
        <v>No</v>
      </c>
      <c r="F61" s="6" t="str">
        <f>IFERROR(INDEX('Medical Examinations'!$J:$J,MATCH($A61,'Medical Examinations'!$A:$A,0)),"Not Found")</f>
        <v>No</v>
      </c>
      <c r="G61" s="6" t="str">
        <f>IFERROR(INDEX('Medical Examinations'!$F:$F,MATCH($A61,'Medical Examinations'!$A:$A,0)),"Not Found")</f>
        <v>No</v>
      </c>
      <c r="H61" s="6">
        <f>IFERROR(INDEX('Medical Examinations'!$L:$L,MATCH($A61,'Medical Examinations'!$A:$A,0)),"Not Found")</f>
        <v>0</v>
      </c>
      <c r="I61" s="6" t="str">
        <f>IFERROR(INDEX('Medical Examinations'!$K:$K,MATCH($A61,'Medical Examinations'!$A:$A,0)),"Not Found")</f>
        <v>Yes</v>
      </c>
      <c r="J61" s="6" t="str">
        <f>IFERROR(INDEX('Medical Examinations'!$M:$M,MATCH($A61,'Medical Examinations'!$A:$A,0)),"Not Found")</f>
        <v>Obesity</v>
      </c>
      <c r="K61" s="6" t="str">
        <f>IFERROR(INDEX('Medical Examinations'!$N:$N,MATCH($A61,'Medical Examinations'!$A:$A,0)),"Not Found")</f>
        <v>Diabetic</v>
      </c>
      <c r="L61" s="12">
        <f>IFERROR(INDEX('Hospitalisation Details'!$V:$V,MATCH($A61,'Hospitalisation Details'!$A:$A,0)),"Not Found")</f>
        <v>0</v>
      </c>
      <c r="M61" s="13">
        <f>IFERROR(INDEX('Hospitalisation Details'!$F:$F,MATCH($A61,'Hospitalisation Details'!$A:$A,0)),"Not Found")</f>
        <v>42644.2</v>
      </c>
      <c r="N61" s="6">
        <f>IFERROR(INDEX('Hospitalisation Details'!$S:$S,MATCH($A61,'Hospitalisation Details'!$A:$A,0)),"Not Found")</f>
        <v>26240</v>
      </c>
      <c r="O61" s="6">
        <f>IFERROR(INDEX('Hospitalisation Details'!$T:$T,MATCH($A61,'Hospitalisation Details'!$A:$A,0)),"Not Found")</f>
        <v>51</v>
      </c>
      <c r="P61" s="6">
        <f>IFERROR(INDEX('Hospitalisation Details'!$U:$U,MATCH($A61,'Hospitalisation Details'!$A:$A,0)),"Not Found")</f>
        <v>0</v>
      </c>
      <c r="Q61" s="6">
        <f>IFERROR(INDEX('Hospitalisation Details'!$W:$W,MATCH($A61,'Hospitalisation Details'!$A:$A,0)),"Not Found")</f>
        <v>0</v>
      </c>
    </row>
    <row r="62" spans="1:17" ht="15" customHeight="1" x14ac:dyDescent="0.3">
      <c r="A62" s="6" t="str">
        <f>'Customer Names'!A62</f>
        <v>Id61</v>
      </c>
      <c r="B62" s="6" t="str">
        <f>IFERROR(INDEX('Customer Names'!$D:$D,MATCH($A62,'Customer Names'!$A:$A,0)),"Not Found")</f>
        <v>Cameron</v>
      </c>
      <c r="C62" s="6">
        <f>IFERROR(INDEX('Medical Examinations'!$B:$B,MATCH($A62,'Medical Examinations'!$A:$A,0)),"Not Found")</f>
        <v>38.06</v>
      </c>
      <c r="D62" s="6">
        <f>IFERROR(INDEX('Medical Examinations'!$C:$C,MATCH($A62,'Medical Examinations'!$A:$A,0)),"Not Found")</f>
        <v>6.04</v>
      </c>
      <c r="E62" s="6" t="str">
        <f>IFERROR(INDEX('Medical Examinations'!$I:$I,MATCH($A62,'Medical Examinations'!$A:$A,0)),"Not Found")</f>
        <v>No</v>
      </c>
      <c r="F62" s="6" t="str">
        <f>IFERROR(INDEX('Medical Examinations'!$J:$J,MATCH($A62,'Medical Examinations'!$A:$A,0)),"Not Found")</f>
        <v>No</v>
      </c>
      <c r="G62" s="6" t="str">
        <f>IFERROR(INDEX('Medical Examinations'!$F:$F,MATCH($A62,'Medical Examinations'!$A:$A,0)),"Not Found")</f>
        <v>Yes</v>
      </c>
      <c r="H62" s="6">
        <f>IFERROR(INDEX('Medical Examinations'!$L:$L,MATCH($A62,'Medical Examinations'!$A:$A,0)),"Not Found")</f>
        <v>1</v>
      </c>
      <c r="I62" s="6" t="str">
        <f>IFERROR(INDEX('Medical Examinations'!$K:$K,MATCH($A62,'Medical Examinations'!$A:$A,0)),"Not Found")</f>
        <v>Yes</v>
      </c>
      <c r="J62" s="6" t="str">
        <f>IFERROR(INDEX('Medical Examinations'!$M:$M,MATCH($A62,'Medical Examinations'!$A:$A,0)),"Not Found")</f>
        <v>Obesity</v>
      </c>
      <c r="K62" s="6" t="str">
        <f>IFERROR(INDEX('Medical Examinations'!$N:$N,MATCH($A62,'Medical Examinations'!$A:$A,0)),"Not Found")</f>
        <v>Prediabetic</v>
      </c>
      <c r="L62" s="12">
        <f>IFERROR(INDEX('Hospitalisation Details'!$V:$V,MATCH($A62,'Hospitalisation Details'!$A:$A,0)),"Not Found")</f>
        <v>0</v>
      </c>
      <c r="M62" s="13">
        <f>IFERROR(INDEX('Hospitalisation Details'!$F:$F,MATCH($A62,'Hospitalisation Details'!$A:$A,0)),"Not Found")</f>
        <v>42560.43</v>
      </c>
      <c r="N62" s="6">
        <f>IFERROR(INDEX('Hospitalisation Details'!$S:$S,MATCH($A62,'Hospitalisation Details'!$A:$A,0)),"Not Found")</f>
        <v>29216</v>
      </c>
      <c r="O62" s="6">
        <f>IFERROR(INDEX('Hospitalisation Details'!$T:$T,MATCH($A62,'Hospitalisation Details'!$A:$A,0)),"Not Found")</f>
        <v>43</v>
      </c>
      <c r="P62" s="6">
        <f>IFERROR(INDEX('Hospitalisation Details'!$U:$U,MATCH($A62,'Hospitalisation Details'!$A:$A,0)),"Not Found")</f>
        <v>0</v>
      </c>
      <c r="Q62" s="6">
        <f>IFERROR(INDEX('Hospitalisation Details'!$W:$W,MATCH($A62,'Hospitalisation Details'!$A:$A,0)),"Not Found")</f>
        <v>0</v>
      </c>
    </row>
    <row r="63" spans="1:17" ht="15" customHeight="1" x14ac:dyDescent="0.3">
      <c r="A63" s="6" t="str">
        <f>'Customer Names'!A63</f>
        <v>Id62</v>
      </c>
      <c r="B63" s="6" t="str">
        <f>IFERROR(INDEX('Customer Names'!$D:$D,MATCH($A63,'Customer Names'!$A:$A,0)),"Not Found")</f>
        <v>Katie T.</v>
      </c>
      <c r="C63" s="6">
        <f>IFERROR(INDEX('Medical Examinations'!$B:$B,MATCH($A63,'Medical Examinations'!$A:$A,0)),"Not Found")</f>
        <v>51.48</v>
      </c>
      <c r="D63" s="6">
        <f>IFERROR(INDEX('Medical Examinations'!$C:$C,MATCH($A63,'Medical Examinations'!$A:$A,0)),"Not Found")</f>
        <v>9.33</v>
      </c>
      <c r="E63" s="6" t="str">
        <f>IFERROR(INDEX('Medical Examinations'!$I:$I,MATCH($A63,'Medical Examinations'!$A:$A,0)),"Not Found")</f>
        <v>Yes</v>
      </c>
      <c r="F63" s="6" t="str">
        <f>IFERROR(INDEX('Medical Examinations'!$J:$J,MATCH($A63,'Medical Examinations'!$A:$A,0)),"Not Found")</f>
        <v>No</v>
      </c>
      <c r="G63" s="6" t="str">
        <f>IFERROR(INDEX('Medical Examinations'!$F:$F,MATCH($A63,'Medical Examinations'!$A:$A,0)),"Not Found")</f>
        <v>No</v>
      </c>
      <c r="H63" s="6">
        <f>IFERROR(INDEX('Medical Examinations'!$L:$L,MATCH($A63,'Medical Examinations'!$A:$A,0)),"Not Found")</f>
        <v>0</v>
      </c>
      <c r="I63" s="6" t="str">
        <f>IFERROR(INDEX('Medical Examinations'!$K:$K,MATCH($A63,'Medical Examinations'!$A:$A,0)),"Not Found")</f>
        <v>Yes</v>
      </c>
      <c r="J63" s="6" t="str">
        <f>IFERROR(INDEX('Medical Examinations'!$M:$M,MATCH($A63,'Medical Examinations'!$A:$A,0)),"Not Found")</f>
        <v>Obesity</v>
      </c>
      <c r="K63" s="6" t="str">
        <f>IFERROR(INDEX('Medical Examinations'!$N:$N,MATCH($A63,'Medical Examinations'!$A:$A,0)),"Not Found")</f>
        <v>Diabetic</v>
      </c>
      <c r="L63" s="12">
        <f>IFERROR(INDEX('Hospitalisation Details'!$V:$V,MATCH($A63,'Hospitalisation Details'!$A:$A,0)),"Not Found")</f>
        <v>0</v>
      </c>
      <c r="M63" s="13">
        <f>IFERROR(INDEX('Hospitalisation Details'!$F:$F,MATCH($A63,'Hospitalisation Details'!$A:$A,0)),"Not Found")</f>
        <v>42538.720000000001</v>
      </c>
      <c r="N63" s="6">
        <f>IFERROR(INDEX('Hospitalisation Details'!$S:$S,MATCH($A63,'Hospitalisation Details'!$A:$A,0)),"Not Found")</f>
        <v>24650</v>
      </c>
      <c r="O63" s="6">
        <f>IFERROR(INDEX('Hospitalisation Details'!$T:$T,MATCH($A63,'Hospitalisation Details'!$A:$A,0)),"Not Found")</f>
        <v>55</v>
      </c>
      <c r="P63" s="6">
        <f>IFERROR(INDEX('Hospitalisation Details'!$U:$U,MATCH($A63,'Hospitalisation Details'!$A:$A,0)),"Not Found")</f>
        <v>0</v>
      </c>
      <c r="Q63" s="6">
        <f>IFERROR(INDEX('Hospitalisation Details'!$W:$W,MATCH($A63,'Hospitalisation Details'!$A:$A,0)),"Not Found")</f>
        <v>0</v>
      </c>
    </row>
    <row r="64" spans="1:17" ht="15" customHeight="1" x14ac:dyDescent="0.3">
      <c r="A64" s="6" t="str">
        <f>'Customer Names'!A64</f>
        <v>Id63</v>
      </c>
      <c r="B64" s="6" t="str">
        <f>IFERROR(INDEX('Customer Names'!$D:$D,MATCH($A64,'Customer Names'!$A:$A,0)),"Not Found")</f>
        <v>Casey</v>
      </c>
      <c r="C64" s="6">
        <f>IFERROR(INDEX('Medical Examinations'!$B:$B,MATCH($A64,'Medical Examinations'!$A:$A,0)),"Not Found")</f>
        <v>52.06</v>
      </c>
      <c r="D64" s="6">
        <f>IFERROR(INDEX('Medical Examinations'!$C:$C,MATCH($A64,'Medical Examinations'!$A:$A,0)),"Not Found")</f>
        <v>11.47</v>
      </c>
      <c r="E64" s="6" t="str">
        <f>IFERROR(INDEX('Medical Examinations'!$I:$I,MATCH($A64,'Medical Examinations'!$A:$A,0)),"Not Found")</f>
        <v>No</v>
      </c>
      <c r="F64" s="6" t="str">
        <f>IFERROR(INDEX('Medical Examinations'!$J:$J,MATCH($A64,'Medical Examinations'!$A:$A,0)),"Not Found")</f>
        <v>No</v>
      </c>
      <c r="G64" s="6" t="str">
        <f>IFERROR(INDEX('Medical Examinations'!$F:$F,MATCH($A64,'Medical Examinations'!$A:$A,0)),"Not Found")</f>
        <v>No</v>
      </c>
      <c r="H64" s="6">
        <f>IFERROR(INDEX('Medical Examinations'!$L:$L,MATCH($A64,'Medical Examinations'!$A:$A,0)),"Not Found")</f>
        <v>0</v>
      </c>
      <c r="I64" s="6" t="str">
        <f>IFERROR(INDEX('Medical Examinations'!$K:$K,MATCH($A64,'Medical Examinations'!$A:$A,0)),"Not Found")</f>
        <v>Yes</v>
      </c>
      <c r="J64" s="6" t="str">
        <f>IFERROR(INDEX('Medical Examinations'!$M:$M,MATCH($A64,'Medical Examinations'!$A:$A,0)),"Not Found")</f>
        <v>Obesity</v>
      </c>
      <c r="K64" s="6" t="str">
        <f>IFERROR(INDEX('Medical Examinations'!$N:$N,MATCH($A64,'Medical Examinations'!$A:$A,0)),"Not Found")</f>
        <v>Diabetic</v>
      </c>
      <c r="L64" s="12">
        <f>IFERROR(INDEX('Hospitalisation Details'!$V:$V,MATCH($A64,'Hospitalisation Details'!$A:$A,0)),"Not Found")</f>
        <v>0</v>
      </c>
      <c r="M64" s="13">
        <f>IFERROR(INDEX('Hospitalisation Details'!$F:$F,MATCH($A64,'Hospitalisation Details'!$A:$A,0)),"Not Found")</f>
        <v>42478.6</v>
      </c>
      <c r="N64" s="6">
        <f>IFERROR(INDEX('Hospitalisation Details'!$S:$S,MATCH($A64,'Hospitalisation Details'!$A:$A,0)),"Not Found")</f>
        <v>25053</v>
      </c>
      <c r="O64" s="6">
        <f>IFERROR(INDEX('Hospitalisation Details'!$T:$T,MATCH($A64,'Hospitalisation Details'!$A:$A,0)),"Not Found")</f>
        <v>54</v>
      </c>
      <c r="P64" s="6">
        <f>IFERROR(INDEX('Hospitalisation Details'!$U:$U,MATCH($A64,'Hospitalisation Details'!$A:$A,0)),"Not Found")</f>
        <v>0</v>
      </c>
      <c r="Q64" s="6">
        <f>IFERROR(INDEX('Hospitalisation Details'!$W:$W,MATCH($A64,'Hospitalisation Details'!$A:$A,0)),"Not Found")</f>
        <v>0</v>
      </c>
    </row>
    <row r="65" spans="1:17" ht="15" customHeight="1" x14ac:dyDescent="0.3">
      <c r="A65" s="6" t="str">
        <f>'Customer Names'!A65</f>
        <v>Id64</v>
      </c>
      <c r="B65" s="6" t="str">
        <f>IFERROR(INDEX('Customer Names'!$D:$D,MATCH($A65,'Customer Names'!$A:$A,0)),"Not Found")</f>
        <v>David</v>
      </c>
      <c r="C65" s="6">
        <f>IFERROR(INDEX('Medical Examinations'!$B:$B,MATCH($A65,'Medical Examinations'!$A:$A,0)),"Not Found")</f>
        <v>30.684999999999999</v>
      </c>
      <c r="D65" s="6">
        <f>IFERROR(INDEX('Medical Examinations'!$C:$C,MATCH($A65,'Medical Examinations'!$A:$A,0)),"Not Found")</f>
        <v>7.02</v>
      </c>
      <c r="E65" s="6" t="str">
        <f>IFERROR(INDEX('Medical Examinations'!$I:$I,MATCH($A65,'Medical Examinations'!$A:$A,0)),"Not Found")</f>
        <v>Yes</v>
      </c>
      <c r="F65" s="6" t="str">
        <f>IFERROR(INDEX('Medical Examinations'!$J:$J,MATCH($A65,'Medical Examinations'!$A:$A,0)),"Not Found")</f>
        <v>No</v>
      </c>
      <c r="G65" s="6" t="str">
        <f>IFERROR(INDEX('Medical Examinations'!$F:$F,MATCH($A65,'Medical Examinations'!$A:$A,0)),"Not Found")</f>
        <v>No</v>
      </c>
      <c r="H65" s="6">
        <f>IFERROR(INDEX('Medical Examinations'!$L:$L,MATCH($A65,'Medical Examinations'!$A:$A,0)),"Not Found")</f>
        <v>0</v>
      </c>
      <c r="I65" s="6" t="str">
        <f>IFERROR(INDEX('Medical Examinations'!$K:$K,MATCH($A65,'Medical Examinations'!$A:$A,0)),"Not Found")</f>
        <v>Yes</v>
      </c>
      <c r="J65" s="6" t="str">
        <f>IFERROR(INDEX('Medical Examinations'!$M:$M,MATCH($A65,'Medical Examinations'!$A:$A,0)),"Not Found")</f>
        <v>Obesity</v>
      </c>
      <c r="K65" s="6" t="str">
        <f>IFERROR(INDEX('Medical Examinations'!$N:$N,MATCH($A65,'Medical Examinations'!$A:$A,0)),"Not Found")</f>
        <v>Diabetic</v>
      </c>
      <c r="L65" s="12">
        <f>IFERROR(INDEX('Hospitalisation Details'!$V:$V,MATCH($A65,'Hospitalisation Details'!$A:$A,0)),"Not Found")</f>
        <v>0</v>
      </c>
      <c r="M65" s="13">
        <f>IFERROR(INDEX('Hospitalisation Details'!$F:$F,MATCH($A65,'Hospitalisation Details'!$A:$A,0)),"Not Found")</f>
        <v>42303.69</v>
      </c>
      <c r="N65" s="6">
        <f>IFERROR(INDEX('Hospitalisation Details'!$S:$S,MATCH($A65,'Hospitalisation Details'!$A:$A,0)),"Not Found")</f>
        <v>24651</v>
      </c>
      <c r="O65" s="6">
        <f>IFERROR(INDEX('Hospitalisation Details'!$T:$T,MATCH($A65,'Hospitalisation Details'!$A:$A,0)),"Not Found")</f>
        <v>55</v>
      </c>
      <c r="P65" s="6">
        <f>IFERROR(INDEX('Hospitalisation Details'!$U:$U,MATCH($A65,'Hospitalisation Details'!$A:$A,0)),"Not Found")</f>
        <v>0</v>
      </c>
      <c r="Q65" s="6">
        <f>IFERROR(INDEX('Hospitalisation Details'!$W:$W,MATCH($A65,'Hospitalisation Details'!$A:$A,0)),"Not Found")</f>
        <v>0</v>
      </c>
    </row>
    <row r="66" spans="1:17" ht="15" customHeight="1" x14ac:dyDescent="0.3">
      <c r="A66" s="6" t="str">
        <f>'Customer Names'!A66</f>
        <v>Id65</v>
      </c>
      <c r="B66" s="6" t="str">
        <f>IFERROR(INDEX('Customer Names'!$D:$D,MATCH($A66,'Customer Names'!$A:$A,0)),"Not Found")</f>
        <v>Bryson C.</v>
      </c>
      <c r="C66" s="6">
        <f>IFERROR(INDEX('Medical Examinations'!$B:$B,MATCH($A66,'Medical Examinations'!$A:$A,0)),"Not Found")</f>
        <v>36.08</v>
      </c>
      <c r="D66" s="6">
        <f>IFERROR(INDEX('Medical Examinations'!$C:$C,MATCH($A66,'Medical Examinations'!$A:$A,0)),"Not Found")</f>
        <v>8.8000000000000007</v>
      </c>
      <c r="E66" s="6" t="str">
        <f>IFERROR(INDEX('Medical Examinations'!$I:$I,MATCH($A66,'Medical Examinations'!$A:$A,0)),"Not Found")</f>
        <v>Yes</v>
      </c>
      <c r="F66" s="6" t="str">
        <f>IFERROR(INDEX('Medical Examinations'!$J:$J,MATCH($A66,'Medical Examinations'!$A:$A,0)),"Not Found")</f>
        <v>No</v>
      </c>
      <c r="G66" s="6" t="str">
        <f>IFERROR(INDEX('Medical Examinations'!$F:$F,MATCH($A66,'Medical Examinations'!$A:$A,0)),"Not Found")</f>
        <v>No</v>
      </c>
      <c r="H66" s="6">
        <f>IFERROR(INDEX('Medical Examinations'!$L:$L,MATCH($A66,'Medical Examinations'!$A:$A,0)),"Not Found")</f>
        <v>1</v>
      </c>
      <c r="I66" s="6" t="str">
        <f>IFERROR(INDEX('Medical Examinations'!$K:$K,MATCH($A66,'Medical Examinations'!$A:$A,0)),"Not Found")</f>
        <v>Yes</v>
      </c>
      <c r="J66" s="6" t="str">
        <f>IFERROR(INDEX('Medical Examinations'!$M:$M,MATCH($A66,'Medical Examinations'!$A:$A,0)),"Not Found")</f>
        <v>Obesity</v>
      </c>
      <c r="K66" s="6" t="str">
        <f>IFERROR(INDEX('Medical Examinations'!$N:$N,MATCH($A66,'Medical Examinations'!$A:$A,0)),"Not Found")</f>
        <v>Diabetic</v>
      </c>
      <c r="L66" s="12">
        <f>IFERROR(INDEX('Hospitalisation Details'!$V:$V,MATCH($A66,'Hospitalisation Details'!$A:$A,0)),"Not Found")</f>
        <v>0</v>
      </c>
      <c r="M66" s="13">
        <f>IFERROR(INDEX('Hospitalisation Details'!$F:$F,MATCH($A66,'Hospitalisation Details'!$A:$A,0)),"Not Found")</f>
        <v>42211.14</v>
      </c>
      <c r="N66" s="6">
        <f>IFERROR(INDEX('Hospitalisation Details'!$S:$S,MATCH($A66,'Hospitalisation Details'!$A:$A,0)),"Not Found")</f>
        <v>27621</v>
      </c>
      <c r="O66" s="6">
        <f>IFERROR(INDEX('Hospitalisation Details'!$T:$T,MATCH($A66,'Hospitalisation Details'!$A:$A,0)),"Not Found")</f>
        <v>47</v>
      </c>
      <c r="P66" s="6">
        <f>IFERROR(INDEX('Hospitalisation Details'!$U:$U,MATCH($A66,'Hospitalisation Details'!$A:$A,0)),"Not Found")</f>
        <v>0</v>
      </c>
      <c r="Q66" s="6">
        <f>IFERROR(INDEX('Hospitalisation Details'!$W:$W,MATCH($A66,'Hospitalisation Details'!$A:$A,0)),"Not Found")</f>
        <v>0</v>
      </c>
    </row>
    <row r="67" spans="1:17" ht="15" customHeight="1" x14ac:dyDescent="0.3">
      <c r="A67" s="6" t="str">
        <f>'Customer Names'!A67</f>
        <v>Id66</v>
      </c>
      <c r="B67" s="6" t="str">
        <f>IFERROR(INDEX('Customer Names'!$D:$D,MATCH($A67,'Customer Names'!$A:$A,0)),"Not Found")</f>
        <v>Megan</v>
      </c>
      <c r="C67" s="6">
        <f>IFERROR(INDEX('Medical Examinations'!$B:$B,MATCH($A67,'Medical Examinations'!$A:$A,0)),"Not Found")</f>
        <v>54.99</v>
      </c>
      <c r="D67" s="6">
        <f>IFERROR(INDEX('Medical Examinations'!$C:$C,MATCH($A67,'Medical Examinations'!$A:$A,0)),"Not Found")</f>
        <v>8.68</v>
      </c>
      <c r="E67" s="6" t="str">
        <f>IFERROR(INDEX('Medical Examinations'!$I:$I,MATCH($A67,'Medical Examinations'!$A:$A,0)),"Not Found")</f>
        <v>No</v>
      </c>
      <c r="F67" s="6" t="str">
        <f>IFERROR(INDEX('Medical Examinations'!$J:$J,MATCH($A67,'Medical Examinations'!$A:$A,0)),"Not Found")</f>
        <v>No</v>
      </c>
      <c r="G67" s="6" t="str">
        <f>IFERROR(INDEX('Medical Examinations'!$F:$F,MATCH($A67,'Medical Examinations'!$A:$A,0)),"Not Found")</f>
        <v>No</v>
      </c>
      <c r="H67" s="6">
        <f>IFERROR(INDEX('Medical Examinations'!$L:$L,MATCH($A67,'Medical Examinations'!$A:$A,0)),"Not Found")</f>
        <v>2</v>
      </c>
      <c r="I67" s="6" t="str">
        <f>IFERROR(INDEX('Medical Examinations'!$K:$K,MATCH($A67,'Medical Examinations'!$A:$A,0)),"Not Found")</f>
        <v>Yes</v>
      </c>
      <c r="J67" s="6" t="str">
        <f>IFERROR(INDEX('Medical Examinations'!$M:$M,MATCH($A67,'Medical Examinations'!$A:$A,0)),"Not Found")</f>
        <v>Obesity</v>
      </c>
      <c r="K67" s="6" t="str">
        <f>IFERROR(INDEX('Medical Examinations'!$N:$N,MATCH($A67,'Medical Examinations'!$A:$A,0)),"Not Found")</f>
        <v>Diabetic</v>
      </c>
      <c r="L67" s="12">
        <f>IFERROR(INDEX('Hospitalisation Details'!$V:$V,MATCH($A67,'Hospitalisation Details'!$A:$A,0)),"Not Found")</f>
        <v>0</v>
      </c>
      <c r="M67" s="13">
        <f>IFERROR(INDEX('Hospitalisation Details'!$F:$F,MATCH($A67,'Hospitalisation Details'!$A:$A,0)),"Not Found")</f>
        <v>42188.15</v>
      </c>
      <c r="N67" s="6">
        <f>IFERROR(INDEX('Hospitalisation Details'!$S:$S,MATCH($A67,'Hospitalisation Details'!$A:$A,0)),"Not Found")</f>
        <v>26925</v>
      </c>
      <c r="O67" s="6">
        <f>IFERROR(INDEX('Hospitalisation Details'!$T:$T,MATCH($A67,'Hospitalisation Details'!$A:$A,0)),"Not Found")</f>
        <v>49</v>
      </c>
      <c r="P67" s="6">
        <f>IFERROR(INDEX('Hospitalisation Details'!$U:$U,MATCH($A67,'Hospitalisation Details'!$A:$A,0)),"Not Found")</f>
        <v>0</v>
      </c>
      <c r="Q67" s="6">
        <f>IFERROR(INDEX('Hospitalisation Details'!$W:$W,MATCH($A67,'Hospitalisation Details'!$A:$A,0)),"Not Found")</f>
        <v>0</v>
      </c>
    </row>
    <row r="68" spans="1:17" ht="15" customHeight="1" x14ac:dyDescent="0.3">
      <c r="A68" s="6" t="str">
        <f>'Customer Names'!A68</f>
        <v>Id67</v>
      </c>
      <c r="B68" s="6" t="str">
        <f>IFERROR(INDEX('Customer Names'!$D:$D,MATCH($A68,'Customer Names'!$A:$A,0)),"Not Found")</f>
        <v>Daniel</v>
      </c>
      <c r="C68" s="6">
        <f>IFERROR(INDEX('Medical Examinations'!$B:$B,MATCH($A68,'Medical Examinations'!$A:$A,0)),"Not Found")</f>
        <v>35.97</v>
      </c>
      <c r="D68" s="6">
        <f>IFERROR(INDEX('Medical Examinations'!$C:$C,MATCH($A68,'Medical Examinations'!$A:$A,0)),"Not Found")</f>
        <v>6.12</v>
      </c>
      <c r="E68" s="6" t="str">
        <f>IFERROR(INDEX('Medical Examinations'!$I:$I,MATCH($A68,'Medical Examinations'!$A:$A,0)),"Not Found")</f>
        <v>No</v>
      </c>
      <c r="F68" s="6" t="str">
        <f>IFERROR(INDEX('Medical Examinations'!$J:$J,MATCH($A68,'Medical Examinations'!$A:$A,0)),"Not Found")</f>
        <v>No</v>
      </c>
      <c r="G68" s="6" t="str">
        <f>IFERROR(INDEX('Medical Examinations'!$F:$F,MATCH($A68,'Medical Examinations'!$A:$A,0)),"Not Found")</f>
        <v>Yes</v>
      </c>
      <c r="H68" s="6">
        <f>IFERROR(INDEX('Medical Examinations'!$L:$L,MATCH($A68,'Medical Examinations'!$A:$A,0)),"Not Found")</f>
        <v>1</v>
      </c>
      <c r="I68" s="6" t="str">
        <f>IFERROR(INDEX('Medical Examinations'!$K:$K,MATCH($A68,'Medical Examinations'!$A:$A,0)),"Not Found")</f>
        <v>Yes</v>
      </c>
      <c r="J68" s="6" t="str">
        <f>IFERROR(INDEX('Medical Examinations'!$M:$M,MATCH($A68,'Medical Examinations'!$A:$A,0)),"Not Found")</f>
        <v>Obesity</v>
      </c>
      <c r="K68" s="6" t="str">
        <f>IFERROR(INDEX('Medical Examinations'!$N:$N,MATCH($A68,'Medical Examinations'!$A:$A,0)),"Not Found")</f>
        <v>Prediabetic</v>
      </c>
      <c r="L68" s="12">
        <f>IFERROR(INDEX('Hospitalisation Details'!$V:$V,MATCH($A68,'Hospitalisation Details'!$A:$A,0)),"Not Found")</f>
        <v>0</v>
      </c>
      <c r="M68" s="13">
        <f>IFERROR(INDEX('Hospitalisation Details'!$F:$F,MATCH($A68,'Hospitalisation Details'!$A:$A,0)),"Not Found")</f>
        <v>42124.52</v>
      </c>
      <c r="N68" s="6">
        <f>IFERROR(INDEX('Hospitalisation Details'!$S:$S,MATCH($A68,'Hospitalisation Details'!$A:$A,0)),"Not Found")</f>
        <v>29039</v>
      </c>
      <c r="O68" s="6">
        <f>IFERROR(INDEX('Hospitalisation Details'!$T:$T,MATCH($A68,'Hospitalisation Details'!$A:$A,0)),"Not Found")</f>
        <v>43</v>
      </c>
      <c r="P68" s="6">
        <f>IFERROR(INDEX('Hospitalisation Details'!$U:$U,MATCH($A68,'Hospitalisation Details'!$A:$A,0)),"Not Found")</f>
        <v>0</v>
      </c>
      <c r="Q68" s="6">
        <f>IFERROR(INDEX('Hospitalisation Details'!$W:$W,MATCH($A68,'Hospitalisation Details'!$A:$A,0)),"Not Found")</f>
        <v>0</v>
      </c>
    </row>
    <row r="69" spans="1:17" ht="15" customHeight="1" x14ac:dyDescent="0.3">
      <c r="A69" s="6" t="str">
        <f>'Customer Names'!A69</f>
        <v>Id68</v>
      </c>
      <c r="B69" s="6" t="str">
        <f>IFERROR(INDEX('Customer Names'!$D:$D,MATCH($A69,'Customer Names'!$A:$A,0)),"Not Found")</f>
        <v>Steven M.</v>
      </c>
      <c r="C69" s="6">
        <f>IFERROR(INDEX('Medical Examinations'!$B:$B,MATCH($A69,'Medical Examinations'!$A:$A,0)),"Not Found")</f>
        <v>45.54</v>
      </c>
      <c r="D69" s="6">
        <f>IFERROR(INDEX('Medical Examinations'!$C:$C,MATCH($A69,'Medical Examinations'!$A:$A,0)),"Not Found")</f>
        <v>5.4</v>
      </c>
      <c r="E69" s="6" t="str">
        <f>IFERROR(INDEX('Medical Examinations'!$I:$I,MATCH($A69,'Medical Examinations'!$A:$A,0)),"Not Found")</f>
        <v>Yes</v>
      </c>
      <c r="F69" s="6" t="str">
        <f>IFERROR(INDEX('Medical Examinations'!$J:$J,MATCH($A69,'Medical Examinations'!$A:$A,0)),"Not Found")</f>
        <v>No</v>
      </c>
      <c r="G69" s="6" t="str">
        <f>IFERROR(INDEX('Medical Examinations'!$F:$F,MATCH($A69,'Medical Examinations'!$A:$A,0)),"Not Found")</f>
        <v>Yes</v>
      </c>
      <c r="H69" s="6">
        <f>IFERROR(INDEX('Medical Examinations'!$L:$L,MATCH($A69,'Medical Examinations'!$A:$A,0)),"Not Found")</f>
        <v>1</v>
      </c>
      <c r="I69" s="6" t="str">
        <f>IFERROR(INDEX('Medical Examinations'!$K:$K,MATCH($A69,'Medical Examinations'!$A:$A,0)),"Not Found")</f>
        <v>Yes</v>
      </c>
      <c r="J69" s="6" t="str">
        <f>IFERROR(INDEX('Medical Examinations'!$M:$M,MATCH($A69,'Medical Examinations'!$A:$A,0)),"Not Found")</f>
        <v>Obesity</v>
      </c>
      <c r="K69" s="6" t="str">
        <f>IFERROR(INDEX('Medical Examinations'!$N:$N,MATCH($A69,'Medical Examinations'!$A:$A,0)),"Not Found")</f>
        <v>Normal</v>
      </c>
      <c r="L69" s="12">
        <f>IFERROR(INDEX('Hospitalisation Details'!$V:$V,MATCH($A69,'Hospitalisation Details'!$A:$A,0)),"Not Found")</f>
        <v>0</v>
      </c>
      <c r="M69" s="13">
        <f>IFERROR(INDEX('Hospitalisation Details'!$F:$F,MATCH($A69,'Hospitalisation Details'!$A:$A,0)),"Not Found")</f>
        <v>42112.24</v>
      </c>
      <c r="N69" s="6">
        <f>IFERROR(INDEX('Hospitalisation Details'!$S:$S,MATCH($A69,'Hospitalisation Details'!$A:$A,0)),"Not Found")</f>
        <v>35773</v>
      </c>
      <c r="O69" s="6">
        <f>IFERROR(INDEX('Hospitalisation Details'!$T:$T,MATCH($A69,'Hospitalisation Details'!$A:$A,0)),"Not Found")</f>
        <v>25</v>
      </c>
      <c r="P69" s="6">
        <f>IFERROR(INDEX('Hospitalisation Details'!$U:$U,MATCH($A69,'Hospitalisation Details'!$A:$A,0)),"Not Found")</f>
        <v>0</v>
      </c>
      <c r="Q69" s="6">
        <f>IFERROR(INDEX('Hospitalisation Details'!$W:$W,MATCH($A69,'Hospitalisation Details'!$A:$A,0)),"Not Found")</f>
        <v>0</v>
      </c>
    </row>
    <row r="70" spans="1:17" ht="15" customHeight="1" x14ac:dyDescent="0.3">
      <c r="A70" s="6" t="str">
        <f>'Customer Names'!A70</f>
        <v>Id69</v>
      </c>
      <c r="B70" s="6" t="str">
        <f>IFERROR(INDEX('Customer Names'!$D:$D,MATCH($A70,'Customer Names'!$A:$A,0)),"Not Found")</f>
        <v>Jenna L.</v>
      </c>
      <c r="C70" s="6">
        <f>IFERROR(INDEX('Medical Examinations'!$B:$B,MATCH($A70,'Medical Examinations'!$A:$A,0)),"Not Found")</f>
        <v>35.53</v>
      </c>
      <c r="D70" s="6">
        <f>IFERROR(INDEX('Medical Examinations'!$C:$C,MATCH($A70,'Medical Examinations'!$A:$A,0)),"Not Found")</f>
        <v>4.3600000000000003</v>
      </c>
      <c r="E70" s="6" t="str">
        <f>IFERROR(INDEX('Medical Examinations'!$I:$I,MATCH($A70,'Medical Examinations'!$A:$A,0)),"Not Found")</f>
        <v>Yes</v>
      </c>
      <c r="F70" s="6" t="str">
        <f>IFERROR(INDEX('Medical Examinations'!$J:$J,MATCH($A70,'Medical Examinations'!$A:$A,0)),"Not Found")</f>
        <v>No</v>
      </c>
      <c r="G70" s="6" t="str">
        <f>IFERROR(INDEX('Medical Examinations'!$F:$F,MATCH($A70,'Medical Examinations'!$A:$A,0)),"Not Found")</f>
        <v>No</v>
      </c>
      <c r="H70" s="6">
        <f>IFERROR(INDEX('Medical Examinations'!$L:$L,MATCH($A70,'Medical Examinations'!$A:$A,0)),"Not Found")</f>
        <v>0</v>
      </c>
      <c r="I70" s="6" t="str">
        <f>IFERROR(INDEX('Medical Examinations'!$K:$K,MATCH($A70,'Medical Examinations'!$A:$A,0)),"Not Found")</f>
        <v>Yes</v>
      </c>
      <c r="J70" s="6" t="str">
        <f>IFERROR(INDEX('Medical Examinations'!$M:$M,MATCH($A70,'Medical Examinations'!$A:$A,0)),"Not Found")</f>
        <v>Obesity</v>
      </c>
      <c r="K70" s="6" t="str">
        <f>IFERROR(INDEX('Medical Examinations'!$N:$N,MATCH($A70,'Medical Examinations'!$A:$A,0)),"Not Found")</f>
        <v>Normal</v>
      </c>
      <c r="L70" s="12">
        <f>IFERROR(INDEX('Hospitalisation Details'!$V:$V,MATCH($A70,'Hospitalisation Details'!$A:$A,0)),"Not Found")</f>
        <v>0</v>
      </c>
      <c r="M70" s="13">
        <f>IFERROR(INDEX('Hospitalisation Details'!$F:$F,MATCH($A70,'Hospitalisation Details'!$A:$A,0)),"Not Found")</f>
        <v>42111.66</v>
      </c>
      <c r="N70" s="6">
        <f>IFERROR(INDEX('Hospitalisation Details'!$S:$S,MATCH($A70,'Hospitalisation Details'!$A:$A,0)),"Not Found")</f>
        <v>28092</v>
      </c>
      <c r="O70" s="6">
        <f>IFERROR(INDEX('Hospitalisation Details'!$T:$T,MATCH($A70,'Hospitalisation Details'!$A:$A,0)),"Not Found")</f>
        <v>46</v>
      </c>
      <c r="P70" s="6">
        <f>IFERROR(INDEX('Hospitalisation Details'!$U:$U,MATCH($A70,'Hospitalisation Details'!$A:$A,0)),"Not Found")</f>
        <v>0</v>
      </c>
      <c r="Q70" s="6">
        <f>IFERROR(INDEX('Hospitalisation Details'!$W:$W,MATCH($A70,'Hospitalisation Details'!$A:$A,0)),"Not Found")</f>
        <v>0</v>
      </c>
    </row>
    <row r="71" spans="1:17" ht="15" customHeight="1" x14ac:dyDescent="0.3">
      <c r="A71" s="6" t="str">
        <f>'Customer Names'!A71</f>
        <v>Id70</v>
      </c>
      <c r="B71" s="6" t="str">
        <f>IFERROR(INDEX('Customer Names'!$D:$D,MATCH($A71,'Customer Names'!$A:$A,0)),"Not Found")</f>
        <v>Freeman</v>
      </c>
      <c r="C71" s="6">
        <f>IFERROR(INDEX('Medical Examinations'!$B:$B,MATCH($A71,'Medical Examinations'!$A:$A,0)),"Not Found")</f>
        <v>30.8</v>
      </c>
      <c r="D71" s="6">
        <f>IFERROR(INDEX('Medical Examinations'!$C:$C,MATCH($A71,'Medical Examinations'!$A:$A,0)),"Not Found")</f>
        <v>9.77</v>
      </c>
      <c r="E71" s="6" t="str">
        <f>IFERROR(INDEX('Medical Examinations'!$I:$I,MATCH($A71,'Medical Examinations'!$A:$A,0)),"Not Found")</f>
        <v>No</v>
      </c>
      <c r="F71" s="6" t="str">
        <f>IFERROR(INDEX('Medical Examinations'!$J:$J,MATCH($A71,'Medical Examinations'!$A:$A,0)),"Not Found")</f>
        <v>No</v>
      </c>
      <c r="G71" s="6" t="str">
        <f>IFERROR(INDEX('Medical Examinations'!$F:$F,MATCH($A71,'Medical Examinations'!$A:$A,0)),"Not Found")</f>
        <v>No</v>
      </c>
      <c r="H71" s="6">
        <f>IFERROR(INDEX('Medical Examinations'!$L:$L,MATCH($A71,'Medical Examinations'!$A:$A,0)),"Not Found")</f>
        <v>0</v>
      </c>
      <c r="I71" s="6" t="str">
        <f>IFERROR(INDEX('Medical Examinations'!$K:$K,MATCH($A71,'Medical Examinations'!$A:$A,0)),"Not Found")</f>
        <v>Yes</v>
      </c>
      <c r="J71" s="6" t="str">
        <f>IFERROR(INDEX('Medical Examinations'!$M:$M,MATCH($A71,'Medical Examinations'!$A:$A,0)),"Not Found")</f>
        <v>Obesity</v>
      </c>
      <c r="K71" s="6" t="str">
        <f>IFERROR(INDEX('Medical Examinations'!$N:$N,MATCH($A71,'Medical Examinations'!$A:$A,0)),"Not Found")</f>
        <v>Diabetic</v>
      </c>
      <c r="L71" s="12">
        <f>IFERROR(INDEX('Hospitalisation Details'!$V:$V,MATCH($A71,'Hospitalisation Details'!$A:$A,0)),"Not Found")</f>
        <v>0</v>
      </c>
      <c r="M71" s="13">
        <f>IFERROR(INDEX('Hospitalisation Details'!$F:$F,MATCH($A71,'Hospitalisation Details'!$A:$A,0)),"Not Found")</f>
        <v>41999.519999999997</v>
      </c>
      <c r="N71" s="6">
        <f>IFERROR(INDEX('Hospitalisation Details'!$S:$S,MATCH($A71,'Hospitalisation Details'!$A:$A,0)),"Not Found")</f>
        <v>25191</v>
      </c>
      <c r="O71" s="6">
        <f>IFERROR(INDEX('Hospitalisation Details'!$T:$T,MATCH($A71,'Hospitalisation Details'!$A:$A,0)),"Not Found")</f>
        <v>54</v>
      </c>
      <c r="P71" s="6">
        <f>IFERROR(INDEX('Hospitalisation Details'!$U:$U,MATCH($A71,'Hospitalisation Details'!$A:$A,0)),"Not Found")</f>
        <v>0</v>
      </c>
      <c r="Q71" s="6">
        <f>IFERROR(INDEX('Hospitalisation Details'!$W:$W,MATCH($A71,'Hospitalisation Details'!$A:$A,0)),"Not Found")</f>
        <v>0</v>
      </c>
    </row>
    <row r="72" spans="1:17" ht="15" customHeight="1" x14ac:dyDescent="0.3">
      <c r="A72" s="6" t="str">
        <f>'Customer Names'!A72</f>
        <v>Id71</v>
      </c>
      <c r="B72" s="6" t="str">
        <f>IFERROR(INDEX('Customer Names'!$D:$D,MATCH($A72,'Customer Names'!$A:$A,0)),"Not Found")</f>
        <v>Jeff</v>
      </c>
      <c r="C72" s="6">
        <f>IFERROR(INDEX('Medical Examinations'!$B:$B,MATCH($A72,'Medical Examinations'!$A:$A,0)),"Not Found")</f>
        <v>38.39</v>
      </c>
      <c r="D72" s="6">
        <f>IFERROR(INDEX('Medical Examinations'!$C:$C,MATCH($A72,'Medical Examinations'!$A:$A,0)),"Not Found")</f>
        <v>4.25</v>
      </c>
      <c r="E72" s="6" t="str">
        <f>IFERROR(INDEX('Medical Examinations'!$I:$I,MATCH($A72,'Medical Examinations'!$A:$A,0)),"Not Found")</f>
        <v>No</v>
      </c>
      <c r="F72" s="6" t="str">
        <f>IFERROR(INDEX('Medical Examinations'!$J:$J,MATCH($A72,'Medical Examinations'!$A:$A,0)),"Not Found")</f>
        <v>No</v>
      </c>
      <c r="G72" s="6" t="str">
        <f>IFERROR(INDEX('Medical Examinations'!$F:$F,MATCH($A72,'Medical Examinations'!$A:$A,0)),"Not Found")</f>
        <v>No</v>
      </c>
      <c r="H72" s="6">
        <f>IFERROR(INDEX('Medical Examinations'!$L:$L,MATCH($A72,'Medical Examinations'!$A:$A,0)),"Not Found")</f>
        <v>1</v>
      </c>
      <c r="I72" s="6" t="str">
        <f>IFERROR(INDEX('Medical Examinations'!$K:$K,MATCH($A72,'Medical Examinations'!$A:$A,0)),"Not Found")</f>
        <v>Yes</v>
      </c>
      <c r="J72" s="6" t="str">
        <f>IFERROR(INDEX('Medical Examinations'!$M:$M,MATCH($A72,'Medical Examinations'!$A:$A,0)),"Not Found")</f>
        <v>Obesity</v>
      </c>
      <c r="K72" s="6" t="str">
        <f>IFERROR(INDEX('Medical Examinations'!$N:$N,MATCH($A72,'Medical Examinations'!$A:$A,0)),"Not Found")</f>
        <v>Normal</v>
      </c>
      <c r="L72" s="12">
        <f>IFERROR(INDEX('Hospitalisation Details'!$V:$V,MATCH($A72,'Hospitalisation Details'!$A:$A,0)),"Not Found")</f>
        <v>0</v>
      </c>
      <c r="M72" s="13">
        <f>IFERROR(INDEX('Hospitalisation Details'!$F:$F,MATCH($A72,'Hospitalisation Details'!$A:$A,0)),"Not Found")</f>
        <v>41949.24</v>
      </c>
      <c r="N72" s="6">
        <f>IFERROR(INDEX('Hospitalisation Details'!$S:$S,MATCH($A72,'Hospitalisation Details'!$A:$A,0)),"Not Found")</f>
        <v>30996</v>
      </c>
      <c r="O72" s="6">
        <f>IFERROR(INDEX('Hospitalisation Details'!$T:$T,MATCH($A72,'Hospitalisation Details'!$A:$A,0)),"Not Found")</f>
        <v>38</v>
      </c>
      <c r="P72" s="6">
        <f>IFERROR(INDEX('Hospitalisation Details'!$U:$U,MATCH($A72,'Hospitalisation Details'!$A:$A,0)),"Not Found")</f>
        <v>0</v>
      </c>
      <c r="Q72" s="6">
        <f>IFERROR(INDEX('Hospitalisation Details'!$W:$W,MATCH($A72,'Hospitalisation Details'!$A:$A,0)),"Not Found")</f>
        <v>0</v>
      </c>
    </row>
    <row r="73" spans="1:17" ht="15" customHeight="1" x14ac:dyDescent="0.3">
      <c r="A73" s="6" t="str">
        <f>'Customer Names'!A73</f>
        <v>Id72</v>
      </c>
      <c r="B73" s="6" t="str">
        <f>IFERROR(INDEX('Customer Names'!$D:$D,MATCH($A73,'Customer Names'!$A:$A,0)),"Not Found")</f>
        <v>Elenilton V. Sr.</v>
      </c>
      <c r="C73" s="6">
        <f>IFERROR(INDEX('Medical Examinations'!$B:$B,MATCH($A73,'Medical Examinations'!$A:$A,0)),"Not Found")</f>
        <v>32.299999999999997</v>
      </c>
      <c r="D73" s="6">
        <f>IFERROR(INDEX('Medical Examinations'!$C:$C,MATCH($A73,'Medical Examinations'!$A:$A,0)),"Not Found")</f>
        <v>4.76</v>
      </c>
      <c r="E73" s="6" t="str">
        <f>IFERROR(INDEX('Medical Examinations'!$I:$I,MATCH($A73,'Medical Examinations'!$A:$A,0)),"Not Found")</f>
        <v>No</v>
      </c>
      <c r="F73" s="6" t="str">
        <f>IFERROR(INDEX('Medical Examinations'!$J:$J,MATCH($A73,'Medical Examinations'!$A:$A,0)),"Not Found")</f>
        <v>No</v>
      </c>
      <c r="G73" s="6" t="str">
        <f>IFERROR(INDEX('Medical Examinations'!$F:$F,MATCH($A73,'Medical Examinations'!$A:$A,0)),"Not Found")</f>
        <v>No</v>
      </c>
      <c r="H73" s="6">
        <f>IFERROR(INDEX('Medical Examinations'!$L:$L,MATCH($A73,'Medical Examinations'!$A:$A,0)),"Not Found")</f>
        <v>2</v>
      </c>
      <c r="I73" s="6" t="str">
        <f>IFERROR(INDEX('Medical Examinations'!$K:$K,MATCH($A73,'Medical Examinations'!$A:$A,0)),"Not Found")</f>
        <v>Yes</v>
      </c>
      <c r="J73" s="6" t="str">
        <f>IFERROR(INDEX('Medical Examinations'!$M:$M,MATCH($A73,'Medical Examinations'!$A:$A,0)),"Not Found")</f>
        <v>Obesity</v>
      </c>
      <c r="K73" s="6" t="str">
        <f>IFERROR(INDEX('Medical Examinations'!$N:$N,MATCH($A73,'Medical Examinations'!$A:$A,0)),"Not Found")</f>
        <v>Normal</v>
      </c>
      <c r="L73" s="12">
        <f>IFERROR(INDEX('Hospitalisation Details'!$V:$V,MATCH($A73,'Hospitalisation Details'!$A:$A,0)),"Not Found")</f>
        <v>0</v>
      </c>
      <c r="M73" s="13">
        <f>IFERROR(INDEX('Hospitalisation Details'!$F:$F,MATCH($A73,'Hospitalisation Details'!$A:$A,0)),"Not Found")</f>
        <v>41919.1</v>
      </c>
      <c r="N73" s="6">
        <f>IFERROR(INDEX('Hospitalisation Details'!$S:$S,MATCH($A73,'Hospitalisation Details'!$A:$A,0)),"Not Found")</f>
        <v>26458</v>
      </c>
      <c r="O73" s="6">
        <f>IFERROR(INDEX('Hospitalisation Details'!$T:$T,MATCH($A73,'Hospitalisation Details'!$A:$A,0)),"Not Found")</f>
        <v>51</v>
      </c>
      <c r="P73" s="6">
        <f>IFERROR(INDEX('Hospitalisation Details'!$U:$U,MATCH($A73,'Hospitalisation Details'!$A:$A,0)),"Not Found")</f>
        <v>0</v>
      </c>
      <c r="Q73" s="6">
        <f>IFERROR(INDEX('Hospitalisation Details'!$W:$W,MATCH($A73,'Hospitalisation Details'!$A:$A,0)),"Not Found")</f>
        <v>0</v>
      </c>
    </row>
    <row r="74" spans="1:17" ht="15" customHeight="1" x14ac:dyDescent="0.3">
      <c r="A74" s="6" t="str">
        <f>'Customer Names'!A74</f>
        <v>Id73</v>
      </c>
      <c r="B74" s="6" t="str">
        <f>IFERROR(INDEX('Customer Names'!$D:$D,MATCH($A74,'Customer Names'!$A:$A,0)),"Not Found")</f>
        <v>Maurya</v>
      </c>
      <c r="C74" s="6">
        <f>IFERROR(INDEX('Medical Examinations'!$B:$B,MATCH($A74,'Medical Examinations'!$A:$A,0)),"Not Found")</f>
        <v>48.8</v>
      </c>
      <c r="D74" s="6">
        <f>IFERROR(INDEX('Medical Examinations'!$C:$C,MATCH($A74,'Medical Examinations'!$A:$A,0)),"Not Found")</f>
        <v>6.22</v>
      </c>
      <c r="E74" s="6" t="str">
        <f>IFERROR(INDEX('Medical Examinations'!$I:$I,MATCH($A74,'Medical Examinations'!$A:$A,0)),"Not Found")</f>
        <v>Yes</v>
      </c>
      <c r="F74" s="6" t="str">
        <f>IFERROR(INDEX('Medical Examinations'!$J:$J,MATCH($A74,'Medical Examinations'!$A:$A,0)),"Not Found")</f>
        <v>No</v>
      </c>
      <c r="G74" s="6" t="str">
        <f>IFERROR(INDEX('Medical Examinations'!$F:$F,MATCH($A74,'Medical Examinations'!$A:$A,0)),"Not Found")</f>
        <v>No</v>
      </c>
      <c r="H74" s="6">
        <f>IFERROR(INDEX('Medical Examinations'!$L:$L,MATCH($A74,'Medical Examinations'!$A:$A,0)),"Not Found")</f>
        <v>2</v>
      </c>
      <c r="I74" s="6" t="str">
        <f>IFERROR(INDEX('Medical Examinations'!$K:$K,MATCH($A74,'Medical Examinations'!$A:$A,0)),"Not Found")</f>
        <v>Yes</v>
      </c>
      <c r="J74" s="6" t="str">
        <f>IFERROR(INDEX('Medical Examinations'!$M:$M,MATCH($A74,'Medical Examinations'!$A:$A,0)),"Not Found")</f>
        <v>Obesity</v>
      </c>
      <c r="K74" s="6" t="str">
        <f>IFERROR(INDEX('Medical Examinations'!$N:$N,MATCH($A74,'Medical Examinations'!$A:$A,0)),"Not Found")</f>
        <v>Prediabetic</v>
      </c>
      <c r="L74" s="12">
        <f>IFERROR(INDEX('Hospitalisation Details'!$V:$V,MATCH($A74,'Hospitalisation Details'!$A:$A,0)),"Not Found")</f>
        <v>0</v>
      </c>
      <c r="M74" s="13">
        <f>IFERROR(INDEX('Hospitalisation Details'!$F:$F,MATCH($A74,'Hospitalisation Details'!$A:$A,0)),"Not Found")</f>
        <v>41886.54</v>
      </c>
      <c r="N74" s="6">
        <f>IFERROR(INDEX('Hospitalisation Details'!$S:$S,MATCH($A74,'Hospitalisation Details'!$A:$A,0)),"Not Found")</f>
        <v>24371</v>
      </c>
      <c r="O74" s="6">
        <f>IFERROR(INDEX('Hospitalisation Details'!$T:$T,MATCH($A74,'Hospitalisation Details'!$A:$A,0)),"Not Found")</f>
        <v>56</v>
      </c>
      <c r="P74" s="6">
        <f>IFERROR(INDEX('Hospitalisation Details'!$U:$U,MATCH($A74,'Hospitalisation Details'!$A:$A,0)),"Not Found")</f>
        <v>0</v>
      </c>
      <c r="Q74" s="6">
        <f>IFERROR(INDEX('Hospitalisation Details'!$W:$W,MATCH($A74,'Hospitalisation Details'!$A:$A,0)),"Not Found")</f>
        <v>0</v>
      </c>
    </row>
    <row r="75" spans="1:17" ht="15" customHeight="1" x14ac:dyDescent="0.3">
      <c r="A75" s="6" t="str">
        <f>'Customer Names'!A75</f>
        <v>Id74</v>
      </c>
      <c r="B75" s="6" t="str">
        <f>IFERROR(INDEX('Customer Names'!$D:$D,MATCH($A75,'Customer Names'!$A:$A,0)),"Not Found")</f>
        <v>Samantha C</v>
      </c>
      <c r="C75" s="6">
        <f>IFERROR(INDEX('Medical Examinations'!$B:$B,MATCH($A75,'Medical Examinations'!$A:$A,0)),"Not Found")</f>
        <v>45.5</v>
      </c>
      <c r="D75" s="6">
        <f>IFERROR(INDEX('Medical Examinations'!$C:$C,MATCH($A75,'Medical Examinations'!$A:$A,0)),"Not Found")</f>
        <v>7.96</v>
      </c>
      <c r="E75" s="6" t="str">
        <f>IFERROR(INDEX('Medical Examinations'!$I:$I,MATCH($A75,'Medical Examinations'!$A:$A,0)),"Not Found")</f>
        <v>No</v>
      </c>
      <c r="F75" s="6" t="str">
        <f>IFERROR(INDEX('Medical Examinations'!$J:$J,MATCH($A75,'Medical Examinations'!$A:$A,0)),"Not Found")</f>
        <v>No</v>
      </c>
      <c r="G75" s="6" t="str">
        <f>IFERROR(INDEX('Medical Examinations'!$F:$F,MATCH($A75,'Medical Examinations'!$A:$A,0)),"Not Found")</f>
        <v>No</v>
      </c>
      <c r="H75" s="6">
        <f>IFERROR(INDEX('Medical Examinations'!$L:$L,MATCH($A75,'Medical Examinations'!$A:$A,0)),"Not Found")</f>
        <v>0</v>
      </c>
      <c r="I75" s="6" t="str">
        <f>IFERROR(INDEX('Medical Examinations'!$K:$K,MATCH($A75,'Medical Examinations'!$A:$A,0)),"Not Found")</f>
        <v>Yes</v>
      </c>
      <c r="J75" s="6" t="str">
        <f>IFERROR(INDEX('Medical Examinations'!$M:$M,MATCH($A75,'Medical Examinations'!$A:$A,0)),"Not Found")</f>
        <v>Obesity</v>
      </c>
      <c r="K75" s="6" t="str">
        <f>IFERROR(INDEX('Medical Examinations'!$N:$N,MATCH($A75,'Medical Examinations'!$A:$A,0)),"Not Found")</f>
        <v>Diabetic</v>
      </c>
      <c r="L75" s="12">
        <f>IFERROR(INDEX('Hospitalisation Details'!$V:$V,MATCH($A75,'Hospitalisation Details'!$A:$A,0)),"Not Found")</f>
        <v>0</v>
      </c>
      <c r="M75" s="13">
        <f>IFERROR(INDEX('Hospitalisation Details'!$F:$F,MATCH($A75,'Hospitalisation Details'!$A:$A,0)),"Not Found")</f>
        <v>41794.629999999997</v>
      </c>
      <c r="N75" s="6">
        <f>IFERROR(INDEX('Hospitalisation Details'!$S:$S,MATCH($A75,'Hospitalisation Details'!$A:$A,0)),"Not Found")</f>
        <v>22911</v>
      </c>
      <c r="O75" s="6">
        <f>IFERROR(INDEX('Hospitalisation Details'!$T:$T,MATCH($A75,'Hospitalisation Details'!$A:$A,0)),"Not Found")</f>
        <v>60</v>
      </c>
      <c r="P75" s="6">
        <f>IFERROR(INDEX('Hospitalisation Details'!$U:$U,MATCH($A75,'Hospitalisation Details'!$A:$A,0)),"Not Found")</f>
        <v>0</v>
      </c>
      <c r="Q75" s="6">
        <f>IFERROR(INDEX('Hospitalisation Details'!$W:$W,MATCH($A75,'Hospitalisation Details'!$A:$A,0)),"Not Found")</f>
        <v>0</v>
      </c>
    </row>
    <row r="76" spans="1:17" ht="15" customHeight="1" x14ac:dyDescent="0.3">
      <c r="A76" s="6" t="str">
        <f>'Customer Names'!A76</f>
        <v>Id75</v>
      </c>
      <c r="B76" s="6" t="str">
        <f>IFERROR(INDEX('Customer Names'!$D:$D,MATCH($A76,'Customer Names'!$A:$A,0)),"Not Found")</f>
        <v>Bethany A</v>
      </c>
      <c r="C76" s="6">
        <f>IFERROR(INDEX('Medical Examinations'!$B:$B,MATCH($A76,'Medical Examinations'!$A:$A,0)),"Not Found")</f>
        <v>53.61</v>
      </c>
      <c r="D76" s="6">
        <f>IFERROR(INDEX('Medical Examinations'!$C:$C,MATCH($A76,'Medical Examinations'!$A:$A,0)),"Not Found")</f>
        <v>10.92</v>
      </c>
      <c r="E76" s="6" t="str">
        <f>IFERROR(INDEX('Medical Examinations'!$I:$I,MATCH($A76,'Medical Examinations'!$A:$A,0)),"Not Found")</f>
        <v>Yes</v>
      </c>
      <c r="F76" s="6" t="str">
        <f>IFERROR(INDEX('Medical Examinations'!$J:$J,MATCH($A76,'Medical Examinations'!$A:$A,0)),"Not Found")</f>
        <v>No</v>
      </c>
      <c r="G76" s="6" t="str">
        <f>IFERROR(INDEX('Medical Examinations'!$F:$F,MATCH($A76,'Medical Examinations'!$A:$A,0)),"Not Found")</f>
        <v>No</v>
      </c>
      <c r="H76" s="6">
        <f>IFERROR(INDEX('Medical Examinations'!$L:$L,MATCH($A76,'Medical Examinations'!$A:$A,0)),"Not Found")</f>
        <v>1</v>
      </c>
      <c r="I76" s="6" t="str">
        <f>IFERROR(INDEX('Medical Examinations'!$K:$K,MATCH($A76,'Medical Examinations'!$A:$A,0)),"Not Found")</f>
        <v>Yes</v>
      </c>
      <c r="J76" s="6" t="str">
        <f>IFERROR(INDEX('Medical Examinations'!$M:$M,MATCH($A76,'Medical Examinations'!$A:$A,0)),"Not Found")</f>
        <v>Obesity</v>
      </c>
      <c r="K76" s="6" t="str">
        <f>IFERROR(INDEX('Medical Examinations'!$N:$N,MATCH($A76,'Medical Examinations'!$A:$A,0)),"Not Found")</f>
        <v>Diabetic</v>
      </c>
      <c r="L76" s="12">
        <f>IFERROR(INDEX('Hospitalisation Details'!$V:$V,MATCH($A76,'Hospitalisation Details'!$A:$A,0)),"Not Found")</f>
        <v>0</v>
      </c>
      <c r="M76" s="13">
        <f>IFERROR(INDEX('Hospitalisation Details'!$F:$F,MATCH($A76,'Hospitalisation Details'!$A:$A,0)),"Not Found")</f>
        <v>41681.86</v>
      </c>
      <c r="N76" s="6">
        <f>IFERROR(INDEX('Hospitalisation Details'!$S:$S,MATCH($A76,'Hospitalisation Details'!$A:$A,0)),"Not Found")</f>
        <v>27666</v>
      </c>
      <c r="O76" s="6">
        <f>IFERROR(INDEX('Hospitalisation Details'!$T:$T,MATCH($A76,'Hospitalisation Details'!$A:$A,0)),"Not Found")</f>
        <v>47</v>
      </c>
      <c r="P76" s="6">
        <f>IFERROR(INDEX('Hospitalisation Details'!$U:$U,MATCH($A76,'Hospitalisation Details'!$A:$A,0)),"Not Found")</f>
        <v>0</v>
      </c>
      <c r="Q76" s="6">
        <f>IFERROR(INDEX('Hospitalisation Details'!$W:$W,MATCH($A76,'Hospitalisation Details'!$A:$A,0)),"Not Found")</f>
        <v>0</v>
      </c>
    </row>
    <row r="77" spans="1:17" ht="15" customHeight="1" x14ac:dyDescent="0.3">
      <c r="A77" s="6" t="str">
        <f>'Customer Names'!A77</f>
        <v>Id76</v>
      </c>
      <c r="B77" s="6" t="str">
        <f>IFERROR(INDEX('Customer Names'!$D:$D,MATCH($A77,'Customer Names'!$A:$A,0)),"Not Found")</f>
        <v>Yves</v>
      </c>
      <c r="C77" s="6">
        <f>IFERROR(INDEX('Medical Examinations'!$B:$B,MATCH($A77,'Medical Examinations'!$A:$A,0)),"Not Found")</f>
        <v>36.19</v>
      </c>
      <c r="D77" s="6">
        <f>IFERROR(INDEX('Medical Examinations'!$C:$C,MATCH($A77,'Medical Examinations'!$A:$A,0)),"Not Found")</f>
        <v>11.51</v>
      </c>
      <c r="E77" s="6" t="str">
        <f>IFERROR(INDEX('Medical Examinations'!$I:$I,MATCH($A77,'Medical Examinations'!$A:$A,0)),"Not Found")</f>
        <v>Yes</v>
      </c>
      <c r="F77" s="6" t="str">
        <f>IFERROR(INDEX('Medical Examinations'!$J:$J,MATCH($A77,'Medical Examinations'!$A:$A,0)),"Not Found")</f>
        <v>No</v>
      </c>
      <c r="G77" s="6" t="str">
        <f>IFERROR(INDEX('Medical Examinations'!$F:$F,MATCH($A77,'Medical Examinations'!$A:$A,0)),"Not Found")</f>
        <v>No</v>
      </c>
      <c r="H77" s="6">
        <f>IFERROR(INDEX('Medical Examinations'!$L:$L,MATCH($A77,'Medical Examinations'!$A:$A,0)),"Not Found")</f>
        <v>1</v>
      </c>
      <c r="I77" s="6" t="str">
        <f>IFERROR(INDEX('Medical Examinations'!$K:$K,MATCH($A77,'Medical Examinations'!$A:$A,0)),"Not Found")</f>
        <v>Yes</v>
      </c>
      <c r="J77" s="6" t="str">
        <f>IFERROR(INDEX('Medical Examinations'!$M:$M,MATCH($A77,'Medical Examinations'!$A:$A,0)),"Not Found")</f>
        <v>Obesity</v>
      </c>
      <c r="K77" s="6" t="str">
        <f>IFERROR(INDEX('Medical Examinations'!$N:$N,MATCH($A77,'Medical Examinations'!$A:$A,0)),"Not Found")</f>
        <v>Diabetic</v>
      </c>
      <c r="L77" s="12">
        <f>IFERROR(INDEX('Hospitalisation Details'!$V:$V,MATCH($A77,'Hospitalisation Details'!$A:$A,0)),"Not Found")</f>
        <v>0</v>
      </c>
      <c r="M77" s="13">
        <f>IFERROR(INDEX('Hospitalisation Details'!$F:$F,MATCH($A77,'Hospitalisation Details'!$A:$A,0)),"Not Found")</f>
        <v>41676.080000000002</v>
      </c>
      <c r="N77" s="6">
        <f>IFERROR(INDEX('Hospitalisation Details'!$S:$S,MATCH($A77,'Hospitalisation Details'!$A:$A,0)),"Not Found")</f>
        <v>27712</v>
      </c>
      <c r="O77" s="6">
        <f>IFERROR(INDEX('Hospitalisation Details'!$T:$T,MATCH($A77,'Hospitalisation Details'!$A:$A,0)),"Not Found")</f>
        <v>47</v>
      </c>
      <c r="P77" s="6">
        <f>IFERROR(INDEX('Hospitalisation Details'!$U:$U,MATCH($A77,'Hospitalisation Details'!$A:$A,0)),"Not Found")</f>
        <v>0</v>
      </c>
      <c r="Q77" s="6">
        <f>IFERROR(INDEX('Hospitalisation Details'!$W:$W,MATCH($A77,'Hospitalisation Details'!$A:$A,0)),"Not Found")</f>
        <v>0</v>
      </c>
    </row>
    <row r="78" spans="1:17" ht="15" customHeight="1" x14ac:dyDescent="0.3">
      <c r="A78" s="6" t="str">
        <f>'Customer Names'!A78</f>
        <v>Id77</v>
      </c>
      <c r="B78" s="6" t="str">
        <f>IFERROR(INDEX('Customer Names'!$D:$D,MATCH($A78,'Customer Names'!$A:$A,0)),"Not Found")</f>
        <v>Danielle</v>
      </c>
      <c r="C78" s="6">
        <f>IFERROR(INDEX('Medical Examinations'!$B:$B,MATCH($A78,'Medical Examinations'!$A:$A,0)),"Not Found")</f>
        <v>34.6</v>
      </c>
      <c r="D78" s="6">
        <f>IFERROR(INDEX('Medical Examinations'!$C:$C,MATCH($A78,'Medical Examinations'!$A:$A,0)),"Not Found")</f>
        <v>5.99</v>
      </c>
      <c r="E78" s="6" t="str">
        <f>IFERROR(INDEX('Medical Examinations'!$I:$I,MATCH($A78,'Medical Examinations'!$A:$A,0)),"Not Found")</f>
        <v>Yes</v>
      </c>
      <c r="F78" s="6" t="str">
        <f>IFERROR(INDEX('Medical Examinations'!$J:$J,MATCH($A78,'Medical Examinations'!$A:$A,0)),"Not Found")</f>
        <v>No</v>
      </c>
      <c r="G78" s="6" t="str">
        <f>IFERROR(INDEX('Medical Examinations'!$F:$F,MATCH($A78,'Medical Examinations'!$A:$A,0)),"Not Found")</f>
        <v>No</v>
      </c>
      <c r="H78" s="6">
        <f>IFERROR(INDEX('Medical Examinations'!$L:$L,MATCH($A78,'Medical Examinations'!$A:$A,0)),"Not Found")</f>
        <v>0</v>
      </c>
      <c r="I78" s="6" t="str">
        <f>IFERROR(INDEX('Medical Examinations'!$K:$K,MATCH($A78,'Medical Examinations'!$A:$A,0)),"Not Found")</f>
        <v>Yes</v>
      </c>
      <c r="J78" s="6" t="str">
        <f>IFERROR(INDEX('Medical Examinations'!$M:$M,MATCH($A78,'Medical Examinations'!$A:$A,0)),"Not Found")</f>
        <v>Obesity</v>
      </c>
      <c r="K78" s="6" t="str">
        <f>IFERROR(INDEX('Medical Examinations'!$N:$N,MATCH($A78,'Medical Examinations'!$A:$A,0)),"Not Found")</f>
        <v>Prediabetic</v>
      </c>
      <c r="L78" s="12">
        <f>IFERROR(INDEX('Hospitalisation Details'!$V:$V,MATCH($A78,'Hospitalisation Details'!$A:$A,0)),"Not Found")</f>
        <v>0</v>
      </c>
      <c r="M78" s="13">
        <f>IFERROR(INDEX('Hospitalisation Details'!$F:$F,MATCH($A78,'Hospitalisation Details'!$A:$A,0)),"Not Found")</f>
        <v>41661.599999999999</v>
      </c>
      <c r="N78" s="6">
        <f>IFERROR(INDEX('Hospitalisation Details'!$S:$S,MATCH($A78,'Hospitalisation Details'!$A:$A,0)),"Not Found")</f>
        <v>28062</v>
      </c>
      <c r="O78" s="6">
        <f>IFERROR(INDEX('Hospitalisation Details'!$T:$T,MATCH($A78,'Hospitalisation Details'!$A:$A,0)),"Not Found")</f>
        <v>46</v>
      </c>
      <c r="P78" s="6">
        <f>IFERROR(INDEX('Hospitalisation Details'!$U:$U,MATCH($A78,'Hospitalisation Details'!$A:$A,0)),"Not Found")</f>
        <v>0</v>
      </c>
      <c r="Q78" s="6">
        <f>IFERROR(INDEX('Hospitalisation Details'!$W:$W,MATCH($A78,'Hospitalisation Details'!$A:$A,0)),"Not Found")</f>
        <v>0</v>
      </c>
    </row>
    <row r="79" spans="1:17" ht="15" customHeight="1" x14ac:dyDescent="0.3">
      <c r="A79" s="6" t="str">
        <f>'Customer Names'!A79</f>
        <v>Id78</v>
      </c>
      <c r="B79" s="6" t="str">
        <f>IFERROR(INDEX('Customer Names'!$D:$D,MATCH($A79,'Customer Names'!$A:$A,0)),"Not Found")</f>
        <v>Julia</v>
      </c>
      <c r="C79" s="6">
        <f>IFERROR(INDEX('Medical Examinations'!$B:$B,MATCH($A79,'Medical Examinations'!$A:$A,0)),"Not Found")</f>
        <v>54.12</v>
      </c>
      <c r="D79" s="6">
        <f>IFERROR(INDEX('Medical Examinations'!$C:$C,MATCH($A79,'Medical Examinations'!$A:$A,0)),"Not Found")</f>
        <v>11.57</v>
      </c>
      <c r="E79" s="6" t="str">
        <f>IFERROR(INDEX('Medical Examinations'!$I:$I,MATCH($A79,'Medical Examinations'!$A:$A,0)),"Not Found")</f>
        <v>No</v>
      </c>
      <c r="F79" s="6" t="str">
        <f>IFERROR(INDEX('Medical Examinations'!$J:$J,MATCH($A79,'Medical Examinations'!$A:$A,0)),"Not Found")</f>
        <v>No</v>
      </c>
      <c r="G79" s="6" t="str">
        <f>IFERROR(INDEX('Medical Examinations'!$F:$F,MATCH($A79,'Medical Examinations'!$A:$A,0)),"Not Found")</f>
        <v>No</v>
      </c>
      <c r="H79" s="6">
        <f>IFERROR(INDEX('Medical Examinations'!$L:$L,MATCH($A79,'Medical Examinations'!$A:$A,0)),"Not Found")</f>
        <v>0</v>
      </c>
      <c r="I79" s="6" t="str">
        <f>IFERROR(INDEX('Medical Examinations'!$K:$K,MATCH($A79,'Medical Examinations'!$A:$A,0)),"Not Found")</f>
        <v>Yes</v>
      </c>
      <c r="J79" s="6" t="str">
        <f>IFERROR(INDEX('Medical Examinations'!$M:$M,MATCH($A79,'Medical Examinations'!$A:$A,0)),"Not Found")</f>
        <v>Obesity</v>
      </c>
      <c r="K79" s="6" t="str">
        <f>IFERROR(INDEX('Medical Examinations'!$N:$N,MATCH($A79,'Medical Examinations'!$A:$A,0)),"Not Found")</f>
        <v>Diabetic</v>
      </c>
      <c r="L79" s="12">
        <f>IFERROR(INDEX('Hospitalisation Details'!$V:$V,MATCH($A79,'Hospitalisation Details'!$A:$A,0)),"Not Found")</f>
        <v>0</v>
      </c>
      <c r="M79" s="13">
        <f>IFERROR(INDEX('Hospitalisation Details'!$F:$F,MATCH($A79,'Hospitalisation Details'!$A:$A,0)),"Not Found")</f>
        <v>41636.199999999997</v>
      </c>
      <c r="N79" s="6">
        <f>IFERROR(INDEX('Hospitalisation Details'!$S:$S,MATCH($A79,'Hospitalisation Details'!$A:$A,0)),"Not Found")</f>
        <v>27357</v>
      </c>
      <c r="O79" s="6">
        <f>IFERROR(INDEX('Hospitalisation Details'!$T:$T,MATCH($A79,'Hospitalisation Details'!$A:$A,0)),"Not Found")</f>
        <v>48</v>
      </c>
      <c r="P79" s="6">
        <f>IFERROR(INDEX('Hospitalisation Details'!$U:$U,MATCH($A79,'Hospitalisation Details'!$A:$A,0)),"Not Found")</f>
        <v>0</v>
      </c>
      <c r="Q79" s="6">
        <f>IFERROR(INDEX('Hospitalisation Details'!$W:$W,MATCH($A79,'Hospitalisation Details'!$A:$A,0)),"Not Found")</f>
        <v>0</v>
      </c>
    </row>
    <row r="80" spans="1:17" ht="15" customHeight="1" x14ac:dyDescent="0.3">
      <c r="A80" s="6" t="str">
        <f>'Customer Names'!A80</f>
        <v>Id79</v>
      </c>
      <c r="B80" s="6" t="str">
        <f>IFERROR(INDEX('Customer Names'!$D:$D,MATCH($A80,'Customer Names'!$A:$A,0)),"Not Found")</f>
        <v>Joshua</v>
      </c>
      <c r="C80" s="6">
        <f>IFERROR(INDEX('Medical Examinations'!$B:$B,MATCH($A80,'Medical Examinations'!$A:$A,0)),"Not Found")</f>
        <v>48.82</v>
      </c>
      <c r="D80" s="6">
        <f>IFERROR(INDEX('Medical Examinations'!$C:$C,MATCH($A80,'Medical Examinations'!$A:$A,0)),"Not Found")</f>
        <v>6.67</v>
      </c>
      <c r="E80" s="6" t="str">
        <f>IFERROR(INDEX('Medical Examinations'!$I:$I,MATCH($A80,'Medical Examinations'!$A:$A,0)),"Not Found")</f>
        <v>Yes</v>
      </c>
      <c r="F80" s="6" t="str">
        <f>IFERROR(INDEX('Medical Examinations'!$J:$J,MATCH($A80,'Medical Examinations'!$A:$A,0)),"Not Found")</f>
        <v>No</v>
      </c>
      <c r="G80" s="6" t="str">
        <f>IFERROR(INDEX('Medical Examinations'!$F:$F,MATCH($A80,'Medical Examinations'!$A:$A,0)),"Not Found")</f>
        <v>No</v>
      </c>
      <c r="H80" s="6">
        <f>IFERROR(INDEX('Medical Examinations'!$L:$L,MATCH($A80,'Medical Examinations'!$A:$A,0)),"Not Found")</f>
        <v>0</v>
      </c>
      <c r="I80" s="6" t="str">
        <f>IFERROR(INDEX('Medical Examinations'!$K:$K,MATCH($A80,'Medical Examinations'!$A:$A,0)),"Not Found")</f>
        <v>Yes</v>
      </c>
      <c r="J80" s="6" t="str">
        <f>IFERROR(INDEX('Medical Examinations'!$M:$M,MATCH($A80,'Medical Examinations'!$A:$A,0)),"Not Found")</f>
        <v>Obesity</v>
      </c>
      <c r="K80" s="6" t="str">
        <f>IFERROR(INDEX('Medical Examinations'!$N:$N,MATCH($A80,'Medical Examinations'!$A:$A,0)),"Not Found")</f>
        <v>Diabetic</v>
      </c>
      <c r="L80" s="12">
        <f>IFERROR(INDEX('Hospitalisation Details'!$V:$V,MATCH($A80,'Hospitalisation Details'!$A:$A,0)),"Not Found")</f>
        <v>0</v>
      </c>
      <c r="M80" s="13">
        <f>IFERROR(INDEX('Hospitalisation Details'!$F:$F,MATCH($A80,'Hospitalisation Details'!$A:$A,0)),"Not Found")</f>
        <v>41505.15</v>
      </c>
      <c r="N80" s="6">
        <f>IFERROR(INDEX('Hospitalisation Details'!$S:$S,MATCH($A80,'Hospitalisation Details'!$A:$A,0)),"Not Found")</f>
        <v>24828</v>
      </c>
      <c r="O80" s="6">
        <f>IFERROR(INDEX('Hospitalisation Details'!$T:$T,MATCH($A80,'Hospitalisation Details'!$A:$A,0)),"Not Found")</f>
        <v>55</v>
      </c>
      <c r="P80" s="6">
        <f>IFERROR(INDEX('Hospitalisation Details'!$U:$U,MATCH($A80,'Hospitalisation Details'!$A:$A,0)),"Not Found")</f>
        <v>0</v>
      </c>
      <c r="Q80" s="6">
        <f>IFERROR(INDEX('Hospitalisation Details'!$W:$W,MATCH($A80,'Hospitalisation Details'!$A:$A,0)),"Not Found")</f>
        <v>0</v>
      </c>
    </row>
    <row r="81" spans="1:17" ht="15" customHeight="1" x14ac:dyDescent="0.3">
      <c r="A81" s="6" t="str">
        <f>'Customer Names'!A81</f>
        <v>Id80</v>
      </c>
      <c r="B81" s="6" t="str">
        <f>IFERROR(INDEX('Customer Names'!$D:$D,MATCH($A81,'Customer Names'!$A:$A,0)),"Not Found")</f>
        <v>Jennifer</v>
      </c>
      <c r="C81" s="6">
        <f>IFERROR(INDEX('Medical Examinations'!$B:$B,MATCH($A81,'Medical Examinations'!$A:$A,0)),"Not Found")</f>
        <v>51.01</v>
      </c>
      <c r="D81" s="6">
        <f>IFERROR(INDEX('Medical Examinations'!$C:$C,MATCH($A81,'Medical Examinations'!$A:$A,0)),"Not Found")</f>
        <v>9.1999999999999993</v>
      </c>
      <c r="E81" s="6" t="str">
        <f>IFERROR(INDEX('Medical Examinations'!$I:$I,MATCH($A81,'Medical Examinations'!$A:$A,0)),"Not Found")</f>
        <v>No</v>
      </c>
      <c r="F81" s="6" t="str">
        <f>IFERROR(INDEX('Medical Examinations'!$J:$J,MATCH($A81,'Medical Examinations'!$A:$A,0)),"Not Found")</f>
        <v>No</v>
      </c>
      <c r="G81" s="6" t="str">
        <f>IFERROR(INDEX('Medical Examinations'!$F:$F,MATCH($A81,'Medical Examinations'!$A:$A,0)),"Not Found")</f>
        <v>No</v>
      </c>
      <c r="H81" s="6">
        <f>IFERROR(INDEX('Medical Examinations'!$L:$L,MATCH($A81,'Medical Examinations'!$A:$A,0)),"Not Found")</f>
        <v>0</v>
      </c>
      <c r="I81" s="6" t="str">
        <f>IFERROR(INDEX('Medical Examinations'!$K:$K,MATCH($A81,'Medical Examinations'!$A:$A,0)),"Not Found")</f>
        <v>Yes</v>
      </c>
      <c r="J81" s="6" t="str">
        <f>IFERROR(INDEX('Medical Examinations'!$M:$M,MATCH($A81,'Medical Examinations'!$A:$A,0)),"Not Found")</f>
        <v>Obesity</v>
      </c>
      <c r="K81" s="6" t="str">
        <f>IFERROR(INDEX('Medical Examinations'!$N:$N,MATCH($A81,'Medical Examinations'!$A:$A,0)),"Not Found")</f>
        <v>Diabetic</v>
      </c>
      <c r="L81" s="12">
        <f>IFERROR(INDEX('Hospitalisation Details'!$V:$V,MATCH($A81,'Hospitalisation Details'!$A:$A,0)),"Not Found")</f>
        <v>0</v>
      </c>
      <c r="M81" s="13">
        <f>IFERROR(INDEX('Hospitalisation Details'!$F:$F,MATCH($A81,'Hospitalisation Details'!$A:$A,0)),"Not Found")</f>
        <v>41351.879999999997</v>
      </c>
      <c r="N81" s="6">
        <f>IFERROR(INDEX('Hospitalisation Details'!$S:$S,MATCH($A81,'Hospitalisation Details'!$A:$A,0)),"Not Found")</f>
        <v>26222</v>
      </c>
      <c r="O81" s="6">
        <f>IFERROR(INDEX('Hospitalisation Details'!$T:$T,MATCH($A81,'Hospitalisation Details'!$A:$A,0)),"Not Found")</f>
        <v>51</v>
      </c>
      <c r="P81" s="6">
        <f>IFERROR(INDEX('Hospitalisation Details'!$U:$U,MATCH($A81,'Hospitalisation Details'!$A:$A,0)),"Not Found")</f>
        <v>0</v>
      </c>
      <c r="Q81" s="6">
        <f>IFERROR(INDEX('Hospitalisation Details'!$W:$W,MATCH($A81,'Hospitalisation Details'!$A:$A,0)),"Not Found")</f>
        <v>0</v>
      </c>
    </row>
    <row r="82" spans="1:17" ht="15" customHeight="1" x14ac:dyDescent="0.3">
      <c r="A82" s="6" t="str">
        <f>'Customer Names'!A82</f>
        <v>Id81</v>
      </c>
      <c r="B82" s="6" t="str">
        <f>IFERROR(INDEX('Customer Names'!$D:$D,MATCH($A82,'Customer Names'!$A:$A,0)),"Not Found")</f>
        <v>Gwen M.</v>
      </c>
      <c r="C82" s="6">
        <f>IFERROR(INDEX('Medical Examinations'!$B:$B,MATCH($A82,'Medical Examinations'!$A:$A,0)),"Not Found")</f>
        <v>45.65</v>
      </c>
      <c r="D82" s="6">
        <f>IFERROR(INDEX('Medical Examinations'!$C:$C,MATCH($A82,'Medical Examinations'!$A:$A,0)),"Not Found")</f>
        <v>5.1100000000000003</v>
      </c>
      <c r="E82" s="6" t="str">
        <f>IFERROR(INDEX('Medical Examinations'!$I:$I,MATCH($A82,'Medical Examinations'!$A:$A,0)),"Not Found")</f>
        <v>Yes</v>
      </c>
      <c r="F82" s="6" t="str">
        <f>IFERROR(INDEX('Medical Examinations'!$J:$J,MATCH($A82,'Medical Examinations'!$A:$A,0)),"Not Found")</f>
        <v>No</v>
      </c>
      <c r="G82" s="6" t="str">
        <f>IFERROR(INDEX('Medical Examinations'!$F:$F,MATCH($A82,'Medical Examinations'!$A:$A,0)),"Not Found")</f>
        <v>No</v>
      </c>
      <c r="H82" s="6">
        <f>IFERROR(INDEX('Medical Examinations'!$L:$L,MATCH($A82,'Medical Examinations'!$A:$A,0)),"Not Found")</f>
        <v>1</v>
      </c>
      <c r="I82" s="6" t="str">
        <f>IFERROR(INDEX('Medical Examinations'!$K:$K,MATCH($A82,'Medical Examinations'!$A:$A,0)),"Not Found")</f>
        <v>Yes</v>
      </c>
      <c r="J82" s="6" t="str">
        <f>IFERROR(INDEX('Medical Examinations'!$M:$M,MATCH($A82,'Medical Examinations'!$A:$A,0)),"Not Found")</f>
        <v>Obesity</v>
      </c>
      <c r="K82" s="6" t="str">
        <f>IFERROR(INDEX('Medical Examinations'!$N:$N,MATCH($A82,'Medical Examinations'!$A:$A,0)),"Not Found")</f>
        <v>Normal</v>
      </c>
      <c r="L82" s="12">
        <f>IFERROR(INDEX('Hospitalisation Details'!$V:$V,MATCH($A82,'Hospitalisation Details'!$A:$A,0)),"Not Found")</f>
        <v>0</v>
      </c>
      <c r="M82" s="13">
        <f>IFERROR(INDEX('Hospitalisation Details'!$F:$F,MATCH($A82,'Hospitalisation Details'!$A:$A,0)),"Not Found")</f>
        <v>41331.79</v>
      </c>
      <c r="N82" s="6">
        <f>IFERROR(INDEX('Hospitalisation Details'!$S:$S,MATCH($A82,'Hospitalisation Details'!$A:$A,0)),"Not Found")</f>
        <v>23657</v>
      </c>
      <c r="O82" s="6">
        <f>IFERROR(INDEX('Hospitalisation Details'!$T:$T,MATCH($A82,'Hospitalisation Details'!$A:$A,0)),"Not Found")</f>
        <v>58</v>
      </c>
      <c r="P82" s="6">
        <f>IFERROR(INDEX('Hospitalisation Details'!$U:$U,MATCH($A82,'Hospitalisation Details'!$A:$A,0)),"Not Found")</f>
        <v>0</v>
      </c>
      <c r="Q82" s="6">
        <f>IFERROR(INDEX('Hospitalisation Details'!$W:$W,MATCH($A82,'Hospitalisation Details'!$A:$A,0)),"Not Found")</f>
        <v>0</v>
      </c>
    </row>
    <row r="83" spans="1:17" ht="15" customHeight="1" x14ac:dyDescent="0.3">
      <c r="A83" s="6" t="str">
        <f>'Customer Names'!A83</f>
        <v>Id82</v>
      </c>
      <c r="B83" s="6" t="str">
        <f>IFERROR(INDEX('Customer Names'!$D:$D,MATCH($A83,'Customer Names'!$A:$A,0)),"Not Found")</f>
        <v>Patrick</v>
      </c>
      <c r="C83" s="6">
        <f>IFERROR(INDEX('Medical Examinations'!$B:$B,MATCH($A83,'Medical Examinations'!$A:$A,0)),"Not Found")</f>
        <v>52.9</v>
      </c>
      <c r="D83" s="6">
        <f>IFERROR(INDEX('Medical Examinations'!$C:$C,MATCH($A83,'Medical Examinations'!$A:$A,0)),"Not Found")</f>
        <v>5.34</v>
      </c>
      <c r="E83" s="6" t="str">
        <f>IFERROR(INDEX('Medical Examinations'!$I:$I,MATCH($A83,'Medical Examinations'!$A:$A,0)),"Not Found")</f>
        <v>No</v>
      </c>
      <c r="F83" s="6" t="str">
        <f>IFERROR(INDEX('Medical Examinations'!$J:$J,MATCH($A83,'Medical Examinations'!$A:$A,0)),"Not Found")</f>
        <v>No</v>
      </c>
      <c r="G83" s="6" t="str">
        <f>IFERROR(INDEX('Medical Examinations'!$F:$F,MATCH($A83,'Medical Examinations'!$A:$A,0)),"Not Found")</f>
        <v>No</v>
      </c>
      <c r="H83" s="6">
        <f>IFERROR(INDEX('Medical Examinations'!$L:$L,MATCH($A83,'Medical Examinations'!$A:$A,0)),"Not Found")</f>
        <v>0</v>
      </c>
      <c r="I83" s="6" t="str">
        <f>IFERROR(INDEX('Medical Examinations'!$K:$K,MATCH($A83,'Medical Examinations'!$A:$A,0)),"Not Found")</f>
        <v>Yes</v>
      </c>
      <c r="J83" s="6" t="str">
        <f>IFERROR(INDEX('Medical Examinations'!$M:$M,MATCH($A83,'Medical Examinations'!$A:$A,0)),"Not Found")</f>
        <v>Obesity</v>
      </c>
      <c r="K83" s="6" t="str">
        <f>IFERROR(INDEX('Medical Examinations'!$N:$N,MATCH($A83,'Medical Examinations'!$A:$A,0)),"Not Found")</f>
        <v>Normal</v>
      </c>
      <c r="L83" s="12">
        <f>IFERROR(INDEX('Hospitalisation Details'!$V:$V,MATCH($A83,'Hospitalisation Details'!$A:$A,0)),"Not Found")</f>
        <v>0</v>
      </c>
      <c r="M83" s="13">
        <f>IFERROR(INDEX('Hospitalisation Details'!$F:$F,MATCH($A83,'Hospitalisation Details'!$A:$A,0)),"Not Found")</f>
        <v>41271.5</v>
      </c>
      <c r="N83" s="6">
        <f>IFERROR(INDEX('Hospitalisation Details'!$S:$S,MATCH($A83,'Hospitalisation Details'!$A:$A,0)),"Not Found")</f>
        <v>28364</v>
      </c>
      <c r="O83" s="6">
        <f>IFERROR(INDEX('Hospitalisation Details'!$T:$T,MATCH($A83,'Hospitalisation Details'!$A:$A,0)),"Not Found")</f>
        <v>45</v>
      </c>
      <c r="P83" s="6">
        <f>IFERROR(INDEX('Hospitalisation Details'!$U:$U,MATCH($A83,'Hospitalisation Details'!$A:$A,0)),"Not Found")</f>
        <v>0</v>
      </c>
      <c r="Q83" s="6">
        <f>IFERROR(INDEX('Hospitalisation Details'!$W:$W,MATCH($A83,'Hospitalisation Details'!$A:$A,0)),"Not Found")</f>
        <v>0</v>
      </c>
    </row>
    <row r="84" spans="1:17" ht="15" customHeight="1" x14ac:dyDescent="0.3">
      <c r="A84" s="6" t="str">
        <f>'Customer Names'!A84</f>
        <v>Id83</v>
      </c>
      <c r="B84" s="6" t="str">
        <f>IFERROR(INDEX('Customer Names'!$D:$D,MATCH($A84,'Customer Names'!$A:$A,0)),"Not Found")</f>
        <v>Kate</v>
      </c>
      <c r="C84" s="6">
        <f>IFERROR(INDEX('Medical Examinations'!$B:$B,MATCH($A84,'Medical Examinations'!$A:$A,0)),"Not Found")</f>
        <v>45.41</v>
      </c>
      <c r="D84" s="6">
        <f>IFERROR(INDEX('Medical Examinations'!$C:$C,MATCH($A84,'Medical Examinations'!$A:$A,0)),"Not Found")</f>
        <v>4.03</v>
      </c>
      <c r="E84" s="6" t="str">
        <f>IFERROR(INDEX('Medical Examinations'!$I:$I,MATCH($A84,'Medical Examinations'!$A:$A,0)),"Not Found")</f>
        <v>Yes</v>
      </c>
      <c r="F84" s="6" t="str">
        <f>IFERROR(INDEX('Medical Examinations'!$J:$J,MATCH($A84,'Medical Examinations'!$A:$A,0)),"Not Found")</f>
        <v>No</v>
      </c>
      <c r="G84" s="6" t="str">
        <f>IFERROR(INDEX('Medical Examinations'!$F:$F,MATCH($A84,'Medical Examinations'!$A:$A,0)),"Not Found")</f>
        <v>No</v>
      </c>
      <c r="H84" s="6">
        <f>IFERROR(INDEX('Medical Examinations'!$L:$L,MATCH($A84,'Medical Examinations'!$A:$A,0)),"Not Found")</f>
        <v>1</v>
      </c>
      <c r="I84" s="6" t="str">
        <f>IFERROR(INDEX('Medical Examinations'!$K:$K,MATCH($A84,'Medical Examinations'!$A:$A,0)),"Not Found")</f>
        <v>Yes</v>
      </c>
      <c r="J84" s="6" t="str">
        <f>IFERROR(INDEX('Medical Examinations'!$M:$M,MATCH($A84,'Medical Examinations'!$A:$A,0)),"Not Found")</f>
        <v>Obesity</v>
      </c>
      <c r="K84" s="6" t="str">
        <f>IFERROR(INDEX('Medical Examinations'!$N:$N,MATCH($A84,'Medical Examinations'!$A:$A,0)),"Not Found")</f>
        <v>Normal</v>
      </c>
      <c r="L84" s="12">
        <f>IFERROR(INDEX('Hospitalisation Details'!$V:$V,MATCH($A84,'Hospitalisation Details'!$A:$A,0)),"Not Found")</f>
        <v>0</v>
      </c>
      <c r="M84" s="13">
        <f>IFERROR(INDEX('Hospitalisation Details'!$F:$F,MATCH($A84,'Hospitalisation Details'!$A:$A,0)),"Not Found")</f>
        <v>41250.39</v>
      </c>
      <c r="N84" s="6">
        <f>IFERROR(INDEX('Hospitalisation Details'!$S:$S,MATCH($A84,'Hospitalisation Details'!$A:$A,0)),"Not Found")</f>
        <v>23534</v>
      </c>
      <c r="O84" s="6">
        <f>IFERROR(INDEX('Hospitalisation Details'!$T:$T,MATCH($A84,'Hospitalisation Details'!$A:$A,0)),"Not Found")</f>
        <v>59</v>
      </c>
      <c r="P84" s="6">
        <f>IFERROR(INDEX('Hospitalisation Details'!$U:$U,MATCH($A84,'Hospitalisation Details'!$A:$A,0)),"Not Found")</f>
        <v>0</v>
      </c>
      <c r="Q84" s="6">
        <f>IFERROR(INDEX('Hospitalisation Details'!$W:$W,MATCH($A84,'Hospitalisation Details'!$A:$A,0)),"Not Found")</f>
        <v>0</v>
      </c>
    </row>
    <row r="85" spans="1:17" ht="15" customHeight="1" x14ac:dyDescent="0.3">
      <c r="A85" s="6" t="str">
        <f>'Customer Names'!A85</f>
        <v>Id84</v>
      </c>
      <c r="B85" s="6" t="str">
        <f>IFERROR(INDEX('Customer Names'!$D:$D,MATCH($A85,'Customer Names'!$A:$A,0)),"Not Found")</f>
        <v>Kevin</v>
      </c>
      <c r="C85" s="6">
        <f>IFERROR(INDEX('Medical Examinations'!$B:$B,MATCH($A85,'Medical Examinations'!$A:$A,0)),"Not Found")</f>
        <v>49.41</v>
      </c>
      <c r="D85" s="6">
        <f>IFERROR(INDEX('Medical Examinations'!$C:$C,MATCH($A85,'Medical Examinations'!$A:$A,0)),"Not Found")</f>
        <v>4.2300000000000004</v>
      </c>
      <c r="E85" s="6" t="str">
        <f>IFERROR(INDEX('Medical Examinations'!$I:$I,MATCH($A85,'Medical Examinations'!$A:$A,0)),"Not Found")</f>
        <v>Yes</v>
      </c>
      <c r="F85" s="6" t="str">
        <f>IFERROR(INDEX('Medical Examinations'!$J:$J,MATCH($A85,'Medical Examinations'!$A:$A,0)),"Not Found")</f>
        <v>No</v>
      </c>
      <c r="G85" s="6" t="str">
        <f>IFERROR(INDEX('Medical Examinations'!$F:$F,MATCH($A85,'Medical Examinations'!$A:$A,0)),"Not Found")</f>
        <v>Yes</v>
      </c>
      <c r="H85" s="6">
        <f>IFERROR(INDEX('Medical Examinations'!$L:$L,MATCH($A85,'Medical Examinations'!$A:$A,0)),"Not Found")</f>
        <v>1</v>
      </c>
      <c r="I85" s="6" t="str">
        <f>IFERROR(INDEX('Medical Examinations'!$K:$K,MATCH($A85,'Medical Examinations'!$A:$A,0)),"Not Found")</f>
        <v>Yes</v>
      </c>
      <c r="J85" s="6" t="str">
        <f>IFERROR(INDEX('Medical Examinations'!$M:$M,MATCH($A85,'Medical Examinations'!$A:$A,0)),"Not Found")</f>
        <v>Obesity</v>
      </c>
      <c r="K85" s="6" t="str">
        <f>IFERROR(INDEX('Medical Examinations'!$N:$N,MATCH($A85,'Medical Examinations'!$A:$A,0)),"Not Found")</f>
        <v>Normal</v>
      </c>
      <c r="L85" s="12">
        <f>IFERROR(INDEX('Hospitalisation Details'!$V:$V,MATCH($A85,'Hospitalisation Details'!$A:$A,0)),"Not Found")</f>
        <v>0</v>
      </c>
      <c r="M85" s="13">
        <f>IFERROR(INDEX('Hospitalisation Details'!$F:$F,MATCH($A85,'Hospitalisation Details'!$A:$A,0)),"Not Found")</f>
        <v>41191.57</v>
      </c>
      <c r="N85" s="6">
        <f>IFERROR(INDEX('Hospitalisation Details'!$S:$S,MATCH($A85,'Hospitalisation Details'!$A:$A,0)),"Not Found")</f>
        <v>25423</v>
      </c>
      <c r="O85" s="6">
        <f>IFERROR(INDEX('Hospitalisation Details'!$T:$T,MATCH($A85,'Hospitalisation Details'!$A:$A,0)),"Not Found")</f>
        <v>53</v>
      </c>
      <c r="P85" s="6">
        <f>IFERROR(INDEX('Hospitalisation Details'!$U:$U,MATCH($A85,'Hospitalisation Details'!$A:$A,0)),"Not Found")</f>
        <v>0</v>
      </c>
      <c r="Q85" s="6">
        <f>IFERROR(INDEX('Hospitalisation Details'!$W:$W,MATCH($A85,'Hospitalisation Details'!$A:$A,0)),"Not Found")</f>
        <v>0</v>
      </c>
    </row>
    <row r="86" spans="1:17" ht="15" customHeight="1" x14ac:dyDescent="0.3">
      <c r="A86" s="6" t="str">
        <f>'Customer Names'!A86</f>
        <v>Id85</v>
      </c>
      <c r="B86" s="6" t="str">
        <f>IFERROR(INDEX('Customer Names'!$D:$D,MATCH($A86,'Customer Names'!$A:$A,0)),"Not Found")</f>
        <v>Stephen II</v>
      </c>
      <c r="C86" s="6">
        <f>IFERROR(INDEX('Medical Examinations'!$B:$B,MATCH($A86,'Medical Examinations'!$A:$A,0)),"Not Found")</f>
        <v>31.824999999999999</v>
      </c>
      <c r="D86" s="6">
        <f>IFERROR(INDEX('Medical Examinations'!$C:$C,MATCH($A86,'Medical Examinations'!$A:$A,0)),"Not Found")</f>
        <v>4.0599999999999996</v>
      </c>
      <c r="E86" s="6" t="str">
        <f>IFERROR(INDEX('Medical Examinations'!$I:$I,MATCH($A86,'Medical Examinations'!$A:$A,0)),"Not Found")</f>
        <v>No</v>
      </c>
      <c r="F86" s="6" t="str">
        <f>IFERROR(INDEX('Medical Examinations'!$J:$J,MATCH($A86,'Medical Examinations'!$A:$A,0)),"Not Found")</f>
        <v>No</v>
      </c>
      <c r="G86" s="6" t="str">
        <f>IFERROR(INDEX('Medical Examinations'!$F:$F,MATCH($A86,'Medical Examinations'!$A:$A,0)),"Not Found")</f>
        <v>No</v>
      </c>
      <c r="H86" s="6">
        <f>IFERROR(INDEX('Medical Examinations'!$L:$L,MATCH($A86,'Medical Examinations'!$A:$A,0)),"Not Found")</f>
        <v>2</v>
      </c>
      <c r="I86" s="6" t="str">
        <f>IFERROR(INDEX('Medical Examinations'!$K:$K,MATCH($A86,'Medical Examinations'!$A:$A,0)),"Not Found")</f>
        <v>Yes</v>
      </c>
      <c r="J86" s="6" t="str">
        <f>IFERROR(INDEX('Medical Examinations'!$M:$M,MATCH($A86,'Medical Examinations'!$A:$A,0)),"Not Found")</f>
        <v>Obesity</v>
      </c>
      <c r="K86" s="6" t="str">
        <f>IFERROR(INDEX('Medical Examinations'!$N:$N,MATCH($A86,'Medical Examinations'!$A:$A,0)),"Not Found")</f>
        <v>Normal</v>
      </c>
      <c r="L86" s="12">
        <f>IFERROR(INDEX('Hospitalisation Details'!$V:$V,MATCH($A86,'Hospitalisation Details'!$A:$A,0)),"Not Found")</f>
        <v>0</v>
      </c>
      <c r="M86" s="13">
        <f>IFERROR(INDEX('Hospitalisation Details'!$F:$F,MATCH($A86,'Hospitalisation Details'!$A:$A,0)),"Not Found")</f>
        <v>41097.160000000003</v>
      </c>
      <c r="N86" s="6">
        <f>IFERROR(INDEX('Hospitalisation Details'!$S:$S,MATCH($A86,'Hospitalisation Details'!$A:$A,0)),"Not Found")</f>
        <v>26548</v>
      </c>
      <c r="O86" s="6">
        <f>IFERROR(INDEX('Hospitalisation Details'!$T:$T,MATCH($A86,'Hospitalisation Details'!$A:$A,0)),"Not Found")</f>
        <v>50</v>
      </c>
      <c r="P86" s="6">
        <f>IFERROR(INDEX('Hospitalisation Details'!$U:$U,MATCH($A86,'Hospitalisation Details'!$A:$A,0)),"Not Found")</f>
        <v>0</v>
      </c>
      <c r="Q86" s="6">
        <f>IFERROR(INDEX('Hospitalisation Details'!$W:$W,MATCH($A86,'Hospitalisation Details'!$A:$A,0)),"Not Found")</f>
        <v>0</v>
      </c>
    </row>
    <row r="87" spans="1:17" ht="15" customHeight="1" x14ac:dyDescent="0.3">
      <c r="A87" s="6" t="str">
        <f>'Customer Names'!A87</f>
        <v>Id86</v>
      </c>
      <c r="B87" s="6" t="str">
        <f>IFERROR(INDEX('Customer Names'!$D:$D,MATCH($A87,'Customer Names'!$A:$A,0)),"Not Found")</f>
        <v>Philip</v>
      </c>
      <c r="C87" s="6">
        <f>IFERROR(INDEX('Medical Examinations'!$B:$B,MATCH($A87,'Medical Examinations'!$A:$A,0)),"Not Found")</f>
        <v>51.28</v>
      </c>
      <c r="D87" s="6">
        <f>IFERROR(INDEX('Medical Examinations'!$C:$C,MATCH($A87,'Medical Examinations'!$A:$A,0)),"Not Found")</f>
        <v>4.68</v>
      </c>
      <c r="E87" s="6" t="str">
        <f>IFERROR(INDEX('Medical Examinations'!$I:$I,MATCH($A87,'Medical Examinations'!$A:$A,0)),"Not Found")</f>
        <v>No</v>
      </c>
      <c r="F87" s="6" t="str">
        <f>IFERROR(INDEX('Medical Examinations'!$J:$J,MATCH($A87,'Medical Examinations'!$A:$A,0)),"Not Found")</f>
        <v>No</v>
      </c>
      <c r="G87" s="6" t="str">
        <f>IFERROR(INDEX('Medical Examinations'!$F:$F,MATCH($A87,'Medical Examinations'!$A:$A,0)),"Not Found")</f>
        <v>No</v>
      </c>
      <c r="H87" s="6">
        <f>IFERROR(INDEX('Medical Examinations'!$L:$L,MATCH($A87,'Medical Examinations'!$A:$A,0)),"Not Found")</f>
        <v>2</v>
      </c>
      <c r="I87" s="6" t="str">
        <f>IFERROR(INDEX('Medical Examinations'!$K:$K,MATCH($A87,'Medical Examinations'!$A:$A,0)),"Not Found")</f>
        <v>Yes</v>
      </c>
      <c r="J87" s="6" t="str">
        <f>IFERROR(INDEX('Medical Examinations'!$M:$M,MATCH($A87,'Medical Examinations'!$A:$A,0)),"Not Found")</f>
        <v>Obesity</v>
      </c>
      <c r="K87" s="6" t="str">
        <f>IFERROR(INDEX('Medical Examinations'!$N:$N,MATCH($A87,'Medical Examinations'!$A:$A,0)),"Not Found")</f>
        <v>Normal</v>
      </c>
      <c r="L87" s="12">
        <f>IFERROR(INDEX('Hospitalisation Details'!$V:$V,MATCH($A87,'Hospitalisation Details'!$A:$A,0)),"Not Found")</f>
        <v>0</v>
      </c>
      <c r="M87" s="13">
        <f>IFERROR(INDEX('Hospitalisation Details'!$F:$F,MATCH($A87,'Hospitalisation Details'!$A:$A,0)),"Not Found")</f>
        <v>41055.29</v>
      </c>
      <c r="N87" s="6">
        <f>IFERROR(INDEX('Hospitalisation Details'!$S:$S,MATCH($A87,'Hospitalisation Details'!$A:$A,0)),"Not Found")</f>
        <v>26523</v>
      </c>
      <c r="O87" s="6">
        <f>IFERROR(INDEX('Hospitalisation Details'!$T:$T,MATCH($A87,'Hospitalisation Details'!$A:$A,0)),"Not Found")</f>
        <v>50</v>
      </c>
      <c r="P87" s="6">
        <f>IFERROR(INDEX('Hospitalisation Details'!$U:$U,MATCH($A87,'Hospitalisation Details'!$A:$A,0)),"Not Found")</f>
        <v>0</v>
      </c>
      <c r="Q87" s="6">
        <f>IFERROR(INDEX('Hospitalisation Details'!$W:$W,MATCH($A87,'Hospitalisation Details'!$A:$A,0)),"Not Found")</f>
        <v>0</v>
      </c>
    </row>
    <row r="88" spans="1:17" ht="15" customHeight="1" x14ac:dyDescent="0.3">
      <c r="A88" s="6" t="str">
        <f>'Customer Names'!A88</f>
        <v>Id87</v>
      </c>
      <c r="B88" s="6" t="str">
        <f>IFERROR(INDEX('Customer Names'!$D:$D,MATCH($A88,'Customer Names'!$A:$A,0)),"Not Found")</f>
        <v>Brett A</v>
      </c>
      <c r="C88" s="6">
        <f>IFERROR(INDEX('Medical Examinations'!$B:$B,MATCH($A88,'Medical Examinations'!$A:$A,0)),"Not Found")</f>
        <v>34.96</v>
      </c>
      <c r="D88" s="6">
        <f>IFERROR(INDEX('Medical Examinations'!$C:$C,MATCH($A88,'Medical Examinations'!$A:$A,0)),"Not Found")</f>
        <v>4.34</v>
      </c>
      <c r="E88" s="6" t="str">
        <f>IFERROR(INDEX('Medical Examinations'!$I:$I,MATCH($A88,'Medical Examinations'!$A:$A,0)),"Not Found")</f>
        <v>No</v>
      </c>
      <c r="F88" s="6" t="str">
        <f>IFERROR(INDEX('Medical Examinations'!$J:$J,MATCH($A88,'Medical Examinations'!$A:$A,0)),"Not Found")</f>
        <v>No</v>
      </c>
      <c r="G88" s="6" t="str">
        <f>IFERROR(INDEX('Medical Examinations'!$F:$F,MATCH($A88,'Medical Examinations'!$A:$A,0)),"Not Found")</f>
        <v>Yes</v>
      </c>
      <c r="H88" s="6">
        <f>IFERROR(INDEX('Medical Examinations'!$L:$L,MATCH($A88,'Medical Examinations'!$A:$A,0)),"Not Found")</f>
        <v>1</v>
      </c>
      <c r="I88" s="6" t="str">
        <f>IFERROR(INDEX('Medical Examinations'!$K:$K,MATCH($A88,'Medical Examinations'!$A:$A,0)),"Not Found")</f>
        <v>Yes</v>
      </c>
      <c r="J88" s="6" t="str">
        <f>IFERROR(INDEX('Medical Examinations'!$M:$M,MATCH($A88,'Medical Examinations'!$A:$A,0)),"Not Found")</f>
        <v>Obesity</v>
      </c>
      <c r="K88" s="6" t="str">
        <f>IFERROR(INDEX('Medical Examinations'!$N:$N,MATCH($A88,'Medical Examinations'!$A:$A,0)),"Not Found")</f>
        <v>Normal</v>
      </c>
      <c r="L88" s="12">
        <f>IFERROR(INDEX('Hospitalisation Details'!$V:$V,MATCH($A88,'Hospitalisation Details'!$A:$A,0)),"Not Found")</f>
        <v>0</v>
      </c>
      <c r="M88" s="13">
        <f>IFERROR(INDEX('Hospitalisation Details'!$F:$F,MATCH($A88,'Hospitalisation Details'!$A:$A,0)),"Not Found")</f>
        <v>41034.22</v>
      </c>
      <c r="N88" s="6">
        <f>IFERROR(INDEX('Hospitalisation Details'!$S:$S,MATCH($A88,'Hospitalisation Details'!$A:$A,0)),"Not Found")</f>
        <v>29139</v>
      </c>
      <c r="O88" s="6">
        <f>IFERROR(INDEX('Hospitalisation Details'!$T:$T,MATCH($A88,'Hospitalisation Details'!$A:$A,0)),"Not Found")</f>
        <v>43</v>
      </c>
      <c r="P88" s="6">
        <f>IFERROR(INDEX('Hospitalisation Details'!$U:$U,MATCH($A88,'Hospitalisation Details'!$A:$A,0)),"Not Found")</f>
        <v>0</v>
      </c>
      <c r="Q88" s="6">
        <f>IFERROR(INDEX('Hospitalisation Details'!$W:$W,MATCH($A88,'Hospitalisation Details'!$A:$A,0)),"Not Found")</f>
        <v>0</v>
      </c>
    </row>
    <row r="89" spans="1:17" ht="15" customHeight="1" x14ac:dyDescent="0.3">
      <c r="A89" s="6" t="str">
        <f>'Customer Names'!A89</f>
        <v>Id88</v>
      </c>
      <c r="B89" s="6" t="str">
        <f>IFERROR(INDEX('Customer Names'!$D:$D,MATCH($A89,'Customer Names'!$A:$A,0)),"Not Found")</f>
        <v>Rebecca</v>
      </c>
      <c r="C89" s="6">
        <f>IFERROR(INDEX('Medical Examinations'!$B:$B,MATCH($A89,'Medical Examinations'!$A:$A,0)),"Not Found")</f>
        <v>33.11</v>
      </c>
      <c r="D89" s="6">
        <f>IFERROR(INDEX('Medical Examinations'!$C:$C,MATCH($A89,'Medical Examinations'!$A:$A,0)),"Not Found")</f>
        <v>10.51</v>
      </c>
      <c r="E89" s="6" t="str">
        <f>IFERROR(INDEX('Medical Examinations'!$I:$I,MATCH($A89,'Medical Examinations'!$A:$A,0)),"Not Found")</f>
        <v>No</v>
      </c>
      <c r="F89" s="6" t="str">
        <f>IFERROR(INDEX('Medical Examinations'!$J:$J,MATCH($A89,'Medical Examinations'!$A:$A,0)),"Not Found")</f>
        <v>No</v>
      </c>
      <c r="G89" s="6" t="str">
        <f>IFERROR(INDEX('Medical Examinations'!$F:$F,MATCH($A89,'Medical Examinations'!$A:$A,0)),"Not Found")</f>
        <v>No</v>
      </c>
      <c r="H89" s="6">
        <f>IFERROR(INDEX('Medical Examinations'!$L:$L,MATCH($A89,'Medical Examinations'!$A:$A,0)),"Not Found")</f>
        <v>0</v>
      </c>
      <c r="I89" s="6" t="str">
        <f>IFERROR(INDEX('Medical Examinations'!$K:$K,MATCH($A89,'Medical Examinations'!$A:$A,0)),"Not Found")</f>
        <v>Yes</v>
      </c>
      <c r="J89" s="6" t="str">
        <f>IFERROR(INDEX('Medical Examinations'!$M:$M,MATCH($A89,'Medical Examinations'!$A:$A,0)),"Not Found")</f>
        <v>Obesity</v>
      </c>
      <c r="K89" s="6" t="str">
        <f>IFERROR(INDEX('Medical Examinations'!$N:$N,MATCH($A89,'Medical Examinations'!$A:$A,0)),"Not Found")</f>
        <v>Diabetic</v>
      </c>
      <c r="L89" s="12">
        <f>IFERROR(INDEX('Hospitalisation Details'!$V:$V,MATCH($A89,'Hospitalisation Details'!$A:$A,0)),"Not Found")</f>
        <v>0</v>
      </c>
      <c r="M89" s="13">
        <f>IFERROR(INDEX('Hospitalisation Details'!$F:$F,MATCH($A89,'Hospitalisation Details'!$A:$A,0)),"Not Found")</f>
        <v>40974.160000000003</v>
      </c>
      <c r="N89" s="6">
        <f>IFERROR(INDEX('Hospitalisation Details'!$S:$S,MATCH($A89,'Hospitalisation Details'!$A:$A,0)),"Not Found")</f>
        <v>27185</v>
      </c>
      <c r="O89" s="6">
        <f>IFERROR(INDEX('Hospitalisation Details'!$T:$T,MATCH($A89,'Hospitalisation Details'!$A:$A,0)),"Not Found")</f>
        <v>49</v>
      </c>
      <c r="P89" s="6">
        <f>IFERROR(INDEX('Hospitalisation Details'!$U:$U,MATCH($A89,'Hospitalisation Details'!$A:$A,0)),"Not Found")</f>
        <v>0</v>
      </c>
      <c r="Q89" s="6">
        <f>IFERROR(INDEX('Hospitalisation Details'!$W:$W,MATCH($A89,'Hospitalisation Details'!$A:$A,0)),"Not Found")</f>
        <v>0</v>
      </c>
    </row>
    <row r="90" spans="1:17" ht="15" customHeight="1" x14ac:dyDescent="0.3">
      <c r="A90" s="6" t="str">
        <f>'Customer Names'!A90</f>
        <v>Id89</v>
      </c>
      <c r="B90" s="6" t="str">
        <f>IFERROR(INDEX('Customer Names'!$D:$D,MATCH($A90,'Customer Names'!$A:$A,0)),"Not Found")</f>
        <v>Kelley</v>
      </c>
      <c r="C90" s="6">
        <f>IFERROR(INDEX('Medical Examinations'!$B:$B,MATCH($A90,'Medical Examinations'!$A:$A,0)),"Not Found")</f>
        <v>54.74</v>
      </c>
      <c r="D90" s="6">
        <f>IFERROR(INDEX('Medical Examinations'!$C:$C,MATCH($A90,'Medical Examinations'!$A:$A,0)),"Not Found")</f>
        <v>5.84</v>
      </c>
      <c r="E90" s="6" t="str">
        <f>IFERROR(INDEX('Medical Examinations'!$I:$I,MATCH($A90,'Medical Examinations'!$A:$A,0)),"Not Found")</f>
        <v>Yes</v>
      </c>
      <c r="F90" s="6" t="str">
        <f>IFERROR(INDEX('Medical Examinations'!$J:$J,MATCH($A90,'Medical Examinations'!$A:$A,0)),"Not Found")</f>
        <v>No</v>
      </c>
      <c r="G90" s="6" t="str">
        <f>IFERROR(INDEX('Medical Examinations'!$F:$F,MATCH($A90,'Medical Examinations'!$A:$A,0)),"Not Found")</f>
        <v>Yes</v>
      </c>
      <c r="H90" s="6">
        <f>IFERROR(INDEX('Medical Examinations'!$L:$L,MATCH($A90,'Medical Examinations'!$A:$A,0)),"Not Found")</f>
        <v>1</v>
      </c>
      <c r="I90" s="6" t="str">
        <f>IFERROR(INDEX('Medical Examinations'!$K:$K,MATCH($A90,'Medical Examinations'!$A:$A,0)),"Not Found")</f>
        <v>Yes</v>
      </c>
      <c r="J90" s="6" t="str">
        <f>IFERROR(INDEX('Medical Examinations'!$M:$M,MATCH($A90,'Medical Examinations'!$A:$A,0)),"Not Found")</f>
        <v>Obesity</v>
      </c>
      <c r="K90" s="6" t="str">
        <f>IFERROR(INDEX('Medical Examinations'!$N:$N,MATCH($A90,'Medical Examinations'!$A:$A,0)),"Not Found")</f>
        <v>Prediabetic</v>
      </c>
      <c r="L90" s="12">
        <f>IFERROR(INDEX('Hospitalisation Details'!$V:$V,MATCH($A90,'Hospitalisation Details'!$A:$A,0)),"Not Found")</f>
        <v>0</v>
      </c>
      <c r="M90" s="13">
        <f>IFERROR(INDEX('Hospitalisation Details'!$F:$F,MATCH($A90,'Hospitalisation Details'!$A:$A,0)),"Not Found")</f>
        <v>40961.29</v>
      </c>
      <c r="N90" s="6">
        <f>IFERROR(INDEX('Hospitalisation Details'!$S:$S,MATCH($A90,'Hospitalisation Details'!$A:$A,0)),"Not Found")</f>
        <v>30567</v>
      </c>
      <c r="O90" s="6">
        <f>IFERROR(INDEX('Hospitalisation Details'!$T:$T,MATCH($A90,'Hospitalisation Details'!$A:$A,0)),"Not Found")</f>
        <v>39</v>
      </c>
      <c r="P90" s="6">
        <f>IFERROR(INDEX('Hospitalisation Details'!$U:$U,MATCH($A90,'Hospitalisation Details'!$A:$A,0)),"Not Found")</f>
        <v>0</v>
      </c>
      <c r="Q90" s="6">
        <f>IFERROR(INDEX('Hospitalisation Details'!$W:$W,MATCH($A90,'Hospitalisation Details'!$A:$A,0)),"Not Found")</f>
        <v>0</v>
      </c>
    </row>
    <row r="91" spans="1:17" ht="15" customHeight="1" x14ac:dyDescent="0.3">
      <c r="A91" s="6" t="str">
        <f>'Customer Names'!A91</f>
        <v>Id90</v>
      </c>
      <c r="B91" s="6" t="str">
        <f>IFERROR(INDEX('Customer Names'!$D:$D,MATCH($A91,'Customer Names'!$A:$A,0)),"Not Found")</f>
        <v>Abigail K</v>
      </c>
      <c r="C91" s="6">
        <f>IFERROR(INDEX('Medical Examinations'!$B:$B,MATCH($A91,'Medical Examinations'!$A:$A,0)),"Not Found")</f>
        <v>32.56</v>
      </c>
      <c r="D91" s="6">
        <f>IFERROR(INDEX('Medical Examinations'!$C:$C,MATCH($A91,'Medical Examinations'!$A:$A,0)),"Not Found")</f>
        <v>5.41</v>
      </c>
      <c r="E91" s="6" t="str">
        <f>IFERROR(INDEX('Medical Examinations'!$I:$I,MATCH($A91,'Medical Examinations'!$A:$A,0)),"Not Found")</f>
        <v>No</v>
      </c>
      <c r="F91" s="6" t="str">
        <f>IFERROR(INDEX('Medical Examinations'!$J:$J,MATCH($A91,'Medical Examinations'!$A:$A,0)),"Not Found")</f>
        <v>No</v>
      </c>
      <c r="G91" s="6" t="str">
        <f>IFERROR(INDEX('Medical Examinations'!$F:$F,MATCH($A91,'Medical Examinations'!$A:$A,0)),"Not Found")</f>
        <v>Yes</v>
      </c>
      <c r="H91" s="6">
        <f>IFERROR(INDEX('Medical Examinations'!$L:$L,MATCH($A91,'Medical Examinations'!$A:$A,0)),"Not Found")</f>
        <v>1</v>
      </c>
      <c r="I91" s="6" t="str">
        <f>IFERROR(INDEX('Medical Examinations'!$K:$K,MATCH($A91,'Medical Examinations'!$A:$A,0)),"Not Found")</f>
        <v>Yes</v>
      </c>
      <c r="J91" s="6" t="str">
        <f>IFERROR(INDEX('Medical Examinations'!$M:$M,MATCH($A91,'Medical Examinations'!$A:$A,0)),"Not Found")</f>
        <v>Obesity</v>
      </c>
      <c r="K91" s="6" t="str">
        <f>IFERROR(INDEX('Medical Examinations'!$N:$N,MATCH($A91,'Medical Examinations'!$A:$A,0)),"Not Found")</f>
        <v>Normal</v>
      </c>
      <c r="L91" s="12">
        <f>IFERROR(INDEX('Hospitalisation Details'!$V:$V,MATCH($A91,'Hospitalisation Details'!$A:$A,0)),"Not Found")</f>
        <v>0</v>
      </c>
      <c r="M91" s="13">
        <f>IFERROR(INDEX('Hospitalisation Details'!$F:$F,MATCH($A91,'Hospitalisation Details'!$A:$A,0)),"Not Found")</f>
        <v>40941.29</v>
      </c>
      <c r="N91" s="6">
        <f>IFERROR(INDEX('Hospitalisation Details'!$S:$S,MATCH($A91,'Hospitalisation Details'!$A:$A,0)),"Not Found")</f>
        <v>29114</v>
      </c>
      <c r="O91" s="6">
        <f>IFERROR(INDEX('Hospitalisation Details'!$T:$T,MATCH($A91,'Hospitalisation Details'!$A:$A,0)),"Not Found")</f>
        <v>43</v>
      </c>
      <c r="P91" s="6">
        <f>IFERROR(INDEX('Hospitalisation Details'!$U:$U,MATCH($A91,'Hospitalisation Details'!$A:$A,0)),"Not Found")</f>
        <v>0</v>
      </c>
      <c r="Q91" s="6">
        <f>IFERROR(INDEX('Hospitalisation Details'!$W:$W,MATCH($A91,'Hospitalisation Details'!$A:$A,0)),"Not Found")</f>
        <v>0</v>
      </c>
    </row>
    <row r="92" spans="1:17" ht="15" customHeight="1" x14ac:dyDescent="0.3">
      <c r="A92" s="6" t="str">
        <f>'Customer Names'!A92</f>
        <v>Id91</v>
      </c>
      <c r="B92" s="6" t="str">
        <f>IFERROR(INDEX('Customer Names'!$D:$D,MATCH($A92,'Customer Names'!$A:$A,0)),"Not Found")</f>
        <v>Hope</v>
      </c>
      <c r="C92" s="6">
        <f>IFERROR(INDEX('Medical Examinations'!$B:$B,MATCH($A92,'Medical Examinations'!$A:$A,0)),"Not Found")</f>
        <v>39.049999999999997</v>
      </c>
      <c r="D92" s="6">
        <f>IFERROR(INDEX('Medical Examinations'!$C:$C,MATCH($A92,'Medical Examinations'!$A:$A,0)),"Not Found")</f>
        <v>6.06</v>
      </c>
      <c r="E92" s="6" t="str">
        <f>IFERROR(INDEX('Medical Examinations'!$I:$I,MATCH($A92,'Medical Examinations'!$A:$A,0)),"Not Found")</f>
        <v>No</v>
      </c>
      <c r="F92" s="6" t="str">
        <f>IFERROR(INDEX('Medical Examinations'!$J:$J,MATCH($A92,'Medical Examinations'!$A:$A,0)),"Not Found")</f>
        <v>No</v>
      </c>
      <c r="G92" s="6" t="str">
        <f>IFERROR(INDEX('Medical Examinations'!$F:$F,MATCH($A92,'Medical Examinations'!$A:$A,0)),"Not Found")</f>
        <v>No</v>
      </c>
      <c r="H92" s="6">
        <f>IFERROR(INDEX('Medical Examinations'!$L:$L,MATCH($A92,'Medical Examinations'!$A:$A,0)),"Not Found")</f>
        <v>1</v>
      </c>
      <c r="I92" s="6" t="str">
        <f>IFERROR(INDEX('Medical Examinations'!$K:$K,MATCH($A92,'Medical Examinations'!$A:$A,0)),"Not Found")</f>
        <v>Yes</v>
      </c>
      <c r="J92" s="6" t="str">
        <f>IFERROR(INDEX('Medical Examinations'!$M:$M,MATCH($A92,'Medical Examinations'!$A:$A,0)),"Not Found")</f>
        <v>Obesity</v>
      </c>
      <c r="K92" s="6" t="str">
        <f>IFERROR(INDEX('Medical Examinations'!$N:$N,MATCH($A92,'Medical Examinations'!$A:$A,0)),"Not Found")</f>
        <v>Prediabetic</v>
      </c>
      <c r="L92" s="12">
        <f>IFERROR(INDEX('Hospitalisation Details'!$V:$V,MATCH($A92,'Hospitalisation Details'!$A:$A,0)),"Not Found")</f>
        <v>0</v>
      </c>
      <c r="M92" s="13">
        <f>IFERROR(INDEX('Hospitalisation Details'!$F:$F,MATCH($A92,'Hospitalisation Details'!$A:$A,0)),"Not Found")</f>
        <v>40932.43</v>
      </c>
      <c r="N92" s="6">
        <f>IFERROR(INDEX('Hospitalisation Details'!$S:$S,MATCH($A92,'Hospitalisation Details'!$A:$A,0)),"Not Found")</f>
        <v>33820</v>
      </c>
      <c r="O92" s="6">
        <f>IFERROR(INDEX('Hospitalisation Details'!$T:$T,MATCH($A92,'Hospitalisation Details'!$A:$A,0)),"Not Found")</f>
        <v>30</v>
      </c>
      <c r="P92" s="6">
        <f>IFERROR(INDEX('Hospitalisation Details'!$U:$U,MATCH($A92,'Hospitalisation Details'!$A:$A,0)),"Not Found")</f>
        <v>0</v>
      </c>
      <c r="Q92" s="6">
        <f>IFERROR(INDEX('Hospitalisation Details'!$W:$W,MATCH($A92,'Hospitalisation Details'!$A:$A,0)),"Not Found")</f>
        <v>0</v>
      </c>
    </row>
    <row r="93" spans="1:17" ht="15" customHeight="1" x14ac:dyDescent="0.3">
      <c r="A93" s="6" t="str">
        <f>'Customer Names'!A93</f>
        <v>Id92</v>
      </c>
      <c r="B93" s="6" t="str">
        <f>IFERROR(INDEX('Customer Names'!$D:$D,MATCH($A93,'Customer Names'!$A:$A,0)),"Not Found")</f>
        <v>Elyse M.</v>
      </c>
      <c r="C93" s="6">
        <f>IFERROR(INDEX('Medical Examinations'!$B:$B,MATCH($A93,'Medical Examinations'!$A:$A,0)),"Not Found")</f>
        <v>42.75</v>
      </c>
      <c r="D93" s="6">
        <f>IFERROR(INDEX('Medical Examinations'!$C:$C,MATCH($A93,'Medical Examinations'!$A:$A,0)),"Not Found")</f>
        <v>4.22</v>
      </c>
      <c r="E93" s="6" t="str">
        <f>IFERROR(INDEX('Medical Examinations'!$I:$I,MATCH($A93,'Medical Examinations'!$A:$A,0)),"Not Found")</f>
        <v>No</v>
      </c>
      <c r="F93" s="6" t="str">
        <f>IFERROR(INDEX('Medical Examinations'!$J:$J,MATCH($A93,'Medical Examinations'!$A:$A,0)),"Not Found")</f>
        <v>No</v>
      </c>
      <c r="G93" s="6" t="str">
        <f>IFERROR(INDEX('Medical Examinations'!$F:$F,MATCH($A93,'Medical Examinations'!$A:$A,0)),"Not Found")</f>
        <v>No</v>
      </c>
      <c r="H93" s="6">
        <f>IFERROR(INDEX('Medical Examinations'!$L:$L,MATCH($A93,'Medical Examinations'!$A:$A,0)),"Not Found")</f>
        <v>0</v>
      </c>
      <c r="I93" s="6" t="str">
        <f>IFERROR(INDEX('Medical Examinations'!$K:$K,MATCH($A93,'Medical Examinations'!$A:$A,0)),"Not Found")</f>
        <v>Yes</v>
      </c>
      <c r="J93" s="6" t="str">
        <f>IFERROR(INDEX('Medical Examinations'!$M:$M,MATCH($A93,'Medical Examinations'!$A:$A,0)),"Not Found")</f>
        <v>Obesity</v>
      </c>
      <c r="K93" s="6" t="str">
        <f>IFERROR(INDEX('Medical Examinations'!$N:$N,MATCH($A93,'Medical Examinations'!$A:$A,0)),"Not Found")</f>
        <v>Normal</v>
      </c>
      <c r="L93" s="12">
        <f>IFERROR(INDEX('Hospitalisation Details'!$V:$V,MATCH($A93,'Hospitalisation Details'!$A:$A,0)),"Not Found")</f>
        <v>0</v>
      </c>
      <c r="M93" s="13">
        <f>IFERROR(INDEX('Hospitalisation Details'!$F:$F,MATCH($A93,'Hospitalisation Details'!$A:$A,0)),"Not Found")</f>
        <v>40904.199999999997</v>
      </c>
      <c r="N93" s="6">
        <f>IFERROR(INDEX('Hospitalisation Details'!$S:$S,MATCH($A93,'Hospitalisation Details'!$A:$A,0)),"Not Found")</f>
        <v>36343</v>
      </c>
      <c r="O93" s="6">
        <f>IFERROR(INDEX('Hospitalisation Details'!$T:$T,MATCH($A93,'Hospitalisation Details'!$A:$A,0)),"Not Found")</f>
        <v>23</v>
      </c>
      <c r="P93" s="6">
        <f>IFERROR(INDEX('Hospitalisation Details'!$U:$U,MATCH($A93,'Hospitalisation Details'!$A:$A,0)),"Not Found")</f>
        <v>0</v>
      </c>
      <c r="Q93" s="6">
        <f>IFERROR(INDEX('Hospitalisation Details'!$W:$W,MATCH($A93,'Hospitalisation Details'!$A:$A,0)),"Not Found")</f>
        <v>0</v>
      </c>
    </row>
    <row r="94" spans="1:17" ht="15" customHeight="1" x14ac:dyDescent="0.3">
      <c r="A94" s="6" t="str">
        <f>'Customer Names'!A94</f>
        <v>Id93</v>
      </c>
      <c r="B94" s="6" t="str">
        <f>IFERROR(INDEX('Customer Names'!$D:$D,MATCH($A94,'Customer Names'!$A:$A,0)),"Not Found")</f>
        <v>Nicholas</v>
      </c>
      <c r="C94" s="6">
        <f>IFERROR(INDEX('Medical Examinations'!$B:$B,MATCH($A94,'Medical Examinations'!$A:$A,0)),"Not Found")</f>
        <v>50.58</v>
      </c>
      <c r="D94" s="6">
        <f>IFERROR(INDEX('Medical Examinations'!$C:$C,MATCH($A94,'Medical Examinations'!$A:$A,0)),"Not Found")</f>
        <v>5.12</v>
      </c>
      <c r="E94" s="6" t="str">
        <f>IFERROR(INDEX('Medical Examinations'!$I:$I,MATCH($A94,'Medical Examinations'!$A:$A,0)),"Not Found")</f>
        <v>No</v>
      </c>
      <c r="F94" s="6" t="str">
        <f>IFERROR(INDEX('Medical Examinations'!$J:$J,MATCH($A94,'Medical Examinations'!$A:$A,0)),"Not Found")</f>
        <v>No</v>
      </c>
      <c r="G94" s="6" t="str">
        <f>IFERROR(INDEX('Medical Examinations'!$F:$F,MATCH($A94,'Medical Examinations'!$A:$A,0)),"Not Found")</f>
        <v>No</v>
      </c>
      <c r="H94" s="6">
        <f>IFERROR(INDEX('Medical Examinations'!$L:$L,MATCH($A94,'Medical Examinations'!$A:$A,0)),"Not Found")</f>
        <v>2</v>
      </c>
      <c r="I94" s="6" t="str">
        <f>IFERROR(INDEX('Medical Examinations'!$K:$K,MATCH($A94,'Medical Examinations'!$A:$A,0)),"Not Found")</f>
        <v>Yes</v>
      </c>
      <c r="J94" s="6" t="str">
        <f>IFERROR(INDEX('Medical Examinations'!$M:$M,MATCH($A94,'Medical Examinations'!$A:$A,0)),"Not Found")</f>
        <v>Obesity</v>
      </c>
      <c r="K94" s="6" t="str">
        <f>IFERROR(INDEX('Medical Examinations'!$N:$N,MATCH($A94,'Medical Examinations'!$A:$A,0)),"Not Found")</f>
        <v>Normal</v>
      </c>
      <c r="L94" s="12">
        <f>IFERROR(INDEX('Hospitalisation Details'!$V:$V,MATCH($A94,'Hospitalisation Details'!$A:$A,0)),"Not Found")</f>
        <v>0</v>
      </c>
      <c r="M94" s="13">
        <f>IFERROR(INDEX('Hospitalisation Details'!$F:$F,MATCH($A94,'Hospitalisation Details'!$A:$A,0)),"Not Found")</f>
        <v>40817.85</v>
      </c>
      <c r="N94" s="6">
        <f>IFERROR(INDEX('Hospitalisation Details'!$S:$S,MATCH($A94,'Hospitalisation Details'!$A:$A,0)),"Not Found")</f>
        <v>26460</v>
      </c>
      <c r="O94" s="6">
        <f>IFERROR(INDEX('Hospitalisation Details'!$T:$T,MATCH($A94,'Hospitalisation Details'!$A:$A,0)),"Not Found")</f>
        <v>50</v>
      </c>
      <c r="P94" s="6">
        <f>IFERROR(INDEX('Hospitalisation Details'!$U:$U,MATCH($A94,'Hospitalisation Details'!$A:$A,0)),"Not Found")</f>
        <v>0</v>
      </c>
      <c r="Q94" s="6">
        <f>IFERROR(INDEX('Hospitalisation Details'!$W:$W,MATCH($A94,'Hospitalisation Details'!$A:$A,0)),"Not Found")</f>
        <v>0</v>
      </c>
    </row>
    <row r="95" spans="1:17" ht="15" customHeight="1" x14ac:dyDescent="0.3">
      <c r="A95" s="6" t="str">
        <f>'Customer Names'!A95</f>
        <v>Id94</v>
      </c>
      <c r="B95" s="6" t="str">
        <f>IFERROR(INDEX('Customer Names'!$D:$D,MATCH($A95,'Customer Names'!$A:$A,0)),"Not Found")</f>
        <v>David</v>
      </c>
      <c r="C95" s="6">
        <f>IFERROR(INDEX('Medical Examinations'!$B:$B,MATCH($A95,'Medical Examinations'!$A:$A,0)),"Not Found")</f>
        <v>30.495000000000001</v>
      </c>
      <c r="D95" s="6">
        <f>IFERROR(INDEX('Medical Examinations'!$C:$C,MATCH($A95,'Medical Examinations'!$A:$A,0)),"Not Found")</f>
        <v>4.57</v>
      </c>
      <c r="E95" s="6" t="str">
        <f>IFERROR(INDEX('Medical Examinations'!$I:$I,MATCH($A95,'Medical Examinations'!$A:$A,0)),"Not Found")</f>
        <v>Yes</v>
      </c>
      <c r="F95" s="6" t="str">
        <f>IFERROR(INDEX('Medical Examinations'!$J:$J,MATCH($A95,'Medical Examinations'!$A:$A,0)),"Not Found")</f>
        <v>No</v>
      </c>
      <c r="G95" s="6" t="str">
        <f>IFERROR(INDEX('Medical Examinations'!$F:$F,MATCH($A95,'Medical Examinations'!$A:$A,0)),"Not Found")</f>
        <v>No</v>
      </c>
      <c r="H95" s="6">
        <f>IFERROR(INDEX('Medical Examinations'!$L:$L,MATCH($A95,'Medical Examinations'!$A:$A,0)),"Not Found")</f>
        <v>0</v>
      </c>
      <c r="I95" s="6" t="str">
        <f>IFERROR(INDEX('Medical Examinations'!$K:$K,MATCH($A95,'Medical Examinations'!$A:$A,0)),"Not Found")</f>
        <v>Yes</v>
      </c>
      <c r="J95" s="6" t="str">
        <f>IFERROR(INDEX('Medical Examinations'!$M:$M,MATCH($A95,'Medical Examinations'!$A:$A,0)),"Not Found")</f>
        <v>Obesity</v>
      </c>
      <c r="K95" s="6" t="str">
        <f>IFERROR(INDEX('Medical Examinations'!$N:$N,MATCH($A95,'Medical Examinations'!$A:$A,0)),"Not Found")</f>
        <v>Normal</v>
      </c>
      <c r="L95" s="12">
        <f>IFERROR(INDEX('Hospitalisation Details'!$V:$V,MATCH($A95,'Hospitalisation Details'!$A:$A,0)),"Not Found")</f>
        <v>0</v>
      </c>
      <c r="M95" s="13">
        <f>IFERROR(INDEX('Hospitalisation Details'!$F:$F,MATCH($A95,'Hospitalisation Details'!$A:$A,0)),"Not Found")</f>
        <v>40720.550000000003</v>
      </c>
      <c r="N95" s="6">
        <f>IFERROR(INDEX('Hospitalisation Details'!$S:$S,MATCH($A95,'Hospitalisation Details'!$A:$A,0)),"Not Found")</f>
        <v>28120</v>
      </c>
      <c r="O95" s="6">
        <f>IFERROR(INDEX('Hospitalisation Details'!$T:$T,MATCH($A95,'Hospitalisation Details'!$A:$A,0)),"Not Found")</f>
        <v>46</v>
      </c>
      <c r="P95" s="6">
        <f>IFERROR(INDEX('Hospitalisation Details'!$U:$U,MATCH($A95,'Hospitalisation Details'!$A:$A,0)),"Not Found")</f>
        <v>0</v>
      </c>
      <c r="Q95" s="6">
        <f>IFERROR(INDEX('Hospitalisation Details'!$W:$W,MATCH($A95,'Hospitalisation Details'!$A:$A,0)),"Not Found")</f>
        <v>0</v>
      </c>
    </row>
    <row r="96" spans="1:17" ht="15" customHeight="1" x14ac:dyDescent="0.3">
      <c r="A96" s="6" t="str">
        <f>'Customer Names'!A96</f>
        <v>Id95</v>
      </c>
      <c r="B96" s="6" t="str">
        <f>IFERROR(INDEX('Customer Names'!$D:$D,MATCH($A96,'Customer Names'!$A:$A,0)),"Not Found")</f>
        <v>Natalie</v>
      </c>
      <c r="C96" s="6">
        <f>IFERROR(INDEX('Medical Examinations'!$B:$B,MATCH($A96,'Medical Examinations'!$A:$A,0)),"Not Found")</f>
        <v>48.31</v>
      </c>
      <c r="D96" s="6">
        <f>IFERROR(INDEX('Medical Examinations'!$C:$C,MATCH($A96,'Medical Examinations'!$A:$A,0)),"Not Found")</f>
        <v>9.58</v>
      </c>
      <c r="E96" s="6" t="str">
        <f>IFERROR(INDEX('Medical Examinations'!$I:$I,MATCH($A96,'Medical Examinations'!$A:$A,0)),"Not Found")</f>
        <v>Yes</v>
      </c>
      <c r="F96" s="6" t="str">
        <f>IFERROR(INDEX('Medical Examinations'!$J:$J,MATCH($A96,'Medical Examinations'!$A:$A,0)),"Not Found")</f>
        <v>No</v>
      </c>
      <c r="G96" s="6" t="str">
        <f>IFERROR(INDEX('Medical Examinations'!$F:$F,MATCH($A96,'Medical Examinations'!$A:$A,0)),"Not Found")</f>
        <v>No</v>
      </c>
      <c r="H96" s="6">
        <f>IFERROR(INDEX('Medical Examinations'!$L:$L,MATCH($A96,'Medical Examinations'!$A:$A,0)),"Not Found")</f>
        <v>2</v>
      </c>
      <c r="I96" s="6" t="str">
        <f>IFERROR(INDEX('Medical Examinations'!$K:$K,MATCH($A96,'Medical Examinations'!$A:$A,0)),"Not Found")</f>
        <v>Yes</v>
      </c>
      <c r="J96" s="6" t="str">
        <f>IFERROR(INDEX('Medical Examinations'!$M:$M,MATCH($A96,'Medical Examinations'!$A:$A,0)),"Not Found")</f>
        <v>Obesity</v>
      </c>
      <c r="K96" s="6" t="str">
        <f>IFERROR(INDEX('Medical Examinations'!$N:$N,MATCH($A96,'Medical Examinations'!$A:$A,0)),"Not Found")</f>
        <v>Diabetic</v>
      </c>
      <c r="L96" s="12">
        <f>IFERROR(INDEX('Hospitalisation Details'!$V:$V,MATCH($A96,'Hospitalisation Details'!$A:$A,0)),"Not Found")</f>
        <v>0</v>
      </c>
      <c r="M96" s="13">
        <f>IFERROR(INDEX('Hospitalisation Details'!$F:$F,MATCH($A96,'Hospitalisation Details'!$A:$A,0)),"Not Found")</f>
        <v>40692.910000000003</v>
      </c>
      <c r="N96" s="6">
        <f>IFERROR(INDEX('Hospitalisation Details'!$S:$S,MATCH($A96,'Hospitalisation Details'!$A:$A,0)),"Not Found")</f>
        <v>25836</v>
      </c>
      <c r="O96" s="6">
        <f>IFERROR(INDEX('Hospitalisation Details'!$T:$T,MATCH($A96,'Hospitalisation Details'!$A:$A,0)),"Not Found")</f>
        <v>52</v>
      </c>
      <c r="P96" s="6">
        <f>IFERROR(INDEX('Hospitalisation Details'!$U:$U,MATCH($A96,'Hospitalisation Details'!$A:$A,0)),"Not Found")</f>
        <v>0</v>
      </c>
      <c r="Q96" s="6">
        <f>IFERROR(INDEX('Hospitalisation Details'!$W:$W,MATCH($A96,'Hospitalisation Details'!$A:$A,0)),"Not Found")</f>
        <v>0</v>
      </c>
    </row>
    <row r="97" spans="1:17" ht="15" customHeight="1" x14ac:dyDescent="0.3">
      <c r="A97" s="6" t="str">
        <f>'Customer Names'!A97</f>
        <v>Id96</v>
      </c>
      <c r="B97" s="6" t="str">
        <f>IFERROR(INDEX('Customer Names'!$D:$D,MATCH($A97,'Customer Names'!$A:$A,0)),"Not Found")</f>
        <v>Thomas</v>
      </c>
      <c r="C97" s="6">
        <f>IFERROR(INDEX('Medical Examinations'!$B:$B,MATCH($A97,'Medical Examinations'!$A:$A,0)),"Not Found")</f>
        <v>48.99</v>
      </c>
      <c r="D97" s="6">
        <f>IFERROR(INDEX('Medical Examinations'!$C:$C,MATCH($A97,'Medical Examinations'!$A:$A,0)),"Not Found")</f>
        <v>9.7799999999999994</v>
      </c>
      <c r="E97" s="6" t="str">
        <f>IFERROR(INDEX('Medical Examinations'!$I:$I,MATCH($A97,'Medical Examinations'!$A:$A,0)),"Not Found")</f>
        <v>Yes</v>
      </c>
      <c r="F97" s="6" t="str">
        <f>IFERROR(INDEX('Medical Examinations'!$J:$J,MATCH($A97,'Medical Examinations'!$A:$A,0)),"Not Found")</f>
        <v>No</v>
      </c>
      <c r="G97" s="6" t="str">
        <f>IFERROR(INDEX('Medical Examinations'!$F:$F,MATCH($A97,'Medical Examinations'!$A:$A,0)),"Not Found")</f>
        <v>No</v>
      </c>
      <c r="H97" s="6">
        <f>IFERROR(INDEX('Medical Examinations'!$L:$L,MATCH($A97,'Medical Examinations'!$A:$A,0)),"Not Found")</f>
        <v>1</v>
      </c>
      <c r="I97" s="6" t="str">
        <f>IFERROR(INDEX('Medical Examinations'!$K:$K,MATCH($A97,'Medical Examinations'!$A:$A,0)),"Not Found")</f>
        <v>Yes</v>
      </c>
      <c r="J97" s="6" t="str">
        <f>IFERROR(INDEX('Medical Examinations'!$M:$M,MATCH($A97,'Medical Examinations'!$A:$A,0)),"Not Found")</f>
        <v>Obesity</v>
      </c>
      <c r="K97" s="6" t="str">
        <f>IFERROR(INDEX('Medical Examinations'!$N:$N,MATCH($A97,'Medical Examinations'!$A:$A,0)),"Not Found")</f>
        <v>Diabetic</v>
      </c>
      <c r="L97" s="12">
        <f>IFERROR(INDEX('Hospitalisation Details'!$V:$V,MATCH($A97,'Hospitalisation Details'!$A:$A,0)),"Not Found")</f>
        <v>0</v>
      </c>
      <c r="M97" s="13">
        <f>IFERROR(INDEX('Hospitalisation Details'!$F:$F,MATCH($A97,'Hospitalisation Details'!$A:$A,0)),"Not Found")</f>
        <v>40590.550000000003</v>
      </c>
      <c r="N97" s="6">
        <f>IFERROR(INDEX('Hospitalisation Details'!$S:$S,MATCH($A97,'Hospitalisation Details'!$A:$A,0)),"Not Found")</f>
        <v>27585</v>
      </c>
      <c r="O97" s="6">
        <f>IFERROR(INDEX('Hospitalisation Details'!$T:$T,MATCH($A97,'Hospitalisation Details'!$A:$A,0)),"Not Found")</f>
        <v>47</v>
      </c>
      <c r="P97" s="6">
        <f>IFERROR(INDEX('Hospitalisation Details'!$U:$U,MATCH($A97,'Hospitalisation Details'!$A:$A,0)),"Not Found")</f>
        <v>0</v>
      </c>
      <c r="Q97" s="6">
        <f>IFERROR(INDEX('Hospitalisation Details'!$W:$W,MATCH($A97,'Hospitalisation Details'!$A:$A,0)),"Not Found")</f>
        <v>0</v>
      </c>
    </row>
    <row r="98" spans="1:17" ht="15" customHeight="1" x14ac:dyDescent="0.3">
      <c r="A98" s="6" t="str">
        <f>'Customer Names'!A98</f>
        <v>Id97</v>
      </c>
      <c r="B98" s="6" t="str">
        <f>IFERROR(INDEX('Customer Names'!$D:$D,MATCH($A98,'Customer Names'!$A:$A,0)),"Not Found")</f>
        <v>Pamela J.</v>
      </c>
      <c r="C98" s="6">
        <f>IFERROR(INDEX('Medical Examinations'!$B:$B,MATCH($A98,'Medical Examinations'!$A:$A,0)),"Not Found")</f>
        <v>38.39</v>
      </c>
      <c r="D98" s="6">
        <f>IFERROR(INDEX('Medical Examinations'!$C:$C,MATCH($A98,'Medical Examinations'!$A:$A,0)),"Not Found")</f>
        <v>4.1100000000000003</v>
      </c>
      <c r="E98" s="6" t="str">
        <f>IFERROR(INDEX('Medical Examinations'!$I:$I,MATCH($A98,'Medical Examinations'!$A:$A,0)),"Not Found")</f>
        <v>Yes</v>
      </c>
      <c r="F98" s="6" t="str">
        <f>IFERROR(INDEX('Medical Examinations'!$J:$J,MATCH($A98,'Medical Examinations'!$A:$A,0)),"Not Found")</f>
        <v>No</v>
      </c>
      <c r="G98" s="6" t="str">
        <f>IFERROR(INDEX('Medical Examinations'!$F:$F,MATCH($A98,'Medical Examinations'!$A:$A,0)),"Not Found")</f>
        <v>No</v>
      </c>
      <c r="H98" s="6">
        <f>IFERROR(INDEX('Medical Examinations'!$L:$L,MATCH($A98,'Medical Examinations'!$A:$A,0)),"Not Found")</f>
        <v>0</v>
      </c>
      <c r="I98" s="6" t="str">
        <f>IFERROR(INDEX('Medical Examinations'!$K:$K,MATCH($A98,'Medical Examinations'!$A:$A,0)),"Not Found")</f>
        <v>Yes</v>
      </c>
      <c r="J98" s="6" t="str">
        <f>IFERROR(INDEX('Medical Examinations'!$M:$M,MATCH($A98,'Medical Examinations'!$A:$A,0)),"Not Found")</f>
        <v>Obesity</v>
      </c>
      <c r="K98" s="6" t="str">
        <f>IFERROR(INDEX('Medical Examinations'!$N:$N,MATCH($A98,'Medical Examinations'!$A:$A,0)),"Not Found")</f>
        <v>Normal</v>
      </c>
      <c r="L98" s="12">
        <f>IFERROR(INDEX('Hospitalisation Details'!$V:$V,MATCH($A98,'Hospitalisation Details'!$A:$A,0)),"Not Found")</f>
        <v>0</v>
      </c>
      <c r="M98" s="13">
        <f>IFERROR(INDEX('Hospitalisation Details'!$F:$F,MATCH($A98,'Hospitalisation Details'!$A:$A,0)),"Not Found")</f>
        <v>40419.019999999997</v>
      </c>
      <c r="N98" s="6">
        <f>IFERROR(INDEX('Hospitalisation Details'!$S:$S,MATCH($A98,'Hospitalisation Details'!$A:$A,0)),"Not Found")</f>
        <v>31354</v>
      </c>
      <c r="O98" s="6">
        <f>IFERROR(INDEX('Hospitalisation Details'!$T:$T,MATCH($A98,'Hospitalisation Details'!$A:$A,0)),"Not Found")</f>
        <v>37</v>
      </c>
      <c r="P98" s="6">
        <f>IFERROR(INDEX('Hospitalisation Details'!$U:$U,MATCH($A98,'Hospitalisation Details'!$A:$A,0)),"Not Found")</f>
        <v>0</v>
      </c>
      <c r="Q98" s="6">
        <f>IFERROR(INDEX('Hospitalisation Details'!$W:$W,MATCH($A98,'Hospitalisation Details'!$A:$A,0)),"Not Found")</f>
        <v>0</v>
      </c>
    </row>
    <row r="99" spans="1:17" ht="15" customHeight="1" x14ac:dyDescent="0.3">
      <c r="A99" s="6" t="str">
        <f>'Customer Names'!A99</f>
        <v>Id98</v>
      </c>
      <c r="B99" s="6" t="str">
        <f>IFERROR(INDEX('Customer Names'!$D:$D,MATCH($A99,'Customer Names'!$A:$A,0)),"Not Found")</f>
        <v>Jessica</v>
      </c>
      <c r="C99" s="6">
        <f>IFERROR(INDEX('Medical Examinations'!$B:$B,MATCH($A99,'Medical Examinations'!$A:$A,0)),"Not Found")</f>
        <v>44.34</v>
      </c>
      <c r="D99" s="6">
        <f>IFERROR(INDEX('Medical Examinations'!$C:$C,MATCH($A99,'Medical Examinations'!$A:$A,0)),"Not Found")</f>
        <v>4.0199999999999996</v>
      </c>
      <c r="E99" s="6" t="str">
        <f>IFERROR(INDEX('Medical Examinations'!$I:$I,MATCH($A99,'Medical Examinations'!$A:$A,0)),"Not Found")</f>
        <v>Yes</v>
      </c>
      <c r="F99" s="6" t="str">
        <f>IFERROR(INDEX('Medical Examinations'!$J:$J,MATCH($A99,'Medical Examinations'!$A:$A,0)),"Not Found")</f>
        <v>No</v>
      </c>
      <c r="G99" s="6" t="str">
        <f>IFERROR(INDEX('Medical Examinations'!$F:$F,MATCH($A99,'Medical Examinations'!$A:$A,0)),"Not Found")</f>
        <v>No</v>
      </c>
      <c r="H99" s="6">
        <f>IFERROR(INDEX('Medical Examinations'!$L:$L,MATCH($A99,'Medical Examinations'!$A:$A,0)),"Not Found")</f>
        <v>2</v>
      </c>
      <c r="I99" s="6" t="str">
        <f>IFERROR(INDEX('Medical Examinations'!$K:$K,MATCH($A99,'Medical Examinations'!$A:$A,0)),"Not Found")</f>
        <v>Yes</v>
      </c>
      <c r="J99" s="6" t="str">
        <f>IFERROR(INDEX('Medical Examinations'!$M:$M,MATCH($A99,'Medical Examinations'!$A:$A,0)),"Not Found")</f>
        <v>Obesity</v>
      </c>
      <c r="K99" s="6" t="str">
        <f>IFERROR(INDEX('Medical Examinations'!$N:$N,MATCH($A99,'Medical Examinations'!$A:$A,0)),"Not Found")</f>
        <v>Normal</v>
      </c>
      <c r="L99" s="12">
        <f>IFERROR(INDEX('Hospitalisation Details'!$V:$V,MATCH($A99,'Hospitalisation Details'!$A:$A,0)),"Not Found")</f>
        <v>0</v>
      </c>
      <c r="M99" s="13">
        <f>IFERROR(INDEX('Hospitalisation Details'!$F:$F,MATCH($A99,'Hospitalisation Details'!$A:$A,0)),"Not Found")</f>
        <v>40373.74</v>
      </c>
      <c r="N99" s="6">
        <f>IFERROR(INDEX('Hospitalisation Details'!$S:$S,MATCH($A99,'Hospitalisation Details'!$A:$A,0)),"Not Found")</f>
        <v>24331</v>
      </c>
      <c r="O99" s="6">
        <f>IFERROR(INDEX('Hospitalisation Details'!$T:$T,MATCH($A99,'Hospitalisation Details'!$A:$A,0)),"Not Found")</f>
        <v>56</v>
      </c>
      <c r="P99" s="6">
        <f>IFERROR(INDEX('Hospitalisation Details'!$U:$U,MATCH($A99,'Hospitalisation Details'!$A:$A,0)),"Not Found")</f>
        <v>0</v>
      </c>
      <c r="Q99" s="6">
        <f>IFERROR(INDEX('Hospitalisation Details'!$W:$W,MATCH($A99,'Hospitalisation Details'!$A:$A,0)),"Not Found")</f>
        <v>0</v>
      </c>
    </row>
    <row r="100" spans="1:17" ht="15" customHeight="1" x14ac:dyDescent="0.3">
      <c r="A100" s="6" t="str">
        <f>'Customer Names'!A100</f>
        <v>Id99</v>
      </c>
      <c r="B100" s="6" t="str">
        <f>IFERROR(INDEX('Customer Names'!$D:$D,MATCH($A100,'Customer Names'!$A:$A,0)),"Not Found")</f>
        <v>Ron N</v>
      </c>
      <c r="C100" s="6">
        <f>IFERROR(INDEX('Medical Examinations'!$B:$B,MATCH($A100,'Medical Examinations'!$A:$A,0)),"Not Found")</f>
        <v>41.51</v>
      </c>
      <c r="D100" s="6">
        <f>IFERROR(INDEX('Medical Examinations'!$C:$C,MATCH($A100,'Medical Examinations'!$A:$A,0)),"Not Found")</f>
        <v>6.92</v>
      </c>
      <c r="E100" s="6" t="str">
        <f>IFERROR(INDEX('Medical Examinations'!$I:$I,MATCH($A100,'Medical Examinations'!$A:$A,0)),"Not Found")</f>
        <v>No</v>
      </c>
      <c r="F100" s="6" t="str">
        <f>IFERROR(INDEX('Medical Examinations'!$J:$J,MATCH($A100,'Medical Examinations'!$A:$A,0)),"Not Found")</f>
        <v>No</v>
      </c>
      <c r="G100" s="6" t="str">
        <f>IFERROR(INDEX('Medical Examinations'!$F:$F,MATCH($A100,'Medical Examinations'!$A:$A,0)),"Not Found")</f>
        <v>No</v>
      </c>
      <c r="H100" s="6">
        <f>IFERROR(INDEX('Medical Examinations'!$L:$L,MATCH($A100,'Medical Examinations'!$A:$A,0)),"Not Found")</f>
        <v>0</v>
      </c>
      <c r="I100" s="6" t="str">
        <f>IFERROR(INDEX('Medical Examinations'!$K:$K,MATCH($A100,'Medical Examinations'!$A:$A,0)),"Not Found")</f>
        <v>Yes</v>
      </c>
      <c r="J100" s="6" t="str">
        <f>IFERROR(INDEX('Medical Examinations'!$M:$M,MATCH($A100,'Medical Examinations'!$A:$A,0)),"Not Found")</f>
        <v>Obesity</v>
      </c>
      <c r="K100" s="6" t="str">
        <f>IFERROR(INDEX('Medical Examinations'!$N:$N,MATCH($A100,'Medical Examinations'!$A:$A,0)),"Not Found")</f>
        <v>Diabetic</v>
      </c>
      <c r="L100" s="12">
        <f>IFERROR(INDEX('Hospitalisation Details'!$V:$V,MATCH($A100,'Hospitalisation Details'!$A:$A,0)),"Not Found")</f>
        <v>0</v>
      </c>
      <c r="M100" s="13">
        <f>IFERROR(INDEX('Hospitalisation Details'!$F:$F,MATCH($A100,'Hospitalisation Details'!$A:$A,0)),"Not Found")</f>
        <v>40309.93</v>
      </c>
      <c r="N100" s="6">
        <f>IFERROR(INDEX('Hospitalisation Details'!$S:$S,MATCH($A100,'Hospitalisation Details'!$A:$A,0)),"Not Found")</f>
        <v>22893</v>
      </c>
      <c r="O100" s="6">
        <f>IFERROR(INDEX('Hospitalisation Details'!$T:$T,MATCH($A100,'Hospitalisation Details'!$A:$A,0)),"Not Found")</f>
        <v>60</v>
      </c>
      <c r="P100" s="6">
        <f>IFERROR(INDEX('Hospitalisation Details'!$U:$U,MATCH($A100,'Hospitalisation Details'!$A:$A,0)),"Not Found")</f>
        <v>0</v>
      </c>
      <c r="Q100" s="6">
        <f>IFERROR(INDEX('Hospitalisation Details'!$W:$W,MATCH($A100,'Hospitalisation Details'!$A:$A,0)),"Not Found")</f>
        <v>0</v>
      </c>
    </row>
    <row r="101" spans="1:17" ht="15" customHeight="1" x14ac:dyDescent="0.3">
      <c r="A101" s="6" t="str">
        <f>'Customer Names'!A101</f>
        <v>Id100</v>
      </c>
      <c r="B101" s="6" t="str">
        <f>IFERROR(INDEX('Customer Names'!$D:$D,MATCH($A101,'Customer Names'!$A:$A,0)),"Not Found")</f>
        <v>Daniel</v>
      </c>
      <c r="C101" s="6">
        <f>IFERROR(INDEX('Medical Examinations'!$B:$B,MATCH($A101,'Medical Examinations'!$A:$A,0)),"Not Found")</f>
        <v>48.2</v>
      </c>
      <c r="D101" s="6">
        <f>IFERROR(INDEX('Medical Examinations'!$C:$C,MATCH($A101,'Medical Examinations'!$A:$A,0)),"Not Found")</f>
        <v>4.84</v>
      </c>
      <c r="E101" s="6" t="str">
        <f>IFERROR(INDEX('Medical Examinations'!$I:$I,MATCH($A101,'Medical Examinations'!$A:$A,0)),"Not Found")</f>
        <v>No</v>
      </c>
      <c r="F101" s="6" t="str">
        <f>IFERROR(INDEX('Medical Examinations'!$J:$J,MATCH($A101,'Medical Examinations'!$A:$A,0)),"Not Found")</f>
        <v>No</v>
      </c>
      <c r="G101" s="6" t="str">
        <f>IFERROR(INDEX('Medical Examinations'!$F:$F,MATCH($A101,'Medical Examinations'!$A:$A,0)),"Not Found")</f>
        <v>No</v>
      </c>
      <c r="H101" s="6">
        <f>IFERROR(INDEX('Medical Examinations'!$L:$L,MATCH($A101,'Medical Examinations'!$A:$A,0)),"Not Found")</f>
        <v>0</v>
      </c>
      <c r="I101" s="6" t="str">
        <f>IFERROR(INDEX('Medical Examinations'!$K:$K,MATCH($A101,'Medical Examinations'!$A:$A,0)),"Not Found")</f>
        <v>Yes</v>
      </c>
      <c r="J101" s="6" t="str">
        <f>IFERROR(INDEX('Medical Examinations'!$M:$M,MATCH($A101,'Medical Examinations'!$A:$A,0)),"Not Found")</f>
        <v>Obesity</v>
      </c>
      <c r="K101" s="6" t="str">
        <f>IFERROR(INDEX('Medical Examinations'!$N:$N,MATCH($A101,'Medical Examinations'!$A:$A,0)),"Not Found")</f>
        <v>Normal</v>
      </c>
      <c r="L101" s="12">
        <f>IFERROR(INDEX('Hospitalisation Details'!$V:$V,MATCH($A101,'Hospitalisation Details'!$A:$A,0)),"Not Found")</f>
        <v>0</v>
      </c>
      <c r="M101" s="13">
        <f>IFERROR(INDEX('Hospitalisation Details'!$F:$F,MATCH($A101,'Hospitalisation Details'!$A:$A,0)),"Not Found")</f>
        <v>40284.379999999997</v>
      </c>
      <c r="N101" s="6">
        <f>IFERROR(INDEX('Hospitalisation Details'!$S:$S,MATCH($A101,'Hospitalisation Details'!$A:$A,0)),"Not Found")</f>
        <v>28303</v>
      </c>
      <c r="O101" s="6">
        <f>IFERROR(INDEX('Hospitalisation Details'!$T:$T,MATCH($A101,'Hospitalisation Details'!$A:$A,0)),"Not Found")</f>
        <v>45</v>
      </c>
      <c r="P101" s="6">
        <f>IFERROR(INDEX('Hospitalisation Details'!$U:$U,MATCH($A101,'Hospitalisation Details'!$A:$A,0)),"Not Found")</f>
        <v>0</v>
      </c>
      <c r="Q101" s="6">
        <f>IFERROR(INDEX('Hospitalisation Details'!$W:$W,MATCH($A101,'Hospitalisation Details'!$A:$A,0)),"Not Found")</f>
        <v>0</v>
      </c>
    </row>
    <row r="102" spans="1:17" ht="15" customHeight="1" x14ac:dyDescent="0.3">
      <c r="A102" s="6" t="str">
        <f>'Customer Names'!A102</f>
        <v>Id101</v>
      </c>
      <c r="B102" s="6" t="str">
        <f>IFERROR(INDEX('Customer Names'!$D:$D,MATCH($A102,'Customer Names'!$A:$A,0)),"Not Found")</f>
        <v>Brian</v>
      </c>
      <c r="C102" s="6">
        <f>IFERROR(INDEX('Medical Examinations'!$B:$B,MATCH($A102,'Medical Examinations'!$A:$A,0)),"Not Found")</f>
        <v>35.75</v>
      </c>
      <c r="D102" s="6">
        <f>IFERROR(INDEX('Medical Examinations'!$C:$C,MATCH($A102,'Medical Examinations'!$A:$A,0)),"Not Found")</f>
        <v>8</v>
      </c>
      <c r="E102" s="6" t="str">
        <f>IFERROR(INDEX('Medical Examinations'!$I:$I,MATCH($A102,'Medical Examinations'!$A:$A,0)),"Not Found")</f>
        <v>Yes</v>
      </c>
      <c r="F102" s="6" t="str">
        <f>IFERROR(INDEX('Medical Examinations'!$J:$J,MATCH($A102,'Medical Examinations'!$A:$A,0)),"Not Found")</f>
        <v>No</v>
      </c>
      <c r="G102" s="6" t="str">
        <f>IFERROR(INDEX('Medical Examinations'!$F:$F,MATCH($A102,'Medical Examinations'!$A:$A,0)),"Not Found")</f>
        <v>No</v>
      </c>
      <c r="H102" s="6">
        <f>IFERROR(INDEX('Medical Examinations'!$L:$L,MATCH($A102,'Medical Examinations'!$A:$A,0)),"Not Found")</f>
        <v>0</v>
      </c>
      <c r="I102" s="6" t="str">
        <f>IFERROR(INDEX('Medical Examinations'!$K:$K,MATCH($A102,'Medical Examinations'!$A:$A,0)),"Not Found")</f>
        <v>Yes</v>
      </c>
      <c r="J102" s="6" t="str">
        <f>IFERROR(INDEX('Medical Examinations'!$M:$M,MATCH($A102,'Medical Examinations'!$A:$A,0)),"Not Found")</f>
        <v>Obesity</v>
      </c>
      <c r="K102" s="6" t="str">
        <f>IFERROR(INDEX('Medical Examinations'!$N:$N,MATCH($A102,'Medical Examinations'!$A:$A,0)),"Not Found")</f>
        <v>Diabetic</v>
      </c>
      <c r="L102" s="12">
        <f>IFERROR(INDEX('Hospitalisation Details'!$V:$V,MATCH($A102,'Hospitalisation Details'!$A:$A,0)),"Not Found")</f>
        <v>0</v>
      </c>
      <c r="M102" s="13">
        <f>IFERROR(INDEX('Hospitalisation Details'!$F:$F,MATCH($A102,'Hospitalisation Details'!$A:$A,0)),"Not Found")</f>
        <v>40273.65</v>
      </c>
      <c r="N102" s="6">
        <f>IFERROR(INDEX('Hospitalisation Details'!$S:$S,MATCH($A102,'Hospitalisation Details'!$A:$A,0)),"Not Found")</f>
        <v>29863</v>
      </c>
      <c r="O102" s="6">
        <f>IFERROR(INDEX('Hospitalisation Details'!$T:$T,MATCH($A102,'Hospitalisation Details'!$A:$A,0)),"Not Found")</f>
        <v>41</v>
      </c>
      <c r="P102" s="6">
        <f>IFERROR(INDEX('Hospitalisation Details'!$U:$U,MATCH($A102,'Hospitalisation Details'!$A:$A,0)),"Not Found")</f>
        <v>0</v>
      </c>
      <c r="Q102" s="6">
        <f>IFERROR(INDEX('Hospitalisation Details'!$W:$W,MATCH($A102,'Hospitalisation Details'!$A:$A,0)),"Not Found")</f>
        <v>0</v>
      </c>
    </row>
    <row r="103" spans="1:17" ht="15" customHeight="1" x14ac:dyDescent="0.3">
      <c r="A103" s="6" t="str">
        <f>'Customer Names'!A103</f>
        <v>Id102</v>
      </c>
      <c r="B103" s="6" t="str">
        <f>IFERROR(INDEX('Customer Names'!$D:$D,MATCH($A103,'Customer Names'!$A:$A,0)),"Not Found")</f>
        <v>Sari</v>
      </c>
      <c r="C103" s="6">
        <f>IFERROR(INDEX('Medical Examinations'!$B:$B,MATCH($A103,'Medical Examinations'!$A:$A,0)),"Not Found")</f>
        <v>53.81</v>
      </c>
      <c r="D103" s="6">
        <f>IFERROR(INDEX('Medical Examinations'!$C:$C,MATCH($A103,'Medical Examinations'!$A:$A,0)),"Not Found")</f>
        <v>8.77</v>
      </c>
      <c r="E103" s="6" t="str">
        <f>IFERROR(INDEX('Medical Examinations'!$I:$I,MATCH($A103,'Medical Examinations'!$A:$A,0)),"Not Found")</f>
        <v>Yes</v>
      </c>
      <c r="F103" s="6" t="str">
        <f>IFERROR(INDEX('Medical Examinations'!$J:$J,MATCH($A103,'Medical Examinations'!$A:$A,0)),"Not Found")</f>
        <v>No</v>
      </c>
      <c r="G103" s="6" t="str">
        <f>IFERROR(INDEX('Medical Examinations'!$F:$F,MATCH($A103,'Medical Examinations'!$A:$A,0)),"Not Found")</f>
        <v>No</v>
      </c>
      <c r="H103" s="6">
        <f>IFERROR(INDEX('Medical Examinations'!$L:$L,MATCH($A103,'Medical Examinations'!$A:$A,0)),"Not Found")</f>
        <v>0</v>
      </c>
      <c r="I103" s="6" t="str">
        <f>IFERROR(INDEX('Medical Examinations'!$K:$K,MATCH($A103,'Medical Examinations'!$A:$A,0)),"Not Found")</f>
        <v>Yes</v>
      </c>
      <c r="J103" s="6" t="str">
        <f>IFERROR(INDEX('Medical Examinations'!$M:$M,MATCH($A103,'Medical Examinations'!$A:$A,0)),"Not Found")</f>
        <v>Obesity</v>
      </c>
      <c r="K103" s="6" t="str">
        <f>IFERROR(INDEX('Medical Examinations'!$N:$N,MATCH($A103,'Medical Examinations'!$A:$A,0)),"Not Found")</f>
        <v>Diabetic</v>
      </c>
      <c r="L103" s="12">
        <f>IFERROR(INDEX('Hospitalisation Details'!$V:$V,MATCH($A103,'Hospitalisation Details'!$A:$A,0)),"Not Found")</f>
        <v>0</v>
      </c>
      <c r="M103" s="13">
        <f>IFERROR(INDEX('Hospitalisation Details'!$F:$F,MATCH($A103,'Hospitalisation Details'!$A:$A,0)),"Not Found")</f>
        <v>40208.559999999998</v>
      </c>
      <c r="N103" s="6">
        <f>IFERROR(INDEX('Hospitalisation Details'!$S:$S,MATCH($A103,'Hospitalisation Details'!$A:$A,0)),"Not Found")</f>
        <v>29795</v>
      </c>
      <c r="O103" s="6">
        <f>IFERROR(INDEX('Hospitalisation Details'!$T:$T,MATCH($A103,'Hospitalisation Details'!$A:$A,0)),"Not Found")</f>
        <v>41</v>
      </c>
      <c r="P103" s="6">
        <f>IFERROR(INDEX('Hospitalisation Details'!$U:$U,MATCH($A103,'Hospitalisation Details'!$A:$A,0)),"Not Found")</f>
        <v>0</v>
      </c>
      <c r="Q103" s="6">
        <f>IFERROR(INDEX('Hospitalisation Details'!$W:$W,MATCH($A103,'Hospitalisation Details'!$A:$A,0)),"Not Found")</f>
        <v>0</v>
      </c>
    </row>
    <row r="104" spans="1:17" ht="15" customHeight="1" x14ac:dyDescent="0.3">
      <c r="A104" s="6" t="str">
        <f>'Customer Names'!A104</f>
        <v>Id103</v>
      </c>
      <c r="B104" s="6" t="str">
        <f>IFERROR(INDEX('Customer Names'!$D:$D,MATCH($A104,'Customer Names'!$A:$A,0)),"Not Found")</f>
        <v>Robert M.</v>
      </c>
      <c r="C104" s="6">
        <f>IFERROR(INDEX('Medical Examinations'!$B:$B,MATCH($A104,'Medical Examinations'!$A:$A,0)),"Not Found")</f>
        <v>49.48</v>
      </c>
      <c r="D104" s="6">
        <f>IFERROR(INDEX('Medical Examinations'!$C:$C,MATCH($A104,'Medical Examinations'!$A:$A,0)),"Not Found")</f>
        <v>4.96</v>
      </c>
      <c r="E104" s="6" t="str">
        <f>IFERROR(INDEX('Medical Examinations'!$I:$I,MATCH($A104,'Medical Examinations'!$A:$A,0)),"Not Found")</f>
        <v>No</v>
      </c>
      <c r="F104" s="6" t="str">
        <f>IFERROR(INDEX('Medical Examinations'!$J:$J,MATCH($A104,'Medical Examinations'!$A:$A,0)),"Not Found")</f>
        <v>No</v>
      </c>
      <c r="G104" s="6" t="str">
        <f>IFERROR(INDEX('Medical Examinations'!$F:$F,MATCH($A104,'Medical Examinations'!$A:$A,0)),"Not Found")</f>
        <v>Yes</v>
      </c>
      <c r="H104" s="6">
        <f>IFERROR(INDEX('Medical Examinations'!$L:$L,MATCH($A104,'Medical Examinations'!$A:$A,0)),"Not Found")</f>
        <v>1</v>
      </c>
      <c r="I104" s="6" t="str">
        <f>IFERROR(INDEX('Medical Examinations'!$K:$K,MATCH($A104,'Medical Examinations'!$A:$A,0)),"Not Found")</f>
        <v>Yes</v>
      </c>
      <c r="J104" s="6" t="str">
        <f>IFERROR(INDEX('Medical Examinations'!$M:$M,MATCH($A104,'Medical Examinations'!$A:$A,0)),"Not Found")</f>
        <v>Obesity</v>
      </c>
      <c r="K104" s="6" t="str">
        <f>IFERROR(INDEX('Medical Examinations'!$N:$N,MATCH($A104,'Medical Examinations'!$A:$A,0)),"Not Found")</f>
        <v>Normal</v>
      </c>
      <c r="L104" s="12">
        <f>IFERROR(INDEX('Hospitalisation Details'!$V:$V,MATCH($A104,'Hospitalisation Details'!$A:$A,0)),"Not Found")</f>
        <v>0</v>
      </c>
      <c r="M104" s="13">
        <f>IFERROR(INDEX('Hospitalisation Details'!$F:$F,MATCH($A104,'Hospitalisation Details'!$A:$A,0)),"Not Found")</f>
        <v>40204.83</v>
      </c>
      <c r="N104" s="6">
        <f>IFERROR(INDEX('Hospitalisation Details'!$S:$S,MATCH($A104,'Hospitalisation Details'!$A:$A,0)),"Not Found")</f>
        <v>29085</v>
      </c>
      <c r="O104" s="6">
        <f>IFERROR(INDEX('Hospitalisation Details'!$T:$T,MATCH($A104,'Hospitalisation Details'!$A:$A,0)),"Not Found")</f>
        <v>43</v>
      </c>
      <c r="P104" s="6">
        <f>IFERROR(INDEX('Hospitalisation Details'!$U:$U,MATCH($A104,'Hospitalisation Details'!$A:$A,0)),"Not Found")</f>
        <v>0</v>
      </c>
      <c r="Q104" s="6">
        <f>IFERROR(INDEX('Hospitalisation Details'!$W:$W,MATCH($A104,'Hospitalisation Details'!$A:$A,0)),"Not Found")</f>
        <v>0</v>
      </c>
    </row>
    <row r="105" spans="1:17" ht="15" customHeight="1" x14ac:dyDescent="0.3">
      <c r="A105" s="6" t="str">
        <f>'Customer Names'!A105</f>
        <v>Id104</v>
      </c>
      <c r="B105" s="6" t="str">
        <f>IFERROR(INDEX('Customer Names'!$D:$D,MATCH($A105,'Customer Names'!$A:$A,0)),"Not Found")</f>
        <v>Ricardo</v>
      </c>
      <c r="C105" s="6">
        <f>IFERROR(INDEX('Medical Examinations'!$B:$B,MATCH($A105,'Medical Examinations'!$A:$A,0)),"Not Found")</f>
        <v>34.1</v>
      </c>
      <c r="D105" s="6">
        <f>IFERROR(INDEX('Medical Examinations'!$C:$C,MATCH($A105,'Medical Examinations'!$A:$A,0)),"Not Found")</f>
        <v>4.43</v>
      </c>
      <c r="E105" s="6" t="str">
        <f>IFERROR(INDEX('Medical Examinations'!$I:$I,MATCH($A105,'Medical Examinations'!$A:$A,0)),"Not Found")</f>
        <v>Yes</v>
      </c>
      <c r="F105" s="6" t="str">
        <f>IFERROR(INDEX('Medical Examinations'!$J:$J,MATCH($A105,'Medical Examinations'!$A:$A,0)),"Not Found")</f>
        <v>No</v>
      </c>
      <c r="G105" s="6" t="str">
        <f>IFERROR(INDEX('Medical Examinations'!$F:$F,MATCH($A105,'Medical Examinations'!$A:$A,0)),"Not Found")</f>
        <v>No</v>
      </c>
      <c r="H105" s="6">
        <f>IFERROR(INDEX('Medical Examinations'!$L:$L,MATCH($A105,'Medical Examinations'!$A:$A,0)),"Not Found")</f>
        <v>0</v>
      </c>
      <c r="I105" s="6" t="str">
        <f>IFERROR(INDEX('Medical Examinations'!$K:$K,MATCH($A105,'Medical Examinations'!$A:$A,0)),"Not Found")</f>
        <v>Yes</v>
      </c>
      <c r="J105" s="6" t="str">
        <f>IFERROR(INDEX('Medical Examinations'!$M:$M,MATCH($A105,'Medical Examinations'!$A:$A,0)),"Not Found")</f>
        <v>Obesity</v>
      </c>
      <c r="K105" s="6" t="str">
        <f>IFERROR(INDEX('Medical Examinations'!$N:$N,MATCH($A105,'Medical Examinations'!$A:$A,0)),"Not Found")</f>
        <v>Normal</v>
      </c>
      <c r="L105" s="12">
        <f>IFERROR(INDEX('Hospitalisation Details'!$V:$V,MATCH($A105,'Hospitalisation Details'!$A:$A,0)),"Not Found")</f>
        <v>0</v>
      </c>
      <c r="M105" s="13">
        <f>IFERROR(INDEX('Hospitalisation Details'!$F:$F,MATCH($A105,'Hospitalisation Details'!$A:$A,0)),"Not Found")</f>
        <v>40182.25</v>
      </c>
      <c r="N105" s="6">
        <f>IFERROR(INDEX('Hospitalisation Details'!$S:$S,MATCH($A105,'Hospitalisation Details'!$A:$A,0)),"Not Found")</f>
        <v>31341</v>
      </c>
      <c r="O105" s="6">
        <f>IFERROR(INDEX('Hospitalisation Details'!$T:$T,MATCH($A105,'Hospitalisation Details'!$A:$A,0)),"Not Found")</f>
        <v>37</v>
      </c>
      <c r="P105" s="6">
        <f>IFERROR(INDEX('Hospitalisation Details'!$U:$U,MATCH($A105,'Hospitalisation Details'!$A:$A,0)),"Not Found")</f>
        <v>0</v>
      </c>
      <c r="Q105" s="6">
        <f>IFERROR(INDEX('Hospitalisation Details'!$W:$W,MATCH($A105,'Hospitalisation Details'!$A:$A,0)),"Not Found")</f>
        <v>0</v>
      </c>
    </row>
    <row r="106" spans="1:17" ht="15" customHeight="1" x14ac:dyDescent="0.3">
      <c r="A106" s="6" t="str">
        <f>'Customer Names'!A106</f>
        <v>Id105</v>
      </c>
      <c r="B106" s="6" t="str">
        <f>IFERROR(INDEX('Customer Names'!$D:$D,MATCH($A106,'Customer Names'!$A:$A,0)),"Not Found")</f>
        <v>Gedion</v>
      </c>
      <c r="C106" s="6">
        <f>IFERROR(INDEX('Medical Examinations'!$B:$B,MATCH($A106,'Medical Examinations'!$A:$A,0)),"Not Found")</f>
        <v>35.299999999999997</v>
      </c>
      <c r="D106" s="6">
        <f>IFERROR(INDEX('Medical Examinations'!$C:$C,MATCH($A106,'Medical Examinations'!$A:$A,0)),"Not Found")</f>
        <v>5.82</v>
      </c>
      <c r="E106" s="6" t="str">
        <f>IFERROR(INDEX('Medical Examinations'!$I:$I,MATCH($A106,'Medical Examinations'!$A:$A,0)),"Not Found")</f>
        <v>Yes</v>
      </c>
      <c r="F106" s="6" t="str">
        <f>IFERROR(INDEX('Medical Examinations'!$J:$J,MATCH($A106,'Medical Examinations'!$A:$A,0)),"Not Found")</f>
        <v>No</v>
      </c>
      <c r="G106" s="6" t="str">
        <f>IFERROR(INDEX('Medical Examinations'!$F:$F,MATCH($A106,'Medical Examinations'!$A:$A,0)),"Not Found")</f>
        <v>Yes</v>
      </c>
      <c r="H106" s="6">
        <f>IFERROR(INDEX('Medical Examinations'!$L:$L,MATCH($A106,'Medical Examinations'!$A:$A,0)),"Not Found")</f>
        <v>1</v>
      </c>
      <c r="I106" s="6" t="str">
        <f>IFERROR(INDEX('Medical Examinations'!$K:$K,MATCH($A106,'Medical Examinations'!$A:$A,0)),"Not Found")</f>
        <v>Yes</v>
      </c>
      <c r="J106" s="6" t="str">
        <f>IFERROR(INDEX('Medical Examinations'!$M:$M,MATCH($A106,'Medical Examinations'!$A:$A,0)),"Not Found")</f>
        <v>Obesity</v>
      </c>
      <c r="K106" s="6" t="str">
        <f>IFERROR(INDEX('Medical Examinations'!$N:$N,MATCH($A106,'Medical Examinations'!$A:$A,0)),"Not Found")</f>
        <v>Prediabetic</v>
      </c>
      <c r="L106" s="12">
        <f>IFERROR(INDEX('Hospitalisation Details'!$V:$V,MATCH($A106,'Hospitalisation Details'!$A:$A,0)),"Not Found")</f>
        <v>0</v>
      </c>
      <c r="M106" s="13">
        <f>IFERROR(INDEX('Hospitalisation Details'!$F:$F,MATCH($A106,'Hospitalisation Details'!$A:$A,0)),"Not Found")</f>
        <v>40103.89</v>
      </c>
      <c r="N106" s="6">
        <f>IFERROR(INDEX('Hospitalisation Details'!$S:$S,MATCH($A106,'Hospitalisation Details'!$A:$A,0)),"Not Found")</f>
        <v>30603</v>
      </c>
      <c r="O106" s="6">
        <f>IFERROR(INDEX('Hospitalisation Details'!$T:$T,MATCH($A106,'Hospitalisation Details'!$A:$A,0)),"Not Found")</f>
        <v>39</v>
      </c>
      <c r="P106" s="6">
        <f>IFERROR(INDEX('Hospitalisation Details'!$U:$U,MATCH($A106,'Hospitalisation Details'!$A:$A,0)),"Not Found")</f>
        <v>0</v>
      </c>
      <c r="Q106" s="6">
        <f>IFERROR(INDEX('Hospitalisation Details'!$W:$W,MATCH($A106,'Hospitalisation Details'!$A:$A,0)),"Not Found")</f>
        <v>0</v>
      </c>
    </row>
    <row r="107" spans="1:17" ht="15" customHeight="1" x14ac:dyDescent="0.3">
      <c r="A107" s="6" t="str">
        <f>'Customer Names'!A107</f>
        <v>Id106</v>
      </c>
      <c r="B107" s="6" t="str">
        <f>IFERROR(INDEX('Customer Names'!$D:$D,MATCH($A107,'Customer Names'!$A:$A,0)),"Not Found")</f>
        <v>Mark</v>
      </c>
      <c r="C107" s="6">
        <f>IFERROR(INDEX('Medical Examinations'!$B:$B,MATCH($A107,'Medical Examinations'!$A:$A,0)),"Not Found")</f>
        <v>43.83</v>
      </c>
      <c r="D107" s="6">
        <f>IFERROR(INDEX('Medical Examinations'!$C:$C,MATCH($A107,'Medical Examinations'!$A:$A,0)),"Not Found")</f>
        <v>6.03</v>
      </c>
      <c r="E107" s="6" t="str">
        <f>IFERROR(INDEX('Medical Examinations'!$I:$I,MATCH($A107,'Medical Examinations'!$A:$A,0)),"Not Found")</f>
        <v>Yes</v>
      </c>
      <c r="F107" s="6" t="str">
        <f>IFERROR(INDEX('Medical Examinations'!$J:$J,MATCH($A107,'Medical Examinations'!$A:$A,0)),"Not Found")</f>
        <v>No</v>
      </c>
      <c r="G107" s="6" t="str">
        <f>IFERROR(INDEX('Medical Examinations'!$F:$F,MATCH($A107,'Medical Examinations'!$A:$A,0)),"Not Found")</f>
        <v>No</v>
      </c>
      <c r="H107" s="6">
        <f>IFERROR(INDEX('Medical Examinations'!$L:$L,MATCH($A107,'Medical Examinations'!$A:$A,0)),"Not Found")</f>
        <v>2</v>
      </c>
      <c r="I107" s="6" t="str">
        <f>IFERROR(INDEX('Medical Examinations'!$K:$K,MATCH($A107,'Medical Examinations'!$A:$A,0)),"Not Found")</f>
        <v>Yes</v>
      </c>
      <c r="J107" s="6" t="str">
        <f>IFERROR(INDEX('Medical Examinations'!$M:$M,MATCH($A107,'Medical Examinations'!$A:$A,0)),"Not Found")</f>
        <v>Obesity</v>
      </c>
      <c r="K107" s="6" t="str">
        <f>IFERROR(INDEX('Medical Examinations'!$N:$N,MATCH($A107,'Medical Examinations'!$A:$A,0)),"Not Found")</f>
        <v>Prediabetic</v>
      </c>
      <c r="L107" s="12">
        <f>IFERROR(INDEX('Hospitalisation Details'!$V:$V,MATCH($A107,'Hospitalisation Details'!$A:$A,0)),"Not Found")</f>
        <v>0</v>
      </c>
      <c r="M107" s="13">
        <f>IFERROR(INDEX('Hospitalisation Details'!$F:$F,MATCH($A107,'Hospitalisation Details'!$A:$A,0)),"Not Found")</f>
        <v>40069.440000000002</v>
      </c>
      <c r="N107" s="6">
        <f>IFERROR(INDEX('Hospitalisation Details'!$S:$S,MATCH($A107,'Hospitalisation Details'!$A:$A,0)),"Not Found")</f>
        <v>24331</v>
      </c>
      <c r="O107" s="6">
        <f>IFERROR(INDEX('Hospitalisation Details'!$T:$T,MATCH($A107,'Hospitalisation Details'!$A:$A,0)),"Not Found")</f>
        <v>56</v>
      </c>
      <c r="P107" s="6">
        <f>IFERROR(INDEX('Hospitalisation Details'!$U:$U,MATCH($A107,'Hospitalisation Details'!$A:$A,0)),"Not Found")</f>
        <v>0</v>
      </c>
      <c r="Q107" s="6">
        <f>IFERROR(INDEX('Hospitalisation Details'!$W:$W,MATCH($A107,'Hospitalisation Details'!$A:$A,0)),"Not Found")</f>
        <v>0</v>
      </c>
    </row>
    <row r="108" spans="1:17" ht="15" customHeight="1" x14ac:dyDescent="0.3">
      <c r="A108" s="6" t="str">
        <f>'Customer Names'!A108</f>
        <v>Id107</v>
      </c>
      <c r="B108" s="6" t="str">
        <f>IFERROR(INDEX('Customer Names'!$D:$D,MATCH($A108,'Customer Names'!$A:$A,0)),"Not Found")</f>
        <v>Gamini P.</v>
      </c>
      <c r="C108" s="6">
        <f>IFERROR(INDEX('Medical Examinations'!$B:$B,MATCH($A108,'Medical Examinations'!$A:$A,0)),"Not Found")</f>
        <v>50.07</v>
      </c>
      <c r="D108" s="6">
        <f>IFERROR(INDEX('Medical Examinations'!$C:$C,MATCH($A108,'Medical Examinations'!$A:$A,0)),"Not Found")</f>
        <v>9.27</v>
      </c>
      <c r="E108" s="6" t="str">
        <f>IFERROR(INDEX('Medical Examinations'!$I:$I,MATCH($A108,'Medical Examinations'!$A:$A,0)),"Not Found")</f>
        <v>No</v>
      </c>
      <c r="F108" s="6" t="str">
        <f>IFERROR(INDEX('Medical Examinations'!$J:$J,MATCH($A108,'Medical Examinations'!$A:$A,0)),"Not Found")</f>
        <v>No</v>
      </c>
      <c r="G108" s="6" t="str">
        <f>IFERROR(INDEX('Medical Examinations'!$F:$F,MATCH($A108,'Medical Examinations'!$A:$A,0)),"Not Found")</f>
        <v>No</v>
      </c>
      <c r="H108" s="6">
        <f>IFERROR(INDEX('Medical Examinations'!$L:$L,MATCH($A108,'Medical Examinations'!$A:$A,0)),"Not Found")</f>
        <v>0</v>
      </c>
      <c r="I108" s="6" t="str">
        <f>IFERROR(INDEX('Medical Examinations'!$K:$K,MATCH($A108,'Medical Examinations'!$A:$A,0)),"Not Found")</f>
        <v>Yes</v>
      </c>
      <c r="J108" s="6" t="str">
        <f>IFERROR(INDEX('Medical Examinations'!$M:$M,MATCH($A108,'Medical Examinations'!$A:$A,0)),"Not Found")</f>
        <v>Obesity</v>
      </c>
      <c r="K108" s="6" t="str">
        <f>IFERROR(INDEX('Medical Examinations'!$N:$N,MATCH($A108,'Medical Examinations'!$A:$A,0)),"Not Found")</f>
        <v>Diabetic</v>
      </c>
      <c r="L108" s="12">
        <f>IFERROR(INDEX('Hospitalisation Details'!$V:$V,MATCH($A108,'Hospitalisation Details'!$A:$A,0)),"Not Found")</f>
        <v>0</v>
      </c>
      <c r="M108" s="13">
        <f>IFERROR(INDEX('Hospitalisation Details'!$F:$F,MATCH($A108,'Hospitalisation Details'!$A:$A,0)),"Not Found")</f>
        <v>40054.730000000003</v>
      </c>
      <c r="N108" s="6">
        <f>IFERROR(INDEX('Hospitalisation Details'!$S:$S,MATCH($A108,'Hospitalisation Details'!$A:$A,0)),"Not Found")</f>
        <v>28844</v>
      </c>
      <c r="O108" s="6">
        <f>IFERROR(INDEX('Hospitalisation Details'!$T:$T,MATCH($A108,'Hospitalisation Details'!$A:$A,0)),"Not Found")</f>
        <v>44</v>
      </c>
      <c r="P108" s="6">
        <f>IFERROR(INDEX('Hospitalisation Details'!$U:$U,MATCH($A108,'Hospitalisation Details'!$A:$A,0)),"Not Found")</f>
        <v>0</v>
      </c>
      <c r="Q108" s="6">
        <f>IFERROR(INDEX('Hospitalisation Details'!$W:$W,MATCH($A108,'Hospitalisation Details'!$A:$A,0)),"Not Found")</f>
        <v>0</v>
      </c>
    </row>
    <row r="109" spans="1:17" ht="15" customHeight="1" x14ac:dyDescent="0.3">
      <c r="A109" s="6" t="str">
        <f>'Customer Names'!A109</f>
        <v>Id108</v>
      </c>
      <c r="B109" s="6" t="str">
        <f>IFERROR(INDEX('Customer Names'!$D:$D,MATCH($A109,'Customer Names'!$A:$A,0)),"Not Found")</f>
        <v>Emily J</v>
      </c>
      <c r="C109" s="6">
        <f>IFERROR(INDEX('Medical Examinations'!$B:$B,MATCH($A109,'Medical Examinations'!$A:$A,0)),"Not Found")</f>
        <v>32.774999999999999</v>
      </c>
      <c r="D109" s="6">
        <f>IFERROR(INDEX('Medical Examinations'!$C:$C,MATCH($A109,'Medical Examinations'!$A:$A,0)),"Not Found")</f>
        <v>5.53</v>
      </c>
      <c r="E109" s="6" t="str">
        <f>IFERROR(INDEX('Medical Examinations'!$I:$I,MATCH($A109,'Medical Examinations'!$A:$A,0)),"Not Found")</f>
        <v>No</v>
      </c>
      <c r="F109" s="6" t="str">
        <f>IFERROR(INDEX('Medical Examinations'!$J:$J,MATCH($A109,'Medical Examinations'!$A:$A,0)),"Not Found")</f>
        <v>No</v>
      </c>
      <c r="G109" s="6" t="str">
        <f>IFERROR(INDEX('Medical Examinations'!$F:$F,MATCH($A109,'Medical Examinations'!$A:$A,0)),"Not Found")</f>
        <v>No</v>
      </c>
      <c r="H109" s="6">
        <f>IFERROR(INDEX('Medical Examinations'!$L:$L,MATCH($A109,'Medical Examinations'!$A:$A,0)),"Not Found")</f>
        <v>0</v>
      </c>
      <c r="I109" s="6" t="str">
        <f>IFERROR(INDEX('Medical Examinations'!$K:$K,MATCH($A109,'Medical Examinations'!$A:$A,0)),"Not Found")</f>
        <v>Yes</v>
      </c>
      <c r="J109" s="6" t="str">
        <f>IFERROR(INDEX('Medical Examinations'!$M:$M,MATCH($A109,'Medical Examinations'!$A:$A,0)),"Not Found")</f>
        <v>Obesity</v>
      </c>
      <c r="K109" s="6" t="str">
        <f>IFERROR(INDEX('Medical Examinations'!$N:$N,MATCH($A109,'Medical Examinations'!$A:$A,0)),"Not Found")</f>
        <v>Normal</v>
      </c>
      <c r="L109" s="12">
        <f>IFERROR(INDEX('Hospitalisation Details'!$V:$V,MATCH($A109,'Hospitalisation Details'!$A:$A,0)),"Not Found")</f>
        <v>0</v>
      </c>
      <c r="M109" s="13">
        <f>IFERROR(INDEX('Hospitalisation Details'!$F:$F,MATCH($A109,'Hospitalisation Details'!$A:$A,0)),"Not Found")</f>
        <v>40003.33</v>
      </c>
      <c r="N109" s="6">
        <f>IFERROR(INDEX('Hospitalisation Details'!$S:$S,MATCH($A109,'Hospitalisation Details'!$A:$A,0)),"Not Found")</f>
        <v>30310</v>
      </c>
      <c r="O109" s="6">
        <f>IFERROR(INDEX('Hospitalisation Details'!$T:$T,MATCH($A109,'Hospitalisation Details'!$A:$A,0)),"Not Found")</f>
        <v>40</v>
      </c>
      <c r="P109" s="6">
        <f>IFERROR(INDEX('Hospitalisation Details'!$U:$U,MATCH($A109,'Hospitalisation Details'!$A:$A,0)),"Not Found")</f>
        <v>0</v>
      </c>
      <c r="Q109" s="6">
        <f>IFERROR(INDEX('Hospitalisation Details'!$W:$W,MATCH($A109,'Hospitalisation Details'!$A:$A,0)),"Not Found")</f>
        <v>0</v>
      </c>
    </row>
    <row r="110" spans="1:17" ht="15" customHeight="1" x14ac:dyDescent="0.3">
      <c r="A110" s="6" t="str">
        <f>'Customer Names'!A110</f>
        <v>Id109</v>
      </c>
      <c r="B110" s="6" t="str">
        <f>IFERROR(INDEX('Customer Names'!$D:$D,MATCH($A110,'Customer Names'!$A:$A,0)),"Not Found")</f>
        <v>Amanda</v>
      </c>
      <c r="C110" s="6">
        <f>IFERROR(INDEX('Medical Examinations'!$B:$B,MATCH($A110,'Medical Examinations'!$A:$A,0)),"Not Found")</f>
        <v>34.104999999999997</v>
      </c>
      <c r="D110" s="6">
        <f>IFERROR(INDEX('Medical Examinations'!$C:$C,MATCH($A110,'Medical Examinations'!$A:$A,0)),"Not Found")</f>
        <v>5.07</v>
      </c>
      <c r="E110" s="6" t="str">
        <f>IFERROR(INDEX('Medical Examinations'!$I:$I,MATCH($A110,'Medical Examinations'!$A:$A,0)),"Not Found")</f>
        <v>No</v>
      </c>
      <c r="F110" s="6" t="str">
        <f>IFERROR(INDEX('Medical Examinations'!$J:$J,MATCH($A110,'Medical Examinations'!$A:$A,0)),"Not Found")</f>
        <v>No</v>
      </c>
      <c r="G110" s="6" t="str">
        <f>IFERROR(INDEX('Medical Examinations'!$F:$F,MATCH($A110,'Medical Examinations'!$A:$A,0)),"Not Found")</f>
        <v>No</v>
      </c>
      <c r="H110" s="6">
        <f>IFERROR(INDEX('Medical Examinations'!$L:$L,MATCH($A110,'Medical Examinations'!$A:$A,0)),"Not Found")</f>
        <v>1</v>
      </c>
      <c r="I110" s="6" t="str">
        <f>IFERROR(INDEX('Medical Examinations'!$K:$K,MATCH($A110,'Medical Examinations'!$A:$A,0)),"Not Found")</f>
        <v>Yes</v>
      </c>
      <c r="J110" s="6" t="str">
        <f>IFERROR(INDEX('Medical Examinations'!$M:$M,MATCH($A110,'Medical Examinations'!$A:$A,0)),"Not Found")</f>
        <v>Obesity</v>
      </c>
      <c r="K110" s="6" t="str">
        <f>IFERROR(INDEX('Medical Examinations'!$N:$N,MATCH($A110,'Medical Examinations'!$A:$A,0)),"Not Found")</f>
        <v>Normal</v>
      </c>
      <c r="L110" s="12">
        <f>IFERROR(INDEX('Hospitalisation Details'!$V:$V,MATCH($A110,'Hospitalisation Details'!$A:$A,0)),"Not Found")</f>
        <v>0</v>
      </c>
      <c r="M110" s="13">
        <f>IFERROR(INDEX('Hospitalisation Details'!$F:$F,MATCH($A110,'Hospitalisation Details'!$A:$A,0)),"Not Found")</f>
        <v>39983.43</v>
      </c>
      <c r="N110" s="6">
        <f>IFERROR(INDEX('Hospitalisation Details'!$S:$S,MATCH($A110,'Hospitalisation Details'!$A:$A,0)),"Not Found")</f>
        <v>31997</v>
      </c>
      <c r="O110" s="6">
        <f>IFERROR(INDEX('Hospitalisation Details'!$T:$T,MATCH($A110,'Hospitalisation Details'!$A:$A,0)),"Not Found")</f>
        <v>35</v>
      </c>
      <c r="P110" s="6">
        <f>IFERROR(INDEX('Hospitalisation Details'!$U:$U,MATCH($A110,'Hospitalisation Details'!$A:$A,0)),"Not Found")</f>
        <v>0</v>
      </c>
      <c r="Q110" s="6">
        <f>IFERROR(INDEX('Hospitalisation Details'!$W:$W,MATCH($A110,'Hospitalisation Details'!$A:$A,0)),"Not Found")</f>
        <v>0</v>
      </c>
    </row>
    <row r="111" spans="1:17" ht="15" customHeight="1" x14ac:dyDescent="0.3">
      <c r="A111" s="6" t="str">
        <f>'Customer Names'!A111</f>
        <v>Id110</v>
      </c>
      <c r="B111" s="6" t="str">
        <f>IFERROR(INDEX('Customer Names'!$D:$D,MATCH($A111,'Customer Names'!$A:$A,0)),"Not Found")</f>
        <v>Nicholas</v>
      </c>
      <c r="C111" s="6">
        <f>IFERROR(INDEX('Medical Examinations'!$B:$B,MATCH($A111,'Medical Examinations'!$A:$A,0)),"Not Found")</f>
        <v>48.93</v>
      </c>
      <c r="D111" s="6">
        <f>IFERROR(INDEX('Medical Examinations'!$C:$C,MATCH($A111,'Medical Examinations'!$A:$A,0)),"Not Found")</f>
        <v>11.17</v>
      </c>
      <c r="E111" s="6" t="str">
        <f>IFERROR(INDEX('Medical Examinations'!$I:$I,MATCH($A111,'Medical Examinations'!$A:$A,0)),"Not Found")</f>
        <v>Yes</v>
      </c>
      <c r="F111" s="6" t="str">
        <f>IFERROR(INDEX('Medical Examinations'!$J:$J,MATCH($A111,'Medical Examinations'!$A:$A,0)),"Not Found")</f>
        <v>No</v>
      </c>
      <c r="G111" s="6" t="str">
        <f>IFERROR(INDEX('Medical Examinations'!$F:$F,MATCH($A111,'Medical Examinations'!$A:$A,0)),"Not Found")</f>
        <v>No</v>
      </c>
      <c r="H111" s="6">
        <f>IFERROR(INDEX('Medical Examinations'!$L:$L,MATCH($A111,'Medical Examinations'!$A:$A,0)),"Not Found")</f>
        <v>1</v>
      </c>
      <c r="I111" s="6" t="str">
        <f>IFERROR(INDEX('Medical Examinations'!$K:$K,MATCH($A111,'Medical Examinations'!$A:$A,0)),"Not Found")</f>
        <v>Yes</v>
      </c>
      <c r="J111" s="6" t="str">
        <f>IFERROR(INDEX('Medical Examinations'!$M:$M,MATCH($A111,'Medical Examinations'!$A:$A,0)),"Not Found")</f>
        <v>Obesity</v>
      </c>
      <c r="K111" s="6" t="str">
        <f>IFERROR(INDEX('Medical Examinations'!$N:$N,MATCH($A111,'Medical Examinations'!$A:$A,0)),"Not Found")</f>
        <v>Diabetic</v>
      </c>
      <c r="L111" s="12">
        <f>IFERROR(INDEX('Hospitalisation Details'!$V:$V,MATCH($A111,'Hospitalisation Details'!$A:$A,0)),"Not Found")</f>
        <v>0</v>
      </c>
      <c r="M111" s="13">
        <f>IFERROR(INDEX('Hospitalisation Details'!$F:$F,MATCH($A111,'Hospitalisation Details'!$A:$A,0)),"Not Found")</f>
        <v>39963.120000000003</v>
      </c>
      <c r="N111" s="6">
        <f>IFERROR(INDEX('Hospitalisation Details'!$S:$S,MATCH($A111,'Hospitalisation Details'!$A:$A,0)),"Not Found")</f>
        <v>27730</v>
      </c>
      <c r="O111" s="6">
        <f>IFERROR(INDEX('Hospitalisation Details'!$T:$T,MATCH($A111,'Hospitalisation Details'!$A:$A,0)),"Not Found")</f>
        <v>47</v>
      </c>
      <c r="P111" s="6">
        <f>IFERROR(INDEX('Hospitalisation Details'!$U:$U,MATCH($A111,'Hospitalisation Details'!$A:$A,0)),"Not Found")</f>
        <v>0</v>
      </c>
      <c r="Q111" s="6">
        <f>IFERROR(INDEX('Hospitalisation Details'!$W:$W,MATCH($A111,'Hospitalisation Details'!$A:$A,0)),"Not Found")</f>
        <v>0</v>
      </c>
    </row>
    <row r="112" spans="1:17" ht="15" customHeight="1" x14ac:dyDescent="0.3">
      <c r="A112" s="6" t="str">
        <f>'Customer Names'!A112</f>
        <v>Id111</v>
      </c>
      <c r="B112" s="6" t="str">
        <f>IFERROR(INDEX('Customer Names'!$D:$D,MATCH($A112,'Customer Names'!$A:$A,0)),"Not Found")</f>
        <v>Knox</v>
      </c>
      <c r="C112" s="6">
        <f>IFERROR(INDEX('Medical Examinations'!$B:$B,MATCH($A112,'Medical Examinations'!$A:$A,0)),"Not Found")</f>
        <v>37.07</v>
      </c>
      <c r="D112" s="6">
        <f>IFERROR(INDEX('Medical Examinations'!$C:$C,MATCH($A112,'Medical Examinations'!$A:$A,0)),"Not Found")</f>
        <v>6.14</v>
      </c>
      <c r="E112" s="6" t="str">
        <f>IFERROR(INDEX('Medical Examinations'!$I:$I,MATCH($A112,'Medical Examinations'!$A:$A,0)),"Not Found")</f>
        <v>Yes</v>
      </c>
      <c r="F112" s="6" t="str">
        <f>IFERROR(INDEX('Medical Examinations'!$J:$J,MATCH($A112,'Medical Examinations'!$A:$A,0)),"Not Found")</f>
        <v>No</v>
      </c>
      <c r="G112" s="6" t="str">
        <f>IFERROR(INDEX('Medical Examinations'!$F:$F,MATCH($A112,'Medical Examinations'!$A:$A,0)),"Not Found")</f>
        <v>No</v>
      </c>
      <c r="H112" s="6">
        <f>IFERROR(INDEX('Medical Examinations'!$L:$L,MATCH($A112,'Medical Examinations'!$A:$A,0)),"Not Found")</f>
        <v>0</v>
      </c>
      <c r="I112" s="6" t="str">
        <f>IFERROR(INDEX('Medical Examinations'!$K:$K,MATCH($A112,'Medical Examinations'!$A:$A,0)),"Not Found")</f>
        <v>Yes</v>
      </c>
      <c r="J112" s="6" t="str">
        <f>IFERROR(INDEX('Medical Examinations'!$M:$M,MATCH($A112,'Medical Examinations'!$A:$A,0)),"Not Found")</f>
        <v>Obesity</v>
      </c>
      <c r="K112" s="6" t="str">
        <f>IFERROR(INDEX('Medical Examinations'!$N:$N,MATCH($A112,'Medical Examinations'!$A:$A,0)),"Not Found")</f>
        <v>Prediabetic</v>
      </c>
      <c r="L112" s="12">
        <f>IFERROR(INDEX('Hospitalisation Details'!$V:$V,MATCH($A112,'Hospitalisation Details'!$A:$A,0)),"Not Found")</f>
        <v>0</v>
      </c>
      <c r="M112" s="13">
        <f>IFERROR(INDEX('Hospitalisation Details'!$F:$F,MATCH($A112,'Hospitalisation Details'!$A:$A,0)),"Not Found")</f>
        <v>39871.699999999997</v>
      </c>
      <c r="N112" s="6">
        <f>IFERROR(INDEX('Hospitalisation Details'!$S:$S,MATCH($A112,'Hospitalisation Details'!$A:$A,0)),"Not Found")</f>
        <v>31281</v>
      </c>
      <c r="O112" s="6">
        <f>IFERROR(INDEX('Hospitalisation Details'!$T:$T,MATCH($A112,'Hospitalisation Details'!$A:$A,0)),"Not Found")</f>
        <v>37</v>
      </c>
      <c r="P112" s="6">
        <f>IFERROR(INDEX('Hospitalisation Details'!$U:$U,MATCH($A112,'Hospitalisation Details'!$A:$A,0)),"Not Found")</f>
        <v>0</v>
      </c>
      <c r="Q112" s="6">
        <f>IFERROR(INDEX('Hospitalisation Details'!$W:$W,MATCH($A112,'Hospitalisation Details'!$A:$A,0)),"Not Found")</f>
        <v>0</v>
      </c>
    </row>
    <row r="113" spans="1:17" ht="15" customHeight="1" x14ac:dyDescent="0.3">
      <c r="A113" s="6" t="str">
        <f>'Customer Names'!A113</f>
        <v>Id112</v>
      </c>
      <c r="B113" s="6" t="str">
        <f>IFERROR(INDEX('Customer Names'!$D:$D,MATCH($A113,'Customer Names'!$A:$A,0)),"Not Found")</f>
        <v>Yianna</v>
      </c>
      <c r="C113" s="6">
        <f>IFERROR(INDEX('Medical Examinations'!$B:$B,MATCH($A113,'Medical Examinations'!$A:$A,0)),"Not Found")</f>
        <v>51.51</v>
      </c>
      <c r="D113" s="6">
        <f>IFERROR(INDEX('Medical Examinations'!$C:$C,MATCH($A113,'Medical Examinations'!$A:$A,0)),"Not Found")</f>
        <v>6.26</v>
      </c>
      <c r="E113" s="6" t="str">
        <f>IFERROR(INDEX('Medical Examinations'!$I:$I,MATCH($A113,'Medical Examinations'!$A:$A,0)),"Not Found")</f>
        <v>Yes</v>
      </c>
      <c r="F113" s="6" t="str">
        <f>IFERROR(INDEX('Medical Examinations'!$J:$J,MATCH($A113,'Medical Examinations'!$A:$A,0)),"Not Found")</f>
        <v>No</v>
      </c>
      <c r="G113" s="6" t="str">
        <f>IFERROR(INDEX('Medical Examinations'!$F:$F,MATCH($A113,'Medical Examinations'!$A:$A,0)),"Not Found")</f>
        <v>Yes</v>
      </c>
      <c r="H113" s="6">
        <f>IFERROR(INDEX('Medical Examinations'!$L:$L,MATCH($A113,'Medical Examinations'!$A:$A,0)),"Not Found")</f>
        <v>1</v>
      </c>
      <c r="I113" s="6" t="str">
        <f>IFERROR(INDEX('Medical Examinations'!$K:$K,MATCH($A113,'Medical Examinations'!$A:$A,0)),"Not Found")</f>
        <v>Yes</v>
      </c>
      <c r="J113" s="6" t="str">
        <f>IFERROR(INDEX('Medical Examinations'!$M:$M,MATCH($A113,'Medical Examinations'!$A:$A,0)),"Not Found")</f>
        <v>Obesity</v>
      </c>
      <c r="K113" s="6" t="str">
        <f>IFERROR(INDEX('Medical Examinations'!$N:$N,MATCH($A113,'Medical Examinations'!$A:$A,0)),"Not Found")</f>
        <v>Prediabetic</v>
      </c>
      <c r="L113" s="12">
        <f>IFERROR(INDEX('Hospitalisation Details'!$V:$V,MATCH($A113,'Hospitalisation Details'!$A:$A,0)),"Not Found")</f>
        <v>0</v>
      </c>
      <c r="M113" s="13">
        <f>IFERROR(INDEX('Hospitalisation Details'!$F:$F,MATCH($A113,'Hospitalisation Details'!$A:$A,0)),"Not Found")</f>
        <v>39865.699999999997</v>
      </c>
      <c r="N113" s="6">
        <f>IFERROR(INDEX('Hospitalisation Details'!$S:$S,MATCH($A113,'Hospitalisation Details'!$A:$A,0)),"Not Found")</f>
        <v>30468</v>
      </c>
      <c r="O113" s="6">
        <f>IFERROR(INDEX('Hospitalisation Details'!$T:$T,MATCH($A113,'Hospitalisation Details'!$A:$A,0)),"Not Found")</f>
        <v>40</v>
      </c>
      <c r="P113" s="6">
        <f>IFERROR(INDEX('Hospitalisation Details'!$U:$U,MATCH($A113,'Hospitalisation Details'!$A:$A,0)),"Not Found")</f>
        <v>0</v>
      </c>
      <c r="Q113" s="6">
        <f>IFERROR(INDEX('Hospitalisation Details'!$W:$W,MATCH($A113,'Hospitalisation Details'!$A:$A,0)),"Not Found")</f>
        <v>0</v>
      </c>
    </row>
    <row r="114" spans="1:17" ht="15" customHeight="1" x14ac:dyDescent="0.3">
      <c r="A114" s="6" t="str">
        <f>'Customer Names'!A114</f>
        <v>Id113</v>
      </c>
      <c r="B114" s="6" t="str">
        <f>IFERROR(INDEX('Customer Names'!$D:$D,MATCH($A114,'Customer Names'!$A:$A,0)),"Not Found")</f>
        <v>Roberta</v>
      </c>
      <c r="C114" s="6">
        <f>IFERROR(INDEX('Medical Examinations'!$B:$B,MATCH($A114,'Medical Examinations'!$A:$A,0)),"Not Found")</f>
        <v>34.799999999999997</v>
      </c>
      <c r="D114" s="6">
        <f>IFERROR(INDEX('Medical Examinations'!$C:$C,MATCH($A114,'Medical Examinations'!$A:$A,0)),"Not Found")</f>
        <v>4.72</v>
      </c>
      <c r="E114" s="6" t="str">
        <f>IFERROR(INDEX('Medical Examinations'!$I:$I,MATCH($A114,'Medical Examinations'!$A:$A,0)),"Not Found")</f>
        <v>Yes</v>
      </c>
      <c r="F114" s="6" t="str">
        <f>IFERROR(INDEX('Medical Examinations'!$J:$J,MATCH($A114,'Medical Examinations'!$A:$A,0)),"Not Found")</f>
        <v>No</v>
      </c>
      <c r="G114" s="6" t="str">
        <f>IFERROR(INDEX('Medical Examinations'!$F:$F,MATCH($A114,'Medical Examinations'!$A:$A,0)),"Not Found")</f>
        <v>No</v>
      </c>
      <c r="H114" s="6">
        <f>IFERROR(INDEX('Medical Examinations'!$L:$L,MATCH($A114,'Medical Examinations'!$A:$A,0)),"Not Found")</f>
        <v>0</v>
      </c>
      <c r="I114" s="6" t="str">
        <f>IFERROR(INDEX('Medical Examinations'!$K:$K,MATCH($A114,'Medical Examinations'!$A:$A,0)),"Not Found")</f>
        <v>Yes</v>
      </c>
      <c r="J114" s="6" t="str">
        <f>IFERROR(INDEX('Medical Examinations'!$M:$M,MATCH($A114,'Medical Examinations'!$A:$A,0)),"Not Found")</f>
        <v>Obesity</v>
      </c>
      <c r="K114" s="6" t="str">
        <f>IFERROR(INDEX('Medical Examinations'!$N:$N,MATCH($A114,'Medical Examinations'!$A:$A,0)),"Not Found")</f>
        <v>Normal</v>
      </c>
      <c r="L114" s="12">
        <f>IFERROR(INDEX('Hospitalisation Details'!$V:$V,MATCH($A114,'Hospitalisation Details'!$A:$A,0)),"Not Found")</f>
        <v>0</v>
      </c>
      <c r="M114" s="13">
        <f>IFERROR(INDEX('Hospitalisation Details'!$F:$F,MATCH($A114,'Hospitalisation Details'!$A:$A,0)),"Not Found")</f>
        <v>39836.519999999997</v>
      </c>
      <c r="N114" s="6">
        <f>IFERROR(INDEX('Hospitalisation Details'!$S:$S,MATCH($A114,'Hospitalisation Details'!$A:$A,0)),"Not Found")</f>
        <v>31245</v>
      </c>
      <c r="O114" s="6">
        <f>IFERROR(INDEX('Hospitalisation Details'!$T:$T,MATCH($A114,'Hospitalisation Details'!$A:$A,0)),"Not Found")</f>
        <v>37</v>
      </c>
      <c r="P114" s="6">
        <f>IFERROR(INDEX('Hospitalisation Details'!$U:$U,MATCH($A114,'Hospitalisation Details'!$A:$A,0)),"Not Found")</f>
        <v>0</v>
      </c>
      <c r="Q114" s="6">
        <f>IFERROR(INDEX('Hospitalisation Details'!$W:$W,MATCH($A114,'Hospitalisation Details'!$A:$A,0)),"Not Found")</f>
        <v>0</v>
      </c>
    </row>
    <row r="115" spans="1:17" ht="15" customHeight="1" x14ac:dyDescent="0.3">
      <c r="A115" s="6" t="str">
        <f>'Customer Names'!A115</f>
        <v>Id114</v>
      </c>
      <c r="B115" s="6" t="str">
        <f>IFERROR(INDEX('Customer Names'!$D:$D,MATCH($A115,'Customer Names'!$A:$A,0)),"Not Found")</f>
        <v>Benjamin P.</v>
      </c>
      <c r="C115" s="6">
        <f>IFERROR(INDEX('Medical Examinations'!$B:$B,MATCH($A115,'Medical Examinations'!$A:$A,0)),"Not Found")</f>
        <v>36.67</v>
      </c>
      <c r="D115" s="6">
        <f>IFERROR(INDEX('Medical Examinations'!$C:$C,MATCH($A115,'Medical Examinations'!$A:$A,0)),"Not Found")</f>
        <v>5.18</v>
      </c>
      <c r="E115" s="6" t="str">
        <f>IFERROR(INDEX('Medical Examinations'!$I:$I,MATCH($A115,'Medical Examinations'!$A:$A,0)),"Not Found")</f>
        <v>No</v>
      </c>
      <c r="F115" s="6" t="str">
        <f>IFERROR(INDEX('Medical Examinations'!$J:$J,MATCH($A115,'Medical Examinations'!$A:$A,0)),"Not Found")</f>
        <v>No</v>
      </c>
      <c r="G115" s="6" t="str">
        <f>IFERROR(INDEX('Medical Examinations'!$F:$F,MATCH($A115,'Medical Examinations'!$A:$A,0)),"Not Found")</f>
        <v>No</v>
      </c>
      <c r="H115" s="6">
        <f>IFERROR(INDEX('Medical Examinations'!$L:$L,MATCH($A115,'Medical Examinations'!$A:$A,0)),"Not Found")</f>
        <v>1</v>
      </c>
      <c r="I115" s="6" t="str">
        <f>IFERROR(INDEX('Medical Examinations'!$K:$K,MATCH($A115,'Medical Examinations'!$A:$A,0)),"Not Found")</f>
        <v>Yes</v>
      </c>
      <c r="J115" s="6" t="str">
        <f>IFERROR(INDEX('Medical Examinations'!$M:$M,MATCH($A115,'Medical Examinations'!$A:$A,0)),"Not Found")</f>
        <v>Obesity</v>
      </c>
      <c r="K115" s="6" t="str">
        <f>IFERROR(INDEX('Medical Examinations'!$N:$N,MATCH($A115,'Medical Examinations'!$A:$A,0)),"Not Found")</f>
        <v>Normal</v>
      </c>
      <c r="L115" s="12">
        <f>IFERROR(INDEX('Hospitalisation Details'!$V:$V,MATCH($A115,'Hospitalisation Details'!$A:$A,0)),"Not Found")</f>
        <v>0</v>
      </c>
      <c r="M115" s="13">
        <f>IFERROR(INDEX('Hospitalisation Details'!$F:$F,MATCH($A115,'Hospitalisation Details'!$A:$A,0)),"Not Found")</f>
        <v>39774.28</v>
      </c>
      <c r="N115" s="6">
        <f>IFERROR(INDEX('Hospitalisation Details'!$S:$S,MATCH($A115,'Hospitalisation Details'!$A:$A,0)),"Not Found")</f>
        <v>31982</v>
      </c>
      <c r="O115" s="6">
        <f>IFERROR(INDEX('Hospitalisation Details'!$T:$T,MATCH($A115,'Hospitalisation Details'!$A:$A,0)),"Not Found")</f>
        <v>35</v>
      </c>
      <c r="P115" s="6">
        <f>IFERROR(INDEX('Hospitalisation Details'!$U:$U,MATCH($A115,'Hospitalisation Details'!$A:$A,0)),"Not Found")</f>
        <v>0</v>
      </c>
      <c r="Q115" s="6">
        <f>IFERROR(INDEX('Hospitalisation Details'!$W:$W,MATCH($A115,'Hospitalisation Details'!$A:$A,0)),"Not Found")</f>
        <v>0</v>
      </c>
    </row>
    <row r="116" spans="1:17" ht="15" customHeight="1" x14ac:dyDescent="0.3">
      <c r="A116" s="6" t="str">
        <f>'Customer Names'!A116</f>
        <v>Id115</v>
      </c>
      <c r="B116" s="6" t="str">
        <f>IFERROR(INDEX('Customer Names'!$D:$D,MATCH($A116,'Customer Names'!$A:$A,0)),"Not Found")</f>
        <v>Craig</v>
      </c>
      <c r="C116" s="6">
        <f>IFERROR(INDEX('Medical Examinations'!$B:$B,MATCH($A116,'Medical Examinations'!$A:$A,0)),"Not Found")</f>
        <v>30.9</v>
      </c>
      <c r="D116" s="6">
        <f>IFERROR(INDEX('Medical Examinations'!$C:$C,MATCH($A116,'Medical Examinations'!$A:$A,0)),"Not Found")</f>
        <v>9.4</v>
      </c>
      <c r="E116" s="6" t="str">
        <f>IFERROR(INDEX('Medical Examinations'!$I:$I,MATCH($A116,'Medical Examinations'!$A:$A,0)),"Not Found")</f>
        <v>No</v>
      </c>
      <c r="F116" s="6" t="str">
        <f>IFERROR(INDEX('Medical Examinations'!$J:$J,MATCH($A116,'Medical Examinations'!$A:$A,0)),"Not Found")</f>
        <v>No</v>
      </c>
      <c r="G116" s="6" t="str">
        <f>IFERROR(INDEX('Medical Examinations'!$F:$F,MATCH($A116,'Medical Examinations'!$A:$A,0)),"Not Found")</f>
        <v>No</v>
      </c>
      <c r="H116" s="6">
        <f>IFERROR(INDEX('Medical Examinations'!$L:$L,MATCH($A116,'Medical Examinations'!$A:$A,0)),"Not Found")</f>
        <v>2</v>
      </c>
      <c r="I116" s="6" t="str">
        <f>IFERROR(INDEX('Medical Examinations'!$K:$K,MATCH($A116,'Medical Examinations'!$A:$A,0)),"Not Found")</f>
        <v>Yes</v>
      </c>
      <c r="J116" s="6" t="str">
        <f>IFERROR(INDEX('Medical Examinations'!$M:$M,MATCH($A116,'Medical Examinations'!$A:$A,0)),"Not Found")</f>
        <v>Obesity</v>
      </c>
      <c r="K116" s="6" t="str">
        <f>IFERROR(INDEX('Medical Examinations'!$N:$N,MATCH($A116,'Medical Examinations'!$A:$A,0)),"Not Found")</f>
        <v>Diabetic</v>
      </c>
      <c r="L116" s="12">
        <f>IFERROR(INDEX('Hospitalisation Details'!$V:$V,MATCH($A116,'Hospitalisation Details'!$A:$A,0)),"Not Found")</f>
        <v>0</v>
      </c>
      <c r="M116" s="13">
        <f>IFERROR(INDEX('Hospitalisation Details'!$F:$F,MATCH($A116,'Hospitalisation Details'!$A:$A,0)),"Not Found")</f>
        <v>39727.61</v>
      </c>
      <c r="N116" s="6">
        <f>IFERROR(INDEX('Hospitalisation Details'!$S:$S,MATCH($A116,'Hospitalisation Details'!$A:$A,0)),"Not Found")</f>
        <v>27015</v>
      </c>
      <c r="O116" s="6">
        <f>IFERROR(INDEX('Hospitalisation Details'!$T:$T,MATCH($A116,'Hospitalisation Details'!$A:$A,0)),"Not Found")</f>
        <v>49</v>
      </c>
      <c r="P116" s="6">
        <f>IFERROR(INDEX('Hospitalisation Details'!$U:$U,MATCH($A116,'Hospitalisation Details'!$A:$A,0)),"Not Found")</f>
        <v>0</v>
      </c>
      <c r="Q116" s="6">
        <f>IFERROR(INDEX('Hospitalisation Details'!$W:$W,MATCH($A116,'Hospitalisation Details'!$A:$A,0)),"Not Found")</f>
        <v>0</v>
      </c>
    </row>
    <row r="117" spans="1:17" ht="15" customHeight="1" x14ac:dyDescent="0.3">
      <c r="A117" s="6" t="str">
        <f>'Customer Names'!A117</f>
        <v>Id116</v>
      </c>
      <c r="B117" s="6" t="str">
        <f>IFERROR(INDEX('Customer Names'!$D:$D,MATCH($A117,'Customer Names'!$A:$A,0)),"Not Found")</f>
        <v>Ann</v>
      </c>
      <c r="C117" s="6">
        <f>IFERROR(INDEX('Medical Examinations'!$B:$B,MATCH($A117,'Medical Examinations'!$A:$A,0)),"Not Found")</f>
        <v>30.495000000000001</v>
      </c>
      <c r="D117" s="6">
        <f>IFERROR(INDEX('Medical Examinations'!$C:$C,MATCH($A117,'Medical Examinations'!$A:$A,0)),"Not Found")</f>
        <v>6.29</v>
      </c>
      <c r="E117" s="6" t="str">
        <f>IFERROR(INDEX('Medical Examinations'!$I:$I,MATCH($A117,'Medical Examinations'!$A:$A,0)),"Not Found")</f>
        <v>No</v>
      </c>
      <c r="F117" s="6" t="str">
        <f>IFERROR(INDEX('Medical Examinations'!$J:$J,MATCH($A117,'Medical Examinations'!$A:$A,0)),"Not Found")</f>
        <v>No</v>
      </c>
      <c r="G117" s="6" t="str">
        <f>IFERROR(INDEX('Medical Examinations'!$F:$F,MATCH($A117,'Medical Examinations'!$A:$A,0)),"Not Found")</f>
        <v>No</v>
      </c>
      <c r="H117" s="6">
        <f>IFERROR(INDEX('Medical Examinations'!$L:$L,MATCH($A117,'Medical Examinations'!$A:$A,0)),"Not Found")</f>
        <v>0</v>
      </c>
      <c r="I117" s="6" t="str">
        <f>IFERROR(INDEX('Medical Examinations'!$K:$K,MATCH($A117,'Medical Examinations'!$A:$A,0)),"Not Found")</f>
        <v>Yes</v>
      </c>
      <c r="J117" s="6" t="str">
        <f>IFERROR(INDEX('Medical Examinations'!$M:$M,MATCH($A117,'Medical Examinations'!$A:$A,0)),"Not Found")</f>
        <v>Obesity</v>
      </c>
      <c r="K117" s="6" t="str">
        <f>IFERROR(INDEX('Medical Examinations'!$N:$N,MATCH($A117,'Medical Examinations'!$A:$A,0)),"Not Found")</f>
        <v>Prediabetic</v>
      </c>
      <c r="L117" s="12">
        <f>IFERROR(INDEX('Hospitalisation Details'!$V:$V,MATCH($A117,'Hospitalisation Details'!$A:$A,0)),"Not Found")</f>
        <v>0</v>
      </c>
      <c r="M117" s="13">
        <f>IFERROR(INDEX('Hospitalisation Details'!$F:$F,MATCH($A117,'Hospitalisation Details'!$A:$A,0)),"Not Found")</f>
        <v>39725.519999999997</v>
      </c>
      <c r="N117" s="6">
        <f>IFERROR(INDEX('Hospitalisation Details'!$S:$S,MATCH($A117,'Hospitalisation Details'!$A:$A,0)),"Not Found")</f>
        <v>28349</v>
      </c>
      <c r="O117" s="6">
        <f>IFERROR(INDEX('Hospitalisation Details'!$T:$T,MATCH($A117,'Hospitalisation Details'!$A:$A,0)),"Not Found")</f>
        <v>45</v>
      </c>
      <c r="P117" s="6">
        <f>IFERROR(INDEX('Hospitalisation Details'!$U:$U,MATCH($A117,'Hospitalisation Details'!$A:$A,0)),"Not Found")</f>
        <v>0</v>
      </c>
      <c r="Q117" s="6">
        <f>IFERROR(INDEX('Hospitalisation Details'!$W:$W,MATCH($A117,'Hospitalisation Details'!$A:$A,0)),"Not Found")</f>
        <v>0</v>
      </c>
    </row>
    <row r="118" spans="1:17" ht="15" customHeight="1" x14ac:dyDescent="0.3">
      <c r="A118" s="6" t="str">
        <f>'Customer Names'!A118</f>
        <v>Id117</v>
      </c>
      <c r="B118" s="6" t="str">
        <f>IFERROR(INDEX('Customer Names'!$D:$D,MATCH($A118,'Customer Names'!$A:$A,0)),"Not Found")</f>
        <v>Jamie P</v>
      </c>
      <c r="C118" s="6">
        <f>IFERROR(INDEX('Medical Examinations'!$B:$B,MATCH($A118,'Medical Examinations'!$A:$A,0)),"Not Found")</f>
        <v>44.88</v>
      </c>
      <c r="D118" s="6">
        <f>IFERROR(INDEX('Medical Examinations'!$C:$C,MATCH($A118,'Medical Examinations'!$A:$A,0)),"Not Found")</f>
        <v>6.04</v>
      </c>
      <c r="E118" s="6" t="str">
        <f>IFERROR(INDEX('Medical Examinations'!$I:$I,MATCH($A118,'Medical Examinations'!$A:$A,0)),"Not Found")</f>
        <v>No</v>
      </c>
      <c r="F118" s="6" t="str">
        <f>IFERROR(INDEX('Medical Examinations'!$J:$J,MATCH($A118,'Medical Examinations'!$A:$A,0)),"Not Found")</f>
        <v>No</v>
      </c>
      <c r="G118" s="6" t="str">
        <f>IFERROR(INDEX('Medical Examinations'!$F:$F,MATCH($A118,'Medical Examinations'!$A:$A,0)),"Not Found")</f>
        <v>Yes</v>
      </c>
      <c r="H118" s="6">
        <f>IFERROR(INDEX('Medical Examinations'!$L:$L,MATCH($A118,'Medical Examinations'!$A:$A,0)),"Not Found")</f>
        <v>1</v>
      </c>
      <c r="I118" s="6" t="str">
        <f>IFERROR(INDEX('Medical Examinations'!$K:$K,MATCH($A118,'Medical Examinations'!$A:$A,0)),"Not Found")</f>
        <v>Yes</v>
      </c>
      <c r="J118" s="6" t="str">
        <f>IFERROR(INDEX('Medical Examinations'!$M:$M,MATCH($A118,'Medical Examinations'!$A:$A,0)),"Not Found")</f>
        <v>Obesity</v>
      </c>
      <c r="K118" s="6" t="str">
        <f>IFERROR(INDEX('Medical Examinations'!$N:$N,MATCH($A118,'Medical Examinations'!$A:$A,0)),"Not Found")</f>
        <v>Prediabetic</v>
      </c>
      <c r="L118" s="12">
        <f>IFERROR(INDEX('Hospitalisation Details'!$V:$V,MATCH($A118,'Hospitalisation Details'!$A:$A,0)),"Not Found")</f>
        <v>0</v>
      </c>
      <c r="M118" s="13">
        <f>IFERROR(INDEX('Hospitalisation Details'!$F:$F,MATCH($A118,'Hospitalisation Details'!$A:$A,0)),"Not Found")</f>
        <v>39722.75</v>
      </c>
      <c r="N118" s="6">
        <f>IFERROR(INDEX('Hospitalisation Details'!$S:$S,MATCH($A118,'Hospitalisation Details'!$A:$A,0)),"Not Found")</f>
        <v>37818</v>
      </c>
      <c r="O118" s="6">
        <f>IFERROR(INDEX('Hospitalisation Details'!$T:$T,MATCH($A118,'Hospitalisation Details'!$A:$A,0)),"Not Found")</f>
        <v>19</v>
      </c>
      <c r="P118" s="6">
        <f>IFERROR(INDEX('Hospitalisation Details'!$U:$U,MATCH($A118,'Hospitalisation Details'!$A:$A,0)),"Not Found")</f>
        <v>0</v>
      </c>
      <c r="Q118" s="6">
        <f>IFERROR(INDEX('Hospitalisation Details'!$W:$W,MATCH($A118,'Hospitalisation Details'!$A:$A,0)),"Not Found")</f>
        <v>0</v>
      </c>
    </row>
    <row r="119" spans="1:17" ht="15" customHeight="1" x14ac:dyDescent="0.3">
      <c r="A119" s="6" t="str">
        <f>'Customer Names'!A119</f>
        <v>Id118</v>
      </c>
      <c r="B119" s="6" t="str">
        <f>IFERROR(INDEX('Customer Names'!$D:$D,MATCH($A119,'Customer Names'!$A:$A,0)),"Not Found")</f>
        <v>John</v>
      </c>
      <c r="C119" s="6">
        <f>IFERROR(INDEX('Medical Examinations'!$B:$B,MATCH($A119,'Medical Examinations'!$A:$A,0)),"Not Found")</f>
        <v>44.32</v>
      </c>
      <c r="D119" s="6">
        <f>IFERROR(INDEX('Medical Examinations'!$C:$C,MATCH($A119,'Medical Examinations'!$A:$A,0)),"Not Found")</f>
        <v>10.55</v>
      </c>
      <c r="E119" s="6" t="str">
        <f>IFERROR(INDEX('Medical Examinations'!$I:$I,MATCH($A119,'Medical Examinations'!$A:$A,0)),"Not Found")</f>
        <v>No</v>
      </c>
      <c r="F119" s="6" t="str">
        <f>IFERROR(INDEX('Medical Examinations'!$J:$J,MATCH($A119,'Medical Examinations'!$A:$A,0)),"Not Found")</f>
        <v>No</v>
      </c>
      <c r="G119" s="6" t="str">
        <f>IFERROR(INDEX('Medical Examinations'!$F:$F,MATCH($A119,'Medical Examinations'!$A:$A,0)),"Not Found")</f>
        <v>No</v>
      </c>
      <c r="H119" s="6">
        <f>IFERROR(INDEX('Medical Examinations'!$L:$L,MATCH($A119,'Medical Examinations'!$A:$A,0)),"Not Found")</f>
        <v>0</v>
      </c>
      <c r="I119" s="6" t="str">
        <f>IFERROR(INDEX('Medical Examinations'!$K:$K,MATCH($A119,'Medical Examinations'!$A:$A,0)),"Not Found")</f>
        <v>Yes</v>
      </c>
      <c r="J119" s="6" t="str">
        <f>IFERROR(INDEX('Medical Examinations'!$M:$M,MATCH($A119,'Medical Examinations'!$A:$A,0)),"Not Found")</f>
        <v>Obesity</v>
      </c>
      <c r="K119" s="6" t="str">
        <f>IFERROR(INDEX('Medical Examinations'!$N:$N,MATCH($A119,'Medical Examinations'!$A:$A,0)),"Not Found")</f>
        <v>Diabetic</v>
      </c>
      <c r="L119" s="12">
        <f>IFERROR(INDEX('Hospitalisation Details'!$V:$V,MATCH($A119,'Hospitalisation Details'!$A:$A,0)),"Not Found")</f>
        <v>0</v>
      </c>
      <c r="M119" s="13">
        <f>IFERROR(INDEX('Hospitalisation Details'!$F:$F,MATCH($A119,'Hospitalisation Details'!$A:$A,0)),"Not Found")</f>
        <v>39721.93</v>
      </c>
      <c r="N119" s="6">
        <f>IFERROR(INDEX('Hospitalisation Details'!$S:$S,MATCH($A119,'Hospitalisation Details'!$A:$A,0)),"Not Found")</f>
        <v>25110</v>
      </c>
      <c r="O119" s="6">
        <f>IFERROR(INDEX('Hospitalisation Details'!$T:$T,MATCH($A119,'Hospitalisation Details'!$A:$A,0)),"Not Found")</f>
        <v>54</v>
      </c>
      <c r="P119" s="6">
        <f>IFERROR(INDEX('Hospitalisation Details'!$U:$U,MATCH($A119,'Hospitalisation Details'!$A:$A,0)),"Not Found")</f>
        <v>0</v>
      </c>
      <c r="Q119" s="6">
        <f>IFERROR(INDEX('Hospitalisation Details'!$W:$W,MATCH($A119,'Hospitalisation Details'!$A:$A,0)),"Not Found")</f>
        <v>0</v>
      </c>
    </row>
    <row r="120" spans="1:17" ht="15" customHeight="1" x14ac:dyDescent="0.3">
      <c r="A120" s="6" t="str">
        <f>'Customer Names'!A120</f>
        <v>Id119</v>
      </c>
      <c r="B120" s="6" t="str">
        <f>IFERROR(INDEX('Customer Names'!$D:$D,MATCH($A120,'Customer Names'!$A:$A,0)),"Not Found")</f>
        <v>Charlie</v>
      </c>
      <c r="C120" s="6">
        <f>IFERROR(INDEX('Medical Examinations'!$B:$B,MATCH($A120,'Medical Examinations'!$A:$A,0)),"Not Found")</f>
        <v>46.39</v>
      </c>
      <c r="D120" s="6">
        <f>IFERROR(INDEX('Medical Examinations'!$C:$C,MATCH($A120,'Medical Examinations'!$A:$A,0)),"Not Found")</f>
        <v>5.09</v>
      </c>
      <c r="E120" s="6" t="str">
        <f>IFERROR(INDEX('Medical Examinations'!$I:$I,MATCH($A120,'Medical Examinations'!$A:$A,0)),"Not Found")</f>
        <v>No</v>
      </c>
      <c r="F120" s="6" t="str">
        <f>IFERROR(INDEX('Medical Examinations'!$J:$J,MATCH($A120,'Medical Examinations'!$A:$A,0)),"Not Found")</f>
        <v>No</v>
      </c>
      <c r="G120" s="6" t="str">
        <f>IFERROR(INDEX('Medical Examinations'!$F:$F,MATCH($A120,'Medical Examinations'!$A:$A,0)),"Not Found")</f>
        <v>No</v>
      </c>
      <c r="H120" s="6">
        <f>IFERROR(INDEX('Medical Examinations'!$L:$L,MATCH($A120,'Medical Examinations'!$A:$A,0)),"Not Found")</f>
        <v>0</v>
      </c>
      <c r="I120" s="6" t="str">
        <f>IFERROR(INDEX('Medical Examinations'!$K:$K,MATCH($A120,'Medical Examinations'!$A:$A,0)),"Not Found")</f>
        <v>Yes</v>
      </c>
      <c r="J120" s="6" t="str">
        <f>IFERROR(INDEX('Medical Examinations'!$M:$M,MATCH($A120,'Medical Examinations'!$A:$A,0)),"Not Found")</f>
        <v>Obesity</v>
      </c>
      <c r="K120" s="6" t="str">
        <f>IFERROR(INDEX('Medical Examinations'!$N:$N,MATCH($A120,'Medical Examinations'!$A:$A,0)),"Not Found")</f>
        <v>Normal</v>
      </c>
      <c r="L120" s="12">
        <f>IFERROR(INDEX('Hospitalisation Details'!$V:$V,MATCH($A120,'Hospitalisation Details'!$A:$A,0)),"Not Found")</f>
        <v>0</v>
      </c>
      <c r="M120" s="13">
        <f>IFERROR(INDEX('Hospitalisation Details'!$F:$F,MATCH($A120,'Hospitalisation Details'!$A:$A,0)),"Not Found")</f>
        <v>39670.44</v>
      </c>
      <c r="N120" s="6">
        <f>IFERROR(INDEX('Hospitalisation Details'!$S:$S,MATCH($A120,'Hospitalisation Details'!$A:$A,0)),"Not Found")</f>
        <v>28476</v>
      </c>
      <c r="O120" s="6">
        <f>IFERROR(INDEX('Hospitalisation Details'!$T:$T,MATCH($A120,'Hospitalisation Details'!$A:$A,0)),"Not Found")</f>
        <v>45</v>
      </c>
      <c r="P120" s="6">
        <f>IFERROR(INDEX('Hospitalisation Details'!$U:$U,MATCH($A120,'Hospitalisation Details'!$A:$A,0)),"Not Found")</f>
        <v>0</v>
      </c>
      <c r="Q120" s="6">
        <f>IFERROR(INDEX('Hospitalisation Details'!$W:$W,MATCH($A120,'Hospitalisation Details'!$A:$A,0)),"Not Found")</f>
        <v>0</v>
      </c>
    </row>
    <row r="121" spans="1:17" ht="15" customHeight="1" x14ac:dyDescent="0.3">
      <c r="A121" s="6" t="str">
        <f>'Customer Names'!A121</f>
        <v>Id120</v>
      </c>
      <c r="B121" s="6" t="str">
        <f>IFERROR(INDEX('Customer Names'!$D:$D,MATCH($A121,'Customer Names'!$A:$A,0)),"Not Found")</f>
        <v>Meb</v>
      </c>
      <c r="C121" s="6">
        <f>IFERROR(INDEX('Medical Examinations'!$B:$B,MATCH($A121,'Medical Examinations'!$A:$A,0)),"Not Found")</f>
        <v>42.13</v>
      </c>
      <c r="D121" s="6">
        <f>IFERROR(INDEX('Medical Examinations'!$C:$C,MATCH($A121,'Medical Examinations'!$A:$A,0)),"Not Found")</f>
        <v>5.2</v>
      </c>
      <c r="E121" s="6" t="str">
        <f>IFERROR(INDEX('Medical Examinations'!$I:$I,MATCH($A121,'Medical Examinations'!$A:$A,0)),"Not Found")</f>
        <v>Yes</v>
      </c>
      <c r="F121" s="6" t="str">
        <f>IFERROR(INDEX('Medical Examinations'!$J:$J,MATCH($A121,'Medical Examinations'!$A:$A,0)),"Not Found")</f>
        <v>No</v>
      </c>
      <c r="G121" s="6" t="str">
        <f>IFERROR(INDEX('Medical Examinations'!$F:$F,MATCH($A121,'Medical Examinations'!$A:$A,0)),"Not Found")</f>
        <v>No</v>
      </c>
      <c r="H121" s="6">
        <f>IFERROR(INDEX('Medical Examinations'!$L:$L,MATCH($A121,'Medical Examinations'!$A:$A,0)),"Not Found")</f>
        <v>1</v>
      </c>
      <c r="I121" s="6" t="str">
        <f>IFERROR(INDEX('Medical Examinations'!$K:$K,MATCH($A121,'Medical Examinations'!$A:$A,0)),"Not Found")</f>
        <v>Yes</v>
      </c>
      <c r="J121" s="6" t="str">
        <f>IFERROR(INDEX('Medical Examinations'!$M:$M,MATCH($A121,'Medical Examinations'!$A:$A,0)),"Not Found")</f>
        <v>Obesity</v>
      </c>
      <c r="K121" s="6" t="str">
        <f>IFERROR(INDEX('Medical Examinations'!$N:$N,MATCH($A121,'Medical Examinations'!$A:$A,0)),"Not Found")</f>
        <v>Normal</v>
      </c>
      <c r="L121" s="12">
        <f>IFERROR(INDEX('Hospitalisation Details'!$V:$V,MATCH($A121,'Hospitalisation Details'!$A:$A,0)),"Not Found")</f>
        <v>0</v>
      </c>
      <c r="M121" s="13">
        <f>IFERROR(INDEX('Hospitalisation Details'!$F:$F,MATCH($A121,'Hospitalisation Details'!$A:$A,0)),"Not Found")</f>
        <v>39611.760000000002</v>
      </c>
      <c r="N121" s="6">
        <f>IFERROR(INDEX('Hospitalisation Details'!$S:$S,MATCH($A121,'Hospitalisation Details'!$A:$A,0)),"Not Found")</f>
        <v>34918</v>
      </c>
      <c r="O121" s="6">
        <f>IFERROR(INDEX('Hospitalisation Details'!$T:$T,MATCH($A121,'Hospitalisation Details'!$A:$A,0)),"Not Found")</f>
        <v>27</v>
      </c>
      <c r="P121" s="6">
        <f>IFERROR(INDEX('Hospitalisation Details'!$U:$U,MATCH($A121,'Hospitalisation Details'!$A:$A,0)),"Not Found")</f>
        <v>0</v>
      </c>
      <c r="Q121" s="6">
        <f>IFERROR(INDEX('Hospitalisation Details'!$W:$W,MATCH($A121,'Hospitalisation Details'!$A:$A,0)),"Not Found")</f>
        <v>0</v>
      </c>
    </row>
    <row r="122" spans="1:17" ht="15" customHeight="1" x14ac:dyDescent="0.3">
      <c r="A122" s="6" t="str">
        <f>'Customer Names'!A122</f>
        <v>Id121</v>
      </c>
      <c r="B122" s="6" t="str">
        <f>IFERROR(INDEX('Customer Names'!$D:$D,MATCH($A122,'Customer Names'!$A:$A,0)),"Not Found")</f>
        <v>Aaqib L.</v>
      </c>
      <c r="C122" s="6">
        <f>IFERROR(INDEX('Medical Examinations'!$B:$B,MATCH($A122,'Medical Examinations'!$A:$A,0)),"Not Found")</f>
        <v>30.78</v>
      </c>
      <c r="D122" s="6">
        <f>IFERROR(INDEX('Medical Examinations'!$C:$C,MATCH($A122,'Medical Examinations'!$A:$A,0)),"Not Found")</f>
        <v>8.4499999999999993</v>
      </c>
      <c r="E122" s="6" t="str">
        <f>IFERROR(INDEX('Medical Examinations'!$I:$I,MATCH($A122,'Medical Examinations'!$A:$A,0)),"Not Found")</f>
        <v>Yes</v>
      </c>
      <c r="F122" s="6" t="str">
        <f>IFERROR(INDEX('Medical Examinations'!$J:$J,MATCH($A122,'Medical Examinations'!$A:$A,0)),"Not Found")</f>
        <v>No</v>
      </c>
      <c r="G122" s="6" t="str">
        <f>IFERROR(INDEX('Medical Examinations'!$F:$F,MATCH($A122,'Medical Examinations'!$A:$A,0)),"Not Found")</f>
        <v>No</v>
      </c>
      <c r="H122" s="6">
        <f>IFERROR(INDEX('Medical Examinations'!$L:$L,MATCH($A122,'Medical Examinations'!$A:$A,0)),"Not Found")</f>
        <v>0</v>
      </c>
      <c r="I122" s="6" t="str">
        <f>IFERROR(INDEX('Medical Examinations'!$K:$K,MATCH($A122,'Medical Examinations'!$A:$A,0)),"Not Found")</f>
        <v>Yes</v>
      </c>
      <c r="J122" s="6" t="str">
        <f>IFERROR(INDEX('Medical Examinations'!$M:$M,MATCH($A122,'Medical Examinations'!$A:$A,0)),"Not Found")</f>
        <v>Obesity</v>
      </c>
      <c r="K122" s="6" t="str">
        <f>IFERROR(INDEX('Medical Examinations'!$N:$N,MATCH($A122,'Medical Examinations'!$A:$A,0)),"Not Found")</f>
        <v>Diabetic</v>
      </c>
      <c r="L122" s="12">
        <f>IFERROR(INDEX('Hospitalisation Details'!$V:$V,MATCH($A122,'Hospitalisation Details'!$A:$A,0)),"Not Found")</f>
        <v>0</v>
      </c>
      <c r="M122" s="13">
        <f>IFERROR(INDEX('Hospitalisation Details'!$F:$F,MATCH($A122,'Hospitalisation Details'!$A:$A,0)),"Not Found")</f>
        <v>39597.410000000003</v>
      </c>
      <c r="N122" s="6">
        <f>IFERROR(INDEX('Hospitalisation Details'!$S:$S,MATCH($A122,'Hospitalisation Details'!$A:$A,0)),"Not Found")</f>
        <v>29772</v>
      </c>
      <c r="O122" s="6">
        <f>IFERROR(INDEX('Hospitalisation Details'!$T:$T,MATCH($A122,'Hospitalisation Details'!$A:$A,0)),"Not Found")</f>
        <v>41</v>
      </c>
      <c r="P122" s="6">
        <f>IFERROR(INDEX('Hospitalisation Details'!$U:$U,MATCH($A122,'Hospitalisation Details'!$A:$A,0)),"Not Found")</f>
        <v>0</v>
      </c>
      <c r="Q122" s="6">
        <f>IFERROR(INDEX('Hospitalisation Details'!$W:$W,MATCH($A122,'Hospitalisation Details'!$A:$A,0)),"Not Found")</f>
        <v>0</v>
      </c>
    </row>
    <row r="123" spans="1:17" ht="15" customHeight="1" x14ac:dyDescent="0.3">
      <c r="A123" s="6" t="str">
        <f>'Customer Names'!A123</f>
        <v>Id122</v>
      </c>
      <c r="B123" s="6" t="str">
        <f>IFERROR(INDEX('Customer Names'!$D:$D,MATCH($A123,'Customer Names'!$A:$A,0)),"Not Found")</f>
        <v>Craig A.</v>
      </c>
      <c r="C123" s="6">
        <f>IFERROR(INDEX('Medical Examinations'!$B:$B,MATCH($A123,'Medical Examinations'!$A:$A,0)),"Not Found")</f>
        <v>31.35</v>
      </c>
      <c r="D123" s="6">
        <f>IFERROR(INDEX('Medical Examinations'!$C:$C,MATCH($A123,'Medical Examinations'!$A:$A,0)),"Not Found")</f>
        <v>9.5399999999999991</v>
      </c>
      <c r="E123" s="6" t="str">
        <f>IFERROR(INDEX('Medical Examinations'!$I:$I,MATCH($A123,'Medical Examinations'!$A:$A,0)),"Not Found")</f>
        <v>No</v>
      </c>
      <c r="F123" s="6" t="str">
        <f>IFERROR(INDEX('Medical Examinations'!$J:$J,MATCH($A123,'Medical Examinations'!$A:$A,0)),"Not Found")</f>
        <v>No</v>
      </c>
      <c r="G123" s="6" t="str">
        <f>IFERROR(INDEX('Medical Examinations'!$F:$F,MATCH($A123,'Medical Examinations'!$A:$A,0)),"Not Found")</f>
        <v>No</v>
      </c>
      <c r="H123" s="6">
        <f>IFERROR(INDEX('Medical Examinations'!$L:$L,MATCH($A123,'Medical Examinations'!$A:$A,0)),"Not Found")</f>
        <v>0</v>
      </c>
      <c r="I123" s="6" t="str">
        <f>IFERROR(INDEX('Medical Examinations'!$K:$K,MATCH($A123,'Medical Examinations'!$A:$A,0)),"Not Found")</f>
        <v>Yes</v>
      </c>
      <c r="J123" s="6" t="str">
        <f>IFERROR(INDEX('Medical Examinations'!$M:$M,MATCH($A123,'Medical Examinations'!$A:$A,0)),"Not Found")</f>
        <v>Obesity</v>
      </c>
      <c r="K123" s="6" t="str">
        <f>IFERROR(INDEX('Medical Examinations'!$N:$N,MATCH($A123,'Medical Examinations'!$A:$A,0)),"Not Found")</f>
        <v>Diabetic</v>
      </c>
      <c r="L123" s="12">
        <f>IFERROR(INDEX('Hospitalisation Details'!$V:$V,MATCH($A123,'Hospitalisation Details'!$A:$A,0)),"Not Found")</f>
        <v>0</v>
      </c>
      <c r="M123" s="13">
        <f>IFERROR(INDEX('Hospitalisation Details'!$F:$F,MATCH($A123,'Hospitalisation Details'!$A:$A,0)),"Not Found")</f>
        <v>39556.49</v>
      </c>
      <c r="N123" s="6">
        <f>IFERROR(INDEX('Hospitalisation Details'!$S:$S,MATCH($A123,'Hospitalisation Details'!$A:$A,0)),"Not Found")</f>
        <v>28683</v>
      </c>
      <c r="O123" s="6">
        <f>IFERROR(INDEX('Hospitalisation Details'!$T:$T,MATCH($A123,'Hospitalisation Details'!$A:$A,0)),"Not Found")</f>
        <v>44</v>
      </c>
      <c r="P123" s="6">
        <f>IFERROR(INDEX('Hospitalisation Details'!$U:$U,MATCH($A123,'Hospitalisation Details'!$A:$A,0)),"Not Found")</f>
        <v>0</v>
      </c>
      <c r="Q123" s="6">
        <f>IFERROR(INDEX('Hospitalisation Details'!$W:$W,MATCH($A123,'Hospitalisation Details'!$A:$A,0)),"Not Found")</f>
        <v>0</v>
      </c>
    </row>
    <row r="124" spans="1:17" ht="15" customHeight="1" x14ac:dyDescent="0.3">
      <c r="A124" s="6" t="str">
        <f>'Customer Names'!A124</f>
        <v>Id123</v>
      </c>
      <c r="B124" s="6" t="str">
        <f>IFERROR(INDEX('Customer Names'!$D:$D,MATCH($A124,'Customer Names'!$A:$A,0)),"Not Found")</f>
        <v>Meredith</v>
      </c>
      <c r="C124" s="6">
        <f>IFERROR(INDEX('Medical Examinations'!$B:$B,MATCH($A124,'Medical Examinations'!$A:$A,0)),"Not Found")</f>
        <v>41.46</v>
      </c>
      <c r="D124" s="6">
        <f>IFERROR(INDEX('Medical Examinations'!$C:$C,MATCH($A124,'Medical Examinations'!$A:$A,0)),"Not Found")</f>
        <v>4.99</v>
      </c>
      <c r="E124" s="6" t="str">
        <f>IFERROR(INDEX('Medical Examinations'!$I:$I,MATCH($A124,'Medical Examinations'!$A:$A,0)),"Not Found")</f>
        <v>Yes</v>
      </c>
      <c r="F124" s="6" t="str">
        <f>IFERROR(INDEX('Medical Examinations'!$J:$J,MATCH($A124,'Medical Examinations'!$A:$A,0)),"Not Found")</f>
        <v>No</v>
      </c>
      <c r="G124" s="6" t="str">
        <f>IFERROR(INDEX('Medical Examinations'!$F:$F,MATCH($A124,'Medical Examinations'!$A:$A,0)),"Not Found")</f>
        <v>No</v>
      </c>
      <c r="H124" s="6">
        <f>IFERROR(INDEX('Medical Examinations'!$L:$L,MATCH($A124,'Medical Examinations'!$A:$A,0)),"Not Found")</f>
        <v>2</v>
      </c>
      <c r="I124" s="6" t="str">
        <f>IFERROR(INDEX('Medical Examinations'!$K:$K,MATCH($A124,'Medical Examinations'!$A:$A,0)),"Not Found")</f>
        <v>Yes</v>
      </c>
      <c r="J124" s="6" t="str">
        <f>IFERROR(INDEX('Medical Examinations'!$M:$M,MATCH($A124,'Medical Examinations'!$A:$A,0)),"Not Found")</f>
        <v>Obesity</v>
      </c>
      <c r="K124" s="6" t="str">
        <f>IFERROR(INDEX('Medical Examinations'!$N:$N,MATCH($A124,'Medical Examinations'!$A:$A,0)),"Not Found")</f>
        <v>Normal</v>
      </c>
      <c r="L124" s="12">
        <f>IFERROR(INDEX('Hospitalisation Details'!$V:$V,MATCH($A124,'Hospitalisation Details'!$A:$A,0)),"Not Found")</f>
        <v>0</v>
      </c>
      <c r="M124" s="13">
        <f>IFERROR(INDEX('Hospitalisation Details'!$F:$F,MATCH($A124,'Hospitalisation Details'!$A:$A,0)),"Not Found")</f>
        <v>39396.86</v>
      </c>
      <c r="N124" s="6">
        <f>IFERROR(INDEX('Hospitalisation Details'!$S:$S,MATCH($A124,'Hospitalisation Details'!$A:$A,0)),"Not Found")</f>
        <v>24282</v>
      </c>
      <c r="O124" s="6">
        <f>IFERROR(INDEX('Hospitalisation Details'!$T:$T,MATCH($A124,'Hospitalisation Details'!$A:$A,0)),"Not Found")</f>
        <v>56</v>
      </c>
      <c r="P124" s="6">
        <f>IFERROR(INDEX('Hospitalisation Details'!$U:$U,MATCH($A124,'Hospitalisation Details'!$A:$A,0)),"Not Found")</f>
        <v>0</v>
      </c>
      <c r="Q124" s="6">
        <f>IFERROR(INDEX('Hospitalisation Details'!$W:$W,MATCH($A124,'Hospitalisation Details'!$A:$A,0)),"Not Found")</f>
        <v>0</v>
      </c>
    </row>
    <row r="125" spans="1:17" ht="15" customHeight="1" x14ac:dyDescent="0.3">
      <c r="A125" s="6" t="str">
        <f>'Customer Names'!A125</f>
        <v>Id124</v>
      </c>
      <c r="B125" s="6" t="str">
        <f>IFERROR(INDEX('Customer Names'!$D:$D,MATCH($A125,'Customer Names'!$A:$A,0)),"Not Found")</f>
        <v>Doug</v>
      </c>
      <c r="C125" s="6">
        <f>IFERROR(INDEX('Medical Examinations'!$B:$B,MATCH($A125,'Medical Examinations'!$A:$A,0)),"Not Found")</f>
        <v>48</v>
      </c>
      <c r="D125" s="6">
        <f>IFERROR(INDEX('Medical Examinations'!$C:$C,MATCH($A125,'Medical Examinations'!$A:$A,0)),"Not Found")</f>
        <v>10.54</v>
      </c>
      <c r="E125" s="6" t="str">
        <f>IFERROR(INDEX('Medical Examinations'!$I:$I,MATCH($A125,'Medical Examinations'!$A:$A,0)),"Not Found")</f>
        <v>No</v>
      </c>
      <c r="F125" s="6" t="str">
        <f>IFERROR(INDEX('Medical Examinations'!$J:$J,MATCH($A125,'Medical Examinations'!$A:$A,0)),"Not Found")</f>
        <v>No</v>
      </c>
      <c r="G125" s="6" t="str">
        <f>IFERROR(INDEX('Medical Examinations'!$F:$F,MATCH($A125,'Medical Examinations'!$A:$A,0)),"Not Found")</f>
        <v>No</v>
      </c>
      <c r="H125" s="6">
        <f>IFERROR(INDEX('Medical Examinations'!$L:$L,MATCH($A125,'Medical Examinations'!$A:$A,0)),"Not Found")</f>
        <v>0</v>
      </c>
      <c r="I125" s="6" t="str">
        <f>IFERROR(INDEX('Medical Examinations'!$K:$K,MATCH($A125,'Medical Examinations'!$A:$A,0)),"Not Found")</f>
        <v>Yes</v>
      </c>
      <c r="J125" s="6" t="str">
        <f>IFERROR(INDEX('Medical Examinations'!$M:$M,MATCH($A125,'Medical Examinations'!$A:$A,0)),"Not Found")</f>
        <v>Obesity</v>
      </c>
      <c r="K125" s="6" t="str">
        <f>IFERROR(INDEX('Medical Examinations'!$N:$N,MATCH($A125,'Medical Examinations'!$A:$A,0)),"Not Found")</f>
        <v>Diabetic</v>
      </c>
      <c r="L125" s="12">
        <f>IFERROR(INDEX('Hospitalisation Details'!$V:$V,MATCH($A125,'Hospitalisation Details'!$A:$A,0)),"Not Found")</f>
        <v>0</v>
      </c>
      <c r="M125" s="13">
        <f>IFERROR(INDEX('Hospitalisation Details'!$F:$F,MATCH($A125,'Hospitalisation Details'!$A:$A,0)),"Not Found")</f>
        <v>39352.6</v>
      </c>
      <c r="N125" s="6">
        <f>IFERROR(INDEX('Hospitalisation Details'!$S:$S,MATCH($A125,'Hospitalisation Details'!$A:$A,0)),"Not Found")</f>
        <v>28707</v>
      </c>
      <c r="O125" s="6">
        <f>IFERROR(INDEX('Hospitalisation Details'!$T:$T,MATCH($A125,'Hospitalisation Details'!$A:$A,0)),"Not Found")</f>
        <v>44</v>
      </c>
      <c r="P125" s="6">
        <f>IFERROR(INDEX('Hospitalisation Details'!$U:$U,MATCH($A125,'Hospitalisation Details'!$A:$A,0)),"Not Found")</f>
        <v>0</v>
      </c>
      <c r="Q125" s="6">
        <f>IFERROR(INDEX('Hospitalisation Details'!$W:$W,MATCH($A125,'Hospitalisation Details'!$A:$A,0)),"Not Found")</f>
        <v>0</v>
      </c>
    </row>
    <row r="126" spans="1:17" ht="15" customHeight="1" x14ac:dyDescent="0.3">
      <c r="A126" s="6" t="str">
        <f>'Customer Names'!A126</f>
        <v>Id125</v>
      </c>
      <c r="B126" s="6" t="str">
        <f>IFERROR(INDEX('Customer Names'!$D:$D,MATCH($A126,'Customer Names'!$A:$A,0)),"Not Found")</f>
        <v>Elizabeth J.</v>
      </c>
      <c r="C126" s="6">
        <f>IFERROR(INDEX('Medical Examinations'!$B:$B,MATCH($A126,'Medical Examinations'!$A:$A,0)),"Not Found")</f>
        <v>49.13</v>
      </c>
      <c r="D126" s="6">
        <f>IFERROR(INDEX('Medical Examinations'!$C:$C,MATCH($A126,'Medical Examinations'!$A:$A,0)),"Not Found")</f>
        <v>4.54</v>
      </c>
      <c r="E126" s="6" t="str">
        <f>IFERROR(INDEX('Medical Examinations'!$I:$I,MATCH($A126,'Medical Examinations'!$A:$A,0)),"Not Found")</f>
        <v>No</v>
      </c>
      <c r="F126" s="6" t="str">
        <f>IFERROR(INDEX('Medical Examinations'!$J:$J,MATCH($A126,'Medical Examinations'!$A:$A,0)),"Not Found")</f>
        <v>No</v>
      </c>
      <c r="G126" s="6" t="str">
        <f>IFERROR(INDEX('Medical Examinations'!$F:$F,MATCH($A126,'Medical Examinations'!$A:$A,0)),"Not Found")</f>
        <v>No</v>
      </c>
      <c r="H126" s="6">
        <f>IFERROR(INDEX('Medical Examinations'!$L:$L,MATCH($A126,'Medical Examinations'!$A:$A,0)),"Not Found")</f>
        <v>0</v>
      </c>
      <c r="I126" s="6" t="str">
        <f>IFERROR(INDEX('Medical Examinations'!$K:$K,MATCH($A126,'Medical Examinations'!$A:$A,0)),"Not Found")</f>
        <v>Yes</v>
      </c>
      <c r="J126" s="6" t="str">
        <f>IFERROR(INDEX('Medical Examinations'!$M:$M,MATCH($A126,'Medical Examinations'!$A:$A,0)),"Not Found")</f>
        <v>Obesity</v>
      </c>
      <c r="K126" s="6" t="str">
        <f>IFERROR(INDEX('Medical Examinations'!$N:$N,MATCH($A126,'Medical Examinations'!$A:$A,0)),"Not Found")</f>
        <v>Normal</v>
      </c>
      <c r="L126" s="12">
        <f>IFERROR(INDEX('Hospitalisation Details'!$V:$V,MATCH($A126,'Hospitalisation Details'!$A:$A,0)),"Not Found")</f>
        <v>0</v>
      </c>
      <c r="M126" s="13">
        <f>IFERROR(INDEX('Hospitalisation Details'!$F:$F,MATCH($A126,'Hospitalisation Details'!$A:$A,0)),"Not Found")</f>
        <v>39315.279999999999</v>
      </c>
      <c r="N126" s="6">
        <f>IFERROR(INDEX('Hospitalisation Details'!$S:$S,MATCH($A126,'Hospitalisation Details'!$A:$A,0)),"Not Found")</f>
        <v>30179</v>
      </c>
      <c r="O126" s="6">
        <f>IFERROR(INDEX('Hospitalisation Details'!$T:$T,MATCH($A126,'Hospitalisation Details'!$A:$A,0)),"Not Found")</f>
        <v>40</v>
      </c>
      <c r="P126" s="6">
        <f>IFERROR(INDEX('Hospitalisation Details'!$U:$U,MATCH($A126,'Hospitalisation Details'!$A:$A,0)),"Not Found")</f>
        <v>0</v>
      </c>
      <c r="Q126" s="6">
        <f>IFERROR(INDEX('Hospitalisation Details'!$W:$W,MATCH($A126,'Hospitalisation Details'!$A:$A,0)),"Not Found")</f>
        <v>0</v>
      </c>
    </row>
    <row r="127" spans="1:17" ht="15" customHeight="1" x14ac:dyDescent="0.3">
      <c r="A127" s="6" t="str">
        <f>'Customer Names'!A127</f>
        <v>Id126</v>
      </c>
      <c r="B127" s="6" t="str">
        <f>IFERROR(INDEX('Customer Names'!$D:$D,MATCH($A127,'Customer Names'!$A:$A,0)),"Not Found")</f>
        <v>Matthew P</v>
      </c>
      <c r="C127" s="6">
        <f>IFERROR(INDEX('Medical Examinations'!$B:$B,MATCH($A127,'Medical Examinations'!$A:$A,0)),"Not Found")</f>
        <v>37.799999999999997</v>
      </c>
      <c r="D127" s="6">
        <f>IFERROR(INDEX('Medical Examinations'!$C:$C,MATCH($A127,'Medical Examinations'!$A:$A,0)),"Not Found")</f>
        <v>6.29</v>
      </c>
      <c r="E127" s="6" t="str">
        <f>IFERROR(INDEX('Medical Examinations'!$I:$I,MATCH($A127,'Medical Examinations'!$A:$A,0)),"Not Found")</f>
        <v>No</v>
      </c>
      <c r="F127" s="6" t="str">
        <f>IFERROR(INDEX('Medical Examinations'!$J:$J,MATCH($A127,'Medical Examinations'!$A:$A,0)),"Not Found")</f>
        <v>No</v>
      </c>
      <c r="G127" s="6" t="str">
        <f>IFERROR(INDEX('Medical Examinations'!$F:$F,MATCH($A127,'Medical Examinations'!$A:$A,0)),"Not Found")</f>
        <v>No</v>
      </c>
      <c r="H127" s="6">
        <f>IFERROR(INDEX('Medical Examinations'!$L:$L,MATCH($A127,'Medical Examinations'!$A:$A,0)),"Not Found")</f>
        <v>1</v>
      </c>
      <c r="I127" s="6" t="str">
        <f>IFERROR(INDEX('Medical Examinations'!$K:$K,MATCH($A127,'Medical Examinations'!$A:$A,0)),"Not Found")</f>
        <v>Yes</v>
      </c>
      <c r="J127" s="6" t="str">
        <f>IFERROR(INDEX('Medical Examinations'!$M:$M,MATCH($A127,'Medical Examinations'!$A:$A,0)),"Not Found")</f>
        <v>Obesity</v>
      </c>
      <c r="K127" s="6" t="str">
        <f>IFERROR(INDEX('Medical Examinations'!$N:$N,MATCH($A127,'Medical Examinations'!$A:$A,0)),"Not Found")</f>
        <v>Prediabetic</v>
      </c>
      <c r="L127" s="12">
        <f>IFERROR(INDEX('Hospitalisation Details'!$V:$V,MATCH($A127,'Hospitalisation Details'!$A:$A,0)),"Not Found")</f>
        <v>0</v>
      </c>
      <c r="M127" s="13">
        <f>IFERROR(INDEX('Hospitalisation Details'!$F:$F,MATCH($A127,'Hospitalisation Details'!$A:$A,0)),"Not Found")</f>
        <v>39241.440000000002</v>
      </c>
      <c r="N127" s="6">
        <f>IFERROR(INDEX('Hospitalisation Details'!$S:$S,MATCH($A127,'Hospitalisation Details'!$A:$A,0)),"Not Found")</f>
        <v>33938</v>
      </c>
      <c r="O127" s="6">
        <f>IFERROR(INDEX('Hospitalisation Details'!$T:$T,MATCH($A127,'Hospitalisation Details'!$A:$A,0)),"Not Found")</f>
        <v>30</v>
      </c>
      <c r="P127" s="6">
        <f>IFERROR(INDEX('Hospitalisation Details'!$U:$U,MATCH($A127,'Hospitalisation Details'!$A:$A,0)),"Not Found")</f>
        <v>0</v>
      </c>
      <c r="Q127" s="6">
        <f>IFERROR(INDEX('Hospitalisation Details'!$W:$W,MATCH($A127,'Hospitalisation Details'!$A:$A,0)),"Not Found")</f>
        <v>0</v>
      </c>
    </row>
    <row r="128" spans="1:17" ht="15" customHeight="1" x14ac:dyDescent="0.3">
      <c r="A128" s="6" t="str">
        <f>'Customer Names'!A128</f>
        <v>Id127</v>
      </c>
      <c r="B128" s="6" t="str">
        <f>IFERROR(INDEX('Customer Names'!$D:$D,MATCH($A128,'Customer Names'!$A:$A,0)),"Not Found")</f>
        <v>Guillermo Sr.</v>
      </c>
      <c r="C128" s="6">
        <f>IFERROR(INDEX('Medical Examinations'!$B:$B,MATCH($A128,'Medical Examinations'!$A:$A,0)),"Not Found")</f>
        <v>38.299999999999997</v>
      </c>
      <c r="D128" s="6">
        <f>IFERROR(INDEX('Medical Examinations'!$C:$C,MATCH($A128,'Medical Examinations'!$A:$A,0)),"Not Found")</f>
        <v>9.51</v>
      </c>
      <c r="E128" s="6" t="str">
        <f>IFERROR(INDEX('Medical Examinations'!$I:$I,MATCH($A128,'Medical Examinations'!$A:$A,0)),"Not Found")</f>
        <v>No</v>
      </c>
      <c r="F128" s="6" t="str">
        <f>IFERROR(INDEX('Medical Examinations'!$J:$J,MATCH($A128,'Medical Examinations'!$A:$A,0)),"Not Found")</f>
        <v>No</v>
      </c>
      <c r="G128" s="6" t="str">
        <f>IFERROR(INDEX('Medical Examinations'!$F:$F,MATCH($A128,'Medical Examinations'!$A:$A,0)),"Not Found")</f>
        <v>No</v>
      </c>
      <c r="H128" s="6">
        <f>IFERROR(INDEX('Medical Examinations'!$L:$L,MATCH($A128,'Medical Examinations'!$A:$A,0)),"Not Found")</f>
        <v>0</v>
      </c>
      <c r="I128" s="6" t="str">
        <f>IFERROR(INDEX('Medical Examinations'!$K:$K,MATCH($A128,'Medical Examinations'!$A:$A,0)),"Not Found")</f>
        <v>Yes</v>
      </c>
      <c r="J128" s="6" t="str">
        <f>IFERROR(INDEX('Medical Examinations'!$M:$M,MATCH($A128,'Medical Examinations'!$A:$A,0)),"Not Found")</f>
        <v>Obesity</v>
      </c>
      <c r="K128" s="6" t="str">
        <f>IFERROR(INDEX('Medical Examinations'!$N:$N,MATCH($A128,'Medical Examinations'!$A:$A,0)),"Not Found")</f>
        <v>Diabetic</v>
      </c>
      <c r="L128" s="12">
        <f>IFERROR(INDEX('Hospitalisation Details'!$V:$V,MATCH($A128,'Hospitalisation Details'!$A:$A,0)),"Not Found")</f>
        <v>0</v>
      </c>
      <c r="M128" s="13">
        <f>IFERROR(INDEX('Hospitalisation Details'!$F:$F,MATCH($A128,'Hospitalisation Details'!$A:$A,0)),"Not Found")</f>
        <v>39221.120000000003</v>
      </c>
      <c r="N128" s="6">
        <f>IFERROR(INDEX('Hospitalisation Details'!$S:$S,MATCH($A128,'Hospitalisation Details'!$A:$A,0)),"Not Found")</f>
        <v>22834</v>
      </c>
      <c r="O128" s="6">
        <f>IFERROR(INDEX('Hospitalisation Details'!$T:$T,MATCH($A128,'Hospitalisation Details'!$A:$A,0)),"Not Found")</f>
        <v>60</v>
      </c>
      <c r="P128" s="6">
        <f>IFERROR(INDEX('Hospitalisation Details'!$U:$U,MATCH($A128,'Hospitalisation Details'!$A:$A,0)),"Not Found")</f>
        <v>0</v>
      </c>
      <c r="Q128" s="6">
        <f>IFERROR(INDEX('Hospitalisation Details'!$W:$W,MATCH($A128,'Hospitalisation Details'!$A:$A,0)),"Not Found")</f>
        <v>0</v>
      </c>
    </row>
    <row r="129" spans="1:17" ht="15" customHeight="1" x14ac:dyDescent="0.3">
      <c r="A129" s="6" t="str">
        <f>'Customer Names'!A129</f>
        <v>Id128</v>
      </c>
      <c r="B129" s="6" t="str">
        <f>IFERROR(INDEX('Customer Names'!$D:$D,MATCH($A129,'Customer Names'!$A:$A,0)),"Not Found")</f>
        <v>Ryan C</v>
      </c>
      <c r="C129" s="6">
        <f>IFERROR(INDEX('Medical Examinations'!$B:$B,MATCH($A129,'Medical Examinations'!$A:$A,0)),"Not Found")</f>
        <v>32.774999999999999</v>
      </c>
      <c r="D129" s="6">
        <f>IFERROR(INDEX('Medical Examinations'!$C:$C,MATCH($A129,'Medical Examinations'!$A:$A,0)),"Not Found")</f>
        <v>4.72</v>
      </c>
      <c r="E129" s="6" t="str">
        <f>IFERROR(INDEX('Medical Examinations'!$I:$I,MATCH($A129,'Medical Examinations'!$A:$A,0)),"Not Found")</f>
        <v>No</v>
      </c>
      <c r="F129" s="6" t="str">
        <f>IFERROR(INDEX('Medical Examinations'!$J:$J,MATCH($A129,'Medical Examinations'!$A:$A,0)),"Not Found")</f>
        <v>No</v>
      </c>
      <c r="G129" s="6" t="str">
        <f>IFERROR(INDEX('Medical Examinations'!$F:$F,MATCH($A129,'Medical Examinations'!$A:$A,0)),"Not Found")</f>
        <v>No</v>
      </c>
      <c r="H129" s="6">
        <f>IFERROR(INDEX('Medical Examinations'!$L:$L,MATCH($A129,'Medical Examinations'!$A:$A,0)),"Not Found")</f>
        <v>0</v>
      </c>
      <c r="I129" s="6" t="str">
        <f>IFERROR(INDEX('Medical Examinations'!$K:$K,MATCH($A129,'Medical Examinations'!$A:$A,0)),"Not Found")</f>
        <v>Yes</v>
      </c>
      <c r="J129" s="6" t="str">
        <f>IFERROR(INDEX('Medical Examinations'!$M:$M,MATCH($A129,'Medical Examinations'!$A:$A,0)),"Not Found")</f>
        <v>Obesity</v>
      </c>
      <c r="K129" s="6" t="str">
        <f>IFERROR(INDEX('Medical Examinations'!$N:$N,MATCH($A129,'Medical Examinations'!$A:$A,0)),"Not Found")</f>
        <v>Normal</v>
      </c>
      <c r="L129" s="12">
        <f>IFERROR(INDEX('Hospitalisation Details'!$V:$V,MATCH($A129,'Hospitalisation Details'!$A:$A,0)),"Not Found")</f>
        <v>0</v>
      </c>
      <c r="M129" s="13">
        <f>IFERROR(INDEX('Hospitalisation Details'!$F:$F,MATCH($A129,'Hospitalisation Details'!$A:$A,0)),"Not Found")</f>
        <v>39125.33</v>
      </c>
      <c r="N129" s="6">
        <f>IFERROR(INDEX('Hospitalisation Details'!$S:$S,MATCH($A129,'Hospitalisation Details'!$A:$A,0)),"Not Found")</f>
        <v>30167</v>
      </c>
      <c r="O129" s="6">
        <f>IFERROR(INDEX('Hospitalisation Details'!$T:$T,MATCH($A129,'Hospitalisation Details'!$A:$A,0)),"Not Found")</f>
        <v>40</v>
      </c>
      <c r="P129" s="6">
        <f>IFERROR(INDEX('Hospitalisation Details'!$U:$U,MATCH($A129,'Hospitalisation Details'!$A:$A,0)),"Not Found")</f>
        <v>0</v>
      </c>
      <c r="Q129" s="6">
        <f>IFERROR(INDEX('Hospitalisation Details'!$W:$W,MATCH($A129,'Hospitalisation Details'!$A:$A,0)),"Not Found")</f>
        <v>0</v>
      </c>
    </row>
    <row r="130" spans="1:17" ht="15" customHeight="1" x14ac:dyDescent="0.3">
      <c r="A130" s="6" t="str">
        <f>'Customer Names'!A130</f>
        <v>Id129</v>
      </c>
      <c r="B130" s="6" t="str">
        <f>IFERROR(INDEX('Customer Names'!$D:$D,MATCH($A130,'Customer Names'!$A:$A,0)),"Not Found")</f>
        <v>Dane</v>
      </c>
      <c r="C130" s="6">
        <f>IFERROR(INDEX('Medical Examinations'!$B:$B,MATCH($A130,'Medical Examinations'!$A:$A,0)),"Not Found")</f>
        <v>34.200000000000003</v>
      </c>
      <c r="D130" s="6">
        <f>IFERROR(INDEX('Medical Examinations'!$C:$C,MATCH($A130,'Medical Examinations'!$A:$A,0)),"Not Found")</f>
        <v>5.91</v>
      </c>
      <c r="E130" s="6" t="str">
        <f>IFERROR(INDEX('Medical Examinations'!$I:$I,MATCH($A130,'Medical Examinations'!$A:$A,0)),"Not Found")</f>
        <v>Yes</v>
      </c>
      <c r="F130" s="6" t="str">
        <f>IFERROR(INDEX('Medical Examinations'!$J:$J,MATCH($A130,'Medical Examinations'!$A:$A,0)),"Not Found")</f>
        <v>No</v>
      </c>
      <c r="G130" s="6" t="str">
        <f>IFERROR(INDEX('Medical Examinations'!$F:$F,MATCH($A130,'Medical Examinations'!$A:$A,0)),"Not Found")</f>
        <v>No</v>
      </c>
      <c r="H130" s="6">
        <f>IFERROR(INDEX('Medical Examinations'!$L:$L,MATCH($A130,'Medical Examinations'!$A:$A,0)),"Not Found")</f>
        <v>0</v>
      </c>
      <c r="I130" s="6" t="str">
        <f>IFERROR(INDEX('Medical Examinations'!$K:$K,MATCH($A130,'Medical Examinations'!$A:$A,0)),"Not Found")</f>
        <v>Yes</v>
      </c>
      <c r="J130" s="6" t="str">
        <f>IFERROR(INDEX('Medical Examinations'!$M:$M,MATCH($A130,'Medical Examinations'!$A:$A,0)),"Not Found")</f>
        <v>Obesity</v>
      </c>
      <c r="K130" s="6" t="str">
        <f>IFERROR(INDEX('Medical Examinations'!$N:$N,MATCH($A130,'Medical Examinations'!$A:$A,0)),"Not Found")</f>
        <v>Prediabetic</v>
      </c>
      <c r="L130" s="12">
        <f>IFERROR(INDEX('Hospitalisation Details'!$V:$V,MATCH($A130,'Hospitalisation Details'!$A:$A,0)),"Not Found")</f>
        <v>0</v>
      </c>
      <c r="M130" s="13">
        <f>IFERROR(INDEX('Hospitalisation Details'!$F:$F,MATCH($A130,'Hospitalisation Details'!$A:$A,0)),"Not Found")</f>
        <v>39047.29</v>
      </c>
      <c r="N130" s="6">
        <f>IFERROR(INDEX('Hospitalisation Details'!$S:$S,MATCH($A130,'Hospitalisation Details'!$A:$A,0)),"Not Found")</f>
        <v>31310</v>
      </c>
      <c r="O130" s="6">
        <f>IFERROR(INDEX('Hospitalisation Details'!$T:$T,MATCH($A130,'Hospitalisation Details'!$A:$A,0)),"Not Found")</f>
        <v>37</v>
      </c>
      <c r="P130" s="6">
        <f>IFERROR(INDEX('Hospitalisation Details'!$U:$U,MATCH($A130,'Hospitalisation Details'!$A:$A,0)),"Not Found")</f>
        <v>0</v>
      </c>
      <c r="Q130" s="6">
        <f>IFERROR(INDEX('Hospitalisation Details'!$W:$W,MATCH($A130,'Hospitalisation Details'!$A:$A,0)),"Not Found")</f>
        <v>0</v>
      </c>
    </row>
    <row r="131" spans="1:17" ht="15" customHeight="1" x14ac:dyDescent="0.3">
      <c r="A131" s="6" t="str">
        <f>'Customer Names'!A131</f>
        <v>Id130</v>
      </c>
      <c r="B131" s="6" t="str">
        <f>IFERROR(INDEX('Customer Names'!$D:$D,MATCH($A131,'Customer Names'!$A:$A,0)),"Not Found")</f>
        <v>Jonas</v>
      </c>
      <c r="C131" s="6">
        <f>IFERROR(INDEX('Medical Examinations'!$B:$B,MATCH($A131,'Medical Examinations'!$A:$A,0)),"Not Found")</f>
        <v>30.2</v>
      </c>
      <c r="D131" s="6">
        <f>IFERROR(INDEX('Medical Examinations'!$C:$C,MATCH($A131,'Medical Examinations'!$A:$A,0)),"Not Found")</f>
        <v>9.58</v>
      </c>
      <c r="E131" s="6" t="str">
        <f>IFERROR(INDEX('Medical Examinations'!$I:$I,MATCH($A131,'Medical Examinations'!$A:$A,0)),"Not Found")</f>
        <v>No</v>
      </c>
      <c r="F131" s="6" t="str">
        <f>IFERROR(INDEX('Medical Examinations'!$J:$J,MATCH($A131,'Medical Examinations'!$A:$A,0)),"Not Found")</f>
        <v>No</v>
      </c>
      <c r="G131" s="6" t="str">
        <f>IFERROR(INDEX('Medical Examinations'!$F:$F,MATCH($A131,'Medical Examinations'!$A:$A,0)),"Not Found")</f>
        <v>No</v>
      </c>
      <c r="H131" s="6">
        <f>IFERROR(INDEX('Medical Examinations'!$L:$L,MATCH($A131,'Medical Examinations'!$A:$A,0)),"Not Found")</f>
        <v>0</v>
      </c>
      <c r="I131" s="6" t="str">
        <f>IFERROR(INDEX('Medical Examinations'!$K:$K,MATCH($A131,'Medical Examinations'!$A:$A,0)),"Not Found")</f>
        <v>Yes</v>
      </c>
      <c r="J131" s="6" t="str">
        <f>IFERROR(INDEX('Medical Examinations'!$M:$M,MATCH($A131,'Medical Examinations'!$A:$A,0)),"Not Found")</f>
        <v>Obesity</v>
      </c>
      <c r="K131" s="6" t="str">
        <f>IFERROR(INDEX('Medical Examinations'!$N:$N,MATCH($A131,'Medical Examinations'!$A:$A,0)),"Not Found")</f>
        <v>Diabetic</v>
      </c>
      <c r="L131" s="12">
        <f>IFERROR(INDEX('Hospitalisation Details'!$V:$V,MATCH($A131,'Hospitalisation Details'!$A:$A,0)),"Not Found")</f>
        <v>0</v>
      </c>
      <c r="M131" s="13">
        <f>IFERROR(INDEX('Hospitalisation Details'!$F:$F,MATCH($A131,'Hospitalisation Details'!$A:$A,0)),"Not Found")</f>
        <v>38998.550000000003</v>
      </c>
      <c r="N131" s="6">
        <f>IFERROR(INDEX('Hospitalisation Details'!$S:$S,MATCH($A131,'Hospitalisation Details'!$A:$A,0)),"Not Found")</f>
        <v>28775</v>
      </c>
      <c r="O131" s="6">
        <f>IFERROR(INDEX('Hospitalisation Details'!$T:$T,MATCH($A131,'Hospitalisation Details'!$A:$A,0)),"Not Found")</f>
        <v>44</v>
      </c>
      <c r="P131" s="6">
        <f>IFERROR(INDEX('Hospitalisation Details'!$U:$U,MATCH($A131,'Hospitalisation Details'!$A:$A,0)),"Not Found")</f>
        <v>0</v>
      </c>
      <c r="Q131" s="6">
        <f>IFERROR(INDEX('Hospitalisation Details'!$W:$W,MATCH($A131,'Hospitalisation Details'!$A:$A,0)),"Not Found")</f>
        <v>0</v>
      </c>
    </row>
    <row r="132" spans="1:17" ht="15" customHeight="1" x14ac:dyDescent="0.3">
      <c r="A132" s="6" t="str">
        <f>'Customer Names'!A132</f>
        <v>Id131</v>
      </c>
      <c r="B132" s="6" t="str">
        <f>IFERROR(INDEX('Customer Names'!$D:$D,MATCH($A132,'Customer Names'!$A:$A,0)),"Not Found")</f>
        <v>George E</v>
      </c>
      <c r="C132" s="6">
        <f>IFERROR(INDEX('Medical Examinations'!$B:$B,MATCH($A132,'Medical Examinations'!$A:$A,0)),"Not Found")</f>
        <v>48.32</v>
      </c>
      <c r="D132" s="6">
        <f>IFERROR(INDEX('Medical Examinations'!$C:$C,MATCH($A132,'Medical Examinations'!$A:$A,0)),"Not Found")</f>
        <v>5.77</v>
      </c>
      <c r="E132" s="6" t="str">
        <f>IFERROR(INDEX('Medical Examinations'!$I:$I,MATCH($A132,'Medical Examinations'!$A:$A,0)),"Not Found")</f>
        <v>No</v>
      </c>
      <c r="F132" s="6" t="str">
        <f>IFERROR(INDEX('Medical Examinations'!$J:$J,MATCH($A132,'Medical Examinations'!$A:$A,0)),"Not Found")</f>
        <v>No</v>
      </c>
      <c r="G132" s="6" t="str">
        <f>IFERROR(INDEX('Medical Examinations'!$F:$F,MATCH($A132,'Medical Examinations'!$A:$A,0)),"Not Found")</f>
        <v>No</v>
      </c>
      <c r="H132" s="6">
        <f>IFERROR(INDEX('Medical Examinations'!$L:$L,MATCH($A132,'Medical Examinations'!$A:$A,0)),"Not Found")</f>
        <v>0</v>
      </c>
      <c r="I132" s="6" t="str">
        <f>IFERROR(INDEX('Medical Examinations'!$K:$K,MATCH($A132,'Medical Examinations'!$A:$A,0)),"Not Found")</f>
        <v>Yes</v>
      </c>
      <c r="J132" s="6" t="str">
        <f>IFERROR(INDEX('Medical Examinations'!$M:$M,MATCH($A132,'Medical Examinations'!$A:$A,0)),"Not Found")</f>
        <v>Obesity</v>
      </c>
      <c r="K132" s="6" t="str">
        <f>IFERROR(INDEX('Medical Examinations'!$N:$N,MATCH($A132,'Medical Examinations'!$A:$A,0)),"Not Found")</f>
        <v>Prediabetic</v>
      </c>
      <c r="L132" s="12">
        <f>IFERROR(INDEX('Hospitalisation Details'!$V:$V,MATCH($A132,'Hospitalisation Details'!$A:$A,0)),"Not Found")</f>
        <v>0</v>
      </c>
      <c r="M132" s="13">
        <f>IFERROR(INDEX('Hospitalisation Details'!$F:$F,MATCH($A132,'Hospitalisation Details'!$A:$A,0)),"Not Found")</f>
        <v>38947.43</v>
      </c>
      <c r="N132" s="6">
        <f>IFERROR(INDEX('Hospitalisation Details'!$S:$S,MATCH($A132,'Hospitalisation Details'!$A:$A,0)),"Not Found")</f>
        <v>29488</v>
      </c>
      <c r="O132" s="6">
        <f>IFERROR(INDEX('Hospitalisation Details'!$T:$T,MATCH($A132,'Hospitalisation Details'!$A:$A,0)),"Not Found")</f>
        <v>42</v>
      </c>
      <c r="P132" s="6">
        <f>IFERROR(INDEX('Hospitalisation Details'!$U:$U,MATCH($A132,'Hospitalisation Details'!$A:$A,0)),"Not Found")</f>
        <v>0</v>
      </c>
      <c r="Q132" s="6">
        <f>IFERROR(INDEX('Hospitalisation Details'!$W:$W,MATCH($A132,'Hospitalisation Details'!$A:$A,0)),"Not Found")</f>
        <v>0</v>
      </c>
    </row>
    <row r="133" spans="1:17" ht="15" customHeight="1" x14ac:dyDescent="0.3">
      <c r="A133" s="6" t="str">
        <f>'Customer Names'!A133</f>
        <v>Id132</v>
      </c>
      <c r="B133" s="6" t="str">
        <f>IFERROR(INDEX('Customer Names'!$D:$D,MATCH($A133,'Customer Names'!$A:$A,0)),"Not Found")</f>
        <v>Sara S</v>
      </c>
      <c r="C133" s="6">
        <f>IFERROR(INDEX('Medical Examinations'!$B:$B,MATCH($A133,'Medical Examinations'!$A:$A,0)),"Not Found")</f>
        <v>44.86</v>
      </c>
      <c r="D133" s="6">
        <f>IFERROR(INDEX('Medical Examinations'!$C:$C,MATCH($A133,'Medical Examinations'!$A:$A,0)),"Not Found")</f>
        <v>4.38</v>
      </c>
      <c r="E133" s="6" t="str">
        <f>IFERROR(INDEX('Medical Examinations'!$I:$I,MATCH($A133,'Medical Examinations'!$A:$A,0)),"Not Found")</f>
        <v>Yes</v>
      </c>
      <c r="F133" s="6" t="str">
        <f>IFERROR(INDEX('Medical Examinations'!$J:$J,MATCH($A133,'Medical Examinations'!$A:$A,0)),"Not Found")</f>
        <v>No</v>
      </c>
      <c r="G133" s="6" t="str">
        <f>IFERROR(INDEX('Medical Examinations'!$F:$F,MATCH($A133,'Medical Examinations'!$A:$A,0)),"Not Found")</f>
        <v>No</v>
      </c>
      <c r="H133" s="6">
        <f>IFERROR(INDEX('Medical Examinations'!$L:$L,MATCH($A133,'Medical Examinations'!$A:$A,0)),"Not Found")</f>
        <v>0</v>
      </c>
      <c r="I133" s="6" t="str">
        <f>IFERROR(INDEX('Medical Examinations'!$K:$K,MATCH($A133,'Medical Examinations'!$A:$A,0)),"Not Found")</f>
        <v>Yes</v>
      </c>
      <c r="J133" s="6" t="str">
        <f>IFERROR(INDEX('Medical Examinations'!$M:$M,MATCH($A133,'Medical Examinations'!$A:$A,0)),"Not Found")</f>
        <v>Obesity</v>
      </c>
      <c r="K133" s="6" t="str">
        <f>IFERROR(INDEX('Medical Examinations'!$N:$N,MATCH($A133,'Medical Examinations'!$A:$A,0)),"Not Found")</f>
        <v>Normal</v>
      </c>
      <c r="L133" s="12">
        <f>IFERROR(INDEX('Hospitalisation Details'!$V:$V,MATCH($A133,'Hospitalisation Details'!$A:$A,0)),"Not Found")</f>
        <v>0</v>
      </c>
      <c r="M133" s="13">
        <f>IFERROR(INDEX('Hospitalisation Details'!$F:$F,MATCH($A133,'Hospitalisation Details'!$A:$A,0)),"Not Found")</f>
        <v>38932.559999999998</v>
      </c>
      <c r="N133" s="6">
        <f>IFERROR(INDEX('Hospitalisation Details'!$S:$S,MATCH($A133,'Hospitalisation Details'!$A:$A,0)),"Not Found")</f>
        <v>28109</v>
      </c>
      <c r="O133" s="6">
        <f>IFERROR(INDEX('Hospitalisation Details'!$T:$T,MATCH($A133,'Hospitalisation Details'!$A:$A,0)),"Not Found")</f>
        <v>46</v>
      </c>
      <c r="P133" s="6">
        <f>IFERROR(INDEX('Hospitalisation Details'!$U:$U,MATCH($A133,'Hospitalisation Details'!$A:$A,0)),"Not Found")</f>
        <v>0</v>
      </c>
      <c r="Q133" s="6">
        <f>IFERROR(INDEX('Hospitalisation Details'!$W:$W,MATCH($A133,'Hospitalisation Details'!$A:$A,0)),"Not Found")</f>
        <v>0</v>
      </c>
    </row>
    <row r="134" spans="1:17" ht="15" customHeight="1" x14ac:dyDescent="0.3">
      <c r="A134" s="6" t="str">
        <f>'Customer Names'!A134</f>
        <v>Id133</v>
      </c>
      <c r="B134" s="6" t="str">
        <f>IFERROR(INDEX('Customer Names'!$D:$D,MATCH($A134,'Customer Names'!$A:$A,0)),"Not Found")</f>
        <v>Nick</v>
      </c>
      <c r="C134" s="6">
        <f>IFERROR(INDEX('Medical Examinations'!$B:$B,MATCH($A134,'Medical Examinations'!$A:$A,0)),"Not Found")</f>
        <v>52.15</v>
      </c>
      <c r="D134" s="6">
        <f>IFERROR(INDEX('Medical Examinations'!$C:$C,MATCH($A134,'Medical Examinations'!$A:$A,0)),"Not Found")</f>
        <v>5.65</v>
      </c>
      <c r="E134" s="6" t="str">
        <f>IFERROR(INDEX('Medical Examinations'!$I:$I,MATCH($A134,'Medical Examinations'!$A:$A,0)),"Not Found")</f>
        <v>No</v>
      </c>
      <c r="F134" s="6" t="str">
        <f>IFERROR(INDEX('Medical Examinations'!$J:$J,MATCH($A134,'Medical Examinations'!$A:$A,0)),"Not Found")</f>
        <v>No</v>
      </c>
      <c r="G134" s="6" t="str">
        <f>IFERROR(INDEX('Medical Examinations'!$F:$F,MATCH($A134,'Medical Examinations'!$A:$A,0)),"Not Found")</f>
        <v>No</v>
      </c>
      <c r="H134" s="6">
        <f>IFERROR(INDEX('Medical Examinations'!$L:$L,MATCH($A134,'Medical Examinations'!$A:$A,0)),"Not Found")</f>
        <v>1</v>
      </c>
      <c r="I134" s="6" t="str">
        <f>IFERROR(INDEX('Medical Examinations'!$K:$K,MATCH($A134,'Medical Examinations'!$A:$A,0)),"Not Found")</f>
        <v>Yes</v>
      </c>
      <c r="J134" s="6" t="str">
        <f>IFERROR(INDEX('Medical Examinations'!$M:$M,MATCH($A134,'Medical Examinations'!$A:$A,0)),"Not Found")</f>
        <v>Obesity</v>
      </c>
      <c r="K134" s="6" t="str">
        <f>IFERROR(INDEX('Medical Examinations'!$N:$N,MATCH($A134,'Medical Examinations'!$A:$A,0)),"Not Found")</f>
        <v>Normal</v>
      </c>
      <c r="L134" s="12">
        <f>IFERROR(INDEX('Hospitalisation Details'!$V:$V,MATCH($A134,'Hospitalisation Details'!$A:$A,0)),"Not Found")</f>
        <v>0</v>
      </c>
      <c r="M134" s="13">
        <f>IFERROR(INDEX('Hospitalisation Details'!$F:$F,MATCH($A134,'Hospitalisation Details'!$A:$A,0)),"Not Found")</f>
        <v>38924.04</v>
      </c>
      <c r="N134" s="6">
        <f>IFERROR(INDEX('Hospitalisation Details'!$S:$S,MATCH($A134,'Hospitalisation Details'!$A:$A,0)),"Not Found")</f>
        <v>31944</v>
      </c>
      <c r="O134" s="6">
        <f>IFERROR(INDEX('Hospitalisation Details'!$T:$T,MATCH($A134,'Hospitalisation Details'!$A:$A,0)),"Not Found")</f>
        <v>35</v>
      </c>
      <c r="P134" s="6">
        <f>IFERROR(INDEX('Hospitalisation Details'!$U:$U,MATCH($A134,'Hospitalisation Details'!$A:$A,0)),"Not Found")</f>
        <v>0</v>
      </c>
      <c r="Q134" s="6">
        <f>IFERROR(INDEX('Hospitalisation Details'!$W:$W,MATCH($A134,'Hospitalisation Details'!$A:$A,0)),"Not Found")</f>
        <v>0</v>
      </c>
    </row>
    <row r="135" spans="1:17" ht="15" customHeight="1" x14ac:dyDescent="0.3">
      <c r="A135" s="6" t="str">
        <f>'Customer Names'!A135</f>
        <v>Id134</v>
      </c>
      <c r="B135" s="6" t="str">
        <f>IFERROR(INDEX('Customer Names'!$D:$D,MATCH($A135,'Customer Names'!$A:$A,0)),"Not Found")</f>
        <v>Timothy</v>
      </c>
      <c r="C135" s="6">
        <f>IFERROR(INDEX('Medical Examinations'!$B:$B,MATCH($A135,'Medical Examinations'!$A:$A,0)),"Not Found")</f>
        <v>41.12</v>
      </c>
      <c r="D135" s="6">
        <f>IFERROR(INDEX('Medical Examinations'!$C:$C,MATCH($A135,'Medical Examinations'!$A:$A,0)),"Not Found")</f>
        <v>7.54</v>
      </c>
      <c r="E135" s="6" t="str">
        <f>IFERROR(INDEX('Medical Examinations'!$I:$I,MATCH($A135,'Medical Examinations'!$A:$A,0)),"Not Found")</f>
        <v>Yes</v>
      </c>
      <c r="F135" s="6" t="str">
        <f>IFERROR(INDEX('Medical Examinations'!$J:$J,MATCH($A135,'Medical Examinations'!$A:$A,0)),"Not Found")</f>
        <v>No</v>
      </c>
      <c r="G135" s="6" t="str">
        <f>IFERROR(INDEX('Medical Examinations'!$F:$F,MATCH($A135,'Medical Examinations'!$A:$A,0)),"Not Found")</f>
        <v>No</v>
      </c>
      <c r="H135" s="6">
        <f>IFERROR(INDEX('Medical Examinations'!$L:$L,MATCH($A135,'Medical Examinations'!$A:$A,0)),"Not Found")</f>
        <v>0</v>
      </c>
      <c r="I135" s="6" t="str">
        <f>IFERROR(INDEX('Medical Examinations'!$K:$K,MATCH($A135,'Medical Examinations'!$A:$A,0)),"Not Found")</f>
        <v>Yes</v>
      </c>
      <c r="J135" s="6" t="str">
        <f>IFERROR(INDEX('Medical Examinations'!$M:$M,MATCH($A135,'Medical Examinations'!$A:$A,0)),"Not Found")</f>
        <v>Obesity</v>
      </c>
      <c r="K135" s="6" t="str">
        <f>IFERROR(INDEX('Medical Examinations'!$N:$N,MATCH($A135,'Medical Examinations'!$A:$A,0)),"Not Found")</f>
        <v>Diabetic</v>
      </c>
      <c r="L135" s="12">
        <f>IFERROR(INDEX('Hospitalisation Details'!$V:$V,MATCH($A135,'Hospitalisation Details'!$A:$A,0)),"Not Found")</f>
        <v>0</v>
      </c>
      <c r="M135" s="13">
        <f>IFERROR(INDEX('Hospitalisation Details'!$F:$F,MATCH($A135,'Hospitalisation Details'!$A:$A,0)),"Not Found")</f>
        <v>38893.360000000001</v>
      </c>
      <c r="N135" s="6">
        <f>IFERROR(INDEX('Hospitalisation Details'!$S:$S,MATCH($A135,'Hospitalisation Details'!$A:$A,0)),"Not Found")</f>
        <v>24683</v>
      </c>
      <c r="O135" s="6">
        <f>IFERROR(INDEX('Hospitalisation Details'!$T:$T,MATCH($A135,'Hospitalisation Details'!$A:$A,0)),"Not Found")</f>
        <v>55</v>
      </c>
      <c r="P135" s="6">
        <f>IFERROR(INDEX('Hospitalisation Details'!$U:$U,MATCH($A135,'Hospitalisation Details'!$A:$A,0)),"Not Found")</f>
        <v>0</v>
      </c>
      <c r="Q135" s="6">
        <f>IFERROR(INDEX('Hospitalisation Details'!$W:$W,MATCH($A135,'Hospitalisation Details'!$A:$A,0)),"Not Found")</f>
        <v>0</v>
      </c>
    </row>
    <row r="136" spans="1:17" ht="15" customHeight="1" x14ac:dyDescent="0.3">
      <c r="A136" s="6" t="str">
        <f>'Customer Names'!A136</f>
        <v>Id135</v>
      </c>
      <c r="B136" s="6" t="str">
        <f>IFERROR(INDEX('Customer Names'!$D:$D,MATCH($A136,'Customer Names'!$A:$A,0)),"Not Found")</f>
        <v>Becky L</v>
      </c>
      <c r="C136" s="6">
        <f>IFERROR(INDEX('Medical Examinations'!$B:$B,MATCH($A136,'Medical Examinations'!$A:$A,0)),"Not Found")</f>
        <v>38.39</v>
      </c>
      <c r="D136" s="6">
        <f>IFERROR(INDEX('Medical Examinations'!$C:$C,MATCH($A136,'Medical Examinations'!$A:$A,0)),"Not Found")</f>
        <v>5.1100000000000003</v>
      </c>
      <c r="E136" s="6" t="str">
        <f>IFERROR(INDEX('Medical Examinations'!$I:$I,MATCH($A136,'Medical Examinations'!$A:$A,0)),"Not Found")</f>
        <v>Yes</v>
      </c>
      <c r="F136" s="6" t="str">
        <f>IFERROR(INDEX('Medical Examinations'!$J:$J,MATCH($A136,'Medical Examinations'!$A:$A,0)),"Not Found")</f>
        <v>No</v>
      </c>
      <c r="G136" s="6" t="str">
        <f>IFERROR(INDEX('Medical Examinations'!$F:$F,MATCH($A136,'Medical Examinations'!$A:$A,0)),"Not Found")</f>
        <v>No</v>
      </c>
      <c r="H136" s="6">
        <f>IFERROR(INDEX('Medical Examinations'!$L:$L,MATCH($A136,'Medical Examinations'!$A:$A,0)),"Not Found")</f>
        <v>1</v>
      </c>
      <c r="I136" s="6" t="str">
        <f>IFERROR(INDEX('Medical Examinations'!$K:$K,MATCH($A136,'Medical Examinations'!$A:$A,0)),"Not Found")</f>
        <v>Yes</v>
      </c>
      <c r="J136" s="6" t="str">
        <f>IFERROR(INDEX('Medical Examinations'!$M:$M,MATCH($A136,'Medical Examinations'!$A:$A,0)),"Not Found")</f>
        <v>Obesity</v>
      </c>
      <c r="K136" s="6" t="str">
        <f>IFERROR(INDEX('Medical Examinations'!$N:$N,MATCH($A136,'Medical Examinations'!$A:$A,0)),"Not Found")</f>
        <v>Normal</v>
      </c>
      <c r="L136" s="12">
        <f>IFERROR(INDEX('Hospitalisation Details'!$V:$V,MATCH($A136,'Hospitalisation Details'!$A:$A,0)),"Not Found")</f>
        <v>0</v>
      </c>
      <c r="M136" s="13">
        <f>IFERROR(INDEX('Hospitalisation Details'!$F:$F,MATCH($A136,'Hospitalisation Details'!$A:$A,0)),"Not Found")</f>
        <v>38869.25</v>
      </c>
      <c r="N136" s="6">
        <f>IFERROR(INDEX('Hospitalisation Details'!$S:$S,MATCH($A136,'Hospitalisation Details'!$A:$A,0)),"Not Found")</f>
        <v>23534</v>
      </c>
      <c r="O136" s="6">
        <f>IFERROR(INDEX('Hospitalisation Details'!$T:$T,MATCH($A136,'Hospitalisation Details'!$A:$A,0)),"Not Found")</f>
        <v>59</v>
      </c>
      <c r="P136" s="6">
        <f>IFERROR(INDEX('Hospitalisation Details'!$U:$U,MATCH($A136,'Hospitalisation Details'!$A:$A,0)),"Not Found")</f>
        <v>0</v>
      </c>
      <c r="Q136" s="6">
        <f>IFERROR(INDEX('Hospitalisation Details'!$W:$W,MATCH($A136,'Hospitalisation Details'!$A:$A,0)),"Not Found")</f>
        <v>0</v>
      </c>
    </row>
    <row r="137" spans="1:17" ht="15" customHeight="1" x14ac:dyDescent="0.3">
      <c r="A137" s="6" t="str">
        <f>'Customer Names'!A137</f>
        <v>Id136</v>
      </c>
      <c r="B137" s="6" t="str">
        <f>IFERROR(INDEX('Customer Names'!$D:$D,MATCH($A137,'Customer Names'!$A:$A,0)),"Not Found")</f>
        <v>Steph K.</v>
      </c>
      <c r="C137" s="6">
        <f>IFERROR(INDEX('Medical Examinations'!$B:$B,MATCH($A137,'Medical Examinations'!$A:$A,0)),"Not Found")</f>
        <v>46.85</v>
      </c>
      <c r="D137" s="6">
        <f>IFERROR(INDEX('Medical Examinations'!$C:$C,MATCH($A137,'Medical Examinations'!$A:$A,0)),"Not Found")</f>
        <v>4.25</v>
      </c>
      <c r="E137" s="6" t="str">
        <f>IFERROR(INDEX('Medical Examinations'!$I:$I,MATCH($A137,'Medical Examinations'!$A:$A,0)),"Not Found")</f>
        <v>No</v>
      </c>
      <c r="F137" s="6" t="str">
        <f>IFERROR(INDEX('Medical Examinations'!$J:$J,MATCH($A137,'Medical Examinations'!$A:$A,0)),"Not Found")</f>
        <v>No</v>
      </c>
      <c r="G137" s="6" t="str">
        <f>IFERROR(INDEX('Medical Examinations'!$F:$F,MATCH($A137,'Medical Examinations'!$A:$A,0)),"Not Found")</f>
        <v>Yes</v>
      </c>
      <c r="H137" s="6">
        <f>IFERROR(INDEX('Medical Examinations'!$L:$L,MATCH($A137,'Medical Examinations'!$A:$A,0)),"Not Found")</f>
        <v>1</v>
      </c>
      <c r="I137" s="6" t="str">
        <f>IFERROR(INDEX('Medical Examinations'!$K:$K,MATCH($A137,'Medical Examinations'!$A:$A,0)),"Not Found")</f>
        <v>Yes</v>
      </c>
      <c r="J137" s="6" t="str">
        <f>IFERROR(INDEX('Medical Examinations'!$M:$M,MATCH($A137,'Medical Examinations'!$A:$A,0)),"Not Found")</f>
        <v>Obesity</v>
      </c>
      <c r="K137" s="6" t="str">
        <f>IFERROR(INDEX('Medical Examinations'!$N:$N,MATCH($A137,'Medical Examinations'!$A:$A,0)),"Not Found")</f>
        <v>Normal</v>
      </c>
      <c r="L137" s="12">
        <f>IFERROR(INDEX('Hospitalisation Details'!$V:$V,MATCH($A137,'Hospitalisation Details'!$A:$A,0)),"Not Found")</f>
        <v>0</v>
      </c>
      <c r="M137" s="13">
        <f>IFERROR(INDEX('Hospitalisation Details'!$F:$F,MATCH($A137,'Hospitalisation Details'!$A:$A,0)),"Not Found")</f>
        <v>38836.980000000003</v>
      </c>
      <c r="N137" s="6">
        <f>IFERROR(INDEX('Hospitalisation Details'!$S:$S,MATCH($A137,'Hospitalisation Details'!$A:$A,0)),"Not Found")</f>
        <v>29192</v>
      </c>
      <c r="O137" s="6">
        <f>IFERROR(INDEX('Hospitalisation Details'!$T:$T,MATCH($A137,'Hospitalisation Details'!$A:$A,0)),"Not Found")</f>
        <v>43</v>
      </c>
      <c r="P137" s="6">
        <f>IFERROR(INDEX('Hospitalisation Details'!$U:$U,MATCH($A137,'Hospitalisation Details'!$A:$A,0)),"Not Found")</f>
        <v>0</v>
      </c>
      <c r="Q137" s="6">
        <f>IFERROR(INDEX('Hospitalisation Details'!$W:$W,MATCH($A137,'Hospitalisation Details'!$A:$A,0)),"Not Found")</f>
        <v>0</v>
      </c>
    </row>
    <row r="138" spans="1:17" ht="15" customHeight="1" x14ac:dyDescent="0.3">
      <c r="A138" s="6" t="str">
        <f>'Customer Names'!A138</f>
        <v>Id137</v>
      </c>
      <c r="B138" s="6" t="str">
        <f>IFERROR(INDEX('Customer Names'!$D:$D,MATCH($A138,'Customer Names'!$A:$A,0)),"Not Found")</f>
        <v>Kristine B.</v>
      </c>
      <c r="C138" s="6">
        <f>IFERROR(INDEX('Medical Examinations'!$B:$B,MATCH($A138,'Medical Examinations'!$A:$A,0)),"Not Found")</f>
        <v>42.24</v>
      </c>
      <c r="D138" s="6">
        <f>IFERROR(INDEX('Medical Examinations'!$C:$C,MATCH($A138,'Medical Examinations'!$A:$A,0)),"Not Found")</f>
        <v>5.55</v>
      </c>
      <c r="E138" s="6" t="str">
        <f>IFERROR(INDEX('Medical Examinations'!$I:$I,MATCH($A138,'Medical Examinations'!$A:$A,0)),"Not Found")</f>
        <v>No</v>
      </c>
      <c r="F138" s="6" t="str">
        <f>IFERROR(INDEX('Medical Examinations'!$J:$J,MATCH($A138,'Medical Examinations'!$A:$A,0)),"Not Found")</f>
        <v>Yes</v>
      </c>
      <c r="G138" s="6" t="str">
        <f>IFERROR(INDEX('Medical Examinations'!$F:$F,MATCH($A138,'Medical Examinations'!$A:$A,0)),"Not Found")</f>
        <v>No</v>
      </c>
      <c r="H138" s="6">
        <f>IFERROR(INDEX('Medical Examinations'!$L:$L,MATCH($A138,'Medical Examinations'!$A:$A,0)),"Not Found")</f>
        <v>1</v>
      </c>
      <c r="I138" s="6" t="str">
        <f>IFERROR(INDEX('Medical Examinations'!$K:$K,MATCH($A138,'Medical Examinations'!$A:$A,0)),"Not Found")</f>
        <v>Yes</v>
      </c>
      <c r="J138" s="6" t="str">
        <f>IFERROR(INDEX('Medical Examinations'!$M:$M,MATCH($A138,'Medical Examinations'!$A:$A,0)),"Not Found")</f>
        <v>Obesity</v>
      </c>
      <c r="K138" s="6" t="str">
        <f>IFERROR(INDEX('Medical Examinations'!$N:$N,MATCH($A138,'Medical Examinations'!$A:$A,0)),"Not Found")</f>
        <v>Normal</v>
      </c>
      <c r="L138" s="12">
        <f>IFERROR(INDEX('Hospitalisation Details'!$V:$V,MATCH($A138,'Hospitalisation Details'!$A:$A,0)),"Not Found")</f>
        <v>0</v>
      </c>
      <c r="M138" s="13">
        <f>IFERROR(INDEX('Hospitalisation Details'!$F:$F,MATCH($A138,'Hospitalisation Details'!$A:$A,0)),"Not Found")</f>
        <v>38792.69</v>
      </c>
      <c r="N138" s="6">
        <f>IFERROR(INDEX('Hospitalisation Details'!$S:$S,MATCH($A138,'Hospitalisation Details'!$A:$A,0)),"Not Found")</f>
        <v>38326</v>
      </c>
      <c r="O138" s="6">
        <f>IFERROR(INDEX('Hospitalisation Details'!$T:$T,MATCH($A138,'Hospitalisation Details'!$A:$A,0)),"Not Found")</f>
        <v>18</v>
      </c>
      <c r="P138" s="6">
        <f>IFERROR(INDEX('Hospitalisation Details'!$U:$U,MATCH($A138,'Hospitalisation Details'!$A:$A,0)),"Not Found")</f>
        <v>0</v>
      </c>
      <c r="Q138" s="6">
        <f>IFERROR(INDEX('Hospitalisation Details'!$W:$W,MATCH($A138,'Hospitalisation Details'!$A:$A,0)),"Not Found")</f>
        <v>0</v>
      </c>
    </row>
    <row r="139" spans="1:17" ht="15" customHeight="1" x14ac:dyDescent="0.3">
      <c r="A139" s="6" t="str">
        <f>'Customer Names'!A139</f>
        <v>Id138</v>
      </c>
      <c r="B139" s="6" t="str">
        <f>IFERROR(INDEX('Customer Names'!$D:$D,MATCH($A139,'Customer Names'!$A:$A,0)),"Not Found")</f>
        <v>Taylor B</v>
      </c>
      <c r="C139" s="6">
        <f>IFERROR(INDEX('Medical Examinations'!$B:$B,MATCH($A139,'Medical Examinations'!$A:$A,0)),"Not Found")</f>
        <v>34.39</v>
      </c>
      <c r="D139" s="6">
        <f>IFERROR(INDEX('Medical Examinations'!$C:$C,MATCH($A139,'Medical Examinations'!$A:$A,0)),"Not Found")</f>
        <v>5.78</v>
      </c>
      <c r="E139" s="6" t="str">
        <f>IFERROR(INDEX('Medical Examinations'!$I:$I,MATCH($A139,'Medical Examinations'!$A:$A,0)),"Not Found")</f>
        <v>No</v>
      </c>
      <c r="F139" s="6" t="str">
        <f>IFERROR(INDEX('Medical Examinations'!$J:$J,MATCH($A139,'Medical Examinations'!$A:$A,0)),"Not Found")</f>
        <v>No</v>
      </c>
      <c r="G139" s="6" t="str">
        <f>IFERROR(INDEX('Medical Examinations'!$F:$F,MATCH($A139,'Medical Examinations'!$A:$A,0)),"Not Found")</f>
        <v>No</v>
      </c>
      <c r="H139" s="6">
        <f>IFERROR(INDEX('Medical Examinations'!$L:$L,MATCH($A139,'Medical Examinations'!$A:$A,0)),"Not Found")</f>
        <v>0</v>
      </c>
      <c r="I139" s="6" t="str">
        <f>IFERROR(INDEX('Medical Examinations'!$K:$K,MATCH($A139,'Medical Examinations'!$A:$A,0)),"Not Found")</f>
        <v>Yes</v>
      </c>
      <c r="J139" s="6" t="str">
        <f>IFERROR(INDEX('Medical Examinations'!$M:$M,MATCH($A139,'Medical Examinations'!$A:$A,0)),"Not Found")</f>
        <v>Obesity</v>
      </c>
      <c r="K139" s="6" t="str">
        <f>IFERROR(INDEX('Medical Examinations'!$N:$N,MATCH($A139,'Medical Examinations'!$A:$A,0)),"Not Found")</f>
        <v>Prediabetic</v>
      </c>
      <c r="L139" s="12">
        <f>IFERROR(INDEX('Hospitalisation Details'!$V:$V,MATCH($A139,'Hospitalisation Details'!$A:$A,0)),"Not Found")</f>
        <v>0</v>
      </c>
      <c r="M139" s="13">
        <f>IFERROR(INDEX('Hospitalisation Details'!$F:$F,MATCH($A139,'Hospitalisation Details'!$A:$A,0)),"Not Found")</f>
        <v>38746.36</v>
      </c>
      <c r="N139" s="6">
        <f>IFERROR(INDEX('Hospitalisation Details'!$S:$S,MATCH($A139,'Hospitalisation Details'!$A:$A,0)),"Not Found")</f>
        <v>33550</v>
      </c>
      <c r="O139" s="6">
        <f>IFERROR(INDEX('Hospitalisation Details'!$T:$T,MATCH($A139,'Hospitalisation Details'!$A:$A,0)),"Not Found")</f>
        <v>31</v>
      </c>
      <c r="P139" s="6">
        <f>IFERROR(INDEX('Hospitalisation Details'!$U:$U,MATCH($A139,'Hospitalisation Details'!$A:$A,0)),"Not Found")</f>
        <v>0</v>
      </c>
      <c r="Q139" s="6">
        <f>IFERROR(INDEX('Hospitalisation Details'!$W:$W,MATCH($A139,'Hospitalisation Details'!$A:$A,0)),"Not Found")</f>
        <v>0</v>
      </c>
    </row>
    <row r="140" spans="1:17" ht="15" customHeight="1" x14ac:dyDescent="0.3">
      <c r="A140" s="6" t="str">
        <f>'Customer Names'!A140</f>
        <v>Id139</v>
      </c>
      <c r="B140" s="6" t="str">
        <f>IFERROR(INDEX('Customer Names'!$D:$D,MATCH($A140,'Customer Names'!$A:$A,0)),"Not Found")</f>
        <v>William</v>
      </c>
      <c r="C140" s="6">
        <f>IFERROR(INDEX('Medical Examinations'!$B:$B,MATCH($A140,'Medical Examinations'!$A:$A,0)),"Not Found")</f>
        <v>42.89</v>
      </c>
      <c r="D140" s="6">
        <f>IFERROR(INDEX('Medical Examinations'!$C:$C,MATCH($A140,'Medical Examinations'!$A:$A,0)),"Not Found")</f>
        <v>5.28</v>
      </c>
      <c r="E140" s="6" t="str">
        <f>IFERROR(INDEX('Medical Examinations'!$I:$I,MATCH($A140,'Medical Examinations'!$A:$A,0)),"Not Found")</f>
        <v>Yes</v>
      </c>
      <c r="F140" s="6" t="str">
        <f>IFERROR(INDEX('Medical Examinations'!$J:$J,MATCH($A140,'Medical Examinations'!$A:$A,0)),"Not Found")</f>
        <v>No</v>
      </c>
      <c r="G140" s="6" t="str">
        <f>IFERROR(INDEX('Medical Examinations'!$F:$F,MATCH($A140,'Medical Examinations'!$A:$A,0)),"Not Found")</f>
        <v>No</v>
      </c>
      <c r="H140" s="6">
        <f>IFERROR(INDEX('Medical Examinations'!$L:$L,MATCH($A140,'Medical Examinations'!$A:$A,0)),"Not Found")</f>
        <v>0</v>
      </c>
      <c r="I140" s="6" t="str">
        <f>IFERROR(INDEX('Medical Examinations'!$K:$K,MATCH($A140,'Medical Examinations'!$A:$A,0)),"Not Found")</f>
        <v>Yes</v>
      </c>
      <c r="J140" s="6" t="str">
        <f>IFERROR(INDEX('Medical Examinations'!$M:$M,MATCH($A140,'Medical Examinations'!$A:$A,0)),"Not Found")</f>
        <v>Obesity</v>
      </c>
      <c r="K140" s="6" t="str">
        <f>IFERROR(INDEX('Medical Examinations'!$N:$N,MATCH($A140,'Medical Examinations'!$A:$A,0)),"Not Found")</f>
        <v>Normal</v>
      </c>
      <c r="L140" s="12">
        <f>IFERROR(INDEX('Hospitalisation Details'!$V:$V,MATCH($A140,'Hospitalisation Details'!$A:$A,0)),"Not Found")</f>
        <v>0</v>
      </c>
      <c r="M140" s="13">
        <f>IFERROR(INDEX('Hospitalisation Details'!$F:$F,MATCH($A140,'Hospitalisation Details'!$A:$A,0)),"Not Found")</f>
        <v>38740.120000000003</v>
      </c>
      <c r="N140" s="6">
        <f>IFERROR(INDEX('Hospitalisation Details'!$S:$S,MATCH($A140,'Hospitalisation Details'!$A:$A,0)),"Not Found")</f>
        <v>27926</v>
      </c>
      <c r="O140" s="6">
        <f>IFERROR(INDEX('Hospitalisation Details'!$T:$T,MATCH($A140,'Hospitalisation Details'!$A:$A,0)),"Not Found")</f>
        <v>46</v>
      </c>
      <c r="P140" s="6">
        <f>IFERROR(INDEX('Hospitalisation Details'!$U:$U,MATCH($A140,'Hospitalisation Details'!$A:$A,0)),"Not Found")</f>
        <v>0</v>
      </c>
      <c r="Q140" s="6">
        <f>IFERROR(INDEX('Hospitalisation Details'!$W:$W,MATCH($A140,'Hospitalisation Details'!$A:$A,0)),"Not Found")</f>
        <v>0</v>
      </c>
    </row>
    <row r="141" spans="1:17" ht="15" customHeight="1" x14ac:dyDescent="0.3">
      <c r="A141" s="6" t="str">
        <f>'Customer Names'!A141</f>
        <v>Id140</v>
      </c>
      <c r="B141" s="6" t="str">
        <f>IFERROR(INDEX('Customer Names'!$D:$D,MATCH($A141,'Customer Names'!$A:$A,0)),"Not Found")</f>
        <v>Sage</v>
      </c>
      <c r="C141" s="6">
        <f>IFERROR(INDEX('Medical Examinations'!$B:$B,MATCH($A141,'Medical Examinations'!$A:$A,0)),"Not Found")</f>
        <v>36.299999999999997</v>
      </c>
      <c r="D141" s="6">
        <f>IFERROR(INDEX('Medical Examinations'!$C:$C,MATCH($A141,'Medical Examinations'!$A:$A,0)),"Not Found")</f>
        <v>5.39</v>
      </c>
      <c r="E141" s="6" t="str">
        <f>IFERROR(INDEX('Medical Examinations'!$I:$I,MATCH($A141,'Medical Examinations'!$A:$A,0)),"Not Found")</f>
        <v>No</v>
      </c>
      <c r="F141" s="6" t="str">
        <f>IFERROR(INDEX('Medical Examinations'!$J:$J,MATCH($A141,'Medical Examinations'!$A:$A,0)),"Not Found")</f>
        <v>No</v>
      </c>
      <c r="G141" s="6" t="str">
        <f>IFERROR(INDEX('Medical Examinations'!$F:$F,MATCH($A141,'Medical Examinations'!$A:$A,0)),"Not Found")</f>
        <v>No</v>
      </c>
      <c r="H141" s="6">
        <f>IFERROR(INDEX('Medical Examinations'!$L:$L,MATCH($A141,'Medical Examinations'!$A:$A,0)),"Not Found")</f>
        <v>0</v>
      </c>
      <c r="I141" s="6" t="str">
        <f>IFERROR(INDEX('Medical Examinations'!$K:$K,MATCH($A141,'Medical Examinations'!$A:$A,0)),"Not Found")</f>
        <v>Yes</v>
      </c>
      <c r="J141" s="6" t="str">
        <f>IFERROR(INDEX('Medical Examinations'!$M:$M,MATCH($A141,'Medical Examinations'!$A:$A,0)),"Not Found")</f>
        <v>Obesity</v>
      </c>
      <c r="K141" s="6" t="str">
        <f>IFERROR(INDEX('Medical Examinations'!$N:$N,MATCH($A141,'Medical Examinations'!$A:$A,0)),"Not Found")</f>
        <v>Normal</v>
      </c>
      <c r="L141" s="12">
        <f>IFERROR(INDEX('Hospitalisation Details'!$V:$V,MATCH($A141,'Hospitalisation Details'!$A:$A,0)),"Not Found")</f>
        <v>0</v>
      </c>
      <c r="M141" s="13">
        <f>IFERROR(INDEX('Hospitalisation Details'!$F:$F,MATCH($A141,'Hospitalisation Details'!$A:$A,0)),"Not Found")</f>
        <v>38711</v>
      </c>
      <c r="N141" s="6">
        <f>IFERROR(INDEX('Hospitalisation Details'!$S:$S,MATCH($A141,'Hospitalisation Details'!$A:$A,0)),"Not Found")</f>
        <v>33544</v>
      </c>
      <c r="O141" s="6">
        <f>IFERROR(INDEX('Hospitalisation Details'!$T:$T,MATCH($A141,'Hospitalisation Details'!$A:$A,0)),"Not Found")</f>
        <v>31</v>
      </c>
      <c r="P141" s="6">
        <f>IFERROR(INDEX('Hospitalisation Details'!$U:$U,MATCH($A141,'Hospitalisation Details'!$A:$A,0)),"Not Found")</f>
        <v>0</v>
      </c>
      <c r="Q141" s="6">
        <f>IFERROR(INDEX('Hospitalisation Details'!$W:$W,MATCH($A141,'Hospitalisation Details'!$A:$A,0)),"Not Found")</f>
        <v>0</v>
      </c>
    </row>
    <row r="142" spans="1:17" ht="15" customHeight="1" x14ac:dyDescent="0.3">
      <c r="A142" s="6" t="str">
        <f>'Customer Names'!A142</f>
        <v>Id141</v>
      </c>
      <c r="B142" s="6" t="str">
        <f>IFERROR(INDEX('Customer Names'!$D:$D,MATCH($A142,'Customer Names'!$A:$A,0)),"Not Found")</f>
        <v>Cole</v>
      </c>
      <c r="C142" s="6">
        <f>IFERROR(INDEX('Medical Examinations'!$B:$B,MATCH($A142,'Medical Examinations'!$A:$A,0)),"Not Found")</f>
        <v>35.200000000000003</v>
      </c>
      <c r="D142" s="6">
        <f>IFERROR(INDEX('Medical Examinations'!$C:$C,MATCH($A142,'Medical Examinations'!$A:$A,0)),"Not Found")</f>
        <v>8.01</v>
      </c>
      <c r="E142" s="6" t="str">
        <f>IFERROR(INDEX('Medical Examinations'!$I:$I,MATCH($A142,'Medical Examinations'!$A:$A,0)),"Not Found")</f>
        <v>Yes</v>
      </c>
      <c r="F142" s="6" t="str">
        <f>IFERROR(INDEX('Medical Examinations'!$J:$J,MATCH($A142,'Medical Examinations'!$A:$A,0)),"Not Found")</f>
        <v>No</v>
      </c>
      <c r="G142" s="6" t="str">
        <f>IFERROR(INDEX('Medical Examinations'!$F:$F,MATCH($A142,'Medical Examinations'!$A:$A,0)),"Not Found")</f>
        <v>No</v>
      </c>
      <c r="H142" s="6">
        <f>IFERROR(INDEX('Medical Examinations'!$L:$L,MATCH($A142,'Medical Examinations'!$A:$A,0)),"Not Found")</f>
        <v>1</v>
      </c>
      <c r="I142" s="6" t="str">
        <f>IFERROR(INDEX('Medical Examinations'!$K:$K,MATCH($A142,'Medical Examinations'!$A:$A,0)),"Not Found")</f>
        <v>Yes</v>
      </c>
      <c r="J142" s="6" t="str">
        <f>IFERROR(INDEX('Medical Examinations'!$M:$M,MATCH($A142,'Medical Examinations'!$A:$A,0)),"Not Found")</f>
        <v>Obesity</v>
      </c>
      <c r="K142" s="6" t="str">
        <f>IFERROR(INDEX('Medical Examinations'!$N:$N,MATCH($A142,'Medical Examinations'!$A:$A,0)),"Not Found")</f>
        <v>Diabetic</v>
      </c>
      <c r="L142" s="12">
        <f>IFERROR(INDEX('Hospitalisation Details'!$V:$V,MATCH($A142,'Hospitalisation Details'!$A:$A,0)),"Not Found")</f>
        <v>0</v>
      </c>
      <c r="M142" s="13">
        <f>IFERROR(INDEX('Hospitalisation Details'!$F:$F,MATCH($A142,'Hospitalisation Details'!$A:$A,0)),"Not Found")</f>
        <v>38709.18</v>
      </c>
      <c r="N142" s="6">
        <f>IFERROR(INDEX('Hospitalisation Details'!$S:$S,MATCH($A142,'Hospitalisation Details'!$A:$A,0)),"Not Found")</f>
        <v>31613</v>
      </c>
      <c r="O142" s="6">
        <f>IFERROR(INDEX('Hospitalisation Details'!$T:$T,MATCH($A142,'Hospitalisation Details'!$A:$A,0)),"Not Found")</f>
        <v>36</v>
      </c>
      <c r="P142" s="6">
        <f>IFERROR(INDEX('Hospitalisation Details'!$U:$U,MATCH($A142,'Hospitalisation Details'!$A:$A,0)),"Not Found")</f>
        <v>0</v>
      </c>
      <c r="Q142" s="6">
        <f>IFERROR(INDEX('Hospitalisation Details'!$W:$W,MATCH($A142,'Hospitalisation Details'!$A:$A,0)),"Not Found")</f>
        <v>0</v>
      </c>
    </row>
    <row r="143" spans="1:17" ht="15" customHeight="1" x14ac:dyDescent="0.3">
      <c r="A143" s="6" t="str">
        <f>'Customer Names'!A143</f>
        <v>Id142</v>
      </c>
      <c r="B143" s="6" t="str">
        <f>IFERROR(INDEX('Customer Names'!$D:$D,MATCH($A143,'Customer Names'!$A:$A,0)),"Not Found")</f>
        <v>Jesse</v>
      </c>
      <c r="C143" s="6">
        <f>IFERROR(INDEX('Medical Examinations'!$B:$B,MATCH($A143,'Medical Examinations'!$A:$A,0)),"Not Found")</f>
        <v>53.62</v>
      </c>
      <c r="D143" s="6">
        <f>IFERROR(INDEX('Medical Examinations'!$C:$C,MATCH($A143,'Medical Examinations'!$A:$A,0)),"Not Found")</f>
        <v>5.21</v>
      </c>
      <c r="E143" s="6" t="str">
        <f>IFERROR(INDEX('Medical Examinations'!$I:$I,MATCH($A143,'Medical Examinations'!$A:$A,0)),"Not Found")</f>
        <v>No</v>
      </c>
      <c r="F143" s="6" t="str">
        <f>IFERROR(INDEX('Medical Examinations'!$J:$J,MATCH($A143,'Medical Examinations'!$A:$A,0)),"Not Found")</f>
        <v>No</v>
      </c>
      <c r="G143" s="6" t="str">
        <f>IFERROR(INDEX('Medical Examinations'!$F:$F,MATCH($A143,'Medical Examinations'!$A:$A,0)),"Not Found")</f>
        <v>No</v>
      </c>
      <c r="H143" s="6">
        <f>IFERROR(INDEX('Medical Examinations'!$L:$L,MATCH($A143,'Medical Examinations'!$A:$A,0)),"Not Found")</f>
        <v>0</v>
      </c>
      <c r="I143" s="6" t="str">
        <f>IFERROR(INDEX('Medical Examinations'!$K:$K,MATCH($A143,'Medical Examinations'!$A:$A,0)),"Not Found")</f>
        <v>Yes</v>
      </c>
      <c r="J143" s="6" t="str">
        <f>IFERROR(INDEX('Medical Examinations'!$M:$M,MATCH($A143,'Medical Examinations'!$A:$A,0)),"Not Found")</f>
        <v>Obesity</v>
      </c>
      <c r="K143" s="6" t="str">
        <f>IFERROR(INDEX('Medical Examinations'!$N:$N,MATCH($A143,'Medical Examinations'!$A:$A,0)),"Not Found")</f>
        <v>Normal</v>
      </c>
      <c r="L143" s="12">
        <f>IFERROR(INDEX('Hospitalisation Details'!$V:$V,MATCH($A143,'Hospitalisation Details'!$A:$A,0)),"Not Found")</f>
        <v>0</v>
      </c>
      <c r="M143" s="13">
        <f>IFERROR(INDEX('Hospitalisation Details'!$F:$F,MATCH($A143,'Hospitalisation Details'!$A:$A,0)),"Not Found")</f>
        <v>38652.089999999997</v>
      </c>
      <c r="N143" s="6">
        <f>IFERROR(INDEX('Hospitalisation Details'!$S:$S,MATCH($A143,'Hospitalisation Details'!$A:$A,0)),"Not Found")</f>
        <v>33067</v>
      </c>
      <c r="O143" s="6">
        <f>IFERROR(INDEX('Hospitalisation Details'!$T:$T,MATCH($A143,'Hospitalisation Details'!$A:$A,0)),"Not Found")</f>
        <v>32</v>
      </c>
      <c r="P143" s="6">
        <f>IFERROR(INDEX('Hospitalisation Details'!$U:$U,MATCH($A143,'Hospitalisation Details'!$A:$A,0)),"Not Found")</f>
        <v>0</v>
      </c>
      <c r="Q143" s="6">
        <f>IFERROR(INDEX('Hospitalisation Details'!$W:$W,MATCH($A143,'Hospitalisation Details'!$A:$A,0)),"Not Found")</f>
        <v>0</v>
      </c>
    </row>
    <row r="144" spans="1:17" ht="15" customHeight="1" x14ac:dyDescent="0.3">
      <c r="A144" s="6" t="str">
        <f>'Customer Names'!A144</f>
        <v>Id143</v>
      </c>
      <c r="B144" s="6" t="str">
        <f>IFERROR(INDEX('Customer Names'!$D:$D,MATCH($A144,'Customer Names'!$A:$A,0)),"Not Found")</f>
        <v>Tammi J.</v>
      </c>
      <c r="C144" s="6">
        <f>IFERROR(INDEX('Medical Examinations'!$B:$B,MATCH($A144,'Medical Examinations'!$A:$A,0)),"Not Found")</f>
        <v>36.67</v>
      </c>
      <c r="D144" s="6">
        <f>IFERROR(INDEX('Medical Examinations'!$C:$C,MATCH($A144,'Medical Examinations'!$A:$A,0)),"Not Found")</f>
        <v>6.27</v>
      </c>
      <c r="E144" s="6" t="str">
        <f>IFERROR(INDEX('Medical Examinations'!$I:$I,MATCH($A144,'Medical Examinations'!$A:$A,0)),"Not Found")</f>
        <v>No</v>
      </c>
      <c r="F144" s="6" t="str">
        <f>IFERROR(INDEX('Medical Examinations'!$J:$J,MATCH($A144,'Medical Examinations'!$A:$A,0)),"Not Found")</f>
        <v>No</v>
      </c>
      <c r="G144" s="6" t="str">
        <f>IFERROR(INDEX('Medical Examinations'!$F:$F,MATCH($A144,'Medical Examinations'!$A:$A,0)),"Not Found")</f>
        <v>No</v>
      </c>
      <c r="H144" s="6">
        <f>IFERROR(INDEX('Medical Examinations'!$L:$L,MATCH($A144,'Medical Examinations'!$A:$A,0)),"Not Found")</f>
        <v>0</v>
      </c>
      <c r="I144" s="6" t="str">
        <f>IFERROR(INDEX('Medical Examinations'!$K:$K,MATCH($A144,'Medical Examinations'!$A:$A,0)),"Not Found")</f>
        <v>Yes</v>
      </c>
      <c r="J144" s="6" t="str">
        <f>IFERROR(INDEX('Medical Examinations'!$M:$M,MATCH($A144,'Medical Examinations'!$A:$A,0)),"Not Found")</f>
        <v>Obesity</v>
      </c>
      <c r="K144" s="6" t="str">
        <f>IFERROR(INDEX('Medical Examinations'!$N:$N,MATCH($A144,'Medical Examinations'!$A:$A,0)),"Not Found")</f>
        <v>Prediabetic</v>
      </c>
      <c r="L144" s="12">
        <f>IFERROR(INDEX('Hospitalisation Details'!$V:$V,MATCH($A144,'Hospitalisation Details'!$A:$A,0)),"Not Found")</f>
        <v>0</v>
      </c>
      <c r="M144" s="13">
        <f>IFERROR(INDEX('Hospitalisation Details'!$F:$F,MATCH($A144,'Hospitalisation Details'!$A:$A,0)),"Not Found")</f>
        <v>38511.629999999997</v>
      </c>
      <c r="N144" s="6">
        <f>IFERROR(INDEX('Hospitalisation Details'!$S:$S,MATCH($A144,'Hospitalisation Details'!$A:$A,0)),"Not Found")</f>
        <v>36476</v>
      </c>
      <c r="O144" s="6">
        <f>IFERROR(INDEX('Hospitalisation Details'!$T:$T,MATCH($A144,'Hospitalisation Details'!$A:$A,0)),"Not Found")</f>
        <v>23</v>
      </c>
      <c r="P144" s="6">
        <f>IFERROR(INDEX('Hospitalisation Details'!$U:$U,MATCH($A144,'Hospitalisation Details'!$A:$A,0)),"Not Found")</f>
        <v>0</v>
      </c>
      <c r="Q144" s="6">
        <f>IFERROR(INDEX('Hospitalisation Details'!$W:$W,MATCH($A144,'Hospitalisation Details'!$A:$A,0)),"Not Found")</f>
        <v>0</v>
      </c>
    </row>
    <row r="145" spans="1:17" ht="15" customHeight="1" x14ac:dyDescent="0.3">
      <c r="A145" s="6" t="str">
        <f>'Customer Names'!A145</f>
        <v>Id144</v>
      </c>
      <c r="B145" s="6" t="str">
        <f>IFERROR(INDEX('Customer Names'!$D:$D,MATCH($A145,'Customer Names'!$A:$A,0)),"Not Found")</f>
        <v>Matthew S.</v>
      </c>
      <c r="C145" s="6">
        <f>IFERROR(INDEX('Medical Examinations'!$B:$B,MATCH($A145,'Medical Examinations'!$A:$A,0)),"Not Found")</f>
        <v>33.4</v>
      </c>
      <c r="D145" s="6">
        <f>IFERROR(INDEX('Medical Examinations'!$C:$C,MATCH($A145,'Medical Examinations'!$A:$A,0)),"Not Found")</f>
        <v>10.73</v>
      </c>
      <c r="E145" s="6" t="str">
        <f>IFERROR(INDEX('Medical Examinations'!$I:$I,MATCH($A145,'Medical Examinations'!$A:$A,0)),"Not Found")</f>
        <v>Yes</v>
      </c>
      <c r="F145" s="6" t="str">
        <f>IFERROR(INDEX('Medical Examinations'!$J:$J,MATCH($A145,'Medical Examinations'!$A:$A,0)),"Not Found")</f>
        <v>No</v>
      </c>
      <c r="G145" s="6" t="str">
        <f>IFERROR(INDEX('Medical Examinations'!$F:$F,MATCH($A145,'Medical Examinations'!$A:$A,0)),"Not Found")</f>
        <v>No</v>
      </c>
      <c r="H145" s="6">
        <f>IFERROR(INDEX('Medical Examinations'!$L:$L,MATCH($A145,'Medical Examinations'!$A:$A,0)),"Not Found")</f>
        <v>1</v>
      </c>
      <c r="I145" s="6" t="str">
        <f>IFERROR(INDEX('Medical Examinations'!$K:$K,MATCH($A145,'Medical Examinations'!$A:$A,0)),"Not Found")</f>
        <v>Yes</v>
      </c>
      <c r="J145" s="6" t="str">
        <f>IFERROR(INDEX('Medical Examinations'!$M:$M,MATCH($A145,'Medical Examinations'!$A:$A,0)),"Not Found")</f>
        <v>Obesity</v>
      </c>
      <c r="K145" s="6" t="str">
        <f>IFERROR(INDEX('Medical Examinations'!$N:$N,MATCH($A145,'Medical Examinations'!$A:$A,0)),"Not Found")</f>
        <v>Diabetic</v>
      </c>
      <c r="L145" s="12">
        <f>IFERROR(INDEX('Hospitalisation Details'!$V:$V,MATCH($A145,'Hospitalisation Details'!$A:$A,0)),"Not Found")</f>
        <v>0</v>
      </c>
      <c r="M145" s="13">
        <f>IFERROR(INDEX('Hospitalisation Details'!$F:$F,MATCH($A145,'Hospitalisation Details'!$A:$A,0)),"Not Found")</f>
        <v>38415.47</v>
      </c>
      <c r="N145" s="6">
        <f>IFERROR(INDEX('Hospitalisation Details'!$S:$S,MATCH($A145,'Hospitalisation Details'!$A:$A,0)),"Not Found")</f>
        <v>31584</v>
      </c>
      <c r="O145" s="6">
        <f>IFERROR(INDEX('Hospitalisation Details'!$T:$T,MATCH($A145,'Hospitalisation Details'!$A:$A,0)),"Not Found")</f>
        <v>36</v>
      </c>
      <c r="P145" s="6">
        <f>IFERROR(INDEX('Hospitalisation Details'!$U:$U,MATCH($A145,'Hospitalisation Details'!$A:$A,0)),"Not Found")</f>
        <v>0</v>
      </c>
      <c r="Q145" s="6">
        <f>IFERROR(INDEX('Hospitalisation Details'!$W:$W,MATCH($A145,'Hospitalisation Details'!$A:$A,0)),"Not Found")</f>
        <v>0</v>
      </c>
    </row>
    <row r="146" spans="1:17" ht="15" customHeight="1" x14ac:dyDescent="0.3">
      <c r="A146" s="6" t="str">
        <f>'Customer Names'!A146</f>
        <v>Id145</v>
      </c>
      <c r="B146" s="6" t="str">
        <f>IFERROR(INDEX('Customer Names'!$D:$D,MATCH($A146,'Customer Names'!$A:$A,0)),"Not Found")</f>
        <v>Eric</v>
      </c>
      <c r="C146" s="6">
        <f>IFERROR(INDEX('Medical Examinations'!$B:$B,MATCH($A146,'Medical Examinations'!$A:$A,0)),"Not Found")</f>
        <v>42.71</v>
      </c>
      <c r="D146" s="6">
        <f>IFERROR(INDEX('Medical Examinations'!$C:$C,MATCH($A146,'Medical Examinations'!$A:$A,0)),"Not Found")</f>
        <v>10.52</v>
      </c>
      <c r="E146" s="6" t="str">
        <f>IFERROR(INDEX('Medical Examinations'!$I:$I,MATCH($A146,'Medical Examinations'!$A:$A,0)),"Not Found")</f>
        <v>No</v>
      </c>
      <c r="F146" s="6" t="str">
        <f>IFERROR(INDEX('Medical Examinations'!$J:$J,MATCH($A146,'Medical Examinations'!$A:$A,0)),"Not Found")</f>
        <v>No</v>
      </c>
      <c r="G146" s="6" t="str">
        <f>IFERROR(INDEX('Medical Examinations'!$F:$F,MATCH($A146,'Medical Examinations'!$A:$A,0)),"Not Found")</f>
        <v>No</v>
      </c>
      <c r="H146" s="6">
        <f>IFERROR(INDEX('Medical Examinations'!$L:$L,MATCH($A146,'Medical Examinations'!$A:$A,0)),"Not Found")</f>
        <v>0</v>
      </c>
      <c r="I146" s="6" t="str">
        <f>IFERROR(INDEX('Medical Examinations'!$K:$K,MATCH($A146,'Medical Examinations'!$A:$A,0)),"Not Found")</f>
        <v>Yes</v>
      </c>
      <c r="J146" s="6" t="str">
        <f>IFERROR(INDEX('Medical Examinations'!$M:$M,MATCH($A146,'Medical Examinations'!$A:$A,0)),"Not Found")</f>
        <v>Obesity</v>
      </c>
      <c r="K146" s="6" t="str">
        <f>IFERROR(INDEX('Medical Examinations'!$N:$N,MATCH($A146,'Medical Examinations'!$A:$A,0)),"Not Found")</f>
        <v>Diabetic</v>
      </c>
      <c r="L146" s="12">
        <f>IFERROR(INDEX('Hospitalisation Details'!$V:$V,MATCH($A146,'Hospitalisation Details'!$A:$A,0)),"Not Found")</f>
        <v>0</v>
      </c>
      <c r="M146" s="13">
        <f>IFERROR(INDEX('Hospitalisation Details'!$F:$F,MATCH($A146,'Hospitalisation Details'!$A:$A,0)),"Not Found")</f>
        <v>38405.26</v>
      </c>
      <c r="N146" s="6">
        <f>IFERROR(INDEX('Hospitalisation Details'!$S:$S,MATCH($A146,'Hospitalisation Details'!$A:$A,0)),"Not Found")</f>
        <v>26290</v>
      </c>
      <c r="O146" s="6">
        <f>IFERROR(INDEX('Hospitalisation Details'!$T:$T,MATCH($A146,'Hospitalisation Details'!$A:$A,0)),"Not Found")</f>
        <v>51</v>
      </c>
      <c r="P146" s="6">
        <f>IFERROR(INDEX('Hospitalisation Details'!$U:$U,MATCH($A146,'Hospitalisation Details'!$A:$A,0)),"Not Found")</f>
        <v>0</v>
      </c>
      <c r="Q146" s="6">
        <f>IFERROR(INDEX('Hospitalisation Details'!$W:$W,MATCH($A146,'Hospitalisation Details'!$A:$A,0)),"Not Found")</f>
        <v>0</v>
      </c>
    </row>
    <row r="147" spans="1:17" ht="15" customHeight="1" x14ac:dyDescent="0.3">
      <c r="A147" s="6" t="str">
        <f>'Customer Names'!A147</f>
        <v>Id146</v>
      </c>
      <c r="B147" s="6" t="str">
        <f>IFERROR(INDEX('Customer Names'!$D:$D,MATCH($A147,'Customer Names'!$A:$A,0)),"Not Found")</f>
        <v>Valeria R</v>
      </c>
      <c r="C147" s="6">
        <f>IFERROR(INDEX('Medical Examinations'!$B:$B,MATCH($A147,'Medical Examinations'!$A:$A,0)),"Not Found")</f>
        <v>41.52</v>
      </c>
      <c r="D147" s="6">
        <f>IFERROR(INDEX('Medical Examinations'!$C:$C,MATCH($A147,'Medical Examinations'!$A:$A,0)),"Not Found")</f>
        <v>11.82</v>
      </c>
      <c r="E147" s="6" t="str">
        <f>IFERROR(INDEX('Medical Examinations'!$I:$I,MATCH($A147,'Medical Examinations'!$A:$A,0)),"Not Found")</f>
        <v>Yes</v>
      </c>
      <c r="F147" s="6" t="str">
        <f>IFERROR(INDEX('Medical Examinations'!$J:$J,MATCH($A147,'Medical Examinations'!$A:$A,0)),"Not Found")</f>
        <v>No</v>
      </c>
      <c r="G147" s="6" t="str">
        <f>IFERROR(INDEX('Medical Examinations'!$F:$F,MATCH($A147,'Medical Examinations'!$A:$A,0)),"Not Found")</f>
        <v>No</v>
      </c>
      <c r="H147" s="6">
        <f>IFERROR(INDEX('Medical Examinations'!$L:$L,MATCH($A147,'Medical Examinations'!$A:$A,0)),"Not Found")</f>
        <v>2</v>
      </c>
      <c r="I147" s="6" t="str">
        <f>IFERROR(INDEX('Medical Examinations'!$K:$K,MATCH($A147,'Medical Examinations'!$A:$A,0)),"Not Found")</f>
        <v>Yes</v>
      </c>
      <c r="J147" s="6" t="str">
        <f>IFERROR(INDEX('Medical Examinations'!$M:$M,MATCH($A147,'Medical Examinations'!$A:$A,0)),"Not Found")</f>
        <v>Obesity</v>
      </c>
      <c r="K147" s="6" t="str">
        <f>IFERROR(INDEX('Medical Examinations'!$N:$N,MATCH($A147,'Medical Examinations'!$A:$A,0)),"Not Found")</f>
        <v>Diabetic</v>
      </c>
      <c r="L147" s="12">
        <f>IFERROR(INDEX('Hospitalisation Details'!$V:$V,MATCH($A147,'Hospitalisation Details'!$A:$A,0)),"Not Found")</f>
        <v>0</v>
      </c>
      <c r="M147" s="13">
        <f>IFERROR(INDEX('Hospitalisation Details'!$F:$F,MATCH($A147,'Hospitalisation Details'!$A:$A,0)),"Not Found")</f>
        <v>38389.79</v>
      </c>
      <c r="N147" s="6">
        <f>IFERROR(INDEX('Hospitalisation Details'!$S:$S,MATCH($A147,'Hospitalisation Details'!$A:$A,0)),"Not Found")</f>
        <v>25802</v>
      </c>
      <c r="O147" s="6">
        <f>IFERROR(INDEX('Hospitalisation Details'!$T:$T,MATCH($A147,'Hospitalisation Details'!$A:$A,0)),"Not Found")</f>
        <v>52</v>
      </c>
      <c r="P147" s="6">
        <f>IFERROR(INDEX('Hospitalisation Details'!$U:$U,MATCH($A147,'Hospitalisation Details'!$A:$A,0)),"Not Found")</f>
        <v>0</v>
      </c>
      <c r="Q147" s="6">
        <f>IFERROR(INDEX('Hospitalisation Details'!$W:$W,MATCH($A147,'Hospitalisation Details'!$A:$A,0)),"Not Found")</f>
        <v>0</v>
      </c>
    </row>
    <row r="148" spans="1:17" ht="15" customHeight="1" x14ac:dyDescent="0.3">
      <c r="A148" s="6" t="str">
        <f>'Customer Names'!A148</f>
        <v>Id147</v>
      </c>
      <c r="B148" s="6" t="str">
        <f>IFERROR(INDEX('Customer Names'!$D:$D,MATCH($A148,'Customer Names'!$A:$A,0)),"Not Found")</f>
        <v>Michael P</v>
      </c>
      <c r="C148" s="6">
        <f>IFERROR(INDEX('Medical Examinations'!$B:$B,MATCH($A148,'Medical Examinations'!$A:$A,0)),"Not Found")</f>
        <v>39.4</v>
      </c>
      <c r="D148" s="6">
        <f>IFERROR(INDEX('Medical Examinations'!$C:$C,MATCH($A148,'Medical Examinations'!$A:$A,0)),"Not Found")</f>
        <v>6.76</v>
      </c>
      <c r="E148" s="6" t="str">
        <f>IFERROR(INDEX('Medical Examinations'!$I:$I,MATCH($A148,'Medical Examinations'!$A:$A,0)),"Not Found")</f>
        <v>No</v>
      </c>
      <c r="F148" s="6" t="str">
        <f>IFERROR(INDEX('Medical Examinations'!$J:$J,MATCH($A148,'Medical Examinations'!$A:$A,0)),"Not Found")</f>
        <v>No</v>
      </c>
      <c r="G148" s="6" t="str">
        <f>IFERROR(INDEX('Medical Examinations'!$F:$F,MATCH($A148,'Medical Examinations'!$A:$A,0)),"Not Found")</f>
        <v>No</v>
      </c>
      <c r="H148" s="6">
        <f>IFERROR(INDEX('Medical Examinations'!$L:$L,MATCH($A148,'Medical Examinations'!$A:$A,0)),"Not Found")</f>
        <v>0</v>
      </c>
      <c r="I148" s="6" t="str">
        <f>IFERROR(INDEX('Medical Examinations'!$K:$K,MATCH($A148,'Medical Examinations'!$A:$A,0)),"Not Found")</f>
        <v>Yes</v>
      </c>
      <c r="J148" s="6" t="str">
        <f>IFERROR(INDEX('Medical Examinations'!$M:$M,MATCH($A148,'Medical Examinations'!$A:$A,0)),"Not Found")</f>
        <v>Obesity</v>
      </c>
      <c r="K148" s="6" t="str">
        <f>IFERROR(INDEX('Medical Examinations'!$N:$N,MATCH($A148,'Medical Examinations'!$A:$A,0)),"Not Found")</f>
        <v>Diabetic</v>
      </c>
      <c r="L148" s="12">
        <f>IFERROR(INDEX('Hospitalisation Details'!$V:$V,MATCH($A148,'Hospitalisation Details'!$A:$A,0)),"Not Found")</f>
        <v>0</v>
      </c>
      <c r="M148" s="13">
        <f>IFERROR(INDEX('Hospitalisation Details'!$F:$F,MATCH($A148,'Hospitalisation Details'!$A:$A,0)),"Not Found")</f>
        <v>38344.57</v>
      </c>
      <c r="N148" s="6">
        <f>IFERROR(INDEX('Hospitalisation Details'!$S:$S,MATCH($A148,'Hospitalisation Details'!$A:$A,0)),"Not Found")</f>
        <v>37516</v>
      </c>
      <c r="O148" s="6">
        <f>IFERROR(INDEX('Hospitalisation Details'!$T:$T,MATCH($A148,'Hospitalisation Details'!$A:$A,0)),"Not Found")</f>
        <v>20</v>
      </c>
      <c r="P148" s="6">
        <f>IFERROR(INDEX('Hospitalisation Details'!$U:$U,MATCH($A148,'Hospitalisation Details'!$A:$A,0)),"Not Found")</f>
        <v>0</v>
      </c>
      <c r="Q148" s="6">
        <f>IFERROR(INDEX('Hospitalisation Details'!$W:$W,MATCH($A148,'Hospitalisation Details'!$A:$A,0)),"Not Found")</f>
        <v>0</v>
      </c>
    </row>
    <row r="149" spans="1:17" ht="15" customHeight="1" x14ac:dyDescent="0.3">
      <c r="A149" s="6" t="str">
        <f>'Customer Names'!A149</f>
        <v>Id148</v>
      </c>
      <c r="B149" s="6" t="str">
        <f>IFERROR(INDEX('Customer Names'!$D:$D,MATCH($A149,'Customer Names'!$A:$A,0)),"Not Found")</f>
        <v>Rami</v>
      </c>
      <c r="C149" s="6">
        <f>IFERROR(INDEX('Medical Examinations'!$B:$B,MATCH($A149,'Medical Examinations'!$A:$A,0)),"Not Found")</f>
        <v>46.45</v>
      </c>
      <c r="D149" s="6">
        <f>IFERROR(INDEX('Medical Examinations'!$C:$C,MATCH($A149,'Medical Examinations'!$A:$A,0)),"Not Found")</f>
        <v>5.62</v>
      </c>
      <c r="E149" s="6" t="str">
        <f>IFERROR(INDEX('Medical Examinations'!$I:$I,MATCH($A149,'Medical Examinations'!$A:$A,0)),"Not Found")</f>
        <v>No</v>
      </c>
      <c r="F149" s="6" t="str">
        <f>IFERROR(INDEX('Medical Examinations'!$J:$J,MATCH($A149,'Medical Examinations'!$A:$A,0)),"Not Found")</f>
        <v>No</v>
      </c>
      <c r="G149" s="6" t="str">
        <f>IFERROR(INDEX('Medical Examinations'!$F:$F,MATCH($A149,'Medical Examinations'!$A:$A,0)),"Not Found")</f>
        <v>No</v>
      </c>
      <c r="H149" s="6">
        <f>IFERROR(INDEX('Medical Examinations'!$L:$L,MATCH($A149,'Medical Examinations'!$A:$A,0)),"Not Found")</f>
        <v>0</v>
      </c>
      <c r="I149" s="6" t="str">
        <f>IFERROR(INDEX('Medical Examinations'!$K:$K,MATCH($A149,'Medical Examinations'!$A:$A,0)),"Not Found")</f>
        <v>Yes</v>
      </c>
      <c r="J149" s="6" t="str">
        <f>IFERROR(INDEX('Medical Examinations'!$M:$M,MATCH($A149,'Medical Examinations'!$A:$A,0)),"Not Found")</f>
        <v>Obesity</v>
      </c>
      <c r="K149" s="6" t="str">
        <f>IFERROR(INDEX('Medical Examinations'!$N:$N,MATCH($A149,'Medical Examinations'!$A:$A,0)),"Not Found")</f>
        <v>Normal</v>
      </c>
      <c r="L149" s="12">
        <f>IFERROR(INDEX('Hospitalisation Details'!$V:$V,MATCH($A149,'Hospitalisation Details'!$A:$A,0)),"Not Found")</f>
        <v>0</v>
      </c>
      <c r="M149" s="13">
        <f>IFERROR(INDEX('Hospitalisation Details'!$F:$F,MATCH($A149,'Hospitalisation Details'!$A:$A,0)),"Not Found")</f>
        <v>38313.129999999997</v>
      </c>
      <c r="N149" s="6">
        <f>IFERROR(INDEX('Hospitalisation Details'!$S:$S,MATCH($A149,'Hospitalisation Details'!$A:$A,0)),"Not Found")</f>
        <v>29384</v>
      </c>
      <c r="O149" s="6">
        <f>IFERROR(INDEX('Hospitalisation Details'!$T:$T,MATCH($A149,'Hospitalisation Details'!$A:$A,0)),"Not Found")</f>
        <v>42</v>
      </c>
      <c r="P149" s="6">
        <f>IFERROR(INDEX('Hospitalisation Details'!$U:$U,MATCH($A149,'Hospitalisation Details'!$A:$A,0)),"Not Found")</f>
        <v>0</v>
      </c>
      <c r="Q149" s="6">
        <f>IFERROR(INDEX('Hospitalisation Details'!$W:$W,MATCH($A149,'Hospitalisation Details'!$A:$A,0)),"Not Found")</f>
        <v>0</v>
      </c>
    </row>
    <row r="150" spans="1:17" ht="15" customHeight="1" x14ac:dyDescent="0.3">
      <c r="A150" s="6" t="str">
        <f>'Customer Names'!A150</f>
        <v>Id149</v>
      </c>
      <c r="B150" s="6" t="str">
        <f>IFERROR(INDEX('Customer Names'!$D:$D,MATCH($A150,'Customer Names'!$A:$A,0)),"Not Found")</f>
        <v>Denis</v>
      </c>
      <c r="C150" s="6">
        <f>IFERROR(INDEX('Medical Examinations'!$B:$B,MATCH($A150,'Medical Examinations'!$A:$A,0)),"Not Found")</f>
        <v>35.75</v>
      </c>
      <c r="D150" s="6">
        <f>IFERROR(INDEX('Medical Examinations'!$C:$C,MATCH($A150,'Medical Examinations'!$A:$A,0)),"Not Found")</f>
        <v>4.1900000000000004</v>
      </c>
      <c r="E150" s="6" t="str">
        <f>IFERROR(INDEX('Medical Examinations'!$I:$I,MATCH($A150,'Medical Examinations'!$A:$A,0)),"Not Found")</f>
        <v>No</v>
      </c>
      <c r="F150" s="6" t="str">
        <f>IFERROR(INDEX('Medical Examinations'!$J:$J,MATCH($A150,'Medical Examinations'!$A:$A,0)),"Not Found")</f>
        <v>No</v>
      </c>
      <c r="G150" s="6" t="str">
        <f>IFERROR(INDEX('Medical Examinations'!$F:$F,MATCH($A150,'Medical Examinations'!$A:$A,0)),"Not Found")</f>
        <v>No</v>
      </c>
      <c r="H150" s="6">
        <f>IFERROR(INDEX('Medical Examinations'!$L:$L,MATCH($A150,'Medical Examinations'!$A:$A,0)),"Not Found")</f>
        <v>0</v>
      </c>
      <c r="I150" s="6" t="str">
        <f>IFERROR(INDEX('Medical Examinations'!$K:$K,MATCH($A150,'Medical Examinations'!$A:$A,0)),"Not Found")</f>
        <v>Yes</v>
      </c>
      <c r="J150" s="6" t="str">
        <f>IFERROR(INDEX('Medical Examinations'!$M:$M,MATCH($A150,'Medical Examinations'!$A:$A,0)),"Not Found")</f>
        <v>Obesity</v>
      </c>
      <c r="K150" s="6" t="str">
        <f>IFERROR(INDEX('Medical Examinations'!$N:$N,MATCH($A150,'Medical Examinations'!$A:$A,0)),"Not Found")</f>
        <v>Normal</v>
      </c>
      <c r="L150" s="12">
        <f>IFERROR(INDEX('Hospitalisation Details'!$V:$V,MATCH($A150,'Hospitalisation Details'!$A:$A,0)),"Not Found")</f>
        <v>0</v>
      </c>
      <c r="M150" s="13">
        <f>IFERROR(INDEX('Hospitalisation Details'!$F:$F,MATCH($A150,'Hospitalisation Details'!$A:$A,0)),"Not Found")</f>
        <v>38282.75</v>
      </c>
      <c r="N150" s="6">
        <f>IFERROR(INDEX('Hospitalisation Details'!$S:$S,MATCH($A150,'Hospitalisation Details'!$A:$A,0)),"Not Found")</f>
        <v>32811</v>
      </c>
      <c r="O150" s="6">
        <f>IFERROR(INDEX('Hospitalisation Details'!$T:$T,MATCH($A150,'Hospitalisation Details'!$A:$A,0)),"Not Found")</f>
        <v>33</v>
      </c>
      <c r="P150" s="6">
        <f>IFERROR(INDEX('Hospitalisation Details'!$U:$U,MATCH($A150,'Hospitalisation Details'!$A:$A,0)),"Not Found")</f>
        <v>0</v>
      </c>
      <c r="Q150" s="6">
        <f>IFERROR(INDEX('Hospitalisation Details'!$W:$W,MATCH($A150,'Hospitalisation Details'!$A:$A,0)),"Not Found")</f>
        <v>0</v>
      </c>
    </row>
    <row r="151" spans="1:17" ht="15" customHeight="1" x14ac:dyDescent="0.3">
      <c r="A151" s="6" t="str">
        <f>'Customer Names'!A151</f>
        <v>Id150</v>
      </c>
      <c r="B151" s="6" t="str">
        <f>IFERROR(INDEX('Customer Names'!$D:$D,MATCH($A151,'Customer Names'!$A:$A,0)),"Not Found")</f>
        <v>Brian E</v>
      </c>
      <c r="C151" s="6">
        <f>IFERROR(INDEX('Medical Examinations'!$B:$B,MATCH($A151,'Medical Examinations'!$A:$A,0)),"Not Found")</f>
        <v>26.07</v>
      </c>
      <c r="D151" s="6">
        <f>IFERROR(INDEX('Medical Examinations'!$C:$C,MATCH($A151,'Medical Examinations'!$A:$A,0)),"Not Found")</f>
        <v>5.32</v>
      </c>
      <c r="E151" s="6" t="str">
        <f>IFERROR(INDEX('Medical Examinations'!$I:$I,MATCH($A151,'Medical Examinations'!$A:$A,0)),"Not Found")</f>
        <v>No</v>
      </c>
      <c r="F151" s="6" t="str">
        <f>IFERROR(INDEX('Medical Examinations'!$J:$J,MATCH($A151,'Medical Examinations'!$A:$A,0)),"Not Found")</f>
        <v>No</v>
      </c>
      <c r="G151" s="6" t="str">
        <f>IFERROR(INDEX('Medical Examinations'!$F:$F,MATCH($A151,'Medical Examinations'!$A:$A,0)),"Not Found")</f>
        <v>No</v>
      </c>
      <c r="H151" s="6">
        <f>IFERROR(INDEX('Medical Examinations'!$L:$L,MATCH($A151,'Medical Examinations'!$A:$A,0)),"Not Found")</f>
        <v>0</v>
      </c>
      <c r="I151" s="6" t="str">
        <f>IFERROR(INDEX('Medical Examinations'!$K:$K,MATCH($A151,'Medical Examinations'!$A:$A,0)),"Not Found")</f>
        <v>Yes</v>
      </c>
      <c r="J151" s="6" t="str">
        <f>IFERROR(INDEX('Medical Examinations'!$M:$M,MATCH($A151,'Medical Examinations'!$A:$A,0)),"Not Found")</f>
        <v>Overweight</v>
      </c>
      <c r="K151" s="6" t="str">
        <f>IFERROR(INDEX('Medical Examinations'!$N:$N,MATCH($A151,'Medical Examinations'!$A:$A,0)),"Not Found")</f>
        <v>Normal</v>
      </c>
      <c r="L151" s="12">
        <f>IFERROR(INDEX('Hospitalisation Details'!$V:$V,MATCH($A151,'Hospitalisation Details'!$A:$A,0)),"Not Found")</f>
        <v>0</v>
      </c>
      <c r="M151" s="13">
        <f>IFERROR(INDEX('Hospitalisation Details'!$F:$F,MATCH($A151,'Hospitalisation Details'!$A:$A,0)),"Not Found")</f>
        <v>38245.589999999997</v>
      </c>
      <c r="N151" s="6">
        <f>IFERROR(INDEX('Hospitalisation Details'!$S:$S,MATCH($A151,'Hospitalisation Details'!$A:$A,0)),"Not Found")</f>
        <v>29449</v>
      </c>
      <c r="O151" s="6">
        <f>IFERROR(INDEX('Hospitalisation Details'!$T:$T,MATCH($A151,'Hospitalisation Details'!$A:$A,0)),"Not Found")</f>
        <v>42</v>
      </c>
      <c r="P151" s="6">
        <f>IFERROR(INDEX('Hospitalisation Details'!$U:$U,MATCH($A151,'Hospitalisation Details'!$A:$A,0)),"Not Found")</f>
        <v>0</v>
      </c>
      <c r="Q151" s="6">
        <f>IFERROR(INDEX('Hospitalisation Details'!$W:$W,MATCH($A151,'Hospitalisation Details'!$A:$A,0)),"Not Found")</f>
        <v>0</v>
      </c>
    </row>
    <row r="152" spans="1:17" ht="15" customHeight="1" x14ac:dyDescent="0.3">
      <c r="A152" s="6" t="str">
        <f>'Customer Names'!A152</f>
        <v>Id151</v>
      </c>
      <c r="B152" s="6" t="str">
        <f>IFERROR(INDEX('Customer Names'!$D:$D,MATCH($A152,'Customer Names'!$A:$A,0)),"Not Found")</f>
        <v>Bonnie</v>
      </c>
      <c r="C152" s="6">
        <f>IFERROR(INDEX('Medical Examinations'!$B:$B,MATCH($A152,'Medical Examinations'!$A:$A,0)),"Not Found")</f>
        <v>36.54</v>
      </c>
      <c r="D152" s="6">
        <f>IFERROR(INDEX('Medical Examinations'!$C:$C,MATCH($A152,'Medical Examinations'!$A:$A,0)),"Not Found")</f>
        <v>4.46</v>
      </c>
      <c r="E152" s="6" t="str">
        <f>IFERROR(INDEX('Medical Examinations'!$I:$I,MATCH($A152,'Medical Examinations'!$A:$A,0)),"Not Found")</f>
        <v>Yes</v>
      </c>
      <c r="F152" s="6" t="str">
        <f>IFERROR(INDEX('Medical Examinations'!$J:$J,MATCH($A152,'Medical Examinations'!$A:$A,0)),"Not Found")</f>
        <v>No</v>
      </c>
      <c r="G152" s="6" t="str">
        <f>IFERROR(INDEX('Medical Examinations'!$F:$F,MATCH($A152,'Medical Examinations'!$A:$A,0)),"Not Found")</f>
        <v>No</v>
      </c>
      <c r="H152" s="6">
        <f>IFERROR(INDEX('Medical Examinations'!$L:$L,MATCH($A152,'Medical Examinations'!$A:$A,0)),"Not Found")</f>
        <v>1</v>
      </c>
      <c r="I152" s="6" t="str">
        <f>IFERROR(INDEX('Medical Examinations'!$K:$K,MATCH($A152,'Medical Examinations'!$A:$A,0)),"Not Found")</f>
        <v>Yes</v>
      </c>
      <c r="J152" s="6" t="str">
        <f>IFERROR(INDEX('Medical Examinations'!$M:$M,MATCH($A152,'Medical Examinations'!$A:$A,0)),"Not Found")</f>
        <v>Obesity</v>
      </c>
      <c r="K152" s="6" t="str">
        <f>IFERROR(INDEX('Medical Examinations'!$N:$N,MATCH($A152,'Medical Examinations'!$A:$A,0)),"Not Found")</f>
        <v>Normal</v>
      </c>
      <c r="L152" s="12">
        <f>IFERROR(INDEX('Hospitalisation Details'!$V:$V,MATCH($A152,'Hospitalisation Details'!$A:$A,0)),"Not Found")</f>
        <v>0</v>
      </c>
      <c r="M152" s="13">
        <f>IFERROR(INDEX('Hospitalisation Details'!$F:$F,MATCH($A152,'Hospitalisation Details'!$A:$A,0)),"Not Found")</f>
        <v>38241.74</v>
      </c>
      <c r="N152" s="6">
        <f>IFERROR(INDEX('Hospitalisation Details'!$S:$S,MATCH($A152,'Hospitalisation Details'!$A:$A,0)),"Not Found")</f>
        <v>23544</v>
      </c>
      <c r="O152" s="6">
        <f>IFERROR(INDEX('Hospitalisation Details'!$T:$T,MATCH($A152,'Hospitalisation Details'!$A:$A,0)),"Not Found")</f>
        <v>58</v>
      </c>
      <c r="P152" s="6">
        <f>IFERROR(INDEX('Hospitalisation Details'!$U:$U,MATCH($A152,'Hospitalisation Details'!$A:$A,0)),"Not Found")</f>
        <v>0</v>
      </c>
      <c r="Q152" s="6">
        <f>IFERROR(INDEX('Hospitalisation Details'!$W:$W,MATCH($A152,'Hospitalisation Details'!$A:$A,0)),"Not Found")</f>
        <v>0</v>
      </c>
    </row>
    <row r="153" spans="1:17" ht="15" customHeight="1" x14ac:dyDescent="0.3">
      <c r="A153" s="6" t="str">
        <f>'Customer Names'!A153</f>
        <v>Id152</v>
      </c>
      <c r="B153" s="6" t="str">
        <f>IFERROR(INDEX('Customer Names'!$D:$D,MATCH($A153,'Customer Names'!$A:$A,0)),"Not Found")</f>
        <v>Michael P</v>
      </c>
      <c r="C153" s="6">
        <f>IFERROR(INDEX('Medical Examinations'!$B:$B,MATCH($A153,'Medical Examinations'!$A:$A,0)),"Not Found")</f>
        <v>51.64</v>
      </c>
      <c r="D153" s="6">
        <f>IFERROR(INDEX('Medical Examinations'!$C:$C,MATCH($A153,'Medical Examinations'!$A:$A,0)),"Not Found")</f>
        <v>5.65</v>
      </c>
      <c r="E153" s="6" t="str">
        <f>IFERROR(INDEX('Medical Examinations'!$I:$I,MATCH($A153,'Medical Examinations'!$A:$A,0)),"Not Found")</f>
        <v>No</v>
      </c>
      <c r="F153" s="6" t="str">
        <f>IFERROR(INDEX('Medical Examinations'!$J:$J,MATCH($A153,'Medical Examinations'!$A:$A,0)),"Not Found")</f>
        <v>No</v>
      </c>
      <c r="G153" s="6" t="str">
        <f>IFERROR(INDEX('Medical Examinations'!$F:$F,MATCH($A153,'Medical Examinations'!$A:$A,0)),"Not Found")</f>
        <v>No</v>
      </c>
      <c r="H153" s="6">
        <f>IFERROR(INDEX('Medical Examinations'!$L:$L,MATCH($A153,'Medical Examinations'!$A:$A,0)),"Not Found")</f>
        <v>0</v>
      </c>
      <c r="I153" s="6" t="str">
        <f>IFERROR(INDEX('Medical Examinations'!$K:$K,MATCH($A153,'Medical Examinations'!$A:$A,0)),"Not Found")</f>
        <v>Yes</v>
      </c>
      <c r="J153" s="6" t="str">
        <f>IFERROR(INDEX('Medical Examinations'!$M:$M,MATCH($A153,'Medical Examinations'!$A:$A,0)),"Not Found")</f>
        <v>Obesity</v>
      </c>
      <c r="K153" s="6" t="str">
        <f>IFERROR(INDEX('Medical Examinations'!$N:$N,MATCH($A153,'Medical Examinations'!$A:$A,0)),"Not Found")</f>
        <v>Normal</v>
      </c>
      <c r="L153" s="12">
        <f>IFERROR(INDEX('Hospitalisation Details'!$V:$V,MATCH($A153,'Hospitalisation Details'!$A:$A,0)),"Not Found")</f>
        <v>0</v>
      </c>
      <c r="M153" s="13">
        <f>IFERROR(INDEX('Hospitalisation Details'!$F:$F,MATCH($A153,'Hospitalisation Details'!$A:$A,0)),"Not Found")</f>
        <v>38237.339999999997</v>
      </c>
      <c r="N153" s="6">
        <f>IFERROR(INDEX('Hospitalisation Details'!$S:$S,MATCH($A153,'Hospitalisation Details'!$A:$A,0)),"Not Found")</f>
        <v>32759</v>
      </c>
      <c r="O153" s="6">
        <f>IFERROR(INDEX('Hospitalisation Details'!$T:$T,MATCH($A153,'Hospitalisation Details'!$A:$A,0)),"Not Found")</f>
        <v>33</v>
      </c>
      <c r="P153" s="6">
        <f>IFERROR(INDEX('Hospitalisation Details'!$U:$U,MATCH($A153,'Hospitalisation Details'!$A:$A,0)),"Not Found")</f>
        <v>0</v>
      </c>
      <c r="Q153" s="6">
        <f>IFERROR(INDEX('Hospitalisation Details'!$W:$W,MATCH($A153,'Hospitalisation Details'!$A:$A,0)),"Not Found")</f>
        <v>0</v>
      </c>
    </row>
    <row r="154" spans="1:17" ht="15" customHeight="1" x14ac:dyDescent="0.3">
      <c r="A154" s="6" t="str">
        <f>'Customer Names'!A154</f>
        <v>Id153</v>
      </c>
      <c r="B154" s="6" t="str">
        <f>IFERROR(INDEX('Customer Names'!$D:$D,MATCH($A154,'Customer Names'!$A:$A,0)),"Not Found")</f>
        <v>Paul</v>
      </c>
      <c r="C154" s="6">
        <f>IFERROR(INDEX('Medical Examinations'!$B:$B,MATCH($A154,'Medical Examinations'!$A:$A,0)),"Not Found")</f>
        <v>42.83</v>
      </c>
      <c r="D154" s="6">
        <f>IFERROR(INDEX('Medical Examinations'!$C:$C,MATCH($A154,'Medical Examinations'!$A:$A,0)),"Not Found")</f>
        <v>6.04</v>
      </c>
      <c r="E154" s="6" t="str">
        <f>IFERROR(INDEX('Medical Examinations'!$I:$I,MATCH($A154,'Medical Examinations'!$A:$A,0)),"Not Found")</f>
        <v>No</v>
      </c>
      <c r="F154" s="6" t="str">
        <f>IFERROR(INDEX('Medical Examinations'!$J:$J,MATCH($A154,'Medical Examinations'!$A:$A,0)),"Not Found")</f>
        <v>No</v>
      </c>
      <c r="G154" s="6" t="str">
        <f>IFERROR(INDEX('Medical Examinations'!$F:$F,MATCH($A154,'Medical Examinations'!$A:$A,0)),"Not Found")</f>
        <v>No</v>
      </c>
      <c r="H154" s="6">
        <f>IFERROR(INDEX('Medical Examinations'!$L:$L,MATCH($A154,'Medical Examinations'!$A:$A,0)),"Not Found")</f>
        <v>2</v>
      </c>
      <c r="I154" s="6" t="str">
        <f>IFERROR(INDEX('Medical Examinations'!$K:$K,MATCH($A154,'Medical Examinations'!$A:$A,0)),"Not Found")</f>
        <v>Yes</v>
      </c>
      <c r="J154" s="6" t="str">
        <f>IFERROR(INDEX('Medical Examinations'!$M:$M,MATCH($A154,'Medical Examinations'!$A:$A,0)),"Not Found")</f>
        <v>Obesity</v>
      </c>
      <c r="K154" s="6" t="str">
        <f>IFERROR(INDEX('Medical Examinations'!$N:$N,MATCH($A154,'Medical Examinations'!$A:$A,0)),"Not Found")</f>
        <v>Prediabetic</v>
      </c>
      <c r="L154" s="12">
        <f>IFERROR(INDEX('Hospitalisation Details'!$V:$V,MATCH($A154,'Hospitalisation Details'!$A:$A,0)),"Not Found")</f>
        <v>0</v>
      </c>
      <c r="M154" s="13">
        <f>IFERROR(INDEX('Hospitalisation Details'!$F:$F,MATCH($A154,'Hospitalisation Details'!$A:$A,0)),"Not Found")</f>
        <v>38189.1</v>
      </c>
      <c r="N154" s="6">
        <f>IFERROR(INDEX('Hospitalisation Details'!$S:$S,MATCH($A154,'Hospitalisation Details'!$A:$A,0)),"Not Found")</f>
        <v>26622</v>
      </c>
      <c r="O154" s="6">
        <f>IFERROR(INDEX('Hospitalisation Details'!$T:$T,MATCH($A154,'Hospitalisation Details'!$A:$A,0)),"Not Found")</f>
        <v>50</v>
      </c>
      <c r="P154" s="6">
        <f>IFERROR(INDEX('Hospitalisation Details'!$U:$U,MATCH($A154,'Hospitalisation Details'!$A:$A,0)),"Not Found")</f>
        <v>0</v>
      </c>
      <c r="Q154" s="6">
        <f>IFERROR(INDEX('Hospitalisation Details'!$W:$W,MATCH($A154,'Hospitalisation Details'!$A:$A,0)),"Not Found")</f>
        <v>0</v>
      </c>
    </row>
    <row r="155" spans="1:17" ht="15" customHeight="1" x14ac:dyDescent="0.3">
      <c r="A155" s="6" t="str">
        <f>'Customer Names'!A155</f>
        <v>Id154</v>
      </c>
      <c r="B155" s="6" t="str">
        <f>IFERROR(INDEX('Customer Names'!$D:$D,MATCH($A155,'Customer Names'!$A:$A,0)),"Not Found")</f>
        <v>Michael</v>
      </c>
      <c r="C155" s="6">
        <f>IFERROR(INDEX('Medical Examinations'!$B:$B,MATCH($A155,'Medical Examinations'!$A:$A,0)),"Not Found")</f>
        <v>40.15</v>
      </c>
      <c r="D155" s="6">
        <f>IFERROR(INDEX('Medical Examinations'!$C:$C,MATCH($A155,'Medical Examinations'!$A:$A,0)),"Not Found")</f>
        <v>5.76</v>
      </c>
      <c r="E155" s="6" t="str">
        <f>IFERROR(INDEX('Medical Examinations'!$I:$I,MATCH($A155,'Medical Examinations'!$A:$A,0)),"Not Found")</f>
        <v>No</v>
      </c>
      <c r="F155" s="6" t="str">
        <f>IFERROR(INDEX('Medical Examinations'!$J:$J,MATCH($A155,'Medical Examinations'!$A:$A,0)),"Not Found")</f>
        <v>No</v>
      </c>
      <c r="G155" s="6" t="str">
        <f>IFERROR(INDEX('Medical Examinations'!$F:$F,MATCH($A155,'Medical Examinations'!$A:$A,0)),"Not Found")</f>
        <v>No</v>
      </c>
      <c r="H155" s="6">
        <f>IFERROR(INDEX('Medical Examinations'!$L:$L,MATCH($A155,'Medical Examinations'!$A:$A,0)),"Not Found")</f>
        <v>1</v>
      </c>
      <c r="I155" s="6" t="str">
        <f>IFERROR(INDEX('Medical Examinations'!$K:$K,MATCH($A155,'Medical Examinations'!$A:$A,0)),"Not Found")</f>
        <v>Yes</v>
      </c>
      <c r="J155" s="6" t="str">
        <f>IFERROR(INDEX('Medical Examinations'!$M:$M,MATCH($A155,'Medical Examinations'!$A:$A,0)),"Not Found")</f>
        <v>Obesity</v>
      </c>
      <c r="K155" s="6" t="str">
        <f>IFERROR(INDEX('Medical Examinations'!$N:$N,MATCH($A155,'Medical Examinations'!$A:$A,0)),"Not Found")</f>
        <v>Prediabetic</v>
      </c>
      <c r="L155" s="12">
        <f>IFERROR(INDEX('Hospitalisation Details'!$V:$V,MATCH($A155,'Hospitalisation Details'!$A:$A,0)),"Not Found")</f>
        <v>0</v>
      </c>
      <c r="M155" s="13">
        <f>IFERROR(INDEX('Hospitalisation Details'!$F:$F,MATCH($A155,'Hospitalisation Details'!$A:$A,0)),"Not Found")</f>
        <v>38126.25</v>
      </c>
      <c r="N155" s="6">
        <f>IFERROR(INDEX('Hospitalisation Details'!$S:$S,MATCH($A155,'Hospitalisation Details'!$A:$A,0)),"Not Found")</f>
        <v>36005</v>
      </c>
      <c r="O155" s="6">
        <f>IFERROR(INDEX('Hospitalisation Details'!$T:$T,MATCH($A155,'Hospitalisation Details'!$A:$A,0)),"Not Found")</f>
        <v>24</v>
      </c>
      <c r="P155" s="6">
        <f>IFERROR(INDEX('Hospitalisation Details'!$U:$U,MATCH($A155,'Hospitalisation Details'!$A:$A,0)),"Not Found")</f>
        <v>0</v>
      </c>
      <c r="Q155" s="6">
        <f>IFERROR(INDEX('Hospitalisation Details'!$W:$W,MATCH($A155,'Hospitalisation Details'!$A:$A,0)),"Not Found")</f>
        <v>0</v>
      </c>
    </row>
    <row r="156" spans="1:17" ht="15" customHeight="1" x14ac:dyDescent="0.3">
      <c r="A156" s="6" t="str">
        <f>'Customer Names'!A156</f>
        <v>Id155</v>
      </c>
      <c r="B156" s="6" t="str">
        <f>IFERROR(INDEX('Customer Names'!$D:$D,MATCH($A156,'Customer Names'!$A:$A,0)),"Not Found")</f>
        <v>Samuel</v>
      </c>
      <c r="C156" s="6">
        <f>IFERROR(INDEX('Medical Examinations'!$B:$B,MATCH($A156,'Medical Examinations'!$A:$A,0)),"Not Found")</f>
        <v>27.8</v>
      </c>
      <c r="D156" s="6">
        <f>IFERROR(INDEX('Medical Examinations'!$C:$C,MATCH($A156,'Medical Examinations'!$A:$A,0)),"Not Found")</f>
        <v>4.3600000000000003</v>
      </c>
      <c r="E156" s="6" t="str">
        <f>IFERROR(INDEX('Medical Examinations'!$I:$I,MATCH($A156,'Medical Examinations'!$A:$A,0)),"Not Found")</f>
        <v>No</v>
      </c>
      <c r="F156" s="6" t="str">
        <f>IFERROR(INDEX('Medical Examinations'!$J:$J,MATCH($A156,'Medical Examinations'!$A:$A,0)),"Not Found")</f>
        <v>No</v>
      </c>
      <c r="G156" s="6" t="str">
        <f>IFERROR(INDEX('Medical Examinations'!$F:$F,MATCH($A156,'Medical Examinations'!$A:$A,0)),"Not Found")</f>
        <v>Yes</v>
      </c>
      <c r="H156" s="6">
        <f>IFERROR(INDEX('Medical Examinations'!$L:$L,MATCH($A156,'Medical Examinations'!$A:$A,0)),"Not Found")</f>
        <v>1</v>
      </c>
      <c r="I156" s="6" t="str">
        <f>IFERROR(INDEX('Medical Examinations'!$K:$K,MATCH($A156,'Medical Examinations'!$A:$A,0)),"Not Found")</f>
        <v>Yes</v>
      </c>
      <c r="J156" s="6" t="str">
        <f>IFERROR(INDEX('Medical Examinations'!$M:$M,MATCH($A156,'Medical Examinations'!$A:$A,0)),"Not Found")</f>
        <v>Overweight</v>
      </c>
      <c r="K156" s="6" t="str">
        <f>IFERROR(INDEX('Medical Examinations'!$N:$N,MATCH($A156,'Medical Examinations'!$A:$A,0)),"Not Found")</f>
        <v>Normal</v>
      </c>
      <c r="L156" s="12">
        <f>IFERROR(INDEX('Hospitalisation Details'!$V:$V,MATCH($A156,'Hospitalisation Details'!$A:$A,0)),"Not Found")</f>
        <v>0</v>
      </c>
      <c r="M156" s="13">
        <f>IFERROR(INDEX('Hospitalisation Details'!$F:$F,MATCH($A156,'Hospitalisation Details'!$A:$A,0)),"Not Found")</f>
        <v>37829.72</v>
      </c>
      <c r="N156" s="6">
        <f>IFERROR(INDEX('Hospitalisation Details'!$S:$S,MATCH($A156,'Hospitalisation Details'!$A:$A,0)),"Not Found")</f>
        <v>29107</v>
      </c>
      <c r="O156" s="6">
        <f>IFERROR(INDEX('Hospitalisation Details'!$T:$T,MATCH($A156,'Hospitalisation Details'!$A:$A,0)),"Not Found")</f>
        <v>43</v>
      </c>
      <c r="P156" s="6">
        <f>IFERROR(INDEX('Hospitalisation Details'!$U:$U,MATCH($A156,'Hospitalisation Details'!$A:$A,0)),"Not Found")</f>
        <v>0</v>
      </c>
      <c r="Q156" s="6">
        <f>IFERROR(INDEX('Hospitalisation Details'!$W:$W,MATCH($A156,'Hospitalisation Details'!$A:$A,0)),"Not Found")</f>
        <v>0</v>
      </c>
    </row>
    <row r="157" spans="1:17" ht="15" customHeight="1" x14ac:dyDescent="0.3">
      <c r="A157" s="6" t="str">
        <f>'Customer Names'!A157</f>
        <v>Id156</v>
      </c>
      <c r="B157" s="6" t="str">
        <f>IFERROR(INDEX('Customer Names'!$D:$D,MATCH($A157,'Customer Names'!$A:$A,0)),"Not Found")</f>
        <v>Matthew</v>
      </c>
      <c r="C157" s="6">
        <f>IFERROR(INDEX('Medical Examinations'!$B:$B,MATCH($A157,'Medical Examinations'!$A:$A,0)),"Not Found")</f>
        <v>45.81</v>
      </c>
      <c r="D157" s="6">
        <f>IFERROR(INDEX('Medical Examinations'!$C:$C,MATCH($A157,'Medical Examinations'!$A:$A,0)),"Not Found")</f>
        <v>4.76</v>
      </c>
      <c r="E157" s="6" t="str">
        <f>IFERROR(INDEX('Medical Examinations'!$I:$I,MATCH($A157,'Medical Examinations'!$A:$A,0)),"Not Found")</f>
        <v>Yes</v>
      </c>
      <c r="F157" s="6" t="str">
        <f>IFERROR(INDEX('Medical Examinations'!$J:$J,MATCH($A157,'Medical Examinations'!$A:$A,0)),"Not Found")</f>
        <v>No</v>
      </c>
      <c r="G157" s="6" t="str">
        <f>IFERROR(INDEX('Medical Examinations'!$F:$F,MATCH($A157,'Medical Examinations'!$A:$A,0)),"Not Found")</f>
        <v>Yes</v>
      </c>
      <c r="H157" s="6">
        <f>IFERROR(INDEX('Medical Examinations'!$L:$L,MATCH($A157,'Medical Examinations'!$A:$A,0)),"Not Found")</f>
        <v>1</v>
      </c>
      <c r="I157" s="6" t="str">
        <f>IFERROR(INDEX('Medical Examinations'!$K:$K,MATCH($A157,'Medical Examinations'!$A:$A,0)),"Not Found")</f>
        <v>Yes</v>
      </c>
      <c r="J157" s="6" t="str">
        <f>IFERROR(INDEX('Medical Examinations'!$M:$M,MATCH($A157,'Medical Examinations'!$A:$A,0)),"Not Found")</f>
        <v>Obesity</v>
      </c>
      <c r="K157" s="6" t="str">
        <f>IFERROR(INDEX('Medical Examinations'!$N:$N,MATCH($A157,'Medical Examinations'!$A:$A,0)),"Not Found")</f>
        <v>Normal</v>
      </c>
      <c r="L157" s="12">
        <f>IFERROR(INDEX('Hospitalisation Details'!$V:$V,MATCH($A157,'Hospitalisation Details'!$A:$A,0)),"Not Found")</f>
        <v>0</v>
      </c>
      <c r="M157" s="13">
        <f>IFERROR(INDEX('Hospitalisation Details'!$F:$F,MATCH($A157,'Hospitalisation Details'!$A:$A,0)),"Not Found")</f>
        <v>37800.980000000003</v>
      </c>
      <c r="N157" s="6">
        <f>IFERROR(INDEX('Hospitalisation Details'!$S:$S,MATCH($A157,'Hospitalisation Details'!$A:$A,0)),"Not Found")</f>
        <v>30523</v>
      </c>
      <c r="O157" s="6">
        <f>IFERROR(INDEX('Hospitalisation Details'!$T:$T,MATCH($A157,'Hospitalisation Details'!$A:$A,0)),"Not Found")</f>
        <v>39</v>
      </c>
      <c r="P157" s="6">
        <f>IFERROR(INDEX('Hospitalisation Details'!$U:$U,MATCH($A157,'Hospitalisation Details'!$A:$A,0)),"Not Found")</f>
        <v>0</v>
      </c>
      <c r="Q157" s="6">
        <f>IFERROR(INDEX('Hospitalisation Details'!$W:$W,MATCH($A157,'Hospitalisation Details'!$A:$A,0)),"Not Found")</f>
        <v>0</v>
      </c>
    </row>
    <row r="158" spans="1:17" ht="15" customHeight="1" x14ac:dyDescent="0.3">
      <c r="A158" s="6" t="str">
        <f>'Customer Names'!A158</f>
        <v>Id157</v>
      </c>
      <c r="B158" s="6" t="str">
        <f>IFERROR(INDEX('Customer Names'!$D:$D,MATCH($A158,'Customer Names'!$A:$A,0)),"Not Found")</f>
        <v>Daniel</v>
      </c>
      <c r="C158" s="6">
        <f>IFERROR(INDEX('Medical Examinations'!$B:$B,MATCH($A158,'Medical Examinations'!$A:$A,0)),"Not Found")</f>
        <v>34.43</v>
      </c>
      <c r="D158" s="6">
        <f>IFERROR(INDEX('Medical Examinations'!$C:$C,MATCH($A158,'Medical Examinations'!$A:$A,0)),"Not Found")</f>
        <v>10.82</v>
      </c>
      <c r="E158" s="6" t="str">
        <f>IFERROR(INDEX('Medical Examinations'!$I:$I,MATCH($A158,'Medical Examinations'!$A:$A,0)),"Not Found")</f>
        <v>Yes</v>
      </c>
      <c r="F158" s="6" t="str">
        <f>IFERROR(INDEX('Medical Examinations'!$J:$J,MATCH($A158,'Medical Examinations'!$A:$A,0)),"Not Found")</f>
        <v>No</v>
      </c>
      <c r="G158" s="6" t="str">
        <f>IFERROR(INDEX('Medical Examinations'!$F:$F,MATCH($A158,'Medical Examinations'!$A:$A,0)),"Not Found")</f>
        <v>No</v>
      </c>
      <c r="H158" s="6">
        <f>IFERROR(INDEX('Medical Examinations'!$L:$L,MATCH($A158,'Medical Examinations'!$A:$A,0)),"Not Found")</f>
        <v>1</v>
      </c>
      <c r="I158" s="6" t="str">
        <f>IFERROR(INDEX('Medical Examinations'!$K:$K,MATCH($A158,'Medical Examinations'!$A:$A,0)),"Not Found")</f>
        <v>Yes</v>
      </c>
      <c r="J158" s="6" t="str">
        <f>IFERROR(INDEX('Medical Examinations'!$M:$M,MATCH($A158,'Medical Examinations'!$A:$A,0)),"Not Found")</f>
        <v>Obesity</v>
      </c>
      <c r="K158" s="6" t="str">
        <f>IFERROR(INDEX('Medical Examinations'!$N:$N,MATCH($A158,'Medical Examinations'!$A:$A,0)),"Not Found")</f>
        <v>Diabetic</v>
      </c>
      <c r="L158" s="12">
        <f>IFERROR(INDEX('Hospitalisation Details'!$V:$V,MATCH($A158,'Hospitalisation Details'!$A:$A,0)),"Not Found")</f>
        <v>0</v>
      </c>
      <c r="M158" s="13">
        <f>IFERROR(INDEX('Hospitalisation Details'!$F:$F,MATCH($A158,'Hospitalisation Details'!$A:$A,0)),"Not Found")</f>
        <v>37742.58</v>
      </c>
      <c r="N158" s="6">
        <f>IFERROR(INDEX('Hospitalisation Details'!$S:$S,MATCH($A158,'Hospitalisation Details'!$A:$A,0)),"Not Found")</f>
        <v>31639</v>
      </c>
      <c r="O158" s="6">
        <f>IFERROR(INDEX('Hospitalisation Details'!$T:$T,MATCH($A158,'Hospitalisation Details'!$A:$A,0)),"Not Found")</f>
        <v>36</v>
      </c>
      <c r="P158" s="6">
        <f>IFERROR(INDEX('Hospitalisation Details'!$U:$U,MATCH($A158,'Hospitalisation Details'!$A:$A,0)),"Not Found")</f>
        <v>0</v>
      </c>
      <c r="Q158" s="6">
        <f>IFERROR(INDEX('Hospitalisation Details'!$W:$W,MATCH($A158,'Hospitalisation Details'!$A:$A,0)),"Not Found")</f>
        <v>0</v>
      </c>
    </row>
    <row r="159" spans="1:17" ht="15" customHeight="1" x14ac:dyDescent="0.3">
      <c r="A159" s="6" t="str">
        <f>'Customer Names'!A159</f>
        <v>Id158</v>
      </c>
      <c r="B159" s="6" t="str">
        <f>IFERROR(INDEX('Customer Names'!$D:$D,MATCH($A159,'Customer Names'!$A:$A,0)),"Not Found")</f>
        <v>Syndy</v>
      </c>
      <c r="C159" s="6">
        <f>IFERROR(INDEX('Medical Examinations'!$B:$B,MATCH($A159,'Medical Examinations'!$A:$A,0)),"Not Found")</f>
        <v>41.33</v>
      </c>
      <c r="D159" s="6">
        <f>IFERROR(INDEX('Medical Examinations'!$C:$C,MATCH($A159,'Medical Examinations'!$A:$A,0)),"Not Found")</f>
        <v>4.01</v>
      </c>
      <c r="E159" s="6" t="str">
        <f>IFERROR(INDEX('Medical Examinations'!$I:$I,MATCH($A159,'Medical Examinations'!$A:$A,0)),"Not Found")</f>
        <v>Yes</v>
      </c>
      <c r="F159" s="6" t="str">
        <f>IFERROR(INDEX('Medical Examinations'!$J:$J,MATCH($A159,'Medical Examinations'!$A:$A,0)),"Not Found")</f>
        <v>No</v>
      </c>
      <c r="G159" s="6" t="str">
        <f>IFERROR(INDEX('Medical Examinations'!$F:$F,MATCH($A159,'Medical Examinations'!$A:$A,0)),"Not Found")</f>
        <v>No</v>
      </c>
      <c r="H159" s="6">
        <f>IFERROR(INDEX('Medical Examinations'!$L:$L,MATCH($A159,'Medical Examinations'!$A:$A,0)),"Not Found")</f>
        <v>0</v>
      </c>
      <c r="I159" s="6" t="str">
        <f>IFERROR(INDEX('Medical Examinations'!$K:$K,MATCH($A159,'Medical Examinations'!$A:$A,0)),"Not Found")</f>
        <v>Yes</v>
      </c>
      <c r="J159" s="6" t="str">
        <f>IFERROR(INDEX('Medical Examinations'!$M:$M,MATCH($A159,'Medical Examinations'!$A:$A,0)),"Not Found")</f>
        <v>Obesity</v>
      </c>
      <c r="K159" s="6" t="str">
        <f>IFERROR(INDEX('Medical Examinations'!$N:$N,MATCH($A159,'Medical Examinations'!$A:$A,0)),"Not Found")</f>
        <v>Normal</v>
      </c>
      <c r="L159" s="12">
        <f>IFERROR(INDEX('Hospitalisation Details'!$V:$V,MATCH($A159,'Hospitalisation Details'!$A:$A,0)),"Not Found")</f>
        <v>0</v>
      </c>
      <c r="M159" s="13">
        <f>IFERROR(INDEX('Hospitalisation Details'!$F:$F,MATCH($A159,'Hospitalisation Details'!$A:$A,0)),"Not Found")</f>
        <v>37735.199999999997</v>
      </c>
      <c r="N159" s="6">
        <f>IFERROR(INDEX('Hospitalisation Details'!$S:$S,MATCH($A159,'Hospitalisation Details'!$A:$A,0)),"Not Found")</f>
        <v>28021</v>
      </c>
      <c r="O159" s="6">
        <f>IFERROR(INDEX('Hospitalisation Details'!$T:$T,MATCH($A159,'Hospitalisation Details'!$A:$A,0)),"Not Found")</f>
        <v>46</v>
      </c>
      <c r="P159" s="6">
        <f>IFERROR(INDEX('Hospitalisation Details'!$U:$U,MATCH($A159,'Hospitalisation Details'!$A:$A,0)),"Not Found")</f>
        <v>0</v>
      </c>
      <c r="Q159" s="6">
        <f>IFERROR(INDEX('Hospitalisation Details'!$W:$W,MATCH($A159,'Hospitalisation Details'!$A:$A,0)),"Not Found")</f>
        <v>0</v>
      </c>
    </row>
    <row r="160" spans="1:17" ht="15" customHeight="1" x14ac:dyDescent="0.3">
      <c r="A160" s="6" t="str">
        <f>'Customer Names'!A160</f>
        <v>Id159</v>
      </c>
      <c r="B160" s="6" t="str">
        <f>IFERROR(INDEX('Customer Names'!$D:$D,MATCH($A160,'Customer Names'!$A:$A,0)),"Not Found")</f>
        <v>Aleksandra</v>
      </c>
      <c r="C160" s="6">
        <f>IFERROR(INDEX('Medical Examinations'!$B:$B,MATCH($A160,'Medical Examinations'!$A:$A,0)),"Not Found")</f>
        <v>31.92</v>
      </c>
      <c r="D160" s="6">
        <f>IFERROR(INDEX('Medical Examinations'!$C:$C,MATCH($A160,'Medical Examinations'!$A:$A,0)),"Not Found")</f>
        <v>5.12</v>
      </c>
      <c r="E160" s="6" t="str">
        <f>IFERROR(INDEX('Medical Examinations'!$I:$I,MATCH($A160,'Medical Examinations'!$A:$A,0)),"Not Found")</f>
        <v>Yes</v>
      </c>
      <c r="F160" s="6" t="str">
        <f>IFERROR(INDEX('Medical Examinations'!$J:$J,MATCH($A160,'Medical Examinations'!$A:$A,0)),"Not Found")</f>
        <v>No</v>
      </c>
      <c r="G160" s="6" t="str">
        <f>IFERROR(INDEX('Medical Examinations'!$F:$F,MATCH($A160,'Medical Examinations'!$A:$A,0)),"Not Found")</f>
        <v>No</v>
      </c>
      <c r="H160" s="6">
        <f>IFERROR(INDEX('Medical Examinations'!$L:$L,MATCH($A160,'Medical Examinations'!$A:$A,0)),"Not Found")</f>
        <v>1</v>
      </c>
      <c r="I160" s="6" t="str">
        <f>IFERROR(INDEX('Medical Examinations'!$K:$K,MATCH($A160,'Medical Examinations'!$A:$A,0)),"Not Found")</f>
        <v>Yes</v>
      </c>
      <c r="J160" s="6" t="str">
        <f>IFERROR(INDEX('Medical Examinations'!$M:$M,MATCH($A160,'Medical Examinations'!$A:$A,0)),"Not Found")</f>
        <v>Obesity</v>
      </c>
      <c r="K160" s="6" t="str">
        <f>IFERROR(INDEX('Medical Examinations'!$N:$N,MATCH($A160,'Medical Examinations'!$A:$A,0)),"Not Found")</f>
        <v>Normal</v>
      </c>
      <c r="L160" s="12">
        <f>IFERROR(INDEX('Hospitalisation Details'!$V:$V,MATCH($A160,'Hospitalisation Details'!$A:$A,0)),"Not Found")</f>
        <v>0</v>
      </c>
      <c r="M160" s="13">
        <f>IFERROR(INDEX('Hospitalisation Details'!$F:$F,MATCH($A160,'Hospitalisation Details'!$A:$A,0)),"Not Found")</f>
        <v>37701.879999999997</v>
      </c>
      <c r="N160" s="6">
        <f>IFERROR(INDEX('Hospitalisation Details'!$S:$S,MATCH($A160,'Hospitalisation Details'!$A:$A,0)),"Not Found")</f>
        <v>32426</v>
      </c>
      <c r="O160" s="6">
        <f>IFERROR(INDEX('Hospitalisation Details'!$T:$T,MATCH($A160,'Hospitalisation Details'!$A:$A,0)),"Not Found")</f>
        <v>34</v>
      </c>
      <c r="P160" s="6">
        <f>IFERROR(INDEX('Hospitalisation Details'!$U:$U,MATCH($A160,'Hospitalisation Details'!$A:$A,0)),"Not Found")</f>
        <v>0</v>
      </c>
      <c r="Q160" s="6">
        <f>IFERROR(INDEX('Hospitalisation Details'!$W:$W,MATCH($A160,'Hospitalisation Details'!$A:$A,0)),"Not Found")</f>
        <v>0</v>
      </c>
    </row>
    <row r="161" spans="1:17" ht="15" customHeight="1" x14ac:dyDescent="0.3">
      <c r="A161" s="6" t="str">
        <f>'Customer Names'!A161</f>
        <v>Id160</v>
      </c>
      <c r="B161" s="6" t="str">
        <f>IFERROR(INDEX('Customer Names'!$D:$D,MATCH($A161,'Customer Names'!$A:$A,0)),"Not Found")</f>
        <v>Steeve T Sr.</v>
      </c>
      <c r="C161" s="6">
        <f>IFERROR(INDEX('Medical Examinations'!$B:$B,MATCH($A161,'Medical Examinations'!$A:$A,0)),"Not Found")</f>
        <v>39.799999999999997</v>
      </c>
      <c r="D161" s="6">
        <f>IFERROR(INDEX('Medical Examinations'!$C:$C,MATCH($A161,'Medical Examinations'!$A:$A,0)),"Not Found")</f>
        <v>10.54</v>
      </c>
      <c r="E161" s="6" t="str">
        <f>IFERROR(INDEX('Medical Examinations'!$I:$I,MATCH($A161,'Medical Examinations'!$A:$A,0)),"Not Found")</f>
        <v>Yes</v>
      </c>
      <c r="F161" s="6" t="str">
        <f>IFERROR(INDEX('Medical Examinations'!$J:$J,MATCH($A161,'Medical Examinations'!$A:$A,0)),"Not Found")</f>
        <v>No</v>
      </c>
      <c r="G161" s="6" t="str">
        <f>IFERROR(INDEX('Medical Examinations'!$F:$F,MATCH($A161,'Medical Examinations'!$A:$A,0)),"Not Found")</f>
        <v>No</v>
      </c>
      <c r="H161" s="6">
        <f>IFERROR(INDEX('Medical Examinations'!$L:$L,MATCH($A161,'Medical Examinations'!$A:$A,0)),"Not Found")</f>
        <v>2</v>
      </c>
      <c r="I161" s="6" t="str">
        <f>IFERROR(INDEX('Medical Examinations'!$K:$K,MATCH($A161,'Medical Examinations'!$A:$A,0)),"Not Found")</f>
        <v>Yes</v>
      </c>
      <c r="J161" s="6" t="str">
        <f>IFERROR(INDEX('Medical Examinations'!$M:$M,MATCH($A161,'Medical Examinations'!$A:$A,0)),"Not Found")</f>
        <v>Obesity</v>
      </c>
      <c r="K161" s="6" t="str">
        <f>IFERROR(INDEX('Medical Examinations'!$N:$N,MATCH($A161,'Medical Examinations'!$A:$A,0)),"Not Found")</f>
        <v>Diabetic</v>
      </c>
      <c r="L161" s="12">
        <f>IFERROR(INDEX('Hospitalisation Details'!$V:$V,MATCH($A161,'Hospitalisation Details'!$A:$A,0)),"Not Found")</f>
        <v>0</v>
      </c>
      <c r="M161" s="13">
        <f>IFERROR(INDEX('Hospitalisation Details'!$F:$F,MATCH($A161,'Hospitalisation Details'!$A:$A,0)),"Not Found")</f>
        <v>37675.06</v>
      </c>
      <c r="N161" s="6">
        <f>IFERROR(INDEX('Hospitalisation Details'!$S:$S,MATCH($A161,'Hospitalisation Details'!$A:$A,0)),"Not Found")</f>
        <v>25869</v>
      </c>
      <c r="O161" s="6">
        <f>IFERROR(INDEX('Hospitalisation Details'!$T:$T,MATCH($A161,'Hospitalisation Details'!$A:$A,0)),"Not Found")</f>
        <v>52</v>
      </c>
      <c r="P161" s="6">
        <f>IFERROR(INDEX('Hospitalisation Details'!$U:$U,MATCH($A161,'Hospitalisation Details'!$A:$A,0)),"Not Found")</f>
        <v>0</v>
      </c>
      <c r="Q161" s="6">
        <f>IFERROR(INDEX('Hospitalisation Details'!$W:$W,MATCH($A161,'Hospitalisation Details'!$A:$A,0)),"Not Found")</f>
        <v>0</v>
      </c>
    </row>
    <row r="162" spans="1:17" ht="15" customHeight="1" x14ac:dyDescent="0.3">
      <c r="A162" s="6" t="str">
        <f>'Customer Names'!A162</f>
        <v>Id161</v>
      </c>
      <c r="B162" s="6" t="str">
        <f>IFERROR(INDEX('Customer Names'!$D:$D,MATCH($A162,'Customer Names'!$A:$A,0)),"Not Found")</f>
        <v>Richard</v>
      </c>
      <c r="C162" s="6">
        <f>IFERROR(INDEX('Medical Examinations'!$B:$B,MATCH($A162,'Medical Examinations'!$A:$A,0)),"Not Found")</f>
        <v>42.82</v>
      </c>
      <c r="D162" s="6">
        <f>IFERROR(INDEX('Medical Examinations'!$C:$C,MATCH($A162,'Medical Examinations'!$A:$A,0)),"Not Found")</f>
        <v>4.21</v>
      </c>
      <c r="E162" s="6" t="str">
        <f>IFERROR(INDEX('Medical Examinations'!$I:$I,MATCH($A162,'Medical Examinations'!$A:$A,0)),"Not Found")</f>
        <v>No</v>
      </c>
      <c r="F162" s="6" t="str">
        <f>IFERROR(INDEX('Medical Examinations'!$J:$J,MATCH($A162,'Medical Examinations'!$A:$A,0)),"Not Found")</f>
        <v>No</v>
      </c>
      <c r="G162" s="6" t="str">
        <f>IFERROR(INDEX('Medical Examinations'!$F:$F,MATCH($A162,'Medical Examinations'!$A:$A,0)),"Not Found")</f>
        <v>No</v>
      </c>
      <c r="H162" s="6">
        <f>IFERROR(INDEX('Medical Examinations'!$L:$L,MATCH($A162,'Medical Examinations'!$A:$A,0)),"Not Found")</f>
        <v>0</v>
      </c>
      <c r="I162" s="6" t="str">
        <f>IFERROR(INDEX('Medical Examinations'!$K:$K,MATCH($A162,'Medical Examinations'!$A:$A,0)),"Not Found")</f>
        <v>Yes</v>
      </c>
      <c r="J162" s="6" t="str">
        <f>IFERROR(INDEX('Medical Examinations'!$M:$M,MATCH($A162,'Medical Examinations'!$A:$A,0)),"Not Found")</f>
        <v>Obesity</v>
      </c>
      <c r="K162" s="6" t="str">
        <f>IFERROR(INDEX('Medical Examinations'!$N:$N,MATCH($A162,'Medical Examinations'!$A:$A,0)),"Not Found")</f>
        <v>Normal</v>
      </c>
      <c r="L162" s="12">
        <f>IFERROR(INDEX('Hospitalisation Details'!$V:$V,MATCH($A162,'Hospitalisation Details'!$A:$A,0)),"Not Found")</f>
        <v>0</v>
      </c>
      <c r="M162" s="13">
        <f>IFERROR(INDEX('Hospitalisation Details'!$F:$F,MATCH($A162,'Hospitalisation Details'!$A:$A,0)),"Not Found")</f>
        <v>37650.74</v>
      </c>
      <c r="N162" s="6">
        <f>IFERROR(INDEX('Hospitalisation Details'!$S:$S,MATCH($A162,'Hospitalisation Details'!$A:$A,0)),"Not Found")</f>
        <v>30122</v>
      </c>
      <c r="O162" s="6">
        <f>IFERROR(INDEX('Hospitalisation Details'!$T:$T,MATCH($A162,'Hospitalisation Details'!$A:$A,0)),"Not Found")</f>
        <v>40</v>
      </c>
      <c r="P162" s="6">
        <f>IFERROR(INDEX('Hospitalisation Details'!$U:$U,MATCH($A162,'Hospitalisation Details'!$A:$A,0)),"Not Found")</f>
        <v>0</v>
      </c>
      <c r="Q162" s="6">
        <f>IFERROR(INDEX('Hospitalisation Details'!$W:$W,MATCH($A162,'Hospitalisation Details'!$A:$A,0)),"Not Found")</f>
        <v>0</v>
      </c>
    </row>
    <row r="163" spans="1:17" ht="15" customHeight="1" x14ac:dyDescent="0.3">
      <c r="A163" s="6" t="str">
        <f>'Customer Names'!A163</f>
        <v>Id162</v>
      </c>
      <c r="B163" s="6" t="str">
        <f>IFERROR(INDEX('Customer Names'!$D:$D,MATCH($A163,'Customer Names'!$A:$A,0)),"Not Found")</f>
        <v>Aaron T</v>
      </c>
      <c r="C163" s="6">
        <f>IFERROR(INDEX('Medical Examinations'!$B:$B,MATCH($A163,'Medical Examinations'!$A:$A,0)),"Not Found")</f>
        <v>33.630000000000003</v>
      </c>
      <c r="D163" s="6">
        <f>IFERROR(INDEX('Medical Examinations'!$C:$C,MATCH($A163,'Medical Examinations'!$A:$A,0)),"Not Found")</f>
        <v>5.42</v>
      </c>
      <c r="E163" s="6" t="str">
        <f>IFERROR(INDEX('Medical Examinations'!$I:$I,MATCH($A163,'Medical Examinations'!$A:$A,0)),"Not Found")</f>
        <v>No</v>
      </c>
      <c r="F163" s="6" t="str">
        <f>IFERROR(INDEX('Medical Examinations'!$J:$J,MATCH($A163,'Medical Examinations'!$A:$A,0)),"Not Found")</f>
        <v>No</v>
      </c>
      <c r="G163" s="6" t="str">
        <f>IFERROR(INDEX('Medical Examinations'!$F:$F,MATCH($A163,'Medical Examinations'!$A:$A,0)),"Not Found")</f>
        <v>No</v>
      </c>
      <c r="H163" s="6">
        <f>IFERROR(INDEX('Medical Examinations'!$L:$L,MATCH($A163,'Medical Examinations'!$A:$A,0)),"Not Found")</f>
        <v>0</v>
      </c>
      <c r="I163" s="6" t="str">
        <f>IFERROR(INDEX('Medical Examinations'!$K:$K,MATCH($A163,'Medical Examinations'!$A:$A,0)),"Not Found")</f>
        <v>Yes</v>
      </c>
      <c r="J163" s="6" t="str">
        <f>IFERROR(INDEX('Medical Examinations'!$M:$M,MATCH($A163,'Medical Examinations'!$A:$A,0)),"Not Found")</f>
        <v>Obesity</v>
      </c>
      <c r="K163" s="6" t="str">
        <f>IFERROR(INDEX('Medical Examinations'!$N:$N,MATCH($A163,'Medical Examinations'!$A:$A,0)),"Not Found")</f>
        <v>Normal</v>
      </c>
      <c r="L163" s="12">
        <f>IFERROR(INDEX('Hospitalisation Details'!$V:$V,MATCH($A163,'Hospitalisation Details'!$A:$A,0)),"Not Found")</f>
        <v>0</v>
      </c>
      <c r="M163" s="13">
        <f>IFERROR(INDEX('Hospitalisation Details'!$F:$F,MATCH($A163,'Hospitalisation Details'!$A:$A,0)),"Not Found")</f>
        <v>37607.53</v>
      </c>
      <c r="N163" s="6">
        <f>IFERROR(INDEX('Hospitalisation Details'!$S:$S,MATCH($A163,'Hospitalisation Details'!$A:$A,0)),"Not Found")</f>
        <v>33193</v>
      </c>
      <c r="O163" s="6">
        <f>IFERROR(INDEX('Hospitalisation Details'!$T:$T,MATCH($A163,'Hospitalisation Details'!$A:$A,0)),"Not Found")</f>
        <v>32</v>
      </c>
      <c r="P163" s="6">
        <f>IFERROR(INDEX('Hospitalisation Details'!$U:$U,MATCH($A163,'Hospitalisation Details'!$A:$A,0)),"Not Found")</f>
        <v>0</v>
      </c>
      <c r="Q163" s="6">
        <f>IFERROR(INDEX('Hospitalisation Details'!$W:$W,MATCH($A163,'Hospitalisation Details'!$A:$A,0)),"Not Found")</f>
        <v>0</v>
      </c>
    </row>
    <row r="164" spans="1:17" ht="15" customHeight="1" x14ac:dyDescent="0.3">
      <c r="A164" s="6" t="str">
        <f>'Customer Names'!A164</f>
        <v>Id163</v>
      </c>
      <c r="B164" s="6" t="str">
        <f>IFERROR(INDEX('Customer Names'!$D:$D,MATCH($A164,'Customer Names'!$A:$A,0)),"Not Found")</f>
        <v>Akira</v>
      </c>
      <c r="C164" s="6">
        <f>IFERROR(INDEX('Medical Examinations'!$B:$B,MATCH($A164,'Medical Examinations'!$A:$A,0)),"Not Found")</f>
        <v>37.07</v>
      </c>
      <c r="D164" s="6">
        <f>IFERROR(INDEX('Medical Examinations'!$C:$C,MATCH($A164,'Medical Examinations'!$A:$A,0)),"Not Found")</f>
        <v>4.28</v>
      </c>
      <c r="E164" s="6" t="str">
        <f>IFERROR(INDEX('Medical Examinations'!$I:$I,MATCH($A164,'Medical Examinations'!$A:$A,0)),"Not Found")</f>
        <v>No</v>
      </c>
      <c r="F164" s="6" t="str">
        <f>IFERROR(INDEX('Medical Examinations'!$J:$J,MATCH($A164,'Medical Examinations'!$A:$A,0)),"Not Found")</f>
        <v>Yes</v>
      </c>
      <c r="G164" s="6" t="str">
        <f>IFERROR(INDEX('Medical Examinations'!$F:$F,MATCH($A164,'Medical Examinations'!$A:$A,0)),"Not Found")</f>
        <v>No</v>
      </c>
      <c r="H164" s="6">
        <f>IFERROR(INDEX('Medical Examinations'!$L:$L,MATCH($A164,'Medical Examinations'!$A:$A,0)),"Not Found")</f>
        <v>1</v>
      </c>
      <c r="I164" s="6" t="str">
        <f>IFERROR(INDEX('Medical Examinations'!$K:$K,MATCH($A164,'Medical Examinations'!$A:$A,0)),"Not Found")</f>
        <v>Yes</v>
      </c>
      <c r="J164" s="6" t="str">
        <f>IFERROR(INDEX('Medical Examinations'!$M:$M,MATCH($A164,'Medical Examinations'!$A:$A,0)),"Not Found")</f>
        <v>Obesity</v>
      </c>
      <c r="K164" s="6" t="str">
        <f>IFERROR(INDEX('Medical Examinations'!$N:$N,MATCH($A164,'Medical Examinations'!$A:$A,0)),"Not Found")</f>
        <v>Normal</v>
      </c>
      <c r="L164" s="12">
        <f>IFERROR(INDEX('Hospitalisation Details'!$V:$V,MATCH($A164,'Hospitalisation Details'!$A:$A,0)),"Not Found")</f>
        <v>0</v>
      </c>
      <c r="M164" s="13">
        <f>IFERROR(INDEX('Hospitalisation Details'!$F:$F,MATCH($A164,'Hospitalisation Details'!$A:$A,0)),"Not Found")</f>
        <v>37484.449999999997</v>
      </c>
      <c r="N164" s="6">
        <f>IFERROR(INDEX('Hospitalisation Details'!$S:$S,MATCH($A164,'Hospitalisation Details'!$A:$A,0)),"Not Found")</f>
        <v>36811</v>
      </c>
      <c r="O164" s="6">
        <f>IFERROR(INDEX('Hospitalisation Details'!$T:$T,MATCH($A164,'Hospitalisation Details'!$A:$A,0)),"Not Found")</f>
        <v>22</v>
      </c>
      <c r="P164" s="6">
        <f>IFERROR(INDEX('Hospitalisation Details'!$U:$U,MATCH($A164,'Hospitalisation Details'!$A:$A,0)),"Not Found")</f>
        <v>0</v>
      </c>
      <c r="Q164" s="6">
        <f>IFERROR(INDEX('Hospitalisation Details'!$W:$W,MATCH($A164,'Hospitalisation Details'!$A:$A,0)),"Not Found")</f>
        <v>0</v>
      </c>
    </row>
    <row r="165" spans="1:17" ht="15" customHeight="1" x14ac:dyDescent="0.3">
      <c r="A165" s="6" t="str">
        <f>'Customer Names'!A165</f>
        <v>Id164</v>
      </c>
      <c r="B165" s="6" t="str">
        <f>IFERROR(INDEX('Customer Names'!$D:$D,MATCH($A165,'Customer Names'!$A:$A,0)),"Not Found")</f>
        <v>Ben</v>
      </c>
      <c r="C165" s="6">
        <f>IFERROR(INDEX('Medical Examinations'!$B:$B,MATCH($A165,'Medical Examinations'!$A:$A,0)),"Not Found")</f>
        <v>35.625</v>
      </c>
      <c r="D165" s="6">
        <f>IFERROR(INDEX('Medical Examinations'!$C:$C,MATCH($A165,'Medical Examinations'!$A:$A,0)),"Not Found")</f>
        <v>8.9</v>
      </c>
      <c r="E165" s="6" t="str">
        <f>IFERROR(INDEX('Medical Examinations'!$I:$I,MATCH($A165,'Medical Examinations'!$A:$A,0)),"Not Found")</f>
        <v>No</v>
      </c>
      <c r="F165" s="6" t="str">
        <f>IFERROR(INDEX('Medical Examinations'!$J:$J,MATCH($A165,'Medical Examinations'!$A:$A,0)),"Not Found")</f>
        <v>No</v>
      </c>
      <c r="G165" s="6" t="str">
        <f>IFERROR(INDEX('Medical Examinations'!$F:$F,MATCH($A165,'Medical Examinations'!$A:$A,0)),"Not Found")</f>
        <v>No</v>
      </c>
      <c r="H165" s="6">
        <f>IFERROR(INDEX('Medical Examinations'!$L:$L,MATCH($A165,'Medical Examinations'!$A:$A,0)),"Not Found")</f>
        <v>0</v>
      </c>
      <c r="I165" s="6" t="str">
        <f>IFERROR(INDEX('Medical Examinations'!$K:$K,MATCH($A165,'Medical Examinations'!$A:$A,0)),"Not Found")</f>
        <v>Yes</v>
      </c>
      <c r="J165" s="6" t="str">
        <f>IFERROR(INDEX('Medical Examinations'!$M:$M,MATCH($A165,'Medical Examinations'!$A:$A,0)),"Not Found")</f>
        <v>Obesity</v>
      </c>
      <c r="K165" s="6" t="str">
        <f>IFERROR(INDEX('Medical Examinations'!$N:$N,MATCH($A165,'Medical Examinations'!$A:$A,0)),"Not Found")</f>
        <v>Diabetic</v>
      </c>
      <c r="L165" s="12">
        <f>IFERROR(INDEX('Hospitalisation Details'!$V:$V,MATCH($A165,'Hospitalisation Details'!$A:$A,0)),"Not Found")</f>
        <v>0</v>
      </c>
      <c r="M165" s="13">
        <f>IFERROR(INDEX('Hospitalisation Details'!$F:$F,MATCH($A165,'Hospitalisation Details'!$A:$A,0)),"Not Found")</f>
        <v>37465.339999999997</v>
      </c>
      <c r="N165" s="6">
        <f>IFERROR(INDEX('Hospitalisation Details'!$S:$S,MATCH($A165,'Hospitalisation Details'!$A:$A,0)),"Not Found")</f>
        <v>37526</v>
      </c>
      <c r="O165" s="6">
        <f>IFERROR(INDEX('Hospitalisation Details'!$T:$T,MATCH($A165,'Hospitalisation Details'!$A:$A,0)),"Not Found")</f>
        <v>20</v>
      </c>
      <c r="P165" s="6">
        <f>IFERROR(INDEX('Hospitalisation Details'!$U:$U,MATCH($A165,'Hospitalisation Details'!$A:$A,0)),"Not Found")</f>
        <v>0</v>
      </c>
      <c r="Q165" s="6">
        <f>IFERROR(INDEX('Hospitalisation Details'!$W:$W,MATCH($A165,'Hospitalisation Details'!$A:$A,0)),"Not Found")</f>
        <v>0</v>
      </c>
    </row>
    <row r="166" spans="1:17" ht="15" customHeight="1" x14ac:dyDescent="0.3">
      <c r="A166" s="6" t="str">
        <f>'Customer Names'!A166</f>
        <v>Id165</v>
      </c>
      <c r="B166" s="6" t="str">
        <f>IFERROR(INDEX('Customer Names'!$D:$D,MATCH($A166,'Customer Names'!$A:$A,0)),"Not Found")</f>
        <v>Jana</v>
      </c>
      <c r="C166" s="6">
        <f>IFERROR(INDEX('Medical Examinations'!$B:$B,MATCH($A166,'Medical Examinations'!$A:$A,0)),"Not Found")</f>
        <v>42.69</v>
      </c>
      <c r="D166" s="6">
        <f>IFERROR(INDEX('Medical Examinations'!$C:$C,MATCH($A166,'Medical Examinations'!$A:$A,0)),"Not Found")</f>
        <v>4.8899999999999997</v>
      </c>
      <c r="E166" s="6" t="str">
        <f>IFERROR(INDEX('Medical Examinations'!$I:$I,MATCH($A166,'Medical Examinations'!$A:$A,0)),"Not Found")</f>
        <v>No</v>
      </c>
      <c r="F166" s="6" t="str">
        <f>IFERROR(INDEX('Medical Examinations'!$J:$J,MATCH($A166,'Medical Examinations'!$A:$A,0)),"Not Found")</f>
        <v>No</v>
      </c>
      <c r="G166" s="6" t="str">
        <f>IFERROR(INDEX('Medical Examinations'!$F:$F,MATCH($A166,'Medical Examinations'!$A:$A,0)),"Not Found")</f>
        <v>Yes</v>
      </c>
      <c r="H166" s="6">
        <f>IFERROR(INDEX('Medical Examinations'!$L:$L,MATCH($A166,'Medical Examinations'!$A:$A,0)),"Not Found")</f>
        <v>1</v>
      </c>
      <c r="I166" s="6" t="str">
        <f>IFERROR(INDEX('Medical Examinations'!$K:$K,MATCH($A166,'Medical Examinations'!$A:$A,0)),"Not Found")</f>
        <v>Yes</v>
      </c>
      <c r="J166" s="6" t="str">
        <f>IFERROR(INDEX('Medical Examinations'!$M:$M,MATCH($A166,'Medical Examinations'!$A:$A,0)),"Not Found")</f>
        <v>Obesity</v>
      </c>
      <c r="K166" s="6" t="str">
        <f>IFERROR(INDEX('Medical Examinations'!$N:$N,MATCH($A166,'Medical Examinations'!$A:$A,0)),"Not Found")</f>
        <v>Normal</v>
      </c>
      <c r="L166" s="12">
        <f>IFERROR(INDEX('Hospitalisation Details'!$V:$V,MATCH($A166,'Hospitalisation Details'!$A:$A,0)),"Not Found")</f>
        <v>0</v>
      </c>
      <c r="M166" s="13">
        <f>IFERROR(INDEX('Hospitalisation Details'!$F:$F,MATCH($A166,'Hospitalisation Details'!$A:$A,0)),"Not Found")</f>
        <v>37425.94</v>
      </c>
      <c r="N166" s="6">
        <f>IFERROR(INDEX('Hospitalisation Details'!$S:$S,MATCH($A166,'Hospitalisation Details'!$A:$A,0)),"Not Found")</f>
        <v>29070</v>
      </c>
      <c r="O166" s="6">
        <f>IFERROR(INDEX('Hospitalisation Details'!$T:$T,MATCH($A166,'Hospitalisation Details'!$A:$A,0)),"Not Found")</f>
        <v>43</v>
      </c>
      <c r="P166" s="6">
        <f>IFERROR(INDEX('Hospitalisation Details'!$U:$U,MATCH($A166,'Hospitalisation Details'!$A:$A,0)),"Not Found")</f>
        <v>0</v>
      </c>
      <c r="Q166" s="6">
        <f>IFERROR(INDEX('Hospitalisation Details'!$W:$W,MATCH($A166,'Hospitalisation Details'!$A:$A,0)),"Not Found")</f>
        <v>0</v>
      </c>
    </row>
    <row r="167" spans="1:17" ht="15" customHeight="1" x14ac:dyDescent="0.3">
      <c r="A167" s="6" t="str">
        <f>'Customer Names'!A167</f>
        <v>Id166</v>
      </c>
      <c r="B167" s="6" t="str">
        <f>IFERROR(INDEX('Customer Names'!$D:$D,MATCH($A167,'Customer Names'!$A:$A,0)),"Not Found")</f>
        <v>Jay T.</v>
      </c>
      <c r="C167" s="6">
        <f>IFERROR(INDEX('Medical Examinations'!$B:$B,MATCH($A167,'Medical Examinations'!$A:$A,0)),"Not Found")</f>
        <v>37.869999999999997</v>
      </c>
      <c r="D167" s="6">
        <f>IFERROR(INDEX('Medical Examinations'!$C:$C,MATCH($A167,'Medical Examinations'!$A:$A,0)),"Not Found")</f>
        <v>4.29</v>
      </c>
      <c r="E167" s="6" t="str">
        <f>IFERROR(INDEX('Medical Examinations'!$I:$I,MATCH($A167,'Medical Examinations'!$A:$A,0)),"Not Found")</f>
        <v>Yes</v>
      </c>
      <c r="F167" s="6" t="str">
        <f>IFERROR(INDEX('Medical Examinations'!$J:$J,MATCH($A167,'Medical Examinations'!$A:$A,0)),"Not Found")</f>
        <v>No</v>
      </c>
      <c r="G167" s="6" t="str">
        <f>IFERROR(INDEX('Medical Examinations'!$F:$F,MATCH($A167,'Medical Examinations'!$A:$A,0)),"Not Found")</f>
        <v>Yes</v>
      </c>
      <c r="H167" s="6">
        <f>IFERROR(INDEX('Medical Examinations'!$L:$L,MATCH($A167,'Medical Examinations'!$A:$A,0)),"Not Found")</f>
        <v>1</v>
      </c>
      <c r="I167" s="6" t="str">
        <f>IFERROR(INDEX('Medical Examinations'!$K:$K,MATCH($A167,'Medical Examinations'!$A:$A,0)),"Not Found")</f>
        <v>Yes</v>
      </c>
      <c r="J167" s="6" t="str">
        <f>IFERROR(INDEX('Medical Examinations'!$M:$M,MATCH($A167,'Medical Examinations'!$A:$A,0)),"Not Found")</f>
        <v>Obesity</v>
      </c>
      <c r="K167" s="6" t="str">
        <f>IFERROR(INDEX('Medical Examinations'!$N:$N,MATCH($A167,'Medical Examinations'!$A:$A,0)),"Not Found")</f>
        <v>Normal</v>
      </c>
      <c r="L167" s="12">
        <f>IFERROR(INDEX('Hospitalisation Details'!$V:$V,MATCH($A167,'Hospitalisation Details'!$A:$A,0)),"Not Found")</f>
        <v>0</v>
      </c>
      <c r="M167" s="13">
        <f>IFERROR(INDEX('Hospitalisation Details'!$F:$F,MATCH($A167,'Hospitalisation Details'!$A:$A,0)),"Not Found")</f>
        <v>37277.269999999997</v>
      </c>
      <c r="N167" s="6">
        <f>IFERROR(INDEX('Hospitalisation Details'!$S:$S,MATCH($A167,'Hospitalisation Details'!$A:$A,0)),"Not Found")</f>
        <v>25506</v>
      </c>
      <c r="O167" s="6">
        <f>IFERROR(INDEX('Hospitalisation Details'!$T:$T,MATCH($A167,'Hospitalisation Details'!$A:$A,0)),"Not Found")</f>
        <v>53</v>
      </c>
      <c r="P167" s="6">
        <f>IFERROR(INDEX('Hospitalisation Details'!$U:$U,MATCH($A167,'Hospitalisation Details'!$A:$A,0)),"Not Found")</f>
        <v>0</v>
      </c>
      <c r="Q167" s="6">
        <f>IFERROR(INDEX('Hospitalisation Details'!$W:$W,MATCH($A167,'Hospitalisation Details'!$A:$A,0)),"Not Found")</f>
        <v>0</v>
      </c>
    </row>
    <row r="168" spans="1:17" ht="15" customHeight="1" x14ac:dyDescent="0.3">
      <c r="A168" s="6" t="str">
        <f>'Customer Names'!A168</f>
        <v>Id167</v>
      </c>
      <c r="B168" s="6" t="str">
        <f>IFERROR(INDEX('Customer Names'!$D:$D,MATCH($A168,'Customer Names'!$A:$A,0)),"Not Found")</f>
        <v>Marie-Helene</v>
      </c>
      <c r="C168" s="6">
        <f>IFERROR(INDEX('Medical Examinations'!$B:$B,MATCH($A168,'Medical Examinations'!$A:$A,0)),"Not Found")</f>
        <v>40.61</v>
      </c>
      <c r="D168" s="6">
        <f>IFERROR(INDEX('Medical Examinations'!$C:$C,MATCH($A168,'Medical Examinations'!$A:$A,0)),"Not Found")</f>
        <v>8</v>
      </c>
      <c r="E168" s="6" t="str">
        <f>IFERROR(INDEX('Medical Examinations'!$I:$I,MATCH($A168,'Medical Examinations'!$A:$A,0)),"Not Found")</f>
        <v>Yes</v>
      </c>
      <c r="F168" s="6" t="str">
        <f>IFERROR(INDEX('Medical Examinations'!$J:$J,MATCH($A168,'Medical Examinations'!$A:$A,0)),"Not Found")</f>
        <v>No</v>
      </c>
      <c r="G168" s="6" t="str">
        <f>IFERROR(INDEX('Medical Examinations'!$F:$F,MATCH($A168,'Medical Examinations'!$A:$A,0)),"Not Found")</f>
        <v>No</v>
      </c>
      <c r="H168" s="6">
        <f>IFERROR(INDEX('Medical Examinations'!$L:$L,MATCH($A168,'Medical Examinations'!$A:$A,0)),"Not Found")</f>
        <v>1</v>
      </c>
      <c r="I168" s="6" t="str">
        <f>IFERROR(INDEX('Medical Examinations'!$K:$K,MATCH($A168,'Medical Examinations'!$A:$A,0)),"Not Found")</f>
        <v>Yes</v>
      </c>
      <c r="J168" s="6" t="str">
        <f>IFERROR(INDEX('Medical Examinations'!$M:$M,MATCH($A168,'Medical Examinations'!$A:$A,0)),"Not Found")</f>
        <v>Obesity</v>
      </c>
      <c r="K168" s="6" t="str">
        <f>IFERROR(INDEX('Medical Examinations'!$N:$N,MATCH($A168,'Medical Examinations'!$A:$A,0)),"Not Found")</f>
        <v>Diabetic</v>
      </c>
      <c r="L168" s="12">
        <f>IFERROR(INDEX('Hospitalisation Details'!$V:$V,MATCH($A168,'Hospitalisation Details'!$A:$A,0)),"Not Found")</f>
        <v>0</v>
      </c>
      <c r="M168" s="13">
        <f>IFERROR(INDEX('Hospitalisation Details'!$F:$F,MATCH($A168,'Hospitalisation Details'!$A:$A,0)),"Not Found")</f>
        <v>37272.339999999997</v>
      </c>
      <c r="N168" s="6">
        <f>IFERROR(INDEX('Hospitalisation Details'!$S:$S,MATCH($A168,'Hospitalisation Details'!$A:$A,0)),"Not Found")</f>
        <v>27707</v>
      </c>
      <c r="O168" s="6">
        <f>IFERROR(INDEX('Hospitalisation Details'!$T:$T,MATCH($A168,'Hospitalisation Details'!$A:$A,0)),"Not Found")</f>
        <v>47</v>
      </c>
      <c r="P168" s="6">
        <f>IFERROR(INDEX('Hospitalisation Details'!$U:$U,MATCH($A168,'Hospitalisation Details'!$A:$A,0)),"Not Found")</f>
        <v>0</v>
      </c>
      <c r="Q168" s="6">
        <f>IFERROR(INDEX('Hospitalisation Details'!$W:$W,MATCH($A168,'Hospitalisation Details'!$A:$A,0)),"Not Found")</f>
        <v>0</v>
      </c>
    </row>
    <row r="169" spans="1:17" ht="15" customHeight="1" x14ac:dyDescent="0.3">
      <c r="A169" s="6" t="str">
        <f>'Customer Names'!A169</f>
        <v>Id168</v>
      </c>
      <c r="B169" s="6" t="str">
        <f>IFERROR(INDEX('Customer Names'!$D:$D,MATCH($A169,'Customer Names'!$A:$A,0)),"Not Found")</f>
        <v>Bret R</v>
      </c>
      <c r="C169" s="6">
        <f>IFERROR(INDEX('Medical Examinations'!$B:$B,MATCH($A169,'Medical Examinations'!$A:$A,0)),"Not Found")</f>
        <v>30.78</v>
      </c>
      <c r="D169" s="6">
        <f>IFERROR(INDEX('Medical Examinations'!$C:$C,MATCH($A169,'Medical Examinations'!$A:$A,0)),"Not Found")</f>
        <v>4.67</v>
      </c>
      <c r="E169" s="6" t="str">
        <f>IFERROR(INDEX('Medical Examinations'!$I:$I,MATCH($A169,'Medical Examinations'!$A:$A,0)),"Not Found")</f>
        <v>Yes</v>
      </c>
      <c r="F169" s="6" t="str">
        <f>IFERROR(INDEX('Medical Examinations'!$J:$J,MATCH($A169,'Medical Examinations'!$A:$A,0)),"Not Found")</f>
        <v>No</v>
      </c>
      <c r="G169" s="6" t="str">
        <f>IFERROR(INDEX('Medical Examinations'!$F:$F,MATCH($A169,'Medical Examinations'!$A:$A,0)),"Not Found")</f>
        <v>No</v>
      </c>
      <c r="H169" s="6">
        <f>IFERROR(INDEX('Medical Examinations'!$L:$L,MATCH($A169,'Medical Examinations'!$A:$A,0)),"Not Found")</f>
        <v>0</v>
      </c>
      <c r="I169" s="6" t="str">
        <f>IFERROR(INDEX('Medical Examinations'!$K:$K,MATCH($A169,'Medical Examinations'!$A:$A,0)),"Not Found")</f>
        <v>Yes</v>
      </c>
      <c r="J169" s="6" t="str">
        <f>IFERROR(INDEX('Medical Examinations'!$M:$M,MATCH($A169,'Medical Examinations'!$A:$A,0)),"Not Found")</f>
        <v>Obesity</v>
      </c>
      <c r="K169" s="6" t="str">
        <f>IFERROR(INDEX('Medical Examinations'!$N:$N,MATCH($A169,'Medical Examinations'!$A:$A,0)),"Not Found")</f>
        <v>Normal</v>
      </c>
      <c r="L169" s="12">
        <f>IFERROR(INDEX('Hospitalisation Details'!$V:$V,MATCH($A169,'Hospitalisation Details'!$A:$A,0)),"Not Found")</f>
        <v>0</v>
      </c>
      <c r="M169" s="13">
        <f>IFERROR(INDEX('Hospitalisation Details'!$F:$F,MATCH($A169,'Hospitalisation Details'!$A:$A,0)),"Not Found")</f>
        <v>37270.15</v>
      </c>
      <c r="N169" s="6">
        <f>IFERROR(INDEX('Hospitalisation Details'!$S:$S,MATCH($A169,'Hospitalisation Details'!$A:$A,0)),"Not Found")</f>
        <v>31368</v>
      </c>
      <c r="O169" s="6">
        <f>IFERROR(INDEX('Hospitalisation Details'!$T:$T,MATCH($A169,'Hospitalisation Details'!$A:$A,0)),"Not Found")</f>
        <v>37</v>
      </c>
      <c r="P169" s="6">
        <f>IFERROR(INDEX('Hospitalisation Details'!$U:$U,MATCH($A169,'Hospitalisation Details'!$A:$A,0)),"Not Found")</f>
        <v>0</v>
      </c>
      <c r="Q169" s="6">
        <f>IFERROR(INDEX('Hospitalisation Details'!$W:$W,MATCH($A169,'Hospitalisation Details'!$A:$A,0)),"Not Found")</f>
        <v>0</v>
      </c>
    </row>
    <row r="170" spans="1:17" ht="15" customHeight="1" x14ac:dyDescent="0.3">
      <c r="A170" s="6" t="str">
        <f>'Customer Names'!A170</f>
        <v>Id169</v>
      </c>
      <c r="B170" s="6" t="str">
        <f>IFERROR(INDEX('Customer Names'!$D:$D,MATCH($A170,'Customer Names'!$A:$A,0)),"Not Found")</f>
        <v>Gardner L</v>
      </c>
      <c r="C170" s="6">
        <f>IFERROR(INDEX('Medical Examinations'!$B:$B,MATCH($A170,'Medical Examinations'!$A:$A,0)),"Not Found")</f>
        <v>49.49</v>
      </c>
      <c r="D170" s="6">
        <f>IFERROR(INDEX('Medical Examinations'!$C:$C,MATCH($A170,'Medical Examinations'!$A:$A,0)),"Not Found")</f>
        <v>4.5</v>
      </c>
      <c r="E170" s="6" t="str">
        <f>IFERROR(INDEX('Medical Examinations'!$I:$I,MATCH($A170,'Medical Examinations'!$A:$A,0)),"Not Found")</f>
        <v>No</v>
      </c>
      <c r="F170" s="6" t="str">
        <f>IFERROR(INDEX('Medical Examinations'!$J:$J,MATCH($A170,'Medical Examinations'!$A:$A,0)),"Not Found")</f>
        <v>No</v>
      </c>
      <c r="G170" s="6" t="str">
        <f>IFERROR(INDEX('Medical Examinations'!$F:$F,MATCH($A170,'Medical Examinations'!$A:$A,0)),"Not Found")</f>
        <v>No</v>
      </c>
      <c r="H170" s="6">
        <f>IFERROR(INDEX('Medical Examinations'!$L:$L,MATCH($A170,'Medical Examinations'!$A:$A,0)),"Not Found")</f>
        <v>0</v>
      </c>
      <c r="I170" s="6" t="str">
        <f>IFERROR(INDEX('Medical Examinations'!$K:$K,MATCH($A170,'Medical Examinations'!$A:$A,0)),"Not Found")</f>
        <v>Yes</v>
      </c>
      <c r="J170" s="6" t="str">
        <f>IFERROR(INDEX('Medical Examinations'!$M:$M,MATCH($A170,'Medical Examinations'!$A:$A,0)),"Not Found")</f>
        <v>Obesity</v>
      </c>
      <c r="K170" s="6" t="str">
        <f>IFERROR(INDEX('Medical Examinations'!$N:$N,MATCH($A170,'Medical Examinations'!$A:$A,0)),"Not Found")</f>
        <v>Normal</v>
      </c>
      <c r="L170" s="12">
        <f>IFERROR(INDEX('Hospitalisation Details'!$V:$V,MATCH($A170,'Hospitalisation Details'!$A:$A,0)),"Not Found")</f>
        <v>0</v>
      </c>
      <c r="M170" s="13">
        <f>IFERROR(INDEX('Hospitalisation Details'!$F:$F,MATCH($A170,'Hospitalisation Details'!$A:$A,0)),"Not Found")</f>
        <v>37251.22</v>
      </c>
      <c r="N170" s="6">
        <f>IFERROR(INDEX('Hospitalisation Details'!$S:$S,MATCH($A170,'Hospitalisation Details'!$A:$A,0)),"Not Found")</f>
        <v>33163</v>
      </c>
      <c r="O170" s="6">
        <f>IFERROR(INDEX('Hospitalisation Details'!$T:$T,MATCH($A170,'Hospitalisation Details'!$A:$A,0)),"Not Found")</f>
        <v>32</v>
      </c>
      <c r="P170" s="6">
        <f>IFERROR(INDEX('Hospitalisation Details'!$U:$U,MATCH($A170,'Hospitalisation Details'!$A:$A,0)),"Not Found")</f>
        <v>0</v>
      </c>
      <c r="Q170" s="6">
        <f>IFERROR(INDEX('Hospitalisation Details'!$W:$W,MATCH($A170,'Hospitalisation Details'!$A:$A,0)),"Not Found")</f>
        <v>0</v>
      </c>
    </row>
    <row r="171" spans="1:17" ht="15" customHeight="1" x14ac:dyDescent="0.3">
      <c r="A171" s="6" t="str">
        <f>'Customer Names'!A171</f>
        <v>Id170</v>
      </c>
      <c r="B171" s="6" t="str">
        <f>IFERROR(INDEX('Customer Names'!$D:$D,MATCH($A171,'Customer Names'!$A:$A,0)),"Not Found")</f>
        <v>Bobby</v>
      </c>
      <c r="C171" s="6">
        <f>IFERROR(INDEX('Medical Examinations'!$B:$B,MATCH($A171,'Medical Examinations'!$A:$A,0)),"Not Found")</f>
        <v>37.619999999999997</v>
      </c>
      <c r="D171" s="6">
        <f>IFERROR(INDEX('Medical Examinations'!$C:$C,MATCH($A171,'Medical Examinations'!$A:$A,0)),"Not Found")</f>
        <v>6.32</v>
      </c>
      <c r="E171" s="6" t="str">
        <f>IFERROR(INDEX('Medical Examinations'!$I:$I,MATCH($A171,'Medical Examinations'!$A:$A,0)),"Not Found")</f>
        <v>Yes</v>
      </c>
      <c r="F171" s="6" t="str">
        <f>IFERROR(INDEX('Medical Examinations'!$J:$J,MATCH($A171,'Medical Examinations'!$A:$A,0)),"Not Found")</f>
        <v>Yes</v>
      </c>
      <c r="G171" s="6" t="str">
        <f>IFERROR(INDEX('Medical Examinations'!$F:$F,MATCH($A171,'Medical Examinations'!$A:$A,0)),"Not Found")</f>
        <v>No</v>
      </c>
      <c r="H171" s="6">
        <f>IFERROR(INDEX('Medical Examinations'!$L:$L,MATCH($A171,'Medical Examinations'!$A:$A,0)),"Not Found")</f>
        <v>2</v>
      </c>
      <c r="I171" s="6" t="str">
        <f>IFERROR(INDEX('Medical Examinations'!$K:$K,MATCH($A171,'Medical Examinations'!$A:$A,0)),"Not Found")</f>
        <v>Yes</v>
      </c>
      <c r="J171" s="6" t="str">
        <f>IFERROR(INDEX('Medical Examinations'!$M:$M,MATCH($A171,'Medical Examinations'!$A:$A,0)),"Not Found")</f>
        <v>Obesity</v>
      </c>
      <c r="K171" s="6" t="str">
        <f>IFERROR(INDEX('Medical Examinations'!$N:$N,MATCH($A171,'Medical Examinations'!$A:$A,0)),"Not Found")</f>
        <v>Prediabetic</v>
      </c>
      <c r="L171" s="12">
        <f>IFERROR(INDEX('Hospitalisation Details'!$V:$V,MATCH($A171,'Hospitalisation Details'!$A:$A,0)),"Not Found")</f>
        <v>0</v>
      </c>
      <c r="M171" s="13">
        <f>IFERROR(INDEX('Hospitalisation Details'!$F:$F,MATCH($A171,'Hospitalisation Details'!$A:$A,0)),"Not Found")</f>
        <v>37165.160000000003</v>
      </c>
      <c r="N171" s="6">
        <f>IFERROR(INDEX('Hospitalisation Details'!$S:$S,MATCH($A171,'Hospitalisation Details'!$A:$A,0)),"Not Found")</f>
        <v>36774</v>
      </c>
      <c r="O171" s="6">
        <f>IFERROR(INDEX('Hospitalisation Details'!$T:$T,MATCH($A171,'Hospitalisation Details'!$A:$A,0)),"Not Found")</f>
        <v>22</v>
      </c>
      <c r="P171" s="6">
        <f>IFERROR(INDEX('Hospitalisation Details'!$U:$U,MATCH($A171,'Hospitalisation Details'!$A:$A,0)),"Not Found")</f>
        <v>0</v>
      </c>
      <c r="Q171" s="6">
        <f>IFERROR(INDEX('Hospitalisation Details'!$W:$W,MATCH($A171,'Hospitalisation Details'!$A:$A,0)),"Not Found")</f>
        <v>0</v>
      </c>
    </row>
    <row r="172" spans="1:17" ht="15" customHeight="1" x14ac:dyDescent="0.3">
      <c r="A172" s="6" t="str">
        <f>'Customer Names'!A172</f>
        <v>Id171</v>
      </c>
      <c r="B172" s="6" t="str">
        <f>IFERROR(INDEX('Customer Names'!$D:$D,MATCH($A172,'Customer Names'!$A:$A,0)),"Not Found")</f>
        <v>Natalie</v>
      </c>
      <c r="C172" s="6">
        <f>IFERROR(INDEX('Medical Examinations'!$B:$B,MATCH($A172,'Medical Examinations'!$A:$A,0)),"Not Found")</f>
        <v>36.08</v>
      </c>
      <c r="D172" s="6">
        <f>IFERROR(INDEX('Medical Examinations'!$C:$C,MATCH($A172,'Medical Examinations'!$A:$A,0)),"Not Found")</f>
        <v>6.1</v>
      </c>
      <c r="E172" s="6" t="str">
        <f>IFERROR(INDEX('Medical Examinations'!$I:$I,MATCH($A172,'Medical Examinations'!$A:$A,0)),"Not Found")</f>
        <v>Yes</v>
      </c>
      <c r="F172" s="6" t="str">
        <f>IFERROR(INDEX('Medical Examinations'!$J:$J,MATCH($A172,'Medical Examinations'!$A:$A,0)),"Not Found")</f>
        <v>No</v>
      </c>
      <c r="G172" s="6" t="str">
        <f>IFERROR(INDEX('Medical Examinations'!$F:$F,MATCH($A172,'Medical Examinations'!$A:$A,0)),"Not Found")</f>
        <v>No</v>
      </c>
      <c r="H172" s="6">
        <f>IFERROR(INDEX('Medical Examinations'!$L:$L,MATCH($A172,'Medical Examinations'!$A:$A,0)),"Not Found")</f>
        <v>1</v>
      </c>
      <c r="I172" s="6" t="str">
        <f>IFERROR(INDEX('Medical Examinations'!$K:$K,MATCH($A172,'Medical Examinations'!$A:$A,0)),"Not Found")</f>
        <v>Yes</v>
      </c>
      <c r="J172" s="6" t="str">
        <f>IFERROR(INDEX('Medical Examinations'!$M:$M,MATCH($A172,'Medical Examinations'!$A:$A,0)),"Not Found")</f>
        <v>Obesity</v>
      </c>
      <c r="K172" s="6" t="str">
        <f>IFERROR(INDEX('Medical Examinations'!$N:$N,MATCH($A172,'Medical Examinations'!$A:$A,0)),"Not Found")</f>
        <v>Prediabetic</v>
      </c>
      <c r="L172" s="12">
        <f>IFERROR(INDEX('Hospitalisation Details'!$V:$V,MATCH($A172,'Hospitalisation Details'!$A:$A,0)),"Not Found")</f>
        <v>0</v>
      </c>
      <c r="M172" s="13">
        <f>IFERROR(INDEX('Hospitalisation Details'!$F:$F,MATCH($A172,'Hospitalisation Details'!$A:$A,0)),"Not Found")</f>
        <v>37133.9</v>
      </c>
      <c r="N172" s="6">
        <f>IFERROR(INDEX('Hospitalisation Details'!$S:$S,MATCH($A172,'Hospitalisation Details'!$A:$A,0)),"Not Found")</f>
        <v>35002</v>
      </c>
      <c r="O172" s="6">
        <f>IFERROR(INDEX('Hospitalisation Details'!$T:$T,MATCH($A172,'Hospitalisation Details'!$A:$A,0)),"Not Found")</f>
        <v>27</v>
      </c>
      <c r="P172" s="6">
        <f>IFERROR(INDEX('Hospitalisation Details'!$U:$U,MATCH($A172,'Hospitalisation Details'!$A:$A,0)),"Not Found")</f>
        <v>0</v>
      </c>
      <c r="Q172" s="6">
        <f>IFERROR(INDEX('Hospitalisation Details'!$W:$W,MATCH($A172,'Hospitalisation Details'!$A:$A,0)),"Not Found")</f>
        <v>0</v>
      </c>
    </row>
    <row r="173" spans="1:17" ht="15" customHeight="1" x14ac:dyDescent="0.3">
      <c r="A173" s="6" t="str">
        <f>'Customer Names'!A173</f>
        <v>Id172</v>
      </c>
      <c r="B173" s="6" t="str">
        <f>IFERROR(INDEX('Customer Names'!$D:$D,MATCH($A173,'Customer Names'!$A:$A,0)),"Not Found")</f>
        <v>Lina</v>
      </c>
      <c r="C173" s="6">
        <f>IFERROR(INDEX('Medical Examinations'!$B:$B,MATCH($A173,'Medical Examinations'!$A:$A,0)),"Not Found")</f>
        <v>33.5</v>
      </c>
      <c r="D173" s="6">
        <f>IFERROR(INDEX('Medical Examinations'!$C:$C,MATCH($A173,'Medical Examinations'!$A:$A,0)),"Not Found")</f>
        <v>5.4</v>
      </c>
      <c r="E173" s="6" t="str">
        <f>IFERROR(INDEX('Medical Examinations'!$I:$I,MATCH($A173,'Medical Examinations'!$A:$A,0)),"Not Found")</f>
        <v>No</v>
      </c>
      <c r="F173" s="6" t="str">
        <f>IFERROR(INDEX('Medical Examinations'!$J:$J,MATCH($A173,'Medical Examinations'!$A:$A,0)),"Not Found")</f>
        <v>No</v>
      </c>
      <c r="G173" s="6" t="str">
        <f>IFERROR(INDEX('Medical Examinations'!$F:$F,MATCH($A173,'Medical Examinations'!$A:$A,0)),"Not Found")</f>
        <v>No</v>
      </c>
      <c r="H173" s="6">
        <f>IFERROR(INDEX('Medical Examinations'!$L:$L,MATCH($A173,'Medical Examinations'!$A:$A,0)),"Not Found")</f>
        <v>0</v>
      </c>
      <c r="I173" s="6" t="str">
        <f>IFERROR(INDEX('Medical Examinations'!$K:$K,MATCH($A173,'Medical Examinations'!$A:$A,0)),"Not Found")</f>
        <v>Yes</v>
      </c>
      <c r="J173" s="6" t="str">
        <f>IFERROR(INDEX('Medical Examinations'!$M:$M,MATCH($A173,'Medical Examinations'!$A:$A,0)),"Not Found")</f>
        <v>Obesity</v>
      </c>
      <c r="K173" s="6" t="str">
        <f>IFERROR(INDEX('Medical Examinations'!$N:$N,MATCH($A173,'Medical Examinations'!$A:$A,0)),"Not Found")</f>
        <v>Normal</v>
      </c>
      <c r="L173" s="12">
        <f>IFERROR(INDEX('Hospitalisation Details'!$V:$V,MATCH($A173,'Hospitalisation Details'!$A:$A,0)),"Not Found")</f>
        <v>0</v>
      </c>
      <c r="M173" s="13">
        <f>IFERROR(INDEX('Hospitalisation Details'!$F:$F,MATCH($A173,'Hospitalisation Details'!$A:$A,0)),"Not Found")</f>
        <v>37079.370000000003</v>
      </c>
      <c r="N173" s="6">
        <f>IFERROR(INDEX('Hospitalisation Details'!$S:$S,MATCH($A173,'Hospitalisation Details'!$A:$A,0)),"Not Found")</f>
        <v>32669</v>
      </c>
      <c r="O173" s="6">
        <f>IFERROR(INDEX('Hospitalisation Details'!$T:$T,MATCH($A173,'Hospitalisation Details'!$A:$A,0)),"Not Found")</f>
        <v>33</v>
      </c>
      <c r="P173" s="6">
        <f>IFERROR(INDEX('Hospitalisation Details'!$U:$U,MATCH($A173,'Hospitalisation Details'!$A:$A,0)),"Not Found")</f>
        <v>0</v>
      </c>
      <c r="Q173" s="6">
        <f>IFERROR(INDEX('Hospitalisation Details'!$W:$W,MATCH($A173,'Hospitalisation Details'!$A:$A,0)),"Not Found")</f>
        <v>0</v>
      </c>
    </row>
    <row r="174" spans="1:17" ht="15" customHeight="1" x14ac:dyDescent="0.3">
      <c r="A174" s="6" t="str">
        <f>'Customer Names'!A174</f>
        <v>Id173</v>
      </c>
      <c r="B174" s="6" t="str">
        <f>IFERROR(INDEX('Customer Names'!$D:$D,MATCH($A174,'Customer Names'!$A:$A,0)),"Not Found")</f>
        <v>Zebulon</v>
      </c>
      <c r="C174" s="6">
        <f>IFERROR(INDEX('Medical Examinations'!$B:$B,MATCH($A174,'Medical Examinations'!$A:$A,0)),"Not Found")</f>
        <v>47.46</v>
      </c>
      <c r="D174" s="6">
        <f>IFERROR(INDEX('Medical Examinations'!$C:$C,MATCH($A174,'Medical Examinations'!$A:$A,0)),"Not Found")</f>
        <v>6.24</v>
      </c>
      <c r="E174" s="6" t="str">
        <f>IFERROR(INDEX('Medical Examinations'!$I:$I,MATCH($A174,'Medical Examinations'!$A:$A,0)),"Not Found")</f>
        <v>Yes</v>
      </c>
      <c r="F174" s="6" t="str">
        <f>IFERROR(INDEX('Medical Examinations'!$J:$J,MATCH($A174,'Medical Examinations'!$A:$A,0)),"Not Found")</f>
        <v>No</v>
      </c>
      <c r="G174" s="6" t="str">
        <f>IFERROR(INDEX('Medical Examinations'!$F:$F,MATCH($A174,'Medical Examinations'!$A:$A,0)),"Not Found")</f>
        <v>No</v>
      </c>
      <c r="H174" s="6">
        <f>IFERROR(INDEX('Medical Examinations'!$L:$L,MATCH($A174,'Medical Examinations'!$A:$A,0)),"Not Found")</f>
        <v>1</v>
      </c>
      <c r="I174" s="6" t="str">
        <f>IFERROR(INDEX('Medical Examinations'!$K:$K,MATCH($A174,'Medical Examinations'!$A:$A,0)),"Not Found")</f>
        <v>Yes</v>
      </c>
      <c r="J174" s="6" t="str">
        <f>IFERROR(INDEX('Medical Examinations'!$M:$M,MATCH($A174,'Medical Examinations'!$A:$A,0)),"Not Found")</f>
        <v>Obesity</v>
      </c>
      <c r="K174" s="6" t="str">
        <f>IFERROR(INDEX('Medical Examinations'!$N:$N,MATCH($A174,'Medical Examinations'!$A:$A,0)),"Not Found")</f>
        <v>Prediabetic</v>
      </c>
      <c r="L174" s="12">
        <f>IFERROR(INDEX('Hospitalisation Details'!$V:$V,MATCH($A174,'Hospitalisation Details'!$A:$A,0)),"Not Found")</f>
        <v>0</v>
      </c>
      <c r="M174" s="13">
        <f>IFERROR(INDEX('Hospitalisation Details'!$F:$F,MATCH($A174,'Hospitalisation Details'!$A:$A,0)),"Not Found")</f>
        <v>37076.370000000003</v>
      </c>
      <c r="N174" s="6">
        <f>IFERROR(INDEX('Hospitalisation Details'!$S:$S,MATCH($A174,'Hospitalisation Details'!$A:$A,0)),"Not Found")</f>
        <v>32494</v>
      </c>
      <c r="O174" s="6">
        <f>IFERROR(INDEX('Hospitalisation Details'!$T:$T,MATCH($A174,'Hospitalisation Details'!$A:$A,0)),"Not Found")</f>
        <v>34</v>
      </c>
      <c r="P174" s="6">
        <f>IFERROR(INDEX('Hospitalisation Details'!$U:$U,MATCH($A174,'Hospitalisation Details'!$A:$A,0)),"Not Found")</f>
        <v>0</v>
      </c>
      <c r="Q174" s="6">
        <f>IFERROR(INDEX('Hospitalisation Details'!$W:$W,MATCH($A174,'Hospitalisation Details'!$A:$A,0)),"Not Found")</f>
        <v>0</v>
      </c>
    </row>
    <row r="175" spans="1:17" ht="15" customHeight="1" x14ac:dyDescent="0.3">
      <c r="A175" s="6" t="str">
        <f>'Customer Names'!A175</f>
        <v>Id174</v>
      </c>
      <c r="B175" s="6" t="str">
        <f>IFERROR(INDEX('Customer Names'!$D:$D,MATCH($A175,'Customer Names'!$A:$A,0)),"Not Found")</f>
        <v>Amanda</v>
      </c>
      <c r="C175" s="6">
        <f>IFERROR(INDEX('Medical Examinations'!$B:$B,MATCH($A175,'Medical Examinations'!$A:$A,0)),"Not Found")</f>
        <v>49.24</v>
      </c>
      <c r="D175" s="6">
        <f>IFERROR(INDEX('Medical Examinations'!$C:$C,MATCH($A175,'Medical Examinations'!$A:$A,0)),"Not Found")</f>
        <v>4.45</v>
      </c>
      <c r="E175" s="6" t="str">
        <f>IFERROR(INDEX('Medical Examinations'!$I:$I,MATCH($A175,'Medical Examinations'!$A:$A,0)),"Not Found")</f>
        <v>No</v>
      </c>
      <c r="F175" s="6" t="str">
        <f>IFERROR(INDEX('Medical Examinations'!$J:$J,MATCH($A175,'Medical Examinations'!$A:$A,0)),"Not Found")</f>
        <v>No</v>
      </c>
      <c r="G175" s="6" t="str">
        <f>IFERROR(INDEX('Medical Examinations'!$F:$F,MATCH($A175,'Medical Examinations'!$A:$A,0)),"Not Found")</f>
        <v>No</v>
      </c>
      <c r="H175" s="6">
        <f>IFERROR(INDEX('Medical Examinations'!$L:$L,MATCH($A175,'Medical Examinations'!$A:$A,0)),"Not Found")</f>
        <v>0</v>
      </c>
      <c r="I175" s="6" t="str">
        <f>IFERROR(INDEX('Medical Examinations'!$K:$K,MATCH($A175,'Medical Examinations'!$A:$A,0)),"Not Found")</f>
        <v>Yes</v>
      </c>
      <c r="J175" s="6" t="str">
        <f>IFERROR(INDEX('Medical Examinations'!$M:$M,MATCH($A175,'Medical Examinations'!$A:$A,0)),"Not Found")</f>
        <v>Obesity</v>
      </c>
      <c r="K175" s="6" t="str">
        <f>IFERROR(INDEX('Medical Examinations'!$N:$N,MATCH($A175,'Medical Examinations'!$A:$A,0)),"Not Found")</f>
        <v>Normal</v>
      </c>
      <c r="L175" s="12">
        <f>IFERROR(INDEX('Hospitalisation Details'!$V:$V,MATCH($A175,'Hospitalisation Details'!$A:$A,0)),"Not Found")</f>
        <v>0</v>
      </c>
      <c r="M175" s="13">
        <f>IFERROR(INDEX('Hospitalisation Details'!$F:$F,MATCH($A175,'Hospitalisation Details'!$A:$A,0)),"Not Found")</f>
        <v>37040.879999999997</v>
      </c>
      <c r="N175" s="6">
        <f>IFERROR(INDEX('Hospitalisation Details'!$S:$S,MATCH($A175,'Hospitalisation Details'!$A:$A,0)),"Not Found")</f>
        <v>33543</v>
      </c>
      <c r="O175" s="6">
        <f>IFERROR(INDEX('Hospitalisation Details'!$T:$T,MATCH($A175,'Hospitalisation Details'!$A:$A,0)),"Not Found")</f>
        <v>31</v>
      </c>
      <c r="P175" s="6">
        <f>IFERROR(INDEX('Hospitalisation Details'!$U:$U,MATCH($A175,'Hospitalisation Details'!$A:$A,0)),"Not Found")</f>
        <v>0</v>
      </c>
      <c r="Q175" s="6">
        <f>IFERROR(INDEX('Hospitalisation Details'!$W:$W,MATCH($A175,'Hospitalisation Details'!$A:$A,0)),"Not Found")</f>
        <v>0</v>
      </c>
    </row>
    <row r="176" spans="1:17" ht="15" customHeight="1" x14ac:dyDescent="0.3">
      <c r="A176" s="6" t="str">
        <f>'Customer Names'!A176</f>
        <v>Id175</v>
      </c>
      <c r="B176" s="6" t="str">
        <f>IFERROR(INDEX('Customer Names'!$D:$D,MATCH($A176,'Customer Names'!$A:$A,0)),"Not Found")</f>
        <v>Greg</v>
      </c>
      <c r="C176" s="6">
        <f>IFERROR(INDEX('Medical Examinations'!$B:$B,MATCH($A176,'Medical Examinations'!$A:$A,0)),"Not Found")</f>
        <v>54.4</v>
      </c>
      <c r="D176" s="6">
        <f>IFERROR(INDEX('Medical Examinations'!$C:$C,MATCH($A176,'Medical Examinations'!$A:$A,0)),"Not Found")</f>
        <v>5.22</v>
      </c>
      <c r="E176" s="6" t="str">
        <f>IFERROR(INDEX('Medical Examinations'!$I:$I,MATCH($A176,'Medical Examinations'!$A:$A,0)),"Not Found")</f>
        <v>No</v>
      </c>
      <c r="F176" s="6" t="str">
        <f>IFERROR(INDEX('Medical Examinations'!$J:$J,MATCH($A176,'Medical Examinations'!$A:$A,0)),"Not Found")</f>
        <v>No</v>
      </c>
      <c r="G176" s="6" t="str">
        <f>IFERROR(INDEX('Medical Examinations'!$F:$F,MATCH($A176,'Medical Examinations'!$A:$A,0)),"Not Found")</f>
        <v>No</v>
      </c>
      <c r="H176" s="6">
        <f>IFERROR(INDEX('Medical Examinations'!$L:$L,MATCH($A176,'Medical Examinations'!$A:$A,0)),"Not Found")</f>
        <v>1</v>
      </c>
      <c r="I176" s="6" t="str">
        <f>IFERROR(INDEX('Medical Examinations'!$K:$K,MATCH($A176,'Medical Examinations'!$A:$A,0)),"Not Found")</f>
        <v>Yes</v>
      </c>
      <c r="J176" s="6" t="str">
        <f>IFERROR(INDEX('Medical Examinations'!$M:$M,MATCH($A176,'Medical Examinations'!$A:$A,0)),"Not Found")</f>
        <v>Obesity</v>
      </c>
      <c r="K176" s="6" t="str">
        <f>IFERROR(INDEX('Medical Examinations'!$N:$N,MATCH($A176,'Medical Examinations'!$A:$A,0)),"Not Found")</f>
        <v>Normal</v>
      </c>
      <c r="L176" s="12">
        <f>IFERROR(INDEX('Hospitalisation Details'!$V:$V,MATCH($A176,'Hospitalisation Details'!$A:$A,0)),"Not Found")</f>
        <v>0</v>
      </c>
      <c r="M176" s="13">
        <f>IFERROR(INDEX('Hospitalisation Details'!$F:$F,MATCH($A176,'Hospitalisation Details'!$A:$A,0)),"Not Found")</f>
        <v>36976.449999999997</v>
      </c>
      <c r="N176" s="6">
        <f>IFERROR(INDEX('Hospitalisation Details'!$S:$S,MATCH($A176,'Hospitalisation Details'!$A:$A,0)),"Not Found")</f>
        <v>33860</v>
      </c>
      <c r="O176" s="6">
        <f>IFERROR(INDEX('Hospitalisation Details'!$T:$T,MATCH($A176,'Hospitalisation Details'!$A:$A,0)),"Not Found")</f>
        <v>30</v>
      </c>
      <c r="P176" s="6">
        <f>IFERROR(INDEX('Hospitalisation Details'!$U:$U,MATCH($A176,'Hospitalisation Details'!$A:$A,0)),"Not Found")</f>
        <v>0</v>
      </c>
      <c r="Q176" s="6">
        <f>IFERROR(INDEX('Hospitalisation Details'!$W:$W,MATCH($A176,'Hospitalisation Details'!$A:$A,0)),"Not Found")</f>
        <v>0</v>
      </c>
    </row>
    <row r="177" spans="1:17" ht="15" customHeight="1" x14ac:dyDescent="0.3">
      <c r="A177" s="6" t="str">
        <f>'Customer Names'!A177</f>
        <v>Id176</v>
      </c>
      <c r="B177" s="6" t="str">
        <f>IFERROR(INDEX('Customer Names'!$D:$D,MATCH($A177,'Customer Names'!$A:$A,0)),"Not Found")</f>
        <v>John</v>
      </c>
      <c r="C177" s="6">
        <f>IFERROR(INDEX('Medical Examinations'!$B:$B,MATCH($A177,'Medical Examinations'!$A:$A,0)),"Not Found")</f>
        <v>35.53</v>
      </c>
      <c r="D177" s="6">
        <f>IFERROR(INDEX('Medical Examinations'!$C:$C,MATCH($A177,'Medical Examinations'!$A:$A,0)),"Not Found")</f>
        <v>4.6100000000000003</v>
      </c>
      <c r="E177" s="6" t="str">
        <f>IFERROR(INDEX('Medical Examinations'!$I:$I,MATCH($A177,'Medical Examinations'!$A:$A,0)),"Not Found")</f>
        <v>No</v>
      </c>
      <c r="F177" s="6" t="str">
        <f>IFERROR(INDEX('Medical Examinations'!$J:$J,MATCH($A177,'Medical Examinations'!$A:$A,0)),"Not Found")</f>
        <v>No</v>
      </c>
      <c r="G177" s="6" t="str">
        <f>IFERROR(INDEX('Medical Examinations'!$F:$F,MATCH($A177,'Medical Examinations'!$A:$A,0)),"Not Found")</f>
        <v>No</v>
      </c>
      <c r="H177" s="6">
        <f>IFERROR(INDEX('Medical Examinations'!$L:$L,MATCH($A177,'Medical Examinations'!$A:$A,0)),"Not Found")</f>
        <v>1</v>
      </c>
      <c r="I177" s="6" t="str">
        <f>IFERROR(INDEX('Medical Examinations'!$K:$K,MATCH($A177,'Medical Examinations'!$A:$A,0)),"Not Found")</f>
        <v>Yes</v>
      </c>
      <c r="J177" s="6" t="str">
        <f>IFERROR(INDEX('Medical Examinations'!$M:$M,MATCH($A177,'Medical Examinations'!$A:$A,0)),"Not Found")</f>
        <v>Obesity</v>
      </c>
      <c r="K177" s="6" t="str">
        <f>IFERROR(INDEX('Medical Examinations'!$N:$N,MATCH($A177,'Medical Examinations'!$A:$A,0)),"Not Found")</f>
        <v>Normal</v>
      </c>
      <c r="L177" s="12">
        <f>IFERROR(INDEX('Hospitalisation Details'!$V:$V,MATCH($A177,'Hospitalisation Details'!$A:$A,0)),"Not Found")</f>
        <v>0</v>
      </c>
      <c r="M177" s="13">
        <f>IFERROR(INDEX('Hospitalisation Details'!$F:$F,MATCH($A177,'Hospitalisation Details'!$A:$A,0)),"Not Found")</f>
        <v>36950.26</v>
      </c>
      <c r="N177" s="6">
        <f>IFERROR(INDEX('Hospitalisation Details'!$S:$S,MATCH($A177,'Hospitalisation Details'!$A:$A,0)),"Not Found")</f>
        <v>33841</v>
      </c>
      <c r="O177" s="6">
        <f>IFERROR(INDEX('Hospitalisation Details'!$T:$T,MATCH($A177,'Hospitalisation Details'!$A:$A,0)),"Not Found")</f>
        <v>30</v>
      </c>
      <c r="P177" s="6">
        <f>IFERROR(INDEX('Hospitalisation Details'!$U:$U,MATCH($A177,'Hospitalisation Details'!$A:$A,0)),"Not Found")</f>
        <v>0</v>
      </c>
      <c r="Q177" s="6">
        <f>IFERROR(INDEX('Hospitalisation Details'!$W:$W,MATCH($A177,'Hospitalisation Details'!$A:$A,0)),"Not Found")</f>
        <v>0</v>
      </c>
    </row>
    <row r="178" spans="1:17" ht="15" customHeight="1" x14ac:dyDescent="0.3">
      <c r="A178" s="6" t="str">
        <f>'Customer Names'!A178</f>
        <v>Id177</v>
      </c>
      <c r="B178" s="6" t="str">
        <f>IFERROR(INDEX('Customer Names'!$D:$D,MATCH($A178,'Customer Names'!$A:$A,0)),"Not Found")</f>
        <v>Kelsey A.</v>
      </c>
      <c r="C178" s="6">
        <f>IFERROR(INDEX('Medical Examinations'!$B:$B,MATCH($A178,'Medical Examinations'!$A:$A,0)),"Not Found")</f>
        <v>39.729999999999997</v>
      </c>
      <c r="D178" s="6">
        <f>IFERROR(INDEX('Medical Examinations'!$C:$C,MATCH($A178,'Medical Examinations'!$A:$A,0)),"Not Found")</f>
        <v>6.24</v>
      </c>
      <c r="E178" s="6" t="str">
        <f>IFERROR(INDEX('Medical Examinations'!$I:$I,MATCH($A178,'Medical Examinations'!$A:$A,0)),"Not Found")</f>
        <v>No</v>
      </c>
      <c r="F178" s="6" t="str">
        <f>IFERROR(INDEX('Medical Examinations'!$J:$J,MATCH($A178,'Medical Examinations'!$A:$A,0)),"Not Found")</f>
        <v>No</v>
      </c>
      <c r="G178" s="6" t="str">
        <f>IFERROR(INDEX('Medical Examinations'!$F:$F,MATCH($A178,'Medical Examinations'!$A:$A,0)),"Not Found")</f>
        <v>No</v>
      </c>
      <c r="H178" s="6">
        <f>IFERROR(INDEX('Medical Examinations'!$L:$L,MATCH($A178,'Medical Examinations'!$A:$A,0)),"Not Found")</f>
        <v>0</v>
      </c>
      <c r="I178" s="6" t="str">
        <f>IFERROR(INDEX('Medical Examinations'!$K:$K,MATCH($A178,'Medical Examinations'!$A:$A,0)),"Not Found")</f>
        <v>Yes</v>
      </c>
      <c r="J178" s="6" t="str">
        <f>IFERROR(INDEX('Medical Examinations'!$M:$M,MATCH($A178,'Medical Examinations'!$A:$A,0)),"Not Found")</f>
        <v>Obesity</v>
      </c>
      <c r="K178" s="6" t="str">
        <f>IFERROR(INDEX('Medical Examinations'!$N:$N,MATCH($A178,'Medical Examinations'!$A:$A,0)),"Not Found")</f>
        <v>Prediabetic</v>
      </c>
      <c r="L178" s="12">
        <f>IFERROR(INDEX('Hospitalisation Details'!$V:$V,MATCH($A178,'Hospitalisation Details'!$A:$A,0)),"Not Found")</f>
        <v>0</v>
      </c>
      <c r="M178" s="13">
        <f>IFERROR(INDEX('Hospitalisation Details'!$F:$F,MATCH($A178,'Hospitalisation Details'!$A:$A,0)),"Not Found")</f>
        <v>36935.64</v>
      </c>
      <c r="N178" s="6">
        <f>IFERROR(INDEX('Hospitalisation Details'!$S:$S,MATCH($A178,'Hospitalisation Details'!$A:$A,0)),"Not Found")</f>
        <v>28350</v>
      </c>
      <c r="O178" s="6">
        <f>IFERROR(INDEX('Hospitalisation Details'!$T:$T,MATCH($A178,'Hospitalisation Details'!$A:$A,0)),"Not Found")</f>
        <v>45</v>
      </c>
      <c r="P178" s="6">
        <f>IFERROR(INDEX('Hospitalisation Details'!$U:$U,MATCH($A178,'Hospitalisation Details'!$A:$A,0)),"Not Found")</f>
        <v>0</v>
      </c>
      <c r="Q178" s="6">
        <f>IFERROR(INDEX('Hospitalisation Details'!$W:$W,MATCH($A178,'Hospitalisation Details'!$A:$A,0)),"Not Found")</f>
        <v>0</v>
      </c>
    </row>
    <row r="179" spans="1:17" ht="15" customHeight="1" x14ac:dyDescent="0.3">
      <c r="A179" s="6" t="str">
        <f>'Customer Names'!A179</f>
        <v>Id178</v>
      </c>
      <c r="B179" s="6" t="str">
        <f>IFERROR(INDEX('Customer Names'!$D:$D,MATCH($A179,'Customer Names'!$A:$A,0)),"Not Found")</f>
        <v>Bronwen L</v>
      </c>
      <c r="C179" s="6">
        <f>IFERROR(INDEX('Medical Examinations'!$B:$B,MATCH($A179,'Medical Examinations'!$A:$A,0)),"Not Found")</f>
        <v>35.68</v>
      </c>
      <c r="D179" s="6">
        <f>IFERROR(INDEX('Medical Examinations'!$C:$C,MATCH($A179,'Medical Examinations'!$A:$A,0)),"Not Found")</f>
        <v>10.039999999999999</v>
      </c>
      <c r="E179" s="6" t="str">
        <f>IFERROR(INDEX('Medical Examinations'!$I:$I,MATCH($A179,'Medical Examinations'!$A:$A,0)),"Not Found")</f>
        <v>No</v>
      </c>
      <c r="F179" s="6" t="str">
        <f>IFERROR(INDEX('Medical Examinations'!$J:$J,MATCH($A179,'Medical Examinations'!$A:$A,0)),"Not Found")</f>
        <v>No</v>
      </c>
      <c r="G179" s="6" t="str">
        <f>IFERROR(INDEX('Medical Examinations'!$F:$F,MATCH($A179,'Medical Examinations'!$A:$A,0)),"Not Found")</f>
        <v>No</v>
      </c>
      <c r="H179" s="6">
        <f>IFERROR(INDEX('Medical Examinations'!$L:$L,MATCH($A179,'Medical Examinations'!$A:$A,0)),"Not Found")</f>
        <v>0</v>
      </c>
      <c r="I179" s="6" t="str">
        <f>IFERROR(INDEX('Medical Examinations'!$K:$K,MATCH($A179,'Medical Examinations'!$A:$A,0)),"Not Found")</f>
        <v>Yes</v>
      </c>
      <c r="J179" s="6" t="str">
        <f>IFERROR(INDEX('Medical Examinations'!$M:$M,MATCH($A179,'Medical Examinations'!$A:$A,0)),"Not Found")</f>
        <v>Obesity</v>
      </c>
      <c r="K179" s="6" t="str">
        <f>IFERROR(INDEX('Medical Examinations'!$N:$N,MATCH($A179,'Medical Examinations'!$A:$A,0)),"Not Found")</f>
        <v>Diabetic</v>
      </c>
      <c r="L179" s="12">
        <f>IFERROR(INDEX('Hospitalisation Details'!$V:$V,MATCH($A179,'Hospitalisation Details'!$A:$A,0)),"Not Found")</f>
        <v>0</v>
      </c>
      <c r="M179" s="13">
        <f>IFERROR(INDEX('Hospitalisation Details'!$F:$F,MATCH($A179,'Hospitalisation Details'!$A:$A,0)),"Not Found")</f>
        <v>36922.61</v>
      </c>
      <c r="N179" s="6">
        <f>IFERROR(INDEX('Hospitalisation Details'!$S:$S,MATCH($A179,'Hospitalisation Details'!$A:$A,0)),"Not Found")</f>
        <v>25133</v>
      </c>
      <c r="O179" s="6">
        <f>IFERROR(INDEX('Hospitalisation Details'!$T:$T,MATCH($A179,'Hospitalisation Details'!$A:$A,0)),"Not Found")</f>
        <v>54</v>
      </c>
      <c r="P179" s="6">
        <f>IFERROR(INDEX('Hospitalisation Details'!$U:$U,MATCH($A179,'Hospitalisation Details'!$A:$A,0)),"Not Found")</f>
        <v>0</v>
      </c>
      <c r="Q179" s="6">
        <f>IFERROR(INDEX('Hospitalisation Details'!$W:$W,MATCH($A179,'Hospitalisation Details'!$A:$A,0)),"Not Found")</f>
        <v>0</v>
      </c>
    </row>
    <row r="180" spans="1:17" ht="15" customHeight="1" x14ac:dyDescent="0.3">
      <c r="A180" s="6" t="str">
        <f>'Customer Names'!A180</f>
        <v>Id179</v>
      </c>
      <c r="B180" s="6" t="str">
        <f>IFERROR(INDEX('Customer Names'!$D:$D,MATCH($A180,'Customer Names'!$A:$A,0)),"Not Found")</f>
        <v>Manuela</v>
      </c>
      <c r="C180" s="6">
        <f>IFERROR(INDEX('Medical Examinations'!$B:$B,MATCH($A180,'Medical Examinations'!$A:$A,0)),"Not Found")</f>
        <v>48.86</v>
      </c>
      <c r="D180" s="6">
        <f>IFERROR(INDEX('Medical Examinations'!$C:$C,MATCH($A180,'Medical Examinations'!$A:$A,0)),"Not Found")</f>
        <v>6.09</v>
      </c>
      <c r="E180" s="6" t="str">
        <f>IFERROR(INDEX('Medical Examinations'!$I:$I,MATCH($A180,'Medical Examinations'!$A:$A,0)),"Not Found")</f>
        <v>No</v>
      </c>
      <c r="F180" s="6" t="str">
        <f>IFERROR(INDEX('Medical Examinations'!$J:$J,MATCH($A180,'Medical Examinations'!$A:$A,0)),"Not Found")</f>
        <v>No</v>
      </c>
      <c r="G180" s="6" t="str">
        <f>IFERROR(INDEX('Medical Examinations'!$F:$F,MATCH($A180,'Medical Examinations'!$A:$A,0)),"Not Found")</f>
        <v>No</v>
      </c>
      <c r="H180" s="6">
        <f>IFERROR(INDEX('Medical Examinations'!$L:$L,MATCH($A180,'Medical Examinations'!$A:$A,0)),"Not Found")</f>
        <v>0</v>
      </c>
      <c r="I180" s="6" t="str">
        <f>IFERROR(INDEX('Medical Examinations'!$K:$K,MATCH($A180,'Medical Examinations'!$A:$A,0)),"Not Found")</f>
        <v>Yes</v>
      </c>
      <c r="J180" s="6" t="str">
        <f>IFERROR(INDEX('Medical Examinations'!$M:$M,MATCH($A180,'Medical Examinations'!$A:$A,0)),"Not Found")</f>
        <v>Obesity</v>
      </c>
      <c r="K180" s="6" t="str">
        <f>IFERROR(INDEX('Medical Examinations'!$N:$N,MATCH($A180,'Medical Examinations'!$A:$A,0)),"Not Found")</f>
        <v>Prediabetic</v>
      </c>
      <c r="L180" s="12">
        <f>IFERROR(INDEX('Hospitalisation Details'!$V:$V,MATCH($A180,'Hospitalisation Details'!$A:$A,0)),"Not Found")</f>
        <v>0</v>
      </c>
      <c r="M180" s="13">
        <f>IFERROR(INDEX('Hospitalisation Details'!$F:$F,MATCH($A180,'Hospitalisation Details'!$A:$A,0)),"Not Found")</f>
        <v>36911.99</v>
      </c>
      <c r="N180" s="6">
        <f>IFERROR(INDEX('Hospitalisation Details'!$S:$S,MATCH($A180,'Hospitalisation Details'!$A:$A,0)),"Not Found")</f>
        <v>33399</v>
      </c>
      <c r="O180" s="6">
        <f>IFERROR(INDEX('Hospitalisation Details'!$T:$T,MATCH($A180,'Hospitalisation Details'!$A:$A,0)),"Not Found")</f>
        <v>31</v>
      </c>
      <c r="P180" s="6">
        <f>IFERROR(INDEX('Hospitalisation Details'!$U:$U,MATCH($A180,'Hospitalisation Details'!$A:$A,0)),"Not Found")</f>
        <v>0</v>
      </c>
      <c r="Q180" s="6">
        <f>IFERROR(INDEX('Hospitalisation Details'!$W:$W,MATCH($A180,'Hospitalisation Details'!$A:$A,0)),"Not Found")</f>
        <v>0</v>
      </c>
    </row>
    <row r="181" spans="1:17" ht="15" customHeight="1" x14ac:dyDescent="0.3">
      <c r="A181" s="6" t="str">
        <f>'Customer Names'!A181</f>
        <v>Id180</v>
      </c>
      <c r="B181" s="6" t="str">
        <f>IFERROR(INDEX('Customer Names'!$D:$D,MATCH($A181,'Customer Names'!$A:$A,0)),"Not Found")</f>
        <v>Jennifer L</v>
      </c>
      <c r="C181" s="6">
        <f>IFERROR(INDEX('Medical Examinations'!$B:$B,MATCH($A181,'Medical Examinations'!$A:$A,0)),"Not Found")</f>
        <v>34.799999999999997</v>
      </c>
      <c r="D181" s="6">
        <f>IFERROR(INDEX('Medical Examinations'!$C:$C,MATCH($A181,'Medical Examinations'!$A:$A,0)),"Not Found")</f>
        <v>11.4</v>
      </c>
      <c r="E181" s="6" t="str">
        <f>IFERROR(INDEX('Medical Examinations'!$I:$I,MATCH($A181,'Medical Examinations'!$A:$A,0)),"Not Found")</f>
        <v>Yes</v>
      </c>
      <c r="F181" s="6" t="str">
        <f>IFERROR(INDEX('Medical Examinations'!$J:$J,MATCH($A181,'Medical Examinations'!$A:$A,0)),"Not Found")</f>
        <v>No</v>
      </c>
      <c r="G181" s="6" t="str">
        <f>IFERROR(INDEX('Medical Examinations'!$F:$F,MATCH($A181,'Medical Examinations'!$A:$A,0)),"Not Found")</f>
        <v>Yes</v>
      </c>
      <c r="H181" s="6">
        <f>IFERROR(INDEX('Medical Examinations'!$L:$L,MATCH($A181,'Medical Examinations'!$A:$A,0)),"Not Found")</f>
        <v>1</v>
      </c>
      <c r="I181" s="6" t="str">
        <f>IFERROR(INDEX('Medical Examinations'!$K:$K,MATCH($A181,'Medical Examinations'!$A:$A,0)),"Not Found")</f>
        <v>No</v>
      </c>
      <c r="J181" s="6" t="str">
        <f>IFERROR(INDEX('Medical Examinations'!$M:$M,MATCH($A181,'Medical Examinations'!$A:$A,0)),"Not Found")</f>
        <v>Obesity</v>
      </c>
      <c r="K181" s="6" t="str">
        <f>IFERROR(INDEX('Medical Examinations'!$N:$N,MATCH($A181,'Medical Examinations'!$A:$A,0)),"Not Found")</f>
        <v>Diabetic</v>
      </c>
      <c r="L181" s="12">
        <f>IFERROR(INDEX('Hospitalisation Details'!$V:$V,MATCH($A181,'Hospitalisation Details'!$A:$A,0)),"Not Found")</f>
        <v>0</v>
      </c>
      <c r="M181" s="13">
        <f>IFERROR(INDEX('Hospitalisation Details'!$F:$F,MATCH($A181,'Hospitalisation Details'!$A:$A,0)),"Not Found")</f>
        <v>36910.61</v>
      </c>
      <c r="N181" s="6">
        <f>IFERROR(INDEX('Hospitalisation Details'!$S:$S,MATCH($A181,'Hospitalisation Details'!$A:$A,0)),"Not Found")</f>
        <v>23216</v>
      </c>
      <c r="O181" s="6">
        <f>IFERROR(INDEX('Hospitalisation Details'!$T:$T,MATCH($A181,'Hospitalisation Details'!$A:$A,0)),"Not Found")</f>
        <v>59</v>
      </c>
      <c r="P181" s="6">
        <f>IFERROR(INDEX('Hospitalisation Details'!$U:$U,MATCH($A181,'Hospitalisation Details'!$A:$A,0)),"Not Found")</f>
        <v>0</v>
      </c>
      <c r="Q181" s="6">
        <f>IFERROR(INDEX('Hospitalisation Details'!$W:$W,MATCH($A181,'Hospitalisation Details'!$A:$A,0)),"Not Found")</f>
        <v>0</v>
      </c>
    </row>
    <row r="182" spans="1:17" ht="15" customHeight="1" x14ac:dyDescent="0.3">
      <c r="A182" s="6" t="str">
        <f>'Customer Names'!A182</f>
        <v>Id181</v>
      </c>
      <c r="B182" s="6" t="str">
        <f>IFERROR(INDEX('Customer Names'!$D:$D,MATCH($A182,'Customer Names'!$A:$A,0)),"Not Found")</f>
        <v>Abby W.</v>
      </c>
      <c r="C182" s="6">
        <f>IFERROR(INDEX('Medical Examinations'!$B:$B,MATCH($A182,'Medical Examinations'!$A:$A,0)),"Not Found")</f>
        <v>32.49</v>
      </c>
      <c r="D182" s="6">
        <f>IFERROR(INDEX('Medical Examinations'!$C:$C,MATCH($A182,'Medical Examinations'!$A:$A,0)),"Not Found")</f>
        <v>4.29</v>
      </c>
      <c r="E182" s="6" t="str">
        <f>IFERROR(INDEX('Medical Examinations'!$I:$I,MATCH($A182,'Medical Examinations'!$A:$A,0)),"Not Found")</f>
        <v>No</v>
      </c>
      <c r="F182" s="6" t="str">
        <f>IFERROR(INDEX('Medical Examinations'!$J:$J,MATCH($A182,'Medical Examinations'!$A:$A,0)),"Not Found")</f>
        <v>No</v>
      </c>
      <c r="G182" s="6" t="str">
        <f>IFERROR(INDEX('Medical Examinations'!$F:$F,MATCH($A182,'Medical Examinations'!$A:$A,0)),"Not Found")</f>
        <v>Yes</v>
      </c>
      <c r="H182" s="6">
        <f>IFERROR(INDEX('Medical Examinations'!$L:$L,MATCH($A182,'Medical Examinations'!$A:$A,0)),"Not Found")</f>
        <v>1</v>
      </c>
      <c r="I182" s="6" t="str">
        <f>IFERROR(INDEX('Medical Examinations'!$K:$K,MATCH($A182,'Medical Examinations'!$A:$A,0)),"Not Found")</f>
        <v>Yes</v>
      </c>
      <c r="J182" s="6" t="str">
        <f>IFERROR(INDEX('Medical Examinations'!$M:$M,MATCH($A182,'Medical Examinations'!$A:$A,0)),"Not Found")</f>
        <v>Obesity</v>
      </c>
      <c r="K182" s="6" t="str">
        <f>IFERROR(INDEX('Medical Examinations'!$N:$N,MATCH($A182,'Medical Examinations'!$A:$A,0)),"Not Found")</f>
        <v>Normal</v>
      </c>
      <c r="L182" s="12">
        <f>IFERROR(INDEX('Hospitalisation Details'!$V:$V,MATCH($A182,'Hospitalisation Details'!$A:$A,0)),"Not Found")</f>
        <v>0</v>
      </c>
      <c r="M182" s="13">
        <f>IFERROR(INDEX('Hospitalisation Details'!$F:$F,MATCH($A182,'Hospitalisation Details'!$A:$A,0)),"Not Found")</f>
        <v>36898.730000000003</v>
      </c>
      <c r="N182" s="6">
        <f>IFERROR(INDEX('Hospitalisation Details'!$S:$S,MATCH($A182,'Hospitalisation Details'!$A:$A,0)),"Not Found")</f>
        <v>37793</v>
      </c>
      <c r="O182" s="6">
        <f>IFERROR(INDEX('Hospitalisation Details'!$T:$T,MATCH($A182,'Hospitalisation Details'!$A:$A,0)),"Not Found")</f>
        <v>19</v>
      </c>
      <c r="P182" s="6">
        <f>IFERROR(INDEX('Hospitalisation Details'!$U:$U,MATCH($A182,'Hospitalisation Details'!$A:$A,0)),"Not Found")</f>
        <v>0</v>
      </c>
      <c r="Q182" s="6">
        <f>IFERROR(INDEX('Hospitalisation Details'!$W:$W,MATCH($A182,'Hospitalisation Details'!$A:$A,0)),"Not Found")</f>
        <v>0</v>
      </c>
    </row>
    <row r="183" spans="1:17" ht="15" customHeight="1" x14ac:dyDescent="0.3">
      <c r="A183" s="6" t="str">
        <f>'Customer Names'!A183</f>
        <v>Id182</v>
      </c>
      <c r="B183" s="6" t="str">
        <f>IFERROR(INDEX('Customer Names'!$D:$D,MATCH($A183,'Customer Names'!$A:$A,0)),"Not Found")</f>
        <v>Tyler</v>
      </c>
      <c r="C183" s="6">
        <f>IFERROR(INDEX('Medical Examinations'!$B:$B,MATCH($A183,'Medical Examinations'!$A:$A,0)),"Not Found")</f>
        <v>39</v>
      </c>
      <c r="D183" s="6">
        <f>IFERROR(INDEX('Medical Examinations'!$C:$C,MATCH($A183,'Medical Examinations'!$A:$A,0)),"Not Found")</f>
        <v>5.7</v>
      </c>
      <c r="E183" s="6" t="str">
        <f>IFERROR(INDEX('Medical Examinations'!$I:$I,MATCH($A183,'Medical Examinations'!$A:$A,0)),"Not Found")</f>
        <v>No</v>
      </c>
      <c r="F183" s="6" t="str">
        <f>IFERROR(INDEX('Medical Examinations'!$J:$J,MATCH($A183,'Medical Examinations'!$A:$A,0)),"Not Found")</f>
        <v>No</v>
      </c>
      <c r="G183" s="6" t="str">
        <f>IFERROR(INDEX('Medical Examinations'!$F:$F,MATCH($A183,'Medical Examinations'!$A:$A,0)),"Not Found")</f>
        <v>No</v>
      </c>
      <c r="H183" s="6">
        <f>IFERROR(INDEX('Medical Examinations'!$L:$L,MATCH($A183,'Medical Examinations'!$A:$A,0)),"Not Found")</f>
        <v>2</v>
      </c>
      <c r="I183" s="6" t="str">
        <f>IFERROR(INDEX('Medical Examinations'!$K:$K,MATCH($A183,'Medical Examinations'!$A:$A,0)),"Not Found")</f>
        <v>Yes</v>
      </c>
      <c r="J183" s="6" t="str">
        <f>IFERROR(INDEX('Medical Examinations'!$M:$M,MATCH($A183,'Medical Examinations'!$A:$A,0)),"Not Found")</f>
        <v>Obesity</v>
      </c>
      <c r="K183" s="6" t="str">
        <f>IFERROR(INDEX('Medical Examinations'!$N:$N,MATCH($A183,'Medical Examinations'!$A:$A,0)),"Not Found")</f>
        <v>Prediabetic</v>
      </c>
      <c r="L183" s="12">
        <f>IFERROR(INDEX('Hospitalisation Details'!$V:$V,MATCH($A183,'Hospitalisation Details'!$A:$A,0)),"Not Found")</f>
        <v>0</v>
      </c>
      <c r="M183" s="13">
        <f>IFERROR(INDEX('Hospitalisation Details'!$F:$F,MATCH($A183,'Hospitalisation Details'!$A:$A,0)),"Not Found")</f>
        <v>36889.99</v>
      </c>
      <c r="N183" s="6">
        <f>IFERROR(INDEX('Hospitalisation Details'!$S:$S,MATCH($A183,'Hospitalisation Details'!$A:$A,0)),"Not Found")</f>
        <v>26638</v>
      </c>
      <c r="O183" s="6">
        <f>IFERROR(INDEX('Hospitalisation Details'!$T:$T,MATCH($A183,'Hospitalisation Details'!$A:$A,0)),"Not Found")</f>
        <v>50</v>
      </c>
      <c r="P183" s="6">
        <f>IFERROR(INDEX('Hospitalisation Details'!$U:$U,MATCH($A183,'Hospitalisation Details'!$A:$A,0)),"Not Found")</f>
        <v>0</v>
      </c>
      <c r="Q183" s="6">
        <f>IFERROR(INDEX('Hospitalisation Details'!$W:$W,MATCH($A183,'Hospitalisation Details'!$A:$A,0)),"Not Found")</f>
        <v>0</v>
      </c>
    </row>
    <row r="184" spans="1:17" ht="15" customHeight="1" x14ac:dyDescent="0.3">
      <c r="A184" s="6" t="str">
        <f>'Customer Names'!A184</f>
        <v>Id183</v>
      </c>
      <c r="B184" s="6" t="str">
        <f>IFERROR(INDEX('Customer Names'!$D:$D,MATCH($A184,'Customer Names'!$A:$A,0)),"Not Found")</f>
        <v>Jeffrey</v>
      </c>
      <c r="C184" s="6">
        <f>IFERROR(INDEX('Medical Examinations'!$B:$B,MATCH($A184,'Medical Examinations'!$A:$A,0)),"Not Found")</f>
        <v>35.299999999999997</v>
      </c>
      <c r="D184" s="6">
        <f>IFERROR(INDEX('Medical Examinations'!$C:$C,MATCH($A184,'Medical Examinations'!$A:$A,0)),"Not Found")</f>
        <v>6.09</v>
      </c>
      <c r="E184" s="6" t="str">
        <f>IFERROR(INDEX('Medical Examinations'!$I:$I,MATCH($A184,'Medical Examinations'!$A:$A,0)),"Not Found")</f>
        <v>No</v>
      </c>
      <c r="F184" s="6" t="str">
        <f>IFERROR(INDEX('Medical Examinations'!$J:$J,MATCH($A184,'Medical Examinations'!$A:$A,0)),"Not Found")</f>
        <v>No</v>
      </c>
      <c r="G184" s="6" t="str">
        <f>IFERROR(INDEX('Medical Examinations'!$F:$F,MATCH($A184,'Medical Examinations'!$A:$A,0)),"Not Found")</f>
        <v>No</v>
      </c>
      <c r="H184" s="6">
        <f>IFERROR(INDEX('Medical Examinations'!$L:$L,MATCH($A184,'Medical Examinations'!$A:$A,0)),"Not Found")</f>
        <v>1</v>
      </c>
      <c r="I184" s="6" t="str">
        <f>IFERROR(INDEX('Medical Examinations'!$K:$K,MATCH($A184,'Medical Examinations'!$A:$A,0)),"Not Found")</f>
        <v>Yes</v>
      </c>
      <c r="J184" s="6" t="str">
        <f>IFERROR(INDEX('Medical Examinations'!$M:$M,MATCH($A184,'Medical Examinations'!$A:$A,0)),"Not Found")</f>
        <v>Obesity</v>
      </c>
      <c r="K184" s="6" t="str">
        <f>IFERROR(INDEX('Medical Examinations'!$N:$N,MATCH($A184,'Medical Examinations'!$A:$A,0)),"Not Found")</f>
        <v>Prediabetic</v>
      </c>
      <c r="L184" s="12">
        <f>IFERROR(INDEX('Hospitalisation Details'!$V:$V,MATCH($A184,'Hospitalisation Details'!$A:$A,0)),"Not Found")</f>
        <v>0</v>
      </c>
      <c r="M184" s="13">
        <f>IFERROR(INDEX('Hospitalisation Details'!$F:$F,MATCH($A184,'Hospitalisation Details'!$A:$A,0)),"Not Found")</f>
        <v>36837.47</v>
      </c>
      <c r="N184" s="6">
        <f>IFERROR(INDEX('Hospitalisation Details'!$S:$S,MATCH($A184,'Hospitalisation Details'!$A:$A,0)),"Not Found")</f>
        <v>33789</v>
      </c>
      <c r="O184" s="6">
        <f>IFERROR(INDEX('Hospitalisation Details'!$T:$T,MATCH($A184,'Hospitalisation Details'!$A:$A,0)),"Not Found")</f>
        <v>30</v>
      </c>
      <c r="P184" s="6">
        <f>IFERROR(INDEX('Hospitalisation Details'!$U:$U,MATCH($A184,'Hospitalisation Details'!$A:$A,0)),"Not Found")</f>
        <v>0</v>
      </c>
      <c r="Q184" s="6">
        <f>IFERROR(INDEX('Hospitalisation Details'!$W:$W,MATCH($A184,'Hospitalisation Details'!$A:$A,0)),"Not Found")</f>
        <v>0</v>
      </c>
    </row>
    <row r="185" spans="1:17" ht="15" customHeight="1" x14ac:dyDescent="0.3">
      <c r="A185" s="6" t="str">
        <f>'Customer Names'!A185</f>
        <v>Id184</v>
      </c>
      <c r="B185" s="6" t="str">
        <f>IFERROR(INDEX('Customer Names'!$D:$D,MATCH($A185,'Customer Names'!$A:$A,0)),"Not Found")</f>
        <v>Matthew F</v>
      </c>
      <c r="C185" s="6">
        <f>IFERROR(INDEX('Medical Examinations'!$B:$B,MATCH($A185,'Medical Examinations'!$A:$A,0)),"Not Found")</f>
        <v>33.42</v>
      </c>
      <c r="D185" s="6">
        <f>IFERROR(INDEX('Medical Examinations'!$C:$C,MATCH($A185,'Medical Examinations'!$A:$A,0)),"Not Found")</f>
        <v>10.67</v>
      </c>
      <c r="E185" s="6" t="str">
        <f>IFERROR(INDEX('Medical Examinations'!$I:$I,MATCH($A185,'Medical Examinations'!$A:$A,0)),"Not Found")</f>
        <v>No</v>
      </c>
      <c r="F185" s="6" t="str">
        <f>IFERROR(INDEX('Medical Examinations'!$J:$J,MATCH($A185,'Medical Examinations'!$A:$A,0)),"Not Found")</f>
        <v>No</v>
      </c>
      <c r="G185" s="6" t="str">
        <f>IFERROR(INDEX('Medical Examinations'!$F:$F,MATCH($A185,'Medical Examinations'!$A:$A,0)),"Not Found")</f>
        <v>No</v>
      </c>
      <c r="H185" s="6">
        <f>IFERROR(INDEX('Medical Examinations'!$L:$L,MATCH($A185,'Medical Examinations'!$A:$A,0)),"Not Found")</f>
        <v>0</v>
      </c>
      <c r="I185" s="6" t="str">
        <f>IFERROR(INDEX('Medical Examinations'!$K:$K,MATCH($A185,'Medical Examinations'!$A:$A,0)),"Not Found")</f>
        <v>Yes</v>
      </c>
      <c r="J185" s="6" t="str">
        <f>IFERROR(INDEX('Medical Examinations'!$M:$M,MATCH($A185,'Medical Examinations'!$A:$A,0)),"Not Found")</f>
        <v>Obesity</v>
      </c>
      <c r="K185" s="6" t="str">
        <f>IFERROR(INDEX('Medical Examinations'!$N:$N,MATCH($A185,'Medical Examinations'!$A:$A,0)),"Not Found")</f>
        <v>Diabetic</v>
      </c>
      <c r="L185" s="12">
        <f>IFERROR(INDEX('Hospitalisation Details'!$V:$V,MATCH($A185,'Hospitalisation Details'!$A:$A,0)),"Not Found")</f>
        <v>0</v>
      </c>
      <c r="M185" s="13">
        <f>IFERROR(INDEX('Hospitalisation Details'!$F:$F,MATCH($A185,'Hospitalisation Details'!$A:$A,0)),"Not Found")</f>
        <v>36795.29</v>
      </c>
      <c r="N185" s="6">
        <f>IFERROR(INDEX('Hospitalisation Details'!$S:$S,MATCH($A185,'Hospitalisation Details'!$A:$A,0)),"Not Found")</f>
        <v>24104</v>
      </c>
      <c r="O185" s="6">
        <f>IFERROR(INDEX('Hospitalisation Details'!$T:$T,MATCH($A185,'Hospitalisation Details'!$A:$A,0)),"Not Found")</f>
        <v>57</v>
      </c>
      <c r="P185" s="6">
        <f>IFERROR(INDEX('Hospitalisation Details'!$U:$U,MATCH($A185,'Hospitalisation Details'!$A:$A,0)),"Not Found")</f>
        <v>0</v>
      </c>
      <c r="Q185" s="6">
        <f>IFERROR(INDEX('Hospitalisation Details'!$W:$W,MATCH($A185,'Hospitalisation Details'!$A:$A,0)),"Not Found")</f>
        <v>0</v>
      </c>
    </row>
    <row r="186" spans="1:17" ht="15" customHeight="1" x14ac:dyDescent="0.3">
      <c r="A186" s="6" t="str">
        <f>'Customer Names'!A186</f>
        <v>Id185</v>
      </c>
      <c r="B186" s="6" t="str">
        <f>IFERROR(INDEX('Customer Names'!$D:$D,MATCH($A186,'Customer Names'!$A:$A,0)),"Not Found")</f>
        <v>Ryan J.</v>
      </c>
      <c r="C186" s="6">
        <f>IFERROR(INDEX('Medical Examinations'!$B:$B,MATCH($A186,'Medical Examinations'!$A:$A,0)),"Not Found")</f>
        <v>37.18</v>
      </c>
      <c r="D186" s="6">
        <f>IFERROR(INDEX('Medical Examinations'!$C:$C,MATCH($A186,'Medical Examinations'!$A:$A,0)),"Not Found")</f>
        <v>6.75</v>
      </c>
      <c r="E186" s="6" t="str">
        <f>IFERROR(INDEX('Medical Examinations'!$I:$I,MATCH($A186,'Medical Examinations'!$A:$A,0)),"Not Found")</f>
        <v>Yes</v>
      </c>
      <c r="F186" s="6" t="str">
        <f>IFERROR(INDEX('Medical Examinations'!$J:$J,MATCH($A186,'Medical Examinations'!$A:$A,0)),"Not Found")</f>
        <v>No</v>
      </c>
      <c r="G186" s="6" t="str">
        <f>IFERROR(INDEX('Medical Examinations'!$F:$F,MATCH($A186,'Medical Examinations'!$A:$A,0)),"Not Found")</f>
        <v>No</v>
      </c>
      <c r="H186" s="6">
        <f>IFERROR(INDEX('Medical Examinations'!$L:$L,MATCH($A186,'Medical Examinations'!$A:$A,0)),"Not Found")</f>
        <v>2</v>
      </c>
      <c r="I186" s="6" t="str">
        <f>IFERROR(INDEX('Medical Examinations'!$K:$K,MATCH($A186,'Medical Examinations'!$A:$A,0)),"Not Found")</f>
        <v>Yes</v>
      </c>
      <c r="J186" s="6" t="str">
        <f>IFERROR(INDEX('Medical Examinations'!$M:$M,MATCH($A186,'Medical Examinations'!$A:$A,0)),"Not Found")</f>
        <v>Obesity</v>
      </c>
      <c r="K186" s="6" t="str">
        <f>IFERROR(INDEX('Medical Examinations'!$N:$N,MATCH($A186,'Medical Examinations'!$A:$A,0)),"Not Found")</f>
        <v>Diabetic</v>
      </c>
      <c r="L186" s="12">
        <f>IFERROR(INDEX('Hospitalisation Details'!$V:$V,MATCH($A186,'Hospitalisation Details'!$A:$A,0)),"Not Found")</f>
        <v>0</v>
      </c>
      <c r="M186" s="13">
        <f>IFERROR(INDEX('Hospitalisation Details'!$F:$F,MATCH($A186,'Hospitalisation Details'!$A:$A,0)),"Not Found")</f>
        <v>36786.370000000003</v>
      </c>
      <c r="N186" s="6">
        <f>IFERROR(INDEX('Hospitalisation Details'!$S:$S,MATCH($A186,'Hospitalisation Details'!$A:$A,0)),"Not Found")</f>
        <v>25763</v>
      </c>
      <c r="O186" s="6">
        <f>IFERROR(INDEX('Hospitalisation Details'!$T:$T,MATCH($A186,'Hospitalisation Details'!$A:$A,0)),"Not Found")</f>
        <v>52</v>
      </c>
      <c r="P186" s="6">
        <f>IFERROR(INDEX('Hospitalisation Details'!$U:$U,MATCH($A186,'Hospitalisation Details'!$A:$A,0)),"Not Found")</f>
        <v>0</v>
      </c>
      <c r="Q186" s="6">
        <f>IFERROR(INDEX('Hospitalisation Details'!$W:$W,MATCH($A186,'Hospitalisation Details'!$A:$A,0)),"Not Found")</f>
        <v>0</v>
      </c>
    </row>
    <row r="187" spans="1:17" ht="15" customHeight="1" x14ac:dyDescent="0.3">
      <c r="A187" s="6" t="str">
        <f>'Customer Names'!A187</f>
        <v>Id186</v>
      </c>
      <c r="B187" s="6" t="str">
        <f>IFERROR(INDEX('Customer Names'!$D:$D,MATCH($A187,'Customer Names'!$A:$A,0)),"Not Found")</f>
        <v>Amy</v>
      </c>
      <c r="C187" s="6">
        <f>IFERROR(INDEX('Medical Examinations'!$B:$B,MATCH($A187,'Medical Examinations'!$A:$A,0)),"Not Found")</f>
        <v>33.33</v>
      </c>
      <c r="D187" s="6">
        <f>IFERROR(INDEX('Medical Examinations'!$C:$C,MATCH($A187,'Medical Examinations'!$A:$A,0)),"Not Found")</f>
        <v>9.26</v>
      </c>
      <c r="E187" s="6" t="str">
        <f>IFERROR(INDEX('Medical Examinations'!$I:$I,MATCH($A187,'Medical Examinations'!$A:$A,0)),"Not Found")</f>
        <v>Yes</v>
      </c>
      <c r="F187" s="6" t="str">
        <f>IFERROR(INDEX('Medical Examinations'!$J:$J,MATCH($A187,'Medical Examinations'!$A:$A,0)),"Not Found")</f>
        <v>No</v>
      </c>
      <c r="G187" s="6" t="str">
        <f>IFERROR(INDEX('Medical Examinations'!$F:$F,MATCH($A187,'Medical Examinations'!$A:$A,0)),"Not Found")</f>
        <v>No</v>
      </c>
      <c r="H187" s="6">
        <f>IFERROR(INDEX('Medical Examinations'!$L:$L,MATCH($A187,'Medical Examinations'!$A:$A,0)),"Not Found")</f>
        <v>2</v>
      </c>
      <c r="I187" s="6" t="str">
        <f>IFERROR(INDEX('Medical Examinations'!$K:$K,MATCH($A187,'Medical Examinations'!$A:$A,0)),"Not Found")</f>
        <v>No</v>
      </c>
      <c r="J187" s="6" t="str">
        <f>IFERROR(INDEX('Medical Examinations'!$M:$M,MATCH($A187,'Medical Examinations'!$A:$A,0)),"Not Found")</f>
        <v>Obesity</v>
      </c>
      <c r="K187" s="6" t="str">
        <f>IFERROR(INDEX('Medical Examinations'!$N:$N,MATCH($A187,'Medical Examinations'!$A:$A,0)),"Not Found")</f>
        <v>Diabetic</v>
      </c>
      <c r="L187" s="12">
        <f>IFERROR(INDEX('Hospitalisation Details'!$V:$V,MATCH($A187,'Hospitalisation Details'!$A:$A,0)),"Not Found")</f>
        <v>0</v>
      </c>
      <c r="M187" s="13">
        <f>IFERROR(INDEX('Hospitalisation Details'!$F:$F,MATCH($A187,'Hospitalisation Details'!$A:$A,0)),"Not Found")</f>
        <v>36580.28</v>
      </c>
      <c r="N187" s="6">
        <f>IFERROR(INDEX('Hospitalisation Details'!$S:$S,MATCH($A187,'Hospitalisation Details'!$A:$A,0)),"Not Found")</f>
        <v>22491</v>
      </c>
      <c r="O187" s="6">
        <f>IFERROR(INDEX('Hospitalisation Details'!$T:$T,MATCH($A187,'Hospitalisation Details'!$A:$A,0)),"Not Found")</f>
        <v>61</v>
      </c>
      <c r="P187" s="6">
        <f>IFERROR(INDEX('Hospitalisation Details'!$U:$U,MATCH($A187,'Hospitalisation Details'!$A:$A,0)),"Not Found")</f>
        <v>0</v>
      </c>
      <c r="Q187" s="6">
        <f>IFERROR(INDEX('Hospitalisation Details'!$W:$W,MATCH($A187,'Hospitalisation Details'!$A:$A,0)),"Not Found")</f>
        <v>0</v>
      </c>
    </row>
    <row r="188" spans="1:17" ht="15" customHeight="1" x14ac:dyDescent="0.3">
      <c r="A188" s="6" t="str">
        <f>'Customer Names'!A188</f>
        <v>Id187</v>
      </c>
      <c r="B188" s="6" t="str">
        <f>IFERROR(INDEX('Customer Names'!$D:$D,MATCH($A188,'Customer Names'!$A:$A,0)),"Not Found")</f>
        <v>Andrew P</v>
      </c>
      <c r="C188" s="6">
        <f>IFERROR(INDEX('Medical Examinations'!$B:$B,MATCH($A188,'Medical Examinations'!$A:$A,0)),"Not Found")</f>
        <v>53.21</v>
      </c>
      <c r="D188" s="6">
        <f>IFERROR(INDEX('Medical Examinations'!$C:$C,MATCH($A188,'Medical Examinations'!$A:$A,0)),"Not Found")</f>
        <v>4.2699999999999996</v>
      </c>
      <c r="E188" s="6" t="str">
        <f>IFERROR(INDEX('Medical Examinations'!$I:$I,MATCH($A188,'Medical Examinations'!$A:$A,0)),"Not Found")</f>
        <v>No</v>
      </c>
      <c r="F188" s="6" t="str">
        <f>IFERROR(INDEX('Medical Examinations'!$J:$J,MATCH($A188,'Medical Examinations'!$A:$A,0)),"Not Found")</f>
        <v>No</v>
      </c>
      <c r="G188" s="6" t="str">
        <f>IFERROR(INDEX('Medical Examinations'!$F:$F,MATCH($A188,'Medical Examinations'!$A:$A,0)),"Not Found")</f>
        <v>No</v>
      </c>
      <c r="H188" s="6">
        <f>IFERROR(INDEX('Medical Examinations'!$L:$L,MATCH($A188,'Medical Examinations'!$A:$A,0)),"Not Found")</f>
        <v>1</v>
      </c>
      <c r="I188" s="6" t="str">
        <f>IFERROR(INDEX('Medical Examinations'!$K:$K,MATCH($A188,'Medical Examinations'!$A:$A,0)),"Not Found")</f>
        <v>Yes</v>
      </c>
      <c r="J188" s="6" t="str">
        <f>IFERROR(INDEX('Medical Examinations'!$M:$M,MATCH($A188,'Medical Examinations'!$A:$A,0)),"Not Found")</f>
        <v>Obesity</v>
      </c>
      <c r="K188" s="6" t="str">
        <f>IFERROR(INDEX('Medical Examinations'!$N:$N,MATCH($A188,'Medical Examinations'!$A:$A,0)),"Not Found")</f>
        <v>Normal</v>
      </c>
      <c r="L188" s="12">
        <f>IFERROR(INDEX('Hospitalisation Details'!$V:$V,MATCH($A188,'Hospitalisation Details'!$A:$A,0)),"Not Found")</f>
        <v>0</v>
      </c>
      <c r="M188" s="13">
        <f>IFERROR(INDEX('Hospitalisation Details'!$F:$F,MATCH($A188,'Hospitalisation Details'!$A:$A,0)),"Not Found")</f>
        <v>36572.800000000003</v>
      </c>
      <c r="N188" s="6">
        <f>IFERROR(INDEX('Hospitalisation Details'!$S:$S,MATCH($A188,'Hospitalisation Details'!$A:$A,0)),"Not Found")</f>
        <v>33886</v>
      </c>
      <c r="O188" s="6">
        <f>IFERROR(INDEX('Hospitalisation Details'!$T:$T,MATCH($A188,'Hospitalisation Details'!$A:$A,0)),"Not Found")</f>
        <v>30</v>
      </c>
      <c r="P188" s="6">
        <f>IFERROR(INDEX('Hospitalisation Details'!$U:$U,MATCH($A188,'Hospitalisation Details'!$A:$A,0)),"Not Found")</f>
        <v>0</v>
      </c>
      <c r="Q188" s="6">
        <f>IFERROR(INDEX('Hospitalisation Details'!$W:$W,MATCH($A188,'Hospitalisation Details'!$A:$A,0)),"Not Found")</f>
        <v>0</v>
      </c>
    </row>
    <row r="189" spans="1:17" ht="15" customHeight="1" x14ac:dyDescent="0.3">
      <c r="A189" s="6" t="str">
        <f>'Customer Names'!A189</f>
        <v>Id188</v>
      </c>
      <c r="B189" s="6" t="str">
        <f>IFERROR(INDEX('Customer Names'!$D:$D,MATCH($A189,'Customer Names'!$A:$A,0)),"Not Found")</f>
        <v>George M. V</v>
      </c>
      <c r="C189" s="6">
        <f>IFERROR(INDEX('Medical Examinations'!$B:$B,MATCH($A189,'Medical Examinations'!$A:$A,0)),"Not Found")</f>
        <v>38.729999999999997</v>
      </c>
      <c r="D189" s="6">
        <f>IFERROR(INDEX('Medical Examinations'!$C:$C,MATCH($A189,'Medical Examinations'!$A:$A,0)),"Not Found")</f>
        <v>11.51</v>
      </c>
      <c r="E189" s="6" t="str">
        <f>IFERROR(INDEX('Medical Examinations'!$I:$I,MATCH($A189,'Medical Examinations'!$A:$A,0)),"Not Found")</f>
        <v>No</v>
      </c>
      <c r="F189" s="6" t="str">
        <f>IFERROR(INDEX('Medical Examinations'!$J:$J,MATCH($A189,'Medical Examinations'!$A:$A,0)),"Not Found")</f>
        <v>No</v>
      </c>
      <c r="G189" s="6" t="str">
        <f>IFERROR(INDEX('Medical Examinations'!$F:$F,MATCH($A189,'Medical Examinations'!$A:$A,0)),"Not Found")</f>
        <v>No</v>
      </c>
      <c r="H189" s="6">
        <f>IFERROR(INDEX('Medical Examinations'!$L:$L,MATCH($A189,'Medical Examinations'!$A:$A,0)),"Not Found")</f>
        <v>2</v>
      </c>
      <c r="I189" s="6" t="str">
        <f>IFERROR(INDEX('Medical Examinations'!$K:$K,MATCH($A189,'Medical Examinations'!$A:$A,0)),"Not Found")</f>
        <v>Yes</v>
      </c>
      <c r="J189" s="6" t="str">
        <f>IFERROR(INDEX('Medical Examinations'!$M:$M,MATCH($A189,'Medical Examinations'!$A:$A,0)),"Not Found")</f>
        <v>Obesity</v>
      </c>
      <c r="K189" s="6" t="str">
        <f>IFERROR(INDEX('Medical Examinations'!$N:$N,MATCH($A189,'Medical Examinations'!$A:$A,0)),"Not Found")</f>
        <v>Diabetic</v>
      </c>
      <c r="L189" s="12">
        <f>IFERROR(INDEX('Hospitalisation Details'!$V:$V,MATCH($A189,'Hospitalisation Details'!$A:$A,0)),"Not Found")</f>
        <v>0</v>
      </c>
      <c r="M189" s="13">
        <f>IFERROR(INDEX('Hospitalisation Details'!$F:$F,MATCH($A189,'Hospitalisation Details'!$A:$A,0)),"Not Found")</f>
        <v>36541.550000000003</v>
      </c>
      <c r="N189" s="6">
        <f>IFERROR(INDEX('Hospitalisation Details'!$S:$S,MATCH($A189,'Hospitalisation Details'!$A:$A,0)),"Not Found")</f>
        <v>26885</v>
      </c>
      <c r="O189" s="6">
        <f>IFERROR(INDEX('Hospitalisation Details'!$T:$T,MATCH($A189,'Hospitalisation Details'!$A:$A,0)),"Not Found")</f>
        <v>49</v>
      </c>
      <c r="P189" s="6">
        <f>IFERROR(INDEX('Hospitalisation Details'!$U:$U,MATCH($A189,'Hospitalisation Details'!$A:$A,0)),"Not Found")</f>
        <v>0</v>
      </c>
      <c r="Q189" s="6">
        <f>IFERROR(INDEX('Hospitalisation Details'!$W:$W,MATCH($A189,'Hospitalisation Details'!$A:$A,0)),"Not Found")</f>
        <v>0</v>
      </c>
    </row>
    <row r="190" spans="1:17" ht="15" customHeight="1" x14ac:dyDescent="0.3">
      <c r="A190" s="6" t="str">
        <f>'Customer Names'!A190</f>
        <v>Id189</v>
      </c>
      <c r="B190" s="6" t="str">
        <f>IFERROR(INDEX('Customer Names'!$D:$D,MATCH($A190,'Customer Names'!$A:$A,0)),"Not Found")</f>
        <v>Sarah</v>
      </c>
      <c r="C190" s="6">
        <f>IFERROR(INDEX('Medical Examinations'!$B:$B,MATCH($A190,'Medical Examinations'!$A:$A,0)),"Not Found")</f>
        <v>29.73</v>
      </c>
      <c r="D190" s="6">
        <f>IFERROR(INDEX('Medical Examinations'!$C:$C,MATCH($A190,'Medical Examinations'!$A:$A,0)),"Not Found")</f>
        <v>7.22</v>
      </c>
      <c r="E190" s="6" t="str">
        <f>IFERROR(INDEX('Medical Examinations'!$I:$I,MATCH($A190,'Medical Examinations'!$A:$A,0)),"Not Found")</f>
        <v>No</v>
      </c>
      <c r="F190" s="6" t="str">
        <f>IFERROR(INDEX('Medical Examinations'!$J:$J,MATCH($A190,'Medical Examinations'!$A:$A,0)),"Not Found")</f>
        <v>No</v>
      </c>
      <c r="G190" s="6" t="str">
        <f>IFERROR(INDEX('Medical Examinations'!$F:$F,MATCH($A190,'Medical Examinations'!$A:$A,0)),"Not Found")</f>
        <v>No</v>
      </c>
      <c r="H190" s="6">
        <f>IFERROR(INDEX('Medical Examinations'!$L:$L,MATCH($A190,'Medical Examinations'!$A:$A,0)),"Not Found")</f>
        <v>0</v>
      </c>
      <c r="I190" s="6" t="str">
        <f>IFERROR(INDEX('Medical Examinations'!$K:$K,MATCH($A190,'Medical Examinations'!$A:$A,0)),"Not Found")</f>
        <v>Yes</v>
      </c>
      <c r="J190" s="6" t="str">
        <f>IFERROR(INDEX('Medical Examinations'!$M:$M,MATCH($A190,'Medical Examinations'!$A:$A,0)),"Not Found")</f>
        <v>Overweight</v>
      </c>
      <c r="K190" s="6" t="str">
        <f>IFERROR(INDEX('Medical Examinations'!$N:$N,MATCH($A190,'Medical Examinations'!$A:$A,0)),"Not Found")</f>
        <v>Diabetic</v>
      </c>
      <c r="L190" s="12">
        <f>IFERROR(INDEX('Hospitalisation Details'!$V:$V,MATCH($A190,'Hospitalisation Details'!$A:$A,0)),"Not Found")</f>
        <v>0</v>
      </c>
      <c r="M190" s="13">
        <f>IFERROR(INDEX('Hospitalisation Details'!$F:$F,MATCH($A190,'Hospitalisation Details'!$A:$A,0)),"Not Found")</f>
        <v>36445.550000000003</v>
      </c>
      <c r="N190" s="6">
        <f>IFERROR(INDEX('Hospitalisation Details'!$S:$S,MATCH($A190,'Hospitalisation Details'!$A:$A,0)),"Not Found")</f>
        <v>22969</v>
      </c>
      <c r="O190" s="6">
        <f>IFERROR(INDEX('Hospitalisation Details'!$T:$T,MATCH($A190,'Hospitalisation Details'!$A:$A,0)),"Not Found")</f>
        <v>60</v>
      </c>
      <c r="P190" s="6">
        <f>IFERROR(INDEX('Hospitalisation Details'!$U:$U,MATCH($A190,'Hospitalisation Details'!$A:$A,0)),"Not Found")</f>
        <v>0</v>
      </c>
      <c r="Q190" s="6">
        <f>IFERROR(INDEX('Hospitalisation Details'!$W:$W,MATCH($A190,'Hospitalisation Details'!$A:$A,0)),"Not Found")</f>
        <v>0</v>
      </c>
    </row>
    <row r="191" spans="1:17" ht="15" customHeight="1" x14ac:dyDescent="0.3">
      <c r="A191" s="6" t="str">
        <f>'Customer Names'!A191</f>
        <v>Id190</v>
      </c>
      <c r="B191" s="6" t="str">
        <f>IFERROR(INDEX('Customer Names'!$D:$D,MATCH($A191,'Customer Names'!$A:$A,0)),"Not Found")</f>
        <v>Lara</v>
      </c>
      <c r="C191" s="6">
        <f>IFERROR(INDEX('Medical Examinations'!$B:$B,MATCH($A191,'Medical Examinations'!$A:$A,0)),"Not Found")</f>
        <v>34.700000000000003</v>
      </c>
      <c r="D191" s="6">
        <f>IFERROR(INDEX('Medical Examinations'!$C:$C,MATCH($A191,'Medical Examinations'!$A:$A,0)),"Not Found")</f>
        <v>4.37</v>
      </c>
      <c r="E191" s="6" t="str">
        <f>IFERROR(INDEX('Medical Examinations'!$I:$I,MATCH($A191,'Medical Examinations'!$A:$A,0)),"Not Found")</f>
        <v>No</v>
      </c>
      <c r="F191" s="6" t="str">
        <f>IFERROR(INDEX('Medical Examinations'!$J:$J,MATCH($A191,'Medical Examinations'!$A:$A,0)),"Not Found")</f>
        <v>No</v>
      </c>
      <c r="G191" s="6" t="str">
        <f>IFERROR(INDEX('Medical Examinations'!$F:$F,MATCH($A191,'Medical Examinations'!$A:$A,0)),"Not Found")</f>
        <v>Yes</v>
      </c>
      <c r="H191" s="6">
        <f>IFERROR(INDEX('Medical Examinations'!$L:$L,MATCH($A191,'Medical Examinations'!$A:$A,0)),"Not Found")</f>
        <v>1</v>
      </c>
      <c r="I191" s="6" t="str">
        <f>IFERROR(INDEX('Medical Examinations'!$K:$K,MATCH($A191,'Medical Examinations'!$A:$A,0)),"Not Found")</f>
        <v>Yes</v>
      </c>
      <c r="J191" s="6" t="str">
        <f>IFERROR(INDEX('Medical Examinations'!$M:$M,MATCH($A191,'Medical Examinations'!$A:$A,0)),"Not Found")</f>
        <v>Obesity</v>
      </c>
      <c r="K191" s="6" t="str">
        <f>IFERROR(INDEX('Medical Examinations'!$N:$N,MATCH($A191,'Medical Examinations'!$A:$A,0)),"Not Found")</f>
        <v>Normal</v>
      </c>
      <c r="L191" s="12">
        <f>IFERROR(INDEX('Hospitalisation Details'!$V:$V,MATCH($A191,'Hospitalisation Details'!$A:$A,0)),"Not Found")</f>
        <v>0</v>
      </c>
      <c r="M191" s="13">
        <f>IFERROR(INDEX('Hospitalisation Details'!$F:$F,MATCH($A191,'Hospitalisation Details'!$A:$A,0)),"Not Found")</f>
        <v>36397.58</v>
      </c>
      <c r="N191" s="6">
        <f>IFERROR(INDEX('Hospitalisation Details'!$S:$S,MATCH($A191,'Hospitalisation Details'!$A:$A,0)),"Not Found")</f>
        <v>37964</v>
      </c>
      <c r="O191" s="6">
        <f>IFERROR(INDEX('Hospitalisation Details'!$T:$T,MATCH($A191,'Hospitalisation Details'!$A:$A,0)),"Not Found")</f>
        <v>19</v>
      </c>
      <c r="P191" s="6">
        <f>IFERROR(INDEX('Hospitalisation Details'!$U:$U,MATCH($A191,'Hospitalisation Details'!$A:$A,0)),"Not Found")</f>
        <v>0</v>
      </c>
      <c r="Q191" s="6">
        <f>IFERROR(INDEX('Hospitalisation Details'!$W:$W,MATCH($A191,'Hospitalisation Details'!$A:$A,0)),"Not Found")</f>
        <v>0</v>
      </c>
    </row>
    <row r="192" spans="1:17" ht="15" customHeight="1" x14ac:dyDescent="0.3">
      <c r="A192" s="6" t="str">
        <f>'Customer Names'!A192</f>
        <v>Id191</v>
      </c>
      <c r="B192" s="6" t="str">
        <f>IFERROR(INDEX('Customer Names'!$D:$D,MATCH($A192,'Customer Names'!$A:$A,0)),"Not Found")</f>
        <v>Sebastien</v>
      </c>
      <c r="C192" s="6">
        <f>IFERROR(INDEX('Medical Examinations'!$B:$B,MATCH($A192,'Medical Examinations'!$A:$A,0)),"Not Found")</f>
        <v>38.28</v>
      </c>
      <c r="D192" s="6">
        <f>IFERROR(INDEX('Medical Examinations'!$C:$C,MATCH($A192,'Medical Examinations'!$A:$A,0)),"Not Found")</f>
        <v>11.56</v>
      </c>
      <c r="E192" s="6" t="str">
        <f>IFERROR(INDEX('Medical Examinations'!$I:$I,MATCH($A192,'Medical Examinations'!$A:$A,0)),"Not Found")</f>
        <v>Yes</v>
      </c>
      <c r="F192" s="6" t="str">
        <f>IFERROR(INDEX('Medical Examinations'!$J:$J,MATCH($A192,'Medical Examinations'!$A:$A,0)),"Not Found")</f>
        <v>No</v>
      </c>
      <c r="G192" s="6" t="str">
        <f>IFERROR(INDEX('Medical Examinations'!$F:$F,MATCH($A192,'Medical Examinations'!$A:$A,0)),"Not Found")</f>
        <v>No</v>
      </c>
      <c r="H192" s="6">
        <f>IFERROR(INDEX('Medical Examinations'!$L:$L,MATCH($A192,'Medical Examinations'!$A:$A,0)),"Not Found")</f>
        <v>1</v>
      </c>
      <c r="I192" s="6" t="str">
        <f>IFERROR(INDEX('Medical Examinations'!$K:$K,MATCH($A192,'Medical Examinations'!$A:$A,0)),"Not Found")</f>
        <v>Yes</v>
      </c>
      <c r="J192" s="6" t="str">
        <f>IFERROR(INDEX('Medical Examinations'!$M:$M,MATCH($A192,'Medical Examinations'!$A:$A,0)),"Not Found")</f>
        <v>Obesity</v>
      </c>
      <c r="K192" s="6" t="str">
        <f>IFERROR(INDEX('Medical Examinations'!$N:$N,MATCH($A192,'Medical Examinations'!$A:$A,0)),"Not Found")</f>
        <v>Diabetic</v>
      </c>
      <c r="L192" s="12">
        <f>IFERROR(INDEX('Hospitalisation Details'!$V:$V,MATCH($A192,'Hospitalisation Details'!$A:$A,0)),"Not Found")</f>
        <v>0</v>
      </c>
      <c r="M192" s="13">
        <f>IFERROR(INDEX('Hospitalisation Details'!$F:$F,MATCH($A192,'Hospitalisation Details'!$A:$A,0)),"Not Found")</f>
        <v>36350.71</v>
      </c>
      <c r="N192" s="6">
        <f>IFERROR(INDEX('Hospitalisation Details'!$S:$S,MATCH($A192,'Hospitalisation Details'!$A:$A,0)),"Not Found")</f>
        <v>27550</v>
      </c>
      <c r="O192" s="6">
        <f>IFERROR(INDEX('Hospitalisation Details'!$T:$T,MATCH($A192,'Hospitalisation Details'!$A:$A,0)),"Not Found")</f>
        <v>48</v>
      </c>
      <c r="P192" s="6">
        <f>IFERROR(INDEX('Hospitalisation Details'!$U:$U,MATCH($A192,'Hospitalisation Details'!$A:$A,0)),"Not Found")</f>
        <v>0</v>
      </c>
      <c r="Q192" s="6">
        <f>IFERROR(INDEX('Hospitalisation Details'!$W:$W,MATCH($A192,'Hospitalisation Details'!$A:$A,0)),"Not Found")</f>
        <v>0</v>
      </c>
    </row>
    <row r="193" spans="1:17" ht="15" customHeight="1" x14ac:dyDescent="0.3">
      <c r="A193" s="6" t="str">
        <f>'Customer Names'!A193</f>
        <v>Id192</v>
      </c>
      <c r="B193" s="6" t="str">
        <f>IFERROR(INDEX('Customer Names'!$D:$D,MATCH($A193,'Customer Names'!$A:$A,0)),"Not Found")</f>
        <v>Padraig</v>
      </c>
      <c r="C193" s="6">
        <f>IFERROR(INDEX('Medical Examinations'!$B:$B,MATCH($A193,'Medical Examinations'!$A:$A,0)),"Not Found")</f>
        <v>33.57</v>
      </c>
      <c r="D193" s="6">
        <f>IFERROR(INDEX('Medical Examinations'!$C:$C,MATCH($A193,'Medical Examinations'!$A:$A,0)),"Not Found")</f>
        <v>8.82</v>
      </c>
      <c r="E193" s="6" t="str">
        <f>IFERROR(INDEX('Medical Examinations'!$I:$I,MATCH($A193,'Medical Examinations'!$A:$A,0)),"Not Found")</f>
        <v>Yes</v>
      </c>
      <c r="F193" s="6" t="str">
        <f>IFERROR(INDEX('Medical Examinations'!$J:$J,MATCH($A193,'Medical Examinations'!$A:$A,0)),"Not Found")</f>
        <v>No</v>
      </c>
      <c r="G193" s="6" t="str">
        <f>IFERROR(INDEX('Medical Examinations'!$F:$F,MATCH($A193,'Medical Examinations'!$A:$A,0)),"Not Found")</f>
        <v>No</v>
      </c>
      <c r="H193" s="6">
        <f>IFERROR(INDEX('Medical Examinations'!$L:$L,MATCH($A193,'Medical Examinations'!$A:$A,0)),"Not Found")</f>
        <v>0</v>
      </c>
      <c r="I193" s="6" t="str">
        <f>IFERROR(INDEX('Medical Examinations'!$K:$K,MATCH($A193,'Medical Examinations'!$A:$A,0)),"Not Found")</f>
        <v>Yes</v>
      </c>
      <c r="J193" s="6" t="str">
        <f>IFERROR(INDEX('Medical Examinations'!$M:$M,MATCH($A193,'Medical Examinations'!$A:$A,0)),"Not Found")</f>
        <v>Obesity</v>
      </c>
      <c r="K193" s="6" t="str">
        <f>IFERROR(INDEX('Medical Examinations'!$N:$N,MATCH($A193,'Medical Examinations'!$A:$A,0)),"Not Found")</f>
        <v>Diabetic</v>
      </c>
      <c r="L193" s="12">
        <f>IFERROR(INDEX('Hospitalisation Details'!$V:$V,MATCH($A193,'Hospitalisation Details'!$A:$A,0)),"Not Found")</f>
        <v>0</v>
      </c>
      <c r="M193" s="13">
        <f>IFERROR(INDEX('Hospitalisation Details'!$F:$F,MATCH($A193,'Hospitalisation Details'!$A:$A,0)),"Not Found")</f>
        <v>36332.449999999997</v>
      </c>
      <c r="N193" s="6">
        <f>IFERROR(INDEX('Hospitalisation Details'!$S:$S,MATCH($A193,'Hospitalisation Details'!$A:$A,0)),"Not Found")</f>
        <v>24763</v>
      </c>
      <c r="O193" s="6">
        <f>IFERROR(INDEX('Hospitalisation Details'!$T:$T,MATCH($A193,'Hospitalisation Details'!$A:$A,0)),"Not Found")</f>
        <v>55</v>
      </c>
      <c r="P193" s="6">
        <f>IFERROR(INDEX('Hospitalisation Details'!$U:$U,MATCH($A193,'Hospitalisation Details'!$A:$A,0)),"Not Found")</f>
        <v>0</v>
      </c>
      <c r="Q193" s="6">
        <f>IFERROR(INDEX('Hospitalisation Details'!$W:$W,MATCH($A193,'Hospitalisation Details'!$A:$A,0)),"Not Found")</f>
        <v>0</v>
      </c>
    </row>
    <row r="194" spans="1:17" ht="15" customHeight="1" x14ac:dyDescent="0.3">
      <c r="A194" s="6" t="str">
        <f>'Customer Names'!A194</f>
        <v>Id193</v>
      </c>
      <c r="B194" s="6" t="str">
        <f>IFERROR(INDEX('Customer Names'!$D:$D,MATCH($A194,'Customer Names'!$A:$A,0)),"Not Found")</f>
        <v>Heather</v>
      </c>
      <c r="C194" s="6">
        <f>IFERROR(INDEX('Medical Examinations'!$B:$B,MATCH($A194,'Medical Examinations'!$A:$A,0)),"Not Found")</f>
        <v>52.06</v>
      </c>
      <c r="D194" s="6">
        <f>IFERROR(INDEX('Medical Examinations'!$C:$C,MATCH($A194,'Medical Examinations'!$A:$A,0)),"Not Found")</f>
        <v>4.6900000000000004</v>
      </c>
      <c r="E194" s="6" t="str">
        <f>IFERROR(INDEX('Medical Examinations'!$I:$I,MATCH($A194,'Medical Examinations'!$A:$A,0)),"Not Found")</f>
        <v>No</v>
      </c>
      <c r="F194" s="6" t="str">
        <f>IFERROR(INDEX('Medical Examinations'!$J:$J,MATCH($A194,'Medical Examinations'!$A:$A,0)),"Not Found")</f>
        <v>No</v>
      </c>
      <c r="G194" s="6" t="str">
        <f>IFERROR(INDEX('Medical Examinations'!$F:$F,MATCH($A194,'Medical Examinations'!$A:$A,0)),"Not Found")</f>
        <v>No</v>
      </c>
      <c r="H194" s="6">
        <f>IFERROR(INDEX('Medical Examinations'!$L:$L,MATCH($A194,'Medical Examinations'!$A:$A,0)),"Not Found")</f>
        <v>1</v>
      </c>
      <c r="I194" s="6" t="str">
        <f>IFERROR(INDEX('Medical Examinations'!$K:$K,MATCH($A194,'Medical Examinations'!$A:$A,0)),"Not Found")</f>
        <v>Yes</v>
      </c>
      <c r="J194" s="6" t="str">
        <f>IFERROR(INDEX('Medical Examinations'!$M:$M,MATCH($A194,'Medical Examinations'!$A:$A,0)),"Not Found")</f>
        <v>Obesity</v>
      </c>
      <c r="K194" s="6" t="str">
        <f>IFERROR(INDEX('Medical Examinations'!$N:$N,MATCH($A194,'Medical Examinations'!$A:$A,0)),"Not Found")</f>
        <v>Normal</v>
      </c>
      <c r="L194" s="12">
        <f>IFERROR(INDEX('Hospitalisation Details'!$V:$V,MATCH($A194,'Hospitalisation Details'!$A:$A,0)),"Not Found")</f>
        <v>0</v>
      </c>
      <c r="M194" s="13">
        <f>IFERROR(INDEX('Hospitalisation Details'!$F:$F,MATCH($A194,'Hospitalisation Details'!$A:$A,0)),"Not Found")</f>
        <v>36314.050000000003</v>
      </c>
      <c r="N194" s="6">
        <f>IFERROR(INDEX('Hospitalisation Details'!$S:$S,MATCH($A194,'Hospitalisation Details'!$A:$A,0)),"Not Found")</f>
        <v>33771</v>
      </c>
      <c r="O194" s="6">
        <f>IFERROR(INDEX('Hospitalisation Details'!$T:$T,MATCH($A194,'Hospitalisation Details'!$A:$A,0)),"Not Found")</f>
        <v>30</v>
      </c>
      <c r="P194" s="6">
        <f>IFERROR(INDEX('Hospitalisation Details'!$U:$U,MATCH($A194,'Hospitalisation Details'!$A:$A,0)),"Not Found")</f>
        <v>0</v>
      </c>
      <c r="Q194" s="6">
        <f>IFERROR(INDEX('Hospitalisation Details'!$W:$W,MATCH($A194,'Hospitalisation Details'!$A:$A,0)),"Not Found")</f>
        <v>0</v>
      </c>
    </row>
    <row r="195" spans="1:17" ht="15" customHeight="1" x14ac:dyDescent="0.3">
      <c r="A195" s="6" t="str">
        <f>'Customer Names'!A195</f>
        <v>Id194</v>
      </c>
      <c r="B195" s="6" t="str">
        <f>IFERROR(INDEX('Customer Names'!$D:$D,MATCH($A195,'Customer Names'!$A:$A,0)),"Not Found")</f>
        <v>Jorge</v>
      </c>
      <c r="C195" s="6">
        <f>IFERROR(INDEX('Medical Examinations'!$B:$B,MATCH($A195,'Medical Examinations'!$A:$A,0)),"Not Found")</f>
        <v>38.17</v>
      </c>
      <c r="D195" s="6">
        <f>IFERROR(INDEX('Medical Examinations'!$C:$C,MATCH($A195,'Medical Examinations'!$A:$A,0)),"Not Found")</f>
        <v>4.53</v>
      </c>
      <c r="E195" s="6" t="str">
        <f>IFERROR(INDEX('Medical Examinations'!$I:$I,MATCH($A195,'Medical Examinations'!$A:$A,0)),"Not Found")</f>
        <v>No</v>
      </c>
      <c r="F195" s="6" t="str">
        <f>IFERROR(INDEX('Medical Examinations'!$J:$J,MATCH($A195,'Medical Examinations'!$A:$A,0)),"Not Found")</f>
        <v>Yes</v>
      </c>
      <c r="G195" s="6" t="str">
        <f>IFERROR(INDEX('Medical Examinations'!$F:$F,MATCH($A195,'Medical Examinations'!$A:$A,0)),"Not Found")</f>
        <v>No</v>
      </c>
      <c r="H195" s="6">
        <f>IFERROR(INDEX('Medical Examinations'!$L:$L,MATCH($A195,'Medical Examinations'!$A:$A,0)),"Not Found")</f>
        <v>1</v>
      </c>
      <c r="I195" s="6" t="str">
        <f>IFERROR(INDEX('Medical Examinations'!$K:$K,MATCH($A195,'Medical Examinations'!$A:$A,0)),"Not Found")</f>
        <v>Yes</v>
      </c>
      <c r="J195" s="6" t="str">
        <f>IFERROR(INDEX('Medical Examinations'!$M:$M,MATCH($A195,'Medical Examinations'!$A:$A,0)),"Not Found")</f>
        <v>Obesity</v>
      </c>
      <c r="K195" s="6" t="str">
        <f>IFERROR(INDEX('Medical Examinations'!$N:$N,MATCH($A195,'Medical Examinations'!$A:$A,0)),"Not Found")</f>
        <v>Normal</v>
      </c>
      <c r="L195" s="12">
        <f>IFERROR(INDEX('Hospitalisation Details'!$V:$V,MATCH($A195,'Hospitalisation Details'!$A:$A,0)),"Not Found")</f>
        <v>0</v>
      </c>
      <c r="M195" s="13">
        <f>IFERROR(INDEX('Hospitalisation Details'!$F:$F,MATCH($A195,'Hospitalisation Details'!$A:$A,0)),"Not Found")</f>
        <v>36307.800000000003</v>
      </c>
      <c r="N195" s="6">
        <f>IFERROR(INDEX('Hospitalisation Details'!$S:$S,MATCH($A195,'Hospitalisation Details'!$A:$A,0)),"Not Found")</f>
        <v>38346</v>
      </c>
      <c r="O195" s="6">
        <f>IFERROR(INDEX('Hospitalisation Details'!$T:$T,MATCH($A195,'Hospitalisation Details'!$A:$A,0)),"Not Found")</f>
        <v>18</v>
      </c>
      <c r="P195" s="6">
        <f>IFERROR(INDEX('Hospitalisation Details'!$U:$U,MATCH($A195,'Hospitalisation Details'!$A:$A,0)),"Not Found")</f>
        <v>0</v>
      </c>
      <c r="Q195" s="6">
        <f>IFERROR(INDEX('Hospitalisation Details'!$W:$W,MATCH($A195,'Hospitalisation Details'!$A:$A,0)),"Not Found")</f>
        <v>0</v>
      </c>
    </row>
    <row r="196" spans="1:17" ht="15" customHeight="1" x14ac:dyDescent="0.3">
      <c r="A196" s="6" t="str">
        <f>'Customer Names'!A196</f>
        <v>Id195</v>
      </c>
      <c r="B196" s="6" t="str">
        <f>IFERROR(INDEX('Customer Names'!$D:$D,MATCH($A196,'Customer Names'!$A:$A,0)),"Not Found")</f>
        <v>Jack R</v>
      </c>
      <c r="C196" s="6">
        <f>IFERROR(INDEX('Medical Examinations'!$B:$B,MATCH($A196,'Medical Examinations'!$A:$A,0)),"Not Found")</f>
        <v>36.954999999999998</v>
      </c>
      <c r="D196" s="6">
        <f>IFERROR(INDEX('Medical Examinations'!$C:$C,MATCH($A196,'Medical Examinations'!$A:$A,0)),"Not Found")</f>
        <v>5.84</v>
      </c>
      <c r="E196" s="6" t="str">
        <f>IFERROR(INDEX('Medical Examinations'!$I:$I,MATCH($A196,'Medical Examinations'!$A:$A,0)),"Not Found")</f>
        <v>No</v>
      </c>
      <c r="F196" s="6" t="str">
        <f>IFERROR(INDEX('Medical Examinations'!$J:$J,MATCH($A196,'Medical Examinations'!$A:$A,0)),"Not Found")</f>
        <v>No</v>
      </c>
      <c r="G196" s="6" t="str">
        <f>IFERROR(INDEX('Medical Examinations'!$F:$F,MATCH($A196,'Medical Examinations'!$A:$A,0)),"Not Found")</f>
        <v>Yes</v>
      </c>
      <c r="H196" s="6">
        <f>IFERROR(INDEX('Medical Examinations'!$L:$L,MATCH($A196,'Medical Examinations'!$A:$A,0)),"Not Found")</f>
        <v>1</v>
      </c>
      <c r="I196" s="6" t="str">
        <f>IFERROR(INDEX('Medical Examinations'!$K:$K,MATCH($A196,'Medical Examinations'!$A:$A,0)),"Not Found")</f>
        <v>Yes</v>
      </c>
      <c r="J196" s="6" t="str">
        <f>IFERROR(INDEX('Medical Examinations'!$M:$M,MATCH($A196,'Medical Examinations'!$A:$A,0)),"Not Found")</f>
        <v>Obesity</v>
      </c>
      <c r="K196" s="6" t="str">
        <f>IFERROR(INDEX('Medical Examinations'!$N:$N,MATCH($A196,'Medical Examinations'!$A:$A,0)),"Not Found")</f>
        <v>Prediabetic</v>
      </c>
      <c r="L196" s="12">
        <f>IFERROR(INDEX('Hospitalisation Details'!$V:$V,MATCH($A196,'Hospitalisation Details'!$A:$A,0)),"Not Found")</f>
        <v>0</v>
      </c>
      <c r="M196" s="13">
        <f>IFERROR(INDEX('Hospitalisation Details'!$F:$F,MATCH($A196,'Hospitalisation Details'!$A:$A,0)),"Not Found")</f>
        <v>36219.410000000003</v>
      </c>
      <c r="N196" s="6">
        <f>IFERROR(INDEX('Hospitalisation Details'!$S:$S,MATCH($A196,'Hospitalisation Details'!$A:$A,0)),"Not Found")</f>
        <v>37869</v>
      </c>
      <c r="O196" s="6">
        <f>IFERROR(INDEX('Hospitalisation Details'!$T:$T,MATCH($A196,'Hospitalisation Details'!$A:$A,0)),"Not Found")</f>
        <v>19</v>
      </c>
      <c r="P196" s="6">
        <f>IFERROR(INDEX('Hospitalisation Details'!$U:$U,MATCH($A196,'Hospitalisation Details'!$A:$A,0)),"Not Found")</f>
        <v>0</v>
      </c>
      <c r="Q196" s="6">
        <f>IFERROR(INDEX('Hospitalisation Details'!$W:$W,MATCH($A196,'Hospitalisation Details'!$A:$A,0)),"Not Found")</f>
        <v>0</v>
      </c>
    </row>
    <row r="197" spans="1:17" ht="15" customHeight="1" x14ac:dyDescent="0.3">
      <c r="A197" s="6" t="str">
        <f>'Customer Names'!A197</f>
        <v>Id196</v>
      </c>
      <c r="B197" s="6" t="str">
        <f>IFERROR(INDEX('Customer Names'!$D:$D,MATCH($A197,'Customer Names'!$A:$A,0)),"Not Found")</f>
        <v>Felix</v>
      </c>
      <c r="C197" s="6">
        <f>IFERROR(INDEX('Medical Examinations'!$B:$B,MATCH($A197,'Medical Examinations'!$A:$A,0)),"Not Found")</f>
        <v>34.4</v>
      </c>
      <c r="D197" s="6">
        <f>IFERROR(INDEX('Medical Examinations'!$C:$C,MATCH($A197,'Medical Examinations'!$A:$A,0)),"Not Found")</f>
        <v>4.9000000000000004</v>
      </c>
      <c r="E197" s="6" t="str">
        <f>IFERROR(INDEX('Medical Examinations'!$I:$I,MATCH($A197,'Medical Examinations'!$A:$A,0)),"Not Found")</f>
        <v>No</v>
      </c>
      <c r="F197" s="6" t="str">
        <f>IFERROR(INDEX('Medical Examinations'!$J:$J,MATCH($A197,'Medical Examinations'!$A:$A,0)),"Not Found")</f>
        <v>No</v>
      </c>
      <c r="G197" s="6" t="str">
        <f>IFERROR(INDEX('Medical Examinations'!$F:$F,MATCH($A197,'Medical Examinations'!$A:$A,0)),"Not Found")</f>
        <v>Yes</v>
      </c>
      <c r="H197" s="6">
        <f>IFERROR(INDEX('Medical Examinations'!$L:$L,MATCH($A197,'Medical Examinations'!$A:$A,0)),"Not Found")</f>
        <v>1</v>
      </c>
      <c r="I197" s="6" t="str">
        <f>IFERROR(INDEX('Medical Examinations'!$K:$K,MATCH($A197,'Medical Examinations'!$A:$A,0)),"Not Found")</f>
        <v>Yes</v>
      </c>
      <c r="J197" s="6" t="str">
        <f>IFERROR(INDEX('Medical Examinations'!$M:$M,MATCH($A197,'Medical Examinations'!$A:$A,0)),"Not Found")</f>
        <v>Obesity</v>
      </c>
      <c r="K197" s="6" t="str">
        <f>IFERROR(INDEX('Medical Examinations'!$N:$N,MATCH($A197,'Medical Examinations'!$A:$A,0)),"Not Found")</f>
        <v>Normal</v>
      </c>
      <c r="L197" s="12">
        <f>IFERROR(INDEX('Hospitalisation Details'!$V:$V,MATCH($A197,'Hospitalisation Details'!$A:$A,0)),"Not Found")</f>
        <v>0</v>
      </c>
      <c r="M197" s="13">
        <f>IFERROR(INDEX('Hospitalisation Details'!$F:$F,MATCH($A197,'Hospitalisation Details'!$A:$A,0)),"Not Found")</f>
        <v>36197.699999999997</v>
      </c>
      <c r="N197" s="6">
        <f>IFERROR(INDEX('Hospitalisation Details'!$S:$S,MATCH($A197,'Hospitalisation Details'!$A:$A,0)),"Not Found")</f>
        <v>34331</v>
      </c>
      <c r="O197" s="6">
        <f>IFERROR(INDEX('Hospitalisation Details'!$T:$T,MATCH($A197,'Hospitalisation Details'!$A:$A,0)),"Not Found")</f>
        <v>29</v>
      </c>
      <c r="P197" s="6">
        <f>IFERROR(INDEX('Hospitalisation Details'!$U:$U,MATCH($A197,'Hospitalisation Details'!$A:$A,0)),"Not Found")</f>
        <v>0</v>
      </c>
      <c r="Q197" s="6">
        <f>IFERROR(INDEX('Hospitalisation Details'!$W:$W,MATCH($A197,'Hospitalisation Details'!$A:$A,0)),"Not Found")</f>
        <v>0</v>
      </c>
    </row>
    <row r="198" spans="1:17" ht="15" customHeight="1" x14ac:dyDescent="0.3">
      <c r="A198" s="6" t="str">
        <f>'Customer Names'!A198</f>
        <v>Id197</v>
      </c>
      <c r="B198" s="6" t="str">
        <f>IFERROR(INDEX('Customer Names'!$D:$D,MATCH($A198,'Customer Names'!$A:$A,0)),"Not Found")</f>
        <v>Christopher C</v>
      </c>
      <c r="C198" s="6">
        <f>IFERROR(INDEX('Medical Examinations'!$B:$B,MATCH($A198,'Medical Examinations'!$A:$A,0)),"Not Found")</f>
        <v>31.73</v>
      </c>
      <c r="D198" s="6">
        <f>IFERROR(INDEX('Medical Examinations'!$C:$C,MATCH($A198,'Medical Examinations'!$A:$A,0)),"Not Found")</f>
        <v>4.3</v>
      </c>
      <c r="E198" s="6" t="str">
        <f>IFERROR(INDEX('Medical Examinations'!$I:$I,MATCH($A198,'Medical Examinations'!$A:$A,0)),"Not Found")</f>
        <v>No</v>
      </c>
      <c r="F198" s="6" t="str">
        <f>IFERROR(INDEX('Medical Examinations'!$J:$J,MATCH($A198,'Medical Examinations'!$A:$A,0)),"Not Found")</f>
        <v>No</v>
      </c>
      <c r="G198" s="6" t="str">
        <f>IFERROR(INDEX('Medical Examinations'!$F:$F,MATCH($A198,'Medical Examinations'!$A:$A,0)),"Not Found")</f>
        <v>No</v>
      </c>
      <c r="H198" s="6">
        <f>IFERROR(INDEX('Medical Examinations'!$L:$L,MATCH($A198,'Medical Examinations'!$A:$A,0)),"Not Found")</f>
        <v>0</v>
      </c>
      <c r="I198" s="6" t="str">
        <f>IFERROR(INDEX('Medical Examinations'!$K:$K,MATCH($A198,'Medical Examinations'!$A:$A,0)),"Not Found")</f>
        <v>Yes</v>
      </c>
      <c r="J198" s="6" t="str">
        <f>IFERROR(INDEX('Medical Examinations'!$M:$M,MATCH($A198,'Medical Examinations'!$A:$A,0)),"Not Found")</f>
        <v>Obesity</v>
      </c>
      <c r="K198" s="6" t="str">
        <f>IFERROR(INDEX('Medical Examinations'!$N:$N,MATCH($A198,'Medical Examinations'!$A:$A,0)),"Not Found")</f>
        <v>Normal</v>
      </c>
      <c r="L198" s="12">
        <f>IFERROR(INDEX('Hospitalisation Details'!$V:$V,MATCH($A198,'Hospitalisation Details'!$A:$A,0)),"Not Found")</f>
        <v>0</v>
      </c>
      <c r="M198" s="13">
        <f>IFERROR(INDEX('Hospitalisation Details'!$F:$F,MATCH($A198,'Hospitalisation Details'!$A:$A,0)),"Not Found")</f>
        <v>36189.1</v>
      </c>
      <c r="N198" s="6">
        <f>IFERROR(INDEX('Hospitalisation Details'!$S:$S,MATCH($A198,'Hospitalisation Details'!$A:$A,0)),"Not Found")</f>
        <v>36434</v>
      </c>
      <c r="O198" s="6">
        <f>IFERROR(INDEX('Hospitalisation Details'!$T:$T,MATCH($A198,'Hospitalisation Details'!$A:$A,0)),"Not Found")</f>
        <v>23</v>
      </c>
      <c r="P198" s="6">
        <f>IFERROR(INDEX('Hospitalisation Details'!$U:$U,MATCH($A198,'Hospitalisation Details'!$A:$A,0)),"Not Found")</f>
        <v>0</v>
      </c>
      <c r="Q198" s="6">
        <f>IFERROR(INDEX('Hospitalisation Details'!$W:$W,MATCH($A198,'Hospitalisation Details'!$A:$A,0)),"Not Found")</f>
        <v>0</v>
      </c>
    </row>
    <row r="199" spans="1:17" ht="15" customHeight="1" x14ac:dyDescent="0.3">
      <c r="A199" s="6" t="str">
        <f>'Customer Names'!A199</f>
        <v>Id198</v>
      </c>
      <c r="B199" s="6" t="str">
        <f>IFERROR(INDEX('Customer Names'!$D:$D,MATCH($A199,'Customer Names'!$A:$A,0)),"Not Found")</f>
        <v>Jesse</v>
      </c>
      <c r="C199" s="6">
        <f>IFERROR(INDEX('Medical Examinations'!$B:$B,MATCH($A199,'Medical Examinations'!$A:$A,0)),"Not Found")</f>
        <v>36.64</v>
      </c>
      <c r="D199" s="6">
        <f>IFERROR(INDEX('Medical Examinations'!$C:$C,MATCH($A199,'Medical Examinations'!$A:$A,0)),"Not Found")</f>
        <v>11.34</v>
      </c>
      <c r="E199" s="6" t="str">
        <f>IFERROR(INDEX('Medical Examinations'!$I:$I,MATCH($A199,'Medical Examinations'!$A:$A,0)),"Not Found")</f>
        <v>No</v>
      </c>
      <c r="F199" s="6" t="str">
        <f>IFERROR(INDEX('Medical Examinations'!$J:$J,MATCH($A199,'Medical Examinations'!$A:$A,0)),"Not Found")</f>
        <v>No</v>
      </c>
      <c r="G199" s="6" t="str">
        <f>IFERROR(INDEX('Medical Examinations'!$F:$F,MATCH($A199,'Medical Examinations'!$A:$A,0)),"Not Found")</f>
        <v>No</v>
      </c>
      <c r="H199" s="6">
        <f>IFERROR(INDEX('Medical Examinations'!$L:$L,MATCH($A199,'Medical Examinations'!$A:$A,0)),"Not Found")</f>
        <v>0</v>
      </c>
      <c r="I199" s="6" t="str">
        <f>IFERROR(INDEX('Medical Examinations'!$K:$K,MATCH($A199,'Medical Examinations'!$A:$A,0)),"Not Found")</f>
        <v>Yes</v>
      </c>
      <c r="J199" s="6" t="str">
        <f>IFERROR(INDEX('Medical Examinations'!$M:$M,MATCH($A199,'Medical Examinations'!$A:$A,0)),"Not Found")</f>
        <v>Obesity</v>
      </c>
      <c r="K199" s="6" t="str">
        <f>IFERROR(INDEX('Medical Examinations'!$N:$N,MATCH($A199,'Medical Examinations'!$A:$A,0)),"Not Found")</f>
        <v>Diabetic</v>
      </c>
      <c r="L199" s="12">
        <f>IFERROR(INDEX('Hospitalisation Details'!$V:$V,MATCH($A199,'Hospitalisation Details'!$A:$A,0)),"Not Found")</f>
        <v>0</v>
      </c>
      <c r="M199" s="13">
        <f>IFERROR(INDEX('Hospitalisation Details'!$F:$F,MATCH($A199,'Hospitalisation Details'!$A:$A,0)),"Not Found")</f>
        <v>36182.870000000003</v>
      </c>
      <c r="N199" s="6">
        <f>IFERROR(INDEX('Hospitalisation Details'!$S:$S,MATCH($A199,'Hospitalisation Details'!$A:$A,0)),"Not Found")</f>
        <v>27369</v>
      </c>
      <c r="O199" s="6">
        <f>IFERROR(INDEX('Hospitalisation Details'!$T:$T,MATCH($A199,'Hospitalisation Details'!$A:$A,0)),"Not Found")</f>
        <v>48</v>
      </c>
      <c r="P199" s="6">
        <f>IFERROR(INDEX('Hospitalisation Details'!$U:$U,MATCH($A199,'Hospitalisation Details'!$A:$A,0)),"Not Found")</f>
        <v>0</v>
      </c>
      <c r="Q199" s="6">
        <f>IFERROR(INDEX('Hospitalisation Details'!$W:$W,MATCH($A199,'Hospitalisation Details'!$A:$A,0)),"Not Found")</f>
        <v>0</v>
      </c>
    </row>
    <row r="200" spans="1:17" ht="15" customHeight="1" x14ac:dyDescent="0.3">
      <c r="A200" s="6" t="str">
        <f>'Customer Names'!A200</f>
        <v>Id199</v>
      </c>
      <c r="B200" s="6" t="str">
        <f>IFERROR(INDEX('Customer Names'!$D:$D,MATCH($A200,'Customer Names'!$A:$A,0)),"Not Found")</f>
        <v>Jill</v>
      </c>
      <c r="C200" s="6">
        <f>IFERROR(INDEX('Medical Examinations'!$B:$B,MATCH($A200,'Medical Examinations'!$A:$A,0)),"Not Found")</f>
        <v>36.85</v>
      </c>
      <c r="D200" s="6">
        <f>IFERROR(INDEX('Medical Examinations'!$C:$C,MATCH($A200,'Medical Examinations'!$A:$A,0)),"Not Found")</f>
        <v>5.88</v>
      </c>
      <c r="E200" s="6" t="str">
        <f>IFERROR(INDEX('Medical Examinations'!$I:$I,MATCH($A200,'Medical Examinations'!$A:$A,0)),"Not Found")</f>
        <v>No</v>
      </c>
      <c r="F200" s="6" t="str">
        <f>IFERROR(INDEX('Medical Examinations'!$J:$J,MATCH($A200,'Medical Examinations'!$A:$A,0)),"Not Found")</f>
        <v>Yes</v>
      </c>
      <c r="G200" s="6" t="str">
        <f>IFERROR(INDEX('Medical Examinations'!$F:$F,MATCH($A200,'Medical Examinations'!$A:$A,0)),"Not Found")</f>
        <v>No</v>
      </c>
      <c r="H200" s="6">
        <f>IFERROR(INDEX('Medical Examinations'!$L:$L,MATCH($A200,'Medical Examinations'!$A:$A,0)),"Not Found")</f>
        <v>1</v>
      </c>
      <c r="I200" s="6" t="str">
        <f>IFERROR(INDEX('Medical Examinations'!$K:$K,MATCH($A200,'Medical Examinations'!$A:$A,0)),"Not Found")</f>
        <v>Yes</v>
      </c>
      <c r="J200" s="6" t="str">
        <f>IFERROR(INDEX('Medical Examinations'!$M:$M,MATCH($A200,'Medical Examinations'!$A:$A,0)),"Not Found")</f>
        <v>Obesity</v>
      </c>
      <c r="K200" s="6" t="str">
        <f>IFERROR(INDEX('Medical Examinations'!$N:$N,MATCH($A200,'Medical Examinations'!$A:$A,0)),"Not Found")</f>
        <v>Prediabetic</v>
      </c>
      <c r="L200" s="12">
        <f>IFERROR(INDEX('Hospitalisation Details'!$V:$V,MATCH($A200,'Hospitalisation Details'!$A:$A,0)),"Not Found")</f>
        <v>0</v>
      </c>
      <c r="M200" s="13">
        <f>IFERROR(INDEX('Hospitalisation Details'!$F:$F,MATCH($A200,'Hospitalisation Details'!$A:$A,0)),"Not Found")</f>
        <v>36149.480000000003</v>
      </c>
      <c r="N200" s="6">
        <f>IFERROR(INDEX('Hospitalisation Details'!$S:$S,MATCH($A200,'Hospitalisation Details'!$A:$A,0)),"Not Found")</f>
        <v>38229</v>
      </c>
      <c r="O200" s="6">
        <f>IFERROR(INDEX('Hospitalisation Details'!$T:$T,MATCH($A200,'Hospitalisation Details'!$A:$A,0)),"Not Found")</f>
        <v>18</v>
      </c>
      <c r="P200" s="6">
        <f>IFERROR(INDEX('Hospitalisation Details'!$U:$U,MATCH($A200,'Hospitalisation Details'!$A:$A,0)),"Not Found")</f>
        <v>0</v>
      </c>
      <c r="Q200" s="6">
        <f>IFERROR(INDEX('Hospitalisation Details'!$W:$W,MATCH($A200,'Hospitalisation Details'!$A:$A,0)),"Not Found")</f>
        <v>0</v>
      </c>
    </row>
    <row r="201" spans="1:17" ht="15" customHeight="1" x14ac:dyDescent="0.3">
      <c r="A201" s="6" t="str">
        <f>'Customer Names'!A201</f>
        <v>Id200</v>
      </c>
      <c r="B201" s="6" t="str">
        <f>IFERROR(INDEX('Customer Names'!$D:$D,MATCH($A201,'Customer Names'!$A:$A,0)),"Not Found")</f>
        <v>William</v>
      </c>
      <c r="C201" s="6">
        <f>IFERROR(INDEX('Medical Examinations'!$B:$B,MATCH($A201,'Medical Examinations'!$A:$A,0)),"Not Found")</f>
        <v>33.33</v>
      </c>
      <c r="D201" s="6">
        <f>IFERROR(INDEX('Medical Examinations'!$C:$C,MATCH($A201,'Medical Examinations'!$A:$A,0)),"Not Found")</f>
        <v>5.01</v>
      </c>
      <c r="E201" s="6" t="str">
        <f>IFERROR(INDEX('Medical Examinations'!$I:$I,MATCH($A201,'Medical Examinations'!$A:$A,0)),"Not Found")</f>
        <v>Yes</v>
      </c>
      <c r="F201" s="6" t="str">
        <f>IFERROR(INDEX('Medical Examinations'!$J:$J,MATCH($A201,'Medical Examinations'!$A:$A,0)),"Not Found")</f>
        <v>No</v>
      </c>
      <c r="G201" s="6" t="str">
        <f>IFERROR(INDEX('Medical Examinations'!$F:$F,MATCH($A201,'Medical Examinations'!$A:$A,0)),"Not Found")</f>
        <v>Yes</v>
      </c>
      <c r="H201" s="6">
        <f>IFERROR(INDEX('Medical Examinations'!$L:$L,MATCH($A201,'Medical Examinations'!$A:$A,0)),"Not Found")</f>
        <v>1</v>
      </c>
      <c r="I201" s="6" t="str">
        <f>IFERROR(INDEX('Medical Examinations'!$K:$K,MATCH($A201,'Medical Examinations'!$A:$A,0)),"Not Found")</f>
        <v>Yes</v>
      </c>
      <c r="J201" s="6" t="str">
        <f>IFERROR(INDEX('Medical Examinations'!$M:$M,MATCH($A201,'Medical Examinations'!$A:$A,0)),"Not Found")</f>
        <v>Obesity</v>
      </c>
      <c r="K201" s="6" t="str">
        <f>IFERROR(INDEX('Medical Examinations'!$N:$N,MATCH($A201,'Medical Examinations'!$A:$A,0)),"Not Found")</f>
        <v>Normal</v>
      </c>
      <c r="L201" s="12">
        <f>IFERROR(INDEX('Hospitalisation Details'!$V:$V,MATCH($A201,'Hospitalisation Details'!$A:$A,0)),"Not Found")</f>
        <v>0</v>
      </c>
      <c r="M201" s="13">
        <f>IFERROR(INDEX('Hospitalisation Details'!$F:$F,MATCH($A201,'Hospitalisation Details'!$A:$A,0)),"Not Found")</f>
        <v>36124.57</v>
      </c>
      <c r="N201" s="6">
        <f>IFERROR(INDEX('Hospitalisation Details'!$S:$S,MATCH($A201,'Hospitalisation Details'!$A:$A,0)),"Not Found")</f>
        <v>35593</v>
      </c>
      <c r="O201" s="6">
        <f>IFERROR(INDEX('Hospitalisation Details'!$T:$T,MATCH($A201,'Hospitalisation Details'!$A:$A,0)),"Not Found")</f>
        <v>25</v>
      </c>
      <c r="P201" s="6">
        <f>IFERROR(INDEX('Hospitalisation Details'!$U:$U,MATCH($A201,'Hospitalisation Details'!$A:$A,0)),"Not Found")</f>
        <v>0</v>
      </c>
      <c r="Q201" s="6">
        <f>IFERROR(INDEX('Hospitalisation Details'!$W:$W,MATCH($A201,'Hospitalisation Details'!$A:$A,0)),"Not Found")</f>
        <v>0</v>
      </c>
    </row>
    <row r="202" spans="1:17" ht="15" customHeight="1" x14ac:dyDescent="0.3">
      <c r="A202" s="6" t="str">
        <f>'Customer Names'!A202</f>
        <v>Id201</v>
      </c>
      <c r="B202" s="6" t="str">
        <f>IFERROR(INDEX('Customer Names'!$D:$D,MATCH($A202,'Customer Names'!$A:$A,0)),"Not Found")</f>
        <v>Alejandro</v>
      </c>
      <c r="C202" s="6">
        <f>IFERROR(INDEX('Medical Examinations'!$B:$B,MATCH($A202,'Medical Examinations'!$A:$A,0)),"Not Found")</f>
        <v>39.14</v>
      </c>
      <c r="D202" s="6">
        <f>IFERROR(INDEX('Medical Examinations'!$C:$C,MATCH($A202,'Medical Examinations'!$A:$A,0)),"Not Found")</f>
        <v>4.4000000000000004</v>
      </c>
      <c r="E202" s="6" t="str">
        <f>IFERROR(INDEX('Medical Examinations'!$I:$I,MATCH($A202,'Medical Examinations'!$A:$A,0)),"Not Found")</f>
        <v>No</v>
      </c>
      <c r="F202" s="6" t="str">
        <f>IFERROR(INDEX('Medical Examinations'!$J:$J,MATCH($A202,'Medical Examinations'!$A:$A,0)),"Not Found")</f>
        <v>No</v>
      </c>
      <c r="G202" s="6" t="str">
        <f>IFERROR(INDEX('Medical Examinations'!$F:$F,MATCH($A202,'Medical Examinations'!$A:$A,0)),"Not Found")</f>
        <v>Yes</v>
      </c>
      <c r="H202" s="6">
        <f>IFERROR(INDEX('Medical Examinations'!$L:$L,MATCH($A202,'Medical Examinations'!$A:$A,0)),"Not Found")</f>
        <v>1</v>
      </c>
      <c r="I202" s="6" t="str">
        <f>IFERROR(INDEX('Medical Examinations'!$K:$K,MATCH($A202,'Medical Examinations'!$A:$A,0)),"Not Found")</f>
        <v>Yes</v>
      </c>
      <c r="J202" s="6" t="str">
        <f>IFERROR(INDEX('Medical Examinations'!$M:$M,MATCH($A202,'Medical Examinations'!$A:$A,0)),"Not Found")</f>
        <v>Obesity</v>
      </c>
      <c r="K202" s="6" t="str">
        <f>IFERROR(INDEX('Medical Examinations'!$N:$N,MATCH($A202,'Medical Examinations'!$A:$A,0)),"Not Found")</f>
        <v>Normal</v>
      </c>
      <c r="L202" s="12">
        <f>IFERROR(INDEX('Hospitalisation Details'!$V:$V,MATCH($A202,'Hospitalisation Details'!$A:$A,0)),"Not Found")</f>
        <v>0</v>
      </c>
      <c r="M202" s="13">
        <f>IFERROR(INDEX('Hospitalisation Details'!$F:$F,MATCH($A202,'Hospitalisation Details'!$A:$A,0)),"Not Found")</f>
        <v>36090.49</v>
      </c>
      <c r="N202" s="6">
        <f>IFERROR(INDEX('Hospitalisation Details'!$S:$S,MATCH($A202,'Hospitalisation Details'!$A:$A,0)),"Not Found")</f>
        <v>29163</v>
      </c>
      <c r="O202" s="6">
        <f>IFERROR(INDEX('Hospitalisation Details'!$T:$T,MATCH($A202,'Hospitalisation Details'!$A:$A,0)),"Not Found")</f>
        <v>43</v>
      </c>
      <c r="P202" s="6">
        <f>IFERROR(INDEX('Hospitalisation Details'!$U:$U,MATCH($A202,'Hospitalisation Details'!$A:$A,0)),"Not Found")</f>
        <v>0</v>
      </c>
      <c r="Q202" s="6">
        <f>IFERROR(INDEX('Hospitalisation Details'!$W:$W,MATCH($A202,'Hospitalisation Details'!$A:$A,0)),"Not Found")</f>
        <v>0</v>
      </c>
    </row>
    <row r="203" spans="1:17" ht="15" customHeight="1" x14ac:dyDescent="0.3">
      <c r="A203" s="6" t="str">
        <f>'Customer Names'!A203</f>
        <v>Id202</v>
      </c>
      <c r="B203" s="6" t="str">
        <f>IFERROR(INDEX('Customer Names'!$D:$D,MATCH($A203,'Customer Names'!$A:$A,0)),"Not Found")</f>
        <v>Ian E.</v>
      </c>
      <c r="C203" s="6">
        <f>IFERROR(INDEX('Medical Examinations'!$B:$B,MATCH($A203,'Medical Examinations'!$A:$A,0)),"Not Found")</f>
        <v>32.9</v>
      </c>
      <c r="D203" s="6">
        <f>IFERROR(INDEX('Medical Examinations'!$C:$C,MATCH($A203,'Medical Examinations'!$A:$A,0)),"Not Found")</f>
        <v>6.26</v>
      </c>
      <c r="E203" s="6" t="str">
        <f>IFERROR(INDEX('Medical Examinations'!$I:$I,MATCH($A203,'Medical Examinations'!$A:$A,0)),"Not Found")</f>
        <v>Yes</v>
      </c>
      <c r="F203" s="6" t="str">
        <f>IFERROR(INDEX('Medical Examinations'!$J:$J,MATCH($A203,'Medical Examinations'!$A:$A,0)),"Not Found")</f>
        <v>No</v>
      </c>
      <c r="G203" s="6" t="str">
        <f>IFERROR(INDEX('Medical Examinations'!$F:$F,MATCH($A203,'Medical Examinations'!$A:$A,0)),"Not Found")</f>
        <v>No</v>
      </c>
      <c r="H203" s="6">
        <f>IFERROR(INDEX('Medical Examinations'!$L:$L,MATCH($A203,'Medical Examinations'!$A:$A,0)),"Not Found")</f>
        <v>0</v>
      </c>
      <c r="I203" s="6" t="str">
        <f>IFERROR(INDEX('Medical Examinations'!$K:$K,MATCH($A203,'Medical Examinations'!$A:$A,0)),"Not Found")</f>
        <v>Yes</v>
      </c>
      <c r="J203" s="6" t="str">
        <f>IFERROR(INDEX('Medical Examinations'!$M:$M,MATCH($A203,'Medical Examinations'!$A:$A,0)),"Not Found")</f>
        <v>Obesity</v>
      </c>
      <c r="K203" s="6" t="str">
        <f>IFERROR(INDEX('Medical Examinations'!$N:$N,MATCH($A203,'Medical Examinations'!$A:$A,0)),"Not Found")</f>
        <v>Prediabetic</v>
      </c>
      <c r="L203" s="12">
        <f>IFERROR(INDEX('Hospitalisation Details'!$V:$V,MATCH($A203,'Hospitalisation Details'!$A:$A,0)),"Not Found")</f>
        <v>0</v>
      </c>
      <c r="M203" s="13">
        <f>IFERROR(INDEX('Hospitalisation Details'!$F:$F,MATCH($A203,'Hospitalisation Details'!$A:$A,0)),"Not Found")</f>
        <v>36085.22</v>
      </c>
      <c r="N203" s="6">
        <f>IFERROR(INDEX('Hospitalisation Details'!$S:$S,MATCH($A203,'Hospitalisation Details'!$A:$A,0)),"Not Found")</f>
        <v>35297</v>
      </c>
      <c r="O203" s="6">
        <f>IFERROR(INDEX('Hospitalisation Details'!$T:$T,MATCH($A203,'Hospitalisation Details'!$A:$A,0)),"Not Found")</f>
        <v>26</v>
      </c>
      <c r="P203" s="6">
        <f>IFERROR(INDEX('Hospitalisation Details'!$U:$U,MATCH($A203,'Hospitalisation Details'!$A:$A,0)),"Not Found")</f>
        <v>0</v>
      </c>
      <c r="Q203" s="6">
        <f>IFERROR(INDEX('Hospitalisation Details'!$W:$W,MATCH($A203,'Hospitalisation Details'!$A:$A,0)),"Not Found")</f>
        <v>0</v>
      </c>
    </row>
    <row r="204" spans="1:17" ht="15" customHeight="1" x14ac:dyDescent="0.3">
      <c r="A204" s="6" t="str">
        <f>'Customer Names'!A204</f>
        <v>Id203</v>
      </c>
      <c r="B204" s="6" t="str">
        <f>IFERROR(INDEX('Customer Names'!$D:$D,MATCH($A204,'Customer Names'!$A:$A,0)),"Not Found")</f>
        <v>Hector Sr.</v>
      </c>
      <c r="C204" s="6">
        <f>IFERROR(INDEX('Medical Examinations'!$B:$B,MATCH($A204,'Medical Examinations'!$A:$A,0)),"Not Found")</f>
        <v>29.78</v>
      </c>
      <c r="D204" s="6">
        <f>IFERROR(INDEX('Medical Examinations'!$C:$C,MATCH($A204,'Medical Examinations'!$A:$A,0)),"Not Found")</f>
        <v>10.27</v>
      </c>
      <c r="E204" s="6" t="str">
        <f>IFERROR(INDEX('Medical Examinations'!$I:$I,MATCH($A204,'Medical Examinations'!$A:$A,0)),"Not Found")</f>
        <v>Yes</v>
      </c>
      <c r="F204" s="6" t="str">
        <f>IFERROR(INDEX('Medical Examinations'!$J:$J,MATCH($A204,'Medical Examinations'!$A:$A,0)),"Not Found")</f>
        <v>No</v>
      </c>
      <c r="G204" s="6" t="str">
        <f>IFERROR(INDEX('Medical Examinations'!$F:$F,MATCH($A204,'Medical Examinations'!$A:$A,0)),"Not Found")</f>
        <v>Yes</v>
      </c>
      <c r="H204" s="6">
        <f>IFERROR(INDEX('Medical Examinations'!$L:$L,MATCH($A204,'Medical Examinations'!$A:$A,0)),"Not Found")</f>
        <v>1</v>
      </c>
      <c r="I204" s="6" t="str">
        <f>IFERROR(INDEX('Medical Examinations'!$K:$K,MATCH($A204,'Medical Examinations'!$A:$A,0)),"Not Found")</f>
        <v>Yes</v>
      </c>
      <c r="J204" s="6" t="str">
        <f>IFERROR(INDEX('Medical Examinations'!$M:$M,MATCH($A204,'Medical Examinations'!$A:$A,0)),"Not Found")</f>
        <v>Overweight</v>
      </c>
      <c r="K204" s="6" t="str">
        <f>IFERROR(INDEX('Medical Examinations'!$N:$N,MATCH($A204,'Medical Examinations'!$A:$A,0)),"Not Found")</f>
        <v>Diabetic</v>
      </c>
      <c r="L204" s="12">
        <f>IFERROR(INDEX('Hospitalisation Details'!$V:$V,MATCH($A204,'Hospitalisation Details'!$A:$A,0)),"Not Found")</f>
        <v>0</v>
      </c>
      <c r="M204" s="13">
        <f>IFERROR(INDEX('Hospitalisation Details'!$F:$F,MATCH($A204,'Hospitalisation Details'!$A:$A,0)),"Not Found")</f>
        <v>36074.339999999997</v>
      </c>
      <c r="N204" s="6">
        <f>IFERROR(INDEX('Hospitalisation Details'!$S:$S,MATCH($A204,'Hospitalisation Details'!$A:$A,0)),"Not Found")</f>
        <v>23214</v>
      </c>
      <c r="O204" s="6">
        <f>IFERROR(INDEX('Hospitalisation Details'!$T:$T,MATCH($A204,'Hospitalisation Details'!$A:$A,0)),"Not Found")</f>
        <v>59</v>
      </c>
      <c r="P204" s="6">
        <f>IFERROR(INDEX('Hospitalisation Details'!$U:$U,MATCH($A204,'Hospitalisation Details'!$A:$A,0)),"Not Found")</f>
        <v>0</v>
      </c>
      <c r="Q204" s="6">
        <f>IFERROR(INDEX('Hospitalisation Details'!$W:$W,MATCH($A204,'Hospitalisation Details'!$A:$A,0)),"Not Found")</f>
        <v>0</v>
      </c>
    </row>
    <row r="205" spans="1:17" ht="15" customHeight="1" x14ac:dyDescent="0.3">
      <c r="A205" s="6" t="str">
        <f>'Customer Names'!A205</f>
        <v>Id204</v>
      </c>
      <c r="B205" s="6" t="str">
        <f>IFERROR(INDEX('Customer Names'!$D:$D,MATCH($A205,'Customer Names'!$A:$A,0)),"Not Found")</f>
        <v>Rebecca</v>
      </c>
      <c r="C205" s="6">
        <f>IFERROR(INDEX('Medical Examinations'!$B:$B,MATCH($A205,'Medical Examinations'!$A:$A,0)),"Not Found")</f>
        <v>32.78</v>
      </c>
      <c r="D205" s="6">
        <f>IFERROR(INDEX('Medical Examinations'!$C:$C,MATCH($A205,'Medical Examinations'!$A:$A,0)),"Not Found")</f>
        <v>5.27</v>
      </c>
      <c r="E205" s="6" t="str">
        <f>IFERROR(INDEX('Medical Examinations'!$I:$I,MATCH($A205,'Medical Examinations'!$A:$A,0)),"Not Found")</f>
        <v>No</v>
      </c>
      <c r="F205" s="6" t="str">
        <f>IFERROR(INDEX('Medical Examinations'!$J:$J,MATCH($A205,'Medical Examinations'!$A:$A,0)),"Not Found")</f>
        <v>No</v>
      </c>
      <c r="G205" s="6" t="str">
        <f>IFERROR(INDEX('Medical Examinations'!$F:$F,MATCH($A205,'Medical Examinations'!$A:$A,0)),"Not Found")</f>
        <v>No</v>
      </c>
      <c r="H205" s="6">
        <f>IFERROR(INDEX('Medical Examinations'!$L:$L,MATCH($A205,'Medical Examinations'!$A:$A,0)),"Not Found")</f>
        <v>0</v>
      </c>
      <c r="I205" s="6" t="str">
        <f>IFERROR(INDEX('Medical Examinations'!$K:$K,MATCH($A205,'Medical Examinations'!$A:$A,0)),"Not Found")</f>
        <v>Yes</v>
      </c>
      <c r="J205" s="6" t="str">
        <f>IFERROR(INDEX('Medical Examinations'!$M:$M,MATCH($A205,'Medical Examinations'!$A:$A,0)),"Not Found")</f>
        <v>Obesity</v>
      </c>
      <c r="K205" s="6" t="str">
        <f>IFERROR(INDEX('Medical Examinations'!$N:$N,MATCH($A205,'Medical Examinations'!$A:$A,0)),"Not Found")</f>
        <v>Normal</v>
      </c>
      <c r="L205" s="12">
        <f>IFERROR(INDEX('Hospitalisation Details'!$V:$V,MATCH($A205,'Hospitalisation Details'!$A:$A,0)),"Not Found")</f>
        <v>0</v>
      </c>
      <c r="M205" s="13">
        <f>IFERROR(INDEX('Hospitalisation Details'!$F:$F,MATCH($A205,'Hospitalisation Details'!$A:$A,0)),"Not Found")</f>
        <v>36021.01</v>
      </c>
      <c r="N205" s="6">
        <f>IFERROR(INDEX('Hospitalisation Details'!$S:$S,MATCH($A205,'Hospitalisation Details'!$A:$A,0)),"Not Found")</f>
        <v>36407</v>
      </c>
      <c r="O205" s="6">
        <f>IFERROR(INDEX('Hospitalisation Details'!$T:$T,MATCH($A205,'Hospitalisation Details'!$A:$A,0)),"Not Found")</f>
        <v>23</v>
      </c>
      <c r="P205" s="6">
        <f>IFERROR(INDEX('Hospitalisation Details'!$U:$U,MATCH($A205,'Hospitalisation Details'!$A:$A,0)),"Not Found")</f>
        <v>0</v>
      </c>
      <c r="Q205" s="6">
        <f>IFERROR(INDEX('Hospitalisation Details'!$W:$W,MATCH($A205,'Hospitalisation Details'!$A:$A,0)),"Not Found")</f>
        <v>0</v>
      </c>
    </row>
    <row r="206" spans="1:17" ht="15" customHeight="1" x14ac:dyDescent="0.3">
      <c r="A206" s="6" t="str">
        <f>'Customer Names'!A206</f>
        <v>Id205</v>
      </c>
      <c r="B206" s="6" t="str">
        <f>IFERROR(INDEX('Customer Names'!$D:$D,MATCH($A206,'Customer Names'!$A:$A,0)),"Not Found")</f>
        <v>Matt</v>
      </c>
      <c r="C206" s="6">
        <f>IFERROR(INDEX('Medical Examinations'!$B:$B,MATCH($A206,'Medical Examinations'!$A:$A,0)),"Not Found")</f>
        <v>41.65</v>
      </c>
      <c r="D206" s="6">
        <f>IFERROR(INDEX('Medical Examinations'!$C:$C,MATCH($A206,'Medical Examinations'!$A:$A,0)),"Not Found")</f>
        <v>10.73</v>
      </c>
      <c r="E206" s="6" t="str">
        <f>IFERROR(INDEX('Medical Examinations'!$I:$I,MATCH($A206,'Medical Examinations'!$A:$A,0)),"Not Found")</f>
        <v>Yes</v>
      </c>
      <c r="F206" s="6" t="str">
        <f>IFERROR(INDEX('Medical Examinations'!$J:$J,MATCH($A206,'Medical Examinations'!$A:$A,0)),"Not Found")</f>
        <v>No</v>
      </c>
      <c r="G206" s="6" t="str">
        <f>IFERROR(INDEX('Medical Examinations'!$F:$F,MATCH($A206,'Medical Examinations'!$A:$A,0)),"Not Found")</f>
        <v>No</v>
      </c>
      <c r="H206" s="6">
        <f>IFERROR(INDEX('Medical Examinations'!$L:$L,MATCH($A206,'Medical Examinations'!$A:$A,0)),"Not Found")</f>
        <v>0</v>
      </c>
      <c r="I206" s="6" t="str">
        <f>IFERROR(INDEX('Medical Examinations'!$K:$K,MATCH($A206,'Medical Examinations'!$A:$A,0)),"Not Found")</f>
        <v>Yes</v>
      </c>
      <c r="J206" s="6" t="str">
        <f>IFERROR(INDEX('Medical Examinations'!$M:$M,MATCH($A206,'Medical Examinations'!$A:$A,0)),"Not Found")</f>
        <v>Obesity</v>
      </c>
      <c r="K206" s="6" t="str">
        <f>IFERROR(INDEX('Medical Examinations'!$N:$N,MATCH($A206,'Medical Examinations'!$A:$A,0)),"Not Found")</f>
        <v>Diabetic</v>
      </c>
      <c r="L206" s="12">
        <f>IFERROR(INDEX('Hospitalisation Details'!$V:$V,MATCH($A206,'Hospitalisation Details'!$A:$A,0)),"Not Found")</f>
        <v>0</v>
      </c>
      <c r="M206" s="13">
        <f>IFERROR(INDEX('Hospitalisation Details'!$F:$F,MATCH($A206,'Hospitalisation Details'!$A:$A,0)),"Not Found")</f>
        <v>35952.65</v>
      </c>
      <c r="N206" s="6">
        <f>IFERROR(INDEX('Hospitalisation Details'!$S:$S,MATCH($A206,'Hospitalisation Details'!$A:$A,0)),"Not Found")</f>
        <v>29912</v>
      </c>
      <c r="O206" s="6">
        <f>IFERROR(INDEX('Hospitalisation Details'!$T:$T,MATCH($A206,'Hospitalisation Details'!$A:$A,0)),"Not Found")</f>
        <v>41</v>
      </c>
      <c r="P206" s="6">
        <f>IFERROR(INDEX('Hospitalisation Details'!$U:$U,MATCH($A206,'Hospitalisation Details'!$A:$A,0)),"Not Found")</f>
        <v>0</v>
      </c>
      <c r="Q206" s="6">
        <f>IFERROR(INDEX('Hospitalisation Details'!$W:$W,MATCH($A206,'Hospitalisation Details'!$A:$A,0)),"Not Found")</f>
        <v>0</v>
      </c>
    </row>
    <row r="207" spans="1:17" ht="15" customHeight="1" x14ac:dyDescent="0.3">
      <c r="A207" s="6" t="str">
        <f>'Customer Names'!A207</f>
        <v>Id206</v>
      </c>
      <c r="B207" s="6" t="str">
        <f>IFERROR(INDEX('Customer Names'!$D:$D,MATCH($A207,'Customer Names'!$A:$A,0)),"Not Found")</f>
        <v>Elizabeth H</v>
      </c>
      <c r="C207" s="6">
        <f>IFERROR(INDEX('Medical Examinations'!$B:$B,MATCH($A207,'Medical Examinations'!$A:$A,0)),"Not Found")</f>
        <v>50.79</v>
      </c>
      <c r="D207" s="6">
        <f>IFERROR(INDEX('Medical Examinations'!$C:$C,MATCH($A207,'Medical Examinations'!$A:$A,0)),"Not Found")</f>
        <v>4.45</v>
      </c>
      <c r="E207" s="6" t="str">
        <f>IFERROR(INDEX('Medical Examinations'!$I:$I,MATCH($A207,'Medical Examinations'!$A:$A,0)),"Not Found")</f>
        <v>No</v>
      </c>
      <c r="F207" s="6" t="str">
        <f>IFERROR(INDEX('Medical Examinations'!$J:$J,MATCH($A207,'Medical Examinations'!$A:$A,0)),"Not Found")</f>
        <v>No</v>
      </c>
      <c r="G207" s="6" t="str">
        <f>IFERROR(INDEX('Medical Examinations'!$F:$F,MATCH($A207,'Medical Examinations'!$A:$A,0)),"Not Found")</f>
        <v>No</v>
      </c>
      <c r="H207" s="6">
        <f>IFERROR(INDEX('Medical Examinations'!$L:$L,MATCH($A207,'Medical Examinations'!$A:$A,0)),"Not Found")</f>
        <v>1</v>
      </c>
      <c r="I207" s="6" t="str">
        <f>IFERROR(INDEX('Medical Examinations'!$K:$K,MATCH($A207,'Medical Examinations'!$A:$A,0)),"Not Found")</f>
        <v>Yes</v>
      </c>
      <c r="J207" s="6" t="str">
        <f>IFERROR(INDEX('Medical Examinations'!$M:$M,MATCH($A207,'Medical Examinations'!$A:$A,0)),"Not Found")</f>
        <v>Obesity</v>
      </c>
      <c r="K207" s="6" t="str">
        <f>IFERROR(INDEX('Medical Examinations'!$N:$N,MATCH($A207,'Medical Examinations'!$A:$A,0)),"Not Found")</f>
        <v>Normal</v>
      </c>
      <c r="L207" s="12">
        <f>IFERROR(INDEX('Hospitalisation Details'!$V:$V,MATCH($A207,'Hospitalisation Details'!$A:$A,0)),"Not Found")</f>
        <v>0</v>
      </c>
      <c r="M207" s="13">
        <f>IFERROR(INDEX('Hospitalisation Details'!$F:$F,MATCH($A207,'Hospitalisation Details'!$A:$A,0)),"Not Found")</f>
        <v>35883.269999999997</v>
      </c>
      <c r="N207" s="6">
        <f>IFERROR(INDEX('Hospitalisation Details'!$S:$S,MATCH($A207,'Hospitalisation Details'!$A:$A,0)),"Not Found")</f>
        <v>33773</v>
      </c>
      <c r="O207" s="6">
        <f>IFERROR(INDEX('Hospitalisation Details'!$T:$T,MATCH($A207,'Hospitalisation Details'!$A:$A,0)),"Not Found")</f>
        <v>30</v>
      </c>
      <c r="P207" s="6">
        <f>IFERROR(INDEX('Hospitalisation Details'!$U:$U,MATCH($A207,'Hospitalisation Details'!$A:$A,0)),"Not Found")</f>
        <v>0</v>
      </c>
      <c r="Q207" s="6">
        <f>IFERROR(INDEX('Hospitalisation Details'!$W:$W,MATCH($A207,'Hospitalisation Details'!$A:$A,0)),"Not Found")</f>
        <v>0</v>
      </c>
    </row>
    <row r="208" spans="1:17" ht="15" customHeight="1" x14ac:dyDescent="0.3">
      <c r="A208" s="6" t="str">
        <f>'Customer Names'!A208</f>
        <v>Id207</v>
      </c>
      <c r="B208" s="6" t="str">
        <f>IFERROR(INDEX('Customer Names'!$D:$D,MATCH($A208,'Customer Names'!$A:$A,0)),"Not Found")</f>
        <v>Grace</v>
      </c>
      <c r="C208" s="6">
        <f>IFERROR(INDEX('Medical Examinations'!$B:$B,MATCH($A208,'Medical Examinations'!$A:$A,0)),"Not Found")</f>
        <v>35.43</v>
      </c>
      <c r="D208" s="6">
        <f>IFERROR(INDEX('Medical Examinations'!$C:$C,MATCH($A208,'Medical Examinations'!$A:$A,0)),"Not Found")</f>
        <v>5.25</v>
      </c>
      <c r="E208" s="6" t="str">
        <f>IFERROR(INDEX('Medical Examinations'!$I:$I,MATCH($A208,'Medical Examinations'!$A:$A,0)),"Not Found")</f>
        <v>Yes</v>
      </c>
      <c r="F208" s="6" t="str">
        <f>IFERROR(INDEX('Medical Examinations'!$J:$J,MATCH($A208,'Medical Examinations'!$A:$A,0)),"Not Found")</f>
        <v>No</v>
      </c>
      <c r="G208" s="6" t="str">
        <f>IFERROR(INDEX('Medical Examinations'!$F:$F,MATCH($A208,'Medical Examinations'!$A:$A,0)),"Not Found")</f>
        <v>No</v>
      </c>
      <c r="H208" s="6">
        <f>IFERROR(INDEX('Medical Examinations'!$L:$L,MATCH($A208,'Medical Examinations'!$A:$A,0)),"Not Found")</f>
        <v>0</v>
      </c>
      <c r="I208" s="6" t="str">
        <f>IFERROR(INDEX('Medical Examinations'!$K:$K,MATCH($A208,'Medical Examinations'!$A:$A,0)),"Not Found")</f>
        <v>Yes</v>
      </c>
      <c r="J208" s="6" t="str">
        <f>IFERROR(INDEX('Medical Examinations'!$M:$M,MATCH($A208,'Medical Examinations'!$A:$A,0)),"Not Found")</f>
        <v>Obesity</v>
      </c>
      <c r="K208" s="6" t="str">
        <f>IFERROR(INDEX('Medical Examinations'!$N:$N,MATCH($A208,'Medical Examinations'!$A:$A,0)),"Not Found")</f>
        <v>Normal</v>
      </c>
      <c r="L208" s="12">
        <f>IFERROR(INDEX('Hospitalisation Details'!$V:$V,MATCH($A208,'Hospitalisation Details'!$A:$A,0)),"Not Found")</f>
        <v>0</v>
      </c>
      <c r="M208" s="13">
        <f>IFERROR(INDEX('Hospitalisation Details'!$F:$F,MATCH($A208,'Hospitalisation Details'!$A:$A,0)),"Not Found")</f>
        <v>35733.96</v>
      </c>
      <c r="N208" s="6">
        <f>IFERROR(INDEX('Hospitalisation Details'!$S:$S,MATCH($A208,'Hospitalisation Details'!$A:$A,0)),"Not Found")</f>
        <v>28037</v>
      </c>
      <c r="O208" s="6">
        <f>IFERROR(INDEX('Hospitalisation Details'!$T:$T,MATCH($A208,'Hospitalisation Details'!$A:$A,0)),"Not Found")</f>
        <v>46</v>
      </c>
      <c r="P208" s="6">
        <f>IFERROR(INDEX('Hospitalisation Details'!$U:$U,MATCH($A208,'Hospitalisation Details'!$A:$A,0)),"Not Found")</f>
        <v>0</v>
      </c>
      <c r="Q208" s="6">
        <f>IFERROR(INDEX('Hospitalisation Details'!$W:$W,MATCH($A208,'Hospitalisation Details'!$A:$A,0)),"Not Found")</f>
        <v>0</v>
      </c>
    </row>
    <row r="209" spans="1:17" ht="15" customHeight="1" x14ac:dyDescent="0.3">
      <c r="A209" s="6" t="str">
        <f>'Customer Names'!A209</f>
        <v>Id208</v>
      </c>
      <c r="B209" s="6" t="str">
        <f>IFERROR(INDEX('Customer Names'!$D:$D,MATCH($A209,'Customer Names'!$A:$A,0)),"Not Found")</f>
        <v>Jaime</v>
      </c>
      <c r="C209" s="6">
        <f>IFERROR(INDEX('Medical Examinations'!$B:$B,MATCH($A209,'Medical Examinations'!$A:$A,0)),"Not Found")</f>
        <v>35.25</v>
      </c>
      <c r="D209" s="6">
        <f>IFERROR(INDEX('Medical Examinations'!$C:$C,MATCH($A209,'Medical Examinations'!$A:$A,0)),"Not Found")</f>
        <v>9.51</v>
      </c>
      <c r="E209" s="6" t="str">
        <f>IFERROR(INDEX('Medical Examinations'!$I:$I,MATCH($A209,'Medical Examinations'!$A:$A,0)),"Not Found")</f>
        <v>No</v>
      </c>
      <c r="F209" s="6" t="str">
        <f>IFERROR(INDEX('Medical Examinations'!$J:$J,MATCH($A209,'Medical Examinations'!$A:$A,0)),"Not Found")</f>
        <v>No</v>
      </c>
      <c r="G209" s="6" t="str">
        <f>IFERROR(INDEX('Medical Examinations'!$F:$F,MATCH($A209,'Medical Examinations'!$A:$A,0)),"Not Found")</f>
        <v>No</v>
      </c>
      <c r="H209" s="6">
        <f>IFERROR(INDEX('Medical Examinations'!$L:$L,MATCH($A209,'Medical Examinations'!$A:$A,0)),"Not Found")</f>
        <v>0</v>
      </c>
      <c r="I209" s="6" t="str">
        <f>IFERROR(INDEX('Medical Examinations'!$K:$K,MATCH($A209,'Medical Examinations'!$A:$A,0)),"Not Found")</f>
        <v>Yes</v>
      </c>
      <c r="J209" s="6" t="str">
        <f>IFERROR(INDEX('Medical Examinations'!$M:$M,MATCH($A209,'Medical Examinations'!$A:$A,0)),"Not Found")</f>
        <v>Obesity</v>
      </c>
      <c r="K209" s="6" t="str">
        <f>IFERROR(INDEX('Medical Examinations'!$N:$N,MATCH($A209,'Medical Examinations'!$A:$A,0)),"Not Found")</f>
        <v>Diabetic</v>
      </c>
      <c r="L209" s="12">
        <f>IFERROR(INDEX('Hospitalisation Details'!$V:$V,MATCH($A209,'Hospitalisation Details'!$A:$A,0)),"Not Found")</f>
        <v>0</v>
      </c>
      <c r="M209" s="13">
        <f>IFERROR(INDEX('Hospitalisation Details'!$F:$F,MATCH($A209,'Hospitalisation Details'!$A:$A,0)),"Not Found")</f>
        <v>35711.39</v>
      </c>
      <c r="N209" s="6">
        <f>IFERROR(INDEX('Hospitalisation Details'!$S:$S,MATCH($A209,'Hospitalisation Details'!$A:$A,0)),"Not Found")</f>
        <v>27225</v>
      </c>
      <c r="O209" s="6">
        <f>IFERROR(INDEX('Hospitalisation Details'!$T:$T,MATCH($A209,'Hospitalisation Details'!$A:$A,0)),"Not Found")</f>
        <v>48</v>
      </c>
      <c r="P209" s="6">
        <f>IFERROR(INDEX('Hospitalisation Details'!$U:$U,MATCH($A209,'Hospitalisation Details'!$A:$A,0)),"Not Found")</f>
        <v>0</v>
      </c>
      <c r="Q209" s="6">
        <f>IFERROR(INDEX('Hospitalisation Details'!$W:$W,MATCH($A209,'Hospitalisation Details'!$A:$A,0)),"Not Found")</f>
        <v>0</v>
      </c>
    </row>
    <row r="210" spans="1:17" ht="15" customHeight="1" x14ac:dyDescent="0.3">
      <c r="A210" s="6" t="str">
        <f>'Customer Names'!A210</f>
        <v>Id209</v>
      </c>
      <c r="B210" s="6" t="str">
        <f>IFERROR(INDEX('Customer Names'!$D:$D,MATCH($A210,'Customer Names'!$A:$A,0)),"Not Found")</f>
        <v>Calesse</v>
      </c>
      <c r="C210" s="6">
        <f>IFERROR(INDEX('Medical Examinations'!$B:$B,MATCH($A210,'Medical Examinations'!$A:$A,0)),"Not Found")</f>
        <v>36.85</v>
      </c>
      <c r="D210" s="6">
        <f>IFERROR(INDEX('Medical Examinations'!$C:$C,MATCH($A210,'Medical Examinations'!$A:$A,0)),"Not Found")</f>
        <v>11.12</v>
      </c>
      <c r="E210" s="6" t="str">
        <f>IFERROR(INDEX('Medical Examinations'!$I:$I,MATCH($A210,'Medical Examinations'!$A:$A,0)),"Not Found")</f>
        <v>No</v>
      </c>
      <c r="F210" s="6" t="str">
        <f>IFERROR(INDEX('Medical Examinations'!$J:$J,MATCH($A210,'Medical Examinations'!$A:$A,0)),"Not Found")</f>
        <v>No</v>
      </c>
      <c r="G210" s="6" t="str">
        <f>IFERROR(INDEX('Medical Examinations'!$F:$F,MATCH($A210,'Medical Examinations'!$A:$A,0)),"Not Found")</f>
        <v>No</v>
      </c>
      <c r="H210" s="6">
        <f>IFERROR(INDEX('Medical Examinations'!$L:$L,MATCH($A210,'Medical Examinations'!$A:$A,0)),"Not Found")</f>
        <v>0</v>
      </c>
      <c r="I210" s="6" t="str">
        <f>IFERROR(INDEX('Medical Examinations'!$K:$K,MATCH($A210,'Medical Examinations'!$A:$A,0)),"Not Found")</f>
        <v>Yes</v>
      </c>
      <c r="J210" s="6" t="str">
        <f>IFERROR(INDEX('Medical Examinations'!$M:$M,MATCH($A210,'Medical Examinations'!$A:$A,0)),"Not Found")</f>
        <v>Obesity</v>
      </c>
      <c r="K210" s="6" t="str">
        <f>IFERROR(INDEX('Medical Examinations'!$N:$N,MATCH($A210,'Medical Examinations'!$A:$A,0)),"Not Found")</f>
        <v>Diabetic</v>
      </c>
      <c r="L210" s="12">
        <f>IFERROR(INDEX('Hospitalisation Details'!$V:$V,MATCH($A210,'Hospitalisation Details'!$A:$A,0)),"Not Found")</f>
        <v>0</v>
      </c>
      <c r="M210" s="13">
        <f>IFERROR(INDEX('Hospitalisation Details'!$F:$F,MATCH($A210,'Hospitalisation Details'!$A:$A,0)),"Not Found")</f>
        <v>35701.9</v>
      </c>
      <c r="N210" s="6">
        <f>IFERROR(INDEX('Hospitalisation Details'!$S:$S,MATCH($A210,'Hospitalisation Details'!$A:$A,0)),"Not Found")</f>
        <v>28843</v>
      </c>
      <c r="O210" s="6">
        <f>IFERROR(INDEX('Hospitalisation Details'!$T:$T,MATCH($A210,'Hospitalisation Details'!$A:$A,0)),"Not Found")</f>
        <v>44</v>
      </c>
      <c r="P210" s="6">
        <f>IFERROR(INDEX('Hospitalisation Details'!$U:$U,MATCH($A210,'Hospitalisation Details'!$A:$A,0)),"Not Found")</f>
        <v>0</v>
      </c>
      <c r="Q210" s="6">
        <f>IFERROR(INDEX('Hospitalisation Details'!$W:$W,MATCH($A210,'Hospitalisation Details'!$A:$A,0)),"Not Found")</f>
        <v>0</v>
      </c>
    </row>
    <row r="211" spans="1:17" ht="15" customHeight="1" x14ac:dyDescent="0.3">
      <c r="A211" s="6" t="str">
        <f>'Customer Names'!A211</f>
        <v>Id210</v>
      </c>
      <c r="B211" s="6" t="str">
        <f>IFERROR(INDEX('Customer Names'!$D:$D,MATCH($A211,'Customer Names'!$A:$A,0)),"Not Found")</f>
        <v>Kate L</v>
      </c>
      <c r="C211" s="6">
        <f>IFERROR(INDEX('Medical Examinations'!$B:$B,MATCH($A211,'Medical Examinations'!$A:$A,0)),"Not Found")</f>
        <v>31.02</v>
      </c>
      <c r="D211" s="6">
        <f>IFERROR(INDEX('Medical Examinations'!$C:$C,MATCH($A211,'Medical Examinations'!$A:$A,0)),"Not Found")</f>
        <v>4.5599999999999996</v>
      </c>
      <c r="E211" s="6" t="str">
        <f>IFERROR(INDEX('Medical Examinations'!$I:$I,MATCH($A211,'Medical Examinations'!$A:$A,0)),"Not Found")</f>
        <v>No</v>
      </c>
      <c r="F211" s="6" t="str">
        <f>IFERROR(INDEX('Medical Examinations'!$J:$J,MATCH($A211,'Medical Examinations'!$A:$A,0)),"Not Found")</f>
        <v>Yes</v>
      </c>
      <c r="G211" s="6" t="str">
        <f>IFERROR(INDEX('Medical Examinations'!$F:$F,MATCH($A211,'Medical Examinations'!$A:$A,0)),"Not Found")</f>
        <v>No</v>
      </c>
      <c r="H211" s="6">
        <f>IFERROR(INDEX('Medical Examinations'!$L:$L,MATCH($A211,'Medical Examinations'!$A:$A,0)),"Not Found")</f>
        <v>1</v>
      </c>
      <c r="I211" s="6" t="str">
        <f>IFERROR(INDEX('Medical Examinations'!$K:$K,MATCH($A211,'Medical Examinations'!$A:$A,0)),"Not Found")</f>
        <v>Yes</v>
      </c>
      <c r="J211" s="6" t="str">
        <f>IFERROR(INDEX('Medical Examinations'!$M:$M,MATCH($A211,'Medical Examinations'!$A:$A,0)),"Not Found")</f>
        <v>Obesity</v>
      </c>
      <c r="K211" s="6" t="str">
        <f>IFERROR(INDEX('Medical Examinations'!$N:$N,MATCH($A211,'Medical Examinations'!$A:$A,0)),"Not Found")</f>
        <v>Normal</v>
      </c>
      <c r="L211" s="12">
        <f>IFERROR(INDEX('Hospitalisation Details'!$V:$V,MATCH($A211,'Hospitalisation Details'!$A:$A,0)),"Not Found")</f>
        <v>0</v>
      </c>
      <c r="M211" s="13">
        <f>IFERROR(INDEX('Hospitalisation Details'!$F:$F,MATCH($A211,'Hospitalisation Details'!$A:$A,0)),"Not Found")</f>
        <v>35595.589999999997</v>
      </c>
      <c r="N211" s="6">
        <f>IFERROR(INDEX('Hospitalisation Details'!$S:$S,MATCH($A211,'Hospitalisation Details'!$A:$A,0)),"Not Found")</f>
        <v>36877</v>
      </c>
      <c r="O211" s="6">
        <f>IFERROR(INDEX('Hospitalisation Details'!$T:$T,MATCH($A211,'Hospitalisation Details'!$A:$A,0)),"Not Found")</f>
        <v>22</v>
      </c>
      <c r="P211" s="6">
        <f>IFERROR(INDEX('Hospitalisation Details'!$U:$U,MATCH($A211,'Hospitalisation Details'!$A:$A,0)),"Not Found")</f>
        <v>0</v>
      </c>
      <c r="Q211" s="6">
        <f>IFERROR(INDEX('Hospitalisation Details'!$W:$W,MATCH($A211,'Hospitalisation Details'!$A:$A,0)),"Not Found")</f>
        <v>0</v>
      </c>
    </row>
    <row r="212" spans="1:17" ht="15" customHeight="1" x14ac:dyDescent="0.3">
      <c r="A212" s="6" t="str">
        <f>'Customer Names'!A212</f>
        <v>Id211</v>
      </c>
      <c r="B212" s="6" t="str">
        <f>IFERROR(INDEX('Customer Names'!$D:$D,MATCH($A212,'Customer Names'!$A:$A,0)),"Not Found")</f>
        <v>Sergey</v>
      </c>
      <c r="C212" s="6">
        <f>IFERROR(INDEX('Medical Examinations'!$B:$B,MATCH($A212,'Medical Examinations'!$A:$A,0)),"Not Found")</f>
        <v>35.6</v>
      </c>
      <c r="D212" s="6">
        <f>IFERROR(INDEX('Medical Examinations'!$C:$C,MATCH($A212,'Medical Examinations'!$A:$A,0)),"Not Found")</f>
        <v>4.0199999999999996</v>
      </c>
      <c r="E212" s="6" t="str">
        <f>IFERROR(INDEX('Medical Examinations'!$I:$I,MATCH($A212,'Medical Examinations'!$A:$A,0)),"Not Found")</f>
        <v>Yes</v>
      </c>
      <c r="F212" s="6" t="str">
        <f>IFERROR(INDEX('Medical Examinations'!$J:$J,MATCH($A212,'Medical Examinations'!$A:$A,0)),"Not Found")</f>
        <v>Yes</v>
      </c>
      <c r="G212" s="6" t="str">
        <f>IFERROR(INDEX('Medical Examinations'!$F:$F,MATCH($A212,'Medical Examinations'!$A:$A,0)),"Not Found")</f>
        <v>No</v>
      </c>
      <c r="H212" s="6">
        <f>IFERROR(INDEX('Medical Examinations'!$L:$L,MATCH($A212,'Medical Examinations'!$A:$A,0)),"Not Found")</f>
        <v>2</v>
      </c>
      <c r="I212" s="6" t="str">
        <f>IFERROR(INDEX('Medical Examinations'!$K:$K,MATCH($A212,'Medical Examinations'!$A:$A,0)),"Not Found")</f>
        <v>Yes</v>
      </c>
      <c r="J212" s="6" t="str">
        <f>IFERROR(INDEX('Medical Examinations'!$M:$M,MATCH($A212,'Medical Examinations'!$A:$A,0)),"Not Found")</f>
        <v>Obesity</v>
      </c>
      <c r="K212" s="6" t="str">
        <f>IFERROR(INDEX('Medical Examinations'!$N:$N,MATCH($A212,'Medical Examinations'!$A:$A,0)),"Not Found")</f>
        <v>Normal</v>
      </c>
      <c r="L212" s="12">
        <f>IFERROR(INDEX('Hospitalisation Details'!$V:$V,MATCH($A212,'Hospitalisation Details'!$A:$A,0)),"Not Found")</f>
        <v>0</v>
      </c>
      <c r="M212" s="13">
        <f>IFERROR(INDEX('Hospitalisation Details'!$F:$F,MATCH($A212,'Hospitalisation Details'!$A:$A,0)),"Not Found")</f>
        <v>35585.58</v>
      </c>
      <c r="N212" s="6">
        <f>IFERROR(INDEX('Hospitalisation Details'!$S:$S,MATCH($A212,'Hospitalisation Details'!$A:$A,0)),"Not Found")</f>
        <v>36849</v>
      </c>
      <c r="O212" s="6">
        <f>IFERROR(INDEX('Hospitalisation Details'!$T:$T,MATCH($A212,'Hospitalisation Details'!$A:$A,0)),"Not Found")</f>
        <v>22</v>
      </c>
      <c r="P212" s="6">
        <f>IFERROR(INDEX('Hospitalisation Details'!$U:$U,MATCH($A212,'Hospitalisation Details'!$A:$A,0)),"Not Found")</f>
        <v>0</v>
      </c>
      <c r="Q212" s="6">
        <f>IFERROR(INDEX('Hospitalisation Details'!$W:$W,MATCH($A212,'Hospitalisation Details'!$A:$A,0)),"Not Found")</f>
        <v>0</v>
      </c>
    </row>
    <row r="213" spans="1:17" ht="15" customHeight="1" x14ac:dyDescent="0.3">
      <c r="A213" s="6" t="str">
        <f>'Customer Names'!A213</f>
        <v>Id212</v>
      </c>
      <c r="B213" s="6" t="str">
        <f>IFERROR(INDEX('Customer Names'!$D:$D,MATCH($A213,'Customer Names'!$A:$A,0)),"Not Found")</f>
        <v>Timothy V</v>
      </c>
      <c r="C213" s="6">
        <f>IFERROR(INDEX('Medical Examinations'!$B:$B,MATCH($A213,'Medical Examinations'!$A:$A,0)),"Not Found")</f>
        <v>34.39</v>
      </c>
      <c r="D213" s="6">
        <f>IFERROR(INDEX('Medical Examinations'!$C:$C,MATCH($A213,'Medical Examinations'!$A:$A,0)),"Not Found")</f>
        <v>8.7200000000000006</v>
      </c>
      <c r="E213" s="6" t="str">
        <f>IFERROR(INDEX('Medical Examinations'!$I:$I,MATCH($A213,'Medical Examinations'!$A:$A,0)),"Not Found")</f>
        <v>No</v>
      </c>
      <c r="F213" s="6" t="str">
        <f>IFERROR(INDEX('Medical Examinations'!$J:$J,MATCH($A213,'Medical Examinations'!$A:$A,0)),"Not Found")</f>
        <v>No</v>
      </c>
      <c r="G213" s="6" t="str">
        <f>IFERROR(INDEX('Medical Examinations'!$F:$F,MATCH($A213,'Medical Examinations'!$A:$A,0)),"Not Found")</f>
        <v>No</v>
      </c>
      <c r="H213" s="6">
        <f>IFERROR(INDEX('Medical Examinations'!$L:$L,MATCH($A213,'Medical Examinations'!$A:$A,0)),"Not Found")</f>
        <v>0</v>
      </c>
      <c r="I213" s="6" t="str">
        <f>IFERROR(INDEX('Medical Examinations'!$K:$K,MATCH($A213,'Medical Examinations'!$A:$A,0)),"Not Found")</f>
        <v>Yes</v>
      </c>
      <c r="J213" s="6" t="str">
        <f>IFERROR(INDEX('Medical Examinations'!$M:$M,MATCH($A213,'Medical Examinations'!$A:$A,0)),"Not Found")</f>
        <v>Obesity</v>
      </c>
      <c r="K213" s="6" t="str">
        <f>IFERROR(INDEX('Medical Examinations'!$N:$N,MATCH($A213,'Medical Examinations'!$A:$A,0)),"Not Found")</f>
        <v>Diabetic</v>
      </c>
      <c r="L213" s="12">
        <f>IFERROR(INDEX('Hospitalisation Details'!$V:$V,MATCH($A213,'Hospitalisation Details'!$A:$A,0)),"Not Found")</f>
        <v>0</v>
      </c>
      <c r="M213" s="13">
        <f>IFERROR(INDEX('Hospitalisation Details'!$F:$F,MATCH($A213,'Hospitalisation Details'!$A:$A,0)),"Not Found")</f>
        <v>35583.17</v>
      </c>
      <c r="N213" s="6">
        <f>IFERROR(INDEX('Hospitalisation Details'!$S:$S,MATCH($A213,'Hospitalisation Details'!$A:$A,0)),"Not Found")</f>
        <v>26155</v>
      </c>
      <c r="O213" s="6">
        <f>IFERROR(INDEX('Hospitalisation Details'!$T:$T,MATCH($A213,'Hospitalisation Details'!$A:$A,0)),"Not Found")</f>
        <v>51</v>
      </c>
      <c r="P213" s="6">
        <f>IFERROR(INDEX('Hospitalisation Details'!$U:$U,MATCH($A213,'Hospitalisation Details'!$A:$A,0)),"Not Found")</f>
        <v>0</v>
      </c>
      <c r="Q213" s="6">
        <f>IFERROR(INDEX('Hospitalisation Details'!$W:$W,MATCH($A213,'Hospitalisation Details'!$A:$A,0)),"Not Found")</f>
        <v>0</v>
      </c>
    </row>
    <row r="214" spans="1:17" ht="15" customHeight="1" x14ac:dyDescent="0.3">
      <c r="A214" s="6" t="str">
        <f>'Customer Names'!A214</f>
        <v>Id213</v>
      </c>
      <c r="B214" s="6" t="str">
        <f>IFERROR(INDEX('Customer Names'!$D:$D,MATCH($A214,'Customer Names'!$A:$A,0)),"Not Found")</f>
        <v>Andrew S</v>
      </c>
      <c r="C214" s="6">
        <f>IFERROR(INDEX('Medical Examinations'!$B:$B,MATCH($A214,'Medical Examinations'!$A:$A,0)),"Not Found")</f>
        <v>29.06</v>
      </c>
      <c r="D214" s="6">
        <f>IFERROR(INDEX('Medical Examinations'!$C:$C,MATCH($A214,'Medical Examinations'!$A:$A,0)),"Not Found")</f>
        <v>6.25</v>
      </c>
      <c r="E214" s="6" t="str">
        <f>IFERROR(INDEX('Medical Examinations'!$I:$I,MATCH($A214,'Medical Examinations'!$A:$A,0)),"Not Found")</f>
        <v>Yes</v>
      </c>
      <c r="F214" s="6" t="str">
        <f>IFERROR(INDEX('Medical Examinations'!$J:$J,MATCH($A214,'Medical Examinations'!$A:$A,0)),"Not Found")</f>
        <v>No</v>
      </c>
      <c r="G214" s="6" t="str">
        <f>IFERROR(INDEX('Medical Examinations'!$F:$F,MATCH($A214,'Medical Examinations'!$A:$A,0)),"Not Found")</f>
        <v>No</v>
      </c>
      <c r="H214" s="6">
        <f>IFERROR(INDEX('Medical Examinations'!$L:$L,MATCH($A214,'Medical Examinations'!$A:$A,0)),"Not Found")</f>
        <v>1</v>
      </c>
      <c r="I214" s="6" t="str">
        <f>IFERROR(INDEX('Medical Examinations'!$K:$K,MATCH($A214,'Medical Examinations'!$A:$A,0)),"Not Found")</f>
        <v>Yes</v>
      </c>
      <c r="J214" s="6" t="str">
        <f>IFERROR(INDEX('Medical Examinations'!$M:$M,MATCH($A214,'Medical Examinations'!$A:$A,0)),"Not Found")</f>
        <v>Overweight</v>
      </c>
      <c r="K214" s="6" t="str">
        <f>IFERROR(INDEX('Medical Examinations'!$N:$N,MATCH($A214,'Medical Examinations'!$A:$A,0)),"Not Found")</f>
        <v>Prediabetic</v>
      </c>
      <c r="L214" s="12">
        <f>IFERROR(INDEX('Hospitalisation Details'!$V:$V,MATCH($A214,'Hospitalisation Details'!$A:$A,0)),"Not Found")</f>
        <v>0</v>
      </c>
      <c r="M214" s="13">
        <f>IFERROR(INDEX('Hospitalisation Details'!$F:$F,MATCH($A214,'Hospitalisation Details'!$A:$A,0)),"Not Found")</f>
        <v>35573.26</v>
      </c>
      <c r="N214" s="6">
        <f>IFERROR(INDEX('Hospitalisation Details'!$S:$S,MATCH($A214,'Hospitalisation Details'!$A:$A,0)),"Not Found")</f>
        <v>23618</v>
      </c>
      <c r="O214" s="6">
        <f>IFERROR(INDEX('Hospitalisation Details'!$T:$T,MATCH($A214,'Hospitalisation Details'!$A:$A,0)),"Not Found")</f>
        <v>58</v>
      </c>
      <c r="P214" s="6">
        <f>IFERROR(INDEX('Hospitalisation Details'!$U:$U,MATCH($A214,'Hospitalisation Details'!$A:$A,0)),"Not Found")</f>
        <v>0</v>
      </c>
      <c r="Q214" s="6">
        <f>IFERROR(INDEX('Hospitalisation Details'!$W:$W,MATCH($A214,'Hospitalisation Details'!$A:$A,0)),"Not Found")</f>
        <v>0</v>
      </c>
    </row>
    <row r="215" spans="1:17" ht="15" customHeight="1" x14ac:dyDescent="0.3">
      <c r="A215" s="6" t="str">
        <f>'Customer Names'!A215</f>
        <v>Id214</v>
      </c>
      <c r="B215" s="6" t="str">
        <f>IFERROR(INDEX('Customer Names'!$D:$D,MATCH($A215,'Customer Names'!$A:$A,0)),"Not Found")</f>
        <v>Matthew D</v>
      </c>
      <c r="C215" s="6">
        <f>IFERROR(INDEX('Medical Examinations'!$B:$B,MATCH($A215,'Medical Examinations'!$A:$A,0)),"Not Found")</f>
        <v>35.799999999999997</v>
      </c>
      <c r="D215" s="6">
        <f>IFERROR(INDEX('Medical Examinations'!$C:$C,MATCH($A215,'Medical Examinations'!$A:$A,0)),"Not Found")</f>
        <v>7.32</v>
      </c>
      <c r="E215" s="6" t="str">
        <f>IFERROR(INDEX('Medical Examinations'!$I:$I,MATCH($A215,'Medical Examinations'!$A:$A,0)),"Not Found")</f>
        <v>No</v>
      </c>
      <c r="F215" s="6" t="str">
        <f>IFERROR(INDEX('Medical Examinations'!$J:$J,MATCH($A215,'Medical Examinations'!$A:$A,0)),"Not Found")</f>
        <v>No</v>
      </c>
      <c r="G215" s="6" t="str">
        <f>IFERROR(INDEX('Medical Examinations'!$F:$F,MATCH($A215,'Medical Examinations'!$A:$A,0)),"Not Found")</f>
        <v>No</v>
      </c>
      <c r="H215" s="6">
        <f>IFERROR(INDEX('Medical Examinations'!$L:$L,MATCH($A215,'Medical Examinations'!$A:$A,0)),"Not Found")</f>
        <v>2</v>
      </c>
      <c r="I215" s="6" t="str">
        <f>IFERROR(INDEX('Medical Examinations'!$K:$K,MATCH($A215,'Medical Examinations'!$A:$A,0)),"Not Found")</f>
        <v>Yes</v>
      </c>
      <c r="J215" s="6" t="str">
        <f>IFERROR(INDEX('Medical Examinations'!$M:$M,MATCH($A215,'Medical Examinations'!$A:$A,0)),"Not Found")</f>
        <v>Obesity</v>
      </c>
      <c r="K215" s="6" t="str">
        <f>IFERROR(INDEX('Medical Examinations'!$N:$N,MATCH($A215,'Medical Examinations'!$A:$A,0)),"Not Found")</f>
        <v>Diabetic</v>
      </c>
      <c r="L215" s="12">
        <f>IFERROR(INDEX('Hospitalisation Details'!$V:$V,MATCH($A215,'Hospitalisation Details'!$A:$A,0)),"Not Found")</f>
        <v>0</v>
      </c>
      <c r="M215" s="13">
        <f>IFERROR(INDEX('Hospitalisation Details'!$F:$F,MATCH($A215,'Hospitalisation Details'!$A:$A,0)),"Not Found")</f>
        <v>35547.72</v>
      </c>
      <c r="N215" s="6">
        <f>IFERROR(INDEX('Hospitalisation Details'!$S:$S,MATCH($A215,'Hospitalisation Details'!$A:$A,0)),"Not Found")</f>
        <v>26964</v>
      </c>
      <c r="O215" s="6">
        <f>IFERROR(INDEX('Hospitalisation Details'!$T:$T,MATCH($A215,'Hospitalisation Details'!$A:$A,0)),"Not Found")</f>
        <v>49</v>
      </c>
      <c r="P215" s="6">
        <f>IFERROR(INDEX('Hospitalisation Details'!$U:$U,MATCH($A215,'Hospitalisation Details'!$A:$A,0)),"Not Found")</f>
        <v>0</v>
      </c>
      <c r="Q215" s="6">
        <f>IFERROR(INDEX('Hospitalisation Details'!$W:$W,MATCH($A215,'Hospitalisation Details'!$A:$A,0)),"Not Found")</f>
        <v>0</v>
      </c>
    </row>
    <row r="216" spans="1:17" ht="15" customHeight="1" x14ac:dyDescent="0.3">
      <c r="A216" s="6" t="str">
        <f>'Customer Names'!A216</f>
        <v>Id215</v>
      </c>
      <c r="B216" s="6" t="str">
        <f>IFERROR(INDEX('Customer Names'!$D:$D,MATCH($A216,'Customer Names'!$A:$A,0)),"Not Found")</f>
        <v>Jessica</v>
      </c>
      <c r="C216" s="6">
        <f>IFERROR(INDEX('Medical Examinations'!$B:$B,MATCH($A216,'Medical Examinations'!$A:$A,0)),"Not Found")</f>
        <v>49.8</v>
      </c>
      <c r="D216" s="6">
        <f>IFERROR(INDEX('Medical Examinations'!$C:$C,MATCH($A216,'Medical Examinations'!$A:$A,0)),"Not Found")</f>
        <v>4.24</v>
      </c>
      <c r="E216" s="6" t="str">
        <f>IFERROR(INDEX('Medical Examinations'!$I:$I,MATCH($A216,'Medical Examinations'!$A:$A,0)),"Not Found")</f>
        <v>No</v>
      </c>
      <c r="F216" s="6" t="str">
        <f>IFERROR(INDEX('Medical Examinations'!$J:$J,MATCH($A216,'Medical Examinations'!$A:$A,0)),"Not Found")</f>
        <v>No</v>
      </c>
      <c r="G216" s="6" t="str">
        <f>IFERROR(INDEX('Medical Examinations'!$F:$F,MATCH($A216,'Medical Examinations'!$A:$A,0)),"Not Found")</f>
        <v>No</v>
      </c>
      <c r="H216" s="6">
        <f>IFERROR(INDEX('Medical Examinations'!$L:$L,MATCH($A216,'Medical Examinations'!$A:$A,0)),"Not Found")</f>
        <v>1</v>
      </c>
      <c r="I216" s="6" t="str">
        <f>IFERROR(INDEX('Medical Examinations'!$K:$K,MATCH($A216,'Medical Examinations'!$A:$A,0)),"Not Found")</f>
        <v>Yes</v>
      </c>
      <c r="J216" s="6" t="str">
        <f>IFERROR(INDEX('Medical Examinations'!$M:$M,MATCH($A216,'Medical Examinations'!$A:$A,0)),"Not Found")</f>
        <v>Obesity</v>
      </c>
      <c r="K216" s="6" t="str">
        <f>IFERROR(INDEX('Medical Examinations'!$N:$N,MATCH($A216,'Medical Examinations'!$A:$A,0)),"Not Found")</f>
        <v>Normal</v>
      </c>
      <c r="L216" s="12">
        <f>IFERROR(INDEX('Hospitalisation Details'!$V:$V,MATCH($A216,'Hospitalisation Details'!$A:$A,0)),"Not Found")</f>
        <v>0</v>
      </c>
      <c r="M216" s="13">
        <f>IFERROR(INDEX('Hospitalisation Details'!$F:$F,MATCH($A216,'Hospitalisation Details'!$A:$A,0)),"Not Found")</f>
        <v>35547.47</v>
      </c>
      <c r="N216" s="6">
        <f>IFERROR(INDEX('Hospitalisation Details'!$S:$S,MATCH($A216,'Hospitalisation Details'!$A:$A,0)),"Not Found")</f>
        <v>33860</v>
      </c>
      <c r="O216" s="6">
        <f>IFERROR(INDEX('Hospitalisation Details'!$T:$T,MATCH($A216,'Hospitalisation Details'!$A:$A,0)),"Not Found")</f>
        <v>30</v>
      </c>
      <c r="P216" s="6">
        <f>IFERROR(INDEX('Hospitalisation Details'!$U:$U,MATCH($A216,'Hospitalisation Details'!$A:$A,0)),"Not Found")</f>
        <v>0</v>
      </c>
      <c r="Q216" s="6">
        <f>IFERROR(INDEX('Hospitalisation Details'!$W:$W,MATCH($A216,'Hospitalisation Details'!$A:$A,0)),"Not Found")</f>
        <v>0</v>
      </c>
    </row>
    <row r="217" spans="1:17" ht="15" customHeight="1" x14ac:dyDescent="0.3">
      <c r="A217" s="6" t="str">
        <f>'Customer Names'!A217</f>
        <v>Id216</v>
      </c>
      <c r="B217" s="6" t="str">
        <f>IFERROR(INDEX('Customer Names'!$D:$D,MATCH($A217,'Customer Names'!$A:$A,0)),"Not Found")</f>
        <v>Lawrence</v>
      </c>
      <c r="C217" s="6">
        <f>IFERROR(INDEX('Medical Examinations'!$B:$B,MATCH($A217,'Medical Examinations'!$A:$A,0)),"Not Found")</f>
        <v>35.71</v>
      </c>
      <c r="D217" s="6">
        <f>IFERROR(INDEX('Medical Examinations'!$C:$C,MATCH($A217,'Medical Examinations'!$A:$A,0)),"Not Found")</f>
        <v>6.84</v>
      </c>
      <c r="E217" s="6" t="str">
        <f>IFERROR(INDEX('Medical Examinations'!$I:$I,MATCH($A217,'Medical Examinations'!$A:$A,0)),"Not Found")</f>
        <v>No</v>
      </c>
      <c r="F217" s="6" t="str">
        <f>IFERROR(INDEX('Medical Examinations'!$J:$J,MATCH($A217,'Medical Examinations'!$A:$A,0)),"Not Found")</f>
        <v>No</v>
      </c>
      <c r="G217" s="6" t="str">
        <f>IFERROR(INDEX('Medical Examinations'!$F:$F,MATCH($A217,'Medical Examinations'!$A:$A,0)),"Not Found")</f>
        <v>No</v>
      </c>
      <c r="H217" s="6">
        <f>IFERROR(INDEX('Medical Examinations'!$L:$L,MATCH($A217,'Medical Examinations'!$A:$A,0)),"Not Found")</f>
        <v>2</v>
      </c>
      <c r="I217" s="6" t="str">
        <f>IFERROR(INDEX('Medical Examinations'!$K:$K,MATCH($A217,'Medical Examinations'!$A:$A,0)),"Not Found")</f>
        <v>Yes</v>
      </c>
      <c r="J217" s="6" t="str">
        <f>IFERROR(INDEX('Medical Examinations'!$M:$M,MATCH($A217,'Medical Examinations'!$A:$A,0)),"Not Found")</f>
        <v>Obesity</v>
      </c>
      <c r="K217" s="6" t="str">
        <f>IFERROR(INDEX('Medical Examinations'!$N:$N,MATCH($A217,'Medical Examinations'!$A:$A,0)),"Not Found")</f>
        <v>Diabetic</v>
      </c>
      <c r="L217" s="12">
        <f>IFERROR(INDEX('Hospitalisation Details'!$V:$V,MATCH($A217,'Hospitalisation Details'!$A:$A,0)),"Not Found")</f>
        <v>0</v>
      </c>
      <c r="M217" s="13">
        <f>IFERROR(INDEX('Hospitalisation Details'!$F:$F,MATCH($A217,'Hospitalisation Details'!$A:$A,0)),"Not Found")</f>
        <v>35517.19</v>
      </c>
      <c r="N217" s="6">
        <f>IFERROR(INDEX('Hospitalisation Details'!$S:$S,MATCH($A217,'Hospitalisation Details'!$A:$A,0)),"Not Found")</f>
        <v>27014</v>
      </c>
      <c r="O217" s="6">
        <f>IFERROR(INDEX('Hospitalisation Details'!$T:$T,MATCH($A217,'Hospitalisation Details'!$A:$A,0)),"Not Found")</f>
        <v>49</v>
      </c>
      <c r="P217" s="6">
        <f>IFERROR(INDEX('Hospitalisation Details'!$U:$U,MATCH($A217,'Hospitalisation Details'!$A:$A,0)),"Not Found")</f>
        <v>0</v>
      </c>
      <c r="Q217" s="6">
        <f>IFERROR(INDEX('Hospitalisation Details'!$W:$W,MATCH($A217,'Hospitalisation Details'!$A:$A,0)),"Not Found")</f>
        <v>0</v>
      </c>
    </row>
    <row r="218" spans="1:17" ht="15" customHeight="1" x14ac:dyDescent="0.3">
      <c r="A218" s="6" t="str">
        <f>'Customer Names'!A218</f>
        <v>Id217</v>
      </c>
      <c r="B218" s="6" t="str">
        <f>IFERROR(INDEX('Customer Names'!$D:$D,MATCH($A218,'Customer Names'!$A:$A,0)),"Not Found")</f>
        <v>Alex</v>
      </c>
      <c r="C218" s="6">
        <f>IFERROR(INDEX('Medical Examinations'!$B:$B,MATCH($A218,'Medical Examinations'!$A:$A,0)),"Not Found")</f>
        <v>30.8</v>
      </c>
      <c r="D218" s="6">
        <f>IFERROR(INDEX('Medical Examinations'!$C:$C,MATCH($A218,'Medical Examinations'!$A:$A,0)),"Not Found")</f>
        <v>5.23</v>
      </c>
      <c r="E218" s="6" t="str">
        <f>IFERROR(INDEX('Medical Examinations'!$I:$I,MATCH($A218,'Medical Examinations'!$A:$A,0)),"Not Found")</f>
        <v>Yes</v>
      </c>
      <c r="F218" s="6" t="str">
        <f>IFERROR(INDEX('Medical Examinations'!$J:$J,MATCH($A218,'Medical Examinations'!$A:$A,0)),"Not Found")</f>
        <v>No</v>
      </c>
      <c r="G218" s="6" t="str">
        <f>IFERROR(INDEX('Medical Examinations'!$F:$F,MATCH($A218,'Medical Examinations'!$A:$A,0)),"Not Found")</f>
        <v>No</v>
      </c>
      <c r="H218" s="6">
        <f>IFERROR(INDEX('Medical Examinations'!$L:$L,MATCH($A218,'Medical Examinations'!$A:$A,0)),"Not Found")</f>
        <v>1</v>
      </c>
      <c r="I218" s="6" t="str">
        <f>IFERROR(INDEX('Medical Examinations'!$K:$K,MATCH($A218,'Medical Examinations'!$A:$A,0)),"Not Found")</f>
        <v>Yes</v>
      </c>
      <c r="J218" s="6" t="str">
        <f>IFERROR(INDEX('Medical Examinations'!$M:$M,MATCH($A218,'Medical Examinations'!$A:$A,0)),"Not Found")</f>
        <v>Obesity</v>
      </c>
      <c r="K218" s="6" t="str">
        <f>IFERROR(INDEX('Medical Examinations'!$N:$N,MATCH($A218,'Medical Examinations'!$A:$A,0)),"Not Found")</f>
        <v>Normal</v>
      </c>
      <c r="L218" s="12">
        <f>IFERROR(INDEX('Hospitalisation Details'!$V:$V,MATCH($A218,'Hospitalisation Details'!$A:$A,0)),"Not Found")</f>
        <v>0</v>
      </c>
      <c r="M218" s="13">
        <f>IFERROR(INDEX('Hospitalisation Details'!$F:$F,MATCH($A218,'Hospitalisation Details'!$A:$A,0)),"Not Found")</f>
        <v>35491.64</v>
      </c>
      <c r="N218" s="6">
        <f>IFERROR(INDEX('Hospitalisation Details'!$S:$S,MATCH($A218,'Hospitalisation Details'!$A:$A,0)),"Not Found")</f>
        <v>32467</v>
      </c>
      <c r="O218" s="6">
        <f>IFERROR(INDEX('Hospitalisation Details'!$T:$T,MATCH($A218,'Hospitalisation Details'!$A:$A,0)),"Not Found")</f>
        <v>34</v>
      </c>
      <c r="P218" s="6">
        <f>IFERROR(INDEX('Hospitalisation Details'!$U:$U,MATCH($A218,'Hospitalisation Details'!$A:$A,0)),"Not Found")</f>
        <v>0</v>
      </c>
      <c r="Q218" s="6">
        <f>IFERROR(INDEX('Hospitalisation Details'!$W:$W,MATCH($A218,'Hospitalisation Details'!$A:$A,0)),"Not Found")</f>
        <v>0</v>
      </c>
    </row>
    <row r="219" spans="1:17" ht="15" customHeight="1" x14ac:dyDescent="0.3">
      <c r="A219" s="6" t="str">
        <f>'Customer Names'!A219</f>
        <v>Id218</v>
      </c>
      <c r="B219" s="6" t="str">
        <f>IFERROR(INDEX('Customer Names'!$D:$D,MATCH($A219,'Customer Names'!$A:$A,0)),"Not Found")</f>
        <v>Kevin</v>
      </c>
      <c r="C219" s="6">
        <f>IFERROR(INDEX('Medical Examinations'!$B:$B,MATCH($A219,'Medical Examinations'!$A:$A,0)),"Not Found")</f>
        <v>33.69</v>
      </c>
      <c r="D219" s="6">
        <f>IFERROR(INDEX('Medical Examinations'!$C:$C,MATCH($A219,'Medical Examinations'!$A:$A,0)),"Not Found")</f>
        <v>9.68</v>
      </c>
      <c r="E219" s="6" t="str">
        <f>IFERROR(INDEX('Medical Examinations'!$I:$I,MATCH($A219,'Medical Examinations'!$A:$A,0)),"Not Found")</f>
        <v>No</v>
      </c>
      <c r="F219" s="6" t="str">
        <f>IFERROR(INDEX('Medical Examinations'!$J:$J,MATCH($A219,'Medical Examinations'!$A:$A,0)),"Not Found")</f>
        <v>No</v>
      </c>
      <c r="G219" s="6" t="str">
        <f>IFERROR(INDEX('Medical Examinations'!$F:$F,MATCH($A219,'Medical Examinations'!$A:$A,0)),"Not Found")</f>
        <v>No</v>
      </c>
      <c r="H219" s="6">
        <f>IFERROR(INDEX('Medical Examinations'!$L:$L,MATCH($A219,'Medical Examinations'!$A:$A,0)),"Not Found")</f>
        <v>0</v>
      </c>
      <c r="I219" s="6" t="str">
        <f>IFERROR(INDEX('Medical Examinations'!$K:$K,MATCH($A219,'Medical Examinations'!$A:$A,0)),"Not Found")</f>
        <v>Yes</v>
      </c>
      <c r="J219" s="6" t="str">
        <f>IFERROR(INDEX('Medical Examinations'!$M:$M,MATCH($A219,'Medical Examinations'!$A:$A,0)),"Not Found")</f>
        <v>Obesity</v>
      </c>
      <c r="K219" s="6" t="str">
        <f>IFERROR(INDEX('Medical Examinations'!$N:$N,MATCH($A219,'Medical Examinations'!$A:$A,0)),"Not Found")</f>
        <v>Diabetic</v>
      </c>
      <c r="L219" s="12">
        <f>IFERROR(INDEX('Hospitalisation Details'!$V:$V,MATCH($A219,'Hospitalisation Details'!$A:$A,0)),"Not Found")</f>
        <v>0</v>
      </c>
      <c r="M219" s="13">
        <f>IFERROR(INDEX('Hospitalisation Details'!$F:$F,MATCH($A219,'Hospitalisation Details'!$A:$A,0)),"Not Found")</f>
        <v>35345.730000000003</v>
      </c>
      <c r="N219" s="6">
        <f>IFERROR(INDEX('Hospitalisation Details'!$S:$S,MATCH($A219,'Hospitalisation Details'!$A:$A,0)),"Not Found")</f>
        <v>26198</v>
      </c>
      <c r="O219" s="6">
        <f>IFERROR(INDEX('Hospitalisation Details'!$T:$T,MATCH($A219,'Hospitalisation Details'!$A:$A,0)),"Not Found")</f>
        <v>51</v>
      </c>
      <c r="P219" s="6">
        <f>IFERROR(INDEX('Hospitalisation Details'!$U:$U,MATCH($A219,'Hospitalisation Details'!$A:$A,0)),"Not Found")</f>
        <v>0</v>
      </c>
      <c r="Q219" s="6">
        <f>IFERROR(INDEX('Hospitalisation Details'!$W:$W,MATCH($A219,'Hospitalisation Details'!$A:$A,0)),"Not Found")</f>
        <v>0</v>
      </c>
    </row>
    <row r="220" spans="1:17" ht="15" customHeight="1" x14ac:dyDescent="0.3">
      <c r="A220" s="6" t="str">
        <f>'Customer Names'!A220</f>
        <v>Id219</v>
      </c>
      <c r="B220" s="6" t="str">
        <f>IFERROR(INDEX('Customer Names'!$D:$D,MATCH($A220,'Customer Names'!$A:$A,0)),"Not Found")</f>
        <v>Gavin M.</v>
      </c>
      <c r="C220" s="6">
        <f>IFERROR(INDEX('Medical Examinations'!$B:$B,MATCH($A220,'Medical Examinations'!$A:$A,0)),"Not Found")</f>
        <v>42.27</v>
      </c>
      <c r="D220" s="6">
        <f>IFERROR(INDEX('Medical Examinations'!$C:$C,MATCH($A220,'Medical Examinations'!$A:$A,0)),"Not Found")</f>
        <v>6.05</v>
      </c>
      <c r="E220" s="6" t="str">
        <f>IFERROR(INDEX('Medical Examinations'!$I:$I,MATCH($A220,'Medical Examinations'!$A:$A,0)),"Not Found")</f>
        <v>Yes</v>
      </c>
      <c r="F220" s="6" t="str">
        <f>IFERROR(INDEX('Medical Examinations'!$J:$J,MATCH($A220,'Medical Examinations'!$A:$A,0)),"Not Found")</f>
        <v>No</v>
      </c>
      <c r="G220" s="6" t="str">
        <f>IFERROR(INDEX('Medical Examinations'!$F:$F,MATCH($A220,'Medical Examinations'!$A:$A,0)),"Not Found")</f>
        <v>No</v>
      </c>
      <c r="H220" s="6">
        <f>IFERROR(INDEX('Medical Examinations'!$L:$L,MATCH($A220,'Medical Examinations'!$A:$A,0)),"Not Found")</f>
        <v>1</v>
      </c>
      <c r="I220" s="6" t="str">
        <f>IFERROR(INDEX('Medical Examinations'!$K:$K,MATCH($A220,'Medical Examinations'!$A:$A,0)),"Not Found")</f>
        <v>Yes</v>
      </c>
      <c r="J220" s="6" t="str">
        <f>IFERROR(INDEX('Medical Examinations'!$M:$M,MATCH($A220,'Medical Examinations'!$A:$A,0)),"Not Found")</f>
        <v>Obesity</v>
      </c>
      <c r="K220" s="6" t="str">
        <f>IFERROR(INDEX('Medical Examinations'!$N:$N,MATCH($A220,'Medical Examinations'!$A:$A,0)),"Not Found")</f>
        <v>Prediabetic</v>
      </c>
      <c r="L220" s="12">
        <f>IFERROR(INDEX('Hospitalisation Details'!$V:$V,MATCH($A220,'Hospitalisation Details'!$A:$A,0)),"Not Found")</f>
        <v>0</v>
      </c>
      <c r="M220" s="13">
        <f>IFERROR(INDEX('Hospitalisation Details'!$F:$F,MATCH($A220,'Hospitalisation Details'!$A:$A,0)),"Not Found")</f>
        <v>35315.96</v>
      </c>
      <c r="N220" s="6">
        <f>IFERROR(INDEX('Hospitalisation Details'!$S:$S,MATCH($A220,'Hospitalisation Details'!$A:$A,0)),"Not Found")</f>
        <v>32405</v>
      </c>
      <c r="O220" s="6">
        <f>IFERROR(INDEX('Hospitalisation Details'!$T:$T,MATCH($A220,'Hospitalisation Details'!$A:$A,0)),"Not Found")</f>
        <v>34</v>
      </c>
      <c r="P220" s="6">
        <f>IFERROR(INDEX('Hospitalisation Details'!$U:$U,MATCH($A220,'Hospitalisation Details'!$A:$A,0)),"Not Found")</f>
        <v>0</v>
      </c>
      <c r="Q220" s="6">
        <f>IFERROR(INDEX('Hospitalisation Details'!$W:$W,MATCH($A220,'Hospitalisation Details'!$A:$A,0)),"Not Found")</f>
        <v>0</v>
      </c>
    </row>
    <row r="221" spans="1:17" ht="15" customHeight="1" x14ac:dyDescent="0.3">
      <c r="A221" s="6" t="str">
        <f>'Customer Names'!A221</f>
        <v>Id220</v>
      </c>
      <c r="B221" s="6" t="str">
        <f>IFERROR(INDEX('Customer Names'!$D:$D,MATCH($A221,'Customer Names'!$A:$A,0)),"Not Found")</f>
        <v>Rick E</v>
      </c>
      <c r="C221" s="6">
        <f>IFERROR(INDEX('Medical Examinations'!$B:$B,MATCH($A221,'Medical Examinations'!$A:$A,0)),"Not Found")</f>
        <v>53.25</v>
      </c>
      <c r="D221" s="6">
        <f>IFERROR(INDEX('Medical Examinations'!$C:$C,MATCH($A221,'Medical Examinations'!$A:$A,0)),"Not Found")</f>
        <v>6.11</v>
      </c>
      <c r="E221" s="6" t="str">
        <f>IFERROR(INDEX('Medical Examinations'!$I:$I,MATCH($A221,'Medical Examinations'!$A:$A,0)),"Not Found")</f>
        <v>Yes</v>
      </c>
      <c r="F221" s="6" t="str">
        <f>IFERROR(INDEX('Medical Examinations'!$J:$J,MATCH($A221,'Medical Examinations'!$A:$A,0)),"Not Found")</f>
        <v>No</v>
      </c>
      <c r="G221" s="6" t="str">
        <f>IFERROR(INDEX('Medical Examinations'!$F:$F,MATCH($A221,'Medical Examinations'!$A:$A,0)),"Not Found")</f>
        <v>Yes</v>
      </c>
      <c r="H221" s="6">
        <f>IFERROR(INDEX('Medical Examinations'!$L:$L,MATCH($A221,'Medical Examinations'!$A:$A,0)),"Not Found")</f>
        <v>1</v>
      </c>
      <c r="I221" s="6" t="str">
        <f>IFERROR(INDEX('Medical Examinations'!$K:$K,MATCH($A221,'Medical Examinations'!$A:$A,0)),"Not Found")</f>
        <v>Yes</v>
      </c>
      <c r="J221" s="6" t="str">
        <f>IFERROR(INDEX('Medical Examinations'!$M:$M,MATCH($A221,'Medical Examinations'!$A:$A,0)),"Not Found")</f>
        <v>Obesity</v>
      </c>
      <c r="K221" s="6" t="str">
        <f>IFERROR(INDEX('Medical Examinations'!$N:$N,MATCH($A221,'Medical Examinations'!$A:$A,0)),"Not Found")</f>
        <v>Prediabetic</v>
      </c>
      <c r="L221" s="12">
        <f>IFERROR(INDEX('Hospitalisation Details'!$V:$V,MATCH($A221,'Hospitalisation Details'!$A:$A,0)),"Not Found")</f>
        <v>0</v>
      </c>
      <c r="M221" s="13">
        <f>IFERROR(INDEX('Hospitalisation Details'!$F:$F,MATCH($A221,'Hospitalisation Details'!$A:$A,0)),"Not Found")</f>
        <v>35302.089999999997</v>
      </c>
      <c r="N221" s="6">
        <f>IFERROR(INDEX('Hospitalisation Details'!$S:$S,MATCH($A221,'Hospitalisation Details'!$A:$A,0)),"Not Found")</f>
        <v>35620</v>
      </c>
      <c r="O221" s="6">
        <f>IFERROR(INDEX('Hospitalisation Details'!$T:$T,MATCH($A221,'Hospitalisation Details'!$A:$A,0)),"Not Found")</f>
        <v>25</v>
      </c>
      <c r="P221" s="6">
        <f>IFERROR(INDEX('Hospitalisation Details'!$U:$U,MATCH($A221,'Hospitalisation Details'!$A:$A,0)),"Not Found")</f>
        <v>0</v>
      </c>
      <c r="Q221" s="6">
        <f>IFERROR(INDEX('Hospitalisation Details'!$W:$W,MATCH($A221,'Hospitalisation Details'!$A:$A,0)),"Not Found")</f>
        <v>0</v>
      </c>
    </row>
    <row r="222" spans="1:17" ht="15" customHeight="1" x14ac:dyDescent="0.3">
      <c r="A222" s="6" t="str">
        <f>'Customer Names'!A222</f>
        <v>Id221</v>
      </c>
      <c r="B222" s="6" t="str">
        <f>IFERROR(INDEX('Customer Names'!$D:$D,MATCH($A222,'Customer Names'!$A:$A,0)),"Not Found")</f>
        <v>Andrea H.</v>
      </c>
      <c r="C222" s="6">
        <f>IFERROR(INDEX('Medical Examinations'!$B:$B,MATCH($A222,'Medical Examinations'!$A:$A,0)),"Not Found")</f>
        <v>26.8</v>
      </c>
      <c r="D222" s="6">
        <f>IFERROR(INDEX('Medical Examinations'!$C:$C,MATCH($A222,'Medical Examinations'!$A:$A,0)),"Not Found")</f>
        <v>10.93</v>
      </c>
      <c r="E222" s="6" t="str">
        <f>IFERROR(INDEX('Medical Examinations'!$I:$I,MATCH($A222,'Medical Examinations'!$A:$A,0)),"Not Found")</f>
        <v>Yes</v>
      </c>
      <c r="F222" s="6" t="str">
        <f>IFERROR(INDEX('Medical Examinations'!$J:$J,MATCH($A222,'Medical Examinations'!$A:$A,0)),"Not Found")</f>
        <v>No</v>
      </c>
      <c r="G222" s="6" t="str">
        <f>IFERROR(INDEX('Medical Examinations'!$F:$F,MATCH($A222,'Medical Examinations'!$A:$A,0)),"Not Found")</f>
        <v>No</v>
      </c>
      <c r="H222" s="6">
        <f>IFERROR(INDEX('Medical Examinations'!$L:$L,MATCH($A222,'Medical Examinations'!$A:$A,0)),"Not Found")</f>
        <v>0</v>
      </c>
      <c r="I222" s="6" t="str">
        <f>IFERROR(INDEX('Medical Examinations'!$K:$K,MATCH($A222,'Medical Examinations'!$A:$A,0)),"Not Found")</f>
        <v>No</v>
      </c>
      <c r="J222" s="6" t="str">
        <f>IFERROR(INDEX('Medical Examinations'!$M:$M,MATCH($A222,'Medical Examinations'!$A:$A,0)),"Not Found")</f>
        <v>Overweight</v>
      </c>
      <c r="K222" s="6" t="str">
        <f>IFERROR(INDEX('Medical Examinations'!$N:$N,MATCH($A222,'Medical Examinations'!$A:$A,0)),"Not Found")</f>
        <v>Diabetic</v>
      </c>
      <c r="L222" s="12">
        <f>IFERROR(INDEX('Hospitalisation Details'!$V:$V,MATCH($A222,'Hospitalisation Details'!$A:$A,0)),"Not Found")</f>
        <v>0</v>
      </c>
      <c r="M222" s="13">
        <f>IFERROR(INDEX('Hospitalisation Details'!$F:$F,MATCH($A222,'Hospitalisation Details'!$A:$A,0)),"Not Found")</f>
        <v>35160.129999999997</v>
      </c>
      <c r="N222" s="6">
        <f>IFERROR(INDEX('Hospitalisation Details'!$S:$S,MATCH($A222,'Hospitalisation Details'!$A:$A,0)),"Not Found")</f>
        <v>24836</v>
      </c>
      <c r="O222" s="6">
        <f>IFERROR(INDEX('Hospitalisation Details'!$T:$T,MATCH($A222,'Hospitalisation Details'!$A:$A,0)),"Not Found")</f>
        <v>55</v>
      </c>
      <c r="P222" s="6">
        <f>IFERROR(INDEX('Hospitalisation Details'!$U:$U,MATCH($A222,'Hospitalisation Details'!$A:$A,0)),"Not Found")</f>
        <v>0</v>
      </c>
      <c r="Q222" s="6">
        <f>IFERROR(INDEX('Hospitalisation Details'!$W:$W,MATCH($A222,'Hospitalisation Details'!$A:$A,0)),"Not Found")</f>
        <v>0</v>
      </c>
    </row>
    <row r="223" spans="1:17" ht="15" customHeight="1" x14ac:dyDescent="0.3">
      <c r="A223" s="6" t="str">
        <f>'Customer Names'!A223</f>
        <v>Id222</v>
      </c>
      <c r="B223" s="6" t="str">
        <f>IFERROR(INDEX('Customer Names'!$D:$D,MATCH($A223,'Customer Names'!$A:$A,0)),"Not Found")</f>
        <v>Anthony S</v>
      </c>
      <c r="C223" s="6">
        <f>IFERROR(INDEX('Medical Examinations'!$B:$B,MATCH($A223,'Medical Examinations'!$A:$A,0)),"Not Found")</f>
        <v>28.5</v>
      </c>
      <c r="D223" s="6">
        <f>IFERROR(INDEX('Medical Examinations'!$C:$C,MATCH($A223,'Medical Examinations'!$A:$A,0)),"Not Found")</f>
        <v>5.12</v>
      </c>
      <c r="E223" s="6" t="str">
        <f>IFERROR(INDEX('Medical Examinations'!$I:$I,MATCH($A223,'Medical Examinations'!$A:$A,0)),"Not Found")</f>
        <v>No</v>
      </c>
      <c r="F223" s="6" t="str">
        <f>IFERROR(INDEX('Medical Examinations'!$J:$J,MATCH($A223,'Medical Examinations'!$A:$A,0)),"Not Found")</f>
        <v>No</v>
      </c>
      <c r="G223" s="6" t="str">
        <f>IFERROR(INDEX('Medical Examinations'!$F:$F,MATCH($A223,'Medical Examinations'!$A:$A,0)),"Not Found")</f>
        <v>No</v>
      </c>
      <c r="H223" s="6">
        <f>IFERROR(INDEX('Medical Examinations'!$L:$L,MATCH($A223,'Medical Examinations'!$A:$A,0)),"Not Found")</f>
        <v>1</v>
      </c>
      <c r="I223" s="6" t="str">
        <f>IFERROR(INDEX('Medical Examinations'!$K:$K,MATCH($A223,'Medical Examinations'!$A:$A,0)),"Not Found")</f>
        <v>Yes</v>
      </c>
      <c r="J223" s="6" t="str">
        <f>IFERROR(INDEX('Medical Examinations'!$M:$M,MATCH($A223,'Medical Examinations'!$A:$A,0)),"Not Found")</f>
        <v>Overweight</v>
      </c>
      <c r="K223" s="6" t="str">
        <f>IFERROR(INDEX('Medical Examinations'!$N:$N,MATCH($A223,'Medical Examinations'!$A:$A,0)),"Not Found")</f>
        <v>Normal</v>
      </c>
      <c r="L223" s="12">
        <f>IFERROR(INDEX('Hospitalisation Details'!$V:$V,MATCH($A223,'Hospitalisation Details'!$A:$A,0)),"Not Found")</f>
        <v>0</v>
      </c>
      <c r="M223" s="13">
        <f>IFERROR(INDEX('Hospitalisation Details'!$F:$F,MATCH($A223,'Hospitalisation Details'!$A:$A,0)),"Not Found")</f>
        <v>35147.53</v>
      </c>
      <c r="N223" s="6">
        <f>IFERROR(INDEX('Hospitalisation Details'!$S:$S,MATCH($A223,'Hospitalisation Details'!$A:$A,0)),"Not Found")</f>
        <v>36151</v>
      </c>
      <c r="O223" s="6">
        <f>IFERROR(INDEX('Hospitalisation Details'!$T:$T,MATCH($A223,'Hospitalisation Details'!$A:$A,0)),"Not Found")</f>
        <v>24</v>
      </c>
      <c r="P223" s="6">
        <f>IFERROR(INDEX('Hospitalisation Details'!$U:$U,MATCH($A223,'Hospitalisation Details'!$A:$A,0)),"Not Found")</f>
        <v>0</v>
      </c>
      <c r="Q223" s="6">
        <f>IFERROR(INDEX('Hospitalisation Details'!$W:$W,MATCH($A223,'Hospitalisation Details'!$A:$A,0)),"Not Found")</f>
        <v>0</v>
      </c>
    </row>
    <row r="224" spans="1:17" ht="15" customHeight="1" x14ac:dyDescent="0.3">
      <c r="A224" s="6" t="str">
        <f>'Customer Names'!A224</f>
        <v>Id223</v>
      </c>
      <c r="B224" s="6" t="str">
        <f>IFERROR(INDEX('Customer Names'!$D:$D,MATCH($A224,'Customer Names'!$A:$A,0)),"Not Found")</f>
        <v>Erik</v>
      </c>
      <c r="C224" s="6">
        <f>IFERROR(INDEX('Medical Examinations'!$B:$B,MATCH($A224,'Medical Examinations'!$A:$A,0)),"Not Found")</f>
        <v>22.895</v>
      </c>
      <c r="D224" s="6">
        <f>IFERROR(INDEX('Medical Examinations'!$C:$C,MATCH($A224,'Medical Examinations'!$A:$A,0)),"Not Found")</f>
        <v>5.72</v>
      </c>
      <c r="E224" s="6" t="str">
        <f>IFERROR(INDEX('Medical Examinations'!$I:$I,MATCH($A224,'Medical Examinations'!$A:$A,0)),"Not Found")</f>
        <v>No</v>
      </c>
      <c r="F224" s="6" t="str">
        <f>IFERROR(INDEX('Medical Examinations'!$J:$J,MATCH($A224,'Medical Examinations'!$A:$A,0)),"Not Found")</f>
        <v>No</v>
      </c>
      <c r="G224" s="6" t="str">
        <f>IFERROR(INDEX('Medical Examinations'!$F:$F,MATCH($A224,'Medical Examinations'!$A:$A,0)),"Not Found")</f>
        <v>No</v>
      </c>
      <c r="H224" s="6">
        <f>IFERROR(INDEX('Medical Examinations'!$L:$L,MATCH($A224,'Medical Examinations'!$A:$A,0)),"Not Found")</f>
        <v>0</v>
      </c>
      <c r="I224" s="6" t="str">
        <f>IFERROR(INDEX('Medical Examinations'!$K:$K,MATCH($A224,'Medical Examinations'!$A:$A,0)),"Not Found")</f>
        <v>Yes</v>
      </c>
      <c r="J224" s="6" t="str">
        <f>IFERROR(INDEX('Medical Examinations'!$M:$M,MATCH($A224,'Medical Examinations'!$A:$A,0)),"Not Found")</f>
        <v>Normal Weight</v>
      </c>
      <c r="K224" s="6" t="str">
        <f>IFERROR(INDEX('Medical Examinations'!$N:$N,MATCH($A224,'Medical Examinations'!$A:$A,0)),"Not Found")</f>
        <v>Prediabetic</v>
      </c>
      <c r="L224" s="12">
        <f>IFERROR(INDEX('Hospitalisation Details'!$V:$V,MATCH($A224,'Hospitalisation Details'!$A:$A,0)),"Not Found")</f>
        <v>0</v>
      </c>
      <c r="M224" s="13">
        <f>IFERROR(INDEX('Hospitalisation Details'!$F:$F,MATCH($A224,'Hospitalisation Details'!$A:$A,0)),"Not Found")</f>
        <v>35069.370000000003</v>
      </c>
      <c r="N224" s="6">
        <f>IFERROR(INDEX('Hospitalisation Details'!$S:$S,MATCH($A224,'Hospitalisation Details'!$A:$A,0)),"Not Found")</f>
        <v>28305</v>
      </c>
      <c r="O224" s="6">
        <f>IFERROR(INDEX('Hospitalisation Details'!$T:$T,MATCH($A224,'Hospitalisation Details'!$A:$A,0)),"Not Found")</f>
        <v>45</v>
      </c>
      <c r="P224" s="6">
        <f>IFERROR(INDEX('Hospitalisation Details'!$U:$U,MATCH($A224,'Hospitalisation Details'!$A:$A,0)),"Not Found")</f>
        <v>0</v>
      </c>
      <c r="Q224" s="6">
        <f>IFERROR(INDEX('Hospitalisation Details'!$W:$W,MATCH($A224,'Hospitalisation Details'!$A:$A,0)),"Not Found")</f>
        <v>0</v>
      </c>
    </row>
    <row r="225" spans="1:17" ht="15" customHeight="1" x14ac:dyDescent="0.3">
      <c r="A225" s="6" t="str">
        <f>'Customer Names'!A225</f>
        <v>Id224</v>
      </c>
      <c r="B225" s="6" t="str">
        <f>IFERROR(INDEX('Customer Names'!$D:$D,MATCH($A225,'Customer Names'!$A:$A,0)),"Not Found")</f>
        <v>Kiley D</v>
      </c>
      <c r="C225" s="6">
        <f>IFERROR(INDEX('Medical Examinations'!$B:$B,MATCH($A225,'Medical Examinations'!$A:$A,0)),"Not Found")</f>
        <v>34.06</v>
      </c>
      <c r="D225" s="6">
        <f>IFERROR(INDEX('Medical Examinations'!$C:$C,MATCH($A225,'Medical Examinations'!$A:$A,0)),"Not Found")</f>
        <v>11.83</v>
      </c>
      <c r="E225" s="6" t="str">
        <f>IFERROR(INDEX('Medical Examinations'!$I:$I,MATCH($A225,'Medical Examinations'!$A:$A,0)),"Not Found")</f>
        <v>Yes</v>
      </c>
      <c r="F225" s="6" t="str">
        <f>IFERROR(INDEX('Medical Examinations'!$J:$J,MATCH($A225,'Medical Examinations'!$A:$A,0)),"Not Found")</f>
        <v>No</v>
      </c>
      <c r="G225" s="6" t="str">
        <f>IFERROR(INDEX('Medical Examinations'!$F:$F,MATCH($A225,'Medical Examinations'!$A:$A,0)),"Not Found")</f>
        <v>No</v>
      </c>
      <c r="H225" s="6">
        <f>IFERROR(INDEX('Medical Examinations'!$L:$L,MATCH($A225,'Medical Examinations'!$A:$A,0)),"Not Found")</f>
        <v>1</v>
      </c>
      <c r="I225" s="6" t="str">
        <f>IFERROR(INDEX('Medical Examinations'!$K:$K,MATCH($A225,'Medical Examinations'!$A:$A,0)),"Not Found")</f>
        <v>Yes</v>
      </c>
      <c r="J225" s="6" t="str">
        <f>IFERROR(INDEX('Medical Examinations'!$M:$M,MATCH($A225,'Medical Examinations'!$A:$A,0)),"Not Found")</f>
        <v>Obesity</v>
      </c>
      <c r="K225" s="6" t="str">
        <f>IFERROR(INDEX('Medical Examinations'!$N:$N,MATCH($A225,'Medical Examinations'!$A:$A,0)),"Not Found")</f>
        <v>Diabetic</v>
      </c>
      <c r="L225" s="12">
        <f>IFERROR(INDEX('Hospitalisation Details'!$V:$V,MATCH($A225,'Hospitalisation Details'!$A:$A,0)),"Not Found")</f>
        <v>0</v>
      </c>
      <c r="M225" s="13">
        <f>IFERROR(INDEX('Hospitalisation Details'!$F:$F,MATCH($A225,'Hospitalisation Details'!$A:$A,0)),"Not Found")</f>
        <v>35050.620000000003</v>
      </c>
      <c r="N225" s="6">
        <f>IFERROR(INDEX('Hospitalisation Details'!$S:$S,MATCH($A225,'Hospitalisation Details'!$A:$A,0)),"Not Found")</f>
        <v>27635</v>
      </c>
      <c r="O225" s="6">
        <f>IFERROR(INDEX('Hospitalisation Details'!$T:$T,MATCH($A225,'Hospitalisation Details'!$A:$A,0)),"Not Found")</f>
        <v>47</v>
      </c>
      <c r="P225" s="6">
        <f>IFERROR(INDEX('Hospitalisation Details'!$U:$U,MATCH($A225,'Hospitalisation Details'!$A:$A,0)),"Not Found")</f>
        <v>0</v>
      </c>
      <c r="Q225" s="6">
        <f>IFERROR(INDEX('Hospitalisation Details'!$W:$W,MATCH($A225,'Hospitalisation Details'!$A:$A,0)),"Not Found")</f>
        <v>0</v>
      </c>
    </row>
    <row r="226" spans="1:17" ht="15" customHeight="1" x14ac:dyDescent="0.3">
      <c r="A226" s="6" t="str">
        <f>'Customer Names'!A226</f>
        <v>Id225</v>
      </c>
      <c r="B226" s="6" t="str">
        <f>IFERROR(INDEX('Customer Names'!$D:$D,MATCH($A226,'Customer Names'!$A:$A,0)),"Not Found")</f>
        <v>Jennifer</v>
      </c>
      <c r="C226" s="6">
        <f>IFERROR(INDEX('Medical Examinations'!$B:$B,MATCH($A226,'Medical Examinations'!$A:$A,0)),"Not Found")</f>
        <v>36.409999999999997</v>
      </c>
      <c r="D226" s="6">
        <f>IFERROR(INDEX('Medical Examinations'!$C:$C,MATCH($A226,'Medical Examinations'!$A:$A,0)),"Not Found")</f>
        <v>4.55</v>
      </c>
      <c r="E226" s="6" t="str">
        <f>IFERROR(INDEX('Medical Examinations'!$I:$I,MATCH($A226,'Medical Examinations'!$A:$A,0)),"Not Found")</f>
        <v>No</v>
      </c>
      <c r="F226" s="6" t="str">
        <f>IFERROR(INDEX('Medical Examinations'!$J:$J,MATCH($A226,'Medical Examinations'!$A:$A,0)),"Not Found")</f>
        <v>No</v>
      </c>
      <c r="G226" s="6" t="str">
        <f>IFERROR(INDEX('Medical Examinations'!$F:$F,MATCH($A226,'Medical Examinations'!$A:$A,0)),"Not Found")</f>
        <v>No</v>
      </c>
      <c r="H226" s="6">
        <f>IFERROR(INDEX('Medical Examinations'!$L:$L,MATCH($A226,'Medical Examinations'!$A:$A,0)),"Not Found")</f>
        <v>0</v>
      </c>
      <c r="I226" s="6" t="str">
        <f>IFERROR(INDEX('Medical Examinations'!$K:$K,MATCH($A226,'Medical Examinations'!$A:$A,0)),"Not Found")</f>
        <v>Yes</v>
      </c>
      <c r="J226" s="6" t="str">
        <f>IFERROR(INDEX('Medical Examinations'!$M:$M,MATCH($A226,'Medical Examinations'!$A:$A,0)),"Not Found")</f>
        <v>Obesity</v>
      </c>
      <c r="K226" s="6" t="str">
        <f>IFERROR(INDEX('Medical Examinations'!$N:$N,MATCH($A226,'Medical Examinations'!$A:$A,0)),"Not Found")</f>
        <v>Normal</v>
      </c>
      <c r="L226" s="12">
        <f>IFERROR(INDEX('Hospitalisation Details'!$V:$V,MATCH($A226,'Hospitalisation Details'!$A:$A,0)),"Not Found")</f>
        <v>0</v>
      </c>
      <c r="M226" s="13">
        <f>IFERROR(INDEX('Hospitalisation Details'!$F:$F,MATCH($A226,'Hospitalisation Details'!$A:$A,0)),"Not Found")</f>
        <v>35000.730000000003</v>
      </c>
      <c r="N226" s="6">
        <f>IFERROR(INDEX('Hospitalisation Details'!$S:$S,MATCH($A226,'Hospitalisation Details'!$A:$A,0)),"Not Found")</f>
        <v>30137</v>
      </c>
      <c r="O226" s="6">
        <f>IFERROR(INDEX('Hospitalisation Details'!$T:$T,MATCH($A226,'Hospitalisation Details'!$A:$A,0)),"Not Found")</f>
        <v>40</v>
      </c>
      <c r="P226" s="6">
        <f>IFERROR(INDEX('Hospitalisation Details'!$U:$U,MATCH($A226,'Hospitalisation Details'!$A:$A,0)),"Not Found")</f>
        <v>0</v>
      </c>
      <c r="Q226" s="6">
        <f>IFERROR(INDEX('Hospitalisation Details'!$W:$W,MATCH($A226,'Hospitalisation Details'!$A:$A,0)),"Not Found")</f>
        <v>0</v>
      </c>
    </row>
    <row r="227" spans="1:17" ht="15" customHeight="1" x14ac:dyDescent="0.3">
      <c r="A227" s="6" t="str">
        <f>'Customer Names'!A227</f>
        <v>Id226</v>
      </c>
      <c r="B227" s="6" t="str">
        <f>IFERROR(INDEX('Customer Names'!$D:$D,MATCH($A227,'Customer Names'!$A:$A,0)),"Not Found")</f>
        <v>Chris</v>
      </c>
      <c r="C227" s="6">
        <f>IFERROR(INDEX('Medical Examinations'!$B:$B,MATCH($A227,'Medical Examinations'!$A:$A,0)),"Not Found")</f>
        <v>52.3</v>
      </c>
      <c r="D227" s="6">
        <f>IFERROR(INDEX('Medical Examinations'!$C:$C,MATCH($A227,'Medical Examinations'!$A:$A,0)),"Not Found")</f>
        <v>4.87</v>
      </c>
      <c r="E227" s="6" t="str">
        <f>IFERROR(INDEX('Medical Examinations'!$I:$I,MATCH($A227,'Medical Examinations'!$A:$A,0)),"Not Found")</f>
        <v>Yes</v>
      </c>
      <c r="F227" s="6" t="str">
        <f>IFERROR(INDEX('Medical Examinations'!$J:$J,MATCH($A227,'Medical Examinations'!$A:$A,0)),"Not Found")</f>
        <v>No</v>
      </c>
      <c r="G227" s="6" t="str">
        <f>IFERROR(INDEX('Medical Examinations'!$F:$F,MATCH($A227,'Medical Examinations'!$A:$A,0)),"Not Found")</f>
        <v>Yes</v>
      </c>
      <c r="H227" s="6">
        <f>IFERROR(INDEX('Medical Examinations'!$L:$L,MATCH($A227,'Medical Examinations'!$A:$A,0)),"Not Found")</f>
        <v>1</v>
      </c>
      <c r="I227" s="6" t="str">
        <f>IFERROR(INDEX('Medical Examinations'!$K:$K,MATCH($A227,'Medical Examinations'!$A:$A,0)),"Not Found")</f>
        <v>Yes</v>
      </c>
      <c r="J227" s="6" t="str">
        <f>IFERROR(INDEX('Medical Examinations'!$M:$M,MATCH($A227,'Medical Examinations'!$A:$A,0)),"Not Found")</f>
        <v>Obesity</v>
      </c>
      <c r="K227" s="6" t="str">
        <f>IFERROR(INDEX('Medical Examinations'!$N:$N,MATCH($A227,'Medical Examinations'!$A:$A,0)),"Not Found")</f>
        <v>Normal</v>
      </c>
      <c r="L227" s="12">
        <f>IFERROR(INDEX('Hospitalisation Details'!$V:$V,MATCH($A227,'Hospitalisation Details'!$A:$A,0)),"Not Found")</f>
        <v>0</v>
      </c>
      <c r="M227" s="13">
        <f>IFERROR(INDEX('Hospitalisation Details'!$F:$F,MATCH($A227,'Hospitalisation Details'!$A:$A,0)),"Not Found")</f>
        <v>34979.86</v>
      </c>
      <c r="N227" s="6">
        <f>IFERROR(INDEX('Hospitalisation Details'!$S:$S,MATCH($A227,'Hospitalisation Details'!$A:$A,0)),"Not Found")</f>
        <v>35664</v>
      </c>
      <c r="O227" s="6">
        <f>IFERROR(INDEX('Hospitalisation Details'!$T:$T,MATCH($A227,'Hospitalisation Details'!$A:$A,0)),"Not Found")</f>
        <v>25</v>
      </c>
      <c r="P227" s="6">
        <f>IFERROR(INDEX('Hospitalisation Details'!$U:$U,MATCH($A227,'Hospitalisation Details'!$A:$A,0)),"Not Found")</f>
        <v>0</v>
      </c>
      <c r="Q227" s="6">
        <f>IFERROR(INDEX('Hospitalisation Details'!$W:$W,MATCH($A227,'Hospitalisation Details'!$A:$A,0)),"Not Found")</f>
        <v>0</v>
      </c>
    </row>
    <row r="228" spans="1:17" ht="15" customHeight="1" x14ac:dyDescent="0.3">
      <c r="A228" s="6" t="str">
        <f>'Customer Names'!A228</f>
        <v>Id227</v>
      </c>
      <c r="B228" s="6" t="str">
        <f>IFERROR(INDEX('Customer Names'!$D:$D,MATCH($A228,'Customer Names'!$A:$A,0)),"Not Found")</f>
        <v>Marian M.</v>
      </c>
      <c r="C228" s="6">
        <f>IFERROR(INDEX('Medical Examinations'!$B:$B,MATCH($A228,'Medical Examinations'!$A:$A,0)),"Not Found")</f>
        <v>52.66</v>
      </c>
      <c r="D228" s="6">
        <f>IFERROR(INDEX('Medical Examinations'!$C:$C,MATCH($A228,'Medical Examinations'!$A:$A,0)),"Not Found")</f>
        <v>4.45</v>
      </c>
      <c r="E228" s="6" t="str">
        <f>IFERROR(INDEX('Medical Examinations'!$I:$I,MATCH($A228,'Medical Examinations'!$A:$A,0)),"Not Found")</f>
        <v>No</v>
      </c>
      <c r="F228" s="6" t="str">
        <f>IFERROR(INDEX('Medical Examinations'!$J:$J,MATCH($A228,'Medical Examinations'!$A:$A,0)),"Not Found")</f>
        <v>No</v>
      </c>
      <c r="G228" s="6" t="str">
        <f>IFERROR(INDEX('Medical Examinations'!$F:$F,MATCH($A228,'Medical Examinations'!$A:$A,0)),"Not Found")</f>
        <v>No</v>
      </c>
      <c r="H228" s="6">
        <f>IFERROR(INDEX('Medical Examinations'!$L:$L,MATCH($A228,'Medical Examinations'!$A:$A,0)),"Not Found")</f>
        <v>1</v>
      </c>
      <c r="I228" s="6" t="str">
        <f>IFERROR(INDEX('Medical Examinations'!$K:$K,MATCH($A228,'Medical Examinations'!$A:$A,0)),"Not Found")</f>
        <v>Yes</v>
      </c>
      <c r="J228" s="6" t="str">
        <f>IFERROR(INDEX('Medical Examinations'!$M:$M,MATCH($A228,'Medical Examinations'!$A:$A,0)),"Not Found")</f>
        <v>Obesity</v>
      </c>
      <c r="K228" s="6" t="str">
        <f>IFERROR(INDEX('Medical Examinations'!$N:$N,MATCH($A228,'Medical Examinations'!$A:$A,0)),"Not Found")</f>
        <v>Normal</v>
      </c>
      <c r="L228" s="12">
        <f>IFERROR(INDEX('Hospitalisation Details'!$V:$V,MATCH($A228,'Hospitalisation Details'!$A:$A,0)),"Not Found")</f>
        <v>0</v>
      </c>
      <c r="M228" s="13">
        <f>IFERROR(INDEX('Hospitalisation Details'!$F:$F,MATCH($A228,'Hospitalisation Details'!$A:$A,0)),"Not Found")</f>
        <v>34976.42</v>
      </c>
      <c r="N228" s="6">
        <f>IFERROR(INDEX('Hospitalisation Details'!$S:$S,MATCH($A228,'Hospitalisation Details'!$A:$A,0)),"Not Found")</f>
        <v>36029</v>
      </c>
      <c r="O228" s="6">
        <f>IFERROR(INDEX('Hospitalisation Details'!$T:$T,MATCH($A228,'Hospitalisation Details'!$A:$A,0)),"Not Found")</f>
        <v>24</v>
      </c>
      <c r="P228" s="6">
        <f>IFERROR(INDEX('Hospitalisation Details'!$U:$U,MATCH($A228,'Hospitalisation Details'!$A:$A,0)),"Not Found")</f>
        <v>0</v>
      </c>
      <c r="Q228" s="6">
        <f>IFERROR(INDEX('Hospitalisation Details'!$W:$W,MATCH($A228,'Hospitalisation Details'!$A:$A,0)),"Not Found")</f>
        <v>0</v>
      </c>
    </row>
    <row r="229" spans="1:17" ht="15" customHeight="1" x14ac:dyDescent="0.3">
      <c r="A229" s="6" t="str">
        <f>'Customer Names'!A229</f>
        <v>Id228</v>
      </c>
      <c r="B229" s="6" t="str">
        <f>IFERROR(INDEX('Customer Names'!$D:$D,MATCH($A229,'Customer Names'!$A:$A,0)),"Not Found")</f>
        <v>Jeremy</v>
      </c>
      <c r="C229" s="6">
        <f>IFERROR(INDEX('Medical Examinations'!$B:$B,MATCH($A229,'Medical Examinations'!$A:$A,0)),"Not Found")</f>
        <v>29.57</v>
      </c>
      <c r="D229" s="6">
        <f>IFERROR(INDEX('Medical Examinations'!$C:$C,MATCH($A229,'Medical Examinations'!$A:$A,0)),"Not Found")</f>
        <v>9.42</v>
      </c>
      <c r="E229" s="6" t="str">
        <f>IFERROR(INDEX('Medical Examinations'!$I:$I,MATCH($A229,'Medical Examinations'!$A:$A,0)),"Not Found")</f>
        <v>Yes</v>
      </c>
      <c r="F229" s="6" t="str">
        <f>IFERROR(INDEX('Medical Examinations'!$J:$J,MATCH($A229,'Medical Examinations'!$A:$A,0)),"Not Found")</f>
        <v>No</v>
      </c>
      <c r="G229" s="6" t="str">
        <f>IFERROR(INDEX('Medical Examinations'!$F:$F,MATCH($A229,'Medical Examinations'!$A:$A,0)),"Not Found")</f>
        <v>No</v>
      </c>
      <c r="H229" s="6">
        <f>IFERROR(INDEX('Medical Examinations'!$L:$L,MATCH($A229,'Medical Examinations'!$A:$A,0)),"Not Found")</f>
        <v>0</v>
      </c>
      <c r="I229" s="6" t="str">
        <f>IFERROR(INDEX('Medical Examinations'!$K:$K,MATCH($A229,'Medical Examinations'!$A:$A,0)),"Not Found")</f>
        <v>Yes</v>
      </c>
      <c r="J229" s="6" t="str">
        <f>IFERROR(INDEX('Medical Examinations'!$M:$M,MATCH($A229,'Medical Examinations'!$A:$A,0)),"Not Found")</f>
        <v>Overweight</v>
      </c>
      <c r="K229" s="6" t="str">
        <f>IFERROR(INDEX('Medical Examinations'!$N:$N,MATCH($A229,'Medical Examinations'!$A:$A,0)),"Not Found")</f>
        <v>Diabetic</v>
      </c>
      <c r="L229" s="12">
        <f>IFERROR(INDEX('Hospitalisation Details'!$V:$V,MATCH($A229,'Hospitalisation Details'!$A:$A,0)),"Not Found")</f>
        <v>0</v>
      </c>
      <c r="M229" s="13">
        <f>IFERROR(INDEX('Hospitalisation Details'!$F:$F,MATCH($A229,'Hospitalisation Details'!$A:$A,0)),"Not Found")</f>
        <v>34975.68</v>
      </c>
      <c r="N229" s="6">
        <f>IFERROR(INDEX('Hospitalisation Details'!$S:$S,MATCH($A229,'Hospitalisation Details'!$A:$A,0)),"Not Found")</f>
        <v>24752</v>
      </c>
      <c r="O229" s="6">
        <f>IFERROR(INDEX('Hospitalisation Details'!$T:$T,MATCH($A229,'Hospitalisation Details'!$A:$A,0)),"Not Found")</f>
        <v>55</v>
      </c>
      <c r="P229" s="6">
        <f>IFERROR(INDEX('Hospitalisation Details'!$U:$U,MATCH($A229,'Hospitalisation Details'!$A:$A,0)),"Not Found")</f>
        <v>0</v>
      </c>
      <c r="Q229" s="6">
        <f>IFERROR(INDEX('Hospitalisation Details'!$W:$W,MATCH($A229,'Hospitalisation Details'!$A:$A,0)),"Not Found")</f>
        <v>0</v>
      </c>
    </row>
    <row r="230" spans="1:17" ht="15" customHeight="1" x14ac:dyDescent="0.3">
      <c r="A230" s="6" t="str">
        <f>'Customer Names'!A230</f>
        <v>Id229</v>
      </c>
      <c r="B230" s="6" t="str">
        <f>IFERROR(INDEX('Customer Names'!$D:$D,MATCH($A230,'Customer Names'!$A:$A,0)),"Not Found")</f>
        <v>Allison H</v>
      </c>
      <c r="C230" s="6">
        <f>IFERROR(INDEX('Medical Examinations'!$B:$B,MATCH($A230,'Medical Examinations'!$A:$A,0)),"Not Found")</f>
        <v>36.99</v>
      </c>
      <c r="D230" s="6">
        <f>IFERROR(INDEX('Medical Examinations'!$C:$C,MATCH($A230,'Medical Examinations'!$A:$A,0)),"Not Found")</f>
        <v>5.37</v>
      </c>
      <c r="E230" s="6" t="str">
        <f>IFERROR(INDEX('Medical Examinations'!$I:$I,MATCH($A230,'Medical Examinations'!$A:$A,0)),"Not Found")</f>
        <v>Yes</v>
      </c>
      <c r="F230" s="6" t="str">
        <f>IFERROR(INDEX('Medical Examinations'!$J:$J,MATCH($A230,'Medical Examinations'!$A:$A,0)),"Not Found")</f>
        <v>No</v>
      </c>
      <c r="G230" s="6" t="str">
        <f>IFERROR(INDEX('Medical Examinations'!$F:$F,MATCH($A230,'Medical Examinations'!$A:$A,0)),"Not Found")</f>
        <v>Yes</v>
      </c>
      <c r="H230" s="6">
        <f>IFERROR(INDEX('Medical Examinations'!$L:$L,MATCH($A230,'Medical Examinations'!$A:$A,0)),"Not Found")</f>
        <v>1</v>
      </c>
      <c r="I230" s="6" t="str">
        <f>IFERROR(INDEX('Medical Examinations'!$K:$K,MATCH($A230,'Medical Examinations'!$A:$A,0)),"Not Found")</f>
        <v>Yes</v>
      </c>
      <c r="J230" s="6" t="str">
        <f>IFERROR(INDEX('Medical Examinations'!$M:$M,MATCH($A230,'Medical Examinations'!$A:$A,0)),"Not Found")</f>
        <v>Obesity</v>
      </c>
      <c r="K230" s="6" t="str">
        <f>IFERROR(INDEX('Medical Examinations'!$N:$N,MATCH($A230,'Medical Examinations'!$A:$A,0)),"Not Found")</f>
        <v>Normal</v>
      </c>
      <c r="L230" s="12">
        <f>IFERROR(INDEX('Hospitalisation Details'!$V:$V,MATCH($A230,'Hospitalisation Details'!$A:$A,0)),"Not Found")</f>
        <v>0</v>
      </c>
      <c r="M230" s="13">
        <f>IFERROR(INDEX('Hospitalisation Details'!$F:$F,MATCH($A230,'Hospitalisation Details'!$A:$A,0)),"Not Found")</f>
        <v>34940.61</v>
      </c>
      <c r="N230" s="6">
        <f>IFERROR(INDEX('Hospitalisation Details'!$S:$S,MATCH($A230,'Hospitalisation Details'!$A:$A,0)),"Not Found")</f>
        <v>30526</v>
      </c>
      <c r="O230" s="6">
        <f>IFERROR(INDEX('Hospitalisation Details'!$T:$T,MATCH($A230,'Hospitalisation Details'!$A:$A,0)),"Not Found")</f>
        <v>39</v>
      </c>
      <c r="P230" s="6">
        <f>IFERROR(INDEX('Hospitalisation Details'!$U:$U,MATCH($A230,'Hospitalisation Details'!$A:$A,0)),"Not Found")</f>
        <v>0</v>
      </c>
      <c r="Q230" s="6">
        <f>IFERROR(INDEX('Hospitalisation Details'!$W:$W,MATCH($A230,'Hospitalisation Details'!$A:$A,0)),"Not Found")</f>
        <v>0</v>
      </c>
    </row>
    <row r="231" spans="1:17" ht="15" customHeight="1" x14ac:dyDescent="0.3">
      <c r="A231" s="6" t="str">
        <f>'Customer Names'!A231</f>
        <v>Id230</v>
      </c>
      <c r="B231" s="6" t="str">
        <f>IFERROR(INDEX('Customer Names'!$D:$D,MATCH($A231,'Customer Names'!$A:$A,0)),"Not Found")</f>
        <v>Elizabeth</v>
      </c>
      <c r="C231" s="6">
        <f>IFERROR(INDEX('Medical Examinations'!$B:$B,MATCH($A231,'Medical Examinations'!$A:$A,0)),"Not Found")</f>
        <v>31.4</v>
      </c>
      <c r="D231" s="6">
        <f>IFERROR(INDEX('Medical Examinations'!$C:$C,MATCH($A231,'Medical Examinations'!$A:$A,0)),"Not Found")</f>
        <v>4.5999999999999996</v>
      </c>
      <c r="E231" s="6" t="str">
        <f>IFERROR(INDEX('Medical Examinations'!$I:$I,MATCH($A231,'Medical Examinations'!$A:$A,0)),"Not Found")</f>
        <v>Yes</v>
      </c>
      <c r="F231" s="6" t="str">
        <f>IFERROR(INDEX('Medical Examinations'!$J:$J,MATCH($A231,'Medical Examinations'!$A:$A,0)),"Not Found")</f>
        <v>No</v>
      </c>
      <c r="G231" s="6" t="str">
        <f>IFERROR(INDEX('Medical Examinations'!$F:$F,MATCH($A231,'Medical Examinations'!$A:$A,0)),"Not Found")</f>
        <v>No</v>
      </c>
      <c r="H231" s="6">
        <f>IFERROR(INDEX('Medical Examinations'!$L:$L,MATCH($A231,'Medical Examinations'!$A:$A,0)),"Not Found")</f>
        <v>1</v>
      </c>
      <c r="I231" s="6" t="str">
        <f>IFERROR(INDEX('Medical Examinations'!$K:$K,MATCH($A231,'Medical Examinations'!$A:$A,0)),"Not Found")</f>
        <v>Yes</v>
      </c>
      <c r="J231" s="6" t="str">
        <f>IFERROR(INDEX('Medical Examinations'!$M:$M,MATCH($A231,'Medical Examinations'!$A:$A,0)),"Not Found")</f>
        <v>Obesity</v>
      </c>
      <c r="K231" s="6" t="str">
        <f>IFERROR(INDEX('Medical Examinations'!$N:$N,MATCH($A231,'Medical Examinations'!$A:$A,0)),"Not Found")</f>
        <v>Normal</v>
      </c>
      <c r="L231" s="12">
        <f>IFERROR(INDEX('Hospitalisation Details'!$V:$V,MATCH($A231,'Hospitalisation Details'!$A:$A,0)),"Not Found")</f>
        <v>0</v>
      </c>
      <c r="M231" s="13">
        <f>IFERROR(INDEX('Hospitalisation Details'!$F:$F,MATCH($A231,'Hospitalisation Details'!$A:$A,0)),"Not Found")</f>
        <v>34838.870000000003</v>
      </c>
      <c r="N231" s="6">
        <f>IFERROR(INDEX('Hospitalisation Details'!$S:$S,MATCH($A231,'Hospitalisation Details'!$A:$A,0)),"Not Found")</f>
        <v>34989</v>
      </c>
      <c r="O231" s="6">
        <f>IFERROR(INDEX('Hospitalisation Details'!$T:$T,MATCH($A231,'Hospitalisation Details'!$A:$A,0)),"Not Found")</f>
        <v>27</v>
      </c>
      <c r="P231" s="6">
        <f>IFERROR(INDEX('Hospitalisation Details'!$U:$U,MATCH($A231,'Hospitalisation Details'!$A:$A,0)),"Not Found")</f>
        <v>0</v>
      </c>
      <c r="Q231" s="6">
        <f>IFERROR(INDEX('Hospitalisation Details'!$W:$W,MATCH($A231,'Hospitalisation Details'!$A:$A,0)),"Not Found")</f>
        <v>0</v>
      </c>
    </row>
    <row r="232" spans="1:17" ht="15" customHeight="1" x14ac:dyDescent="0.3">
      <c r="A232" s="6" t="str">
        <f>'Customer Names'!A232</f>
        <v>Id231</v>
      </c>
      <c r="B232" s="6" t="str">
        <f>IFERROR(INDEX('Customer Names'!$D:$D,MATCH($A232,'Customer Names'!$A:$A,0)),"Not Found")</f>
        <v>Andrew</v>
      </c>
      <c r="C232" s="6">
        <f>IFERROR(INDEX('Medical Examinations'!$B:$B,MATCH($A232,'Medical Examinations'!$A:$A,0)),"Not Found")</f>
        <v>34.9</v>
      </c>
      <c r="D232" s="6">
        <f>IFERROR(INDEX('Medical Examinations'!$C:$C,MATCH($A232,'Medical Examinations'!$A:$A,0)),"Not Found")</f>
        <v>6.22</v>
      </c>
      <c r="E232" s="6" t="str">
        <f>IFERROR(INDEX('Medical Examinations'!$I:$I,MATCH($A232,'Medical Examinations'!$A:$A,0)),"Not Found")</f>
        <v>No</v>
      </c>
      <c r="F232" s="6" t="str">
        <f>IFERROR(INDEX('Medical Examinations'!$J:$J,MATCH($A232,'Medical Examinations'!$A:$A,0)),"Not Found")</f>
        <v>No</v>
      </c>
      <c r="G232" s="6" t="str">
        <f>IFERROR(INDEX('Medical Examinations'!$F:$F,MATCH($A232,'Medical Examinations'!$A:$A,0)),"Not Found")</f>
        <v>Yes</v>
      </c>
      <c r="H232" s="6">
        <f>IFERROR(INDEX('Medical Examinations'!$L:$L,MATCH($A232,'Medical Examinations'!$A:$A,0)),"Not Found")</f>
        <v>1</v>
      </c>
      <c r="I232" s="6" t="str">
        <f>IFERROR(INDEX('Medical Examinations'!$K:$K,MATCH($A232,'Medical Examinations'!$A:$A,0)),"Not Found")</f>
        <v>Yes</v>
      </c>
      <c r="J232" s="6" t="str">
        <f>IFERROR(INDEX('Medical Examinations'!$M:$M,MATCH($A232,'Medical Examinations'!$A:$A,0)),"Not Found")</f>
        <v>Obesity</v>
      </c>
      <c r="K232" s="6" t="str">
        <f>IFERROR(INDEX('Medical Examinations'!$N:$N,MATCH($A232,'Medical Examinations'!$A:$A,0)),"Not Found")</f>
        <v>Prediabetic</v>
      </c>
      <c r="L232" s="12">
        <f>IFERROR(INDEX('Hospitalisation Details'!$V:$V,MATCH($A232,'Hospitalisation Details'!$A:$A,0)),"Not Found")</f>
        <v>0</v>
      </c>
      <c r="M232" s="13">
        <f>IFERROR(INDEX('Hospitalisation Details'!$F:$F,MATCH($A232,'Hospitalisation Details'!$A:$A,0)),"Not Found")</f>
        <v>34828.65</v>
      </c>
      <c r="N232" s="6">
        <f>IFERROR(INDEX('Hospitalisation Details'!$S:$S,MATCH($A232,'Hospitalisation Details'!$A:$A,0)),"Not Found")</f>
        <v>37881</v>
      </c>
      <c r="O232" s="6">
        <f>IFERROR(INDEX('Hospitalisation Details'!$T:$T,MATCH($A232,'Hospitalisation Details'!$A:$A,0)),"Not Found")</f>
        <v>19</v>
      </c>
      <c r="P232" s="6">
        <f>IFERROR(INDEX('Hospitalisation Details'!$U:$U,MATCH($A232,'Hospitalisation Details'!$A:$A,0)),"Not Found")</f>
        <v>0</v>
      </c>
      <c r="Q232" s="6">
        <f>IFERROR(INDEX('Hospitalisation Details'!$W:$W,MATCH($A232,'Hospitalisation Details'!$A:$A,0)),"Not Found")</f>
        <v>0</v>
      </c>
    </row>
    <row r="233" spans="1:17" ht="15" customHeight="1" x14ac:dyDescent="0.3">
      <c r="A233" s="6" t="str">
        <f>'Customer Names'!A233</f>
        <v>Id232</v>
      </c>
      <c r="B233" s="6" t="str">
        <f>IFERROR(INDEX('Customer Names'!$D:$D,MATCH($A233,'Customer Names'!$A:$A,0)),"Not Found")</f>
        <v>Anders J</v>
      </c>
      <c r="C233" s="6">
        <f>IFERROR(INDEX('Medical Examinations'!$B:$B,MATCH($A233,'Medical Examinations'!$A:$A,0)),"Not Found")</f>
        <v>31.13</v>
      </c>
      <c r="D233" s="6">
        <f>IFERROR(INDEX('Medical Examinations'!$C:$C,MATCH($A233,'Medical Examinations'!$A:$A,0)),"Not Found")</f>
        <v>4.5199999999999996</v>
      </c>
      <c r="E233" s="6" t="str">
        <f>IFERROR(INDEX('Medical Examinations'!$I:$I,MATCH($A233,'Medical Examinations'!$A:$A,0)),"Not Found")</f>
        <v>Yes</v>
      </c>
      <c r="F233" s="6" t="str">
        <f>IFERROR(INDEX('Medical Examinations'!$J:$J,MATCH($A233,'Medical Examinations'!$A:$A,0)),"Not Found")</f>
        <v>No</v>
      </c>
      <c r="G233" s="6" t="str">
        <f>IFERROR(INDEX('Medical Examinations'!$F:$F,MATCH($A233,'Medical Examinations'!$A:$A,0)),"Not Found")</f>
        <v>No</v>
      </c>
      <c r="H233" s="6">
        <f>IFERROR(INDEX('Medical Examinations'!$L:$L,MATCH($A233,'Medical Examinations'!$A:$A,0)),"Not Found")</f>
        <v>1</v>
      </c>
      <c r="I233" s="6" t="str">
        <f>IFERROR(INDEX('Medical Examinations'!$K:$K,MATCH($A233,'Medical Examinations'!$A:$A,0)),"Not Found")</f>
        <v>Yes</v>
      </c>
      <c r="J233" s="6" t="str">
        <f>IFERROR(INDEX('Medical Examinations'!$M:$M,MATCH($A233,'Medical Examinations'!$A:$A,0)),"Not Found")</f>
        <v>Obesity</v>
      </c>
      <c r="K233" s="6" t="str">
        <f>IFERROR(INDEX('Medical Examinations'!$N:$N,MATCH($A233,'Medical Examinations'!$A:$A,0)),"Not Found")</f>
        <v>Normal</v>
      </c>
      <c r="L233" s="12">
        <f>IFERROR(INDEX('Hospitalisation Details'!$V:$V,MATCH($A233,'Hospitalisation Details'!$A:$A,0)),"Not Found")</f>
        <v>0</v>
      </c>
      <c r="M233" s="13">
        <f>IFERROR(INDEX('Hospitalisation Details'!$F:$F,MATCH($A233,'Hospitalisation Details'!$A:$A,0)),"Not Found")</f>
        <v>34806.47</v>
      </c>
      <c r="N233" s="6">
        <f>IFERROR(INDEX('Hospitalisation Details'!$S:$S,MATCH($A233,'Hospitalisation Details'!$A:$A,0)),"Not Found")</f>
        <v>35060</v>
      </c>
      <c r="O233" s="6">
        <f>IFERROR(INDEX('Hospitalisation Details'!$T:$T,MATCH($A233,'Hospitalisation Details'!$A:$A,0)),"Not Found")</f>
        <v>27</v>
      </c>
      <c r="P233" s="6">
        <f>IFERROR(INDEX('Hospitalisation Details'!$U:$U,MATCH($A233,'Hospitalisation Details'!$A:$A,0)),"Not Found")</f>
        <v>0</v>
      </c>
      <c r="Q233" s="6">
        <f>IFERROR(INDEX('Hospitalisation Details'!$W:$W,MATCH($A233,'Hospitalisation Details'!$A:$A,0)),"Not Found")</f>
        <v>0</v>
      </c>
    </row>
    <row r="234" spans="1:17" ht="15" customHeight="1" x14ac:dyDescent="0.3">
      <c r="A234" s="6" t="str">
        <f>'Customer Names'!A234</f>
        <v>Id233</v>
      </c>
      <c r="B234" s="6" t="str">
        <f>IFERROR(INDEX('Customer Names'!$D:$D,MATCH($A234,'Customer Names'!$A:$A,0)),"Not Found")</f>
        <v>Sean</v>
      </c>
      <c r="C234" s="6">
        <f>IFERROR(INDEX('Medical Examinations'!$B:$B,MATCH($A234,'Medical Examinations'!$A:$A,0)),"Not Found")</f>
        <v>34.799999999999997</v>
      </c>
      <c r="D234" s="6">
        <f>IFERROR(INDEX('Medical Examinations'!$C:$C,MATCH($A234,'Medical Examinations'!$A:$A,0)),"Not Found")</f>
        <v>6.18</v>
      </c>
      <c r="E234" s="6" t="str">
        <f>IFERROR(INDEX('Medical Examinations'!$I:$I,MATCH($A234,'Medical Examinations'!$A:$A,0)),"Not Found")</f>
        <v>No</v>
      </c>
      <c r="F234" s="6" t="str">
        <f>IFERROR(INDEX('Medical Examinations'!$J:$J,MATCH($A234,'Medical Examinations'!$A:$A,0)),"Not Found")</f>
        <v>No</v>
      </c>
      <c r="G234" s="6" t="str">
        <f>IFERROR(INDEX('Medical Examinations'!$F:$F,MATCH($A234,'Medical Examinations'!$A:$A,0)),"Not Found")</f>
        <v>Yes</v>
      </c>
      <c r="H234" s="6">
        <f>IFERROR(INDEX('Medical Examinations'!$L:$L,MATCH($A234,'Medical Examinations'!$A:$A,0)),"Not Found")</f>
        <v>1</v>
      </c>
      <c r="I234" s="6" t="str">
        <f>IFERROR(INDEX('Medical Examinations'!$K:$K,MATCH($A234,'Medical Examinations'!$A:$A,0)),"Not Found")</f>
        <v>Yes</v>
      </c>
      <c r="J234" s="6" t="str">
        <f>IFERROR(INDEX('Medical Examinations'!$M:$M,MATCH($A234,'Medical Examinations'!$A:$A,0)),"Not Found")</f>
        <v>Obesity</v>
      </c>
      <c r="K234" s="6" t="str">
        <f>IFERROR(INDEX('Medical Examinations'!$N:$N,MATCH($A234,'Medical Examinations'!$A:$A,0)),"Not Found")</f>
        <v>Prediabetic</v>
      </c>
      <c r="L234" s="12">
        <f>IFERROR(INDEX('Hospitalisation Details'!$V:$V,MATCH($A234,'Hospitalisation Details'!$A:$A,0)),"Not Found")</f>
        <v>0</v>
      </c>
      <c r="M234" s="13">
        <f>IFERROR(INDEX('Hospitalisation Details'!$F:$F,MATCH($A234,'Hospitalisation Details'!$A:$A,0)),"Not Found")</f>
        <v>34779.620000000003</v>
      </c>
      <c r="N234" s="6">
        <f>IFERROR(INDEX('Hospitalisation Details'!$S:$S,MATCH($A234,'Hospitalisation Details'!$A:$A,0)),"Not Found")</f>
        <v>37805</v>
      </c>
      <c r="O234" s="6">
        <f>IFERROR(INDEX('Hospitalisation Details'!$T:$T,MATCH($A234,'Hospitalisation Details'!$A:$A,0)),"Not Found")</f>
        <v>19</v>
      </c>
      <c r="P234" s="6">
        <f>IFERROR(INDEX('Hospitalisation Details'!$U:$U,MATCH($A234,'Hospitalisation Details'!$A:$A,0)),"Not Found")</f>
        <v>0</v>
      </c>
      <c r="Q234" s="6">
        <f>IFERROR(INDEX('Hospitalisation Details'!$W:$W,MATCH($A234,'Hospitalisation Details'!$A:$A,0)),"Not Found")</f>
        <v>0</v>
      </c>
    </row>
    <row r="235" spans="1:17" ht="15" customHeight="1" x14ac:dyDescent="0.3">
      <c r="A235" s="6" t="str">
        <f>'Customer Names'!A235</f>
        <v>Id234</v>
      </c>
      <c r="B235" s="6" t="str">
        <f>IFERROR(INDEX('Customer Names'!$D:$D,MATCH($A235,'Customer Names'!$A:$A,0)),"Not Found")</f>
        <v>Brian M.</v>
      </c>
      <c r="C235" s="6">
        <f>IFERROR(INDEX('Medical Examinations'!$B:$B,MATCH($A235,'Medical Examinations'!$A:$A,0)),"Not Found")</f>
        <v>31.68</v>
      </c>
      <c r="D235" s="6">
        <f>IFERROR(INDEX('Medical Examinations'!$C:$C,MATCH($A235,'Medical Examinations'!$A:$A,0)),"Not Found")</f>
        <v>4.4000000000000004</v>
      </c>
      <c r="E235" s="6" t="str">
        <f>IFERROR(INDEX('Medical Examinations'!$I:$I,MATCH($A235,'Medical Examinations'!$A:$A,0)),"Not Found")</f>
        <v>No</v>
      </c>
      <c r="F235" s="6" t="str">
        <f>IFERROR(INDEX('Medical Examinations'!$J:$J,MATCH($A235,'Medical Examinations'!$A:$A,0)),"Not Found")</f>
        <v>No</v>
      </c>
      <c r="G235" s="6" t="str">
        <f>IFERROR(INDEX('Medical Examinations'!$F:$F,MATCH($A235,'Medical Examinations'!$A:$A,0)),"Not Found")</f>
        <v>No</v>
      </c>
      <c r="H235" s="6">
        <f>IFERROR(INDEX('Medical Examinations'!$L:$L,MATCH($A235,'Medical Examinations'!$A:$A,0)),"Not Found")</f>
        <v>0</v>
      </c>
      <c r="I235" s="6" t="str">
        <f>IFERROR(INDEX('Medical Examinations'!$K:$K,MATCH($A235,'Medical Examinations'!$A:$A,0)),"Not Found")</f>
        <v>Yes</v>
      </c>
      <c r="J235" s="6" t="str">
        <f>IFERROR(INDEX('Medical Examinations'!$M:$M,MATCH($A235,'Medical Examinations'!$A:$A,0)),"Not Found")</f>
        <v>Obesity</v>
      </c>
      <c r="K235" s="6" t="str">
        <f>IFERROR(INDEX('Medical Examinations'!$N:$N,MATCH($A235,'Medical Examinations'!$A:$A,0)),"Not Found")</f>
        <v>Normal</v>
      </c>
      <c r="L235" s="12">
        <f>IFERROR(INDEX('Hospitalisation Details'!$V:$V,MATCH($A235,'Hospitalisation Details'!$A:$A,0)),"Not Found")</f>
        <v>0</v>
      </c>
      <c r="M235" s="13">
        <f>IFERROR(INDEX('Hospitalisation Details'!$F:$F,MATCH($A235,'Hospitalisation Details'!$A:$A,0)),"Not Found")</f>
        <v>34672.15</v>
      </c>
      <c r="N235" s="6">
        <f>IFERROR(INDEX('Hospitalisation Details'!$S:$S,MATCH($A235,'Hospitalisation Details'!$A:$A,0)),"Not Found")</f>
        <v>34522</v>
      </c>
      <c r="O235" s="6">
        <f>IFERROR(INDEX('Hospitalisation Details'!$T:$T,MATCH($A235,'Hospitalisation Details'!$A:$A,0)),"Not Found")</f>
        <v>28</v>
      </c>
      <c r="P235" s="6">
        <f>IFERROR(INDEX('Hospitalisation Details'!$U:$U,MATCH($A235,'Hospitalisation Details'!$A:$A,0)),"Not Found")</f>
        <v>0</v>
      </c>
      <c r="Q235" s="6">
        <f>IFERROR(INDEX('Hospitalisation Details'!$W:$W,MATCH($A235,'Hospitalisation Details'!$A:$A,0)),"Not Found")</f>
        <v>0</v>
      </c>
    </row>
    <row r="236" spans="1:17" ht="15" customHeight="1" x14ac:dyDescent="0.3">
      <c r="A236" s="6" t="str">
        <f>'Customer Names'!A236</f>
        <v>Id235</v>
      </c>
      <c r="B236" s="6" t="str">
        <f>IFERROR(INDEX('Customer Names'!$D:$D,MATCH($A236,'Customer Names'!$A:$A,0)),"Not Found")</f>
        <v>Jeremy</v>
      </c>
      <c r="C236" s="6">
        <f>IFERROR(INDEX('Medical Examinations'!$B:$B,MATCH($A236,'Medical Examinations'!$A:$A,0)),"Not Found")</f>
        <v>33.534999999999997</v>
      </c>
      <c r="D236" s="6">
        <f>IFERROR(INDEX('Medical Examinations'!$C:$C,MATCH($A236,'Medical Examinations'!$A:$A,0)),"Not Found")</f>
        <v>6.23</v>
      </c>
      <c r="E236" s="6" t="str">
        <f>IFERROR(INDEX('Medical Examinations'!$I:$I,MATCH($A236,'Medical Examinations'!$A:$A,0)),"Not Found")</f>
        <v>No</v>
      </c>
      <c r="F236" s="6" t="str">
        <f>IFERROR(INDEX('Medical Examinations'!$J:$J,MATCH($A236,'Medical Examinations'!$A:$A,0)),"Not Found")</f>
        <v>Yes</v>
      </c>
      <c r="G236" s="6" t="str">
        <f>IFERROR(INDEX('Medical Examinations'!$F:$F,MATCH($A236,'Medical Examinations'!$A:$A,0)),"Not Found")</f>
        <v>No</v>
      </c>
      <c r="H236" s="6">
        <f>IFERROR(INDEX('Medical Examinations'!$L:$L,MATCH($A236,'Medical Examinations'!$A:$A,0)),"Not Found")</f>
        <v>1</v>
      </c>
      <c r="I236" s="6" t="str">
        <f>IFERROR(INDEX('Medical Examinations'!$K:$K,MATCH($A236,'Medical Examinations'!$A:$A,0)),"Not Found")</f>
        <v>Yes</v>
      </c>
      <c r="J236" s="6" t="str">
        <f>IFERROR(INDEX('Medical Examinations'!$M:$M,MATCH($A236,'Medical Examinations'!$A:$A,0)),"Not Found")</f>
        <v>Obesity</v>
      </c>
      <c r="K236" s="6" t="str">
        <f>IFERROR(INDEX('Medical Examinations'!$N:$N,MATCH($A236,'Medical Examinations'!$A:$A,0)),"Not Found")</f>
        <v>Prediabetic</v>
      </c>
      <c r="L236" s="12">
        <f>IFERROR(INDEX('Hospitalisation Details'!$V:$V,MATCH($A236,'Hospitalisation Details'!$A:$A,0)),"Not Found")</f>
        <v>0</v>
      </c>
      <c r="M236" s="13">
        <f>IFERROR(INDEX('Hospitalisation Details'!$F:$F,MATCH($A236,'Hospitalisation Details'!$A:$A,0)),"Not Found")</f>
        <v>34617.839999999997</v>
      </c>
      <c r="N236" s="6">
        <f>IFERROR(INDEX('Hospitalisation Details'!$S:$S,MATCH($A236,'Hospitalisation Details'!$A:$A,0)),"Not Found")</f>
        <v>38269</v>
      </c>
      <c r="O236" s="6">
        <f>IFERROR(INDEX('Hospitalisation Details'!$T:$T,MATCH($A236,'Hospitalisation Details'!$A:$A,0)),"Not Found")</f>
        <v>18</v>
      </c>
      <c r="P236" s="6">
        <f>IFERROR(INDEX('Hospitalisation Details'!$U:$U,MATCH($A236,'Hospitalisation Details'!$A:$A,0)),"Not Found")</f>
        <v>0</v>
      </c>
      <c r="Q236" s="6">
        <f>IFERROR(INDEX('Hospitalisation Details'!$W:$W,MATCH($A236,'Hospitalisation Details'!$A:$A,0)),"Not Found")</f>
        <v>0</v>
      </c>
    </row>
    <row r="237" spans="1:17" ht="15" customHeight="1" x14ac:dyDescent="0.3">
      <c r="A237" s="6" t="str">
        <f>'Customer Names'!A237</f>
        <v>Id236</v>
      </c>
      <c r="B237" s="6" t="str">
        <f>IFERROR(INDEX('Customer Names'!$D:$D,MATCH($A237,'Customer Names'!$A:$A,0)),"Not Found")</f>
        <v>Susannah</v>
      </c>
      <c r="C237" s="6">
        <f>IFERROR(INDEX('Medical Examinations'!$B:$B,MATCH($A237,'Medical Examinations'!$A:$A,0)),"Not Found")</f>
        <v>31.92</v>
      </c>
      <c r="D237" s="6">
        <f>IFERROR(INDEX('Medical Examinations'!$C:$C,MATCH($A237,'Medical Examinations'!$A:$A,0)),"Not Found")</f>
        <v>5.33</v>
      </c>
      <c r="E237" s="6" t="str">
        <f>IFERROR(INDEX('Medical Examinations'!$I:$I,MATCH($A237,'Medical Examinations'!$A:$A,0)),"Not Found")</f>
        <v>Yes</v>
      </c>
      <c r="F237" s="6" t="str">
        <f>IFERROR(INDEX('Medical Examinations'!$J:$J,MATCH($A237,'Medical Examinations'!$A:$A,0)),"Not Found")</f>
        <v>No</v>
      </c>
      <c r="G237" s="6" t="str">
        <f>IFERROR(INDEX('Medical Examinations'!$F:$F,MATCH($A237,'Medical Examinations'!$A:$A,0)),"Not Found")</f>
        <v>No</v>
      </c>
      <c r="H237" s="6">
        <f>IFERROR(INDEX('Medical Examinations'!$L:$L,MATCH($A237,'Medical Examinations'!$A:$A,0)),"Not Found")</f>
        <v>0</v>
      </c>
      <c r="I237" s="6" t="str">
        <f>IFERROR(INDEX('Medical Examinations'!$K:$K,MATCH($A237,'Medical Examinations'!$A:$A,0)),"Not Found")</f>
        <v>Yes</v>
      </c>
      <c r="J237" s="6" t="str">
        <f>IFERROR(INDEX('Medical Examinations'!$M:$M,MATCH($A237,'Medical Examinations'!$A:$A,0)),"Not Found")</f>
        <v>Obesity</v>
      </c>
      <c r="K237" s="6" t="str">
        <f>IFERROR(INDEX('Medical Examinations'!$N:$N,MATCH($A237,'Medical Examinations'!$A:$A,0)),"Not Found")</f>
        <v>Normal</v>
      </c>
      <c r="L237" s="12">
        <f>IFERROR(INDEX('Hospitalisation Details'!$V:$V,MATCH($A237,'Hospitalisation Details'!$A:$A,0)),"Not Found")</f>
        <v>0</v>
      </c>
      <c r="M237" s="13">
        <f>IFERROR(INDEX('Hospitalisation Details'!$F:$F,MATCH($A237,'Hospitalisation Details'!$A:$A,0)),"Not Found")</f>
        <v>34543.39</v>
      </c>
      <c r="N237" s="6">
        <f>IFERROR(INDEX('Hospitalisation Details'!$S:$S,MATCH($A237,'Hospitalisation Details'!$A:$A,0)),"Not Found")</f>
        <v>28089</v>
      </c>
      <c r="O237" s="6">
        <f>IFERROR(INDEX('Hospitalisation Details'!$T:$T,MATCH($A237,'Hospitalisation Details'!$A:$A,0)),"Not Found")</f>
        <v>46</v>
      </c>
      <c r="P237" s="6">
        <f>IFERROR(INDEX('Hospitalisation Details'!$U:$U,MATCH($A237,'Hospitalisation Details'!$A:$A,0)),"Not Found")</f>
        <v>0</v>
      </c>
      <c r="Q237" s="6">
        <f>IFERROR(INDEX('Hospitalisation Details'!$W:$W,MATCH($A237,'Hospitalisation Details'!$A:$A,0)),"Not Found")</f>
        <v>0</v>
      </c>
    </row>
    <row r="238" spans="1:17" ht="15" customHeight="1" x14ac:dyDescent="0.3">
      <c r="A238" s="6" t="str">
        <f>'Customer Names'!A238</f>
        <v>Id237</v>
      </c>
      <c r="B238" s="6" t="str">
        <f>IFERROR(INDEX('Customer Names'!$D:$D,MATCH($A238,'Customer Names'!$A:$A,0)),"Not Found")</f>
        <v>Randy</v>
      </c>
      <c r="C238" s="6">
        <f>IFERROR(INDEX('Medical Examinations'!$B:$B,MATCH($A238,'Medical Examinations'!$A:$A,0)),"Not Found")</f>
        <v>32.700000000000003</v>
      </c>
      <c r="D238" s="6">
        <f>IFERROR(INDEX('Medical Examinations'!$C:$C,MATCH($A238,'Medical Examinations'!$A:$A,0)),"Not Found")</f>
        <v>4.09</v>
      </c>
      <c r="E238" s="6" t="str">
        <f>IFERROR(INDEX('Medical Examinations'!$I:$I,MATCH($A238,'Medical Examinations'!$A:$A,0)),"Not Found")</f>
        <v>No</v>
      </c>
      <c r="F238" s="6" t="str">
        <f>IFERROR(INDEX('Medical Examinations'!$J:$J,MATCH($A238,'Medical Examinations'!$A:$A,0)),"Not Found")</f>
        <v>No</v>
      </c>
      <c r="G238" s="6" t="str">
        <f>IFERROR(INDEX('Medical Examinations'!$F:$F,MATCH($A238,'Medical Examinations'!$A:$A,0)),"Not Found")</f>
        <v>No</v>
      </c>
      <c r="H238" s="6">
        <f>IFERROR(INDEX('Medical Examinations'!$L:$L,MATCH($A238,'Medical Examinations'!$A:$A,0)),"Not Found")</f>
        <v>1</v>
      </c>
      <c r="I238" s="6" t="str">
        <f>IFERROR(INDEX('Medical Examinations'!$K:$K,MATCH($A238,'Medical Examinations'!$A:$A,0)),"Not Found")</f>
        <v>Yes</v>
      </c>
      <c r="J238" s="6" t="str">
        <f>IFERROR(INDEX('Medical Examinations'!$M:$M,MATCH($A238,'Medical Examinations'!$A:$A,0)),"Not Found")</f>
        <v>Obesity</v>
      </c>
      <c r="K238" s="6" t="str">
        <f>IFERROR(INDEX('Medical Examinations'!$N:$N,MATCH($A238,'Medical Examinations'!$A:$A,0)),"Not Found")</f>
        <v>Normal</v>
      </c>
      <c r="L238" s="12">
        <f>IFERROR(INDEX('Hospitalisation Details'!$V:$V,MATCH($A238,'Hospitalisation Details'!$A:$A,0)),"Not Found")</f>
        <v>0</v>
      </c>
      <c r="M238" s="13">
        <f>IFERROR(INDEX('Hospitalisation Details'!$F:$F,MATCH($A238,'Hospitalisation Details'!$A:$A,0)),"Not Found")</f>
        <v>34472.839999999997</v>
      </c>
      <c r="N238" s="6">
        <f>IFERROR(INDEX('Hospitalisation Details'!$S:$S,MATCH($A238,'Hospitalisation Details'!$A:$A,0)),"Not Found")</f>
        <v>35970</v>
      </c>
      <c r="O238" s="6">
        <f>IFERROR(INDEX('Hospitalisation Details'!$T:$T,MATCH($A238,'Hospitalisation Details'!$A:$A,0)),"Not Found")</f>
        <v>24</v>
      </c>
      <c r="P238" s="6">
        <f>IFERROR(INDEX('Hospitalisation Details'!$U:$U,MATCH($A238,'Hospitalisation Details'!$A:$A,0)),"Not Found")</f>
        <v>0</v>
      </c>
      <c r="Q238" s="6">
        <f>IFERROR(INDEX('Hospitalisation Details'!$W:$W,MATCH($A238,'Hospitalisation Details'!$A:$A,0)),"Not Found")</f>
        <v>0</v>
      </c>
    </row>
    <row r="239" spans="1:17" ht="15" customHeight="1" x14ac:dyDescent="0.3">
      <c r="A239" s="6" t="str">
        <f>'Customer Names'!A239</f>
        <v>Id238</v>
      </c>
      <c r="B239" s="6" t="str">
        <f>IFERROR(INDEX('Customer Names'!$D:$D,MATCH($A239,'Customer Names'!$A:$A,0)),"Not Found")</f>
        <v>Leslie</v>
      </c>
      <c r="C239" s="6">
        <f>IFERROR(INDEX('Medical Examinations'!$B:$B,MATCH($A239,'Medical Examinations'!$A:$A,0)),"Not Found")</f>
        <v>41.25</v>
      </c>
      <c r="D239" s="6">
        <f>IFERROR(INDEX('Medical Examinations'!$C:$C,MATCH($A239,'Medical Examinations'!$A:$A,0)),"Not Found")</f>
        <v>5.19</v>
      </c>
      <c r="E239" s="6" t="str">
        <f>IFERROR(INDEX('Medical Examinations'!$I:$I,MATCH($A239,'Medical Examinations'!$A:$A,0)),"Not Found")</f>
        <v>No</v>
      </c>
      <c r="F239" s="6" t="str">
        <f>IFERROR(INDEX('Medical Examinations'!$J:$J,MATCH($A239,'Medical Examinations'!$A:$A,0)),"Not Found")</f>
        <v>No</v>
      </c>
      <c r="G239" s="6" t="str">
        <f>IFERROR(INDEX('Medical Examinations'!$F:$F,MATCH($A239,'Medical Examinations'!$A:$A,0)),"Not Found")</f>
        <v>No</v>
      </c>
      <c r="H239" s="6">
        <f>IFERROR(INDEX('Medical Examinations'!$L:$L,MATCH($A239,'Medical Examinations'!$A:$A,0)),"Not Found")</f>
        <v>0</v>
      </c>
      <c r="I239" s="6" t="str">
        <f>IFERROR(INDEX('Medical Examinations'!$K:$K,MATCH($A239,'Medical Examinations'!$A:$A,0)),"Not Found")</f>
        <v>Yes</v>
      </c>
      <c r="J239" s="6" t="str">
        <f>IFERROR(INDEX('Medical Examinations'!$M:$M,MATCH($A239,'Medical Examinations'!$A:$A,0)),"Not Found")</f>
        <v>Obesity</v>
      </c>
      <c r="K239" s="6" t="str">
        <f>IFERROR(INDEX('Medical Examinations'!$N:$N,MATCH($A239,'Medical Examinations'!$A:$A,0)),"Not Found")</f>
        <v>Normal</v>
      </c>
      <c r="L239" s="12">
        <f>IFERROR(INDEX('Hospitalisation Details'!$V:$V,MATCH($A239,'Hospitalisation Details'!$A:$A,0)),"Not Found")</f>
        <v>0</v>
      </c>
      <c r="M239" s="13">
        <f>IFERROR(INDEX('Hospitalisation Details'!$F:$F,MATCH($A239,'Hospitalisation Details'!$A:$A,0)),"Not Found")</f>
        <v>34456.269999999997</v>
      </c>
      <c r="N239" s="6">
        <f>IFERROR(INDEX('Hospitalisation Details'!$S:$S,MATCH($A239,'Hospitalisation Details'!$A:$A,0)),"Not Found")</f>
        <v>33140</v>
      </c>
      <c r="O239" s="6">
        <f>IFERROR(INDEX('Hospitalisation Details'!$T:$T,MATCH($A239,'Hospitalisation Details'!$A:$A,0)),"Not Found")</f>
        <v>32</v>
      </c>
      <c r="P239" s="6">
        <f>IFERROR(INDEX('Hospitalisation Details'!$U:$U,MATCH($A239,'Hospitalisation Details'!$A:$A,0)),"Not Found")</f>
        <v>0</v>
      </c>
      <c r="Q239" s="6">
        <f>IFERROR(INDEX('Hospitalisation Details'!$W:$W,MATCH($A239,'Hospitalisation Details'!$A:$A,0)),"Not Found")</f>
        <v>0</v>
      </c>
    </row>
    <row r="240" spans="1:17" ht="15" customHeight="1" x14ac:dyDescent="0.3">
      <c r="A240" s="6" t="str">
        <f>'Customer Names'!A240</f>
        <v>Id239</v>
      </c>
      <c r="B240" s="6" t="str">
        <f>IFERROR(INDEX('Customer Names'!$D:$D,MATCH($A240,'Customer Names'!$A:$A,0)),"Not Found")</f>
        <v>Brittany L.</v>
      </c>
      <c r="C240" s="6">
        <f>IFERROR(INDEX('Medical Examinations'!$B:$B,MATCH($A240,'Medical Examinations'!$A:$A,0)),"Not Found")</f>
        <v>33.11</v>
      </c>
      <c r="D240" s="6">
        <f>IFERROR(INDEX('Medical Examinations'!$C:$C,MATCH($A240,'Medical Examinations'!$A:$A,0)),"Not Found")</f>
        <v>4.12</v>
      </c>
      <c r="E240" s="6" t="str">
        <f>IFERROR(INDEX('Medical Examinations'!$I:$I,MATCH($A240,'Medical Examinations'!$A:$A,0)),"Not Found")</f>
        <v>No</v>
      </c>
      <c r="F240" s="6" t="str">
        <f>IFERROR(INDEX('Medical Examinations'!$J:$J,MATCH($A240,'Medical Examinations'!$A:$A,0)),"Not Found")</f>
        <v>No</v>
      </c>
      <c r="G240" s="6" t="str">
        <f>IFERROR(INDEX('Medical Examinations'!$F:$F,MATCH($A240,'Medical Examinations'!$A:$A,0)),"Not Found")</f>
        <v>Yes</v>
      </c>
      <c r="H240" s="6">
        <f>IFERROR(INDEX('Medical Examinations'!$L:$L,MATCH($A240,'Medical Examinations'!$A:$A,0)),"Not Found")</f>
        <v>1</v>
      </c>
      <c r="I240" s="6" t="str">
        <f>IFERROR(INDEX('Medical Examinations'!$K:$K,MATCH($A240,'Medical Examinations'!$A:$A,0)),"Not Found")</f>
        <v>Yes</v>
      </c>
      <c r="J240" s="6" t="str">
        <f>IFERROR(INDEX('Medical Examinations'!$M:$M,MATCH($A240,'Medical Examinations'!$A:$A,0)),"Not Found")</f>
        <v>Obesity</v>
      </c>
      <c r="K240" s="6" t="str">
        <f>IFERROR(INDEX('Medical Examinations'!$N:$N,MATCH($A240,'Medical Examinations'!$A:$A,0)),"Not Found")</f>
        <v>Normal</v>
      </c>
      <c r="L240" s="12">
        <f>IFERROR(INDEX('Hospitalisation Details'!$V:$V,MATCH($A240,'Hospitalisation Details'!$A:$A,0)),"Not Found")</f>
        <v>0</v>
      </c>
      <c r="M240" s="13">
        <f>IFERROR(INDEX('Hospitalisation Details'!$F:$F,MATCH($A240,'Hospitalisation Details'!$A:$A,0)),"Not Found")</f>
        <v>34439.86</v>
      </c>
      <c r="N240" s="6">
        <f>IFERROR(INDEX('Hospitalisation Details'!$S:$S,MATCH($A240,'Hospitalisation Details'!$A:$A,0)),"Not Found")</f>
        <v>37899</v>
      </c>
      <c r="O240" s="6">
        <f>IFERROR(INDEX('Hospitalisation Details'!$T:$T,MATCH($A240,'Hospitalisation Details'!$A:$A,0)),"Not Found")</f>
        <v>19</v>
      </c>
      <c r="P240" s="6">
        <f>IFERROR(INDEX('Hospitalisation Details'!$U:$U,MATCH($A240,'Hospitalisation Details'!$A:$A,0)),"Not Found")</f>
        <v>0</v>
      </c>
      <c r="Q240" s="6">
        <f>IFERROR(INDEX('Hospitalisation Details'!$W:$W,MATCH($A240,'Hospitalisation Details'!$A:$A,0)),"Not Found")</f>
        <v>0</v>
      </c>
    </row>
    <row r="241" spans="1:17" ht="15" customHeight="1" x14ac:dyDescent="0.3">
      <c r="A241" s="6" t="str">
        <f>'Customer Names'!A241</f>
        <v>Id240</v>
      </c>
      <c r="B241" s="6" t="str">
        <f>IFERROR(INDEX('Customer Names'!$D:$D,MATCH($A241,'Customer Names'!$A:$A,0)),"Not Found")</f>
        <v>Cassie J.</v>
      </c>
      <c r="C241" s="6">
        <f>IFERROR(INDEX('Medical Examinations'!$B:$B,MATCH($A241,'Medical Examinations'!$A:$A,0)),"Not Found")</f>
        <v>36.159999999999997</v>
      </c>
      <c r="D241" s="6">
        <f>IFERROR(INDEX('Medical Examinations'!$C:$C,MATCH($A241,'Medical Examinations'!$A:$A,0)),"Not Found")</f>
        <v>5.0999999999999996</v>
      </c>
      <c r="E241" s="6" t="str">
        <f>IFERROR(INDEX('Medical Examinations'!$I:$I,MATCH($A241,'Medical Examinations'!$A:$A,0)),"Not Found")</f>
        <v>No</v>
      </c>
      <c r="F241" s="6" t="str">
        <f>IFERROR(INDEX('Medical Examinations'!$J:$J,MATCH($A241,'Medical Examinations'!$A:$A,0)),"Not Found")</f>
        <v>No</v>
      </c>
      <c r="G241" s="6" t="str">
        <f>IFERROR(INDEX('Medical Examinations'!$F:$F,MATCH($A241,'Medical Examinations'!$A:$A,0)),"Not Found")</f>
        <v>No</v>
      </c>
      <c r="H241" s="6">
        <f>IFERROR(INDEX('Medical Examinations'!$L:$L,MATCH($A241,'Medical Examinations'!$A:$A,0)),"Not Found")</f>
        <v>1</v>
      </c>
      <c r="I241" s="6" t="str">
        <f>IFERROR(INDEX('Medical Examinations'!$K:$K,MATCH($A241,'Medical Examinations'!$A:$A,0)),"Not Found")</f>
        <v>Yes</v>
      </c>
      <c r="J241" s="6" t="str">
        <f>IFERROR(INDEX('Medical Examinations'!$M:$M,MATCH($A241,'Medical Examinations'!$A:$A,0)),"Not Found")</f>
        <v>Obesity</v>
      </c>
      <c r="K241" s="6" t="str">
        <f>IFERROR(INDEX('Medical Examinations'!$N:$N,MATCH($A241,'Medical Examinations'!$A:$A,0)),"Not Found")</f>
        <v>Normal</v>
      </c>
      <c r="L241" s="12">
        <f>IFERROR(INDEX('Hospitalisation Details'!$V:$V,MATCH($A241,'Hospitalisation Details'!$A:$A,0)),"Not Found")</f>
        <v>0</v>
      </c>
      <c r="M241" s="13">
        <f>IFERROR(INDEX('Hospitalisation Details'!$F:$F,MATCH($A241,'Hospitalisation Details'!$A:$A,0)),"Not Found")</f>
        <v>34402.22</v>
      </c>
      <c r="N241" s="6">
        <f>IFERROR(INDEX('Hospitalisation Details'!$S:$S,MATCH($A241,'Hospitalisation Details'!$A:$A,0)),"Not Found")</f>
        <v>30956</v>
      </c>
      <c r="O241" s="6">
        <f>IFERROR(INDEX('Hospitalisation Details'!$T:$T,MATCH($A241,'Hospitalisation Details'!$A:$A,0)),"Not Found")</f>
        <v>38</v>
      </c>
      <c r="P241" s="6">
        <f>IFERROR(INDEX('Hospitalisation Details'!$U:$U,MATCH($A241,'Hospitalisation Details'!$A:$A,0)),"Not Found")</f>
        <v>0</v>
      </c>
      <c r="Q241" s="6">
        <f>IFERROR(INDEX('Hospitalisation Details'!$W:$W,MATCH($A241,'Hospitalisation Details'!$A:$A,0)),"Not Found")</f>
        <v>0</v>
      </c>
    </row>
    <row r="242" spans="1:17" ht="15" customHeight="1" x14ac:dyDescent="0.3">
      <c r="A242" s="6" t="str">
        <f>'Customer Names'!A242</f>
        <v>Id241</v>
      </c>
      <c r="B242" s="6" t="str">
        <f>IFERROR(INDEX('Customer Names'!$D:$D,MATCH($A242,'Customer Names'!$A:$A,0)),"Not Found")</f>
        <v>Peter W</v>
      </c>
      <c r="C242" s="6">
        <f>IFERROR(INDEX('Medical Examinations'!$B:$B,MATCH($A242,'Medical Examinations'!$A:$A,0)),"Not Found")</f>
        <v>33.72</v>
      </c>
      <c r="D242" s="6">
        <f>IFERROR(INDEX('Medical Examinations'!$C:$C,MATCH($A242,'Medical Examinations'!$A:$A,0)),"Not Found")</f>
        <v>6.21</v>
      </c>
      <c r="E242" s="6" t="str">
        <f>IFERROR(INDEX('Medical Examinations'!$I:$I,MATCH($A242,'Medical Examinations'!$A:$A,0)),"Not Found")</f>
        <v>Yes</v>
      </c>
      <c r="F242" s="6" t="str">
        <f>IFERROR(INDEX('Medical Examinations'!$J:$J,MATCH($A242,'Medical Examinations'!$A:$A,0)),"Not Found")</f>
        <v>No</v>
      </c>
      <c r="G242" s="6" t="str">
        <f>IFERROR(INDEX('Medical Examinations'!$F:$F,MATCH($A242,'Medical Examinations'!$A:$A,0)),"Not Found")</f>
        <v>Yes</v>
      </c>
      <c r="H242" s="6">
        <f>IFERROR(INDEX('Medical Examinations'!$L:$L,MATCH($A242,'Medical Examinations'!$A:$A,0)),"Not Found")</f>
        <v>1</v>
      </c>
      <c r="I242" s="6" t="str">
        <f>IFERROR(INDEX('Medical Examinations'!$K:$K,MATCH($A242,'Medical Examinations'!$A:$A,0)),"Not Found")</f>
        <v>Yes</v>
      </c>
      <c r="J242" s="6" t="str">
        <f>IFERROR(INDEX('Medical Examinations'!$M:$M,MATCH($A242,'Medical Examinations'!$A:$A,0)),"Not Found")</f>
        <v>Obesity</v>
      </c>
      <c r="K242" s="6" t="str">
        <f>IFERROR(INDEX('Medical Examinations'!$N:$N,MATCH($A242,'Medical Examinations'!$A:$A,0)),"Not Found")</f>
        <v>Prediabetic</v>
      </c>
      <c r="L242" s="12">
        <f>IFERROR(INDEX('Hospitalisation Details'!$V:$V,MATCH($A242,'Hospitalisation Details'!$A:$A,0)),"Not Found")</f>
        <v>0</v>
      </c>
      <c r="M242" s="13">
        <f>IFERROR(INDEX('Hospitalisation Details'!$F:$F,MATCH($A242,'Hospitalisation Details'!$A:$A,0)),"Not Found")</f>
        <v>34307.22</v>
      </c>
      <c r="N242" s="6">
        <f>IFERROR(INDEX('Hospitalisation Details'!$S:$S,MATCH($A242,'Hospitalisation Details'!$A:$A,0)),"Not Found")</f>
        <v>30591</v>
      </c>
      <c r="O242" s="6">
        <f>IFERROR(INDEX('Hospitalisation Details'!$T:$T,MATCH($A242,'Hospitalisation Details'!$A:$A,0)),"Not Found")</f>
        <v>39</v>
      </c>
      <c r="P242" s="6">
        <f>IFERROR(INDEX('Hospitalisation Details'!$U:$U,MATCH($A242,'Hospitalisation Details'!$A:$A,0)),"Not Found")</f>
        <v>0</v>
      </c>
      <c r="Q242" s="6">
        <f>IFERROR(INDEX('Hospitalisation Details'!$W:$W,MATCH($A242,'Hospitalisation Details'!$A:$A,0)),"Not Found")</f>
        <v>0</v>
      </c>
    </row>
    <row r="243" spans="1:17" ht="15" customHeight="1" x14ac:dyDescent="0.3">
      <c r="A243" s="6" t="str">
        <f>'Customer Names'!A243</f>
        <v>Id242</v>
      </c>
      <c r="B243" s="6" t="str">
        <f>IFERROR(INDEX('Customer Names'!$D:$D,MATCH($A243,'Customer Names'!$A:$A,0)),"Not Found")</f>
        <v>Douglas</v>
      </c>
      <c r="C243" s="6">
        <f>IFERROR(INDEX('Medical Examinations'!$B:$B,MATCH($A243,'Medical Examinations'!$A:$A,0)),"Not Found")</f>
        <v>37.74</v>
      </c>
      <c r="D243" s="6">
        <f>IFERROR(INDEX('Medical Examinations'!$C:$C,MATCH($A243,'Medical Examinations'!$A:$A,0)),"Not Found")</f>
        <v>9.5299999999999994</v>
      </c>
      <c r="E243" s="6" t="str">
        <f>IFERROR(INDEX('Medical Examinations'!$I:$I,MATCH($A243,'Medical Examinations'!$A:$A,0)),"Not Found")</f>
        <v>Yes</v>
      </c>
      <c r="F243" s="6" t="str">
        <f>IFERROR(INDEX('Medical Examinations'!$J:$J,MATCH($A243,'Medical Examinations'!$A:$A,0)),"Not Found")</f>
        <v>No</v>
      </c>
      <c r="G243" s="6" t="str">
        <f>IFERROR(INDEX('Medical Examinations'!$F:$F,MATCH($A243,'Medical Examinations'!$A:$A,0)),"Not Found")</f>
        <v>No</v>
      </c>
      <c r="H243" s="6">
        <f>IFERROR(INDEX('Medical Examinations'!$L:$L,MATCH($A243,'Medical Examinations'!$A:$A,0)),"Not Found")</f>
        <v>1</v>
      </c>
      <c r="I243" s="6" t="str">
        <f>IFERROR(INDEX('Medical Examinations'!$K:$K,MATCH($A243,'Medical Examinations'!$A:$A,0)),"Not Found")</f>
        <v>Yes</v>
      </c>
      <c r="J243" s="6" t="str">
        <f>IFERROR(INDEX('Medical Examinations'!$M:$M,MATCH($A243,'Medical Examinations'!$A:$A,0)),"Not Found")</f>
        <v>Obesity</v>
      </c>
      <c r="K243" s="6" t="str">
        <f>IFERROR(INDEX('Medical Examinations'!$N:$N,MATCH($A243,'Medical Examinations'!$A:$A,0)),"Not Found")</f>
        <v>Diabetic</v>
      </c>
      <c r="L243" s="12">
        <f>IFERROR(INDEX('Hospitalisation Details'!$V:$V,MATCH($A243,'Hospitalisation Details'!$A:$A,0)),"Not Found")</f>
        <v>0</v>
      </c>
      <c r="M243" s="13">
        <f>IFERROR(INDEX('Hospitalisation Details'!$F:$F,MATCH($A243,'Hospitalisation Details'!$A:$A,0)),"Not Found")</f>
        <v>34293.120000000003</v>
      </c>
      <c r="N243" s="6">
        <f>IFERROR(INDEX('Hospitalisation Details'!$S:$S,MATCH($A243,'Hospitalisation Details'!$A:$A,0)),"Not Found")</f>
        <v>31696</v>
      </c>
      <c r="O243" s="6">
        <f>IFERROR(INDEX('Hospitalisation Details'!$T:$T,MATCH($A243,'Hospitalisation Details'!$A:$A,0)),"Not Found")</f>
        <v>36</v>
      </c>
      <c r="P243" s="6">
        <f>IFERROR(INDEX('Hospitalisation Details'!$U:$U,MATCH($A243,'Hospitalisation Details'!$A:$A,0)),"Not Found")</f>
        <v>0</v>
      </c>
      <c r="Q243" s="6">
        <f>IFERROR(INDEX('Hospitalisation Details'!$W:$W,MATCH($A243,'Hospitalisation Details'!$A:$A,0)),"Not Found")</f>
        <v>0</v>
      </c>
    </row>
    <row r="244" spans="1:17" ht="15" customHeight="1" x14ac:dyDescent="0.3">
      <c r="A244" s="6" t="str">
        <f>'Customer Names'!A244</f>
        <v>Id243</v>
      </c>
      <c r="B244" s="6" t="str">
        <f>IFERROR(INDEX('Customer Names'!$D:$D,MATCH($A244,'Customer Names'!$A:$A,0)),"Not Found")</f>
        <v>Dan</v>
      </c>
      <c r="C244" s="6">
        <f>IFERROR(INDEX('Medical Examinations'!$B:$B,MATCH($A244,'Medical Examinations'!$A:$A,0)),"Not Found")</f>
        <v>48.75</v>
      </c>
      <c r="D244" s="6">
        <f>IFERROR(INDEX('Medical Examinations'!$C:$C,MATCH($A244,'Medical Examinations'!$A:$A,0)),"Not Found")</f>
        <v>4.6399999999999997</v>
      </c>
      <c r="E244" s="6" t="str">
        <f>IFERROR(INDEX('Medical Examinations'!$I:$I,MATCH($A244,'Medical Examinations'!$A:$A,0)),"Not Found")</f>
        <v>Yes</v>
      </c>
      <c r="F244" s="6" t="str">
        <f>IFERROR(INDEX('Medical Examinations'!$J:$J,MATCH($A244,'Medical Examinations'!$A:$A,0)),"Not Found")</f>
        <v>No</v>
      </c>
      <c r="G244" s="6" t="str">
        <f>IFERROR(INDEX('Medical Examinations'!$F:$F,MATCH($A244,'Medical Examinations'!$A:$A,0)),"Not Found")</f>
        <v>No</v>
      </c>
      <c r="H244" s="6">
        <f>IFERROR(INDEX('Medical Examinations'!$L:$L,MATCH($A244,'Medical Examinations'!$A:$A,0)),"Not Found")</f>
        <v>1</v>
      </c>
      <c r="I244" s="6" t="str">
        <f>IFERROR(INDEX('Medical Examinations'!$K:$K,MATCH($A244,'Medical Examinations'!$A:$A,0)),"Not Found")</f>
        <v>Yes</v>
      </c>
      <c r="J244" s="6" t="str">
        <f>IFERROR(INDEX('Medical Examinations'!$M:$M,MATCH($A244,'Medical Examinations'!$A:$A,0)),"Not Found")</f>
        <v>Obesity</v>
      </c>
      <c r="K244" s="6" t="str">
        <f>IFERROR(INDEX('Medical Examinations'!$N:$N,MATCH($A244,'Medical Examinations'!$A:$A,0)),"Not Found")</f>
        <v>Normal</v>
      </c>
      <c r="L244" s="12">
        <f>IFERROR(INDEX('Hospitalisation Details'!$V:$V,MATCH($A244,'Hospitalisation Details'!$A:$A,0)),"Not Found")</f>
        <v>0</v>
      </c>
      <c r="M244" s="13">
        <f>IFERROR(INDEX('Hospitalisation Details'!$F:$F,MATCH($A244,'Hospitalisation Details'!$A:$A,0)),"Not Found")</f>
        <v>34289.43</v>
      </c>
      <c r="N244" s="6">
        <f>IFERROR(INDEX('Hospitalisation Details'!$S:$S,MATCH($A244,'Hospitalisation Details'!$A:$A,0)),"Not Found")</f>
        <v>35002</v>
      </c>
      <c r="O244" s="6">
        <f>IFERROR(INDEX('Hospitalisation Details'!$T:$T,MATCH($A244,'Hospitalisation Details'!$A:$A,0)),"Not Found")</f>
        <v>27</v>
      </c>
      <c r="P244" s="6">
        <f>IFERROR(INDEX('Hospitalisation Details'!$U:$U,MATCH($A244,'Hospitalisation Details'!$A:$A,0)),"Not Found")</f>
        <v>0</v>
      </c>
      <c r="Q244" s="6">
        <f>IFERROR(INDEX('Hospitalisation Details'!$W:$W,MATCH($A244,'Hospitalisation Details'!$A:$A,0)),"Not Found")</f>
        <v>0</v>
      </c>
    </row>
    <row r="245" spans="1:17" ht="15" customHeight="1" x14ac:dyDescent="0.3">
      <c r="A245" s="6" t="str">
        <f>'Customer Names'!A245</f>
        <v>Id244</v>
      </c>
      <c r="B245" s="6" t="str">
        <f>IFERROR(INDEX('Customer Names'!$D:$D,MATCH($A245,'Customer Names'!$A:$A,0)),"Not Found")</f>
        <v>Dan M.</v>
      </c>
      <c r="C245" s="6">
        <f>IFERROR(INDEX('Medical Examinations'!$B:$B,MATCH($A245,'Medical Examinations'!$A:$A,0)),"Not Found")</f>
        <v>31.065000000000001</v>
      </c>
      <c r="D245" s="6">
        <f>IFERROR(INDEX('Medical Examinations'!$C:$C,MATCH($A245,'Medical Examinations'!$A:$A,0)),"Not Found")</f>
        <v>5.05</v>
      </c>
      <c r="E245" s="6" t="str">
        <f>IFERROR(INDEX('Medical Examinations'!$I:$I,MATCH($A245,'Medical Examinations'!$A:$A,0)),"Not Found")</f>
        <v>No</v>
      </c>
      <c r="F245" s="6" t="str">
        <f>IFERROR(INDEX('Medical Examinations'!$J:$J,MATCH($A245,'Medical Examinations'!$A:$A,0)),"Not Found")</f>
        <v>No</v>
      </c>
      <c r="G245" s="6" t="str">
        <f>IFERROR(INDEX('Medical Examinations'!$F:$F,MATCH($A245,'Medical Examinations'!$A:$A,0)),"Not Found")</f>
        <v>No</v>
      </c>
      <c r="H245" s="6">
        <f>IFERROR(INDEX('Medical Examinations'!$L:$L,MATCH($A245,'Medical Examinations'!$A:$A,0)),"Not Found")</f>
        <v>1</v>
      </c>
      <c r="I245" s="6" t="str">
        <f>IFERROR(INDEX('Medical Examinations'!$K:$K,MATCH($A245,'Medical Examinations'!$A:$A,0)),"Not Found")</f>
        <v>Yes</v>
      </c>
      <c r="J245" s="6" t="str">
        <f>IFERROR(INDEX('Medical Examinations'!$M:$M,MATCH($A245,'Medical Examinations'!$A:$A,0)),"Not Found")</f>
        <v>Obesity</v>
      </c>
      <c r="K245" s="6" t="str">
        <f>IFERROR(INDEX('Medical Examinations'!$N:$N,MATCH($A245,'Medical Examinations'!$A:$A,0)),"Not Found")</f>
        <v>Normal</v>
      </c>
      <c r="L245" s="12">
        <f>IFERROR(INDEX('Hospitalisation Details'!$V:$V,MATCH($A245,'Hospitalisation Details'!$A:$A,0)),"Not Found")</f>
        <v>0</v>
      </c>
      <c r="M245" s="13">
        <f>IFERROR(INDEX('Hospitalisation Details'!$F:$F,MATCH($A245,'Hospitalisation Details'!$A:$A,0)),"Not Found")</f>
        <v>34254.050000000003</v>
      </c>
      <c r="N245" s="6">
        <f>IFERROR(INDEX('Hospitalisation Details'!$S:$S,MATCH($A245,'Hospitalisation Details'!$A:$A,0)),"Not Found")</f>
        <v>35957</v>
      </c>
      <c r="O245" s="6">
        <f>IFERROR(INDEX('Hospitalisation Details'!$T:$T,MATCH($A245,'Hospitalisation Details'!$A:$A,0)),"Not Found")</f>
        <v>24</v>
      </c>
      <c r="P245" s="6">
        <f>IFERROR(INDEX('Hospitalisation Details'!$U:$U,MATCH($A245,'Hospitalisation Details'!$A:$A,0)),"Not Found")</f>
        <v>0</v>
      </c>
      <c r="Q245" s="6">
        <f>IFERROR(INDEX('Hospitalisation Details'!$W:$W,MATCH($A245,'Hospitalisation Details'!$A:$A,0)),"Not Found")</f>
        <v>0</v>
      </c>
    </row>
    <row r="246" spans="1:17" ht="15" customHeight="1" x14ac:dyDescent="0.3">
      <c r="A246" s="6" t="str">
        <f>'Customer Names'!A246</f>
        <v>Id245</v>
      </c>
      <c r="B246" s="6" t="str">
        <f>IFERROR(INDEX('Customer Names'!$D:$D,MATCH($A246,'Customer Names'!$A:$A,0)),"Not Found")</f>
        <v>Eric L.</v>
      </c>
      <c r="C246" s="6">
        <f>IFERROR(INDEX('Medical Examinations'!$B:$B,MATCH($A246,'Medical Examinations'!$A:$A,0)),"Not Found")</f>
        <v>23.55</v>
      </c>
      <c r="D246" s="6">
        <f>IFERROR(INDEX('Medical Examinations'!$C:$C,MATCH($A246,'Medical Examinations'!$A:$A,0)),"Not Found")</f>
        <v>10.38</v>
      </c>
      <c r="E246" s="6" t="str">
        <f>IFERROR(INDEX('Medical Examinations'!$I:$I,MATCH($A246,'Medical Examinations'!$A:$A,0)),"Not Found")</f>
        <v>No</v>
      </c>
      <c r="F246" s="6" t="str">
        <f>IFERROR(INDEX('Medical Examinations'!$J:$J,MATCH($A246,'Medical Examinations'!$A:$A,0)),"Not Found")</f>
        <v>No</v>
      </c>
      <c r="G246" s="6" t="str">
        <f>IFERROR(INDEX('Medical Examinations'!$F:$F,MATCH($A246,'Medical Examinations'!$A:$A,0)),"Not Found")</f>
        <v>No</v>
      </c>
      <c r="H246" s="6">
        <f>IFERROR(INDEX('Medical Examinations'!$L:$L,MATCH($A246,'Medical Examinations'!$A:$A,0)),"Not Found")</f>
        <v>0</v>
      </c>
      <c r="I246" s="6" t="str">
        <f>IFERROR(INDEX('Medical Examinations'!$K:$K,MATCH($A246,'Medical Examinations'!$A:$A,0)),"Not Found")</f>
        <v>Yes</v>
      </c>
      <c r="J246" s="6" t="str">
        <f>IFERROR(INDEX('Medical Examinations'!$M:$M,MATCH($A246,'Medical Examinations'!$A:$A,0)),"Not Found")</f>
        <v>Normal Weight</v>
      </c>
      <c r="K246" s="6" t="str">
        <f>IFERROR(INDEX('Medical Examinations'!$N:$N,MATCH($A246,'Medical Examinations'!$A:$A,0)),"Not Found")</f>
        <v>Diabetic</v>
      </c>
      <c r="L246" s="12">
        <f>IFERROR(INDEX('Hospitalisation Details'!$V:$V,MATCH($A246,'Hospitalisation Details'!$A:$A,0)),"Not Found")</f>
        <v>0</v>
      </c>
      <c r="M246" s="13">
        <f>IFERROR(INDEX('Hospitalisation Details'!$F:$F,MATCH($A246,'Hospitalisation Details'!$A:$A,0)),"Not Found")</f>
        <v>34218.019999999997</v>
      </c>
      <c r="N246" s="6">
        <f>IFERROR(INDEX('Hospitalisation Details'!$S:$S,MATCH($A246,'Hospitalisation Details'!$A:$A,0)),"Not Found")</f>
        <v>22832</v>
      </c>
      <c r="O246" s="6">
        <f>IFERROR(INDEX('Hospitalisation Details'!$T:$T,MATCH($A246,'Hospitalisation Details'!$A:$A,0)),"Not Found")</f>
        <v>60</v>
      </c>
      <c r="P246" s="6">
        <f>IFERROR(INDEX('Hospitalisation Details'!$U:$U,MATCH($A246,'Hospitalisation Details'!$A:$A,0)),"Not Found")</f>
        <v>0</v>
      </c>
      <c r="Q246" s="6">
        <f>IFERROR(INDEX('Hospitalisation Details'!$W:$W,MATCH($A246,'Hospitalisation Details'!$A:$A,0)),"Not Found")</f>
        <v>0</v>
      </c>
    </row>
    <row r="247" spans="1:17" ht="15" customHeight="1" x14ac:dyDescent="0.3">
      <c r="A247" s="6" t="str">
        <f>'Customer Names'!A247</f>
        <v>Id246</v>
      </c>
      <c r="B247" s="6" t="str">
        <f>IFERROR(INDEX('Customer Names'!$D:$D,MATCH($A247,'Customer Names'!$A:$A,0)),"Not Found")</f>
        <v>Les J</v>
      </c>
      <c r="C247" s="6">
        <f>IFERROR(INDEX('Medical Examinations'!$B:$B,MATCH($A247,'Medical Examinations'!$A:$A,0)),"Not Found")</f>
        <v>30.18</v>
      </c>
      <c r="D247" s="6">
        <f>IFERROR(INDEX('Medical Examinations'!$C:$C,MATCH($A247,'Medical Examinations'!$A:$A,0)),"Not Found")</f>
        <v>8.31</v>
      </c>
      <c r="E247" s="6" t="str">
        <f>IFERROR(INDEX('Medical Examinations'!$I:$I,MATCH($A247,'Medical Examinations'!$A:$A,0)),"Not Found")</f>
        <v>Yes</v>
      </c>
      <c r="F247" s="6" t="str">
        <f>IFERROR(INDEX('Medical Examinations'!$J:$J,MATCH($A247,'Medical Examinations'!$A:$A,0)),"Not Found")</f>
        <v>No</v>
      </c>
      <c r="G247" s="6" t="str">
        <f>IFERROR(INDEX('Medical Examinations'!$F:$F,MATCH($A247,'Medical Examinations'!$A:$A,0)),"Not Found")</f>
        <v>No</v>
      </c>
      <c r="H247" s="6">
        <f>IFERROR(INDEX('Medical Examinations'!$L:$L,MATCH($A247,'Medical Examinations'!$A:$A,0)),"Not Found")</f>
        <v>1</v>
      </c>
      <c r="I247" s="6" t="str">
        <f>IFERROR(INDEX('Medical Examinations'!$K:$K,MATCH($A247,'Medical Examinations'!$A:$A,0)),"Not Found")</f>
        <v>Yes</v>
      </c>
      <c r="J247" s="6" t="str">
        <f>IFERROR(INDEX('Medical Examinations'!$M:$M,MATCH($A247,'Medical Examinations'!$A:$A,0)),"Not Found")</f>
        <v>Obesity</v>
      </c>
      <c r="K247" s="6" t="str">
        <f>IFERROR(INDEX('Medical Examinations'!$N:$N,MATCH($A247,'Medical Examinations'!$A:$A,0)),"Not Found")</f>
        <v>Diabetic</v>
      </c>
      <c r="L247" s="12">
        <f>IFERROR(INDEX('Hospitalisation Details'!$V:$V,MATCH($A247,'Hospitalisation Details'!$A:$A,0)),"Not Found")</f>
        <v>0</v>
      </c>
      <c r="M247" s="13">
        <f>IFERROR(INDEX('Hospitalisation Details'!$F:$F,MATCH($A247,'Hospitalisation Details'!$A:$A,0)),"Not Found")</f>
        <v>34210.33</v>
      </c>
      <c r="N247" s="6">
        <f>IFERROR(INDEX('Hospitalisation Details'!$S:$S,MATCH($A247,'Hospitalisation Details'!$A:$A,0)),"Not Found")</f>
        <v>27596</v>
      </c>
      <c r="O247" s="6">
        <f>IFERROR(INDEX('Hospitalisation Details'!$T:$T,MATCH($A247,'Hospitalisation Details'!$A:$A,0)),"Not Found")</f>
        <v>47</v>
      </c>
      <c r="P247" s="6">
        <f>IFERROR(INDEX('Hospitalisation Details'!$U:$U,MATCH($A247,'Hospitalisation Details'!$A:$A,0)),"Not Found")</f>
        <v>0</v>
      </c>
      <c r="Q247" s="6">
        <f>IFERROR(INDEX('Hospitalisation Details'!$W:$W,MATCH($A247,'Hospitalisation Details'!$A:$A,0)),"Not Found")</f>
        <v>0</v>
      </c>
    </row>
    <row r="248" spans="1:17" ht="15" customHeight="1" x14ac:dyDescent="0.3">
      <c r="A248" s="6" t="str">
        <f>'Customer Names'!A248</f>
        <v>Id247</v>
      </c>
      <c r="B248" s="6" t="str">
        <f>IFERROR(INDEX('Customer Names'!$D:$D,MATCH($A248,'Customer Names'!$A:$A,0)),"Not Found")</f>
        <v>Stephanie</v>
      </c>
      <c r="C248" s="6">
        <f>IFERROR(INDEX('Medical Examinations'!$B:$B,MATCH($A248,'Medical Examinations'!$A:$A,0)),"Not Found")</f>
        <v>29.94</v>
      </c>
      <c r="D248" s="6">
        <f>IFERROR(INDEX('Medical Examinations'!$C:$C,MATCH($A248,'Medical Examinations'!$A:$A,0)),"Not Found")</f>
        <v>7.59</v>
      </c>
      <c r="E248" s="6" t="str">
        <f>IFERROR(INDEX('Medical Examinations'!$I:$I,MATCH($A248,'Medical Examinations'!$A:$A,0)),"Not Found")</f>
        <v>No</v>
      </c>
      <c r="F248" s="6" t="str">
        <f>IFERROR(INDEX('Medical Examinations'!$J:$J,MATCH($A248,'Medical Examinations'!$A:$A,0)),"Not Found")</f>
        <v>No</v>
      </c>
      <c r="G248" s="6" t="str">
        <f>IFERROR(INDEX('Medical Examinations'!$F:$F,MATCH($A248,'Medical Examinations'!$A:$A,0)),"Not Found")</f>
        <v>No</v>
      </c>
      <c r="H248" s="6">
        <f>IFERROR(INDEX('Medical Examinations'!$L:$L,MATCH($A248,'Medical Examinations'!$A:$A,0)),"Not Found")</f>
        <v>0</v>
      </c>
      <c r="I248" s="6" t="str">
        <f>IFERROR(INDEX('Medical Examinations'!$K:$K,MATCH($A248,'Medical Examinations'!$A:$A,0)),"Not Found")</f>
        <v>Yes</v>
      </c>
      <c r="J248" s="6" t="str">
        <f>IFERROR(INDEX('Medical Examinations'!$M:$M,MATCH($A248,'Medical Examinations'!$A:$A,0)),"Not Found")</f>
        <v>Obesity</v>
      </c>
      <c r="K248" s="6" t="str">
        <f>IFERROR(INDEX('Medical Examinations'!$N:$N,MATCH($A248,'Medical Examinations'!$A:$A,0)),"Not Found")</f>
        <v>Diabetic</v>
      </c>
      <c r="L248" s="12">
        <f>IFERROR(INDEX('Hospitalisation Details'!$V:$V,MATCH($A248,'Hospitalisation Details'!$A:$A,0)),"Not Found")</f>
        <v>0</v>
      </c>
      <c r="M248" s="13">
        <f>IFERROR(INDEX('Hospitalisation Details'!$F:$F,MATCH($A248,'Hospitalisation Details'!$A:$A,0)),"Not Found")</f>
        <v>34205.07</v>
      </c>
      <c r="N248" s="6">
        <f>IFERROR(INDEX('Hospitalisation Details'!$S:$S,MATCH($A248,'Hospitalisation Details'!$A:$A,0)),"Not Found")</f>
        <v>26170</v>
      </c>
      <c r="O248" s="6">
        <f>IFERROR(INDEX('Hospitalisation Details'!$T:$T,MATCH($A248,'Hospitalisation Details'!$A:$A,0)),"Not Found")</f>
        <v>51</v>
      </c>
      <c r="P248" s="6">
        <f>IFERROR(INDEX('Hospitalisation Details'!$U:$U,MATCH($A248,'Hospitalisation Details'!$A:$A,0)),"Not Found")</f>
        <v>0</v>
      </c>
      <c r="Q248" s="6">
        <f>IFERROR(INDEX('Hospitalisation Details'!$W:$W,MATCH($A248,'Hospitalisation Details'!$A:$A,0)),"Not Found")</f>
        <v>0</v>
      </c>
    </row>
    <row r="249" spans="1:17" ht="15" customHeight="1" x14ac:dyDescent="0.3">
      <c r="A249" s="6" t="str">
        <f>'Customer Names'!A249</f>
        <v>Id248</v>
      </c>
      <c r="B249" s="6" t="str">
        <f>IFERROR(INDEX('Customer Names'!$D:$D,MATCH($A249,'Customer Names'!$A:$A,0)),"Not Found")</f>
        <v>Melissa Y</v>
      </c>
      <c r="C249" s="6">
        <f>IFERROR(INDEX('Medical Examinations'!$B:$B,MATCH($A249,'Medical Examinations'!$A:$A,0)),"Not Found")</f>
        <v>31.4</v>
      </c>
      <c r="D249" s="6">
        <f>IFERROR(INDEX('Medical Examinations'!$C:$C,MATCH($A249,'Medical Examinations'!$A:$A,0)),"Not Found")</f>
        <v>5.49</v>
      </c>
      <c r="E249" s="6" t="str">
        <f>IFERROR(INDEX('Medical Examinations'!$I:$I,MATCH($A249,'Medical Examinations'!$A:$A,0)),"Not Found")</f>
        <v>No</v>
      </c>
      <c r="F249" s="6" t="str">
        <f>IFERROR(INDEX('Medical Examinations'!$J:$J,MATCH($A249,'Medical Examinations'!$A:$A,0)),"Not Found")</f>
        <v>No</v>
      </c>
      <c r="G249" s="6" t="str">
        <f>IFERROR(INDEX('Medical Examinations'!$F:$F,MATCH($A249,'Medical Examinations'!$A:$A,0)),"Not Found")</f>
        <v>No</v>
      </c>
      <c r="H249" s="6">
        <f>IFERROR(INDEX('Medical Examinations'!$L:$L,MATCH($A249,'Medical Examinations'!$A:$A,0)),"Not Found")</f>
        <v>0</v>
      </c>
      <c r="I249" s="6" t="str">
        <f>IFERROR(INDEX('Medical Examinations'!$K:$K,MATCH($A249,'Medical Examinations'!$A:$A,0)),"Not Found")</f>
        <v>Yes</v>
      </c>
      <c r="J249" s="6" t="str">
        <f>IFERROR(INDEX('Medical Examinations'!$M:$M,MATCH($A249,'Medical Examinations'!$A:$A,0)),"Not Found")</f>
        <v>Obesity</v>
      </c>
      <c r="K249" s="6" t="str">
        <f>IFERROR(INDEX('Medical Examinations'!$N:$N,MATCH($A249,'Medical Examinations'!$A:$A,0)),"Not Found")</f>
        <v>Normal</v>
      </c>
      <c r="L249" s="12">
        <f>IFERROR(INDEX('Hospitalisation Details'!$V:$V,MATCH($A249,'Hospitalisation Details'!$A:$A,0)),"Not Found")</f>
        <v>0</v>
      </c>
      <c r="M249" s="13">
        <f>IFERROR(INDEX('Hospitalisation Details'!$F:$F,MATCH($A249,'Hospitalisation Details'!$A:$A,0)),"Not Found")</f>
        <v>34166.269999999997</v>
      </c>
      <c r="N249" s="6">
        <f>IFERROR(INDEX('Hospitalisation Details'!$S:$S,MATCH($A249,'Hospitalisation Details'!$A:$A,0)),"Not Found")</f>
        <v>36470</v>
      </c>
      <c r="O249" s="6">
        <f>IFERROR(INDEX('Hospitalisation Details'!$T:$T,MATCH($A249,'Hospitalisation Details'!$A:$A,0)),"Not Found")</f>
        <v>23</v>
      </c>
      <c r="P249" s="6">
        <f>IFERROR(INDEX('Hospitalisation Details'!$U:$U,MATCH($A249,'Hospitalisation Details'!$A:$A,0)),"Not Found")</f>
        <v>0</v>
      </c>
      <c r="Q249" s="6">
        <f>IFERROR(INDEX('Hospitalisation Details'!$W:$W,MATCH($A249,'Hospitalisation Details'!$A:$A,0)),"Not Found")</f>
        <v>0</v>
      </c>
    </row>
    <row r="250" spans="1:17" ht="15" customHeight="1" x14ac:dyDescent="0.3">
      <c r="A250" s="6" t="str">
        <f>'Customer Names'!A250</f>
        <v>Id249</v>
      </c>
      <c r="B250" s="6" t="str">
        <f>IFERROR(INDEX('Customer Names'!$D:$D,MATCH($A250,'Customer Names'!$A:$A,0)),"Not Found")</f>
        <v>Ashley</v>
      </c>
      <c r="C250" s="6">
        <f>IFERROR(INDEX('Medical Examinations'!$B:$B,MATCH($A250,'Medical Examinations'!$A:$A,0)),"Not Found")</f>
        <v>53.06</v>
      </c>
      <c r="D250" s="6">
        <f>IFERROR(INDEX('Medical Examinations'!$C:$C,MATCH($A250,'Medical Examinations'!$A:$A,0)),"Not Found")</f>
        <v>11.68</v>
      </c>
      <c r="E250" s="6" t="str">
        <f>IFERROR(INDEX('Medical Examinations'!$I:$I,MATCH($A250,'Medical Examinations'!$A:$A,0)),"Not Found")</f>
        <v>No</v>
      </c>
      <c r="F250" s="6" t="str">
        <f>IFERROR(INDEX('Medical Examinations'!$J:$J,MATCH($A250,'Medical Examinations'!$A:$A,0)),"Not Found")</f>
        <v>No</v>
      </c>
      <c r="G250" s="6" t="str">
        <f>IFERROR(INDEX('Medical Examinations'!$F:$F,MATCH($A250,'Medical Examinations'!$A:$A,0)),"Not Found")</f>
        <v>No</v>
      </c>
      <c r="H250" s="6">
        <f>IFERROR(INDEX('Medical Examinations'!$L:$L,MATCH($A250,'Medical Examinations'!$A:$A,0)),"Not Found")</f>
        <v>0</v>
      </c>
      <c r="I250" s="6" t="str">
        <f>IFERROR(INDEX('Medical Examinations'!$K:$K,MATCH($A250,'Medical Examinations'!$A:$A,0)),"Not Found")</f>
        <v>Yes</v>
      </c>
      <c r="J250" s="6" t="str">
        <f>IFERROR(INDEX('Medical Examinations'!$M:$M,MATCH($A250,'Medical Examinations'!$A:$A,0)),"Not Found")</f>
        <v>Obesity</v>
      </c>
      <c r="K250" s="6" t="str">
        <f>IFERROR(INDEX('Medical Examinations'!$N:$N,MATCH($A250,'Medical Examinations'!$A:$A,0)),"Not Found")</f>
        <v>Diabetic</v>
      </c>
      <c r="L250" s="12">
        <f>IFERROR(INDEX('Hospitalisation Details'!$V:$V,MATCH($A250,'Hospitalisation Details'!$A:$A,0)),"Not Found")</f>
        <v>0</v>
      </c>
      <c r="M250" s="13">
        <f>IFERROR(INDEX('Hospitalisation Details'!$F:$F,MATCH($A250,'Hospitalisation Details'!$A:$A,0)),"Not Found")</f>
        <v>34084.68</v>
      </c>
      <c r="N250" s="6">
        <f>IFERROR(INDEX('Hospitalisation Details'!$S:$S,MATCH($A250,'Hospitalisation Details'!$A:$A,0)),"Not Found")</f>
        <v>37616</v>
      </c>
      <c r="O250" s="6">
        <f>IFERROR(INDEX('Hospitalisation Details'!$T:$T,MATCH($A250,'Hospitalisation Details'!$A:$A,0)),"Not Found")</f>
        <v>20</v>
      </c>
      <c r="P250" s="6">
        <f>IFERROR(INDEX('Hospitalisation Details'!$U:$U,MATCH($A250,'Hospitalisation Details'!$A:$A,0)),"Not Found")</f>
        <v>0</v>
      </c>
      <c r="Q250" s="6">
        <f>IFERROR(INDEX('Hospitalisation Details'!$W:$W,MATCH($A250,'Hospitalisation Details'!$A:$A,0)),"Not Found")</f>
        <v>0</v>
      </c>
    </row>
    <row r="251" spans="1:17" ht="15" customHeight="1" x14ac:dyDescent="0.3">
      <c r="A251" s="6" t="str">
        <f>'Customer Names'!A251</f>
        <v>Id250</v>
      </c>
      <c r="B251" s="6" t="str">
        <f>IFERROR(INDEX('Customer Names'!$D:$D,MATCH($A251,'Customer Names'!$A:$A,0)),"Not Found")</f>
        <v>Stephanie M.</v>
      </c>
      <c r="C251" s="6">
        <f>IFERROR(INDEX('Medical Examinations'!$B:$B,MATCH($A251,'Medical Examinations'!$A:$A,0)),"Not Found")</f>
        <v>30.25</v>
      </c>
      <c r="D251" s="6">
        <f>IFERROR(INDEX('Medical Examinations'!$C:$C,MATCH($A251,'Medical Examinations'!$A:$A,0)),"Not Found")</f>
        <v>4.1900000000000004</v>
      </c>
      <c r="E251" s="6" t="str">
        <f>IFERROR(INDEX('Medical Examinations'!$I:$I,MATCH($A251,'Medical Examinations'!$A:$A,0)),"Not Found")</f>
        <v>No</v>
      </c>
      <c r="F251" s="6" t="str">
        <f>IFERROR(INDEX('Medical Examinations'!$J:$J,MATCH($A251,'Medical Examinations'!$A:$A,0)),"Not Found")</f>
        <v>No</v>
      </c>
      <c r="G251" s="6" t="str">
        <f>IFERROR(INDEX('Medical Examinations'!$F:$F,MATCH($A251,'Medical Examinations'!$A:$A,0)),"Not Found")</f>
        <v>No</v>
      </c>
      <c r="H251" s="6">
        <f>IFERROR(INDEX('Medical Examinations'!$L:$L,MATCH($A251,'Medical Examinations'!$A:$A,0)),"Not Found")</f>
        <v>2</v>
      </c>
      <c r="I251" s="6" t="str">
        <f>IFERROR(INDEX('Medical Examinations'!$K:$K,MATCH($A251,'Medical Examinations'!$A:$A,0)),"Not Found")</f>
        <v>Yes</v>
      </c>
      <c r="J251" s="6" t="str">
        <f>IFERROR(INDEX('Medical Examinations'!$M:$M,MATCH($A251,'Medical Examinations'!$A:$A,0)),"Not Found")</f>
        <v>Obesity</v>
      </c>
      <c r="K251" s="6" t="str">
        <f>IFERROR(INDEX('Medical Examinations'!$N:$N,MATCH($A251,'Medical Examinations'!$A:$A,0)),"Not Found")</f>
        <v>Normal</v>
      </c>
      <c r="L251" s="12">
        <f>IFERROR(INDEX('Hospitalisation Details'!$V:$V,MATCH($A251,'Hospitalisation Details'!$A:$A,0)),"Not Found")</f>
        <v>0</v>
      </c>
      <c r="M251" s="13">
        <f>IFERROR(INDEX('Hospitalisation Details'!$F:$F,MATCH($A251,'Hospitalisation Details'!$A:$A,0)),"Not Found")</f>
        <v>34053.360000000001</v>
      </c>
      <c r="N251" s="6">
        <f>IFERROR(INDEX('Hospitalisation Details'!$S:$S,MATCH($A251,'Hospitalisation Details'!$A:$A,0)),"Not Found")</f>
        <v>26506</v>
      </c>
      <c r="O251" s="6">
        <f>IFERROR(INDEX('Hospitalisation Details'!$T:$T,MATCH($A251,'Hospitalisation Details'!$A:$A,0)),"Not Found")</f>
        <v>50</v>
      </c>
      <c r="P251" s="6">
        <f>IFERROR(INDEX('Hospitalisation Details'!$U:$U,MATCH($A251,'Hospitalisation Details'!$A:$A,0)),"Not Found")</f>
        <v>0</v>
      </c>
      <c r="Q251" s="6">
        <f>IFERROR(INDEX('Hospitalisation Details'!$W:$W,MATCH($A251,'Hospitalisation Details'!$A:$A,0)),"Not Found")</f>
        <v>0</v>
      </c>
    </row>
    <row r="252" spans="1:17" ht="15" customHeight="1" x14ac:dyDescent="0.3">
      <c r="A252" s="6" t="str">
        <f>'Customer Names'!A252</f>
        <v>Id251</v>
      </c>
      <c r="B252" s="6" t="str">
        <f>IFERROR(INDEX('Customer Names'!$D:$D,MATCH($A252,'Customer Names'!$A:$A,0)),"Not Found")</f>
        <v>Kylie</v>
      </c>
      <c r="C252" s="6">
        <f>IFERROR(INDEX('Medical Examinations'!$B:$B,MATCH($A252,'Medical Examinations'!$A:$A,0)),"Not Found")</f>
        <v>46.68</v>
      </c>
      <c r="D252" s="6">
        <f>IFERROR(INDEX('Medical Examinations'!$C:$C,MATCH($A252,'Medical Examinations'!$A:$A,0)),"Not Found")</f>
        <v>4.01</v>
      </c>
      <c r="E252" s="6" t="str">
        <f>IFERROR(INDEX('Medical Examinations'!$I:$I,MATCH($A252,'Medical Examinations'!$A:$A,0)),"Not Found")</f>
        <v>No</v>
      </c>
      <c r="F252" s="6" t="str">
        <f>IFERROR(INDEX('Medical Examinations'!$J:$J,MATCH($A252,'Medical Examinations'!$A:$A,0)),"Not Found")</f>
        <v>No</v>
      </c>
      <c r="G252" s="6" t="str">
        <f>IFERROR(INDEX('Medical Examinations'!$F:$F,MATCH($A252,'Medical Examinations'!$A:$A,0)),"Not Found")</f>
        <v>No</v>
      </c>
      <c r="H252" s="6">
        <f>IFERROR(INDEX('Medical Examinations'!$L:$L,MATCH($A252,'Medical Examinations'!$A:$A,0)),"Not Found")</f>
        <v>0</v>
      </c>
      <c r="I252" s="6" t="str">
        <f>IFERROR(INDEX('Medical Examinations'!$K:$K,MATCH($A252,'Medical Examinations'!$A:$A,0)),"Not Found")</f>
        <v>Yes</v>
      </c>
      <c r="J252" s="6" t="str">
        <f>IFERROR(INDEX('Medical Examinations'!$M:$M,MATCH($A252,'Medical Examinations'!$A:$A,0)),"Not Found")</f>
        <v>Obesity</v>
      </c>
      <c r="K252" s="6" t="str">
        <f>IFERROR(INDEX('Medical Examinations'!$N:$N,MATCH($A252,'Medical Examinations'!$A:$A,0)),"Not Found")</f>
        <v>Normal</v>
      </c>
      <c r="L252" s="12">
        <f>IFERROR(INDEX('Hospitalisation Details'!$V:$V,MATCH($A252,'Hospitalisation Details'!$A:$A,0)),"Not Found")</f>
        <v>0</v>
      </c>
      <c r="M252" s="13">
        <f>IFERROR(INDEX('Hospitalisation Details'!$F:$F,MATCH($A252,'Hospitalisation Details'!$A:$A,0)),"Not Found")</f>
        <v>33975.47</v>
      </c>
      <c r="N252" s="6">
        <f>IFERROR(INDEX('Hospitalisation Details'!$S:$S,MATCH($A252,'Hospitalisation Details'!$A:$A,0)),"Not Found")</f>
        <v>34602</v>
      </c>
      <c r="O252" s="6">
        <f>IFERROR(INDEX('Hospitalisation Details'!$T:$T,MATCH($A252,'Hospitalisation Details'!$A:$A,0)),"Not Found")</f>
        <v>28</v>
      </c>
      <c r="P252" s="6">
        <f>IFERROR(INDEX('Hospitalisation Details'!$U:$U,MATCH($A252,'Hospitalisation Details'!$A:$A,0)),"Not Found")</f>
        <v>0</v>
      </c>
      <c r="Q252" s="6">
        <f>IFERROR(INDEX('Hospitalisation Details'!$W:$W,MATCH($A252,'Hospitalisation Details'!$A:$A,0)),"Not Found")</f>
        <v>0</v>
      </c>
    </row>
    <row r="253" spans="1:17" ht="15" customHeight="1" x14ac:dyDescent="0.3">
      <c r="A253" s="6" t="str">
        <f>'Customer Names'!A253</f>
        <v>Id252</v>
      </c>
      <c r="B253" s="6" t="str">
        <f>IFERROR(INDEX('Customer Names'!$D:$D,MATCH($A253,'Customer Names'!$A:$A,0)),"Not Found")</f>
        <v>Kelly</v>
      </c>
      <c r="C253" s="6">
        <f>IFERROR(INDEX('Medical Examinations'!$B:$B,MATCH($A253,'Medical Examinations'!$A:$A,0)),"Not Found")</f>
        <v>30.4</v>
      </c>
      <c r="D253" s="6">
        <f>IFERROR(INDEX('Medical Examinations'!$C:$C,MATCH($A253,'Medical Examinations'!$A:$A,0)),"Not Found")</f>
        <v>5.91</v>
      </c>
      <c r="E253" s="6" t="str">
        <f>IFERROR(INDEX('Medical Examinations'!$I:$I,MATCH($A253,'Medical Examinations'!$A:$A,0)),"Not Found")</f>
        <v>No</v>
      </c>
      <c r="F253" s="6" t="str">
        <f>IFERROR(INDEX('Medical Examinations'!$J:$J,MATCH($A253,'Medical Examinations'!$A:$A,0)),"Not Found")</f>
        <v>Yes</v>
      </c>
      <c r="G253" s="6" t="str">
        <f>IFERROR(INDEX('Medical Examinations'!$F:$F,MATCH($A253,'Medical Examinations'!$A:$A,0)),"Not Found")</f>
        <v>No</v>
      </c>
      <c r="H253" s="6">
        <f>IFERROR(INDEX('Medical Examinations'!$L:$L,MATCH($A253,'Medical Examinations'!$A:$A,0)),"Not Found")</f>
        <v>2</v>
      </c>
      <c r="I253" s="6" t="str">
        <f>IFERROR(INDEX('Medical Examinations'!$K:$K,MATCH($A253,'Medical Examinations'!$A:$A,0)),"Not Found")</f>
        <v>Yes</v>
      </c>
      <c r="J253" s="6" t="str">
        <f>IFERROR(INDEX('Medical Examinations'!$M:$M,MATCH($A253,'Medical Examinations'!$A:$A,0)),"Not Found")</f>
        <v>Obesity</v>
      </c>
      <c r="K253" s="6" t="str">
        <f>IFERROR(INDEX('Medical Examinations'!$N:$N,MATCH($A253,'Medical Examinations'!$A:$A,0)),"Not Found")</f>
        <v>Prediabetic</v>
      </c>
      <c r="L253" s="12">
        <f>IFERROR(INDEX('Hospitalisation Details'!$V:$V,MATCH($A253,'Hospitalisation Details'!$A:$A,0)),"Not Found")</f>
        <v>0</v>
      </c>
      <c r="M253" s="13">
        <f>IFERROR(INDEX('Hospitalisation Details'!$F:$F,MATCH($A253,'Hospitalisation Details'!$A:$A,0)),"Not Found")</f>
        <v>33907.550000000003</v>
      </c>
      <c r="N253" s="6">
        <f>IFERROR(INDEX('Hospitalisation Details'!$S:$S,MATCH($A253,'Hospitalisation Details'!$A:$A,0)),"Not Found")</f>
        <v>36887</v>
      </c>
      <c r="O253" s="6">
        <f>IFERROR(INDEX('Hospitalisation Details'!$T:$T,MATCH($A253,'Hospitalisation Details'!$A:$A,0)),"Not Found")</f>
        <v>22</v>
      </c>
      <c r="P253" s="6">
        <f>IFERROR(INDEX('Hospitalisation Details'!$U:$U,MATCH($A253,'Hospitalisation Details'!$A:$A,0)),"Not Found")</f>
        <v>0</v>
      </c>
      <c r="Q253" s="6">
        <f>IFERROR(INDEX('Hospitalisation Details'!$W:$W,MATCH($A253,'Hospitalisation Details'!$A:$A,0)),"Not Found")</f>
        <v>0</v>
      </c>
    </row>
    <row r="254" spans="1:17" ht="15" customHeight="1" x14ac:dyDescent="0.3">
      <c r="A254" s="6" t="str">
        <f>'Customer Names'!A254</f>
        <v>Id253</v>
      </c>
      <c r="B254" s="6" t="str">
        <f>IFERROR(INDEX('Customer Names'!$D:$D,MATCH($A254,'Customer Names'!$A:$A,0)),"Not Found")</f>
        <v>Carrie</v>
      </c>
      <c r="C254" s="6">
        <f>IFERROR(INDEX('Medical Examinations'!$B:$B,MATCH($A254,'Medical Examinations'!$A:$A,0)),"Not Found")</f>
        <v>30.2</v>
      </c>
      <c r="D254" s="6">
        <f>IFERROR(INDEX('Medical Examinations'!$C:$C,MATCH($A254,'Medical Examinations'!$A:$A,0)),"Not Found")</f>
        <v>4.47</v>
      </c>
      <c r="E254" s="6" t="str">
        <f>IFERROR(INDEX('Medical Examinations'!$I:$I,MATCH($A254,'Medical Examinations'!$A:$A,0)),"Not Found")</f>
        <v>Yes</v>
      </c>
      <c r="F254" s="6" t="str">
        <f>IFERROR(INDEX('Medical Examinations'!$J:$J,MATCH($A254,'Medical Examinations'!$A:$A,0)),"Not Found")</f>
        <v>No</v>
      </c>
      <c r="G254" s="6" t="str">
        <f>IFERROR(INDEX('Medical Examinations'!$F:$F,MATCH($A254,'Medical Examinations'!$A:$A,0)),"Not Found")</f>
        <v>Yes</v>
      </c>
      <c r="H254" s="6">
        <f>IFERROR(INDEX('Medical Examinations'!$L:$L,MATCH($A254,'Medical Examinations'!$A:$A,0)),"Not Found")</f>
        <v>1</v>
      </c>
      <c r="I254" s="6" t="str">
        <f>IFERROR(INDEX('Medical Examinations'!$K:$K,MATCH($A254,'Medical Examinations'!$A:$A,0)),"Not Found")</f>
        <v>Yes</v>
      </c>
      <c r="J254" s="6" t="str">
        <f>IFERROR(INDEX('Medical Examinations'!$M:$M,MATCH($A254,'Medical Examinations'!$A:$A,0)),"Not Found")</f>
        <v>Obesity</v>
      </c>
      <c r="K254" s="6" t="str">
        <f>IFERROR(INDEX('Medical Examinations'!$N:$N,MATCH($A254,'Medical Examinations'!$A:$A,0)),"Not Found")</f>
        <v>Normal</v>
      </c>
      <c r="L254" s="12">
        <f>IFERROR(INDEX('Hospitalisation Details'!$V:$V,MATCH($A254,'Hospitalisation Details'!$A:$A,0)),"Not Found")</f>
        <v>0</v>
      </c>
      <c r="M254" s="13">
        <f>IFERROR(INDEX('Hospitalisation Details'!$F:$F,MATCH($A254,'Hospitalisation Details'!$A:$A,0)),"Not Found")</f>
        <v>33900.65</v>
      </c>
      <c r="N254" s="6">
        <f>IFERROR(INDEX('Hospitalisation Details'!$S:$S,MATCH($A254,'Hospitalisation Details'!$A:$A,0)),"Not Found")</f>
        <v>35651</v>
      </c>
      <c r="O254" s="6">
        <f>IFERROR(INDEX('Hospitalisation Details'!$T:$T,MATCH($A254,'Hospitalisation Details'!$A:$A,0)),"Not Found")</f>
        <v>25</v>
      </c>
      <c r="P254" s="6">
        <f>IFERROR(INDEX('Hospitalisation Details'!$U:$U,MATCH($A254,'Hospitalisation Details'!$A:$A,0)),"Not Found")</f>
        <v>0</v>
      </c>
      <c r="Q254" s="6">
        <f>IFERROR(INDEX('Hospitalisation Details'!$W:$W,MATCH($A254,'Hospitalisation Details'!$A:$A,0)),"Not Found")</f>
        <v>0</v>
      </c>
    </row>
    <row r="255" spans="1:17" ht="15" customHeight="1" x14ac:dyDescent="0.3">
      <c r="A255" s="6" t="str">
        <f>'Customer Names'!A255</f>
        <v>Id254</v>
      </c>
      <c r="B255" s="6" t="str">
        <f>IFERROR(INDEX('Customer Names'!$D:$D,MATCH($A255,'Customer Names'!$A:$A,0)),"Not Found")</f>
        <v>Alex</v>
      </c>
      <c r="C255" s="6">
        <f>IFERROR(INDEX('Medical Examinations'!$B:$B,MATCH($A255,'Medical Examinations'!$A:$A,0)),"Not Found")</f>
        <v>51.18</v>
      </c>
      <c r="D255" s="6">
        <f>IFERROR(INDEX('Medical Examinations'!$C:$C,MATCH($A255,'Medical Examinations'!$A:$A,0)),"Not Found")</f>
        <v>4.5599999999999996</v>
      </c>
      <c r="E255" s="6" t="str">
        <f>IFERROR(INDEX('Medical Examinations'!$I:$I,MATCH($A255,'Medical Examinations'!$A:$A,0)),"Not Found")</f>
        <v>Yes</v>
      </c>
      <c r="F255" s="6" t="str">
        <f>IFERROR(INDEX('Medical Examinations'!$J:$J,MATCH($A255,'Medical Examinations'!$A:$A,0)),"Not Found")</f>
        <v>Yes</v>
      </c>
      <c r="G255" s="6" t="str">
        <f>IFERROR(INDEX('Medical Examinations'!$F:$F,MATCH($A255,'Medical Examinations'!$A:$A,0)),"Not Found")</f>
        <v>No</v>
      </c>
      <c r="H255" s="6">
        <f>IFERROR(INDEX('Medical Examinations'!$L:$L,MATCH($A255,'Medical Examinations'!$A:$A,0)),"Not Found")</f>
        <v>2</v>
      </c>
      <c r="I255" s="6" t="str">
        <f>IFERROR(INDEX('Medical Examinations'!$K:$K,MATCH($A255,'Medical Examinations'!$A:$A,0)),"Not Found")</f>
        <v>Yes</v>
      </c>
      <c r="J255" s="6" t="str">
        <f>IFERROR(INDEX('Medical Examinations'!$M:$M,MATCH($A255,'Medical Examinations'!$A:$A,0)),"Not Found")</f>
        <v>Obesity</v>
      </c>
      <c r="K255" s="6" t="str">
        <f>IFERROR(INDEX('Medical Examinations'!$N:$N,MATCH($A255,'Medical Examinations'!$A:$A,0)),"Not Found")</f>
        <v>Normal</v>
      </c>
      <c r="L255" s="12">
        <f>IFERROR(INDEX('Hospitalisation Details'!$V:$V,MATCH($A255,'Hospitalisation Details'!$A:$A,0)),"Not Found")</f>
        <v>0</v>
      </c>
      <c r="M255" s="13">
        <f>IFERROR(INDEX('Hospitalisation Details'!$F:$F,MATCH($A255,'Hospitalisation Details'!$A:$A,0)),"Not Found")</f>
        <v>33829.39</v>
      </c>
      <c r="N255" s="6">
        <f>IFERROR(INDEX('Hospitalisation Details'!$S:$S,MATCH($A255,'Hospitalisation Details'!$A:$A,0)),"Not Found")</f>
        <v>36825</v>
      </c>
      <c r="O255" s="6">
        <f>IFERROR(INDEX('Hospitalisation Details'!$T:$T,MATCH($A255,'Hospitalisation Details'!$A:$A,0)),"Not Found")</f>
        <v>22</v>
      </c>
      <c r="P255" s="6">
        <f>IFERROR(INDEX('Hospitalisation Details'!$U:$U,MATCH($A255,'Hospitalisation Details'!$A:$A,0)),"Not Found")</f>
        <v>0</v>
      </c>
      <c r="Q255" s="6">
        <f>IFERROR(INDEX('Hospitalisation Details'!$W:$W,MATCH($A255,'Hospitalisation Details'!$A:$A,0)),"Not Found")</f>
        <v>0</v>
      </c>
    </row>
    <row r="256" spans="1:17" ht="15" customHeight="1" x14ac:dyDescent="0.3">
      <c r="A256" s="6" t="str">
        <f>'Customer Names'!A256</f>
        <v>Id255</v>
      </c>
      <c r="B256" s="6" t="str">
        <f>IFERROR(INDEX('Customer Names'!$D:$D,MATCH($A256,'Customer Names'!$A:$A,0)),"Not Found")</f>
        <v>Zach S</v>
      </c>
      <c r="C256" s="6">
        <f>IFERROR(INDEX('Medical Examinations'!$B:$B,MATCH($A256,'Medical Examinations'!$A:$A,0)),"Not Found")</f>
        <v>22.18</v>
      </c>
      <c r="D256" s="6">
        <f>IFERROR(INDEX('Medical Examinations'!$C:$C,MATCH($A256,'Medical Examinations'!$A:$A,0)),"Not Found")</f>
        <v>9.9</v>
      </c>
      <c r="E256" s="6" t="str">
        <f>IFERROR(INDEX('Medical Examinations'!$I:$I,MATCH($A256,'Medical Examinations'!$A:$A,0)),"Not Found")</f>
        <v>No</v>
      </c>
      <c r="F256" s="6" t="str">
        <f>IFERROR(INDEX('Medical Examinations'!$J:$J,MATCH($A256,'Medical Examinations'!$A:$A,0)),"Not Found")</f>
        <v>No</v>
      </c>
      <c r="G256" s="6" t="str">
        <f>IFERROR(INDEX('Medical Examinations'!$F:$F,MATCH($A256,'Medical Examinations'!$A:$A,0)),"Not Found")</f>
        <v>No</v>
      </c>
      <c r="H256" s="6">
        <f>IFERROR(INDEX('Medical Examinations'!$L:$L,MATCH($A256,'Medical Examinations'!$A:$A,0)),"Not Found")</f>
        <v>0</v>
      </c>
      <c r="I256" s="6" t="str">
        <f>IFERROR(INDEX('Medical Examinations'!$K:$K,MATCH($A256,'Medical Examinations'!$A:$A,0)),"Not Found")</f>
        <v>Yes</v>
      </c>
      <c r="J256" s="6" t="str">
        <f>IFERROR(INDEX('Medical Examinations'!$M:$M,MATCH($A256,'Medical Examinations'!$A:$A,0)),"Not Found")</f>
        <v>Normal Weight</v>
      </c>
      <c r="K256" s="6" t="str">
        <f>IFERROR(INDEX('Medical Examinations'!$N:$N,MATCH($A256,'Medical Examinations'!$A:$A,0)),"Not Found")</f>
        <v>Diabetic</v>
      </c>
      <c r="L256" s="12">
        <f>IFERROR(INDEX('Hospitalisation Details'!$V:$V,MATCH($A256,'Hospitalisation Details'!$A:$A,0)),"Not Found")</f>
        <v>0</v>
      </c>
      <c r="M256" s="13">
        <f>IFERROR(INDEX('Hospitalisation Details'!$F:$F,MATCH($A256,'Hospitalisation Details'!$A:$A,0)),"Not Found")</f>
        <v>33753.32</v>
      </c>
      <c r="N256" s="6">
        <f>IFERROR(INDEX('Hospitalisation Details'!$S:$S,MATCH($A256,'Hospitalisation Details'!$A:$A,0)),"Not Found")</f>
        <v>22991</v>
      </c>
      <c r="O256" s="6">
        <f>IFERROR(INDEX('Hospitalisation Details'!$T:$T,MATCH($A256,'Hospitalisation Details'!$A:$A,0)),"Not Found")</f>
        <v>60</v>
      </c>
      <c r="P256" s="6">
        <f>IFERROR(INDEX('Hospitalisation Details'!$U:$U,MATCH($A256,'Hospitalisation Details'!$A:$A,0)),"Not Found")</f>
        <v>0</v>
      </c>
      <c r="Q256" s="6">
        <f>IFERROR(INDEX('Hospitalisation Details'!$W:$W,MATCH($A256,'Hospitalisation Details'!$A:$A,0)),"Not Found")</f>
        <v>0</v>
      </c>
    </row>
    <row r="257" spans="1:17" ht="15" customHeight="1" x14ac:dyDescent="0.3">
      <c r="A257" s="6" t="str">
        <f>'Customer Names'!A257</f>
        <v>Id256</v>
      </c>
      <c r="B257" s="6" t="str">
        <f>IFERROR(INDEX('Customer Names'!$D:$D,MATCH($A257,'Customer Names'!$A:$A,0)),"Not Found")</f>
        <v>Alan</v>
      </c>
      <c r="C257" s="6">
        <f>IFERROR(INDEX('Medical Examinations'!$B:$B,MATCH($A257,'Medical Examinations'!$A:$A,0)),"Not Found")</f>
        <v>31.92</v>
      </c>
      <c r="D257" s="6">
        <f>IFERROR(INDEX('Medical Examinations'!$C:$C,MATCH($A257,'Medical Examinations'!$A:$A,0)),"Not Found")</f>
        <v>5.1100000000000003</v>
      </c>
      <c r="E257" s="6" t="str">
        <f>IFERROR(INDEX('Medical Examinations'!$I:$I,MATCH($A257,'Medical Examinations'!$A:$A,0)),"Not Found")</f>
        <v>No</v>
      </c>
      <c r="F257" s="6" t="str">
        <f>IFERROR(INDEX('Medical Examinations'!$J:$J,MATCH($A257,'Medical Examinations'!$A:$A,0)),"Not Found")</f>
        <v>No</v>
      </c>
      <c r="G257" s="6" t="str">
        <f>IFERROR(INDEX('Medical Examinations'!$F:$F,MATCH($A257,'Medical Examinations'!$A:$A,0)),"Not Found")</f>
        <v>Yes</v>
      </c>
      <c r="H257" s="6">
        <f>IFERROR(INDEX('Medical Examinations'!$L:$L,MATCH($A257,'Medical Examinations'!$A:$A,0)),"Not Found")</f>
        <v>1</v>
      </c>
      <c r="I257" s="6" t="str">
        <f>IFERROR(INDEX('Medical Examinations'!$K:$K,MATCH($A257,'Medical Examinations'!$A:$A,0)),"Not Found")</f>
        <v>Yes</v>
      </c>
      <c r="J257" s="6" t="str">
        <f>IFERROR(INDEX('Medical Examinations'!$M:$M,MATCH($A257,'Medical Examinations'!$A:$A,0)),"Not Found")</f>
        <v>Obesity</v>
      </c>
      <c r="K257" s="6" t="str">
        <f>IFERROR(INDEX('Medical Examinations'!$N:$N,MATCH($A257,'Medical Examinations'!$A:$A,0)),"Not Found")</f>
        <v>Normal</v>
      </c>
      <c r="L257" s="12">
        <f>IFERROR(INDEX('Hospitalisation Details'!$V:$V,MATCH($A257,'Hospitalisation Details'!$A:$A,0)),"Not Found")</f>
        <v>0</v>
      </c>
      <c r="M257" s="13">
        <f>IFERROR(INDEX('Hospitalisation Details'!$F:$F,MATCH($A257,'Hospitalisation Details'!$A:$A,0)),"Not Found")</f>
        <v>33750.29</v>
      </c>
      <c r="N257" s="6">
        <f>IFERROR(INDEX('Hospitalisation Details'!$S:$S,MATCH($A257,'Hospitalisation Details'!$A:$A,0)),"Not Found")</f>
        <v>37876</v>
      </c>
      <c r="O257" s="6">
        <f>IFERROR(INDEX('Hospitalisation Details'!$T:$T,MATCH($A257,'Hospitalisation Details'!$A:$A,0)),"Not Found")</f>
        <v>19</v>
      </c>
      <c r="P257" s="6">
        <f>IFERROR(INDEX('Hospitalisation Details'!$U:$U,MATCH($A257,'Hospitalisation Details'!$A:$A,0)),"Not Found")</f>
        <v>0</v>
      </c>
      <c r="Q257" s="6">
        <f>IFERROR(INDEX('Hospitalisation Details'!$W:$W,MATCH($A257,'Hospitalisation Details'!$A:$A,0)),"Not Found")</f>
        <v>0</v>
      </c>
    </row>
    <row r="258" spans="1:17" ht="15" customHeight="1" x14ac:dyDescent="0.3">
      <c r="A258" s="6" t="str">
        <f>'Customer Names'!A258</f>
        <v>Id257</v>
      </c>
      <c r="B258" s="6" t="str">
        <f>IFERROR(INDEX('Customer Names'!$D:$D,MATCH($A258,'Customer Names'!$A:$A,0)),"Not Found")</f>
        <v>Nate</v>
      </c>
      <c r="C258" s="6">
        <f>IFERROR(INDEX('Medical Examinations'!$B:$B,MATCH($A258,'Medical Examinations'!$A:$A,0)),"Not Found")</f>
        <v>31.73</v>
      </c>
      <c r="D258" s="6">
        <f>IFERROR(INDEX('Medical Examinations'!$C:$C,MATCH($A258,'Medical Examinations'!$A:$A,0)),"Not Found")</f>
        <v>5.73</v>
      </c>
      <c r="E258" s="6" t="str">
        <f>IFERROR(INDEX('Medical Examinations'!$I:$I,MATCH($A258,'Medical Examinations'!$A:$A,0)),"Not Found")</f>
        <v>No</v>
      </c>
      <c r="F258" s="6" t="str">
        <f>IFERROR(INDEX('Medical Examinations'!$J:$J,MATCH($A258,'Medical Examinations'!$A:$A,0)),"Not Found")</f>
        <v>Yes</v>
      </c>
      <c r="G258" s="6" t="str">
        <f>IFERROR(INDEX('Medical Examinations'!$F:$F,MATCH($A258,'Medical Examinations'!$A:$A,0)),"Not Found")</f>
        <v>No</v>
      </c>
      <c r="H258" s="6">
        <f>IFERROR(INDEX('Medical Examinations'!$L:$L,MATCH($A258,'Medical Examinations'!$A:$A,0)),"Not Found")</f>
        <v>1</v>
      </c>
      <c r="I258" s="6" t="str">
        <f>IFERROR(INDEX('Medical Examinations'!$K:$K,MATCH($A258,'Medical Examinations'!$A:$A,0)),"Not Found")</f>
        <v>Yes</v>
      </c>
      <c r="J258" s="6" t="str">
        <f>IFERROR(INDEX('Medical Examinations'!$M:$M,MATCH($A258,'Medical Examinations'!$A:$A,0)),"Not Found")</f>
        <v>Obesity</v>
      </c>
      <c r="K258" s="6" t="str">
        <f>IFERROR(INDEX('Medical Examinations'!$N:$N,MATCH($A258,'Medical Examinations'!$A:$A,0)),"Not Found")</f>
        <v>Prediabetic</v>
      </c>
      <c r="L258" s="12">
        <f>IFERROR(INDEX('Hospitalisation Details'!$V:$V,MATCH($A258,'Hospitalisation Details'!$A:$A,0)),"Not Found")</f>
        <v>0</v>
      </c>
      <c r="M258" s="13">
        <f>IFERROR(INDEX('Hospitalisation Details'!$F:$F,MATCH($A258,'Hospitalisation Details'!$A:$A,0)),"Not Found")</f>
        <v>33732.69</v>
      </c>
      <c r="N258" s="6">
        <f>IFERROR(INDEX('Hospitalisation Details'!$S:$S,MATCH($A258,'Hospitalisation Details'!$A:$A,0)),"Not Found")</f>
        <v>38292</v>
      </c>
      <c r="O258" s="6">
        <f>IFERROR(INDEX('Hospitalisation Details'!$T:$T,MATCH($A258,'Hospitalisation Details'!$A:$A,0)),"Not Found")</f>
        <v>18</v>
      </c>
      <c r="P258" s="6">
        <f>IFERROR(INDEX('Hospitalisation Details'!$U:$U,MATCH($A258,'Hospitalisation Details'!$A:$A,0)),"Not Found")</f>
        <v>0</v>
      </c>
      <c r="Q258" s="6">
        <f>IFERROR(INDEX('Hospitalisation Details'!$W:$W,MATCH($A258,'Hospitalisation Details'!$A:$A,0)),"Not Found")</f>
        <v>0</v>
      </c>
    </row>
    <row r="259" spans="1:17" ht="15" customHeight="1" x14ac:dyDescent="0.3">
      <c r="A259" s="6" t="str">
        <f>'Customer Names'!A259</f>
        <v>Id258</v>
      </c>
      <c r="B259" s="6" t="str">
        <f>IFERROR(INDEX('Customer Names'!$D:$D,MATCH($A259,'Customer Names'!$A:$A,0)),"Not Found")</f>
        <v>Jesse G.</v>
      </c>
      <c r="C259" s="6">
        <f>IFERROR(INDEX('Medical Examinations'!$B:$B,MATCH($A259,'Medical Examinations'!$A:$A,0)),"Not Found")</f>
        <v>45.52</v>
      </c>
      <c r="D259" s="6">
        <f>IFERROR(INDEX('Medical Examinations'!$C:$C,MATCH($A259,'Medical Examinations'!$A:$A,0)),"Not Found")</f>
        <v>6.04</v>
      </c>
      <c r="E259" s="6" t="str">
        <f>IFERROR(INDEX('Medical Examinations'!$I:$I,MATCH($A259,'Medical Examinations'!$A:$A,0)),"Not Found")</f>
        <v>No</v>
      </c>
      <c r="F259" s="6" t="str">
        <f>IFERROR(INDEX('Medical Examinations'!$J:$J,MATCH($A259,'Medical Examinations'!$A:$A,0)),"Not Found")</f>
        <v>No</v>
      </c>
      <c r="G259" s="6" t="str">
        <f>IFERROR(INDEX('Medical Examinations'!$F:$F,MATCH($A259,'Medical Examinations'!$A:$A,0)),"Not Found")</f>
        <v>Yes</v>
      </c>
      <c r="H259" s="6">
        <f>IFERROR(INDEX('Medical Examinations'!$L:$L,MATCH($A259,'Medical Examinations'!$A:$A,0)),"Not Found")</f>
        <v>1</v>
      </c>
      <c r="I259" s="6" t="str">
        <f>IFERROR(INDEX('Medical Examinations'!$K:$K,MATCH($A259,'Medical Examinations'!$A:$A,0)),"Not Found")</f>
        <v>Yes</v>
      </c>
      <c r="J259" s="6" t="str">
        <f>IFERROR(INDEX('Medical Examinations'!$M:$M,MATCH($A259,'Medical Examinations'!$A:$A,0)),"Not Found")</f>
        <v>Obesity</v>
      </c>
      <c r="K259" s="6" t="str">
        <f>IFERROR(INDEX('Medical Examinations'!$N:$N,MATCH($A259,'Medical Examinations'!$A:$A,0)),"Not Found")</f>
        <v>Prediabetic</v>
      </c>
      <c r="L259" s="12">
        <f>IFERROR(INDEX('Hospitalisation Details'!$V:$V,MATCH($A259,'Hospitalisation Details'!$A:$A,0)),"Not Found")</f>
        <v>0</v>
      </c>
      <c r="M259" s="13">
        <f>IFERROR(INDEX('Hospitalisation Details'!$F:$F,MATCH($A259,'Hospitalisation Details'!$A:$A,0)),"Not Found")</f>
        <v>33707.550000000003</v>
      </c>
      <c r="N259" s="6">
        <f>IFERROR(INDEX('Hospitalisation Details'!$S:$S,MATCH($A259,'Hospitalisation Details'!$A:$A,0)),"Not Found")</f>
        <v>34301</v>
      </c>
      <c r="O259" s="6">
        <f>IFERROR(INDEX('Hospitalisation Details'!$T:$T,MATCH($A259,'Hospitalisation Details'!$A:$A,0)),"Not Found")</f>
        <v>29</v>
      </c>
      <c r="P259" s="6">
        <f>IFERROR(INDEX('Hospitalisation Details'!$U:$U,MATCH($A259,'Hospitalisation Details'!$A:$A,0)),"Not Found")</f>
        <v>0</v>
      </c>
      <c r="Q259" s="6">
        <f>IFERROR(INDEX('Hospitalisation Details'!$W:$W,MATCH($A259,'Hospitalisation Details'!$A:$A,0)),"Not Found")</f>
        <v>0</v>
      </c>
    </row>
    <row r="260" spans="1:17" ht="15" customHeight="1" x14ac:dyDescent="0.3">
      <c r="A260" s="6" t="str">
        <f>'Customer Names'!A260</f>
        <v>Id259</v>
      </c>
      <c r="B260" s="6" t="str">
        <f>IFERROR(INDEX('Customer Names'!$D:$D,MATCH($A260,'Customer Names'!$A:$A,0)),"Not Found")</f>
        <v>Jason</v>
      </c>
      <c r="C260" s="6">
        <f>IFERROR(INDEX('Medical Examinations'!$B:$B,MATCH($A260,'Medical Examinations'!$A:$A,0)),"Not Found")</f>
        <v>52.81</v>
      </c>
      <c r="D260" s="6">
        <f>IFERROR(INDEX('Medical Examinations'!$C:$C,MATCH($A260,'Medical Examinations'!$A:$A,0)),"Not Found")</f>
        <v>5.19</v>
      </c>
      <c r="E260" s="6" t="str">
        <f>IFERROR(INDEX('Medical Examinations'!$I:$I,MATCH($A260,'Medical Examinations'!$A:$A,0)),"Not Found")</f>
        <v>No</v>
      </c>
      <c r="F260" s="6" t="str">
        <f>IFERROR(INDEX('Medical Examinations'!$J:$J,MATCH($A260,'Medical Examinations'!$A:$A,0)),"Not Found")</f>
        <v>No</v>
      </c>
      <c r="G260" s="6" t="str">
        <f>IFERROR(INDEX('Medical Examinations'!$F:$F,MATCH($A260,'Medical Examinations'!$A:$A,0)),"Not Found")</f>
        <v>Yes</v>
      </c>
      <c r="H260" s="6">
        <f>IFERROR(INDEX('Medical Examinations'!$L:$L,MATCH($A260,'Medical Examinations'!$A:$A,0)),"Not Found")</f>
        <v>1</v>
      </c>
      <c r="I260" s="6" t="str">
        <f>IFERROR(INDEX('Medical Examinations'!$K:$K,MATCH($A260,'Medical Examinations'!$A:$A,0)),"Not Found")</f>
        <v>Yes</v>
      </c>
      <c r="J260" s="6" t="str">
        <f>IFERROR(INDEX('Medical Examinations'!$M:$M,MATCH($A260,'Medical Examinations'!$A:$A,0)),"Not Found")</f>
        <v>Obesity</v>
      </c>
      <c r="K260" s="6" t="str">
        <f>IFERROR(INDEX('Medical Examinations'!$N:$N,MATCH($A260,'Medical Examinations'!$A:$A,0)),"Not Found")</f>
        <v>Normal</v>
      </c>
      <c r="L260" s="12">
        <f>IFERROR(INDEX('Hospitalisation Details'!$V:$V,MATCH($A260,'Hospitalisation Details'!$A:$A,0)),"Not Found")</f>
        <v>0</v>
      </c>
      <c r="M260" s="13">
        <f>IFERROR(INDEX('Hospitalisation Details'!$F:$F,MATCH($A260,'Hospitalisation Details'!$A:$A,0)),"Not Found")</f>
        <v>33611.71</v>
      </c>
      <c r="N260" s="6">
        <f>IFERROR(INDEX('Hospitalisation Details'!$S:$S,MATCH($A260,'Hospitalisation Details'!$A:$A,0)),"Not Found")</f>
        <v>37873</v>
      </c>
      <c r="O260" s="6">
        <f>IFERROR(INDEX('Hospitalisation Details'!$T:$T,MATCH($A260,'Hospitalisation Details'!$A:$A,0)),"Not Found")</f>
        <v>19</v>
      </c>
      <c r="P260" s="6">
        <f>IFERROR(INDEX('Hospitalisation Details'!$U:$U,MATCH($A260,'Hospitalisation Details'!$A:$A,0)),"Not Found")</f>
        <v>0</v>
      </c>
      <c r="Q260" s="6">
        <f>IFERROR(INDEX('Hospitalisation Details'!$W:$W,MATCH($A260,'Hospitalisation Details'!$A:$A,0)),"Not Found")</f>
        <v>0</v>
      </c>
    </row>
    <row r="261" spans="1:17" ht="15" customHeight="1" x14ac:dyDescent="0.3">
      <c r="A261" s="6" t="str">
        <f>'Customer Names'!A261</f>
        <v>Id260</v>
      </c>
      <c r="B261" s="6" t="str">
        <f>IFERROR(INDEX('Customer Names'!$D:$D,MATCH($A261,'Customer Names'!$A:$A,0)),"Not Found")</f>
        <v>Megan A.</v>
      </c>
      <c r="C261" s="6">
        <f>IFERROR(INDEX('Medical Examinations'!$B:$B,MATCH($A261,'Medical Examinations'!$A:$A,0)),"Not Found")</f>
        <v>33.58</v>
      </c>
      <c r="D261" s="6">
        <f>IFERROR(INDEX('Medical Examinations'!$C:$C,MATCH($A261,'Medical Examinations'!$A:$A,0)),"Not Found")</f>
        <v>5.56</v>
      </c>
      <c r="E261" s="6" t="str">
        <f>IFERROR(INDEX('Medical Examinations'!$I:$I,MATCH($A261,'Medical Examinations'!$A:$A,0)),"Not Found")</f>
        <v>No</v>
      </c>
      <c r="F261" s="6" t="str">
        <f>IFERROR(INDEX('Medical Examinations'!$J:$J,MATCH($A261,'Medical Examinations'!$A:$A,0)),"Not Found")</f>
        <v>No</v>
      </c>
      <c r="G261" s="6" t="str">
        <f>IFERROR(INDEX('Medical Examinations'!$F:$F,MATCH($A261,'Medical Examinations'!$A:$A,0)),"Not Found")</f>
        <v>No</v>
      </c>
      <c r="H261" s="6">
        <f>IFERROR(INDEX('Medical Examinations'!$L:$L,MATCH($A261,'Medical Examinations'!$A:$A,0)),"Not Found")</f>
        <v>1</v>
      </c>
      <c r="I261" s="6" t="str">
        <f>IFERROR(INDEX('Medical Examinations'!$K:$K,MATCH($A261,'Medical Examinations'!$A:$A,0)),"Not Found")</f>
        <v>Yes</v>
      </c>
      <c r="J261" s="6" t="str">
        <f>IFERROR(INDEX('Medical Examinations'!$M:$M,MATCH($A261,'Medical Examinations'!$A:$A,0)),"Not Found")</f>
        <v>Obesity</v>
      </c>
      <c r="K261" s="6" t="str">
        <f>IFERROR(INDEX('Medical Examinations'!$N:$N,MATCH($A261,'Medical Examinations'!$A:$A,0)),"Not Found")</f>
        <v>Normal</v>
      </c>
      <c r="L261" s="12">
        <f>IFERROR(INDEX('Hospitalisation Details'!$V:$V,MATCH($A261,'Hospitalisation Details'!$A:$A,0)),"Not Found")</f>
        <v>0</v>
      </c>
      <c r="M261" s="13">
        <f>IFERROR(INDEX('Hospitalisation Details'!$F:$F,MATCH($A261,'Hospitalisation Details'!$A:$A,0)),"Not Found")</f>
        <v>33527.1</v>
      </c>
      <c r="N261" s="6">
        <f>IFERROR(INDEX('Hospitalisation Details'!$S:$S,MATCH($A261,'Hospitalisation Details'!$A:$A,0)),"Not Found")</f>
        <v>30885</v>
      </c>
      <c r="O261" s="6">
        <f>IFERROR(INDEX('Hospitalisation Details'!$T:$T,MATCH($A261,'Hospitalisation Details'!$A:$A,0)),"Not Found")</f>
        <v>38</v>
      </c>
      <c r="P261" s="6">
        <f>IFERROR(INDEX('Hospitalisation Details'!$U:$U,MATCH($A261,'Hospitalisation Details'!$A:$A,0)),"Not Found")</f>
        <v>0</v>
      </c>
      <c r="Q261" s="6">
        <f>IFERROR(INDEX('Hospitalisation Details'!$W:$W,MATCH($A261,'Hospitalisation Details'!$A:$A,0)),"Not Found")</f>
        <v>0</v>
      </c>
    </row>
    <row r="262" spans="1:17" ht="15" customHeight="1" x14ac:dyDescent="0.3">
      <c r="A262" s="6" t="str">
        <f>'Customer Names'!A262</f>
        <v>Id261</v>
      </c>
      <c r="B262" s="6" t="str">
        <f>IFERROR(INDEX('Customer Names'!$D:$D,MATCH($A262,'Customer Names'!$A:$A,0)),"Not Found")</f>
        <v>Luke M</v>
      </c>
      <c r="C262" s="6">
        <f>IFERROR(INDEX('Medical Examinations'!$B:$B,MATCH($A262,'Medical Examinations'!$A:$A,0)),"Not Found")</f>
        <v>30.684999999999999</v>
      </c>
      <c r="D262" s="6">
        <f>IFERROR(INDEX('Medical Examinations'!$C:$C,MATCH($A262,'Medical Examinations'!$A:$A,0)),"Not Found")</f>
        <v>8.23</v>
      </c>
      <c r="E262" s="6" t="str">
        <f>IFERROR(INDEX('Medical Examinations'!$I:$I,MATCH($A262,'Medical Examinations'!$A:$A,0)),"Not Found")</f>
        <v>No</v>
      </c>
      <c r="F262" s="6" t="str">
        <f>IFERROR(INDEX('Medical Examinations'!$J:$J,MATCH($A262,'Medical Examinations'!$A:$A,0)),"Not Found")</f>
        <v>No</v>
      </c>
      <c r="G262" s="6" t="str">
        <f>IFERROR(INDEX('Medical Examinations'!$F:$F,MATCH($A262,'Medical Examinations'!$A:$A,0)),"Not Found")</f>
        <v>No</v>
      </c>
      <c r="H262" s="6">
        <f>IFERROR(INDEX('Medical Examinations'!$L:$L,MATCH($A262,'Medical Examinations'!$A:$A,0)),"Not Found")</f>
        <v>0</v>
      </c>
      <c r="I262" s="6" t="str">
        <f>IFERROR(INDEX('Medical Examinations'!$K:$K,MATCH($A262,'Medical Examinations'!$A:$A,0)),"Not Found")</f>
        <v>Yes</v>
      </c>
      <c r="J262" s="6" t="str">
        <f>IFERROR(INDEX('Medical Examinations'!$M:$M,MATCH($A262,'Medical Examinations'!$A:$A,0)),"Not Found")</f>
        <v>Obesity</v>
      </c>
      <c r="K262" s="6" t="str">
        <f>IFERROR(INDEX('Medical Examinations'!$N:$N,MATCH($A262,'Medical Examinations'!$A:$A,0)),"Not Found")</f>
        <v>Diabetic</v>
      </c>
      <c r="L262" s="12">
        <f>IFERROR(INDEX('Hospitalisation Details'!$V:$V,MATCH($A262,'Hospitalisation Details'!$A:$A,0)),"Not Found")</f>
        <v>0</v>
      </c>
      <c r="M262" s="13">
        <f>IFERROR(INDEX('Hospitalisation Details'!$F:$F,MATCH($A262,'Hospitalisation Details'!$A:$A,0)),"Not Found")</f>
        <v>33475.82</v>
      </c>
      <c r="N262" s="6">
        <f>IFERROR(INDEX('Hospitalisation Details'!$S:$S,MATCH($A262,'Hospitalisation Details'!$A:$A,0)),"Not Found")</f>
        <v>37493</v>
      </c>
      <c r="O262" s="6">
        <f>IFERROR(INDEX('Hospitalisation Details'!$T:$T,MATCH($A262,'Hospitalisation Details'!$A:$A,0)),"Not Found")</f>
        <v>20</v>
      </c>
      <c r="P262" s="6">
        <f>IFERROR(INDEX('Hospitalisation Details'!$U:$U,MATCH($A262,'Hospitalisation Details'!$A:$A,0)),"Not Found")</f>
        <v>0</v>
      </c>
      <c r="Q262" s="6">
        <f>IFERROR(INDEX('Hospitalisation Details'!$W:$W,MATCH($A262,'Hospitalisation Details'!$A:$A,0)),"Not Found")</f>
        <v>0</v>
      </c>
    </row>
    <row r="263" spans="1:17" ht="15" customHeight="1" x14ac:dyDescent="0.3">
      <c r="A263" s="6" t="str">
        <f>'Customer Names'!A263</f>
        <v>Id262</v>
      </c>
      <c r="B263" s="6" t="str">
        <f>IFERROR(INDEX('Customer Names'!$D:$D,MATCH($A263,'Customer Names'!$A:$A,0)),"Not Found")</f>
        <v>Jacy D</v>
      </c>
      <c r="C263" s="6">
        <f>IFERROR(INDEX('Medical Examinations'!$B:$B,MATCH($A263,'Medical Examinations'!$A:$A,0)),"Not Found")</f>
        <v>37.524999999999999</v>
      </c>
      <c r="D263" s="6">
        <f>IFERROR(INDEX('Medical Examinations'!$C:$C,MATCH($A263,'Medical Examinations'!$A:$A,0)),"Not Found")</f>
        <v>9.0299999999999994</v>
      </c>
      <c r="E263" s="6" t="str">
        <f>IFERROR(INDEX('Medical Examinations'!$I:$I,MATCH($A263,'Medical Examinations'!$A:$A,0)),"Not Found")</f>
        <v>Yes</v>
      </c>
      <c r="F263" s="6" t="str">
        <f>IFERROR(INDEX('Medical Examinations'!$J:$J,MATCH($A263,'Medical Examinations'!$A:$A,0)),"Not Found")</f>
        <v>No</v>
      </c>
      <c r="G263" s="6" t="str">
        <f>IFERROR(INDEX('Medical Examinations'!$F:$F,MATCH($A263,'Medical Examinations'!$A:$A,0)),"Not Found")</f>
        <v>No</v>
      </c>
      <c r="H263" s="6">
        <f>IFERROR(INDEX('Medical Examinations'!$L:$L,MATCH($A263,'Medical Examinations'!$A:$A,0)),"Not Found")</f>
        <v>2</v>
      </c>
      <c r="I263" s="6" t="str">
        <f>IFERROR(INDEX('Medical Examinations'!$K:$K,MATCH($A263,'Medical Examinations'!$A:$A,0)),"Not Found")</f>
        <v>No</v>
      </c>
      <c r="J263" s="6" t="str">
        <f>IFERROR(INDEX('Medical Examinations'!$M:$M,MATCH($A263,'Medical Examinations'!$A:$A,0)),"Not Found")</f>
        <v>Obesity</v>
      </c>
      <c r="K263" s="6" t="str">
        <f>IFERROR(INDEX('Medical Examinations'!$N:$N,MATCH($A263,'Medical Examinations'!$A:$A,0)),"Not Found")</f>
        <v>Diabetic</v>
      </c>
      <c r="L263" s="12">
        <f>IFERROR(INDEX('Hospitalisation Details'!$V:$V,MATCH($A263,'Hospitalisation Details'!$A:$A,0)),"Not Found")</f>
        <v>0</v>
      </c>
      <c r="M263" s="13">
        <f>IFERROR(INDEX('Hospitalisation Details'!$F:$F,MATCH($A263,'Hospitalisation Details'!$A:$A,0)),"Not Found")</f>
        <v>33471.97</v>
      </c>
      <c r="N263" s="6">
        <f>IFERROR(INDEX('Hospitalisation Details'!$S:$S,MATCH($A263,'Hospitalisation Details'!$A:$A,0)),"Not Found")</f>
        <v>25737</v>
      </c>
      <c r="O263" s="6">
        <f>IFERROR(INDEX('Hospitalisation Details'!$T:$T,MATCH($A263,'Hospitalisation Details'!$A:$A,0)),"Not Found")</f>
        <v>52</v>
      </c>
      <c r="P263" s="6">
        <f>IFERROR(INDEX('Hospitalisation Details'!$U:$U,MATCH($A263,'Hospitalisation Details'!$A:$A,0)),"Not Found")</f>
        <v>0</v>
      </c>
      <c r="Q263" s="6">
        <f>IFERROR(INDEX('Hospitalisation Details'!$W:$W,MATCH($A263,'Hospitalisation Details'!$A:$A,0)),"Not Found")</f>
        <v>0</v>
      </c>
    </row>
    <row r="264" spans="1:17" ht="15" customHeight="1" x14ac:dyDescent="0.3">
      <c r="A264" s="6" t="str">
        <f>'Customer Names'!A264</f>
        <v>Id263</v>
      </c>
      <c r="B264" s="6" t="str">
        <f>IFERROR(INDEX('Customer Names'!$D:$D,MATCH($A264,'Customer Names'!$A:$A,0)),"Not Found")</f>
        <v>Simon G.</v>
      </c>
      <c r="C264" s="6">
        <f>IFERROR(INDEX('Medical Examinations'!$B:$B,MATCH($A264,'Medical Examinations'!$A:$A,0)),"Not Found")</f>
        <v>34.5</v>
      </c>
      <c r="D264" s="6">
        <f>IFERROR(INDEX('Medical Examinations'!$C:$C,MATCH($A264,'Medical Examinations'!$A:$A,0)),"Not Found")</f>
        <v>4.07</v>
      </c>
      <c r="E264" s="6" t="str">
        <f>IFERROR(INDEX('Medical Examinations'!$I:$I,MATCH($A264,'Medical Examinations'!$A:$A,0)),"Not Found")</f>
        <v>Yes</v>
      </c>
      <c r="F264" s="6" t="str">
        <f>IFERROR(INDEX('Medical Examinations'!$J:$J,MATCH($A264,'Medical Examinations'!$A:$A,0)),"Not Found")</f>
        <v>No</v>
      </c>
      <c r="G264" s="6" t="str">
        <f>IFERROR(INDEX('Medical Examinations'!$F:$F,MATCH($A264,'Medical Examinations'!$A:$A,0)),"Not Found")</f>
        <v>No</v>
      </c>
      <c r="H264" s="6">
        <f>IFERROR(INDEX('Medical Examinations'!$L:$L,MATCH($A264,'Medical Examinations'!$A:$A,0)),"Not Found")</f>
        <v>0</v>
      </c>
      <c r="I264" s="6" t="str">
        <f>IFERROR(INDEX('Medical Examinations'!$K:$K,MATCH($A264,'Medical Examinations'!$A:$A,0)),"Not Found")</f>
        <v>Yes</v>
      </c>
      <c r="J264" s="6" t="str">
        <f>IFERROR(INDEX('Medical Examinations'!$M:$M,MATCH($A264,'Medical Examinations'!$A:$A,0)),"Not Found")</f>
        <v>Obesity</v>
      </c>
      <c r="K264" s="6" t="str">
        <f>IFERROR(INDEX('Medical Examinations'!$N:$N,MATCH($A264,'Medical Examinations'!$A:$A,0)),"Not Found")</f>
        <v>Normal</v>
      </c>
      <c r="L264" s="12">
        <f>IFERROR(INDEX('Hospitalisation Details'!$V:$V,MATCH($A264,'Hospitalisation Details'!$A:$A,0)),"Not Found")</f>
        <v>0</v>
      </c>
      <c r="M264" s="13">
        <f>IFERROR(INDEX('Hospitalisation Details'!$F:$F,MATCH($A264,'Hospitalisation Details'!$A:$A,0)),"Not Found")</f>
        <v>33450.99</v>
      </c>
      <c r="N264" s="6">
        <f>IFERROR(INDEX('Hospitalisation Details'!$S:$S,MATCH($A264,'Hospitalisation Details'!$A:$A,0)),"Not Found")</f>
        <v>31388</v>
      </c>
      <c r="O264" s="6">
        <f>IFERROR(INDEX('Hospitalisation Details'!$T:$T,MATCH($A264,'Hospitalisation Details'!$A:$A,0)),"Not Found")</f>
        <v>37</v>
      </c>
      <c r="P264" s="6">
        <f>IFERROR(INDEX('Hospitalisation Details'!$U:$U,MATCH($A264,'Hospitalisation Details'!$A:$A,0)),"Not Found")</f>
        <v>0</v>
      </c>
      <c r="Q264" s="6">
        <f>IFERROR(INDEX('Hospitalisation Details'!$W:$W,MATCH($A264,'Hospitalisation Details'!$A:$A,0)),"Not Found")</f>
        <v>0</v>
      </c>
    </row>
    <row r="265" spans="1:17" ht="15" customHeight="1" x14ac:dyDescent="0.3">
      <c r="A265" s="6" t="str">
        <f>'Customer Names'!A265</f>
        <v>Id264</v>
      </c>
      <c r="B265" s="6" t="str">
        <f>IFERROR(INDEX('Customer Names'!$D:$D,MATCH($A265,'Customer Names'!$A:$A,0)),"Not Found")</f>
        <v>Ainsley E.</v>
      </c>
      <c r="C265" s="6">
        <f>IFERROR(INDEX('Medical Examinations'!$B:$B,MATCH($A265,'Medical Examinations'!$A:$A,0)),"Not Found")</f>
        <v>28.16</v>
      </c>
      <c r="D265" s="6">
        <f>IFERROR(INDEX('Medical Examinations'!$C:$C,MATCH($A265,'Medical Examinations'!$A:$A,0)),"Not Found")</f>
        <v>5.77</v>
      </c>
      <c r="E265" s="6" t="str">
        <f>IFERROR(INDEX('Medical Examinations'!$I:$I,MATCH($A265,'Medical Examinations'!$A:$A,0)),"Not Found")</f>
        <v>No</v>
      </c>
      <c r="F265" s="6" t="str">
        <f>IFERROR(INDEX('Medical Examinations'!$J:$J,MATCH($A265,'Medical Examinations'!$A:$A,0)),"Not Found")</f>
        <v>No</v>
      </c>
      <c r="G265" s="6" t="str">
        <f>IFERROR(INDEX('Medical Examinations'!$F:$F,MATCH($A265,'Medical Examinations'!$A:$A,0)),"Not Found")</f>
        <v>No</v>
      </c>
      <c r="H265" s="6">
        <f>IFERROR(INDEX('Medical Examinations'!$L:$L,MATCH($A265,'Medical Examinations'!$A:$A,0)),"Not Found")</f>
        <v>2</v>
      </c>
      <c r="I265" s="6" t="str">
        <f>IFERROR(INDEX('Medical Examinations'!$K:$K,MATCH($A265,'Medical Examinations'!$A:$A,0)),"Not Found")</f>
        <v>Yes</v>
      </c>
      <c r="J265" s="6" t="str">
        <f>IFERROR(INDEX('Medical Examinations'!$M:$M,MATCH($A265,'Medical Examinations'!$A:$A,0)),"Not Found")</f>
        <v>Overweight</v>
      </c>
      <c r="K265" s="6" t="str">
        <f>IFERROR(INDEX('Medical Examinations'!$N:$N,MATCH($A265,'Medical Examinations'!$A:$A,0)),"Not Found")</f>
        <v>Prediabetic</v>
      </c>
      <c r="L265" s="12">
        <f>IFERROR(INDEX('Hospitalisation Details'!$V:$V,MATCH($A265,'Hospitalisation Details'!$A:$A,0)),"Not Found")</f>
        <v>0</v>
      </c>
      <c r="M265" s="13">
        <f>IFERROR(INDEX('Hospitalisation Details'!$F:$F,MATCH($A265,'Hospitalisation Details'!$A:$A,0)),"Not Found")</f>
        <v>33344.449999999997</v>
      </c>
      <c r="N265" s="6">
        <f>IFERROR(INDEX('Hospitalisation Details'!$S:$S,MATCH($A265,'Hospitalisation Details'!$A:$A,0)),"Not Found")</f>
        <v>26547</v>
      </c>
      <c r="O265" s="6">
        <f>IFERROR(INDEX('Hospitalisation Details'!$T:$T,MATCH($A265,'Hospitalisation Details'!$A:$A,0)),"Not Found")</f>
        <v>50</v>
      </c>
      <c r="P265" s="6">
        <f>IFERROR(INDEX('Hospitalisation Details'!$U:$U,MATCH($A265,'Hospitalisation Details'!$A:$A,0)),"Not Found")</f>
        <v>0</v>
      </c>
      <c r="Q265" s="6">
        <f>IFERROR(INDEX('Hospitalisation Details'!$W:$W,MATCH($A265,'Hospitalisation Details'!$A:$A,0)),"Not Found")</f>
        <v>0</v>
      </c>
    </row>
    <row r="266" spans="1:17" ht="15" customHeight="1" x14ac:dyDescent="0.3">
      <c r="A266" s="6" t="str">
        <f>'Customer Names'!A266</f>
        <v>Id265</v>
      </c>
      <c r="B266" s="6" t="str">
        <f>IFERROR(INDEX('Customer Names'!$D:$D,MATCH($A266,'Customer Names'!$A:$A,0)),"Not Found")</f>
        <v>Erica A.</v>
      </c>
      <c r="C266" s="6">
        <f>IFERROR(INDEX('Medical Examinations'!$B:$B,MATCH($A266,'Medical Examinations'!$A:$A,0)),"Not Found")</f>
        <v>30.02</v>
      </c>
      <c r="D266" s="6">
        <f>IFERROR(INDEX('Medical Examinations'!$C:$C,MATCH($A266,'Medical Examinations'!$A:$A,0)),"Not Found")</f>
        <v>5.98</v>
      </c>
      <c r="E266" s="6" t="str">
        <f>IFERROR(INDEX('Medical Examinations'!$I:$I,MATCH($A266,'Medical Examinations'!$A:$A,0)),"Not Found")</f>
        <v>No</v>
      </c>
      <c r="F266" s="6" t="str">
        <f>IFERROR(INDEX('Medical Examinations'!$J:$J,MATCH($A266,'Medical Examinations'!$A:$A,0)),"Not Found")</f>
        <v>No</v>
      </c>
      <c r="G266" s="6" t="str">
        <f>IFERROR(INDEX('Medical Examinations'!$F:$F,MATCH($A266,'Medical Examinations'!$A:$A,0)),"Not Found")</f>
        <v>Yes</v>
      </c>
      <c r="H266" s="6">
        <f>IFERROR(INDEX('Medical Examinations'!$L:$L,MATCH($A266,'Medical Examinations'!$A:$A,0)),"Not Found")</f>
        <v>1</v>
      </c>
      <c r="I266" s="6" t="str">
        <f>IFERROR(INDEX('Medical Examinations'!$K:$K,MATCH($A266,'Medical Examinations'!$A:$A,0)),"Not Found")</f>
        <v>Yes</v>
      </c>
      <c r="J266" s="6" t="str">
        <f>IFERROR(INDEX('Medical Examinations'!$M:$M,MATCH($A266,'Medical Examinations'!$A:$A,0)),"Not Found")</f>
        <v>Obesity</v>
      </c>
      <c r="K266" s="6" t="str">
        <f>IFERROR(INDEX('Medical Examinations'!$N:$N,MATCH($A266,'Medical Examinations'!$A:$A,0)),"Not Found")</f>
        <v>Prediabetic</v>
      </c>
      <c r="L266" s="12">
        <f>IFERROR(INDEX('Hospitalisation Details'!$V:$V,MATCH($A266,'Hospitalisation Details'!$A:$A,0)),"Not Found")</f>
        <v>0</v>
      </c>
      <c r="M266" s="13">
        <f>IFERROR(INDEX('Hospitalisation Details'!$F:$F,MATCH($A266,'Hospitalisation Details'!$A:$A,0)),"Not Found")</f>
        <v>33307.550000000003</v>
      </c>
      <c r="N266" s="6">
        <f>IFERROR(INDEX('Hospitalisation Details'!$S:$S,MATCH($A266,'Hospitalisation Details'!$A:$A,0)),"Not Found")</f>
        <v>37953</v>
      </c>
      <c r="O266" s="6">
        <f>IFERROR(INDEX('Hospitalisation Details'!$T:$T,MATCH($A266,'Hospitalisation Details'!$A:$A,0)),"Not Found")</f>
        <v>19</v>
      </c>
      <c r="P266" s="6">
        <f>IFERROR(INDEX('Hospitalisation Details'!$U:$U,MATCH($A266,'Hospitalisation Details'!$A:$A,0)),"Not Found")</f>
        <v>0</v>
      </c>
      <c r="Q266" s="6">
        <f>IFERROR(INDEX('Hospitalisation Details'!$W:$W,MATCH($A266,'Hospitalisation Details'!$A:$A,0)),"Not Found")</f>
        <v>0</v>
      </c>
    </row>
    <row r="267" spans="1:17" ht="15" customHeight="1" x14ac:dyDescent="0.3">
      <c r="A267" s="6" t="str">
        <f>'Customer Names'!A267</f>
        <v>Id266</v>
      </c>
      <c r="B267" s="6" t="str">
        <f>IFERROR(INDEX('Customer Names'!$D:$D,MATCH($A267,'Customer Names'!$A:$A,0)),"Not Found")</f>
        <v>Erik</v>
      </c>
      <c r="C267" s="6">
        <f>IFERROR(INDEX('Medical Examinations'!$B:$B,MATCH($A267,'Medical Examinations'!$A:$A,0)),"Not Found")</f>
        <v>37.82</v>
      </c>
      <c r="D267" s="6">
        <f>IFERROR(INDEX('Medical Examinations'!$C:$C,MATCH($A267,'Medical Examinations'!$A:$A,0)),"Not Found")</f>
        <v>6.01</v>
      </c>
      <c r="E267" s="6" t="str">
        <f>IFERROR(INDEX('Medical Examinations'!$I:$I,MATCH($A267,'Medical Examinations'!$A:$A,0)),"Not Found")</f>
        <v>No</v>
      </c>
      <c r="F267" s="6" t="str">
        <f>IFERROR(INDEX('Medical Examinations'!$J:$J,MATCH($A267,'Medical Examinations'!$A:$A,0)),"Not Found")</f>
        <v>No</v>
      </c>
      <c r="G267" s="6" t="str">
        <f>IFERROR(INDEX('Medical Examinations'!$F:$F,MATCH($A267,'Medical Examinations'!$A:$A,0)),"Not Found")</f>
        <v>No</v>
      </c>
      <c r="H267" s="6">
        <f>IFERROR(INDEX('Medical Examinations'!$L:$L,MATCH($A267,'Medical Examinations'!$A:$A,0)),"Not Found")</f>
        <v>0</v>
      </c>
      <c r="I267" s="6" t="str">
        <f>IFERROR(INDEX('Medical Examinations'!$K:$K,MATCH($A267,'Medical Examinations'!$A:$A,0)),"Not Found")</f>
        <v>Yes</v>
      </c>
      <c r="J267" s="6" t="str">
        <f>IFERROR(INDEX('Medical Examinations'!$M:$M,MATCH($A267,'Medical Examinations'!$A:$A,0)),"Not Found")</f>
        <v>Obesity</v>
      </c>
      <c r="K267" s="6" t="str">
        <f>IFERROR(INDEX('Medical Examinations'!$N:$N,MATCH($A267,'Medical Examinations'!$A:$A,0)),"Not Found")</f>
        <v>Prediabetic</v>
      </c>
      <c r="L267" s="12">
        <f>IFERROR(INDEX('Hospitalisation Details'!$V:$V,MATCH($A267,'Hospitalisation Details'!$A:$A,0)),"Not Found")</f>
        <v>0</v>
      </c>
      <c r="M267" s="13">
        <f>IFERROR(INDEX('Hospitalisation Details'!$F:$F,MATCH($A267,'Hospitalisation Details'!$A:$A,0)),"Not Found")</f>
        <v>33292.83</v>
      </c>
      <c r="N267" s="6">
        <f>IFERROR(INDEX('Hospitalisation Details'!$S:$S,MATCH($A267,'Hospitalisation Details'!$A:$A,0)),"Not Found")</f>
        <v>33158</v>
      </c>
      <c r="O267" s="6">
        <f>IFERROR(INDEX('Hospitalisation Details'!$T:$T,MATCH($A267,'Hospitalisation Details'!$A:$A,0)),"Not Found")</f>
        <v>32</v>
      </c>
      <c r="P267" s="6">
        <f>IFERROR(INDEX('Hospitalisation Details'!$U:$U,MATCH($A267,'Hospitalisation Details'!$A:$A,0)),"Not Found")</f>
        <v>0</v>
      </c>
      <c r="Q267" s="6">
        <f>IFERROR(INDEX('Hospitalisation Details'!$W:$W,MATCH($A267,'Hospitalisation Details'!$A:$A,0)),"Not Found")</f>
        <v>0</v>
      </c>
    </row>
    <row r="268" spans="1:17" ht="15" customHeight="1" x14ac:dyDescent="0.3">
      <c r="A268" s="6" t="str">
        <f>'Customer Names'!A268</f>
        <v>Id267</v>
      </c>
      <c r="B268" s="6" t="str">
        <f>IFERROR(INDEX('Customer Names'!$D:$D,MATCH($A268,'Customer Names'!$A:$A,0)),"Not Found")</f>
        <v>Erin C.</v>
      </c>
      <c r="C268" s="6">
        <f>IFERROR(INDEX('Medical Examinations'!$B:$B,MATCH($A268,'Medical Examinations'!$A:$A,0)),"Not Found")</f>
        <v>33.14</v>
      </c>
      <c r="D268" s="6">
        <f>IFERROR(INDEX('Medical Examinations'!$C:$C,MATCH($A268,'Medical Examinations'!$A:$A,0)),"Not Found")</f>
        <v>5.67</v>
      </c>
      <c r="E268" s="6" t="str">
        <f>IFERROR(INDEX('Medical Examinations'!$I:$I,MATCH($A268,'Medical Examinations'!$A:$A,0)),"Not Found")</f>
        <v>Yes</v>
      </c>
      <c r="F268" s="6" t="str">
        <f>IFERROR(INDEX('Medical Examinations'!$J:$J,MATCH($A268,'Medical Examinations'!$A:$A,0)),"Not Found")</f>
        <v>No</v>
      </c>
      <c r="G268" s="6" t="str">
        <f>IFERROR(INDEX('Medical Examinations'!$F:$F,MATCH($A268,'Medical Examinations'!$A:$A,0)),"Not Found")</f>
        <v>No</v>
      </c>
      <c r="H268" s="6">
        <f>IFERROR(INDEX('Medical Examinations'!$L:$L,MATCH($A268,'Medical Examinations'!$A:$A,0)),"Not Found")</f>
        <v>0</v>
      </c>
      <c r="I268" s="6" t="str">
        <f>IFERROR(INDEX('Medical Examinations'!$K:$K,MATCH($A268,'Medical Examinations'!$A:$A,0)),"Not Found")</f>
        <v>Yes</v>
      </c>
      <c r="J268" s="6" t="str">
        <f>IFERROR(INDEX('Medical Examinations'!$M:$M,MATCH($A268,'Medical Examinations'!$A:$A,0)),"Not Found")</f>
        <v>Obesity</v>
      </c>
      <c r="K268" s="6" t="str">
        <f>IFERROR(INDEX('Medical Examinations'!$N:$N,MATCH($A268,'Medical Examinations'!$A:$A,0)),"Not Found")</f>
        <v>Normal</v>
      </c>
      <c r="L268" s="12">
        <f>IFERROR(INDEX('Hospitalisation Details'!$V:$V,MATCH($A268,'Hospitalisation Details'!$A:$A,0)),"Not Found")</f>
        <v>0</v>
      </c>
      <c r="M268" s="13">
        <f>IFERROR(INDEX('Hospitalisation Details'!$F:$F,MATCH($A268,'Hospitalisation Details'!$A:$A,0)),"Not Found")</f>
        <v>33121</v>
      </c>
      <c r="N268" s="6">
        <f>IFERROR(INDEX('Hospitalisation Details'!$S:$S,MATCH($A268,'Hospitalisation Details'!$A:$A,0)),"Not Found")</f>
        <v>31243</v>
      </c>
      <c r="O268" s="6">
        <f>IFERROR(INDEX('Hospitalisation Details'!$T:$T,MATCH($A268,'Hospitalisation Details'!$A:$A,0)),"Not Found")</f>
        <v>37</v>
      </c>
      <c r="P268" s="6">
        <f>IFERROR(INDEX('Hospitalisation Details'!$U:$U,MATCH($A268,'Hospitalisation Details'!$A:$A,0)),"Not Found")</f>
        <v>0</v>
      </c>
      <c r="Q268" s="6">
        <f>IFERROR(INDEX('Hospitalisation Details'!$W:$W,MATCH($A268,'Hospitalisation Details'!$A:$A,0)),"Not Found")</f>
        <v>0</v>
      </c>
    </row>
    <row r="269" spans="1:17" ht="15" customHeight="1" x14ac:dyDescent="0.3">
      <c r="A269" s="6" t="str">
        <f>'Customer Names'!A269</f>
        <v>Id268</v>
      </c>
      <c r="B269" s="6" t="str">
        <f>IFERROR(INDEX('Customer Names'!$D:$D,MATCH($A269,'Customer Names'!$A:$A,0)),"Not Found")</f>
        <v>Adrienne</v>
      </c>
      <c r="C269" s="6">
        <f>IFERROR(INDEX('Medical Examinations'!$B:$B,MATCH($A269,'Medical Examinations'!$A:$A,0)),"Not Found")</f>
        <v>25.14</v>
      </c>
      <c r="D269" s="6">
        <f>IFERROR(INDEX('Medical Examinations'!$C:$C,MATCH($A269,'Medical Examinations'!$A:$A,0)),"Not Found")</f>
        <v>6.02</v>
      </c>
      <c r="E269" s="6" t="str">
        <f>IFERROR(INDEX('Medical Examinations'!$I:$I,MATCH($A269,'Medical Examinations'!$A:$A,0)),"Not Found")</f>
        <v>Yes</v>
      </c>
      <c r="F269" s="6" t="str">
        <f>IFERROR(INDEX('Medical Examinations'!$J:$J,MATCH($A269,'Medical Examinations'!$A:$A,0)),"Not Found")</f>
        <v>No</v>
      </c>
      <c r="G269" s="6" t="str">
        <f>IFERROR(INDEX('Medical Examinations'!$F:$F,MATCH($A269,'Medical Examinations'!$A:$A,0)),"Not Found")</f>
        <v>Yes</v>
      </c>
      <c r="H269" s="6">
        <f>IFERROR(INDEX('Medical Examinations'!$L:$L,MATCH($A269,'Medical Examinations'!$A:$A,0)),"Not Found")</f>
        <v>1</v>
      </c>
      <c r="I269" s="6" t="str">
        <f>IFERROR(INDEX('Medical Examinations'!$K:$K,MATCH($A269,'Medical Examinations'!$A:$A,0)),"Not Found")</f>
        <v>Yes</v>
      </c>
      <c r="J269" s="6" t="str">
        <f>IFERROR(INDEX('Medical Examinations'!$M:$M,MATCH($A269,'Medical Examinations'!$A:$A,0)),"Not Found")</f>
        <v>Overweight</v>
      </c>
      <c r="K269" s="6" t="str">
        <f>IFERROR(INDEX('Medical Examinations'!$N:$N,MATCH($A269,'Medical Examinations'!$A:$A,0)),"Not Found")</f>
        <v>Prediabetic</v>
      </c>
      <c r="L269" s="12">
        <f>IFERROR(INDEX('Hospitalisation Details'!$V:$V,MATCH($A269,'Hospitalisation Details'!$A:$A,0)),"Not Found")</f>
        <v>0</v>
      </c>
      <c r="M269" s="13">
        <f>IFERROR(INDEX('Hospitalisation Details'!$F:$F,MATCH($A269,'Hospitalisation Details'!$A:$A,0)),"Not Found")</f>
        <v>33090.660000000003</v>
      </c>
      <c r="N269" s="6">
        <f>IFERROR(INDEX('Hospitalisation Details'!$S:$S,MATCH($A269,'Hospitalisation Details'!$A:$A,0)),"Not Found")</f>
        <v>25506</v>
      </c>
      <c r="O269" s="6">
        <f>IFERROR(INDEX('Hospitalisation Details'!$T:$T,MATCH($A269,'Hospitalisation Details'!$A:$A,0)),"Not Found")</f>
        <v>53</v>
      </c>
      <c r="P269" s="6">
        <f>IFERROR(INDEX('Hospitalisation Details'!$U:$U,MATCH($A269,'Hospitalisation Details'!$A:$A,0)),"Not Found")</f>
        <v>0</v>
      </c>
      <c r="Q269" s="6">
        <f>IFERROR(INDEX('Hospitalisation Details'!$W:$W,MATCH($A269,'Hospitalisation Details'!$A:$A,0)),"Not Found")</f>
        <v>0</v>
      </c>
    </row>
    <row r="270" spans="1:17" ht="15" customHeight="1" x14ac:dyDescent="0.3">
      <c r="A270" s="6" t="str">
        <f>'Customer Names'!A270</f>
        <v>Id269</v>
      </c>
      <c r="B270" s="6" t="str">
        <f>IFERROR(INDEX('Customer Names'!$D:$D,MATCH($A270,'Customer Names'!$A:$A,0)),"Not Found")</f>
        <v>Adam</v>
      </c>
      <c r="C270" s="6">
        <f>IFERROR(INDEX('Medical Examinations'!$B:$B,MATCH($A270,'Medical Examinations'!$A:$A,0)),"Not Found")</f>
        <v>20.18</v>
      </c>
      <c r="D270" s="6">
        <f>IFERROR(INDEX('Medical Examinations'!$C:$C,MATCH($A270,'Medical Examinations'!$A:$A,0)),"Not Found")</f>
        <v>11.19</v>
      </c>
      <c r="E270" s="6" t="str">
        <f>IFERROR(INDEX('Medical Examinations'!$I:$I,MATCH($A270,'Medical Examinations'!$A:$A,0)),"Not Found")</f>
        <v>No</v>
      </c>
      <c r="F270" s="6" t="str">
        <f>IFERROR(INDEX('Medical Examinations'!$J:$J,MATCH($A270,'Medical Examinations'!$A:$A,0)),"Not Found")</f>
        <v>No</v>
      </c>
      <c r="G270" s="6" t="str">
        <f>IFERROR(INDEX('Medical Examinations'!$F:$F,MATCH($A270,'Medical Examinations'!$A:$A,0)),"Not Found")</f>
        <v>No</v>
      </c>
      <c r="H270" s="6">
        <f>IFERROR(INDEX('Medical Examinations'!$L:$L,MATCH($A270,'Medical Examinations'!$A:$A,0)),"Not Found")</f>
        <v>0</v>
      </c>
      <c r="I270" s="6" t="str">
        <f>IFERROR(INDEX('Medical Examinations'!$K:$K,MATCH($A270,'Medical Examinations'!$A:$A,0)),"Not Found")</f>
        <v>Yes</v>
      </c>
      <c r="J270" s="6" t="str">
        <f>IFERROR(INDEX('Medical Examinations'!$M:$M,MATCH($A270,'Medical Examinations'!$A:$A,0)),"Not Found")</f>
        <v>Normal Weight</v>
      </c>
      <c r="K270" s="6" t="str">
        <f>IFERROR(INDEX('Medical Examinations'!$N:$N,MATCH($A270,'Medical Examinations'!$A:$A,0)),"Not Found")</f>
        <v>Diabetic</v>
      </c>
      <c r="L270" s="12">
        <f>IFERROR(INDEX('Hospitalisation Details'!$V:$V,MATCH($A270,'Hospitalisation Details'!$A:$A,0)),"Not Found")</f>
        <v>0</v>
      </c>
      <c r="M270" s="13">
        <f>IFERROR(INDEX('Hospitalisation Details'!$F:$F,MATCH($A270,'Hospitalisation Details'!$A:$A,0)),"Not Found")</f>
        <v>33074.94</v>
      </c>
      <c r="N270" s="6">
        <f>IFERROR(INDEX('Hospitalisation Details'!$S:$S,MATCH($A270,'Hospitalisation Details'!$A:$A,0)),"Not Found")</f>
        <v>22828</v>
      </c>
      <c r="O270" s="6">
        <f>IFERROR(INDEX('Hospitalisation Details'!$T:$T,MATCH($A270,'Hospitalisation Details'!$A:$A,0)),"Not Found")</f>
        <v>60</v>
      </c>
      <c r="P270" s="6">
        <f>IFERROR(INDEX('Hospitalisation Details'!$U:$U,MATCH($A270,'Hospitalisation Details'!$A:$A,0)),"Not Found")</f>
        <v>0</v>
      </c>
      <c r="Q270" s="6">
        <f>IFERROR(INDEX('Hospitalisation Details'!$W:$W,MATCH($A270,'Hospitalisation Details'!$A:$A,0)),"Not Found")</f>
        <v>0</v>
      </c>
    </row>
    <row r="271" spans="1:17" ht="15" customHeight="1" x14ac:dyDescent="0.3">
      <c r="A271" s="6" t="str">
        <f>'Customer Names'!A271</f>
        <v>Id270</v>
      </c>
      <c r="B271" s="6" t="str">
        <f>IFERROR(INDEX('Customer Names'!$D:$D,MATCH($A271,'Customer Names'!$A:$A,0)),"Not Found")</f>
        <v>Yutaka</v>
      </c>
      <c r="C271" s="6">
        <f>IFERROR(INDEX('Medical Examinations'!$B:$B,MATCH($A271,'Medical Examinations'!$A:$A,0)),"Not Found")</f>
        <v>44.36</v>
      </c>
      <c r="D271" s="6">
        <f>IFERROR(INDEX('Medical Examinations'!$C:$C,MATCH($A271,'Medical Examinations'!$A:$A,0)),"Not Found")</f>
        <v>5.1100000000000003</v>
      </c>
      <c r="E271" s="6" t="str">
        <f>IFERROR(INDEX('Medical Examinations'!$I:$I,MATCH($A271,'Medical Examinations'!$A:$A,0)),"Not Found")</f>
        <v>No</v>
      </c>
      <c r="F271" s="6" t="str">
        <f>IFERROR(INDEX('Medical Examinations'!$J:$J,MATCH($A271,'Medical Examinations'!$A:$A,0)),"Not Found")</f>
        <v>No</v>
      </c>
      <c r="G271" s="6" t="str">
        <f>IFERROR(INDEX('Medical Examinations'!$F:$F,MATCH($A271,'Medical Examinations'!$A:$A,0)),"Not Found")</f>
        <v>No</v>
      </c>
      <c r="H271" s="6">
        <f>IFERROR(INDEX('Medical Examinations'!$L:$L,MATCH($A271,'Medical Examinations'!$A:$A,0)),"Not Found")</f>
        <v>0</v>
      </c>
      <c r="I271" s="6" t="str">
        <f>IFERROR(INDEX('Medical Examinations'!$K:$K,MATCH($A271,'Medical Examinations'!$A:$A,0)),"Not Found")</f>
        <v>Yes</v>
      </c>
      <c r="J271" s="6" t="str">
        <f>IFERROR(INDEX('Medical Examinations'!$M:$M,MATCH($A271,'Medical Examinations'!$A:$A,0)),"Not Found")</f>
        <v>Obesity</v>
      </c>
      <c r="K271" s="6" t="str">
        <f>IFERROR(INDEX('Medical Examinations'!$N:$N,MATCH($A271,'Medical Examinations'!$A:$A,0)),"Not Found")</f>
        <v>Normal</v>
      </c>
      <c r="L271" s="12">
        <f>IFERROR(INDEX('Hospitalisation Details'!$V:$V,MATCH($A271,'Hospitalisation Details'!$A:$A,0)),"Not Found")</f>
        <v>0</v>
      </c>
      <c r="M271" s="13">
        <f>IFERROR(INDEX('Hospitalisation Details'!$F:$F,MATCH($A271,'Hospitalisation Details'!$A:$A,0)),"Not Found")</f>
        <v>33057.230000000003</v>
      </c>
      <c r="N271" s="6">
        <f>IFERROR(INDEX('Hospitalisation Details'!$S:$S,MATCH($A271,'Hospitalisation Details'!$A:$A,0)),"Not Found")</f>
        <v>34543</v>
      </c>
      <c r="O271" s="6">
        <f>IFERROR(INDEX('Hospitalisation Details'!$T:$T,MATCH($A271,'Hospitalisation Details'!$A:$A,0)),"Not Found")</f>
        <v>28</v>
      </c>
      <c r="P271" s="6">
        <f>IFERROR(INDEX('Hospitalisation Details'!$U:$U,MATCH($A271,'Hospitalisation Details'!$A:$A,0)),"Not Found")</f>
        <v>0</v>
      </c>
      <c r="Q271" s="6">
        <f>IFERROR(INDEX('Hospitalisation Details'!$W:$W,MATCH($A271,'Hospitalisation Details'!$A:$A,0)),"Not Found")</f>
        <v>0</v>
      </c>
    </row>
    <row r="272" spans="1:17" ht="15" customHeight="1" x14ac:dyDescent="0.3">
      <c r="A272" s="6" t="str">
        <f>'Customer Names'!A272</f>
        <v>Id271</v>
      </c>
      <c r="B272" s="6" t="str">
        <f>IFERROR(INDEX('Customer Names'!$D:$D,MATCH($A272,'Customer Names'!$A:$A,0)),"Not Found")</f>
        <v>Tyler M</v>
      </c>
      <c r="C272" s="6">
        <f>IFERROR(INDEX('Medical Examinations'!$B:$B,MATCH($A272,'Medical Examinations'!$A:$A,0)),"Not Found")</f>
        <v>23.82</v>
      </c>
      <c r="D272" s="6">
        <f>IFERROR(INDEX('Medical Examinations'!$C:$C,MATCH($A272,'Medical Examinations'!$A:$A,0)),"Not Found")</f>
        <v>10.85</v>
      </c>
      <c r="E272" s="6" t="str">
        <f>IFERROR(INDEX('Medical Examinations'!$I:$I,MATCH($A272,'Medical Examinations'!$A:$A,0)),"Not Found")</f>
        <v>Yes</v>
      </c>
      <c r="F272" s="6" t="str">
        <f>IFERROR(INDEX('Medical Examinations'!$J:$J,MATCH($A272,'Medical Examinations'!$A:$A,0)),"Not Found")</f>
        <v>No</v>
      </c>
      <c r="G272" s="6" t="str">
        <f>IFERROR(INDEX('Medical Examinations'!$F:$F,MATCH($A272,'Medical Examinations'!$A:$A,0)),"Not Found")</f>
        <v>No</v>
      </c>
      <c r="H272" s="6">
        <f>IFERROR(INDEX('Medical Examinations'!$L:$L,MATCH($A272,'Medical Examinations'!$A:$A,0)),"Not Found")</f>
        <v>0</v>
      </c>
      <c r="I272" s="6" t="str">
        <f>IFERROR(INDEX('Medical Examinations'!$K:$K,MATCH($A272,'Medical Examinations'!$A:$A,0)),"Not Found")</f>
        <v>Yes</v>
      </c>
      <c r="J272" s="6" t="str">
        <f>IFERROR(INDEX('Medical Examinations'!$M:$M,MATCH($A272,'Medical Examinations'!$A:$A,0)),"Not Found")</f>
        <v>Normal Weight</v>
      </c>
      <c r="K272" s="6" t="str">
        <f>IFERROR(INDEX('Medical Examinations'!$N:$N,MATCH($A272,'Medical Examinations'!$A:$A,0)),"Not Found")</f>
        <v>Diabetic</v>
      </c>
      <c r="L272" s="12">
        <f>IFERROR(INDEX('Hospitalisation Details'!$V:$V,MATCH($A272,'Hospitalisation Details'!$A:$A,0)),"Not Found")</f>
        <v>0</v>
      </c>
      <c r="M272" s="13">
        <f>IFERROR(INDEX('Hospitalisation Details'!$F:$F,MATCH($A272,'Hospitalisation Details'!$A:$A,0)),"Not Found")</f>
        <v>33025.32</v>
      </c>
      <c r="N272" s="6">
        <f>IFERROR(INDEX('Hospitalisation Details'!$S:$S,MATCH($A272,'Hospitalisation Details'!$A:$A,0)),"Not Found")</f>
        <v>24663</v>
      </c>
      <c r="O272" s="6">
        <f>IFERROR(INDEX('Hospitalisation Details'!$T:$T,MATCH($A272,'Hospitalisation Details'!$A:$A,0)),"Not Found")</f>
        <v>55</v>
      </c>
      <c r="P272" s="6">
        <f>IFERROR(INDEX('Hospitalisation Details'!$U:$U,MATCH($A272,'Hospitalisation Details'!$A:$A,0)),"Not Found")</f>
        <v>0</v>
      </c>
      <c r="Q272" s="6">
        <f>IFERROR(INDEX('Hospitalisation Details'!$W:$W,MATCH($A272,'Hospitalisation Details'!$A:$A,0)),"Not Found")</f>
        <v>0</v>
      </c>
    </row>
    <row r="273" spans="1:17" ht="15" customHeight="1" x14ac:dyDescent="0.3">
      <c r="A273" s="6" t="str">
        <f>'Customer Names'!A273</f>
        <v>Id272</v>
      </c>
      <c r="B273" s="6" t="str">
        <f>IFERROR(INDEX('Customer Names'!$D:$D,MATCH($A273,'Customer Names'!$A:$A,0)),"Not Found")</f>
        <v>Stephen</v>
      </c>
      <c r="C273" s="6">
        <f>IFERROR(INDEX('Medical Examinations'!$B:$B,MATCH($A273,'Medical Examinations'!$A:$A,0)),"Not Found")</f>
        <v>45</v>
      </c>
      <c r="D273" s="6">
        <f>IFERROR(INDEX('Medical Examinations'!$C:$C,MATCH($A273,'Medical Examinations'!$A:$A,0)),"Not Found")</f>
        <v>5.24</v>
      </c>
      <c r="E273" s="6" t="str">
        <f>IFERROR(INDEX('Medical Examinations'!$I:$I,MATCH($A273,'Medical Examinations'!$A:$A,0)),"Not Found")</f>
        <v>Yes</v>
      </c>
      <c r="F273" s="6" t="str">
        <f>IFERROR(INDEX('Medical Examinations'!$J:$J,MATCH($A273,'Medical Examinations'!$A:$A,0)),"Not Found")</f>
        <v>No</v>
      </c>
      <c r="G273" s="6" t="str">
        <f>IFERROR(INDEX('Medical Examinations'!$F:$F,MATCH($A273,'Medical Examinations'!$A:$A,0)),"Not Found")</f>
        <v>No</v>
      </c>
      <c r="H273" s="6">
        <f>IFERROR(INDEX('Medical Examinations'!$L:$L,MATCH($A273,'Medical Examinations'!$A:$A,0)),"Not Found")</f>
        <v>1</v>
      </c>
      <c r="I273" s="6" t="str">
        <f>IFERROR(INDEX('Medical Examinations'!$K:$K,MATCH($A273,'Medical Examinations'!$A:$A,0)),"Not Found")</f>
        <v>Yes</v>
      </c>
      <c r="J273" s="6" t="str">
        <f>IFERROR(INDEX('Medical Examinations'!$M:$M,MATCH($A273,'Medical Examinations'!$A:$A,0)),"Not Found")</f>
        <v>Obesity</v>
      </c>
      <c r="K273" s="6" t="str">
        <f>IFERROR(INDEX('Medical Examinations'!$N:$N,MATCH($A273,'Medical Examinations'!$A:$A,0)),"Not Found")</f>
        <v>Normal</v>
      </c>
      <c r="L273" s="12">
        <f>IFERROR(INDEX('Hospitalisation Details'!$V:$V,MATCH($A273,'Hospitalisation Details'!$A:$A,0)),"Not Found")</f>
        <v>0</v>
      </c>
      <c r="M273" s="13">
        <f>IFERROR(INDEX('Hospitalisation Details'!$F:$F,MATCH($A273,'Hospitalisation Details'!$A:$A,0)),"Not Found")</f>
        <v>33017.46</v>
      </c>
      <c r="N273" s="6">
        <f>IFERROR(INDEX('Hospitalisation Details'!$S:$S,MATCH($A273,'Hospitalisation Details'!$A:$A,0)),"Not Found")</f>
        <v>34888</v>
      </c>
      <c r="O273" s="6">
        <f>IFERROR(INDEX('Hospitalisation Details'!$T:$T,MATCH($A273,'Hospitalisation Details'!$A:$A,0)),"Not Found")</f>
        <v>27</v>
      </c>
      <c r="P273" s="6">
        <f>IFERROR(INDEX('Hospitalisation Details'!$U:$U,MATCH($A273,'Hospitalisation Details'!$A:$A,0)),"Not Found")</f>
        <v>0</v>
      </c>
      <c r="Q273" s="6">
        <f>IFERROR(INDEX('Hospitalisation Details'!$W:$W,MATCH($A273,'Hospitalisation Details'!$A:$A,0)),"Not Found")</f>
        <v>0</v>
      </c>
    </row>
    <row r="274" spans="1:17" ht="15" customHeight="1" x14ac:dyDescent="0.3">
      <c r="A274" s="6" t="str">
        <f>'Customer Names'!A274</f>
        <v>Id273</v>
      </c>
      <c r="B274" s="6" t="str">
        <f>IFERROR(INDEX('Customer Names'!$D:$D,MATCH($A274,'Customer Names'!$A:$A,0)),"Not Found")</f>
        <v>Andrew B.</v>
      </c>
      <c r="C274" s="6">
        <f>IFERROR(INDEX('Medical Examinations'!$B:$B,MATCH($A274,'Medical Examinations'!$A:$A,0)),"Not Found")</f>
        <v>26.62</v>
      </c>
      <c r="D274" s="6">
        <f>IFERROR(INDEX('Medical Examinations'!$C:$C,MATCH($A274,'Medical Examinations'!$A:$A,0)),"Not Found")</f>
        <v>10.08</v>
      </c>
      <c r="E274" s="6" t="str">
        <f>IFERROR(INDEX('Medical Examinations'!$I:$I,MATCH($A274,'Medical Examinations'!$A:$A,0)),"Not Found")</f>
        <v>No</v>
      </c>
      <c r="F274" s="6" t="str">
        <f>IFERROR(INDEX('Medical Examinations'!$J:$J,MATCH($A274,'Medical Examinations'!$A:$A,0)),"Not Found")</f>
        <v>No</v>
      </c>
      <c r="G274" s="6" t="str">
        <f>IFERROR(INDEX('Medical Examinations'!$F:$F,MATCH($A274,'Medical Examinations'!$A:$A,0)),"Not Found")</f>
        <v>No</v>
      </c>
      <c r="H274" s="6">
        <f>IFERROR(INDEX('Medical Examinations'!$L:$L,MATCH($A274,'Medical Examinations'!$A:$A,0)),"Not Found")</f>
        <v>0</v>
      </c>
      <c r="I274" s="6" t="str">
        <f>IFERROR(INDEX('Medical Examinations'!$K:$K,MATCH($A274,'Medical Examinations'!$A:$A,0)),"Not Found")</f>
        <v>Yes</v>
      </c>
      <c r="J274" s="6" t="str">
        <f>IFERROR(INDEX('Medical Examinations'!$M:$M,MATCH($A274,'Medical Examinations'!$A:$A,0)),"Not Found")</f>
        <v>Overweight</v>
      </c>
      <c r="K274" s="6" t="str">
        <f>IFERROR(INDEX('Medical Examinations'!$N:$N,MATCH($A274,'Medical Examinations'!$A:$A,0)),"Not Found")</f>
        <v>Diabetic</v>
      </c>
      <c r="L274" s="12">
        <f>IFERROR(INDEX('Hospitalisation Details'!$V:$V,MATCH($A274,'Hospitalisation Details'!$A:$A,0)),"Not Found")</f>
        <v>0</v>
      </c>
      <c r="M274" s="13">
        <f>IFERROR(INDEX('Hospitalisation Details'!$F:$F,MATCH($A274,'Hospitalisation Details'!$A:$A,0)),"Not Found")</f>
        <v>32947.629999999997</v>
      </c>
      <c r="N274" s="6">
        <f>IFERROR(INDEX('Hospitalisation Details'!$S:$S,MATCH($A274,'Hospitalisation Details'!$A:$A,0)),"Not Found")</f>
        <v>26169</v>
      </c>
      <c r="O274" s="6">
        <f>IFERROR(INDEX('Hospitalisation Details'!$T:$T,MATCH($A274,'Hospitalisation Details'!$A:$A,0)),"Not Found")</f>
        <v>51</v>
      </c>
      <c r="P274" s="6">
        <f>IFERROR(INDEX('Hospitalisation Details'!$U:$U,MATCH($A274,'Hospitalisation Details'!$A:$A,0)),"Not Found")</f>
        <v>0</v>
      </c>
      <c r="Q274" s="6">
        <f>IFERROR(INDEX('Hospitalisation Details'!$W:$W,MATCH($A274,'Hospitalisation Details'!$A:$A,0)),"Not Found")</f>
        <v>0</v>
      </c>
    </row>
    <row r="275" spans="1:17" ht="15" customHeight="1" x14ac:dyDescent="0.3">
      <c r="A275" s="6" t="str">
        <f>'Customer Names'!A275</f>
        <v>Id274</v>
      </c>
      <c r="B275" s="6" t="str">
        <f>IFERROR(INDEX('Customer Names'!$D:$D,MATCH($A275,'Customer Names'!$A:$A,0)),"Not Found")</f>
        <v>James</v>
      </c>
      <c r="C275" s="6">
        <f>IFERROR(INDEX('Medical Examinations'!$B:$B,MATCH($A275,'Medical Examinations'!$A:$A,0)),"Not Found")</f>
        <v>32.67</v>
      </c>
      <c r="D275" s="6">
        <f>IFERROR(INDEX('Medical Examinations'!$C:$C,MATCH($A275,'Medical Examinations'!$A:$A,0)),"Not Found")</f>
        <v>10.97</v>
      </c>
      <c r="E275" s="6" t="str">
        <f>IFERROR(INDEX('Medical Examinations'!$I:$I,MATCH($A275,'Medical Examinations'!$A:$A,0)),"Not Found")</f>
        <v>Yes</v>
      </c>
      <c r="F275" s="6" t="str">
        <f>IFERROR(INDEX('Medical Examinations'!$J:$J,MATCH($A275,'Medical Examinations'!$A:$A,0)),"Not Found")</f>
        <v>No</v>
      </c>
      <c r="G275" s="6" t="str">
        <f>IFERROR(INDEX('Medical Examinations'!$F:$F,MATCH($A275,'Medical Examinations'!$A:$A,0)),"Not Found")</f>
        <v>No</v>
      </c>
      <c r="H275" s="6">
        <f>IFERROR(INDEX('Medical Examinations'!$L:$L,MATCH($A275,'Medical Examinations'!$A:$A,0)),"Not Found")</f>
        <v>0</v>
      </c>
      <c r="I275" s="6" t="str">
        <f>IFERROR(INDEX('Medical Examinations'!$K:$K,MATCH($A275,'Medical Examinations'!$A:$A,0)),"Not Found")</f>
        <v>Yes</v>
      </c>
      <c r="J275" s="6" t="str">
        <f>IFERROR(INDEX('Medical Examinations'!$M:$M,MATCH($A275,'Medical Examinations'!$A:$A,0)),"Not Found")</f>
        <v>Obesity</v>
      </c>
      <c r="K275" s="6" t="str">
        <f>IFERROR(INDEX('Medical Examinations'!$N:$N,MATCH($A275,'Medical Examinations'!$A:$A,0)),"Not Found")</f>
        <v>Diabetic</v>
      </c>
      <c r="L275" s="12">
        <f>IFERROR(INDEX('Hospitalisation Details'!$V:$V,MATCH($A275,'Hospitalisation Details'!$A:$A,0)),"Not Found")</f>
        <v>0</v>
      </c>
      <c r="M275" s="13">
        <f>IFERROR(INDEX('Hospitalisation Details'!$F:$F,MATCH($A275,'Hospitalisation Details'!$A:$A,0)),"Not Found")</f>
        <v>32906.69</v>
      </c>
      <c r="N275" s="6">
        <f>IFERROR(INDEX('Hospitalisation Details'!$S:$S,MATCH($A275,'Hospitalisation Details'!$A:$A,0)),"Not Found")</f>
        <v>29907</v>
      </c>
      <c r="O275" s="6">
        <f>IFERROR(INDEX('Hospitalisation Details'!$T:$T,MATCH($A275,'Hospitalisation Details'!$A:$A,0)),"Not Found")</f>
        <v>41</v>
      </c>
      <c r="P275" s="6">
        <f>IFERROR(INDEX('Hospitalisation Details'!$U:$U,MATCH($A275,'Hospitalisation Details'!$A:$A,0)),"Not Found")</f>
        <v>0</v>
      </c>
      <c r="Q275" s="6">
        <f>IFERROR(INDEX('Hospitalisation Details'!$W:$W,MATCH($A275,'Hospitalisation Details'!$A:$A,0)),"Not Found")</f>
        <v>0</v>
      </c>
    </row>
    <row r="276" spans="1:17" ht="15" customHeight="1" x14ac:dyDescent="0.3">
      <c r="A276" s="6" t="str">
        <f>'Customer Names'!A276</f>
        <v>Id275</v>
      </c>
      <c r="B276" s="6" t="str">
        <f>IFERROR(INDEX('Customer Names'!$D:$D,MATCH($A276,'Customer Names'!$A:$A,0)),"Not Found")</f>
        <v>Shawn P.</v>
      </c>
      <c r="C276" s="6">
        <f>IFERROR(INDEX('Medical Examinations'!$B:$B,MATCH($A276,'Medical Examinations'!$A:$A,0)),"Not Found")</f>
        <v>44.44</v>
      </c>
      <c r="D276" s="6">
        <f>IFERROR(INDEX('Medical Examinations'!$C:$C,MATCH($A276,'Medical Examinations'!$A:$A,0)),"Not Found")</f>
        <v>4.9000000000000004</v>
      </c>
      <c r="E276" s="6" t="str">
        <f>IFERROR(INDEX('Medical Examinations'!$I:$I,MATCH($A276,'Medical Examinations'!$A:$A,0)),"Not Found")</f>
        <v>Yes</v>
      </c>
      <c r="F276" s="6" t="str">
        <f>IFERROR(INDEX('Medical Examinations'!$J:$J,MATCH($A276,'Medical Examinations'!$A:$A,0)),"Not Found")</f>
        <v>No</v>
      </c>
      <c r="G276" s="6" t="str">
        <f>IFERROR(INDEX('Medical Examinations'!$F:$F,MATCH($A276,'Medical Examinations'!$A:$A,0)),"Not Found")</f>
        <v>No</v>
      </c>
      <c r="H276" s="6">
        <f>IFERROR(INDEX('Medical Examinations'!$L:$L,MATCH($A276,'Medical Examinations'!$A:$A,0)),"Not Found")</f>
        <v>1</v>
      </c>
      <c r="I276" s="6" t="str">
        <f>IFERROR(INDEX('Medical Examinations'!$K:$K,MATCH($A276,'Medical Examinations'!$A:$A,0)),"Not Found")</f>
        <v>Yes</v>
      </c>
      <c r="J276" s="6" t="str">
        <f>IFERROR(INDEX('Medical Examinations'!$M:$M,MATCH($A276,'Medical Examinations'!$A:$A,0)),"Not Found")</f>
        <v>Obesity</v>
      </c>
      <c r="K276" s="6" t="str">
        <f>IFERROR(INDEX('Medical Examinations'!$N:$N,MATCH($A276,'Medical Examinations'!$A:$A,0)),"Not Found")</f>
        <v>Normal</v>
      </c>
      <c r="L276" s="12">
        <f>IFERROR(INDEX('Hospitalisation Details'!$V:$V,MATCH($A276,'Hospitalisation Details'!$A:$A,0)),"Not Found")</f>
        <v>0</v>
      </c>
      <c r="M276" s="13">
        <f>IFERROR(INDEX('Hospitalisation Details'!$F:$F,MATCH($A276,'Hospitalisation Details'!$A:$A,0)),"Not Found")</f>
        <v>32827.51</v>
      </c>
      <c r="N276" s="6">
        <f>IFERROR(INDEX('Hospitalisation Details'!$S:$S,MATCH($A276,'Hospitalisation Details'!$A:$A,0)),"Not Found")</f>
        <v>35037</v>
      </c>
      <c r="O276" s="6">
        <f>IFERROR(INDEX('Hospitalisation Details'!$T:$T,MATCH($A276,'Hospitalisation Details'!$A:$A,0)),"Not Found")</f>
        <v>27</v>
      </c>
      <c r="P276" s="6">
        <f>IFERROR(INDEX('Hospitalisation Details'!$U:$U,MATCH($A276,'Hospitalisation Details'!$A:$A,0)),"Not Found")</f>
        <v>0</v>
      </c>
      <c r="Q276" s="6">
        <f>IFERROR(INDEX('Hospitalisation Details'!$W:$W,MATCH($A276,'Hospitalisation Details'!$A:$A,0)),"Not Found")</f>
        <v>0</v>
      </c>
    </row>
    <row r="277" spans="1:17" ht="15" customHeight="1" x14ac:dyDescent="0.3">
      <c r="A277" s="6" t="str">
        <f>'Customer Names'!A277</f>
        <v>Id276</v>
      </c>
      <c r="B277" s="6" t="str">
        <f>IFERROR(INDEX('Customer Names'!$D:$D,MATCH($A277,'Customer Names'!$A:$A,0)),"Not Found")</f>
        <v>Matt</v>
      </c>
      <c r="C277" s="6">
        <f>IFERROR(INDEX('Medical Examinations'!$B:$B,MATCH($A277,'Medical Examinations'!$A:$A,0)),"Not Found")</f>
        <v>28.31</v>
      </c>
      <c r="D277" s="6">
        <f>IFERROR(INDEX('Medical Examinations'!$C:$C,MATCH($A277,'Medical Examinations'!$A:$A,0)),"Not Found")</f>
        <v>5.33</v>
      </c>
      <c r="E277" s="6" t="str">
        <f>IFERROR(INDEX('Medical Examinations'!$I:$I,MATCH($A277,'Medical Examinations'!$A:$A,0)),"Not Found")</f>
        <v>No</v>
      </c>
      <c r="F277" s="6" t="str">
        <f>IFERROR(INDEX('Medical Examinations'!$J:$J,MATCH($A277,'Medical Examinations'!$A:$A,0)),"Not Found")</f>
        <v>No</v>
      </c>
      <c r="G277" s="6" t="str">
        <f>IFERROR(INDEX('Medical Examinations'!$F:$F,MATCH($A277,'Medical Examinations'!$A:$A,0)),"Not Found")</f>
        <v>No</v>
      </c>
      <c r="H277" s="6">
        <f>IFERROR(INDEX('Medical Examinations'!$L:$L,MATCH($A277,'Medical Examinations'!$A:$A,0)),"Not Found")</f>
        <v>0</v>
      </c>
      <c r="I277" s="6" t="str">
        <f>IFERROR(INDEX('Medical Examinations'!$K:$K,MATCH($A277,'Medical Examinations'!$A:$A,0)),"Not Found")</f>
        <v>Yes</v>
      </c>
      <c r="J277" s="6" t="str">
        <f>IFERROR(INDEX('Medical Examinations'!$M:$M,MATCH($A277,'Medical Examinations'!$A:$A,0)),"Not Found")</f>
        <v>Overweight</v>
      </c>
      <c r="K277" s="6" t="str">
        <f>IFERROR(INDEX('Medical Examinations'!$N:$N,MATCH($A277,'Medical Examinations'!$A:$A,0)),"Not Found")</f>
        <v>Normal</v>
      </c>
      <c r="L277" s="12">
        <f>IFERROR(INDEX('Hospitalisation Details'!$V:$V,MATCH($A277,'Hospitalisation Details'!$A:$A,0)),"Not Found")</f>
        <v>0</v>
      </c>
      <c r="M277" s="13">
        <f>IFERROR(INDEX('Hospitalisation Details'!$F:$F,MATCH($A277,'Hospitalisation Details'!$A:$A,0)),"Not Found")</f>
        <v>32787.46</v>
      </c>
      <c r="N277" s="6">
        <f>IFERROR(INDEX('Hospitalisation Details'!$S:$S,MATCH($A277,'Hospitalisation Details'!$A:$A,0)),"Not Found")</f>
        <v>29567</v>
      </c>
      <c r="O277" s="6">
        <f>IFERROR(INDEX('Hospitalisation Details'!$T:$T,MATCH($A277,'Hospitalisation Details'!$A:$A,0)),"Not Found")</f>
        <v>42</v>
      </c>
      <c r="P277" s="6">
        <f>IFERROR(INDEX('Hospitalisation Details'!$U:$U,MATCH($A277,'Hospitalisation Details'!$A:$A,0)),"Not Found")</f>
        <v>0</v>
      </c>
      <c r="Q277" s="6">
        <f>IFERROR(INDEX('Hospitalisation Details'!$W:$W,MATCH($A277,'Hospitalisation Details'!$A:$A,0)),"Not Found")</f>
        <v>0</v>
      </c>
    </row>
    <row r="278" spans="1:17" ht="15" customHeight="1" x14ac:dyDescent="0.3">
      <c r="A278" s="6" t="str">
        <f>'Customer Names'!A278</f>
        <v>Id277</v>
      </c>
      <c r="B278" s="6" t="str">
        <f>IFERROR(INDEX('Customer Names'!$D:$D,MATCH($A278,'Customer Names'!$A:$A,0)),"Not Found")</f>
        <v>Nathaniel</v>
      </c>
      <c r="C278" s="6">
        <f>IFERROR(INDEX('Medical Examinations'!$B:$B,MATCH($A278,'Medical Examinations'!$A:$A,0)),"Not Found")</f>
        <v>25.05</v>
      </c>
      <c r="D278" s="6">
        <f>IFERROR(INDEX('Medical Examinations'!$C:$C,MATCH($A278,'Medical Examinations'!$A:$A,0)),"Not Found")</f>
        <v>4.6100000000000003</v>
      </c>
      <c r="E278" s="6" t="str">
        <f>IFERROR(INDEX('Medical Examinations'!$I:$I,MATCH($A278,'Medical Examinations'!$A:$A,0)),"Not Found")</f>
        <v>No</v>
      </c>
      <c r="F278" s="6" t="str">
        <f>IFERROR(INDEX('Medical Examinations'!$J:$J,MATCH($A278,'Medical Examinations'!$A:$A,0)),"Not Found")</f>
        <v>No</v>
      </c>
      <c r="G278" s="6" t="str">
        <f>IFERROR(INDEX('Medical Examinations'!$F:$F,MATCH($A278,'Medical Examinations'!$A:$A,0)),"Not Found")</f>
        <v>No</v>
      </c>
      <c r="H278" s="6">
        <f>IFERROR(INDEX('Medical Examinations'!$L:$L,MATCH($A278,'Medical Examinations'!$A:$A,0)),"Not Found")</f>
        <v>2</v>
      </c>
      <c r="I278" s="6" t="str">
        <f>IFERROR(INDEX('Medical Examinations'!$K:$K,MATCH($A278,'Medical Examinations'!$A:$A,0)),"Not Found")</f>
        <v>Yes</v>
      </c>
      <c r="J278" s="6" t="str">
        <f>IFERROR(INDEX('Medical Examinations'!$M:$M,MATCH($A278,'Medical Examinations'!$A:$A,0)),"Not Found")</f>
        <v>Overweight</v>
      </c>
      <c r="K278" s="6" t="str">
        <f>IFERROR(INDEX('Medical Examinations'!$N:$N,MATCH($A278,'Medical Examinations'!$A:$A,0)),"Not Found")</f>
        <v>Normal</v>
      </c>
      <c r="L278" s="12">
        <f>IFERROR(INDEX('Hospitalisation Details'!$V:$V,MATCH($A278,'Hospitalisation Details'!$A:$A,0)),"Not Found")</f>
        <v>0</v>
      </c>
      <c r="M278" s="13">
        <f>IFERROR(INDEX('Hospitalisation Details'!$F:$F,MATCH($A278,'Hospitalisation Details'!$A:$A,0)),"Not Found")</f>
        <v>32765.33</v>
      </c>
      <c r="N278" s="6">
        <f>IFERROR(INDEX('Hospitalisation Details'!$S:$S,MATCH($A278,'Hospitalisation Details'!$A:$A,0)),"Not Found")</f>
        <v>26610</v>
      </c>
      <c r="O278" s="6">
        <f>IFERROR(INDEX('Hospitalisation Details'!$T:$T,MATCH($A278,'Hospitalisation Details'!$A:$A,0)),"Not Found")</f>
        <v>50</v>
      </c>
      <c r="P278" s="6">
        <f>IFERROR(INDEX('Hospitalisation Details'!$U:$U,MATCH($A278,'Hospitalisation Details'!$A:$A,0)),"Not Found")</f>
        <v>0</v>
      </c>
      <c r="Q278" s="6">
        <f>IFERROR(INDEX('Hospitalisation Details'!$W:$W,MATCH($A278,'Hospitalisation Details'!$A:$A,0)),"Not Found")</f>
        <v>0</v>
      </c>
    </row>
    <row r="279" spans="1:17" ht="15" customHeight="1" x14ac:dyDescent="0.3">
      <c r="A279" s="6" t="str">
        <f>'Customer Names'!A279</f>
        <v>Id278</v>
      </c>
      <c r="B279" s="6" t="str">
        <f>IFERROR(INDEX('Customer Names'!$D:$D,MATCH($A279,'Customer Names'!$A:$A,0)),"Not Found")</f>
        <v>Kevin D.</v>
      </c>
      <c r="C279" s="6">
        <f>IFERROR(INDEX('Medical Examinations'!$B:$B,MATCH($A279,'Medical Examinations'!$A:$A,0)),"Not Found")</f>
        <v>28.34</v>
      </c>
      <c r="D279" s="6">
        <f>IFERROR(INDEX('Medical Examinations'!$C:$C,MATCH($A279,'Medical Examinations'!$A:$A,0)),"Not Found")</f>
        <v>8.18</v>
      </c>
      <c r="E279" s="6" t="str">
        <f>IFERROR(INDEX('Medical Examinations'!$I:$I,MATCH($A279,'Medical Examinations'!$A:$A,0)),"Not Found")</f>
        <v>No</v>
      </c>
      <c r="F279" s="6" t="str">
        <f>IFERROR(INDEX('Medical Examinations'!$J:$J,MATCH($A279,'Medical Examinations'!$A:$A,0)),"Not Found")</f>
        <v>No</v>
      </c>
      <c r="G279" s="6" t="str">
        <f>IFERROR(INDEX('Medical Examinations'!$F:$F,MATCH($A279,'Medical Examinations'!$A:$A,0)),"Not Found")</f>
        <v>No</v>
      </c>
      <c r="H279" s="6">
        <f>IFERROR(INDEX('Medical Examinations'!$L:$L,MATCH($A279,'Medical Examinations'!$A:$A,0)),"Not Found")</f>
        <v>0</v>
      </c>
      <c r="I279" s="6" t="str">
        <f>IFERROR(INDEX('Medical Examinations'!$K:$K,MATCH($A279,'Medical Examinations'!$A:$A,0)),"Not Found")</f>
        <v>Yes</v>
      </c>
      <c r="J279" s="6" t="str">
        <f>IFERROR(INDEX('Medical Examinations'!$M:$M,MATCH($A279,'Medical Examinations'!$A:$A,0)),"Not Found")</f>
        <v>Overweight</v>
      </c>
      <c r="K279" s="6" t="str">
        <f>IFERROR(INDEX('Medical Examinations'!$N:$N,MATCH($A279,'Medical Examinations'!$A:$A,0)),"Not Found")</f>
        <v>Diabetic</v>
      </c>
      <c r="L279" s="12">
        <f>IFERROR(INDEX('Hospitalisation Details'!$V:$V,MATCH($A279,'Hospitalisation Details'!$A:$A,0)),"Not Found")</f>
        <v>0</v>
      </c>
      <c r="M279" s="13">
        <f>IFERROR(INDEX('Hospitalisation Details'!$F:$F,MATCH($A279,'Hospitalisation Details'!$A:$A,0)),"Not Found")</f>
        <v>32760.48</v>
      </c>
      <c r="N279" s="6">
        <f>IFERROR(INDEX('Hospitalisation Details'!$S:$S,MATCH($A279,'Hospitalisation Details'!$A:$A,0)),"Not Found")</f>
        <v>27369</v>
      </c>
      <c r="O279" s="6">
        <f>IFERROR(INDEX('Hospitalisation Details'!$T:$T,MATCH($A279,'Hospitalisation Details'!$A:$A,0)),"Not Found")</f>
        <v>48</v>
      </c>
      <c r="P279" s="6">
        <f>IFERROR(INDEX('Hospitalisation Details'!$U:$U,MATCH($A279,'Hospitalisation Details'!$A:$A,0)),"Not Found")</f>
        <v>0</v>
      </c>
      <c r="Q279" s="6">
        <f>IFERROR(INDEX('Hospitalisation Details'!$W:$W,MATCH($A279,'Hospitalisation Details'!$A:$A,0)),"Not Found")</f>
        <v>0</v>
      </c>
    </row>
    <row r="280" spans="1:17" ht="15" customHeight="1" x14ac:dyDescent="0.3">
      <c r="A280" s="6" t="str">
        <f>'Customer Names'!A280</f>
        <v>Id279</v>
      </c>
      <c r="B280" s="6" t="str">
        <f>IFERROR(INDEX('Customer Names'!$D:$D,MATCH($A280,'Customer Names'!$A:$A,0)),"Not Found")</f>
        <v>Joan</v>
      </c>
      <c r="C280" s="6">
        <f>IFERROR(INDEX('Medical Examinations'!$B:$B,MATCH($A280,'Medical Examinations'!$A:$A,0)),"Not Found")</f>
        <v>17.765000000000001</v>
      </c>
      <c r="D280" s="6">
        <f>IFERROR(INDEX('Medical Examinations'!$C:$C,MATCH($A280,'Medical Examinations'!$A:$A,0)),"Not Found")</f>
        <v>5.62</v>
      </c>
      <c r="E280" s="6" t="str">
        <f>IFERROR(INDEX('Medical Examinations'!$I:$I,MATCH($A280,'Medical Examinations'!$A:$A,0)),"Not Found")</f>
        <v>No</v>
      </c>
      <c r="F280" s="6" t="str">
        <f>IFERROR(INDEX('Medical Examinations'!$J:$J,MATCH($A280,'Medical Examinations'!$A:$A,0)),"Not Found")</f>
        <v>No</v>
      </c>
      <c r="G280" s="6" t="str">
        <f>IFERROR(INDEX('Medical Examinations'!$F:$F,MATCH($A280,'Medical Examinations'!$A:$A,0)),"Not Found")</f>
        <v>No</v>
      </c>
      <c r="H280" s="6">
        <f>IFERROR(INDEX('Medical Examinations'!$L:$L,MATCH($A280,'Medical Examinations'!$A:$A,0)),"Not Found")</f>
        <v>0</v>
      </c>
      <c r="I280" s="6" t="str">
        <f>IFERROR(INDEX('Medical Examinations'!$K:$K,MATCH($A280,'Medical Examinations'!$A:$A,0)),"Not Found")</f>
        <v>Yes</v>
      </c>
      <c r="J280" s="6" t="str">
        <f>IFERROR(INDEX('Medical Examinations'!$M:$M,MATCH($A280,'Medical Examinations'!$A:$A,0)),"Not Found")</f>
        <v>Underweight</v>
      </c>
      <c r="K280" s="6" t="str">
        <f>IFERROR(INDEX('Medical Examinations'!$N:$N,MATCH($A280,'Medical Examinations'!$A:$A,0)),"Not Found")</f>
        <v>Normal</v>
      </c>
      <c r="L280" s="12">
        <f>IFERROR(INDEX('Hospitalisation Details'!$V:$V,MATCH($A280,'Hospitalisation Details'!$A:$A,0)),"Not Found")</f>
        <v>0</v>
      </c>
      <c r="M280" s="13">
        <f>IFERROR(INDEX('Hospitalisation Details'!$F:$F,MATCH($A280,'Hospitalisation Details'!$A:$A,0)),"Not Found")</f>
        <v>32734.19</v>
      </c>
      <c r="N280" s="6">
        <f>IFERROR(INDEX('Hospitalisation Details'!$S:$S,MATCH($A280,'Hospitalisation Details'!$A:$A,0)),"Not Found")</f>
        <v>33063</v>
      </c>
      <c r="O280" s="6">
        <f>IFERROR(INDEX('Hospitalisation Details'!$T:$T,MATCH($A280,'Hospitalisation Details'!$A:$A,0)),"Not Found")</f>
        <v>32</v>
      </c>
      <c r="P280" s="6">
        <f>IFERROR(INDEX('Hospitalisation Details'!$U:$U,MATCH($A280,'Hospitalisation Details'!$A:$A,0)),"Not Found")</f>
        <v>0</v>
      </c>
      <c r="Q280" s="6">
        <f>IFERROR(INDEX('Hospitalisation Details'!$W:$W,MATCH($A280,'Hospitalisation Details'!$A:$A,0)),"Not Found")</f>
        <v>0</v>
      </c>
    </row>
    <row r="281" spans="1:17" ht="15" customHeight="1" x14ac:dyDescent="0.3">
      <c r="A281" s="6" t="str">
        <f>'Customer Names'!A281</f>
        <v>Id280</v>
      </c>
      <c r="B281" s="6" t="str">
        <f>IFERROR(INDEX('Customer Names'!$D:$D,MATCH($A281,'Customer Names'!$A:$A,0)),"Not Found")</f>
        <v>Christopher A</v>
      </c>
      <c r="C281" s="6">
        <f>IFERROR(INDEX('Medical Examinations'!$B:$B,MATCH($A281,'Medical Examinations'!$A:$A,0)),"Not Found")</f>
        <v>36.119999999999997</v>
      </c>
      <c r="D281" s="6">
        <f>IFERROR(INDEX('Medical Examinations'!$C:$C,MATCH($A281,'Medical Examinations'!$A:$A,0)),"Not Found")</f>
        <v>5.82</v>
      </c>
      <c r="E281" s="6" t="str">
        <f>IFERROR(INDEX('Medical Examinations'!$I:$I,MATCH($A281,'Medical Examinations'!$A:$A,0)),"Not Found")</f>
        <v>No</v>
      </c>
      <c r="F281" s="6" t="str">
        <f>IFERROR(INDEX('Medical Examinations'!$J:$J,MATCH($A281,'Medical Examinations'!$A:$A,0)),"Not Found")</f>
        <v>No</v>
      </c>
      <c r="G281" s="6" t="str">
        <f>IFERROR(INDEX('Medical Examinations'!$F:$F,MATCH($A281,'Medical Examinations'!$A:$A,0)),"Not Found")</f>
        <v>No</v>
      </c>
      <c r="H281" s="6">
        <f>IFERROR(INDEX('Medical Examinations'!$L:$L,MATCH($A281,'Medical Examinations'!$A:$A,0)),"Not Found")</f>
        <v>0</v>
      </c>
      <c r="I281" s="6" t="str">
        <f>IFERROR(INDEX('Medical Examinations'!$K:$K,MATCH($A281,'Medical Examinations'!$A:$A,0)),"Not Found")</f>
        <v>Yes</v>
      </c>
      <c r="J281" s="6" t="str">
        <f>IFERROR(INDEX('Medical Examinations'!$M:$M,MATCH($A281,'Medical Examinations'!$A:$A,0)),"Not Found")</f>
        <v>Obesity</v>
      </c>
      <c r="K281" s="6" t="str">
        <f>IFERROR(INDEX('Medical Examinations'!$N:$N,MATCH($A281,'Medical Examinations'!$A:$A,0)),"Not Found")</f>
        <v>Prediabetic</v>
      </c>
      <c r="L281" s="12">
        <f>IFERROR(INDEX('Hospitalisation Details'!$V:$V,MATCH($A281,'Hospitalisation Details'!$A:$A,0)),"Not Found")</f>
        <v>0</v>
      </c>
      <c r="M281" s="13">
        <f>IFERROR(INDEX('Hospitalisation Details'!$F:$F,MATCH($A281,'Hospitalisation Details'!$A:$A,0)),"Not Found")</f>
        <v>32716.2</v>
      </c>
      <c r="N281" s="6">
        <f>IFERROR(INDEX('Hospitalisation Details'!$S:$S,MATCH($A281,'Hospitalisation Details'!$A:$A,0)),"Not Found")</f>
        <v>33146</v>
      </c>
      <c r="O281" s="6">
        <f>IFERROR(INDEX('Hospitalisation Details'!$T:$T,MATCH($A281,'Hospitalisation Details'!$A:$A,0)),"Not Found")</f>
        <v>32</v>
      </c>
      <c r="P281" s="6">
        <f>IFERROR(INDEX('Hospitalisation Details'!$U:$U,MATCH($A281,'Hospitalisation Details'!$A:$A,0)),"Not Found")</f>
        <v>0</v>
      </c>
      <c r="Q281" s="6">
        <f>IFERROR(INDEX('Hospitalisation Details'!$W:$W,MATCH($A281,'Hospitalisation Details'!$A:$A,0)),"Not Found")</f>
        <v>0</v>
      </c>
    </row>
    <row r="282" spans="1:17" ht="15" customHeight="1" x14ac:dyDescent="0.3">
      <c r="A282" s="6" t="str">
        <f>'Customer Names'!A282</f>
        <v>Id281</v>
      </c>
      <c r="B282" s="6" t="str">
        <f>IFERROR(INDEX('Customer Names'!$D:$D,MATCH($A282,'Customer Names'!$A:$A,0)),"Not Found")</f>
        <v>Kacy L.</v>
      </c>
      <c r="C282" s="6">
        <f>IFERROR(INDEX('Medical Examinations'!$B:$B,MATCH($A282,'Medical Examinations'!$A:$A,0)),"Not Found")</f>
        <v>23.19</v>
      </c>
      <c r="D282" s="6">
        <f>IFERROR(INDEX('Medical Examinations'!$C:$C,MATCH($A282,'Medical Examinations'!$A:$A,0)),"Not Found")</f>
        <v>7.66</v>
      </c>
      <c r="E282" s="6" t="str">
        <f>IFERROR(INDEX('Medical Examinations'!$I:$I,MATCH($A282,'Medical Examinations'!$A:$A,0)),"Not Found")</f>
        <v>No</v>
      </c>
      <c r="F282" s="6" t="str">
        <f>IFERROR(INDEX('Medical Examinations'!$J:$J,MATCH($A282,'Medical Examinations'!$A:$A,0)),"Not Found")</f>
        <v>No</v>
      </c>
      <c r="G282" s="6" t="str">
        <f>IFERROR(INDEX('Medical Examinations'!$F:$F,MATCH($A282,'Medical Examinations'!$A:$A,0)),"Not Found")</f>
        <v>No</v>
      </c>
      <c r="H282" s="6">
        <f>IFERROR(INDEX('Medical Examinations'!$L:$L,MATCH($A282,'Medical Examinations'!$A:$A,0)),"Not Found")</f>
        <v>0</v>
      </c>
      <c r="I282" s="6" t="str">
        <f>IFERROR(INDEX('Medical Examinations'!$K:$K,MATCH($A282,'Medical Examinations'!$A:$A,0)),"Not Found")</f>
        <v>Yes</v>
      </c>
      <c r="J282" s="6" t="str">
        <f>IFERROR(INDEX('Medical Examinations'!$M:$M,MATCH($A282,'Medical Examinations'!$A:$A,0)),"Not Found")</f>
        <v>Normal Weight</v>
      </c>
      <c r="K282" s="6" t="str">
        <f>IFERROR(INDEX('Medical Examinations'!$N:$N,MATCH($A282,'Medical Examinations'!$A:$A,0)),"Not Found")</f>
        <v>Diabetic</v>
      </c>
      <c r="L282" s="12">
        <f>IFERROR(INDEX('Hospitalisation Details'!$V:$V,MATCH($A282,'Hospitalisation Details'!$A:$A,0)),"Not Found")</f>
        <v>0</v>
      </c>
      <c r="M282" s="13">
        <f>IFERROR(INDEX('Hospitalisation Details'!$F:$F,MATCH($A282,'Hospitalisation Details'!$A:$A,0)),"Not Found")</f>
        <v>32686.080000000002</v>
      </c>
      <c r="N282" s="6">
        <f>IFERROR(INDEX('Hospitalisation Details'!$S:$S,MATCH($A282,'Hospitalisation Details'!$A:$A,0)),"Not Found")</f>
        <v>25143</v>
      </c>
      <c r="O282" s="6">
        <f>IFERROR(INDEX('Hospitalisation Details'!$T:$T,MATCH($A282,'Hospitalisation Details'!$A:$A,0)),"Not Found")</f>
        <v>54</v>
      </c>
      <c r="P282" s="6">
        <f>IFERROR(INDEX('Hospitalisation Details'!$U:$U,MATCH($A282,'Hospitalisation Details'!$A:$A,0)),"Not Found")</f>
        <v>0</v>
      </c>
      <c r="Q282" s="6">
        <f>IFERROR(INDEX('Hospitalisation Details'!$W:$W,MATCH($A282,'Hospitalisation Details'!$A:$A,0)),"Not Found")</f>
        <v>0</v>
      </c>
    </row>
    <row r="283" spans="1:17" ht="15" customHeight="1" x14ac:dyDescent="0.3">
      <c r="A283" s="6" t="str">
        <f>'Customer Names'!A283</f>
        <v>Id282</v>
      </c>
      <c r="B283" s="6" t="str">
        <f>IFERROR(INDEX('Customer Names'!$D:$D,MATCH($A283,'Customer Names'!$A:$A,0)),"Not Found")</f>
        <v>Benjamin H.</v>
      </c>
      <c r="C283" s="6">
        <f>IFERROR(INDEX('Medical Examinations'!$B:$B,MATCH($A283,'Medical Examinations'!$A:$A,0)),"Not Found")</f>
        <v>35.99</v>
      </c>
      <c r="D283" s="6">
        <f>IFERROR(INDEX('Medical Examinations'!$C:$C,MATCH($A283,'Medical Examinations'!$A:$A,0)),"Not Found")</f>
        <v>4.2300000000000004</v>
      </c>
      <c r="E283" s="6" t="str">
        <f>IFERROR(INDEX('Medical Examinations'!$I:$I,MATCH($A283,'Medical Examinations'!$A:$A,0)),"Not Found")</f>
        <v>No</v>
      </c>
      <c r="F283" s="6" t="str">
        <f>IFERROR(INDEX('Medical Examinations'!$J:$J,MATCH($A283,'Medical Examinations'!$A:$A,0)),"Not Found")</f>
        <v>No</v>
      </c>
      <c r="G283" s="6" t="str">
        <f>IFERROR(INDEX('Medical Examinations'!$F:$F,MATCH($A283,'Medical Examinations'!$A:$A,0)),"Not Found")</f>
        <v>No</v>
      </c>
      <c r="H283" s="6">
        <f>IFERROR(INDEX('Medical Examinations'!$L:$L,MATCH($A283,'Medical Examinations'!$A:$A,0)),"Not Found")</f>
        <v>0</v>
      </c>
      <c r="I283" s="6" t="str">
        <f>IFERROR(INDEX('Medical Examinations'!$K:$K,MATCH($A283,'Medical Examinations'!$A:$A,0)),"Not Found")</f>
        <v>Yes</v>
      </c>
      <c r="J283" s="6" t="str">
        <f>IFERROR(INDEX('Medical Examinations'!$M:$M,MATCH($A283,'Medical Examinations'!$A:$A,0)),"Not Found")</f>
        <v>Obesity</v>
      </c>
      <c r="K283" s="6" t="str">
        <f>IFERROR(INDEX('Medical Examinations'!$N:$N,MATCH($A283,'Medical Examinations'!$A:$A,0)),"Not Found")</f>
        <v>Normal</v>
      </c>
      <c r="L283" s="12">
        <f>IFERROR(INDEX('Hospitalisation Details'!$V:$V,MATCH($A283,'Hospitalisation Details'!$A:$A,0)),"Not Found")</f>
        <v>0</v>
      </c>
      <c r="M283" s="13">
        <f>IFERROR(INDEX('Hospitalisation Details'!$F:$F,MATCH($A283,'Hospitalisation Details'!$A:$A,0)),"Not Found")</f>
        <v>32672.11</v>
      </c>
      <c r="N283" s="6">
        <f>IFERROR(INDEX('Hospitalisation Details'!$S:$S,MATCH($A283,'Hospitalisation Details'!$A:$A,0)),"Not Found")</f>
        <v>33067</v>
      </c>
      <c r="O283" s="6">
        <f>IFERROR(INDEX('Hospitalisation Details'!$T:$T,MATCH($A283,'Hospitalisation Details'!$A:$A,0)),"Not Found")</f>
        <v>32</v>
      </c>
      <c r="P283" s="6">
        <f>IFERROR(INDEX('Hospitalisation Details'!$U:$U,MATCH($A283,'Hospitalisation Details'!$A:$A,0)),"Not Found")</f>
        <v>0</v>
      </c>
      <c r="Q283" s="6">
        <f>IFERROR(INDEX('Hospitalisation Details'!$W:$W,MATCH($A283,'Hospitalisation Details'!$A:$A,0)),"Not Found")</f>
        <v>0</v>
      </c>
    </row>
    <row r="284" spans="1:17" ht="15" customHeight="1" x14ac:dyDescent="0.3">
      <c r="A284" s="6" t="str">
        <f>'Customer Names'!A284</f>
        <v>Id283</v>
      </c>
      <c r="B284" s="6" t="str">
        <f>IFERROR(INDEX('Customer Names'!$D:$D,MATCH($A284,'Customer Names'!$A:$A,0)),"Not Found")</f>
        <v>Xaviour J.</v>
      </c>
      <c r="C284" s="6">
        <f>IFERROR(INDEX('Medical Examinations'!$B:$B,MATCH($A284,'Medical Examinations'!$A:$A,0)),"Not Found")</f>
        <v>30.25</v>
      </c>
      <c r="D284" s="6">
        <f>IFERROR(INDEX('Medical Examinations'!$C:$C,MATCH($A284,'Medical Examinations'!$A:$A,0)),"Not Found")</f>
        <v>5.58</v>
      </c>
      <c r="E284" s="6" t="str">
        <f>IFERROR(INDEX('Medical Examinations'!$I:$I,MATCH($A284,'Medical Examinations'!$A:$A,0)),"Not Found")</f>
        <v>No</v>
      </c>
      <c r="F284" s="6" t="str">
        <f>IFERROR(INDEX('Medical Examinations'!$J:$J,MATCH($A284,'Medical Examinations'!$A:$A,0)),"Not Found")</f>
        <v>No</v>
      </c>
      <c r="G284" s="6" t="str">
        <f>IFERROR(INDEX('Medical Examinations'!$F:$F,MATCH($A284,'Medical Examinations'!$A:$A,0)),"Not Found")</f>
        <v>Yes</v>
      </c>
      <c r="H284" s="6">
        <f>IFERROR(INDEX('Medical Examinations'!$L:$L,MATCH($A284,'Medical Examinations'!$A:$A,0)),"Not Found")</f>
        <v>1</v>
      </c>
      <c r="I284" s="6" t="str">
        <f>IFERROR(INDEX('Medical Examinations'!$K:$K,MATCH($A284,'Medical Examinations'!$A:$A,0)),"Not Found")</f>
        <v>Yes</v>
      </c>
      <c r="J284" s="6" t="str">
        <f>IFERROR(INDEX('Medical Examinations'!$M:$M,MATCH($A284,'Medical Examinations'!$A:$A,0)),"Not Found")</f>
        <v>Obesity</v>
      </c>
      <c r="K284" s="6" t="str">
        <f>IFERROR(INDEX('Medical Examinations'!$N:$N,MATCH($A284,'Medical Examinations'!$A:$A,0)),"Not Found")</f>
        <v>Normal</v>
      </c>
      <c r="L284" s="12">
        <f>IFERROR(INDEX('Hospitalisation Details'!$V:$V,MATCH($A284,'Hospitalisation Details'!$A:$A,0)),"Not Found")</f>
        <v>0</v>
      </c>
      <c r="M284" s="13">
        <f>IFERROR(INDEX('Hospitalisation Details'!$F:$F,MATCH($A284,'Hospitalisation Details'!$A:$A,0)),"Not Found")</f>
        <v>32548.34</v>
      </c>
      <c r="N284" s="6">
        <f>IFERROR(INDEX('Hospitalisation Details'!$S:$S,MATCH($A284,'Hospitalisation Details'!$A:$A,0)),"Not Found")</f>
        <v>37902</v>
      </c>
      <c r="O284" s="6">
        <f>IFERROR(INDEX('Hospitalisation Details'!$T:$T,MATCH($A284,'Hospitalisation Details'!$A:$A,0)),"Not Found")</f>
        <v>19</v>
      </c>
      <c r="P284" s="6">
        <f>IFERROR(INDEX('Hospitalisation Details'!$U:$U,MATCH($A284,'Hospitalisation Details'!$A:$A,0)),"Not Found")</f>
        <v>0</v>
      </c>
      <c r="Q284" s="6">
        <f>IFERROR(INDEX('Hospitalisation Details'!$W:$W,MATCH($A284,'Hospitalisation Details'!$A:$A,0)),"Not Found")</f>
        <v>0</v>
      </c>
    </row>
    <row r="285" spans="1:17" ht="15" customHeight="1" x14ac:dyDescent="0.3">
      <c r="A285" s="6" t="str">
        <f>'Customer Names'!A285</f>
        <v>Id284</v>
      </c>
      <c r="B285" s="6" t="str">
        <f>IFERROR(INDEX('Customer Names'!$D:$D,MATCH($A285,'Customer Names'!$A:$A,0)),"Not Found")</f>
        <v>Michael T.</v>
      </c>
      <c r="C285" s="6">
        <f>IFERROR(INDEX('Medical Examinations'!$B:$B,MATCH($A285,'Medical Examinations'!$A:$A,0)),"Not Found")</f>
        <v>26.24</v>
      </c>
      <c r="D285" s="6">
        <f>IFERROR(INDEX('Medical Examinations'!$C:$C,MATCH($A285,'Medical Examinations'!$A:$A,0)),"Not Found")</f>
        <v>6.26</v>
      </c>
      <c r="E285" s="6" t="str">
        <f>IFERROR(INDEX('Medical Examinations'!$I:$I,MATCH($A285,'Medical Examinations'!$A:$A,0)),"Not Found")</f>
        <v>Yes</v>
      </c>
      <c r="F285" s="6" t="str">
        <f>IFERROR(INDEX('Medical Examinations'!$J:$J,MATCH($A285,'Medical Examinations'!$A:$A,0)),"Not Found")</f>
        <v>No</v>
      </c>
      <c r="G285" s="6" t="str">
        <f>IFERROR(INDEX('Medical Examinations'!$F:$F,MATCH($A285,'Medical Examinations'!$A:$A,0)),"Not Found")</f>
        <v>No</v>
      </c>
      <c r="H285" s="6">
        <f>IFERROR(INDEX('Medical Examinations'!$L:$L,MATCH($A285,'Medical Examinations'!$A:$A,0)),"Not Found")</f>
        <v>0</v>
      </c>
      <c r="I285" s="6" t="str">
        <f>IFERROR(INDEX('Medical Examinations'!$K:$K,MATCH($A285,'Medical Examinations'!$A:$A,0)),"Not Found")</f>
        <v>Yes</v>
      </c>
      <c r="J285" s="6" t="str">
        <f>IFERROR(INDEX('Medical Examinations'!$M:$M,MATCH($A285,'Medical Examinations'!$A:$A,0)),"Not Found")</f>
        <v>Overweight</v>
      </c>
      <c r="K285" s="6" t="str">
        <f>IFERROR(INDEX('Medical Examinations'!$N:$N,MATCH($A285,'Medical Examinations'!$A:$A,0)),"Not Found")</f>
        <v>Prediabetic</v>
      </c>
      <c r="L285" s="12">
        <f>IFERROR(INDEX('Hospitalisation Details'!$V:$V,MATCH($A285,'Hospitalisation Details'!$A:$A,0)),"Not Found")</f>
        <v>0</v>
      </c>
      <c r="M285" s="13">
        <f>IFERROR(INDEX('Hospitalisation Details'!$F:$F,MATCH($A285,'Hospitalisation Details'!$A:$A,0)),"Not Found")</f>
        <v>32485.46</v>
      </c>
      <c r="N285" s="6">
        <f>IFERROR(INDEX('Hospitalisation Details'!$S:$S,MATCH($A285,'Hospitalisation Details'!$A:$A,0)),"Not Found")</f>
        <v>28022</v>
      </c>
      <c r="O285" s="6">
        <f>IFERROR(INDEX('Hospitalisation Details'!$T:$T,MATCH($A285,'Hospitalisation Details'!$A:$A,0)),"Not Found")</f>
        <v>46</v>
      </c>
      <c r="P285" s="6">
        <f>IFERROR(INDEX('Hospitalisation Details'!$U:$U,MATCH($A285,'Hospitalisation Details'!$A:$A,0)),"Not Found")</f>
        <v>0</v>
      </c>
      <c r="Q285" s="6">
        <f>IFERROR(INDEX('Hospitalisation Details'!$W:$W,MATCH($A285,'Hospitalisation Details'!$A:$A,0)),"Not Found")</f>
        <v>0</v>
      </c>
    </row>
    <row r="286" spans="1:17" ht="15" customHeight="1" x14ac:dyDescent="0.3">
      <c r="A286" s="6" t="str">
        <f>'Customer Names'!A286</f>
        <v>Id285</v>
      </c>
      <c r="B286" s="6" t="str">
        <f>IFERROR(INDEX('Customer Names'!$D:$D,MATCH($A286,'Customer Names'!$A:$A,0)),"Not Found")</f>
        <v>Bradley</v>
      </c>
      <c r="C286" s="6">
        <f>IFERROR(INDEX('Medical Examinations'!$B:$B,MATCH($A286,'Medical Examinations'!$A:$A,0)),"Not Found")</f>
        <v>31.36</v>
      </c>
      <c r="D286" s="6">
        <f>IFERROR(INDEX('Medical Examinations'!$C:$C,MATCH($A286,'Medical Examinations'!$A:$A,0)),"Not Found")</f>
        <v>10.6</v>
      </c>
      <c r="E286" s="6" t="str">
        <f>IFERROR(INDEX('Medical Examinations'!$I:$I,MATCH($A286,'Medical Examinations'!$A:$A,0)),"Not Found")</f>
        <v>Yes</v>
      </c>
      <c r="F286" s="6" t="str">
        <f>IFERROR(INDEX('Medical Examinations'!$J:$J,MATCH($A286,'Medical Examinations'!$A:$A,0)),"Not Found")</f>
        <v>No</v>
      </c>
      <c r="G286" s="6" t="str">
        <f>IFERROR(INDEX('Medical Examinations'!$F:$F,MATCH($A286,'Medical Examinations'!$A:$A,0)),"Not Found")</f>
        <v>No</v>
      </c>
      <c r="H286" s="6">
        <f>IFERROR(INDEX('Medical Examinations'!$L:$L,MATCH($A286,'Medical Examinations'!$A:$A,0)),"Not Found")</f>
        <v>0</v>
      </c>
      <c r="I286" s="6" t="str">
        <f>IFERROR(INDEX('Medical Examinations'!$K:$K,MATCH($A286,'Medical Examinations'!$A:$A,0)),"Not Found")</f>
        <v>Yes</v>
      </c>
      <c r="J286" s="6" t="str">
        <f>IFERROR(INDEX('Medical Examinations'!$M:$M,MATCH($A286,'Medical Examinations'!$A:$A,0)),"Not Found")</f>
        <v>Obesity</v>
      </c>
      <c r="K286" s="6" t="str">
        <f>IFERROR(INDEX('Medical Examinations'!$N:$N,MATCH($A286,'Medical Examinations'!$A:$A,0)),"Not Found")</f>
        <v>Diabetic</v>
      </c>
      <c r="L286" s="12">
        <f>IFERROR(INDEX('Hospitalisation Details'!$V:$V,MATCH($A286,'Hospitalisation Details'!$A:$A,0)),"Not Found")</f>
        <v>0</v>
      </c>
      <c r="M286" s="13">
        <f>IFERROR(INDEX('Hospitalisation Details'!$F:$F,MATCH($A286,'Hospitalisation Details'!$A:$A,0)),"Not Found")</f>
        <v>32462.35</v>
      </c>
      <c r="N286" s="6">
        <f>IFERROR(INDEX('Hospitalisation Details'!$S:$S,MATCH($A286,'Hospitalisation Details'!$A:$A,0)),"Not Found")</f>
        <v>29856</v>
      </c>
      <c r="O286" s="6">
        <f>IFERROR(INDEX('Hospitalisation Details'!$T:$T,MATCH($A286,'Hospitalisation Details'!$A:$A,0)),"Not Found")</f>
        <v>41</v>
      </c>
      <c r="P286" s="6">
        <f>IFERROR(INDEX('Hospitalisation Details'!$U:$U,MATCH($A286,'Hospitalisation Details'!$A:$A,0)),"Not Found")</f>
        <v>0</v>
      </c>
      <c r="Q286" s="6">
        <f>IFERROR(INDEX('Hospitalisation Details'!$W:$W,MATCH($A286,'Hospitalisation Details'!$A:$A,0)),"Not Found")</f>
        <v>0</v>
      </c>
    </row>
    <row r="287" spans="1:17" ht="15" customHeight="1" x14ac:dyDescent="0.3">
      <c r="A287" s="6" t="str">
        <f>'Customer Names'!A287</f>
        <v>Id286</v>
      </c>
      <c r="B287" s="6" t="str">
        <f>IFERROR(INDEX('Customer Names'!$D:$D,MATCH($A287,'Customer Names'!$A:$A,0)),"Not Found")</f>
        <v>Andrea</v>
      </c>
      <c r="C287" s="6">
        <f>IFERROR(INDEX('Medical Examinations'!$B:$B,MATCH($A287,'Medical Examinations'!$A:$A,0)),"Not Found")</f>
        <v>25.69</v>
      </c>
      <c r="D287" s="6">
        <f>IFERROR(INDEX('Medical Examinations'!$C:$C,MATCH($A287,'Medical Examinations'!$A:$A,0)),"Not Found")</f>
        <v>4.78</v>
      </c>
      <c r="E287" s="6" t="str">
        <f>IFERROR(INDEX('Medical Examinations'!$I:$I,MATCH($A287,'Medical Examinations'!$A:$A,0)),"Not Found")</f>
        <v>Yes</v>
      </c>
      <c r="F287" s="6" t="str">
        <f>IFERROR(INDEX('Medical Examinations'!$J:$J,MATCH($A287,'Medical Examinations'!$A:$A,0)),"Not Found")</f>
        <v>No</v>
      </c>
      <c r="G287" s="6" t="str">
        <f>IFERROR(INDEX('Medical Examinations'!$F:$F,MATCH($A287,'Medical Examinations'!$A:$A,0)),"Not Found")</f>
        <v>No</v>
      </c>
      <c r="H287" s="6">
        <f>IFERROR(INDEX('Medical Examinations'!$L:$L,MATCH($A287,'Medical Examinations'!$A:$A,0)),"Not Found")</f>
        <v>0</v>
      </c>
      <c r="I287" s="6" t="str">
        <f>IFERROR(INDEX('Medical Examinations'!$K:$K,MATCH($A287,'Medical Examinations'!$A:$A,0)),"Not Found")</f>
        <v>Yes</v>
      </c>
      <c r="J287" s="6" t="str">
        <f>IFERROR(INDEX('Medical Examinations'!$M:$M,MATCH($A287,'Medical Examinations'!$A:$A,0)),"Not Found")</f>
        <v>Overweight</v>
      </c>
      <c r="K287" s="6" t="str">
        <f>IFERROR(INDEX('Medical Examinations'!$N:$N,MATCH($A287,'Medical Examinations'!$A:$A,0)),"Not Found")</f>
        <v>Normal</v>
      </c>
      <c r="L287" s="12">
        <f>IFERROR(INDEX('Hospitalisation Details'!$V:$V,MATCH($A287,'Hospitalisation Details'!$A:$A,0)),"Not Found")</f>
        <v>0</v>
      </c>
      <c r="M287" s="13">
        <f>IFERROR(INDEX('Hospitalisation Details'!$F:$F,MATCH($A287,'Hospitalisation Details'!$A:$A,0)),"Not Found")</f>
        <v>32430.22</v>
      </c>
      <c r="N287" s="6">
        <f>IFERROR(INDEX('Hospitalisation Details'!$S:$S,MATCH($A287,'Hospitalisation Details'!$A:$A,0)),"Not Found")</f>
        <v>27981</v>
      </c>
      <c r="O287" s="6">
        <f>IFERROR(INDEX('Hospitalisation Details'!$T:$T,MATCH($A287,'Hospitalisation Details'!$A:$A,0)),"Not Found")</f>
        <v>46</v>
      </c>
      <c r="P287" s="6">
        <f>IFERROR(INDEX('Hospitalisation Details'!$U:$U,MATCH($A287,'Hospitalisation Details'!$A:$A,0)),"Not Found")</f>
        <v>0</v>
      </c>
      <c r="Q287" s="6">
        <f>IFERROR(INDEX('Hospitalisation Details'!$W:$W,MATCH($A287,'Hospitalisation Details'!$A:$A,0)),"Not Found")</f>
        <v>0</v>
      </c>
    </row>
    <row r="288" spans="1:17" ht="15" customHeight="1" x14ac:dyDescent="0.3">
      <c r="A288" s="6" t="str">
        <f>'Customer Names'!A288</f>
        <v>Id287</v>
      </c>
      <c r="B288" s="6" t="str">
        <f>IFERROR(INDEX('Customer Names'!$D:$D,MATCH($A288,'Customer Names'!$A:$A,0)),"Not Found")</f>
        <v>Nancy M</v>
      </c>
      <c r="C288" s="6">
        <f>IFERROR(INDEX('Medical Examinations'!$B:$B,MATCH($A288,'Medical Examinations'!$A:$A,0)),"Not Found")</f>
        <v>25.46</v>
      </c>
      <c r="D288" s="6">
        <f>IFERROR(INDEX('Medical Examinations'!$C:$C,MATCH($A288,'Medical Examinations'!$A:$A,0)),"Not Found")</f>
        <v>6.03</v>
      </c>
      <c r="E288" s="6" t="str">
        <f>IFERROR(INDEX('Medical Examinations'!$I:$I,MATCH($A288,'Medical Examinations'!$A:$A,0)),"Not Found")</f>
        <v>No</v>
      </c>
      <c r="F288" s="6" t="str">
        <f>IFERROR(INDEX('Medical Examinations'!$J:$J,MATCH($A288,'Medical Examinations'!$A:$A,0)),"Not Found")</f>
        <v>No</v>
      </c>
      <c r="G288" s="6" t="str">
        <f>IFERROR(INDEX('Medical Examinations'!$F:$F,MATCH($A288,'Medical Examinations'!$A:$A,0)),"Not Found")</f>
        <v>No</v>
      </c>
      <c r="H288" s="6">
        <f>IFERROR(INDEX('Medical Examinations'!$L:$L,MATCH($A288,'Medical Examinations'!$A:$A,0)),"Not Found")</f>
        <v>2</v>
      </c>
      <c r="I288" s="6" t="str">
        <f>IFERROR(INDEX('Medical Examinations'!$K:$K,MATCH($A288,'Medical Examinations'!$A:$A,0)),"Not Found")</f>
        <v>Yes</v>
      </c>
      <c r="J288" s="6" t="str">
        <f>IFERROR(INDEX('Medical Examinations'!$M:$M,MATCH($A288,'Medical Examinations'!$A:$A,0)),"Not Found")</f>
        <v>Overweight</v>
      </c>
      <c r="K288" s="6" t="str">
        <f>IFERROR(INDEX('Medical Examinations'!$N:$N,MATCH($A288,'Medical Examinations'!$A:$A,0)),"Not Found")</f>
        <v>Prediabetic</v>
      </c>
      <c r="L288" s="12">
        <f>IFERROR(INDEX('Hospitalisation Details'!$V:$V,MATCH($A288,'Hospitalisation Details'!$A:$A,0)),"Not Found")</f>
        <v>0</v>
      </c>
      <c r="M288" s="13">
        <f>IFERROR(INDEX('Hospitalisation Details'!$F:$F,MATCH($A288,'Hospitalisation Details'!$A:$A,0)),"Not Found")</f>
        <v>32428.63</v>
      </c>
      <c r="N288" s="6">
        <f>IFERROR(INDEX('Hospitalisation Details'!$S:$S,MATCH($A288,'Hospitalisation Details'!$A:$A,0)),"Not Found")</f>
        <v>26591</v>
      </c>
      <c r="O288" s="6">
        <f>IFERROR(INDEX('Hospitalisation Details'!$T:$T,MATCH($A288,'Hospitalisation Details'!$A:$A,0)),"Not Found")</f>
        <v>50</v>
      </c>
      <c r="P288" s="6">
        <f>IFERROR(INDEX('Hospitalisation Details'!$U:$U,MATCH($A288,'Hospitalisation Details'!$A:$A,0)),"Not Found")</f>
        <v>0</v>
      </c>
      <c r="Q288" s="6">
        <f>IFERROR(INDEX('Hospitalisation Details'!$W:$W,MATCH($A288,'Hospitalisation Details'!$A:$A,0)),"Not Found")</f>
        <v>0</v>
      </c>
    </row>
    <row r="289" spans="1:17" ht="15" customHeight="1" x14ac:dyDescent="0.3">
      <c r="A289" s="6" t="str">
        <f>'Customer Names'!A289</f>
        <v>Id288</v>
      </c>
      <c r="B289" s="6" t="str">
        <f>IFERROR(INDEX('Customer Names'!$D:$D,MATCH($A289,'Customer Names'!$A:$A,0)),"Not Found")</f>
        <v>Matt</v>
      </c>
      <c r="C289" s="6">
        <f>IFERROR(INDEX('Medical Examinations'!$B:$B,MATCH($A289,'Medical Examinations'!$A:$A,0)),"Not Found")</f>
        <v>31.83</v>
      </c>
      <c r="D289" s="6">
        <f>IFERROR(INDEX('Medical Examinations'!$C:$C,MATCH($A289,'Medical Examinations'!$A:$A,0)),"Not Found")</f>
        <v>11.55</v>
      </c>
      <c r="E289" s="6" t="str">
        <f>IFERROR(INDEX('Medical Examinations'!$I:$I,MATCH($A289,'Medical Examinations'!$A:$A,0)),"Not Found")</f>
        <v>Yes</v>
      </c>
      <c r="F289" s="6" t="str">
        <f>IFERROR(INDEX('Medical Examinations'!$J:$J,MATCH($A289,'Medical Examinations'!$A:$A,0)),"Not Found")</f>
        <v>No</v>
      </c>
      <c r="G289" s="6" t="str">
        <f>IFERROR(INDEX('Medical Examinations'!$F:$F,MATCH($A289,'Medical Examinations'!$A:$A,0)),"Not Found")</f>
        <v>No</v>
      </c>
      <c r="H289" s="6">
        <f>IFERROR(INDEX('Medical Examinations'!$L:$L,MATCH($A289,'Medical Examinations'!$A:$A,0)),"Not Found")</f>
        <v>1</v>
      </c>
      <c r="I289" s="6" t="str">
        <f>IFERROR(INDEX('Medical Examinations'!$K:$K,MATCH($A289,'Medical Examinations'!$A:$A,0)),"Not Found")</f>
        <v>Yes</v>
      </c>
      <c r="J289" s="6" t="str">
        <f>IFERROR(INDEX('Medical Examinations'!$M:$M,MATCH($A289,'Medical Examinations'!$A:$A,0)),"Not Found")</f>
        <v>Obesity</v>
      </c>
      <c r="K289" s="6" t="str">
        <f>IFERROR(INDEX('Medical Examinations'!$N:$N,MATCH($A289,'Medical Examinations'!$A:$A,0)),"Not Found")</f>
        <v>Diabetic</v>
      </c>
      <c r="L289" s="12">
        <f>IFERROR(INDEX('Hospitalisation Details'!$V:$V,MATCH($A289,'Hospitalisation Details'!$A:$A,0)),"Not Found")</f>
        <v>0</v>
      </c>
      <c r="M289" s="13">
        <f>IFERROR(INDEX('Hospitalisation Details'!$F:$F,MATCH($A289,'Hospitalisation Details'!$A:$A,0)),"Not Found")</f>
        <v>32288.49</v>
      </c>
      <c r="N289" s="6">
        <f>IFERROR(INDEX('Hospitalisation Details'!$S:$S,MATCH($A289,'Hospitalisation Details'!$A:$A,0)),"Not Found")</f>
        <v>31748</v>
      </c>
      <c r="O289" s="6">
        <f>IFERROR(INDEX('Hospitalisation Details'!$T:$T,MATCH($A289,'Hospitalisation Details'!$A:$A,0)),"Not Found")</f>
        <v>36</v>
      </c>
      <c r="P289" s="6">
        <f>IFERROR(INDEX('Hospitalisation Details'!$U:$U,MATCH($A289,'Hospitalisation Details'!$A:$A,0)),"Not Found")</f>
        <v>0</v>
      </c>
      <c r="Q289" s="6">
        <f>IFERROR(INDEX('Hospitalisation Details'!$W:$W,MATCH($A289,'Hospitalisation Details'!$A:$A,0)),"Not Found")</f>
        <v>0</v>
      </c>
    </row>
    <row r="290" spans="1:17" ht="15" customHeight="1" x14ac:dyDescent="0.3">
      <c r="A290" s="6" t="str">
        <f>'Customer Names'!A290</f>
        <v>Id289</v>
      </c>
      <c r="B290" s="6" t="str">
        <f>IFERROR(INDEX('Customer Names'!$D:$D,MATCH($A290,'Customer Names'!$A:$A,0)),"Not Found")</f>
        <v>Lee</v>
      </c>
      <c r="C290" s="6">
        <f>IFERROR(INDEX('Medical Examinations'!$B:$B,MATCH($A290,'Medical Examinations'!$A:$A,0)),"Not Found")</f>
        <v>24.43</v>
      </c>
      <c r="D290" s="6">
        <f>IFERROR(INDEX('Medical Examinations'!$C:$C,MATCH($A290,'Medical Examinations'!$A:$A,0)),"Not Found")</f>
        <v>7.59</v>
      </c>
      <c r="E290" s="6" t="str">
        <f>IFERROR(INDEX('Medical Examinations'!$I:$I,MATCH($A290,'Medical Examinations'!$A:$A,0)),"Not Found")</f>
        <v>Yes</v>
      </c>
      <c r="F290" s="6" t="str">
        <f>IFERROR(INDEX('Medical Examinations'!$J:$J,MATCH($A290,'Medical Examinations'!$A:$A,0)),"Not Found")</f>
        <v>No</v>
      </c>
      <c r="G290" s="6" t="str">
        <f>IFERROR(INDEX('Medical Examinations'!$F:$F,MATCH($A290,'Medical Examinations'!$A:$A,0)),"Not Found")</f>
        <v>No</v>
      </c>
      <c r="H290" s="6">
        <f>IFERROR(INDEX('Medical Examinations'!$L:$L,MATCH($A290,'Medical Examinations'!$A:$A,0)),"Not Found")</f>
        <v>1</v>
      </c>
      <c r="I290" s="6" t="str">
        <f>IFERROR(INDEX('Medical Examinations'!$K:$K,MATCH($A290,'Medical Examinations'!$A:$A,0)),"Not Found")</f>
        <v>Yes</v>
      </c>
      <c r="J290" s="6" t="str">
        <f>IFERROR(INDEX('Medical Examinations'!$M:$M,MATCH($A290,'Medical Examinations'!$A:$A,0)),"Not Found")</f>
        <v>Normal Weight</v>
      </c>
      <c r="K290" s="6" t="str">
        <f>IFERROR(INDEX('Medical Examinations'!$N:$N,MATCH($A290,'Medical Examinations'!$A:$A,0)),"Not Found")</f>
        <v>Diabetic</v>
      </c>
      <c r="L290" s="12">
        <f>IFERROR(INDEX('Hospitalisation Details'!$V:$V,MATCH($A290,'Hospitalisation Details'!$A:$A,0)),"Not Found")</f>
        <v>0</v>
      </c>
      <c r="M290" s="13">
        <f>IFERROR(INDEX('Hospitalisation Details'!$F:$F,MATCH($A290,'Hospitalisation Details'!$A:$A,0)),"Not Found")</f>
        <v>32259.96</v>
      </c>
      <c r="N290" s="6">
        <f>IFERROR(INDEX('Hospitalisation Details'!$S:$S,MATCH($A290,'Hospitalisation Details'!$A:$A,0)),"Not Found")</f>
        <v>27745</v>
      </c>
      <c r="O290" s="6">
        <f>IFERROR(INDEX('Hospitalisation Details'!$T:$T,MATCH($A290,'Hospitalisation Details'!$A:$A,0)),"Not Found")</f>
        <v>47</v>
      </c>
      <c r="P290" s="6">
        <f>IFERROR(INDEX('Hospitalisation Details'!$U:$U,MATCH($A290,'Hospitalisation Details'!$A:$A,0)),"Not Found")</f>
        <v>0</v>
      </c>
      <c r="Q290" s="6">
        <f>IFERROR(INDEX('Hospitalisation Details'!$W:$W,MATCH($A290,'Hospitalisation Details'!$A:$A,0)),"Not Found")</f>
        <v>0</v>
      </c>
    </row>
    <row r="291" spans="1:17" ht="15" customHeight="1" x14ac:dyDescent="0.3">
      <c r="A291" s="6" t="str">
        <f>'Customer Names'!A291</f>
        <v>Id290</v>
      </c>
      <c r="B291" s="6" t="str">
        <f>IFERROR(INDEX('Customer Names'!$D:$D,MATCH($A291,'Customer Names'!$A:$A,0)),"Not Found")</f>
        <v>Chris</v>
      </c>
      <c r="C291" s="6">
        <f>IFERROR(INDEX('Medical Examinations'!$B:$B,MATCH($A291,'Medical Examinations'!$A:$A,0)),"Not Found")</f>
        <v>41.9</v>
      </c>
      <c r="D291" s="6">
        <f>IFERROR(INDEX('Medical Examinations'!$C:$C,MATCH($A291,'Medical Examinations'!$A:$A,0)),"Not Found")</f>
        <v>4.26</v>
      </c>
      <c r="E291" s="6" t="str">
        <f>IFERROR(INDEX('Medical Examinations'!$I:$I,MATCH($A291,'Medical Examinations'!$A:$A,0)),"Not Found")</f>
        <v>No</v>
      </c>
      <c r="F291" s="6" t="str">
        <f>IFERROR(INDEX('Medical Examinations'!$J:$J,MATCH($A291,'Medical Examinations'!$A:$A,0)),"Not Found")</f>
        <v>No</v>
      </c>
      <c r="G291" s="6" t="str">
        <f>IFERROR(INDEX('Medical Examinations'!$F:$F,MATCH($A291,'Medical Examinations'!$A:$A,0)),"Not Found")</f>
        <v>No</v>
      </c>
      <c r="H291" s="6">
        <f>IFERROR(INDEX('Medical Examinations'!$L:$L,MATCH($A291,'Medical Examinations'!$A:$A,0)),"Not Found")</f>
        <v>0</v>
      </c>
      <c r="I291" s="6" t="str">
        <f>IFERROR(INDEX('Medical Examinations'!$K:$K,MATCH($A291,'Medical Examinations'!$A:$A,0)),"Not Found")</f>
        <v>Yes</v>
      </c>
      <c r="J291" s="6" t="str">
        <f>IFERROR(INDEX('Medical Examinations'!$M:$M,MATCH($A291,'Medical Examinations'!$A:$A,0)),"Not Found")</f>
        <v>Obesity</v>
      </c>
      <c r="K291" s="6" t="str">
        <f>IFERROR(INDEX('Medical Examinations'!$N:$N,MATCH($A291,'Medical Examinations'!$A:$A,0)),"Not Found")</f>
        <v>Normal</v>
      </c>
      <c r="L291" s="12">
        <f>IFERROR(INDEX('Hospitalisation Details'!$V:$V,MATCH($A291,'Hospitalisation Details'!$A:$A,0)),"Not Found")</f>
        <v>0</v>
      </c>
      <c r="M291" s="13">
        <f>IFERROR(INDEX('Hospitalisation Details'!$F:$F,MATCH($A291,'Hospitalisation Details'!$A:$A,0)),"Not Found")</f>
        <v>32222.81</v>
      </c>
      <c r="N291" s="6">
        <f>IFERROR(INDEX('Hospitalisation Details'!$S:$S,MATCH($A291,'Hospitalisation Details'!$A:$A,0)),"Not Found")</f>
        <v>34585</v>
      </c>
      <c r="O291" s="6">
        <f>IFERROR(INDEX('Hospitalisation Details'!$T:$T,MATCH($A291,'Hospitalisation Details'!$A:$A,0)),"Not Found")</f>
        <v>28</v>
      </c>
      <c r="P291" s="6">
        <f>IFERROR(INDEX('Hospitalisation Details'!$U:$U,MATCH($A291,'Hospitalisation Details'!$A:$A,0)),"Not Found")</f>
        <v>0</v>
      </c>
      <c r="Q291" s="6">
        <f>IFERROR(INDEX('Hospitalisation Details'!$W:$W,MATCH($A291,'Hospitalisation Details'!$A:$A,0)),"Not Found")</f>
        <v>0</v>
      </c>
    </row>
    <row r="292" spans="1:17" ht="15" customHeight="1" x14ac:dyDescent="0.3">
      <c r="A292" s="6" t="str">
        <f>'Customer Names'!A292</f>
        <v>Id291</v>
      </c>
      <c r="B292" s="6" t="str">
        <f>IFERROR(INDEX('Customer Names'!$D:$D,MATCH($A292,'Customer Names'!$A:$A,0)),"Not Found")</f>
        <v>Erik T.</v>
      </c>
      <c r="C292" s="6">
        <f>IFERROR(INDEX('Medical Examinations'!$B:$B,MATCH($A292,'Medical Examinations'!$A:$A,0)),"Not Found")</f>
        <v>22.88</v>
      </c>
      <c r="D292" s="6">
        <f>IFERROR(INDEX('Medical Examinations'!$C:$C,MATCH($A292,'Medical Examinations'!$A:$A,0)),"Not Found")</f>
        <v>5.9</v>
      </c>
      <c r="E292" s="6" t="str">
        <f>IFERROR(INDEX('Medical Examinations'!$I:$I,MATCH($A292,'Medical Examinations'!$A:$A,0)),"Not Found")</f>
        <v>Yes</v>
      </c>
      <c r="F292" s="6" t="str">
        <f>IFERROR(INDEX('Medical Examinations'!$J:$J,MATCH($A292,'Medical Examinations'!$A:$A,0)),"Not Found")</f>
        <v>No</v>
      </c>
      <c r="G292" s="6" t="str">
        <f>IFERROR(INDEX('Medical Examinations'!$F:$F,MATCH($A292,'Medical Examinations'!$A:$A,0)),"Not Found")</f>
        <v>Yes</v>
      </c>
      <c r="H292" s="6">
        <f>IFERROR(INDEX('Medical Examinations'!$L:$L,MATCH($A292,'Medical Examinations'!$A:$A,0)),"Not Found")</f>
        <v>1</v>
      </c>
      <c r="I292" s="6" t="str">
        <f>IFERROR(INDEX('Medical Examinations'!$K:$K,MATCH($A292,'Medical Examinations'!$A:$A,0)),"Not Found")</f>
        <v>Yes</v>
      </c>
      <c r="J292" s="6" t="str">
        <f>IFERROR(INDEX('Medical Examinations'!$M:$M,MATCH($A292,'Medical Examinations'!$A:$A,0)),"Not Found")</f>
        <v>Normal Weight</v>
      </c>
      <c r="K292" s="6" t="str">
        <f>IFERROR(INDEX('Medical Examinations'!$N:$N,MATCH($A292,'Medical Examinations'!$A:$A,0)),"Not Found")</f>
        <v>Prediabetic</v>
      </c>
      <c r="L292" s="12">
        <f>IFERROR(INDEX('Hospitalisation Details'!$V:$V,MATCH($A292,'Hospitalisation Details'!$A:$A,0)),"Not Found")</f>
        <v>0</v>
      </c>
      <c r="M292" s="13">
        <f>IFERROR(INDEX('Hospitalisation Details'!$F:$F,MATCH($A292,'Hospitalisation Details'!$A:$A,0)),"Not Found")</f>
        <v>32192.76</v>
      </c>
      <c r="N292" s="6">
        <f>IFERROR(INDEX('Hospitalisation Details'!$S:$S,MATCH($A292,'Hospitalisation Details'!$A:$A,0)),"Not Found")</f>
        <v>25457</v>
      </c>
      <c r="O292" s="6">
        <f>IFERROR(INDEX('Hospitalisation Details'!$T:$T,MATCH($A292,'Hospitalisation Details'!$A:$A,0)),"Not Found")</f>
        <v>53</v>
      </c>
      <c r="P292" s="6">
        <f>IFERROR(INDEX('Hospitalisation Details'!$U:$U,MATCH($A292,'Hospitalisation Details'!$A:$A,0)),"Not Found")</f>
        <v>0</v>
      </c>
      <c r="Q292" s="6">
        <f>IFERROR(INDEX('Hospitalisation Details'!$W:$W,MATCH($A292,'Hospitalisation Details'!$A:$A,0)),"Not Found")</f>
        <v>0</v>
      </c>
    </row>
    <row r="293" spans="1:17" ht="15" customHeight="1" x14ac:dyDescent="0.3">
      <c r="A293" s="6" t="str">
        <f>'Customer Names'!A293</f>
        <v>Id292</v>
      </c>
      <c r="B293" s="6" t="str">
        <f>IFERROR(INDEX('Customer Names'!$D:$D,MATCH($A293,'Customer Names'!$A:$A,0)),"Not Found")</f>
        <v>Rod W</v>
      </c>
      <c r="C293" s="6">
        <f>IFERROR(INDEX('Medical Examinations'!$B:$B,MATCH($A293,'Medical Examinations'!$A:$A,0)),"Not Found")</f>
        <v>29.734999999999999</v>
      </c>
      <c r="D293" s="6">
        <f>IFERROR(INDEX('Medical Examinations'!$C:$C,MATCH($A293,'Medical Examinations'!$A:$A,0)),"Not Found")</f>
        <v>7.79</v>
      </c>
      <c r="E293" s="6" t="str">
        <f>IFERROR(INDEX('Medical Examinations'!$I:$I,MATCH($A293,'Medical Examinations'!$A:$A,0)),"Not Found")</f>
        <v>No</v>
      </c>
      <c r="F293" s="6" t="str">
        <f>IFERROR(INDEX('Medical Examinations'!$J:$J,MATCH($A293,'Medical Examinations'!$A:$A,0)),"Not Found")</f>
        <v>No</v>
      </c>
      <c r="G293" s="6" t="str">
        <f>IFERROR(INDEX('Medical Examinations'!$F:$F,MATCH($A293,'Medical Examinations'!$A:$A,0)),"Not Found")</f>
        <v>No</v>
      </c>
      <c r="H293" s="6">
        <f>IFERROR(INDEX('Medical Examinations'!$L:$L,MATCH($A293,'Medical Examinations'!$A:$A,0)),"Not Found")</f>
        <v>0</v>
      </c>
      <c r="I293" s="6" t="str">
        <f>IFERROR(INDEX('Medical Examinations'!$K:$K,MATCH($A293,'Medical Examinations'!$A:$A,0)),"Not Found")</f>
        <v>No</v>
      </c>
      <c r="J293" s="6" t="str">
        <f>IFERROR(INDEX('Medical Examinations'!$M:$M,MATCH($A293,'Medical Examinations'!$A:$A,0)),"Not Found")</f>
        <v>Overweight</v>
      </c>
      <c r="K293" s="6" t="str">
        <f>IFERROR(INDEX('Medical Examinations'!$N:$N,MATCH($A293,'Medical Examinations'!$A:$A,0)),"Not Found")</f>
        <v>Diabetic</v>
      </c>
      <c r="L293" s="12">
        <f>IFERROR(INDEX('Hospitalisation Details'!$V:$V,MATCH($A293,'Hospitalisation Details'!$A:$A,0)),"Not Found")</f>
        <v>0</v>
      </c>
      <c r="M293" s="13">
        <f>IFERROR(INDEX('Hospitalisation Details'!$F:$F,MATCH($A293,'Hospitalisation Details'!$A:$A,0)),"Not Found")</f>
        <v>32108.66</v>
      </c>
      <c r="N293" s="6">
        <f>IFERROR(INDEX('Hospitalisation Details'!$S:$S,MATCH($A293,'Hospitalisation Details'!$A:$A,0)),"Not Found")</f>
        <v>28804</v>
      </c>
      <c r="O293" s="6">
        <f>IFERROR(INDEX('Hospitalisation Details'!$T:$T,MATCH($A293,'Hospitalisation Details'!$A:$A,0)),"Not Found")</f>
        <v>44</v>
      </c>
      <c r="P293" s="6">
        <f>IFERROR(INDEX('Hospitalisation Details'!$U:$U,MATCH($A293,'Hospitalisation Details'!$A:$A,0)),"Not Found")</f>
        <v>0</v>
      </c>
      <c r="Q293" s="6">
        <f>IFERROR(INDEX('Hospitalisation Details'!$W:$W,MATCH($A293,'Hospitalisation Details'!$A:$A,0)),"Not Found")</f>
        <v>0</v>
      </c>
    </row>
    <row r="294" spans="1:17" ht="15" customHeight="1" x14ac:dyDescent="0.3">
      <c r="A294" s="6" t="str">
        <f>'Customer Names'!A294</f>
        <v>Id293</v>
      </c>
      <c r="B294" s="6" t="str">
        <f>IFERROR(INDEX('Customer Names'!$D:$D,MATCH($A294,'Customer Names'!$A:$A,0)),"Not Found")</f>
        <v>Joey</v>
      </c>
      <c r="C294" s="6">
        <f>IFERROR(INDEX('Medical Examinations'!$B:$B,MATCH($A294,'Medical Examinations'!$A:$A,0)),"Not Found")</f>
        <v>40.74</v>
      </c>
      <c r="D294" s="6">
        <f>IFERROR(INDEX('Medical Examinations'!$C:$C,MATCH($A294,'Medical Examinations'!$A:$A,0)),"Not Found")</f>
        <v>5.28</v>
      </c>
      <c r="E294" s="6" t="str">
        <f>IFERROR(INDEX('Medical Examinations'!$I:$I,MATCH($A294,'Medical Examinations'!$A:$A,0)),"Not Found")</f>
        <v>No</v>
      </c>
      <c r="F294" s="6" t="str">
        <f>IFERROR(INDEX('Medical Examinations'!$J:$J,MATCH($A294,'Medical Examinations'!$A:$A,0)),"Not Found")</f>
        <v>No</v>
      </c>
      <c r="G294" s="6" t="str">
        <f>IFERROR(INDEX('Medical Examinations'!$F:$F,MATCH($A294,'Medical Examinations'!$A:$A,0)),"Not Found")</f>
        <v>Yes</v>
      </c>
      <c r="H294" s="6">
        <f>IFERROR(INDEX('Medical Examinations'!$L:$L,MATCH($A294,'Medical Examinations'!$A:$A,0)),"Not Found")</f>
        <v>1</v>
      </c>
      <c r="I294" s="6" t="str">
        <f>IFERROR(INDEX('Medical Examinations'!$K:$K,MATCH($A294,'Medical Examinations'!$A:$A,0)),"Not Found")</f>
        <v>Yes</v>
      </c>
      <c r="J294" s="6" t="str">
        <f>IFERROR(INDEX('Medical Examinations'!$M:$M,MATCH($A294,'Medical Examinations'!$A:$A,0)),"Not Found")</f>
        <v>Obesity</v>
      </c>
      <c r="K294" s="6" t="str">
        <f>IFERROR(INDEX('Medical Examinations'!$N:$N,MATCH($A294,'Medical Examinations'!$A:$A,0)),"Not Found")</f>
        <v>Normal</v>
      </c>
      <c r="L294" s="12">
        <f>IFERROR(INDEX('Hospitalisation Details'!$V:$V,MATCH($A294,'Hospitalisation Details'!$A:$A,0)),"Not Found")</f>
        <v>0</v>
      </c>
      <c r="M294" s="13">
        <f>IFERROR(INDEX('Hospitalisation Details'!$F:$F,MATCH($A294,'Hospitalisation Details'!$A:$A,0)),"Not Found")</f>
        <v>32086.21</v>
      </c>
      <c r="N294" s="6">
        <f>IFERROR(INDEX('Hospitalisation Details'!$S:$S,MATCH($A294,'Hospitalisation Details'!$A:$A,0)),"Not Found")</f>
        <v>34225</v>
      </c>
      <c r="O294" s="6">
        <f>IFERROR(INDEX('Hospitalisation Details'!$T:$T,MATCH($A294,'Hospitalisation Details'!$A:$A,0)),"Not Found")</f>
        <v>29</v>
      </c>
      <c r="P294" s="6">
        <f>IFERROR(INDEX('Hospitalisation Details'!$U:$U,MATCH($A294,'Hospitalisation Details'!$A:$A,0)),"Not Found")</f>
        <v>0</v>
      </c>
      <c r="Q294" s="6">
        <f>IFERROR(INDEX('Hospitalisation Details'!$W:$W,MATCH($A294,'Hospitalisation Details'!$A:$A,0)),"Not Found")</f>
        <v>0</v>
      </c>
    </row>
    <row r="295" spans="1:17" ht="15" customHeight="1" x14ac:dyDescent="0.3">
      <c r="A295" s="6" t="str">
        <f>'Customer Names'!A295</f>
        <v>Id294</v>
      </c>
      <c r="B295" s="6" t="str">
        <f>IFERROR(INDEX('Customer Names'!$D:$D,MATCH($A295,'Customer Names'!$A:$A,0)),"Not Found")</f>
        <v>Hillary L.</v>
      </c>
      <c r="C295" s="6">
        <f>IFERROR(INDEX('Medical Examinations'!$B:$B,MATCH($A295,'Medical Examinations'!$A:$A,0)),"Not Found")</f>
        <v>24.14</v>
      </c>
      <c r="D295" s="6">
        <f>IFERROR(INDEX('Medical Examinations'!$C:$C,MATCH($A295,'Medical Examinations'!$A:$A,0)),"Not Found")</f>
        <v>5.87</v>
      </c>
      <c r="E295" s="6" t="str">
        <f>IFERROR(INDEX('Medical Examinations'!$I:$I,MATCH($A295,'Medical Examinations'!$A:$A,0)),"Not Found")</f>
        <v>No</v>
      </c>
      <c r="F295" s="6" t="str">
        <f>IFERROR(INDEX('Medical Examinations'!$J:$J,MATCH($A295,'Medical Examinations'!$A:$A,0)),"Not Found")</f>
        <v>No</v>
      </c>
      <c r="G295" s="6" t="str">
        <f>IFERROR(INDEX('Medical Examinations'!$F:$F,MATCH($A295,'Medical Examinations'!$A:$A,0)),"Not Found")</f>
        <v>No</v>
      </c>
      <c r="H295" s="6">
        <f>IFERROR(INDEX('Medical Examinations'!$L:$L,MATCH($A295,'Medical Examinations'!$A:$A,0)),"Not Found")</f>
        <v>2</v>
      </c>
      <c r="I295" s="6" t="str">
        <f>IFERROR(INDEX('Medical Examinations'!$K:$K,MATCH($A295,'Medical Examinations'!$A:$A,0)),"Not Found")</f>
        <v>Yes</v>
      </c>
      <c r="J295" s="6" t="str">
        <f>IFERROR(INDEX('Medical Examinations'!$M:$M,MATCH($A295,'Medical Examinations'!$A:$A,0)),"Not Found")</f>
        <v>Normal Weight</v>
      </c>
      <c r="K295" s="6" t="str">
        <f>IFERROR(INDEX('Medical Examinations'!$N:$N,MATCH($A295,'Medical Examinations'!$A:$A,0)),"Not Found")</f>
        <v>Prediabetic</v>
      </c>
      <c r="L295" s="12">
        <f>IFERROR(INDEX('Hospitalisation Details'!$V:$V,MATCH($A295,'Hospitalisation Details'!$A:$A,0)),"Not Found")</f>
        <v>0</v>
      </c>
      <c r="M295" s="13">
        <f>IFERROR(INDEX('Hospitalisation Details'!$F:$F,MATCH($A295,'Hospitalisation Details'!$A:$A,0)),"Not Found")</f>
        <v>31980.89</v>
      </c>
      <c r="N295" s="6">
        <f>IFERROR(INDEX('Hospitalisation Details'!$S:$S,MATCH($A295,'Hospitalisation Details'!$A:$A,0)),"Not Found")</f>
        <v>26563</v>
      </c>
      <c r="O295" s="6">
        <f>IFERROR(INDEX('Hospitalisation Details'!$T:$T,MATCH($A295,'Hospitalisation Details'!$A:$A,0)),"Not Found")</f>
        <v>50</v>
      </c>
      <c r="P295" s="6">
        <f>IFERROR(INDEX('Hospitalisation Details'!$U:$U,MATCH($A295,'Hospitalisation Details'!$A:$A,0)),"Not Found")</f>
        <v>0</v>
      </c>
      <c r="Q295" s="6">
        <f>IFERROR(INDEX('Hospitalisation Details'!$W:$W,MATCH($A295,'Hospitalisation Details'!$A:$A,0)),"Not Found")</f>
        <v>0</v>
      </c>
    </row>
    <row r="296" spans="1:17" ht="15" customHeight="1" x14ac:dyDescent="0.3">
      <c r="A296" s="6" t="str">
        <f>'Customer Names'!A296</f>
        <v>Id295</v>
      </c>
      <c r="B296" s="6" t="str">
        <f>IFERROR(INDEX('Customer Names'!$D:$D,MATCH($A296,'Customer Names'!$A:$A,0)),"Not Found")</f>
        <v>Eric J</v>
      </c>
      <c r="C296" s="6">
        <f>IFERROR(INDEX('Medical Examinations'!$B:$B,MATCH($A296,'Medical Examinations'!$A:$A,0)),"Not Found")</f>
        <v>25.15</v>
      </c>
      <c r="D296" s="6">
        <f>IFERROR(INDEX('Medical Examinations'!$C:$C,MATCH($A296,'Medical Examinations'!$A:$A,0)),"Not Found")</f>
        <v>9.08</v>
      </c>
      <c r="E296" s="6" t="str">
        <f>IFERROR(INDEX('Medical Examinations'!$I:$I,MATCH($A296,'Medical Examinations'!$A:$A,0)),"Not Found")</f>
        <v>Yes</v>
      </c>
      <c r="F296" s="6" t="str">
        <f>IFERROR(INDEX('Medical Examinations'!$J:$J,MATCH($A296,'Medical Examinations'!$A:$A,0)),"Not Found")</f>
        <v>No</v>
      </c>
      <c r="G296" s="6" t="str">
        <f>IFERROR(INDEX('Medical Examinations'!$F:$F,MATCH($A296,'Medical Examinations'!$A:$A,0)),"Not Found")</f>
        <v>No</v>
      </c>
      <c r="H296" s="6">
        <f>IFERROR(INDEX('Medical Examinations'!$L:$L,MATCH($A296,'Medical Examinations'!$A:$A,0)),"Not Found")</f>
        <v>1</v>
      </c>
      <c r="I296" s="6" t="str">
        <f>IFERROR(INDEX('Medical Examinations'!$K:$K,MATCH($A296,'Medical Examinations'!$A:$A,0)),"Not Found")</f>
        <v>Yes</v>
      </c>
      <c r="J296" s="6" t="str">
        <f>IFERROR(INDEX('Medical Examinations'!$M:$M,MATCH($A296,'Medical Examinations'!$A:$A,0)),"Not Found")</f>
        <v>Overweight</v>
      </c>
      <c r="K296" s="6" t="str">
        <f>IFERROR(INDEX('Medical Examinations'!$N:$N,MATCH($A296,'Medical Examinations'!$A:$A,0)),"Not Found")</f>
        <v>Diabetic</v>
      </c>
      <c r="L296" s="12">
        <f>IFERROR(INDEX('Hospitalisation Details'!$V:$V,MATCH($A296,'Hospitalisation Details'!$A:$A,0)),"Not Found")</f>
        <v>0</v>
      </c>
      <c r="M296" s="13">
        <f>IFERROR(INDEX('Hospitalisation Details'!$F:$F,MATCH($A296,'Hospitalisation Details'!$A:$A,0)),"Not Found")</f>
        <v>31897.1</v>
      </c>
      <c r="N296" s="6">
        <f>IFERROR(INDEX('Hospitalisation Details'!$S:$S,MATCH($A296,'Hospitalisation Details'!$A:$A,0)),"Not Found")</f>
        <v>27662</v>
      </c>
      <c r="O296" s="6">
        <f>IFERROR(INDEX('Hospitalisation Details'!$T:$T,MATCH($A296,'Hospitalisation Details'!$A:$A,0)),"Not Found")</f>
        <v>47</v>
      </c>
      <c r="P296" s="6">
        <f>IFERROR(INDEX('Hospitalisation Details'!$U:$U,MATCH($A296,'Hospitalisation Details'!$A:$A,0)),"Not Found")</f>
        <v>0</v>
      </c>
      <c r="Q296" s="6">
        <f>IFERROR(INDEX('Hospitalisation Details'!$W:$W,MATCH($A296,'Hospitalisation Details'!$A:$A,0)),"Not Found")</f>
        <v>0</v>
      </c>
    </row>
    <row r="297" spans="1:17" ht="15" customHeight="1" x14ac:dyDescent="0.3">
      <c r="A297" s="6" t="str">
        <f>'Customer Names'!A297</f>
        <v>Id296</v>
      </c>
      <c r="B297" s="6" t="str">
        <f>IFERROR(INDEX('Customer Names'!$D:$D,MATCH($A297,'Customer Names'!$A:$A,0)),"Not Found")</f>
        <v>Nicolas</v>
      </c>
      <c r="C297" s="6">
        <f>IFERROR(INDEX('Medical Examinations'!$B:$B,MATCH($A297,'Medical Examinations'!$A:$A,0)),"Not Found")</f>
        <v>28.71</v>
      </c>
      <c r="D297" s="6">
        <f>IFERROR(INDEX('Medical Examinations'!$C:$C,MATCH($A297,'Medical Examinations'!$A:$A,0)),"Not Found")</f>
        <v>5.2</v>
      </c>
      <c r="E297" s="6" t="str">
        <f>IFERROR(INDEX('Medical Examinations'!$I:$I,MATCH($A297,'Medical Examinations'!$A:$A,0)),"Not Found")</f>
        <v>No</v>
      </c>
      <c r="F297" s="6" t="str">
        <f>IFERROR(INDEX('Medical Examinations'!$J:$J,MATCH($A297,'Medical Examinations'!$A:$A,0)),"Not Found")</f>
        <v>No</v>
      </c>
      <c r="G297" s="6" t="str">
        <f>IFERROR(INDEX('Medical Examinations'!$F:$F,MATCH($A297,'Medical Examinations'!$A:$A,0)),"Not Found")</f>
        <v>No</v>
      </c>
      <c r="H297" s="6">
        <f>IFERROR(INDEX('Medical Examinations'!$L:$L,MATCH($A297,'Medical Examinations'!$A:$A,0)),"Not Found")</f>
        <v>1</v>
      </c>
      <c r="I297" s="6" t="str">
        <f>IFERROR(INDEX('Medical Examinations'!$K:$K,MATCH($A297,'Medical Examinations'!$A:$A,0)),"Not Found")</f>
        <v>Yes</v>
      </c>
      <c r="J297" s="6" t="str">
        <f>IFERROR(INDEX('Medical Examinations'!$M:$M,MATCH($A297,'Medical Examinations'!$A:$A,0)),"Not Found")</f>
        <v>Overweight</v>
      </c>
      <c r="K297" s="6" t="str">
        <f>IFERROR(INDEX('Medical Examinations'!$N:$N,MATCH($A297,'Medical Examinations'!$A:$A,0)),"Not Found")</f>
        <v>Normal</v>
      </c>
      <c r="L297" s="12">
        <f>IFERROR(INDEX('Hospitalisation Details'!$V:$V,MATCH($A297,'Hospitalisation Details'!$A:$A,0)),"Not Found")</f>
        <v>0</v>
      </c>
      <c r="M297" s="13">
        <f>IFERROR(INDEX('Hospitalisation Details'!$F:$F,MATCH($A297,'Hospitalisation Details'!$A:$A,0)),"Not Found")</f>
        <v>31743.919999999998</v>
      </c>
      <c r="N297" s="6">
        <f>IFERROR(INDEX('Hospitalisation Details'!$S:$S,MATCH($A297,'Hospitalisation Details'!$A:$A,0)),"Not Found")</f>
        <v>30935</v>
      </c>
      <c r="O297" s="6">
        <f>IFERROR(INDEX('Hospitalisation Details'!$T:$T,MATCH($A297,'Hospitalisation Details'!$A:$A,0)),"Not Found")</f>
        <v>38</v>
      </c>
      <c r="P297" s="6">
        <f>IFERROR(INDEX('Hospitalisation Details'!$U:$U,MATCH($A297,'Hospitalisation Details'!$A:$A,0)),"Not Found")</f>
        <v>0</v>
      </c>
      <c r="Q297" s="6">
        <f>IFERROR(INDEX('Hospitalisation Details'!$W:$W,MATCH($A297,'Hospitalisation Details'!$A:$A,0)),"Not Found")</f>
        <v>0</v>
      </c>
    </row>
    <row r="298" spans="1:17" ht="15" customHeight="1" x14ac:dyDescent="0.3">
      <c r="A298" s="6" t="str">
        <f>'Customer Names'!A298</f>
        <v>Id297</v>
      </c>
      <c r="B298" s="6" t="str">
        <f>IFERROR(INDEX('Customer Names'!$D:$D,MATCH($A298,'Customer Names'!$A:$A,0)),"Not Found")</f>
        <v>Marcel</v>
      </c>
      <c r="C298" s="6">
        <f>IFERROR(INDEX('Medical Examinations'!$B:$B,MATCH($A298,'Medical Examinations'!$A:$A,0)),"Not Found")</f>
        <v>23</v>
      </c>
      <c r="D298" s="6">
        <f>IFERROR(INDEX('Medical Examinations'!$C:$C,MATCH($A298,'Medical Examinations'!$A:$A,0)),"Not Found")</f>
        <v>5.48</v>
      </c>
      <c r="E298" s="6" t="str">
        <f>IFERROR(INDEX('Medical Examinations'!$I:$I,MATCH($A298,'Medical Examinations'!$A:$A,0)),"Not Found")</f>
        <v>No</v>
      </c>
      <c r="F298" s="6" t="str">
        <f>IFERROR(INDEX('Medical Examinations'!$J:$J,MATCH($A298,'Medical Examinations'!$A:$A,0)),"Not Found")</f>
        <v>No</v>
      </c>
      <c r="G298" s="6" t="str">
        <f>IFERROR(INDEX('Medical Examinations'!$F:$F,MATCH($A298,'Medical Examinations'!$A:$A,0)),"Not Found")</f>
        <v>No</v>
      </c>
      <c r="H298" s="6">
        <f>IFERROR(INDEX('Medical Examinations'!$L:$L,MATCH($A298,'Medical Examinations'!$A:$A,0)),"Not Found")</f>
        <v>0</v>
      </c>
      <c r="I298" s="6" t="str">
        <f>IFERROR(INDEX('Medical Examinations'!$K:$K,MATCH($A298,'Medical Examinations'!$A:$A,0)),"Not Found")</f>
        <v>Yes</v>
      </c>
      <c r="J298" s="6" t="str">
        <f>IFERROR(INDEX('Medical Examinations'!$M:$M,MATCH($A298,'Medical Examinations'!$A:$A,0)),"Not Found")</f>
        <v>Normal Weight</v>
      </c>
      <c r="K298" s="6" t="str">
        <f>IFERROR(INDEX('Medical Examinations'!$N:$N,MATCH($A298,'Medical Examinations'!$A:$A,0)),"Not Found")</f>
        <v>Normal</v>
      </c>
      <c r="L298" s="12">
        <f>IFERROR(INDEX('Hospitalisation Details'!$V:$V,MATCH($A298,'Hospitalisation Details'!$A:$A,0)),"Not Found")</f>
        <v>0</v>
      </c>
      <c r="M298" s="13">
        <f>IFERROR(INDEX('Hospitalisation Details'!$F:$F,MATCH($A298,'Hospitalisation Details'!$A:$A,0)),"Not Found")</f>
        <v>31736.7</v>
      </c>
      <c r="N298" s="6">
        <f>IFERROR(INDEX('Hospitalisation Details'!$S:$S,MATCH($A298,'Hospitalisation Details'!$A:$A,0)),"Not Found")</f>
        <v>28412</v>
      </c>
      <c r="O298" s="6">
        <f>IFERROR(INDEX('Hospitalisation Details'!$T:$T,MATCH($A298,'Hospitalisation Details'!$A:$A,0)),"Not Found")</f>
        <v>45</v>
      </c>
      <c r="P298" s="6">
        <f>IFERROR(INDEX('Hospitalisation Details'!$U:$U,MATCH($A298,'Hospitalisation Details'!$A:$A,0)),"Not Found")</f>
        <v>0</v>
      </c>
      <c r="Q298" s="6">
        <f>IFERROR(INDEX('Hospitalisation Details'!$W:$W,MATCH($A298,'Hospitalisation Details'!$A:$A,0)),"Not Found")</f>
        <v>0</v>
      </c>
    </row>
    <row r="299" spans="1:17" ht="15" customHeight="1" x14ac:dyDescent="0.3">
      <c r="A299" s="6" t="str">
        <f>'Customer Names'!A299</f>
        <v>Id298</v>
      </c>
      <c r="B299" s="6" t="str">
        <f>IFERROR(INDEX('Customer Names'!$D:$D,MATCH($A299,'Customer Names'!$A:$A,0)),"Not Found")</f>
        <v>Ashley N</v>
      </c>
      <c r="C299" s="6">
        <f>IFERROR(INDEX('Medical Examinations'!$B:$B,MATCH($A299,'Medical Examinations'!$A:$A,0)),"Not Found")</f>
        <v>36.86</v>
      </c>
      <c r="D299" s="6">
        <f>IFERROR(INDEX('Medical Examinations'!$C:$C,MATCH($A299,'Medical Examinations'!$A:$A,0)),"Not Found")</f>
        <v>11.95</v>
      </c>
      <c r="E299" s="6" t="str">
        <f>IFERROR(INDEX('Medical Examinations'!$I:$I,MATCH($A299,'Medical Examinations'!$A:$A,0)),"Not Found")</f>
        <v>No</v>
      </c>
      <c r="F299" s="6" t="str">
        <f>IFERROR(INDEX('Medical Examinations'!$J:$J,MATCH($A299,'Medical Examinations'!$A:$A,0)),"Not Found")</f>
        <v>No</v>
      </c>
      <c r="G299" s="6" t="str">
        <f>IFERROR(INDEX('Medical Examinations'!$F:$F,MATCH($A299,'Medical Examinations'!$A:$A,0)),"Not Found")</f>
        <v>No</v>
      </c>
      <c r="H299" s="6">
        <f>IFERROR(INDEX('Medical Examinations'!$L:$L,MATCH($A299,'Medical Examinations'!$A:$A,0)),"Not Found")</f>
        <v>0</v>
      </c>
      <c r="I299" s="6" t="str">
        <f>IFERROR(INDEX('Medical Examinations'!$K:$K,MATCH($A299,'Medical Examinations'!$A:$A,0)),"Not Found")</f>
        <v>No</v>
      </c>
      <c r="J299" s="6" t="str">
        <f>IFERROR(INDEX('Medical Examinations'!$M:$M,MATCH($A299,'Medical Examinations'!$A:$A,0)),"Not Found")</f>
        <v>Obesity</v>
      </c>
      <c r="K299" s="6" t="str">
        <f>IFERROR(INDEX('Medical Examinations'!$N:$N,MATCH($A299,'Medical Examinations'!$A:$A,0)),"Not Found")</f>
        <v>Diabetic</v>
      </c>
      <c r="L299" s="12">
        <f>IFERROR(INDEX('Hospitalisation Details'!$V:$V,MATCH($A299,'Hospitalisation Details'!$A:$A,0)),"Not Found")</f>
        <v>0</v>
      </c>
      <c r="M299" s="13">
        <f>IFERROR(INDEX('Hospitalisation Details'!$F:$F,MATCH($A299,'Hospitalisation Details'!$A:$A,0)),"Not Found")</f>
        <v>31620</v>
      </c>
      <c r="N299" s="6">
        <f>IFERROR(INDEX('Hospitalisation Details'!$S:$S,MATCH($A299,'Hospitalisation Details'!$A:$A,0)),"Not Found")</f>
        <v>22263</v>
      </c>
      <c r="O299" s="6">
        <f>IFERROR(INDEX('Hospitalisation Details'!$T:$T,MATCH($A299,'Hospitalisation Details'!$A:$A,0)),"Not Found")</f>
        <v>62</v>
      </c>
      <c r="P299" s="6">
        <f>IFERROR(INDEX('Hospitalisation Details'!$U:$U,MATCH($A299,'Hospitalisation Details'!$A:$A,0)),"Not Found")</f>
        <v>0</v>
      </c>
      <c r="Q299" s="6">
        <f>IFERROR(INDEX('Hospitalisation Details'!$W:$W,MATCH($A299,'Hospitalisation Details'!$A:$A,0)),"Not Found")</f>
        <v>0</v>
      </c>
    </row>
    <row r="300" spans="1:17" ht="15" customHeight="1" x14ac:dyDescent="0.3">
      <c r="A300" s="6" t="str">
        <f>'Customer Names'!A300</f>
        <v>Id299</v>
      </c>
      <c r="B300" s="6" t="str">
        <f>IFERROR(INDEX('Customer Names'!$D:$D,MATCH($A300,'Customer Names'!$A:$A,0)),"Not Found")</f>
        <v>Evan D</v>
      </c>
      <c r="C300" s="6">
        <f>IFERROR(INDEX('Medical Examinations'!$B:$B,MATCH($A300,'Medical Examinations'!$A:$A,0)),"Not Found")</f>
        <v>24.25</v>
      </c>
      <c r="D300" s="6">
        <f>IFERROR(INDEX('Medical Examinations'!$C:$C,MATCH($A300,'Medical Examinations'!$A:$A,0)),"Not Found")</f>
        <v>8.6999999999999993</v>
      </c>
      <c r="E300" s="6" t="str">
        <f>IFERROR(INDEX('Medical Examinations'!$I:$I,MATCH($A300,'Medical Examinations'!$A:$A,0)),"Not Found")</f>
        <v>Yes</v>
      </c>
      <c r="F300" s="6" t="str">
        <f>IFERROR(INDEX('Medical Examinations'!$J:$J,MATCH($A300,'Medical Examinations'!$A:$A,0)),"Not Found")</f>
        <v>No</v>
      </c>
      <c r="G300" s="6" t="str">
        <f>IFERROR(INDEX('Medical Examinations'!$F:$F,MATCH($A300,'Medical Examinations'!$A:$A,0)),"Not Found")</f>
        <v>No</v>
      </c>
      <c r="H300" s="6">
        <f>IFERROR(INDEX('Medical Examinations'!$L:$L,MATCH($A300,'Medical Examinations'!$A:$A,0)),"Not Found")</f>
        <v>1</v>
      </c>
      <c r="I300" s="6" t="str">
        <f>IFERROR(INDEX('Medical Examinations'!$K:$K,MATCH($A300,'Medical Examinations'!$A:$A,0)),"Not Found")</f>
        <v>Yes</v>
      </c>
      <c r="J300" s="6" t="str">
        <f>IFERROR(INDEX('Medical Examinations'!$M:$M,MATCH($A300,'Medical Examinations'!$A:$A,0)),"Not Found")</f>
        <v>Normal Weight</v>
      </c>
      <c r="K300" s="6" t="str">
        <f>IFERROR(INDEX('Medical Examinations'!$N:$N,MATCH($A300,'Medical Examinations'!$A:$A,0)),"Not Found")</f>
        <v>Diabetic</v>
      </c>
      <c r="L300" s="12">
        <f>IFERROR(INDEX('Hospitalisation Details'!$V:$V,MATCH($A300,'Hospitalisation Details'!$A:$A,0)),"Not Found")</f>
        <v>0</v>
      </c>
      <c r="M300" s="13">
        <f>IFERROR(INDEX('Hospitalisation Details'!$F:$F,MATCH($A300,'Hospitalisation Details'!$A:$A,0)),"Not Found")</f>
        <v>31591.82</v>
      </c>
      <c r="N300" s="6">
        <f>IFERROR(INDEX('Hospitalisation Details'!$S:$S,MATCH($A300,'Hospitalisation Details'!$A:$A,0)),"Not Found")</f>
        <v>27696</v>
      </c>
      <c r="O300" s="6">
        <f>IFERROR(INDEX('Hospitalisation Details'!$T:$T,MATCH($A300,'Hospitalisation Details'!$A:$A,0)),"Not Found")</f>
        <v>47</v>
      </c>
      <c r="P300" s="6">
        <f>IFERROR(INDEX('Hospitalisation Details'!$U:$U,MATCH($A300,'Hospitalisation Details'!$A:$A,0)),"Not Found")</f>
        <v>0</v>
      </c>
      <c r="Q300" s="6">
        <f>IFERROR(INDEX('Hospitalisation Details'!$W:$W,MATCH($A300,'Hospitalisation Details'!$A:$A,0)),"Not Found")</f>
        <v>0</v>
      </c>
    </row>
    <row r="301" spans="1:17" ht="15" customHeight="1" x14ac:dyDescent="0.3">
      <c r="A301" s="6" t="str">
        <f>'Customer Names'!A301</f>
        <v>Id300</v>
      </c>
      <c r="B301" s="6" t="str">
        <f>IFERROR(INDEX('Customer Names'!$D:$D,MATCH($A301,'Customer Names'!$A:$A,0)),"Not Found")</f>
        <v>Krisana</v>
      </c>
      <c r="C301" s="6">
        <f>IFERROR(INDEX('Medical Examinations'!$B:$B,MATCH($A301,'Medical Examinations'!$A:$A,0)),"Not Found")</f>
        <v>23.85</v>
      </c>
      <c r="D301" s="6">
        <f>IFERROR(INDEX('Medical Examinations'!$C:$C,MATCH($A301,'Medical Examinations'!$A:$A,0)),"Not Found")</f>
        <v>7.84</v>
      </c>
      <c r="E301" s="6" t="str">
        <f>IFERROR(INDEX('Medical Examinations'!$I:$I,MATCH($A301,'Medical Examinations'!$A:$A,0)),"Not Found")</f>
        <v>No</v>
      </c>
      <c r="F301" s="6" t="str">
        <f>IFERROR(INDEX('Medical Examinations'!$J:$J,MATCH($A301,'Medical Examinations'!$A:$A,0)),"Not Found")</f>
        <v>No</v>
      </c>
      <c r="G301" s="6" t="str">
        <f>IFERROR(INDEX('Medical Examinations'!$F:$F,MATCH($A301,'Medical Examinations'!$A:$A,0)),"Not Found")</f>
        <v>No</v>
      </c>
      <c r="H301" s="6">
        <f>IFERROR(INDEX('Medical Examinations'!$L:$L,MATCH($A301,'Medical Examinations'!$A:$A,0)),"Not Found")</f>
        <v>0</v>
      </c>
      <c r="I301" s="6" t="str">
        <f>IFERROR(INDEX('Medical Examinations'!$K:$K,MATCH($A301,'Medical Examinations'!$A:$A,0)),"Not Found")</f>
        <v>Yes</v>
      </c>
      <c r="J301" s="6" t="str">
        <f>IFERROR(INDEX('Medical Examinations'!$M:$M,MATCH($A301,'Medical Examinations'!$A:$A,0)),"Not Found")</f>
        <v>Normal Weight</v>
      </c>
      <c r="K301" s="6" t="str">
        <f>IFERROR(INDEX('Medical Examinations'!$N:$N,MATCH($A301,'Medical Examinations'!$A:$A,0)),"Not Found")</f>
        <v>Diabetic</v>
      </c>
      <c r="L301" s="12">
        <f>IFERROR(INDEX('Hospitalisation Details'!$V:$V,MATCH($A301,'Hospitalisation Details'!$A:$A,0)),"Not Found")</f>
        <v>0</v>
      </c>
      <c r="M301" s="13">
        <f>IFERROR(INDEX('Hospitalisation Details'!$F:$F,MATCH($A301,'Hospitalisation Details'!$A:$A,0)),"Not Found")</f>
        <v>31368.81</v>
      </c>
      <c r="N301" s="6">
        <f>IFERROR(INDEX('Hospitalisation Details'!$S:$S,MATCH($A301,'Hospitalisation Details'!$A:$A,0)),"Not Found")</f>
        <v>27310</v>
      </c>
      <c r="O301" s="6">
        <f>IFERROR(INDEX('Hospitalisation Details'!$T:$T,MATCH($A301,'Hospitalisation Details'!$A:$A,0)),"Not Found")</f>
        <v>48</v>
      </c>
      <c r="P301" s="6">
        <f>IFERROR(INDEX('Hospitalisation Details'!$U:$U,MATCH($A301,'Hospitalisation Details'!$A:$A,0)),"Not Found")</f>
        <v>0</v>
      </c>
      <c r="Q301" s="6">
        <f>IFERROR(INDEX('Hospitalisation Details'!$W:$W,MATCH($A301,'Hospitalisation Details'!$A:$A,0)),"Not Found")</f>
        <v>0</v>
      </c>
    </row>
    <row r="302" spans="1:17" ht="15" customHeight="1" x14ac:dyDescent="0.3">
      <c r="A302" s="6" t="str">
        <f>'Customer Names'!A302</f>
        <v>Id301</v>
      </c>
      <c r="B302" s="6" t="str">
        <f>IFERROR(INDEX('Customer Names'!$D:$D,MATCH($A302,'Customer Names'!$A:$A,0)),"Not Found")</f>
        <v>Kyle</v>
      </c>
      <c r="C302" s="6">
        <f>IFERROR(INDEX('Medical Examinations'!$B:$B,MATCH($A302,'Medical Examinations'!$A:$A,0)),"Not Found")</f>
        <v>40.020000000000003</v>
      </c>
      <c r="D302" s="6">
        <f>IFERROR(INDEX('Medical Examinations'!$C:$C,MATCH($A302,'Medical Examinations'!$A:$A,0)),"Not Found")</f>
        <v>5.19</v>
      </c>
      <c r="E302" s="6" t="str">
        <f>IFERROR(INDEX('Medical Examinations'!$I:$I,MATCH($A302,'Medical Examinations'!$A:$A,0)),"Not Found")</f>
        <v>Yes</v>
      </c>
      <c r="F302" s="6" t="str">
        <f>IFERROR(INDEX('Medical Examinations'!$J:$J,MATCH($A302,'Medical Examinations'!$A:$A,0)),"Not Found")</f>
        <v>No</v>
      </c>
      <c r="G302" s="6" t="str">
        <f>IFERROR(INDEX('Medical Examinations'!$F:$F,MATCH($A302,'Medical Examinations'!$A:$A,0)),"Not Found")</f>
        <v>No</v>
      </c>
      <c r="H302" s="6">
        <f>IFERROR(INDEX('Medical Examinations'!$L:$L,MATCH($A302,'Medical Examinations'!$A:$A,0)),"Not Found")</f>
        <v>1</v>
      </c>
      <c r="I302" s="6" t="str">
        <f>IFERROR(INDEX('Medical Examinations'!$K:$K,MATCH($A302,'Medical Examinations'!$A:$A,0)),"Not Found")</f>
        <v>Yes</v>
      </c>
      <c r="J302" s="6" t="str">
        <f>IFERROR(INDEX('Medical Examinations'!$M:$M,MATCH($A302,'Medical Examinations'!$A:$A,0)),"Not Found")</f>
        <v>Obesity</v>
      </c>
      <c r="K302" s="6" t="str">
        <f>IFERROR(INDEX('Medical Examinations'!$N:$N,MATCH($A302,'Medical Examinations'!$A:$A,0)),"Not Found")</f>
        <v>Normal</v>
      </c>
      <c r="L302" s="12">
        <f>IFERROR(INDEX('Hospitalisation Details'!$V:$V,MATCH($A302,'Hospitalisation Details'!$A:$A,0)),"Not Found")</f>
        <v>0</v>
      </c>
      <c r="M302" s="13">
        <f>IFERROR(INDEX('Hospitalisation Details'!$F:$F,MATCH($A302,'Hospitalisation Details'!$A:$A,0)),"Not Found")</f>
        <v>31328.27</v>
      </c>
      <c r="N302" s="6">
        <f>IFERROR(INDEX('Hospitalisation Details'!$S:$S,MATCH($A302,'Hospitalisation Details'!$A:$A,0)),"Not Found")</f>
        <v>34969</v>
      </c>
      <c r="O302" s="6">
        <f>IFERROR(INDEX('Hospitalisation Details'!$T:$T,MATCH($A302,'Hospitalisation Details'!$A:$A,0)),"Not Found")</f>
        <v>27</v>
      </c>
      <c r="P302" s="6">
        <f>IFERROR(INDEX('Hospitalisation Details'!$U:$U,MATCH($A302,'Hospitalisation Details'!$A:$A,0)),"Not Found")</f>
        <v>0</v>
      </c>
      <c r="Q302" s="6">
        <f>IFERROR(INDEX('Hospitalisation Details'!$W:$W,MATCH($A302,'Hospitalisation Details'!$A:$A,0)),"Not Found")</f>
        <v>0</v>
      </c>
    </row>
    <row r="303" spans="1:17" ht="15" customHeight="1" x14ac:dyDescent="0.3">
      <c r="A303" s="6" t="str">
        <f>'Customer Names'!A303</f>
        <v>Id302</v>
      </c>
      <c r="B303" s="6" t="str">
        <f>IFERROR(INDEX('Customer Names'!$D:$D,MATCH($A303,'Customer Names'!$A:$A,0)),"Not Found")</f>
        <v>Kate</v>
      </c>
      <c r="C303" s="6">
        <f>IFERROR(INDEX('Medical Examinations'!$B:$B,MATCH($A303,'Medical Examinations'!$A:$A,0)),"Not Found")</f>
        <v>19.170000000000002</v>
      </c>
      <c r="D303" s="6">
        <f>IFERROR(INDEX('Medical Examinations'!$C:$C,MATCH($A303,'Medical Examinations'!$A:$A,0)),"Not Found")</f>
        <v>8.41</v>
      </c>
      <c r="E303" s="6" t="str">
        <f>IFERROR(INDEX('Medical Examinations'!$I:$I,MATCH($A303,'Medical Examinations'!$A:$A,0)),"Not Found")</f>
        <v>No</v>
      </c>
      <c r="F303" s="6" t="str">
        <f>IFERROR(INDEX('Medical Examinations'!$J:$J,MATCH($A303,'Medical Examinations'!$A:$A,0)),"Not Found")</f>
        <v>No</v>
      </c>
      <c r="G303" s="6" t="str">
        <f>IFERROR(INDEX('Medical Examinations'!$F:$F,MATCH($A303,'Medical Examinations'!$A:$A,0)),"Not Found")</f>
        <v>No</v>
      </c>
      <c r="H303" s="6">
        <f>IFERROR(INDEX('Medical Examinations'!$L:$L,MATCH($A303,'Medical Examinations'!$A:$A,0)),"Not Found")</f>
        <v>0</v>
      </c>
      <c r="I303" s="6" t="str">
        <f>IFERROR(INDEX('Medical Examinations'!$K:$K,MATCH($A303,'Medical Examinations'!$A:$A,0)),"Not Found")</f>
        <v>Yes</v>
      </c>
      <c r="J303" s="6" t="str">
        <f>IFERROR(INDEX('Medical Examinations'!$M:$M,MATCH($A303,'Medical Examinations'!$A:$A,0)),"Not Found")</f>
        <v>Normal Weight</v>
      </c>
      <c r="K303" s="6" t="str">
        <f>IFERROR(INDEX('Medical Examinations'!$N:$N,MATCH($A303,'Medical Examinations'!$A:$A,0)),"Not Found")</f>
        <v>Diabetic</v>
      </c>
      <c r="L303" s="12">
        <f>IFERROR(INDEX('Hospitalisation Details'!$V:$V,MATCH($A303,'Hospitalisation Details'!$A:$A,0)),"Not Found")</f>
        <v>0</v>
      </c>
      <c r="M303" s="13">
        <f>IFERROR(INDEX('Hospitalisation Details'!$F:$F,MATCH($A303,'Hospitalisation Details'!$A:$A,0)),"Not Found")</f>
        <v>31322.53</v>
      </c>
      <c r="N303" s="6">
        <f>IFERROR(INDEX('Hospitalisation Details'!$S:$S,MATCH($A303,'Hospitalisation Details'!$A:$A,0)),"Not Found")</f>
        <v>25028</v>
      </c>
      <c r="O303" s="6">
        <f>IFERROR(INDEX('Hospitalisation Details'!$T:$T,MATCH($A303,'Hospitalisation Details'!$A:$A,0)),"Not Found")</f>
        <v>54</v>
      </c>
      <c r="P303" s="6">
        <f>IFERROR(INDEX('Hospitalisation Details'!$U:$U,MATCH($A303,'Hospitalisation Details'!$A:$A,0)),"Not Found")</f>
        <v>0</v>
      </c>
      <c r="Q303" s="6">
        <f>IFERROR(INDEX('Hospitalisation Details'!$W:$W,MATCH($A303,'Hospitalisation Details'!$A:$A,0)),"Not Found")</f>
        <v>0</v>
      </c>
    </row>
    <row r="304" spans="1:17" ht="15" customHeight="1" x14ac:dyDescent="0.3">
      <c r="A304" s="6" t="str">
        <f>'Customer Names'!A304</f>
        <v>Id303</v>
      </c>
      <c r="B304" s="6" t="str">
        <f>IFERROR(INDEX('Customer Names'!$D:$D,MATCH($A304,'Customer Names'!$A:$A,0)),"Not Found")</f>
        <v>Martin A.</v>
      </c>
      <c r="C304" s="6">
        <f>IFERROR(INDEX('Medical Examinations'!$B:$B,MATCH($A304,'Medical Examinations'!$A:$A,0)),"Not Found")</f>
        <v>43.53</v>
      </c>
      <c r="D304" s="6">
        <f>IFERROR(INDEX('Medical Examinations'!$C:$C,MATCH($A304,'Medical Examinations'!$A:$A,0)),"Not Found")</f>
        <v>5.86</v>
      </c>
      <c r="E304" s="6" t="str">
        <f>IFERROR(INDEX('Medical Examinations'!$I:$I,MATCH($A304,'Medical Examinations'!$A:$A,0)),"Not Found")</f>
        <v>Yes</v>
      </c>
      <c r="F304" s="6" t="str">
        <f>IFERROR(INDEX('Medical Examinations'!$J:$J,MATCH($A304,'Medical Examinations'!$A:$A,0)),"Not Found")</f>
        <v>Yes</v>
      </c>
      <c r="G304" s="6" t="str">
        <f>IFERROR(INDEX('Medical Examinations'!$F:$F,MATCH($A304,'Medical Examinations'!$A:$A,0)),"Not Found")</f>
        <v>No</v>
      </c>
      <c r="H304" s="6">
        <f>IFERROR(INDEX('Medical Examinations'!$L:$L,MATCH($A304,'Medical Examinations'!$A:$A,0)),"Not Found")</f>
        <v>2</v>
      </c>
      <c r="I304" s="6" t="str">
        <f>IFERROR(INDEX('Medical Examinations'!$K:$K,MATCH($A304,'Medical Examinations'!$A:$A,0)),"Not Found")</f>
        <v>Yes</v>
      </c>
      <c r="J304" s="6" t="str">
        <f>IFERROR(INDEX('Medical Examinations'!$M:$M,MATCH($A304,'Medical Examinations'!$A:$A,0)),"Not Found")</f>
        <v>Obesity</v>
      </c>
      <c r="K304" s="6" t="str">
        <f>IFERROR(INDEX('Medical Examinations'!$N:$N,MATCH($A304,'Medical Examinations'!$A:$A,0)),"Not Found")</f>
        <v>Prediabetic</v>
      </c>
      <c r="L304" s="12">
        <f>IFERROR(INDEX('Hospitalisation Details'!$V:$V,MATCH($A304,'Hospitalisation Details'!$A:$A,0)),"Not Found")</f>
        <v>0</v>
      </c>
      <c r="M304" s="13">
        <f>IFERROR(INDEX('Hospitalisation Details'!$F:$F,MATCH($A304,'Hospitalisation Details'!$A:$A,0)),"Not Found")</f>
        <v>31234.560000000001</v>
      </c>
      <c r="N304" s="6">
        <f>IFERROR(INDEX('Hospitalisation Details'!$S:$S,MATCH($A304,'Hospitalisation Details'!$A:$A,0)),"Not Found")</f>
        <v>36729</v>
      </c>
      <c r="O304" s="6">
        <f>IFERROR(INDEX('Hospitalisation Details'!$T:$T,MATCH($A304,'Hospitalisation Details'!$A:$A,0)),"Not Found")</f>
        <v>22</v>
      </c>
      <c r="P304" s="6">
        <f>IFERROR(INDEX('Hospitalisation Details'!$U:$U,MATCH($A304,'Hospitalisation Details'!$A:$A,0)),"Not Found")</f>
        <v>0</v>
      </c>
      <c r="Q304" s="6">
        <f>IFERROR(INDEX('Hospitalisation Details'!$W:$W,MATCH($A304,'Hospitalisation Details'!$A:$A,0)),"Not Found")</f>
        <v>0</v>
      </c>
    </row>
    <row r="305" spans="1:17" ht="15" customHeight="1" x14ac:dyDescent="0.3">
      <c r="A305" s="6" t="str">
        <f>'Customer Names'!A305</f>
        <v>Id304</v>
      </c>
      <c r="B305" s="6" t="str">
        <f>IFERROR(INDEX('Customer Names'!$D:$D,MATCH($A305,'Customer Names'!$A:$A,0)),"Not Found")</f>
        <v>Stacey</v>
      </c>
      <c r="C305" s="6">
        <f>IFERROR(INDEX('Medical Examinations'!$B:$B,MATCH($A305,'Medical Examinations'!$A:$A,0)),"Not Found")</f>
        <v>46.06</v>
      </c>
      <c r="D305" s="6">
        <f>IFERROR(INDEX('Medical Examinations'!$C:$C,MATCH($A305,'Medical Examinations'!$A:$A,0)),"Not Found")</f>
        <v>4.18</v>
      </c>
      <c r="E305" s="6" t="str">
        <f>IFERROR(INDEX('Medical Examinations'!$I:$I,MATCH($A305,'Medical Examinations'!$A:$A,0)),"Not Found")</f>
        <v>No</v>
      </c>
      <c r="F305" s="6" t="str">
        <f>IFERROR(INDEX('Medical Examinations'!$J:$J,MATCH($A305,'Medical Examinations'!$A:$A,0)),"Not Found")</f>
        <v>Yes</v>
      </c>
      <c r="G305" s="6" t="str">
        <f>IFERROR(INDEX('Medical Examinations'!$F:$F,MATCH($A305,'Medical Examinations'!$A:$A,0)),"Not Found")</f>
        <v>No</v>
      </c>
      <c r="H305" s="6">
        <f>IFERROR(INDEX('Medical Examinations'!$L:$L,MATCH($A305,'Medical Examinations'!$A:$A,0)),"Not Found")</f>
        <v>1</v>
      </c>
      <c r="I305" s="6" t="str">
        <f>IFERROR(INDEX('Medical Examinations'!$K:$K,MATCH($A305,'Medical Examinations'!$A:$A,0)),"Not Found")</f>
        <v>Yes</v>
      </c>
      <c r="J305" s="6" t="str">
        <f>IFERROR(INDEX('Medical Examinations'!$M:$M,MATCH($A305,'Medical Examinations'!$A:$A,0)),"Not Found")</f>
        <v>Obesity</v>
      </c>
      <c r="K305" s="6" t="str">
        <f>IFERROR(INDEX('Medical Examinations'!$N:$N,MATCH($A305,'Medical Examinations'!$A:$A,0)),"Not Found")</f>
        <v>Normal</v>
      </c>
      <c r="L305" s="12">
        <f>IFERROR(INDEX('Hospitalisation Details'!$V:$V,MATCH($A305,'Hospitalisation Details'!$A:$A,0)),"Not Found")</f>
        <v>0</v>
      </c>
      <c r="M305" s="13">
        <f>IFERROR(INDEX('Hospitalisation Details'!$F:$F,MATCH($A305,'Hospitalisation Details'!$A:$A,0)),"Not Found")</f>
        <v>31196.61</v>
      </c>
      <c r="N305" s="6">
        <f>IFERROR(INDEX('Hospitalisation Details'!$S:$S,MATCH($A305,'Hospitalisation Details'!$A:$A,0)),"Not Found")</f>
        <v>38300</v>
      </c>
      <c r="O305" s="6">
        <f>IFERROR(INDEX('Hospitalisation Details'!$T:$T,MATCH($A305,'Hospitalisation Details'!$A:$A,0)),"Not Found")</f>
        <v>18</v>
      </c>
      <c r="P305" s="6">
        <f>IFERROR(INDEX('Hospitalisation Details'!$U:$U,MATCH($A305,'Hospitalisation Details'!$A:$A,0)),"Not Found")</f>
        <v>0</v>
      </c>
      <c r="Q305" s="6">
        <f>IFERROR(INDEX('Hospitalisation Details'!$W:$W,MATCH($A305,'Hospitalisation Details'!$A:$A,0)),"Not Found")</f>
        <v>0</v>
      </c>
    </row>
    <row r="306" spans="1:17" ht="15" customHeight="1" x14ac:dyDescent="0.3">
      <c r="A306" s="6" t="str">
        <f>'Customer Names'!A306</f>
        <v>Id305</v>
      </c>
      <c r="B306" s="6" t="str">
        <f>IFERROR(INDEX('Customer Names'!$D:$D,MATCH($A306,'Customer Names'!$A:$A,0)),"Not Found")</f>
        <v>Christine</v>
      </c>
      <c r="C306" s="6">
        <f>IFERROR(INDEX('Medical Examinations'!$B:$B,MATCH($A306,'Medical Examinations'!$A:$A,0)),"Not Found")</f>
        <v>29.92</v>
      </c>
      <c r="D306" s="6">
        <f>IFERROR(INDEX('Medical Examinations'!$C:$C,MATCH($A306,'Medical Examinations'!$A:$A,0)),"Not Found")</f>
        <v>11.99</v>
      </c>
      <c r="E306" s="6" t="str">
        <f>IFERROR(INDEX('Medical Examinations'!$I:$I,MATCH($A306,'Medical Examinations'!$A:$A,0)),"Not Found")</f>
        <v>Yes</v>
      </c>
      <c r="F306" s="6" t="str">
        <f>IFERROR(INDEX('Medical Examinations'!$J:$J,MATCH($A306,'Medical Examinations'!$A:$A,0)),"Not Found")</f>
        <v>No</v>
      </c>
      <c r="G306" s="6" t="str">
        <f>IFERROR(INDEX('Medical Examinations'!$F:$F,MATCH($A306,'Medical Examinations'!$A:$A,0)),"Not Found")</f>
        <v>No</v>
      </c>
      <c r="H306" s="6">
        <f>IFERROR(INDEX('Medical Examinations'!$L:$L,MATCH($A306,'Medical Examinations'!$A:$A,0)),"Not Found")</f>
        <v>2</v>
      </c>
      <c r="I306" s="6" t="str">
        <f>IFERROR(INDEX('Medical Examinations'!$K:$K,MATCH($A306,'Medical Examinations'!$A:$A,0)),"Not Found")</f>
        <v>Yes</v>
      </c>
      <c r="J306" s="6" t="str">
        <f>IFERROR(INDEX('Medical Examinations'!$M:$M,MATCH($A306,'Medical Examinations'!$A:$A,0)),"Not Found")</f>
        <v>Obesity</v>
      </c>
      <c r="K306" s="6" t="str">
        <f>IFERROR(INDEX('Medical Examinations'!$N:$N,MATCH($A306,'Medical Examinations'!$A:$A,0)),"Not Found")</f>
        <v>Diabetic</v>
      </c>
      <c r="L306" s="12">
        <f>IFERROR(INDEX('Hospitalisation Details'!$V:$V,MATCH($A306,'Hospitalisation Details'!$A:$A,0)),"Not Found")</f>
        <v>0</v>
      </c>
      <c r="M306" s="13">
        <f>IFERROR(INDEX('Hospitalisation Details'!$F:$F,MATCH($A306,'Hospitalisation Details'!$A:$A,0)),"Not Found")</f>
        <v>30942.19</v>
      </c>
      <c r="N306" s="6">
        <f>IFERROR(INDEX('Hospitalisation Details'!$S:$S,MATCH($A306,'Hospitalisation Details'!$A:$A,0)),"Not Found")</f>
        <v>22533</v>
      </c>
      <c r="O306" s="6">
        <f>IFERROR(INDEX('Hospitalisation Details'!$T:$T,MATCH($A306,'Hospitalisation Details'!$A:$A,0)),"Not Found")</f>
        <v>61</v>
      </c>
      <c r="P306" s="6">
        <f>IFERROR(INDEX('Hospitalisation Details'!$U:$U,MATCH($A306,'Hospitalisation Details'!$A:$A,0)),"Not Found")</f>
        <v>0</v>
      </c>
      <c r="Q306" s="6">
        <f>IFERROR(INDEX('Hospitalisation Details'!$W:$W,MATCH($A306,'Hospitalisation Details'!$A:$A,0)),"Not Found")</f>
        <v>0</v>
      </c>
    </row>
    <row r="307" spans="1:17" ht="15" customHeight="1" x14ac:dyDescent="0.3">
      <c r="A307" s="6" t="str">
        <f>'Customer Names'!A307</f>
        <v>Id306</v>
      </c>
      <c r="B307" s="6" t="str">
        <f>IFERROR(INDEX('Customer Names'!$D:$D,MATCH($A307,'Customer Names'!$A:$A,0)),"Not Found")</f>
        <v>Sarah C.</v>
      </c>
      <c r="C307" s="6">
        <f>IFERROR(INDEX('Medical Examinations'!$B:$B,MATCH($A307,'Medical Examinations'!$A:$A,0)),"Not Found")</f>
        <v>28.46</v>
      </c>
      <c r="D307" s="6">
        <f>IFERROR(INDEX('Medical Examinations'!$C:$C,MATCH($A307,'Medical Examinations'!$A:$A,0)),"Not Found")</f>
        <v>4.8499999999999996</v>
      </c>
      <c r="E307" s="6" t="str">
        <f>IFERROR(INDEX('Medical Examinations'!$I:$I,MATCH($A307,'Medical Examinations'!$A:$A,0)),"Not Found")</f>
        <v>Yes</v>
      </c>
      <c r="F307" s="6" t="str">
        <f>IFERROR(INDEX('Medical Examinations'!$J:$J,MATCH($A307,'Medical Examinations'!$A:$A,0)),"Not Found")</f>
        <v>No</v>
      </c>
      <c r="G307" s="6" t="str">
        <f>IFERROR(INDEX('Medical Examinations'!$F:$F,MATCH($A307,'Medical Examinations'!$A:$A,0)),"Not Found")</f>
        <v>No</v>
      </c>
      <c r="H307" s="6">
        <f>IFERROR(INDEX('Medical Examinations'!$L:$L,MATCH($A307,'Medical Examinations'!$A:$A,0)),"Not Found")</f>
        <v>1</v>
      </c>
      <c r="I307" s="6" t="str">
        <f>IFERROR(INDEX('Medical Examinations'!$K:$K,MATCH($A307,'Medical Examinations'!$A:$A,0)),"Not Found")</f>
        <v>Yes</v>
      </c>
      <c r="J307" s="6" t="str">
        <f>IFERROR(INDEX('Medical Examinations'!$M:$M,MATCH($A307,'Medical Examinations'!$A:$A,0)),"Not Found")</f>
        <v>Overweight</v>
      </c>
      <c r="K307" s="6" t="str">
        <f>IFERROR(INDEX('Medical Examinations'!$N:$N,MATCH($A307,'Medical Examinations'!$A:$A,0)),"Not Found")</f>
        <v>Normal</v>
      </c>
      <c r="L307" s="12">
        <f>IFERROR(INDEX('Hospitalisation Details'!$V:$V,MATCH($A307,'Hospitalisation Details'!$A:$A,0)),"Not Found")</f>
        <v>0</v>
      </c>
      <c r="M307" s="13">
        <f>IFERROR(INDEX('Hospitalisation Details'!$F:$F,MATCH($A307,'Hospitalisation Details'!$A:$A,0)),"Not Found")</f>
        <v>30763.01</v>
      </c>
      <c r="N307" s="6">
        <f>IFERROR(INDEX('Hospitalisation Details'!$S:$S,MATCH($A307,'Hospitalisation Details'!$A:$A,0)),"Not Found")</f>
        <v>32391</v>
      </c>
      <c r="O307" s="6">
        <f>IFERROR(INDEX('Hospitalisation Details'!$T:$T,MATCH($A307,'Hospitalisation Details'!$A:$A,0)),"Not Found")</f>
        <v>34</v>
      </c>
      <c r="P307" s="6">
        <f>IFERROR(INDEX('Hospitalisation Details'!$U:$U,MATCH($A307,'Hospitalisation Details'!$A:$A,0)),"Not Found")</f>
        <v>0</v>
      </c>
      <c r="Q307" s="6">
        <f>IFERROR(INDEX('Hospitalisation Details'!$W:$W,MATCH($A307,'Hospitalisation Details'!$A:$A,0)),"Not Found")</f>
        <v>0</v>
      </c>
    </row>
    <row r="308" spans="1:17" ht="15" customHeight="1" x14ac:dyDescent="0.3">
      <c r="A308" s="6" t="str">
        <f>'Customer Names'!A308</f>
        <v>Id307</v>
      </c>
      <c r="B308" s="6" t="str">
        <f>IFERROR(INDEX('Customer Names'!$D:$D,MATCH($A308,'Customer Names'!$A:$A,0)),"Not Found")</f>
        <v>Megan</v>
      </c>
      <c r="C308" s="6">
        <f>IFERROR(INDEX('Medical Examinations'!$B:$B,MATCH($A308,'Medical Examinations'!$A:$A,0)),"Not Found")</f>
        <v>24.56</v>
      </c>
      <c r="D308" s="6">
        <f>IFERROR(INDEX('Medical Examinations'!$C:$C,MATCH($A308,'Medical Examinations'!$A:$A,0)),"Not Found")</f>
        <v>6.18</v>
      </c>
      <c r="E308" s="6" t="str">
        <f>IFERROR(INDEX('Medical Examinations'!$I:$I,MATCH($A308,'Medical Examinations'!$A:$A,0)),"Not Found")</f>
        <v>Yes</v>
      </c>
      <c r="F308" s="6" t="str">
        <f>IFERROR(INDEX('Medical Examinations'!$J:$J,MATCH($A308,'Medical Examinations'!$A:$A,0)),"Not Found")</f>
        <v>No</v>
      </c>
      <c r="G308" s="6" t="str">
        <f>IFERROR(INDEX('Medical Examinations'!$F:$F,MATCH($A308,'Medical Examinations'!$A:$A,0)),"Not Found")</f>
        <v>Yes</v>
      </c>
      <c r="H308" s="6">
        <f>IFERROR(INDEX('Medical Examinations'!$L:$L,MATCH($A308,'Medical Examinations'!$A:$A,0)),"Not Found")</f>
        <v>1</v>
      </c>
      <c r="I308" s="6" t="str">
        <f>IFERROR(INDEX('Medical Examinations'!$K:$K,MATCH($A308,'Medical Examinations'!$A:$A,0)),"Not Found")</f>
        <v>Yes</v>
      </c>
      <c r="J308" s="6" t="str">
        <f>IFERROR(INDEX('Medical Examinations'!$M:$M,MATCH($A308,'Medical Examinations'!$A:$A,0)),"Not Found")</f>
        <v>Normal Weight</v>
      </c>
      <c r="K308" s="6" t="str">
        <f>IFERROR(INDEX('Medical Examinations'!$N:$N,MATCH($A308,'Medical Examinations'!$A:$A,0)),"Not Found")</f>
        <v>Prediabetic</v>
      </c>
      <c r="L308" s="12">
        <f>IFERROR(INDEX('Hospitalisation Details'!$V:$V,MATCH($A308,'Hospitalisation Details'!$A:$A,0)),"Not Found")</f>
        <v>0</v>
      </c>
      <c r="M308" s="13">
        <f>IFERROR(INDEX('Hospitalisation Details'!$F:$F,MATCH($A308,'Hospitalisation Details'!$A:$A,0)),"Not Found")</f>
        <v>30724.44</v>
      </c>
      <c r="N308" s="6">
        <f>IFERROR(INDEX('Hospitalisation Details'!$S:$S,MATCH($A308,'Hospitalisation Details'!$A:$A,0)),"Not Found")</f>
        <v>30671</v>
      </c>
      <c r="O308" s="6">
        <f>IFERROR(INDEX('Hospitalisation Details'!$T:$T,MATCH($A308,'Hospitalisation Details'!$A:$A,0)),"Not Found")</f>
        <v>39</v>
      </c>
      <c r="P308" s="6">
        <f>IFERROR(INDEX('Hospitalisation Details'!$U:$U,MATCH($A308,'Hospitalisation Details'!$A:$A,0)),"Not Found")</f>
        <v>0</v>
      </c>
      <c r="Q308" s="6">
        <f>IFERROR(INDEX('Hospitalisation Details'!$W:$W,MATCH($A308,'Hospitalisation Details'!$A:$A,0)),"Not Found")</f>
        <v>0</v>
      </c>
    </row>
    <row r="309" spans="1:17" ht="15" customHeight="1" x14ac:dyDescent="0.3">
      <c r="A309" s="6" t="str">
        <f>'Customer Names'!A309</f>
        <v>Id308</v>
      </c>
      <c r="B309" s="6" t="str">
        <f>IFERROR(INDEX('Customer Names'!$D:$D,MATCH($A309,'Customer Names'!$A:$A,0)),"Not Found")</f>
        <v>Jason W</v>
      </c>
      <c r="C309" s="6">
        <f>IFERROR(INDEX('Medical Examinations'!$B:$B,MATCH($A309,'Medical Examinations'!$A:$A,0)),"Not Found")</f>
        <v>41.19</v>
      </c>
      <c r="D309" s="6">
        <f>IFERROR(INDEX('Medical Examinations'!$C:$C,MATCH($A309,'Medical Examinations'!$A:$A,0)),"Not Found")</f>
        <v>6.37</v>
      </c>
      <c r="E309" s="6" t="str">
        <f>IFERROR(INDEX('Medical Examinations'!$I:$I,MATCH($A309,'Medical Examinations'!$A:$A,0)),"Not Found")</f>
        <v>No</v>
      </c>
      <c r="F309" s="6" t="str">
        <f>IFERROR(INDEX('Medical Examinations'!$J:$J,MATCH($A309,'Medical Examinations'!$A:$A,0)),"Not Found")</f>
        <v>No</v>
      </c>
      <c r="G309" s="6" t="str">
        <f>IFERROR(INDEX('Medical Examinations'!$F:$F,MATCH($A309,'Medical Examinations'!$A:$A,0)),"Not Found")</f>
        <v>No</v>
      </c>
      <c r="H309" s="6">
        <f>IFERROR(INDEX('Medical Examinations'!$L:$L,MATCH($A309,'Medical Examinations'!$A:$A,0)),"Not Found")</f>
        <v>0</v>
      </c>
      <c r="I309" s="6" t="str">
        <f>IFERROR(INDEX('Medical Examinations'!$K:$K,MATCH($A309,'Medical Examinations'!$A:$A,0)),"Not Found")</f>
        <v>Yes</v>
      </c>
      <c r="J309" s="6" t="str">
        <f>IFERROR(INDEX('Medical Examinations'!$M:$M,MATCH($A309,'Medical Examinations'!$A:$A,0)),"Not Found")</f>
        <v>Obesity</v>
      </c>
      <c r="K309" s="6" t="str">
        <f>IFERROR(INDEX('Medical Examinations'!$N:$N,MATCH($A309,'Medical Examinations'!$A:$A,0)),"Not Found")</f>
        <v>Prediabetic</v>
      </c>
      <c r="L309" s="12">
        <f>IFERROR(INDEX('Hospitalisation Details'!$V:$V,MATCH($A309,'Hospitalisation Details'!$A:$A,0)),"Not Found")</f>
        <v>0</v>
      </c>
      <c r="M309" s="13">
        <f>IFERROR(INDEX('Hospitalisation Details'!$F:$F,MATCH($A309,'Hospitalisation Details'!$A:$A,0)),"Not Found")</f>
        <v>30697.71</v>
      </c>
      <c r="N309" s="6">
        <f>IFERROR(INDEX('Hospitalisation Details'!$S:$S,MATCH($A309,'Hospitalisation Details'!$A:$A,0)),"Not Found")</f>
        <v>36424</v>
      </c>
      <c r="O309" s="6">
        <f>IFERROR(INDEX('Hospitalisation Details'!$T:$T,MATCH($A309,'Hospitalisation Details'!$A:$A,0)),"Not Found")</f>
        <v>23</v>
      </c>
      <c r="P309" s="6">
        <f>IFERROR(INDEX('Hospitalisation Details'!$U:$U,MATCH($A309,'Hospitalisation Details'!$A:$A,0)),"Not Found")</f>
        <v>0</v>
      </c>
      <c r="Q309" s="6">
        <f>IFERROR(INDEX('Hospitalisation Details'!$W:$W,MATCH($A309,'Hospitalisation Details'!$A:$A,0)),"Not Found")</f>
        <v>0</v>
      </c>
    </row>
    <row r="310" spans="1:17" ht="15" customHeight="1" x14ac:dyDescent="0.3">
      <c r="A310" s="6" t="str">
        <f>'Customer Names'!A310</f>
        <v>Id309</v>
      </c>
      <c r="B310" s="6" t="str">
        <f>IFERROR(INDEX('Customer Names'!$D:$D,MATCH($A310,'Customer Names'!$A:$A,0)),"Not Found")</f>
        <v>Michele</v>
      </c>
      <c r="C310" s="6">
        <f>IFERROR(INDEX('Medical Examinations'!$B:$B,MATCH($A310,'Medical Examinations'!$A:$A,0)),"Not Found")</f>
        <v>18.63</v>
      </c>
      <c r="D310" s="6">
        <f>IFERROR(INDEX('Medical Examinations'!$C:$C,MATCH($A310,'Medical Examinations'!$A:$A,0)),"Not Found")</f>
        <v>9.81</v>
      </c>
      <c r="E310" s="6" t="str">
        <f>IFERROR(INDEX('Medical Examinations'!$I:$I,MATCH($A310,'Medical Examinations'!$A:$A,0)),"Not Found")</f>
        <v>Yes</v>
      </c>
      <c r="F310" s="6" t="str">
        <f>IFERROR(INDEX('Medical Examinations'!$J:$J,MATCH($A310,'Medical Examinations'!$A:$A,0)),"Not Found")</f>
        <v>No</v>
      </c>
      <c r="G310" s="6" t="str">
        <f>IFERROR(INDEX('Medical Examinations'!$F:$F,MATCH($A310,'Medical Examinations'!$A:$A,0)),"Not Found")</f>
        <v>No</v>
      </c>
      <c r="H310" s="6">
        <f>IFERROR(INDEX('Medical Examinations'!$L:$L,MATCH($A310,'Medical Examinations'!$A:$A,0)),"Not Found")</f>
        <v>2</v>
      </c>
      <c r="I310" s="6" t="str">
        <f>IFERROR(INDEX('Medical Examinations'!$K:$K,MATCH($A310,'Medical Examinations'!$A:$A,0)),"Not Found")</f>
        <v>Yes</v>
      </c>
      <c r="J310" s="6" t="str">
        <f>IFERROR(INDEX('Medical Examinations'!$M:$M,MATCH($A310,'Medical Examinations'!$A:$A,0)),"Not Found")</f>
        <v>Normal Weight</v>
      </c>
      <c r="K310" s="6" t="str">
        <f>IFERROR(INDEX('Medical Examinations'!$N:$N,MATCH($A310,'Medical Examinations'!$A:$A,0)),"Not Found")</f>
        <v>Diabetic</v>
      </c>
      <c r="L310" s="12">
        <f>IFERROR(INDEX('Hospitalisation Details'!$V:$V,MATCH($A310,'Hospitalisation Details'!$A:$A,0)),"Not Found")</f>
        <v>0</v>
      </c>
      <c r="M310" s="13">
        <f>IFERROR(INDEX('Hospitalisation Details'!$F:$F,MATCH($A310,'Hospitalisation Details'!$A:$A,0)),"Not Found")</f>
        <v>30625.65</v>
      </c>
      <c r="N310" s="6">
        <f>IFERROR(INDEX('Hospitalisation Details'!$S:$S,MATCH($A310,'Hospitalisation Details'!$A:$A,0)),"Not Found")</f>
        <v>25883</v>
      </c>
      <c r="O310" s="6">
        <f>IFERROR(INDEX('Hospitalisation Details'!$T:$T,MATCH($A310,'Hospitalisation Details'!$A:$A,0)),"Not Found")</f>
        <v>52</v>
      </c>
      <c r="P310" s="6">
        <f>IFERROR(INDEX('Hospitalisation Details'!$U:$U,MATCH($A310,'Hospitalisation Details'!$A:$A,0)),"Not Found")</f>
        <v>0</v>
      </c>
      <c r="Q310" s="6">
        <f>IFERROR(INDEX('Hospitalisation Details'!$W:$W,MATCH($A310,'Hospitalisation Details'!$A:$A,0)),"Not Found")</f>
        <v>0</v>
      </c>
    </row>
    <row r="311" spans="1:17" ht="15" customHeight="1" x14ac:dyDescent="0.3">
      <c r="A311" s="6" t="str">
        <f>'Customer Names'!A311</f>
        <v>Id310</v>
      </c>
      <c r="B311" s="6" t="str">
        <f>IFERROR(INDEX('Customer Names'!$D:$D,MATCH($A311,'Customer Names'!$A:$A,0)),"Not Found")</f>
        <v>Nikki</v>
      </c>
      <c r="C311" s="6">
        <f>IFERROR(INDEX('Medical Examinations'!$B:$B,MATCH($A311,'Medical Examinations'!$A:$A,0)),"Not Found")</f>
        <v>26.26</v>
      </c>
      <c r="D311" s="6">
        <f>IFERROR(INDEX('Medical Examinations'!$C:$C,MATCH($A311,'Medical Examinations'!$A:$A,0)),"Not Found")</f>
        <v>11.8</v>
      </c>
      <c r="E311" s="6" t="str">
        <f>IFERROR(INDEX('Medical Examinations'!$I:$I,MATCH($A311,'Medical Examinations'!$A:$A,0)),"Not Found")</f>
        <v>Yes</v>
      </c>
      <c r="F311" s="6" t="str">
        <f>IFERROR(INDEX('Medical Examinations'!$J:$J,MATCH($A311,'Medical Examinations'!$A:$A,0)),"Not Found")</f>
        <v>No</v>
      </c>
      <c r="G311" s="6" t="str">
        <f>IFERROR(INDEX('Medical Examinations'!$F:$F,MATCH($A311,'Medical Examinations'!$A:$A,0)),"Not Found")</f>
        <v>No</v>
      </c>
      <c r="H311" s="6">
        <f>IFERROR(INDEX('Medical Examinations'!$L:$L,MATCH($A311,'Medical Examinations'!$A:$A,0)),"Not Found")</f>
        <v>1</v>
      </c>
      <c r="I311" s="6" t="str">
        <f>IFERROR(INDEX('Medical Examinations'!$K:$K,MATCH($A311,'Medical Examinations'!$A:$A,0)),"Not Found")</f>
        <v>Yes</v>
      </c>
      <c r="J311" s="6" t="str">
        <f>IFERROR(INDEX('Medical Examinations'!$M:$M,MATCH($A311,'Medical Examinations'!$A:$A,0)),"Not Found")</f>
        <v>Overweight</v>
      </c>
      <c r="K311" s="6" t="str">
        <f>IFERROR(INDEX('Medical Examinations'!$N:$N,MATCH($A311,'Medical Examinations'!$A:$A,0)),"Not Found")</f>
        <v>Diabetic</v>
      </c>
      <c r="L311" s="12">
        <f>IFERROR(INDEX('Hospitalisation Details'!$V:$V,MATCH($A311,'Hospitalisation Details'!$A:$A,0)),"Not Found")</f>
        <v>0</v>
      </c>
      <c r="M311" s="13">
        <f>IFERROR(INDEX('Hospitalisation Details'!$F:$F,MATCH($A311,'Hospitalisation Details'!$A:$A,0)),"Not Found")</f>
        <v>30530.5</v>
      </c>
      <c r="N311" s="6">
        <f>IFERROR(INDEX('Hospitalisation Details'!$S:$S,MATCH($A311,'Hospitalisation Details'!$A:$A,0)),"Not Found")</f>
        <v>31634</v>
      </c>
      <c r="O311" s="6">
        <f>IFERROR(INDEX('Hospitalisation Details'!$T:$T,MATCH($A311,'Hospitalisation Details'!$A:$A,0)),"Not Found")</f>
        <v>36</v>
      </c>
      <c r="P311" s="6">
        <f>IFERROR(INDEX('Hospitalisation Details'!$U:$U,MATCH($A311,'Hospitalisation Details'!$A:$A,0)),"Not Found")</f>
        <v>0</v>
      </c>
      <c r="Q311" s="6">
        <f>IFERROR(INDEX('Hospitalisation Details'!$W:$W,MATCH($A311,'Hospitalisation Details'!$A:$A,0)),"Not Found")</f>
        <v>0</v>
      </c>
    </row>
    <row r="312" spans="1:17" ht="15" customHeight="1" x14ac:dyDescent="0.3">
      <c r="A312" s="6" t="str">
        <f>'Customer Names'!A312</f>
        <v>Id311</v>
      </c>
      <c r="B312" s="6" t="str">
        <f>IFERROR(INDEX('Customer Names'!$D:$D,MATCH($A312,'Customer Names'!$A:$A,0)),"Not Found")</f>
        <v>Philip J.</v>
      </c>
      <c r="C312" s="6">
        <f>IFERROR(INDEX('Medical Examinations'!$B:$B,MATCH($A312,'Medical Examinations'!$A:$A,0)),"Not Found")</f>
        <v>22.37</v>
      </c>
      <c r="D312" s="6">
        <f>IFERROR(INDEX('Medical Examinations'!$C:$C,MATCH($A312,'Medical Examinations'!$A:$A,0)),"Not Found")</f>
        <v>5.86</v>
      </c>
      <c r="E312" s="6" t="str">
        <f>IFERROR(INDEX('Medical Examinations'!$I:$I,MATCH($A312,'Medical Examinations'!$A:$A,0)),"Not Found")</f>
        <v>Yes</v>
      </c>
      <c r="F312" s="6" t="str">
        <f>IFERROR(INDEX('Medical Examinations'!$J:$J,MATCH($A312,'Medical Examinations'!$A:$A,0)),"Not Found")</f>
        <v>No</v>
      </c>
      <c r="G312" s="6" t="str">
        <f>IFERROR(INDEX('Medical Examinations'!$F:$F,MATCH($A312,'Medical Examinations'!$A:$A,0)),"Not Found")</f>
        <v>Yes</v>
      </c>
      <c r="H312" s="6">
        <f>IFERROR(INDEX('Medical Examinations'!$L:$L,MATCH($A312,'Medical Examinations'!$A:$A,0)),"Not Found")</f>
        <v>1</v>
      </c>
      <c r="I312" s="6" t="str">
        <f>IFERROR(INDEX('Medical Examinations'!$K:$K,MATCH($A312,'Medical Examinations'!$A:$A,0)),"Not Found")</f>
        <v>Yes</v>
      </c>
      <c r="J312" s="6" t="str">
        <f>IFERROR(INDEX('Medical Examinations'!$M:$M,MATCH($A312,'Medical Examinations'!$A:$A,0)),"Not Found")</f>
        <v>Normal Weight</v>
      </c>
      <c r="K312" s="6" t="str">
        <f>IFERROR(INDEX('Medical Examinations'!$N:$N,MATCH($A312,'Medical Examinations'!$A:$A,0)),"Not Found")</f>
        <v>Prediabetic</v>
      </c>
      <c r="L312" s="12">
        <f>IFERROR(INDEX('Hospitalisation Details'!$V:$V,MATCH($A312,'Hospitalisation Details'!$A:$A,0)),"Not Found")</f>
        <v>0</v>
      </c>
      <c r="M312" s="13">
        <f>IFERROR(INDEX('Hospitalisation Details'!$F:$F,MATCH($A312,'Hospitalisation Details'!$A:$A,0)),"Not Found")</f>
        <v>30457.37</v>
      </c>
      <c r="N312" s="6">
        <f>IFERROR(INDEX('Hospitalisation Details'!$S:$S,MATCH($A312,'Hospitalisation Details'!$A:$A,0)),"Not Found")</f>
        <v>30562</v>
      </c>
      <c r="O312" s="6">
        <f>IFERROR(INDEX('Hospitalisation Details'!$T:$T,MATCH($A312,'Hospitalisation Details'!$A:$A,0)),"Not Found")</f>
        <v>39</v>
      </c>
      <c r="P312" s="6">
        <f>IFERROR(INDEX('Hospitalisation Details'!$U:$U,MATCH($A312,'Hospitalisation Details'!$A:$A,0)),"Not Found")</f>
        <v>0</v>
      </c>
      <c r="Q312" s="6">
        <f>IFERROR(INDEX('Hospitalisation Details'!$W:$W,MATCH($A312,'Hospitalisation Details'!$A:$A,0)),"Not Found")</f>
        <v>0</v>
      </c>
    </row>
    <row r="313" spans="1:17" ht="15" customHeight="1" x14ac:dyDescent="0.3">
      <c r="A313" s="6" t="str">
        <f>'Customer Names'!A313</f>
        <v>Id312</v>
      </c>
      <c r="B313" s="6" t="str">
        <f>IFERROR(INDEX('Customer Names'!$D:$D,MATCH($A313,'Customer Names'!$A:$A,0)),"Not Found")</f>
        <v>Bryan L</v>
      </c>
      <c r="C313" s="6">
        <f>IFERROR(INDEX('Medical Examinations'!$B:$B,MATCH($A313,'Medical Examinations'!$A:$A,0)),"Not Found")</f>
        <v>39.619999999999997</v>
      </c>
      <c r="D313" s="6">
        <f>IFERROR(INDEX('Medical Examinations'!$C:$C,MATCH($A313,'Medical Examinations'!$A:$A,0)),"Not Found")</f>
        <v>4.28</v>
      </c>
      <c r="E313" s="6" t="str">
        <f>IFERROR(INDEX('Medical Examinations'!$I:$I,MATCH($A313,'Medical Examinations'!$A:$A,0)),"Not Found")</f>
        <v>No</v>
      </c>
      <c r="F313" s="6" t="str">
        <f>IFERROR(INDEX('Medical Examinations'!$J:$J,MATCH($A313,'Medical Examinations'!$A:$A,0)),"Not Found")</f>
        <v>No</v>
      </c>
      <c r="G313" s="6" t="str">
        <f>IFERROR(INDEX('Medical Examinations'!$F:$F,MATCH($A313,'Medical Examinations'!$A:$A,0)),"Not Found")</f>
        <v>No</v>
      </c>
      <c r="H313" s="6">
        <f>IFERROR(INDEX('Medical Examinations'!$L:$L,MATCH($A313,'Medical Examinations'!$A:$A,0)),"Not Found")</f>
        <v>1</v>
      </c>
      <c r="I313" s="6" t="str">
        <f>IFERROR(INDEX('Medical Examinations'!$K:$K,MATCH($A313,'Medical Examinations'!$A:$A,0)),"Not Found")</f>
        <v>Yes</v>
      </c>
      <c r="J313" s="6" t="str">
        <f>IFERROR(INDEX('Medical Examinations'!$M:$M,MATCH($A313,'Medical Examinations'!$A:$A,0)),"Not Found")</f>
        <v>Obesity</v>
      </c>
      <c r="K313" s="6" t="str">
        <f>IFERROR(INDEX('Medical Examinations'!$N:$N,MATCH($A313,'Medical Examinations'!$A:$A,0)),"Not Found")</f>
        <v>Normal</v>
      </c>
      <c r="L313" s="12">
        <f>IFERROR(INDEX('Hospitalisation Details'!$V:$V,MATCH($A313,'Hospitalisation Details'!$A:$A,0)),"Not Found")</f>
        <v>0</v>
      </c>
      <c r="M313" s="13">
        <f>IFERROR(INDEX('Hospitalisation Details'!$F:$F,MATCH($A313,'Hospitalisation Details'!$A:$A,0)),"Not Found")</f>
        <v>30422.03</v>
      </c>
      <c r="N313" s="6">
        <f>IFERROR(INDEX('Hospitalisation Details'!$S:$S,MATCH($A313,'Hospitalisation Details'!$A:$A,0)),"Not Found")</f>
        <v>36096</v>
      </c>
      <c r="O313" s="6">
        <f>IFERROR(INDEX('Hospitalisation Details'!$T:$T,MATCH($A313,'Hospitalisation Details'!$A:$A,0)),"Not Found")</f>
        <v>24</v>
      </c>
      <c r="P313" s="6">
        <f>IFERROR(INDEX('Hospitalisation Details'!$U:$U,MATCH($A313,'Hospitalisation Details'!$A:$A,0)),"Not Found")</f>
        <v>0</v>
      </c>
      <c r="Q313" s="6">
        <f>IFERROR(INDEX('Hospitalisation Details'!$W:$W,MATCH($A313,'Hospitalisation Details'!$A:$A,0)),"Not Found")</f>
        <v>0</v>
      </c>
    </row>
    <row r="314" spans="1:17" ht="15" customHeight="1" x14ac:dyDescent="0.3">
      <c r="A314" s="6" t="str">
        <f>'Customer Names'!A314</f>
        <v>Id313</v>
      </c>
      <c r="B314" s="6" t="str">
        <f>IFERROR(INDEX('Customer Names'!$D:$D,MATCH($A314,'Customer Names'!$A:$A,0)),"Not Found")</f>
        <v>Timothy F</v>
      </c>
      <c r="C314" s="6">
        <f>IFERROR(INDEX('Medical Examinations'!$B:$B,MATCH($A314,'Medical Examinations'!$A:$A,0)),"Not Found")</f>
        <v>18.329999999999998</v>
      </c>
      <c r="D314" s="6">
        <f>IFERROR(INDEX('Medical Examinations'!$C:$C,MATCH($A314,'Medical Examinations'!$A:$A,0)),"Not Found")</f>
        <v>4.16</v>
      </c>
      <c r="E314" s="6" t="str">
        <f>IFERROR(INDEX('Medical Examinations'!$I:$I,MATCH($A314,'Medical Examinations'!$A:$A,0)),"Not Found")</f>
        <v>Yes</v>
      </c>
      <c r="F314" s="6" t="str">
        <f>IFERROR(INDEX('Medical Examinations'!$J:$J,MATCH($A314,'Medical Examinations'!$A:$A,0)),"Not Found")</f>
        <v>No</v>
      </c>
      <c r="G314" s="6" t="str">
        <f>IFERROR(INDEX('Medical Examinations'!$F:$F,MATCH($A314,'Medical Examinations'!$A:$A,0)),"Not Found")</f>
        <v>No</v>
      </c>
      <c r="H314" s="6">
        <f>IFERROR(INDEX('Medical Examinations'!$L:$L,MATCH($A314,'Medical Examinations'!$A:$A,0)),"Not Found")</f>
        <v>0</v>
      </c>
      <c r="I314" s="6" t="str">
        <f>IFERROR(INDEX('Medical Examinations'!$K:$K,MATCH($A314,'Medical Examinations'!$A:$A,0)),"Not Found")</f>
        <v>Yes</v>
      </c>
      <c r="J314" s="6" t="str">
        <f>IFERROR(INDEX('Medical Examinations'!$M:$M,MATCH($A314,'Medical Examinations'!$A:$A,0)),"Not Found")</f>
        <v>Underweight</v>
      </c>
      <c r="K314" s="6" t="str">
        <f>IFERROR(INDEX('Medical Examinations'!$N:$N,MATCH($A314,'Medical Examinations'!$A:$A,0)),"Not Found")</f>
        <v>Normal</v>
      </c>
      <c r="L314" s="12">
        <f>IFERROR(INDEX('Hospitalisation Details'!$V:$V,MATCH($A314,'Hospitalisation Details'!$A:$A,0)),"Not Found")</f>
        <v>0</v>
      </c>
      <c r="M314" s="13">
        <f>IFERROR(INDEX('Hospitalisation Details'!$F:$F,MATCH($A314,'Hospitalisation Details'!$A:$A,0)),"Not Found")</f>
        <v>30409.53</v>
      </c>
      <c r="N314" s="6">
        <f>IFERROR(INDEX('Hospitalisation Details'!$S:$S,MATCH($A314,'Hospitalisation Details'!$A:$A,0)),"Not Found")</f>
        <v>28006</v>
      </c>
      <c r="O314" s="6">
        <f>IFERROR(INDEX('Hospitalisation Details'!$T:$T,MATCH($A314,'Hospitalisation Details'!$A:$A,0)),"Not Found")</f>
        <v>46</v>
      </c>
      <c r="P314" s="6">
        <f>IFERROR(INDEX('Hospitalisation Details'!$U:$U,MATCH($A314,'Hospitalisation Details'!$A:$A,0)),"Not Found")</f>
        <v>0</v>
      </c>
      <c r="Q314" s="6">
        <f>IFERROR(INDEX('Hospitalisation Details'!$W:$W,MATCH($A314,'Hospitalisation Details'!$A:$A,0)),"Not Found")</f>
        <v>0</v>
      </c>
    </row>
    <row r="315" spans="1:17" ht="15" customHeight="1" x14ac:dyDescent="0.3">
      <c r="A315" s="6" t="str">
        <f>'Customer Names'!A315</f>
        <v>Id314</v>
      </c>
      <c r="B315" s="6" t="str">
        <f>IFERROR(INDEX('Customer Names'!$D:$D,MATCH($A315,'Customer Names'!$A:$A,0)),"Not Found")</f>
        <v>Angielyn M</v>
      </c>
      <c r="C315" s="6">
        <f>IFERROR(INDEX('Medical Examinations'!$B:$B,MATCH($A315,'Medical Examinations'!$A:$A,0)),"Not Found")</f>
        <v>17.11</v>
      </c>
      <c r="D315" s="6">
        <f>IFERROR(INDEX('Medical Examinations'!$C:$C,MATCH($A315,'Medical Examinations'!$A:$A,0)),"Not Found")</f>
        <v>4.9800000000000004</v>
      </c>
      <c r="E315" s="6" t="str">
        <f>IFERROR(INDEX('Medical Examinations'!$I:$I,MATCH($A315,'Medical Examinations'!$A:$A,0)),"Not Found")</f>
        <v>Yes</v>
      </c>
      <c r="F315" s="6" t="str">
        <f>IFERROR(INDEX('Medical Examinations'!$J:$J,MATCH($A315,'Medical Examinations'!$A:$A,0)),"Not Found")</f>
        <v>No</v>
      </c>
      <c r="G315" s="6" t="str">
        <f>IFERROR(INDEX('Medical Examinations'!$F:$F,MATCH($A315,'Medical Examinations'!$A:$A,0)),"Not Found")</f>
        <v>Yes</v>
      </c>
      <c r="H315" s="6">
        <f>IFERROR(INDEX('Medical Examinations'!$L:$L,MATCH($A315,'Medical Examinations'!$A:$A,0)),"Not Found")</f>
        <v>1</v>
      </c>
      <c r="I315" s="6" t="str">
        <f>IFERROR(INDEX('Medical Examinations'!$K:$K,MATCH($A315,'Medical Examinations'!$A:$A,0)),"Not Found")</f>
        <v>Yes</v>
      </c>
      <c r="J315" s="6" t="str">
        <f>IFERROR(INDEX('Medical Examinations'!$M:$M,MATCH($A315,'Medical Examinations'!$A:$A,0)),"Not Found")</f>
        <v>Underweight</v>
      </c>
      <c r="K315" s="6" t="str">
        <f>IFERROR(INDEX('Medical Examinations'!$N:$N,MATCH($A315,'Medical Examinations'!$A:$A,0)),"Not Found")</f>
        <v>Normal</v>
      </c>
      <c r="L315" s="12">
        <f>IFERROR(INDEX('Hospitalisation Details'!$V:$V,MATCH($A315,'Hospitalisation Details'!$A:$A,0)),"Not Found")</f>
        <v>0</v>
      </c>
      <c r="M315" s="13">
        <f>IFERROR(INDEX('Hospitalisation Details'!$F:$F,MATCH($A315,'Hospitalisation Details'!$A:$A,0)),"Not Found")</f>
        <v>30366.93</v>
      </c>
      <c r="N315" s="6">
        <f>IFERROR(INDEX('Hospitalisation Details'!$S:$S,MATCH($A315,'Hospitalisation Details'!$A:$A,0)),"Not Found")</f>
        <v>25414</v>
      </c>
      <c r="O315" s="6">
        <f>IFERROR(INDEX('Hospitalisation Details'!$T:$T,MATCH($A315,'Hospitalisation Details'!$A:$A,0)),"Not Found")</f>
        <v>53</v>
      </c>
      <c r="P315" s="6">
        <f>IFERROR(INDEX('Hospitalisation Details'!$U:$U,MATCH($A315,'Hospitalisation Details'!$A:$A,0)),"Not Found")</f>
        <v>0</v>
      </c>
      <c r="Q315" s="6">
        <f>IFERROR(INDEX('Hospitalisation Details'!$W:$W,MATCH($A315,'Hospitalisation Details'!$A:$A,0)),"Not Found")</f>
        <v>0</v>
      </c>
    </row>
    <row r="316" spans="1:17" ht="15" customHeight="1" x14ac:dyDescent="0.3">
      <c r="A316" s="6" t="str">
        <f>'Customer Names'!A316</f>
        <v>Id315</v>
      </c>
      <c r="B316" s="6" t="str">
        <f>IFERROR(INDEX('Customer Names'!$D:$D,MATCH($A316,'Customer Names'!$A:$A,0)),"Not Found")</f>
        <v>Jeanie M.</v>
      </c>
      <c r="C316" s="6">
        <f>IFERROR(INDEX('Medical Examinations'!$B:$B,MATCH($A316,'Medical Examinations'!$A:$A,0)),"Not Found")</f>
        <v>43.5</v>
      </c>
      <c r="D316" s="6">
        <f>IFERROR(INDEX('Medical Examinations'!$C:$C,MATCH($A316,'Medical Examinations'!$A:$A,0)),"Not Found")</f>
        <v>6.38</v>
      </c>
      <c r="E316" s="6" t="str">
        <f>IFERROR(INDEX('Medical Examinations'!$I:$I,MATCH($A316,'Medical Examinations'!$A:$A,0)),"Not Found")</f>
        <v>No</v>
      </c>
      <c r="F316" s="6" t="str">
        <f>IFERROR(INDEX('Medical Examinations'!$J:$J,MATCH($A316,'Medical Examinations'!$A:$A,0)),"Not Found")</f>
        <v>Yes</v>
      </c>
      <c r="G316" s="6" t="str">
        <f>IFERROR(INDEX('Medical Examinations'!$F:$F,MATCH($A316,'Medical Examinations'!$A:$A,0)),"Not Found")</f>
        <v>No</v>
      </c>
      <c r="H316" s="6">
        <f>IFERROR(INDEX('Medical Examinations'!$L:$L,MATCH($A316,'Medical Examinations'!$A:$A,0)),"Not Found")</f>
        <v>1</v>
      </c>
      <c r="I316" s="6" t="str">
        <f>IFERROR(INDEX('Medical Examinations'!$K:$K,MATCH($A316,'Medical Examinations'!$A:$A,0)),"Not Found")</f>
        <v>Yes</v>
      </c>
      <c r="J316" s="6" t="str">
        <f>IFERROR(INDEX('Medical Examinations'!$M:$M,MATCH($A316,'Medical Examinations'!$A:$A,0)),"Not Found")</f>
        <v>Obesity</v>
      </c>
      <c r="K316" s="6" t="str">
        <f>IFERROR(INDEX('Medical Examinations'!$N:$N,MATCH($A316,'Medical Examinations'!$A:$A,0)),"Not Found")</f>
        <v>Prediabetic</v>
      </c>
      <c r="L316" s="12">
        <f>IFERROR(INDEX('Hospitalisation Details'!$V:$V,MATCH($A316,'Hospitalisation Details'!$A:$A,0)),"Not Found")</f>
        <v>0</v>
      </c>
      <c r="M316" s="13">
        <f>IFERROR(INDEX('Hospitalisation Details'!$F:$F,MATCH($A316,'Hospitalisation Details'!$A:$A,0)),"Not Found")</f>
        <v>30328.27</v>
      </c>
      <c r="N316" s="6">
        <f>IFERROR(INDEX('Hospitalisation Details'!$S:$S,MATCH($A316,'Hospitalisation Details'!$A:$A,0)),"Not Found")</f>
        <v>38139</v>
      </c>
      <c r="O316" s="6">
        <f>IFERROR(INDEX('Hospitalisation Details'!$T:$T,MATCH($A316,'Hospitalisation Details'!$A:$A,0)),"Not Found")</f>
        <v>19</v>
      </c>
      <c r="P316" s="6">
        <f>IFERROR(INDEX('Hospitalisation Details'!$U:$U,MATCH($A316,'Hospitalisation Details'!$A:$A,0)),"Not Found")</f>
        <v>0</v>
      </c>
      <c r="Q316" s="6">
        <f>IFERROR(INDEX('Hospitalisation Details'!$W:$W,MATCH($A316,'Hospitalisation Details'!$A:$A,0)),"Not Found")</f>
        <v>0</v>
      </c>
    </row>
    <row r="317" spans="1:17" ht="15" customHeight="1" x14ac:dyDescent="0.3">
      <c r="A317" s="6" t="str">
        <f>'Customer Names'!A317</f>
        <v>Id316</v>
      </c>
      <c r="B317" s="6" t="str">
        <f>IFERROR(INDEX('Customer Names'!$D:$D,MATCH($A317,'Customer Names'!$A:$A,0)),"Not Found")</f>
        <v>Greg</v>
      </c>
      <c r="C317" s="6">
        <f>IFERROR(INDEX('Medical Examinations'!$B:$B,MATCH($A317,'Medical Examinations'!$A:$A,0)),"Not Found")</f>
        <v>25.364999999999998</v>
      </c>
      <c r="D317" s="6">
        <f>IFERROR(INDEX('Medical Examinations'!$C:$C,MATCH($A317,'Medical Examinations'!$A:$A,0)),"Not Found")</f>
        <v>5.19</v>
      </c>
      <c r="E317" s="6" t="str">
        <f>IFERROR(INDEX('Medical Examinations'!$I:$I,MATCH($A317,'Medical Examinations'!$A:$A,0)),"Not Found")</f>
        <v>No</v>
      </c>
      <c r="F317" s="6" t="str">
        <f>IFERROR(INDEX('Medical Examinations'!$J:$J,MATCH($A317,'Medical Examinations'!$A:$A,0)),"Not Found")</f>
        <v>No</v>
      </c>
      <c r="G317" s="6" t="str">
        <f>IFERROR(INDEX('Medical Examinations'!$F:$F,MATCH($A317,'Medical Examinations'!$A:$A,0)),"Not Found")</f>
        <v>No</v>
      </c>
      <c r="H317" s="6">
        <f>IFERROR(INDEX('Medical Examinations'!$L:$L,MATCH($A317,'Medical Examinations'!$A:$A,0)),"Not Found")</f>
        <v>2</v>
      </c>
      <c r="I317" s="6" t="str">
        <f>IFERROR(INDEX('Medical Examinations'!$K:$K,MATCH($A317,'Medical Examinations'!$A:$A,0)),"Not Found")</f>
        <v>No</v>
      </c>
      <c r="J317" s="6" t="str">
        <f>IFERROR(INDEX('Medical Examinations'!$M:$M,MATCH($A317,'Medical Examinations'!$A:$A,0)),"Not Found")</f>
        <v>Overweight</v>
      </c>
      <c r="K317" s="6" t="str">
        <f>IFERROR(INDEX('Medical Examinations'!$N:$N,MATCH($A317,'Medical Examinations'!$A:$A,0)),"Not Found")</f>
        <v>Normal</v>
      </c>
      <c r="L317" s="12">
        <f>IFERROR(INDEX('Hospitalisation Details'!$V:$V,MATCH($A317,'Hospitalisation Details'!$A:$A,0)),"Not Found")</f>
        <v>0</v>
      </c>
      <c r="M317" s="13">
        <f>IFERROR(INDEX('Hospitalisation Details'!$F:$F,MATCH($A317,'Hospitalisation Details'!$A:$A,0)),"Not Found")</f>
        <v>30284.639999999999</v>
      </c>
      <c r="N317" s="6">
        <f>IFERROR(INDEX('Hospitalisation Details'!$S:$S,MATCH($A317,'Hospitalisation Details'!$A:$A,0)),"Not Found")</f>
        <v>26504</v>
      </c>
      <c r="O317" s="6">
        <f>IFERROR(INDEX('Hospitalisation Details'!$T:$T,MATCH($A317,'Hospitalisation Details'!$A:$A,0)),"Not Found")</f>
        <v>50</v>
      </c>
      <c r="P317" s="6">
        <f>IFERROR(INDEX('Hospitalisation Details'!$U:$U,MATCH($A317,'Hospitalisation Details'!$A:$A,0)),"Not Found")</f>
        <v>0</v>
      </c>
      <c r="Q317" s="6">
        <f>IFERROR(INDEX('Hospitalisation Details'!$W:$W,MATCH($A317,'Hospitalisation Details'!$A:$A,0)),"Not Found")</f>
        <v>0</v>
      </c>
    </row>
    <row r="318" spans="1:17" ht="15" customHeight="1" x14ac:dyDescent="0.3">
      <c r="A318" s="6" t="str">
        <f>'Customer Names'!A318</f>
        <v>Id317</v>
      </c>
      <c r="B318" s="6" t="str">
        <f>IFERROR(INDEX('Customer Names'!$D:$D,MATCH($A318,'Customer Names'!$A:$A,0)),"Not Found")</f>
        <v>John</v>
      </c>
      <c r="C318" s="6">
        <f>IFERROR(INDEX('Medical Examinations'!$B:$B,MATCH($A318,'Medical Examinations'!$A:$A,0)),"Not Found")</f>
        <v>28.594999999999999</v>
      </c>
      <c r="D318" s="6">
        <f>IFERROR(INDEX('Medical Examinations'!$C:$C,MATCH($A318,'Medical Examinations'!$A:$A,0)),"Not Found")</f>
        <v>10.210000000000001</v>
      </c>
      <c r="E318" s="6" t="str">
        <f>IFERROR(INDEX('Medical Examinations'!$I:$I,MATCH($A318,'Medical Examinations'!$A:$A,0)),"Not Found")</f>
        <v>No</v>
      </c>
      <c r="F318" s="6" t="str">
        <f>IFERROR(INDEX('Medical Examinations'!$J:$J,MATCH($A318,'Medical Examinations'!$A:$A,0)),"Not Found")</f>
        <v>No</v>
      </c>
      <c r="G318" s="6" t="str">
        <f>IFERROR(INDEX('Medical Examinations'!$F:$F,MATCH($A318,'Medical Examinations'!$A:$A,0)),"Not Found")</f>
        <v>No</v>
      </c>
      <c r="H318" s="6">
        <f>IFERROR(INDEX('Medical Examinations'!$L:$L,MATCH($A318,'Medical Examinations'!$A:$A,0)),"Not Found")</f>
        <v>0</v>
      </c>
      <c r="I318" s="6" t="str">
        <f>IFERROR(INDEX('Medical Examinations'!$K:$K,MATCH($A318,'Medical Examinations'!$A:$A,0)),"Not Found")</f>
        <v>No</v>
      </c>
      <c r="J318" s="6" t="str">
        <f>IFERROR(INDEX('Medical Examinations'!$M:$M,MATCH($A318,'Medical Examinations'!$A:$A,0)),"Not Found")</f>
        <v>Overweight</v>
      </c>
      <c r="K318" s="6" t="str">
        <f>IFERROR(INDEX('Medical Examinations'!$N:$N,MATCH($A318,'Medical Examinations'!$A:$A,0)),"Not Found")</f>
        <v>Diabetic</v>
      </c>
      <c r="L318" s="12">
        <f>IFERROR(INDEX('Hospitalisation Details'!$V:$V,MATCH($A318,'Hospitalisation Details'!$A:$A,0)),"Not Found")</f>
        <v>0</v>
      </c>
      <c r="M318" s="13">
        <f>IFERROR(INDEX('Hospitalisation Details'!$F:$F,MATCH($A318,'Hospitalisation Details'!$A:$A,0)),"Not Found")</f>
        <v>30260</v>
      </c>
      <c r="N318" s="6">
        <f>IFERROR(INDEX('Hospitalisation Details'!$S:$S,MATCH($A318,'Hospitalisation Details'!$A:$A,0)),"Not Found")</f>
        <v>22904</v>
      </c>
      <c r="O318" s="6">
        <f>IFERROR(INDEX('Hospitalisation Details'!$T:$T,MATCH($A318,'Hospitalisation Details'!$A:$A,0)),"Not Found")</f>
        <v>60</v>
      </c>
      <c r="P318" s="6">
        <f>IFERROR(INDEX('Hospitalisation Details'!$U:$U,MATCH($A318,'Hospitalisation Details'!$A:$A,0)),"Not Found")</f>
        <v>0</v>
      </c>
      <c r="Q318" s="6">
        <f>IFERROR(INDEX('Hospitalisation Details'!$W:$W,MATCH($A318,'Hospitalisation Details'!$A:$A,0)),"Not Found")</f>
        <v>0</v>
      </c>
    </row>
    <row r="319" spans="1:17" ht="15" customHeight="1" x14ac:dyDescent="0.3">
      <c r="A319" s="6" t="str">
        <f>'Customer Names'!A319</f>
        <v>Id318</v>
      </c>
      <c r="B319" s="6" t="str">
        <f>IFERROR(INDEX('Customer Names'!$D:$D,MATCH($A319,'Customer Names'!$A:$A,0)),"Not Found")</f>
        <v>Aliaksandr</v>
      </c>
      <c r="C319" s="6">
        <f>IFERROR(INDEX('Medical Examinations'!$B:$B,MATCH($A319,'Medical Examinations'!$A:$A,0)),"Not Found")</f>
        <v>29.83</v>
      </c>
      <c r="D319" s="6">
        <f>IFERROR(INDEX('Medical Examinations'!$C:$C,MATCH($A319,'Medical Examinations'!$A:$A,0)),"Not Found")</f>
        <v>9.6999999999999993</v>
      </c>
      <c r="E319" s="6" t="str">
        <f>IFERROR(INDEX('Medical Examinations'!$I:$I,MATCH($A319,'Medical Examinations'!$A:$A,0)),"Not Found")</f>
        <v>Yes</v>
      </c>
      <c r="F319" s="6" t="str">
        <f>IFERROR(INDEX('Medical Examinations'!$J:$J,MATCH($A319,'Medical Examinations'!$A:$A,0)),"Not Found")</f>
        <v>No</v>
      </c>
      <c r="G319" s="6" t="str">
        <f>IFERROR(INDEX('Medical Examinations'!$F:$F,MATCH($A319,'Medical Examinations'!$A:$A,0)),"Not Found")</f>
        <v>Yes</v>
      </c>
      <c r="H319" s="6">
        <f>IFERROR(INDEX('Medical Examinations'!$L:$L,MATCH($A319,'Medical Examinations'!$A:$A,0)),"Not Found")</f>
        <v>1</v>
      </c>
      <c r="I319" s="6" t="str">
        <f>IFERROR(INDEX('Medical Examinations'!$K:$K,MATCH($A319,'Medical Examinations'!$A:$A,0)),"Not Found")</f>
        <v>Yes</v>
      </c>
      <c r="J319" s="6" t="str">
        <f>IFERROR(INDEX('Medical Examinations'!$M:$M,MATCH($A319,'Medical Examinations'!$A:$A,0)),"Not Found")</f>
        <v>Overweight</v>
      </c>
      <c r="K319" s="6" t="str">
        <f>IFERROR(INDEX('Medical Examinations'!$N:$N,MATCH($A319,'Medical Examinations'!$A:$A,0)),"Not Found")</f>
        <v>Diabetic</v>
      </c>
      <c r="L319" s="12">
        <f>IFERROR(INDEX('Hospitalisation Details'!$V:$V,MATCH($A319,'Hospitalisation Details'!$A:$A,0)),"Not Found")</f>
        <v>0</v>
      </c>
      <c r="M319" s="13">
        <f>IFERROR(INDEX('Hospitalisation Details'!$F:$F,MATCH($A319,'Hospitalisation Details'!$A:$A,0)),"Not Found")</f>
        <v>30184.94</v>
      </c>
      <c r="N319" s="6">
        <f>IFERROR(INDEX('Hospitalisation Details'!$S:$S,MATCH($A319,'Hospitalisation Details'!$A:$A,0)),"Not Found")</f>
        <v>23267</v>
      </c>
      <c r="O319" s="6">
        <f>IFERROR(INDEX('Hospitalisation Details'!$T:$T,MATCH($A319,'Hospitalisation Details'!$A:$A,0)),"Not Found")</f>
        <v>59</v>
      </c>
      <c r="P319" s="6">
        <f>IFERROR(INDEX('Hospitalisation Details'!$U:$U,MATCH($A319,'Hospitalisation Details'!$A:$A,0)),"Not Found")</f>
        <v>0</v>
      </c>
      <c r="Q319" s="6">
        <f>IFERROR(INDEX('Hospitalisation Details'!$W:$W,MATCH($A319,'Hospitalisation Details'!$A:$A,0)),"Not Found")</f>
        <v>0</v>
      </c>
    </row>
    <row r="320" spans="1:17" ht="15" customHeight="1" x14ac:dyDescent="0.3">
      <c r="A320" s="6" t="str">
        <f>'Customer Names'!A320</f>
        <v>Id319</v>
      </c>
      <c r="B320" s="6" t="str">
        <f>IFERROR(INDEX('Customer Names'!$D:$D,MATCH($A320,'Customer Names'!$A:$A,0)),"Not Found")</f>
        <v>Jason M.</v>
      </c>
      <c r="C320" s="6">
        <f>IFERROR(INDEX('Medical Examinations'!$B:$B,MATCH($A320,'Medical Examinations'!$A:$A,0)),"Not Found")</f>
        <v>24.7</v>
      </c>
      <c r="D320" s="6">
        <f>IFERROR(INDEX('Medical Examinations'!$C:$C,MATCH($A320,'Medical Examinations'!$A:$A,0)),"Not Found")</f>
        <v>10.25</v>
      </c>
      <c r="E320" s="6" t="str">
        <f>IFERROR(INDEX('Medical Examinations'!$I:$I,MATCH($A320,'Medical Examinations'!$A:$A,0)),"Not Found")</f>
        <v>No</v>
      </c>
      <c r="F320" s="6" t="str">
        <f>IFERROR(INDEX('Medical Examinations'!$J:$J,MATCH($A320,'Medical Examinations'!$A:$A,0)),"Not Found")</f>
        <v>No</v>
      </c>
      <c r="G320" s="6" t="str">
        <f>IFERROR(INDEX('Medical Examinations'!$F:$F,MATCH($A320,'Medical Examinations'!$A:$A,0)),"Not Found")</f>
        <v>No</v>
      </c>
      <c r="H320" s="6">
        <f>IFERROR(INDEX('Medical Examinations'!$L:$L,MATCH($A320,'Medical Examinations'!$A:$A,0)),"Not Found")</f>
        <v>3</v>
      </c>
      <c r="I320" s="6" t="str">
        <f>IFERROR(INDEX('Medical Examinations'!$K:$K,MATCH($A320,'Medical Examinations'!$A:$A,0)),"Not Found")</f>
        <v>No</v>
      </c>
      <c r="J320" s="6" t="str">
        <f>IFERROR(INDEX('Medical Examinations'!$M:$M,MATCH($A320,'Medical Examinations'!$A:$A,0)),"Not Found")</f>
        <v>Normal Weight</v>
      </c>
      <c r="K320" s="6" t="str">
        <f>IFERROR(INDEX('Medical Examinations'!$N:$N,MATCH($A320,'Medical Examinations'!$A:$A,0)),"Not Found")</f>
        <v>Diabetic</v>
      </c>
      <c r="L320" s="12">
        <f>IFERROR(INDEX('Hospitalisation Details'!$V:$V,MATCH($A320,'Hospitalisation Details'!$A:$A,0)),"Not Found")</f>
        <v>0</v>
      </c>
      <c r="M320" s="13">
        <f>IFERROR(INDEX('Hospitalisation Details'!$F:$F,MATCH($A320,'Hospitalisation Details'!$A:$A,0)),"Not Found")</f>
        <v>30166.62</v>
      </c>
      <c r="N320" s="6">
        <f>IFERROR(INDEX('Hospitalisation Details'!$S:$S,MATCH($A320,'Hospitalisation Details'!$A:$A,0)),"Not Found")</f>
        <v>21408</v>
      </c>
      <c r="O320" s="6">
        <f>IFERROR(INDEX('Hospitalisation Details'!$T:$T,MATCH($A320,'Hospitalisation Details'!$A:$A,0)),"Not Found")</f>
        <v>64</v>
      </c>
      <c r="P320" s="6">
        <f>IFERROR(INDEX('Hospitalisation Details'!$U:$U,MATCH($A320,'Hospitalisation Details'!$A:$A,0)),"Not Found")</f>
        <v>0</v>
      </c>
      <c r="Q320" s="6">
        <f>IFERROR(INDEX('Hospitalisation Details'!$W:$W,MATCH($A320,'Hospitalisation Details'!$A:$A,0)),"Not Found")</f>
        <v>0</v>
      </c>
    </row>
    <row r="321" spans="1:17" ht="15" customHeight="1" x14ac:dyDescent="0.3">
      <c r="A321" s="6" t="str">
        <f>'Customer Names'!A321</f>
        <v>Id320</v>
      </c>
      <c r="B321" s="6" t="str">
        <f>IFERROR(INDEX('Customer Names'!$D:$D,MATCH($A321,'Customer Names'!$A:$A,0)),"Not Found")</f>
        <v>Sheera K</v>
      </c>
      <c r="C321" s="6">
        <f>IFERROR(INDEX('Medical Examinations'!$B:$B,MATCH($A321,'Medical Examinations'!$A:$A,0)),"Not Found")</f>
        <v>17.940000000000001</v>
      </c>
      <c r="D321" s="6">
        <f>IFERROR(INDEX('Medical Examinations'!$C:$C,MATCH($A321,'Medical Examinations'!$A:$A,0)),"Not Found")</f>
        <v>9.77</v>
      </c>
      <c r="E321" s="6" t="str">
        <f>IFERROR(INDEX('Medical Examinations'!$I:$I,MATCH($A321,'Medical Examinations'!$A:$A,0)),"Not Found")</f>
        <v>No</v>
      </c>
      <c r="F321" s="6" t="str">
        <f>IFERROR(INDEX('Medical Examinations'!$J:$J,MATCH($A321,'Medical Examinations'!$A:$A,0)),"Not Found")</f>
        <v>No</v>
      </c>
      <c r="G321" s="6" t="str">
        <f>IFERROR(INDEX('Medical Examinations'!$F:$F,MATCH($A321,'Medical Examinations'!$A:$A,0)),"Not Found")</f>
        <v>No</v>
      </c>
      <c r="H321" s="6">
        <f>IFERROR(INDEX('Medical Examinations'!$L:$L,MATCH($A321,'Medical Examinations'!$A:$A,0)),"Not Found")</f>
        <v>0</v>
      </c>
      <c r="I321" s="6" t="str">
        <f>IFERROR(INDEX('Medical Examinations'!$K:$K,MATCH($A321,'Medical Examinations'!$A:$A,0)),"Not Found")</f>
        <v>Yes</v>
      </c>
      <c r="J321" s="6" t="str">
        <f>IFERROR(INDEX('Medical Examinations'!$M:$M,MATCH($A321,'Medical Examinations'!$A:$A,0)),"Not Found")</f>
        <v>Underweight</v>
      </c>
      <c r="K321" s="6" t="str">
        <f>IFERROR(INDEX('Medical Examinations'!$N:$N,MATCH($A321,'Medical Examinations'!$A:$A,0)),"Not Found")</f>
        <v>Diabetic</v>
      </c>
      <c r="L321" s="12">
        <f>IFERROR(INDEX('Hospitalisation Details'!$V:$V,MATCH($A321,'Hospitalisation Details'!$A:$A,0)),"Not Found")</f>
        <v>0</v>
      </c>
      <c r="M321" s="13">
        <f>IFERROR(INDEX('Hospitalisation Details'!$F:$F,MATCH($A321,'Hospitalisation Details'!$A:$A,0)),"Not Found")</f>
        <v>30134.75</v>
      </c>
      <c r="N321" s="6">
        <f>IFERROR(INDEX('Hospitalisation Details'!$S:$S,MATCH($A321,'Hospitalisation Details'!$A:$A,0)),"Not Found")</f>
        <v>26292</v>
      </c>
      <c r="O321" s="6">
        <f>IFERROR(INDEX('Hospitalisation Details'!$T:$T,MATCH($A321,'Hospitalisation Details'!$A:$A,0)),"Not Found")</f>
        <v>51</v>
      </c>
      <c r="P321" s="6">
        <f>IFERROR(INDEX('Hospitalisation Details'!$U:$U,MATCH($A321,'Hospitalisation Details'!$A:$A,0)),"Not Found")</f>
        <v>0</v>
      </c>
      <c r="Q321" s="6">
        <f>IFERROR(INDEX('Hospitalisation Details'!$W:$W,MATCH($A321,'Hospitalisation Details'!$A:$A,0)),"Not Found")</f>
        <v>0</v>
      </c>
    </row>
    <row r="322" spans="1:17" ht="15" customHeight="1" x14ac:dyDescent="0.3">
      <c r="A322" s="6" t="str">
        <f>'Customer Names'!A322</f>
        <v>Id321</v>
      </c>
      <c r="B322" s="6" t="str">
        <f>IFERROR(INDEX('Customer Names'!$D:$D,MATCH($A322,'Customer Names'!$A:$A,0)),"Not Found")</f>
        <v>Janice</v>
      </c>
      <c r="C322" s="6">
        <f>IFERROR(INDEX('Medical Examinations'!$B:$B,MATCH($A322,'Medical Examinations'!$A:$A,0)),"Not Found")</f>
        <v>21.08</v>
      </c>
      <c r="D322" s="6">
        <f>IFERROR(INDEX('Medical Examinations'!$C:$C,MATCH($A322,'Medical Examinations'!$A:$A,0)),"Not Found")</f>
        <v>4.83</v>
      </c>
      <c r="E322" s="6" t="str">
        <f>IFERROR(INDEX('Medical Examinations'!$I:$I,MATCH($A322,'Medical Examinations'!$A:$A,0)),"Not Found")</f>
        <v>No</v>
      </c>
      <c r="F322" s="6" t="str">
        <f>IFERROR(INDEX('Medical Examinations'!$J:$J,MATCH($A322,'Medical Examinations'!$A:$A,0)),"Not Found")</f>
        <v>No</v>
      </c>
      <c r="G322" s="6" t="str">
        <f>IFERROR(INDEX('Medical Examinations'!$F:$F,MATCH($A322,'Medical Examinations'!$A:$A,0)),"Not Found")</f>
        <v>Yes</v>
      </c>
      <c r="H322" s="6">
        <f>IFERROR(INDEX('Medical Examinations'!$L:$L,MATCH($A322,'Medical Examinations'!$A:$A,0)),"Not Found")</f>
        <v>1</v>
      </c>
      <c r="I322" s="6" t="str">
        <f>IFERROR(INDEX('Medical Examinations'!$K:$K,MATCH($A322,'Medical Examinations'!$A:$A,0)),"Not Found")</f>
        <v>Yes</v>
      </c>
      <c r="J322" s="6" t="str">
        <f>IFERROR(INDEX('Medical Examinations'!$M:$M,MATCH($A322,'Medical Examinations'!$A:$A,0)),"Not Found")</f>
        <v>Normal Weight</v>
      </c>
      <c r="K322" s="6" t="str">
        <f>IFERROR(INDEX('Medical Examinations'!$N:$N,MATCH($A322,'Medical Examinations'!$A:$A,0)),"Not Found")</f>
        <v>Normal</v>
      </c>
      <c r="L322" s="12">
        <f>IFERROR(INDEX('Hospitalisation Details'!$V:$V,MATCH($A322,'Hospitalisation Details'!$A:$A,0)),"Not Found")</f>
        <v>0</v>
      </c>
      <c r="M322" s="13">
        <f>IFERROR(INDEX('Hospitalisation Details'!$F:$F,MATCH($A322,'Hospitalisation Details'!$A:$A,0)),"Not Found")</f>
        <v>30095.97</v>
      </c>
      <c r="N322" s="6">
        <f>IFERROR(INDEX('Hospitalisation Details'!$S:$S,MATCH($A322,'Hospitalisation Details'!$A:$A,0)),"Not Found")</f>
        <v>29100</v>
      </c>
      <c r="O322" s="6">
        <f>IFERROR(INDEX('Hospitalisation Details'!$T:$T,MATCH($A322,'Hospitalisation Details'!$A:$A,0)),"Not Found")</f>
        <v>43</v>
      </c>
      <c r="P322" s="6">
        <f>IFERROR(INDEX('Hospitalisation Details'!$U:$U,MATCH($A322,'Hospitalisation Details'!$A:$A,0)),"Not Found")</f>
        <v>0</v>
      </c>
      <c r="Q322" s="6">
        <f>IFERROR(INDEX('Hospitalisation Details'!$W:$W,MATCH($A322,'Hospitalisation Details'!$A:$A,0)),"Not Found")</f>
        <v>0</v>
      </c>
    </row>
    <row r="323" spans="1:17" ht="15" customHeight="1" x14ac:dyDescent="0.3">
      <c r="A323" s="6" t="str">
        <f>'Customer Names'!A323</f>
        <v>Id322</v>
      </c>
      <c r="B323" s="6" t="str">
        <f>IFERROR(INDEX('Customer Names'!$D:$D,MATCH($A323,'Customer Names'!$A:$A,0)),"Not Found")</f>
        <v>Timothy G.</v>
      </c>
      <c r="C323" s="6">
        <f>IFERROR(INDEX('Medical Examinations'!$B:$B,MATCH($A323,'Medical Examinations'!$A:$A,0)),"Not Found")</f>
        <v>37.715000000000003</v>
      </c>
      <c r="D323" s="6">
        <f>IFERROR(INDEX('Medical Examinations'!$C:$C,MATCH($A323,'Medical Examinations'!$A:$A,0)),"Not Found")</f>
        <v>10.86</v>
      </c>
      <c r="E323" s="6" t="str">
        <f>IFERROR(INDEX('Medical Examinations'!$I:$I,MATCH($A323,'Medical Examinations'!$A:$A,0)),"Not Found")</f>
        <v>Yes</v>
      </c>
      <c r="F323" s="6" t="str">
        <f>IFERROR(INDEX('Medical Examinations'!$J:$J,MATCH($A323,'Medical Examinations'!$A:$A,0)),"Not Found")</f>
        <v>No</v>
      </c>
      <c r="G323" s="6" t="str">
        <f>IFERROR(INDEX('Medical Examinations'!$F:$F,MATCH($A323,'Medical Examinations'!$A:$A,0)),"Not Found")</f>
        <v>No</v>
      </c>
      <c r="H323" s="6">
        <f>IFERROR(INDEX('Medical Examinations'!$L:$L,MATCH($A323,'Medical Examinations'!$A:$A,0)),"Not Found")</f>
        <v>0</v>
      </c>
      <c r="I323" s="6" t="str">
        <f>IFERROR(INDEX('Medical Examinations'!$K:$K,MATCH($A323,'Medical Examinations'!$A:$A,0)),"Not Found")</f>
        <v>No</v>
      </c>
      <c r="J323" s="6" t="str">
        <f>IFERROR(INDEX('Medical Examinations'!$M:$M,MATCH($A323,'Medical Examinations'!$A:$A,0)),"Not Found")</f>
        <v>Obesity</v>
      </c>
      <c r="K323" s="6" t="str">
        <f>IFERROR(INDEX('Medical Examinations'!$N:$N,MATCH($A323,'Medical Examinations'!$A:$A,0)),"Not Found")</f>
        <v>Diabetic</v>
      </c>
      <c r="L323" s="12">
        <f>IFERROR(INDEX('Hospitalisation Details'!$V:$V,MATCH($A323,'Hospitalisation Details'!$A:$A,0)),"Not Found")</f>
        <v>0</v>
      </c>
      <c r="M323" s="13">
        <f>IFERROR(INDEX('Hospitalisation Details'!$F:$F,MATCH($A323,'Hospitalisation Details'!$A:$A,0)),"Not Found")</f>
        <v>30063.58</v>
      </c>
      <c r="N323" s="6">
        <f>IFERROR(INDEX('Hospitalisation Details'!$S:$S,MATCH($A323,'Hospitalisation Details'!$A:$A,0)),"Not Found")</f>
        <v>24639</v>
      </c>
      <c r="O323" s="6">
        <f>IFERROR(INDEX('Hospitalisation Details'!$T:$T,MATCH($A323,'Hospitalisation Details'!$A:$A,0)),"Not Found")</f>
        <v>55</v>
      </c>
      <c r="P323" s="6">
        <f>IFERROR(INDEX('Hospitalisation Details'!$U:$U,MATCH($A323,'Hospitalisation Details'!$A:$A,0)),"Not Found")</f>
        <v>0</v>
      </c>
      <c r="Q323" s="6">
        <f>IFERROR(INDEX('Hospitalisation Details'!$W:$W,MATCH($A323,'Hospitalisation Details'!$A:$A,0)),"Not Found")</f>
        <v>0</v>
      </c>
    </row>
    <row r="324" spans="1:17" ht="15" customHeight="1" x14ac:dyDescent="0.3">
      <c r="A324" s="6" t="str">
        <f>'Customer Names'!A324</f>
        <v>Id323</v>
      </c>
      <c r="B324" s="6" t="str">
        <f>IFERROR(INDEX('Customer Names'!$D:$D,MATCH($A324,'Customer Names'!$A:$A,0)),"Not Found")</f>
        <v>Alan R</v>
      </c>
      <c r="C324" s="6">
        <f>IFERROR(INDEX('Medical Examinations'!$B:$B,MATCH($A324,'Medical Examinations'!$A:$A,0)),"Not Found")</f>
        <v>22.39</v>
      </c>
      <c r="D324" s="6">
        <f>IFERROR(INDEX('Medical Examinations'!$C:$C,MATCH($A324,'Medical Examinations'!$A:$A,0)),"Not Found")</f>
        <v>9.5299999999999994</v>
      </c>
      <c r="E324" s="6" t="str">
        <f>IFERROR(INDEX('Medical Examinations'!$I:$I,MATCH($A324,'Medical Examinations'!$A:$A,0)),"Not Found")</f>
        <v>Yes</v>
      </c>
      <c r="F324" s="6" t="str">
        <f>IFERROR(INDEX('Medical Examinations'!$J:$J,MATCH($A324,'Medical Examinations'!$A:$A,0)),"Not Found")</f>
        <v>No</v>
      </c>
      <c r="G324" s="6" t="str">
        <f>IFERROR(INDEX('Medical Examinations'!$F:$F,MATCH($A324,'Medical Examinations'!$A:$A,0)),"Not Found")</f>
        <v>No</v>
      </c>
      <c r="H324" s="6">
        <f>IFERROR(INDEX('Medical Examinations'!$L:$L,MATCH($A324,'Medical Examinations'!$A:$A,0)),"Not Found")</f>
        <v>0</v>
      </c>
      <c r="I324" s="6" t="str">
        <f>IFERROR(INDEX('Medical Examinations'!$K:$K,MATCH($A324,'Medical Examinations'!$A:$A,0)),"Not Found")</f>
        <v>Yes</v>
      </c>
      <c r="J324" s="6" t="str">
        <f>IFERROR(INDEX('Medical Examinations'!$M:$M,MATCH($A324,'Medical Examinations'!$A:$A,0)),"Not Found")</f>
        <v>Normal Weight</v>
      </c>
      <c r="K324" s="6" t="str">
        <f>IFERROR(INDEX('Medical Examinations'!$N:$N,MATCH($A324,'Medical Examinations'!$A:$A,0)),"Not Found")</f>
        <v>Diabetic</v>
      </c>
      <c r="L324" s="12">
        <f>IFERROR(INDEX('Hospitalisation Details'!$V:$V,MATCH($A324,'Hospitalisation Details'!$A:$A,0)),"Not Found")</f>
        <v>0</v>
      </c>
      <c r="M324" s="13">
        <f>IFERROR(INDEX('Hospitalisation Details'!$F:$F,MATCH($A324,'Hospitalisation Details'!$A:$A,0)),"Not Found")</f>
        <v>30026.87</v>
      </c>
      <c r="N324" s="6">
        <f>IFERROR(INDEX('Hospitalisation Details'!$S:$S,MATCH($A324,'Hospitalisation Details'!$A:$A,0)),"Not Found")</f>
        <v>29802</v>
      </c>
      <c r="O324" s="6">
        <f>IFERROR(INDEX('Hospitalisation Details'!$T:$T,MATCH($A324,'Hospitalisation Details'!$A:$A,0)),"Not Found")</f>
        <v>41</v>
      </c>
      <c r="P324" s="6">
        <f>IFERROR(INDEX('Hospitalisation Details'!$U:$U,MATCH($A324,'Hospitalisation Details'!$A:$A,0)),"Not Found")</f>
        <v>0</v>
      </c>
      <c r="Q324" s="6">
        <f>IFERROR(INDEX('Hospitalisation Details'!$W:$W,MATCH($A324,'Hospitalisation Details'!$A:$A,0)),"Not Found")</f>
        <v>0</v>
      </c>
    </row>
    <row r="325" spans="1:17" ht="15" customHeight="1" x14ac:dyDescent="0.3">
      <c r="A325" s="6" t="str">
        <f>'Customer Names'!A325</f>
        <v>Id324</v>
      </c>
      <c r="B325" s="6" t="str">
        <f>IFERROR(INDEX('Customer Names'!$D:$D,MATCH($A325,'Customer Names'!$A:$A,0)),"Not Found")</f>
        <v>Michael</v>
      </c>
      <c r="C325" s="6">
        <f>IFERROR(INDEX('Medical Examinations'!$B:$B,MATCH($A325,'Medical Examinations'!$A:$A,0)),"Not Found")</f>
        <v>28.78</v>
      </c>
      <c r="D325" s="6">
        <f>IFERROR(INDEX('Medical Examinations'!$C:$C,MATCH($A325,'Medical Examinations'!$A:$A,0)),"Not Found")</f>
        <v>5.68</v>
      </c>
      <c r="E325" s="6" t="str">
        <f>IFERROR(INDEX('Medical Examinations'!$I:$I,MATCH($A325,'Medical Examinations'!$A:$A,0)),"Not Found")</f>
        <v>No</v>
      </c>
      <c r="F325" s="6" t="str">
        <f>IFERROR(INDEX('Medical Examinations'!$J:$J,MATCH($A325,'Medical Examinations'!$A:$A,0)),"Not Found")</f>
        <v>No</v>
      </c>
      <c r="G325" s="6" t="str">
        <f>IFERROR(INDEX('Medical Examinations'!$F:$F,MATCH($A325,'Medical Examinations'!$A:$A,0)),"Not Found")</f>
        <v>No</v>
      </c>
      <c r="H325" s="6">
        <f>IFERROR(INDEX('Medical Examinations'!$L:$L,MATCH($A325,'Medical Examinations'!$A:$A,0)),"Not Found")</f>
        <v>0</v>
      </c>
      <c r="I325" s="6" t="str">
        <f>IFERROR(INDEX('Medical Examinations'!$K:$K,MATCH($A325,'Medical Examinations'!$A:$A,0)),"Not Found")</f>
        <v>Yes</v>
      </c>
      <c r="J325" s="6" t="str">
        <f>IFERROR(INDEX('Medical Examinations'!$M:$M,MATCH($A325,'Medical Examinations'!$A:$A,0)),"Not Found")</f>
        <v>Overweight</v>
      </c>
      <c r="K325" s="6" t="str">
        <f>IFERROR(INDEX('Medical Examinations'!$N:$N,MATCH($A325,'Medical Examinations'!$A:$A,0)),"Not Found")</f>
        <v>Normal</v>
      </c>
      <c r="L325" s="12">
        <f>IFERROR(INDEX('Hospitalisation Details'!$V:$V,MATCH($A325,'Hospitalisation Details'!$A:$A,0)),"Not Found")</f>
        <v>0</v>
      </c>
      <c r="M325" s="13">
        <f>IFERROR(INDEX('Hospitalisation Details'!$F:$F,MATCH($A325,'Hospitalisation Details'!$A:$A,0)),"Not Found")</f>
        <v>29969.67</v>
      </c>
      <c r="N325" s="6">
        <f>IFERROR(INDEX('Hospitalisation Details'!$S:$S,MATCH($A325,'Hospitalisation Details'!$A:$A,0)),"Not Found")</f>
        <v>33516</v>
      </c>
      <c r="O325" s="6">
        <f>IFERROR(INDEX('Hospitalisation Details'!$T:$T,MATCH($A325,'Hospitalisation Details'!$A:$A,0)),"Not Found")</f>
        <v>31</v>
      </c>
      <c r="P325" s="6">
        <f>IFERROR(INDEX('Hospitalisation Details'!$U:$U,MATCH($A325,'Hospitalisation Details'!$A:$A,0)),"Not Found")</f>
        <v>0</v>
      </c>
      <c r="Q325" s="6">
        <f>IFERROR(INDEX('Hospitalisation Details'!$W:$W,MATCH($A325,'Hospitalisation Details'!$A:$A,0)),"Not Found")</f>
        <v>0</v>
      </c>
    </row>
    <row r="326" spans="1:17" ht="15" customHeight="1" x14ac:dyDescent="0.3">
      <c r="A326" s="6" t="str">
        <f>'Customer Names'!A326</f>
        <v>Id325</v>
      </c>
      <c r="B326" s="6" t="str">
        <f>IFERROR(INDEX('Customer Names'!$D:$D,MATCH($A326,'Customer Names'!$A:$A,0)),"Not Found")</f>
        <v>Marie-France</v>
      </c>
      <c r="C326" s="6">
        <f>IFERROR(INDEX('Medical Examinations'!$B:$B,MATCH($A326,'Medical Examinations'!$A:$A,0)),"Not Found")</f>
        <v>18.329999999999998</v>
      </c>
      <c r="D326" s="6">
        <f>IFERROR(INDEX('Medical Examinations'!$C:$C,MATCH($A326,'Medical Examinations'!$A:$A,0)),"Not Found")</f>
        <v>5.57</v>
      </c>
      <c r="E326" s="6" t="str">
        <f>IFERROR(INDEX('Medical Examinations'!$I:$I,MATCH($A326,'Medical Examinations'!$A:$A,0)),"Not Found")</f>
        <v>Yes</v>
      </c>
      <c r="F326" s="6" t="str">
        <f>IFERROR(INDEX('Medical Examinations'!$J:$J,MATCH($A326,'Medical Examinations'!$A:$A,0)),"Not Found")</f>
        <v>No</v>
      </c>
      <c r="G326" s="6" t="str">
        <f>IFERROR(INDEX('Medical Examinations'!$F:$F,MATCH($A326,'Medical Examinations'!$A:$A,0)),"Not Found")</f>
        <v>No</v>
      </c>
      <c r="H326" s="6">
        <f>IFERROR(INDEX('Medical Examinations'!$L:$L,MATCH($A326,'Medical Examinations'!$A:$A,0)),"Not Found")</f>
        <v>0</v>
      </c>
      <c r="I326" s="6" t="str">
        <f>IFERROR(INDEX('Medical Examinations'!$K:$K,MATCH($A326,'Medical Examinations'!$A:$A,0)),"Not Found")</f>
        <v>Yes</v>
      </c>
      <c r="J326" s="6" t="str">
        <f>IFERROR(INDEX('Medical Examinations'!$M:$M,MATCH($A326,'Medical Examinations'!$A:$A,0)),"Not Found")</f>
        <v>Underweight</v>
      </c>
      <c r="K326" s="6" t="str">
        <f>IFERROR(INDEX('Medical Examinations'!$N:$N,MATCH($A326,'Medical Examinations'!$A:$A,0)),"Not Found")</f>
        <v>Normal</v>
      </c>
      <c r="L326" s="12">
        <f>IFERROR(INDEX('Hospitalisation Details'!$V:$V,MATCH($A326,'Hospitalisation Details'!$A:$A,0)),"Not Found")</f>
        <v>0</v>
      </c>
      <c r="M326" s="13">
        <f>IFERROR(INDEX('Hospitalisation Details'!$F:$F,MATCH($A326,'Hospitalisation Details'!$A:$A,0)),"Not Found")</f>
        <v>29933.75</v>
      </c>
      <c r="N326" s="6">
        <f>IFERROR(INDEX('Hospitalisation Details'!$S:$S,MATCH($A326,'Hospitalisation Details'!$A:$A,0)),"Not Found")</f>
        <v>27923</v>
      </c>
      <c r="O326" s="6">
        <f>IFERROR(INDEX('Hospitalisation Details'!$T:$T,MATCH($A326,'Hospitalisation Details'!$A:$A,0)),"Not Found")</f>
        <v>46</v>
      </c>
      <c r="P326" s="6">
        <f>IFERROR(INDEX('Hospitalisation Details'!$U:$U,MATCH($A326,'Hospitalisation Details'!$A:$A,0)),"Not Found")</f>
        <v>0</v>
      </c>
      <c r="Q326" s="6">
        <f>IFERROR(INDEX('Hospitalisation Details'!$W:$W,MATCH($A326,'Hospitalisation Details'!$A:$A,0)),"Not Found")</f>
        <v>0</v>
      </c>
    </row>
    <row r="327" spans="1:17" ht="15" customHeight="1" x14ac:dyDescent="0.3">
      <c r="A327" s="6" t="str">
        <f>'Customer Names'!A327</f>
        <v>Id326</v>
      </c>
      <c r="B327" s="6" t="str">
        <f>IFERROR(INDEX('Customer Names'!$D:$D,MATCH($A327,'Customer Names'!$A:$A,0)),"Not Found")</f>
        <v>Erik F.</v>
      </c>
      <c r="C327" s="6">
        <f>IFERROR(INDEX('Medical Examinations'!$B:$B,MATCH($A327,'Medical Examinations'!$A:$A,0)),"Not Found")</f>
        <v>26.39</v>
      </c>
      <c r="D327" s="6">
        <f>IFERROR(INDEX('Medical Examinations'!$C:$C,MATCH($A327,'Medical Examinations'!$A:$A,0)),"Not Found")</f>
        <v>4.58</v>
      </c>
      <c r="E327" s="6" t="str">
        <f>IFERROR(INDEX('Medical Examinations'!$I:$I,MATCH($A327,'Medical Examinations'!$A:$A,0)),"Not Found")</f>
        <v>Yes</v>
      </c>
      <c r="F327" s="6" t="str">
        <f>IFERROR(INDEX('Medical Examinations'!$J:$J,MATCH($A327,'Medical Examinations'!$A:$A,0)),"Not Found")</f>
        <v>No</v>
      </c>
      <c r="G327" s="6" t="str">
        <f>IFERROR(INDEX('Medical Examinations'!$F:$F,MATCH($A327,'Medical Examinations'!$A:$A,0)),"Not Found")</f>
        <v>No</v>
      </c>
      <c r="H327" s="6">
        <f>IFERROR(INDEX('Medical Examinations'!$L:$L,MATCH($A327,'Medical Examinations'!$A:$A,0)),"Not Found")</f>
        <v>1</v>
      </c>
      <c r="I327" s="6" t="str">
        <f>IFERROR(INDEX('Medical Examinations'!$K:$K,MATCH($A327,'Medical Examinations'!$A:$A,0)),"Not Found")</f>
        <v>Yes</v>
      </c>
      <c r="J327" s="6" t="str">
        <f>IFERROR(INDEX('Medical Examinations'!$M:$M,MATCH($A327,'Medical Examinations'!$A:$A,0)),"Not Found")</f>
        <v>Overweight</v>
      </c>
      <c r="K327" s="6" t="str">
        <f>IFERROR(INDEX('Medical Examinations'!$N:$N,MATCH($A327,'Medical Examinations'!$A:$A,0)),"Not Found")</f>
        <v>Normal</v>
      </c>
      <c r="L327" s="12">
        <f>IFERROR(INDEX('Hospitalisation Details'!$V:$V,MATCH($A327,'Hospitalisation Details'!$A:$A,0)),"Not Found")</f>
        <v>0</v>
      </c>
      <c r="M327" s="13">
        <f>IFERROR(INDEX('Hospitalisation Details'!$F:$F,MATCH($A327,'Hospitalisation Details'!$A:$A,0)),"Not Found")</f>
        <v>29929.56</v>
      </c>
      <c r="N327" s="6">
        <f>IFERROR(INDEX('Hospitalisation Details'!$S:$S,MATCH($A327,'Hospitalisation Details'!$A:$A,0)),"Not Found")</f>
        <v>32507</v>
      </c>
      <c r="O327" s="6">
        <f>IFERROR(INDEX('Hospitalisation Details'!$T:$T,MATCH($A327,'Hospitalisation Details'!$A:$A,0)),"Not Found")</f>
        <v>34</v>
      </c>
      <c r="P327" s="6">
        <f>IFERROR(INDEX('Hospitalisation Details'!$U:$U,MATCH($A327,'Hospitalisation Details'!$A:$A,0)),"Not Found")</f>
        <v>0</v>
      </c>
      <c r="Q327" s="6">
        <f>IFERROR(INDEX('Hospitalisation Details'!$W:$W,MATCH($A327,'Hospitalisation Details'!$A:$A,0)),"Not Found")</f>
        <v>0</v>
      </c>
    </row>
    <row r="328" spans="1:17" ht="15" customHeight="1" x14ac:dyDescent="0.3">
      <c r="A328" s="6" t="str">
        <f>'Customer Names'!A328</f>
        <v>Id327</v>
      </c>
      <c r="B328" s="6" t="str">
        <f>IFERROR(INDEX('Customer Names'!$D:$D,MATCH($A328,'Customer Names'!$A:$A,0)),"Not Found")</f>
        <v>Andrew</v>
      </c>
      <c r="C328" s="6">
        <f>IFERROR(INDEX('Medical Examinations'!$B:$B,MATCH($A328,'Medical Examinations'!$A:$A,0)),"Not Found")</f>
        <v>19.260000000000002</v>
      </c>
      <c r="D328" s="6">
        <f>IFERROR(INDEX('Medical Examinations'!$C:$C,MATCH($A328,'Medical Examinations'!$A:$A,0)),"Not Found")</f>
        <v>8.9600000000000009</v>
      </c>
      <c r="E328" s="6" t="str">
        <f>IFERROR(INDEX('Medical Examinations'!$I:$I,MATCH($A328,'Medical Examinations'!$A:$A,0)),"Not Found")</f>
        <v>Yes</v>
      </c>
      <c r="F328" s="6" t="str">
        <f>IFERROR(INDEX('Medical Examinations'!$J:$J,MATCH($A328,'Medical Examinations'!$A:$A,0)),"Not Found")</f>
        <v>No</v>
      </c>
      <c r="G328" s="6" t="str">
        <f>IFERROR(INDEX('Medical Examinations'!$F:$F,MATCH($A328,'Medical Examinations'!$A:$A,0)),"Not Found")</f>
        <v>No</v>
      </c>
      <c r="H328" s="6">
        <f>IFERROR(INDEX('Medical Examinations'!$L:$L,MATCH($A328,'Medical Examinations'!$A:$A,0)),"Not Found")</f>
        <v>1</v>
      </c>
      <c r="I328" s="6" t="str">
        <f>IFERROR(INDEX('Medical Examinations'!$K:$K,MATCH($A328,'Medical Examinations'!$A:$A,0)),"Not Found")</f>
        <v>Yes</v>
      </c>
      <c r="J328" s="6" t="str">
        <f>IFERROR(INDEX('Medical Examinations'!$M:$M,MATCH($A328,'Medical Examinations'!$A:$A,0)),"Not Found")</f>
        <v>Normal Weight</v>
      </c>
      <c r="K328" s="6" t="str">
        <f>IFERROR(INDEX('Medical Examinations'!$N:$N,MATCH($A328,'Medical Examinations'!$A:$A,0)),"Not Found")</f>
        <v>Diabetic</v>
      </c>
      <c r="L328" s="12">
        <f>IFERROR(INDEX('Hospitalisation Details'!$V:$V,MATCH($A328,'Hospitalisation Details'!$A:$A,0)),"Not Found")</f>
        <v>0</v>
      </c>
      <c r="M328" s="13">
        <f>IFERROR(INDEX('Hospitalisation Details'!$F:$F,MATCH($A328,'Hospitalisation Details'!$A:$A,0)),"Not Found")</f>
        <v>29899.25</v>
      </c>
      <c r="N328" s="6">
        <f>IFERROR(INDEX('Hospitalisation Details'!$S:$S,MATCH($A328,'Hospitalisation Details'!$A:$A,0)),"Not Found")</f>
        <v>27625</v>
      </c>
      <c r="O328" s="6">
        <f>IFERROR(INDEX('Hospitalisation Details'!$T:$T,MATCH($A328,'Hospitalisation Details'!$A:$A,0)),"Not Found")</f>
        <v>47</v>
      </c>
      <c r="P328" s="6">
        <f>IFERROR(INDEX('Hospitalisation Details'!$U:$U,MATCH($A328,'Hospitalisation Details'!$A:$A,0)),"Not Found")</f>
        <v>0</v>
      </c>
      <c r="Q328" s="6">
        <f>IFERROR(INDEX('Hospitalisation Details'!$W:$W,MATCH($A328,'Hospitalisation Details'!$A:$A,0)),"Not Found")</f>
        <v>0</v>
      </c>
    </row>
    <row r="329" spans="1:17" ht="15" customHeight="1" x14ac:dyDescent="0.3">
      <c r="A329" s="6" t="str">
        <f>'Customer Names'!A329</f>
        <v>Id328</v>
      </c>
      <c r="B329" s="6" t="str">
        <f>IFERROR(INDEX('Customer Names'!$D:$D,MATCH($A329,'Customer Names'!$A:$A,0)),"Not Found")</f>
        <v>Anthony</v>
      </c>
      <c r="C329" s="6">
        <f>IFERROR(INDEX('Medical Examinations'!$B:$B,MATCH($A329,'Medical Examinations'!$A:$A,0)),"Not Found")</f>
        <v>26.92</v>
      </c>
      <c r="D329" s="6">
        <f>IFERROR(INDEX('Medical Examinations'!$C:$C,MATCH($A329,'Medical Examinations'!$A:$A,0)),"Not Found")</f>
        <v>6.09</v>
      </c>
      <c r="E329" s="6" t="str">
        <f>IFERROR(INDEX('Medical Examinations'!$I:$I,MATCH($A329,'Medical Examinations'!$A:$A,0)),"Not Found")</f>
        <v>No</v>
      </c>
      <c r="F329" s="6" t="str">
        <f>IFERROR(INDEX('Medical Examinations'!$J:$J,MATCH($A329,'Medical Examinations'!$A:$A,0)),"Not Found")</f>
        <v>No</v>
      </c>
      <c r="G329" s="6" t="str">
        <f>IFERROR(INDEX('Medical Examinations'!$F:$F,MATCH($A329,'Medical Examinations'!$A:$A,0)),"Not Found")</f>
        <v>No</v>
      </c>
      <c r="H329" s="6">
        <f>IFERROR(INDEX('Medical Examinations'!$L:$L,MATCH($A329,'Medical Examinations'!$A:$A,0)),"Not Found")</f>
        <v>0</v>
      </c>
      <c r="I329" s="6" t="str">
        <f>IFERROR(INDEX('Medical Examinations'!$K:$K,MATCH($A329,'Medical Examinations'!$A:$A,0)),"Not Found")</f>
        <v>Yes</v>
      </c>
      <c r="J329" s="6" t="str">
        <f>IFERROR(INDEX('Medical Examinations'!$M:$M,MATCH($A329,'Medical Examinations'!$A:$A,0)),"Not Found")</f>
        <v>Overweight</v>
      </c>
      <c r="K329" s="6" t="str">
        <f>IFERROR(INDEX('Medical Examinations'!$N:$N,MATCH($A329,'Medical Examinations'!$A:$A,0)),"Not Found")</f>
        <v>Prediabetic</v>
      </c>
      <c r="L329" s="12">
        <f>IFERROR(INDEX('Hospitalisation Details'!$V:$V,MATCH($A329,'Hospitalisation Details'!$A:$A,0)),"Not Found")</f>
        <v>0</v>
      </c>
      <c r="M329" s="13">
        <f>IFERROR(INDEX('Hospitalisation Details'!$F:$F,MATCH($A329,'Hospitalisation Details'!$A:$A,0)),"Not Found")</f>
        <v>29852.48</v>
      </c>
      <c r="N329" s="6">
        <f>IFERROR(INDEX('Hospitalisation Details'!$S:$S,MATCH($A329,'Hospitalisation Details'!$A:$A,0)),"Not Found")</f>
        <v>32872</v>
      </c>
      <c r="O329" s="6">
        <f>IFERROR(INDEX('Hospitalisation Details'!$T:$T,MATCH($A329,'Hospitalisation Details'!$A:$A,0)),"Not Found")</f>
        <v>33</v>
      </c>
      <c r="P329" s="6">
        <f>IFERROR(INDEX('Hospitalisation Details'!$U:$U,MATCH($A329,'Hospitalisation Details'!$A:$A,0)),"Not Found")</f>
        <v>0</v>
      </c>
      <c r="Q329" s="6">
        <f>IFERROR(INDEX('Hospitalisation Details'!$W:$W,MATCH($A329,'Hospitalisation Details'!$A:$A,0)),"Not Found")</f>
        <v>0</v>
      </c>
    </row>
    <row r="330" spans="1:17" ht="15" customHeight="1" x14ac:dyDescent="0.3">
      <c r="A330" s="6" t="str">
        <f>'Customer Names'!A330</f>
        <v>Id329</v>
      </c>
      <c r="B330" s="6" t="str">
        <f>IFERROR(INDEX('Customer Names'!$D:$D,MATCH($A330,'Customer Names'!$A:$A,0)),"Not Found")</f>
        <v>Chris</v>
      </c>
      <c r="C330" s="6">
        <f>IFERROR(INDEX('Medical Examinations'!$B:$B,MATCH($A330,'Medical Examinations'!$A:$A,0)),"Not Found")</f>
        <v>19.73</v>
      </c>
      <c r="D330" s="6">
        <f>IFERROR(INDEX('Medical Examinations'!$C:$C,MATCH($A330,'Medical Examinations'!$A:$A,0)),"Not Found")</f>
        <v>4.3600000000000003</v>
      </c>
      <c r="E330" s="6" t="str">
        <f>IFERROR(INDEX('Medical Examinations'!$I:$I,MATCH($A330,'Medical Examinations'!$A:$A,0)),"Not Found")</f>
        <v>No</v>
      </c>
      <c r="F330" s="6" t="str">
        <f>IFERROR(INDEX('Medical Examinations'!$J:$J,MATCH($A330,'Medical Examinations'!$A:$A,0)),"Not Found")</f>
        <v>No</v>
      </c>
      <c r="G330" s="6" t="str">
        <f>IFERROR(INDEX('Medical Examinations'!$F:$F,MATCH($A330,'Medical Examinations'!$A:$A,0)),"Not Found")</f>
        <v>No</v>
      </c>
      <c r="H330" s="6">
        <f>IFERROR(INDEX('Medical Examinations'!$L:$L,MATCH($A330,'Medical Examinations'!$A:$A,0)),"Not Found")</f>
        <v>0</v>
      </c>
      <c r="I330" s="6" t="str">
        <f>IFERROR(INDEX('Medical Examinations'!$K:$K,MATCH($A330,'Medical Examinations'!$A:$A,0)),"Not Found")</f>
        <v>Yes</v>
      </c>
      <c r="J330" s="6" t="str">
        <f>IFERROR(INDEX('Medical Examinations'!$M:$M,MATCH($A330,'Medical Examinations'!$A:$A,0)),"Not Found")</f>
        <v>Normal Weight</v>
      </c>
      <c r="K330" s="6" t="str">
        <f>IFERROR(INDEX('Medical Examinations'!$N:$N,MATCH($A330,'Medical Examinations'!$A:$A,0)),"Not Found")</f>
        <v>Normal</v>
      </c>
      <c r="L330" s="12">
        <f>IFERROR(INDEX('Hospitalisation Details'!$V:$V,MATCH($A330,'Hospitalisation Details'!$A:$A,0)),"Not Found")</f>
        <v>0</v>
      </c>
      <c r="M330" s="13">
        <f>IFERROR(INDEX('Hospitalisation Details'!$F:$F,MATCH($A330,'Hospitalisation Details'!$A:$A,0)),"Not Found")</f>
        <v>29818.76</v>
      </c>
      <c r="N330" s="6">
        <f>IFERROR(INDEX('Hospitalisation Details'!$S:$S,MATCH($A330,'Hospitalisation Details'!$A:$A,0)),"Not Found")</f>
        <v>30253</v>
      </c>
      <c r="O330" s="6">
        <f>IFERROR(INDEX('Hospitalisation Details'!$T:$T,MATCH($A330,'Hospitalisation Details'!$A:$A,0)),"Not Found")</f>
        <v>40</v>
      </c>
      <c r="P330" s="6">
        <f>IFERROR(INDEX('Hospitalisation Details'!$U:$U,MATCH($A330,'Hospitalisation Details'!$A:$A,0)),"Not Found")</f>
        <v>0</v>
      </c>
      <c r="Q330" s="6">
        <f>IFERROR(INDEX('Hospitalisation Details'!$W:$W,MATCH($A330,'Hospitalisation Details'!$A:$A,0)),"Not Found")</f>
        <v>0</v>
      </c>
    </row>
    <row r="331" spans="1:17" ht="15" customHeight="1" x14ac:dyDescent="0.3">
      <c r="A331" s="6" t="str">
        <f>'Customer Names'!A331</f>
        <v>Id330</v>
      </c>
      <c r="B331" s="6" t="str">
        <f>IFERROR(INDEX('Customer Names'!$D:$D,MATCH($A331,'Customer Names'!$A:$A,0)),"Not Found")</f>
        <v>Yu</v>
      </c>
      <c r="C331" s="6">
        <f>IFERROR(INDEX('Medical Examinations'!$B:$B,MATCH($A331,'Medical Examinations'!$A:$A,0)),"Not Found")</f>
        <v>23.56</v>
      </c>
      <c r="D331" s="6">
        <f>IFERROR(INDEX('Medical Examinations'!$C:$C,MATCH($A331,'Medical Examinations'!$A:$A,0)),"Not Found")</f>
        <v>11.74</v>
      </c>
      <c r="E331" s="6" t="str">
        <f>IFERROR(INDEX('Medical Examinations'!$I:$I,MATCH($A331,'Medical Examinations'!$A:$A,0)),"Not Found")</f>
        <v>Yes</v>
      </c>
      <c r="F331" s="6" t="str">
        <f>IFERROR(INDEX('Medical Examinations'!$J:$J,MATCH($A331,'Medical Examinations'!$A:$A,0)),"Not Found")</f>
        <v>No</v>
      </c>
      <c r="G331" s="6" t="str">
        <f>IFERROR(INDEX('Medical Examinations'!$F:$F,MATCH($A331,'Medical Examinations'!$A:$A,0)),"Not Found")</f>
        <v>No</v>
      </c>
      <c r="H331" s="6">
        <f>IFERROR(INDEX('Medical Examinations'!$L:$L,MATCH($A331,'Medical Examinations'!$A:$A,0)),"Not Found")</f>
        <v>0</v>
      </c>
      <c r="I331" s="6" t="str">
        <f>IFERROR(INDEX('Medical Examinations'!$K:$K,MATCH($A331,'Medical Examinations'!$A:$A,0)),"Not Found")</f>
        <v>Yes</v>
      </c>
      <c r="J331" s="6" t="str">
        <f>IFERROR(INDEX('Medical Examinations'!$M:$M,MATCH($A331,'Medical Examinations'!$A:$A,0)),"Not Found")</f>
        <v>Normal Weight</v>
      </c>
      <c r="K331" s="6" t="str">
        <f>IFERROR(INDEX('Medical Examinations'!$N:$N,MATCH($A331,'Medical Examinations'!$A:$A,0)),"Not Found")</f>
        <v>Diabetic</v>
      </c>
      <c r="L331" s="12">
        <f>IFERROR(INDEX('Hospitalisation Details'!$V:$V,MATCH($A331,'Hospitalisation Details'!$A:$A,0)),"Not Found")</f>
        <v>0</v>
      </c>
      <c r="M331" s="13">
        <f>IFERROR(INDEX('Hospitalisation Details'!$F:$F,MATCH($A331,'Hospitalisation Details'!$A:$A,0)),"Not Found")</f>
        <v>29816.639999999999</v>
      </c>
      <c r="N331" s="6">
        <f>IFERROR(INDEX('Hospitalisation Details'!$S:$S,MATCH($A331,'Hospitalisation Details'!$A:$A,0)),"Not Found")</f>
        <v>29811</v>
      </c>
      <c r="O331" s="6">
        <f>IFERROR(INDEX('Hospitalisation Details'!$T:$T,MATCH($A331,'Hospitalisation Details'!$A:$A,0)),"Not Found")</f>
        <v>41</v>
      </c>
      <c r="P331" s="6">
        <f>IFERROR(INDEX('Hospitalisation Details'!$U:$U,MATCH($A331,'Hospitalisation Details'!$A:$A,0)),"Not Found")</f>
        <v>0</v>
      </c>
      <c r="Q331" s="6">
        <f>IFERROR(INDEX('Hospitalisation Details'!$W:$W,MATCH($A331,'Hospitalisation Details'!$A:$A,0)),"Not Found")</f>
        <v>0</v>
      </c>
    </row>
    <row r="332" spans="1:17" ht="15" customHeight="1" x14ac:dyDescent="0.3">
      <c r="A332" s="6" t="str">
        <f>'Customer Names'!A332</f>
        <v>Id331</v>
      </c>
      <c r="B332" s="6" t="str">
        <f>IFERROR(INDEX('Customer Names'!$D:$D,MATCH($A332,'Customer Names'!$A:$A,0)),"Not Found")</f>
        <v>Caleb N</v>
      </c>
      <c r="C332" s="6">
        <f>IFERROR(INDEX('Medical Examinations'!$B:$B,MATCH($A332,'Medical Examinations'!$A:$A,0)),"Not Found")</f>
        <v>37.67</v>
      </c>
      <c r="D332" s="6">
        <f>IFERROR(INDEX('Medical Examinations'!$C:$C,MATCH($A332,'Medical Examinations'!$A:$A,0)),"Not Found")</f>
        <v>5.89</v>
      </c>
      <c r="E332" s="6" t="str">
        <f>IFERROR(INDEX('Medical Examinations'!$I:$I,MATCH($A332,'Medical Examinations'!$A:$A,0)),"Not Found")</f>
        <v>No</v>
      </c>
      <c r="F332" s="6" t="str">
        <f>IFERROR(INDEX('Medical Examinations'!$J:$J,MATCH($A332,'Medical Examinations'!$A:$A,0)),"Not Found")</f>
        <v>No</v>
      </c>
      <c r="G332" s="6" t="str">
        <f>IFERROR(INDEX('Medical Examinations'!$F:$F,MATCH($A332,'Medical Examinations'!$A:$A,0)),"Not Found")</f>
        <v>No</v>
      </c>
      <c r="H332" s="6">
        <f>IFERROR(INDEX('Medical Examinations'!$L:$L,MATCH($A332,'Medical Examinations'!$A:$A,0)),"Not Found")</f>
        <v>1</v>
      </c>
      <c r="I332" s="6" t="str">
        <f>IFERROR(INDEX('Medical Examinations'!$K:$K,MATCH($A332,'Medical Examinations'!$A:$A,0)),"Not Found")</f>
        <v>Yes</v>
      </c>
      <c r="J332" s="6" t="str">
        <f>IFERROR(INDEX('Medical Examinations'!$M:$M,MATCH($A332,'Medical Examinations'!$A:$A,0)),"Not Found")</f>
        <v>Obesity</v>
      </c>
      <c r="K332" s="6" t="str">
        <f>IFERROR(INDEX('Medical Examinations'!$N:$N,MATCH($A332,'Medical Examinations'!$A:$A,0)),"Not Found")</f>
        <v>Prediabetic</v>
      </c>
      <c r="L332" s="12">
        <f>IFERROR(INDEX('Hospitalisation Details'!$V:$V,MATCH($A332,'Hospitalisation Details'!$A:$A,0)),"Not Found")</f>
        <v>0</v>
      </c>
      <c r="M332" s="13">
        <f>IFERROR(INDEX('Hospitalisation Details'!$F:$F,MATCH($A332,'Hospitalisation Details'!$A:$A,0)),"Not Found")</f>
        <v>29760.6</v>
      </c>
      <c r="N332" s="6">
        <f>IFERROR(INDEX('Hospitalisation Details'!$S:$S,MATCH($A332,'Hospitalisation Details'!$A:$A,0)),"Not Found")</f>
        <v>35966</v>
      </c>
      <c r="O332" s="6">
        <f>IFERROR(INDEX('Hospitalisation Details'!$T:$T,MATCH($A332,'Hospitalisation Details'!$A:$A,0)),"Not Found")</f>
        <v>24</v>
      </c>
      <c r="P332" s="6">
        <f>IFERROR(INDEX('Hospitalisation Details'!$U:$U,MATCH($A332,'Hospitalisation Details'!$A:$A,0)),"Not Found")</f>
        <v>0</v>
      </c>
      <c r="Q332" s="6">
        <f>IFERROR(INDEX('Hospitalisation Details'!$W:$W,MATCH($A332,'Hospitalisation Details'!$A:$A,0)),"Not Found")</f>
        <v>0</v>
      </c>
    </row>
    <row r="333" spans="1:17" ht="15" customHeight="1" x14ac:dyDescent="0.3">
      <c r="A333" s="6" t="str">
        <f>'Customer Names'!A333</f>
        <v>Id332</v>
      </c>
      <c r="B333" s="6" t="str">
        <f>IFERROR(INDEX('Customer Names'!$D:$D,MATCH($A333,'Customer Names'!$A:$A,0)),"Not Found")</f>
        <v>Jason M.</v>
      </c>
      <c r="C333" s="6">
        <f>IFERROR(INDEX('Medical Examinations'!$B:$B,MATCH($A333,'Medical Examinations'!$A:$A,0)),"Not Found")</f>
        <v>18.73</v>
      </c>
      <c r="D333" s="6">
        <f>IFERROR(INDEX('Medical Examinations'!$C:$C,MATCH($A333,'Medical Examinations'!$A:$A,0)),"Not Found")</f>
        <v>10.64</v>
      </c>
      <c r="E333" s="6" t="str">
        <f>IFERROR(INDEX('Medical Examinations'!$I:$I,MATCH($A333,'Medical Examinations'!$A:$A,0)),"Not Found")</f>
        <v>No</v>
      </c>
      <c r="F333" s="6" t="str">
        <f>IFERROR(INDEX('Medical Examinations'!$J:$J,MATCH($A333,'Medical Examinations'!$A:$A,0)),"Not Found")</f>
        <v>No</v>
      </c>
      <c r="G333" s="6" t="str">
        <f>IFERROR(INDEX('Medical Examinations'!$F:$F,MATCH($A333,'Medical Examinations'!$A:$A,0)),"Not Found")</f>
        <v>No</v>
      </c>
      <c r="H333" s="6">
        <f>IFERROR(INDEX('Medical Examinations'!$L:$L,MATCH($A333,'Medical Examinations'!$A:$A,0)),"Not Found")</f>
        <v>2</v>
      </c>
      <c r="I333" s="6" t="str">
        <f>IFERROR(INDEX('Medical Examinations'!$K:$K,MATCH($A333,'Medical Examinations'!$A:$A,0)),"Not Found")</f>
        <v>Yes</v>
      </c>
      <c r="J333" s="6" t="str">
        <f>IFERROR(INDEX('Medical Examinations'!$M:$M,MATCH($A333,'Medical Examinations'!$A:$A,0)),"Not Found")</f>
        <v>Normal Weight</v>
      </c>
      <c r="K333" s="6" t="str">
        <f>IFERROR(INDEX('Medical Examinations'!$N:$N,MATCH($A333,'Medical Examinations'!$A:$A,0)),"Not Found")</f>
        <v>Diabetic</v>
      </c>
      <c r="L333" s="12">
        <f>IFERROR(INDEX('Hospitalisation Details'!$V:$V,MATCH($A333,'Hospitalisation Details'!$A:$A,0)),"Not Found")</f>
        <v>0</v>
      </c>
      <c r="M333" s="13">
        <f>IFERROR(INDEX('Hospitalisation Details'!$F:$F,MATCH($A333,'Hospitalisation Details'!$A:$A,0)),"Not Found")</f>
        <v>29757.69</v>
      </c>
      <c r="N333" s="6">
        <f>IFERROR(INDEX('Hospitalisation Details'!$S:$S,MATCH($A333,'Hospitalisation Details'!$A:$A,0)),"Not Found")</f>
        <v>26899</v>
      </c>
      <c r="O333" s="6">
        <f>IFERROR(INDEX('Hospitalisation Details'!$T:$T,MATCH($A333,'Hospitalisation Details'!$A:$A,0)),"Not Found")</f>
        <v>49</v>
      </c>
      <c r="P333" s="6">
        <f>IFERROR(INDEX('Hospitalisation Details'!$U:$U,MATCH($A333,'Hospitalisation Details'!$A:$A,0)),"Not Found")</f>
        <v>0</v>
      </c>
      <c r="Q333" s="6">
        <f>IFERROR(INDEX('Hospitalisation Details'!$W:$W,MATCH($A333,'Hospitalisation Details'!$A:$A,0)),"Not Found")</f>
        <v>0</v>
      </c>
    </row>
    <row r="334" spans="1:17" ht="15" customHeight="1" x14ac:dyDescent="0.3">
      <c r="A334" s="6" t="str">
        <f>'Customer Names'!A334</f>
        <v>Id333</v>
      </c>
      <c r="B334" s="6" t="str">
        <f>IFERROR(INDEX('Customer Names'!$D:$D,MATCH($A334,'Customer Names'!$A:$A,0)),"Not Found")</f>
        <v>Angela R</v>
      </c>
      <c r="C334" s="6">
        <f>IFERROR(INDEX('Medical Examinations'!$B:$B,MATCH($A334,'Medical Examinations'!$A:$A,0)),"Not Found")</f>
        <v>33.090000000000003</v>
      </c>
      <c r="D334" s="6">
        <f>IFERROR(INDEX('Medical Examinations'!$C:$C,MATCH($A334,'Medical Examinations'!$A:$A,0)),"Not Found")</f>
        <v>6.06</v>
      </c>
      <c r="E334" s="6" t="str">
        <f>IFERROR(INDEX('Medical Examinations'!$I:$I,MATCH($A334,'Medical Examinations'!$A:$A,0)),"Not Found")</f>
        <v>No</v>
      </c>
      <c r="F334" s="6" t="str">
        <f>IFERROR(INDEX('Medical Examinations'!$J:$J,MATCH($A334,'Medical Examinations'!$A:$A,0)),"Not Found")</f>
        <v>No</v>
      </c>
      <c r="G334" s="6" t="str">
        <f>IFERROR(INDEX('Medical Examinations'!$F:$F,MATCH($A334,'Medical Examinations'!$A:$A,0)),"Not Found")</f>
        <v>Yes</v>
      </c>
      <c r="H334" s="6">
        <f>IFERROR(INDEX('Medical Examinations'!$L:$L,MATCH($A334,'Medical Examinations'!$A:$A,0)),"Not Found")</f>
        <v>1</v>
      </c>
      <c r="I334" s="6" t="str">
        <f>IFERROR(INDEX('Medical Examinations'!$K:$K,MATCH($A334,'Medical Examinations'!$A:$A,0)),"Not Found")</f>
        <v>Yes</v>
      </c>
      <c r="J334" s="6" t="str">
        <f>IFERROR(INDEX('Medical Examinations'!$M:$M,MATCH($A334,'Medical Examinations'!$A:$A,0)),"Not Found")</f>
        <v>Obesity</v>
      </c>
      <c r="K334" s="6" t="str">
        <f>IFERROR(INDEX('Medical Examinations'!$N:$N,MATCH($A334,'Medical Examinations'!$A:$A,0)),"Not Found")</f>
        <v>Prediabetic</v>
      </c>
      <c r="L334" s="12">
        <f>IFERROR(INDEX('Hospitalisation Details'!$V:$V,MATCH($A334,'Hospitalisation Details'!$A:$A,0)),"Not Found")</f>
        <v>0</v>
      </c>
      <c r="M334" s="13">
        <f>IFERROR(INDEX('Hospitalisation Details'!$F:$F,MATCH($A334,'Hospitalisation Details'!$A:$A,0)),"Not Found")</f>
        <v>29622.69</v>
      </c>
      <c r="N334" s="6">
        <f>IFERROR(INDEX('Hospitalisation Details'!$S:$S,MATCH($A334,'Hospitalisation Details'!$A:$A,0)),"Not Found")</f>
        <v>34177</v>
      </c>
      <c r="O334" s="6">
        <f>IFERROR(INDEX('Hospitalisation Details'!$T:$T,MATCH($A334,'Hospitalisation Details'!$A:$A,0)),"Not Found")</f>
        <v>29</v>
      </c>
      <c r="P334" s="6">
        <f>IFERROR(INDEX('Hospitalisation Details'!$U:$U,MATCH($A334,'Hospitalisation Details'!$A:$A,0)),"Not Found")</f>
        <v>0</v>
      </c>
      <c r="Q334" s="6">
        <f>IFERROR(INDEX('Hospitalisation Details'!$W:$W,MATCH($A334,'Hospitalisation Details'!$A:$A,0)),"Not Found")</f>
        <v>0</v>
      </c>
    </row>
    <row r="335" spans="1:17" ht="15" customHeight="1" x14ac:dyDescent="0.3">
      <c r="A335" s="6" t="str">
        <f>'Customer Names'!A335</f>
        <v>Id334</v>
      </c>
      <c r="B335" s="6" t="str">
        <f>IFERROR(INDEX('Customer Names'!$D:$D,MATCH($A335,'Customer Names'!$A:$A,0)),"Not Found")</f>
        <v>Keith J</v>
      </c>
      <c r="C335" s="6">
        <f>IFERROR(INDEX('Medical Examinations'!$B:$B,MATCH($A335,'Medical Examinations'!$A:$A,0)),"Not Found")</f>
        <v>18.329999999999998</v>
      </c>
      <c r="D335" s="6">
        <f>IFERROR(INDEX('Medical Examinations'!$C:$C,MATCH($A335,'Medical Examinations'!$A:$A,0)),"Not Found")</f>
        <v>7.46</v>
      </c>
      <c r="E335" s="6" t="str">
        <f>IFERROR(INDEX('Medical Examinations'!$I:$I,MATCH($A335,'Medical Examinations'!$A:$A,0)),"Not Found")</f>
        <v>Yes</v>
      </c>
      <c r="F335" s="6" t="str">
        <f>IFERROR(INDEX('Medical Examinations'!$J:$J,MATCH($A335,'Medical Examinations'!$A:$A,0)),"Not Found")</f>
        <v>No</v>
      </c>
      <c r="G335" s="6" t="str">
        <f>IFERROR(INDEX('Medical Examinations'!$F:$F,MATCH($A335,'Medical Examinations'!$A:$A,0)),"Not Found")</f>
        <v>No</v>
      </c>
      <c r="H335" s="6">
        <f>IFERROR(INDEX('Medical Examinations'!$L:$L,MATCH($A335,'Medical Examinations'!$A:$A,0)),"Not Found")</f>
        <v>1</v>
      </c>
      <c r="I335" s="6" t="str">
        <f>IFERROR(INDEX('Medical Examinations'!$K:$K,MATCH($A335,'Medical Examinations'!$A:$A,0)),"Not Found")</f>
        <v>Yes</v>
      </c>
      <c r="J335" s="6" t="str">
        <f>IFERROR(INDEX('Medical Examinations'!$M:$M,MATCH($A335,'Medical Examinations'!$A:$A,0)),"Not Found")</f>
        <v>Underweight</v>
      </c>
      <c r="K335" s="6" t="str">
        <f>IFERROR(INDEX('Medical Examinations'!$N:$N,MATCH($A335,'Medical Examinations'!$A:$A,0)),"Not Found")</f>
        <v>Diabetic</v>
      </c>
      <c r="L335" s="12">
        <f>IFERROR(INDEX('Hospitalisation Details'!$V:$V,MATCH($A335,'Hospitalisation Details'!$A:$A,0)),"Not Found")</f>
        <v>0</v>
      </c>
      <c r="M335" s="13">
        <f>IFERROR(INDEX('Hospitalisation Details'!$F:$F,MATCH($A335,'Hospitalisation Details'!$A:$A,0)),"Not Found")</f>
        <v>29583.8</v>
      </c>
      <c r="N335" s="6">
        <f>IFERROR(INDEX('Hospitalisation Details'!$S:$S,MATCH($A335,'Hospitalisation Details'!$A:$A,0)),"Not Found")</f>
        <v>27701</v>
      </c>
      <c r="O335" s="6">
        <f>IFERROR(INDEX('Hospitalisation Details'!$T:$T,MATCH($A335,'Hospitalisation Details'!$A:$A,0)),"Not Found")</f>
        <v>47</v>
      </c>
      <c r="P335" s="6">
        <f>IFERROR(INDEX('Hospitalisation Details'!$U:$U,MATCH($A335,'Hospitalisation Details'!$A:$A,0)),"Not Found")</f>
        <v>0</v>
      </c>
      <c r="Q335" s="6">
        <f>IFERROR(INDEX('Hospitalisation Details'!$W:$W,MATCH($A335,'Hospitalisation Details'!$A:$A,0)),"Not Found")</f>
        <v>0</v>
      </c>
    </row>
    <row r="336" spans="1:17" ht="15" customHeight="1" x14ac:dyDescent="0.3">
      <c r="A336" s="6" t="str">
        <f>'Customer Names'!A336</f>
        <v>Id335</v>
      </c>
      <c r="B336" s="6" t="str">
        <f>IFERROR(INDEX('Customer Names'!$D:$D,MATCH($A336,'Customer Names'!$A:$A,0)),"Not Found")</f>
        <v>Emma</v>
      </c>
      <c r="C336" s="6">
        <f>IFERROR(INDEX('Medical Examinations'!$B:$B,MATCH($A336,'Medical Examinations'!$A:$A,0)),"Not Found")</f>
        <v>27.74</v>
      </c>
      <c r="D336" s="6">
        <f>IFERROR(INDEX('Medical Examinations'!$C:$C,MATCH($A336,'Medical Examinations'!$A:$A,0)),"Not Found")</f>
        <v>4.68</v>
      </c>
      <c r="E336" s="6" t="str">
        <f>IFERROR(INDEX('Medical Examinations'!$I:$I,MATCH($A336,'Medical Examinations'!$A:$A,0)),"Not Found")</f>
        <v>Yes</v>
      </c>
      <c r="F336" s="6" t="str">
        <f>IFERROR(INDEX('Medical Examinations'!$J:$J,MATCH($A336,'Medical Examinations'!$A:$A,0)),"Not Found")</f>
        <v>No</v>
      </c>
      <c r="G336" s="6" t="str">
        <f>IFERROR(INDEX('Medical Examinations'!$F:$F,MATCH($A336,'Medical Examinations'!$A:$A,0)),"Not Found")</f>
        <v>No</v>
      </c>
      <c r="H336" s="6">
        <f>IFERROR(INDEX('Medical Examinations'!$L:$L,MATCH($A336,'Medical Examinations'!$A:$A,0)),"Not Found")</f>
        <v>2</v>
      </c>
      <c r="I336" s="6" t="str">
        <f>IFERROR(INDEX('Medical Examinations'!$K:$K,MATCH($A336,'Medical Examinations'!$A:$A,0)),"Not Found")</f>
        <v>Yes</v>
      </c>
      <c r="J336" s="6" t="str">
        <f>IFERROR(INDEX('Medical Examinations'!$M:$M,MATCH($A336,'Medical Examinations'!$A:$A,0)),"Not Found")</f>
        <v>Overweight</v>
      </c>
      <c r="K336" s="6" t="str">
        <f>IFERROR(INDEX('Medical Examinations'!$N:$N,MATCH($A336,'Medical Examinations'!$A:$A,0)),"Not Found")</f>
        <v>Normal</v>
      </c>
      <c r="L336" s="12">
        <f>IFERROR(INDEX('Hospitalisation Details'!$V:$V,MATCH($A336,'Hospitalisation Details'!$A:$A,0)),"Not Found")</f>
        <v>0</v>
      </c>
      <c r="M336" s="13">
        <f>IFERROR(INDEX('Hospitalisation Details'!$F:$F,MATCH($A336,'Hospitalisation Details'!$A:$A,0)),"Not Found")</f>
        <v>29523.17</v>
      </c>
      <c r="N336" s="6">
        <f>IFERROR(INDEX('Hospitalisation Details'!$S:$S,MATCH($A336,'Hospitalisation Details'!$A:$A,0)),"Not Found")</f>
        <v>21843</v>
      </c>
      <c r="O336" s="6">
        <f>IFERROR(INDEX('Hospitalisation Details'!$T:$T,MATCH($A336,'Hospitalisation Details'!$A:$A,0)),"Not Found")</f>
        <v>63</v>
      </c>
      <c r="P336" s="6">
        <f>IFERROR(INDEX('Hospitalisation Details'!$U:$U,MATCH($A336,'Hospitalisation Details'!$A:$A,0)),"Not Found")</f>
        <v>0</v>
      </c>
      <c r="Q336" s="6">
        <f>IFERROR(INDEX('Hospitalisation Details'!$W:$W,MATCH($A336,'Hospitalisation Details'!$A:$A,0)),"Not Found")</f>
        <v>0</v>
      </c>
    </row>
    <row r="337" spans="1:17" ht="15" customHeight="1" x14ac:dyDescent="0.3">
      <c r="A337" s="6" t="str">
        <f>'Customer Names'!A337</f>
        <v>Id336</v>
      </c>
      <c r="B337" s="6" t="str">
        <f>IFERROR(INDEX('Customer Names'!$D:$D,MATCH($A337,'Customer Names'!$A:$A,0)),"Not Found")</f>
        <v>Nathan A</v>
      </c>
      <c r="C337" s="6">
        <f>IFERROR(INDEX('Medical Examinations'!$B:$B,MATCH($A337,'Medical Examinations'!$A:$A,0)),"Not Found")</f>
        <v>24.2</v>
      </c>
      <c r="D337" s="6">
        <f>IFERROR(INDEX('Medical Examinations'!$C:$C,MATCH($A337,'Medical Examinations'!$A:$A,0)),"Not Found")</f>
        <v>6.15</v>
      </c>
      <c r="E337" s="6" t="str">
        <f>IFERROR(INDEX('Medical Examinations'!$I:$I,MATCH($A337,'Medical Examinations'!$A:$A,0)),"Not Found")</f>
        <v>No</v>
      </c>
      <c r="F337" s="6" t="str">
        <f>IFERROR(INDEX('Medical Examinations'!$J:$J,MATCH($A337,'Medical Examinations'!$A:$A,0)),"Not Found")</f>
        <v>No</v>
      </c>
      <c r="G337" s="6" t="str">
        <f>IFERROR(INDEX('Medical Examinations'!$F:$F,MATCH($A337,'Medical Examinations'!$A:$A,0)),"Not Found")</f>
        <v>No</v>
      </c>
      <c r="H337" s="6">
        <f>IFERROR(INDEX('Medical Examinations'!$L:$L,MATCH($A337,'Medical Examinations'!$A:$A,0)),"Not Found")</f>
        <v>1</v>
      </c>
      <c r="I337" s="6" t="str">
        <f>IFERROR(INDEX('Medical Examinations'!$K:$K,MATCH($A337,'Medical Examinations'!$A:$A,0)),"Not Found")</f>
        <v>Yes</v>
      </c>
      <c r="J337" s="6" t="str">
        <f>IFERROR(INDEX('Medical Examinations'!$M:$M,MATCH($A337,'Medical Examinations'!$A:$A,0)),"Not Found")</f>
        <v>Normal Weight</v>
      </c>
      <c r="K337" s="6" t="str">
        <f>IFERROR(INDEX('Medical Examinations'!$N:$N,MATCH($A337,'Medical Examinations'!$A:$A,0)),"Not Found")</f>
        <v>Prediabetic</v>
      </c>
      <c r="L337" s="12">
        <f>IFERROR(INDEX('Hospitalisation Details'!$V:$V,MATCH($A337,'Hospitalisation Details'!$A:$A,0)),"Not Found")</f>
        <v>0</v>
      </c>
      <c r="M337" s="13">
        <f>IFERROR(INDEX('Hospitalisation Details'!$F:$F,MATCH($A337,'Hospitalisation Details'!$A:$A,0)),"Not Found")</f>
        <v>29443.59</v>
      </c>
      <c r="N337" s="6">
        <f>IFERROR(INDEX('Hospitalisation Details'!$S:$S,MATCH($A337,'Hospitalisation Details'!$A:$A,0)),"Not Found")</f>
        <v>31974</v>
      </c>
      <c r="O337" s="6">
        <f>IFERROR(INDEX('Hospitalisation Details'!$T:$T,MATCH($A337,'Hospitalisation Details'!$A:$A,0)),"Not Found")</f>
        <v>35</v>
      </c>
      <c r="P337" s="6">
        <f>IFERROR(INDEX('Hospitalisation Details'!$U:$U,MATCH($A337,'Hospitalisation Details'!$A:$A,0)),"Not Found")</f>
        <v>0</v>
      </c>
      <c r="Q337" s="6">
        <f>IFERROR(INDEX('Hospitalisation Details'!$W:$W,MATCH($A337,'Hospitalisation Details'!$A:$A,0)),"Not Found")</f>
        <v>0</v>
      </c>
    </row>
    <row r="338" spans="1:17" ht="15" customHeight="1" x14ac:dyDescent="0.3">
      <c r="A338" s="6" t="str">
        <f>'Customer Names'!A338</f>
        <v>Id337</v>
      </c>
      <c r="B338" s="6" t="str">
        <f>IFERROR(INDEX('Customer Names'!$D:$D,MATCH($A338,'Customer Names'!$A:$A,0)),"Not Found")</f>
        <v>Kathryn</v>
      </c>
      <c r="C338" s="6">
        <f>IFERROR(INDEX('Medical Examinations'!$B:$B,MATCH($A338,'Medical Examinations'!$A:$A,0)),"Not Found")</f>
        <v>22.03</v>
      </c>
      <c r="D338" s="6">
        <f>IFERROR(INDEX('Medical Examinations'!$C:$C,MATCH($A338,'Medical Examinations'!$A:$A,0)),"Not Found")</f>
        <v>4.28</v>
      </c>
      <c r="E338" s="6" t="str">
        <f>IFERROR(INDEX('Medical Examinations'!$I:$I,MATCH($A338,'Medical Examinations'!$A:$A,0)),"Not Found")</f>
        <v>Yes</v>
      </c>
      <c r="F338" s="6" t="str">
        <f>IFERROR(INDEX('Medical Examinations'!$J:$J,MATCH($A338,'Medical Examinations'!$A:$A,0)),"Not Found")</f>
        <v>No</v>
      </c>
      <c r="G338" s="6" t="str">
        <f>IFERROR(INDEX('Medical Examinations'!$F:$F,MATCH($A338,'Medical Examinations'!$A:$A,0)),"Not Found")</f>
        <v>No</v>
      </c>
      <c r="H338" s="6">
        <f>IFERROR(INDEX('Medical Examinations'!$L:$L,MATCH($A338,'Medical Examinations'!$A:$A,0)),"Not Found")</f>
        <v>0</v>
      </c>
      <c r="I338" s="6" t="str">
        <f>IFERROR(INDEX('Medical Examinations'!$K:$K,MATCH($A338,'Medical Examinations'!$A:$A,0)),"Not Found")</f>
        <v>Yes</v>
      </c>
      <c r="J338" s="6" t="str">
        <f>IFERROR(INDEX('Medical Examinations'!$M:$M,MATCH($A338,'Medical Examinations'!$A:$A,0)),"Not Found")</f>
        <v>Normal Weight</v>
      </c>
      <c r="K338" s="6" t="str">
        <f>IFERROR(INDEX('Medical Examinations'!$N:$N,MATCH($A338,'Medical Examinations'!$A:$A,0)),"Not Found")</f>
        <v>Normal</v>
      </c>
      <c r="L338" s="12">
        <f>IFERROR(INDEX('Hospitalisation Details'!$V:$V,MATCH($A338,'Hospitalisation Details'!$A:$A,0)),"Not Found")</f>
        <v>0</v>
      </c>
      <c r="M338" s="13">
        <f>IFERROR(INDEX('Hospitalisation Details'!$F:$F,MATCH($A338,'Hospitalisation Details'!$A:$A,0)),"Not Found")</f>
        <v>29352.560000000001</v>
      </c>
      <c r="N338" s="6">
        <f>IFERROR(INDEX('Hospitalisation Details'!$S:$S,MATCH($A338,'Hospitalisation Details'!$A:$A,0)),"Not Found")</f>
        <v>31358</v>
      </c>
      <c r="O338" s="6">
        <f>IFERROR(INDEX('Hospitalisation Details'!$T:$T,MATCH($A338,'Hospitalisation Details'!$A:$A,0)),"Not Found")</f>
        <v>37</v>
      </c>
      <c r="P338" s="6">
        <f>IFERROR(INDEX('Hospitalisation Details'!$U:$U,MATCH($A338,'Hospitalisation Details'!$A:$A,0)),"Not Found")</f>
        <v>0</v>
      </c>
      <c r="Q338" s="6">
        <f>IFERROR(INDEX('Hospitalisation Details'!$W:$W,MATCH($A338,'Hospitalisation Details'!$A:$A,0)),"Not Found")</f>
        <v>0</v>
      </c>
    </row>
    <row r="339" spans="1:17" ht="15" customHeight="1" x14ac:dyDescent="0.3">
      <c r="A339" s="6" t="str">
        <f>'Customer Names'!A339</f>
        <v>Id338</v>
      </c>
      <c r="B339" s="6" t="str">
        <f>IFERROR(INDEX('Customer Names'!$D:$D,MATCH($A339,'Customer Names'!$A:$A,0)),"Not Found")</f>
        <v>Elizabeth H.</v>
      </c>
      <c r="C339" s="6">
        <f>IFERROR(INDEX('Medical Examinations'!$B:$B,MATCH($A339,'Medical Examinations'!$A:$A,0)),"Not Found")</f>
        <v>26.885000000000002</v>
      </c>
      <c r="D339" s="6">
        <f>IFERROR(INDEX('Medical Examinations'!$C:$C,MATCH($A339,'Medical Examinations'!$A:$A,0)),"Not Found")</f>
        <v>9.86</v>
      </c>
      <c r="E339" s="6" t="str">
        <f>IFERROR(INDEX('Medical Examinations'!$I:$I,MATCH($A339,'Medical Examinations'!$A:$A,0)),"Not Found")</f>
        <v>No</v>
      </c>
      <c r="F339" s="6" t="str">
        <f>IFERROR(INDEX('Medical Examinations'!$J:$J,MATCH($A339,'Medical Examinations'!$A:$A,0)),"Not Found")</f>
        <v>No</v>
      </c>
      <c r="G339" s="6" t="str">
        <f>IFERROR(INDEX('Medical Examinations'!$F:$F,MATCH($A339,'Medical Examinations'!$A:$A,0)),"Not Found")</f>
        <v>No</v>
      </c>
      <c r="H339" s="6">
        <f>IFERROR(INDEX('Medical Examinations'!$L:$L,MATCH($A339,'Medical Examinations'!$A:$A,0)),"Not Found")</f>
        <v>3</v>
      </c>
      <c r="I339" s="6" t="str">
        <f>IFERROR(INDEX('Medical Examinations'!$K:$K,MATCH($A339,'Medical Examinations'!$A:$A,0)),"Not Found")</f>
        <v>Yes</v>
      </c>
      <c r="J339" s="6" t="str">
        <f>IFERROR(INDEX('Medical Examinations'!$M:$M,MATCH($A339,'Medical Examinations'!$A:$A,0)),"Not Found")</f>
        <v>Overweight</v>
      </c>
      <c r="K339" s="6" t="str">
        <f>IFERROR(INDEX('Medical Examinations'!$N:$N,MATCH($A339,'Medical Examinations'!$A:$A,0)),"Not Found")</f>
        <v>Diabetic</v>
      </c>
      <c r="L339" s="12">
        <f>IFERROR(INDEX('Hospitalisation Details'!$V:$V,MATCH($A339,'Hospitalisation Details'!$A:$A,0)),"Not Found")</f>
        <v>0</v>
      </c>
      <c r="M339" s="13">
        <f>IFERROR(INDEX('Hospitalisation Details'!$F:$F,MATCH($A339,'Hospitalisation Details'!$A:$A,0)),"Not Found")</f>
        <v>29330.98</v>
      </c>
      <c r="N339" s="6">
        <f>IFERROR(INDEX('Hospitalisation Details'!$S:$S,MATCH($A339,'Hospitalisation Details'!$A:$A,0)),"Not Found")</f>
        <v>21341</v>
      </c>
      <c r="O339" s="6">
        <f>IFERROR(INDEX('Hospitalisation Details'!$T:$T,MATCH($A339,'Hospitalisation Details'!$A:$A,0)),"Not Found")</f>
        <v>65</v>
      </c>
      <c r="P339" s="6">
        <f>IFERROR(INDEX('Hospitalisation Details'!$U:$U,MATCH($A339,'Hospitalisation Details'!$A:$A,0)),"Not Found")</f>
        <v>0</v>
      </c>
      <c r="Q339" s="6">
        <f>IFERROR(INDEX('Hospitalisation Details'!$W:$W,MATCH($A339,'Hospitalisation Details'!$A:$A,0)),"Not Found")</f>
        <v>0</v>
      </c>
    </row>
    <row r="340" spans="1:17" ht="15" customHeight="1" x14ac:dyDescent="0.3">
      <c r="A340" s="6" t="str">
        <f>'Customer Names'!A340</f>
        <v>Id339</v>
      </c>
      <c r="B340" s="6" t="str">
        <f>IFERROR(INDEX('Customer Names'!$D:$D,MATCH($A340,'Customer Names'!$A:$A,0)),"Not Found")</f>
        <v>Ben</v>
      </c>
      <c r="C340" s="6">
        <f>IFERROR(INDEX('Medical Examinations'!$B:$B,MATCH($A340,'Medical Examinations'!$A:$A,0)),"Not Found")</f>
        <v>16.36</v>
      </c>
      <c r="D340" s="6">
        <f>IFERROR(INDEX('Medical Examinations'!$C:$C,MATCH($A340,'Medical Examinations'!$A:$A,0)),"Not Found")</f>
        <v>11.19</v>
      </c>
      <c r="E340" s="6" t="str">
        <f>IFERROR(INDEX('Medical Examinations'!$I:$I,MATCH($A340,'Medical Examinations'!$A:$A,0)),"Not Found")</f>
        <v>No</v>
      </c>
      <c r="F340" s="6" t="str">
        <f>IFERROR(INDEX('Medical Examinations'!$J:$J,MATCH($A340,'Medical Examinations'!$A:$A,0)),"Not Found")</f>
        <v>No</v>
      </c>
      <c r="G340" s="6" t="str">
        <f>IFERROR(INDEX('Medical Examinations'!$F:$F,MATCH($A340,'Medical Examinations'!$A:$A,0)),"Not Found")</f>
        <v>No</v>
      </c>
      <c r="H340" s="6">
        <f>IFERROR(INDEX('Medical Examinations'!$L:$L,MATCH($A340,'Medical Examinations'!$A:$A,0)),"Not Found")</f>
        <v>0</v>
      </c>
      <c r="I340" s="6" t="str">
        <f>IFERROR(INDEX('Medical Examinations'!$K:$K,MATCH($A340,'Medical Examinations'!$A:$A,0)),"Not Found")</f>
        <v>Yes</v>
      </c>
      <c r="J340" s="6" t="str">
        <f>IFERROR(INDEX('Medical Examinations'!$M:$M,MATCH($A340,'Medical Examinations'!$A:$A,0)),"Not Found")</f>
        <v>Underweight</v>
      </c>
      <c r="K340" s="6" t="str">
        <f>IFERROR(INDEX('Medical Examinations'!$N:$N,MATCH($A340,'Medical Examinations'!$A:$A,0)),"Not Found")</f>
        <v>Diabetic</v>
      </c>
      <c r="L340" s="12">
        <f>IFERROR(INDEX('Hospitalisation Details'!$V:$V,MATCH($A340,'Hospitalisation Details'!$A:$A,0)),"Not Found")</f>
        <v>0</v>
      </c>
      <c r="M340" s="13">
        <f>IFERROR(INDEX('Hospitalisation Details'!$F:$F,MATCH($A340,'Hospitalisation Details'!$A:$A,0)),"Not Found")</f>
        <v>29227.599999999999</v>
      </c>
      <c r="N340" s="6">
        <f>IFERROR(INDEX('Hospitalisation Details'!$S:$S,MATCH($A340,'Hospitalisation Details'!$A:$A,0)),"Not Found")</f>
        <v>28692</v>
      </c>
      <c r="O340" s="6">
        <f>IFERROR(INDEX('Hospitalisation Details'!$T:$T,MATCH($A340,'Hospitalisation Details'!$A:$A,0)),"Not Found")</f>
        <v>44</v>
      </c>
      <c r="P340" s="6">
        <f>IFERROR(INDEX('Hospitalisation Details'!$U:$U,MATCH($A340,'Hospitalisation Details'!$A:$A,0)),"Not Found")</f>
        <v>0</v>
      </c>
      <c r="Q340" s="6">
        <f>IFERROR(INDEX('Hospitalisation Details'!$W:$W,MATCH($A340,'Hospitalisation Details'!$A:$A,0)),"Not Found")</f>
        <v>0</v>
      </c>
    </row>
    <row r="341" spans="1:17" ht="15" customHeight="1" x14ac:dyDescent="0.3">
      <c r="A341" s="6" t="str">
        <f>'Customer Names'!A341</f>
        <v>Id340</v>
      </c>
      <c r="B341" s="6" t="str">
        <f>IFERROR(INDEX('Customer Names'!$D:$D,MATCH($A341,'Customer Names'!$A:$A,0)),"Not Found")</f>
        <v>Cheryl A</v>
      </c>
      <c r="C341" s="6">
        <f>IFERROR(INDEX('Medical Examinations'!$B:$B,MATCH($A341,'Medical Examinations'!$A:$A,0)),"Not Found")</f>
        <v>32.299999999999997</v>
      </c>
      <c r="D341" s="6">
        <f>IFERROR(INDEX('Medical Examinations'!$C:$C,MATCH($A341,'Medical Examinations'!$A:$A,0)),"Not Found")</f>
        <v>4.8899999999999997</v>
      </c>
      <c r="E341" s="6" t="str">
        <f>IFERROR(INDEX('Medical Examinations'!$I:$I,MATCH($A341,'Medical Examinations'!$A:$A,0)),"Not Found")</f>
        <v>Yes</v>
      </c>
      <c r="F341" s="6" t="str">
        <f>IFERROR(INDEX('Medical Examinations'!$J:$J,MATCH($A341,'Medical Examinations'!$A:$A,0)),"Not Found")</f>
        <v>No</v>
      </c>
      <c r="G341" s="6" t="str">
        <f>IFERROR(INDEX('Medical Examinations'!$F:$F,MATCH($A341,'Medical Examinations'!$A:$A,0)),"Not Found")</f>
        <v>Yes</v>
      </c>
      <c r="H341" s="6">
        <f>IFERROR(INDEX('Medical Examinations'!$L:$L,MATCH($A341,'Medical Examinations'!$A:$A,0)),"Not Found")</f>
        <v>1</v>
      </c>
      <c r="I341" s="6" t="str">
        <f>IFERROR(INDEX('Medical Examinations'!$K:$K,MATCH($A341,'Medical Examinations'!$A:$A,0)),"Not Found")</f>
        <v>No</v>
      </c>
      <c r="J341" s="6" t="str">
        <f>IFERROR(INDEX('Medical Examinations'!$M:$M,MATCH($A341,'Medical Examinations'!$A:$A,0)),"Not Found")</f>
        <v>Obesity</v>
      </c>
      <c r="K341" s="6" t="str">
        <f>IFERROR(INDEX('Medical Examinations'!$N:$N,MATCH($A341,'Medical Examinations'!$A:$A,0)),"Not Found")</f>
        <v>Normal</v>
      </c>
      <c r="L341" s="12">
        <f>IFERROR(INDEX('Hospitalisation Details'!$V:$V,MATCH($A341,'Hospitalisation Details'!$A:$A,0)),"Not Found")</f>
        <v>0</v>
      </c>
      <c r="M341" s="13">
        <f>IFERROR(INDEX('Hospitalisation Details'!$F:$F,MATCH($A341,'Hospitalisation Details'!$A:$A,0)),"Not Found")</f>
        <v>29186.48</v>
      </c>
      <c r="N341" s="6">
        <f>IFERROR(INDEX('Hospitalisation Details'!$S:$S,MATCH($A341,'Hospitalisation Details'!$A:$A,0)),"Not Found")</f>
        <v>25393</v>
      </c>
      <c r="O341" s="6">
        <f>IFERROR(INDEX('Hospitalisation Details'!$T:$T,MATCH($A341,'Hospitalisation Details'!$A:$A,0)),"Not Found")</f>
        <v>53</v>
      </c>
      <c r="P341" s="6">
        <f>IFERROR(INDEX('Hospitalisation Details'!$U:$U,MATCH($A341,'Hospitalisation Details'!$A:$A,0)),"Not Found")</f>
        <v>0</v>
      </c>
      <c r="Q341" s="6">
        <f>IFERROR(INDEX('Hospitalisation Details'!$W:$W,MATCH($A341,'Hospitalisation Details'!$A:$A,0)),"Not Found")</f>
        <v>0</v>
      </c>
    </row>
    <row r="342" spans="1:17" ht="15" customHeight="1" x14ac:dyDescent="0.3">
      <c r="A342" s="6" t="str">
        <f>'Customer Names'!A342</f>
        <v>Id341</v>
      </c>
      <c r="B342" s="6" t="str">
        <f>IFERROR(INDEX('Customer Names'!$D:$D,MATCH($A342,'Customer Names'!$A:$A,0)),"Not Found")</f>
        <v>Kimberly A</v>
      </c>
      <c r="C342" s="6">
        <f>IFERROR(INDEX('Medical Examinations'!$B:$B,MATCH($A342,'Medical Examinations'!$A:$A,0)),"Not Found")</f>
        <v>16.05</v>
      </c>
      <c r="D342" s="6">
        <f>IFERROR(INDEX('Medical Examinations'!$C:$C,MATCH($A342,'Medical Examinations'!$A:$A,0)),"Not Found")</f>
        <v>4.3499999999999996</v>
      </c>
      <c r="E342" s="6" t="str">
        <f>IFERROR(INDEX('Medical Examinations'!$I:$I,MATCH($A342,'Medical Examinations'!$A:$A,0)),"Not Found")</f>
        <v>Yes</v>
      </c>
      <c r="F342" s="6" t="str">
        <f>IFERROR(INDEX('Medical Examinations'!$J:$J,MATCH($A342,'Medical Examinations'!$A:$A,0)),"Not Found")</f>
        <v>No</v>
      </c>
      <c r="G342" s="6" t="str">
        <f>IFERROR(INDEX('Medical Examinations'!$F:$F,MATCH($A342,'Medical Examinations'!$A:$A,0)),"Not Found")</f>
        <v>No</v>
      </c>
      <c r="H342" s="6">
        <f>IFERROR(INDEX('Medical Examinations'!$L:$L,MATCH($A342,'Medical Examinations'!$A:$A,0)),"Not Found")</f>
        <v>0</v>
      </c>
      <c r="I342" s="6" t="str">
        <f>IFERROR(INDEX('Medical Examinations'!$K:$K,MATCH($A342,'Medical Examinations'!$A:$A,0)),"Not Found")</f>
        <v>Yes</v>
      </c>
      <c r="J342" s="6" t="str">
        <f>IFERROR(INDEX('Medical Examinations'!$M:$M,MATCH($A342,'Medical Examinations'!$A:$A,0)),"Not Found")</f>
        <v>Underweight</v>
      </c>
      <c r="K342" s="6" t="str">
        <f>IFERROR(INDEX('Medical Examinations'!$N:$N,MATCH($A342,'Medical Examinations'!$A:$A,0)),"Not Found")</f>
        <v>Normal</v>
      </c>
      <c r="L342" s="12">
        <f>IFERROR(INDEX('Hospitalisation Details'!$V:$V,MATCH($A342,'Hospitalisation Details'!$A:$A,0)),"Not Found")</f>
        <v>0</v>
      </c>
      <c r="M342" s="13">
        <f>IFERROR(INDEX('Hospitalisation Details'!$F:$F,MATCH($A342,'Hospitalisation Details'!$A:$A,0)),"Not Found")</f>
        <v>29160.39</v>
      </c>
      <c r="N342" s="6">
        <f>IFERROR(INDEX('Hospitalisation Details'!$S:$S,MATCH($A342,'Hospitalisation Details'!$A:$A,0)),"Not Found")</f>
        <v>28072</v>
      </c>
      <c r="O342" s="6">
        <f>IFERROR(INDEX('Hospitalisation Details'!$T:$T,MATCH($A342,'Hospitalisation Details'!$A:$A,0)),"Not Found")</f>
        <v>46</v>
      </c>
      <c r="P342" s="6">
        <f>IFERROR(INDEX('Hospitalisation Details'!$U:$U,MATCH($A342,'Hospitalisation Details'!$A:$A,0)),"Not Found")</f>
        <v>0</v>
      </c>
      <c r="Q342" s="6">
        <f>IFERROR(INDEX('Hospitalisation Details'!$W:$W,MATCH($A342,'Hospitalisation Details'!$A:$A,0)),"Not Found")</f>
        <v>0</v>
      </c>
    </row>
    <row r="343" spans="1:17" ht="15" customHeight="1" x14ac:dyDescent="0.3">
      <c r="A343" s="6" t="str">
        <f>'Customer Names'!A343</f>
        <v>Id342</v>
      </c>
      <c r="B343" s="6" t="str">
        <f>IFERROR(INDEX('Customer Names'!$D:$D,MATCH($A343,'Customer Names'!$A:$A,0)),"Not Found")</f>
        <v>Cynthia</v>
      </c>
      <c r="C343" s="6">
        <f>IFERROR(INDEX('Medical Examinations'!$B:$B,MATCH($A343,'Medical Examinations'!$A:$A,0)),"Not Found")</f>
        <v>29.07</v>
      </c>
      <c r="D343" s="6">
        <f>IFERROR(INDEX('Medical Examinations'!$C:$C,MATCH($A343,'Medical Examinations'!$A:$A,0)),"Not Found")</f>
        <v>8.66</v>
      </c>
      <c r="E343" s="6" t="str">
        <f>IFERROR(INDEX('Medical Examinations'!$I:$I,MATCH($A343,'Medical Examinations'!$A:$A,0)),"Not Found")</f>
        <v>Yes</v>
      </c>
      <c r="F343" s="6" t="str">
        <f>IFERROR(INDEX('Medical Examinations'!$J:$J,MATCH($A343,'Medical Examinations'!$A:$A,0)),"Not Found")</f>
        <v>No</v>
      </c>
      <c r="G343" s="6" t="str">
        <f>IFERROR(INDEX('Medical Examinations'!$F:$F,MATCH($A343,'Medical Examinations'!$A:$A,0)),"Not Found")</f>
        <v>No</v>
      </c>
      <c r="H343" s="6">
        <f>IFERROR(INDEX('Medical Examinations'!$L:$L,MATCH($A343,'Medical Examinations'!$A:$A,0)),"Not Found")</f>
        <v>2</v>
      </c>
      <c r="I343" s="6" t="str">
        <f>IFERROR(INDEX('Medical Examinations'!$K:$K,MATCH($A343,'Medical Examinations'!$A:$A,0)),"Not Found")</f>
        <v>Yes</v>
      </c>
      <c r="J343" s="6" t="str">
        <f>IFERROR(INDEX('Medical Examinations'!$M:$M,MATCH($A343,'Medical Examinations'!$A:$A,0)),"Not Found")</f>
        <v>Overweight</v>
      </c>
      <c r="K343" s="6" t="str">
        <f>IFERROR(INDEX('Medical Examinations'!$N:$N,MATCH($A343,'Medical Examinations'!$A:$A,0)),"Not Found")</f>
        <v>Diabetic</v>
      </c>
      <c r="L343" s="12">
        <f>IFERROR(INDEX('Hospitalisation Details'!$V:$V,MATCH($A343,'Hospitalisation Details'!$A:$A,0)),"Not Found")</f>
        <v>0</v>
      </c>
      <c r="M343" s="13">
        <f>IFERROR(INDEX('Hospitalisation Details'!$F:$F,MATCH($A343,'Hospitalisation Details'!$A:$A,0)),"Not Found")</f>
        <v>29141.360000000001</v>
      </c>
      <c r="N343" s="6">
        <f>IFERROR(INDEX('Hospitalisation Details'!$S:$S,MATCH($A343,'Hospitalisation Details'!$A:$A,0)),"Not Found")</f>
        <v>22639</v>
      </c>
      <c r="O343" s="6">
        <f>IFERROR(INDEX('Hospitalisation Details'!$T:$T,MATCH($A343,'Hospitalisation Details'!$A:$A,0)),"Not Found")</f>
        <v>61</v>
      </c>
      <c r="P343" s="6">
        <f>IFERROR(INDEX('Hospitalisation Details'!$U:$U,MATCH($A343,'Hospitalisation Details'!$A:$A,0)),"Not Found")</f>
        <v>0</v>
      </c>
      <c r="Q343" s="6">
        <f>IFERROR(INDEX('Hospitalisation Details'!$W:$W,MATCH($A343,'Hospitalisation Details'!$A:$A,0)),"Not Found")</f>
        <v>0</v>
      </c>
    </row>
    <row r="344" spans="1:17" ht="15" customHeight="1" x14ac:dyDescent="0.3">
      <c r="A344" s="6" t="str">
        <f>'Customer Names'!A344</f>
        <v>Id343</v>
      </c>
      <c r="B344" s="6" t="str">
        <f>IFERROR(INDEX('Customer Names'!$D:$D,MATCH($A344,'Customer Names'!$A:$A,0)),"Not Found")</f>
        <v>Jessica</v>
      </c>
      <c r="C344" s="6">
        <f>IFERROR(INDEX('Medical Examinations'!$B:$B,MATCH($A344,'Medical Examinations'!$A:$A,0)),"Not Found")</f>
        <v>17.43</v>
      </c>
      <c r="D344" s="6">
        <f>IFERROR(INDEX('Medical Examinations'!$C:$C,MATCH($A344,'Medical Examinations'!$A:$A,0)),"Not Found")</f>
        <v>8.64</v>
      </c>
      <c r="E344" s="6" t="str">
        <f>IFERROR(INDEX('Medical Examinations'!$I:$I,MATCH($A344,'Medical Examinations'!$A:$A,0)),"Not Found")</f>
        <v>No</v>
      </c>
      <c r="F344" s="6" t="str">
        <f>IFERROR(INDEX('Medical Examinations'!$J:$J,MATCH($A344,'Medical Examinations'!$A:$A,0)),"Not Found")</f>
        <v>No</v>
      </c>
      <c r="G344" s="6" t="str">
        <f>IFERROR(INDEX('Medical Examinations'!$F:$F,MATCH($A344,'Medical Examinations'!$A:$A,0)),"Not Found")</f>
        <v>No</v>
      </c>
      <c r="H344" s="6">
        <f>IFERROR(INDEX('Medical Examinations'!$L:$L,MATCH($A344,'Medical Examinations'!$A:$A,0)),"Not Found")</f>
        <v>0</v>
      </c>
      <c r="I344" s="6" t="str">
        <f>IFERROR(INDEX('Medical Examinations'!$K:$K,MATCH($A344,'Medical Examinations'!$A:$A,0)),"Not Found")</f>
        <v>Yes</v>
      </c>
      <c r="J344" s="6" t="str">
        <f>IFERROR(INDEX('Medical Examinations'!$M:$M,MATCH($A344,'Medical Examinations'!$A:$A,0)),"Not Found")</f>
        <v>Underweight</v>
      </c>
      <c r="K344" s="6" t="str">
        <f>IFERROR(INDEX('Medical Examinations'!$N:$N,MATCH($A344,'Medical Examinations'!$A:$A,0)),"Not Found")</f>
        <v>Diabetic</v>
      </c>
      <c r="L344" s="12">
        <f>IFERROR(INDEX('Hospitalisation Details'!$V:$V,MATCH($A344,'Hospitalisation Details'!$A:$A,0)),"Not Found")</f>
        <v>0</v>
      </c>
      <c r="M344" s="13">
        <f>IFERROR(INDEX('Hospitalisation Details'!$F:$F,MATCH($A344,'Hospitalisation Details'!$A:$A,0)),"Not Found")</f>
        <v>29114.77</v>
      </c>
      <c r="N344" s="6">
        <f>IFERROR(INDEX('Hospitalisation Details'!$S:$S,MATCH($A344,'Hospitalisation Details'!$A:$A,0)),"Not Found")</f>
        <v>28823</v>
      </c>
      <c r="O344" s="6">
        <f>IFERROR(INDEX('Hospitalisation Details'!$T:$T,MATCH($A344,'Hospitalisation Details'!$A:$A,0)),"Not Found")</f>
        <v>44</v>
      </c>
      <c r="P344" s="6">
        <f>IFERROR(INDEX('Hospitalisation Details'!$U:$U,MATCH($A344,'Hospitalisation Details'!$A:$A,0)),"Not Found")</f>
        <v>0</v>
      </c>
      <c r="Q344" s="6">
        <f>IFERROR(INDEX('Hospitalisation Details'!$W:$W,MATCH($A344,'Hospitalisation Details'!$A:$A,0)),"Not Found")</f>
        <v>0</v>
      </c>
    </row>
    <row r="345" spans="1:17" ht="15" customHeight="1" x14ac:dyDescent="0.3">
      <c r="A345" s="6" t="str">
        <f>'Customer Names'!A345</f>
        <v>Id344</v>
      </c>
      <c r="B345" s="6" t="str">
        <f>IFERROR(INDEX('Customer Names'!$D:$D,MATCH($A345,'Customer Names'!$A:$A,0)),"Not Found")</f>
        <v>Bruce</v>
      </c>
      <c r="C345" s="6">
        <f>IFERROR(INDEX('Medical Examinations'!$B:$B,MATCH($A345,'Medical Examinations'!$A:$A,0)),"Not Found")</f>
        <v>19.329999999999998</v>
      </c>
      <c r="D345" s="6">
        <f>IFERROR(INDEX('Medical Examinations'!$C:$C,MATCH($A345,'Medical Examinations'!$A:$A,0)),"Not Found")</f>
        <v>4.2699999999999996</v>
      </c>
      <c r="E345" s="6" t="str">
        <f>IFERROR(INDEX('Medical Examinations'!$I:$I,MATCH($A345,'Medical Examinations'!$A:$A,0)),"Not Found")</f>
        <v>No</v>
      </c>
      <c r="F345" s="6" t="str">
        <f>IFERROR(INDEX('Medical Examinations'!$J:$J,MATCH($A345,'Medical Examinations'!$A:$A,0)),"Not Found")</f>
        <v>No</v>
      </c>
      <c r="G345" s="6" t="str">
        <f>IFERROR(INDEX('Medical Examinations'!$F:$F,MATCH($A345,'Medical Examinations'!$A:$A,0)),"Not Found")</f>
        <v>No</v>
      </c>
      <c r="H345" s="6">
        <f>IFERROR(INDEX('Medical Examinations'!$L:$L,MATCH($A345,'Medical Examinations'!$A:$A,0)),"Not Found")</f>
        <v>0</v>
      </c>
      <c r="I345" s="6" t="str">
        <f>IFERROR(INDEX('Medical Examinations'!$K:$K,MATCH($A345,'Medical Examinations'!$A:$A,0)),"Not Found")</f>
        <v>Yes</v>
      </c>
      <c r="J345" s="6" t="str">
        <f>IFERROR(INDEX('Medical Examinations'!$M:$M,MATCH($A345,'Medical Examinations'!$A:$A,0)),"Not Found")</f>
        <v>Normal Weight</v>
      </c>
      <c r="K345" s="6" t="str">
        <f>IFERROR(INDEX('Medical Examinations'!$N:$N,MATCH($A345,'Medical Examinations'!$A:$A,0)),"Not Found")</f>
        <v>Normal</v>
      </c>
      <c r="L345" s="12">
        <f>IFERROR(INDEX('Hospitalisation Details'!$V:$V,MATCH($A345,'Hospitalisation Details'!$A:$A,0)),"Not Found")</f>
        <v>0</v>
      </c>
      <c r="M345" s="13">
        <f>IFERROR(INDEX('Hospitalisation Details'!$F:$F,MATCH($A345,'Hospitalisation Details'!$A:$A,0)),"Not Found")</f>
        <v>29114.21</v>
      </c>
      <c r="N345" s="6">
        <f>IFERROR(INDEX('Hospitalisation Details'!$S:$S,MATCH($A345,'Hospitalisation Details'!$A:$A,0)),"Not Found")</f>
        <v>29416</v>
      </c>
      <c r="O345" s="6">
        <f>IFERROR(INDEX('Hospitalisation Details'!$T:$T,MATCH($A345,'Hospitalisation Details'!$A:$A,0)),"Not Found")</f>
        <v>42</v>
      </c>
      <c r="P345" s="6">
        <f>IFERROR(INDEX('Hospitalisation Details'!$U:$U,MATCH($A345,'Hospitalisation Details'!$A:$A,0)),"Not Found")</f>
        <v>0</v>
      </c>
      <c r="Q345" s="6">
        <f>IFERROR(INDEX('Hospitalisation Details'!$W:$W,MATCH($A345,'Hospitalisation Details'!$A:$A,0)),"Not Found")</f>
        <v>0</v>
      </c>
    </row>
    <row r="346" spans="1:17" ht="15" customHeight="1" x14ac:dyDescent="0.3">
      <c r="A346" s="6" t="str">
        <f>'Customer Names'!A346</f>
        <v>Id345</v>
      </c>
      <c r="B346" s="6" t="str">
        <f>IFERROR(INDEX('Customer Names'!$D:$D,MATCH($A346,'Customer Names'!$A:$A,0)),"Not Found")</f>
        <v>Allison</v>
      </c>
      <c r="C346" s="6">
        <f>IFERROR(INDEX('Medical Examinations'!$B:$B,MATCH($A346,'Medical Examinations'!$A:$A,0)),"Not Found")</f>
        <v>30.52</v>
      </c>
      <c r="D346" s="6">
        <f>IFERROR(INDEX('Medical Examinations'!$C:$C,MATCH($A346,'Medical Examinations'!$A:$A,0)),"Not Found")</f>
        <v>4.21</v>
      </c>
      <c r="E346" s="6" t="str">
        <f>IFERROR(INDEX('Medical Examinations'!$I:$I,MATCH($A346,'Medical Examinations'!$A:$A,0)),"Not Found")</f>
        <v>No</v>
      </c>
      <c r="F346" s="6" t="str">
        <f>IFERROR(INDEX('Medical Examinations'!$J:$J,MATCH($A346,'Medical Examinations'!$A:$A,0)),"Not Found")</f>
        <v>No</v>
      </c>
      <c r="G346" s="6" t="str">
        <f>IFERROR(INDEX('Medical Examinations'!$F:$F,MATCH($A346,'Medical Examinations'!$A:$A,0)),"Not Found")</f>
        <v>No</v>
      </c>
      <c r="H346" s="6">
        <f>IFERROR(INDEX('Medical Examinations'!$L:$L,MATCH($A346,'Medical Examinations'!$A:$A,0)),"Not Found")</f>
        <v>1</v>
      </c>
      <c r="I346" s="6" t="str">
        <f>IFERROR(INDEX('Medical Examinations'!$K:$K,MATCH($A346,'Medical Examinations'!$A:$A,0)),"Not Found")</f>
        <v>Yes</v>
      </c>
      <c r="J346" s="6" t="str">
        <f>IFERROR(INDEX('Medical Examinations'!$M:$M,MATCH($A346,'Medical Examinations'!$A:$A,0)),"Not Found")</f>
        <v>Obesity</v>
      </c>
      <c r="K346" s="6" t="str">
        <f>IFERROR(INDEX('Medical Examinations'!$N:$N,MATCH($A346,'Medical Examinations'!$A:$A,0)),"Not Found")</f>
        <v>Normal</v>
      </c>
      <c r="L346" s="12">
        <f>IFERROR(INDEX('Hospitalisation Details'!$V:$V,MATCH($A346,'Hospitalisation Details'!$A:$A,0)),"Not Found")</f>
        <v>0</v>
      </c>
      <c r="M346" s="13">
        <f>IFERROR(INDEX('Hospitalisation Details'!$F:$F,MATCH($A346,'Hospitalisation Details'!$A:$A,0)),"Not Found")</f>
        <v>29007.82</v>
      </c>
      <c r="N346" s="6">
        <f>IFERROR(INDEX('Hospitalisation Details'!$S:$S,MATCH($A346,'Hospitalisation Details'!$A:$A,0)),"Not Found")</f>
        <v>33792</v>
      </c>
      <c r="O346" s="6">
        <f>IFERROR(INDEX('Hospitalisation Details'!$T:$T,MATCH($A346,'Hospitalisation Details'!$A:$A,0)),"Not Found")</f>
        <v>30</v>
      </c>
      <c r="P346" s="6">
        <f>IFERROR(INDEX('Hospitalisation Details'!$U:$U,MATCH($A346,'Hospitalisation Details'!$A:$A,0)),"Not Found")</f>
        <v>0</v>
      </c>
      <c r="Q346" s="6">
        <f>IFERROR(INDEX('Hospitalisation Details'!$W:$W,MATCH($A346,'Hospitalisation Details'!$A:$A,0)),"Not Found")</f>
        <v>0</v>
      </c>
    </row>
    <row r="347" spans="1:17" ht="15" customHeight="1" x14ac:dyDescent="0.3">
      <c r="A347" s="6" t="str">
        <f>'Customer Names'!A347</f>
        <v>Id346</v>
      </c>
      <c r="B347" s="6" t="str">
        <f>IFERROR(INDEX('Customer Names'!$D:$D,MATCH($A347,'Customer Names'!$A:$A,0)),"Not Found")</f>
        <v>Alex</v>
      </c>
      <c r="C347" s="6">
        <f>IFERROR(INDEX('Medical Examinations'!$B:$B,MATCH($A347,'Medical Examinations'!$A:$A,0)),"Not Found")</f>
        <v>39.21</v>
      </c>
      <c r="D347" s="6">
        <f>IFERROR(INDEX('Medical Examinations'!$C:$C,MATCH($A347,'Medical Examinations'!$A:$A,0)),"Not Found")</f>
        <v>5.04</v>
      </c>
      <c r="E347" s="6" t="str">
        <f>IFERROR(INDEX('Medical Examinations'!$I:$I,MATCH($A347,'Medical Examinations'!$A:$A,0)),"Not Found")</f>
        <v>No</v>
      </c>
      <c r="F347" s="6" t="str">
        <f>IFERROR(INDEX('Medical Examinations'!$J:$J,MATCH($A347,'Medical Examinations'!$A:$A,0)),"Not Found")</f>
        <v>No</v>
      </c>
      <c r="G347" s="6" t="str">
        <f>IFERROR(INDEX('Medical Examinations'!$F:$F,MATCH($A347,'Medical Examinations'!$A:$A,0)),"Not Found")</f>
        <v>Yes</v>
      </c>
      <c r="H347" s="6">
        <f>IFERROR(INDEX('Medical Examinations'!$L:$L,MATCH($A347,'Medical Examinations'!$A:$A,0)),"Not Found")</f>
        <v>1</v>
      </c>
      <c r="I347" s="6" t="str">
        <f>IFERROR(INDEX('Medical Examinations'!$K:$K,MATCH($A347,'Medical Examinations'!$A:$A,0)),"Not Found")</f>
        <v>Yes</v>
      </c>
      <c r="J347" s="6" t="str">
        <f>IFERROR(INDEX('Medical Examinations'!$M:$M,MATCH($A347,'Medical Examinations'!$A:$A,0)),"Not Found")</f>
        <v>Obesity</v>
      </c>
      <c r="K347" s="6" t="str">
        <f>IFERROR(INDEX('Medical Examinations'!$N:$N,MATCH($A347,'Medical Examinations'!$A:$A,0)),"Not Found")</f>
        <v>Normal</v>
      </c>
      <c r="L347" s="12">
        <f>IFERROR(INDEX('Hospitalisation Details'!$V:$V,MATCH($A347,'Hospitalisation Details'!$A:$A,0)),"Not Found")</f>
        <v>0</v>
      </c>
      <c r="M347" s="13">
        <f>IFERROR(INDEX('Hospitalisation Details'!$F:$F,MATCH($A347,'Hospitalisation Details'!$A:$A,0)),"Not Found")</f>
        <v>28998.68</v>
      </c>
      <c r="N347" s="6">
        <f>IFERROR(INDEX('Hospitalisation Details'!$S:$S,MATCH($A347,'Hospitalisation Details'!$A:$A,0)),"Not Found")</f>
        <v>37865</v>
      </c>
      <c r="O347" s="6">
        <f>IFERROR(INDEX('Hospitalisation Details'!$T:$T,MATCH($A347,'Hospitalisation Details'!$A:$A,0)),"Not Found")</f>
        <v>19</v>
      </c>
      <c r="P347" s="6">
        <f>IFERROR(INDEX('Hospitalisation Details'!$U:$U,MATCH($A347,'Hospitalisation Details'!$A:$A,0)),"Not Found")</f>
        <v>0</v>
      </c>
      <c r="Q347" s="6">
        <f>IFERROR(INDEX('Hospitalisation Details'!$W:$W,MATCH($A347,'Hospitalisation Details'!$A:$A,0)),"Not Found")</f>
        <v>0</v>
      </c>
    </row>
    <row r="348" spans="1:17" ht="15" customHeight="1" x14ac:dyDescent="0.3">
      <c r="A348" s="6" t="str">
        <f>'Customer Names'!A348</f>
        <v>Id347</v>
      </c>
      <c r="B348" s="6" t="str">
        <f>IFERROR(INDEX('Customer Names'!$D:$D,MATCH($A348,'Customer Names'!$A:$A,0)),"Not Found")</f>
        <v>Gabriela</v>
      </c>
      <c r="C348" s="6">
        <f>IFERROR(INDEX('Medical Examinations'!$B:$B,MATCH($A348,'Medical Examinations'!$A:$A,0)),"Not Found")</f>
        <v>26.98</v>
      </c>
      <c r="D348" s="6">
        <f>IFERROR(INDEX('Medical Examinations'!$C:$C,MATCH($A348,'Medical Examinations'!$A:$A,0)),"Not Found")</f>
        <v>5.21</v>
      </c>
      <c r="E348" s="6" t="str">
        <f>IFERROR(INDEX('Medical Examinations'!$I:$I,MATCH($A348,'Medical Examinations'!$A:$A,0)),"Not Found")</f>
        <v>Yes</v>
      </c>
      <c r="F348" s="6" t="str">
        <f>IFERROR(INDEX('Medical Examinations'!$J:$J,MATCH($A348,'Medical Examinations'!$A:$A,0)),"Not Found")</f>
        <v>No</v>
      </c>
      <c r="G348" s="6" t="str">
        <f>IFERROR(INDEX('Medical Examinations'!$F:$F,MATCH($A348,'Medical Examinations'!$A:$A,0)),"Not Found")</f>
        <v>No</v>
      </c>
      <c r="H348" s="6">
        <f>IFERROR(INDEX('Medical Examinations'!$L:$L,MATCH($A348,'Medical Examinations'!$A:$A,0)),"Not Found")</f>
        <v>2</v>
      </c>
      <c r="I348" s="6" t="str">
        <f>IFERROR(INDEX('Medical Examinations'!$K:$K,MATCH($A348,'Medical Examinations'!$A:$A,0)),"Not Found")</f>
        <v>Yes</v>
      </c>
      <c r="J348" s="6" t="str">
        <f>IFERROR(INDEX('Medical Examinations'!$M:$M,MATCH($A348,'Medical Examinations'!$A:$A,0)),"Not Found")</f>
        <v>Overweight</v>
      </c>
      <c r="K348" s="6" t="str">
        <f>IFERROR(INDEX('Medical Examinations'!$N:$N,MATCH($A348,'Medical Examinations'!$A:$A,0)),"Not Found")</f>
        <v>Normal</v>
      </c>
      <c r="L348" s="12">
        <f>IFERROR(INDEX('Hospitalisation Details'!$V:$V,MATCH($A348,'Hospitalisation Details'!$A:$A,0)),"Not Found")</f>
        <v>0</v>
      </c>
      <c r="M348" s="13">
        <f>IFERROR(INDEX('Hospitalisation Details'!$F:$F,MATCH($A348,'Hospitalisation Details'!$A:$A,0)),"Not Found")</f>
        <v>28950.47</v>
      </c>
      <c r="N348" s="6">
        <f>IFERROR(INDEX('Hospitalisation Details'!$S:$S,MATCH($A348,'Hospitalisation Details'!$A:$A,0)),"Not Found")</f>
        <v>21889</v>
      </c>
      <c r="O348" s="6">
        <f>IFERROR(INDEX('Hospitalisation Details'!$T:$T,MATCH($A348,'Hospitalisation Details'!$A:$A,0)),"Not Found")</f>
        <v>63</v>
      </c>
      <c r="P348" s="6">
        <f>IFERROR(INDEX('Hospitalisation Details'!$U:$U,MATCH($A348,'Hospitalisation Details'!$A:$A,0)),"Not Found")</f>
        <v>0</v>
      </c>
      <c r="Q348" s="6">
        <f>IFERROR(INDEX('Hospitalisation Details'!$W:$W,MATCH($A348,'Hospitalisation Details'!$A:$A,0)),"Not Found")</f>
        <v>0</v>
      </c>
    </row>
    <row r="349" spans="1:17" ht="15" customHeight="1" x14ac:dyDescent="0.3">
      <c r="A349" s="6" t="str">
        <f>'Customer Names'!A349</f>
        <v>Id348</v>
      </c>
      <c r="B349" s="6" t="str">
        <f>IFERROR(INDEX('Customer Names'!$D:$D,MATCH($A349,'Customer Names'!$A:$A,0)),"Not Found")</f>
        <v>Sharon</v>
      </c>
      <c r="C349" s="6">
        <f>IFERROR(INDEX('Medical Examinations'!$B:$B,MATCH($A349,'Medical Examinations'!$A:$A,0)),"Not Found")</f>
        <v>25.84</v>
      </c>
      <c r="D349" s="6">
        <f>IFERROR(INDEX('Medical Examinations'!$C:$C,MATCH($A349,'Medical Examinations'!$A:$A,0)),"Not Found")</f>
        <v>8.83</v>
      </c>
      <c r="E349" s="6" t="str">
        <f>IFERROR(INDEX('Medical Examinations'!$I:$I,MATCH($A349,'Medical Examinations'!$A:$A,0)),"Not Found")</f>
        <v>No</v>
      </c>
      <c r="F349" s="6" t="str">
        <f>IFERROR(INDEX('Medical Examinations'!$J:$J,MATCH($A349,'Medical Examinations'!$A:$A,0)),"Not Found")</f>
        <v>No</v>
      </c>
      <c r="G349" s="6" t="str">
        <f>IFERROR(INDEX('Medical Examinations'!$F:$F,MATCH($A349,'Medical Examinations'!$A:$A,0)),"Not Found")</f>
        <v>No</v>
      </c>
      <c r="H349" s="6">
        <f>IFERROR(INDEX('Medical Examinations'!$L:$L,MATCH($A349,'Medical Examinations'!$A:$A,0)),"Not Found")</f>
        <v>0</v>
      </c>
      <c r="I349" s="6" t="str">
        <f>IFERROR(INDEX('Medical Examinations'!$K:$K,MATCH($A349,'Medical Examinations'!$A:$A,0)),"Not Found")</f>
        <v>No</v>
      </c>
      <c r="J349" s="6" t="str">
        <f>IFERROR(INDEX('Medical Examinations'!$M:$M,MATCH($A349,'Medical Examinations'!$A:$A,0)),"Not Found")</f>
        <v>Overweight</v>
      </c>
      <c r="K349" s="6" t="str">
        <f>IFERROR(INDEX('Medical Examinations'!$N:$N,MATCH($A349,'Medical Examinations'!$A:$A,0)),"Not Found")</f>
        <v>Diabetic</v>
      </c>
      <c r="L349" s="12">
        <f>IFERROR(INDEX('Hospitalisation Details'!$V:$V,MATCH($A349,'Hospitalisation Details'!$A:$A,0)),"Not Found")</f>
        <v>0</v>
      </c>
      <c r="M349" s="13">
        <f>IFERROR(INDEX('Hospitalisation Details'!$F:$F,MATCH($A349,'Hospitalisation Details'!$A:$A,0)),"Not Found")</f>
        <v>28923.14</v>
      </c>
      <c r="N349" s="6">
        <f>IFERROR(INDEX('Hospitalisation Details'!$S:$S,MATCH($A349,'Hospitalisation Details'!$A:$A,0)),"Not Found")</f>
        <v>22852</v>
      </c>
      <c r="O349" s="6">
        <f>IFERROR(INDEX('Hospitalisation Details'!$T:$T,MATCH($A349,'Hospitalisation Details'!$A:$A,0)),"Not Found")</f>
        <v>60</v>
      </c>
      <c r="P349" s="6">
        <f>IFERROR(INDEX('Hospitalisation Details'!$U:$U,MATCH($A349,'Hospitalisation Details'!$A:$A,0)),"Not Found")</f>
        <v>0</v>
      </c>
      <c r="Q349" s="6">
        <f>IFERROR(INDEX('Hospitalisation Details'!$W:$W,MATCH($A349,'Hospitalisation Details'!$A:$A,0)),"Not Found")</f>
        <v>0</v>
      </c>
    </row>
    <row r="350" spans="1:17" ht="15" customHeight="1" x14ac:dyDescent="0.3">
      <c r="A350" s="6" t="str">
        <f>'Customer Names'!A350</f>
        <v>Id349</v>
      </c>
      <c r="B350" s="6" t="str">
        <f>IFERROR(INDEX('Customer Names'!$D:$D,MATCH($A350,'Customer Names'!$A:$A,0)),"Not Found")</f>
        <v>Jason A</v>
      </c>
      <c r="C350" s="6">
        <f>IFERROR(INDEX('Medical Examinations'!$B:$B,MATCH($A350,'Medical Examinations'!$A:$A,0)),"Not Found")</f>
        <v>28.31</v>
      </c>
      <c r="D350" s="6">
        <f>IFERROR(INDEX('Medical Examinations'!$C:$C,MATCH($A350,'Medical Examinations'!$A:$A,0)),"Not Found")</f>
        <v>8.4700000000000006</v>
      </c>
      <c r="E350" s="6" t="str">
        <f>IFERROR(INDEX('Medical Examinations'!$I:$I,MATCH($A350,'Medical Examinations'!$A:$A,0)),"Not Found")</f>
        <v>Yes</v>
      </c>
      <c r="F350" s="6" t="str">
        <f>IFERROR(INDEX('Medical Examinations'!$J:$J,MATCH($A350,'Medical Examinations'!$A:$A,0)),"Not Found")</f>
        <v>No</v>
      </c>
      <c r="G350" s="6" t="str">
        <f>IFERROR(INDEX('Medical Examinations'!$F:$F,MATCH($A350,'Medical Examinations'!$A:$A,0)),"Not Found")</f>
        <v>No</v>
      </c>
      <c r="H350" s="6">
        <f>IFERROR(INDEX('Medical Examinations'!$L:$L,MATCH($A350,'Medical Examinations'!$A:$A,0)),"Not Found")</f>
        <v>2</v>
      </c>
      <c r="I350" s="6" t="str">
        <f>IFERROR(INDEX('Medical Examinations'!$K:$K,MATCH($A350,'Medical Examinations'!$A:$A,0)),"Not Found")</f>
        <v>Yes</v>
      </c>
      <c r="J350" s="6" t="str">
        <f>IFERROR(INDEX('Medical Examinations'!$M:$M,MATCH($A350,'Medical Examinations'!$A:$A,0)),"Not Found")</f>
        <v>Overweight</v>
      </c>
      <c r="K350" s="6" t="str">
        <f>IFERROR(INDEX('Medical Examinations'!$N:$N,MATCH($A350,'Medical Examinations'!$A:$A,0)),"Not Found")</f>
        <v>Diabetic</v>
      </c>
      <c r="L350" s="12">
        <f>IFERROR(INDEX('Hospitalisation Details'!$V:$V,MATCH($A350,'Hospitalisation Details'!$A:$A,0)),"Not Found")</f>
        <v>0</v>
      </c>
      <c r="M350" s="13">
        <f>IFERROR(INDEX('Hospitalisation Details'!$F:$F,MATCH($A350,'Hospitalisation Details'!$A:$A,0)),"Not Found")</f>
        <v>28868.66</v>
      </c>
      <c r="N350" s="6">
        <f>IFERROR(INDEX('Hospitalisation Details'!$S:$S,MATCH($A350,'Hospitalisation Details'!$A:$A,0)),"Not Found")</f>
        <v>22496</v>
      </c>
      <c r="O350" s="6">
        <f>IFERROR(INDEX('Hospitalisation Details'!$T:$T,MATCH($A350,'Hospitalisation Details'!$A:$A,0)),"Not Found")</f>
        <v>61</v>
      </c>
      <c r="P350" s="6">
        <f>IFERROR(INDEX('Hospitalisation Details'!$U:$U,MATCH($A350,'Hospitalisation Details'!$A:$A,0)),"Not Found")</f>
        <v>0</v>
      </c>
      <c r="Q350" s="6">
        <f>IFERROR(INDEX('Hospitalisation Details'!$W:$W,MATCH($A350,'Hospitalisation Details'!$A:$A,0)),"Not Found")</f>
        <v>0</v>
      </c>
    </row>
    <row r="351" spans="1:17" ht="15" customHeight="1" x14ac:dyDescent="0.3">
      <c r="A351" s="6" t="str">
        <f>'Customer Names'!A351</f>
        <v>Id350</v>
      </c>
      <c r="B351" s="6" t="str">
        <f>IFERROR(INDEX('Customer Names'!$D:$D,MATCH($A351,'Customer Names'!$A:$A,0)),"Not Found")</f>
        <v>Chelsey C.</v>
      </c>
      <c r="C351" s="6">
        <f>IFERROR(INDEX('Medical Examinations'!$B:$B,MATCH($A351,'Medical Examinations'!$A:$A,0)),"Not Found")</f>
        <v>23.94</v>
      </c>
      <c r="D351" s="6">
        <f>IFERROR(INDEX('Medical Examinations'!$C:$C,MATCH($A351,'Medical Examinations'!$A:$A,0)),"Not Found")</f>
        <v>4.2</v>
      </c>
      <c r="E351" s="6" t="str">
        <f>IFERROR(INDEX('Medical Examinations'!$I:$I,MATCH($A351,'Medical Examinations'!$A:$A,0)),"Not Found")</f>
        <v>No</v>
      </c>
      <c r="F351" s="6" t="str">
        <f>IFERROR(INDEX('Medical Examinations'!$J:$J,MATCH($A351,'Medical Examinations'!$A:$A,0)),"Not Found")</f>
        <v>No</v>
      </c>
      <c r="G351" s="6" t="str">
        <f>IFERROR(INDEX('Medical Examinations'!$F:$F,MATCH($A351,'Medical Examinations'!$A:$A,0)),"Not Found")</f>
        <v>No</v>
      </c>
      <c r="H351" s="6">
        <f>IFERROR(INDEX('Medical Examinations'!$L:$L,MATCH($A351,'Medical Examinations'!$A:$A,0)),"Not Found")</f>
        <v>0</v>
      </c>
      <c r="I351" s="6" t="str">
        <f>IFERROR(INDEX('Medical Examinations'!$K:$K,MATCH($A351,'Medical Examinations'!$A:$A,0)),"Not Found")</f>
        <v>Yes</v>
      </c>
      <c r="J351" s="6" t="str">
        <f>IFERROR(INDEX('Medical Examinations'!$M:$M,MATCH($A351,'Medical Examinations'!$A:$A,0)),"Not Found")</f>
        <v>Normal Weight</v>
      </c>
      <c r="K351" s="6" t="str">
        <f>IFERROR(INDEX('Medical Examinations'!$N:$N,MATCH($A351,'Medical Examinations'!$A:$A,0)),"Not Found")</f>
        <v>Normal</v>
      </c>
      <c r="L351" s="12">
        <f>IFERROR(INDEX('Hospitalisation Details'!$V:$V,MATCH($A351,'Hospitalisation Details'!$A:$A,0)),"Not Found")</f>
        <v>0</v>
      </c>
      <c r="M351" s="13">
        <f>IFERROR(INDEX('Hospitalisation Details'!$F:$F,MATCH($A351,'Hospitalisation Details'!$A:$A,0)),"Not Found")</f>
        <v>28716.14</v>
      </c>
      <c r="N351" s="6">
        <f>IFERROR(INDEX('Hospitalisation Details'!$S:$S,MATCH($A351,'Hospitalisation Details'!$A:$A,0)),"Not Found")</f>
        <v>33212</v>
      </c>
      <c r="O351" s="6">
        <f>IFERROR(INDEX('Hospitalisation Details'!$T:$T,MATCH($A351,'Hospitalisation Details'!$A:$A,0)),"Not Found")</f>
        <v>32</v>
      </c>
      <c r="P351" s="6">
        <f>IFERROR(INDEX('Hospitalisation Details'!$U:$U,MATCH($A351,'Hospitalisation Details'!$A:$A,0)),"Not Found")</f>
        <v>0</v>
      </c>
      <c r="Q351" s="6">
        <f>IFERROR(INDEX('Hospitalisation Details'!$W:$W,MATCH($A351,'Hospitalisation Details'!$A:$A,0)),"Not Found")</f>
        <v>0</v>
      </c>
    </row>
    <row r="352" spans="1:17" ht="15" customHeight="1" x14ac:dyDescent="0.3">
      <c r="A352" s="6" t="str">
        <f>'Customer Names'!A352</f>
        <v>Id351</v>
      </c>
      <c r="B352" s="6" t="str">
        <f>IFERROR(INDEX('Customer Names'!$D:$D,MATCH($A352,'Customer Names'!$A:$A,0)),"Not Found")</f>
        <v>Devon A.</v>
      </c>
      <c r="C352" s="6">
        <f>IFERROR(INDEX('Medical Examinations'!$B:$B,MATCH($A352,'Medical Examinations'!$A:$A,0)),"Not Found")</f>
        <v>20.03</v>
      </c>
      <c r="D352" s="6">
        <f>IFERROR(INDEX('Medical Examinations'!$C:$C,MATCH($A352,'Medical Examinations'!$A:$A,0)),"Not Found")</f>
        <v>6.14</v>
      </c>
      <c r="E352" s="6" t="str">
        <f>IFERROR(INDEX('Medical Examinations'!$I:$I,MATCH($A352,'Medical Examinations'!$A:$A,0)),"Not Found")</f>
        <v>Yes</v>
      </c>
      <c r="F352" s="6" t="str">
        <f>IFERROR(INDEX('Medical Examinations'!$J:$J,MATCH($A352,'Medical Examinations'!$A:$A,0)),"Not Found")</f>
        <v>No</v>
      </c>
      <c r="G352" s="6" t="str">
        <f>IFERROR(INDEX('Medical Examinations'!$F:$F,MATCH($A352,'Medical Examinations'!$A:$A,0)),"Not Found")</f>
        <v>No</v>
      </c>
      <c r="H352" s="6">
        <f>IFERROR(INDEX('Medical Examinations'!$L:$L,MATCH($A352,'Medical Examinations'!$A:$A,0)),"Not Found")</f>
        <v>0</v>
      </c>
      <c r="I352" s="6" t="str">
        <f>IFERROR(INDEX('Medical Examinations'!$K:$K,MATCH($A352,'Medical Examinations'!$A:$A,0)),"Not Found")</f>
        <v>Yes</v>
      </c>
      <c r="J352" s="6" t="str">
        <f>IFERROR(INDEX('Medical Examinations'!$M:$M,MATCH($A352,'Medical Examinations'!$A:$A,0)),"Not Found")</f>
        <v>Normal Weight</v>
      </c>
      <c r="K352" s="6" t="str">
        <f>IFERROR(INDEX('Medical Examinations'!$N:$N,MATCH($A352,'Medical Examinations'!$A:$A,0)),"Not Found")</f>
        <v>Prediabetic</v>
      </c>
      <c r="L352" s="12">
        <f>IFERROR(INDEX('Hospitalisation Details'!$V:$V,MATCH($A352,'Hospitalisation Details'!$A:$A,0)),"Not Found")</f>
        <v>0</v>
      </c>
      <c r="M352" s="13">
        <f>IFERROR(INDEX('Hospitalisation Details'!$F:$F,MATCH($A352,'Hospitalisation Details'!$A:$A,0)),"Not Found")</f>
        <v>28542.86</v>
      </c>
      <c r="N352" s="6">
        <f>IFERROR(INDEX('Hospitalisation Details'!$S:$S,MATCH($A352,'Hospitalisation Details'!$A:$A,0)),"Not Found")</f>
        <v>31317</v>
      </c>
      <c r="O352" s="6">
        <f>IFERROR(INDEX('Hospitalisation Details'!$T:$T,MATCH($A352,'Hospitalisation Details'!$A:$A,0)),"Not Found")</f>
        <v>37</v>
      </c>
      <c r="P352" s="6">
        <f>IFERROR(INDEX('Hospitalisation Details'!$U:$U,MATCH($A352,'Hospitalisation Details'!$A:$A,0)),"Not Found")</f>
        <v>0</v>
      </c>
      <c r="Q352" s="6">
        <f>IFERROR(INDEX('Hospitalisation Details'!$W:$W,MATCH($A352,'Hospitalisation Details'!$A:$A,0)),"Not Found")</f>
        <v>0</v>
      </c>
    </row>
    <row r="353" spans="1:17" ht="15" customHeight="1" x14ac:dyDescent="0.3">
      <c r="A353" s="6" t="str">
        <f>'Customer Names'!A353</f>
        <v>Id352</v>
      </c>
      <c r="B353" s="6" t="str">
        <f>IFERROR(INDEX('Customer Names'!$D:$D,MATCH($A353,'Customer Names'!$A:$A,0)),"Not Found")</f>
        <v>Joni L</v>
      </c>
      <c r="C353" s="6">
        <f>IFERROR(INDEX('Medical Examinations'!$B:$B,MATCH($A353,'Medical Examinations'!$A:$A,0)),"Not Found")</f>
        <v>41.42</v>
      </c>
      <c r="D353" s="6">
        <f>IFERROR(INDEX('Medical Examinations'!$C:$C,MATCH($A353,'Medical Examinations'!$A:$A,0)),"Not Found")</f>
        <v>6.07</v>
      </c>
      <c r="E353" s="6" t="str">
        <f>IFERROR(INDEX('Medical Examinations'!$I:$I,MATCH($A353,'Medical Examinations'!$A:$A,0)),"Not Found")</f>
        <v>No</v>
      </c>
      <c r="F353" s="6" t="str">
        <f>IFERROR(INDEX('Medical Examinations'!$J:$J,MATCH($A353,'Medical Examinations'!$A:$A,0)),"Not Found")</f>
        <v>No</v>
      </c>
      <c r="G353" s="6" t="str">
        <f>IFERROR(INDEX('Medical Examinations'!$F:$F,MATCH($A353,'Medical Examinations'!$A:$A,0)),"Not Found")</f>
        <v>No</v>
      </c>
      <c r="H353" s="6">
        <f>IFERROR(INDEX('Medical Examinations'!$L:$L,MATCH($A353,'Medical Examinations'!$A:$A,0)),"Not Found")</f>
        <v>0</v>
      </c>
      <c r="I353" s="6" t="str">
        <f>IFERROR(INDEX('Medical Examinations'!$K:$K,MATCH($A353,'Medical Examinations'!$A:$A,0)),"Not Found")</f>
        <v>No</v>
      </c>
      <c r="J353" s="6" t="str">
        <f>IFERROR(INDEX('Medical Examinations'!$M:$M,MATCH($A353,'Medical Examinations'!$A:$A,0)),"Not Found")</f>
        <v>Obesity</v>
      </c>
      <c r="K353" s="6" t="str">
        <f>IFERROR(INDEX('Medical Examinations'!$N:$N,MATCH($A353,'Medical Examinations'!$A:$A,0)),"Not Found")</f>
        <v>Prediabetic</v>
      </c>
      <c r="L353" s="12">
        <f>IFERROR(INDEX('Hospitalisation Details'!$V:$V,MATCH($A353,'Hospitalisation Details'!$A:$A,0)),"Not Found")</f>
        <v>0</v>
      </c>
      <c r="M353" s="13">
        <f>IFERROR(INDEX('Hospitalisation Details'!$F:$F,MATCH($A353,'Hospitalisation Details'!$A:$A,0)),"Not Found")</f>
        <v>28476.73</v>
      </c>
      <c r="N353" s="6">
        <f>IFERROR(INDEX('Hospitalisation Details'!$S:$S,MATCH($A353,'Hospitalisation Details'!$A:$A,0)),"Not Found")</f>
        <v>30296</v>
      </c>
      <c r="O353" s="6">
        <f>IFERROR(INDEX('Hospitalisation Details'!$T:$T,MATCH($A353,'Hospitalisation Details'!$A:$A,0)),"Not Found")</f>
        <v>40</v>
      </c>
      <c r="P353" s="6">
        <f>IFERROR(INDEX('Hospitalisation Details'!$U:$U,MATCH($A353,'Hospitalisation Details'!$A:$A,0)),"Not Found")</f>
        <v>0</v>
      </c>
      <c r="Q353" s="6">
        <f>IFERROR(INDEX('Hospitalisation Details'!$W:$W,MATCH($A353,'Hospitalisation Details'!$A:$A,0)),"Not Found")</f>
        <v>0</v>
      </c>
    </row>
    <row r="354" spans="1:17" ht="15" customHeight="1" x14ac:dyDescent="0.3">
      <c r="A354" s="6" t="str">
        <f>'Customer Names'!A354</f>
        <v>Id353</v>
      </c>
      <c r="B354" s="6" t="str">
        <f>IFERROR(INDEX('Customer Names'!$D:$D,MATCH($A354,'Customer Names'!$A:$A,0)),"Not Found")</f>
        <v>Colin</v>
      </c>
      <c r="C354" s="6">
        <f>IFERROR(INDEX('Medical Examinations'!$B:$B,MATCH($A354,'Medical Examinations'!$A:$A,0)),"Not Found")</f>
        <v>36.67</v>
      </c>
      <c r="D354" s="6">
        <f>IFERROR(INDEX('Medical Examinations'!$C:$C,MATCH($A354,'Medical Examinations'!$A:$A,0)),"Not Found")</f>
        <v>10.210000000000001</v>
      </c>
      <c r="E354" s="6" t="str">
        <f>IFERROR(INDEX('Medical Examinations'!$I:$I,MATCH($A354,'Medical Examinations'!$A:$A,0)),"Not Found")</f>
        <v>No</v>
      </c>
      <c r="F354" s="6" t="str">
        <f>IFERROR(INDEX('Medical Examinations'!$J:$J,MATCH($A354,'Medical Examinations'!$A:$A,0)),"Not Found")</f>
        <v>No</v>
      </c>
      <c r="G354" s="6" t="str">
        <f>IFERROR(INDEX('Medical Examinations'!$F:$F,MATCH($A354,'Medical Examinations'!$A:$A,0)),"Not Found")</f>
        <v>No</v>
      </c>
      <c r="H354" s="6">
        <f>IFERROR(INDEX('Medical Examinations'!$L:$L,MATCH($A354,'Medical Examinations'!$A:$A,0)),"Not Found")</f>
        <v>0</v>
      </c>
      <c r="I354" s="6" t="str">
        <f>IFERROR(INDEX('Medical Examinations'!$K:$K,MATCH($A354,'Medical Examinations'!$A:$A,0)),"Not Found")</f>
        <v>No</v>
      </c>
      <c r="J354" s="6" t="str">
        <f>IFERROR(INDEX('Medical Examinations'!$M:$M,MATCH($A354,'Medical Examinations'!$A:$A,0)),"Not Found")</f>
        <v>Obesity</v>
      </c>
      <c r="K354" s="6" t="str">
        <f>IFERROR(INDEX('Medical Examinations'!$N:$N,MATCH($A354,'Medical Examinations'!$A:$A,0)),"Not Found")</f>
        <v>Diabetic</v>
      </c>
      <c r="L354" s="12">
        <f>IFERROR(INDEX('Hospitalisation Details'!$V:$V,MATCH($A354,'Hospitalisation Details'!$A:$A,0)),"Not Found")</f>
        <v>0</v>
      </c>
      <c r="M354" s="13">
        <f>IFERROR(INDEX('Hospitalisation Details'!$F:$F,MATCH($A354,'Hospitalisation Details'!$A:$A,0)),"Not Found")</f>
        <v>28468.92</v>
      </c>
      <c r="N354" s="6">
        <f>IFERROR(INDEX('Hospitalisation Details'!$S:$S,MATCH($A354,'Hospitalisation Details'!$A:$A,0)),"Not Found")</f>
        <v>27288</v>
      </c>
      <c r="O354" s="6">
        <f>IFERROR(INDEX('Hospitalisation Details'!$T:$T,MATCH($A354,'Hospitalisation Details'!$A:$A,0)),"Not Found")</f>
        <v>48</v>
      </c>
      <c r="P354" s="6">
        <f>IFERROR(INDEX('Hospitalisation Details'!$U:$U,MATCH($A354,'Hospitalisation Details'!$A:$A,0)),"Not Found")</f>
        <v>0</v>
      </c>
      <c r="Q354" s="6">
        <f>IFERROR(INDEX('Hospitalisation Details'!$W:$W,MATCH($A354,'Hospitalisation Details'!$A:$A,0)),"Not Found")</f>
        <v>0</v>
      </c>
    </row>
    <row r="355" spans="1:17" ht="15" customHeight="1" x14ac:dyDescent="0.3">
      <c r="A355" s="6" t="str">
        <f>'Customer Names'!A355</f>
        <v>Id354</v>
      </c>
      <c r="B355" s="6" t="str">
        <f>IFERROR(INDEX('Customer Names'!$D:$D,MATCH($A355,'Customer Names'!$A:$A,0)),"Not Found")</f>
        <v>Rachael</v>
      </c>
      <c r="C355" s="6">
        <f>IFERROR(INDEX('Medical Examinations'!$B:$B,MATCH($A355,'Medical Examinations'!$A:$A,0)),"Not Found")</f>
        <v>27.645</v>
      </c>
      <c r="D355" s="6">
        <f>IFERROR(INDEX('Medical Examinations'!$C:$C,MATCH($A355,'Medical Examinations'!$A:$A,0)),"Not Found")</f>
        <v>4.6900000000000004</v>
      </c>
      <c r="E355" s="6" t="str">
        <f>IFERROR(INDEX('Medical Examinations'!$I:$I,MATCH($A355,'Medical Examinations'!$A:$A,0)),"Not Found")</f>
        <v>No</v>
      </c>
      <c r="F355" s="6" t="str">
        <f>IFERROR(INDEX('Medical Examinations'!$J:$J,MATCH($A355,'Medical Examinations'!$A:$A,0)),"Not Found")</f>
        <v>No</v>
      </c>
      <c r="G355" s="6" t="str">
        <f>IFERROR(INDEX('Medical Examinations'!$F:$F,MATCH($A355,'Medical Examinations'!$A:$A,0)),"Not Found")</f>
        <v>No</v>
      </c>
      <c r="H355" s="6">
        <f>IFERROR(INDEX('Medical Examinations'!$L:$L,MATCH($A355,'Medical Examinations'!$A:$A,0)),"Not Found")</f>
        <v>0</v>
      </c>
      <c r="I355" s="6" t="str">
        <f>IFERROR(INDEX('Medical Examinations'!$K:$K,MATCH($A355,'Medical Examinations'!$A:$A,0)),"Not Found")</f>
        <v>No</v>
      </c>
      <c r="J355" s="6" t="str">
        <f>IFERROR(INDEX('Medical Examinations'!$M:$M,MATCH($A355,'Medical Examinations'!$A:$A,0)),"Not Found")</f>
        <v>Overweight</v>
      </c>
      <c r="K355" s="6" t="str">
        <f>IFERROR(INDEX('Medical Examinations'!$N:$N,MATCH($A355,'Medical Examinations'!$A:$A,0)),"Not Found")</f>
        <v>Normal</v>
      </c>
      <c r="L355" s="12">
        <f>IFERROR(INDEX('Hospitalisation Details'!$V:$V,MATCH($A355,'Hospitalisation Details'!$A:$A,0)),"Not Found")</f>
        <v>0</v>
      </c>
      <c r="M355" s="13">
        <f>IFERROR(INDEX('Hospitalisation Details'!$F:$F,MATCH($A355,'Hospitalisation Details'!$A:$A,0)),"Not Found")</f>
        <v>28340.19</v>
      </c>
      <c r="N355" s="6">
        <f>IFERROR(INDEX('Hospitalisation Details'!$S:$S,MATCH($A355,'Hospitalisation Details'!$A:$A,0)),"Not Found")</f>
        <v>28461</v>
      </c>
      <c r="O355" s="6">
        <f>IFERROR(INDEX('Hospitalisation Details'!$T:$T,MATCH($A355,'Hospitalisation Details'!$A:$A,0)),"Not Found")</f>
        <v>45</v>
      </c>
      <c r="P355" s="6">
        <f>IFERROR(INDEX('Hospitalisation Details'!$U:$U,MATCH($A355,'Hospitalisation Details'!$A:$A,0)),"Not Found")</f>
        <v>0</v>
      </c>
      <c r="Q355" s="6">
        <f>IFERROR(INDEX('Hospitalisation Details'!$W:$W,MATCH($A355,'Hospitalisation Details'!$A:$A,0)),"Not Found")</f>
        <v>0</v>
      </c>
    </row>
    <row r="356" spans="1:17" ht="15" customHeight="1" x14ac:dyDescent="0.3">
      <c r="A356" s="6" t="str">
        <f>'Customer Names'!A356</f>
        <v>Id355</v>
      </c>
      <c r="B356" s="6" t="str">
        <f>IFERROR(INDEX('Customer Names'!$D:$D,MATCH($A356,'Customer Names'!$A:$A,0)),"Not Found")</f>
        <v>Maricela</v>
      </c>
      <c r="C356" s="6">
        <f>IFERROR(INDEX('Medical Examinations'!$B:$B,MATCH($A356,'Medical Examinations'!$A:$A,0)),"Not Found")</f>
        <v>22.72</v>
      </c>
      <c r="D356" s="6">
        <f>IFERROR(INDEX('Medical Examinations'!$C:$C,MATCH($A356,'Medical Examinations'!$A:$A,0)),"Not Found")</f>
        <v>5.71</v>
      </c>
      <c r="E356" s="6" t="str">
        <f>IFERROR(INDEX('Medical Examinations'!$I:$I,MATCH($A356,'Medical Examinations'!$A:$A,0)),"Not Found")</f>
        <v>No</v>
      </c>
      <c r="F356" s="6" t="str">
        <f>IFERROR(INDEX('Medical Examinations'!$J:$J,MATCH($A356,'Medical Examinations'!$A:$A,0)),"Not Found")</f>
        <v>No</v>
      </c>
      <c r="G356" s="6" t="str">
        <f>IFERROR(INDEX('Medical Examinations'!$F:$F,MATCH($A356,'Medical Examinations'!$A:$A,0)),"Not Found")</f>
        <v>No</v>
      </c>
      <c r="H356" s="6">
        <f>IFERROR(INDEX('Medical Examinations'!$L:$L,MATCH($A356,'Medical Examinations'!$A:$A,0)),"Not Found")</f>
        <v>0</v>
      </c>
      <c r="I356" s="6" t="str">
        <f>IFERROR(INDEX('Medical Examinations'!$K:$K,MATCH($A356,'Medical Examinations'!$A:$A,0)),"Not Found")</f>
        <v>Yes</v>
      </c>
      <c r="J356" s="6" t="str">
        <f>IFERROR(INDEX('Medical Examinations'!$M:$M,MATCH($A356,'Medical Examinations'!$A:$A,0)),"Not Found")</f>
        <v>Normal Weight</v>
      </c>
      <c r="K356" s="6" t="str">
        <f>IFERROR(INDEX('Medical Examinations'!$N:$N,MATCH($A356,'Medical Examinations'!$A:$A,0)),"Not Found")</f>
        <v>Prediabetic</v>
      </c>
      <c r="L356" s="12">
        <f>IFERROR(INDEX('Hospitalisation Details'!$V:$V,MATCH($A356,'Hospitalisation Details'!$A:$A,0)),"Not Found")</f>
        <v>0</v>
      </c>
      <c r="M356" s="13">
        <f>IFERROR(INDEX('Hospitalisation Details'!$F:$F,MATCH($A356,'Hospitalisation Details'!$A:$A,0)),"Not Found")</f>
        <v>28302.33</v>
      </c>
      <c r="N356" s="6">
        <f>IFERROR(INDEX('Hospitalisation Details'!$S:$S,MATCH($A356,'Hospitalisation Details'!$A:$A,0)),"Not Found")</f>
        <v>33231</v>
      </c>
      <c r="O356" s="6">
        <f>IFERROR(INDEX('Hospitalisation Details'!$T:$T,MATCH($A356,'Hospitalisation Details'!$A:$A,0)),"Not Found")</f>
        <v>32</v>
      </c>
      <c r="P356" s="6">
        <f>IFERROR(INDEX('Hospitalisation Details'!$U:$U,MATCH($A356,'Hospitalisation Details'!$A:$A,0)),"Not Found")</f>
        <v>0</v>
      </c>
      <c r="Q356" s="6">
        <f>IFERROR(INDEX('Hospitalisation Details'!$W:$W,MATCH($A356,'Hospitalisation Details'!$A:$A,0)),"Not Found")</f>
        <v>0</v>
      </c>
    </row>
    <row r="357" spans="1:17" ht="15" customHeight="1" x14ac:dyDescent="0.3">
      <c r="A357" s="6" t="str">
        <f>'Customer Names'!A357</f>
        <v>Id356</v>
      </c>
      <c r="B357" s="6" t="str">
        <f>IFERROR(INDEX('Customer Names'!$D:$D,MATCH($A357,'Customer Names'!$A:$A,0)),"Not Found")</f>
        <v>Marie</v>
      </c>
      <c r="C357" s="6">
        <f>IFERROR(INDEX('Medical Examinations'!$B:$B,MATCH($A357,'Medical Examinations'!$A:$A,0)),"Not Found")</f>
        <v>36.520000000000003</v>
      </c>
      <c r="D357" s="6">
        <f>IFERROR(INDEX('Medical Examinations'!$C:$C,MATCH($A357,'Medical Examinations'!$A:$A,0)),"Not Found")</f>
        <v>9.07</v>
      </c>
      <c r="E357" s="6" t="str">
        <f>IFERROR(INDEX('Medical Examinations'!$I:$I,MATCH($A357,'Medical Examinations'!$A:$A,0)),"Not Found")</f>
        <v>Yes</v>
      </c>
      <c r="F357" s="6" t="str">
        <f>IFERROR(INDEX('Medical Examinations'!$J:$J,MATCH($A357,'Medical Examinations'!$A:$A,0)),"Not Found")</f>
        <v>No</v>
      </c>
      <c r="G357" s="6" t="str">
        <f>IFERROR(INDEX('Medical Examinations'!$F:$F,MATCH($A357,'Medical Examinations'!$A:$A,0)),"Not Found")</f>
        <v>Yes</v>
      </c>
      <c r="H357" s="6">
        <f>IFERROR(INDEX('Medical Examinations'!$L:$L,MATCH($A357,'Medical Examinations'!$A:$A,0)),"Not Found")</f>
        <v>1</v>
      </c>
      <c r="I357" s="6" t="str">
        <f>IFERROR(INDEX('Medical Examinations'!$K:$K,MATCH($A357,'Medical Examinations'!$A:$A,0)),"Not Found")</f>
        <v>No</v>
      </c>
      <c r="J357" s="6" t="str">
        <f>IFERROR(INDEX('Medical Examinations'!$M:$M,MATCH($A357,'Medical Examinations'!$A:$A,0)),"Not Found")</f>
        <v>Obesity</v>
      </c>
      <c r="K357" s="6" t="str">
        <f>IFERROR(INDEX('Medical Examinations'!$N:$N,MATCH($A357,'Medical Examinations'!$A:$A,0)),"Not Found")</f>
        <v>Diabetic</v>
      </c>
      <c r="L357" s="12">
        <f>IFERROR(INDEX('Hospitalisation Details'!$V:$V,MATCH($A357,'Hospitalisation Details'!$A:$A,0)),"Not Found")</f>
        <v>0</v>
      </c>
      <c r="M357" s="13">
        <f>IFERROR(INDEX('Hospitalisation Details'!$F:$F,MATCH($A357,'Hospitalisation Details'!$A:$A,0)),"Not Found")</f>
        <v>28287.9</v>
      </c>
      <c r="N357" s="6">
        <f>IFERROR(INDEX('Hospitalisation Details'!$S:$S,MATCH($A357,'Hospitalisation Details'!$A:$A,0)),"Not Found")</f>
        <v>23340</v>
      </c>
      <c r="O357" s="6">
        <f>IFERROR(INDEX('Hospitalisation Details'!$T:$T,MATCH($A357,'Hospitalisation Details'!$A:$A,0)),"Not Found")</f>
        <v>59</v>
      </c>
      <c r="P357" s="6">
        <f>IFERROR(INDEX('Hospitalisation Details'!$U:$U,MATCH($A357,'Hospitalisation Details'!$A:$A,0)),"Not Found")</f>
        <v>0</v>
      </c>
      <c r="Q357" s="6">
        <f>IFERROR(INDEX('Hospitalisation Details'!$W:$W,MATCH($A357,'Hospitalisation Details'!$A:$A,0)),"Not Found")</f>
        <v>0</v>
      </c>
    </row>
    <row r="358" spans="1:17" ht="15" customHeight="1" x14ac:dyDescent="0.3">
      <c r="A358" s="6" t="str">
        <f>'Customer Names'!A358</f>
        <v>Id357</v>
      </c>
      <c r="B358" s="6" t="str">
        <f>IFERROR(INDEX('Customer Names'!$D:$D,MATCH($A358,'Customer Names'!$A:$A,0)),"Not Found")</f>
        <v>Frank</v>
      </c>
      <c r="C358" s="6">
        <f>IFERROR(INDEX('Medical Examinations'!$B:$B,MATCH($A358,'Medical Examinations'!$A:$A,0)),"Not Found")</f>
        <v>33.96</v>
      </c>
      <c r="D358" s="6">
        <f>IFERROR(INDEX('Medical Examinations'!$C:$C,MATCH($A358,'Medical Examinations'!$A:$A,0)),"Not Found")</f>
        <v>4.99</v>
      </c>
      <c r="E358" s="6" t="str">
        <f>IFERROR(INDEX('Medical Examinations'!$I:$I,MATCH($A358,'Medical Examinations'!$A:$A,0)),"Not Found")</f>
        <v>No</v>
      </c>
      <c r="F358" s="6" t="str">
        <f>IFERROR(INDEX('Medical Examinations'!$J:$J,MATCH($A358,'Medical Examinations'!$A:$A,0)),"Not Found")</f>
        <v>No</v>
      </c>
      <c r="G358" s="6" t="str">
        <f>IFERROR(INDEX('Medical Examinations'!$F:$F,MATCH($A358,'Medical Examinations'!$A:$A,0)),"Not Found")</f>
        <v>No</v>
      </c>
      <c r="H358" s="6">
        <f>IFERROR(INDEX('Medical Examinations'!$L:$L,MATCH($A358,'Medical Examinations'!$A:$A,0)),"Not Found")</f>
        <v>0</v>
      </c>
      <c r="I358" s="6" t="str">
        <f>IFERROR(INDEX('Medical Examinations'!$K:$K,MATCH($A358,'Medical Examinations'!$A:$A,0)),"Not Found")</f>
        <v>Yes</v>
      </c>
      <c r="J358" s="6" t="str">
        <f>IFERROR(INDEX('Medical Examinations'!$M:$M,MATCH($A358,'Medical Examinations'!$A:$A,0)),"Not Found")</f>
        <v>Obesity</v>
      </c>
      <c r="K358" s="6" t="str">
        <f>IFERROR(INDEX('Medical Examinations'!$N:$N,MATCH($A358,'Medical Examinations'!$A:$A,0)),"Not Found")</f>
        <v>Normal</v>
      </c>
      <c r="L358" s="12">
        <f>IFERROR(INDEX('Hospitalisation Details'!$V:$V,MATCH($A358,'Hospitalisation Details'!$A:$A,0)),"Not Found")</f>
        <v>0</v>
      </c>
      <c r="M358" s="13">
        <f>IFERROR(INDEX('Hospitalisation Details'!$F:$F,MATCH($A358,'Hospitalisation Details'!$A:$A,0)),"Not Found")</f>
        <v>28245.34</v>
      </c>
      <c r="N358" s="6">
        <f>IFERROR(INDEX('Hospitalisation Details'!$S:$S,MATCH($A358,'Hospitalisation Details'!$A:$A,0)),"Not Found")</f>
        <v>36409</v>
      </c>
      <c r="O358" s="6">
        <f>IFERROR(INDEX('Hospitalisation Details'!$T:$T,MATCH($A358,'Hospitalisation Details'!$A:$A,0)),"Not Found")</f>
        <v>23</v>
      </c>
      <c r="P358" s="6">
        <f>IFERROR(INDEX('Hospitalisation Details'!$U:$U,MATCH($A358,'Hospitalisation Details'!$A:$A,0)),"Not Found")</f>
        <v>0</v>
      </c>
      <c r="Q358" s="6">
        <f>IFERROR(INDEX('Hospitalisation Details'!$W:$W,MATCH($A358,'Hospitalisation Details'!$A:$A,0)),"Not Found")</f>
        <v>0</v>
      </c>
    </row>
    <row r="359" spans="1:17" ht="15" customHeight="1" x14ac:dyDescent="0.3">
      <c r="A359" s="6" t="str">
        <f>'Customer Names'!A359</f>
        <v>Id358</v>
      </c>
      <c r="B359" s="6" t="str">
        <f>IFERROR(INDEX('Customer Names'!$D:$D,MATCH($A359,'Customer Names'!$A:$A,0)),"Not Found")</f>
        <v>Jeffry</v>
      </c>
      <c r="C359" s="6">
        <f>IFERROR(INDEX('Medical Examinations'!$B:$B,MATCH($A359,'Medical Examinations'!$A:$A,0)),"Not Found")</f>
        <v>26.695</v>
      </c>
      <c r="D359" s="6">
        <f>IFERROR(INDEX('Medical Examinations'!$C:$C,MATCH($A359,'Medical Examinations'!$A:$A,0)),"Not Found")</f>
        <v>8.31</v>
      </c>
      <c r="E359" s="6" t="str">
        <f>IFERROR(INDEX('Medical Examinations'!$I:$I,MATCH($A359,'Medical Examinations'!$A:$A,0)),"Not Found")</f>
        <v>No</v>
      </c>
      <c r="F359" s="6" t="str">
        <f>IFERROR(INDEX('Medical Examinations'!$J:$J,MATCH($A359,'Medical Examinations'!$A:$A,0)),"Not Found")</f>
        <v>No</v>
      </c>
      <c r="G359" s="6" t="str">
        <f>IFERROR(INDEX('Medical Examinations'!$F:$F,MATCH($A359,'Medical Examinations'!$A:$A,0)),"Not Found")</f>
        <v>No</v>
      </c>
      <c r="H359" s="6">
        <f>IFERROR(INDEX('Medical Examinations'!$L:$L,MATCH($A359,'Medical Examinations'!$A:$A,0)),"Not Found")</f>
        <v>0</v>
      </c>
      <c r="I359" s="6" t="str">
        <f>IFERROR(INDEX('Medical Examinations'!$K:$K,MATCH($A359,'Medical Examinations'!$A:$A,0)),"Not Found")</f>
        <v>Yes</v>
      </c>
      <c r="J359" s="6" t="str">
        <f>IFERROR(INDEX('Medical Examinations'!$M:$M,MATCH($A359,'Medical Examinations'!$A:$A,0)),"Not Found")</f>
        <v>Overweight</v>
      </c>
      <c r="K359" s="6" t="str">
        <f>IFERROR(INDEX('Medical Examinations'!$N:$N,MATCH($A359,'Medical Examinations'!$A:$A,0)),"Not Found")</f>
        <v>Diabetic</v>
      </c>
      <c r="L359" s="12">
        <f>IFERROR(INDEX('Hospitalisation Details'!$V:$V,MATCH($A359,'Hospitalisation Details'!$A:$A,0)),"Not Found")</f>
        <v>0</v>
      </c>
      <c r="M359" s="13">
        <f>IFERROR(INDEX('Hospitalisation Details'!$F:$F,MATCH($A359,'Hospitalisation Details'!$A:$A,0)),"Not Found")</f>
        <v>28101.33</v>
      </c>
      <c r="N359" s="6">
        <f>IFERROR(INDEX('Hospitalisation Details'!$S:$S,MATCH($A359,'Hospitalisation Details'!$A:$A,0)),"Not Found")</f>
        <v>22242</v>
      </c>
      <c r="O359" s="6">
        <f>IFERROR(INDEX('Hospitalisation Details'!$T:$T,MATCH($A359,'Hospitalisation Details'!$A:$A,0)),"Not Found")</f>
        <v>62</v>
      </c>
      <c r="P359" s="6">
        <f>IFERROR(INDEX('Hospitalisation Details'!$U:$U,MATCH($A359,'Hospitalisation Details'!$A:$A,0)),"Not Found")</f>
        <v>0</v>
      </c>
      <c r="Q359" s="6">
        <f>IFERROR(INDEX('Hospitalisation Details'!$W:$W,MATCH($A359,'Hospitalisation Details'!$A:$A,0)),"Not Found")</f>
        <v>0</v>
      </c>
    </row>
    <row r="360" spans="1:17" ht="15" customHeight="1" x14ac:dyDescent="0.3">
      <c r="A360" s="6" t="str">
        <f>'Customer Names'!A360</f>
        <v>Id359</v>
      </c>
      <c r="B360" s="6" t="str">
        <f>IFERROR(INDEX('Customer Names'!$D:$D,MATCH($A360,'Customer Names'!$A:$A,0)),"Not Found")</f>
        <v>Mike</v>
      </c>
      <c r="C360" s="6">
        <f>IFERROR(INDEX('Medical Examinations'!$B:$B,MATCH($A360,'Medical Examinations'!$A:$A,0)),"Not Found")</f>
        <v>18.45</v>
      </c>
      <c r="D360" s="6">
        <f>IFERROR(INDEX('Medical Examinations'!$C:$C,MATCH($A360,'Medical Examinations'!$A:$A,0)),"Not Found")</f>
        <v>5.07</v>
      </c>
      <c r="E360" s="6" t="str">
        <f>IFERROR(INDEX('Medical Examinations'!$I:$I,MATCH($A360,'Medical Examinations'!$A:$A,0)),"Not Found")</f>
        <v>Yes</v>
      </c>
      <c r="F360" s="6" t="str">
        <f>IFERROR(INDEX('Medical Examinations'!$J:$J,MATCH($A360,'Medical Examinations'!$A:$A,0)),"Not Found")</f>
        <v>No</v>
      </c>
      <c r="G360" s="6" t="str">
        <f>IFERROR(INDEX('Medical Examinations'!$F:$F,MATCH($A360,'Medical Examinations'!$A:$A,0)),"Not Found")</f>
        <v>No</v>
      </c>
      <c r="H360" s="6">
        <f>IFERROR(INDEX('Medical Examinations'!$L:$L,MATCH($A360,'Medical Examinations'!$A:$A,0)),"Not Found")</f>
        <v>0</v>
      </c>
      <c r="I360" s="6" t="str">
        <f>IFERROR(INDEX('Medical Examinations'!$K:$K,MATCH($A360,'Medical Examinations'!$A:$A,0)),"Not Found")</f>
        <v>Yes</v>
      </c>
      <c r="J360" s="6" t="str">
        <f>IFERROR(INDEX('Medical Examinations'!$M:$M,MATCH($A360,'Medical Examinations'!$A:$A,0)),"Not Found")</f>
        <v>Underweight</v>
      </c>
      <c r="K360" s="6" t="str">
        <f>IFERROR(INDEX('Medical Examinations'!$N:$N,MATCH($A360,'Medical Examinations'!$A:$A,0)),"Not Found")</f>
        <v>Normal</v>
      </c>
      <c r="L360" s="12">
        <f>IFERROR(INDEX('Hospitalisation Details'!$V:$V,MATCH($A360,'Hospitalisation Details'!$A:$A,0)),"Not Found")</f>
        <v>0</v>
      </c>
      <c r="M360" s="13">
        <f>IFERROR(INDEX('Hospitalisation Details'!$F:$F,MATCH($A360,'Hospitalisation Details'!$A:$A,0)),"Not Found")</f>
        <v>28006.94</v>
      </c>
      <c r="N360" s="6">
        <f>IFERROR(INDEX('Hospitalisation Details'!$S:$S,MATCH($A360,'Hospitalisation Details'!$A:$A,0)),"Not Found")</f>
        <v>31380</v>
      </c>
      <c r="O360" s="6">
        <f>IFERROR(INDEX('Hospitalisation Details'!$T:$T,MATCH($A360,'Hospitalisation Details'!$A:$A,0)),"Not Found")</f>
        <v>37</v>
      </c>
      <c r="P360" s="6">
        <f>IFERROR(INDEX('Hospitalisation Details'!$U:$U,MATCH($A360,'Hospitalisation Details'!$A:$A,0)),"Not Found")</f>
        <v>0</v>
      </c>
      <c r="Q360" s="6">
        <f>IFERROR(INDEX('Hospitalisation Details'!$W:$W,MATCH($A360,'Hospitalisation Details'!$A:$A,0)),"Not Found")</f>
        <v>0</v>
      </c>
    </row>
    <row r="361" spans="1:17" ht="15" customHeight="1" x14ac:dyDescent="0.3">
      <c r="A361" s="6" t="str">
        <f>'Customer Names'!A361</f>
        <v>Id360</v>
      </c>
      <c r="B361" s="6" t="str">
        <f>IFERROR(INDEX('Customer Names'!$D:$D,MATCH($A361,'Customer Names'!$A:$A,0)),"Not Found")</f>
        <v>Rick</v>
      </c>
      <c r="C361" s="6">
        <f>IFERROR(INDEX('Medical Examinations'!$B:$B,MATCH($A361,'Medical Examinations'!$A:$A,0)),"Not Found")</f>
        <v>33.18</v>
      </c>
      <c r="D361" s="6">
        <f>IFERROR(INDEX('Medical Examinations'!$C:$C,MATCH($A361,'Medical Examinations'!$A:$A,0)),"Not Found")</f>
        <v>4.79</v>
      </c>
      <c r="E361" s="6" t="str">
        <f>IFERROR(INDEX('Medical Examinations'!$I:$I,MATCH($A361,'Medical Examinations'!$A:$A,0)),"Not Found")</f>
        <v>No</v>
      </c>
      <c r="F361" s="6" t="str">
        <f>IFERROR(INDEX('Medical Examinations'!$J:$J,MATCH($A361,'Medical Examinations'!$A:$A,0)),"Not Found")</f>
        <v>No</v>
      </c>
      <c r="G361" s="6" t="str">
        <f>IFERROR(INDEX('Medical Examinations'!$F:$F,MATCH($A361,'Medical Examinations'!$A:$A,0)),"Not Found")</f>
        <v>No</v>
      </c>
      <c r="H361" s="6">
        <f>IFERROR(INDEX('Medical Examinations'!$L:$L,MATCH($A361,'Medical Examinations'!$A:$A,0)),"Not Found")</f>
        <v>0</v>
      </c>
      <c r="I361" s="6" t="str">
        <f>IFERROR(INDEX('Medical Examinations'!$K:$K,MATCH($A361,'Medical Examinations'!$A:$A,0)),"Not Found")</f>
        <v>Yes</v>
      </c>
      <c r="J361" s="6" t="str">
        <f>IFERROR(INDEX('Medical Examinations'!$M:$M,MATCH($A361,'Medical Examinations'!$A:$A,0)),"Not Found")</f>
        <v>Obesity</v>
      </c>
      <c r="K361" s="6" t="str">
        <f>IFERROR(INDEX('Medical Examinations'!$N:$N,MATCH($A361,'Medical Examinations'!$A:$A,0)),"Not Found")</f>
        <v>Normal</v>
      </c>
      <c r="L361" s="12">
        <f>IFERROR(INDEX('Hospitalisation Details'!$V:$V,MATCH($A361,'Hospitalisation Details'!$A:$A,0)),"Not Found")</f>
        <v>0</v>
      </c>
      <c r="M361" s="13">
        <f>IFERROR(INDEX('Hospitalisation Details'!$F:$F,MATCH($A361,'Hospitalisation Details'!$A:$A,0)),"Not Found")</f>
        <v>27980.77</v>
      </c>
      <c r="N361" s="6">
        <f>IFERROR(INDEX('Hospitalisation Details'!$S:$S,MATCH($A361,'Hospitalisation Details'!$A:$A,0)),"Not Found")</f>
        <v>36515</v>
      </c>
      <c r="O361" s="6">
        <f>IFERROR(INDEX('Hospitalisation Details'!$T:$T,MATCH($A361,'Hospitalisation Details'!$A:$A,0)),"Not Found")</f>
        <v>23</v>
      </c>
      <c r="P361" s="6">
        <f>IFERROR(INDEX('Hospitalisation Details'!$U:$U,MATCH($A361,'Hospitalisation Details'!$A:$A,0)),"Not Found")</f>
        <v>0</v>
      </c>
      <c r="Q361" s="6">
        <f>IFERROR(INDEX('Hospitalisation Details'!$W:$W,MATCH($A361,'Hospitalisation Details'!$A:$A,0)),"Not Found")</f>
        <v>0</v>
      </c>
    </row>
    <row r="362" spans="1:17" ht="15" customHeight="1" x14ac:dyDescent="0.3">
      <c r="A362" s="6" t="str">
        <f>'Customer Names'!A362</f>
        <v>Id361</v>
      </c>
      <c r="B362" s="6" t="str">
        <f>IFERROR(INDEX('Customer Names'!$D:$D,MATCH($A362,'Customer Names'!$A:$A,0)),"Not Found")</f>
        <v>Pierre-Michel</v>
      </c>
      <c r="C362" s="6">
        <f>IFERROR(INDEX('Medical Examinations'!$B:$B,MATCH($A362,'Medical Examinations'!$A:$A,0)),"Not Found")</f>
        <v>36.1</v>
      </c>
      <c r="D362" s="6">
        <f>IFERROR(INDEX('Medical Examinations'!$C:$C,MATCH($A362,'Medical Examinations'!$A:$A,0)),"Not Found")</f>
        <v>11.39</v>
      </c>
      <c r="E362" s="6" t="str">
        <f>IFERROR(INDEX('Medical Examinations'!$I:$I,MATCH($A362,'Medical Examinations'!$A:$A,0)),"Not Found")</f>
        <v>Yes</v>
      </c>
      <c r="F362" s="6" t="str">
        <f>IFERROR(INDEX('Medical Examinations'!$J:$J,MATCH($A362,'Medical Examinations'!$A:$A,0)),"Not Found")</f>
        <v>No</v>
      </c>
      <c r="G362" s="6" t="str">
        <f>IFERROR(INDEX('Medical Examinations'!$F:$F,MATCH($A362,'Medical Examinations'!$A:$A,0)),"Not Found")</f>
        <v>No</v>
      </c>
      <c r="H362" s="6">
        <f>IFERROR(INDEX('Medical Examinations'!$L:$L,MATCH($A362,'Medical Examinations'!$A:$A,0)),"Not Found")</f>
        <v>2</v>
      </c>
      <c r="I362" s="6" t="str">
        <f>IFERROR(INDEX('Medical Examinations'!$K:$K,MATCH($A362,'Medical Examinations'!$A:$A,0)),"Not Found")</f>
        <v>No</v>
      </c>
      <c r="J362" s="6" t="str">
        <f>IFERROR(INDEX('Medical Examinations'!$M:$M,MATCH($A362,'Medical Examinations'!$A:$A,0)),"Not Found")</f>
        <v>Obesity</v>
      </c>
      <c r="K362" s="6" t="str">
        <f>IFERROR(INDEX('Medical Examinations'!$N:$N,MATCH($A362,'Medical Examinations'!$A:$A,0)),"Not Found")</f>
        <v>Diabetic</v>
      </c>
      <c r="L362" s="12">
        <f>IFERROR(INDEX('Hospitalisation Details'!$V:$V,MATCH($A362,'Hospitalisation Details'!$A:$A,0)),"Not Found")</f>
        <v>0</v>
      </c>
      <c r="M362" s="13">
        <f>IFERROR(INDEX('Hospitalisation Details'!$F:$F,MATCH($A362,'Hospitalisation Details'!$A:$A,0)),"Not Found")</f>
        <v>27941.29</v>
      </c>
      <c r="N362" s="6">
        <f>IFERROR(INDEX('Hospitalisation Details'!$S:$S,MATCH($A362,'Hospitalisation Details'!$A:$A,0)),"Not Found")</f>
        <v>22490</v>
      </c>
      <c r="O362" s="6">
        <f>IFERROR(INDEX('Hospitalisation Details'!$T:$T,MATCH($A362,'Hospitalisation Details'!$A:$A,0)),"Not Found")</f>
        <v>61</v>
      </c>
      <c r="P362" s="6">
        <f>IFERROR(INDEX('Hospitalisation Details'!$U:$U,MATCH($A362,'Hospitalisation Details'!$A:$A,0)),"Not Found")</f>
        <v>0</v>
      </c>
      <c r="Q362" s="6">
        <f>IFERROR(INDEX('Hospitalisation Details'!$W:$W,MATCH($A362,'Hospitalisation Details'!$A:$A,0)),"Not Found")</f>
        <v>0</v>
      </c>
    </row>
    <row r="363" spans="1:17" ht="15" customHeight="1" x14ac:dyDescent="0.3">
      <c r="A363" s="6" t="str">
        <f>'Customer Names'!A363</f>
        <v>Id362</v>
      </c>
      <c r="B363" s="6" t="str">
        <f>IFERROR(INDEX('Customer Names'!$D:$D,MATCH($A363,'Customer Names'!$A:$A,0)),"Not Found")</f>
        <v>Daniel</v>
      </c>
      <c r="C363" s="6">
        <f>IFERROR(INDEX('Medical Examinations'!$B:$B,MATCH($A363,'Medical Examinations'!$A:$A,0)),"Not Found")</f>
        <v>22.77</v>
      </c>
      <c r="D363" s="6">
        <f>IFERROR(INDEX('Medical Examinations'!$C:$C,MATCH($A363,'Medical Examinations'!$A:$A,0)),"Not Found")</f>
        <v>6</v>
      </c>
      <c r="E363" s="6" t="str">
        <f>IFERROR(INDEX('Medical Examinations'!$I:$I,MATCH($A363,'Medical Examinations'!$A:$A,0)),"Not Found")</f>
        <v>No</v>
      </c>
      <c r="F363" s="6" t="str">
        <f>IFERROR(INDEX('Medical Examinations'!$J:$J,MATCH($A363,'Medical Examinations'!$A:$A,0)),"Not Found")</f>
        <v>No</v>
      </c>
      <c r="G363" s="6" t="str">
        <f>IFERROR(INDEX('Medical Examinations'!$F:$F,MATCH($A363,'Medical Examinations'!$A:$A,0)),"Not Found")</f>
        <v>No</v>
      </c>
      <c r="H363" s="6">
        <f>IFERROR(INDEX('Medical Examinations'!$L:$L,MATCH($A363,'Medical Examinations'!$A:$A,0)),"Not Found")</f>
        <v>0</v>
      </c>
      <c r="I363" s="6" t="str">
        <f>IFERROR(INDEX('Medical Examinations'!$K:$K,MATCH($A363,'Medical Examinations'!$A:$A,0)),"Not Found")</f>
        <v>Yes</v>
      </c>
      <c r="J363" s="6" t="str">
        <f>IFERROR(INDEX('Medical Examinations'!$M:$M,MATCH($A363,'Medical Examinations'!$A:$A,0)),"Not Found")</f>
        <v>Normal Weight</v>
      </c>
      <c r="K363" s="6" t="str">
        <f>IFERROR(INDEX('Medical Examinations'!$N:$N,MATCH($A363,'Medical Examinations'!$A:$A,0)),"Not Found")</f>
        <v>Prediabetic</v>
      </c>
      <c r="L363" s="12">
        <f>IFERROR(INDEX('Hospitalisation Details'!$V:$V,MATCH($A363,'Hospitalisation Details'!$A:$A,0)),"Not Found")</f>
        <v>0</v>
      </c>
      <c r="M363" s="13">
        <f>IFERROR(INDEX('Hospitalisation Details'!$F:$F,MATCH($A363,'Hospitalisation Details'!$A:$A,0)),"Not Found")</f>
        <v>27931.11</v>
      </c>
      <c r="N363" s="6">
        <f>IFERROR(INDEX('Hospitalisation Details'!$S:$S,MATCH($A363,'Hospitalisation Details'!$A:$A,0)),"Not Found")</f>
        <v>33393</v>
      </c>
      <c r="O363" s="6">
        <f>IFERROR(INDEX('Hospitalisation Details'!$T:$T,MATCH($A363,'Hospitalisation Details'!$A:$A,0)),"Not Found")</f>
        <v>32</v>
      </c>
      <c r="P363" s="6">
        <f>IFERROR(INDEX('Hospitalisation Details'!$U:$U,MATCH($A363,'Hospitalisation Details'!$A:$A,0)),"Not Found")</f>
        <v>0</v>
      </c>
      <c r="Q363" s="6">
        <f>IFERROR(INDEX('Hospitalisation Details'!$W:$W,MATCH($A363,'Hospitalisation Details'!$A:$A,0)),"Not Found")</f>
        <v>0</v>
      </c>
    </row>
    <row r="364" spans="1:17" ht="15" customHeight="1" x14ac:dyDescent="0.3">
      <c r="A364" s="6" t="str">
        <f>'Customer Names'!A364</f>
        <v>Id363</v>
      </c>
      <c r="B364" s="6" t="str">
        <f>IFERROR(INDEX('Customer Names'!$D:$D,MATCH($A364,'Customer Names'!$A:$A,0)),"Not Found")</f>
        <v>Brian L.</v>
      </c>
      <c r="C364" s="6">
        <f>IFERROR(INDEX('Medical Examinations'!$B:$B,MATCH($A364,'Medical Examinations'!$A:$A,0)),"Not Found")</f>
        <v>21.24</v>
      </c>
      <c r="D364" s="6">
        <f>IFERROR(INDEX('Medical Examinations'!$C:$C,MATCH($A364,'Medical Examinations'!$A:$A,0)),"Not Found")</f>
        <v>5.13</v>
      </c>
      <c r="E364" s="6" t="str">
        <f>IFERROR(INDEX('Medical Examinations'!$I:$I,MATCH($A364,'Medical Examinations'!$A:$A,0)),"Not Found")</f>
        <v>No</v>
      </c>
      <c r="F364" s="6" t="str">
        <f>IFERROR(INDEX('Medical Examinations'!$J:$J,MATCH($A364,'Medical Examinations'!$A:$A,0)),"Not Found")</f>
        <v>No</v>
      </c>
      <c r="G364" s="6" t="str">
        <f>IFERROR(INDEX('Medical Examinations'!$F:$F,MATCH($A364,'Medical Examinations'!$A:$A,0)),"Not Found")</f>
        <v>No</v>
      </c>
      <c r="H364" s="6">
        <f>IFERROR(INDEX('Medical Examinations'!$L:$L,MATCH($A364,'Medical Examinations'!$A:$A,0)),"Not Found")</f>
        <v>0</v>
      </c>
      <c r="I364" s="6" t="str">
        <f>IFERROR(INDEX('Medical Examinations'!$K:$K,MATCH($A364,'Medical Examinations'!$A:$A,0)),"Not Found")</f>
        <v>Yes</v>
      </c>
      <c r="J364" s="6" t="str">
        <f>IFERROR(INDEX('Medical Examinations'!$M:$M,MATCH($A364,'Medical Examinations'!$A:$A,0)),"Not Found")</f>
        <v>Normal Weight</v>
      </c>
      <c r="K364" s="6" t="str">
        <f>IFERROR(INDEX('Medical Examinations'!$N:$N,MATCH($A364,'Medical Examinations'!$A:$A,0)),"Not Found")</f>
        <v>Normal</v>
      </c>
      <c r="L364" s="12">
        <f>IFERROR(INDEX('Hospitalisation Details'!$V:$V,MATCH($A364,'Hospitalisation Details'!$A:$A,0)),"Not Found")</f>
        <v>0</v>
      </c>
      <c r="M364" s="13">
        <f>IFERROR(INDEX('Hospitalisation Details'!$F:$F,MATCH($A364,'Hospitalisation Details'!$A:$A,0)),"Not Found")</f>
        <v>27925.86</v>
      </c>
      <c r="N364" s="6">
        <f>IFERROR(INDEX('Hospitalisation Details'!$S:$S,MATCH($A364,'Hospitalisation Details'!$A:$A,0)),"Not Found")</f>
        <v>32833</v>
      </c>
      <c r="O364" s="6">
        <f>IFERROR(INDEX('Hospitalisation Details'!$T:$T,MATCH($A364,'Hospitalisation Details'!$A:$A,0)),"Not Found")</f>
        <v>33</v>
      </c>
      <c r="P364" s="6">
        <f>IFERROR(INDEX('Hospitalisation Details'!$U:$U,MATCH($A364,'Hospitalisation Details'!$A:$A,0)),"Not Found")</f>
        <v>0</v>
      </c>
      <c r="Q364" s="6">
        <f>IFERROR(INDEX('Hospitalisation Details'!$W:$W,MATCH($A364,'Hospitalisation Details'!$A:$A,0)),"Not Found")</f>
        <v>0</v>
      </c>
    </row>
    <row r="365" spans="1:17" ht="15" customHeight="1" x14ac:dyDescent="0.3">
      <c r="A365" s="6" t="str">
        <f>'Customer Names'!A365</f>
        <v>Id364</v>
      </c>
      <c r="B365" s="6" t="str">
        <f>IFERROR(INDEX('Customer Names'!$D:$D,MATCH($A365,'Customer Names'!$A:$A,0)),"Not Found")</f>
        <v>Morgan M.</v>
      </c>
      <c r="C365" s="6">
        <f>IFERROR(INDEX('Medical Examinations'!$B:$B,MATCH($A365,'Medical Examinations'!$A:$A,0)),"Not Found")</f>
        <v>17.600000000000001</v>
      </c>
      <c r="D365" s="6">
        <f>IFERROR(INDEX('Medical Examinations'!$C:$C,MATCH($A365,'Medical Examinations'!$A:$A,0)),"Not Found")</f>
        <v>5.26</v>
      </c>
      <c r="E365" s="6" t="str">
        <f>IFERROR(INDEX('Medical Examinations'!$I:$I,MATCH($A365,'Medical Examinations'!$A:$A,0)),"Not Found")</f>
        <v>Yes</v>
      </c>
      <c r="F365" s="6" t="str">
        <f>IFERROR(INDEX('Medical Examinations'!$J:$J,MATCH($A365,'Medical Examinations'!$A:$A,0)),"Not Found")</f>
        <v>No</v>
      </c>
      <c r="G365" s="6" t="str">
        <f>IFERROR(INDEX('Medical Examinations'!$F:$F,MATCH($A365,'Medical Examinations'!$A:$A,0)),"Not Found")</f>
        <v>No</v>
      </c>
      <c r="H365" s="6">
        <f>IFERROR(INDEX('Medical Examinations'!$L:$L,MATCH($A365,'Medical Examinations'!$A:$A,0)),"Not Found")</f>
        <v>0</v>
      </c>
      <c r="I365" s="6" t="str">
        <f>IFERROR(INDEX('Medical Examinations'!$K:$K,MATCH($A365,'Medical Examinations'!$A:$A,0)),"Not Found")</f>
        <v>Yes</v>
      </c>
      <c r="J365" s="6" t="str">
        <f>IFERROR(INDEX('Medical Examinations'!$M:$M,MATCH($A365,'Medical Examinations'!$A:$A,0)),"Not Found")</f>
        <v>Underweight</v>
      </c>
      <c r="K365" s="6" t="str">
        <f>IFERROR(INDEX('Medical Examinations'!$N:$N,MATCH($A365,'Medical Examinations'!$A:$A,0)),"Not Found")</f>
        <v>Normal</v>
      </c>
      <c r="L365" s="12">
        <f>IFERROR(INDEX('Hospitalisation Details'!$V:$V,MATCH($A365,'Hospitalisation Details'!$A:$A,0)),"Not Found")</f>
        <v>0</v>
      </c>
      <c r="M365" s="13">
        <f>IFERROR(INDEX('Hospitalisation Details'!$F:$F,MATCH($A365,'Hospitalisation Details'!$A:$A,0)),"Not Found")</f>
        <v>27849.94</v>
      </c>
      <c r="N365" s="6">
        <f>IFERROR(INDEX('Hospitalisation Details'!$S:$S,MATCH($A365,'Hospitalisation Details'!$A:$A,0)),"Not Found")</f>
        <v>31385</v>
      </c>
      <c r="O365" s="6">
        <f>IFERROR(INDEX('Hospitalisation Details'!$T:$T,MATCH($A365,'Hospitalisation Details'!$A:$A,0)),"Not Found")</f>
        <v>37</v>
      </c>
      <c r="P365" s="6">
        <f>IFERROR(INDEX('Hospitalisation Details'!$U:$U,MATCH($A365,'Hospitalisation Details'!$A:$A,0)),"Not Found")</f>
        <v>0</v>
      </c>
      <c r="Q365" s="6">
        <f>IFERROR(INDEX('Hospitalisation Details'!$W:$W,MATCH($A365,'Hospitalisation Details'!$A:$A,0)),"Not Found")</f>
        <v>0</v>
      </c>
    </row>
    <row r="366" spans="1:17" ht="15" customHeight="1" x14ac:dyDescent="0.3">
      <c r="A366" s="6" t="str">
        <f>'Customer Names'!A366</f>
        <v>Id365</v>
      </c>
      <c r="B366" s="6" t="str">
        <f>IFERROR(INDEX('Customer Names'!$D:$D,MATCH($A366,'Customer Names'!$A:$A,0)),"Not Found")</f>
        <v>Caroline</v>
      </c>
      <c r="C366" s="6">
        <f>IFERROR(INDEX('Medical Examinations'!$B:$B,MATCH($A366,'Medical Examinations'!$A:$A,0)),"Not Found")</f>
        <v>26.29</v>
      </c>
      <c r="D366" s="6">
        <f>IFERROR(INDEX('Medical Examinations'!$C:$C,MATCH($A366,'Medical Examinations'!$A:$A,0)),"Not Found")</f>
        <v>6.84</v>
      </c>
      <c r="E366" s="6" t="str">
        <f>IFERROR(INDEX('Medical Examinations'!$I:$I,MATCH($A366,'Medical Examinations'!$A:$A,0)),"Not Found")</f>
        <v>No</v>
      </c>
      <c r="F366" s="6" t="str">
        <f>IFERROR(INDEX('Medical Examinations'!$J:$J,MATCH($A366,'Medical Examinations'!$A:$A,0)),"Not Found")</f>
        <v>No</v>
      </c>
      <c r="G366" s="6" t="str">
        <f>IFERROR(INDEX('Medical Examinations'!$F:$F,MATCH($A366,'Medical Examinations'!$A:$A,0)),"Not Found")</f>
        <v>No</v>
      </c>
      <c r="H366" s="6">
        <f>IFERROR(INDEX('Medical Examinations'!$L:$L,MATCH($A366,'Medical Examinations'!$A:$A,0)),"Not Found")</f>
        <v>0</v>
      </c>
      <c r="I366" s="6" t="str">
        <f>IFERROR(INDEX('Medical Examinations'!$K:$K,MATCH($A366,'Medical Examinations'!$A:$A,0)),"Not Found")</f>
        <v>Yes</v>
      </c>
      <c r="J366" s="6" t="str">
        <f>IFERROR(INDEX('Medical Examinations'!$M:$M,MATCH($A366,'Medical Examinations'!$A:$A,0)),"Not Found")</f>
        <v>Overweight</v>
      </c>
      <c r="K366" s="6" t="str">
        <f>IFERROR(INDEX('Medical Examinations'!$N:$N,MATCH($A366,'Medical Examinations'!$A:$A,0)),"Not Found")</f>
        <v>Diabetic</v>
      </c>
      <c r="L366" s="12">
        <f>IFERROR(INDEX('Hospitalisation Details'!$V:$V,MATCH($A366,'Hospitalisation Details'!$A:$A,0)),"Not Found")</f>
        <v>0</v>
      </c>
      <c r="M366" s="13">
        <f>IFERROR(INDEX('Hospitalisation Details'!$F:$F,MATCH($A366,'Hospitalisation Details'!$A:$A,0)),"Not Found")</f>
        <v>27808.73</v>
      </c>
      <c r="N366" s="6">
        <f>IFERROR(INDEX('Hospitalisation Details'!$S:$S,MATCH($A366,'Hospitalisation Details'!$A:$A,0)),"Not Found")</f>
        <v>22103</v>
      </c>
      <c r="O366" s="6">
        <f>IFERROR(INDEX('Hospitalisation Details'!$T:$T,MATCH($A366,'Hospitalisation Details'!$A:$A,0)),"Not Found")</f>
        <v>62</v>
      </c>
      <c r="P366" s="6">
        <f>IFERROR(INDEX('Hospitalisation Details'!$U:$U,MATCH($A366,'Hospitalisation Details'!$A:$A,0)),"Not Found")</f>
        <v>0</v>
      </c>
      <c r="Q366" s="6">
        <f>IFERROR(INDEX('Hospitalisation Details'!$W:$W,MATCH($A366,'Hospitalisation Details'!$A:$A,0)),"Not Found")</f>
        <v>0</v>
      </c>
    </row>
    <row r="367" spans="1:17" ht="15" customHeight="1" x14ac:dyDescent="0.3">
      <c r="A367" s="6" t="str">
        <f>'Customer Names'!A367</f>
        <v>Id366</v>
      </c>
      <c r="B367" s="6" t="str">
        <f>IFERROR(INDEX('Customer Names'!$D:$D,MATCH($A367,'Customer Names'!$A:$A,0)),"Not Found")</f>
        <v>Drew T.</v>
      </c>
      <c r="C367" s="6">
        <f>IFERROR(INDEX('Medical Examinations'!$B:$B,MATCH($A367,'Medical Examinations'!$A:$A,0)),"Not Found")</f>
        <v>35.31</v>
      </c>
      <c r="D367" s="6">
        <f>IFERROR(INDEX('Medical Examinations'!$C:$C,MATCH($A367,'Medical Examinations'!$A:$A,0)),"Not Found")</f>
        <v>9.0399999999999991</v>
      </c>
      <c r="E367" s="6" t="str">
        <f>IFERROR(INDEX('Medical Examinations'!$I:$I,MATCH($A367,'Medical Examinations'!$A:$A,0)),"Not Found")</f>
        <v>No</v>
      </c>
      <c r="F367" s="6" t="str">
        <f>IFERROR(INDEX('Medical Examinations'!$J:$J,MATCH($A367,'Medical Examinations'!$A:$A,0)),"Not Found")</f>
        <v>No</v>
      </c>
      <c r="G367" s="6" t="str">
        <f>IFERROR(INDEX('Medical Examinations'!$F:$F,MATCH($A367,'Medical Examinations'!$A:$A,0)),"Not Found")</f>
        <v>No</v>
      </c>
      <c r="H367" s="6">
        <f>IFERROR(INDEX('Medical Examinations'!$L:$L,MATCH($A367,'Medical Examinations'!$A:$A,0)),"Not Found")</f>
        <v>0</v>
      </c>
      <c r="I367" s="6" t="str">
        <f>IFERROR(INDEX('Medical Examinations'!$K:$K,MATCH($A367,'Medical Examinations'!$A:$A,0)),"Not Found")</f>
        <v>No</v>
      </c>
      <c r="J367" s="6" t="str">
        <f>IFERROR(INDEX('Medical Examinations'!$M:$M,MATCH($A367,'Medical Examinations'!$A:$A,0)),"Not Found")</f>
        <v>Obesity</v>
      </c>
      <c r="K367" s="6" t="str">
        <f>IFERROR(INDEX('Medical Examinations'!$N:$N,MATCH($A367,'Medical Examinations'!$A:$A,0)),"Not Found")</f>
        <v>Diabetic</v>
      </c>
      <c r="L367" s="12">
        <f>IFERROR(INDEX('Hospitalisation Details'!$V:$V,MATCH($A367,'Hospitalisation Details'!$A:$A,0)),"Not Found")</f>
        <v>0</v>
      </c>
      <c r="M367" s="13">
        <f>IFERROR(INDEX('Hospitalisation Details'!$F:$F,MATCH($A367,'Hospitalisation Details'!$A:$A,0)),"Not Found")</f>
        <v>27724.29</v>
      </c>
      <c r="N367" s="6">
        <f>IFERROR(INDEX('Hospitalisation Details'!$S:$S,MATCH($A367,'Hospitalisation Details'!$A:$A,0)),"Not Found")</f>
        <v>37596</v>
      </c>
      <c r="O367" s="6">
        <f>IFERROR(INDEX('Hospitalisation Details'!$T:$T,MATCH($A367,'Hospitalisation Details'!$A:$A,0)),"Not Found")</f>
        <v>20</v>
      </c>
      <c r="P367" s="6">
        <f>IFERROR(INDEX('Hospitalisation Details'!$U:$U,MATCH($A367,'Hospitalisation Details'!$A:$A,0)),"Not Found")</f>
        <v>0</v>
      </c>
      <c r="Q367" s="6">
        <f>IFERROR(INDEX('Hospitalisation Details'!$W:$W,MATCH($A367,'Hospitalisation Details'!$A:$A,0)),"Not Found")</f>
        <v>0</v>
      </c>
    </row>
    <row r="368" spans="1:17" ht="15" customHeight="1" x14ac:dyDescent="0.3">
      <c r="A368" s="6" t="str">
        <f>'Customer Names'!A368</f>
        <v>Id367</v>
      </c>
      <c r="B368" s="6" t="str">
        <f>IFERROR(INDEX('Customer Names'!$D:$D,MATCH($A368,'Customer Names'!$A:$A,0)),"Not Found")</f>
        <v>Austin W</v>
      </c>
      <c r="C368" s="6">
        <f>IFERROR(INDEX('Medical Examinations'!$B:$B,MATCH($A368,'Medical Examinations'!$A:$A,0)),"Not Found")</f>
        <v>27.04</v>
      </c>
      <c r="D368" s="6">
        <f>IFERROR(INDEX('Medical Examinations'!$C:$C,MATCH($A368,'Medical Examinations'!$A:$A,0)),"Not Found")</f>
        <v>4.0999999999999996</v>
      </c>
      <c r="E368" s="6" t="str">
        <f>IFERROR(INDEX('Medical Examinations'!$I:$I,MATCH($A368,'Medical Examinations'!$A:$A,0)),"Not Found")</f>
        <v>No</v>
      </c>
      <c r="F368" s="6" t="str">
        <f>IFERROR(INDEX('Medical Examinations'!$J:$J,MATCH($A368,'Medical Examinations'!$A:$A,0)),"Not Found")</f>
        <v>No</v>
      </c>
      <c r="G368" s="6" t="str">
        <f>IFERROR(INDEX('Medical Examinations'!$F:$F,MATCH($A368,'Medical Examinations'!$A:$A,0)),"Not Found")</f>
        <v>No</v>
      </c>
      <c r="H368" s="6">
        <f>IFERROR(INDEX('Medical Examinations'!$L:$L,MATCH($A368,'Medical Examinations'!$A:$A,0)),"Not Found")</f>
        <v>1</v>
      </c>
      <c r="I368" s="6" t="str">
        <f>IFERROR(INDEX('Medical Examinations'!$K:$K,MATCH($A368,'Medical Examinations'!$A:$A,0)),"Not Found")</f>
        <v>Yes</v>
      </c>
      <c r="J368" s="6" t="str">
        <f>IFERROR(INDEX('Medical Examinations'!$M:$M,MATCH($A368,'Medical Examinations'!$A:$A,0)),"Not Found")</f>
        <v>Overweight</v>
      </c>
      <c r="K368" s="6" t="str">
        <f>IFERROR(INDEX('Medical Examinations'!$N:$N,MATCH($A368,'Medical Examinations'!$A:$A,0)),"Not Found")</f>
        <v>Normal</v>
      </c>
      <c r="L368" s="12">
        <f>IFERROR(INDEX('Hospitalisation Details'!$V:$V,MATCH($A368,'Hospitalisation Details'!$A:$A,0)),"Not Found")</f>
        <v>0</v>
      </c>
      <c r="M368" s="13">
        <f>IFERROR(INDEX('Hospitalisation Details'!$F:$F,MATCH($A368,'Hospitalisation Details'!$A:$A,0)),"Not Found")</f>
        <v>27696.11</v>
      </c>
      <c r="N368" s="6">
        <f>IFERROR(INDEX('Hospitalisation Details'!$S:$S,MATCH($A368,'Hospitalisation Details'!$A:$A,0)),"Not Found")</f>
        <v>33788</v>
      </c>
      <c r="O368" s="6">
        <f>IFERROR(INDEX('Hospitalisation Details'!$T:$T,MATCH($A368,'Hospitalisation Details'!$A:$A,0)),"Not Found")</f>
        <v>30</v>
      </c>
      <c r="P368" s="6">
        <f>IFERROR(INDEX('Hospitalisation Details'!$U:$U,MATCH($A368,'Hospitalisation Details'!$A:$A,0)),"Not Found")</f>
        <v>0</v>
      </c>
      <c r="Q368" s="6">
        <f>IFERROR(INDEX('Hospitalisation Details'!$W:$W,MATCH($A368,'Hospitalisation Details'!$A:$A,0)),"Not Found")</f>
        <v>0</v>
      </c>
    </row>
    <row r="369" spans="1:17" ht="15" customHeight="1" x14ac:dyDescent="0.3">
      <c r="A369" s="6" t="str">
        <f>'Customer Names'!A369</f>
        <v>Id368</v>
      </c>
      <c r="B369" s="6" t="str">
        <f>IFERROR(INDEX('Customer Names'!$D:$D,MATCH($A369,'Customer Names'!$A:$A,0)),"Not Found")</f>
        <v>Berenice</v>
      </c>
      <c r="C369" s="6">
        <f>IFERROR(INDEX('Medical Examinations'!$B:$B,MATCH($A369,'Medical Examinations'!$A:$A,0)),"Not Found")</f>
        <v>30.23</v>
      </c>
      <c r="D369" s="6">
        <f>IFERROR(INDEX('Medical Examinations'!$C:$C,MATCH($A369,'Medical Examinations'!$A:$A,0)),"Not Found")</f>
        <v>4.2300000000000004</v>
      </c>
      <c r="E369" s="6" t="str">
        <f>IFERROR(INDEX('Medical Examinations'!$I:$I,MATCH($A369,'Medical Examinations'!$A:$A,0)),"Not Found")</f>
        <v>Yes</v>
      </c>
      <c r="F369" s="6" t="str">
        <f>IFERROR(INDEX('Medical Examinations'!$J:$J,MATCH($A369,'Medical Examinations'!$A:$A,0)),"Not Found")</f>
        <v>No</v>
      </c>
      <c r="G369" s="6" t="str">
        <f>IFERROR(INDEX('Medical Examinations'!$F:$F,MATCH($A369,'Medical Examinations'!$A:$A,0)),"Not Found")</f>
        <v>Yes</v>
      </c>
      <c r="H369" s="6">
        <f>IFERROR(INDEX('Medical Examinations'!$L:$L,MATCH($A369,'Medical Examinations'!$A:$A,0)),"Not Found")</f>
        <v>1</v>
      </c>
      <c r="I369" s="6" t="str">
        <f>IFERROR(INDEX('Medical Examinations'!$K:$K,MATCH($A369,'Medical Examinations'!$A:$A,0)),"Not Found")</f>
        <v>Yes</v>
      </c>
      <c r="J369" s="6" t="str">
        <f>IFERROR(INDEX('Medical Examinations'!$M:$M,MATCH($A369,'Medical Examinations'!$A:$A,0)),"Not Found")</f>
        <v>Obesity</v>
      </c>
      <c r="K369" s="6" t="str">
        <f>IFERROR(INDEX('Medical Examinations'!$N:$N,MATCH($A369,'Medical Examinations'!$A:$A,0)),"Not Found")</f>
        <v>Normal</v>
      </c>
      <c r="L369" s="12">
        <f>IFERROR(INDEX('Hospitalisation Details'!$V:$V,MATCH($A369,'Hospitalisation Details'!$A:$A,0)),"Not Found")</f>
        <v>0</v>
      </c>
      <c r="M369" s="13">
        <f>IFERROR(INDEX('Hospitalisation Details'!$F:$F,MATCH($A369,'Hospitalisation Details'!$A:$A,0)),"Not Found")</f>
        <v>27625.17</v>
      </c>
      <c r="N369" s="6">
        <f>IFERROR(INDEX('Hospitalisation Details'!$S:$S,MATCH($A369,'Hospitalisation Details'!$A:$A,0)),"Not Found")</f>
        <v>35710</v>
      </c>
      <c r="O369" s="6">
        <f>IFERROR(INDEX('Hospitalisation Details'!$T:$T,MATCH($A369,'Hospitalisation Details'!$A:$A,0)),"Not Found")</f>
        <v>25</v>
      </c>
      <c r="P369" s="6">
        <f>IFERROR(INDEX('Hospitalisation Details'!$U:$U,MATCH($A369,'Hospitalisation Details'!$A:$A,0)),"Not Found")</f>
        <v>0</v>
      </c>
      <c r="Q369" s="6">
        <f>IFERROR(INDEX('Hospitalisation Details'!$W:$W,MATCH($A369,'Hospitalisation Details'!$A:$A,0)),"Not Found")</f>
        <v>0</v>
      </c>
    </row>
    <row r="370" spans="1:17" ht="15" customHeight="1" x14ac:dyDescent="0.3">
      <c r="A370" s="6" t="str">
        <f>'Customer Names'!A370</f>
        <v>Id369</v>
      </c>
      <c r="B370" s="6" t="str">
        <f>IFERROR(INDEX('Customer Names'!$D:$D,MATCH($A370,'Customer Names'!$A:$A,0)),"Not Found")</f>
        <v>Kenneth A</v>
      </c>
      <c r="C370" s="6">
        <f>IFERROR(INDEX('Medical Examinations'!$B:$B,MATCH($A370,'Medical Examinations'!$A:$A,0)),"Not Found")</f>
        <v>30.6</v>
      </c>
      <c r="D370" s="6">
        <f>IFERROR(INDEX('Medical Examinations'!$C:$C,MATCH($A370,'Medical Examinations'!$A:$A,0)),"Not Found")</f>
        <v>6.48</v>
      </c>
      <c r="E370" s="6" t="str">
        <f>IFERROR(INDEX('Medical Examinations'!$I:$I,MATCH($A370,'Medical Examinations'!$A:$A,0)),"Not Found")</f>
        <v>Yes</v>
      </c>
      <c r="F370" s="6" t="str">
        <f>IFERROR(INDEX('Medical Examinations'!$J:$J,MATCH($A370,'Medical Examinations'!$A:$A,0)),"Not Found")</f>
        <v>No</v>
      </c>
      <c r="G370" s="6" t="str">
        <f>IFERROR(INDEX('Medical Examinations'!$F:$F,MATCH($A370,'Medical Examinations'!$A:$A,0)),"Not Found")</f>
        <v>Yes</v>
      </c>
      <c r="H370" s="6">
        <f>IFERROR(INDEX('Medical Examinations'!$L:$L,MATCH($A370,'Medical Examinations'!$A:$A,0)),"Not Found")</f>
        <v>1</v>
      </c>
      <c r="I370" s="6" t="str">
        <f>IFERROR(INDEX('Medical Examinations'!$K:$K,MATCH($A370,'Medical Examinations'!$A:$A,0)),"Not Found")</f>
        <v>Yes</v>
      </c>
      <c r="J370" s="6" t="str">
        <f>IFERROR(INDEX('Medical Examinations'!$M:$M,MATCH($A370,'Medical Examinations'!$A:$A,0)),"Not Found")</f>
        <v>Obesity</v>
      </c>
      <c r="K370" s="6" t="str">
        <f>IFERROR(INDEX('Medical Examinations'!$N:$N,MATCH($A370,'Medical Examinations'!$A:$A,0)),"Not Found")</f>
        <v>Diabetic</v>
      </c>
      <c r="L370" s="12">
        <f>IFERROR(INDEX('Hospitalisation Details'!$V:$V,MATCH($A370,'Hospitalisation Details'!$A:$A,0)),"Not Found")</f>
        <v>0</v>
      </c>
      <c r="M370" s="13">
        <f>IFERROR(INDEX('Hospitalisation Details'!$F:$F,MATCH($A370,'Hospitalisation Details'!$A:$A,0)),"Not Found")</f>
        <v>27619.360000000001</v>
      </c>
      <c r="N370" s="6">
        <f>IFERROR(INDEX('Hospitalisation Details'!$S:$S,MATCH($A370,'Hospitalisation Details'!$A:$A,0)),"Not Found")</f>
        <v>35682</v>
      </c>
      <c r="O370" s="6">
        <f>IFERROR(INDEX('Hospitalisation Details'!$T:$T,MATCH($A370,'Hospitalisation Details'!$A:$A,0)),"Not Found")</f>
        <v>25</v>
      </c>
      <c r="P370" s="6">
        <f>IFERROR(INDEX('Hospitalisation Details'!$U:$U,MATCH($A370,'Hospitalisation Details'!$A:$A,0)),"Not Found")</f>
        <v>0</v>
      </c>
      <c r="Q370" s="6">
        <f>IFERROR(INDEX('Hospitalisation Details'!$W:$W,MATCH($A370,'Hospitalisation Details'!$A:$A,0)),"Not Found")</f>
        <v>0</v>
      </c>
    </row>
    <row r="371" spans="1:17" ht="15" customHeight="1" x14ac:dyDescent="0.3">
      <c r="A371" s="6" t="str">
        <f>'Customer Names'!A371</f>
        <v>Id370</v>
      </c>
      <c r="B371" s="6" t="str">
        <f>IFERROR(INDEX('Customer Names'!$D:$D,MATCH($A371,'Customer Names'!$A:$A,0)),"Not Found")</f>
        <v>Miguel</v>
      </c>
      <c r="C371" s="6">
        <f>IFERROR(INDEX('Medical Examinations'!$B:$B,MATCH($A371,'Medical Examinations'!$A:$A,0)),"Not Found")</f>
        <v>26.8</v>
      </c>
      <c r="D371" s="6">
        <f>IFERROR(INDEX('Medical Examinations'!$C:$C,MATCH($A371,'Medical Examinations'!$A:$A,0)),"Not Found")</f>
        <v>5.53</v>
      </c>
      <c r="E371" s="6" t="str">
        <f>IFERROR(INDEX('Medical Examinations'!$I:$I,MATCH($A371,'Medical Examinations'!$A:$A,0)),"Not Found")</f>
        <v>No</v>
      </c>
      <c r="F371" s="6" t="str">
        <f>IFERROR(INDEX('Medical Examinations'!$J:$J,MATCH($A371,'Medical Examinations'!$A:$A,0)),"Not Found")</f>
        <v>No</v>
      </c>
      <c r="G371" s="6" t="str">
        <f>IFERROR(INDEX('Medical Examinations'!$F:$F,MATCH($A371,'Medical Examinations'!$A:$A,0)),"Not Found")</f>
        <v>No</v>
      </c>
      <c r="H371" s="6">
        <f>IFERROR(INDEX('Medical Examinations'!$L:$L,MATCH($A371,'Medical Examinations'!$A:$A,0)),"Not Found")</f>
        <v>1</v>
      </c>
      <c r="I371" s="6" t="str">
        <f>IFERROR(INDEX('Medical Examinations'!$K:$K,MATCH($A371,'Medical Examinations'!$A:$A,0)),"Not Found")</f>
        <v>Yes</v>
      </c>
      <c r="J371" s="6" t="str">
        <f>IFERROR(INDEX('Medical Examinations'!$M:$M,MATCH($A371,'Medical Examinations'!$A:$A,0)),"Not Found")</f>
        <v>Overweight</v>
      </c>
      <c r="K371" s="6" t="str">
        <f>IFERROR(INDEX('Medical Examinations'!$N:$N,MATCH($A371,'Medical Examinations'!$A:$A,0)),"Not Found")</f>
        <v>Normal</v>
      </c>
      <c r="L371" s="12">
        <f>IFERROR(INDEX('Hospitalisation Details'!$V:$V,MATCH($A371,'Hospitalisation Details'!$A:$A,0)),"Not Found")</f>
        <v>0</v>
      </c>
      <c r="M371" s="13">
        <f>IFERROR(INDEX('Hospitalisation Details'!$F:$F,MATCH($A371,'Hospitalisation Details'!$A:$A,0)),"Not Found")</f>
        <v>27614.71</v>
      </c>
      <c r="N371" s="6">
        <f>IFERROR(INDEX('Hospitalisation Details'!$S:$S,MATCH($A371,'Hospitalisation Details'!$A:$A,0)),"Not Found")</f>
        <v>33766</v>
      </c>
      <c r="O371" s="6">
        <f>IFERROR(INDEX('Hospitalisation Details'!$T:$T,MATCH($A371,'Hospitalisation Details'!$A:$A,0)),"Not Found")</f>
        <v>30</v>
      </c>
      <c r="P371" s="6">
        <f>IFERROR(INDEX('Hospitalisation Details'!$U:$U,MATCH($A371,'Hospitalisation Details'!$A:$A,0)),"Not Found")</f>
        <v>0</v>
      </c>
      <c r="Q371" s="6">
        <f>IFERROR(INDEX('Hospitalisation Details'!$W:$W,MATCH($A371,'Hospitalisation Details'!$A:$A,0)),"Not Found")</f>
        <v>0</v>
      </c>
    </row>
    <row r="372" spans="1:17" ht="15" customHeight="1" x14ac:dyDescent="0.3">
      <c r="A372" s="6" t="str">
        <f>'Customer Names'!A372</f>
        <v>Id371</v>
      </c>
      <c r="B372" s="6" t="str">
        <f>IFERROR(INDEX('Customer Names'!$D:$D,MATCH($A372,'Customer Names'!$A:$A,0)),"Not Found")</f>
        <v>Hadley T.</v>
      </c>
      <c r="C372" s="6">
        <f>IFERROR(INDEX('Medical Examinations'!$B:$B,MATCH($A372,'Medical Examinations'!$A:$A,0)),"Not Found")</f>
        <v>16.86</v>
      </c>
      <c r="D372" s="6">
        <f>IFERROR(INDEX('Medical Examinations'!$C:$C,MATCH($A372,'Medical Examinations'!$A:$A,0)),"Not Found")</f>
        <v>4.07</v>
      </c>
      <c r="E372" s="6" t="str">
        <f>IFERROR(INDEX('Medical Examinations'!$I:$I,MATCH($A372,'Medical Examinations'!$A:$A,0)),"Not Found")</f>
        <v>Yes</v>
      </c>
      <c r="F372" s="6" t="str">
        <f>IFERROR(INDEX('Medical Examinations'!$J:$J,MATCH($A372,'Medical Examinations'!$A:$A,0)),"Not Found")</f>
        <v>No</v>
      </c>
      <c r="G372" s="6" t="str">
        <f>IFERROR(INDEX('Medical Examinations'!$F:$F,MATCH($A372,'Medical Examinations'!$A:$A,0)),"Not Found")</f>
        <v>No</v>
      </c>
      <c r="H372" s="6">
        <f>IFERROR(INDEX('Medical Examinations'!$L:$L,MATCH($A372,'Medical Examinations'!$A:$A,0)),"Not Found")</f>
        <v>0</v>
      </c>
      <c r="I372" s="6" t="str">
        <f>IFERROR(INDEX('Medical Examinations'!$K:$K,MATCH($A372,'Medical Examinations'!$A:$A,0)),"Not Found")</f>
        <v>Yes</v>
      </c>
      <c r="J372" s="6" t="str">
        <f>IFERROR(INDEX('Medical Examinations'!$M:$M,MATCH($A372,'Medical Examinations'!$A:$A,0)),"Not Found")</f>
        <v>Underweight</v>
      </c>
      <c r="K372" s="6" t="str">
        <f>IFERROR(INDEX('Medical Examinations'!$N:$N,MATCH($A372,'Medical Examinations'!$A:$A,0)),"Not Found")</f>
        <v>Normal</v>
      </c>
      <c r="L372" s="12">
        <f>IFERROR(INDEX('Hospitalisation Details'!$V:$V,MATCH($A372,'Hospitalisation Details'!$A:$A,0)),"Not Found")</f>
        <v>0</v>
      </c>
      <c r="M372" s="13">
        <f>IFERROR(INDEX('Hospitalisation Details'!$F:$F,MATCH($A372,'Hospitalisation Details'!$A:$A,0)),"Not Found")</f>
        <v>27598.93</v>
      </c>
      <c r="N372" s="6">
        <f>IFERROR(INDEX('Hospitalisation Details'!$S:$S,MATCH($A372,'Hospitalisation Details'!$A:$A,0)),"Not Found")</f>
        <v>31357</v>
      </c>
      <c r="O372" s="6">
        <f>IFERROR(INDEX('Hospitalisation Details'!$T:$T,MATCH($A372,'Hospitalisation Details'!$A:$A,0)),"Not Found")</f>
        <v>37</v>
      </c>
      <c r="P372" s="6">
        <f>IFERROR(INDEX('Hospitalisation Details'!$U:$U,MATCH($A372,'Hospitalisation Details'!$A:$A,0)),"Not Found")</f>
        <v>0</v>
      </c>
      <c r="Q372" s="6">
        <f>IFERROR(INDEX('Hospitalisation Details'!$W:$W,MATCH($A372,'Hospitalisation Details'!$A:$A,0)),"Not Found")</f>
        <v>0</v>
      </c>
    </row>
    <row r="373" spans="1:17" ht="15" customHeight="1" x14ac:dyDescent="0.3">
      <c r="A373" s="6" t="str">
        <f>'Customer Names'!A373</f>
        <v>Id372</v>
      </c>
      <c r="B373" s="6" t="str">
        <f>IFERROR(INDEX('Customer Names'!$D:$D,MATCH($A373,'Customer Names'!$A:$A,0)),"Not Found")</f>
        <v>Taylor</v>
      </c>
      <c r="C373" s="6">
        <f>IFERROR(INDEX('Medical Examinations'!$B:$B,MATCH($A373,'Medical Examinations'!$A:$A,0)),"Not Found")</f>
        <v>16.3</v>
      </c>
      <c r="D373" s="6">
        <f>IFERROR(INDEX('Medical Examinations'!$C:$C,MATCH($A373,'Medical Examinations'!$A:$A,0)),"Not Found")</f>
        <v>5.51</v>
      </c>
      <c r="E373" s="6" t="str">
        <f>IFERROR(INDEX('Medical Examinations'!$I:$I,MATCH($A373,'Medical Examinations'!$A:$A,0)),"Not Found")</f>
        <v>No</v>
      </c>
      <c r="F373" s="6" t="str">
        <f>IFERROR(INDEX('Medical Examinations'!$J:$J,MATCH($A373,'Medical Examinations'!$A:$A,0)),"Not Found")</f>
        <v>No</v>
      </c>
      <c r="G373" s="6" t="str">
        <f>IFERROR(INDEX('Medical Examinations'!$F:$F,MATCH($A373,'Medical Examinations'!$A:$A,0)),"Not Found")</f>
        <v>No</v>
      </c>
      <c r="H373" s="6">
        <f>IFERROR(INDEX('Medical Examinations'!$L:$L,MATCH($A373,'Medical Examinations'!$A:$A,0)),"Not Found")</f>
        <v>1</v>
      </c>
      <c r="I373" s="6" t="str">
        <f>IFERROR(INDEX('Medical Examinations'!$K:$K,MATCH($A373,'Medical Examinations'!$A:$A,0)),"Not Found")</f>
        <v>Yes</v>
      </c>
      <c r="J373" s="6" t="str">
        <f>IFERROR(INDEX('Medical Examinations'!$M:$M,MATCH($A373,'Medical Examinations'!$A:$A,0)),"Not Found")</f>
        <v>Underweight</v>
      </c>
      <c r="K373" s="6" t="str">
        <f>IFERROR(INDEX('Medical Examinations'!$N:$N,MATCH($A373,'Medical Examinations'!$A:$A,0)),"Not Found")</f>
        <v>Normal</v>
      </c>
      <c r="L373" s="12">
        <f>IFERROR(INDEX('Hospitalisation Details'!$V:$V,MATCH($A373,'Hospitalisation Details'!$A:$A,0)),"Not Found")</f>
        <v>0</v>
      </c>
      <c r="M373" s="13">
        <f>IFERROR(INDEX('Hospitalisation Details'!$F:$F,MATCH($A373,'Hospitalisation Details'!$A:$A,0)),"Not Found")</f>
        <v>27534.53</v>
      </c>
      <c r="N373" s="6">
        <f>IFERROR(INDEX('Hospitalisation Details'!$S:$S,MATCH($A373,'Hospitalisation Details'!$A:$A,0)),"Not Found")</f>
        <v>30885</v>
      </c>
      <c r="O373" s="6">
        <f>IFERROR(INDEX('Hospitalisation Details'!$T:$T,MATCH($A373,'Hospitalisation Details'!$A:$A,0)),"Not Found")</f>
        <v>38</v>
      </c>
      <c r="P373" s="6">
        <f>IFERROR(INDEX('Hospitalisation Details'!$U:$U,MATCH($A373,'Hospitalisation Details'!$A:$A,0)),"Not Found")</f>
        <v>0</v>
      </c>
      <c r="Q373" s="6">
        <f>IFERROR(INDEX('Hospitalisation Details'!$W:$W,MATCH($A373,'Hospitalisation Details'!$A:$A,0)),"Not Found")</f>
        <v>0</v>
      </c>
    </row>
    <row r="374" spans="1:17" ht="15" customHeight="1" x14ac:dyDescent="0.3">
      <c r="A374" s="6" t="str">
        <f>'Customer Names'!A374</f>
        <v>Id373</v>
      </c>
      <c r="B374" s="6" t="str">
        <f>IFERROR(INDEX('Customer Names'!$D:$D,MATCH($A374,'Customer Names'!$A:$A,0)),"Not Found")</f>
        <v>Tenielle M</v>
      </c>
      <c r="C374" s="6">
        <f>IFERROR(INDEX('Medical Examinations'!$B:$B,MATCH($A374,'Medical Examinations'!$A:$A,0)),"Not Found")</f>
        <v>29.81</v>
      </c>
      <c r="D374" s="6">
        <f>IFERROR(INDEX('Medical Examinations'!$C:$C,MATCH($A374,'Medical Examinations'!$A:$A,0)),"Not Found")</f>
        <v>11.66</v>
      </c>
      <c r="E374" s="6" t="str">
        <f>IFERROR(INDEX('Medical Examinations'!$I:$I,MATCH($A374,'Medical Examinations'!$A:$A,0)),"Not Found")</f>
        <v>No</v>
      </c>
      <c r="F374" s="6" t="str">
        <f>IFERROR(INDEX('Medical Examinations'!$J:$J,MATCH($A374,'Medical Examinations'!$A:$A,0)),"Not Found")</f>
        <v>No</v>
      </c>
      <c r="G374" s="6" t="str">
        <f>IFERROR(INDEX('Medical Examinations'!$F:$F,MATCH($A374,'Medical Examinations'!$A:$A,0)),"Not Found")</f>
        <v>No</v>
      </c>
      <c r="H374" s="6">
        <f>IFERROR(INDEX('Medical Examinations'!$L:$L,MATCH($A374,'Medical Examinations'!$A:$A,0)),"Not Found")</f>
        <v>0</v>
      </c>
      <c r="I374" s="6" t="str">
        <f>IFERROR(INDEX('Medical Examinations'!$K:$K,MATCH($A374,'Medical Examinations'!$A:$A,0)),"Not Found")</f>
        <v>Yes</v>
      </c>
      <c r="J374" s="6" t="str">
        <f>IFERROR(INDEX('Medical Examinations'!$M:$M,MATCH($A374,'Medical Examinations'!$A:$A,0)),"Not Found")</f>
        <v>Overweight</v>
      </c>
      <c r="K374" s="6" t="str">
        <f>IFERROR(INDEX('Medical Examinations'!$N:$N,MATCH($A374,'Medical Examinations'!$A:$A,0)),"Not Found")</f>
        <v>Diabetic</v>
      </c>
      <c r="L374" s="12">
        <f>IFERROR(INDEX('Hospitalisation Details'!$V:$V,MATCH($A374,'Hospitalisation Details'!$A:$A,0)),"Not Found")</f>
        <v>0</v>
      </c>
      <c r="M374" s="13">
        <f>IFERROR(INDEX('Hospitalisation Details'!$F:$F,MATCH($A374,'Hospitalisation Details'!$A:$A,0)),"Not Found")</f>
        <v>27533.91</v>
      </c>
      <c r="N374" s="6">
        <f>IFERROR(INDEX('Hospitalisation Details'!$S:$S,MATCH($A374,'Hospitalisation Details'!$A:$A,0)),"Not Found")</f>
        <v>24034</v>
      </c>
      <c r="O374" s="6">
        <f>IFERROR(INDEX('Hospitalisation Details'!$T:$T,MATCH($A374,'Hospitalisation Details'!$A:$A,0)),"Not Found")</f>
        <v>57</v>
      </c>
      <c r="P374" s="6">
        <f>IFERROR(INDEX('Hospitalisation Details'!$U:$U,MATCH($A374,'Hospitalisation Details'!$A:$A,0)),"Not Found")</f>
        <v>0</v>
      </c>
      <c r="Q374" s="6">
        <f>IFERROR(INDEX('Hospitalisation Details'!$W:$W,MATCH($A374,'Hospitalisation Details'!$A:$A,0)),"Not Found")</f>
        <v>0</v>
      </c>
    </row>
    <row r="375" spans="1:17" ht="15" customHeight="1" x14ac:dyDescent="0.3">
      <c r="A375" s="6" t="str">
        <f>'Customer Names'!A375</f>
        <v>Id374</v>
      </c>
      <c r="B375" s="6" t="str">
        <f>IFERROR(INDEX('Customer Names'!$D:$D,MATCH($A375,'Customer Names'!$A:$A,0)),"Not Found")</f>
        <v>Andrea</v>
      </c>
      <c r="C375" s="6">
        <f>IFERROR(INDEX('Medical Examinations'!$B:$B,MATCH($A375,'Medical Examinations'!$A:$A,0)),"Not Found")</f>
        <v>16.329999999999998</v>
      </c>
      <c r="D375" s="6">
        <f>IFERROR(INDEX('Medical Examinations'!$C:$C,MATCH($A375,'Medical Examinations'!$A:$A,0)),"Not Found")</f>
        <v>7.26</v>
      </c>
      <c r="E375" s="6" t="str">
        <f>IFERROR(INDEX('Medical Examinations'!$I:$I,MATCH($A375,'Medical Examinations'!$A:$A,0)),"Not Found")</f>
        <v>Yes</v>
      </c>
      <c r="F375" s="6" t="str">
        <f>IFERROR(INDEX('Medical Examinations'!$J:$J,MATCH($A375,'Medical Examinations'!$A:$A,0)),"Not Found")</f>
        <v>No</v>
      </c>
      <c r="G375" s="6" t="str">
        <f>IFERROR(INDEX('Medical Examinations'!$F:$F,MATCH($A375,'Medical Examinations'!$A:$A,0)),"Not Found")</f>
        <v>No</v>
      </c>
      <c r="H375" s="6">
        <f>IFERROR(INDEX('Medical Examinations'!$L:$L,MATCH($A375,'Medical Examinations'!$A:$A,0)),"Not Found")</f>
        <v>0</v>
      </c>
      <c r="I375" s="6" t="str">
        <f>IFERROR(INDEX('Medical Examinations'!$K:$K,MATCH($A375,'Medical Examinations'!$A:$A,0)),"Not Found")</f>
        <v>Yes</v>
      </c>
      <c r="J375" s="6" t="str">
        <f>IFERROR(INDEX('Medical Examinations'!$M:$M,MATCH($A375,'Medical Examinations'!$A:$A,0)),"Not Found")</f>
        <v>Underweight</v>
      </c>
      <c r="K375" s="6" t="str">
        <f>IFERROR(INDEX('Medical Examinations'!$N:$N,MATCH($A375,'Medical Examinations'!$A:$A,0)),"Not Found")</f>
        <v>Diabetic</v>
      </c>
      <c r="L375" s="12">
        <f>IFERROR(INDEX('Hospitalisation Details'!$V:$V,MATCH($A375,'Hospitalisation Details'!$A:$A,0)),"Not Found")</f>
        <v>0</v>
      </c>
      <c r="M375" s="13">
        <f>IFERROR(INDEX('Hospitalisation Details'!$F:$F,MATCH($A375,'Hospitalisation Details'!$A:$A,0)),"Not Found")</f>
        <v>27495.59</v>
      </c>
      <c r="N375" s="6">
        <f>IFERROR(INDEX('Hospitalisation Details'!$S:$S,MATCH($A375,'Hospitalisation Details'!$A:$A,0)),"Not Found")</f>
        <v>29862</v>
      </c>
      <c r="O375" s="6">
        <f>IFERROR(INDEX('Hospitalisation Details'!$T:$T,MATCH($A375,'Hospitalisation Details'!$A:$A,0)),"Not Found")</f>
        <v>41</v>
      </c>
      <c r="P375" s="6">
        <f>IFERROR(INDEX('Hospitalisation Details'!$U:$U,MATCH($A375,'Hospitalisation Details'!$A:$A,0)),"Not Found")</f>
        <v>0</v>
      </c>
      <c r="Q375" s="6">
        <f>IFERROR(INDEX('Hospitalisation Details'!$W:$W,MATCH($A375,'Hospitalisation Details'!$A:$A,0)),"Not Found")</f>
        <v>0</v>
      </c>
    </row>
    <row r="376" spans="1:17" ht="15" customHeight="1" x14ac:dyDescent="0.3">
      <c r="A376" s="6" t="str">
        <f>'Customer Names'!A376</f>
        <v>Id375</v>
      </c>
      <c r="B376" s="6" t="str">
        <f>IFERROR(INDEX('Customer Names'!$D:$D,MATCH($A376,'Customer Names'!$A:$A,0)),"Not Found")</f>
        <v>Nora P</v>
      </c>
      <c r="C376" s="6">
        <f>IFERROR(INDEX('Medical Examinations'!$B:$B,MATCH($A376,'Medical Examinations'!$A:$A,0)),"Not Found")</f>
        <v>16.37</v>
      </c>
      <c r="D376" s="6">
        <f>IFERROR(INDEX('Medical Examinations'!$C:$C,MATCH($A376,'Medical Examinations'!$A:$A,0)),"Not Found")</f>
        <v>4.79</v>
      </c>
      <c r="E376" s="6" t="str">
        <f>IFERROR(INDEX('Medical Examinations'!$I:$I,MATCH($A376,'Medical Examinations'!$A:$A,0)),"Not Found")</f>
        <v>Yes</v>
      </c>
      <c r="F376" s="6" t="str">
        <f>IFERROR(INDEX('Medical Examinations'!$J:$J,MATCH($A376,'Medical Examinations'!$A:$A,0)),"Not Found")</f>
        <v>No</v>
      </c>
      <c r="G376" s="6" t="str">
        <f>IFERROR(INDEX('Medical Examinations'!$F:$F,MATCH($A376,'Medical Examinations'!$A:$A,0)),"Not Found")</f>
        <v>No</v>
      </c>
      <c r="H376" s="6">
        <f>IFERROR(INDEX('Medical Examinations'!$L:$L,MATCH($A376,'Medical Examinations'!$A:$A,0)),"Not Found")</f>
        <v>0</v>
      </c>
      <c r="I376" s="6" t="str">
        <f>IFERROR(INDEX('Medical Examinations'!$K:$K,MATCH($A376,'Medical Examinations'!$A:$A,0)),"Not Found")</f>
        <v>Yes</v>
      </c>
      <c r="J376" s="6" t="str">
        <f>IFERROR(INDEX('Medical Examinations'!$M:$M,MATCH($A376,'Medical Examinations'!$A:$A,0)),"Not Found")</f>
        <v>Underweight</v>
      </c>
      <c r="K376" s="6" t="str">
        <f>IFERROR(INDEX('Medical Examinations'!$N:$N,MATCH($A376,'Medical Examinations'!$A:$A,0)),"Not Found")</f>
        <v>Normal</v>
      </c>
      <c r="L376" s="12">
        <f>IFERROR(INDEX('Hospitalisation Details'!$V:$V,MATCH($A376,'Hospitalisation Details'!$A:$A,0)),"Not Found")</f>
        <v>0</v>
      </c>
      <c r="M376" s="13">
        <f>IFERROR(INDEX('Hospitalisation Details'!$F:$F,MATCH($A376,'Hospitalisation Details'!$A:$A,0)),"Not Found")</f>
        <v>27432.73</v>
      </c>
      <c r="N376" s="6">
        <f>IFERROR(INDEX('Hospitalisation Details'!$S:$S,MATCH($A376,'Hospitalisation Details'!$A:$A,0)),"Not Found")</f>
        <v>31386</v>
      </c>
      <c r="O376" s="6">
        <f>IFERROR(INDEX('Hospitalisation Details'!$T:$T,MATCH($A376,'Hospitalisation Details'!$A:$A,0)),"Not Found")</f>
        <v>37</v>
      </c>
      <c r="P376" s="6">
        <f>IFERROR(INDEX('Hospitalisation Details'!$U:$U,MATCH($A376,'Hospitalisation Details'!$A:$A,0)),"Not Found")</f>
        <v>0</v>
      </c>
      <c r="Q376" s="6">
        <f>IFERROR(INDEX('Hospitalisation Details'!$W:$W,MATCH($A376,'Hospitalisation Details'!$A:$A,0)),"Not Found")</f>
        <v>0</v>
      </c>
    </row>
    <row r="377" spans="1:17" ht="15" customHeight="1" x14ac:dyDescent="0.3">
      <c r="A377" s="6" t="str">
        <f>'Customer Names'!A377</f>
        <v>Id376</v>
      </c>
      <c r="B377" s="6" t="str">
        <f>IFERROR(INDEX('Customer Names'!$D:$D,MATCH($A377,'Customer Names'!$A:$A,0)),"Not Found")</f>
        <v>Zachary</v>
      </c>
      <c r="C377" s="6">
        <f>IFERROR(INDEX('Medical Examinations'!$B:$B,MATCH($A377,'Medical Examinations'!$A:$A,0)),"Not Found")</f>
        <v>22.42</v>
      </c>
      <c r="D377" s="6">
        <f>IFERROR(INDEX('Medical Examinations'!$C:$C,MATCH($A377,'Medical Examinations'!$A:$A,0)),"Not Found")</f>
        <v>4.68</v>
      </c>
      <c r="E377" s="6" t="str">
        <f>IFERROR(INDEX('Medical Examinations'!$I:$I,MATCH($A377,'Medical Examinations'!$A:$A,0)),"Not Found")</f>
        <v>Yes</v>
      </c>
      <c r="F377" s="6" t="str">
        <f>IFERROR(INDEX('Medical Examinations'!$J:$J,MATCH($A377,'Medical Examinations'!$A:$A,0)),"Not Found")</f>
        <v>No</v>
      </c>
      <c r="G377" s="6" t="str">
        <f>IFERROR(INDEX('Medical Examinations'!$F:$F,MATCH($A377,'Medical Examinations'!$A:$A,0)),"Not Found")</f>
        <v>No</v>
      </c>
      <c r="H377" s="6">
        <f>IFERROR(INDEX('Medical Examinations'!$L:$L,MATCH($A377,'Medical Examinations'!$A:$A,0)),"Not Found")</f>
        <v>1</v>
      </c>
      <c r="I377" s="6" t="str">
        <f>IFERROR(INDEX('Medical Examinations'!$K:$K,MATCH($A377,'Medical Examinations'!$A:$A,0)),"Not Found")</f>
        <v>No</v>
      </c>
      <c r="J377" s="6" t="str">
        <f>IFERROR(INDEX('Medical Examinations'!$M:$M,MATCH($A377,'Medical Examinations'!$A:$A,0)),"Not Found")</f>
        <v>Normal Weight</v>
      </c>
      <c r="K377" s="6" t="str">
        <f>IFERROR(INDEX('Medical Examinations'!$N:$N,MATCH($A377,'Medical Examinations'!$A:$A,0)),"Not Found")</f>
        <v>Normal</v>
      </c>
      <c r="L377" s="12">
        <f>IFERROR(INDEX('Hospitalisation Details'!$V:$V,MATCH($A377,'Hospitalisation Details'!$A:$A,0)),"Not Found")</f>
        <v>0</v>
      </c>
      <c r="M377" s="13">
        <f>IFERROR(INDEX('Hospitalisation Details'!$F:$F,MATCH($A377,'Hospitalisation Details'!$A:$A,0)),"Not Found")</f>
        <v>27375.9</v>
      </c>
      <c r="N377" s="6">
        <f>IFERROR(INDEX('Hospitalisation Details'!$S:$S,MATCH($A377,'Hospitalisation Details'!$A:$A,0)),"Not Found")</f>
        <v>32401</v>
      </c>
      <c r="O377" s="6">
        <f>IFERROR(INDEX('Hospitalisation Details'!$T:$T,MATCH($A377,'Hospitalisation Details'!$A:$A,0)),"Not Found")</f>
        <v>34</v>
      </c>
      <c r="P377" s="6">
        <f>IFERROR(INDEX('Hospitalisation Details'!$U:$U,MATCH($A377,'Hospitalisation Details'!$A:$A,0)),"Not Found")</f>
        <v>0</v>
      </c>
      <c r="Q377" s="6">
        <f>IFERROR(INDEX('Hospitalisation Details'!$W:$W,MATCH($A377,'Hospitalisation Details'!$A:$A,0)),"Not Found")</f>
        <v>0</v>
      </c>
    </row>
    <row r="378" spans="1:17" ht="15" customHeight="1" x14ac:dyDescent="0.3">
      <c r="A378" s="6" t="str">
        <f>'Customer Names'!A378</f>
        <v>Id377</v>
      </c>
      <c r="B378" s="6" t="str">
        <f>IFERROR(INDEX('Customer Names'!$D:$D,MATCH($A378,'Customer Names'!$A:$A,0)),"Not Found")</f>
        <v>Michael</v>
      </c>
      <c r="C378" s="6">
        <f>IFERROR(INDEX('Medical Examinations'!$B:$B,MATCH($A378,'Medical Examinations'!$A:$A,0)),"Not Found")</f>
        <v>31.35</v>
      </c>
      <c r="D378" s="6">
        <f>IFERROR(INDEX('Medical Examinations'!$C:$C,MATCH($A378,'Medical Examinations'!$A:$A,0)),"Not Found")</f>
        <v>4.33</v>
      </c>
      <c r="E378" s="6" t="str">
        <f>IFERROR(INDEX('Medical Examinations'!$I:$I,MATCH($A378,'Medical Examinations'!$A:$A,0)),"Not Found")</f>
        <v>Yes</v>
      </c>
      <c r="F378" s="6" t="str">
        <f>IFERROR(INDEX('Medical Examinations'!$J:$J,MATCH($A378,'Medical Examinations'!$A:$A,0)),"Not Found")</f>
        <v>No</v>
      </c>
      <c r="G378" s="6" t="str">
        <f>IFERROR(INDEX('Medical Examinations'!$F:$F,MATCH($A378,'Medical Examinations'!$A:$A,0)),"Not Found")</f>
        <v>Yes</v>
      </c>
      <c r="H378" s="6">
        <f>IFERROR(INDEX('Medical Examinations'!$L:$L,MATCH($A378,'Medical Examinations'!$A:$A,0)),"Not Found")</f>
        <v>1</v>
      </c>
      <c r="I378" s="6" t="str">
        <f>IFERROR(INDEX('Medical Examinations'!$K:$K,MATCH($A378,'Medical Examinations'!$A:$A,0)),"Not Found")</f>
        <v>No</v>
      </c>
      <c r="J378" s="6" t="str">
        <f>IFERROR(INDEX('Medical Examinations'!$M:$M,MATCH($A378,'Medical Examinations'!$A:$A,0)),"Not Found")</f>
        <v>Obesity</v>
      </c>
      <c r="K378" s="6" t="str">
        <f>IFERROR(INDEX('Medical Examinations'!$N:$N,MATCH($A378,'Medical Examinations'!$A:$A,0)),"Not Found")</f>
        <v>Normal</v>
      </c>
      <c r="L378" s="12">
        <f>IFERROR(INDEX('Hospitalisation Details'!$V:$V,MATCH($A378,'Hospitalisation Details'!$A:$A,0)),"Not Found")</f>
        <v>0</v>
      </c>
      <c r="M378" s="13">
        <f>IFERROR(INDEX('Hospitalisation Details'!$F:$F,MATCH($A378,'Hospitalisation Details'!$A:$A,0)),"Not Found")</f>
        <v>27346.04</v>
      </c>
      <c r="N378" s="6">
        <f>IFERROR(INDEX('Hospitalisation Details'!$S:$S,MATCH($A378,'Hospitalisation Details'!$A:$A,0)),"Not Found")</f>
        <v>25492</v>
      </c>
      <c r="O378" s="6">
        <f>IFERROR(INDEX('Hospitalisation Details'!$T:$T,MATCH($A378,'Hospitalisation Details'!$A:$A,0)),"Not Found")</f>
        <v>53</v>
      </c>
      <c r="P378" s="6">
        <f>IFERROR(INDEX('Hospitalisation Details'!$U:$U,MATCH($A378,'Hospitalisation Details'!$A:$A,0)),"Not Found")</f>
        <v>0</v>
      </c>
      <c r="Q378" s="6">
        <f>IFERROR(INDEX('Hospitalisation Details'!$W:$W,MATCH($A378,'Hospitalisation Details'!$A:$A,0)),"Not Found")</f>
        <v>0</v>
      </c>
    </row>
    <row r="379" spans="1:17" ht="15" customHeight="1" x14ac:dyDescent="0.3">
      <c r="A379" s="6" t="str">
        <f>'Customer Names'!A379</f>
        <v>Id378</v>
      </c>
      <c r="B379" s="6" t="str">
        <f>IFERROR(INDEX('Customer Names'!$D:$D,MATCH($A379,'Customer Names'!$A:$A,0)),"Not Found")</f>
        <v>Alyssa K.</v>
      </c>
      <c r="C379" s="6">
        <f>IFERROR(INDEX('Medical Examinations'!$B:$B,MATCH($A379,'Medical Examinations'!$A:$A,0)),"Not Found")</f>
        <v>31.9</v>
      </c>
      <c r="D379" s="6">
        <f>IFERROR(INDEX('Medical Examinations'!$C:$C,MATCH($A379,'Medical Examinations'!$A:$A,0)),"Not Found")</f>
        <v>11.89</v>
      </c>
      <c r="E379" s="6" t="str">
        <f>IFERROR(INDEX('Medical Examinations'!$I:$I,MATCH($A379,'Medical Examinations'!$A:$A,0)),"Not Found")</f>
        <v>No</v>
      </c>
      <c r="F379" s="6" t="str">
        <f>IFERROR(INDEX('Medical Examinations'!$J:$J,MATCH($A379,'Medical Examinations'!$A:$A,0)),"Not Found")</f>
        <v>No</v>
      </c>
      <c r="G379" s="6" t="str">
        <f>IFERROR(INDEX('Medical Examinations'!$F:$F,MATCH($A379,'Medical Examinations'!$A:$A,0)),"Not Found")</f>
        <v>No</v>
      </c>
      <c r="H379" s="6">
        <f>IFERROR(INDEX('Medical Examinations'!$L:$L,MATCH($A379,'Medical Examinations'!$A:$A,0)),"Not Found")</f>
        <v>0</v>
      </c>
      <c r="I379" s="6" t="str">
        <f>IFERROR(INDEX('Medical Examinations'!$K:$K,MATCH($A379,'Medical Examinations'!$A:$A,0)),"Not Found")</f>
        <v>No</v>
      </c>
      <c r="J379" s="6" t="str">
        <f>IFERROR(INDEX('Medical Examinations'!$M:$M,MATCH($A379,'Medical Examinations'!$A:$A,0)),"Not Found")</f>
        <v>Obesity</v>
      </c>
      <c r="K379" s="6" t="str">
        <f>IFERROR(INDEX('Medical Examinations'!$N:$N,MATCH($A379,'Medical Examinations'!$A:$A,0)),"Not Found")</f>
        <v>Diabetic</v>
      </c>
      <c r="L379" s="12">
        <f>IFERROR(INDEX('Hospitalisation Details'!$V:$V,MATCH($A379,'Hospitalisation Details'!$A:$A,0)),"Not Found")</f>
        <v>0</v>
      </c>
      <c r="M379" s="13">
        <f>IFERROR(INDEX('Hospitalisation Details'!$F:$F,MATCH($A379,'Hospitalisation Details'!$A:$A,0)),"Not Found")</f>
        <v>27322.73</v>
      </c>
      <c r="N379" s="6">
        <f>IFERROR(INDEX('Hospitalisation Details'!$S:$S,MATCH($A379,'Hospitalisation Details'!$A:$A,0)),"Not Found")</f>
        <v>24995</v>
      </c>
      <c r="O379" s="6">
        <f>IFERROR(INDEX('Hospitalisation Details'!$T:$T,MATCH($A379,'Hospitalisation Details'!$A:$A,0)),"Not Found")</f>
        <v>55</v>
      </c>
      <c r="P379" s="6">
        <f>IFERROR(INDEX('Hospitalisation Details'!$U:$U,MATCH($A379,'Hospitalisation Details'!$A:$A,0)),"Not Found")</f>
        <v>0</v>
      </c>
      <c r="Q379" s="6">
        <f>IFERROR(INDEX('Hospitalisation Details'!$W:$W,MATCH($A379,'Hospitalisation Details'!$A:$A,0)),"Not Found")</f>
        <v>0</v>
      </c>
    </row>
    <row r="380" spans="1:17" ht="15" customHeight="1" x14ac:dyDescent="0.3">
      <c r="A380" s="6" t="str">
        <f>'Customer Names'!A380</f>
        <v>Id379</v>
      </c>
      <c r="B380" s="6" t="str">
        <f>IFERROR(INDEX('Customer Names'!$D:$D,MATCH($A380,'Customer Names'!$A:$A,0)),"Not Found")</f>
        <v>Heather</v>
      </c>
      <c r="C380" s="6">
        <f>IFERROR(INDEX('Medical Examinations'!$B:$B,MATCH($A380,'Medical Examinations'!$A:$A,0)),"Not Found")</f>
        <v>30.6</v>
      </c>
      <c r="D380" s="6">
        <f>IFERROR(INDEX('Medical Examinations'!$C:$C,MATCH($A380,'Medical Examinations'!$A:$A,0)),"Not Found")</f>
        <v>5.24</v>
      </c>
      <c r="E380" s="6" t="str">
        <f>IFERROR(INDEX('Medical Examinations'!$I:$I,MATCH($A380,'Medical Examinations'!$A:$A,0)),"Not Found")</f>
        <v>No</v>
      </c>
      <c r="F380" s="6" t="str">
        <f>IFERROR(INDEX('Medical Examinations'!$J:$J,MATCH($A380,'Medical Examinations'!$A:$A,0)),"Not Found")</f>
        <v>No</v>
      </c>
      <c r="G380" s="6" t="str">
        <f>IFERROR(INDEX('Medical Examinations'!$F:$F,MATCH($A380,'Medical Examinations'!$A:$A,0)),"Not Found")</f>
        <v>No</v>
      </c>
      <c r="H380" s="6">
        <f>IFERROR(INDEX('Medical Examinations'!$L:$L,MATCH($A380,'Medical Examinations'!$A:$A,0)),"Not Found")</f>
        <v>0</v>
      </c>
      <c r="I380" s="6" t="str">
        <f>IFERROR(INDEX('Medical Examinations'!$K:$K,MATCH($A380,'Medical Examinations'!$A:$A,0)),"Not Found")</f>
        <v>Yes</v>
      </c>
      <c r="J380" s="6" t="str">
        <f>IFERROR(INDEX('Medical Examinations'!$M:$M,MATCH($A380,'Medical Examinations'!$A:$A,0)),"Not Found")</f>
        <v>Obesity</v>
      </c>
      <c r="K380" s="6" t="str">
        <f>IFERROR(INDEX('Medical Examinations'!$N:$N,MATCH($A380,'Medical Examinations'!$A:$A,0)),"Not Found")</f>
        <v>Normal</v>
      </c>
      <c r="L380" s="12">
        <f>IFERROR(INDEX('Hospitalisation Details'!$V:$V,MATCH($A380,'Hospitalisation Details'!$A:$A,0)),"Not Found")</f>
        <v>0</v>
      </c>
      <c r="M380" s="13">
        <f>IFERROR(INDEX('Hospitalisation Details'!$F:$F,MATCH($A380,'Hospitalisation Details'!$A:$A,0)),"Not Found")</f>
        <v>27236.959999999999</v>
      </c>
      <c r="N380" s="6">
        <f>IFERROR(INDEX('Hospitalisation Details'!$S:$S,MATCH($A380,'Hospitalisation Details'!$A:$A,0)),"Not Found")</f>
        <v>36496</v>
      </c>
      <c r="O380" s="6">
        <f>IFERROR(INDEX('Hospitalisation Details'!$T:$T,MATCH($A380,'Hospitalisation Details'!$A:$A,0)),"Not Found")</f>
        <v>23</v>
      </c>
      <c r="P380" s="6">
        <f>IFERROR(INDEX('Hospitalisation Details'!$U:$U,MATCH($A380,'Hospitalisation Details'!$A:$A,0)),"Not Found")</f>
        <v>0</v>
      </c>
      <c r="Q380" s="6">
        <f>IFERROR(INDEX('Hospitalisation Details'!$W:$W,MATCH($A380,'Hospitalisation Details'!$A:$A,0)),"Not Found")</f>
        <v>0</v>
      </c>
    </row>
    <row r="381" spans="1:17" ht="15" customHeight="1" x14ac:dyDescent="0.3">
      <c r="A381" s="6" t="str">
        <f>'Customer Names'!A381</f>
        <v>Id380</v>
      </c>
      <c r="B381" s="6" t="str">
        <f>IFERROR(INDEX('Customer Names'!$D:$D,MATCH($A381,'Customer Names'!$A:$A,0)),"Not Found")</f>
        <v>Dante</v>
      </c>
      <c r="C381" s="6">
        <f>IFERROR(INDEX('Medical Examinations'!$B:$B,MATCH($A381,'Medical Examinations'!$A:$A,0)),"Not Found")</f>
        <v>28.975000000000001</v>
      </c>
      <c r="D381" s="6">
        <f>IFERROR(INDEX('Medical Examinations'!$C:$C,MATCH($A381,'Medical Examinations'!$A:$A,0)),"Not Found")</f>
        <v>7.63</v>
      </c>
      <c r="E381" s="6" t="str">
        <f>IFERROR(INDEX('Medical Examinations'!$I:$I,MATCH($A381,'Medical Examinations'!$A:$A,0)),"Not Found")</f>
        <v>No</v>
      </c>
      <c r="F381" s="6" t="str">
        <f>IFERROR(INDEX('Medical Examinations'!$J:$J,MATCH($A381,'Medical Examinations'!$A:$A,0)),"Not Found")</f>
        <v>No</v>
      </c>
      <c r="G381" s="6" t="str">
        <f>IFERROR(INDEX('Medical Examinations'!$F:$F,MATCH($A381,'Medical Examinations'!$A:$A,0)),"Not Found")</f>
        <v>No</v>
      </c>
      <c r="H381" s="6">
        <f>IFERROR(INDEX('Medical Examinations'!$L:$L,MATCH($A381,'Medical Examinations'!$A:$A,0)),"Not Found")</f>
        <v>0</v>
      </c>
      <c r="I381" s="6" t="str">
        <f>IFERROR(INDEX('Medical Examinations'!$K:$K,MATCH($A381,'Medical Examinations'!$A:$A,0)),"Not Found")</f>
        <v>Yes</v>
      </c>
      <c r="J381" s="6" t="str">
        <f>IFERROR(INDEX('Medical Examinations'!$M:$M,MATCH($A381,'Medical Examinations'!$A:$A,0)),"Not Found")</f>
        <v>Overweight</v>
      </c>
      <c r="K381" s="6" t="str">
        <f>IFERROR(INDEX('Medical Examinations'!$N:$N,MATCH($A381,'Medical Examinations'!$A:$A,0)),"Not Found")</f>
        <v>Diabetic</v>
      </c>
      <c r="L381" s="12">
        <f>IFERROR(INDEX('Hospitalisation Details'!$V:$V,MATCH($A381,'Hospitalisation Details'!$A:$A,0)),"Not Found")</f>
        <v>0</v>
      </c>
      <c r="M381" s="13">
        <f>IFERROR(INDEX('Hospitalisation Details'!$F:$F,MATCH($A381,'Hospitalisation Details'!$A:$A,0)),"Not Found")</f>
        <v>27218.44</v>
      </c>
      <c r="N381" s="6">
        <f>IFERROR(INDEX('Hospitalisation Details'!$S:$S,MATCH($A381,'Hospitalisation Details'!$A:$A,0)),"Not Found")</f>
        <v>24097</v>
      </c>
      <c r="O381" s="6">
        <f>IFERROR(INDEX('Hospitalisation Details'!$T:$T,MATCH($A381,'Hospitalisation Details'!$A:$A,0)),"Not Found")</f>
        <v>57</v>
      </c>
      <c r="P381" s="6">
        <f>IFERROR(INDEX('Hospitalisation Details'!$U:$U,MATCH($A381,'Hospitalisation Details'!$A:$A,0)),"Not Found")</f>
        <v>0</v>
      </c>
      <c r="Q381" s="6">
        <f>IFERROR(INDEX('Hospitalisation Details'!$W:$W,MATCH($A381,'Hospitalisation Details'!$A:$A,0)),"Not Found")</f>
        <v>0</v>
      </c>
    </row>
    <row r="382" spans="1:17" ht="15" customHeight="1" x14ac:dyDescent="0.3">
      <c r="A382" s="6" t="str">
        <f>'Customer Names'!A382</f>
        <v>Id381</v>
      </c>
      <c r="B382" s="6" t="str">
        <f>IFERROR(INDEX('Customer Names'!$D:$D,MATCH($A382,'Customer Names'!$A:$A,0)),"Not Found")</f>
        <v>Sara E.</v>
      </c>
      <c r="C382" s="6">
        <f>IFERROR(INDEX('Medical Examinations'!$B:$B,MATCH($A382,'Medical Examinations'!$A:$A,0)),"Not Found")</f>
        <v>24.86</v>
      </c>
      <c r="D382" s="6">
        <f>IFERROR(INDEX('Medical Examinations'!$C:$C,MATCH($A382,'Medical Examinations'!$A:$A,0)),"Not Found")</f>
        <v>8.92</v>
      </c>
      <c r="E382" s="6" t="str">
        <f>IFERROR(INDEX('Medical Examinations'!$I:$I,MATCH($A382,'Medical Examinations'!$A:$A,0)),"Not Found")</f>
        <v>Yes</v>
      </c>
      <c r="F382" s="6" t="str">
        <f>IFERROR(INDEX('Medical Examinations'!$J:$J,MATCH($A382,'Medical Examinations'!$A:$A,0)),"Not Found")</f>
        <v>No</v>
      </c>
      <c r="G382" s="6" t="str">
        <f>IFERROR(INDEX('Medical Examinations'!$F:$F,MATCH($A382,'Medical Examinations'!$A:$A,0)),"Not Found")</f>
        <v>No</v>
      </c>
      <c r="H382" s="6">
        <f>IFERROR(INDEX('Medical Examinations'!$L:$L,MATCH($A382,'Medical Examinations'!$A:$A,0)),"Not Found")</f>
        <v>2</v>
      </c>
      <c r="I382" s="6" t="str">
        <f>IFERROR(INDEX('Medical Examinations'!$K:$K,MATCH($A382,'Medical Examinations'!$A:$A,0)),"Not Found")</f>
        <v>No</v>
      </c>
      <c r="J382" s="6" t="str">
        <f>IFERROR(INDEX('Medical Examinations'!$M:$M,MATCH($A382,'Medical Examinations'!$A:$A,0)),"Not Found")</f>
        <v>Normal Weight</v>
      </c>
      <c r="K382" s="6" t="str">
        <f>IFERROR(INDEX('Medical Examinations'!$N:$N,MATCH($A382,'Medical Examinations'!$A:$A,0)),"Not Found")</f>
        <v>Diabetic</v>
      </c>
      <c r="L382" s="12">
        <f>IFERROR(INDEX('Hospitalisation Details'!$V:$V,MATCH($A382,'Hospitalisation Details'!$A:$A,0)),"Not Found")</f>
        <v>0</v>
      </c>
      <c r="M382" s="13">
        <f>IFERROR(INDEX('Hospitalisation Details'!$F:$F,MATCH($A382,'Hospitalisation Details'!$A:$A,0)),"Not Found")</f>
        <v>27117.99</v>
      </c>
      <c r="N382" s="6">
        <f>IFERROR(INDEX('Hospitalisation Details'!$S:$S,MATCH($A382,'Hospitalisation Details'!$A:$A,0)),"Not Found")</f>
        <v>25843</v>
      </c>
      <c r="O382" s="6">
        <f>IFERROR(INDEX('Hospitalisation Details'!$T:$T,MATCH($A382,'Hospitalisation Details'!$A:$A,0)),"Not Found")</f>
        <v>52</v>
      </c>
      <c r="P382" s="6">
        <f>IFERROR(INDEX('Hospitalisation Details'!$U:$U,MATCH($A382,'Hospitalisation Details'!$A:$A,0)),"Not Found")</f>
        <v>0</v>
      </c>
      <c r="Q382" s="6">
        <f>IFERROR(INDEX('Hospitalisation Details'!$W:$W,MATCH($A382,'Hospitalisation Details'!$A:$A,0)),"Not Found")</f>
        <v>0</v>
      </c>
    </row>
    <row r="383" spans="1:17" ht="15" customHeight="1" x14ac:dyDescent="0.3">
      <c r="A383" s="6" t="str">
        <f>'Customer Names'!A383</f>
        <v>Id382</v>
      </c>
      <c r="B383" s="6" t="str">
        <f>IFERROR(INDEX('Customer Names'!$D:$D,MATCH($A383,'Customer Names'!$A:$A,0)),"Not Found")</f>
        <v>Scott</v>
      </c>
      <c r="C383" s="6">
        <f>IFERROR(INDEX('Medical Examinations'!$B:$B,MATCH($A383,'Medical Examinations'!$A:$A,0)),"Not Found")</f>
        <v>19.54</v>
      </c>
      <c r="D383" s="6">
        <f>IFERROR(INDEX('Medical Examinations'!$C:$C,MATCH($A383,'Medical Examinations'!$A:$A,0)),"Not Found")</f>
        <v>5.37</v>
      </c>
      <c r="E383" s="6" t="str">
        <f>IFERROR(INDEX('Medical Examinations'!$I:$I,MATCH($A383,'Medical Examinations'!$A:$A,0)),"Not Found")</f>
        <v>No</v>
      </c>
      <c r="F383" s="6" t="str">
        <f>IFERROR(INDEX('Medical Examinations'!$J:$J,MATCH($A383,'Medical Examinations'!$A:$A,0)),"Not Found")</f>
        <v>No</v>
      </c>
      <c r="G383" s="6" t="str">
        <f>IFERROR(INDEX('Medical Examinations'!$F:$F,MATCH($A383,'Medical Examinations'!$A:$A,0)),"Not Found")</f>
        <v>No</v>
      </c>
      <c r="H383" s="6">
        <f>IFERROR(INDEX('Medical Examinations'!$L:$L,MATCH($A383,'Medical Examinations'!$A:$A,0)),"Not Found")</f>
        <v>0</v>
      </c>
      <c r="I383" s="6" t="str">
        <f>IFERROR(INDEX('Medical Examinations'!$K:$K,MATCH($A383,'Medical Examinations'!$A:$A,0)),"Not Found")</f>
        <v>Yes</v>
      </c>
      <c r="J383" s="6" t="str">
        <f>IFERROR(INDEX('Medical Examinations'!$M:$M,MATCH($A383,'Medical Examinations'!$A:$A,0)),"Not Found")</f>
        <v>Normal Weight</v>
      </c>
      <c r="K383" s="6" t="str">
        <f>IFERROR(INDEX('Medical Examinations'!$N:$N,MATCH($A383,'Medical Examinations'!$A:$A,0)),"Not Found")</f>
        <v>Normal</v>
      </c>
      <c r="L383" s="12">
        <f>IFERROR(INDEX('Hospitalisation Details'!$V:$V,MATCH($A383,'Hospitalisation Details'!$A:$A,0)),"Not Found")</f>
        <v>0</v>
      </c>
      <c r="M383" s="13">
        <f>IFERROR(INDEX('Hospitalisation Details'!$F:$F,MATCH($A383,'Hospitalisation Details'!$A:$A,0)),"Not Found")</f>
        <v>27092.38</v>
      </c>
      <c r="N383" s="6">
        <f>IFERROR(INDEX('Hospitalisation Details'!$S:$S,MATCH($A383,'Hospitalisation Details'!$A:$A,0)),"Not Found")</f>
        <v>33220</v>
      </c>
      <c r="O383" s="6">
        <f>IFERROR(INDEX('Hospitalisation Details'!$T:$T,MATCH($A383,'Hospitalisation Details'!$A:$A,0)),"Not Found")</f>
        <v>32</v>
      </c>
      <c r="P383" s="6">
        <f>IFERROR(INDEX('Hospitalisation Details'!$U:$U,MATCH($A383,'Hospitalisation Details'!$A:$A,0)),"Not Found")</f>
        <v>0</v>
      </c>
      <c r="Q383" s="6">
        <f>IFERROR(INDEX('Hospitalisation Details'!$W:$W,MATCH($A383,'Hospitalisation Details'!$A:$A,0)),"Not Found")</f>
        <v>0</v>
      </c>
    </row>
    <row r="384" spans="1:17" ht="15" customHeight="1" x14ac:dyDescent="0.3">
      <c r="A384" s="6" t="str">
        <f>'Customer Names'!A384</f>
        <v>Id383</v>
      </c>
      <c r="B384" s="6" t="str">
        <f>IFERROR(INDEX('Customer Names'!$D:$D,MATCH($A384,'Customer Names'!$A:$A,0)),"Not Found")</f>
        <v>Sean</v>
      </c>
      <c r="C384" s="6">
        <f>IFERROR(INDEX('Medical Examinations'!$B:$B,MATCH($A384,'Medical Examinations'!$A:$A,0)),"Not Found")</f>
        <v>26.74</v>
      </c>
      <c r="D384" s="6">
        <f>IFERROR(INDEX('Medical Examinations'!$C:$C,MATCH($A384,'Medical Examinations'!$A:$A,0)),"Not Found")</f>
        <v>4.3099999999999996</v>
      </c>
      <c r="E384" s="6" t="str">
        <f>IFERROR(INDEX('Medical Examinations'!$I:$I,MATCH($A384,'Medical Examinations'!$A:$A,0)),"Not Found")</f>
        <v>No</v>
      </c>
      <c r="F384" s="6" t="str">
        <f>IFERROR(INDEX('Medical Examinations'!$J:$J,MATCH($A384,'Medical Examinations'!$A:$A,0)),"Not Found")</f>
        <v>No</v>
      </c>
      <c r="G384" s="6" t="str">
        <f>IFERROR(INDEX('Medical Examinations'!$F:$F,MATCH($A384,'Medical Examinations'!$A:$A,0)),"Not Found")</f>
        <v>No</v>
      </c>
      <c r="H384" s="6">
        <f>IFERROR(INDEX('Medical Examinations'!$L:$L,MATCH($A384,'Medical Examinations'!$A:$A,0)),"Not Found")</f>
        <v>0</v>
      </c>
      <c r="I384" s="6" t="str">
        <f>IFERROR(INDEX('Medical Examinations'!$K:$K,MATCH($A384,'Medical Examinations'!$A:$A,0)),"Not Found")</f>
        <v>Yes</v>
      </c>
      <c r="J384" s="6" t="str">
        <f>IFERROR(INDEX('Medical Examinations'!$M:$M,MATCH($A384,'Medical Examinations'!$A:$A,0)),"Not Found")</f>
        <v>Overweight</v>
      </c>
      <c r="K384" s="6" t="str">
        <f>IFERROR(INDEX('Medical Examinations'!$N:$N,MATCH($A384,'Medical Examinations'!$A:$A,0)),"Not Found")</f>
        <v>Normal</v>
      </c>
      <c r="L384" s="12">
        <f>IFERROR(INDEX('Hospitalisation Details'!$V:$V,MATCH($A384,'Hospitalisation Details'!$A:$A,0)),"Not Found")</f>
        <v>0</v>
      </c>
      <c r="M384" s="13">
        <f>IFERROR(INDEX('Hospitalisation Details'!$F:$F,MATCH($A384,'Hospitalisation Details'!$A:$A,0)),"Not Found")</f>
        <v>27080.639999999999</v>
      </c>
      <c r="N384" s="6">
        <f>IFERROR(INDEX('Hospitalisation Details'!$S:$S,MATCH($A384,'Hospitalisation Details'!$A:$A,0)),"Not Found")</f>
        <v>34517</v>
      </c>
      <c r="O384" s="6">
        <f>IFERROR(INDEX('Hospitalisation Details'!$T:$T,MATCH($A384,'Hospitalisation Details'!$A:$A,0)),"Not Found")</f>
        <v>28</v>
      </c>
      <c r="P384" s="6">
        <f>IFERROR(INDEX('Hospitalisation Details'!$U:$U,MATCH($A384,'Hospitalisation Details'!$A:$A,0)),"Not Found")</f>
        <v>0</v>
      </c>
      <c r="Q384" s="6">
        <f>IFERROR(INDEX('Hospitalisation Details'!$W:$W,MATCH($A384,'Hospitalisation Details'!$A:$A,0)),"Not Found")</f>
        <v>0</v>
      </c>
    </row>
    <row r="385" spans="1:17" ht="15" customHeight="1" x14ac:dyDescent="0.3">
      <c r="A385" s="6" t="str">
        <f>'Customer Names'!A385</f>
        <v>Id384</v>
      </c>
      <c r="B385" s="6" t="str">
        <f>IFERROR(INDEX('Customer Names'!$D:$D,MATCH($A385,'Customer Names'!$A:$A,0)),"Not Found")</f>
        <v>Danielle</v>
      </c>
      <c r="C385" s="6">
        <f>IFERROR(INDEX('Medical Examinations'!$B:$B,MATCH($A385,'Medical Examinations'!$A:$A,0)),"Not Found")</f>
        <v>22.99</v>
      </c>
      <c r="D385" s="6">
        <f>IFERROR(INDEX('Medical Examinations'!$C:$C,MATCH($A385,'Medical Examinations'!$A:$A,0)),"Not Found")</f>
        <v>10.46</v>
      </c>
      <c r="E385" s="6" t="str">
        <f>IFERROR(INDEX('Medical Examinations'!$I:$I,MATCH($A385,'Medical Examinations'!$A:$A,0)),"Not Found")</f>
        <v>No</v>
      </c>
      <c r="F385" s="6" t="str">
        <f>IFERROR(INDEX('Medical Examinations'!$J:$J,MATCH($A385,'Medical Examinations'!$A:$A,0)),"Not Found")</f>
        <v>No</v>
      </c>
      <c r="G385" s="6" t="str">
        <f>IFERROR(INDEX('Medical Examinations'!$F:$F,MATCH($A385,'Medical Examinations'!$A:$A,0)),"Not Found")</f>
        <v>No</v>
      </c>
      <c r="H385" s="6">
        <f>IFERROR(INDEX('Medical Examinations'!$L:$L,MATCH($A385,'Medical Examinations'!$A:$A,0)),"Not Found")</f>
        <v>3</v>
      </c>
      <c r="I385" s="6" t="str">
        <f>IFERROR(INDEX('Medical Examinations'!$K:$K,MATCH($A385,'Medical Examinations'!$A:$A,0)),"Not Found")</f>
        <v>Yes</v>
      </c>
      <c r="J385" s="6" t="str">
        <f>IFERROR(INDEX('Medical Examinations'!$M:$M,MATCH($A385,'Medical Examinations'!$A:$A,0)),"Not Found")</f>
        <v>Normal Weight</v>
      </c>
      <c r="K385" s="6" t="str">
        <f>IFERROR(INDEX('Medical Examinations'!$N:$N,MATCH($A385,'Medical Examinations'!$A:$A,0)),"Not Found")</f>
        <v>Diabetic</v>
      </c>
      <c r="L385" s="12">
        <f>IFERROR(INDEX('Hospitalisation Details'!$V:$V,MATCH($A385,'Hospitalisation Details'!$A:$A,0)),"Not Found")</f>
        <v>0</v>
      </c>
      <c r="M385" s="13">
        <f>IFERROR(INDEX('Hospitalisation Details'!$F:$F,MATCH($A385,'Hospitalisation Details'!$A:$A,0)),"Not Found")</f>
        <v>27037.91</v>
      </c>
      <c r="N385" s="6">
        <f>IFERROR(INDEX('Hospitalisation Details'!$S:$S,MATCH($A385,'Hospitalisation Details'!$A:$A,0)),"Not Found")</f>
        <v>21366</v>
      </c>
      <c r="O385" s="6">
        <f>IFERROR(INDEX('Hospitalisation Details'!$T:$T,MATCH($A385,'Hospitalisation Details'!$A:$A,0)),"Not Found")</f>
        <v>64</v>
      </c>
      <c r="P385" s="6">
        <f>IFERROR(INDEX('Hospitalisation Details'!$U:$U,MATCH($A385,'Hospitalisation Details'!$A:$A,0)),"Not Found")</f>
        <v>0</v>
      </c>
      <c r="Q385" s="6">
        <f>IFERROR(INDEX('Hospitalisation Details'!$W:$W,MATCH($A385,'Hospitalisation Details'!$A:$A,0)),"Not Found")</f>
        <v>0</v>
      </c>
    </row>
    <row r="386" spans="1:17" ht="15" customHeight="1" x14ac:dyDescent="0.3">
      <c r="A386" s="6" t="str">
        <f>'Customer Names'!A386</f>
        <v>Id385</v>
      </c>
      <c r="B386" s="6" t="str">
        <f>IFERROR(INDEX('Customer Names'!$D:$D,MATCH($A386,'Customer Names'!$A:$A,0)),"Not Found")</f>
        <v>Andrew D.</v>
      </c>
      <c r="C386" s="6">
        <f>IFERROR(INDEX('Medical Examinations'!$B:$B,MATCH($A386,'Medical Examinations'!$A:$A,0)),"Not Found")</f>
        <v>31.46</v>
      </c>
      <c r="D386" s="6">
        <f>IFERROR(INDEX('Medical Examinations'!$C:$C,MATCH($A386,'Medical Examinations'!$A:$A,0)),"Not Found")</f>
        <v>7.39</v>
      </c>
      <c r="E386" s="6" t="str">
        <f>IFERROR(INDEX('Medical Examinations'!$I:$I,MATCH($A386,'Medical Examinations'!$A:$A,0)),"Not Found")</f>
        <v>No</v>
      </c>
      <c r="F386" s="6" t="str">
        <f>IFERROR(INDEX('Medical Examinations'!$J:$J,MATCH($A386,'Medical Examinations'!$A:$A,0)),"Not Found")</f>
        <v>No</v>
      </c>
      <c r="G386" s="6" t="str">
        <f>IFERROR(INDEX('Medical Examinations'!$F:$F,MATCH($A386,'Medical Examinations'!$A:$A,0)),"Not Found")</f>
        <v>No</v>
      </c>
      <c r="H386" s="6">
        <f>IFERROR(INDEX('Medical Examinations'!$L:$L,MATCH($A386,'Medical Examinations'!$A:$A,0)),"Not Found")</f>
        <v>0</v>
      </c>
      <c r="I386" s="6" t="str">
        <f>IFERROR(INDEX('Medical Examinations'!$K:$K,MATCH($A386,'Medical Examinations'!$A:$A,0)),"Not Found")</f>
        <v>No</v>
      </c>
      <c r="J386" s="6" t="str">
        <f>IFERROR(INDEX('Medical Examinations'!$M:$M,MATCH($A386,'Medical Examinations'!$A:$A,0)),"Not Found")</f>
        <v>Obesity</v>
      </c>
      <c r="K386" s="6" t="str">
        <f>IFERROR(INDEX('Medical Examinations'!$N:$N,MATCH($A386,'Medical Examinations'!$A:$A,0)),"Not Found")</f>
        <v>Diabetic</v>
      </c>
      <c r="L386" s="12">
        <f>IFERROR(INDEX('Hospitalisation Details'!$V:$V,MATCH($A386,'Hospitalisation Details'!$A:$A,0)),"Not Found")</f>
        <v>0</v>
      </c>
      <c r="M386" s="13">
        <f>IFERROR(INDEX('Hospitalisation Details'!$F:$F,MATCH($A386,'Hospitalisation Details'!$A:$A,0)),"Not Found")</f>
        <v>27000.98</v>
      </c>
      <c r="N386" s="6">
        <f>IFERROR(INDEX('Hospitalisation Details'!$S:$S,MATCH($A386,'Hospitalisation Details'!$A:$A,0)),"Not Found")</f>
        <v>22106</v>
      </c>
      <c r="O386" s="6">
        <f>IFERROR(INDEX('Hospitalisation Details'!$T:$T,MATCH($A386,'Hospitalisation Details'!$A:$A,0)),"Not Found")</f>
        <v>62</v>
      </c>
      <c r="P386" s="6">
        <f>IFERROR(INDEX('Hospitalisation Details'!$U:$U,MATCH($A386,'Hospitalisation Details'!$A:$A,0)),"Not Found")</f>
        <v>0</v>
      </c>
      <c r="Q386" s="6">
        <f>IFERROR(INDEX('Hospitalisation Details'!$W:$W,MATCH($A386,'Hospitalisation Details'!$A:$A,0)),"Not Found")</f>
        <v>0</v>
      </c>
    </row>
    <row r="387" spans="1:17" ht="15" customHeight="1" x14ac:dyDescent="0.3">
      <c r="A387" s="6" t="str">
        <f>'Customer Names'!A387</f>
        <v>Id386</v>
      </c>
      <c r="B387" s="6" t="str">
        <f>IFERROR(INDEX('Customer Names'!$D:$D,MATCH($A387,'Customer Names'!$A:$A,0)),"Not Found")</f>
        <v>Joel D</v>
      </c>
      <c r="C387" s="6">
        <f>IFERROR(INDEX('Medical Examinations'!$B:$B,MATCH($A387,'Medical Examinations'!$A:$A,0)),"Not Found")</f>
        <v>30.86</v>
      </c>
      <c r="D387" s="6">
        <f>IFERROR(INDEX('Medical Examinations'!$C:$C,MATCH($A387,'Medical Examinations'!$A:$A,0)),"Not Found")</f>
        <v>6.18</v>
      </c>
      <c r="E387" s="6" t="str">
        <f>IFERROR(INDEX('Medical Examinations'!$I:$I,MATCH($A387,'Medical Examinations'!$A:$A,0)),"Not Found")</f>
        <v>No</v>
      </c>
      <c r="F387" s="6" t="str">
        <f>IFERROR(INDEX('Medical Examinations'!$J:$J,MATCH($A387,'Medical Examinations'!$A:$A,0)),"Not Found")</f>
        <v>Yes</v>
      </c>
      <c r="G387" s="6" t="str">
        <f>IFERROR(INDEX('Medical Examinations'!$F:$F,MATCH($A387,'Medical Examinations'!$A:$A,0)),"Not Found")</f>
        <v>No</v>
      </c>
      <c r="H387" s="6">
        <f>IFERROR(INDEX('Medical Examinations'!$L:$L,MATCH($A387,'Medical Examinations'!$A:$A,0)),"Not Found")</f>
        <v>2</v>
      </c>
      <c r="I387" s="6" t="str">
        <f>IFERROR(INDEX('Medical Examinations'!$K:$K,MATCH($A387,'Medical Examinations'!$A:$A,0)),"Not Found")</f>
        <v>Yes</v>
      </c>
      <c r="J387" s="6" t="str">
        <f>IFERROR(INDEX('Medical Examinations'!$M:$M,MATCH($A387,'Medical Examinations'!$A:$A,0)),"Not Found")</f>
        <v>Obesity</v>
      </c>
      <c r="K387" s="6" t="str">
        <f>IFERROR(INDEX('Medical Examinations'!$N:$N,MATCH($A387,'Medical Examinations'!$A:$A,0)),"Not Found")</f>
        <v>Prediabetic</v>
      </c>
      <c r="L387" s="12">
        <f>IFERROR(INDEX('Hospitalisation Details'!$V:$V,MATCH($A387,'Hospitalisation Details'!$A:$A,0)),"Not Found")</f>
        <v>0</v>
      </c>
      <c r="M387" s="13">
        <f>IFERROR(INDEX('Hospitalisation Details'!$F:$F,MATCH($A387,'Hospitalisation Details'!$A:$A,0)),"Not Found")</f>
        <v>26936.98</v>
      </c>
      <c r="N387" s="6">
        <f>IFERROR(INDEX('Hospitalisation Details'!$S:$S,MATCH($A387,'Hospitalisation Details'!$A:$A,0)),"Not Found")</f>
        <v>36839</v>
      </c>
      <c r="O387" s="6">
        <f>IFERROR(INDEX('Hospitalisation Details'!$T:$T,MATCH($A387,'Hospitalisation Details'!$A:$A,0)),"Not Found")</f>
        <v>22</v>
      </c>
      <c r="P387" s="6">
        <f>IFERROR(INDEX('Hospitalisation Details'!$U:$U,MATCH($A387,'Hospitalisation Details'!$A:$A,0)),"Not Found")</f>
        <v>0</v>
      </c>
      <c r="Q387" s="6">
        <f>IFERROR(INDEX('Hospitalisation Details'!$W:$W,MATCH($A387,'Hospitalisation Details'!$A:$A,0)),"Not Found")</f>
        <v>0</v>
      </c>
    </row>
    <row r="388" spans="1:17" ht="15" customHeight="1" x14ac:dyDescent="0.3">
      <c r="A388" s="6" t="str">
        <f>'Customer Names'!A388</f>
        <v>Id387</v>
      </c>
      <c r="B388" s="6" t="str">
        <f>IFERROR(INDEX('Customer Names'!$D:$D,MATCH($A388,'Customer Names'!$A:$A,0)),"Not Found")</f>
        <v>Michelle</v>
      </c>
      <c r="C388" s="6">
        <f>IFERROR(INDEX('Medical Examinations'!$B:$B,MATCH($A388,'Medical Examinations'!$A:$A,0)),"Not Found")</f>
        <v>31.96</v>
      </c>
      <c r="D388" s="6">
        <f>IFERROR(INDEX('Medical Examinations'!$C:$C,MATCH($A388,'Medical Examinations'!$A:$A,0)),"Not Found")</f>
        <v>8.86</v>
      </c>
      <c r="E388" s="6" t="str">
        <f>IFERROR(INDEX('Medical Examinations'!$I:$I,MATCH($A388,'Medical Examinations'!$A:$A,0)),"Not Found")</f>
        <v>No</v>
      </c>
      <c r="F388" s="6" t="str">
        <f>IFERROR(INDEX('Medical Examinations'!$J:$J,MATCH($A388,'Medical Examinations'!$A:$A,0)),"Not Found")</f>
        <v>No</v>
      </c>
      <c r="G388" s="6" t="str">
        <f>IFERROR(INDEX('Medical Examinations'!$F:$F,MATCH($A388,'Medical Examinations'!$A:$A,0)),"Not Found")</f>
        <v>No</v>
      </c>
      <c r="H388" s="6">
        <f>IFERROR(INDEX('Medical Examinations'!$L:$L,MATCH($A388,'Medical Examinations'!$A:$A,0)),"Not Found")</f>
        <v>0</v>
      </c>
      <c r="I388" s="6" t="str">
        <f>IFERROR(INDEX('Medical Examinations'!$K:$K,MATCH($A388,'Medical Examinations'!$A:$A,0)),"Not Found")</f>
        <v>Yes</v>
      </c>
      <c r="J388" s="6" t="str">
        <f>IFERROR(INDEX('Medical Examinations'!$M:$M,MATCH($A388,'Medical Examinations'!$A:$A,0)),"Not Found")</f>
        <v>Obesity</v>
      </c>
      <c r="K388" s="6" t="str">
        <f>IFERROR(INDEX('Medical Examinations'!$N:$N,MATCH($A388,'Medical Examinations'!$A:$A,0)),"Not Found")</f>
        <v>Diabetic</v>
      </c>
      <c r="L388" s="12">
        <f>IFERROR(INDEX('Hospitalisation Details'!$V:$V,MATCH($A388,'Hospitalisation Details'!$A:$A,0)),"Not Found")</f>
        <v>0</v>
      </c>
      <c r="M388" s="13">
        <f>IFERROR(INDEX('Hospitalisation Details'!$F:$F,MATCH($A388,'Hospitalisation Details'!$A:$A,0)),"Not Found")</f>
        <v>26927.69</v>
      </c>
      <c r="N388" s="6">
        <f>IFERROR(INDEX('Hospitalisation Details'!$S:$S,MATCH($A388,'Hospitalisation Details'!$A:$A,0)),"Not Found")</f>
        <v>37424</v>
      </c>
      <c r="O388" s="6">
        <f>IFERROR(INDEX('Hospitalisation Details'!$T:$T,MATCH($A388,'Hospitalisation Details'!$A:$A,0)),"Not Found")</f>
        <v>20</v>
      </c>
      <c r="P388" s="6">
        <f>IFERROR(INDEX('Hospitalisation Details'!$U:$U,MATCH($A388,'Hospitalisation Details'!$A:$A,0)),"Not Found")</f>
        <v>0</v>
      </c>
      <c r="Q388" s="6">
        <f>IFERROR(INDEX('Hospitalisation Details'!$W:$W,MATCH($A388,'Hospitalisation Details'!$A:$A,0)),"Not Found")</f>
        <v>0</v>
      </c>
    </row>
    <row r="389" spans="1:17" ht="15" customHeight="1" x14ac:dyDescent="0.3">
      <c r="A389" s="6" t="str">
        <f>'Customer Names'!A389</f>
        <v>Id388</v>
      </c>
      <c r="B389" s="6" t="str">
        <f>IFERROR(INDEX('Customer Names'!$D:$D,MATCH($A389,'Customer Names'!$A:$A,0)),"Not Found")</f>
        <v>Michael J.</v>
      </c>
      <c r="C389" s="6">
        <f>IFERROR(INDEX('Medical Examinations'!$B:$B,MATCH($A389,'Medical Examinations'!$A:$A,0)),"Not Found")</f>
        <v>23.76</v>
      </c>
      <c r="D389" s="6">
        <f>IFERROR(INDEX('Medical Examinations'!$C:$C,MATCH($A389,'Medical Examinations'!$A:$A,0)),"Not Found")</f>
        <v>10.96</v>
      </c>
      <c r="E389" s="6" t="str">
        <f>IFERROR(INDEX('Medical Examinations'!$I:$I,MATCH($A389,'Medical Examinations'!$A:$A,0)),"Not Found")</f>
        <v>No</v>
      </c>
      <c r="F389" s="6" t="str">
        <f>IFERROR(INDEX('Medical Examinations'!$J:$J,MATCH($A389,'Medical Examinations'!$A:$A,0)),"Not Found")</f>
        <v>No</v>
      </c>
      <c r="G389" s="6" t="str">
        <f>IFERROR(INDEX('Medical Examinations'!$F:$F,MATCH($A389,'Medical Examinations'!$A:$A,0)),"Not Found")</f>
        <v>No</v>
      </c>
      <c r="H389" s="6">
        <f>IFERROR(INDEX('Medical Examinations'!$L:$L,MATCH($A389,'Medical Examinations'!$A:$A,0)),"Not Found")</f>
        <v>3</v>
      </c>
      <c r="I389" s="6" t="str">
        <f>IFERROR(INDEX('Medical Examinations'!$K:$K,MATCH($A389,'Medical Examinations'!$A:$A,0)),"Not Found")</f>
        <v>Yes</v>
      </c>
      <c r="J389" s="6" t="str">
        <f>IFERROR(INDEX('Medical Examinations'!$M:$M,MATCH($A389,'Medical Examinations'!$A:$A,0)),"Not Found")</f>
        <v>Normal Weight</v>
      </c>
      <c r="K389" s="6" t="str">
        <f>IFERROR(INDEX('Medical Examinations'!$N:$N,MATCH($A389,'Medical Examinations'!$A:$A,0)),"Not Found")</f>
        <v>Diabetic</v>
      </c>
      <c r="L389" s="12">
        <f>IFERROR(INDEX('Hospitalisation Details'!$V:$V,MATCH($A389,'Hospitalisation Details'!$A:$A,0)),"Not Found")</f>
        <v>0</v>
      </c>
      <c r="M389" s="13">
        <f>IFERROR(INDEX('Hospitalisation Details'!$F:$F,MATCH($A389,'Hospitalisation Details'!$A:$A,0)),"Not Found")</f>
        <v>26926.51</v>
      </c>
      <c r="N389" s="6">
        <f>IFERROR(INDEX('Hospitalisation Details'!$S:$S,MATCH($A389,'Hospitalisation Details'!$A:$A,0)),"Not Found")</f>
        <v>21544</v>
      </c>
      <c r="O389" s="6">
        <f>IFERROR(INDEX('Hospitalisation Details'!$T:$T,MATCH($A389,'Hospitalisation Details'!$A:$A,0)),"Not Found")</f>
        <v>64</v>
      </c>
      <c r="P389" s="6">
        <f>IFERROR(INDEX('Hospitalisation Details'!$U:$U,MATCH($A389,'Hospitalisation Details'!$A:$A,0)),"Not Found")</f>
        <v>0</v>
      </c>
      <c r="Q389" s="6">
        <f>IFERROR(INDEX('Hospitalisation Details'!$W:$W,MATCH($A389,'Hospitalisation Details'!$A:$A,0)),"Not Found")</f>
        <v>0</v>
      </c>
    </row>
    <row r="390" spans="1:17" ht="15" customHeight="1" x14ac:dyDescent="0.3">
      <c r="A390" s="6" t="str">
        <f>'Customer Names'!A390</f>
        <v>Id389</v>
      </c>
      <c r="B390" s="6" t="str">
        <f>IFERROR(INDEX('Customer Names'!$D:$D,MATCH($A390,'Customer Names'!$A:$A,0)),"Not Found")</f>
        <v>Nikki</v>
      </c>
      <c r="C390" s="6">
        <f>IFERROR(INDEX('Medical Examinations'!$B:$B,MATCH($A390,'Medical Examinations'!$A:$A,0)),"Not Found")</f>
        <v>19.38</v>
      </c>
      <c r="D390" s="6">
        <f>IFERROR(INDEX('Medical Examinations'!$C:$C,MATCH($A390,'Medical Examinations'!$A:$A,0)),"Not Found")</f>
        <v>6.28</v>
      </c>
      <c r="E390" s="6" t="str">
        <f>IFERROR(INDEX('Medical Examinations'!$I:$I,MATCH($A390,'Medical Examinations'!$A:$A,0)),"Not Found")</f>
        <v>No</v>
      </c>
      <c r="F390" s="6" t="str">
        <f>IFERROR(INDEX('Medical Examinations'!$J:$J,MATCH($A390,'Medical Examinations'!$A:$A,0)),"Not Found")</f>
        <v>No</v>
      </c>
      <c r="G390" s="6" t="str">
        <f>IFERROR(INDEX('Medical Examinations'!$F:$F,MATCH($A390,'Medical Examinations'!$A:$A,0)),"Not Found")</f>
        <v>No</v>
      </c>
      <c r="H390" s="6">
        <f>IFERROR(INDEX('Medical Examinations'!$L:$L,MATCH($A390,'Medical Examinations'!$A:$A,0)),"Not Found")</f>
        <v>0</v>
      </c>
      <c r="I390" s="6" t="str">
        <f>IFERROR(INDEX('Medical Examinations'!$K:$K,MATCH($A390,'Medical Examinations'!$A:$A,0)),"Not Found")</f>
        <v>Yes</v>
      </c>
      <c r="J390" s="6" t="str">
        <f>IFERROR(INDEX('Medical Examinations'!$M:$M,MATCH($A390,'Medical Examinations'!$A:$A,0)),"Not Found")</f>
        <v>Normal Weight</v>
      </c>
      <c r="K390" s="6" t="str">
        <f>IFERROR(INDEX('Medical Examinations'!$N:$N,MATCH($A390,'Medical Examinations'!$A:$A,0)),"Not Found")</f>
        <v>Prediabetic</v>
      </c>
      <c r="L390" s="12">
        <f>IFERROR(INDEX('Hospitalisation Details'!$V:$V,MATCH($A390,'Hospitalisation Details'!$A:$A,0)),"Not Found")</f>
        <v>0</v>
      </c>
      <c r="M390" s="13">
        <f>IFERROR(INDEX('Hospitalisation Details'!$F:$F,MATCH($A390,'Hospitalisation Details'!$A:$A,0)),"Not Found")</f>
        <v>26912.560000000001</v>
      </c>
      <c r="N390" s="6">
        <f>IFERROR(INDEX('Hospitalisation Details'!$S:$S,MATCH($A390,'Hospitalisation Details'!$A:$A,0)),"Not Found")</f>
        <v>33472</v>
      </c>
      <c r="O390" s="6">
        <f>IFERROR(INDEX('Hospitalisation Details'!$T:$T,MATCH($A390,'Hospitalisation Details'!$A:$A,0)),"Not Found")</f>
        <v>31</v>
      </c>
      <c r="P390" s="6">
        <f>IFERROR(INDEX('Hospitalisation Details'!$U:$U,MATCH($A390,'Hospitalisation Details'!$A:$A,0)),"Not Found")</f>
        <v>0</v>
      </c>
      <c r="Q390" s="6">
        <f>IFERROR(INDEX('Hospitalisation Details'!$W:$W,MATCH($A390,'Hospitalisation Details'!$A:$A,0)),"Not Found")</f>
        <v>0</v>
      </c>
    </row>
    <row r="391" spans="1:17" ht="15" customHeight="1" x14ac:dyDescent="0.3">
      <c r="A391" s="6" t="str">
        <f>'Customer Names'!A391</f>
        <v>Id390</v>
      </c>
      <c r="B391" s="6" t="str">
        <f>IFERROR(INDEX('Customer Names'!$D:$D,MATCH($A391,'Customer Names'!$A:$A,0)),"Not Found")</f>
        <v>Summer B.</v>
      </c>
      <c r="C391" s="6">
        <f>IFERROR(INDEX('Medical Examinations'!$B:$B,MATCH($A391,'Medical Examinations'!$A:$A,0)),"Not Found")</f>
        <v>16.21</v>
      </c>
      <c r="D391" s="6">
        <f>IFERROR(INDEX('Medical Examinations'!$C:$C,MATCH($A391,'Medical Examinations'!$A:$A,0)),"Not Found")</f>
        <v>6.29</v>
      </c>
      <c r="E391" s="6" t="str">
        <f>IFERROR(INDEX('Medical Examinations'!$I:$I,MATCH($A391,'Medical Examinations'!$A:$A,0)),"Not Found")</f>
        <v>Yes</v>
      </c>
      <c r="F391" s="6" t="str">
        <f>IFERROR(INDEX('Medical Examinations'!$J:$J,MATCH($A391,'Medical Examinations'!$A:$A,0)),"Not Found")</f>
        <v>No</v>
      </c>
      <c r="G391" s="6" t="str">
        <f>IFERROR(INDEX('Medical Examinations'!$F:$F,MATCH($A391,'Medical Examinations'!$A:$A,0)),"Not Found")</f>
        <v>No</v>
      </c>
      <c r="H391" s="6">
        <f>IFERROR(INDEX('Medical Examinations'!$L:$L,MATCH($A391,'Medical Examinations'!$A:$A,0)),"Not Found")</f>
        <v>1</v>
      </c>
      <c r="I391" s="6" t="str">
        <f>IFERROR(INDEX('Medical Examinations'!$K:$K,MATCH($A391,'Medical Examinations'!$A:$A,0)),"Not Found")</f>
        <v>Yes</v>
      </c>
      <c r="J391" s="6" t="str">
        <f>IFERROR(INDEX('Medical Examinations'!$M:$M,MATCH($A391,'Medical Examinations'!$A:$A,0)),"Not Found")</f>
        <v>Underweight</v>
      </c>
      <c r="K391" s="6" t="str">
        <f>IFERROR(INDEX('Medical Examinations'!$N:$N,MATCH($A391,'Medical Examinations'!$A:$A,0)),"Not Found")</f>
        <v>Prediabetic</v>
      </c>
      <c r="L391" s="12">
        <f>IFERROR(INDEX('Hospitalisation Details'!$V:$V,MATCH($A391,'Hospitalisation Details'!$A:$A,0)),"Not Found")</f>
        <v>0</v>
      </c>
      <c r="M391" s="13">
        <f>IFERROR(INDEX('Hospitalisation Details'!$F:$F,MATCH($A391,'Hospitalisation Details'!$A:$A,0)),"Not Found")</f>
        <v>26607.89</v>
      </c>
      <c r="N391" s="6">
        <f>IFERROR(INDEX('Hospitalisation Details'!$S:$S,MATCH($A391,'Hospitalisation Details'!$A:$A,0)),"Not Found")</f>
        <v>32346</v>
      </c>
      <c r="O391" s="6">
        <f>IFERROR(INDEX('Hospitalisation Details'!$T:$T,MATCH($A391,'Hospitalisation Details'!$A:$A,0)),"Not Found")</f>
        <v>34</v>
      </c>
      <c r="P391" s="6">
        <f>IFERROR(INDEX('Hospitalisation Details'!$U:$U,MATCH($A391,'Hospitalisation Details'!$A:$A,0)),"Not Found")</f>
        <v>0</v>
      </c>
      <c r="Q391" s="6">
        <f>IFERROR(INDEX('Hospitalisation Details'!$W:$W,MATCH($A391,'Hospitalisation Details'!$A:$A,0)),"Not Found")</f>
        <v>0</v>
      </c>
    </row>
    <row r="392" spans="1:17" ht="15" customHeight="1" x14ac:dyDescent="0.3">
      <c r="A392" s="6" t="str">
        <f>'Customer Names'!A392</f>
        <v>Id391</v>
      </c>
      <c r="B392" s="6" t="str">
        <f>IFERROR(INDEX('Customer Names'!$D:$D,MATCH($A392,'Customer Names'!$A:$A,0)),"Not Found")</f>
        <v>Edward</v>
      </c>
      <c r="C392" s="6">
        <f>IFERROR(INDEX('Medical Examinations'!$B:$B,MATCH($A392,'Medical Examinations'!$A:$A,0)),"Not Found")</f>
        <v>32.54</v>
      </c>
      <c r="D392" s="6">
        <f>IFERROR(INDEX('Medical Examinations'!$C:$C,MATCH($A392,'Medical Examinations'!$A:$A,0)),"Not Found")</f>
        <v>4.0199999999999996</v>
      </c>
      <c r="E392" s="6" t="str">
        <f>IFERROR(INDEX('Medical Examinations'!$I:$I,MATCH($A392,'Medical Examinations'!$A:$A,0)),"Not Found")</f>
        <v>No</v>
      </c>
      <c r="F392" s="6" t="str">
        <f>IFERROR(INDEX('Medical Examinations'!$J:$J,MATCH($A392,'Medical Examinations'!$A:$A,0)),"Not Found")</f>
        <v>Yes</v>
      </c>
      <c r="G392" s="6" t="str">
        <f>IFERROR(INDEX('Medical Examinations'!$F:$F,MATCH($A392,'Medical Examinations'!$A:$A,0)),"Not Found")</f>
        <v>No</v>
      </c>
      <c r="H392" s="6">
        <f>IFERROR(INDEX('Medical Examinations'!$L:$L,MATCH($A392,'Medical Examinations'!$A:$A,0)),"Not Found")</f>
        <v>1</v>
      </c>
      <c r="I392" s="6" t="str">
        <f>IFERROR(INDEX('Medical Examinations'!$K:$K,MATCH($A392,'Medical Examinations'!$A:$A,0)),"Not Found")</f>
        <v>Yes</v>
      </c>
      <c r="J392" s="6" t="str">
        <f>IFERROR(INDEX('Medical Examinations'!$M:$M,MATCH($A392,'Medical Examinations'!$A:$A,0)),"Not Found")</f>
        <v>Obesity</v>
      </c>
      <c r="K392" s="6" t="str">
        <f>IFERROR(INDEX('Medical Examinations'!$N:$N,MATCH($A392,'Medical Examinations'!$A:$A,0)),"Not Found")</f>
        <v>Normal</v>
      </c>
      <c r="L392" s="12">
        <f>IFERROR(INDEX('Hospitalisation Details'!$V:$V,MATCH($A392,'Hospitalisation Details'!$A:$A,0)),"Not Found")</f>
        <v>0</v>
      </c>
      <c r="M392" s="13">
        <f>IFERROR(INDEX('Hospitalisation Details'!$F:$F,MATCH($A392,'Hospitalisation Details'!$A:$A,0)),"Not Found")</f>
        <v>26479.4</v>
      </c>
      <c r="N392" s="6">
        <f>IFERROR(INDEX('Hospitalisation Details'!$S:$S,MATCH($A392,'Hospitalisation Details'!$A:$A,0)),"Not Found")</f>
        <v>38235</v>
      </c>
      <c r="O392" s="6">
        <f>IFERROR(INDEX('Hospitalisation Details'!$T:$T,MATCH($A392,'Hospitalisation Details'!$A:$A,0)),"Not Found")</f>
        <v>18</v>
      </c>
      <c r="P392" s="6">
        <f>IFERROR(INDEX('Hospitalisation Details'!$U:$U,MATCH($A392,'Hospitalisation Details'!$A:$A,0)),"Not Found")</f>
        <v>0</v>
      </c>
      <c r="Q392" s="6">
        <f>IFERROR(INDEX('Hospitalisation Details'!$W:$W,MATCH($A392,'Hospitalisation Details'!$A:$A,0)),"Not Found")</f>
        <v>0</v>
      </c>
    </row>
    <row r="393" spans="1:17" ht="15" customHeight="1" x14ac:dyDescent="0.3">
      <c r="A393" s="6" t="str">
        <f>'Customer Names'!A393</f>
        <v>Id392</v>
      </c>
      <c r="B393" s="6" t="str">
        <f>IFERROR(INDEX('Customer Names'!$D:$D,MATCH($A393,'Customer Names'!$A:$A,0)),"Not Found")</f>
        <v>Ryan</v>
      </c>
      <c r="C393" s="6">
        <f>IFERROR(INDEX('Medical Examinations'!$B:$B,MATCH($A393,'Medical Examinations'!$A:$A,0)),"Not Found")</f>
        <v>36.765000000000001</v>
      </c>
      <c r="D393" s="6">
        <f>IFERROR(INDEX('Medical Examinations'!$C:$C,MATCH($A393,'Medical Examinations'!$A:$A,0)),"Not Found")</f>
        <v>11.95</v>
      </c>
      <c r="E393" s="6" t="str">
        <f>IFERROR(INDEX('Medical Examinations'!$I:$I,MATCH($A393,'Medical Examinations'!$A:$A,0)),"Not Found")</f>
        <v>Yes</v>
      </c>
      <c r="F393" s="6" t="str">
        <f>IFERROR(INDEX('Medical Examinations'!$J:$J,MATCH($A393,'Medical Examinations'!$A:$A,0)),"Not Found")</f>
        <v>No</v>
      </c>
      <c r="G393" s="6" t="str">
        <f>IFERROR(INDEX('Medical Examinations'!$F:$F,MATCH($A393,'Medical Examinations'!$A:$A,0)),"Not Found")</f>
        <v>No</v>
      </c>
      <c r="H393" s="6">
        <f>IFERROR(INDEX('Medical Examinations'!$L:$L,MATCH($A393,'Medical Examinations'!$A:$A,0)),"Not Found")</f>
        <v>2</v>
      </c>
      <c r="I393" s="6" t="str">
        <f>IFERROR(INDEX('Medical Examinations'!$K:$K,MATCH($A393,'Medical Examinations'!$A:$A,0)),"Not Found")</f>
        <v>No</v>
      </c>
      <c r="J393" s="6" t="str">
        <f>IFERROR(INDEX('Medical Examinations'!$M:$M,MATCH($A393,'Medical Examinations'!$A:$A,0)),"Not Found")</f>
        <v>Obesity</v>
      </c>
      <c r="K393" s="6" t="str">
        <f>IFERROR(INDEX('Medical Examinations'!$N:$N,MATCH($A393,'Medical Examinations'!$A:$A,0)),"Not Found")</f>
        <v>Diabetic</v>
      </c>
      <c r="L393" s="12">
        <f>IFERROR(INDEX('Hospitalisation Details'!$V:$V,MATCH($A393,'Hospitalisation Details'!$A:$A,0)),"Not Found")</f>
        <v>0</v>
      </c>
      <c r="M393" s="13">
        <f>IFERROR(INDEX('Hospitalisation Details'!$F:$F,MATCH($A393,'Hospitalisation Details'!$A:$A,0)),"Not Found")</f>
        <v>26467.1</v>
      </c>
      <c r="N393" s="6">
        <f>IFERROR(INDEX('Hospitalisation Details'!$S:$S,MATCH($A393,'Hospitalisation Details'!$A:$A,0)),"Not Found")</f>
        <v>25807</v>
      </c>
      <c r="O393" s="6">
        <f>IFERROR(INDEX('Hospitalisation Details'!$T:$T,MATCH($A393,'Hospitalisation Details'!$A:$A,0)),"Not Found")</f>
        <v>52</v>
      </c>
      <c r="P393" s="6">
        <f>IFERROR(INDEX('Hospitalisation Details'!$U:$U,MATCH($A393,'Hospitalisation Details'!$A:$A,0)),"Not Found")</f>
        <v>0</v>
      </c>
      <c r="Q393" s="6">
        <f>IFERROR(INDEX('Hospitalisation Details'!$W:$W,MATCH($A393,'Hospitalisation Details'!$A:$A,0)),"Not Found")</f>
        <v>0</v>
      </c>
    </row>
    <row r="394" spans="1:17" ht="15" customHeight="1" x14ac:dyDescent="0.3">
      <c r="A394" s="6" t="str">
        <f>'Customer Names'!A394</f>
        <v>Id393</v>
      </c>
      <c r="B394" s="6" t="str">
        <f>IFERROR(INDEX('Customer Names'!$D:$D,MATCH($A394,'Customer Names'!$A:$A,0)),"Not Found")</f>
        <v>Kacee</v>
      </c>
      <c r="C394" s="6">
        <f>IFERROR(INDEX('Medical Examinations'!$B:$B,MATCH($A394,'Medical Examinations'!$A:$A,0)),"Not Found")</f>
        <v>35.909999999999997</v>
      </c>
      <c r="D394" s="6">
        <f>IFERROR(INDEX('Medical Examinations'!$C:$C,MATCH($A394,'Medical Examinations'!$A:$A,0)),"Not Found")</f>
        <v>8.7100000000000009</v>
      </c>
      <c r="E394" s="6" t="str">
        <f>IFERROR(INDEX('Medical Examinations'!$I:$I,MATCH($A394,'Medical Examinations'!$A:$A,0)),"Not Found")</f>
        <v>No</v>
      </c>
      <c r="F394" s="6" t="str">
        <f>IFERROR(INDEX('Medical Examinations'!$J:$J,MATCH($A394,'Medical Examinations'!$A:$A,0)),"Not Found")</f>
        <v>No</v>
      </c>
      <c r="G394" s="6" t="str">
        <f>IFERROR(INDEX('Medical Examinations'!$F:$F,MATCH($A394,'Medical Examinations'!$A:$A,0)),"Not Found")</f>
        <v>No</v>
      </c>
      <c r="H394" s="6">
        <f>IFERROR(INDEX('Medical Examinations'!$L:$L,MATCH($A394,'Medical Examinations'!$A:$A,0)),"Not Found")</f>
        <v>0</v>
      </c>
      <c r="I394" s="6" t="str">
        <f>IFERROR(INDEX('Medical Examinations'!$K:$K,MATCH($A394,'Medical Examinations'!$A:$A,0)),"Not Found")</f>
        <v>No</v>
      </c>
      <c r="J394" s="6" t="str">
        <f>IFERROR(INDEX('Medical Examinations'!$M:$M,MATCH($A394,'Medical Examinations'!$A:$A,0)),"Not Found")</f>
        <v>Obesity</v>
      </c>
      <c r="K394" s="6" t="str">
        <f>IFERROR(INDEX('Medical Examinations'!$N:$N,MATCH($A394,'Medical Examinations'!$A:$A,0)),"Not Found")</f>
        <v>Diabetic</v>
      </c>
      <c r="L394" s="12">
        <f>IFERROR(INDEX('Hospitalisation Details'!$V:$V,MATCH($A394,'Hospitalisation Details'!$A:$A,0)),"Not Found")</f>
        <v>0</v>
      </c>
      <c r="M394" s="13">
        <f>IFERROR(INDEX('Hospitalisation Details'!$F:$F,MATCH($A394,'Hospitalisation Details'!$A:$A,0)),"Not Found")</f>
        <v>26392.26</v>
      </c>
      <c r="N394" s="6">
        <f>IFERROR(INDEX('Hospitalisation Details'!$S:$S,MATCH($A394,'Hospitalisation Details'!$A:$A,0)),"Not Found")</f>
        <v>27293</v>
      </c>
      <c r="O394" s="6">
        <f>IFERROR(INDEX('Hospitalisation Details'!$T:$T,MATCH($A394,'Hospitalisation Details'!$A:$A,0)),"Not Found")</f>
        <v>48</v>
      </c>
      <c r="P394" s="6">
        <f>IFERROR(INDEX('Hospitalisation Details'!$U:$U,MATCH($A394,'Hospitalisation Details'!$A:$A,0)),"Not Found")</f>
        <v>0</v>
      </c>
      <c r="Q394" s="6">
        <f>IFERROR(INDEX('Hospitalisation Details'!$W:$W,MATCH($A394,'Hospitalisation Details'!$A:$A,0)),"Not Found")</f>
        <v>0</v>
      </c>
    </row>
    <row r="395" spans="1:17" ht="15" customHeight="1" x14ac:dyDescent="0.3">
      <c r="A395" s="6" t="str">
        <f>'Customer Names'!A395</f>
        <v>Id394</v>
      </c>
      <c r="B395" s="6" t="str">
        <f>IFERROR(INDEX('Customer Names'!$D:$D,MATCH($A395,'Customer Names'!$A:$A,0)),"Not Found")</f>
        <v>Dave</v>
      </c>
      <c r="C395" s="6">
        <f>IFERROR(INDEX('Medical Examinations'!$B:$B,MATCH($A395,'Medical Examinations'!$A:$A,0)),"Not Found")</f>
        <v>32.06</v>
      </c>
      <c r="D395" s="6">
        <f>IFERROR(INDEX('Medical Examinations'!$C:$C,MATCH($A395,'Medical Examinations'!$A:$A,0)),"Not Found")</f>
        <v>4.67</v>
      </c>
      <c r="E395" s="6" t="str">
        <f>IFERROR(INDEX('Medical Examinations'!$I:$I,MATCH($A395,'Medical Examinations'!$A:$A,0)),"Not Found")</f>
        <v>No</v>
      </c>
      <c r="F395" s="6" t="str">
        <f>IFERROR(INDEX('Medical Examinations'!$J:$J,MATCH($A395,'Medical Examinations'!$A:$A,0)),"Not Found")</f>
        <v>Yes</v>
      </c>
      <c r="G395" s="6" t="str">
        <f>IFERROR(INDEX('Medical Examinations'!$F:$F,MATCH($A395,'Medical Examinations'!$A:$A,0)),"Not Found")</f>
        <v>No</v>
      </c>
      <c r="H395" s="6">
        <f>IFERROR(INDEX('Medical Examinations'!$L:$L,MATCH($A395,'Medical Examinations'!$A:$A,0)),"Not Found")</f>
        <v>1</v>
      </c>
      <c r="I395" s="6" t="str">
        <f>IFERROR(INDEX('Medical Examinations'!$K:$K,MATCH($A395,'Medical Examinations'!$A:$A,0)),"Not Found")</f>
        <v>Yes</v>
      </c>
      <c r="J395" s="6" t="str">
        <f>IFERROR(INDEX('Medical Examinations'!$M:$M,MATCH($A395,'Medical Examinations'!$A:$A,0)),"Not Found")</f>
        <v>Obesity</v>
      </c>
      <c r="K395" s="6" t="str">
        <f>IFERROR(INDEX('Medical Examinations'!$N:$N,MATCH($A395,'Medical Examinations'!$A:$A,0)),"Not Found")</f>
        <v>Normal</v>
      </c>
      <c r="L395" s="12">
        <f>IFERROR(INDEX('Hospitalisation Details'!$V:$V,MATCH($A395,'Hospitalisation Details'!$A:$A,0)),"Not Found")</f>
        <v>0</v>
      </c>
      <c r="M395" s="13">
        <f>IFERROR(INDEX('Hospitalisation Details'!$F:$F,MATCH($A395,'Hospitalisation Details'!$A:$A,0)),"Not Found")</f>
        <v>26316.59</v>
      </c>
      <c r="N395" s="6">
        <f>IFERROR(INDEX('Hospitalisation Details'!$S:$S,MATCH($A395,'Hospitalisation Details'!$A:$A,0)),"Not Found")</f>
        <v>38326</v>
      </c>
      <c r="O395" s="6">
        <f>IFERROR(INDEX('Hospitalisation Details'!$T:$T,MATCH($A395,'Hospitalisation Details'!$A:$A,0)),"Not Found")</f>
        <v>18</v>
      </c>
      <c r="P395" s="6">
        <f>IFERROR(INDEX('Hospitalisation Details'!$U:$U,MATCH($A395,'Hospitalisation Details'!$A:$A,0)),"Not Found")</f>
        <v>0</v>
      </c>
      <c r="Q395" s="6">
        <f>IFERROR(INDEX('Hospitalisation Details'!$W:$W,MATCH($A395,'Hospitalisation Details'!$A:$A,0)),"Not Found")</f>
        <v>0</v>
      </c>
    </row>
    <row r="396" spans="1:17" ht="15" customHeight="1" x14ac:dyDescent="0.3">
      <c r="A396" s="6" t="str">
        <f>'Customer Names'!A396</f>
        <v>Id395</v>
      </c>
      <c r="B396" s="6" t="str">
        <f>IFERROR(INDEX('Customer Names'!$D:$D,MATCH($A396,'Customer Names'!$A:$A,0)),"Not Found")</f>
        <v>Maryanna</v>
      </c>
      <c r="C396" s="6">
        <f>IFERROR(INDEX('Medical Examinations'!$B:$B,MATCH($A396,'Medical Examinations'!$A:$A,0)),"Not Found")</f>
        <v>24.1</v>
      </c>
      <c r="D396" s="6">
        <f>IFERROR(INDEX('Medical Examinations'!$C:$C,MATCH($A396,'Medical Examinations'!$A:$A,0)),"Not Found")</f>
        <v>11.14</v>
      </c>
      <c r="E396" s="6" t="str">
        <f>IFERROR(INDEX('Medical Examinations'!$I:$I,MATCH($A396,'Medical Examinations'!$A:$A,0)),"Not Found")</f>
        <v>Yes</v>
      </c>
      <c r="F396" s="6" t="str">
        <f>IFERROR(INDEX('Medical Examinations'!$J:$J,MATCH($A396,'Medical Examinations'!$A:$A,0)),"Not Found")</f>
        <v>No</v>
      </c>
      <c r="G396" s="6" t="str">
        <f>IFERROR(INDEX('Medical Examinations'!$F:$F,MATCH($A396,'Medical Examinations'!$A:$A,0)),"Not Found")</f>
        <v>No</v>
      </c>
      <c r="H396" s="6">
        <f>IFERROR(INDEX('Medical Examinations'!$L:$L,MATCH($A396,'Medical Examinations'!$A:$A,0)),"Not Found")</f>
        <v>1</v>
      </c>
      <c r="I396" s="6" t="str">
        <f>IFERROR(INDEX('Medical Examinations'!$K:$K,MATCH($A396,'Medical Examinations'!$A:$A,0)),"Not Found")</f>
        <v>No</v>
      </c>
      <c r="J396" s="6" t="str">
        <f>IFERROR(INDEX('Medical Examinations'!$M:$M,MATCH($A396,'Medical Examinations'!$A:$A,0)),"Not Found")</f>
        <v>Normal Weight</v>
      </c>
      <c r="K396" s="6" t="str">
        <f>IFERROR(INDEX('Medical Examinations'!$N:$N,MATCH($A396,'Medical Examinations'!$A:$A,0)),"Not Found")</f>
        <v>Diabetic</v>
      </c>
      <c r="L396" s="12">
        <f>IFERROR(INDEX('Hospitalisation Details'!$V:$V,MATCH($A396,'Hospitalisation Details'!$A:$A,0)),"Not Found")</f>
        <v>0</v>
      </c>
      <c r="M396" s="13">
        <f>IFERROR(INDEX('Hospitalisation Details'!$F:$F,MATCH($A396,'Hospitalisation Details'!$A:$A,0)),"Not Found")</f>
        <v>26236.58</v>
      </c>
      <c r="N396" s="6">
        <f>IFERROR(INDEX('Hospitalisation Details'!$S:$S,MATCH($A396,'Hospitalisation Details'!$A:$A,0)),"Not Found")</f>
        <v>27549</v>
      </c>
      <c r="O396" s="6">
        <f>IFERROR(INDEX('Hospitalisation Details'!$T:$T,MATCH($A396,'Hospitalisation Details'!$A:$A,0)),"Not Found")</f>
        <v>48</v>
      </c>
      <c r="P396" s="6">
        <f>IFERROR(INDEX('Hospitalisation Details'!$U:$U,MATCH($A396,'Hospitalisation Details'!$A:$A,0)),"Not Found")</f>
        <v>0</v>
      </c>
      <c r="Q396" s="6">
        <f>IFERROR(INDEX('Hospitalisation Details'!$W:$W,MATCH($A396,'Hospitalisation Details'!$A:$A,0)),"Not Found")</f>
        <v>0</v>
      </c>
    </row>
    <row r="397" spans="1:17" ht="15" customHeight="1" x14ac:dyDescent="0.3">
      <c r="A397" s="6" t="str">
        <f>'Customer Names'!A397</f>
        <v>Id396</v>
      </c>
      <c r="B397" s="6" t="str">
        <f>IFERROR(INDEX('Customer Names'!$D:$D,MATCH($A397,'Customer Names'!$A:$A,0)),"Not Found")</f>
        <v>Jessica H.</v>
      </c>
      <c r="C397" s="6">
        <f>IFERROR(INDEX('Medical Examinations'!$B:$B,MATCH($A397,'Medical Examinations'!$A:$A,0)),"Not Found")</f>
        <v>27.1</v>
      </c>
      <c r="D397" s="6">
        <f>IFERROR(INDEX('Medical Examinations'!$C:$C,MATCH($A397,'Medical Examinations'!$A:$A,0)),"Not Found")</f>
        <v>9.0500000000000007</v>
      </c>
      <c r="E397" s="6" t="str">
        <f>IFERROR(INDEX('Medical Examinations'!$I:$I,MATCH($A397,'Medical Examinations'!$A:$A,0)),"Not Found")</f>
        <v>No</v>
      </c>
      <c r="F397" s="6" t="str">
        <f>IFERROR(INDEX('Medical Examinations'!$J:$J,MATCH($A397,'Medical Examinations'!$A:$A,0)),"Not Found")</f>
        <v>No</v>
      </c>
      <c r="G397" s="6" t="str">
        <f>IFERROR(INDEX('Medical Examinations'!$F:$F,MATCH($A397,'Medical Examinations'!$A:$A,0)),"Not Found")</f>
        <v>No</v>
      </c>
      <c r="H397" s="6">
        <f>IFERROR(INDEX('Medical Examinations'!$L:$L,MATCH($A397,'Medical Examinations'!$A:$A,0)),"Not Found")</f>
        <v>2</v>
      </c>
      <c r="I397" s="6" t="str">
        <f>IFERROR(INDEX('Medical Examinations'!$K:$K,MATCH($A397,'Medical Examinations'!$A:$A,0)),"Not Found")</f>
        <v>No</v>
      </c>
      <c r="J397" s="6" t="str">
        <f>IFERROR(INDEX('Medical Examinations'!$M:$M,MATCH($A397,'Medical Examinations'!$A:$A,0)),"Not Found")</f>
        <v>Overweight</v>
      </c>
      <c r="K397" s="6" t="str">
        <f>IFERROR(INDEX('Medical Examinations'!$N:$N,MATCH($A397,'Medical Examinations'!$A:$A,0)),"Not Found")</f>
        <v>Diabetic</v>
      </c>
      <c r="L397" s="12">
        <f>IFERROR(INDEX('Hospitalisation Details'!$V:$V,MATCH($A397,'Hospitalisation Details'!$A:$A,0)),"Not Found")</f>
        <v>0</v>
      </c>
      <c r="M397" s="13">
        <f>IFERROR(INDEX('Hospitalisation Details'!$F:$F,MATCH($A397,'Hospitalisation Details'!$A:$A,0)),"Not Found")</f>
        <v>26140.36</v>
      </c>
      <c r="N397" s="6">
        <f>IFERROR(INDEX('Hospitalisation Details'!$S:$S,MATCH($A397,'Hospitalisation Details'!$A:$A,0)),"Not Found")</f>
        <v>26852</v>
      </c>
      <c r="O397" s="6">
        <f>IFERROR(INDEX('Hospitalisation Details'!$T:$T,MATCH($A397,'Hospitalisation Details'!$A:$A,0)),"Not Found")</f>
        <v>49</v>
      </c>
      <c r="P397" s="6">
        <f>IFERROR(INDEX('Hospitalisation Details'!$U:$U,MATCH($A397,'Hospitalisation Details'!$A:$A,0)),"Not Found")</f>
        <v>0</v>
      </c>
      <c r="Q397" s="6">
        <f>IFERROR(INDEX('Hospitalisation Details'!$W:$W,MATCH($A397,'Hospitalisation Details'!$A:$A,0)),"Not Found")</f>
        <v>0</v>
      </c>
    </row>
    <row r="398" spans="1:17" ht="15" customHeight="1" x14ac:dyDescent="0.3">
      <c r="A398" s="6" t="str">
        <f>'Customer Names'!A398</f>
        <v>Id397</v>
      </c>
      <c r="B398" s="6" t="str">
        <f>IFERROR(INDEX('Customer Names'!$D:$D,MATCH($A398,'Customer Names'!$A:$A,0)),"Not Found")</f>
        <v>Deanna</v>
      </c>
      <c r="C398" s="6">
        <f>IFERROR(INDEX('Medical Examinations'!$B:$B,MATCH($A398,'Medical Examinations'!$A:$A,0)),"Not Found")</f>
        <v>24.42</v>
      </c>
      <c r="D398" s="6">
        <f>IFERROR(INDEX('Medical Examinations'!$C:$C,MATCH($A398,'Medical Examinations'!$A:$A,0)),"Not Found")</f>
        <v>11.31</v>
      </c>
      <c r="E398" s="6" t="str">
        <f>IFERROR(INDEX('Medical Examinations'!$I:$I,MATCH($A398,'Medical Examinations'!$A:$A,0)),"Not Found")</f>
        <v>No</v>
      </c>
      <c r="F398" s="6" t="str">
        <f>IFERROR(INDEX('Medical Examinations'!$J:$J,MATCH($A398,'Medical Examinations'!$A:$A,0)),"Not Found")</f>
        <v>No</v>
      </c>
      <c r="G398" s="6" t="str">
        <f>IFERROR(INDEX('Medical Examinations'!$F:$F,MATCH($A398,'Medical Examinations'!$A:$A,0)),"Not Found")</f>
        <v>No</v>
      </c>
      <c r="H398" s="6">
        <f>IFERROR(INDEX('Medical Examinations'!$L:$L,MATCH($A398,'Medical Examinations'!$A:$A,0)),"Not Found")</f>
        <v>0</v>
      </c>
      <c r="I398" s="6" t="str">
        <f>IFERROR(INDEX('Medical Examinations'!$K:$K,MATCH($A398,'Medical Examinations'!$A:$A,0)),"Not Found")</f>
        <v>Yes</v>
      </c>
      <c r="J398" s="6" t="str">
        <f>IFERROR(INDEX('Medical Examinations'!$M:$M,MATCH($A398,'Medical Examinations'!$A:$A,0)),"Not Found")</f>
        <v>Normal Weight</v>
      </c>
      <c r="K398" s="6" t="str">
        <f>IFERROR(INDEX('Medical Examinations'!$N:$N,MATCH($A398,'Medical Examinations'!$A:$A,0)),"Not Found")</f>
        <v>Diabetic</v>
      </c>
      <c r="L398" s="12">
        <f>IFERROR(INDEX('Hospitalisation Details'!$V:$V,MATCH($A398,'Hospitalisation Details'!$A:$A,0)),"Not Found")</f>
        <v>0</v>
      </c>
      <c r="M398" s="13">
        <f>IFERROR(INDEX('Hospitalisation Details'!$F:$F,MATCH($A398,'Hospitalisation Details'!$A:$A,0)),"Not Found")</f>
        <v>26125.67</v>
      </c>
      <c r="N398" s="6">
        <f>IFERROR(INDEX('Hospitalisation Details'!$S:$S,MATCH($A398,'Hospitalisation Details'!$A:$A,0)),"Not Found")</f>
        <v>37540</v>
      </c>
      <c r="O398" s="6">
        <f>IFERROR(INDEX('Hospitalisation Details'!$T:$T,MATCH($A398,'Hospitalisation Details'!$A:$A,0)),"Not Found")</f>
        <v>20</v>
      </c>
      <c r="P398" s="6">
        <f>IFERROR(INDEX('Hospitalisation Details'!$U:$U,MATCH($A398,'Hospitalisation Details'!$A:$A,0)),"Not Found")</f>
        <v>0</v>
      </c>
      <c r="Q398" s="6">
        <f>IFERROR(INDEX('Hospitalisation Details'!$W:$W,MATCH($A398,'Hospitalisation Details'!$A:$A,0)),"Not Found")</f>
        <v>0</v>
      </c>
    </row>
    <row r="399" spans="1:17" ht="15" customHeight="1" x14ac:dyDescent="0.3">
      <c r="A399" s="6" t="str">
        <f>'Customer Names'!A399</f>
        <v>Id398</v>
      </c>
      <c r="B399" s="6" t="str">
        <f>IFERROR(INDEX('Customer Names'!$D:$D,MATCH($A399,'Customer Names'!$A:$A,0)),"Not Found")</f>
        <v>Peter</v>
      </c>
      <c r="C399" s="6">
        <f>IFERROR(INDEX('Medical Examinations'!$B:$B,MATCH($A399,'Medical Examinations'!$A:$A,0)),"Not Found")</f>
        <v>26.695</v>
      </c>
      <c r="D399" s="6">
        <f>IFERROR(INDEX('Medical Examinations'!$C:$C,MATCH($A399,'Medical Examinations'!$A:$A,0)),"Not Found")</f>
        <v>4.68</v>
      </c>
      <c r="E399" s="6" t="str">
        <f>IFERROR(INDEX('Medical Examinations'!$I:$I,MATCH($A399,'Medical Examinations'!$A:$A,0)),"Not Found")</f>
        <v>Yes</v>
      </c>
      <c r="F399" s="6" t="str">
        <f>IFERROR(INDEX('Medical Examinations'!$J:$J,MATCH($A399,'Medical Examinations'!$A:$A,0)),"Not Found")</f>
        <v>No</v>
      </c>
      <c r="G399" s="6" t="str">
        <f>IFERROR(INDEX('Medical Examinations'!$F:$F,MATCH($A399,'Medical Examinations'!$A:$A,0)),"Not Found")</f>
        <v>No</v>
      </c>
      <c r="H399" s="6">
        <f>IFERROR(INDEX('Medical Examinations'!$L:$L,MATCH($A399,'Medical Examinations'!$A:$A,0)),"Not Found")</f>
        <v>2</v>
      </c>
      <c r="I399" s="6" t="str">
        <f>IFERROR(INDEX('Medical Examinations'!$K:$K,MATCH($A399,'Medical Examinations'!$A:$A,0)),"Not Found")</f>
        <v>Yes</v>
      </c>
      <c r="J399" s="6" t="str">
        <f>IFERROR(INDEX('Medical Examinations'!$M:$M,MATCH($A399,'Medical Examinations'!$A:$A,0)),"Not Found")</f>
        <v>Overweight</v>
      </c>
      <c r="K399" s="6" t="str">
        <f>IFERROR(INDEX('Medical Examinations'!$N:$N,MATCH($A399,'Medical Examinations'!$A:$A,0)),"Not Found")</f>
        <v>Normal</v>
      </c>
      <c r="L399" s="12">
        <f>IFERROR(INDEX('Hospitalisation Details'!$V:$V,MATCH($A399,'Hospitalisation Details'!$A:$A,0)),"Not Found")</f>
        <v>0</v>
      </c>
      <c r="M399" s="13">
        <f>IFERROR(INDEX('Hospitalisation Details'!$F:$F,MATCH($A399,'Hospitalisation Details'!$A:$A,0)),"Not Found")</f>
        <v>26109.33</v>
      </c>
      <c r="N399" s="6">
        <f>IFERROR(INDEX('Hospitalisation Details'!$S:$S,MATCH($A399,'Hospitalisation Details'!$A:$A,0)),"Not Found")</f>
        <v>24297</v>
      </c>
      <c r="O399" s="6">
        <f>IFERROR(INDEX('Hospitalisation Details'!$T:$T,MATCH($A399,'Hospitalisation Details'!$A:$A,0)),"Not Found")</f>
        <v>56</v>
      </c>
      <c r="P399" s="6">
        <f>IFERROR(INDEX('Hospitalisation Details'!$U:$U,MATCH($A399,'Hospitalisation Details'!$A:$A,0)),"Not Found")</f>
        <v>0</v>
      </c>
      <c r="Q399" s="6">
        <f>IFERROR(INDEX('Hospitalisation Details'!$W:$W,MATCH($A399,'Hospitalisation Details'!$A:$A,0)),"Not Found")</f>
        <v>0</v>
      </c>
    </row>
    <row r="400" spans="1:17" ht="15" customHeight="1" x14ac:dyDescent="0.3">
      <c r="A400" s="6" t="str">
        <f>'Customer Names'!A400</f>
        <v>Id399</v>
      </c>
      <c r="B400" s="6" t="str">
        <f>IFERROR(INDEX('Customer Names'!$D:$D,MATCH($A400,'Customer Names'!$A:$A,0)),"Not Found")</f>
        <v>Rebecca</v>
      </c>
      <c r="C400" s="6">
        <f>IFERROR(INDEX('Medical Examinations'!$B:$B,MATCH($A400,'Medical Examinations'!$A:$A,0)),"Not Found")</f>
        <v>27.79</v>
      </c>
      <c r="D400" s="6">
        <f>IFERROR(INDEX('Medical Examinations'!$C:$C,MATCH($A400,'Medical Examinations'!$A:$A,0)),"Not Found")</f>
        <v>6.05</v>
      </c>
      <c r="E400" s="6" t="str">
        <f>IFERROR(INDEX('Medical Examinations'!$I:$I,MATCH($A400,'Medical Examinations'!$A:$A,0)),"Not Found")</f>
        <v>Yes</v>
      </c>
      <c r="F400" s="6" t="str">
        <f>IFERROR(INDEX('Medical Examinations'!$J:$J,MATCH($A400,'Medical Examinations'!$A:$A,0)),"Not Found")</f>
        <v>Yes</v>
      </c>
      <c r="G400" s="6" t="str">
        <f>IFERROR(INDEX('Medical Examinations'!$F:$F,MATCH($A400,'Medical Examinations'!$A:$A,0)),"Not Found")</f>
        <v>No</v>
      </c>
      <c r="H400" s="6">
        <f>IFERROR(INDEX('Medical Examinations'!$L:$L,MATCH($A400,'Medical Examinations'!$A:$A,0)),"Not Found")</f>
        <v>1</v>
      </c>
      <c r="I400" s="6" t="str">
        <f>IFERROR(INDEX('Medical Examinations'!$K:$K,MATCH($A400,'Medical Examinations'!$A:$A,0)),"Not Found")</f>
        <v>Yes</v>
      </c>
      <c r="J400" s="6" t="str">
        <f>IFERROR(INDEX('Medical Examinations'!$M:$M,MATCH($A400,'Medical Examinations'!$A:$A,0)),"Not Found")</f>
        <v>Overweight</v>
      </c>
      <c r="K400" s="6" t="str">
        <f>IFERROR(INDEX('Medical Examinations'!$N:$N,MATCH($A400,'Medical Examinations'!$A:$A,0)),"Not Found")</f>
        <v>Prediabetic</v>
      </c>
      <c r="L400" s="12">
        <f>IFERROR(INDEX('Hospitalisation Details'!$V:$V,MATCH($A400,'Hospitalisation Details'!$A:$A,0)),"Not Found")</f>
        <v>0</v>
      </c>
      <c r="M400" s="13">
        <f>IFERROR(INDEX('Hospitalisation Details'!$F:$F,MATCH($A400,'Hospitalisation Details'!$A:$A,0)),"Not Found")</f>
        <v>26026.97</v>
      </c>
      <c r="N400" s="6">
        <f>IFERROR(INDEX('Hospitalisation Details'!$S:$S,MATCH($A400,'Hospitalisation Details'!$A:$A,0)),"Not Found")</f>
        <v>36886</v>
      </c>
      <c r="O400" s="6">
        <f>IFERROR(INDEX('Hospitalisation Details'!$T:$T,MATCH($A400,'Hospitalisation Details'!$A:$A,0)),"Not Found")</f>
        <v>22</v>
      </c>
      <c r="P400" s="6">
        <f>IFERROR(INDEX('Hospitalisation Details'!$U:$U,MATCH($A400,'Hospitalisation Details'!$A:$A,0)),"Not Found")</f>
        <v>0</v>
      </c>
      <c r="Q400" s="6">
        <f>IFERROR(INDEX('Hospitalisation Details'!$W:$W,MATCH($A400,'Hospitalisation Details'!$A:$A,0)),"Not Found")</f>
        <v>0</v>
      </c>
    </row>
    <row r="401" spans="1:17" ht="15" customHeight="1" x14ac:dyDescent="0.3">
      <c r="A401" s="6" t="str">
        <f>'Customer Names'!A401</f>
        <v>Id400</v>
      </c>
      <c r="B401" s="6" t="str">
        <f>IFERROR(INDEX('Customer Names'!$D:$D,MATCH($A401,'Customer Names'!$A:$A,0)),"Not Found")</f>
        <v>Elizabeth M.</v>
      </c>
      <c r="C401" s="6">
        <f>IFERROR(INDEX('Medical Examinations'!$B:$B,MATCH($A401,'Medical Examinations'!$A:$A,0)),"Not Found")</f>
        <v>32.68</v>
      </c>
      <c r="D401" s="6">
        <f>IFERROR(INDEX('Medical Examinations'!$C:$C,MATCH($A401,'Medical Examinations'!$A:$A,0)),"Not Found")</f>
        <v>4.68</v>
      </c>
      <c r="E401" s="6" t="str">
        <f>IFERROR(INDEX('Medical Examinations'!$I:$I,MATCH($A401,'Medical Examinations'!$A:$A,0)),"Not Found")</f>
        <v>Yes</v>
      </c>
      <c r="F401" s="6" t="str">
        <f>IFERROR(INDEX('Medical Examinations'!$J:$J,MATCH($A401,'Medical Examinations'!$A:$A,0)),"Not Found")</f>
        <v>No</v>
      </c>
      <c r="G401" s="6" t="str">
        <f>IFERROR(INDEX('Medical Examinations'!$F:$F,MATCH($A401,'Medical Examinations'!$A:$A,0)),"Not Found")</f>
        <v>No</v>
      </c>
      <c r="H401" s="6">
        <f>IFERROR(INDEX('Medical Examinations'!$L:$L,MATCH($A401,'Medical Examinations'!$A:$A,0)),"Not Found")</f>
        <v>0</v>
      </c>
      <c r="I401" s="6" t="str">
        <f>IFERROR(INDEX('Medical Examinations'!$K:$K,MATCH($A401,'Medical Examinations'!$A:$A,0)),"Not Found")</f>
        <v>No</v>
      </c>
      <c r="J401" s="6" t="str">
        <f>IFERROR(INDEX('Medical Examinations'!$M:$M,MATCH($A401,'Medical Examinations'!$A:$A,0)),"Not Found")</f>
        <v>Obesity</v>
      </c>
      <c r="K401" s="6" t="str">
        <f>IFERROR(INDEX('Medical Examinations'!$N:$N,MATCH($A401,'Medical Examinations'!$A:$A,0)),"Not Found")</f>
        <v>Normal</v>
      </c>
      <c r="L401" s="12">
        <f>IFERROR(INDEX('Hospitalisation Details'!$V:$V,MATCH($A401,'Hospitalisation Details'!$A:$A,0)),"Not Found")</f>
        <v>0</v>
      </c>
      <c r="M401" s="13">
        <f>IFERROR(INDEX('Hospitalisation Details'!$F:$F,MATCH($A401,'Hospitalisation Details'!$A:$A,0)),"Not Found")</f>
        <v>26018.95</v>
      </c>
      <c r="N401" s="6">
        <f>IFERROR(INDEX('Hospitalisation Details'!$S:$S,MATCH($A401,'Hospitalisation Details'!$A:$A,0)),"Not Found")</f>
        <v>37047</v>
      </c>
      <c r="O401" s="6">
        <f>IFERROR(INDEX('Hospitalisation Details'!$T:$T,MATCH($A401,'Hospitalisation Details'!$A:$A,0)),"Not Found")</f>
        <v>22</v>
      </c>
      <c r="P401" s="6">
        <f>IFERROR(INDEX('Hospitalisation Details'!$U:$U,MATCH($A401,'Hospitalisation Details'!$A:$A,0)),"Not Found")</f>
        <v>0</v>
      </c>
      <c r="Q401" s="6">
        <f>IFERROR(INDEX('Hospitalisation Details'!$W:$W,MATCH($A401,'Hospitalisation Details'!$A:$A,0)),"Not Found")</f>
        <v>0</v>
      </c>
    </row>
    <row r="402" spans="1:17" ht="15" customHeight="1" x14ac:dyDescent="0.3">
      <c r="A402" s="6" t="str">
        <f>'Customer Names'!A402</f>
        <v>Id401</v>
      </c>
      <c r="B402" s="6" t="str">
        <f>IFERROR(INDEX('Customer Names'!$D:$D,MATCH($A402,'Customer Names'!$A:$A,0)),"Not Found")</f>
        <v>Gregory</v>
      </c>
      <c r="C402" s="6">
        <f>IFERROR(INDEX('Medical Examinations'!$B:$B,MATCH($A402,'Medical Examinations'!$A:$A,0)),"Not Found")</f>
        <v>26.4</v>
      </c>
      <c r="D402" s="6">
        <f>IFERROR(INDEX('Medical Examinations'!$C:$C,MATCH($A402,'Medical Examinations'!$A:$A,0)),"Not Found")</f>
        <v>9.5</v>
      </c>
      <c r="E402" s="6" t="str">
        <f>IFERROR(INDEX('Medical Examinations'!$I:$I,MATCH($A402,'Medical Examinations'!$A:$A,0)),"Not Found")</f>
        <v>Yes</v>
      </c>
      <c r="F402" s="6" t="str">
        <f>IFERROR(INDEX('Medical Examinations'!$J:$J,MATCH($A402,'Medical Examinations'!$A:$A,0)),"Not Found")</f>
        <v>No</v>
      </c>
      <c r="G402" s="6" t="str">
        <f>IFERROR(INDEX('Medical Examinations'!$F:$F,MATCH($A402,'Medical Examinations'!$A:$A,0)),"Not Found")</f>
        <v>No</v>
      </c>
      <c r="H402" s="6">
        <f>IFERROR(INDEX('Medical Examinations'!$L:$L,MATCH($A402,'Medical Examinations'!$A:$A,0)),"Not Found")</f>
        <v>2</v>
      </c>
      <c r="I402" s="6" t="str">
        <f>IFERROR(INDEX('Medical Examinations'!$K:$K,MATCH($A402,'Medical Examinations'!$A:$A,0)),"Not Found")</f>
        <v>No</v>
      </c>
      <c r="J402" s="6" t="str">
        <f>IFERROR(INDEX('Medical Examinations'!$M:$M,MATCH($A402,'Medical Examinations'!$A:$A,0)),"Not Found")</f>
        <v>Overweight</v>
      </c>
      <c r="K402" s="6" t="str">
        <f>IFERROR(INDEX('Medical Examinations'!$N:$N,MATCH($A402,'Medical Examinations'!$A:$A,0)),"Not Found")</f>
        <v>Diabetic</v>
      </c>
      <c r="L402" s="12">
        <f>IFERROR(INDEX('Hospitalisation Details'!$V:$V,MATCH($A402,'Hospitalisation Details'!$A:$A,0)),"Not Found")</f>
        <v>0</v>
      </c>
      <c r="M402" s="13">
        <f>IFERROR(INDEX('Hospitalisation Details'!$F:$F,MATCH($A402,'Hospitalisation Details'!$A:$A,0)),"Not Found")</f>
        <v>25992.82</v>
      </c>
      <c r="N402" s="6">
        <f>IFERROR(INDEX('Hospitalisation Details'!$S:$S,MATCH($A402,'Hospitalisation Details'!$A:$A,0)),"Not Found")</f>
        <v>25905</v>
      </c>
      <c r="O402" s="6">
        <f>IFERROR(INDEX('Hospitalisation Details'!$T:$T,MATCH($A402,'Hospitalisation Details'!$A:$A,0)),"Not Found")</f>
        <v>52</v>
      </c>
      <c r="P402" s="6">
        <f>IFERROR(INDEX('Hospitalisation Details'!$U:$U,MATCH($A402,'Hospitalisation Details'!$A:$A,0)),"Not Found")</f>
        <v>0</v>
      </c>
      <c r="Q402" s="6">
        <f>IFERROR(INDEX('Hospitalisation Details'!$W:$W,MATCH($A402,'Hospitalisation Details'!$A:$A,0)),"Not Found")</f>
        <v>0</v>
      </c>
    </row>
    <row r="403" spans="1:17" ht="15" customHeight="1" x14ac:dyDescent="0.3">
      <c r="A403" s="6" t="str">
        <f>'Customer Names'!A403</f>
        <v>Id402</v>
      </c>
      <c r="B403" s="6" t="str">
        <f>IFERROR(INDEX('Customer Names'!$D:$D,MATCH($A403,'Customer Names'!$A:$A,0)),"Not Found")</f>
        <v>Sarah E.</v>
      </c>
      <c r="C403" s="6">
        <f>IFERROR(INDEX('Medical Examinations'!$B:$B,MATCH($A403,'Medical Examinations'!$A:$A,0)),"Not Found")</f>
        <v>23.655000000000001</v>
      </c>
      <c r="D403" s="6">
        <f>IFERROR(INDEX('Medical Examinations'!$C:$C,MATCH($A403,'Medical Examinations'!$A:$A,0)),"Not Found")</f>
        <v>10.84</v>
      </c>
      <c r="E403" s="6" t="str">
        <f>IFERROR(INDEX('Medical Examinations'!$I:$I,MATCH($A403,'Medical Examinations'!$A:$A,0)),"Not Found")</f>
        <v>Yes</v>
      </c>
      <c r="F403" s="6" t="str">
        <f>IFERROR(INDEX('Medical Examinations'!$J:$J,MATCH($A403,'Medical Examinations'!$A:$A,0)),"Not Found")</f>
        <v>No</v>
      </c>
      <c r="G403" s="6" t="str">
        <f>IFERROR(INDEX('Medical Examinations'!$F:$F,MATCH($A403,'Medical Examinations'!$A:$A,0)),"Not Found")</f>
        <v>Yes</v>
      </c>
      <c r="H403" s="6">
        <f>IFERROR(INDEX('Medical Examinations'!$L:$L,MATCH($A403,'Medical Examinations'!$A:$A,0)),"Not Found")</f>
        <v>1</v>
      </c>
      <c r="I403" s="6" t="str">
        <f>IFERROR(INDEX('Medical Examinations'!$K:$K,MATCH($A403,'Medical Examinations'!$A:$A,0)),"Not Found")</f>
        <v>Yes</v>
      </c>
      <c r="J403" s="6" t="str">
        <f>IFERROR(INDEX('Medical Examinations'!$M:$M,MATCH($A403,'Medical Examinations'!$A:$A,0)),"Not Found")</f>
        <v>Normal Weight</v>
      </c>
      <c r="K403" s="6" t="str">
        <f>IFERROR(INDEX('Medical Examinations'!$N:$N,MATCH($A403,'Medical Examinations'!$A:$A,0)),"Not Found")</f>
        <v>Diabetic</v>
      </c>
      <c r="L403" s="12">
        <f>IFERROR(INDEX('Hospitalisation Details'!$V:$V,MATCH($A403,'Hospitalisation Details'!$A:$A,0)),"Not Found")</f>
        <v>0</v>
      </c>
      <c r="M403" s="13">
        <f>IFERROR(INDEX('Hospitalisation Details'!$F:$F,MATCH($A403,'Hospitalisation Details'!$A:$A,0)),"Not Found")</f>
        <v>25678.78</v>
      </c>
      <c r="N403" s="6">
        <f>IFERROR(INDEX('Hospitalisation Details'!$S:$S,MATCH($A403,'Hospitalisation Details'!$A:$A,0)),"Not Found")</f>
        <v>23244</v>
      </c>
      <c r="O403" s="6">
        <f>IFERROR(INDEX('Hospitalisation Details'!$T:$T,MATCH($A403,'Hospitalisation Details'!$A:$A,0)),"Not Found")</f>
        <v>59</v>
      </c>
      <c r="P403" s="6">
        <f>IFERROR(INDEX('Hospitalisation Details'!$U:$U,MATCH($A403,'Hospitalisation Details'!$A:$A,0)),"Not Found")</f>
        <v>0</v>
      </c>
      <c r="Q403" s="6">
        <f>IFERROR(INDEX('Hospitalisation Details'!$W:$W,MATCH($A403,'Hospitalisation Details'!$A:$A,0)),"Not Found")</f>
        <v>0</v>
      </c>
    </row>
    <row r="404" spans="1:17" ht="15" customHeight="1" x14ac:dyDescent="0.3">
      <c r="A404" s="6" t="str">
        <f>'Customer Names'!A404</f>
        <v>Id403</v>
      </c>
      <c r="B404" s="6" t="str">
        <f>IFERROR(INDEX('Customer Names'!$D:$D,MATCH($A404,'Customer Names'!$A:$A,0)),"Not Found")</f>
        <v>Anne Elise</v>
      </c>
      <c r="C404" s="6">
        <f>IFERROR(INDEX('Medical Examinations'!$B:$B,MATCH($A404,'Medical Examinations'!$A:$A,0)),"Not Found")</f>
        <v>27.36</v>
      </c>
      <c r="D404" s="6">
        <f>IFERROR(INDEX('Medical Examinations'!$C:$C,MATCH($A404,'Medical Examinations'!$A:$A,0)),"Not Found")</f>
        <v>5.88</v>
      </c>
      <c r="E404" s="6" t="str">
        <f>IFERROR(INDEX('Medical Examinations'!$I:$I,MATCH($A404,'Medical Examinations'!$A:$A,0)),"Not Found")</f>
        <v>No</v>
      </c>
      <c r="F404" s="6" t="str">
        <f>IFERROR(INDEX('Medical Examinations'!$J:$J,MATCH($A404,'Medical Examinations'!$A:$A,0)),"Not Found")</f>
        <v>No</v>
      </c>
      <c r="G404" s="6" t="str">
        <f>IFERROR(INDEX('Medical Examinations'!$F:$F,MATCH($A404,'Medical Examinations'!$A:$A,0)),"Not Found")</f>
        <v>No</v>
      </c>
      <c r="H404" s="6">
        <f>IFERROR(INDEX('Medical Examinations'!$L:$L,MATCH($A404,'Medical Examinations'!$A:$A,0)),"Not Found")</f>
        <v>2</v>
      </c>
      <c r="I404" s="6" t="str">
        <f>IFERROR(INDEX('Medical Examinations'!$K:$K,MATCH($A404,'Medical Examinations'!$A:$A,0)),"Not Found")</f>
        <v>No</v>
      </c>
      <c r="J404" s="6" t="str">
        <f>IFERROR(INDEX('Medical Examinations'!$M:$M,MATCH($A404,'Medical Examinations'!$A:$A,0)),"Not Found")</f>
        <v>Overweight</v>
      </c>
      <c r="K404" s="6" t="str">
        <f>IFERROR(INDEX('Medical Examinations'!$N:$N,MATCH($A404,'Medical Examinations'!$A:$A,0)),"Not Found")</f>
        <v>Prediabetic</v>
      </c>
      <c r="L404" s="12">
        <f>IFERROR(INDEX('Hospitalisation Details'!$V:$V,MATCH($A404,'Hospitalisation Details'!$A:$A,0)),"Not Found")</f>
        <v>0</v>
      </c>
      <c r="M404" s="13">
        <f>IFERROR(INDEX('Hospitalisation Details'!$F:$F,MATCH($A404,'Hospitalisation Details'!$A:$A,0)),"Not Found")</f>
        <v>25656.58</v>
      </c>
      <c r="N404" s="6">
        <f>IFERROR(INDEX('Hospitalisation Details'!$S:$S,MATCH($A404,'Hospitalisation Details'!$A:$A,0)),"Not Found")</f>
        <v>26497</v>
      </c>
      <c r="O404" s="6">
        <f>IFERROR(INDEX('Hospitalisation Details'!$T:$T,MATCH($A404,'Hospitalisation Details'!$A:$A,0)),"Not Found")</f>
        <v>50</v>
      </c>
      <c r="P404" s="6">
        <f>IFERROR(INDEX('Hospitalisation Details'!$U:$U,MATCH($A404,'Hospitalisation Details'!$A:$A,0)),"Not Found")</f>
        <v>0</v>
      </c>
      <c r="Q404" s="6">
        <f>IFERROR(INDEX('Hospitalisation Details'!$W:$W,MATCH($A404,'Hospitalisation Details'!$A:$A,0)),"Not Found")</f>
        <v>0</v>
      </c>
    </row>
    <row r="405" spans="1:17" ht="15" customHeight="1" x14ac:dyDescent="0.3">
      <c r="A405" s="6" t="str">
        <f>'Customer Names'!A405</f>
        <v>Id404</v>
      </c>
      <c r="B405" s="6" t="str">
        <f>IFERROR(INDEX('Customer Names'!$D:$D,MATCH($A405,'Customer Names'!$A:$A,0)),"Not Found")</f>
        <v>Christopher R</v>
      </c>
      <c r="C405" s="6">
        <f>IFERROR(INDEX('Medical Examinations'!$B:$B,MATCH($A405,'Medical Examinations'!$A:$A,0)),"Not Found")</f>
        <v>27.82</v>
      </c>
      <c r="D405" s="6">
        <f>IFERROR(INDEX('Medical Examinations'!$C:$C,MATCH($A405,'Medical Examinations'!$A:$A,0)),"Not Found")</f>
        <v>5.24</v>
      </c>
      <c r="E405" s="6" t="str">
        <f>IFERROR(INDEX('Medical Examinations'!$I:$I,MATCH($A405,'Medical Examinations'!$A:$A,0)),"Not Found")</f>
        <v>Yes</v>
      </c>
      <c r="F405" s="6" t="str">
        <f>IFERROR(INDEX('Medical Examinations'!$J:$J,MATCH($A405,'Medical Examinations'!$A:$A,0)),"Not Found")</f>
        <v>No</v>
      </c>
      <c r="G405" s="6" t="str">
        <f>IFERROR(INDEX('Medical Examinations'!$F:$F,MATCH($A405,'Medical Examinations'!$A:$A,0)),"Not Found")</f>
        <v>No</v>
      </c>
      <c r="H405" s="6">
        <f>IFERROR(INDEX('Medical Examinations'!$L:$L,MATCH($A405,'Medical Examinations'!$A:$A,0)),"Not Found")</f>
        <v>0</v>
      </c>
      <c r="I405" s="6" t="str">
        <f>IFERROR(INDEX('Medical Examinations'!$K:$K,MATCH($A405,'Medical Examinations'!$A:$A,0)),"Not Found")</f>
        <v>Yes</v>
      </c>
      <c r="J405" s="6" t="str">
        <f>IFERROR(INDEX('Medical Examinations'!$M:$M,MATCH($A405,'Medical Examinations'!$A:$A,0)),"Not Found")</f>
        <v>Overweight</v>
      </c>
      <c r="K405" s="6" t="str">
        <f>IFERROR(INDEX('Medical Examinations'!$N:$N,MATCH($A405,'Medical Examinations'!$A:$A,0)),"Not Found")</f>
        <v>Normal</v>
      </c>
      <c r="L405" s="12">
        <f>IFERROR(INDEX('Hospitalisation Details'!$V:$V,MATCH($A405,'Hospitalisation Details'!$A:$A,0)),"Not Found")</f>
        <v>0</v>
      </c>
      <c r="M405" s="13">
        <f>IFERROR(INDEX('Hospitalisation Details'!$F:$F,MATCH($A405,'Hospitalisation Details'!$A:$A,0)),"Not Found")</f>
        <v>25648.98</v>
      </c>
      <c r="N405" s="6">
        <f>IFERROR(INDEX('Hospitalisation Details'!$S:$S,MATCH($A405,'Hospitalisation Details'!$A:$A,0)),"Not Found")</f>
        <v>37105</v>
      </c>
      <c r="O405" s="6">
        <f>IFERROR(INDEX('Hospitalisation Details'!$T:$T,MATCH($A405,'Hospitalisation Details'!$A:$A,0)),"Not Found")</f>
        <v>21</v>
      </c>
      <c r="P405" s="6">
        <f>IFERROR(INDEX('Hospitalisation Details'!$U:$U,MATCH($A405,'Hospitalisation Details'!$A:$A,0)),"Not Found")</f>
        <v>0</v>
      </c>
      <c r="Q405" s="6">
        <f>IFERROR(INDEX('Hospitalisation Details'!$W:$W,MATCH($A405,'Hospitalisation Details'!$A:$A,0)),"Not Found")</f>
        <v>0</v>
      </c>
    </row>
    <row r="406" spans="1:17" ht="15" customHeight="1" x14ac:dyDescent="0.3">
      <c r="A406" s="6" t="str">
        <f>'Customer Names'!A406</f>
        <v>Id405</v>
      </c>
      <c r="B406" s="6" t="str">
        <f>IFERROR(INDEX('Customer Names'!$D:$D,MATCH($A406,'Customer Names'!$A:$A,0)),"Not Found")</f>
        <v>Elliot</v>
      </c>
      <c r="C406" s="6">
        <f>IFERROR(INDEX('Medical Examinations'!$B:$B,MATCH($A406,'Medical Examinations'!$A:$A,0)),"Not Found")</f>
        <v>25.46</v>
      </c>
      <c r="D406" s="6">
        <f>IFERROR(INDEX('Medical Examinations'!$C:$C,MATCH($A406,'Medical Examinations'!$A:$A,0)),"Not Found")</f>
        <v>11.75</v>
      </c>
      <c r="E406" s="6" t="str">
        <f>IFERROR(INDEX('Medical Examinations'!$I:$I,MATCH($A406,'Medical Examinations'!$A:$A,0)),"Not Found")</f>
        <v>No</v>
      </c>
      <c r="F406" s="6" t="str">
        <f>IFERROR(INDEX('Medical Examinations'!$J:$J,MATCH($A406,'Medical Examinations'!$A:$A,0)),"Not Found")</f>
        <v>No</v>
      </c>
      <c r="G406" s="6" t="str">
        <f>IFERROR(INDEX('Medical Examinations'!$F:$F,MATCH($A406,'Medical Examinations'!$A:$A,0)),"Not Found")</f>
        <v>No</v>
      </c>
      <c r="H406" s="6">
        <f>IFERROR(INDEX('Medical Examinations'!$L:$L,MATCH($A406,'Medical Examinations'!$A:$A,0)),"Not Found")</f>
        <v>0</v>
      </c>
      <c r="I406" s="6" t="str">
        <f>IFERROR(INDEX('Medical Examinations'!$K:$K,MATCH($A406,'Medical Examinations'!$A:$A,0)),"Not Found")</f>
        <v>No</v>
      </c>
      <c r="J406" s="6" t="str">
        <f>IFERROR(INDEX('Medical Examinations'!$M:$M,MATCH($A406,'Medical Examinations'!$A:$A,0)),"Not Found")</f>
        <v>Overweight</v>
      </c>
      <c r="K406" s="6" t="str">
        <f>IFERROR(INDEX('Medical Examinations'!$N:$N,MATCH($A406,'Medical Examinations'!$A:$A,0)),"Not Found")</f>
        <v>Diabetic</v>
      </c>
      <c r="L406" s="12">
        <f>IFERROR(INDEX('Hospitalisation Details'!$V:$V,MATCH($A406,'Hospitalisation Details'!$A:$A,0)),"Not Found")</f>
        <v>0</v>
      </c>
      <c r="M406" s="13">
        <f>IFERROR(INDEX('Hospitalisation Details'!$F:$F,MATCH($A406,'Hospitalisation Details'!$A:$A,0)),"Not Found")</f>
        <v>25517.11</v>
      </c>
      <c r="N406" s="6">
        <f>IFERROR(INDEX('Hospitalisation Details'!$S:$S,MATCH($A406,'Hospitalisation Details'!$A:$A,0)),"Not Found")</f>
        <v>25183</v>
      </c>
      <c r="O406" s="6">
        <f>IFERROR(INDEX('Hospitalisation Details'!$T:$T,MATCH($A406,'Hospitalisation Details'!$A:$A,0)),"Not Found")</f>
        <v>54</v>
      </c>
      <c r="P406" s="6">
        <f>IFERROR(INDEX('Hospitalisation Details'!$U:$U,MATCH($A406,'Hospitalisation Details'!$A:$A,0)),"Not Found")</f>
        <v>0</v>
      </c>
      <c r="Q406" s="6">
        <f>IFERROR(INDEX('Hospitalisation Details'!$W:$W,MATCH($A406,'Hospitalisation Details'!$A:$A,0)),"Not Found")</f>
        <v>0</v>
      </c>
    </row>
    <row r="407" spans="1:17" ht="15" customHeight="1" x14ac:dyDescent="0.3">
      <c r="A407" s="6" t="str">
        <f>'Customer Names'!A407</f>
        <v>Id406</v>
      </c>
      <c r="B407" s="6" t="str">
        <f>IFERROR(INDEX('Customer Names'!$D:$D,MATCH($A407,'Customer Names'!$A:$A,0)),"Not Found")</f>
        <v>Christopher D.</v>
      </c>
      <c r="C407" s="6">
        <f>IFERROR(INDEX('Medical Examinations'!$B:$B,MATCH($A407,'Medical Examinations'!$A:$A,0)),"Not Found")</f>
        <v>25.1</v>
      </c>
      <c r="D407" s="6">
        <f>IFERROR(INDEX('Medical Examinations'!$C:$C,MATCH($A407,'Medical Examinations'!$A:$A,0)),"Not Found")</f>
        <v>6.97</v>
      </c>
      <c r="E407" s="6" t="str">
        <f>IFERROR(INDEX('Medical Examinations'!$I:$I,MATCH($A407,'Medical Examinations'!$A:$A,0)),"Not Found")</f>
        <v>No</v>
      </c>
      <c r="F407" s="6" t="str">
        <f>IFERROR(INDEX('Medical Examinations'!$J:$J,MATCH($A407,'Medical Examinations'!$A:$A,0)),"Not Found")</f>
        <v>No</v>
      </c>
      <c r="G407" s="6" t="str">
        <f>IFERROR(INDEX('Medical Examinations'!$F:$F,MATCH($A407,'Medical Examinations'!$A:$A,0)),"Not Found")</f>
        <v>No</v>
      </c>
      <c r="H407" s="6">
        <f>IFERROR(INDEX('Medical Examinations'!$L:$L,MATCH($A407,'Medical Examinations'!$A:$A,0)),"Not Found")</f>
        <v>0</v>
      </c>
      <c r="I407" s="6" t="str">
        <f>IFERROR(INDEX('Medical Examinations'!$K:$K,MATCH($A407,'Medical Examinations'!$A:$A,0)),"Not Found")</f>
        <v>Yes</v>
      </c>
      <c r="J407" s="6" t="str">
        <f>IFERROR(INDEX('Medical Examinations'!$M:$M,MATCH($A407,'Medical Examinations'!$A:$A,0)),"Not Found")</f>
        <v>Overweight</v>
      </c>
      <c r="K407" s="6" t="str">
        <f>IFERROR(INDEX('Medical Examinations'!$N:$N,MATCH($A407,'Medical Examinations'!$A:$A,0)),"Not Found")</f>
        <v>Diabetic</v>
      </c>
      <c r="L407" s="12">
        <f>IFERROR(INDEX('Hospitalisation Details'!$V:$V,MATCH($A407,'Hospitalisation Details'!$A:$A,0)),"Not Found")</f>
        <v>0</v>
      </c>
      <c r="M407" s="13">
        <f>IFERROR(INDEX('Hospitalisation Details'!$F:$F,MATCH($A407,'Hospitalisation Details'!$A:$A,0)),"Not Found")</f>
        <v>25382.3</v>
      </c>
      <c r="N407" s="6">
        <f>IFERROR(INDEX('Hospitalisation Details'!$S:$S,MATCH($A407,'Hospitalisation Details'!$A:$A,0)),"Not Found")</f>
        <v>25072</v>
      </c>
      <c r="O407" s="6">
        <f>IFERROR(INDEX('Hospitalisation Details'!$T:$T,MATCH($A407,'Hospitalisation Details'!$A:$A,0)),"Not Found")</f>
        <v>54</v>
      </c>
      <c r="P407" s="6">
        <f>IFERROR(INDEX('Hospitalisation Details'!$U:$U,MATCH($A407,'Hospitalisation Details'!$A:$A,0)),"Not Found")</f>
        <v>0</v>
      </c>
      <c r="Q407" s="6">
        <f>IFERROR(INDEX('Hospitalisation Details'!$W:$W,MATCH($A407,'Hospitalisation Details'!$A:$A,0)),"Not Found")</f>
        <v>0</v>
      </c>
    </row>
    <row r="408" spans="1:17" ht="15" customHeight="1" x14ac:dyDescent="0.3">
      <c r="A408" s="6" t="str">
        <f>'Customer Names'!A408</f>
        <v>Id407</v>
      </c>
      <c r="B408" s="6" t="str">
        <f>IFERROR(INDEX('Customer Names'!$D:$D,MATCH($A408,'Customer Names'!$A:$A,0)),"Not Found")</f>
        <v>Corey</v>
      </c>
      <c r="C408" s="6">
        <f>IFERROR(INDEX('Medical Examinations'!$B:$B,MATCH($A408,'Medical Examinations'!$A:$A,0)),"Not Found")</f>
        <v>32.11</v>
      </c>
      <c r="D408" s="6">
        <f>IFERROR(INDEX('Medical Examinations'!$C:$C,MATCH($A408,'Medical Examinations'!$A:$A,0)),"Not Found")</f>
        <v>4.76</v>
      </c>
      <c r="E408" s="6" t="str">
        <f>IFERROR(INDEX('Medical Examinations'!$I:$I,MATCH($A408,'Medical Examinations'!$A:$A,0)),"Not Found")</f>
        <v>No</v>
      </c>
      <c r="F408" s="6" t="str">
        <f>IFERROR(INDEX('Medical Examinations'!$J:$J,MATCH($A408,'Medical Examinations'!$A:$A,0)),"Not Found")</f>
        <v>No</v>
      </c>
      <c r="G408" s="6" t="str">
        <f>IFERROR(INDEX('Medical Examinations'!$F:$F,MATCH($A408,'Medical Examinations'!$A:$A,0)),"Not Found")</f>
        <v>No</v>
      </c>
      <c r="H408" s="6">
        <f>IFERROR(INDEX('Medical Examinations'!$L:$L,MATCH($A408,'Medical Examinations'!$A:$A,0)),"Not Found")</f>
        <v>2</v>
      </c>
      <c r="I408" s="6" t="str">
        <f>IFERROR(INDEX('Medical Examinations'!$K:$K,MATCH($A408,'Medical Examinations'!$A:$A,0)),"Not Found")</f>
        <v>No</v>
      </c>
      <c r="J408" s="6" t="str">
        <f>IFERROR(INDEX('Medical Examinations'!$M:$M,MATCH($A408,'Medical Examinations'!$A:$A,0)),"Not Found")</f>
        <v>Obesity</v>
      </c>
      <c r="K408" s="6" t="str">
        <f>IFERROR(INDEX('Medical Examinations'!$N:$N,MATCH($A408,'Medical Examinations'!$A:$A,0)),"Not Found")</f>
        <v>Normal</v>
      </c>
      <c r="L408" s="12">
        <f>IFERROR(INDEX('Hospitalisation Details'!$V:$V,MATCH($A408,'Hospitalisation Details'!$A:$A,0)),"Not Found")</f>
        <v>0</v>
      </c>
      <c r="M408" s="13">
        <f>IFERROR(INDEX('Hospitalisation Details'!$F:$F,MATCH($A408,'Hospitalisation Details'!$A:$A,0)),"Not Found")</f>
        <v>25333.33</v>
      </c>
      <c r="N408" s="6">
        <f>IFERROR(INDEX('Hospitalisation Details'!$S:$S,MATCH($A408,'Hospitalisation Details'!$A:$A,0)),"Not Found")</f>
        <v>26568</v>
      </c>
      <c r="O408" s="6">
        <f>IFERROR(INDEX('Hospitalisation Details'!$T:$T,MATCH($A408,'Hospitalisation Details'!$A:$A,0)),"Not Found")</f>
        <v>50</v>
      </c>
      <c r="P408" s="6">
        <f>IFERROR(INDEX('Hospitalisation Details'!$U:$U,MATCH($A408,'Hospitalisation Details'!$A:$A,0)),"Not Found")</f>
        <v>0</v>
      </c>
      <c r="Q408" s="6">
        <f>IFERROR(INDEX('Hospitalisation Details'!$W:$W,MATCH($A408,'Hospitalisation Details'!$A:$A,0)),"Not Found")</f>
        <v>0</v>
      </c>
    </row>
    <row r="409" spans="1:17" ht="15" customHeight="1" x14ac:dyDescent="0.3">
      <c r="A409" s="6" t="str">
        <f>'Customer Names'!A409</f>
        <v>Id408</v>
      </c>
      <c r="B409" s="6" t="str">
        <f>IFERROR(INDEX('Customer Names'!$D:$D,MATCH($A409,'Customer Names'!$A:$A,0)),"Not Found")</f>
        <v>Patrick D.</v>
      </c>
      <c r="C409" s="6">
        <f>IFERROR(INDEX('Medical Examinations'!$B:$B,MATCH($A409,'Medical Examinations'!$A:$A,0)),"Not Found")</f>
        <v>29.8</v>
      </c>
      <c r="D409" s="6">
        <f>IFERROR(INDEX('Medical Examinations'!$C:$C,MATCH($A409,'Medical Examinations'!$A:$A,0)),"Not Found")</f>
        <v>8.24</v>
      </c>
      <c r="E409" s="6" t="str">
        <f>IFERROR(INDEX('Medical Examinations'!$I:$I,MATCH($A409,'Medical Examinations'!$A:$A,0)),"Not Found")</f>
        <v>Yes</v>
      </c>
      <c r="F409" s="6" t="str">
        <f>IFERROR(INDEX('Medical Examinations'!$J:$J,MATCH($A409,'Medical Examinations'!$A:$A,0)),"Not Found")</f>
        <v>No</v>
      </c>
      <c r="G409" s="6" t="str">
        <f>IFERROR(INDEX('Medical Examinations'!$F:$F,MATCH($A409,'Medical Examinations'!$A:$A,0)),"Not Found")</f>
        <v>No</v>
      </c>
      <c r="H409" s="6">
        <f>IFERROR(INDEX('Medical Examinations'!$L:$L,MATCH($A409,'Medical Examinations'!$A:$A,0)),"Not Found")</f>
        <v>1</v>
      </c>
      <c r="I409" s="6" t="str">
        <f>IFERROR(INDEX('Medical Examinations'!$K:$K,MATCH($A409,'Medical Examinations'!$A:$A,0)),"Not Found")</f>
        <v>Yes</v>
      </c>
      <c r="J409" s="6" t="str">
        <f>IFERROR(INDEX('Medical Examinations'!$M:$M,MATCH($A409,'Medical Examinations'!$A:$A,0)),"Not Found")</f>
        <v>Overweight</v>
      </c>
      <c r="K409" s="6" t="str">
        <f>IFERROR(INDEX('Medical Examinations'!$N:$N,MATCH($A409,'Medical Examinations'!$A:$A,0)),"Not Found")</f>
        <v>Diabetic</v>
      </c>
      <c r="L409" s="12">
        <f>IFERROR(INDEX('Hospitalisation Details'!$V:$V,MATCH($A409,'Hospitalisation Details'!$A:$A,0)),"Not Found")</f>
        <v>0</v>
      </c>
      <c r="M409" s="13">
        <f>IFERROR(INDEX('Hospitalisation Details'!$F:$F,MATCH($A409,'Hospitalisation Details'!$A:$A,0)),"Not Found")</f>
        <v>25309.49</v>
      </c>
      <c r="N409" s="6">
        <f>IFERROR(INDEX('Hospitalisation Details'!$S:$S,MATCH($A409,'Hospitalisation Details'!$A:$A,0)),"Not Found")</f>
        <v>27742</v>
      </c>
      <c r="O409" s="6">
        <f>IFERROR(INDEX('Hospitalisation Details'!$T:$T,MATCH($A409,'Hospitalisation Details'!$A:$A,0)),"Not Found")</f>
        <v>47</v>
      </c>
      <c r="P409" s="6">
        <f>IFERROR(INDEX('Hospitalisation Details'!$U:$U,MATCH($A409,'Hospitalisation Details'!$A:$A,0)),"Not Found")</f>
        <v>0</v>
      </c>
      <c r="Q409" s="6">
        <f>IFERROR(INDEX('Hospitalisation Details'!$W:$W,MATCH($A409,'Hospitalisation Details'!$A:$A,0)),"Not Found")</f>
        <v>0</v>
      </c>
    </row>
    <row r="410" spans="1:17" ht="15" customHeight="1" x14ac:dyDescent="0.3">
      <c r="A410" s="6" t="str">
        <f>'Customer Names'!A410</f>
        <v>Id409</v>
      </c>
      <c r="B410" s="6" t="str">
        <f>IFERROR(INDEX('Customer Names'!$D:$D,MATCH($A410,'Customer Names'!$A:$A,0)),"Not Found")</f>
        <v>Anthony D.</v>
      </c>
      <c r="C410" s="6">
        <f>IFERROR(INDEX('Medical Examinations'!$B:$B,MATCH($A410,'Medical Examinations'!$A:$A,0)),"Not Found")</f>
        <v>24.01</v>
      </c>
      <c r="D410" s="6">
        <f>IFERROR(INDEX('Medical Examinations'!$C:$C,MATCH($A410,'Medical Examinations'!$A:$A,0)),"Not Found")</f>
        <v>4.76</v>
      </c>
      <c r="E410" s="6" t="str">
        <f>IFERROR(INDEX('Medical Examinations'!$I:$I,MATCH($A410,'Medical Examinations'!$A:$A,0)),"Not Found")</f>
        <v>No</v>
      </c>
      <c r="F410" s="6" t="str">
        <f>IFERROR(INDEX('Medical Examinations'!$J:$J,MATCH($A410,'Medical Examinations'!$A:$A,0)),"Not Found")</f>
        <v>No</v>
      </c>
      <c r="G410" s="6" t="str">
        <f>IFERROR(INDEX('Medical Examinations'!$F:$F,MATCH($A410,'Medical Examinations'!$A:$A,0)),"Not Found")</f>
        <v>No</v>
      </c>
      <c r="H410" s="6">
        <f>IFERROR(INDEX('Medical Examinations'!$L:$L,MATCH($A410,'Medical Examinations'!$A:$A,0)),"Not Found")</f>
        <v>1</v>
      </c>
      <c r="I410" s="6" t="str">
        <f>IFERROR(INDEX('Medical Examinations'!$K:$K,MATCH($A410,'Medical Examinations'!$A:$A,0)),"Not Found")</f>
        <v>Yes</v>
      </c>
      <c r="J410" s="6" t="str">
        <f>IFERROR(INDEX('Medical Examinations'!$M:$M,MATCH($A410,'Medical Examinations'!$A:$A,0)),"Not Found")</f>
        <v>Normal Weight</v>
      </c>
      <c r="K410" s="6" t="str">
        <f>IFERROR(INDEX('Medical Examinations'!$N:$N,MATCH($A410,'Medical Examinations'!$A:$A,0)),"Not Found")</f>
        <v>Normal</v>
      </c>
      <c r="L410" s="12">
        <f>IFERROR(INDEX('Hospitalisation Details'!$V:$V,MATCH($A410,'Hospitalisation Details'!$A:$A,0)),"Not Found")</f>
        <v>0</v>
      </c>
      <c r="M410" s="13">
        <f>IFERROR(INDEX('Hospitalisation Details'!$F:$F,MATCH($A410,'Hospitalisation Details'!$A:$A,0)),"Not Found")</f>
        <v>25127.22</v>
      </c>
      <c r="N410" s="6">
        <f>IFERROR(INDEX('Hospitalisation Details'!$S:$S,MATCH($A410,'Hospitalisation Details'!$A:$A,0)),"Not Found")</f>
        <v>36123</v>
      </c>
      <c r="O410" s="6">
        <f>IFERROR(INDEX('Hospitalisation Details'!$T:$T,MATCH($A410,'Hospitalisation Details'!$A:$A,0)),"Not Found")</f>
        <v>24</v>
      </c>
      <c r="P410" s="6">
        <f>IFERROR(INDEX('Hospitalisation Details'!$U:$U,MATCH($A410,'Hospitalisation Details'!$A:$A,0)),"Not Found")</f>
        <v>0</v>
      </c>
      <c r="Q410" s="6">
        <f>IFERROR(INDEX('Hospitalisation Details'!$W:$W,MATCH($A410,'Hospitalisation Details'!$A:$A,0)),"Not Found")</f>
        <v>0</v>
      </c>
    </row>
    <row r="411" spans="1:17" ht="15" customHeight="1" x14ac:dyDescent="0.3">
      <c r="A411" s="6" t="str">
        <f>'Customer Names'!A411</f>
        <v>Id410</v>
      </c>
      <c r="B411" s="6" t="str">
        <f>IFERROR(INDEX('Customer Names'!$D:$D,MATCH($A411,'Customer Names'!$A:$A,0)),"Not Found")</f>
        <v>Melissa</v>
      </c>
      <c r="C411" s="6">
        <f>IFERROR(INDEX('Medical Examinations'!$B:$B,MATCH($A411,'Medical Examinations'!$A:$A,0)),"Not Found")</f>
        <v>23.21</v>
      </c>
      <c r="D411" s="6">
        <f>IFERROR(INDEX('Medical Examinations'!$C:$C,MATCH($A411,'Medical Examinations'!$A:$A,0)),"Not Found")</f>
        <v>6.03</v>
      </c>
      <c r="E411" s="6" t="str">
        <f>IFERROR(INDEX('Medical Examinations'!$I:$I,MATCH($A411,'Medical Examinations'!$A:$A,0)),"Not Found")</f>
        <v>No</v>
      </c>
      <c r="F411" s="6" t="str">
        <f>IFERROR(INDEX('Medical Examinations'!$J:$J,MATCH($A411,'Medical Examinations'!$A:$A,0)),"Not Found")</f>
        <v>No</v>
      </c>
      <c r="G411" s="6" t="str">
        <f>IFERROR(INDEX('Medical Examinations'!$F:$F,MATCH($A411,'Medical Examinations'!$A:$A,0)),"Not Found")</f>
        <v>No</v>
      </c>
      <c r="H411" s="6">
        <f>IFERROR(INDEX('Medical Examinations'!$L:$L,MATCH($A411,'Medical Examinations'!$A:$A,0)),"Not Found")</f>
        <v>1</v>
      </c>
      <c r="I411" s="6" t="str">
        <f>IFERROR(INDEX('Medical Examinations'!$K:$K,MATCH($A411,'Medical Examinations'!$A:$A,0)),"Not Found")</f>
        <v>No</v>
      </c>
      <c r="J411" s="6" t="str">
        <f>IFERROR(INDEX('Medical Examinations'!$M:$M,MATCH($A411,'Medical Examinations'!$A:$A,0)),"Not Found")</f>
        <v>Normal Weight</v>
      </c>
      <c r="K411" s="6" t="str">
        <f>IFERROR(INDEX('Medical Examinations'!$N:$N,MATCH($A411,'Medical Examinations'!$A:$A,0)),"Not Found")</f>
        <v>Prediabetic</v>
      </c>
      <c r="L411" s="12">
        <f>IFERROR(INDEX('Hospitalisation Details'!$V:$V,MATCH($A411,'Hospitalisation Details'!$A:$A,0)),"Not Found")</f>
        <v>0</v>
      </c>
      <c r="M411" s="13">
        <f>IFERROR(INDEX('Hospitalisation Details'!$F:$F,MATCH($A411,'Hospitalisation Details'!$A:$A,0)),"Not Found")</f>
        <v>25081.77</v>
      </c>
      <c r="N411" s="6">
        <f>IFERROR(INDEX('Hospitalisation Details'!$S:$S,MATCH($A411,'Hospitalisation Details'!$A:$A,0)),"Not Found")</f>
        <v>35960</v>
      </c>
      <c r="O411" s="6">
        <f>IFERROR(INDEX('Hospitalisation Details'!$T:$T,MATCH($A411,'Hospitalisation Details'!$A:$A,0)),"Not Found")</f>
        <v>24</v>
      </c>
      <c r="P411" s="6">
        <f>IFERROR(INDEX('Hospitalisation Details'!$U:$U,MATCH($A411,'Hospitalisation Details'!$A:$A,0)),"Not Found")</f>
        <v>0</v>
      </c>
      <c r="Q411" s="6">
        <f>IFERROR(INDEX('Hospitalisation Details'!$W:$W,MATCH($A411,'Hospitalisation Details'!$A:$A,0)),"Not Found")</f>
        <v>0</v>
      </c>
    </row>
    <row r="412" spans="1:17" ht="15" customHeight="1" x14ac:dyDescent="0.3">
      <c r="A412" s="6" t="str">
        <f>'Customer Names'!A412</f>
        <v>Id411</v>
      </c>
      <c r="B412" s="6" t="str">
        <f>IFERROR(INDEX('Customer Names'!$D:$D,MATCH($A412,'Customer Names'!$A:$A,0)),"Not Found")</f>
        <v>Raven</v>
      </c>
      <c r="C412" s="6">
        <f>IFERROR(INDEX('Medical Examinations'!$B:$B,MATCH($A412,'Medical Examinations'!$A:$A,0)),"Not Found")</f>
        <v>21.2</v>
      </c>
      <c r="D412" s="6">
        <f>IFERROR(INDEX('Medical Examinations'!$C:$C,MATCH($A412,'Medical Examinations'!$A:$A,0)),"Not Found")</f>
        <v>4.07</v>
      </c>
      <c r="E412" s="6" t="str">
        <f>IFERROR(INDEX('Medical Examinations'!$I:$I,MATCH($A412,'Medical Examinations'!$A:$A,0)),"Not Found")</f>
        <v>Yes</v>
      </c>
      <c r="F412" s="6" t="str">
        <f>IFERROR(INDEX('Medical Examinations'!$J:$J,MATCH($A412,'Medical Examinations'!$A:$A,0)),"Not Found")</f>
        <v>No</v>
      </c>
      <c r="G412" s="6" t="str">
        <f>IFERROR(INDEX('Medical Examinations'!$F:$F,MATCH($A412,'Medical Examinations'!$A:$A,0)),"Not Found")</f>
        <v>No</v>
      </c>
      <c r="H412" s="6">
        <f>IFERROR(INDEX('Medical Examinations'!$L:$L,MATCH($A412,'Medical Examinations'!$A:$A,0)),"Not Found")</f>
        <v>1</v>
      </c>
      <c r="I412" s="6" t="str">
        <f>IFERROR(INDEX('Medical Examinations'!$K:$K,MATCH($A412,'Medical Examinations'!$A:$A,0)),"Not Found")</f>
        <v>Yes</v>
      </c>
      <c r="J412" s="6" t="str">
        <f>IFERROR(INDEX('Medical Examinations'!$M:$M,MATCH($A412,'Medical Examinations'!$A:$A,0)),"Not Found")</f>
        <v>Normal Weight</v>
      </c>
      <c r="K412" s="6" t="str">
        <f>IFERROR(INDEX('Medical Examinations'!$N:$N,MATCH($A412,'Medical Examinations'!$A:$A,0)),"Not Found")</f>
        <v>Normal</v>
      </c>
      <c r="L412" s="12">
        <f>IFERROR(INDEX('Hospitalisation Details'!$V:$V,MATCH($A412,'Hospitalisation Details'!$A:$A,0)),"Not Found")</f>
        <v>0</v>
      </c>
      <c r="M412" s="13">
        <f>IFERROR(INDEX('Hospitalisation Details'!$F:$F,MATCH($A412,'Hospitalisation Details'!$A:$A,0)),"Not Found")</f>
        <v>25075.97</v>
      </c>
      <c r="N412" s="6">
        <f>IFERROR(INDEX('Hospitalisation Details'!$S:$S,MATCH($A412,'Hospitalisation Details'!$A:$A,0)),"Not Found")</f>
        <v>35037</v>
      </c>
      <c r="O412" s="6">
        <f>IFERROR(INDEX('Hospitalisation Details'!$T:$T,MATCH($A412,'Hospitalisation Details'!$A:$A,0)),"Not Found")</f>
        <v>27</v>
      </c>
      <c r="P412" s="6">
        <f>IFERROR(INDEX('Hospitalisation Details'!$U:$U,MATCH($A412,'Hospitalisation Details'!$A:$A,0)),"Not Found")</f>
        <v>0</v>
      </c>
      <c r="Q412" s="6">
        <f>IFERROR(INDEX('Hospitalisation Details'!$W:$W,MATCH($A412,'Hospitalisation Details'!$A:$A,0)),"Not Found")</f>
        <v>0</v>
      </c>
    </row>
    <row r="413" spans="1:17" ht="15" customHeight="1" x14ac:dyDescent="0.3">
      <c r="A413" s="6" t="str">
        <f>'Customer Names'!A413</f>
        <v>Id412</v>
      </c>
      <c r="B413" s="6" t="str">
        <f>IFERROR(INDEX('Customer Names'!$D:$D,MATCH($A413,'Customer Names'!$A:$A,0)),"Not Found")</f>
        <v>Christopher</v>
      </c>
      <c r="C413" s="6">
        <f>IFERROR(INDEX('Medical Examinations'!$B:$B,MATCH($A413,'Medical Examinations'!$A:$A,0)),"Not Found")</f>
        <v>28.215</v>
      </c>
      <c r="D413" s="6">
        <f>IFERROR(INDEX('Medical Examinations'!$C:$C,MATCH($A413,'Medical Examinations'!$A:$A,0)),"Not Found")</f>
        <v>8.26</v>
      </c>
      <c r="E413" s="6" t="str">
        <f>IFERROR(INDEX('Medical Examinations'!$I:$I,MATCH($A413,'Medical Examinations'!$A:$A,0)),"Not Found")</f>
        <v>Yes</v>
      </c>
      <c r="F413" s="6" t="str">
        <f>IFERROR(INDEX('Medical Examinations'!$J:$J,MATCH($A413,'Medical Examinations'!$A:$A,0)),"Not Found")</f>
        <v>No</v>
      </c>
      <c r="G413" s="6" t="str">
        <f>IFERROR(INDEX('Medical Examinations'!$F:$F,MATCH($A413,'Medical Examinations'!$A:$A,0)),"Not Found")</f>
        <v>No</v>
      </c>
      <c r="H413" s="6">
        <f>IFERROR(INDEX('Medical Examinations'!$L:$L,MATCH($A413,'Medical Examinations'!$A:$A,0)),"Not Found")</f>
        <v>1</v>
      </c>
      <c r="I413" s="6" t="str">
        <f>IFERROR(INDEX('Medical Examinations'!$K:$K,MATCH($A413,'Medical Examinations'!$A:$A,0)),"Not Found")</f>
        <v>Yes</v>
      </c>
      <c r="J413" s="6" t="str">
        <f>IFERROR(INDEX('Medical Examinations'!$M:$M,MATCH($A413,'Medical Examinations'!$A:$A,0)),"Not Found")</f>
        <v>Overweight</v>
      </c>
      <c r="K413" s="6" t="str">
        <f>IFERROR(INDEX('Medical Examinations'!$N:$N,MATCH($A413,'Medical Examinations'!$A:$A,0)),"Not Found")</f>
        <v>Diabetic</v>
      </c>
      <c r="L413" s="12">
        <f>IFERROR(INDEX('Hospitalisation Details'!$V:$V,MATCH($A413,'Hospitalisation Details'!$A:$A,0)),"Not Found")</f>
        <v>0</v>
      </c>
      <c r="M413" s="13">
        <f>IFERROR(INDEX('Hospitalisation Details'!$F:$F,MATCH($A413,'Hospitalisation Details'!$A:$A,0)),"Not Found")</f>
        <v>24915.22</v>
      </c>
      <c r="N413" s="6">
        <f>IFERROR(INDEX('Hospitalisation Details'!$S:$S,MATCH($A413,'Hospitalisation Details'!$A:$A,0)),"Not Found")</f>
        <v>27712</v>
      </c>
      <c r="O413" s="6">
        <f>IFERROR(INDEX('Hospitalisation Details'!$T:$T,MATCH($A413,'Hospitalisation Details'!$A:$A,0)),"Not Found")</f>
        <v>47</v>
      </c>
      <c r="P413" s="6">
        <f>IFERROR(INDEX('Hospitalisation Details'!$U:$U,MATCH($A413,'Hospitalisation Details'!$A:$A,0)),"Not Found")</f>
        <v>0</v>
      </c>
      <c r="Q413" s="6">
        <f>IFERROR(INDEX('Hospitalisation Details'!$W:$W,MATCH($A413,'Hospitalisation Details'!$A:$A,0)),"Not Found")</f>
        <v>0</v>
      </c>
    </row>
    <row r="414" spans="1:17" ht="15" customHeight="1" x14ac:dyDescent="0.3">
      <c r="A414" s="6" t="str">
        <f>'Customer Names'!A414</f>
        <v>Id413</v>
      </c>
      <c r="B414" s="6" t="str">
        <f>IFERROR(INDEX('Customer Names'!$D:$D,MATCH($A414,'Customer Names'!$A:$A,0)),"Not Found")</f>
        <v>Kendra A</v>
      </c>
      <c r="C414" s="6">
        <f>IFERROR(INDEX('Medical Examinations'!$B:$B,MATCH($A414,'Medical Examinations'!$A:$A,0)),"Not Found")</f>
        <v>38.094999999999999</v>
      </c>
      <c r="D414" s="6">
        <f>IFERROR(INDEX('Medical Examinations'!$C:$C,MATCH($A414,'Medical Examinations'!$A:$A,0)),"Not Found")</f>
        <v>4.76</v>
      </c>
      <c r="E414" s="6" t="str">
        <f>IFERROR(INDEX('Medical Examinations'!$I:$I,MATCH($A414,'Medical Examinations'!$A:$A,0)),"Not Found")</f>
        <v>No</v>
      </c>
      <c r="F414" s="6" t="str">
        <f>IFERROR(INDEX('Medical Examinations'!$J:$J,MATCH($A414,'Medical Examinations'!$A:$A,0)),"Not Found")</f>
        <v>No</v>
      </c>
      <c r="G414" s="6" t="str">
        <f>IFERROR(INDEX('Medical Examinations'!$F:$F,MATCH($A414,'Medical Examinations'!$A:$A,0)),"Not Found")</f>
        <v>No</v>
      </c>
      <c r="H414" s="6">
        <f>IFERROR(INDEX('Medical Examinations'!$L:$L,MATCH($A414,'Medical Examinations'!$A:$A,0)),"Not Found")</f>
        <v>1</v>
      </c>
      <c r="I414" s="6" t="str">
        <f>IFERROR(INDEX('Medical Examinations'!$K:$K,MATCH($A414,'Medical Examinations'!$A:$A,0)),"Not Found")</f>
        <v>No</v>
      </c>
      <c r="J414" s="6" t="str">
        <f>IFERROR(INDEX('Medical Examinations'!$M:$M,MATCH($A414,'Medical Examinations'!$A:$A,0)),"Not Found")</f>
        <v>Obesity</v>
      </c>
      <c r="K414" s="6" t="str">
        <f>IFERROR(INDEX('Medical Examinations'!$N:$N,MATCH($A414,'Medical Examinations'!$A:$A,0)),"Not Found")</f>
        <v>Normal</v>
      </c>
      <c r="L414" s="12">
        <f>IFERROR(INDEX('Hospitalisation Details'!$V:$V,MATCH($A414,'Hospitalisation Details'!$A:$A,0)),"Not Found")</f>
        <v>0</v>
      </c>
      <c r="M414" s="13">
        <f>IFERROR(INDEX('Hospitalisation Details'!$F:$F,MATCH($A414,'Hospitalisation Details'!$A:$A,0)),"Not Found")</f>
        <v>24915.05</v>
      </c>
      <c r="N414" s="6">
        <f>IFERROR(INDEX('Hospitalisation Details'!$S:$S,MATCH($A414,'Hospitalisation Details'!$A:$A,0)),"Not Found")</f>
        <v>31942</v>
      </c>
      <c r="O414" s="6">
        <f>IFERROR(INDEX('Hospitalisation Details'!$T:$T,MATCH($A414,'Hospitalisation Details'!$A:$A,0)),"Not Found")</f>
        <v>35</v>
      </c>
      <c r="P414" s="6">
        <f>IFERROR(INDEX('Hospitalisation Details'!$U:$U,MATCH($A414,'Hospitalisation Details'!$A:$A,0)),"Not Found")</f>
        <v>0</v>
      </c>
      <c r="Q414" s="6">
        <f>IFERROR(INDEX('Hospitalisation Details'!$W:$W,MATCH($A414,'Hospitalisation Details'!$A:$A,0)),"Not Found")</f>
        <v>0</v>
      </c>
    </row>
    <row r="415" spans="1:17" ht="15" customHeight="1" x14ac:dyDescent="0.3">
      <c r="A415" s="6" t="str">
        <f>'Customer Names'!A415</f>
        <v>Id414</v>
      </c>
      <c r="B415" s="6" t="str">
        <f>IFERROR(INDEX('Customer Names'!$D:$D,MATCH($A415,'Customer Names'!$A:$A,0)),"Not Found")</f>
        <v>Jordan</v>
      </c>
      <c r="C415" s="6">
        <f>IFERROR(INDEX('Medical Examinations'!$B:$B,MATCH($A415,'Medical Examinations'!$A:$A,0)),"Not Found")</f>
        <v>22.61</v>
      </c>
      <c r="D415" s="6">
        <f>IFERROR(INDEX('Medical Examinations'!$C:$C,MATCH($A415,'Medical Examinations'!$A:$A,0)),"Not Found")</f>
        <v>6.13</v>
      </c>
      <c r="E415" s="6" t="str">
        <f>IFERROR(INDEX('Medical Examinations'!$I:$I,MATCH($A415,'Medical Examinations'!$A:$A,0)),"Not Found")</f>
        <v>Yes</v>
      </c>
      <c r="F415" s="6" t="str">
        <f>IFERROR(INDEX('Medical Examinations'!$J:$J,MATCH($A415,'Medical Examinations'!$A:$A,0)),"Not Found")</f>
        <v>No</v>
      </c>
      <c r="G415" s="6" t="str">
        <f>IFERROR(INDEX('Medical Examinations'!$F:$F,MATCH($A415,'Medical Examinations'!$A:$A,0)),"Not Found")</f>
        <v>Yes</v>
      </c>
      <c r="H415" s="6">
        <f>IFERROR(INDEX('Medical Examinations'!$L:$L,MATCH($A415,'Medical Examinations'!$A:$A,0)),"Not Found")</f>
        <v>1</v>
      </c>
      <c r="I415" s="6" t="str">
        <f>IFERROR(INDEX('Medical Examinations'!$K:$K,MATCH($A415,'Medical Examinations'!$A:$A,0)),"Not Found")</f>
        <v>Yes</v>
      </c>
      <c r="J415" s="6" t="str">
        <f>IFERROR(INDEX('Medical Examinations'!$M:$M,MATCH($A415,'Medical Examinations'!$A:$A,0)),"Not Found")</f>
        <v>Normal Weight</v>
      </c>
      <c r="K415" s="6" t="str">
        <f>IFERROR(INDEX('Medical Examinations'!$N:$N,MATCH($A415,'Medical Examinations'!$A:$A,0)),"Not Found")</f>
        <v>Prediabetic</v>
      </c>
      <c r="L415" s="12">
        <f>IFERROR(INDEX('Hospitalisation Details'!$V:$V,MATCH($A415,'Hospitalisation Details'!$A:$A,0)),"Not Found")</f>
        <v>0</v>
      </c>
      <c r="M415" s="13">
        <f>IFERROR(INDEX('Hospitalisation Details'!$F:$F,MATCH($A415,'Hospitalisation Details'!$A:$A,0)),"Not Found")</f>
        <v>24873.38</v>
      </c>
      <c r="N415" s="6">
        <f>IFERROR(INDEX('Hospitalisation Details'!$S:$S,MATCH($A415,'Hospitalisation Details'!$A:$A,0)),"Not Found")</f>
        <v>25407</v>
      </c>
      <c r="O415" s="6">
        <f>IFERROR(INDEX('Hospitalisation Details'!$T:$T,MATCH($A415,'Hospitalisation Details'!$A:$A,0)),"Not Found")</f>
        <v>53</v>
      </c>
      <c r="P415" s="6">
        <f>IFERROR(INDEX('Hospitalisation Details'!$U:$U,MATCH($A415,'Hospitalisation Details'!$A:$A,0)),"Not Found")</f>
        <v>0</v>
      </c>
      <c r="Q415" s="6">
        <f>IFERROR(INDEX('Hospitalisation Details'!$W:$W,MATCH($A415,'Hospitalisation Details'!$A:$A,0)),"Not Found")</f>
        <v>0</v>
      </c>
    </row>
    <row r="416" spans="1:17" ht="15" customHeight="1" x14ac:dyDescent="0.3">
      <c r="A416" s="6" t="str">
        <f>'Customer Names'!A416</f>
        <v>Id415</v>
      </c>
      <c r="B416" s="6" t="str">
        <f>IFERROR(INDEX('Customer Names'!$D:$D,MATCH($A416,'Customer Names'!$A:$A,0)),"Not Found")</f>
        <v>Nils</v>
      </c>
      <c r="C416" s="6">
        <f>IFERROR(INDEX('Medical Examinations'!$B:$B,MATCH($A416,'Medical Examinations'!$A:$A,0)),"Not Found")</f>
        <v>24.32</v>
      </c>
      <c r="D416" s="6">
        <f>IFERROR(INDEX('Medical Examinations'!$C:$C,MATCH($A416,'Medical Examinations'!$A:$A,0)),"Not Found")</f>
        <v>10.47</v>
      </c>
      <c r="E416" s="6" t="str">
        <f>IFERROR(INDEX('Medical Examinations'!$I:$I,MATCH($A416,'Medical Examinations'!$A:$A,0)),"Not Found")</f>
        <v>Yes</v>
      </c>
      <c r="F416" s="6" t="str">
        <f>IFERROR(INDEX('Medical Examinations'!$J:$J,MATCH($A416,'Medical Examinations'!$A:$A,0)),"Not Found")</f>
        <v>No</v>
      </c>
      <c r="G416" s="6" t="str">
        <f>IFERROR(INDEX('Medical Examinations'!$F:$F,MATCH($A416,'Medical Examinations'!$A:$A,0)),"Not Found")</f>
        <v>No</v>
      </c>
      <c r="H416" s="6">
        <f>IFERROR(INDEX('Medical Examinations'!$L:$L,MATCH($A416,'Medical Examinations'!$A:$A,0)),"Not Found")</f>
        <v>2</v>
      </c>
      <c r="I416" s="6" t="str">
        <f>IFERROR(INDEX('Medical Examinations'!$K:$K,MATCH($A416,'Medical Examinations'!$A:$A,0)),"Not Found")</f>
        <v>Yes</v>
      </c>
      <c r="J416" s="6" t="str">
        <f>IFERROR(INDEX('Medical Examinations'!$M:$M,MATCH($A416,'Medical Examinations'!$A:$A,0)),"Not Found")</f>
        <v>Normal Weight</v>
      </c>
      <c r="K416" s="6" t="str">
        <f>IFERROR(INDEX('Medical Examinations'!$N:$N,MATCH($A416,'Medical Examinations'!$A:$A,0)),"Not Found")</f>
        <v>Diabetic</v>
      </c>
      <c r="L416" s="12">
        <f>IFERROR(INDEX('Hospitalisation Details'!$V:$V,MATCH($A416,'Hospitalisation Details'!$A:$A,0)),"Not Found")</f>
        <v>0</v>
      </c>
      <c r="M416" s="13">
        <f>IFERROR(INDEX('Hospitalisation Details'!$F:$F,MATCH($A416,'Hospitalisation Details'!$A:$A,0)),"Not Found")</f>
        <v>24869.84</v>
      </c>
      <c r="N416" s="6">
        <f>IFERROR(INDEX('Hospitalisation Details'!$S:$S,MATCH($A416,'Hospitalisation Details'!$A:$A,0)),"Not Found")</f>
        <v>25898</v>
      </c>
      <c r="O416" s="6">
        <f>IFERROR(INDEX('Hospitalisation Details'!$T:$T,MATCH($A416,'Hospitalisation Details'!$A:$A,0)),"Not Found")</f>
        <v>52</v>
      </c>
      <c r="P416" s="6">
        <f>IFERROR(INDEX('Hospitalisation Details'!$U:$U,MATCH($A416,'Hospitalisation Details'!$A:$A,0)),"Not Found")</f>
        <v>0</v>
      </c>
      <c r="Q416" s="6">
        <f>IFERROR(INDEX('Hospitalisation Details'!$W:$W,MATCH($A416,'Hospitalisation Details'!$A:$A,0)),"Not Found")</f>
        <v>0</v>
      </c>
    </row>
    <row r="417" spans="1:17" ht="15" customHeight="1" x14ac:dyDescent="0.3">
      <c r="A417" s="6" t="str">
        <f>'Customer Names'!A417</f>
        <v>Id416</v>
      </c>
      <c r="B417" s="6" t="str">
        <f>IFERROR(INDEX('Customer Names'!$D:$D,MATCH($A417,'Customer Names'!$A:$A,0)),"Not Found")</f>
        <v>Scott</v>
      </c>
      <c r="C417" s="6">
        <f>IFERROR(INDEX('Medical Examinations'!$B:$B,MATCH($A417,'Medical Examinations'!$A:$A,0)),"Not Found")</f>
        <v>20.96</v>
      </c>
      <c r="D417" s="6">
        <f>IFERROR(INDEX('Medical Examinations'!$C:$C,MATCH($A417,'Medical Examinations'!$A:$A,0)),"Not Found")</f>
        <v>4.04</v>
      </c>
      <c r="E417" s="6" t="str">
        <f>IFERROR(INDEX('Medical Examinations'!$I:$I,MATCH($A417,'Medical Examinations'!$A:$A,0)),"Not Found")</f>
        <v>Yes</v>
      </c>
      <c r="F417" s="6" t="str">
        <f>IFERROR(INDEX('Medical Examinations'!$J:$J,MATCH($A417,'Medical Examinations'!$A:$A,0)),"Not Found")</f>
        <v>No</v>
      </c>
      <c r="G417" s="6" t="str">
        <f>IFERROR(INDEX('Medical Examinations'!$F:$F,MATCH($A417,'Medical Examinations'!$A:$A,0)),"Not Found")</f>
        <v>No</v>
      </c>
      <c r="H417" s="6">
        <f>IFERROR(INDEX('Medical Examinations'!$L:$L,MATCH($A417,'Medical Examinations'!$A:$A,0)),"Not Found")</f>
        <v>1</v>
      </c>
      <c r="I417" s="6" t="str">
        <f>IFERROR(INDEX('Medical Examinations'!$K:$K,MATCH($A417,'Medical Examinations'!$A:$A,0)),"Not Found")</f>
        <v>Yes</v>
      </c>
      <c r="J417" s="6" t="str">
        <f>IFERROR(INDEX('Medical Examinations'!$M:$M,MATCH($A417,'Medical Examinations'!$A:$A,0)),"Not Found")</f>
        <v>Normal Weight</v>
      </c>
      <c r="K417" s="6" t="str">
        <f>IFERROR(INDEX('Medical Examinations'!$N:$N,MATCH($A417,'Medical Examinations'!$A:$A,0)),"Not Found")</f>
        <v>Normal</v>
      </c>
      <c r="L417" s="12">
        <f>IFERROR(INDEX('Hospitalisation Details'!$V:$V,MATCH($A417,'Hospitalisation Details'!$A:$A,0)),"Not Found")</f>
        <v>0</v>
      </c>
      <c r="M417" s="13">
        <f>IFERROR(INDEX('Hospitalisation Details'!$F:$F,MATCH($A417,'Hospitalisation Details'!$A:$A,0)),"Not Found")</f>
        <v>24863.25</v>
      </c>
      <c r="N417" s="6">
        <f>IFERROR(INDEX('Hospitalisation Details'!$S:$S,MATCH($A417,'Hospitalisation Details'!$A:$A,0)),"Not Found")</f>
        <v>34860</v>
      </c>
      <c r="O417" s="6">
        <f>IFERROR(INDEX('Hospitalisation Details'!$T:$T,MATCH($A417,'Hospitalisation Details'!$A:$A,0)),"Not Found")</f>
        <v>27</v>
      </c>
      <c r="P417" s="6">
        <f>IFERROR(INDEX('Hospitalisation Details'!$U:$U,MATCH($A417,'Hospitalisation Details'!$A:$A,0)),"Not Found")</f>
        <v>0</v>
      </c>
      <c r="Q417" s="6">
        <f>IFERROR(INDEX('Hospitalisation Details'!$W:$W,MATCH($A417,'Hospitalisation Details'!$A:$A,0)),"Not Found")</f>
        <v>0</v>
      </c>
    </row>
    <row r="418" spans="1:17" ht="15" customHeight="1" x14ac:dyDescent="0.3">
      <c r="A418" s="6" t="str">
        <f>'Customer Names'!A418</f>
        <v>Id417</v>
      </c>
      <c r="B418" s="6" t="str">
        <f>IFERROR(INDEX('Customer Names'!$D:$D,MATCH($A418,'Customer Names'!$A:$A,0)),"Not Found")</f>
        <v>Angela</v>
      </c>
      <c r="C418" s="6">
        <f>IFERROR(INDEX('Medical Examinations'!$B:$B,MATCH($A418,'Medical Examinations'!$A:$A,0)),"Not Found")</f>
        <v>19.68</v>
      </c>
      <c r="D418" s="6">
        <f>IFERROR(INDEX('Medical Examinations'!$C:$C,MATCH($A418,'Medical Examinations'!$A:$A,0)),"Not Found")</f>
        <v>5.74</v>
      </c>
      <c r="E418" s="6" t="str">
        <f>IFERROR(INDEX('Medical Examinations'!$I:$I,MATCH($A418,'Medical Examinations'!$A:$A,0)),"Not Found")</f>
        <v>No</v>
      </c>
      <c r="F418" s="6" t="str">
        <f>IFERROR(INDEX('Medical Examinations'!$J:$J,MATCH($A418,'Medical Examinations'!$A:$A,0)),"Not Found")</f>
        <v>No</v>
      </c>
      <c r="G418" s="6" t="str">
        <f>IFERROR(INDEX('Medical Examinations'!$F:$F,MATCH($A418,'Medical Examinations'!$A:$A,0)),"Not Found")</f>
        <v>No</v>
      </c>
      <c r="H418" s="6">
        <f>IFERROR(INDEX('Medical Examinations'!$L:$L,MATCH($A418,'Medical Examinations'!$A:$A,0)),"Not Found")</f>
        <v>0</v>
      </c>
      <c r="I418" s="6" t="str">
        <f>IFERROR(INDEX('Medical Examinations'!$K:$K,MATCH($A418,'Medical Examinations'!$A:$A,0)),"Not Found")</f>
        <v>Yes</v>
      </c>
      <c r="J418" s="6" t="str">
        <f>IFERROR(INDEX('Medical Examinations'!$M:$M,MATCH($A418,'Medical Examinations'!$A:$A,0)),"Not Found")</f>
        <v>Normal Weight</v>
      </c>
      <c r="K418" s="6" t="str">
        <f>IFERROR(INDEX('Medical Examinations'!$N:$N,MATCH($A418,'Medical Examinations'!$A:$A,0)),"Not Found")</f>
        <v>Prediabetic</v>
      </c>
      <c r="L418" s="12">
        <f>IFERROR(INDEX('Hospitalisation Details'!$V:$V,MATCH($A418,'Hospitalisation Details'!$A:$A,0)),"Not Found")</f>
        <v>0</v>
      </c>
      <c r="M418" s="13">
        <f>IFERROR(INDEX('Hospitalisation Details'!$F:$F,MATCH($A418,'Hospitalisation Details'!$A:$A,0)),"Not Found")</f>
        <v>24817.25</v>
      </c>
      <c r="N418" s="6">
        <f>IFERROR(INDEX('Hospitalisation Details'!$S:$S,MATCH($A418,'Hospitalisation Details'!$A:$A,0)),"Not Found")</f>
        <v>34586</v>
      </c>
      <c r="O418" s="6">
        <f>IFERROR(INDEX('Hospitalisation Details'!$T:$T,MATCH($A418,'Hospitalisation Details'!$A:$A,0)),"Not Found")</f>
        <v>28</v>
      </c>
      <c r="P418" s="6">
        <f>IFERROR(INDEX('Hospitalisation Details'!$U:$U,MATCH($A418,'Hospitalisation Details'!$A:$A,0)),"Not Found")</f>
        <v>0</v>
      </c>
      <c r="Q418" s="6">
        <f>IFERROR(INDEX('Hospitalisation Details'!$W:$W,MATCH($A418,'Hospitalisation Details'!$A:$A,0)),"Not Found")</f>
        <v>0</v>
      </c>
    </row>
    <row r="419" spans="1:17" ht="15" customHeight="1" x14ac:dyDescent="0.3">
      <c r="A419" s="6" t="str">
        <f>'Customer Names'!A419</f>
        <v>Id418</v>
      </c>
      <c r="B419" s="6" t="str">
        <f>IFERROR(INDEX('Customer Names'!$D:$D,MATCH($A419,'Customer Names'!$A:$A,0)),"Not Found")</f>
        <v>Allison</v>
      </c>
      <c r="C419" s="6">
        <f>IFERROR(INDEX('Medical Examinations'!$B:$B,MATCH($A419,'Medical Examinations'!$A:$A,0)),"Not Found")</f>
        <v>18.100000000000001</v>
      </c>
      <c r="D419" s="6">
        <f>IFERROR(INDEX('Medical Examinations'!$C:$C,MATCH($A419,'Medical Examinations'!$A:$A,0)),"Not Found")</f>
        <v>6.33</v>
      </c>
      <c r="E419" s="6" t="str">
        <f>IFERROR(INDEX('Medical Examinations'!$I:$I,MATCH($A419,'Medical Examinations'!$A:$A,0)),"Not Found")</f>
        <v>No</v>
      </c>
      <c r="F419" s="6" t="str">
        <f>IFERROR(INDEX('Medical Examinations'!$J:$J,MATCH($A419,'Medical Examinations'!$A:$A,0)),"Not Found")</f>
        <v>No</v>
      </c>
      <c r="G419" s="6" t="str">
        <f>IFERROR(INDEX('Medical Examinations'!$F:$F,MATCH($A419,'Medical Examinations'!$A:$A,0)),"Not Found")</f>
        <v>No</v>
      </c>
      <c r="H419" s="6">
        <f>IFERROR(INDEX('Medical Examinations'!$L:$L,MATCH($A419,'Medical Examinations'!$A:$A,0)),"Not Found")</f>
        <v>1</v>
      </c>
      <c r="I419" s="6" t="str">
        <f>IFERROR(INDEX('Medical Examinations'!$K:$K,MATCH($A419,'Medical Examinations'!$A:$A,0)),"Not Found")</f>
        <v>Yes</v>
      </c>
      <c r="J419" s="6" t="str">
        <f>IFERROR(INDEX('Medical Examinations'!$M:$M,MATCH($A419,'Medical Examinations'!$A:$A,0)),"Not Found")</f>
        <v>Underweight</v>
      </c>
      <c r="K419" s="6" t="str">
        <f>IFERROR(INDEX('Medical Examinations'!$N:$N,MATCH($A419,'Medical Examinations'!$A:$A,0)),"Not Found")</f>
        <v>Prediabetic</v>
      </c>
      <c r="L419" s="12">
        <f>IFERROR(INDEX('Hospitalisation Details'!$V:$V,MATCH($A419,'Hospitalisation Details'!$A:$A,0)),"Not Found")</f>
        <v>0</v>
      </c>
      <c r="M419" s="13">
        <f>IFERROR(INDEX('Hospitalisation Details'!$F:$F,MATCH($A419,'Hospitalisation Details'!$A:$A,0)),"Not Found")</f>
        <v>24795.040000000001</v>
      </c>
      <c r="N419" s="6">
        <f>IFERROR(INDEX('Hospitalisation Details'!$S:$S,MATCH($A419,'Hospitalisation Details'!$A:$A,0)),"Not Found")</f>
        <v>33888</v>
      </c>
      <c r="O419" s="6">
        <f>IFERROR(INDEX('Hospitalisation Details'!$T:$T,MATCH($A419,'Hospitalisation Details'!$A:$A,0)),"Not Found")</f>
        <v>30</v>
      </c>
      <c r="P419" s="6">
        <f>IFERROR(INDEX('Hospitalisation Details'!$U:$U,MATCH($A419,'Hospitalisation Details'!$A:$A,0)),"Not Found")</f>
        <v>0</v>
      </c>
      <c r="Q419" s="6">
        <f>IFERROR(INDEX('Hospitalisation Details'!$W:$W,MATCH($A419,'Hospitalisation Details'!$A:$A,0)),"Not Found")</f>
        <v>0</v>
      </c>
    </row>
    <row r="420" spans="1:17" ht="15" customHeight="1" x14ac:dyDescent="0.3">
      <c r="A420" s="6" t="str">
        <f>'Customer Names'!A420</f>
        <v>Id419</v>
      </c>
      <c r="B420" s="6" t="str">
        <f>IFERROR(INDEX('Customer Names'!$D:$D,MATCH($A420,'Customer Names'!$A:$A,0)),"Not Found")</f>
        <v>Caitlin O.</v>
      </c>
      <c r="C420" s="6">
        <f>IFERROR(INDEX('Medical Examinations'!$B:$B,MATCH($A420,'Medical Examinations'!$A:$A,0)),"Not Found")</f>
        <v>29.64</v>
      </c>
      <c r="D420" s="6">
        <f>IFERROR(INDEX('Medical Examinations'!$C:$C,MATCH($A420,'Medical Examinations'!$A:$A,0)),"Not Found")</f>
        <v>4.28</v>
      </c>
      <c r="E420" s="6" t="str">
        <f>IFERROR(INDEX('Medical Examinations'!$I:$I,MATCH($A420,'Medical Examinations'!$A:$A,0)),"Not Found")</f>
        <v>Yes</v>
      </c>
      <c r="F420" s="6" t="str">
        <f>IFERROR(INDEX('Medical Examinations'!$J:$J,MATCH($A420,'Medical Examinations'!$A:$A,0)),"Not Found")</f>
        <v>No</v>
      </c>
      <c r="G420" s="6" t="str">
        <f>IFERROR(INDEX('Medical Examinations'!$F:$F,MATCH($A420,'Medical Examinations'!$A:$A,0)),"Not Found")</f>
        <v>No</v>
      </c>
      <c r="H420" s="6">
        <f>IFERROR(INDEX('Medical Examinations'!$L:$L,MATCH($A420,'Medical Examinations'!$A:$A,0)),"Not Found")</f>
        <v>0</v>
      </c>
      <c r="I420" s="6" t="str">
        <f>IFERROR(INDEX('Medical Examinations'!$K:$K,MATCH($A420,'Medical Examinations'!$A:$A,0)),"Not Found")</f>
        <v>No</v>
      </c>
      <c r="J420" s="6" t="str">
        <f>IFERROR(INDEX('Medical Examinations'!$M:$M,MATCH($A420,'Medical Examinations'!$A:$A,0)),"Not Found")</f>
        <v>Overweight</v>
      </c>
      <c r="K420" s="6" t="str">
        <f>IFERROR(INDEX('Medical Examinations'!$N:$N,MATCH($A420,'Medical Examinations'!$A:$A,0)),"Not Found")</f>
        <v>Normal</v>
      </c>
      <c r="L420" s="12">
        <f>IFERROR(INDEX('Hospitalisation Details'!$V:$V,MATCH($A420,'Hospitalisation Details'!$A:$A,0)),"Not Found")</f>
        <v>0</v>
      </c>
      <c r="M420" s="13">
        <f>IFERROR(INDEX('Hospitalisation Details'!$F:$F,MATCH($A420,'Hospitalisation Details'!$A:$A,0)),"Not Found")</f>
        <v>24671.66</v>
      </c>
      <c r="N420" s="6">
        <f>IFERROR(INDEX('Hospitalisation Details'!$S:$S,MATCH($A420,'Hospitalisation Details'!$A:$A,0)),"Not Found")</f>
        <v>35305</v>
      </c>
      <c r="O420" s="6">
        <f>IFERROR(INDEX('Hospitalisation Details'!$T:$T,MATCH($A420,'Hospitalisation Details'!$A:$A,0)),"Not Found")</f>
        <v>26</v>
      </c>
      <c r="P420" s="6">
        <f>IFERROR(INDEX('Hospitalisation Details'!$U:$U,MATCH($A420,'Hospitalisation Details'!$A:$A,0)),"Not Found")</f>
        <v>0</v>
      </c>
      <c r="Q420" s="6">
        <f>IFERROR(INDEX('Hospitalisation Details'!$W:$W,MATCH($A420,'Hospitalisation Details'!$A:$A,0)),"Not Found")</f>
        <v>0</v>
      </c>
    </row>
    <row r="421" spans="1:17" ht="15" customHeight="1" x14ac:dyDescent="0.3">
      <c r="A421" s="6" t="str">
        <f>'Customer Names'!A421</f>
        <v>Id420</v>
      </c>
      <c r="B421" s="6" t="str">
        <f>IFERROR(INDEX('Customer Names'!$D:$D,MATCH($A421,'Customer Names'!$A:$A,0)),"Not Found")</f>
        <v>Tracy M</v>
      </c>
      <c r="C421" s="6">
        <f>IFERROR(INDEX('Medical Examinations'!$B:$B,MATCH($A421,'Medical Examinations'!$A:$A,0)),"Not Found")</f>
        <v>25.3</v>
      </c>
      <c r="D421" s="6">
        <f>IFERROR(INDEX('Medical Examinations'!$C:$C,MATCH($A421,'Medical Examinations'!$A:$A,0)),"Not Found")</f>
        <v>9.4700000000000006</v>
      </c>
      <c r="E421" s="6" t="str">
        <f>IFERROR(INDEX('Medical Examinations'!$I:$I,MATCH($A421,'Medical Examinations'!$A:$A,0)),"Not Found")</f>
        <v>Yes</v>
      </c>
      <c r="F421" s="6" t="str">
        <f>IFERROR(INDEX('Medical Examinations'!$J:$J,MATCH($A421,'Medical Examinations'!$A:$A,0)),"Not Found")</f>
        <v>No</v>
      </c>
      <c r="G421" s="6" t="str">
        <f>IFERROR(INDEX('Medical Examinations'!$F:$F,MATCH($A421,'Medical Examinations'!$A:$A,0)),"Not Found")</f>
        <v>No</v>
      </c>
      <c r="H421" s="6">
        <f>IFERROR(INDEX('Medical Examinations'!$L:$L,MATCH($A421,'Medical Examinations'!$A:$A,0)),"Not Found")</f>
        <v>2</v>
      </c>
      <c r="I421" s="6" t="str">
        <f>IFERROR(INDEX('Medical Examinations'!$K:$K,MATCH($A421,'Medical Examinations'!$A:$A,0)),"Not Found")</f>
        <v>Yes</v>
      </c>
      <c r="J421" s="6" t="str">
        <f>IFERROR(INDEX('Medical Examinations'!$M:$M,MATCH($A421,'Medical Examinations'!$A:$A,0)),"Not Found")</f>
        <v>Overweight</v>
      </c>
      <c r="K421" s="6" t="str">
        <f>IFERROR(INDEX('Medical Examinations'!$N:$N,MATCH($A421,'Medical Examinations'!$A:$A,0)),"Not Found")</f>
        <v>Diabetic</v>
      </c>
      <c r="L421" s="12">
        <f>IFERROR(INDEX('Hospitalisation Details'!$V:$V,MATCH($A421,'Hospitalisation Details'!$A:$A,0)),"Not Found")</f>
        <v>0</v>
      </c>
      <c r="M421" s="13">
        <f>IFERROR(INDEX('Hospitalisation Details'!$F:$F,MATCH($A421,'Hospitalisation Details'!$A:$A,0)),"Not Found")</f>
        <v>24667.42</v>
      </c>
      <c r="N421" s="6">
        <f>IFERROR(INDEX('Hospitalisation Details'!$S:$S,MATCH($A421,'Hospitalisation Details'!$A:$A,0)),"Not Found")</f>
        <v>25731</v>
      </c>
      <c r="O421" s="6">
        <f>IFERROR(INDEX('Hospitalisation Details'!$T:$T,MATCH($A421,'Hospitalisation Details'!$A:$A,0)),"Not Found")</f>
        <v>52</v>
      </c>
      <c r="P421" s="6">
        <f>IFERROR(INDEX('Hospitalisation Details'!$U:$U,MATCH($A421,'Hospitalisation Details'!$A:$A,0)),"Not Found")</f>
        <v>0</v>
      </c>
      <c r="Q421" s="6">
        <f>IFERROR(INDEX('Hospitalisation Details'!$W:$W,MATCH($A421,'Hospitalisation Details'!$A:$A,0)),"Not Found")</f>
        <v>0</v>
      </c>
    </row>
    <row r="422" spans="1:17" ht="15" customHeight="1" x14ac:dyDescent="0.3">
      <c r="A422" s="6" t="str">
        <f>'Customer Names'!A422</f>
        <v>Id421</v>
      </c>
      <c r="B422" s="6" t="str">
        <f>IFERROR(INDEX('Customer Names'!$D:$D,MATCH($A422,'Customer Names'!$A:$A,0)),"Not Found")</f>
        <v>Dustin M.</v>
      </c>
      <c r="C422" s="6">
        <f>IFERROR(INDEX('Medical Examinations'!$B:$B,MATCH($A422,'Medical Examinations'!$A:$A,0)),"Not Found")</f>
        <v>27.6</v>
      </c>
      <c r="D422" s="6">
        <f>IFERROR(INDEX('Medical Examinations'!$C:$C,MATCH($A422,'Medical Examinations'!$A:$A,0)),"Not Found")</f>
        <v>4.8499999999999996</v>
      </c>
      <c r="E422" s="6" t="str">
        <f>IFERROR(INDEX('Medical Examinations'!$I:$I,MATCH($A422,'Medical Examinations'!$A:$A,0)),"Not Found")</f>
        <v>Yes</v>
      </c>
      <c r="F422" s="6" t="str">
        <f>IFERROR(INDEX('Medical Examinations'!$J:$J,MATCH($A422,'Medical Examinations'!$A:$A,0)),"Not Found")</f>
        <v>No</v>
      </c>
      <c r="G422" s="6" t="str">
        <f>IFERROR(INDEX('Medical Examinations'!$F:$F,MATCH($A422,'Medical Examinations'!$A:$A,0)),"Not Found")</f>
        <v>No</v>
      </c>
      <c r="H422" s="6">
        <f>IFERROR(INDEX('Medical Examinations'!$L:$L,MATCH($A422,'Medical Examinations'!$A:$A,0)),"Not Found")</f>
        <v>0</v>
      </c>
      <c r="I422" s="6" t="str">
        <f>IFERROR(INDEX('Medical Examinations'!$K:$K,MATCH($A422,'Medical Examinations'!$A:$A,0)),"Not Found")</f>
        <v>No</v>
      </c>
      <c r="J422" s="6" t="str">
        <f>IFERROR(INDEX('Medical Examinations'!$M:$M,MATCH($A422,'Medical Examinations'!$A:$A,0)),"Not Found")</f>
        <v>Overweight</v>
      </c>
      <c r="K422" s="6" t="str">
        <f>IFERROR(INDEX('Medical Examinations'!$N:$N,MATCH($A422,'Medical Examinations'!$A:$A,0)),"Not Found")</f>
        <v>Normal</v>
      </c>
      <c r="L422" s="12">
        <f>IFERROR(INDEX('Hospitalisation Details'!$V:$V,MATCH($A422,'Hospitalisation Details'!$A:$A,0)),"Not Found")</f>
        <v>0</v>
      </c>
      <c r="M422" s="13">
        <f>IFERROR(INDEX('Hospitalisation Details'!$F:$F,MATCH($A422,'Hospitalisation Details'!$A:$A,0)),"Not Found")</f>
        <v>24603.05</v>
      </c>
      <c r="N422" s="6">
        <f>IFERROR(INDEX('Hospitalisation Details'!$S:$S,MATCH($A422,'Hospitalisation Details'!$A:$A,0)),"Not Found")</f>
        <v>28045</v>
      </c>
      <c r="O422" s="6">
        <f>IFERROR(INDEX('Hospitalisation Details'!$T:$T,MATCH($A422,'Hospitalisation Details'!$A:$A,0)),"Not Found")</f>
        <v>46</v>
      </c>
      <c r="P422" s="6">
        <f>IFERROR(INDEX('Hospitalisation Details'!$U:$U,MATCH($A422,'Hospitalisation Details'!$A:$A,0)),"Not Found")</f>
        <v>0</v>
      </c>
      <c r="Q422" s="6">
        <f>IFERROR(INDEX('Hospitalisation Details'!$W:$W,MATCH($A422,'Hospitalisation Details'!$A:$A,0)),"Not Found")</f>
        <v>0</v>
      </c>
    </row>
    <row r="423" spans="1:17" ht="15" customHeight="1" x14ac:dyDescent="0.3">
      <c r="A423" s="6" t="str">
        <f>'Customer Names'!A423</f>
        <v>Id422</v>
      </c>
      <c r="B423" s="6" t="str">
        <f>IFERROR(INDEX('Customer Names'!$D:$D,MATCH($A423,'Customer Names'!$A:$A,0)),"Not Found")</f>
        <v>Jenny</v>
      </c>
      <c r="C423" s="6">
        <f>IFERROR(INDEX('Medical Examinations'!$B:$B,MATCH($A423,'Medical Examinations'!$A:$A,0)),"Not Found")</f>
        <v>27.645</v>
      </c>
      <c r="D423" s="6">
        <f>IFERROR(INDEX('Medical Examinations'!$C:$C,MATCH($A423,'Medical Examinations'!$A:$A,0)),"Not Found")</f>
        <v>11.03</v>
      </c>
      <c r="E423" s="6" t="str">
        <f>IFERROR(INDEX('Medical Examinations'!$I:$I,MATCH($A423,'Medical Examinations'!$A:$A,0)),"Not Found")</f>
        <v>Yes</v>
      </c>
      <c r="F423" s="6" t="str">
        <f>IFERROR(INDEX('Medical Examinations'!$J:$J,MATCH($A423,'Medical Examinations'!$A:$A,0)),"Not Found")</f>
        <v>No</v>
      </c>
      <c r="G423" s="6" t="str">
        <f>IFERROR(INDEX('Medical Examinations'!$F:$F,MATCH($A423,'Medical Examinations'!$A:$A,0)),"Not Found")</f>
        <v>No</v>
      </c>
      <c r="H423" s="6">
        <f>IFERROR(INDEX('Medical Examinations'!$L:$L,MATCH($A423,'Medical Examinations'!$A:$A,0)),"Not Found")</f>
        <v>1</v>
      </c>
      <c r="I423" s="6" t="str">
        <f>IFERROR(INDEX('Medical Examinations'!$K:$K,MATCH($A423,'Medical Examinations'!$A:$A,0)),"Not Found")</f>
        <v>Yes</v>
      </c>
      <c r="J423" s="6" t="str">
        <f>IFERROR(INDEX('Medical Examinations'!$M:$M,MATCH($A423,'Medical Examinations'!$A:$A,0)),"Not Found")</f>
        <v>Overweight</v>
      </c>
      <c r="K423" s="6" t="str">
        <f>IFERROR(INDEX('Medical Examinations'!$N:$N,MATCH($A423,'Medical Examinations'!$A:$A,0)),"Not Found")</f>
        <v>Diabetic</v>
      </c>
      <c r="L423" s="12">
        <f>IFERROR(INDEX('Hospitalisation Details'!$V:$V,MATCH($A423,'Hospitalisation Details'!$A:$A,0)),"Not Found")</f>
        <v>0</v>
      </c>
      <c r="M423" s="13">
        <f>IFERROR(INDEX('Hospitalisation Details'!$F:$F,MATCH($A423,'Hospitalisation Details'!$A:$A,0)),"Not Found")</f>
        <v>24535.7</v>
      </c>
      <c r="N423" s="6">
        <f>IFERROR(INDEX('Hospitalisation Details'!$S:$S,MATCH($A423,'Hospitalisation Details'!$A:$A,0)),"Not Found")</f>
        <v>27558</v>
      </c>
      <c r="O423" s="6">
        <f>IFERROR(INDEX('Hospitalisation Details'!$T:$T,MATCH($A423,'Hospitalisation Details'!$A:$A,0)),"Not Found")</f>
        <v>47</v>
      </c>
      <c r="P423" s="6">
        <f>IFERROR(INDEX('Hospitalisation Details'!$U:$U,MATCH($A423,'Hospitalisation Details'!$A:$A,0)),"Not Found")</f>
        <v>0</v>
      </c>
      <c r="Q423" s="6">
        <f>IFERROR(INDEX('Hospitalisation Details'!$W:$W,MATCH($A423,'Hospitalisation Details'!$A:$A,0)),"Not Found")</f>
        <v>0</v>
      </c>
    </row>
    <row r="424" spans="1:17" ht="15" customHeight="1" x14ac:dyDescent="0.3">
      <c r="A424" s="6" t="str">
        <f>'Customer Names'!A424</f>
        <v>Id423</v>
      </c>
      <c r="B424" s="6" t="str">
        <f>IFERROR(INDEX('Customer Names'!$D:$D,MATCH($A424,'Customer Names'!$A:$A,0)),"Not Found")</f>
        <v>Emily</v>
      </c>
      <c r="C424" s="6">
        <f>IFERROR(INDEX('Medical Examinations'!$B:$B,MATCH($A424,'Medical Examinations'!$A:$A,0)),"Not Found")</f>
        <v>27.6</v>
      </c>
      <c r="D424" s="6">
        <f>IFERROR(INDEX('Medical Examinations'!$C:$C,MATCH($A424,'Medical Examinations'!$A:$A,0)),"Not Found")</f>
        <v>5.22</v>
      </c>
      <c r="E424" s="6" t="str">
        <f>IFERROR(INDEX('Medical Examinations'!$I:$I,MATCH($A424,'Medical Examinations'!$A:$A,0)),"Not Found")</f>
        <v>No</v>
      </c>
      <c r="F424" s="6" t="str">
        <f>IFERROR(INDEX('Medical Examinations'!$J:$J,MATCH($A424,'Medical Examinations'!$A:$A,0)),"Not Found")</f>
        <v>No</v>
      </c>
      <c r="G424" s="6" t="str">
        <f>IFERROR(INDEX('Medical Examinations'!$F:$F,MATCH($A424,'Medical Examinations'!$A:$A,0)),"Not Found")</f>
        <v>No</v>
      </c>
      <c r="H424" s="6">
        <f>IFERROR(INDEX('Medical Examinations'!$L:$L,MATCH($A424,'Medical Examinations'!$A:$A,0)),"Not Found")</f>
        <v>2</v>
      </c>
      <c r="I424" s="6" t="str">
        <f>IFERROR(INDEX('Medical Examinations'!$K:$K,MATCH($A424,'Medical Examinations'!$A:$A,0)),"Not Found")</f>
        <v>Yes</v>
      </c>
      <c r="J424" s="6" t="str">
        <f>IFERROR(INDEX('Medical Examinations'!$M:$M,MATCH($A424,'Medical Examinations'!$A:$A,0)),"Not Found")</f>
        <v>Overweight</v>
      </c>
      <c r="K424" s="6" t="str">
        <f>IFERROR(INDEX('Medical Examinations'!$N:$N,MATCH($A424,'Medical Examinations'!$A:$A,0)),"Not Found")</f>
        <v>Normal</v>
      </c>
      <c r="L424" s="12">
        <f>IFERROR(INDEX('Hospitalisation Details'!$V:$V,MATCH($A424,'Hospitalisation Details'!$A:$A,0)),"Not Found")</f>
        <v>0</v>
      </c>
      <c r="M424" s="13">
        <f>IFERROR(INDEX('Hospitalisation Details'!$F:$F,MATCH($A424,'Hospitalisation Details'!$A:$A,0)),"Not Found")</f>
        <v>24520.26</v>
      </c>
      <c r="N424" s="6">
        <f>IFERROR(INDEX('Hospitalisation Details'!$S:$S,MATCH($A424,'Hospitalisation Details'!$A:$A,0)),"Not Found")</f>
        <v>26556</v>
      </c>
      <c r="O424" s="6">
        <f>IFERROR(INDEX('Hospitalisation Details'!$T:$T,MATCH($A424,'Hospitalisation Details'!$A:$A,0)),"Not Found")</f>
        <v>50</v>
      </c>
      <c r="P424" s="6">
        <f>IFERROR(INDEX('Hospitalisation Details'!$U:$U,MATCH($A424,'Hospitalisation Details'!$A:$A,0)),"Not Found")</f>
        <v>0</v>
      </c>
      <c r="Q424" s="6">
        <f>IFERROR(INDEX('Hospitalisation Details'!$W:$W,MATCH($A424,'Hospitalisation Details'!$A:$A,0)),"Not Found")</f>
        <v>0</v>
      </c>
    </row>
    <row r="425" spans="1:17" ht="15" customHeight="1" x14ac:dyDescent="0.3">
      <c r="A425" s="6" t="str">
        <f>'Customer Names'!A425</f>
        <v>Id424</v>
      </c>
      <c r="B425" s="6" t="str">
        <f>IFERROR(INDEX('Customer Names'!$D:$D,MATCH($A425,'Customer Names'!$A:$A,0)),"Not Found")</f>
        <v>Fabienne</v>
      </c>
      <c r="C425" s="6">
        <f>IFERROR(INDEX('Medical Examinations'!$B:$B,MATCH($A425,'Medical Examinations'!$A:$A,0)),"Not Found")</f>
        <v>25.08</v>
      </c>
      <c r="D425" s="6">
        <f>IFERROR(INDEX('Medical Examinations'!$C:$C,MATCH($A425,'Medical Examinations'!$A:$A,0)),"Not Found")</f>
        <v>9.52</v>
      </c>
      <c r="E425" s="6" t="str">
        <f>IFERROR(INDEX('Medical Examinations'!$I:$I,MATCH($A425,'Medical Examinations'!$A:$A,0)),"Not Found")</f>
        <v>Yes</v>
      </c>
      <c r="F425" s="6" t="str">
        <f>IFERROR(INDEX('Medical Examinations'!$J:$J,MATCH($A425,'Medical Examinations'!$A:$A,0)),"Not Found")</f>
        <v>No</v>
      </c>
      <c r="G425" s="6" t="str">
        <f>IFERROR(INDEX('Medical Examinations'!$F:$F,MATCH($A425,'Medical Examinations'!$A:$A,0)),"Not Found")</f>
        <v>No</v>
      </c>
      <c r="H425" s="6">
        <f>IFERROR(INDEX('Medical Examinations'!$L:$L,MATCH($A425,'Medical Examinations'!$A:$A,0)),"Not Found")</f>
        <v>2</v>
      </c>
      <c r="I425" s="6" t="str">
        <f>IFERROR(INDEX('Medical Examinations'!$K:$K,MATCH($A425,'Medical Examinations'!$A:$A,0)),"Not Found")</f>
        <v>No</v>
      </c>
      <c r="J425" s="6" t="str">
        <f>IFERROR(INDEX('Medical Examinations'!$M:$M,MATCH($A425,'Medical Examinations'!$A:$A,0)),"Not Found")</f>
        <v>Overweight</v>
      </c>
      <c r="K425" s="6" t="str">
        <f>IFERROR(INDEX('Medical Examinations'!$N:$N,MATCH($A425,'Medical Examinations'!$A:$A,0)),"Not Found")</f>
        <v>Diabetic</v>
      </c>
      <c r="L425" s="12">
        <f>IFERROR(INDEX('Hospitalisation Details'!$V:$V,MATCH($A425,'Hospitalisation Details'!$A:$A,0)),"Not Found")</f>
        <v>0</v>
      </c>
      <c r="M425" s="13">
        <f>IFERROR(INDEX('Hospitalisation Details'!$F:$F,MATCH($A425,'Hospitalisation Details'!$A:$A,0)),"Not Found")</f>
        <v>24513.09</v>
      </c>
      <c r="N425" s="6">
        <f>IFERROR(INDEX('Hospitalisation Details'!$S:$S,MATCH($A425,'Hospitalisation Details'!$A:$A,0)),"Not Found")</f>
        <v>22575</v>
      </c>
      <c r="O425" s="6">
        <f>IFERROR(INDEX('Hospitalisation Details'!$T:$T,MATCH($A425,'Hospitalisation Details'!$A:$A,0)),"Not Found")</f>
        <v>61</v>
      </c>
      <c r="P425" s="6">
        <f>IFERROR(INDEX('Hospitalisation Details'!$U:$U,MATCH($A425,'Hospitalisation Details'!$A:$A,0)),"Not Found")</f>
        <v>0</v>
      </c>
      <c r="Q425" s="6">
        <f>IFERROR(INDEX('Hospitalisation Details'!$W:$W,MATCH($A425,'Hospitalisation Details'!$A:$A,0)),"Not Found")</f>
        <v>0</v>
      </c>
    </row>
    <row r="426" spans="1:17" ht="15" customHeight="1" x14ac:dyDescent="0.3">
      <c r="A426" s="6" t="str">
        <f>'Customer Names'!A426</f>
        <v>Id425</v>
      </c>
      <c r="B426" s="6" t="str">
        <f>IFERROR(INDEX('Customer Names'!$D:$D,MATCH($A426,'Customer Names'!$A:$A,0)),"Not Found")</f>
        <v>Jordan</v>
      </c>
      <c r="C426" s="6">
        <f>IFERROR(INDEX('Medical Examinations'!$B:$B,MATCH($A426,'Medical Examinations'!$A:$A,0)),"Not Found")</f>
        <v>30.02</v>
      </c>
      <c r="D426" s="6">
        <f>IFERROR(INDEX('Medical Examinations'!$C:$C,MATCH($A426,'Medical Examinations'!$A:$A,0)),"Not Found")</f>
        <v>11.09</v>
      </c>
      <c r="E426" s="6" t="str">
        <f>IFERROR(INDEX('Medical Examinations'!$I:$I,MATCH($A426,'Medical Examinations'!$A:$A,0)),"Not Found")</f>
        <v>No</v>
      </c>
      <c r="F426" s="6" t="str">
        <f>IFERROR(INDEX('Medical Examinations'!$J:$J,MATCH($A426,'Medical Examinations'!$A:$A,0)),"Not Found")</f>
        <v>No</v>
      </c>
      <c r="G426" s="6" t="str">
        <f>IFERROR(INDEX('Medical Examinations'!$F:$F,MATCH($A426,'Medical Examinations'!$A:$A,0)),"Not Found")</f>
        <v>No</v>
      </c>
      <c r="H426" s="6">
        <f>IFERROR(INDEX('Medical Examinations'!$L:$L,MATCH($A426,'Medical Examinations'!$A:$A,0)),"Not Found")</f>
        <v>0</v>
      </c>
      <c r="I426" s="6" t="str">
        <f>IFERROR(INDEX('Medical Examinations'!$K:$K,MATCH($A426,'Medical Examinations'!$A:$A,0)),"Not Found")</f>
        <v>No</v>
      </c>
      <c r="J426" s="6" t="str">
        <f>IFERROR(INDEX('Medical Examinations'!$M:$M,MATCH($A426,'Medical Examinations'!$A:$A,0)),"Not Found")</f>
        <v>Obesity</v>
      </c>
      <c r="K426" s="6" t="str">
        <f>IFERROR(INDEX('Medical Examinations'!$N:$N,MATCH($A426,'Medical Examinations'!$A:$A,0)),"Not Found")</f>
        <v>Diabetic</v>
      </c>
      <c r="L426" s="12">
        <f>IFERROR(INDEX('Hospitalisation Details'!$V:$V,MATCH($A426,'Hospitalisation Details'!$A:$A,0)),"Not Found")</f>
        <v>0</v>
      </c>
      <c r="M426" s="13">
        <f>IFERROR(INDEX('Hospitalisation Details'!$F:$F,MATCH($A426,'Hospitalisation Details'!$A:$A,0)),"Not Found")</f>
        <v>24476.48</v>
      </c>
      <c r="N426" s="6">
        <f>IFERROR(INDEX('Hospitalisation Details'!$S:$S,MATCH($A426,'Hospitalisation Details'!$A:$A,0)),"Not Found")</f>
        <v>25025</v>
      </c>
      <c r="O426" s="6">
        <f>IFERROR(INDEX('Hospitalisation Details'!$T:$T,MATCH($A426,'Hospitalisation Details'!$A:$A,0)),"Not Found")</f>
        <v>54</v>
      </c>
      <c r="P426" s="6">
        <f>IFERROR(INDEX('Hospitalisation Details'!$U:$U,MATCH($A426,'Hospitalisation Details'!$A:$A,0)),"Not Found")</f>
        <v>0</v>
      </c>
      <c r="Q426" s="6">
        <f>IFERROR(INDEX('Hospitalisation Details'!$W:$W,MATCH($A426,'Hospitalisation Details'!$A:$A,0)),"Not Found")</f>
        <v>0</v>
      </c>
    </row>
    <row r="427" spans="1:17" ht="15" customHeight="1" x14ac:dyDescent="0.3">
      <c r="A427" s="6" t="str">
        <f>'Customer Names'!A427</f>
        <v>Id426</v>
      </c>
      <c r="B427" s="6" t="str">
        <f>IFERROR(INDEX('Customer Names'!$D:$D,MATCH($A427,'Customer Names'!$A:$A,0)),"Not Found")</f>
        <v>Matt</v>
      </c>
      <c r="C427" s="6">
        <f>IFERROR(INDEX('Medical Examinations'!$B:$B,MATCH($A427,'Medical Examinations'!$A:$A,0)),"Not Found")</f>
        <v>27.36</v>
      </c>
      <c r="D427" s="6">
        <f>IFERROR(INDEX('Medical Examinations'!$C:$C,MATCH($A427,'Medical Examinations'!$A:$A,0)),"Not Found")</f>
        <v>9.4499999999999993</v>
      </c>
      <c r="E427" s="6" t="str">
        <f>IFERROR(INDEX('Medical Examinations'!$I:$I,MATCH($A427,'Medical Examinations'!$A:$A,0)),"Not Found")</f>
        <v>Yes</v>
      </c>
      <c r="F427" s="6" t="str">
        <f>IFERROR(INDEX('Medical Examinations'!$J:$J,MATCH($A427,'Medical Examinations'!$A:$A,0)),"Not Found")</f>
        <v>No</v>
      </c>
      <c r="G427" s="6" t="str">
        <f>IFERROR(INDEX('Medical Examinations'!$F:$F,MATCH($A427,'Medical Examinations'!$A:$A,0)),"Not Found")</f>
        <v>No</v>
      </c>
      <c r="H427" s="6">
        <f>IFERROR(INDEX('Medical Examinations'!$L:$L,MATCH($A427,'Medical Examinations'!$A:$A,0)),"Not Found")</f>
        <v>2</v>
      </c>
      <c r="I427" s="6" t="str">
        <f>IFERROR(INDEX('Medical Examinations'!$K:$K,MATCH($A427,'Medical Examinations'!$A:$A,0)),"Not Found")</f>
        <v>Yes</v>
      </c>
      <c r="J427" s="6" t="str">
        <f>IFERROR(INDEX('Medical Examinations'!$M:$M,MATCH($A427,'Medical Examinations'!$A:$A,0)),"Not Found")</f>
        <v>Overweight</v>
      </c>
      <c r="K427" s="6" t="str">
        <f>IFERROR(INDEX('Medical Examinations'!$N:$N,MATCH($A427,'Medical Examinations'!$A:$A,0)),"Not Found")</f>
        <v>Diabetic</v>
      </c>
      <c r="L427" s="12">
        <f>IFERROR(INDEX('Hospitalisation Details'!$V:$V,MATCH($A427,'Hospitalisation Details'!$A:$A,0)),"Not Found")</f>
        <v>0</v>
      </c>
      <c r="M427" s="13">
        <f>IFERROR(INDEX('Hospitalisation Details'!$F:$F,MATCH($A427,'Hospitalisation Details'!$A:$A,0)),"Not Found")</f>
        <v>24393.62</v>
      </c>
      <c r="N427" s="6">
        <f>IFERROR(INDEX('Hospitalisation Details'!$S:$S,MATCH($A427,'Hospitalisation Details'!$A:$A,0)),"Not Found")</f>
        <v>25902</v>
      </c>
      <c r="O427" s="6">
        <f>IFERROR(INDEX('Hospitalisation Details'!$T:$T,MATCH($A427,'Hospitalisation Details'!$A:$A,0)),"Not Found")</f>
        <v>52</v>
      </c>
      <c r="P427" s="6">
        <f>IFERROR(INDEX('Hospitalisation Details'!$U:$U,MATCH($A427,'Hospitalisation Details'!$A:$A,0)),"Not Found")</f>
        <v>0</v>
      </c>
      <c r="Q427" s="6">
        <f>IFERROR(INDEX('Hospitalisation Details'!$W:$W,MATCH($A427,'Hospitalisation Details'!$A:$A,0)),"Not Found")</f>
        <v>0</v>
      </c>
    </row>
    <row r="428" spans="1:17" ht="15" customHeight="1" x14ac:dyDescent="0.3">
      <c r="A428" s="6" t="str">
        <f>'Customer Names'!A428</f>
        <v>Id427</v>
      </c>
      <c r="B428" s="6" t="str">
        <f>IFERROR(INDEX('Customer Names'!$D:$D,MATCH($A428,'Customer Names'!$A:$A,0)),"Not Found")</f>
        <v>Taryn L</v>
      </c>
      <c r="C428" s="6">
        <f>IFERROR(INDEX('Medical Examinations'!$B:$B,MATCH($A428,'Medical Examinations'!$A:$A,0)),"Not Found")</f>
        <v>22.2</v>
      </c>
      <c r="D428" s="6">
        <f>IFERROR(INDEX('Medical Examinations'!$C:$C,MATCH($A428,'Medical Examinations'!$A:$A,0)),"Not Found")</f>
        <v>5.51</v>
      </c>
      <c r="E428" s="6" t="str">
        <f>IFERROR(INDEX('Medical Examinations'!$I:$I,MATCH($A428,'Medical Examinations'!$A:$A,0)),"Not Found")</f>
        <v>No</v>
      </c>
      <c r="F428" s="6" t="str">
        <f>IFERROR(INDEX('Medical Examinations'!$J:$J,MATCH($A428,'Medical Examinations'!$A:$A,0)),"Not Found")</f>
        <v>No</v>
      </c>
      <c r="G428" s="6" t="str">
        <f>IFERROR(INDEX('Medical Examinations'!$F:$F,MATCH($A428,'Medical Examinations'!$A:$A,0)),"Not Found")</f>
        <v>No</v>
      </c>
      <c r="H428" s="6">
        <f>IFERROR(INDEX('Medical Examinations'!$L:$L,MATCH($A428,'Medical Examinations'!$A:$A,0)),"Not Found")</f>
        <v>0</v>
      </c>
      <c r="I428" s="6" t="str">
        <f>IFERROR(INDEX('Medical Examinations'!$K:$K,MATCH($A428,'Medical Examinations'!$A:$A,0)),"Not Found")</f>
        <v>Yes</v>
      </c>
      <c r="J428" s="6" t="str">
        <f>IFERROR(INDEX('Medical Examinations'!$M:$M,MATCH($A428,'Medical Examinations'!$A:$A,0)),"Not Found")</f>
        <v>Normal Weight</v>
      </c>
      <c r="K428" s="6" t="str">
        <f>IFERROR(INDEX('Medical Examinations'!$N:$N,MATCH($A428,'Medical Examinations'!$A:$A,0)),"Not Found")</f>
        <v>Normal</v>
      </c>
      <c r="L428" s="12">
        <f>IFERROR(INDEX('Hospitalisation Details'!$V:$V,MATCH($A428,'Hospitalisation Details'!$A:$A,0)),"Not Found")</f>
        <v>0</v>
      </c>
      <c r="M428" s="13">
        <f>IFERROR(INDEX('Hospitalisation Details'!$F:$F,MATCH($A428,'Hospitalisation Details'!$A:$A,0)),"Not Found")</f>
        <v>24387.74</v>
      </c>
      <c r="N428" s="6">
        <f>IFERROR(INDEX('Hospitalisation Details'!$S:$S,MATCH($A428,'Hospitalisation Details'!$A:$A,0)),"Not Found")</f>
        <v>36440</v>
      </c>
      <c r="O428" s="6">
        <f>IFERROR(INDEX('Hospitalisation Details'!$T:$T,MATCH($A428,'Hospitalisation Details'!$A:$A,0)),"Not Found")</f>
        <v>23</v>
      </c>
      <c r="P428" s="6">
        <f>IFERROR(INDEX('Hospitalisation Details'!$U:$U,MATCH($A428,'Hospitalisation Details'!$A:$A,0)),"Not Found")</f>
        <v>0</v>
      </c>
      <c r="Q428" s="6">
        <f>IFERROR(INDEX('Hospitalisation Details'!$W:$W,MATCH($A428,'Hospitalisation Details'!$A:$A,0)),"Not Found")</f>
        <v>0</v>
      </c>
    </row>
    <row r="429" spans="1:17" ht="15" customHeight="1" x14ac:dyDescent="0.3">
      <c r="A429" s="6" t="str">
        <f>'Customer Names'!A429</f>
        <v>Id428</v>
      </c>
      <c r="B429" s="6" t="str">
        <f>IFERROR(INDEX('Customer Names'!$D:$D,MATCH($A429,'Customer Names'!$A:$A,0)),"Not Found")</f>
        <v>Temima</v>
      </c>
      <c r="C429" s="6">
        <f>IFERROR(INDEX('Medical Examinations'!$B:$B,MATCH($A429,'Medical Examinations'!$A:$A,0)),"Not Found")</f>
        <v>25.71</v>
      </c>
      <c r="D429" s="6">
        <f>IFERROR(INDEX('Medical Examinations'!$C:$C,MATCH($A429,'Medical Examinations'!$A:$A,0)),"Not Found")</f>
        <v>4.18</v>
      </c>
      <c r="E429" s="6" t="str">
        <f>IFERROR(INDEX('Medical Examinations'!$I:$I,MATCH($A429,'Medical Examinations'!$A:$A,0)),"Not Found")</f>
        <v>No</v>
      </c>
      <c r="F429" s="6" t="str">
        <f>IFERROR(INDEX('Medical Examinations'!$J:$J,MATCH($A429,'Medical Examinations'!$A:$A,0)),"Not Found")</f>
        <v>Yes</v>
      </c>
      <c r="G429" s="6" t="str">
        <f>IFERROR(INDEX('Medical Examinations'!$F:$F,MATCH($A429,'Medical Examinations'!$A:$A,0)),"Not Found")</f>
        <v>No</v>
      </c>
      <c r="H429" s="6">
        <f>IFERROR(INDEX('Medical Examinations'!$L:$L,MATCH($A429,'Medical Examinations'!$A:$A,0)),"Not Found")</f>
        <v>1</v>
      </c>
      <c r="I429" s="6" t="str">
        <f>IFERROR(INDEX('Medical Examinations'!$K:$K,MATCH($A429,'Medical Examinations'!$A:$A,0)),"Not Found")</f>
        <v>Yes</v>
      </c>
      <c r="J429" s="6" t="str">
        <f>IFERROR(INDEX('Medical Examinations'!$M:$M,MATCH($A429,'Medical Examinations'!$A:$A,0)),"Not Found")</f>
        <v>Overweight</v>
      </c>
      <c r="K429" s="6" t="str">
        <f>IFERROR(INDEX('Medical Examinations'!$N:$N,MATCH($A429,'Medical Examinations'!$A:$A,0)),"Not Found")</f>
        <v>Normal</v>
      </c>
      <c r="L429" s="12">
        <f>IFERROR(INDEX('Hospitalisation Details'!$V:$V,MATCH($A429,'Hospitalisation Details'!$A:$A,0)),"Not Found")</f>
        <v>0</v>
      </c>
      <c r="M429" s="13">
        <f>IFERROR(INDEX('Hospitalisation Details'!$F:$F,MATCH($A429,'Hospitalisation Details'!$A:$A,0)),"Not Found")</f>
        <v>24294.02</v>
      </c>
      <c r="N429" s="6">
        <f>IFERROR(INDEX('Hospitalisation Details'!$S:$S,MATCH($A429,'Hospitalisation Details'!$A:$A,0)),"Not Found")</f>
        <v>38202</v>
      </c>
      <c r="O429" s="6">
        <f>IFERROR(INDEX('Hospitalisation Details'!$T:$T,MATCH($A429,'Hospitalisation Details'!$A:$A,0)),"Not Found")</f>
        <v>18</v>
      </c>
      <c r="P429" s="6">
        <f>IFERROR(INDEX('Hospitalisation Details'!$U:$U,MATCH($A429,'Hospitalisation Details'!$A:$A,0)),"Not Found")</f>
        <v>0</v>
      </c>
      <c r="Q429" s="6">
        <f>IFERROR(INDEX('Hospitalisation Details'!$W:$W,MATCH($A429,'Hospitalisation Details'!$A:$A,0)),"Not Found")</f>
        <v>0</v>
      </c>
    </row>
    <row r="430" spans="1:17" ht="15" customHeight="1" x14ac:dyDescent="0.3">
      <c r="A430" s="6" t="str">
        <f>'Customer Names'!A430</f>
        <v>Id429</v>
      </c>
      <c r="B430" s="6" t="str">
        <f>IFERROR(INDEX('Customer Names'!$D:$D,MATCH($A430,'Customer Names'!$A:$A,0)),"Not Found")</f>
        <v>Jennifer</v>
      </c>
      <c r="C430" s="6">
        <f>IFERROR(INDEX('Medical Examinations'!$B:$B,MATCH($A430,'Medical Examinations'!$A:$A,0)),"Not Found")</f>
        <v>41.91</v>
      </c>
      <c r="D430" s="6">
        <f>IFERROR(INDEX('Medical Examinations'!$C:$C,MATCH($A430,'Medical Examinations'!$A:$A,0)),"Not Found")</f>
        <v>5.98</v>
      </c>
      <c r="E430" s="6" t="str">
        <f>IFERROR(INDEX('Medical Examinations'!$I:$I,MATCH($A430,'Medical Examinations'!$A:$A,0)),"Not Found")</f>
        <v>Yes</v>
      </c>
      <c r="F430" s="6" t="str">
        <f>IFERROR(INDEX('Medical Examinations'!$J:$J,MATCH($A430,'Medical Examinations'!$A:$A,0)),"Not Found")</f>
        <v>No</v>
      </c>
      <c r="G430" s="6" t="str">
        <f>IFERROR(INDEX('Medical Examinations'!$F:$F,MATCH($A430,'Medical Examinations'!$A:$A,0)),"Not Found")</f>
        <v>No</v>
      </c>
      <c r="H430" s="6">
        <f>IFERROR(INDEX('Medical Examinations'!$L:$L,MATCH($A430,'Medical Examinations'!$A:$A,0)),"Not Found")</f>
        <v>1</v>
      </c>
      <c r="I430" s="6" t="str">
        <f>IFERROR(INDEX('Medical Examinations'!$K:$K,MATCH($A430,'Medical Examinations'!$A:$A,0)),"Not Found")</f>
        <v>No</v>
      </c>
      <c r="J430" s="6" t="str">
        <f>IFERROR(INDEX('Medical Examinations'!$M:$M,MATCH($A430,'Medical Examinations'!$A:$A,0)),"Not Found")</f>
        <v>Obesity</v>
      </c>
      <c r="K430" s="6" t="str">
        <f>IFERROR(INDEX('Medical Examinations'!$N:$N,MATCH($A430,'Medical Examinations'!$A:$A,0)),"Not Found")</f>
        <v>Prediabetic</v>
      </c>
      <c r="L430" s="12">
        <f>IFERROR(INDEX('Hospitalisation Details'!$V:$V,MATCH($A430,'Hospitalisation Details'!$A:$A,0)),"Not Found")</f>
        <v>0</v>
      </c>
      <c r="M430" s="13">
        <f>IFERROR(INDEX('Hospitalisation Details'!$F:$F,MATCH($A430,'Hospitalisation Details'!$A:$A,0)),"Not Found")</f>
        <v>24227.34</v>
      </c>
      <c r="N430" s="6">
        <f>IFERROR(INDEX('Hospitalisation Details'!$S:$S,MATCH($A430,'Hospitalisation Details'!$A:$A,0)),"Not Found")</f>
        <v>23727</v>
      </c>
      <c r="O430" s="6">
        <f>IFERROR(INDEX('Hospitalisation Details'!$T:$T,MATCH($A430,'Hospitalisation Details'!$A:$A,0)),"Not Found")</f>
        <v>58</v>
      </c>
      <c r="P430" s="6">
        <f>IFERROR(INDEX('Hospitalisation Details'!$U:$U,MATCH($A430,'Hospitalisation Details'!$A:$A,0)),"Not Found")</f>
        <v>0</v>
      </c>
      <c r="Q430" s="6">
        <f>IFERROR(INDEX('Hospitalisation Details'!$W:$W,MATCH($A430,'Hospitalisation Details'!$A:$A,0)),"Not Found")</f>
        <v>0</v>
      </c>
    </row>
    <row r="431" spans="1:17" ht="15" customHeight="1" x14ac:dyDescent="0.3">
      <c r="A431" s="6" t="str">
        <f>'Customer Names'!A431</f>
        <v>Id430</v>
      </c>
      <c r="B431" s="6" t="str">
        <f>IFERROR(INDEX('Customer Names'!$D:$D,MATCH($A431,'Customer Names'!$A:$A,0)),"Not Found")</f>
        <v>Serena M.</v>
      </c>
      <c r="C431" s="6">
        <f>IFERROR(INDEX('Medical Examinations'!$B:$B,MATCH($A431,'Medical Examinations'!$A:$A,0)),"Not Found")</f>
        <v>25.85</v>
      </c>
      <c r="D431" s="6">
        <f>IFERROR(INDEX('Medical Examinations'!$C:$C,MATCH($A431,'Medical Examinations'!$A:$A,0)),"Not Found")</f>
        <v>10.16</v>
      </c>
      <c r="E431" s="6" t="str">
        <f>IFERROR(INDEX('Medical Examinations'!$I:$I,MATCH($A431,'Medical Examinations'!$A:$A,0)),"Not Found")</f>
        <v>No</v>
      </c>
      <c r="F431" s="6" t="str">
        <f>IFERROR(INDEX('Medical Examinations'!$J:$J,MATCH($A431,'Medical Examinations'!$A:$A,0)),"Not Found")</f>
        <v>No</v>
      </c>
      <c r="G431" s="6" t="str">
        <f>IFERROR(INDEX('Medical Examinations'!$F:$F,MATCH($A431,'Medical Examinations'!$A:$A,0)),"Not Found")</f>
        <v>No</v>
      </c>
      <c r="H431" s="6">
        <f>IFERROR(INDEX('Medical Examinations'!$L:$L,MATCH($A431,'Medical Examinations'!$A:$A,0)),"Not Found")</f>
        <v>0</v>
      </c>
      <c r="I431" s="6" t="str">
        <f>IFERROR(INDEX('Medical Examinations'!$K:$K,MATCH($A431,'Medical Examinations'!$A:$A,0)),"Not Found")</f>
        <v>Yes</v>
      </c>
      <c r="J431" s="6" t="str">
        <f>IFERROR(INDEX('Medical Examinations'!$M:$M,MATCH($A431,'Medical Examinations'!$A:$A,0)),"Not Found")</f>
        <v>Overweight</v>
      </c>
      <c r="K431" s="6" t="str">
        <f>IFERROR(INDEX('Medical Examinations'!$N:$N,MATCH($A431,'Medical Examinations'!$A:$A,0)),"Not Found")</f>
        <v>Diabetic</v>
      </c>
      <c r="L431" s="12">
        <f>IFERROR(INDEX('Hospitalisation Details'!$V:$V,MATCH($A431,'Hospitalisation Details'!$A:$A,0)),"Not Found")</f>
        <v>0</v>
      </c>
      <c r="M431" s="13">
        <f>IFERROR(INDEX('Hospitalisation Details'!$F:$F,MATCH($A431,'Hospitalisation Details'!$A:$A,0)),"Not Found")</f>
        <v>24180.93</v>
      </c>
      <c r="N431" s="6">
        <f>IFERROR(INDEX('Hospitalisation Details'!$S:$S,MATCH($A431,'Hospitalisation Details'!$A:$A,0)),"Not Found")</f>
        <v>27282</v>
      </c>
      <c r="O431" s="6">
        <f>IFERROR(INDEX('Hospitalisation Details'!$T:$T,MATCH($A431,'Hospitalisation Details'!$A:$A,0)),"Not Found")</f>
        <v>48</v>
      </c>
      <c r="P431" s="6">
        <f>IFERROR(INDEX('Hospitalisation Details'!$U:$U,MATCH($A431,'Hospitalisation Details'!$A:$A,0)),"Not Found")</f>
        <v>0</v>
      </c>
      <c r="Q431" s="6">
        <f>IFERROR(INDEX('Hospitalisation Details'!$W:$W,MATCH($A431,'Hospitalisation Details'!$A:$A,0)),"Not Found")</f>
        <v>0</v>
      </c>
    </row>
    <row r="432" spans="1:17" ht="15" customHeight="1" x14ac:dyDescent="0.3">
      <c r="A432" s="6" t="str">
        <f>'Customer Names'!A432</f>
        <v>Id431</v>
      </c>
      <c r="B432" s="6" t="str">
        <f>IFERROR(INDEX('Customer Names'!$D:$D,MATCH($A432,'Customer Names'!$A:$A,0)),"Not Found")</f>
        <v>Victoria M.</v>
      </c>
      <c r="C432" s="6">
        <f>IFERROR(INDEX('Medical Examinations'!$B:$B,MATCH($A432,'Medical Examinations'!$A:$A,0)),"Not Found")</f>
        <v>23.844999999999999</v>
      </c>
      <c r="D432" s="6">
        <f>IFERROR(INDEX('Medical Examinations'!$C:$C,MATCH($A432,'Medical Examinations'!$A:$A,0)),"Not Found")</f>
        <v>11.71</v>
      </c>
      <c r="E432" s="6" t="str">
        <f>IFERROR(INDEX('Medical Examinations'!$I:$I,MATCH($A432,'Medical Examinations'!$A:$A,0)),"Not Found")</f>
        <v>No</v>
      </c>
      <c r="F432" s="6" t="str">
        <f>IFERROR(INDEX('Medical Examinations'!$J:$J,MATCH($A432,'Medical Examinations'!$A:$A,0)),"Not Found")</f>
        <v>No</v>
      </c>
      <c r="G432" s="6" t="str">
        <f>IFERROR(INDEX('Medical Examinations'!$F:$F,MATCH($A432,'Medical Examinations'!$A:$A,0)),"Not Found")</f>
        <v>No</v>
      </c>
      <c r="H432" s="6">
        <f>IFERROR(INDEX('Medical Examinations'!$L:$L,MATCH($A432,'Medical Examinations'!$A:$A,0)),"Not Found")</f>
        <v>2</v>
      </c>
      <c r="I432" s="6" t="str">
        <f>IFERROR(INDEX('Medical Examinations'!$K:$K,MATCH($A432,'Medical Examinations'!$A:$A,0)),"Not Found")</f>
        <v>Yes</v>
      </c>
      <c r="J432" s="6" t="str">
        <f>IFERROR(INDEX('Medical Examinations'!$M:$M,MATCH($A432,'Medical Examinations'!$A:$A,0)),"Not Found")</f>
        <v>Normal Weight</v>
      </c>
      <c r="K432" s="6" t="str">
        <f>IFERROR(INDEX('Medical Examinations'!$N:$N,MATCH($A432,'Medical Examinations'!$A:$A,0)),"Not Found")</f>
        <v>Diabetic</v>
      </c>
      <c r="L432" s="12">
        <f>IFERROR(INDEX('Hospitalisation Details'!$V:$V,MATCH($A432,'Hospitalisation Details'!$A:$A,0)),"Not Found")</f>
        <v>0</v>
      </c>
      <c r="M432" s="13">
        <f>IFERROR(INDEX('Hospitalisation Details'!$F:$F,MATCH($A432,'Hospitalisation Details'!$A:$A,0)),"Not Found")</f>
        <v>24106.91</v>
      </c>
      <c r="N432" s="6">
        <f>IFERROR(INDEX('Hospitalisation Details'!$S:$S,MATCH($A432,'Hospitalisation Details'!$A:$A,0)),"Not Found")</f>
        <v>26828</v>
      </c>
      <c r="O432" s="6">
        <f>IFERROR(INDEX('Hospitalisation Details'!$T:$T,MATCH($A432,'Hospitalisation Details'!$A:$A,0)),"Not Found")</f>
        <v>49</v>
      </c>
      <c r="P432" s="6">
        <f>IFERROR(INDEX('Hospitalisation Details'!$U:$U,MATCH($A432,'Hospitalisation Details'!$A:$A,0)),"Not Found")</f>
        <v>0</v>
      </c>
      <c r="Q432" s="6">
        <f>IFERROR(INDEX('Hospitalisation Details'!$W:$W,MATCH($A432,'Hospitalisation Details'!$A:$A,0)),"Not Found")</f>
        <v>0</v>
      </c>
    </row>
    <row r="433" spans="1:17" ht="15" customHeight="1" x14ac:dyDescent="0.3">
      <c r="A433" s="6" t="str">
        <f>'Customer Names'!A433</f>
        <v>Id432</v>
      </c>
      <c r="B433" s="6" t="str">
        <f>IFERROR(INDEX('Customer Names'!$D:$D,MATCH($A433,'Customer Names'!$A:$A,0)),"Not Found")</f>
        <v>Phoebe</v>
      </c>
      <c r="C433" s="6">
        <f>IFERROR(INDEX('Medical Examinations'!$B:$B,MATCH($A433,'Medical Examinations'!$A:$A,0)),"Not Found")</f>
        <v>30.59</v>
      </c>
      <c r="D433" s="6">
        <f>IFERROR(INDEX('Medical Examinations'!$C:$C,MATCH($A433,'Medical Examinations'!$A:$A,0)),"Not Found")</f>
        <v>5.23</v>
      </c>
      <c r="E433" s="6" t="str">
        <f>IFERROR(INDEX('Medical Examinations'!$I:$I,MATCH($A433,'Medical Examinations'!$A:$A,0)),"Not Found")</f>
        <v>No</v>
      </c>
      <c r="F433" s="6" t="str">
        <f>IFERROR(INDEX('Medical Examinations'!$J:$J,MATCH($A433,'Medical Examinations'!$A:$A,0)),"Not Found")</f>
        <v>No</v>
      </c>
      <c r="G433" s="6" t="str">
        <f>IFERROR(INDEX('Medical Examinations'!$F:$F,MATCH($A433,'Medical Examinations'!$A:$A,0)),"Not Found")</f>
        <v>Yes</v>
      </c>
      <c r="H433" s="6">
        <f>IFERROR(INDEX('Medical Examinations'!$L:$L,MATCH($A433,'Medical Examinations'!$A:$A,0)),"Not Found")</f>
        <v>1</v>
      </c>
      <c r="I433" s="6" t="str">
        <f>IFERROR(INDEX('Medical Examinations'!$K:$K,MATCH($A433,'Medical Examinations'!$A:$A,0)),"Not Found")</f>
        <v>No</v>
      </c>
      <c r="J433" s="6" t="str">
        <f>IFERROR(INDEX('Medical Examinations'!$M:$M,MATCH($A433,'Medical Examinations'!$A:$A,0)),"Not Found")</f>
        <v>Obesity</v>
      </c>
      <c r="K433" s="6" t="str">
        <f>IFERROR(INDEX('Medical Examinations'!$N:$N,MATCH($A433,'Medical Examinations'!$A:$A,0)),"Not Found")</f>
        <v>Normal</v>
      </c>
      <c r="L433" s="12">
        <f>IFERROR(INDEX('Hospitalisation Details'!$V:$V,MATCH($A433,'Hospitalisation Details'!$A:$A,0)),"Not Found")</f>
        <v>0</v>
      </c>
      <c r="M433" s="13">
        <f>IFERROR(INDEX('Hospitalisation Details'!$F:$F,MATCH($A433,'Hospitalisation Details'!$A:$A,0)),"Not Found")</f>
        <v>24059.68</v>
      </c>
      <c r="N433" s="6">
        <f>IFERROR(INDEX('Hospitalisation Details'!$S:$S,MATCH($A433,'Hospitalisation Details'!$A:$A,0)),"Not Found")</f>
        <v>37985</v>
      </c>
      <c r="O433" s="6">
        <f>IFERROR(INDEX('Hospitalisation Details'!$T:$T,MATCH($A433,'Hospitalisation Details'!$A:$A,0)),"Not Found")</f>
        <v>19</v>
      </c>
      <c r="P433" s="6">
        <f>IFERROR(INDEX('Hospitalisation Details'!$U:$U,MATCH($A433,'Hospitalisation Details'!$A:$A,0)),"Not Found")</f>
        <v>0</v>
      </c>
      <c r="Q433" s="6">
        <f>IFERROR(INDEX('Hospitalisation Details'!$W:$W,MATCH($A433,'Hospitalisation Details'!$A:$A,0)),"Not Found")</f>
        <v>0</v>
      </c>
    </row>
    <row r="434" spans="1:17" ht="15" customHeight="1" x14ac:dyDescent="0.3">
      <c r="A434" s="6" t="str">
        <f>'Customer Names'!A434</f>
        <v>Id433</v>
      </c>
      <c r="B434" s="6" t="str">
        <f>IFERROR(INDEX('Customer Names'!$D:$D,MATCH($A434,'Customer Names'!$A:$A,0)),"Not Found")</f>
        <v>Corey</v>
      </c>
      <c r="C434" s="6">
        <f>IFERROR(INDEX('Medical Examinations'!$B:$B,MATCH($A434,'Medical Examinations'!$A:$A,0)),"Not Found")</f>
        <v>24.795000000000002</v>
      </c>
      <c r="D434" s="6">
        <f>IFERROR(INDEX('Medical Examinations'!$C:$C,MATCH($A434,'Medical Examinations'!$A:$A,0)),"Not Found")</f>
        <v>6.85</v>
      </c>
      <c r="E434" s="6" t="str">
        <f>IFERROR(INDEX('Medical Examinations'!$I:$I,MATCH($A434,'Medical Examinations'!$A:$A,0)),"Not Found")</f>
        <v>No</v>
      </c>
      <c r="F434" s="6" t="str">
        <f>IFERROR(INDEX('Medical Examinations'!$J:$J,MATCH($A434,'Medical Examinations'!$A:$A,0)),"Not Found")</f>
        <v>No</v>
      </c>
      <c r="G434" s="6" t="str">
        <f>IFERROR(INDEX('Medical Examinations'!$F:$F,MATCH($A434,'Medical Examinations'!$A:$A,0)),"Not Found")</f>
        <v>No</v>
      </c>
      <c r="H434" s="6">
        <f>IFERROR(INDEX('Medical Examinations'!$L:$L,MATCH($A434,'Medical Examinations'!$A:$A,0)),"Not Found")</f>
        <v>0</v>
      </c>
      <c r="I434" s="6" t="str">
        <f>IFERROR(INDEX('Medical Examinations'!$K:$K,MATCH($A434,'Medical Examinations'!$A:$A,0)),"Not Found")</f>
        <v>Yes</v>
      </c>
      <c r="J434" s="6" t="str">
        <f>IFERROR(INDEX('Medical Examinations'!$M:$M,MATCH($A434,'Medical Examinations'!$A:$A,0)),"Not Found")</f>
        <v>Normal Weight</v>
      </c>
      <c r="K434" s="6" t="str">
        <f>IFERROR(INDEX('Medical Examinations'!$N:$N,MATCH($A434,'Medical Examinations'!$A:$A,0)),"Not Found")</f>
        <v>Diabetic</v>
      </c>
      <c r="L434" s="12">
        <f>IFERROR(INDEX('Hospitalisation Details'!$V:$V,MATCH($A434,'Hospitalisation Details'!$A:$A,0)),"Not Found")</f>
        <v>0</v>
      </c>
      <c r="M434" s="13">
        <f>IFERROR(INDEX('Hospitalisation Details'!$F:$F,MATCH($A434,'Hospitalisation Details'!$A:$A,0)),"Not Found")</f>
        <v>23967.38</v>
      </c>
      <c r="N434" s="6">
        <f>IFERROR(INDEX('Hospitalisation Details'!$S:$S,MATCH($A434,'Hospitalisation Details'!$A:$A,0)),"Not Found")</f>
        <v>26124</v>
      </c>
      <c r="O434" s="6">
        <f>IFERROR(INDEX('Hospitalisation Details'!$T:$T,MATCH($A434,'Hospitalisation Details'!$A:$A,0)),"Not Found")</f>
        <v>51</v>
      </c>
      <c r="P434" s="6">
        <f>IFERROR(INDEX('Hospitalisation Details'!$U:$U,MATCH($A434,'Hospitalisation Details'!$A:$A,0)),"Not Found")</f>
        <v>0</v>
      </c>
      <c r="Q434" s="6">
        <f>IFERROR(INDEX('Hospitalisation Details'!$W:$W,MATCH($A434,'Hospitalisation Details'!$A:$A,0)),"Not Found")</f>
        <v>0</v>
      </c>
    </row>
    <row r="435" spans="1:17" ht="15" customHeight="1" x14ac:dyDescent="0.3">
      <c r="A435" s="6" t="str">
        <f>'Customer Names'!A435</f>
        <v>Id434</v>
      </c>
      <c r="B435" s="6" t="str">
        <f>IFERROR(INDEX('Customer Names'!$D:$D,MATCH($A435,'Customer Names'!$A:$A,0)),"Not Found")</f>
        <v>Rebecca</v>
      </c>
      <c r="C435" s="6">
        <f>IFERROR(INDEX('Medical Examinations'!$B:$B,MATCH($A435,'Medical Examinations'!$A:$A,0)),"Not Found")</f>
        <v>24.13</v>
      </c>
      <c r="D435" s="6">
        <f>IFERROR(INDEX('Medical Examinations'!$C:$C,MATCH($A435,'Medical Examinations'!$A:$A,0)),"Not Found")</f>
        <v>7.05</v>
      </c>
      <c r="E435" s="6" t="str">
        <f>IFERROR(INDEX('Medical Examinations'!$I:$I,MATCH($A435,'Medical Examinations'!$A:$A,0)),"Not Found")</f>
        <v>Yes</v>
      </c>
      <c r="F435" s="6" t="str">
        <f>IFERROR(INDEX('Medical Examinations'!$J:$J,MATCH($A435,'Medical Examinations'!$A:$A,0)),"Not Found")</f>
        <v>No</v>
      </c>
      <c r="G435" s="6" t="str">
        <f>IFERROR(INDEX('Medical Examinations'!$F:$F,MATCH($A435,'Medical Examinations'!$A:$A,0)),"Not Found")</f>
        <v>No</v>
      </c>
      <c r="H435" s="6">
        <f>IFERROR(INDEX('Medical Examinations'!$L:$L,MATCH($A435,'Medical Examinations'!$A:$A,0)),"Not Found")</f>
        <v>2</v>
      </c>
      <c r="I435" s="6" t="str">
        <f>IFERROR(INDEX('Medical Examinations'!$K:$K,MATCH($A435,'Medical Examinations'!$A:$A,0)),"Not Found")</f>
        <v>Yes</v>
      </c>
      <c r="J435" s="6" t="str">
        <f>IFERROR(INDEX('Medical Examinations'!$M:$M,MATCH($A435,'Medical Examinations'!$A:$A,0)),"Not Found")</f>
        <v>Normal Weight</v>
      </c>
      <c r="K435" s="6" t="str">
        <f>IFERROR(INDEX('Medical Examinations'!$N:$N,MATCH($A435,'Medical Examinations'!$A:$A,0)),"Not Found")</f>
        <v>Diabetic</v>
      </c>
      <c r="L435" s="12">
        <f>IFERROR(INDEX('Hospitalisation Details'!$V:$V,MATCH($A435,'Hospitalisation Details'!$A:$A,0)),"Not Found")</f>
        <v>0</v>
      </c>
      <c r="M435" s="13">
        <f>IFERROR(INDEX('Hospitalisation Details'!$F:$F,MATCH($A435,'Hospitalisation Details'!$A:$A,0)),"Not Found")</f>
        <v>23887.66</v>
      </c>
      <c r="N435" s="6">
        <f>IFERROR(INDEX('Hospitalisation Details'!$S:$S,MATCH($A435,'Hospitalisation Details'!$A:$A,0)),"Not Found")</f>
        <v>25788</v>
      </c>
      <c r="O435" s="6">
        <f>IFERROR(INDEX('Hospitalisation Details'!$T:$T,MATCH($A435,'Hospitalisation Details'!$A:$A,0)),"Not Found")</f>
        <v>52</v>
      </c>
      <c r="P435" s="6">
        <f>IFERROR(INDEX('Hospitalisation Details'!$U:$U,MATCH($A435,'Hospitalisation Details'!$A:$A,0)),"Not Found")</f>
        <v>0</v>
      </c>
      <c r="Q435" s="6">
        <f>IFERROR(INDEX('Hospitalisation Details'!$W:$W,MATCH($A435,'Hospitalisation Details'!$A:$A,0)),"Not Found")</f>
        <v>0</v>
      </c>
    </row>
    <row r="436" spans="1:17" ht="15" customHeight="1" x14ac:dyDescent="0.3">
      <c r="A436" s="6" t="str">
        <f>'Customer Names'!A436</f>
        <v>Id435</v>
      </c>
      <c r="B436" s="6" t="str">
        <f>IFERROR(INDEX('Customer Names'!$D:$D,MATCH($A436,'Customer Names'!$A:$A,0)),"Not Found")</f>
        <v>Nicholas D</v>
      </c>
      <c r="C436" s="6">
        <f>IFERROR(INDEX('Medical Examinations'!$B:$B,MATCH($A436,'Medical Examinations'!$A:$A,0)),"Not Found")</f>
        <v>25.84</v>
      </c>
      <c r="D436" s="6">
        <f>IFERROR(INDEX('Medical Examinations'!$C:$C,MATCH($A436,'Medical Examinations'!$A:$A,0)),"Not Found")</f>
        <v>11.64</v>
      </c>
      <c r="E436" s="6" t="str">
        <f>IFERROR(INDEX('Medical Examinations'!$I:$I,MATCH($A436,'Medical Examinations'!$A:$A,0)),"Not Found")</f>
        <v>No</v>
      </c>
      <c r="F436" s="6" t="str">
        <f>IFERROR(INDEX('Medical Examinations'!$J:$J,MATCH($A436,'Medical Examinations'!$A:$A,0)),"Not Found")</f>
        <v>No</v>
      </c>
      <c r="G436" s="6" t="str">
        <f>IFERROR(INDEX('Medical Examinations'!$F:$F,MATCH($A436,'Medical Examinations'!$A:$A,0)),"Not Found")</f>
        <v>No</v>
      </c>
      <c r="H436" s="6">
        <f>IFERROR(INDEX('Medical Examinations'!$L:$L,MATCH($A436,'Medical Examinations'!$A:$A,0)),"Not Found")</f>
        <v>2</v>
      </c>
      <c r="I436" s="6" t="str">
        <f>IFERROR(INDEX('Medical Examinations'!$K:$K,MATCH($A436,'Medical Examinations'!$A:$A,0)),"Not Found")</f>
        <v>Yes</v>
      </c>
      <c r="J436" s="6" t="str">
        <f>IFERROR(INDEX('Medical Examinations'!$M:$M,MATCH($A436,'Medical Examinations'!$A:$A,0)),"Not Found")</f>
        <v>Overweight</v>
      </c>
      <c r="K436" s="6" t="str">
        <f>IFERROR(INDEX('Medical Examinations'!$N:$N,MATCH($A436,'Medical Examinations'!$A:$A,0)),"Not Found")</f>
        <v>Diabetic</v>
      </c>
      <c r="L436" s="12">
        <f>IFERROR(INDEX('Hospitalisation Details'!$V:$V,MATCH($A436,'Hospitalisation Details'!$A:$A,0)),"Not Found")</f>
        <v>0</v>
      </c>
      <c r="M436" s="13">
        <f>IFERROR(INDEX('Hospitalisation Details'!$F:$F,MATCH($A436,'Hospitalisation Details'!$A:$A,0)),"Not Found")</f>
        <v>23807.24</v>
      </c>
      <c r="N436" s="6">
        <f>IFERROR(INDEX('Hospitalisation Details'!$S:$S,MATCH($A436,'Hospitalisation Details'!$A:$A,0)),"Not Found")</f>
        <v>26842</v>
      </c>
      <c r="O436" s="6">
        <f>IFERROR(INDEX('Hospitalisation Details'!$T:$T,MATCH($A436,'Hospitalisation Details'!$A:$A,0)),"Not Found")</f>
        <v>49</v>
      </c>
      <c r="P436" s="6">
        <f>IFERROR(INDEX('Hospitalisation Details'!$U:$U,MATCH($A436,'Hospitalisation Details'!$A:$A,0)),"Not Found")</f>
        <v>0</v>
      </c>
      <c r="Q436" s="6">
        <f>IFERROR(INDEX('Hospitalisation Details'!$W:$W,MATCH($A436,'Hospitalisation Details'!$A:$A,0)),"Not Found")</f>
        <v>0</v>
      </c>
    </row>
    <row r="437" spans="1:17" ht="15" customHeight="1" x14ac:dyDescent="0.3">
      <c r="A437" s="6" t="str">
        <f>'Customer Names'!A437</f>
        <v>Id436</v>
      </c>
      <c r="B437" s="6" t="str">
        <f>IFERROR(INDEX('Customer Names'!$D:$D,MATCH($A437,'Customer Names'!$A:$A,0)),"Not Found")</f>
        <v>Christian</v>
      </c>
      <c r="C437" s="6">
        <f>IFERROR(INDEX('Medical Examinations'!$B:$B,MATCH($A437,'Medical Examinations'!$A:$A,0)),"Not Found")</f>
        <v>28</v>
      </c>
      <c r="D437" s="6">
        <f>IFERROR(INDEX('Medical Examinations'!$C:$C,MATCH($A437,'Medical Examinations'!$A:$A,0)),"Not Found")</f>
        <v>10.52</v>
      </c>
      <c r="E437" s="6" t="str">
        <f>IFERROR(INDEX('Medical Examinations'!$I:$I,MATCH($A437,'Medical Examinations'!$A:$A,0)),"Not Found")</f>
        <v>No</v>
      </c>
      <c r="F437" s="6" t="str">
        <f>IFERROR(INDEX('Medical Examinations'!$J:$J,MATCH($A437,'Medical Examinations'!$A:$A,0)),"Not Found")</f>
        <v>No</v>
      </c>
      <c r="G437" s="6" t="str">
        <f>IFERROR(INDEX('Medical Examinations'!$F:$F,MATCH($A437,'Medical Examinations'!$A:$A,0)),"Not Found")</f>
        <v>No</v>
      </c>
      <c r="H437" s="6">
        <f>IFERROR(INDEX('Medical Examinations'!$L:$L,MATCH($A437,'Medical Examinations'!$A:$A,0)),"Not Found")</f>
        <v>0</v>
      </c>
      <c r="I437" s="6" t="str">
        <f>IFERROR(INDEX('Medical Examinations'!$K:$K,MATCH($A437,'Medical Examinations'!$A:$A,0)),"Not Found")</f>
        <v>Yes</v>
      </c>
      <c r="J437" s="6" t="str">
        <f>IFERROR(INDEX('Medical Examinations'!$M:$M,MATCH($A437,'Medical Examinations'!$A:$A,0)),"Not Found")</f>
        <v>Overweight</v>
      </c>
      <c r="K437" s="6" t="str">
        <f>IFERROR(INDEX('Medical Examinations'!$N:$N,MATCH($A437,'Medical Examinations'!$A:$A,0)),"Not Found")</f>
        <v>Diabetic</v>
      </c>
      <c r="L437" s="12">
        <f>IFERROR(INDEX('Hospitalisation Details'!$V:$V,MATCH($A437,'Hospitalisation Details'!$A:$A,0)),"Not Found")</f>
        <v>0</v>
      </c>
      <c r="M437" s="13">
        <f>IFERROR(INDEX('Hospitalisation Details'!$F:$F,MATCH($A437,'Hospitalisation Details'!$A:$A,0)),"Not Found")</f>
        <v>23568.27</v>
      </c>
      <c r="N437" s="6">
        <f>IFERROR(INDEX('Hospitalisation Details'!$S:$S,MATCH($A437,'Hospitalisation Details'!$A:$A,0)),"Not Found")</f>
        <v>27182</v>
      </c>
      <c r="O437" s="6">
        <f>IFERROR(INDEX('Hospitalisation Details'!$T:$T,MATCH($A437,'Hospitalisation Details'!$A:$A,0)),"Not Found")</f>
        <v>49</v>
      </c>
      <c r="P437" s="6">
        <f>IFERROR(INDEX('Hospitalisation Details'!$U:$U,MATCH($A437,'Hospitalisation Details'!$A:$A,0)),"Not Found")</f>
        <v>0</v>
      </c>
      <c r="Q437" s="6">
        <f>IFERROR(INDEX('Hospitalisation Details'!$W:$W,MATCH($A437,'Hospitalisation Details'!$A:$A,0)),"Not Found")</f>
        <v>0</v>
      </c>
    </row>
    <row r="438" spans="1:17" ht="15" customHeight="1" x14ac:dyDescent="0.3">
      <c r="A438" s="6" t="str">
        <f>'Customer Names'!A438</f>
        <v>Id437</v>
      </c>
      <c r="B438" s="6" t="str">
        <f>IFERROR(INDEX('Customer Names'!$D:$D,MATCH($A438,'Customer Names'!$A:$A,0)),"Not Found")</f>
        <v>Jonathon S.</v>
      </c>
      <c r="C438" s="6">
        <f>IFERROR(INDEX('Medical Examinations'!$B:$B,MATCH($A438,'Medical Examinations'!$A:$A,0)),"Not Found")</f>
        <v>34.1</v>
      </c>
      <c r="D438" s="6">
        <f>IFERROR(INDEX('Medical Examinations'!$C:$C,MATCH($A438,'Medical Examinations'!$A:$A,0)),"Not Found")</f>
        <v>4.01</v>
      </c>
      <c r="E438" s="6" t="str">
        <f>IFERROR(INDEX('Medical Examinations'!$I:$I,MATCH($A438,'Medical Examinations'!$A:$A,0)),"Not Found")</f>
        <v>Yes</v>
      </c>
      <c r="F438" s="6" t="str">
        <f>IFERROR(INDEX('Medical Examinations'!$J:$J,MATCH($A438,'Medical Examinations'!$A:$A,0)),"Not Found")</f>
        <v>No</v>
      </c>
      <c r="G438" s="6" t="str">
        <f>IFERROR(INDEX('Medical Examinations'!$F:$F,MATCH($A438,'Medical Examinations'!$A:$A,0)),"Not Found")</f>
        <v>Yes</v>
      </c>
      <c r="H438" s="6">
        <f>IFERROR(INDEX('Medical Examinations'!$L:$L,MATCH($A438,'Medical Examinations'!$A:$A,0)),"Not Found")</f>
        <v>1</v>
      </c>
      <c r="I438" s="6" t="str">
        <f>IFERROR(INDEX('Medical Examinations'!$K:$K,MATCH($A438,'Medical Examinations'!$A:$A,0)),"Not Found")</f>
        <v>No</v>
      </c>
      <c r="J438" s="6" t="str">
        <f>IFERROR(INDEX('Medical Examinations'!$M:$M,MATCH($A438,'Medical Examinations'!$A:$A,0)),"Not Found")</f>
        <v>Obesity</v>
      </c>
      <c r="K438" s="6" t="str">
        <f>IFERROR(INDEX('Medical Examinations'!$N:$N,MATCH($A438,'Medical Examinations'!$A:$A,0)),"Not Found")</f>
        <v>Normal</v>
      </c>
      <c r="L438" s="12">
        <f>IFERROR(INDEX('Hospitalisation Details'!$V:$V,MATCH($A438,'Hospitalisation Details'!$A:$A,0)),"Not Found")</f>
        <v>0</v>
      </c>
      <c r="M438" s="13">
        <f>IFERROR(INDEX('Hospitalisation Details'!$F:$F,MATCH($A438,'Hospitalisation Details'!$A:$A,0)),"Not Found")</f>
        <v>23563.02</v>
      </c>
      <c r="N438" s="6">
        <f>IFERROR(INDEX('Hospitalisation Details'!$S:$S,MATCH($A438,'Hospitalisation Details'!$A:$A,0)),"Not Found")</f>
        <v>30554</v>
      </c>
      <c r="O438" s="6">
        <f>IFERROR(INDEX('Hospitalisation Details'!$T:$T,MATCH($A438,'Hospitalisation Details'!$A:$A,0)),"Not Found")</f>
        <v>39</v>
      </c>
      <c r="P438" s="6">
        <f>IFERROR(INDEX('Hospitalisation Details'!$U:$U,MATCH($A438,'Hospitalisation Details'!$A:$A,0)),"Not Found")</f>
        <v>0</v>
      </c>
      <c r="Q438" s="6">
        <f>IFERROR(INDEX('Hospitalisation Details'!$W:$W,MATCH($A438,'Hospitalisation Details'!$A:$A,0)),"Not Found")</f>
        <v>0</v>
      </c>
    </row>
    <row r="439" spans="1:17" ht="15" customHeight="1" x14ac:dyDescent="0.3">
      <c r="A439" s="6" t="str">
        <f>'Customer Names'!A439</f>
        <v>Id438</v>
      </c>
      <c r="B439" s="6" t="str">
        <f>IFERROR(INDEX('Customer Names'!$D:$D,MATCH($A439,'Customer Names'!$A:$A,0)),"Not Found")</f>
        <v>Caroline</v>
      </c>
      <c r="C439" s="6">
        <f>IFERROR(INDEX('Medical Examinations'!$B:$B,MATCH($A439,'Medical Examinations'!$A:$A,0)),"Not Found")</f>
        <v>26.125</v>
      </c>
      <c r="D439" s="6">
        <f>IFERROR(INDEX('Medical Examinations'!$C:$C,MATCH($A439,'Medical Examinations'!$A:$A,0)),"Not Found")</f>
        <v>8.56</v>
      </c>
      <c r="E439" s="6" t="str">
        <f>IFERROR(INDEX('Medical Examinations'!$I:$I,MATCH($A439,'Medical Examinations'!$A:$A,0)),"Not Found")</f>
        <v>Yes</v>
      </c>
      <c r="F439" s="6" t="str">
        <f>IFERROR(INDEX('Medical Examinations'!$J:$J,MATCH($A439,'Medical Examinations'!$A:$A,0)),"Not Found")</f>
        <v>No</v>
      </c>
      <c r="G439" s="6" t="str">
        <f>IFERROR(INDEX('Medical Examinations'!$F:$F,MATCH($A439,'Medical Examinations'!$A:$A,0)),"Not Found")</f>
        <v>No</v>
      </c>
      <c r="H439" s="6">
        <f>IFERROR(INDEX('Medical Examinations'!$L:$L,MATCH($A439,'Medical Examinations'!$A:$A,0)),"Not Found")</f>
        <v>1</v>
      </c>
      <c r="I439" s="6" t="str">
        <f>IFERROR(INDEX('Medical Examinations'!$K:$K,MATCH($A439,'Medical Examinations'!$A:$A,0)),"Not Found")</f>
        <v>Yes</v>
      </c>
      <c r="J439" s="6" t="str">
        <f>IFERROR(INDEX('Medical Examinations'!$M:$M,MATCH($A439,'Medical Examinations'!$A:$A,0)),"Not Found")</f>
        <v>Overweight</v>
      </c>
      <c r="K439" s="6" t="str">
        <f>IFERROR(INDEX('Medical Examinations'!$N:$N,MATCH($A439,'Medical Examinations'!$A:$A,0)),"Not Found")</f>
        <v>Diabetic</v>
      </c>
      <c r="L439" s="12">
        <f>IFERROR(INDEX('Hospitalisation Details'!$V:$V,MATCH($A439,'Hospitalisation Details'!$A:$A,0)),"Not Found")</f>
        <v>0</v>
      </c>
      <c r="M439" s="13">
        <f>IFERROR(INDEX('Hospitalisation Details'!$F:$F,MATCH($A439,'Hospitalisation Details'!$A:$A,0)),"Not Found")</f>
        <v>23401.31</v>
      </c>
      <c r="N439" s="6">
        <f>IFERROR(INDEX('Hospitalisation Details'!$S:$S,MATCH($A439,'Hospitalisation Details'!$A:$A,0)),"Not Found")</f>
        <v>27711</v>
      </c>
      <c r="O439" s="6">
        <f>IFERROR(INDEX('Hospitalisation Details'!$T:$T,MATCH($A439,'Hospitalisation Details'!$A:$A,0)),"Not Found")</f>
        <v>47</v>
      </c>
      <c r="P439" s="6">
        <f>IFERROR(INDEX('Hospitalisation Details'!$U:$U,MATCH($A439,'Hospitalisation Details'!$A:$A,0)),"Not Found")</f>
        <v>0</v>
      </c>
      <c r="Q439" s="6">
        <f>IFERROR(INDEX('Hospitalisation Details'!$W:$W,MATCH($A439,'Hospitalisation Details'!$A:$A,0)),"Not Found")</f>
        <v>0</v>
      </c>
    </row>
    <row r="440" spans="1:17" ht="15" customHeight="1" x14ac:dyDescent="0.3">
      <c r="A440" s="6" t="str">
        <f>'Customer Names'!A440</f>
        <v>Id439</v>
      </c>
      <c r="B440" s="6" t="str">
        <f>IFERROR(INDEX('Customer Names'!$D:$D,MATCH($A440,'Customer Names'!$A:$A,0)),"Not Found")</f>
        <v>Joshua D.</v>
      </c>
      <c r="C440" s="6">
        <f>IFERROR(INDEX('Medical Examinations'!$B:$B,MATCH($A440,'Medical Examinations'!$A:$A,0)),"Not Found")</f>
        <v>25.6</v>
      </c>
      <c r="D440" s="6">
        <f>IFERROR(INDEX('Medical Examinations'!$C:$C,MATCH($A440,'Medical Examinations'!$A:$A,0)),"Not Found")</f>
        <v>10.5</v>
      </c>
      <c r="E440" s="6" t="str">
        <f>IFERROR(INDEX('Medical Examinations'!$I:$I,MATCH($A440,'Medical Examinations'!$A:$A,0)),"Not Found")</f>
        <v>No</v>
      </c>
      <c r="F440" s="6" t="str">
        <f>IFERROR(INDEX('Medical Examinations'!$J:$J,MATCH($A440,'Medical Examinations'!$A:$A,0)),"Not Found")</f>
        <v>No</v>
      </c>
      <c r="G440" s="6" t="str">
        <f>IFERROR(INDEX('Medical Examinations'!$F:$F,MATCH($A440,'Medical Examinations'!$A:$A,0)),"Not Found")</f>
        <v>No</v>
      </c>
      <c r="H440" s="6">
        <f>IFERROR(INDEX('Medical Examinations'!$L:$L,MATCH($A440,'Medical Examinations'!$A:$A,0)),"Not Found")</f>
        <v>2</v>
      </c>
      <c r="I440" s="6" t="str">
        <f>IFERROR(INDEX('Medical Examinations'!$K:$K,MATCH($A440,'Medical Examinations'!$A:$A,0)),"Not Found")</f>
        <v>Yes</v>
      </c>
      <c r="J440" s="6" t="str">
        <f>IFERROR(INDEX('Medical Examinations'!$M:$M,MATCH($A440,'Medical Examinations'!$A:$A,0)),"Not Found")</f>
        <v>Overweight</v>
      </c>
      <c r="K440" s="6" t="str">
        <f>IFERROR(INDEX('Medical Examinations'!$N:$N,MATCH($A440,'Medical Examinations'!$A:$A,0)),"Not Found")</f>
        <v>Diabetic</v>
      </c>
      <c r="L440" s="12">
        <f>IFERROR(INDEX('Hospitalisation Details'!$V:$V,MATCH($A440,'Hospitalisation Details'!$A:$A,0)),"Not Found")</f>
        <v>0</v>
      </c>
      <c r="M440" s="13">
        <f>IFERROR(INDEX('Hospitalisation Details'!$F:$F,MATCH($A440,'Hospitalisation Details'!$A:$A,0)),"Not Found")</f>
        <v>23306.55</v>
      </c>
      <c r="N440" s="6">
        <f>IFERROR(INDEX('Hospitalisation Details'!$S:$S,MATCH($A440,'Hospitalisation Details'!$A:$A,0)),"Not Found")</f>
        <v>26959</v>
      </c>
      <c r="O440" s="6">
        <f>IFERROR(INDEX('Hospitalisation Details'!$T:$T,MATCH($A440,'Hospitalisation Details'!$A:$A,0)),"Not Found")</f>
        <v>49</v>
      </c>
      <c r="P440" s="6">
        <f>IFERROR(INDEX('Hospitalisation Details'!$U:$U,MATCH($A440,'Hospitalisation Details'!$A:$A,0)),"Not Found")</f>
        <v>0</v>
      </c>
      <c r="Q440" s="6">
        <f>IFERROR(INDEX('Hospitalisation Details'!$W:$W,MATCH($A440,'Hospitalisation Details'!$A:$A,0)),"Not Found")</f>
        <v>0</v>
      </c>
    </row>
    <row r="441" spans="1:17" ht="15" customHeight="1" x14ac:dyDescent="0.3">
      <c r="A441" s="6" t="str">
        <f>'Customer Names'!A441</f>
        <v>Id440</v>
      </c>
      <c r="B441" s="6" t="str">
        <f>IFERROR(INDEX('Customer Names'!$D:$D,MATCH($A441,'Customer Names'!$A:$A,0)),"Not Found")</f>
        <v>Nichole</v>
      </c>
      <c r="C441" s="6">
        <f>IFERROR(INDEX('Medical Examinations'!$B:$B,MATCH($A441,'Medical Examinations'!$A:$A,0)),"Not Found")</f>
        <v>24.32</v>
      </c>
      <c r="D441" s="6">
        <f>IFERROR(INDEX('Medical Examinations'!$C:$C,MATCH($A441,'Medical Examinations'!$A:$A,0)),"Not Found")</f>
        <v>6.39</v>
      </c>
      <c r="E441" s="6" t="str">
        <f>IFERROR(INDEX('Medical Examinations'!$I:$I,MATCH($A441,'Medical Examinations'!$A:$A,0)),"Not Found")</f>
        <v>No</v>
      </c>
      <c r="F441" s="6" t="str">
        <f>IFERROR(INDEX('Medical Examinations'!$J:$J,MATCH($A441,'Medical Examinations'!$A:$A,0)),"Not Found")</f>
        <v>No</v>
      </c>
      <c r="G441" s="6" t="str">
        <f>IFERROR(INDEX('Medical Examinations'!$F:$F,MATCH($A441,'Medical Examinations'!$A:$A,0)),"Not Found")</f>
        <v>No</v>
      </c>
      <c r="H441" s="6">
        <f>IFERROR(INDEX('Medical Examinations'!$L:$L,MATCH($A441,'Medical Examinations'!$A:$A,0)),"Not Found")</f>
        <v>0</v>
      </c>
      <c r="I441" s="6" t="str">
        <f>IFERROR(INDEX('Medical Examinations'!$K:$K,MATCH($A441,'Medical Examinations'!$A:$A,0)),"Not Found")</f>
        <v>No</v>
      </c>
      <c r="J441" s="6" t="str">
        <f>IFERROR(INDEX('Medical Examinations'!$M:$M,MATCH($A441,'Medical Examinations'!$A:$A,0)),"Not Found")</f>
        <v>Normal Weight</v>
      </c>
      <c r="K441" s="6" t="str">
        <f>IFERROR(INDEX('Medical Examinations'!$N:$N,MATCH($A441,'Medical Examinations'!$A:$A,0)),"Not Found")</f>
        <v>Prediabetic</v>
      </c>
      <c r="L441" s="12">
        <f>IFERROR(INDEX('Hospitalisation Details'!$V:$V,MATCH($A441,'Hospitalisation Details'!$A:$A,0)),"Not Found")</f>
        <v>0</v>
      </c>
      <c r="M441" s="13">
        <f>IFERROR(INDEX('Hospitalisation Details'!$F:$F,MATCH($A441,'Hospitalisation Details'!$A:$A,0)),"Not Found")</f>
        <v>23288.93</v>
      </c>
      <c r="N441" s="6">
        <f>IFERROR(INDEX('Hospitalisation Details'!$S:$S,MATCH($A441,'Hospitalisation Details'!$A:$A,0)),"Not Found")</f>
        <v>34610</v>
      </c>
      <c r="O441" s="6">
        <f>IFERROR(INDEX('Hospitalisation Details'!$T:$T,MATCH($A441,'Hospitalisation Details'!$A:$A,0)),"Not Found")</f>
        <v>28</v>
      </c>
      <c r="P441" s="6">
        <f>IFERROR(INDEX('Hospitalisation Details'!$U:$U,MATCH($A441,'Hospitalisation Details'!$A:$A,0)),"Not Found")</f>
        <v>0</v>
      </c>
      <c r="Q441" s="6">
        <f>IFERROR(INDEX('Hospitalisation Details'!$W:$W,MATCH($A441,'Hospitalisation Details'!$A:$A,0)),"Not Found")</f>
        <v>0</v>
      </c>
    </row>
    <row r="442" spans="1:17" ht="15" customHeight="1" x14ac:dyDescent="0.3">
      <c r="A442" s="6" t="str">
        <f>'Customer Names'!A442</f>
        <v>Id441</v>
      </c>
      <c r="B442" s="6" t="str">
        <f>IFERROR(INDEX('Customer Names'!$D:$D,MATCH($A442,'Customer Names'!$A:$A,0)),"Not Found")</f>
        <v>Denise M</v>
      </c>
      <c r="C442" s="6">
        <f>IFERROR(INDEX('Medical Examinations'!$B:$B,MATCH($A442,'Medical Examinations'!$A:$A,0)),"Not Found")</f>
        <v>22.88</v>
      </c>
      <c r="D442" s="6">
        <f>IFERROR(INDEX('Medical Examinations'!$C:$C,MATCH($A442,'Medical Examinations'!$A:$A,0)),"Not Found")</f>
        <v>5.71</v>
      </c>
      <c r="E442" s="6" t="str">
        <f>IFERROR(INDEX('Medical Examinations'!$I:$I,MATCH($A442,'Medical Examinations'!$A:$A,0)),"Not Found")</f>
        <v>Yes</v>
      </c>
      <c r="F442" s="6" t="str">
        <f>IFERROR(INDEX('Medical Examinations'!$J:$J,MATCH($A442,'Medical Examinations'!$A:$A,0)),"Not Found")</f>
        <v>No</v>
      </c>
      <c r="G442" s="6" t="str">
        <f>IFERROR(INDEX('Medical Examinations'!$F:$F,MATCH($A442,'Medical Examinations'!$A:$A,0)),"Not Found")</f>
        <v>Yes</v>
      </c>
      <c r="H442" s="6">
        <f>IFERROR(INDEX('Medical Examinations'!$L:$L,MATCH($A442,'Medical Examinations'!$A:$A,0)),"Not Found")</f>
        <v>1</v>
      </c>
      <c r="I442" s="6" t="str">
        <f>IFERROR(INDEX('Medical Examinations'!$K:$K,MATCH($A442,'Medical Examinations'!$A:$A,0)),"Not Found")</f>
        <v>Yes</v>
      </c>
      <c r="J442" s="6" t="str">
        <f>IFERROR(INDEX('Medical Examinations'!$M:$M,MATCH($A442,'Medical Examinations'!$A:$A,0)),"Not Found")</f>
        <v>Normal Weight</v>
      </c>
      <c r="K442" s="6" t="str">
        <f>IFERROR(INDEX('Medical Examinations'!$N:$N,MATCH($A442,'Medical Examinations'!$A:$A,0)),"Not Found")</f>
        <v>Prediabetic</v>
      </c>
      <c r="L442" s="12">
        <f>IFERROR(INDEX('Hospitalisation Details'!$V:$V,MATCH($A442,'Hospitalisation Details'!$A:$A,0)),"Not Found")</f>
        <v>0</v>
      </c>
      <c r="M442" s="13">
        <f>IFERROR(INDEX('Hospitalisation Details'!$F:$F,MATCH($A442,'Hospitalisation Details'!$A:$A,0)),"Not Found")</f>
        <v>23244.79</v>
      </c>
      <c r="N442" s="6">
        <f>IFERROR(INDEX('Hospitalisation Details'!$S:$S,MATCH($A442,'Hospitalisation Details'!$A:$A,0)),"Not Found")</f>
        <v>25521</v>
      </c>
      <c r="O442" s="6">
        <f>IFERROR(INDEX('Hospitalisation Details'!$T:$T,MATCH($A442,'Hospitalisation Details'!$A:$A,0)),"Not Found")</f>
        <v>53</v>
      </c>
      <c r="P442" s="6">
        <f>IFERROR(INDEX('Hospitalisation Details'!$U:$U,MATCH($A442,'Hospitalisation Details'!$A:$A,0)),"Not Found")</f>
        <v>0</v>
      </c>
      <c r="Q442" s="6">
        <f>IFERROR(INDEX('Hospitalisation Details'!$W:$W,MATCH($A442,'Hospitalisation Details'!$A:$A,0)),"Not Found")</f>
        <v>0</v>
      </c>
    </row>
    <row r="443" spans="1:17" ht="15" customHeight="1" x14ac:dyDescent="0.3">
      <c r="A443" s="6" t="str">
        <f>'Customer Names'!A443</f>
        <v>Id442</v>
      </c>
      <c r="B443" s="6" t="str">
        <f>IFERROR(INDEX('Customer Names'!$D:$D,MATCH($A443,'Customer Names'!$A:$A,0)),"Not Found")</f>
        <v>Peter R.</v>
      </c>
      <c r="C443" s="6">
        <f>IFERROR(INDEX('Medical Examinations'!$B:$B,MATCH($A443,'Medical Examinations'!$A:$A,0)),"Not Found")</f>
        <v>24.984999999999999</v>
      </c>
      <c r="D443" s="6">
        <f>IFERROR(INDEX('Medical Examinations'!$C:$C,MATCH($A443,'Medical Examinations'!$A:$A,0)),"Not Found")</f>
        <v>4.43</v>
      </c>
      <c r="E443" s="6" t="str">
        <f>IFERROR(INDEX('Medical Examinations'!$I:$I,MATCH($A443,'Medical Examinations'!$A:$A,0)),"Not Found")</f>
        <v>Yes</v>
      </c>
      <c r="F443" s="6" t="str">
        <f>IFERROR(INDEX('Medical Examinations'!$J:$J,MATCH($A443,'Medical Examinations'!$A:$A,0)),"Not Found")</f>
        <v>No</v>
      </c>
      <c r="G443" s="6" t="str">
        <f>IFERROR(INDEX('Medical Examinations'!$F:$F,MATCH($A443,'Medical Examinations'!$A:$A,0)),"Not Found")</f>
        <v>Yes</v>
      </c>
      <c r="H443" s="6">
        <f>IFERROR(INDEX('Medical Examinations'!$L:$L,MATCH($A443,'Medical Examinations'!$A:$A,0)),"Not Found")</f>
        <v>1</v>
      </c>
      <c r="I443" s="6" t="str">
        <f>IFERROR(INDEX('Medical Examinations'!$K:$K,MATCH($A443,'Medical Examinations'!$A:$A,0)),"Not Found")</f>
        <v>No</v>
      </c>
      <c r="J443" s="6" t="str">
        <f>IFERROR(INDEX('Medical Examinations'!$M:$M,MATCH($A443,'Medical Examinations'!$A:$A,0)),"Not Found")</f>
        <v>Overweight</v>
      </c>
      <c r="K443" s="6" t="str">
        <f>IFERROR(INDEX('Medical Examinations'!$N:$N,MATCH($A443,'Medical Examinations'!$A:$A,0)),"Not Found")</f>
        <v>Normal</v>
      </c>
      <c r="L443" s="12">
        <f>IFERROR(INDEX('Hospitalisation Details'!$V:$V,MATCH($A443,'Hospitalisation Details'!$A:$A,0)),"Not Found")</f>
        <v>0</v>
      </c>
      <c r="M443" s="13">
        <f>IFERROR(INDEX('Hospitalisation Details'!$F:$F,MATCH($A443,'Hospitalisation Details'!$A:$A,0)),"Not Found")</f>
        <v>23241.47</v>
      </c>
      <c r="N443" s="6">
        <f>IFERROR(INDEX('Hospitalisation Details'!$S:$S,MATCH($A443,'Hospitalisation Details'!$A:$A,0)),"Not Found")</f>
        <v>35649</v>
      </c>
      <c r="O443" s="6">
        <f>IFERROR(INDEX('Hospitalisation Details'!$T:$T,MATCH($A443,'Hospitalisation Details'!$A:$A,0)),"Not Found")</f>
        <v>25</v>
      </c>
      <c r="P443" s="6">
        <f>IFERROR(INDEX('Hospitalisation Details'!$U:$U,MATCH($A443,'Hospitalisation Details'!$A:$A,0)),"Not Found")</f>
        <v>0</v>
      </c>
      <c r="Q443" s="6">
        <f>IFERROR(INDEX('Hospitalisation Details'!$W:$W,MATCH($A443,'Hospitalisation Details'!$A:$A,0)),"Not Found")</f>
        <v>0</v>
      </c>
    </row>
    <row r="444" spans="1:17" ht="15" customHeight="1" x14ac:dyDescent="0.3">
      <c r="A444" s="6" t="str">
        <f>'Customer Names'!A444</f>
        <v>Id443</v>
      </c>
      <c r="B444" s="6" t="str">
        <f>IFERROR(INDEX('Customer Names'!$D:$D,MATCH($A444,'Customer Names'!$A:$A,0)),"Not Found")</f>
        <v>Johnson K</v>
      </c>
      <c r="C444" s="6">
        <f>IFERROR(INDEX('Medical Examinations'!$B:$B,MATCH($A444,'Medical Examinations'!$A:$A,0)),"Not Found")</f>
        <v>33.1</v>
      </c>
      <c r="D444" s="6">
        <f>IFERROR(INDEX('Medical Examinations'!$C:$C,MATCH($A444,'Medical Examinations'!$A:$A,0)),"Not Found")</f>
        <v>5.52</v>
      </c>
      <c r="E444" s="6" t="str">
        <f>IFERROR(INDEX('Medical Examinations'!$I:$I,MATCH($A444,'Medical Examinations'!$A:$A,0)),"Not Found")</f>
        <v>No</v>
      </c>
      <c r="F444" s="6" t="str">
        <f>IFERROR(INDEX('Medical Examinations'!$J:$J,MATCH($A444,'Medical Examinations'!$A:$A,0)),"Not Found")</f>
        <v>No</v>
      </c>
      <c r="G444" s="6" t="str">
        <f>IFERROR(INDEX('Medical Examinations'!$F:$F,MATCH($A444,'Medical Examinations'!$A:$A,0)),"Not Found")</f>
        <v>Yes</v>
      </c>
      <c r="H444" s="6">
        <f>IFERROR(INDEX('Medical Examinations'!$L:$L,MATCH($A444,'Medical Examinations'!$A:$A,0)),"Not Found")</f>
        <v>1</v>
      </c>
      <c r="I444" s="6" t="str">
        <f>IFERROR(INDEX('Medical Examinations'!$K:$K,MATCH($A444,'Medical Examinations'!$A:$A,0)),"Not Found")</f>
        <v>No</v>
      </c>
      <c r="J444" s="6" t="str">
        <f>IFERROR(INDEX('Medical Examinations'!$M:$M,MATCH($A444,'Medical Examinations'!$A:$A,0)),"Not Found")</f>
        <v>Obesity</v>
      </c>
      <c r="K444" s="6" t="str">
        <f>IFERROR(INDEX('Medical Examinations'!$N:$N,MATCH($A444,'Medical Examinations'!$A:$A,0)),"Not Found")</f>
        <v>Normal</v>
      </c>
      <c r="L444" s="12">
        <f>IFERROR(INDEX('Hospitalisation Details'!$V:$V,MATCH($A444,'Hospitalisation Details'!$A:$A,0)),"Not Found")</f>
        <v>0</v>
      </c>
      <c r="M444" s="13">
        <f>IFERROR(INDEX('Hospitalisation Details'!$F:$F,MATCH($A444,'Hospitalisation Details'!$A:$A,0)),"Not Found")</f>
        <v>23082.959999999999</v>
      </c>
      <c r="N444" s="6">
        <f>IFERROR(INDEX('Hospitalisation Details'!$S:$S,MATCH($A444,'Hospitalisation Details'!$A:$A,0)),"Not Found")</f>
        <v>37969</v>
      </c>
      <c r="O444" s="6">
        <f>IFERROR(INDEX('Hospitalisation Details'!$T:$T,MATCH($A444,'Hospitalisation Details'!$A:$A,0)),"Not Found")</f>
        <v>19</v>
      </c>
      <c r="P444" s="6">
        <f>IFERROR(INDEX('Hospitalisation Details'!$U:$U,MATCH($A444,'Hospitalisation Details'!$A:$A,0)),"Not Found")</f>
        <v>0</v>
      </c>
      <c r="Q444" s="6">
        <f>IFERROR(INDEX('Hospitalisation Details'!$W:$W,MATCH($A444,'Hospitalisation Details'!$A:$A,0)),"Not Found")</f>
        <v>0</v>
      </c>
    </row>
    <row r="445" spans="1:17" ht="15" customHeight="1" x14ac:dyDescent="0.3">
      <c r="A445" s="6" t="str">
        <f>'Customer Names'!A445</f>
        <v>Id444</v>
      </c>
      <c r="B445" s="6" t="str">
        <f>IFERROR(INDEX('Customer Names'!$D:$D,MATCH($A445,'Customer Names'!$A:$A,0)),"Not Found")</f>
        <v>Katherine</v>
      </c>
      <c r="C445" s="6">
        <f>IFERROR(INDEX('Medical Examinations'!$B:$B,MATCH($A445,'Medical Examinations'!$A:$A,0)),"Not Found")</f>
        <v>27.83</v>
      </c>
      <c r="D445" s="6">
        <f>IFERROR(INDEX('Medical Examinations'!$C:$C,MATCH($A445,'Medical Examinations'!$A:$A,0)),"Not Found")</f>
        <v>9.1999999999999993</v>
      </c>
      <c r="E445" s="6" t="str">
        <f>IFERROR(INDEX('Medical Examinations'!$I:$I,MATCH($A445,'Medical Examinations'!$A:$A,0)),"Not Found")</f>
        <v>Yes</v>
      </c>
      <c r="F445" s="6" t="str">
        <f>IFERROR(INDEX('Medical Examinations'!$J:$J,MATCH($A445,'Medical Examinations'!$A:$A,0)),"Not Found")</f>
        <v>No</v>
      </c>
      <c r="G445" s="6" t="str">
        <f>IFERROR(INDEX('Medical Examinations'!$F:$F,MATCH($A445,'Medical Examinations'!$A:$A,0)),"Not Found")</f>
        <v>No</v>
      </c>
      <c r="H445" s="6">
        <f>IFERROR(INDEX('Medical Examinations'!$L:$L,MATCH($A445,'Medical Examinations'!$A:$A,0)),"Not Found")</f>
        <v>1</v>
      </c>
      <c r="I445" s="6" t="str">
        <f>IFERROR(INDEX('Medical Examinations'!$K:$K,MATCH($A445,'Medical Examinations'!$A:$A,0)),"Not Found")</f>
        <v>Yes</v>
      </c>
      <c r="J445" s="6" t="str">
        <f>IFERROR(INDEX('Medical Examinations'!$M:$M,MATCH($A445,'Medical Examinations'!$A:$A,0)),"Not Found")</f>
        <v>Overweight</v>
      </c>
      <c r="K445" s="6" t="str">
        <f>IFERROR(INDEX('Medical Examinations'!$N:$N,MATCH($A445,'Medical Examinations'!$A:$A,0)),"Not Found")</f>
        <v>Diabetic</v>
      </c>
      <c r="L445" s="12">
        <f>IFERROR(INDEX('Hospitalisation Details'!$V:$V,MATCH($A445,'Hospitalisation Details'!$A:$A,0)),"Not Found")</f>
        <v>0</v>
      </c>
      <c r="M445" s="13">
        <f>IFERROR(INDEX('Hospitalisation Details'!$F:$F,MATCH($A445,'Hospitalisation Details'!$A:$A,0)),"Not Found")</f>
        <v>23065.42</v>
      </c>
      <c r="N445" s="6">
        <f>IFERROR(INDEX('Hospitalisation Details'!$S:$S,MATCH($A445,'Hospitalisation Details'!$A:$A,0)),"Not Found")</f>
        <v>27646</v>
      </c>
      <c r="O445" s="6">
        <f>IFERROR(INDEX('Hospitalisation Details'!$T:$T,MATCH($A445,'Hospitalisation Details'!$A:$A,0)),"Not Found")</f>
        <v>47</v>
      </c>
      <c r="P445" s="6">
        <f>IFERROR(INDEX('Hospitalisation Details'!$U:$U,MATCH($A445,'Hospitalisation Details'!$A:$A,0)),"Not Found")</f>
        <v>0</v>
      </c>
      <c r="Q445" s="6">
        <f>IFERROR(INDEX('Hospitalisation Details'!$W:$W,MATCH($A445,'Hospitalisation Details'!$A:$A,0)),"Not Found")</f>
        <v>0</v>
      </c>
    </row>
    <row r="446" spans="1:17" ht="15" customHeight="1" x14ac:dyDescent="0.3">
      <c r="A446" s="6" t="str">
        <f>'Customer Names'!A446</f>
        <v>Id445</v>
      </c>
      <c r="B446" s="6" t="str">
        <f>IFERROR(INDEX('Customer Names'!$D:$D,MATCH($A446,'Customer Names'!$A:$A,0)),"Not Found")</f>
        <v>Lynda</v>
      </c>
      <c r="C446" s="6">
        <f>IFERROR(INDEX('Medical Examinations'!$B:$B,MATCH($A446,'Medical Examinations'!$A:$A,0)),"Not Found")</f>
        <v>30.875</v>
      </c>
      <c r="D446" s="6">
        <f>IFERROR(INDEX('Medical Examinations'!$C:$C,MATCH($A446,'Medical Examinations'!$A:$A,0)),"Not Found")</f>
        <v>10.97</v>
      </c>
      <c r="E446" s="6" t="str">
        <f>IFERROR(INDEX('Medical Examinations'!$I:$I,MATCH($A446,'Medical Examinations'!$A:$A,0)),"Not Found")</f>
        <v>Yes</v>
      </c>
      <c r="F446" s="6" t="str">
        <f>IFERROR(INDEX('Medical Examinations'!$J:$J,MATCH($A446,'Medical Examinations'!$A:$A,0)),"Not Found")</f>
        <v>No</v>
      </c>
      <c r="G446" s="6" t="str">
        <f>IFERROR(INDEX('Medical Examinations'!$F:$F,MATCH($A446,'Medical Examinations'!$A:$A,0)),"Not Found")</f>
        <v>No</v>
      </c>
      <c r="H446" s="6">
        <f>IFERROR(INDEX('Medical Examinations'!$L:$L,MATCH($A446,'Medical Examinations'!$A:$A,0)),"Not Found")</f>
        <v>2</v>
      </c>
      <c r="I446" s="6" t="str">
        <f>IFERROR(INDEX('Medical Examinations'!$K:$K,MATCH($A446,'Medical Examinations'!$A:$A,0)),"Not Found")</f>
        <v>No</v>
      </c>
      <c r="J446" s="6" t="str">
        <f>IFERROR(INDEX('Medical Examinations'!$M:$M,MATCH($A446,'Medical Examinations'!$A:$A,0)),"Not Found")</f>
        <v>Obesity</v>
      </c>
      <c r="K446" s="6" t="str">
        <f>IFERROR(INDEX('Medical Examinations'!$N:$N,MATCH($A446,'Medical Examinations'!$A:$A,0)),"Not Found")</f>
        <v>Diabetic</v>
      </c>
      <c r="L446" s="12">
        <f>IFERROR(INDEX('Hospitalisation Details'!$V:$V,MATCH($A446,'Hospitalisation Details'!$A:$A,0)),"Not Found")</f>
        <v>0</v>
      </c>
      <c r="M446" s="13">
        <f>IFERROR(INDEX('Hospitalisation Details'!$F:$F,MATCH($A446,'Hospitalisation Details'!$A:$A,0)),"Not Found")</f>
        <v>23045.57</v>
      </c>
      <c r="N446" s="6">
        <f>IFERROR(INDEX('Hospitalisation Details'!$S:$S,MATCH($A446,'Hospitalisation Details'!$A:$A,0)),"Not Found")</f>
        <v>25881</v>
      </c>
      <c r="O446" s="6">
        <f>IFERROR(INDEX('Hospitalisation Details'!$T:$T,MATCH($A446,'Hospitalisation Details'!$A:$A,0)),"Not Found")</f>
        <v>52</v>
      </c>
      <c r="P446" s="6">
        <f>IFERROR(INDEX('Hospitalisation Details'!$U:$U,MATCH($A446,'Hospitalisation Details'!$A:$A,0)),"Not Found")</f>
        <v>0</v>
      </c>
      <c r="Q446" s="6">
        <f>IFERROR(INDEX('Hospitalisation Details'!$W:$W,MATCH($A446,'Hospitalisation Details'!$A:$A,0)),"Not Found")</f>
        <v>0</v>
      </c>
    </row>
    <row r="447" spans="1:17" ht="15" customHeight="1" x14ac:dyDescent="0.3">
      <c r="A447" s="6" t="str">
        <f>'Customer Names'!A447</f>
        <v>Id446</v>
      </c>
      <c r="B447" s="6" t="str">
        <f>IFERROR(INDEX('Customer Names'!$D:$D,MATCH($A447,'Customer Names'!$A:$A,0)),"Not Found")</f>
        <v>Anthony</v>
      </c>
      <c r="C447" s="6">
        <f>IFERROR(INDEX('Medical Examinations'!$B:$B,MATCH($A447,'Medical Examinations'!$A:$A,0)),"Not Found")</f>
        <v>27.265000000000001</v>
      </c>
      <c r="D447" s="6">
        <f>IFERROR(INDEX('Medical Examinations'!$C:$C,MATCH($A447,'Medical Examinations'!$A:$A,0)),"Not Found")</f>
        <v>4.25</v>
      </c>
      <c r="E447" s="6" t="str">
        <f>IFERROR(INDEX('Medical Examinations'!$I:$I,MATCH($A447,'Medical Examinations'!$A:$A,0)),"Not Found")</f>
        <v>No</v>
      </c>
      <c r="F447" s="6" t="str">
        <f>IFERROR(INDEX('Medical Examinations'!$J:$J,MATCH($A447,'Medical Examinations'!$A:$A,0)),"Not Found")</f>
        <v>No</v>
      </c>
      <c r="G447" s="6" t="str">
        <f>IFERROR(INDEX('Medical Examinations'!$F:$F,MATCH($A447,'Medical Examinations'!$A:$A,0)),"Not Found")</f>
        <v>Yes</v>
      </c>
      <c r="H447" s="6">
        <f>IFERROR(INDEX('Medical Examinations'!$L:$L,MATCH($A447,'Medical Examinations'!$A:$A,0)),"Not Found")</f>
        <v>1</v>
      </c>
      <c r="I447" s="6" t="str">
        <f>IFERROR(INDEX('Medical Examinations'!$K:$K,MATCH($A447,'Medical Examinations'!$A:$A,0)),"Not Found")</f>
        <v>No</v>
      </c>
      <c r="J447" s="6" t="str">
        <f>IFERROR(INDEX('Medical Examinations'!$M:$M,MATCH($A447,'Medical Examinations'!$A:$A,0)),"Not Found")</f>
        <v>Overweight</v>
      </c>
      <c r="K447" s="6" t="str">
        <f>IFERROR(INDEX('Medical Examinations'!$N:$N,MATCH($A447,'Medical Examinations'!$A:$A,0)),"Not Found")</f>
        <v>Normal</v>
      </c>
      <c r="L447" s="12">
        <f>IFERROR(INDEX('Hospitalisation Details'!$V:$V,MATCH($A447,'Hospitalisation Details'!$A:$A,0)),"Not Found")</f>
        <v>0</v>
      </c>
      <c r="M447" s="13">
        <f>IFERROR(INDEX('Hospitalisation Details'!$F:$F,MATCH($A447,'Hospitalisation Details'!$A:$A,0)),"Not Found")</f>
        <v>22493.66</v>
      </c>
      <c r="N447" s="6">
        <f>IFERROR(INDEX('Hospitalisation Details'!$S:$S,MATCH($A447,'Hospitalisation Details'!$A:$A,0)),"Not Found")</f>
        <v>37827</v>
      </c>
      <c r="O447" s="6">
        <f>IFERROR(INDEX('Hospitalisation Details'!$T:$T,MATCH($A447,'Hospitalisation Details'!$A:$A,0)),"Not Found")</f>
        <v>19</v>
      </c>
      <c r="P447" s="6">
        <f>IFERROR(INDEX('Hospitalisation Details'!$U:$U,MATCH($A447,'Hospitalisation Details'!$A:$A,0)),"Not Found")</f>
        <v>0</v>
      </c>
      <c r="Q447" s="6">
        <f>IFERROR(INDEX('Hospitalisation Details'!$W:$W,MATCH($A447,'Hospitalisation Details'!$A:$A,0)),"Not Found")</f>
        <v>0</v>
      </c>
    </row>
    <row r="448" spans="1:17" ht="15" customHeight="1" x14ac:dyDescent="0.3">
      <c r="A448" s="6" t="str">
        <f>'Customer Names'!A448</f>
        <v>Id447</v>
      </c>
      <c r="B448" s="6" t="str">
        <f>IFERROR(INDEX('Customer Names'!$D:$D,MATCH($A448,'Customer Names'!$A:$A,0)),"Not Found")</f>
        <v>Linnea C.</v>
      </c>
      <c r="C448" s="6">
        <f>IFERROR(INDEX('Medical Examinations'!$B:$B,MATCH($A448,'Medical Examinations'!$A:$A,0)),"Not Found")</f>
        <v>26.7</v>
      </c>
      <c r="D448" s="6">
        <f>IFERROR(INDEX('Medical Examinations'!$C:$C,MATCH($A448,'Medical Examinations'!$A:$A,0)),"Not Found")</f>
        <v>5.23</v>
      </c>
      <c r="E448" s="6" t="str">
        <f>IFERROR(INDEX('Medical Examinations'!$I:$I,MATCH($A448,'Medical Examinations'!$A:$A,0)),"Not Found")</f>
        <v>No</v>
      </c>
      <c r="F448" s="6" t="str">
        <f>IFERROR(INDEX('Medical Examinations'!$J:$J,MATCH($A448,'Medical Examinations'!$A:$A,0)),"Not Found")</f>
        <v>No</v>
      </c>
      <c r="G448" s="6" t="str">
        <f>IFERROR(INDEX('Medical Examinations'!$F:$F,MATCH($A448,'Medical Examinations'!$A:$A,0)),"Not Found")</f>
        <v>Yes</v>
      </c>
      <c r="H448" s="6">
        <f>IFERROR(INDEX('Medical Examinations'!$L:$L,MATCH($A448,'Medical Examinations'!$A:$A,0)),"Not Found")</f>
        <v>1</v>
      </c>
      <c r="I448" s="6" t="str">
        <f>IFERROR(INDEX('Medical Examinations'!$K:$K,MATCH($A448,'Medical Examinations'!$A:$A,0)),"Not Found")</f>
        <v>Yes</v>
      </c>
      <c r="J448" s="6" t="str">
        <f>IFERROR(INDEX('Medical Examinations'!$M:$M,MATCH($A448,'Medical Examinations'!$A:$A,0)),"Not Found")</f>
        <v>Overweight</v>
      </c>
      <c r="K448" s="6" t="str">
        <f>IFERROR(INDEX('Medical Examinations'!$N:$N,MATCH($A448,'Medical Examinations'!$A:$A,0)),"Not Found")</f>
        <v>Normal</v>
      </c>
      <c r="L448" s="12">
        <f>IFERROR(INDEX('Hospitalisation Details'!$V:$V,MATCH($A448,'Hospitalisation Details'!$A:$A,0)),"Not Found")</f>
        <v>0</v>
      </c>
      <c r="M448" s="13">
        <f>IFERROR(INDEX('Hospitalisation Details'!$F:$F,MATCH($A448,'Hospitalisation Details'!$A:$A,0)),"Not Found")</f>
        <v>22478.6</v>
      </c>
      <c r="N448" s="6">
        <f>IFERROR(INDEX('Hospitalisation Details'!$S:$S,MATCH($A448,'Hospitalisation Details'!$A:$A,0)),"Not Found")</f>
        <v>29173</v>
      </c>
      <c r="O448" s="6">
        <f>IFERROR(INDEX('Hospitalisation Details'!$T:$T,MATCH($A448,'Hospitalisation Details'!$A:$A,0)),"Not Found")</f>
        <v>43</v>
      </c>
      <c r="P448" s="6">
        <f>IFERROR(INDEX('Hospitalisation Details'!$U:$U,MATCH($A448,'Hospitalisation Details'!$A:$A,0)),"Not Found")</f>
        <v>0</v>
      </c>
      <c r="Q448" s="6">
        <f>IFERROR(INDEX('Hospitalisation Details'!$W:$W,MATCH($A448,'Hospitalisation Details'!$A:$A,0)),"Not Found")</f>
        <v>0</v>
      </c>
    </row>
    <row r="449" spans="1:17" ht="15" customHeight="1" x14ac:dyDescent="0.3">
      <c r="A449" s="6" t="str">
        <f>'Customer Names'!A449</f>
        <v>Id448</v>
      </c>
      <c r="B449" s="6" t="str">
        <f>IFERROR(INDEX('Customer Names'!$D:$D,MATCH($A449,'Customer Names'!$A:$A,0)),"Not Found")</f>
        <v>Massimiliano A.</v>
      </c>
      <c r="C449" s="6">
        <f>IFERROR(INDEX('Medical Examinations'!$B:$B,MATCH($A449,'Medical Examinations'!$A:$A,0)),"Not Found")</f>
        <v>29.925000000000001</v>
      </c>
      <c r="D449" s="6">
        <f>IFERROR(INDEX('Medical Examinations'!$C:$C,MATCH($A449,'Medical Examinations'!$A:$A,0)),"Not Found")</f>
        <v>5.96</v>
      </c>
      <c r="E449" s="6" t="str">
        <f>IFERROR(INDEX('Medical Examinations'!$I:$I,MATCH($A449,'Medical Examinations'!$A:$A,0)),"Not Found")</f>
        <v>Yes</v>
      </c>
      <c r="F449" s="6" t="str">
        <f>IFERROR(INDEX('Medical Examinations'!$J:$J,MATCH($A449,'Medical Examinations'!$A:$A,0)),"Not Found")</f>
        <v>No</v>
      </c>
      <c r="G449" s="6" t="str">
        <f>IFERROR(INDEX('Medical Examinations'!$F:$F,MATCH($A449,'Medical Examinations'!$A:$A,0)),"Not Found")</f>
        <v>Yes</v>
      </c>
      <c r="H449" s="6">
        <f>IFERROR(INDEX('Medical Examinations'!$L:$L,MATCH($A449,'Medical Examinations'!$A:$A,0)),"Not Found")</f>
        <v>1</v>
      </c>
      <c r="I449" s="6" t="str">
        <f>IFERROR(INDEX('Medical Examinations'!$K:$K,MATCH($A449,'Medical Examinations'!$A:$A,0)),"Not Found")</f>
        <v>Yes</v>
      </c>
      <c r="J449" s="6" t="str">
        <f>IFERROR(INDEX('Medical Examinations'!$M:$M,MATCH($A449,'Medical Examinations'!$A:$A,0)),"Not Found")</f>
        <v>Obesity</v>
      </c>
      <c r="K449" s="6" t="str">
        <f>IFERROR(INDEX('Medical Examinations'!$N:$N,MATCH($A449,'Medical Examinations'!$A:$A,0)),"Not Found")</f>
        <v>Prediabetic</v>
      </c>
      <c r="L449" s="12">
        <f>IFERROR(INDEX('Hospitalisation Details'!$V:$V,MATCH($A449,'Hospitalisation Details'!$A:$A,0)),"Not Found")</f>
        <v>0</v>
      </c>
      <c r="M449" s="13">
        <f>IFERROR(INDEX('Hospitalisation Details'!$F:$F,MATCH($A449,'Hospitalisation Details'!$A:$A,0)),"Not Found")</f>
        <v>22462.04</v>
      </c>
      <c r="N449" s="6">
        <f>IFERROR(INDEX('Hospitalisation Details'!$S:$S,MATCH($A449,'Hospitalisation Details'!$A:$A,0)),"Not Found")</f>
        <v>30671</v>
      </c>
      <c r="O449" s="6">
        <f>IFERROR(INDEX('Hospitalisation Details'!$T:$T,MATCH($A449,'Hospitalisation Details'!$A:$A,0)),"Not Found")</f>
        <v>39</v>
      </c>
      <c r="P449" s="6">
        <f>IFERROR(INDEX('Hospitalisation Details'!$U:$U,MATCH($A449,'Hospitalisation Details'!$A:$A,0)),"Not Found")</f>
        <v>0</v>
      </c>
      <c r="Q449" s="6">
        <f>IFERROR(INDEX('Hospitalisation Details'!$W:$W,MATCH($A449,'Hospitalisation Details'!$A:$A,0)),"Not Found")</f>
        <v>0</v>
      </c>
    </row>
    <row r="450" spans="1:17" ht="15" customHeight="1" x14ac:dyDescent="0.3">
      <c r="A450" s="6" t="str">
        <f>'Customer Names'!A450</f>
        <v>Id449</v>
      </c>
      <c r="B450" s="6" t="str">
        <f>IFERROR(INDEX('Customer Names'!$D:$D,MATCH($A450,'Customer Names'!$A:$A,0)),"Not Found")</f>
        <v>James M.</v>
      </c>
      <c r="C450" s="6">
        <f>IFERROR(INDEX('Medical Examinations'!$B:$B,MATCH($A450,'Medical Examinations'!$A:$A,0)),"Not Found")</f>
        <v>19.95</v>
      </c>
      <c r="D450" s="6">
        <f>IFERROR(INDEX('Medical Examinations'!$C:$C,MATCH($A450,'Medical Examinations'!$A:$A,0)),"Not Found")</f>
        <v>4.29</v>
      </c>
      <c r="E450" s="6" t="str">
        <f>IFERROR(INDEX('Medical Examinations'!$I:$I,MATCH($A450,'Medical Examinations'!$A:$A,0)),"Not Found")</f>
        <v>Yes</v>
      </c>
      <c r="F450" s="6" t="str">
        <f>IFERROR(INDEX('Medical Examinations'!$J:$J,MATCH($A450,'Medical Examinations'!$A:$A,0)),"Not Found")</f>
        <v>No</v>
      </c>
      <c r="G450" s="6" t="str">
        <f>IFERROR(INDEX('Medical Examinations'!$F:$F,MATCH($A450,'Medical Examinations'!$A:$A,0)),"Not Found")</f>
        <v>No</v>
      </c>
      <c r="H450" s="6">
        <f>IFERROR(INDEX('Medical Examinations'!$L:$L,MATCH($A450,'Medical Examinations'!$A:$A,0)),"Not Found")</f>
        <v>2</v>
      </c>
      <c r="I450" s="6" t="str">
        <f>IFERROR(INDEX('Medical Examinations'!$K:$K,MATCH($A450,'Medical Examinations'!$A:$A,0)),"Not Found")</f>
        <v>Yes</v>
      </c>
      <c r="J450" s="6" t="str">
        <f>IFERROR(INDEX('Medical Examinations'!$M:$M,MATCH($A450,'Medical Examinations'!$A:$A,0)),"Not Found")</f>
        <v>Normal Weight</v>
      </c>
      <c r="K450" s="6" t="str">
        <f>IFERROR(INDEX('Medical Examinations'!$N:$N,MATCH($A450,'Medical Examinations'!$A:$A,0)),"Not Found")</f>
        <v>Normal</v>
      </c>
      <c r="L450" s="12">
        <f>IFERROR(INDEX('Hospitalisation Details'!$V:$V,MATCH($A450,'Hospitalisation Details'!$A:$A,0)),"Not Found")</f>
        <v>0</v>
      </c>
      <c r="M450" s="13">
        <f>IFERROR(INDEX('Hospitalisation Details'!$F:$F,MATCH($A450,'Hospitalisation Details'!$A:$A,0)),"Not Found")</f>
        <v>22412.65</v>
      </c>
      <c r="N450" s="6">
        <f>IFERROR(INDEX('Hospitalisation Details'!$S:$S,MATCH($A450,'Hospitalisation Details'!$A:$A,0)),"Not Found")</f>
        <v>24337</v>
      </c>
      <c r="O450" s="6">
        <f>IFERROR(INDEX('Hospitalisation Details'!$T:$T,MATCH($A450,'Hospitalisation Details'!$A:$A,0)),"Not Found")</f>
        <v>56</v>
      </c>
      <c r="P450" s="6">
        <f>IFERROR(INDEX('Hospitalisation Details'!$U:$U,MATCH($A450,'Hospitalisation Details'!$A:$A,0)),"Not Found")</f>
        <v>0</v>
      </c>
      <c r="Q450" s="6">
        <f>IFERROR(INDEX('Hospitalisation Details'!$W:$W,MATCH($A450,'Hospitalisation Details'!$A:$A,0)),"Not Found")</f>
        <v>0</v>
      </c>
    </row>
    <row r="451" spans="1:17" ht="15" customHeight="1" x14ac:dyDescent="0.3">
      <c r="A451" s="6" t="str">
        <f>'Customer Names'!A451</f>
        <v>Id450</v>
      </c>
      <c r="B451" s="6" t="str">
        <f>IFERROR(INDEX('Customer Names'!$D:$D,MATCH($A451,'Customer Names'!$A:$A,0)),"Not Found")</f>
        <v>Lauren</v>
      </c>
      <c r="C451" s="6">
        <f>IFERROR(INDEX('Medical Examinations'!$B:$B,MATCH($A451,'Medical Examinations'!$A:$A,0)),"Not Found")</f>
        <v>24.225000000000001</v>
      </c>
      <c r="D451" s="6">
        <f>IFERROR(INDEX('Medical Examinations'!$C:$C,MATCH($A451,'Medical Examinations'!$A:$A,0)),"Not Found")</f>
        <v>4.09</v>
      </c>
      <c r="E451" s="6" t="str">
        <f>IFERROR(INDEX('Medical Examinations'!$I:$I,MATCH($A451,'Medical Examinations'!$A:$A,0)),"Not Found")</f>
        <v>No</v>
      </c>
      <c r="F451" s="6" t="str">
        <f>IFERROR(INDEX('Medical Examinations'!$J:$J,MATCH($A451,'Medical Examinations'!$A:$A,0)),"Not Found")</f>
        <v>No</v>
      </c>
      <c r="G451" s="6" t="str">
        <f>IFERROR(INDEX('Medical Examinations'!$F:$F,MATCH($A451,'Medical Examinations'!$A:$A,0)),"Not Found")</f>
        <v>No</v>
      </c>
      <c r="H451" s="6">
        <f>IFERROR(INDEX('Medical Examinations'!$L:$L,MATCH($A451,'Medical Examinations'!$A:$A,0)),"Not Found")</f>
        <v>0</v>
      </c>
      <c r="I451" s="6" t="str">
        <f>IFERROR(INDEX('Medical Examinations'!$K:$K,MATCH($A451,'Medical Examinations'!$A:$A,0)),"Not Found")</f>
        <v>No</v>
      </c>
      <c r="J451" s="6" t="str">
        <f>IFERROR(INDEX('Medical Examinations'!$M:$M,MATCH($A451,'Medical Examinations'!$A:$A,0)),"Not Found")</f>
        <v>Normal Weight</v>
      </c>
      <c r="K451" s="6" t="str">
        <f>IFERROR(INDEX('Medical Examinations'!$N:$N,MATCH($A451,'Medical Examinations'!$A:$A,0)),"Not Found")</f>
        <v>Normal</v>
      </c>
      <c r="L451" s="12">
        <f>IFERROR(INDEX('Hospitalisation Details'!$V:$V,MATCH($A451,'Hospitalisation Details'!$A:$A,0)),"Not Found")</f>
        <v>0</v>
      </c>
      <c r="M451" s="13">
        <f>IFERROR(INDEX('Hospitalisation Details'!$F:$F,MATCH($A451,'Hospitalisation Details'!$A:$A,0)),"Not Found")</f>
        <v>22395.74</v>
      </c>
      <c r="N451" s="6">
        <f>IFERROR(INDEX('Hospitalisation Details'!$S:$S,MATCH($A451,'Hospitalisation Details'!$A:$A,0)),"Not Found")</f>
        <v>36398</v>
      </c>
      <c r="O451" s="6">
        <f>IFERROR(INDEX('Hospitalisation Details'!$T:$T,MATCH($A451,'Hospitalisation Details'!$A:$A,0)),"Not Found")</f>
        <v>23</v>
      </c>
      <c r="P451" s="6">
        <f>IFERROR(INDEX('Hospitalisation Details'!$U:$U,MATCH($A451,'Hospitalisation Details'!$A:$A,0)),"Not Found")</f>
        <v>0</v>
      </c>
      <c r="Q451" s="6">
        <f>IFERROR(INDEX('Hospitalisation Details'!$W:$W,MATCH($A451,'Hospitalisation Details'!$A:$A,0)),"Not Found")</f>
        <v>0</v>
      </c>
    </row>
    <row r="452" spans="1:17" ht="15" customHeight="1" x14ac:dyDescent="0.3">
      <c r="A452" s="6" t="str">
        <f>'Customer Names'!A452</f>
        <v>Id451</v>
      </c>
      <c r="B452" s="6" t="str">
        <f>IFERROR(INDEX('Customer Names'!$D:$D,MATCH($A452,'Customer Names'!$A:$A,0)),"Not Found")</f>
        <v>Michele V.</v>
      </c>
      <c r="C452" s="6">
        <f>IFERROR(INDEX('Medical Examinations'!$B:$B,MATCH($A452,'Medical Examinations'!$A:$A,0)),"Not Found")</f>
        <v>28.12</v>
      </c>
      <c r="D452" s="6">
        <f>IFERROR(INDEX('Medical Examinations'!$C:$C,MATCH($A452,'Medical Examinations'!$A:$A,0)),"Not Found")</f>
        <v>4.88</v>
      </c>
      <c r="E452" s="6" t="str">
        <f>IFERROR(INDEX('Medical Examinations'!$I:$I,MATCH($A452,'Medical Examinations'!$A:$A,0)),"Not Found")</f>
        <v>No</v>
      </c>
      <c r="F452" s="6" t="str">
        <f>IFERROR(INDEX('Medical Examinations'!$J:$J,MATCH($A452,'Medical Examinations'!$A:$A,0)),"Not Found")</f>
        <v>No</v>
      </c>
      <c r="G452" s="6" t="str">
        <f>IFERROR(INDEX('Medical Examinations'!$F:$F,MATCH($A452,'Medical Examinations'!$A:$A,0)),"Not Found")</f>
        <v>No</v>
      </c>
      <c r="H452" s="6">
        <f>IFERROR(INDEX('Medical Examinations'!$L:$L,MATCH($A452,'Medical Examinations'!$A:$A,0)),"Not Found")</f>
        <v>0</v>
      </c>
      <c r="I452" s="6" t="str">
        <f>IFERROR(INDEX('Medical Examinations'!$K:$K,MATCH($A452,'Medical Examinations'!$A:$A,0)),"Not Found")</f>
        <v>Yes</v>
      </c>
      <c r="J452" s="6" t="str">
        <f>IFERROR(INDEX('Medical Examinations'!$M:$M,MATCH($A452,'Medical Examinations'!$A:$A,0)),"Not Found")</f>
        <v>Overweight</v>
      </c>
      <c r="K452" s="6" t="str">
        <f>IFERROR(INDEX('Medical Examinations'!$N:$N,MATCH($A452,'Medical Examinations'!$A:$A,0)),"Not Found")</f>
        <v>Normal</v>
      </c>
      <c r="L452" s="12">
        <f>IFERROR(INDEX('Hospitalisation Details'!$V:$V,MATCH($A452,'Hospitalisation Details'!$A:$A,0)),"Not Found")</f>
        <v>0</v>
      </c>
      <c r="M452" s="13">
        <f>IFERROR(INDEX('Hospitalisation Details'!$F:$F,MATCH($A452,'Hospitalisation Details'!$A:$A,0)),"Not Found")</f>
        <v>22331.57</v>
      </c>
      <c r="N452" s="6">
        <f>IFERROR(INDEX('Hospitalisation Details'!$S:$S,MATCH($A452,'Hospitalisation Details'!$A:$A,0)),"Not Found")</f>
        <v>30312</v>
      </c>
      <c r="O452" s="6">
        <f>IFERROR(INDEX('Hospitalisation Details'!$T:$T,MATCH($A452,'Hospitalisation Details'!$A:$A,0)),"Not Found")</f>
        <v>40</v>
      </c>
      <c r="P452" s="6">
        <f>IFERROR(INDEX('Hospitalisation Details'!$U:$U,MATCH($A452,'Hospitalisation Details'!$A:$A,0)),"Not Found")</f>
        <v>0</v>
      </c>
      <c r="Q452" s="6">
        <f>IFERROR(INDEX('Hospitalisation Details'!$W:$W,MATCH($A452,'Hospitalisation Details'!$A:$A,0)),"Not Found")</f>
        <v>0</v>
      </c>
    </row>
    <row r="453" spans="1:17" ht="15" customHeight="1" x14ac:dyDescent="0.3">
      <c r="A453" s="6" t="str">
        <f>'Customer Names'!A453</f>
        <v>Id452</v>
      </c>
      <c r="B453" s="6" t="str">
        <f>IFERROR(INDEX('Customer Names'!$D:$D,MATCH($A453,'Customer Names'!$A:$A,0)),"Not Found")</f>
        <v>Xiao</v>
      </c>
      <c r="C453" s="6">
        <f>IFERROR(INDEX('Medical Examinations'!$B:$B,MATCH($A453,'Medical Examinations'!$A:$A,0)),"Not Found")</f>
        <v>23.21</v>
      </c>
      <c r="D453" s="6">
        <f>IFERROR(INDEX('Medical Examinations'!$C:$C,MATCH($A453,'Medical Examinations'!$A:$A,0)),"Not Found")</f>
        <v>6.76</v>
      </c>
      <c r="E453" s="6" t="str">
        <f>IFERROR(INDEX('Medical Examinations'!$I:$I,MATCH($A453,'Medical Examinations'!$A:$A,0)),"Not Found")</f>
        <v>No</v>
      </c>
      <c r="F453" s="6" t="str">
        <f>IFERROR(INDEX('Medical Examinations'!$J:$J,MATCH($A453,'Medical Examinations'!$A:$A,0)),"Not Found")</f>
        <v>No</v>
      </c>
      <c r="G453" s="6" t="str">
        <f>IFERROR(INDEX('Medical Examinations'!$F:$F,MATCH($A453,'Medical Examinations'!$A:$A,0)),"Not Found")</f>
        <v>No</v>
      </c>
      <c r="H453" s="6">
        <f>IFERROR(INDEX('Medical Examinations'!$L:$L,MATCH($A453,'Medical Examinations'!$A:$A,0)),"Not Found")</f>
        <v>0</v>
      </c>
      <c r="I453" s="6" t="str">
        <f>IFERROR(INDEX('Medical Examinations'!$K:$K,MATCH($A453,'Medical Examinations'!$A:$A,0)),"Not Found")</f>
        <v>Yes</v>
      </c>
      <c r="J453" s="6" t="str">
        <f>IFERROR(INDEX('Medical Examinations'!$M:$M,MATCH($A453,'Medical Examinations'!$A:$A,0)),"Not Found")</f>
        <v>Normal Weight</v>
      </c>
      <c r="K453" s="6" t="str">
        <f>IFERROR(INDEX('Medical Examinations'!$N:$N,MATCH($A453,'Medical Examinations'!$A:$A,0)),"Not Found")</f>
        <v>Diabetic</v>
      </c>
      <c r="L453" s="12">
        <f>IFERROR(INDEX('Hospitalisation Details'!$V:$V,MATCH($A453,'Hospitalisation Details'!$A:$A,0)),"Not Found")</f>
        <v>0</v>
      </c>
      <c r="M453" s="13">
        <f>IFERROR(INDEX('Hospitalisation Details'!$F:$F,MATCH($A453,'Hospitalisation Details'!$A:$A,0)),"Not Found")</f>
        <v>22218.11</v>
      </c>
      <c r="N453" s="6">
        <f>IFERROR(INDEX('Hospitalisation Details'!$S:$S,MATCH($A453,'Hospitalisation Details'!$A:$A,0)),"Not Found")</f>
        <v>26100</v>
      </c>
      <c r="O453" s="6">
        <f>IFERROR(INDEX('Hospitalisation Details'!$T:$T,MATCH($A453,'Hospitalisation Details'!$A:$A,0)),"Not Found")</f>
        <v>51</v>
      </c>
      <c r="P453" s="6">
        <f>IFERROR(INDEX('Hospitalisation Details'!$U:$U,MATCH($A453,'Hospitalisation Details'!$A:$A,0)),"Not Found")</f>
        <v>0</v>
      </c>
      <c r="Q453" s="6">
        <f>IFERROR(INDEX('Hospitalisation Details'!$W:$W,MATCH($A453,'Hospitalisation Details'!$A:$A,0)),"Not Found")</f>
        <v>0</v>
      </c>
    </row>
    <row r="454" spans="1:17" ht="15" customHeight="1" x14ac:dyDescent="0.3">
      <c r="A454" s="6" t="str">
        <f>'Customer Names'!A454</f>
        <v>Id453</v>
      </c>
      <c r="B454" s="6" t="str">
        <f>IFERROR(INDEX('Customer Names'!$D:$D,MATCH($A454,'Customer Names'!$A:$A,0)),"Not Found")</f>
        <v>Harper L</v>
      </c>
      <c r="C454" s="6">
        <f>IFERROR(INDEX('Medical Examinations'!$B:$B,MATCH($A454,'Medical Examinations'!$A:$A,0)),"Not Found")</f>
        <v>23.98</v>
      </c>
      <c r="D454" s="6">
        <f>IFERROR(INDEX('Medical Examinations'!$C:$C,MATCH($A454,'Medical Examinations'!$A:$A,0)),"Not Found")</f>
        <v>10.67</v>
      </c>
      <c r="E454" s="6" t="str">
        <f>IFERROR(INDEX('Medical Examinations'!$I:$I,MATCH($A454,'Medical Examinations'!$A:$A,0)),"Not Found")</f>
        <v>No</v>
      </c>
      <c r="F454" s="6" t="str">
        <f>IFERROR(INDEX('Medical Examinations'!$J:$J,MATCH($A454,'Medical Examinations'!$A:$A,0)),"Not Found")</f>
        <v>No</v>
      </c>
      <c r="G454" s="6" t="str">
        <f>IFERROR(INDEX('Medical Examinations'!$F:$F,MATCH($A454,'Medical Examinations'!$A:$A,0)),"Not Found")</f>
        <v>No</v>
      </c>
      <c r="H454" s="6">
        <f>IFERROR(INDEX('Medical Examinations'!$L:$L,MATCH($A454,'Medical Examinations'!$A:$A,0)),"Not Found")</f>
        <v>0</v>
      </c>
      <c r="I454" s="6" t="str">
        <f>IFERROR(INDEX('Medical Examinations'!$K:$K,MATCH($A454,'Medical Examinations'!$A:$A,0)),"Not Found")</f>
        <v>No</v>
      </c>
      <c r="J454" s="6" t="str">
        <f>IFERROR(INDEX('Medical Examinations'!$M:$M,MATCH($A454,'Medical Examinations'!$A:$A,0)),"Not Found")</f>
        <v>Normal Weight</v>
      </c>
      <c r="K454" s="6" t="str">
        <f>IFERROR(INDEX('Medical Examinations'!$N:$N,MATCH($A454,'Medical Examinations'!$A:$A,0)),"Not Found")</f>
        <v>Diabetic</v>
      </c>
      <c r="L454" s="12">
        <f>IFERROR(INDEX('Hospitalisation Details'!$V:$V,MATCH($A454,'Hospitalisation Details'!$A:$A,0)),"Not Found")</f>
        <v>0</v>
      </c>
      <c r="M454" s="13">
        <f>IFERROR(INDEX('Hospitalisation Details'!$F:$F,MATCH($A454,'Hospitalisation Details'!$A:$A,0)),"Not Found")</f>
        <v>22192.44</v>
      </c>
      <c r="N454" s="6">
        <f>IFERROR(INDEX('Hospitalisation Details'!$S:$S,MATCH($A454,'Hospitalisation Details'!$A:$A,0)),"Not Found")</f>
        <v>23978</v>
      </c>
      <c r="O454" s="6">
        <f>IFERROR(INDEX('Hospitalisation Details'!$T:$T,MATCH($A454,'Hospitalisation Details'!$A:$A,0)),"Not Found")</f>
        <v>57</v>
      </c>
      <c r="P454" s="6">
        <f>IFERROR(INDEX('Hospitalisation Details'!$U:$U,MATCH($A454,'Hospitalisation Details'!$A:$A,0)),"Not Found")</f>
        <v>0</v>
      </c>
      <c r="Q454" s="6">
        <f>IFERROR(INDEX('Hospitalisation Details'!$W:$W,MATCH($A454,'Hospitalisation Details'!$A:$A,0)),"Not Found")</f>
        <v>0</v>
      </c>
    </row>
    <row r="455" spans="1:17" ht="15" customHeight="1" x14ac:dyDescent="0.3">
      <c r="A455" s="6" t="str">
        <f>'Customer Names'!A455</f>
        <v>Id454</v>
      </c>
      <c r="B455" s="6" t="str">
        <f>IFERROR(INDEX('Customer Names'!$D:$D,MATCH($A455,'Customer Names'!$A:$A,0)),"Not Found")</f>
        <v>Nick</v>
      </c>
      <c r="C455" s="6">
        <f>IFERROR(INDEX('Medical Examinations'!$B:$B,MATCH($A455,'Medical Examinations'!$A:$A,0)),"Not Found")</f>
        <v>30</v>
      </c>
      <c r="D455" s="6">
        <f>IFERROR(INDEX('Medical Examinations'!$C:$C,MATCH($A455,'Medical Examinations'!$A:$A,0)),"Not Found")</f>
        <v>6.21</v>
      </c>
      <c r="E455" s="6" t="str">
        <f>IFERROR(INDEX('Medical Examinations'!$I:$I,MATCH($A455,'Medical Examinations'!$A:$A,0)),"Not Found")</f>
        <v>No</v>
      </c>
      <c r="F455" s="6" t="str">
        <f>IFERROR(INDEX('Medical Examinations'!$J:$J,MATCH($A455,'Medical Examinations'!$A:$A,0)),"Not Found")</f>
        <v>No</v>
      </c>
      <c r="G455" s="6" t="str">
        <f>IFERROR(INDEX('Medical Examinations'!$F:$F,MATCH($A455,'Medical Examinations'!$A:$A,0)),"Not Found")</f>
        <v>No</v>
      </c>
      <c r="H455" s="6">
        <f>IFERROR(INDEX('Medical Examinations'!$L:$L,MATCH($A455,'Medical Examinations'!$A:$A,0)),"Not Found")</f>
        <v>0</v>
      </c>
      <c r="I455" s="6" t="str">
        <f>IFERROR(INDEX('Medical Examinations'!$K:$K,MATCH($A455,'Medical Examinations'!$A:$A,0)),"Not Found")</f>
        <v>Yes</v>
      </c>
      <c r="J455" s="6" t="str">
        <f>IFERROR(INDEX('Medical Examinations'!$M:$M,MATCH($A455,'Medical Examinations'!$A:$A,0)),"Not Found")</f>
        <v>Obesity</v>
      </c>
      <c r="K455" s="6" t="str">
        <f>IFERROR(INDEX('Medical Examinations'!$N:$N,MATCH($A455,'Medical Examinations'!$A:$A,0)),"Not Found")</f>
        <v>Prediabetic</v>
      </c>
      <c r="L455" s="12">
        <f>IFERROR(INDEX('Hospitalisation Details'!$V:$V,MATCH($A455,'Hospitalisation Details'!$A:$A,0)),"Not Found")</f>
        <v>0</v>
      </c>
      <c r="M455" s="13">
        <f>IFERROR(INDEX('Hospitalisation Details'!$F:$F,MATCH($A455,'Hospitalisation Details'!$A:$A,0)),"Not Found")</f>
        <v>22144.03</v>
      </c>
      <c r="N455" s="6">
        <f>IFERROR(INDEX('Hospitalisation Details'!$S:$S,MATCH($A455,'Hospitalisation Details'!$A:$A,0)),"Not Found")</f>
        <v>29476</v>
      </c>
      <c r="O455" s="6">
        <f>IFERROR(INDEX('Hospitalisation Details'!$T:$T,MATCH($A455,'Hospitalisation Details'!$A:$A,0)),"Not Found")</f>
        <v>42</v>
      </c>
      <c r="P455" s="6">
        <f>IFERROR(INDEX('Hospitalisation Details'!$U:$U,MATCH($A455,'Hospitalisation Details'!$A:$A,0)),"Not Found")</f>
        <v>0</v>
      </c>
      <c r="Q455" s="6">
        <f>IFERROR(INDEX('Hospitalisation Details'!$W:$W,MATCH($A455,'Hospitalisation Details'!$A:$A,0)),"Not Found")</f>
        <v>0</v>
      </c>
    </row>
    <row r="456" spans="1:17" ht="15" customHeight="1" x14ac:dyDescent="0.3">
      <c r="A456" s="6" t="str">
        <f>'Customer Names'!A456</f>
        <v>Id455</v>
      </c>
      <c r="B456" s="6" t="str">
        <f>IFERROR(INDEX('Customer Names'!$D:$D,MATCH($A456,'Customer Names'!$A:$A,0)),"Not Found")</f>
        <v>Scott</v>
      </c>
      <c r="C456" s="6">
        <f>IFERROR(INDEX('Medical Examinations'!$B:$B,MATCH($A456,'Medical Examinations'!$A:$A,0)),"Not Found")</f>
        <v>17.350000000000001</v>
      </c>
      <c r="D456" s="6">
        <f>IFERROR(INDEX('Medical Examinations'!$C:$C,MATCH($A456,'Medical Examinations'!$A:$A,0)),"Not Found")</f>
        <v>5.03</v>
      </c>
      <c r="E456" s="6" t="str">
        <f>IFERROR(INDEX('Medical Examinations'!$I:$I,MATCH($A456,'Medical Examinations'!$A:$A,0)),"Not Found")</f>
        <v>Yes</v>
      </c>
      <c r="F456" s="6" t="str">
        <f>IFERROR(INDEX('Medical Examinations'!$J:$J,MATCH($A456,'Medical Examinations'!$A:$A,0)),"Not Found")</f>
        <v>No</v>
      </c>
      <c r="G456" s="6" t="str">
        <f>IFERROR(INDEX('Medical Examinations'!$F:$F,MATCH($A456,'Medical Examinations'!$A:$A,0)),"Not Found")</f>
        <v>No</v>
      </c>
      <c r="H456" s="6">
        <f>IFERROR(INDEX('Medical Examinations'!$L:$L,MATCH($A456,'Medical Examinations'!$A:$A,0)),"Not Found")</f>
        <v>0</v>
      </c>
      <c r="I456" s="6" t="str">
        <f>IFERROR(INDEX('Medical Examinations'!$K:$K,MATCH($A456,'Medical Examinations'!$A:$A,0)),"Not Found")</f>
        <v>Yes</v>
      </c>
      <c r="J456" s="6" t="str">
        <f>IFERROR(INDEX('Medical Examinations'!$M:$M,MATCH($A456,'Medical Examinations'!$A:$A,0)),"Not Found")</f>
        <v>Underweight</v>
      </c>
      <c r="K456" s="6" t="str">
        <f>IFERROR(INDEX('Medical Examinations'!$N:$N,MATCH($A456,'Medical Examinations'!$A:$A,0)),"Not Found")</f>
        <v>Normal</v>
      </c>
      <c r="L456" s="12">
        <f>IFERROR(INDEX('Hospitalisation Details'!$V:$V,MATCH($A456,'Hospitalisation Details'!$A:$A,0)),"Not Found")</f>
        <v>0</v>
      </c>
      <c r="M456" s="13">
        <f>IFERROR(INDEX('Hospitalisation Details'!$F:$F,MATCH($A456,'Hospitalisation Details'!$A:$A,0)),"Not Found")</f>
        <v>22097.62</v>
      </c>
      <c r="N456" s="6">
        <f>IFERROR(INDEX('Hospitalisation Details'!$S:$S,MATCH($A456,'Hospitalisation Details'!$A:$A,0)),"Not Found")</f>
        <v>37131</v>
      </c>
      <c r="O456" s="6">
        <f>IFERROR(INDEX('Hospitalisation Details'!$T:$T,MATCH($A456,'Hospitalisation Details'!$A:$A,0)),"Not Found")</f>
        <v>21</v>
      </c>
      <c r="P456" s="6">
        <f>IFERROR(INDEX('Hospitalisation Details'!$U:$U,MATCH($A456,'Hospitalisation Details'!$A:$A,0)),"Not Found")</f>
        <v>0</v>
      </c>
      <c r="Q456" s="6">
        <f>IFERROR(INDEX('Hospitalisation Details'!$W:$W,MATCH($A456,'Hospitalisation Details'!$A:$A,0)),"Not Found")</f>
        <v>0</v>
      </c>
    </row>
    <row r="457" spans="1:17" ht="15" customHeight="1" x14ac:dyDescent="0.3">
      <c r="A457" s="6" t="str">
        <f>'Customer Names'!A457</f>
        <v>Id456</v>
      </c>
      <c r="B457" s="6" t="str">
        <f>IFERROR(INDEX('Customer Names'!$D:$D,MATCH($A457,'Customer Names'!$A:$A,0)),"Not Found")</f>
        <v>Wilson</v>
      </c>
      <c r="C457" s="6">
        <f>IFERROR(INDEX('Medical Examinations'!$B:$B,MATCH($A457,'Medical Examinations'!$A:$A,0)),"Not Found")</f>
        <v>22.704999999999998</v>
      </c>
      <c r="D457" s="6">
        <f>IFERROR(INDEX('Medical Examinations'!$C:$C,MATCH($A457,'Medical Examinations'!$A:$A,0)),"Not Found")</f>
        <v>5.27</v>
      </c>
      <c r="E457" s="6" t="str">
        <f>IFERROR(INDEX('Medical Examinations'!$I:$I,MATCH($A457,'Medical Examinations'!$A:$A,0)),"Not Found")</f>
        <v>No</v>
      </c>
      <c r="F457" s="6" t="str">
        <f>IFERROR(INDEX('Medical Examinations'!$J:$J,MATCH($A457,'Medical Examinations'!$A:$A,0)),"Not Found")</f>
        <v>No</v>
      </c>
      <c r="G457" s="6" t="str">
        <f>IFERROR(INDEX('Medical Examinations'!$F:$F,MATCH($A457,'Medical Examinations'!$A:$A,0)),"Not Found")</f>
        <v>No</v>
      </c>
      <c r="H457" s="6">
        <f>IFERROR(INDEX('Medical Examinations'!$L:$L,MATCH($A457,'Medical Examinations'!$A:$A,0)),"Not Found")</f>
        <v>0</v>
      </c>
      <c r="I457" s="6" t="str">
        <f>IFERROR(INDEX('Medical Examinations'!$K:$K,MATCH($A457,'Medical Examinations'!$A:$A,0)),"Not Found")</f>
        <v>No</v>
      </c>
      <c r="J457" s="6" t="str">
        <f>IFERROR(INDEX('Medical Examinations'!$M:$M,MATCH($A457,'Medical Examinations'!$A:$A,0)),"Not Found")</f>
        <v>Normal Weight</v>
      </c>
      <c r="K457" s="6" t="str">
        <f>IFERROR(INDEX('Medical Examinations'!$N:$N,MATCH($A457,'Medical Examinations'!$A:$A,0)),"Not Found")</f>
        <v>Normal</v>
      </c>
      <c r="L457" s="12">
        <f>IFERROR(INDEX('Hospitalisation Details'!$V:$V,MATCH($A457,'Hospitalisation Details'!$A:$A,0)),"Not Found")</f>
        <v>0</v>
      </c>
      <c r="M457" s="13">
        <f>IFERROR(INDEX('Hospitalisation Details'!$F:$F,MATCH($A457,'Hospitalisation Details'!$A:$A,0)),"Not Found")</f>
        <v>21984.47</v>
      </c>
      <c r="N457" s="6">
        <f>IFERROR(INDEX('Hospitalisation Details'!$S:$S,MATCH($A457,'Hospitalisation Details'!$A:$A,0)),"Not Found")</f>
        <v>32795</v>
      </c>
      <c r="O457" s="6">
        <f>IFERROR(INDEX('Hospitalisation Details'!$T:$T,MATCH($A457,'Hospitalisation Details'!$A:$A,0)),"Not Found")</f>
        <v>33</v>
      </c>
      <c r="P457" s="6">
        <f>IFERROR(INDEX('Hospitalisation Details'!$U:$U,MATCH($A457,'Hospitalisation Details'!$A:$A,0)),"Not Found")</f>
        <v>0</v>
      </c>
      <c r="Q457" s="6">
        <f>IFERROR(INDEX('Hospitalisation Details'!$W:$W,MATCH($A457,'Hospitalisation Details'!$A:$A,0)),"Not Found")</f>
        <v>0</v>
      </c>
    </row>
    <row r="458" spans="1:17" ht="15" customHeight="1" x14ac:dyDescent="0.3">
      <c r="A458" s="6" t="str">
        <f>'Customer Names'!A458</f>
        <v>Id457</v>
      </c>
      <c r="B458" s="6" t="str">
        <f>IFERROR(INDEX('Customer Names'!$D:$D,MATCH($A458,'Customer Names'!$A:$A,0)),"Not Found")</f>
        <v>Lee</v>
      </c>
      <c r="C458" s="6">
        <f>IFERROR(INDEX('Medical Examinations'!$B:$B,MATCH($A458,'Medical Examinations'!$A:$A,0)),"Not Found")</f>
        <v>25.41</v>
      </c>
      <c r="D458" s="6">
        <f>IFERROR(INDEX('Medical Examinations'!$C:$C,MATCH($A458,'Medical Examinations'!$A:$A,0)),"Not Found")</f>
        <v>10.53</v>
      </c>
      <c r="E458" s="6" t="str">
        <f>IFERROR(INDEX('Medical Examinations'!$I:$I,MATCH($A458,'Medical Examinations'!$A:$A,0)),"Not Found")</f>
        <v>Yes</v>
      </c>
      <c r="F458" s="6" t="str">
        <f>IFERROR(INDEX('Medical Examinations'!$J:$J,MATCH($A458,'Medical Examinations'!$A:$A,0)),"Not Found")</f>
        <v>No</v>
      </c>
      <c r="G458" s="6" t="str">
        <f>IFERROR(INDEX('Medical Examinations'!$F:$F,MATCH($A458,'Medical Examinations'!$A:$A,0)),"Not Found")</f>
        <v>No</v>
      </c>
      <c r="H458" s="6">
        <f>IFERROR(INDEX('Medical Examinations'!$L:$L,MATCH($A458,'Medical Examinations'!$A:$A,0)),"Not Found")</f>
        <v>1</v>
      </c>
      <c r="I458" s="6" t="str">
        <f>IFERROR(INDEX('Medical Examinations'!$K:$K,MATCH($A458,'Medical Examinations'!$A:$A,0)),"Not Found")</f>
        <v>Yes</v>
      </c>
      <c r="J458" s="6" t="str">
        <f>IFERROR(INDEX('Medical Examinations'!$M:$M,MATCH($A458,'Medical Examinations'!$A:$A,0)),"Not Found")</f>
        <v>Overweight</v>
      </c>
      <c r="K458" s="6" t="str">
        <f>IFERROR(INDEX('Medical Examinations'!$N:$N,MATCH($A458,'Medical Examinations'!$A:$A,0)),"Not Found")</f>
        <v>Diabetic</v>
      </c>
      <c r="L458" s="12">
        <f>IFERROR(INDEX('Hospitalisation Details'!$V:$V,MATCH($A458,'Hospitalisation Details'!$A:$A,0)),"Not Found")</f>
        <v>0</v>
      </c>
      <c r="M458" s="13">
        <f>IFERROR(INDEX('Hospitalisation Details'!$F:$F,MATCH($A458,'Hospitalisation Details'!$A:$A,0)),"Not Found")</f>
        <v>21978.68</v>
      </c>
      <c r="N458" s="6">
        <f>IFERROR(INDEX('Hospitalisation Details'!$S:$S,MATCH($A458,'Hospitalisation Details'!$A:$A,0)),"Not Found")</f>
        <v>27747</v>
      </c>
      <c r="O458" s="6">
        <f>IFERROR(INDEX('Hospitalisation Details'!$T:$T,MATCH($A458,'Hospitalisation Details'!$A:$A,0)),"Not Found")</f>
        <v>47</v>
      </c>
      <c r="P458" s="6">
        <f>IFERROR(INDEX('Hospitalisation Details'!$U:$U,MATCH($A458,'Hospitalisation Details'!$A:$A,0)),"Not Found")</f>
        <v>0</v>
      </c>
      <c r="Q458" s="6">
        <f>IFERROR(INDEX('Hospitalisation Details'!$W:$W,MATCH($A458,'Hospitalisation Details'!$A:$A,0)),"Not Found")</f>
        <v>0</v>
      </c>
    </row>
    <row r="459" spans="1:17" ht="15" customHeight="1" x14ac:dyDescent="0.3">
      <c r="A459" s="6" t="str">
        <f>'Customer Names'!A459</f>
        <v>Id458</v>
      </c>
      <c r="B459" s="6" t="str">
        <f>IFERROR(INDEX('Customer Names'!$D:$D,MATCH($A459,'Customer Names'!$A:$A,0)),"Not Found")</f>
        <v>Shizhong</v>
      </c>
      <c r="C459" s="6">
        <f>IFERROR(INDEX('Medical Examinations'!$B:$B,MATCH($A459,'Medical Examinations'!$A:$A,0)),"Not Found")</f>
        <v>18.23</v>
      </c>
      <c r="D459" s="6">
        <f>IFERROR(INDEX('Medical Examinations'!$C:$C,MATCH($A459,'Medical Examinations'!$A:$A,0)),"Not Found")</f>
        <v>5.78</v>
      </c>
      <c r="E459" s="6" t="str">
        <f>IFERROR(INDEX('Medical Examinations'!$I:$I,MATCH($A459,'Medical Examinations'!$A:$A,0)),"Not Found")</f>
        <v>No</v>
      </c>
      <c r="F459" s="6" t="str">
        <f>IFERROR(INDEX('Medical Examinations'!$J:$J,MATCH($A459,'Medical Examinations'!$A:$A,0)),"Not Found")</f>
        <v>No</v>
      </c>
      <c r="G459" s="6" t="str">
        <f>IFERROR(INDEX('Medical Examinations'!$F:$F,MATCH($A459,'Medical Examinations'!$A:$A,0)),"Not Found")</f>
        <v>Yes</v>
      </c>
      <c r="H459" s="6">
        <f>IFERROR(INDEX('Medical Examinations'!$L:$L,MATCH($A459,'Medical Examinations'!$A:$A,0)),"Not Found")</f>
        <v>1</v>
      </c>
      <c r="I459" s="6" t="str">
        <f>IFERROR(INDEX('Medical Examinations'!$K:$K,MATCH($A459,'Medical Examinations'!$A:$A,0)),"Not Found")</f>
        <v>Yes</v>
      </c>
      <c r="J459" s="6" t="str">
        <f>IFERROR(INDEX('Medical Examinations'!$M:$M,MATCH($A459,'Medical Examinations'!$A:$A,0)),"Not Found")</f>
        <v>Underweight</v>
      </c>
      <c r="K459" s="6" t="str">
        <f>IFERROR(INDEX('Medical Examinations'!$N:$N,MATCH($A459,'Medical Examinations'!$A:$A,0)),"Not Found")</f>
        <v>Prediabetic</v>
      </c>
      <c r="L459" s="12">
        <f>IFERROR(INDEX('Hospitalisation Details'!$V:$V,MATCH($A459,'Hospitalisation Details'!$A:$A,0)),"Not Found")</f>
        <v>0</v>
      </c>
      <c r="M459" s="13">
        <f>IFERROR(INDEX('Hospitalisation Details'!$F:$F,MATCH($A459,'Hospitalisation Details'!$A:$A,0)),"Not Found")</f>
        <v>21882.400000000001</v>
      </c>
      <c r="N459" s="6">
        <f>IFERROR(INDEX('Hospitalisation Details'!$S:$S,MATCH($A459,'Hospitalisation Details'!$A:$A,0)),"Not Found")</f>
        <v>37892</v>
      </c>
      <c r="O459" s="6">
        <f>IFERROR(INDEX('Hospitalisation Details'!$T:$T,MATCH($A459,'Hospitalisation Details'!$A:$A,0)),"Not Found")</f>
        <v>19</v>
      </c>
      <c r="P459" s="6">
        <f>IFERROR(INDEX('Hospitalisation Details'!$U:$U,MATCH($A459,'Hospitalisation Details'!$A:$A,0)),"Not Found")</f>
        <v>0</v>
      </c>
      <c r="Q459" s="6">
        <f>IFERROR(INDEX('Hospitalisation Details'!$W:$W,MATCH($A459,'Hospitalisation Details'!$A:$A,0)),"Not Found")</f>
        <v>0</v>
      </c>
    </row>
    <row r="460" spans="1:17" ht="15" customHeight="1" x14ac:dyDescent="0.3">
      <c r="A460" s="6" t="str">
        <f>'Customer Names'!A460</f>
        <v>Id459</v>
      </c>
      <c r="B460" s="6" t="str">
        <f>IFERROR(INDEX('Customer Names'!$D:$D,MATCH($A460,'Customer Names'!$A:$A,0)),"Not Found")</f>
        <v>Marie-Claire</v>
      </c>
      <c r="C460" s="6">
        <f>IFERROR(INDEX('Medical Examinations'!$B:$B,MATCH($A460,'Medical Examinations'!$A:$A,0)),"Not Found")</f>
        <v>24.7</v>
      </c>
      <c r="D460" s="6">
        <f>IFERROR(INDEX('Medical Examinations'!$C:$C,MATCH($A460,'Medical Examinations'!$A:$A,0)),"Not Found")</f>
        <v>4.3600000000000003</v>
      </c>
      <c r="E460" s="6" t="str">
        <f>IFERROR(INDEX('Medical Examinations'!$I:$I,MATCH($A460,'Medical Examinations'!$A:$A,0)),"Not Found")</f>
        <v>No</v>
      </c>
      <c r="F460" s="6" t="str">
        <f>IFERROR(INDEX('Medical Examinations'!$J:$J,MATCH($A460,'Medical Examinations'!$A:$A,0)),"Not Found")</f>
        <v>No</v>
      </c>
      <c r="G460" s="6" t="str">
        <f>IFERROR(INDEX('Medical Examinations'!$F:$F,MATCH($A460,'Medical Examinations'!$A:$A,0)),"Not Found")</f>
        <v>Yes</v>
      </c>
      <c r="H460" s="6">
        <f>IFERROR(INDEX('Medical Examinations'!$L:$L,MATCH($A460,'Medical Examinations'!$A:$A,0)),"Not Found")</f>
        <v>1</v>
      </c>
      <c r="I460" s="6" t="str">
        <f>IFERROR(INDEX('Medical Examinations'!$K:$K,MATCH($A460,'Medical Examinations'!$A:$A,0)),"Not Found")</f>
        <v>Yes</v>
      </c>
      <c r="J460" s="6" t="str">
        <f>IFERROR(INDEX('Medical Examinations'!$M:$M,MATCH($A460,'Medical Examinations'!$A:$A,0)),"Not Found")</f>
        <v>Normal Weight</v>
      </c>
      <c r="K460" s="6" t="str">
        <f>IFERROR(INDEX('Medical Examinations'!$N:$N,MATCH($A460,'Medical Examinations'!$A:$A,0)),"Not Found")</f>
        <v>Normal</v>
      </c>
      <c r="L460" s="12">
        <f>IFERROR(INDEX('Hospitalisation Details'!$V:$V,MATCH($A460,'Hospitalisation Details'!$A:$A,0)),"Not Found")</f>
        <v>0</v>
      </c>
      <c r="M460" s="13">
        <f>IFERROR(INDEX('Hospitalisation Details'!$F:$F,MATCH($A460,'Hospitalisation Details'!$A:$A,0)),"Not Found")</f>
        <v>21880.82</v>
      </c>
      <c r="N460" s="6">
        <f>IFERROR(INDEX('Hospitalisation Details'!$S:$S,MATCH($A460,'Hospitalisation Details'!$A:$A,0)),"Not Found")</f>
        <v>29084</v>
      </c>
      <c r="O460" s="6">
        <f>IFERROR(INDEX('Hospitalisation Details'!$T:$T,MATCH($A460,'Hospitalisation Details'!$A:$A,0)),"Not Found")</f>
        <v>43</v>
      </c>
      <c r="P460" s="6">
        <f>IFERROR(INDEX('Hospitalisation Details'!$U:$U,MATCH($A460,'Hospitalisation Details'!$A:$A,0)),"Not Found")</f>
        <v>0</v>
      </c>
      <c r="Q460" s="6">
        <f>IFERROR(INDEX('Hospitalisation Details'!$W:$W,MATCH($A460,'Hospitalisation Details'!$A:$A,0)),"Not Found")</f>
        <v>0</v>
      </c>
    </row>
    <row r="461" spans="1:17" ht="15" customHeight="1" x14ac:dyDescent="0.3">
      <c r="A461" s="6" t="str">
        <f>'Customer Names'!A461</f>
        <v>Id460</v>
      </c>
      <c r="B461" s="6" t="str">
        <f>IFERROR(INDEX('Customer Names'!$D:$D,MATCH($A461,'Customer Names'!$A:$A,0)),"Not Found")</f>
        <v>Todd J.</v>
      </c>
      <c r="C461" s="6">
        <f>IFERROR(INDEX('Medical Examinations'!$B:$B,MATCH($A461,'Medical Examinations'!$A:$A,0)),"Not Found")</f>
        <v>37.4</v>
      </c>
      <c r="D461" s="6">
        <f>IFERROR(INDEX('Medical Examinations'!$C:$C,MATCH($A461,'Medical Examinations'!$A:$A,0)),"Not Found")</f>
        <v>9.7200000000000006</v>
      </c>
      <c r="E461" s="6" t="str">
        <f>IFERROR(INDEX('Medical Examinations'!$I:$I,MATCH($A461,'Medical Examinations'!$A:$A,0)),"Not Found")</f>
        <v>Yes</v>
      </c>
      <c r="F461" s="6" t="str">
        <f>IFERROR(INDEX('Medical Examinations'!$J:$J,MATCH($A461,'Medical Examinations'!$A:$A,0)),"Not Found")</f>
        <v>No</v>
      </c>
      <c r="G461" s="6" t="str">
        <f>IFERROR(INDEX('Medical Examinations'!$F:$F,MATCH($A461,'Medical Examinations'!$A:$A,0)),"Not Found")</f>
        <v>Yes</v>
      </c>
      <c r="H461" s="6">
        <f>IFERROR(INDEX('Medical Examinations'!$L:$L,MATCH($A461,'Medical Examinations'!$A:$A,0)),"Not Found")</f>
        <v>1</v>
      </c>
      <c r="I461" s="6" t="str">
        <f>IFERROR(INDEX('Medical Examinations'!$K:$K,MATCH($A461,'Medical Examinations'!$A:$A,0)),"Not Found")</f>
        <v>No</v>
      </c>
      <c r="J461" s="6" t="str">
        <f>IFERROR(INDEX('Medical Examinations'!$M:$M,MATCH($A461,'Medical Examinations'!$A:$A,0)),"Not Found")</f>
        <v>Obesity</v>
      </c>
      <c r="K461" s="6" t="str">
        <f>IFERROR(INDEX('Medical Examinations'!$N:$N,MATCH($A461,'Medical Examinations'!$A:$A,0)),"Not Found")</f>
        <v>Diabetic</v>
      </c>
      <c r="L461" s="12">
        <f>IFERROR(INDEX('Hospitalisation Details'!$V:$V,MATCH($A461,'Hospitalisation Details'!$A:$A,0)),"Not Found")</f>
        <v>0</v>
      </c>
      <c r="M461" s="13">
        <f>IFERROR(INDEX('Hospitalisation Details'!$F:$F,MATCH($A461,'Hospitalisation Details'!$A:$A,0)),"Not Found")</f>
        <v>21797</v>
      </c>
      <c r="N461" s="6">
        <f>IFERROR(INDEX('Hospitalisation Details'!$S:$S,MATCH($A461,'Hospitalisation Details'!$A:$A,0)),"Not Found")</f>
        <v>23250</v>
      </c>
      <c r="O461" s="6">
        <f>IFERROR(INDEX('Hospitalisation Details'!$T:$T,MATCH($A461,'Hospitalisation Details'!$A:$A,0)),"Not Found")</f>
        <v>59</v>
      </c>
      <c r="P461" s="6">
        <f>IFERROR(INDEX('Hospitalisation Details'!$U:$U,MATCH($A461,'Hospitalisation Details'!$A:$A,0)),"Not Found")</f>
        <v>0</v>
      </c>
      <c r="Q461" s="6">
        <f>IFERROR(INDEX('Hospitalisation Details'!$W:$W,MATCH($A461,'Hospitalisation Details'!$A:$A,0)),"Not Found")</f>
        <v>0</v>
      </c>
    </row>
    <row r="462" spans="1:17" ht="15" customHeight="1" x14ac:dyDescent="0.3">
      <c r="A462" s="6" t="str">
        <f>'Customer Names'!A462</f>
        <v>Id461</v>
      </c>
      <c r="B462" s="6" t="str">
        <f>IFERROR(INDEX('Customer Names'!$D:$D,MATCH($A462,'Customer Names'!$A:$A,0)),"Not Found")</f>
        <v>Carolyn</v>
      </c>
      <c r="C462" s="6">
        <f>IFERROR(INDEX('Medical Examinations'!$B:$B,MATCH($A462,'Medical Examinations'!$A:$A,0)),"Not Found")</f>
        <v>26.885000000000002</v>
      </c>
      <c r="D462" s="6">
        <f>IFERROR(INDEX('Medical Examinations'!$C:$C,MATCH($A462,'Medical Examinations'!$A:$A,0)),"Not Found")</f>
        <v>5.18</v>
      </c>
      <c r="E462" s="6" t="str">
        <f>IFERROR(INDEX('Medical Examinations'!$I:$I,MATCH($A462,'Medical Examinations'!$A:$A,0)),"Not Found")</f>
        <v>No</v>
      </c>
      <c r="F462" s="6" t="str">
        <f>IFERROR(INDEX('Medical Examinations'!$J:$J,MATCH($A462,'Medical Examinations'!$A:$A,0)),"Not Found")</f>
        <v>No</v>
      </c>
      <c r="G462" s="6" t="str">
        <f>IFERROR(INDEX('Medical Examinations'!$F:$F,MATCH($A462,'Medical Examinations'!$A:$A,0)),"Not Found")</f>
        <v>Yes</v>
      </c>
      <c r="H462" s="6">
        <f>IFERROR(INDEX('Medical Examinations'!$L:$L,MATCH($A462,'Medical Examinations'!$A:$A,0)),"Not Found")</f>
        <v>1</v>
      </c>
      <c r="I462" s="6" t="str">
        <f>IFERROR(INDEX('Medical Examinations'!$K:$K,MATCH($A462,'Medical Examinations'!$A:$A,0)),"Not Found")</f>
        <v>Yes</v>
      </c>
      <c r="J462" s="6" t="str">
        <f>IFERROR(INDEX('Medical Examinations'!$M:$M,MATCH($A462,'Medical Examinations'!$A:$A,0)),"Not Found")</f>
        <v>Overweight</v>
      </c>
      <c r="K462" s="6" t="str">
        <f>IFERROR(INDEX('Medical Examinations'!$N:$N,MATCH($A462,'Medical Examinations'!$A:$A,0)),"Not Found")</f>
        <v>Normal</v>
      </c>
      <c r="L462" s="12">
        <f>IFERROR(INDEX('Hospitalisation Details'!$V:$V,MATCH($A462,'Hospitalisation Details'!$A:$A,0)),"Not Found")</f>
        <v>0</v>
      </c>
      <c r="M462" s="13">
        <f>IFERROR(INDEX('Hospitalisation Details'!$F:$F,MATCH($A462,'Hospitalisation Details'!$A:$A,0)),"Not Found")</f>
        <v>21774.32</v>
      </c>
      <c r="N462" s="6">
        <f>IFERROR(INDEX('Hospitalisation Details'!$S:$S,MATCH($A462,'Hospitalisation Details'!$A:$A,0)),"Not Found")</f>
        <v>29126</v>
      </c>
      <c r="O462" s="6">
        <f>IFERROR(INDEX('Hospitalisation Details'!$T:$T,MATCH($A462,'Hospitalisation Details'!$A:$A,0)),"Not Found")</f>
        <v>43</v>
      </c>
      <c r="P462" s="6">
        <f>IFERROR(INDEX('Hospitalisation Details'!$U:$U,MATCH($A462,'Hospitalisation Details'!$A:$A,0)),"Not Found")</f>
        <v>0</v>
      </c>
      <c r="Q462" s="6">
        <f>IFERROR(INDEX('Hospitalisation Details'!$W:$W,MATCH($A462,'Hospitalisation Details'!$A:$A,0)),"Not Found")</f>
        <v>0</v>
      </c>
    </row>
    <row r="463" spans="1:17" ht="15" customHeight="1" x14ac:dyDescent="0.3">
      <c r="A463" s="6" t="str">
        <f>'Customer Names'!A463</f>
        <v>Id462</v>
      </c>
      <c r="B463" s="6" t="str">
        <f>IFERROR(INDEX('Customer Names'!$D:$D,MATCH($A463,'Customer Names'!$A:$A,0)),"Not Found")</f>
        <v>Lindsey</v>
      </c>
      <c r="C463" s="6">
        <f>IFERROR(INDEX('Medical Examinations'!$B:$B,MATCH($A463,'Medical Examinations'!$A:$A,0)),"Not Found")</f>
        <v>25.27</v>
      </c>
      <c r="D463" s="6">
        <f>IFERROR(INDEX('Medical Examinations'!$C:$C,MATCH($A463,'Medical Examinations'!$A:$A,0)),"Not Found")</f>
        <v>5.29</v>
      </c>
      <c r="E463" s="6" t="str">
        <f>IFERROR(INDEX('Medical Examinations'!$I:$I,MATCH($A463,'Medical Examinations'!$A:$A,0)),"Not Found")</f>
        <v>No</v>
      </c>
      <c r="F463" s="6" t="str">
        <f>IFERROR(INDEX('Medical Examinations'!$J:$J,MATCH($A463,'Medical Examinations'!$A:$A,0)),"Not Found")</f>
        <v>No</v>
      </c>
      <c r="G463" s="6" t="str">
        <f>IFERROR(INDEX('Medical Examinations'!$F:$F,MATCH($A463,'Medical Examinations'!$A:$A,0)),"Not Found")</f>
        <v>Yes</v>
      </c>
      <c r="H463" s="6">
        <f>IFERROR(INDEX('Medical Examinations'!$L:$L,MATCH($A463,'Medical Examinations'!$A:$A,0)),"Not Found")</f>
        <v>1</v>
      </c>
      <c r="I463" s="6" t="str">
        <f>IFERROR(INDEX('Medical Examinations'!$K:$K,MATCH($A463,'Medical Examinations'!$A:$A,0)),"Not Found")</f>
        <v>Yes</v>
      </c>
      <c r="J463" s="6" t="str">
        <f>IFERROR(INDEX('Medical Examinations'!$M:$M,MATCH($A463,'Medical Examinations'!$A:$A,0)),"Not Found")</f>
        <v>Overweight</v>
      </c>
      <c r="K463" s="6" t="str">
        <f>IFERROR(INDEX('Medical Examinations'!$N:$N,MATCH($A463,'Medical Examinations'!$A:$A,0)),"Not Found")</f>
        <v>Normal</v>
      </c>
      <c r="L463" s="12">
        <f>IFERROR(INDEX('Hospitalisation Details'!$V:$V,MATCH($A463,'Hospitalisation Details'!$A:$A,0)),"Not Found")</f>
        <v>0</v>
      </c>
      <c r="M463" s="13">
        <f>IFERROR(INDEX('Hospitalisation Details'!$F:$F,MATCH($A463,'Hospitalisation Details'!$A:$A,0)),"Not Found")</f>
        <v>21771.34</v>
      </c>
      <c r="N463" s="6">
        <f>IFERROR(INDEX('Hospitalisation Details'!$S:$S,MATCH($A463,'Hospitalisation Details'!$A:$A,0)),"Not Found")</f>
        <v>29118</v>
      </c>
      <c r="O463" s="6">
        <f>IFERROR(INDEX('Hospitalisation Details'!$T:$T,MATCH($A463,'Hospitalisation Details'!$A:$A,0)),"Not Found")</f>
        <v>43</v>
      </c>
      <c r="P463" s="6">
        <f>IFERROR(INDEX('Hospitalisation Details'!$U:$U,MATCH($A463,'Hospitalisation Details'!$A:$A,0)),"Not Found")</f>
        <v>0</v>
      </c>
      <c r="Q463" s="6">
        <f>IFERROR(INDEX('Hospitalisation Details'!$W:$W,MATCH($A463,'Hospitalisation Details'!$A:$A,0)),"Not Found")</f>
        <v>0</v>
      </c>
    </row>
    <row r="464" spans="1:17" ht="15" customHeight="1" x14ac:dyDescent="0.3">
      <c r="A464" s="6" t="str">
        <f>'Customer Names'!A464</f>
        <v>Id463</v>
      </c>
      <c r="B464" s="6" t="str">
        <f>IFERROR(INDEX('Customer Names'!$D:$D,MATCH($A464,'Customer Names'!$A:$A,0)),"Not Found")</f>
        <v>Marissa D</v>
      </c>
      <c r="C464" s="6">
        <f>IFERROR(INDEX('Medical Examinations'!$B:$B,MATCH($A464,'Medical Examinations'!$A:$A,0)),"Not Found")</f>
        <v>23.655000000000001</v>
      </c>
      <c r="D464" s="6">
        <f>IFERROR(INDEX('Medical Examinations'!$C:$C,MATCH($A464,'Medical Examinations'!$A:$A,0)),"Not Found")</f>
        <v>4.8600000000000003</v>
      </c>
      <c r="E464" s="6" t="str">
        <f>IFERROR(INDEX('Medical Examinations'!$I:$I,MATCH($A464,'Medical Examinations'!$A:$A,0)),"Not Found")</f>
        <v>Yes</v>
      </c>
      <c r="F464" s="6" t="str">
        <f>IFERROR(INDEX('Medical Examinations'!$J:$J,MATCH($A464,'Medical Examinations'!$A:$A,0)),"Not Found")</f>
        <v>No</v>
      </c>
      <c r="G464" s="6" t="str">
        <f>IFERROR(INDEX('Medical Examinations'!$F:$F,MATCH($A464,'Medical Examinations'!$A:$A,0)),"Not Found")</f>
        <v>No</v>
      </c>
      <c r="H464" s="6">
        <f>IFERROR(INDEX('Medical Examinations'!$L:$L,MATCH($A464,'Medical Examinations'!$A:$A,0)),"Not Found")</f>
        <v>0</v>
      </c>
      <c r="I464" s="6" t="str">
        <f>IFERROR(INDEX('Medical Examinations'!$K:$K,MATCH($A464,'Medical Examinations'!$A:$A,0)),"Not Found")</f>
        <v>Yes</v>
      </c>
      <c r="J464" s="6" t="str">
        <f>IFERROR(INDEX('Medical Examinations'!$M:$M,MATCH($A464,'Medical Examinations'!$A:$A,0)),"Not Found")</f>
        <v>Normal Weight</v>
      </c>
      <c r="K464" s="6" t="str">
        <f>IFERROR(INDEX('Medical Examinations'!$N:$N,MATCH($A464,'Medical Examinations'!$A:$A,0)),"Not Found")</f>
        <v>Normal</v>
      </c>
      <c r="L464" s="12">
        <f>IFERROR(INDEX('Hospitalisation Details'!$V:$V,MATCH($A464,'Hospitalisation Details'!$A:$A,0)),"Not Found")</f>
        <v>0</v>
      </c>
      <c r="M464" s="13">
        <f>IFERROR(INDEX('Hospitalisation Details'!$F:$F,MATCH($A464,'Hospitalisation Details'!$A:$A,0)),"Not Found")</f>
        <v>21677.279999999999</v>
      </c>
      <c r="N464" s="6">
        <f>IFERROR(INDEX('Hospitalisation Details'!$S:$S,MATCH($A464,'Hospitalisation Details'!$A:$A,0)),"Not Found")</f>
        <v>27959</v>
      </c>
      <c r="O464" s="6">
        <f>IFERROR(INDEX('Hospitalisation Details'!$T:$T,MATCH($A464,'Hospitalisation Details'!$A:$A,0)),"Not Found")</f>
        <v>46</v>
      </c>
      <c r="P464" s="6">
        <f>IFERROR(INDEX('Hospitalisation Details'!$U:$U,MATCH($A464,'Hospitalisation Details'!$A:$A,0)),"Not Found")</f>
        <v>0</v>
      </c>
      <c r="Q464" s="6">
        <f>IFERROR(INDEX('Hospitalisation Details'!$W:$W,MATCH($A464,'Hospitalisation Details'!$A:$A,0)),"Not Found")</f>
        <v>0</v>
      </c>
    </row>
    <row r="465" spans="1:17" ht="15" customHeight="1" x14ac:dyDescent="0.3">
      <c r="A465" s="6" t="str">
        <f>'Customer Names'!A465</f>
        <v>Id464</v>
      </c>
      <c r="B465" s="6" t="str">
        <f>IFERROR(INDEX('Customer Names'!$D:$D,MATCH($A465,'Customer Names'!$A:$A,0)),"Not Found")</f>
        <v>Jean Luc</v>
      </c>
      <c r="C465" s="6">
        <f>IFERROR(INDEX('Medical Examinations'!$B:$B,MATCH($A465,'Medical Examinations'!$A:$A,0)),"Not Found")</f>
        <v>55.05</v>
      </c>
      <c r="D465" s="6">
        <f>IFERROR(INDEX('Medical Examinations'!$C:$C,MATCH($A465,'Medical Examinations'!$A:$A,0)),"Not Found")</f>
        <v>7.66</v>
      </c>
      <c r="E465" s="6" t="str">
        <f>IFERROR(INDEX('Medical Examinations'!$I:$I,MATCH($A465,'Medical Examinations'!$A:$A,0)),"Not Found")</f>
        <v>No</v>
      </c>
      <c r="F465" s="6" t="str">
        <f>IFERROR(INDEX('Medical Examinations'!$J:$J,MATCH($A465,'Medical Examinations'!$A:$A,0)),"Not Found")</f>
        <v>No</v>
      </c>
      <c r="G465" s="6" t="str">
        <f>IFERROR(INDEX('Medical Examinations'!$F:$F,MATCH($A465,'Medical Examinations'!$A:$A,0)),"Not Found")</f>
        <v>No</v>
      </c>
      <c r="H465" s="6">
        <f>IFERROR(INDEX('Medical Examinations'!$L:$L,MATCH($A465,'Medical Examinations'!$A:$A,0)),"Not Found")</f>
        <v>0</v>
      </c>
      <c r="I465" s="6" t="str">
        <f>IFERROR(INDEX('Medical Examinations'!$K:$K,MATCH($A465,'Medical Examinations'!$A:$A,0)),"Not Found")</f>
        <v>No</v>
      </c>
      <c r="J465" s="6" t="str">
        <f>IFERROR(INDEX('Medical Examinations'!$M:$M,MATCH($A465,'Medical Examinations'!$A:$A,0)),"Not Found")</f>
        <v>Obesity</v>
      </c>
      <c r="K465" s="6" t="str">
        <f>IFERROR(INDEX('Medical Examinations'!$N:$N,MATCH($A465,'Medical Examinations'!$A:$A,0)),"Not Found")</f>
        <v>Diabetic</v>
      </c>
      <c r="L465" s="12">
        <f>IFERROR(INDEX('Hospitalisation Details'!$V:$V,MATCH($A465,'Hospitalisation Details'!$A:$A,0)),"Not Found")</f>
        <v>0</v>
      </c>
      <c r="M465" s="13">
        <f>IFERROR(INDEX('Hospitalisation Details'!$F:$F,MATCH($A465,'Hospitalisation Details'!$A:$A,0)),"Not Found")</f>
        <v>21661.16</v>
      </c>
      <c r="N465" s="6">
        <f>IFERROR(INDEX('Hospitalisation Details'!$S:$S,MATCH($A465,'Hospitalisation Details'!$A:$A,0)),"Not Found")</f>
        <v>22966</v>
      </c>
      <c r="O465" s="6">
        <f>IFERROR(INDEX('Hospitalisation Details'!$T:$T,MATCH($A465,'Hospitalisation Details'!$A:$A,0)),"Not Found")</f>
        <v>60</v>
      </c>
      <c r="P465" s="6">
        <f>IFERROR(INDEX('Hospitalisation Details'!$U:$U,MATCH($A465,'Hospitalisation Details'!$A:$A,0)),"Not Found")</f>
        <v>0</v>
      </c>
      <c r="Q465" s="6">
        <f>IFERROR(INDEX('Hospitalisation Details'!$W:$W,MATCH($A465,'Hospitalisation Details'!$A:$A,0)),"Not Found")</f>
        <v>0</v>
      </c>
    </row>
    <row r="466" spans="1:17" ht="15" customHeight="1" x14ac:dyDescent="0.3">
      <c r="A466" s="6" t="str">
        <f>'Customer Names'!A466</f>
        <v>Id465</v>
      </c>
      <c r="B466" s="6" t="str">
        <f>IFERROR(INDEX('Customer Names'!$D:$D,MATCH($A466,'Customer Names'!$A:$A,0)),"Not Found")</f>
        <v>Danielle</v>
      </c>
      <c r="C466" s="6">
        <f>IFERROR(INDEX('Medical Examinations'!$B:$B,MATCH($A466,'Medical Examinations'!$A:$A,0)),"Not Found")</f>
        <v>24.89</v>
      </c>
      <c r="D466" s="6">
        <f>IFERROR(INDEX('Medical Examinations'!$C:$C,MATCH($A466,'Medical Examinations'!$A:$A,0)),"Not Found")</f>
        <v>6.1</v>
      </c>
      <c r="E466" s="6" t="str">
        <f>IFERROR(INDEX('Medical Examinations'!$I:$I,MATCH($A466,'Medical Examinations'!$A:$A,0)),"Not Found")</f>
        <v>Yes</v>
      </c>
      <c r="F466" s="6" t="str">
        <f>IFERROR(INDEX('Medical Examinations'!$J:$J,MATCH($A466,'Medical Examinations'!$A:$A,0)),"Not Found")</f>
        <v>No</v>
      </c>
      <c r="G466" s="6" t="str">
        <f>IFERROR(INDEX('Medical Examinations'!$F:$F,MATCH($A466,'Medical Examinations'!$A:$A,0)),"Not Found")</f>
        <v>Yes</v>
      </c>
      <c r="H466" s="6">
        <f>IFERROR(INDEX('Medical Examinations'!$L:$L,MATCH($A466,'Medical Examinations'!$A:$A,0)),"Not Found")</f>
        <v>1</v>
      </c>
      <c r="I466" s="6" t="str">
        <f>IFERROR(INDEX('Medical Examinations'!$K:$K,MATCH($A466,'Medical Examinations'!$A:$A,0)),"Not Found")</f>
        <v>Yes</v>
      </c>
      <c r="J466" s="6" t="str">
        <f>IFERROR(INDEX('Medical Examinations'!$M:$M,MATCH($A466,'Medical Examinations'!$A:$A,0)),"Not Found")</f>
        <v>Normal Weight</v>
      </c>
      <c r="K466" s="6" t="str">
        <f>IFERROR(INDEX('Medical Examinations'!$N:$N,MATCH($A466,'Medical Examinations'!$A:$A,0)),"Not Found")</f>
        <v>Prediabetic</v>
      </c>
      <c r="L466" s="12">
        <f>IFERROR(INDEX('Hospitalisation Details'!$V:$V,MATCH($A466,'Hospitalisation Details'!$A:$A,0)),"Not Found")</f>
        <v>0</v>
      </c>
      <c r="M466" s="13">
        <f>IFERROR(INDEX('Hospitalisation Details'!$F:$F,MATCH($A466,'Hospitalisation Details'!$A:$A,0)),"Not Found")</f>
        <v>21659.93</v>
      </c>
      <c r="N466" s="6">
        <f>IFERROR(INDEX('Hospitalisation Details'!$S:$S,MATCH($A466,'Hospitalisation Details'!$A:$A,0)),"Not Found")</f>
        <v>30675</v>
      </c>
      <c r="O466" s="6">
        <f>IFERROR(INDEX('Hospitalisation Details'!$T:$T,MATCH($A466,'Hospitalisation Details'!$A:$A,0)),"Not Found")</f>
        <v>39</v>
      </c>
      <c r="P466" s="6">
        <f>IFERROR(INDEX('Hospitalisation Details'!$U:$U,MATCH($A466,'Hospitalisation Details'!$A:$A,0)),"Not Found")</f>
        <v>0</v>
      </c>
      <c r="Q466" s="6">
        <f>IFERROR(INDEX('Hospitalisation Details'!$W:$W,MATCH($A466,'Hospitalisation Details'!$A:$A,0)),"Not Found")</f>
        <v>0</v>
      </c>
    </row>
    <row r="467" spans="1:17" ht="15" customHeight="1" x14ac:dyDescent="0.3">
      <c r="A467" s="6" t="str">
        <f>'Customer Names'!A467</f>
        <v>Id466</v>
      </c>
      <c r="B467" s="6" t="str">
        <f>IFERROR(INDEX('Customer Names'!$D:$D,MATCH($A467,'Customer Names'!$A:$A,0)),"Not Found")</f>
        <v>Jim</v>
      </c>
      <c r="C467" s="6">
        <f>IFERROR(INDEX('Medical Examinations'!$B:$B,MATCH($A467,'Medical Examinations'!$A:$A,0)),"Not Found")</f>
        <v>18.715</v>
      </c>
      <c r="D467" s="6">
        <f>IFERROR(INDEX('Medical Examinations'!$C:$C,MATCH($A467,'Medical Examinations'!$A:$A,0)),"Not Found")</f>
        <v>4.4400000000000004</v>
      </c>
      <c r="E467" s="6" t="str">
        <f>IFERROR(INDEX('Medical Examinations'!$I:$I,MATCH($A467,'Medical Examinations'!$A:$A,0)),"Not Found")</f>
        <v>No</v>
      </c>
      <c r="F467" s="6" t="str">
        <f>IFERROR(INDEX('Medical Examinations'!$J:$J,MATCH($A467,'Medical Examinations'!$A:$A,0)),"Not Found")</f>
        <v>No</v>
      </c>
      <c r="G467" s="6" t="str">
        <f>IFERROR(INDEX('Medical Examinations'!$F:$F,MATCH($A467,'Medical Examinations'!$A:$A,0)),"Not Found")</f>
        <v>No</v>
      </c>
      <c r="H467" s="6">
        <f>IFERROR(INDEX('Medical Examinations'!$L:$L,MATCH($A467,'Medical Examinations'!$A:$A,0)),"Not Found")</f>
        <v>0</v>
      </c>
      <c r="I467" s="6" t="str">
        <f>IFERROR(INDEX('Medical Examinations'!$K:$K,MATCH($A467,'Medical Examinations'!$A:$A,0)),"Not Found")</f>
        <v>No</v>
      </c>
      <c r="J467" s="6" t="str">
        <f>IFERROR(INDEX('Medical Examinations'!$M:$M,MATCH($A467,'Medical Examinations'!$A:$A,0)),"Not Found")</f>
        <v>Normal Weight</v>
      </c>
      <c r="K467" s="6" t="str">
        <f>IFERROR(INDEX('Medical Examinations'!$N:$N,MATCH($A467,'Medical Examinations'!$A:$A,0)),"Not Found")</f>
        <v>Normal</v>
      </c>
      <c r="L467" s="12">
        <f>IFERROR(INDEX('Hospitalisation Details'!$V:$V,MATCH($A467,'Hospitalisation Details'!$A:$A,0)),"Not Found")</f>
        <v>0</v>
      </c>
      <c r="M467" s="13">
        <f>IFERROR(INDEX('Hospitalisation Details'!$F:$F,MATCH($A467,'Hospitalisation Details'!$A:$A,0)),"Not Found")</f>
        <v>21595.38</v>
      </c>
      <c r="N467" s="6">
        <f>IFERROR(INDEX('Hospitalisation Details'!$S:$S,MATCH($A467,'Hospitalisation Details'!$A:$A,0)),"Not Found")</f>
        <v>36323</v>
      </c>
      <c r="O467" s="6">
        <f>IFERROR(INDEX('Hospitalisation Details'!$T:$T,MATCH($A467,'Hospitalisation Details'!$A:$A,0)),"Not Found")</f>
        <v>23</v>
      </c>
      <c r="P467" s="6">
        <f>IFERROR(INDEX('Hospitalisation Details'!$U:$U,MATCH($A467,'Hospitalisation Details'!$A:$A,0)),"Not Found")</f>
        <v>0</v>
      </c>
      <c r="Q467" s="6">
        <f>IFERROR(INDEX('Hospitalisation Details'!$W:$W,MATCH($A467,'Hospitalisation Details'!$A:$A,0)),"Not Found")</f>
        <v>0</v>
      </c>
    </row>
    <row r="468" spans="1:17" ht="15" customHeight="1" x14ac:dyDescent="0.3">
      <c r="A468" s="6" t="str">
        <f>'Customer Names'!A468</f>
        <v>Id467</v>
      </c>
      <c r="B468" s="6" t="str">
        <f>IFERROR(INDEX('Customer Names'!$D:$D,MATCH($A468,'Customer Names'!$A:$A,0)),"Not Found")</f>
        <v>Matthew T</v>
      </c>
      <c r="C468" s="6">
        <f>IFERROR(INDEX('Medical Examinations'!$B:$B,MATCH($A468,'Medical Examinations'!$A:$A,0)),"Not Found")</f>
        <v>28.12</v>
      </c>
      <c r="D468" s="6">
        <f>IFERROR(INDEX('Medical Examinations'!$C:$C,MATCH($A468,'Medical Examinations'!$A:$A,0)),"Not Found")</f>
        <v>6.15</v>
      </c>
      <c r="E468" s="6" t="str">
        <f>IFERROR(INDEX('Medical Examinations'!$I:$I,MATCH($A468,'Medical Examinations'!$A:$A,0)),"Not Found")</f>
        <v>No</v>
      </c>
      <c r="F468" s="6" t="str">
        <f>IFERROR(INDEX('Medical Examinations'!$J:$J,MATCH($A468,'Medical Examinations'!$A:$A,0)),"Not Found")</f>
        <v>No</v>
      </c>
      <c r="G468" s="6" t="str">
        <f>IFERROR(INDEX('Medical Examinations'!$F:$F,MATCH($A468,'Medical Examinations'!$A:$A,0)),"Not Found")</f>
        <v>No</v>
      </c>
      <c r="H468" s="6">
        <f>IFERROR(INDEX('Medical Examinations'!$L:$L,MATCH($A468,'Medical Examinations'!$A:$A,0)),"Not Found")</f>
        <v>0</v>
      </c>
      <c r="I468" s="6" t="str">
        <f>IFERROR(INDEX('Medical Examinations'!$K:$K,MATCH($A468,'Medical Examinations'!$A:$A,0)),"Not Found")</f>
        <v>Yes</v>
      </c>
      <c r="J468" s="6" t="str">
        <f>IFERROR(INDEX('Medical Examinations'!$M:$M,MATCH($A468,'Medical Examinations'!$A:$A,0)),"Not Found")</f>
        <v>Overweight</v>
      </c>
      <c r="K468" s="6" t="str">
        <f>IFERROR(INDEX('Medical Examinations'!$N:$N,MATCH($A468,'Medical Examinations'!$A:$A,0)),"Not Found")</f>
        <v>Prediabetic</v>
      </c>
      <c r="L468" s="12">
        <f>IFERROR(INDEX('Hospitalisation Details'!$V:$V,MATCH($A468,'Hospitalisation Details'!$A:$A,0)),"Not Found")</f>
        <v>0</v>
      </c>
      <c r="M468" s="13">
        <f>IFERROR(INDEX('Hospitalisation Details'!$F:$F,MATCH($A468,'Hospitalisation Details'!$A:$A,0)),"Not Found")</f>
        <v>21472.48</v>
      </c>
      <c r="N468" s="6">
        <f>IFERROR(INDEX('Hospitalisation Details'!$S:$S,MATCH($A468,'Hospitalisation Details'!$A:$A,0)),"Not Found")</f>
        <v>33198</v>
      </c>
      <c r="O468" s="6">
        <f>IFERROR(INDEX('Hospitalisation Details'!$T:$T,MATCH($A468,'Hospitalisation Details'!$A:$A,0)),"Not Found")</f>
        <v>32</v>
      </c>
      <c r="P468" s="6">
        <f>IFERROR(INDEX('Hospitalisation Details'!$U:$U,MATCH($A468,'Hospitalisation Details'!$A:$A,0)),"Not Found")</f>
        <v>0</v>
      </c>
      <c r="Q468" s="6">
        <f>IFERROR(INDEX('Hospitalisation Details'!$W:$W,MATCH($A468,'Hospitalisation Details'!$A:$A,0)),"Not Found")</f>
        <v>0</v>
      </c>
    </row>
    <row r="469" spans="1:17" ht="15" customHeight="1" x14ac:dyDescent="0.3">
      <c r="A469" s="6" t="str">
        <f>'Customer Names'!A469</f>
        <v>Id468</v>
      </c>
      <c r="B469" s="6" t="str">
        <f>IFERROR(INDEX('Customer Names'!$D:$D,MATCH($A469,'Customer Names'!$A:$A,0)),"Not Found")</f>
        <v>Rachel L.</v>
      </c>
      <c r="C469" s="6">
        <f>IFERROR(INDEX('Medical Examinations'!$B:$B,MATCH($A469,'Medical Examinations'!$A:$A,0)),"Not Found")</f>
        <v>26.6</v>
      </c>
      <c r="D469" s="6">
        <f>IFERROR(INDEX('Medical Examinations'!$C:$C,MATCH($A469,'Medical Examinations'!$A:$A,0)),"Not Found")</f>
        <v>4.53</v>
      </c>
      <c r="E469" s="6" t="str">
        <f>IFERROR(INDEX('Medical Examinations'!$I:$I,MATCH($A469,'Medical Examinations'!$A:$A,0)),"Not Found")</f>
        <v>No</v>
      </c>
      <c r="F469" s="6" t="str">
        <f>IFERROR(INDEX('Medical Examinations'!$J:$J,MATCH($A469,'Medical Examinations'!$A:$A,0)),"Not Found")</f>
        <v>No</v>
      </c>
      <c r="G469" s="6" t="str">
        <f>IFERROR(INDEX('Medical Examinations'!$F:$F,MATCH($A469,'Medical Examinations'!$A:$A,0)),"Not Found")</f>
        <v>No</v>
      </c>
      <c r="H469" s="6">
        <f>IFERROR(INDEX('Medical Examinations'!$L:$L,MATCH($A469,'Medical Examinations'!$A:$A,0)),"Not Found")</f>
        <v>0</v>
      </c>
      <c r="I469" s="6" t="str">
        <f>IFERROR(INDEX('Medical Examinations'!$K:$K,MATCH($A469,'Medical Examinations'!$A:$A,0)),"Not Found")</f>
        <v>Yes</v>
      </c>
      <c r="J469" s="6" t="str">
        <f>IFERROR(INDEX('Medical Examinations'!$M:$M,MATCH($A469,'Medical Examinations'!$A:$A,0)),"Not Found")</f>
        <v>Overweight</v>
      </c>
      <c r="K469" s="6" t="str">
        <f>IFERROR(INDEX('Medical Examinations'!$N:$N,MATCH($A469,'Medical Examinations'!$A:$A,0)),"Not Found")</f>
        <v>Normal</v>
      </c>
      <c r="L469" s="12">
        <f>IFERROR(INDEX('Hospitalisation Details'!$V:$V,MATCH($A469,'Hospitalisation Details'!$A:$A,0)),"Not Found")</f>
        <v>0</v>
      </c>
      <c r="M469" s="13">
        <f>IFERROR(INDEX('Hospitalisation Details'!$F:$F,MATCH($A469,'Hospitalisation Details'!$A:$A,0)),"Not Found")</f>
        <v>21348.71</v>
      </c>
      <c r="N469" s="6">
        <f>IFERROR(INDEX('Hospitalisation Details'!$S:$S,MATCH($A469,'Hospitalisation Details'!$A:$A,0)),"Not Found")</f>
        <v>29468</v>
      </c>
      <c r="O469" s="6">
        <f>IFERROR(INDEX('Hospitalisation Details'!$T:$T,MATCH($A469,'Hospitalisation Details'!$A:$A,0)),"Not Found")</f>
        <v>42</v>
      </c>
      <c r="P469" s="6">
        <f>IFERROR(INDEX('Hospitalisation Details'!$U:$U,MATCH($A469,'Hospitalisation Details'!$A:$A,0)),"Not Found")</f>
        <v>0</v>
      </c>
      <c r="Q469" s="6">
        <f>IFERROR(INDEX('Hospitalisation Details'!$W:$W,MATCH($A469,'Hospitalisation Details'!$A:$A,0)),"Not Found")</f>
        <v>0</v>
      </c>
    </row>
    <row r="470" spans="1:17" ht="15" customHeight="1" x14ac:dyDescent="0.3">
      <c r="A470" s="6" t="str">
        <f>'Customer Names'!A470</f>
        <v>Id469</v>
      </c>
      <c r="B470" s="6" t="str">
        <f>IFERROR(INDEX('Customer Names'!$D:$D,MATCH($A470,'Customer Names'!$A:$A,0)),"Not Found")</f>
        <v>Corina</v>
      </c>
      <c r="C470" s="6">
        <f>IFERROR(INDEX('Medical Examinations'!$B:$B,MATCH($A470,'Medical Examinations'!$A:$A,0)),"Not Found")</f>
        <v>30.114999999999998</v>
      </c>
      <c r="D470" s="6">
        <f>IFERROR(INDEX('Medical Examinations'!$C:$C,MATCH($A470,'Medical Examinations'!$A:$A,0)),"Not Found")</f>
        <v>5.48</v>
      </c>
      <c r="E470" s="6" t="str">
        <f>IFERROR(INDEX('Medical Examinations'!$I:$I,MATCH($A470,'Medical Examinations'!$A:$A,0)),"Not Found")</f>
        <v>No</v>
      </c>
      <c r="F470" s="6" t="str">
        <f>IFERROR(INDEX('Medical Examinations'!$J:$J,MATCH($A470,'Medical Examinations'!$A:$A,0)),"Not Found")</f>
        <v>Yes</v>
      </c>
      <c r="G470" s="6" t="str">
        <f>IFERROR(INDEX('Medical Examinations'!$F:$F,MATCH($A470,'Medical Examinations'!$A:$A,0)),"Not Found")</f>
        <v>No</v>
      </c>
      <c r="H470" s="6">
        <f>IFERROR(INDEX('Medical Examinations'!$L:$L,MATCH($A470,'Medical Examinations'!$A:$A,0)),"Not Found")</f>
        <v>1</v>
      </c>
      <c r="I470" s="6" t="str">
        <f>IFERROR(INDEX('Medical Examinations'!$K:$K,MATCH($A470,'Medical Examinations'!$A:$A,0)),"Not Found")</f>
        <v>No</v>
      </c>
      <c r="J470" s="6" t="str">
        <f>IFERROR(INDEX('Medical Examinations'!$M:$M,MATCH($A470,'Medical Examinations'!$A:$A,0)),"Not Found")</f>
        <v>Obesity</v>
      </c>
      <c r="K470" s="6" t="str">
        <f>IFERROR(INDEX('Medical Examinations'!$N:$N,MATCH($A470,'Medical Examinations'!$A:$A,0)),"Not Found")</f>
        <v>Normal</v>
      </c>
      <c r="L470" s="12">
        <f>IFERROR(INDEX('Hospitalisation Details'!$V:$V,MATCH($A470,'Hospitalisation Details'!$A:$A,0)),"Not Found")</f>
        <v>0</v>
      </c>
      <c r="M470" s="13">
        <f>IFERROR(INDEX('Hospitalisation Details'!$F:$F,MATCH($A470,'Hospitalisation Details'!$A:$A,0)),"Not Found")</f>
        <v>21344.85</v>
      </c>
      <c r="N470" s="6">
        <f>IFERROR(INDEX('Hospitalisation Details'!$S:$S,MATCH($A470,'Hospitalisation Details'!$A:$A,0)),"Not Found")</f>
        <v>38203</v>
      </c>
      <c r="O470" s="6">
        <f>IFERROR(INDEX('Hospitalisation Details'!$T:$T,MATCH($A470,'Hospitalisation Details'!$A:$A,0)),"Not Found")</f>
        <v>18</v>
      </c>
      <c r="P470" s="6">
        <f>IFERROR(INDEX('Hospitalisation Details'!$U:$U,MATCH($A470,'Hospitalisation Details'!$A:$A,0)),"Not Found")</f>
        <v>0</v>
      </c>
      <c r="Q470" s="6">
        <f>IFERROR(INDEX('Hospitalisation Details'!$W:$W,MATCH($A470,'Hospitalisation Details'!$A:$A,0)),"Not Found")</f>
        <v>0</v>
      </c>
    </row>
    <row r="471" spans="1:17" ht="15" customHeight="1" x14ac:dyDescent="0.3">
      <c r="A471" s="6" t="str">
        <f>'Customer Names'!A471</f>
        <v>Id470</v>
      </c>
      <c r="B471" s="6" t="str">
        <f>IFERROR(INDEX('Customer Names'!$D:$D,MATCH($A471,'Customer Names'!$A:$A,0)),"Not Found")</f>
        <v>Guannan</v>
      </c>
      <c r="C471" s="6">
        <f>IFERROR(INDEX('Medical Examinations'!$B:$B,MATCH($A471,'Medical Examinations'!$A:$A,0)),"Not Found")</f>
        <v>24.605</v>
      </c>
      <c r="D471" s="6">
        <f>IFERROR(INDEX('Medical Examinations'!$C:$C,MATCH($A471,'Medical Examinations'!$A:$A,0)),"Not Found")</f>
        <v>5.48</v>
      </c>
      <c r="E471" s="6" t="str">
        <f>IFERROR(INDEX('Medical Examinations'!$I:$I,MATCH($A471,'Medical Examinations'!$A:$A,0)),"Not Found")</f>
        <v>No</v>
      </c>
      <c r="F471" s="6" t="str">
        <f>IFERROR(INDEX('Medical Examinations'!$J:$J,MATCH($A471,'Medical Examinations'!$A:$A,0)),"Not Found")</f>
        <v>No</v>
      </c>
      <c r="G471" s="6" t="str">
        <f>IFERROR(INDEX('Medical Examinations'!$F:$F,MATCH($A471,'Medical Examinations'!$A:$A,0)),"Not Found")</f>
        <v>No</v>
      </c>
      <c r="H471" s="6">
        <f>IFERROR(INDEX('Medical Examinations'!$L:$L,MATCH($A471,'Medical Examinations'!$A:$A,0)),"Not Found")</f>
        <v>0</v>
      </c>
      <c r="I471" s="6" t="str">
        <f>IFERROR(INDEX('Medical Examinations'!$K:$K,MATCH($A471,'Medical Examinations'!$A:$A,0)),"Not Found")</f>
        <v>Yes</v>
      </c>
      <c r="J471" s="6" t="str">
        <f>IFERROR(INDEX('Medical Examinations'!$M:$M,MATCH($A471,'Medical Examinations'!$A:$A,0)),"Not Found")</f>
        <v>Normal Weight</v>
      </c>
      <c r="K471" s="6" t="str">
        <f>IFERROR(INDEX('Medical Examinations'!$N:$N,MATCH($A471,'Medical Examinations'!$A:$A,0)),"Not Found")</f>
        <v>Normal</v>
      </c>
      <c r="L471" s="12">
        <f>IFERROR(INDEX('Hospitalisation Details'!$V:$V,MATCH($A471,'Hospitalisation Details'!$A:$A,0)),"Not Found")</f>
        <v>0</v>
      </c>
      <c r="M471" s="13">
        <f>IFERROR(INDEX('Hospitalisation Details'!$F:$F,MATCH($A471,'Hospitalisation Details'!$A:$A,0)),"Not Found")</f>
        <v>21259.38</v>
      </c>
      <c r="N471" s="6">
        <f>IFERROR(INDEX('Hospitalisation Details'!$S:$S,MATCH($A471,'Hospitalisation Details'!$A:$A,0)),"Not Found")</f>
        <v>29565</v>
      </c>
      <c r="O471" s="6">
        <f>IFERROR(INDEX('Hospitalisation Details'!$T:$T,MATCH($A471,'Hospitalisation Details'!$A:$A,0)),"Not Found")</f>
        <v>42</v>
      </c>
      <c r="P471" s="6">
        <f>IFERROR(INDEX('Hospitalisation Details'!$U:$U,MATCH($A471,'Hospitalisation Details'!$A:$A,0)),"Not Found")</f>
        <v>0</v>
      </c>
      <c r="Q471" s="6">
        <f>IFERROR(INDEX('Hospitalisation Details'!$W:$W,MATCH($A471,'Hospitalisation Details'!$A:$A,0)),"Not Found")</f>
        <v>0</v>
      </c>
    </row>
    <row r="472" spans="1:17" ht="15" customHeight="1" x14ac:dyDescent="0.3">
      <c r="A472" s="6" t="str">
        <f>'Customer Names'!A472</f>
        <v>Id471</v>
      </c>
      <c r="B472" s="6" t="str">
        <f>IFERROR(INDEX('Customer Names'!$D:$D,MATCH($A472,'Customer Names'!$A:$A,0)),"Not Found")</f>
        <v>Don</v>
      </c>
      <c r="C472" s="6">
        <f>IFERROR(INDEX('Medical Examinations'!$B:$B,MATCH($A472,'Medical Examinations'!$A:$A,0)),"Not Found")</f>
        <v>29.6</v>
      </c>
      <c r="D472" s="6">
        <f>IFERROR(INDEX('Medical Examinations'!$C:$C,MATCH($A472,'Medical Examinations'!$A:$A,0)),"Not Found")</f>
        <v>8.1</v>
      </c>
      <c r="E472" s="6" t="str">
        <f>IFERROR(INDEX('Medical Examinations'!$I:$I,MATCH($A472,'Medical Examinations'!$A:$A,0)),"Not Found")</f>
        <v>No</v>
      </c>
      <c r="F472" s="6" t="str">
        <f>IFERROR(INDEX('Medical Examinations'!$J:$J,MATCH($A472,'Medical Examinations'!$A:$A,0)),"Not Found")</f>
        <v>No</v>
      </c>
      <c r="G472" s="6" t="str">
        <f>IFERROR(INDEX('Medical Examinations'!$F:$F,MATCH($A472,'Medical Examinations'!$A:$A,0)),"Not Found")</f>
        <v>No</v>
      </c>
      <c r="H472" s="6">
        <f>IFERROR(INDEX('Medical Examinations'!$L:$L,MATCH($A472,'Medical Examinations'!$A:$A,0)),"Not Found")</f>
        <v>0</v>
      </c>
      <c r="I472" s="6" t="str">
        <f>IFERROR(INDEX('Medical Examinations'!$K:$K,MATCH($A472,'Medical Examinations'!$A:$A,0)),"Not Found")</f>
        <v>No</v>
      </c>
      <c r="J472" s="6" t="str">
        <f>IFERROR(INDEX('Medical Examinations'!$M:$M,MATCH($A472,'Medical Examinations'!$A:$A,0)),"Not Found")</f>
        <v>Overweight</v>
      </c>
      <c r="K472" s="6" t="str">
        <f>IFERROR(INDEX('Medical Examinations'!$N:$N,MATCH($A472,'Medical Examinations'!$A:$A,0)),"Not Found")</f>
        <v>Diabetic</v>
      </c>
      <c r="L472" s="12">
        <f>IFERROR(INDEX('Hospitalisation Details'!$V:$V,MATCH($A472,'Hospitalisation Details'!$A:$A,0)),"Not Found")</f>
        <v>0</v>
      </c>
      <c r="M472" s="13">
        <f>IFERROR(INDEX('Hospitalisation Details'!$F:$F,MATCH($A472,'Hospitalisation Details'!$A:$A,0)),"Not Found")</f>
        <v>21232.18</v>
      </c>
      <c r="N472" s="6">
        <f>IFERROR(INDEX('Hospitalisation Details'!$S:$S,MATCH($A472,'Hospitalisation Details'!$A:$A,0)),"Not Found")</f>
        <v>27275</v>
      </c>
      <c r="O472" s="6">
        <f>IFERROR(INDEX('Hospitalisation Details'!$T:$T,MATCH($A472,'Hospitalisation Details'!$A:$A,0)),"Not Found")</f>
        <v>48</v>
      </c>
      <c r="P472" s="6">
        <f>IFERROR(INDEX('Hospitalisation Details'!$U:$U,MATCH($A472,'Hospitalisation Details'!$A:$A,0)),"Not Found")</f>
        <v>0</v>
      </c>
      <c r="Q472" s="6">
        <f>IFERROR(INDEX('Hospitalisation Details'!$W:$W,MATCH($A472,'Hospitalisation Details'!$A:$A,0)),"Not Found")</f>
        <v>0</v>
      </c>
    </row>
    <row r="473" spans="1:17" ht="15" customHeight="1" x14ac:dyDescent="0.3">
      <c r="A473" s="6" t="str">
        <f>'Customer Names'!A473</f>
        <v>Id472</v>
      </c>
      <c r="B473" s="6" t="str">
        <f>IFERROR(INDEX('Customer Names'!$D:$D,MATCH($A473,'Customer Names'!$A:$A,0)),"Not Found")</f>
        <v>Chris</v>
      </c>
      <c r="C473" s="6">
        <f>IFERROR(INDEX('Medical Examinations'!$B:$B,MATCH($A473,'Medical Examinations'!$A:$A,0)),"Not Found")</f>
        <v>24.42</v>
      </c>
      <c r="D473" s="6">
        <f>IFERROR(INDEX('Medical Examinations'!$C:$C,MATCH($A473,'Medical Examinations'!$A:$A,0)),"Not Found")</f>
        <v>7.16</v>
      </c>
      <c r="E473" s="6" t="str">
        <f>IFERROR(INDEX('Medical Examinations'!$I:$I,MATCH($A473,'Medical Examinations'!$A:$A,0)),"Not Found")</f>
        <v>No</v>
      </c>
      <c r="F473" s="6" t="str">
        <f>IFERROR(INDEX('Medical Examinations'!$J:$J,MATCH($A473,'Medical Examinations'!$A:$A,0)),"Not Found")</f>
        <v>No</v>
      </c>
      <c r="G473" s="6" t="str">
        <f>IFERROR(INDEX('Medical Examinations'!$F:$F,MATCH($A473,'Medical Examinations'!$A:$A,0)),"Not Found")</f>
        <v>No</v>
      </c>
      <c r="H473" s="6">
        <f>IFERROR(INDEX('Medical Examinations'!$L:$L,MATCH($A473,'Medical Examinations'!$A:$A,0)),"Not Found")</f>
        <v>0</v>
      </c>
      <c r="I473" s="6" t="str">
        <f>IFERROR(INDEX('Medical Examinations'!$K:$K,MATCH($A473,'Medical Examinations'!$A:$A,0)),"Not Found")</f>
        <v>Yes</v>
      </c>
      <c r="J473" s="6" t="str">
        <f>IFERROR(INDEX('Medical Examinations'!$M:$M,MATCH($A473,'Medical Examinations'!$A:$A,0)),"Not Found")</f>
        <v>Normal Weight</v>
      </c>
      <c r="K473" s="6" t="str">
        <f>IFERROR(INDEX('Medical Examinations'!$N:$N,MATCH($A473,'Medical Examinations'!$A:$A,0)),"Not Found")</f>
        <v>Diabetic</v>
      </c>
      <c r="L473" s="12">
        <f>IFERROR(INDEX('Hospitalisation Details'!$V:$V,MATCH($A473,'Hospitalisation Details'!$A:$A,0)),"Not Found")</f>
        <v>0</v>
      </c>
      <c r="M473" s="13">
        <f>IFERROR(INDEX('Hospitalisation Details'!$F:$F,MATCH($A473,'Hospitalisation Details'!$A:$A,0)),"Not Found")</f>
        <v>21223.68</v>
      </c>
      <c r="N473" s="6">
        <f>IFERROR(INDEX('Hospitalisation Details'!$S:$S,MATCH($A473,'Hospitalisation Details'!$A:$A,0)),"Not Found")</f>
        <v>27316</v>
      </c>
      <c r="O473" s="6">
        <f>IFERROR(INDEX('Hospitalisation Details'!$T:$T,MATCH($A473,'Hospitalisation Details'!$A:$A,0)),"Not Found")</f>
        <v>48</v>
      </c>
      <c r="P473" s="6">
        <f>IFERROR(INDEX('Hospitalisation Details'!$U:$U,MATCH($A473,'Hospitalisation Details'!$A:$A,0)),"Not Found")</f>
        <v>0</v>
      </c>
      <c r="Q473" s="6">
        <f>IFERROR(INDEX('Hospitalisation Details'!$W:$W,MATCH($A473,'Hospitalisation Details'!$A:$A,0)),"Not Found")</f>
        <v>0</v>
      </c>
    </row>
    <row r="474" spans="1:17" ht="15" customHeight="1" x14ac:dyDescent="0.3">
      <c r="A474" s="6" t="str">
        <f>'Customer Names'!A474</f>
        <v>Id473</v>
      </c>
      <c r="B474" s="6" t="str">
        <f>IFERROR(INDEX('Customer Names'!$D:$D,MATCH($A474,'Customer Names'!$A:$A,0)),"Not Found")</f>
        <v>Gavin V.</v>
      </c>
      <c r="C474" s="6">
        <f>IFERROR(INDEX('Medical Examinations'!$B:$B,MATCH($A474,'Medical Examinations'!$A:$A,0)),"Not Found")</f>
        <v>20.9</v>
      </c>
      <c r="D474" s="6">
        <f>IFERROR(INDEX('Medical Examinations'!$C:$C,MATCH($A474,'Medical Examinations'!$A:$A,0)),"Not Found")</f>
        <v>4.55</v>
      </c>
      <c r="E474" s="6" t="str">
        <f>IFERROR(INDEX('Medical Examinations'!$I:$I,MATCH($A474,'Medical Examinations'!$A:$A,0)),"Not Found")</f>
        <v>Yes</v>
      </c>
      <c r="F474" s="6" t="str">
        <f>IFERROR(INDEX('Medical Examinations'!$J:$J,MATCH($A474,'Medical Examinations'!$A:$A,0)),"Not Found")</f>
        <v>No</v>
      </c>
      <c r="G474" s="6" t="str">
        <f>IFERROR(INDEX('Medical Examinations'!$F:$F,MATCH($A474,'Medical Examinations'!$A:$A,0)),"Not Found")</f>
        <v>Yes</v>
      </c>
      <c r="H474" s="6">
        <f>IFERROR(INDEX('Medical Examinations'!$L:$L,MATCH($A474,'Medical Examinations'!$A:$A,0)),"Not Found")</f>
        <v>1</v>
      </c>
      <c r="I474" s="6" t="str">
        <f>IFERROR(INDEX('Medical Examinations'!$K:$K,MATCH($A474,'Medical Examinations'!$A:$A,0)),"Not Found")</f>
        <v>Yes</v>
      </c>
      <c r="J474" s="6" t="str">
        <f>IFERROR(INDEX('Medical Examinations'!$M:$M,MATCH($A474,'Medical Examinations'!$A:$A,0)),"Not Found")</f>
        <v>Normal Weight</v>
      </c>
      <c r="K474" s="6" t="str">
        <f>IFERROR(INDEX('Medical Examinations'!$N:$N,MATCH($A474,'Medical Examinations'!$A:$A,0)),"Not Found")</f>
        <v>Normal</v>
      </c>
      <c r="L474" s="12">
        <f>IFERROR(INDEX('Hospitalisation Details'!$V:$V,MATCH($A474,'Hospitalisation Details'!$A:$A,0)),"Not Found")</f>
        <v>0</v>
      </c>
      <c r="M474" s="13">
        <f>IFERROR(INDEX('Hospitalisation Details'!$F:$F,MATCH($A474,'Hospitalisation Details'!$A:$A,0)),"Not Found")</f>
        <v>21195.82</v>
      </c>
      <c r="N474" s="6">
        <f>IFERROR(INDEX('Hospitalisation Details'!$S:$S,MATCH($A474,'Hospitalisation Details'!$A:$A,0)),"Not Found")</f>
        <v>25441</v>
      </c>
      <c r="O474" s="6">
        <f>IFERROR(INDEX('Hospitalisation Details'!$T:$T,MATCH($A474,'Hospitalisation Details'!$A:$A,0)),"Not Found")</f>
        <v>53</v>
      </c>
      <c r="P474" s="6">
        <f>IFERROR(INDEX('Hospitalisation Details'!$U:$U,MATCH($A474,'Hospitalisation Details'!$A:$A,0)),"Not Found")</f>
        <v>0</v>
      </c>
      <c r="Q474" s="6">
        <f>IFERROR(INDEX('Hospitalisation Details'!$W:$W,MATCH($A474,'Hospitalisation Details'!$A:$A,0)),"Not Found")</f>
        <v>0</v>
      </c>
    </row>
    <row r="475" spans="1:17" ht="15" customHeight="1" x14ac:dyDescent="0.3">
      <c r="A475" s="6" t="str">
        <f>'Customer Names'!A475</f>
        <v>Id474</v>
      </c>
      <c r="B475" s="6" t="str">
        <f>IFERROR(INDEX('Customer Names'!$D:$D,MATCH($A475,'Customer Names'!$A:$A,0)),"Not Found")</f>
        <v>David</v>
      </c>
      <c r="C475" s="6">
        <f>IFERROR(INDEX('Medical Examinations'!$B:$B,MATCH($A475,'Medical Examinations'!$A:$A,0)),"Not Found")</f>
        <v>22.895</v>
      </c>
      <c r="D475" s="6">
        <f>IFERROR(INDEX('Medical Examinations'!$C:$C,MATCH($A475,'Medical Examinations'!$A:$A,0)),"Not Found")</f>
        <v>6.03</v>
      </c>
      <c r="E475" s="6" t="str">
        <f>IFERROR(INDEX('Medical Examinations'!$I:$I,MATCH($A475,'Medical Examinations'!$A:$A,0)),"Not Found")</f>
        <v>No</v>
      </c>
      <c r="F475" s="6" t="str">
        <f>IFERROR(INDEX('Medical Examinations'!$J:$J,MATCH($A475,'Medical Examinations'!$A:$A,0)),"Not Found")</f>
        <v>No</v>
      </c>
      <c r="G475" s="6" t="str">
        <f>IFERROR(INDEX('Medical Examinations'!$F:$F,MATCH($A475,'Medical Examinations'!$A:$A,0)),"Not Found")</f>
        <v>No</v>
      </c>
      <c r="H475" s="6">
        <f>IFERROR(INDEX('Medical Examinations'!$L:$L,MATCH($A475,'Medical Examinations'!$A:$A,0)),"Not Found")</f>
        <v>0</v>
      </c>
      <c r="I475" s="6" t="str">
        <f>IFERROR(INDEX('Medical Examinations'!$K:$K,MATCH($A475,'Medical Examinations'!$A:$A,0)),"Not Found")</f>
        <v>Yes</v>
      </c>
      <c r="J475" s="6" t="str">
        <f>IFERROR(INDEX('Medical Examinations'!$M:$M,MATCH($A475,'Medical Examinations'!$A:$A,0)),"Not Found")</f>
        <v>Normal Weight</v>
      </c>
      <c r="K475" s="6" t="str">
        <f>IFERROR(INDEX('Medical Examinations'!$N:$N,MATCH($A475,'Medical Examinations'!$A:$A,0)),"Not Found")</f>
        <v>Prediabetic</v>
      </c>
      <c r="L475" s="12">
        <f>IFERROR(INDEX('Hospitalisation Details'!$V:$V,MATCH($A475,'Hospitalisation Details'!$A:$A,0)),"Not Found")</f>
        <v>0</v>
      </c>
      <c r="M475" s="13">
        <f>IFERROR(INDEX('Hospitalisation Details'!$F:$F,MATCH($A475,'Hospitalisation Details'!$A:$A,0)),"Not Found")</f>
        <v>21098.55</v>
      </c>
      <c r="N475" s="6">
        <f>IFERROR(INDEX('Hospitalisation Details'!$S:$S,MATCH($A475,'Hospitalisation Details'!$A:$A,0)),"Not Found")</f>
        <v>28452</v>
      </c>
      <c r="O475" s="6">
        <f>IFERROR(INDEX('Hospitalisation Details'!$T:$T,MATCH($A475,'Hospitalisation Details'!$A:$A,0)),"Not Found")</f>
        <v>45</v>
      </c>
      <c r="P475" s="6">
        <f>IFERROR(INDEX('Hospitalisation Details'!$U:$U,MATCH($A475,'Hospitalisation Details'!$A:$A,0)),"Not Found")</f>
        <v>0</v>
      </c>
      <c r="Q475" s="6">
        <f>IFERROR(INDEX('Hospitalisation Details'!$W:$W,MATCH($A475,'Hospitalisation Details'!$A:$A,0)),"Not Found")</f>
        <v>0</v>
      </c>
    </row>
    <row r="476" spans="1:17" ht="15" customHeight="1" x14ac:dyDescent="0.3">
      <c r="A476" s="6" t="str">
        <f>'Customer Names'!A476</f>
        <v>Id475</v>
      </c>
      <c r="B476" s="6" t="str">
        <f>IFERROR(INDEX('Customer Names'!$D:$D,MATCH($A476,'Customer Names'!$A:$A,0)),"Not Found")</f>
        <v>Jatin</v>
      </c>
      <c r="C476" s="6">
        <f>IFERROR(INDEX('Medical Examinations'!$B:$B,MATCH($A476,'Medical Examinations'!$A:$A,0)),"Not Found")</f>
        <v>28.3</v>
      </c>
      <c r="D476" s="6">
        <f>IFERROR(INDEX('Medical Examinations'!$C:$C,MATCH($A476,'Medical Examinations'!$A:$A,0)),"Not Found")</f>
        <v>5.47</v>
      </c>
      <c r="E476" s="6" t="str">
        <f>IFERROR(INDEX('Medical Examinations'!$I:$I,MATCH($A476,'Medical Examinations'!$A:$A,0)),"Not Found")</f>
        <v>Yes</v>
      </c>
      <c r="F476" s="6" t="str">
        <f>IFERROR(INDEX('Medical Examinations'!$J:$J,MATCH($A476,'Medical Examinations'!$A:$A,0)),"Not Found")</f>
        <v>No</v>
      </c>
      <c r="G476" s="6" t="str">
        <f>IFERROR(INDEX('Medical Examinations'!$F:$F,MATCH($A476,'Medical Examinations'!$A:$A,0)),"Not Found")</f>
        <v>Yes</v>
      </c>
      <c r="H476" s="6">
        <f>IFERROR(INDEX('Medical Examinations'!$L:$L,MATCH($A476,'Medical Examinations'!$A:$A,0)),"Not Found")</f>
        <v>1</v>
      </c>
      <c r="I476" s="6" t="str">
        <f>IFERROR(INDEX('Medical Examinations'!$K:$K,MATCH($A476,'Medical Examinations'!$A:$A,0)),"Not Found")</f>
        <v>Yes</v>
      </c>
      <c r="J476" s="6" t="str">
        <f>IFERROR(INDEX('Medical Examinations'!$M:$M,MATCH($A476,'Medical Examinations'!$A:$A,0)),"Not Found")</f>
        <v>Overweight</v>
      </c>
      <c r="K476" s="6" t="str">
        <f>IFERROR(INDEX('Medical Examinations'!$N:$N,MATCH($A476,'Medical Examinations'!$A:$A,0)),"Not Found")</f>
        <v>Normal</v>
      </c>
      <c r="L476" s="12">
        <f>IFERROR(INDEX('Hospitalisation Details'!$V:$V,MATCH($A476,'Hospitalisation Details'!$A:$A,0)),"Not Found")</f>
        <v>0</v>
      </c>
      <c r="M476" s="13">
        <f>IFERROR(INDEX('Hospitalisation Details'!$F:$F,MATCH($A476,'Hospitalisation Details'!$A:$A,0)),"Not Found")</f>
        <v>21082.16</v>
      </c>
      <c r="N476" s="6">
        <f>IFERROR(INDEX('Hospitalisation Details'!$S:$S,MATCH($A476,'Hospitalisation Details'!$A:$A,0)),"Not Found")</f>
        <v>30499</v>
      </c>
      <c r="O476" s="6">
        <f>IFERROR(INDEX('Hospitalisation Details'!$T:$T,MATCH($A476,'Hospitalisation Details'!$A:$A,0)),"Not Found")</f>
        <v>39</v>
      </c>
      <c r="P476" s="6">
        <f>IFERROR(INDEX('Hospitalisation Details'!$U:$U,MATCH($A476,'Hospitalisation Details'!$A:$A,0)),"Not Found")</f>
        <v>0</v>
      </c>
      <c r="Q476" s="6">
        <f>IFERROR(INDEX('Hospitalisation Details'!$W:$W,MATCH($A476,'Hospitalisation Details'!$A:$A,0)),"Not Found")</f>
        <v>0</v>
      </c>
    </row>
    <row r="477" spans="1:17" ht="15" customHeight="1" x14ac:dyDescent="0.3">
      <c r="A477" s="6" t="str">
        <f>'Customer Names'!A477</f>
        <v>Id476</v>
      </c>
      <c r="B477" s="6" t="str">
        <f>IFERROR(INDEX('Customer Names'!$D:$D,MATCH($A477,'Customer Names'!$A:$A,0)),"Not Found")</f>
        <v>J P. II</v>
      </c>
      <c r="C477" s="6">
        <f>IFERROR(INDEX('Medical Examinations'!$B:$B,MATCH($A477,'Medical Examinations'!$A:$A,0)),"Not Found")</f>
        <v>54.3</v>
      </c>
      <c r="D477" s="6">
        <f>IFERROR(INDEX('Medical Examinations'!$C:$C,MATCH($A477,'Medical Examinations'!$A:$A,0)),"Not Found")</f>
        <v>4.1500000000000004</v>
      </c>
      <c r="E477" s="6" t="str">
        <f>IFERROR(INDEX('Medical Examinations'!$I:$I,MATCH($A477,'Medical Examinations'!$A:$A,0)),"Not Found")</f>
        <v>Yes</v>
      </c>
      <c r="F477" s="6" t="str">
        <f>IFERROR(INDEX('Medical Examinations'!$J:$J,MATCH($A477,'Medical Examinations'!$A:$A,0)),"Not Found")</f>
        <v>No</v>
      </c>
      <c r="G477" s="6" t="str">
        <f>IFERROR(INDEX('Medical Examinations'!$F:$F,MATCH($A477,'Medical Examinations'!$A:$A,0)),"Not Found")</f>
        <v>No</v>
      </c>
      <c r="H477" s="6">
        <f>IFERROR(INDEX('Medical Examinations'!$L:$L,MATCH($A477,'Medical Examinations'!$A:$A,0)),"Not Found")</f>
        <v>1</v>
      </c>
      <c r="I477" s="6" t="str">
        <f>IFERROR(INDEX('Medical Examinations'!$K:$K,MATCH($A477,'Medical Examinations'!$A:$A,0)),"Not Found")</f>
        <v>No</v>
      </c>
      <c r="J477" s="6" t="str">
        <f>IFERROR(INDEX('Medical Examinations'!$M:$M,MATCH($A477,'Medical Examinations'!$A:$A,0)),"Not Found")</f>
        <v>Obesity</v>
      </c>
      <c r="K477" s="6" t="str">
        <f>IFERROR(INDEX('Medical Examinations'!$N:$N,MATCH($A477,'Medical Examinations'!$A:$A,0)),"Not Found")</f>
        <v>Normal</v>
      </c>
      <c r="L477" s="12">
        <f>IFERROR(INDEX('Hospitalisation Details'!$V:$V,MATCH($A477,'Hospitalisation Details'!$A:$A,0)),"Not Found")</f>
        <v>0</v>
      </c>
      <c r="M477" s="13">
        <f>IFERROR(INDEX('Hospitalisation Details'!$F:$F,MATCH($A477,'Hospitalisation Details'!$A:$A,0)),"Not Found")</f>
        <v>20893.060000000001</v>
      </c>
      <c r="N477" s="6">
        <f>IFERROR(INDEX('Hospitalisation Details'!$S:$S,MATCH($A477,'Hospitalisation Details'!$A:$A,0)),"Not Found")</f>
        <v>23700</v>
      </c>
      <c r="O477" s="6">
        <f>IFERROR(INDEX('Hospitalisation Details'!$T:$T,MATCH($A477,'Hospitalisation Details'!$A:$A,0)),"Not Found")</f>
        <v>58</v>
      </c>
      <c r="P477" s="6">
        <f>IFERROR(INDEX('Hospitalisation Details'!$U:$U,MATCH($A477,'Hospitalisation Details'!$A:$A,0)),"Not Found")</f>
        <v>0</v>
      </c>
      <c r="Q477" s="6">
        <f>IFERROR(INDEX('Hospitalisation Details'!$W:$W,MATCH($A477,'Hospitalisation Details'!$A:$A,0)),"Not Found")</f>
        <v>0</v>
      </c>
    </row>
    <row r="478" spans="1:17" ht="15" customHeight="1" x14ac:dyDescent="0.3">
      <c r="A478" s="6" t="str">
        <f>'Customer Names'!A478</f>
        <v>Id477</v>
      </c>
      <c r="B478" s="6" t="str">
        <f>IFERROR(INDEX('Customer Names'!$D:$D,MATCH($A478,'Customer Names'!$A:$A,0)),"Not Found")</f>
        <v>Angela M.</v>
      </c>
      <c r="C478" s="6">
        <f>IFERROR(INDEX('Medical Examinations'!$B:$B,MATCH($A478,'Medical Examinations'!$A:$A,0)),"Not Found")</f>
        <v>33.344999999999999</v>
      </c>
      <c r="D478" s="6">
        <f>IFERROR(INDEX('Medical Examinations'!$C:$C,MATCH($A478,'Medical Examinations'!$A:$A,0)),"Not Found")</f>
        <v>11.32</v>
      </c>
      <c r="E478" s="6" t="str">
        <f>IFERROR(INDEX('Medical Examinations'!$I:$I,MATCH($A478,'Medical Examinations'!$A:$A,0)),"Not Found")</f>
        <v>Yes</v>
      </c>
      <c r="F478" s="6" t="str">
        <f>IFERROR(INDEX('Medical Examinations'!$J:$J,MATCH($A478,'Medical Examinations'!$A:$A,0)),"Not Found")</f>
        <v>No</v>
      </c>
      <c r="G478" s="6" t="str">
        <f>IFERROR(INDEX('Medical Examinations'!$F:$F,MATCH($A478,'Medical Examinations'!$A:$A,0)),"Not Found")</f>
        <v>No</v>
      </c>
      <c r="H478" s="6">
        <f>IFERROR(INDEX('Medical Examinations'!$L:$L,MATCH($A478,'Medical Examinations'!$A:$A,0)),"Not Found")</f>
        <v>1</v>
      </c>
      <c r="I478" s="6" t="str">
        <f>IFERROR(INDEX('Medical Examinations'!$K:$K,MATCH($A478,'Medical Examinations'!$A:$A,0)),"Not Found")</f>
        <v>No</v>
      </c>
      <c r="J478" s="6" t="str">
        <f>IFERROR(INDEX('Medical Examinations'!$M:$M,MATCH($A478,'Medical Examinations'!$A:$A,0)),"Not Found")</f>
        <v>Obesity</v>
      </c>
      <c r="K478" s="6" t="str">
        <f>IFERROR(INDEX('Medical Examinations'!$N:$N,MATCH($A478,'Medical Examinations'!$A:$A,0)),"Not Found")</f>
        <v>Diabetic</v>
      </c>
      <c r="L478" s="12">
        <f>IFERROR(INDEX('Hospitalisation Details'!$V:$V,MATCH($A478,'Hospitalisation Details'!$A:$A,0)),"Not Found")</f>
        <v>0</v>
      </c>
      <c r="M478" s="13">
        <f>IFERROR(INDEX('Hospitalisation Details'!$F:$F,MATCH($A478,'Hospitalisation Details'!$A:$A,0)),"Not Found")</f>
        <v>20878.78</v>
      </c>
      <c r="N478" s="6">
        <f>IFERROR(INDEX('Hospitalisation Details'!$S:$S,MATCH($A478,'Hospitalisation Details'!$A:$A,0)),"Not Found")</f>
        <v>27736</v>
      </c>
      <c r="O478" s="6">
        <f>IFERROR(INDEX('Hospitalisation Details'!$T:$T,MATCH($A478,'Hospitalisation Details'!$A:$A,0)),"Not Found")</f>
        <v>47</v>
      </c>
      <c r="P478" s="6">
        <f>IFERROR(INDEX('Hospitalisation Details'!$U:$U,MATCH($A478,'Hospitalisation Details'!$A:$A,0)),"Not Found")</f>
        <v>0</v>
      </c>
      <c r="Q478" s="6">
        <f>IFERROR(INDEX('Hospitalisation Details'!$W:$W,MATCH($A478,'Hospitalisation Details'!$A:$A,0)),"Not Found")</f>
        <v>0</v>
      </c>
    </row>
    <row r="479" spans="1:17" ht="15" customHeight="1" x14ac:dyDescent="0.3">
      <c r="A479" s="6" t="str">
        <f>'Customer Names'!A479</f>
        <v>Id478</v>
      </c>
      <c r="B479" s="6" t="str">
        <f>IFERROR(INDEX('Customer Names'!$D:$D,MATCH($A479,'Customer Names'!$A:$A,0)),"Not Found")</f>
        <v>Blake K.</v>
      </c>
      <c r="C479" s="6">
        <f>IFERROR(INDEX('Medical Examinations'!$B:$B,MATCH($A479,'Medical Examinations'!$A:$A,0)),"Not Found")</f>
        <v>33</v>
      </c>
      <c r="D479" s="6">
        <f>IFERROR(INDEX('Medical Examinations'!$C:$C,MATCH($A479,'Medical Examinations'!$A:$A,0)),"Not Found")</f>
        <v>9.51</v>
      </c>
      <c r="E479" s="6" t="str">
        <f>IFERROR(INDEX('Medical Examinations'!$I:$I,MATCH($A479,'Medical Examinations'!$A:$A,0)),"Not Found")</f>
        <v>Yes</v>
      </c>
      <c r="F479" s="6" t="str">
        <f>IFERROR(INDEX('Medical Examinations'!$J:$J,MATCH($A479,'Medical Examinations'!$A:$A,0)),"Not Found")</f>
        <v>No</v>
      </c>
      <c r="G479" s="6" t="str">
        <f>IFERROR(INDEX('Medical Examinations'!$F:$F,MATCH($A479,'Medical Examinations'!$A:$A,0)),"Not Found")</f>
        <v>No</v>
      </c>
      <c r="H479" s="6">
        <f>IFERROR(INDEX('Medical Examinations'!$L:$L,MATCH($A479,'Medical Examinations'!$A:$A,0)),"Not Found")</f>
        <v>0</v>
      </c>
      <c r="I479" s="6" t="str">
        <f>IFERROR(INDEX('Medical Examinations'!$K:$K,MATCH($A479,'Medical Examinations'!$A:$A,0)),"Not Found")</f>
        <v>No</v>
      </c>
      <c r="J479" s="6" t="str">
        <f>IFERROR(INDEX('Medical Examinations'!$M:$M,MATCH($A479,'Medical Examinations'!$A:$A,0)),"Not Found")</f>
        <v>Obesity</v>
      </c>
      <c r="K479" s="6" t="str">
        <f>IFERROR(INDEX('Medical Examinations'!$N:$N,MATCH($A479,'Medical Examinations'!$A:$A,0)),"Not Found")</f>
        <v>Diabetic</v>
      </c>
      <c r="L479" s="12">
        <f>IFERROR(INDEX('Hospitalisation Details'!$V:$V,MATCH($A479,'Hospitalisation Details'!$A:$A,0)),"Not Found")</f>
        <v>0</v>
      </c>
      <c r="M479" s="13">
        <f>IFERROR(INDEX('Hospitalisation Details'!$F:$F,MATCH($A479,'Hospitalisation Details'!$A:$A,0)),"Not Found")</f>
        <v>20781.490000000002</v>
      </c>
      <c r="N479" s="6">
        <f>IFERROR(INDEX('Hospitalisation Details'!$S:$S,MATCH($A479,'Hospitalisation Details'!$A:$A,0)),"Not Found")</f>
        <v>24723</v>
      </c>
      <c r="O479" s="6">
        <f>IFERROR(INDEX('Hospitalisation Details'!$T:$T,MATCH($A479,'Hospitalisation Details'!$A:$A,0)),"Not Found")</f>
        <v>55</v>
      </c>
      <c r="P479" s="6">
        <f>IFERROR(INDEX('Hospitalisation Details'!$U:$U,MATCH($A479,'Hospitalisation Details'!$A:$A,0)),"Not Found")</f>
        <v>0</v>
      </c>
      <c r="Q479" s="6">
        <f>IFERROR(INDEX('Hospitalisation Details'!$W:$W,MATCH($A479,'Hospitalisation Details'!$A:$A,0)),"Not Found")</f>
        <v>0</v>
      </c>
    </row>
    <row r="480" spans="1:17" ht="15" customHeight="1" x14ac:dyDescent="0.3">
      <c r="A480" s="6" t="str">
        <f>'Customer Names'!A480</f>
        <v>Id479</v>
      </c>
      <c r="B480" s="6" t="str">
        <f>IFERROR(INDEX('Customer Names'!$D:$D,MATCH($A480,'Customer Names'!$A:$A,0)),"Not Found")</f>
        <v>Brian T.</v>
      </c>
      <c r="C480" s="6">
        <f>IFERROR(INDEX('Medical Examinations'!$B:$B,MATCH($A480,'Medical Examinations'!$A:$A,0)),"Not Found")</f>
        <v>28.024999999999999</v>
      </c>
      <c r="D480" s="6">
        <f>IFERROR(INDEX('Medical Examinations'!$C:$C,MATCH($A480,'Medical Examinations'!$A:$A,0)),"Not Found")</f>
        <v>7.67</v>
      </c>
      <c r="E480" s="6" t="str">
        <f>IFERROR(INDEX('Medical Examinations'!$I:$I,MATCH($A480,'Medical Examinations'!$A:$A,0)),"Not Found")</f>
        <v>Yes</v>
      </c>
      <c r="F480" s="6" t="str">
        <f>IFERROR(INDEX('Medical Examinations'!$J:$J,MATCH($A480,'Medical Examinations'!$A:$A,0)),"Not Found")</f>
        <v>No</v>
      </c>
      <c r="G480" s="6" t="str">
        <f>IFERROR(INDEX('Medical Examinations'!$F:$F,MATCH($A480,'Medical Examinations'!$A:$A,0)),"Not Found")</f>
        <v>No</v>
      </c>
      <c r="H480" s="6">
        <f>IFERROR(INDEX('Medical Examinations'!$L:$L,MATCH($A480,'Medical Examinations'!$A:$A,0)),"Not Found")</f>
        <v>1</v>
      </c>
      <c r="I480" s="6" t="str">
        <f>IFERROR(INDEX('Medical Examinations'!$K:$K,MATCH($A480,'Medical Examinations'!$A:$A,0)),"Not Found")</f>
        <v>Yes</v>
      </c>
      <c r="J480" s="6" t="str">
        <f>IFERROR(INDEX('Medical Examinations'!$M:$M,MATCH($A480,'Medical Examinations'!$A:$A,0)),"Not Found")</f>
        <v>Overweight</v>
      </c>
      <c r="K480" s="6" t="str">
        <f>IFERROR(INDEX('Medical Examinations'!$N:$N,MATCH($A480,'Medical Examinations'!$A:$A,0)),"Not Found")</f>
        <v>Diabetic</v>
      </c>
      <c r="L480" s="12">
        <f>IFERROR(INDEX('Hospitalisation Details'!$V:$V,MATCH($A480,'Hospitalisation Details'!$A:$A,0)),"Not Found")</f>
        <v>0</v>
      </c>
      <c r="M480" s="13">
        <f>IFERROR(INDEX('Hospitalisation Details'!$F:$F,MATCH($A480,'Hospitalisation Details'!$A:$A,0)),"Not Found")</f>
        <v>20773.63</v>
      </c>
      <c r="N480" s="6">
        <f>IFERROR(INDEX('Hospitalisation Details'!$S:$S,MATCH($A480,'Hospitalisation Details'!$A:$A,0)),"Not Found")</f>
        <v>31628</v>
      </c>
      <c r="O480" s="6">
        <f>IFERROR(INDEX('Hospitalisation Details'!$T:$T,MATCH($A480,'Hospitalisation Details'!$A:$A,0)),"Not Found")</f>
        <v>36</v>
      </c>
      <c r="P480" s="6">
        <f>IFERROR(INDEX('Hospitalisation Details'!$U:$U,MATCH($A480,'Hospitalisation Details'!$A:$A,0)),"Not Found")</f>
        <v>0</v>
      </c>
      <c r="Q480" s="6">
        <f>IFERROR(INDEX('Hospitalisation Details'!$W:$W,MATCH($A480,'Hospitalisation Details'!$A:$A,0)),"Not Found")</f>
        <v>0</v>
      </c>
    </row>
    <row r="481" spans="1:17" ht="15" customHeight="1" x14ac:dyDescent="0.3">
      <c r="A481" s="6" t="str">
        <f>'Customer Names'!A481</f>
        <v>Id480</v>
      </c>
      <c r="B481" s="6" t="str">
        <f>IFERROR(INDEX('Customer Names'!$D:$D,MATCH($A481,'Customer Names'!$A:$A,0)),"Not Found")</f>
        <v>Damon</v>
      </c>
      <c r="C481" s="6">
        <f>IFERROR(INDEX('Medical Examinations'!$B:$B,MATCH($A481,'Medical Examinations'!$A:$A,0)),"Not Found")</f>
        <v>28.69</v>
      </c>
      <c r="D481" s="6">
        <f>IFERROR(INDEX('Medical Examinations'!$C:$C,MATCH($A481,'Medical Examinations'!$A:$A,0)),"Not Found")</f>
        <v>6.23</v>
      </c>
      <c r="E481" s="6" t="str">
        <f>IFERROR(INDEX('Medical Examinations'!$I:$I,MATCH($A481,'Medical Examinations'!$A:$A,0)),"Not Found")</f>
        <v>No</v>
      </c>
      <c r="F481" s="6" t="str">
        <f>IFERROR(INDEX('Medical Examinations'!$J:$J,MATCH($A481,'Medical Examinations'!$A:$A,0)),"Not Found")</f>
        <v>No</v>
      </c>
      <c r="G481" s="6" t="str">
        <f>IFERROR(INDEX('Medical Examinations'!$F:$F,MATCH($A481,'Medical Examinations'!$A:$A,0)),"Not Found")</f>
        <v>No</v>
      </c>
      <c r="H481" s="6">
        <f>IFERROR(INDEX('Medical Examinations'!$L:$L,MATCH($A481,'Medical Examinations'!$A:$A,0)),"Not Found")</f>
        <v>1</v>
      </c>
      <c r="I481" s="6" t="str">
        <f>IFERROR(INDEX('Medical Examinations'!$K:$K,MATCH($A481,'Medical Examinations'!$A:$A,0)),"Not Found")</f>
        <v>Yes</v>
      </c>
      <c r="J481" s="6" t="str">
        <f>IFERROR(INDEX('Medical Examinations'!$M:$M,MATCH($A481,'Medical Examinations'!$A:$A,0)),"Not Found")</f>
        <v>Overweight</v>
      </c>
      <c r="K481" s="6" t="str">
        <f>IFERROR(INDEX('Medical Examinations'!$N:$N,MATCH($A481,'Medical Examinations'!$A:$A,0)),"Not Found")</f>
        <v>Prediabetic</v>
      </c>
      <c r="L481" s="12">
        <f>IFERROR(INDEX('Hospitalisation Details'!$V:$V,MATCH($A481,'Hospitalisation Details'!$A:$A,0)),"Not Found")</f>
        <v>0</v>
      </c>
      <c r="M481" s="13">
        <f>IFERROR(INDEX('Hospitalisation Details'!$F:$F,MATCH($A481,'Hospitalisation Details'!$A:$A,0)),"Not Found")</f>
        <v>20745.990000000002</v>
      </c>
      <c r="N481" s="6">
        <f>IFERROR(INDEX('Hospitalisation Details'!$S:$S,MATCH($A481,'Hospitalisation Details'!$A:$A,0)),"Not Found")</f>
        <v>33861</v>
      </c>
      <c r="O481" s="6">
        <f>IFERROR(INDEX('Hospitalisation Details'!$T:$T,MATCH($A481,'Hospitalisation Details'!$A:$A,0)),"Not Found")</f>
        <v>30</v>
      </c>
      <c r="P481" s="6">
        <f>IFERROR(INDEX('Hospitalisation Details'!$U:$U,MATCH($A481,'Hospitalisation Details'!$A:$A,0)),"Not Found")</f>
        <v>0</v>
      </c>
      <c r="Q481" s="6">
        <f>IFERROR(INDEX('Hospitalisation Details'!$W:$W,MATCH($A481,'Hospitalisation Details'!$A:$A,0)),"Not Found")</f>
        <v>0</v>
      </c>
    </row>
    <row r="482" spans="1:17" ht="15" customHeight="1" x14ac:dyDescent="0.3">
      <c r="A482" s="6" t="str">
        <f>'Customer Names'!A482</f>
        <v>Id481</v>
      </c>
      <c r="B482" s="6" t="str">
        <f>IFERROR(INDEX('Customer Names'!$D:$D,MATCH($A482,'Customer Names'!$A:$A,0)),"Not Found")</f>
        <v>Jeffrey</v>
      </c>
      <c r="C482" s="6">
        <f>IFERROR(INDEX('Medical Examinations'!$B:$B,MATCH($A482,'Medical Examinations'!$A:$A,0)),"Not Found")</f>
        <v>40.28</v>
      </c>
      <c r="D482" s="6">
        <f>IFERROR(INDEX('Medical Examinations'!$C:$C,MATCH($A482,'Medical Examinations'!$A:$A,0)),"Not Found")</f>
        <v>8.9</v>
      </c>
      <c r="E482" s="6" t="str">
        <f>IFERROR(INDEX('Medical Examinations'!$I:$I,MATCH($A482,'Medical Examinations'!$A:$A,0)),"Not Found")</f>
        <v>No</v>
      </c>
      <c r="F482" s="6" t="str">
        <f>IFERROR(INDEX('Medical Examinations'!$J:$J,MATCH($A482,'Medical Examinations'!$A:$A,0)),"Not Found")</f>
        <v>No</v>
      </c>
      <c r="G482" s="6" t="str">
        <f>IFERROR(INDEX('Medical Examinations'!$F:$F,MATCH($A482,'Medical Examinations'!$A:$A,0)),"Not Found")</f>
        <v>No</v>
      </c>
      <c r="H482" s="6">
        <f>IFERROR(INDEX('Medical Examinations'!$L:$L,MATCH($A482,'Medical Examinations'!$A:$A,0)),"Not Found")</f>
        <v>0</v>
      </c>
      <c r="I482" s="6" t="str">
        <f>IFERROR(INDEX('Medical Examinations'!$K:$K,MATCH($A482,'Medical Examinations'!$A:$A,0)),"Not Found")</f>
        <v>No</v>
      </c>
      <c r="J482" s="6" t="str">
        <f>IFERROR(INDEX('Medical Examinations'!$M:$M,MATCH($A482,'Medical Examinations'!$A:$A,0)),"Not Found")</f>
        <v>Obesity</v>
      </c>
      <c r="K482" s="6" t="str">
        <f>IFERROR(INDEX('Medical Examinations'!$N:$N,MATCH($A482,'Medical Examinations'!$A:$A,0)),"Not Found")</f>
        <v>Diabetic</v>
      </c>
      <c r="L482" s="12">
        <f>IFERROR(INDEX('Hospitalisation Details'!$V:$V,MATCH($A482,'Hospitalisation Details'!$A:$A,0)),"Not Found")</f>
        <v>0</v>
      </c>
      <c r="M482" s="13">
        <f>IFERROR(INDEX('Hospitalisation Details'!$F:$F,MATCH($A482,'Hospitalisation Details'!$A:$A,0)),"Not Found")</f>
        <v>20709.02</v>
      </c>
      <c r="N482" s="6">
        <f>IFERROR(INDEX('Hospitalisation Details'!$S:$S,MATCH($A482,'Hospitalisation Details'!$A:$A,0)),"Not Found")</f>
        <v>23955</v>
      </c>
      <c r="O482" s="6">
        <f>IFERROR(INDEX('Hospitalisation Details'!$T:$T,MATCH($A482,'Hospitalisation Details'!$A:$A,0)),"Not Found")</f>
        <v>57</v>
      </c>
      <c r="P482" s="6">
        <f>IFERROR(INDEX('Hospitalisation Details'!$U:$U,MATCH($A482,'Hospitalisation Details'!$A:$A,0)),"Not Found")</f>
        <v>0</v>
      </c>
      <c r="Q482" s="6">
        <f>IFERROR(INDEX('Hospitalisation Details'!$W:$W,MATCH($A482,'Hospitalisation Details'!$A:$A,0)),"Not Found")</f>
        <v>0</v>
      </c>
    </row>
    <row r="483" spans="1:17" ht="15" customHeight="1" x14ac:dyDescent="0.3">
      <c r="A483" s="6" t="str">
        <f>'Customer Names'!A483</f>
        <v>Id482</v>
      </c>
      <c r="B483" s="6" t="str">
        <f>IFERROR(INDEX('Customer Names'!$D:$D,MATCH($A483,'Customer Names'!$A:$A,0)),"Not Found")</f>
        <v>Malcolm J.</v>
      </c>
      <c r="C483" s="6">
        <f>IFERROR(INDEX('Medical Examinations'!$B:$B,MATCH($A483,'Medical Examinations'!$A:$A,0)),"Not Found")</f>
        <v>37.299999999999997</v>
      </c>
      <c r="D483" s="6">
        <f>IFERROR(INDEX('Medical Examinations'!$C:$C,MATCH($A483,'Medical Examinations'!$A:$A,0)),"Not Found")</f>
        <v>7.79</v>
      </c>
      <c r="E483" s="6" t="str">
        <f>IFERROR(INDEX('Medical Examinations'!$I:$I,MATCH($A483,'Medical Examinations'!$A:$A,0)),"Not Found")</f>
        <v>Yes</v>
      </c>
      <c r="F483" s="6" t="str">
        <f>IFERROR(INDEX('Medical Examinations'!$J:$J,MATCH($A483,'Medical Examinations'!$A:$A,0)),"Not Found")</f>
        <v>No</v>
      </c>
      <c r="G483" s="6" t="str">
        <f>IFERROR(INDEX('Medical Examinations'!$F:$F,MATCH($A483,'Medical Examinations'!$A:$A,0)),"Not Found")</f>
        <v>No</v>
      </c>
      <c r="H483" s="6">
        <f>IFERROR(INDEX('Medical Examinations'!$L:$L,MATCH($A483,'Medical Examinations'!$A:$A,0)),"Not Found")</f>
        <v>0</v>
      </c>
      <c r="I483" s="6" t="str">
        <f>IFERROR(INDEX('Medical Examinations'!$K:$K,MATCH($A483,'Medical Examinations'!$A:$A,0)),"Not Found")</f>
        <v>No</v>
      </c>
      <c r="J483" s="6" t="str">
        <f>IFERROR(INDEX('Medical Examinations'!$M:$M,MATCH($A483,'Medical Examinations'!$A:$A,0)),"Not Found")</f>
        <v>Obesity</v>
      </c>
      <c r="K483" s="6" t="str">
        <f>IFERROR(INDEX('Medical Examinations'!$N:$N,MATCH($A483,'Medical Examinations'!$A:$A,0)),"Not Found")</f>
        <v>Diabetic</v>
      </c>
      <c r="L483" s="12">
        <f>IFERROR(INDEX('Hospitalisation Details'!$V:$V,MATCH($A483,'Hospitalisation Details'!$A:$A,0)),"Not Found")</f>
        <v>0</v>
      </c>
      <c r="M483" s="13">
        <f>IFERROR(INDEX('Hospitalisation Details'!$F:$F,MATCH($A483,'Hospitalisation Details'!$A:$A,0)),"Not Found")</f>
        <v>20630.28</v>
      </c>
      <c r="N483" s="6">
        <f>IFERROR(INDEX('Hospitalisation Details'!$S:$S,MATCH($A483,'Hospitalisation Details'!$A:$A,0)),"Not Found")</f>
        <v>24823</v>
      </c>
      <c r="O483" s="6">
        <f>IFERROR(INDEX('Hospitalisation Details'!$T:$T,MATCH($A483,'Hospitalisation Details'!$A:$A,0)),"Not Found")</f>
        <v>55</v>
      </c>
      <c r="P483" s="6">
        <f>IFERROR(INDEX('Hospitalisation Details'!$U:$U,MATCH($A483,'Hospitalisation Details'!$A:$A,0)),"Not Found")</f>
        <v>0</v>
      </c>
      <c r="Q483" s="6">
        <f>IFERROR(INDEX('Hospitalisation Details'!$W:$W,MATCH($A483,'Hospitalisation Details'!$A:$A,0)),"Not Found")</f>
        <v>0</v>
      </c>
    </row>
    <row r="484" spans="1:17" ht="15" customHeight="1" x14ac:dyDescent="0.3">
      <c r="A484" s="6" t="str">
        <f>'Customer Names'!A484</f>
        <v>Id483</v>
      </c>
      <c r="B484" s="6" t="str">
        <f>IFERROR(INDEX('Customer Names'!$D:$D,MATCH($A484,'Customer Names'!$A:$A,0)),"Not Found")</f>
        <v>Margaret B.</v>
      </c>
      <c r="C484" s="6">
        <f>IFERROR(INDEX('Medical Examinations'!$B:$B,MATCH($A484,'Medical Examinations'!$A:$A,0)),"Not Found")</f>
        <v>54.47</v>
      </c>
      <c r="D484" s="6">
        <f>IFERROR(INDEX('Medical Examinations'!$C:$C,MATCH($A484,'Medical Examinations'!$A:$A,0)),"Not Found")</f>
        <v>4.49</v>
      </c>
      <c r="E484" s="6" t="str">
        <f>IFERROR(INDEX('Medical Examinations'!$I:$I,MATCH($A484,'Medical Examinations'!$A:$A,0)),"Not Found")</f>
        <v>Yes</v>
      </c>
      <c r="F484" s="6" t="str">
        <f>IFERROR(INDEX('Medical Examinations'!$J:$J,MATCH($A484,'Medical Examinations'!$A:$A,0)),"Not Found")</f>
        <v>No</v>
      </c>
      <c r="G484" s="6" t="str">
        <f>IFERROR(INDEX('Medical Examinations'!$F:$F,MATCH($A484,'Medical Examinations'!$A:$A,0)),"Not Found")</f>
        <v>No</v>
      </c>
      <c r="H484" s="6">
        <f>IFERROR(INDEX('Medical Examinations'!$L:$L,MATCH($A484,'Medical Examinations'!$A:$A,0)),"Not Found")</f>
        <v>2</v>
      </c>
      <c r="I484" s="6" t="str">
        <f>IFERROR(INDEX('Medical Examinations'!$K:$K,MATCH($A484,'Medical Examinations'!$A:$A,0)),"Not Found")</f>
        <v>No</v>
      </c>
      <c r="J484" s="6" t="str">
        <f>IFERROR(INDEX('Medical Examinations'!$M:$M,MATCH($A484,'Medical Examinations'!$A:$A,0)),"Not Found")</f>
        <v>Obesity</v>
      </c>
      <c r="K484" s="6" t="str">
        <f>IFERROR(INDEX('Medical Examinations'!$N:$N,MATCH($A484,'Medical Examinations'!$A:$A,0)),"Not Found")</f>
        <v>Normal</v>
      </c>
      <c r="L484" s="12">
        <f>IFERROR(INDEX('Hospitalisation Details'!$V:$V,MATCH($A484,'Hospitalisation Details'!$A:$A,0)),"Not Found")</f>
        <v>0</v>
      </c>
      <c r="M484" s="13">
        <f>IFERROR(INDEX('Hospitalisation Details'!$F:$F,MATCH($A484,'Hospitalisation Details'!$A:$A,0)),"Not Found")</f>
        <v>20568.32</v>
      </c>
      <c r="N484" s="6">
        <f>IFERROR(INDEX('Hospitalisation Details'!$S:$S,MATCH($A484,'Hospitalisation Details'!$A:$A,0)),"Not Found")</f>
        <v>24297</v>
      </c>
      <c r="O484" s="6">
        <f>IFERROR(INDEX('Hospitalisation Details'!$T:$T,MATCH($A484,'Hospitalisation Details'!$A:$A,0)),"Not Found")</f>
        <v>56</v>
      </c>
      <c r="P484" s="6">
        <f>IFERROR(INDEX('Hospitalisation Details'!$U:$U,MATCH($A484,'Hospitalisation Details'!$A:$A,0)),"Not Found")</f>
        <v>0</v>
      </c>
      <c r="Q484" s="6">
        <f>IFERROR(INDEX('Hospitalisation Details'!$W:$W,MATCH($A484,'Hospitalisation Details'!$A:$A,0)),"Not Found")</f>
        <v>0</v>
      </c>
    </row>
    <row r="485" spans="1:17" ht="15" customHeight="1" x14ac:dyDescent="0.3">
      <c r="A485" s="6" t="str">
        <f>'Customer Names'!A485</f>
        <v>Id484</v>
      </c>
      <c r="B485" s="6" t="str">
        <f>IFERROR(INDEX('Customer Names'!$D:$D,MATCH($A485,'Customer Names'!$A:$A,0)),"Not Found")</f>
        <v>Helen</v>
      </c>
      <c r="C485" s="6">
        <f>IFERROR(INDEX('Medical Examinations'!$B:$B,MATCH($A485,'Medical Examinations'!$A:$A,0)),"Not Found")</f>
        <v>38.06</v>
      </c>
      <c r="D485" s="6">
        <f>IFERROR(INDEX('Medical Examinations'!$C:$C,MATCH($A485,'Medical Examinations'!$A:$A,0)),"Not Found")</f>
        <v>5.24</v>
      </c>
      <c r="E485" s="6" t="str">
        <f>IFERROR(INDEX('Medical Examinations'!$I:$I,MATCH($A485,'Medical Examinations'!$A:$A,0)),"Not Found")</f>
        <v>Yes</v>
      </c>
      <c r="F485" s="6" t="str">
        <f>IFERROR(INDEX('Medical Examinations'!$J:$J,MATCH($A485,'Medical Examinations'!$A:$A,0)),"Not Found")</f>
        <v>No</v>
      </c>
      <c r="G485" s="6" t="str">
        <f>IFERROR(INDEX('Medical Examinations'!$F:$F,MATCH($A485,'Medical Examinations'!$A:$A,0)),"Not Found")</f>
        <v>Yes</v>
      </c>
      <c r="H485" s="6">
        <f>IFERROR(INDEX('Medical Examinations'!$L:$L,MATCH($A485,'Medical Examinations'!$A:$A,0)),"Not Found")</f>
        <v>1</v>
      </c>
      <c r="I485" s="6" t="str">
        <f>IFERROR(INDEX('Medical Examinations'!$K:$K,MATCH($A485,'Medical Examinations'!$A:$A,0)),"Not Found")</f>
        <v>No</v>
      </c>
      <c r="J485" s="6" t="str">
        <f>IFERROR(INDEX('Medical Examinations'!$M:$M,MATCH($A485,'Medical Examinations'!$A:$A,0)),"Not Found")</f>
        <v>Obesity</v>
      </c>
      <c r="K485" s="6" t="str">
        <f>IFERROR(INDEX('Medical Examinations'!$N:$N,MATCH($A485,'Medical Examinations'!$A:$A,0)),"Not Found")</f>
        <v>Normal</v>
      </c>
      <c r="L485" s="12">
        <f>IFERROR(INDEX('Hospitalisation Details'!$V:$V,MATCH($A485,'Hospitalisation Details'!$A:$A,0)),"Not Found")</f>
        <v>0</v>
      </c>
      <c r="M485" s="13">
        <f>IFERROR(INDEX('Hospitalisation Details'!$F:$F,MATCH($A485,'Hospitalisation Details'!$A:$A,0)),"Not Found")</f>
        <v>20463</v>
      </c>
      <c r="N485" s="6">
        <f>IFERROR(INDEX('Hospitalisation Details'!$S:$S,MATCH($A485,'Hospitalisation Details'!$A:$A,0)),"Not Found")</f>
        <v>25489</v>
      </c>
      <c r="O485" s="6">
        <f>IFERROR(INDEX('Hospitalisation Details'!$T:$T,MATCH($A485,'Hospitalisation Details'!$A:$A,0)),"Not Found")</f>
        <v>53</v>
      </c>
      <c r="P485" s="6">
        <f>IFERROR(INDEX('Hospitalisation Details'!$U:$U,MATCH($A485,'Hospitalisation Details'!$A:$A,0)),"Not Found")</f>
        <v>0</v>
      </c>
      <c r="Q485" s="6">
        <f>IFERROR(INDEX('Hospitalisation Details'!$W:$W,MATCH($A485,'Hospitalisation Details'!$A:$A,0)),"Not Found")</f>
        <v>0</v>
      </c>
    </row>
    <row r="486" spans="1:17" ht="15" customHeight="1" x14ac:dyDescent="0.3">
      <c r="A486" s="6" t="str">
        <f>'Customer Names'!A486</f>
        <v>Id485</v>
      </c>
      <c r="B486" s="6" t="str">
        <f>IFERROR(INDEX('Customer Names'!$D:$D,MATCH($A486,'Customer Names'!$A:$A,0)),"Not Found")</f>
        <v>Matthew</v>
      </c>
      <c r="C486" s="6">
        <f>IFERROR(INDEX('Medical Examinations'!$B:$B,MATCH($A486,'Medical Examinations'!$A:$A,0)),"Not Found")</f>
        <v>51.47</v>
      </c>
      <c r="D486" s="6">
        <f>IFERROR(INDEX('Medical Examinations'!$C:$C,MATCH($A486,'Medical Examinations'!$A:$A,0)),"Not Found")</f>
        <v>9.6</v>
      </c>
      <c r="E486" s="6" t="str">
        <f>IFERROR(INDEX('Medical Examinations'!$I:$I,MATCH($A486,'Medical Examinations'!$A:$A,0)),"Not Found")</f>
        <v>No</v>
      </c>
      <c r="F486" s="6" t="str">
        <f>IFERROR(INDEX('Medical Examinations'!$J:$J,MATCH($A486,'Medical Examinations'!$A:$A,0)),"Not Found")</f>
        <v>No</v>
      </c>
      <c r="G486" s="6" t="str">
        <f>IFERROR(INDEX('Medical Examinations'!$F:$F,MATCH($A486,'Medical Examinations'!$A:$A,0)),"Not Found")</f>
        <v>No</v>
      </c>
      <c r="H486" s="6">
        <f>IFERROR(INDEX('Medical Examinations'!$L:$L,MATCH($A486,'Medical Examinations'!$A:$A,0)),"Not Found")</f>
        <v>0</v>
      </c>
      <c r="I486" s="6" t="str">
        <f>IFERROR(INDEX('Medical Examinations'!$K:$K,MATCH($A486,'Medical Examinations'!$A:$A,0)),"Not Found")</f>
        <v>No</v>
      </c>
      <c r="J486" s="6" t="str">
        <f>IFERROR(INDEX('Medical Examinations'!$M:$M,MATCH($A486,'Medical Examinations'!$A:$A,0)),"Not Found")</f>
        <v>Obesity</v>
      </c>
      <c r="K486" s="6" t="str">
        <f>IFERROR(INDEX('Medical Examinations'!$N:$N,MATCH($A486,'Medical Examinations'!$A:$A,0)),"Not Found")</f>
        <v>Diabetic</v>
      </c>
      <c r="L486" s="12">
        <f>IFERROR(INDEX('Hospitalisation Details'!$V:$V,MATCH($A486,'Hospitalisation Details'!$A:$A,0)),"Not Found")</f>
        <v>0</v>
      </c>
      <c r="M486" s="13">
        <f>IFERROR(INDEX('Hospitalisation Details'!$F:$F,MATCH($A486,'Hospitalisation Details'!$A:$A,0)),"Not Found")</f>
        <v>20446.849999999999</v>
      </c>
      <c r="N486" s="6">
        <f>IFERROR(INDEX('Hospitalisation Details'!$S:$S,MATCH($A486,'Hospitalisation Details'!$A:$A,0)),"Not Found")</f>
        <v>22937</v>
      </c>
      <c r="O486" s="6">
        <f>IFERROR(INDEX('Hospitalisation Details'!$T:$T,MATCH($A486,'Hospitalisation Details'!$A:$A,0)),"Not Found")</f>
        <v>60</v>
      </c>
      <c r="P486" s="6">
        <f>IFERROR(INDEX('Hospitalisation Details'!$U:$U,MATCH($A486,'Hospitalisation Details'!$A:$A,0)),"Not Found")</f>
        <v>0</v>
      </c>
      <c r="Q486" s="6">
        <f>IFERROR(INDEX('Hospitalisation Details'!$W:$W,MATCH($A486,'Hospitalisation Details'!$A:$A,0)),"Not Found")</f>
        <v>0</v>
      </c>
    </row>
    <row r="487" spans="1:17" ht="15" customHeight="1" x14ac:dyDescent="0.3">
      <c r="A487" s="6" t="str">
        <f>'Customer Names'!A487</f>
        <v>Id486</v>
      </c>
      <c r="B487" s="6" t="str">
        <f>IFERROR(INDEX('Customer Names'!$D:$D,MATCH($A487,'Customer Names'!$A:$A,0)),"Not Found")</f>
        <v>Jeff</v>
      </c>
      <c r="C487" s="6">
        <f>IFERROR(INDEX('Medical Examinations'!$B:$B,MATCH($A487,'Medical Examinations'!$A:$A,0)),"Not Found")</f>
        <v>29.8</v>
      </c>
      <c r="D487" s="6">
        <f>IFERROR(INDEX('Medical Examinations'!$C:$C,MATCH($A487,'Medical Examinations'!$A:$A,0)),"Not Found")</f>
        <v>5.78</v>
      </c>
      <c r="E487" s="6" t="str">
        <f>IFERROR(INDEX('Medical Examinations'!$I:$I,MATCH($A487,'Medical Examinations'!$A:$A,0)),"Not Found")</f>
        <v>Yes</v>
      </c>
      <c r="F487" s="6" t="str">
        <f>IFERROR(INDEX('Medical Examinations'!$J:$J,MATCH($A487,'Medical Examinations'!$A:$A,0)),"Not Found")</f>
        <v>No</v>
      </c>
      <c r="G487" s="6" t="str">
        <f>IFERROR(INDEX('Medical Examinations'!$F:$F,MATCH($A487,'Medical Examinations'!$A:$A,0)),"Not Found")</f>
        <v>No</v>
      </c>
      <c r="H487" s="6">
        <f>IFERROR(INDEX('Medical Examinations'!$L:$L,MATCH($A487,'Medical Examinations'!$A:$A,0)),"Not Found")</f>
        <v>0</v>
      </c>
      <c r="I487" s="6" t="str">
        <f>IFERROR(INDEX('Medical Examinations'!$K:$K,MATCH($A487,'Medical Examinations'!$A:$A,0)),"Not Found")</f>
        <v>No</v>
      </c>
      <c r="J487" s="6" t="str">
        <f>IFERROR(INDEX('Medical Examinations'!$M:$M,MATCH($A487,'Medical Examinations'!$A:$A,0)),"Not Found")</f>
        <v>Overweight</v>
      </c>
      <c r="K487" s="6" t="str">
        <f>IFERROR(INDEX('Medical Examinations'!$N:$N,MATCH($A487,'Medical Examinations'!$A:$A,0)),"Not Found")</f>
        <v>Prediabetic</v>
      </c>
      <c r="L487" s="12">
        <f>IFERROR(INDEX('Hospitalisation Details'!$V:$V,MATCH($A487,'Hospitalisation Details'!$A:$A,0)),"Not Found")</f>
        <v>0</v>
      </c>
      <c r="M487" s="13">
        <f>IFERROR(INDEX('Hospitalisation Details'!$F:$F,MATCH($A487,'Hospitalisation Details'!$A:$A,0)),"Not Found")</f>
        <v>20420.599999999999</v>
      </c>
      <c r="N487" s="6">
        <f>IFERROR(INDEX('Hospitalisation Details'!$S:$S,MATCH($A487,'Hospitalisation Details'!$A:$A,0)),"Not Found")</f>
        <v>31240</v>
      </c>
      <c r="O487" s="6">
        <f>IFERROR(INDEX('Hospitalisation Details'!$T:$T,MATCH($A487,'Hospitalisation Details'!$A:$A,0)),"Not Found")</f>
        <v>37</v>
      </c>
      <c r="P487" s="6">
        <f>IFERROR(INDEX('Hospitalisation Details'!$U:$U,MATCH($A487,'Hospitalisation Details'!$A:$A,0)),"Not Found")</f>
        <v>0</v>
      </c>
      <c r="Q487" s="6">
        <f>IFERROR(INDEX('Hospitalisation Details'!$W:$W,MATCH($A487,'Hospitalisation Details'!$A:$A,0)),"Not Found")</f>
        <v>0</v>
      </c>
    </row>
    <row r="488" spans="1:17" ht="15" customHeight="1" x14ac:dyDescent="0.3">
      <c r="A488" s="6" t="str">
        <f>'Customer Names'!A488</f>
        <v>Id487</v>
      </c>
      <c r="B488" s="6" t="str">
        <f>IFERROR(INDEX('Customer Names'!$D:$D,MATCH($A488,'Customer Names'!$A:$A,0)),"Not Found")</f>
        <v>Tara R</v>
      </c>
      <c r="C488" s="6">
        <f>IFERROR(INDEX('Medical Examinations'!$B:$B,MATCH($A488,'Medical Examinations'!$A:$A,0)),"Not Found")</f>
        <v>49.77</v>
      </c>
      <c r="D488" s="6">
        <f>IFERROR(INDEX('Medical Examinations'!$C:$C,MATCH($A488,'Medical Examinations'!$A:$A,0)),"Not Found")</f>
        <v>7.02</v>
      </c>
      <c r="E488" s="6" t="str">
        <f>IFERROR(INDEX('Medical Examinations'!$I:$I,MATCH($A488,'Medical Examinations'!$A:$A,0)),"Not Found")</f>
        <v>No</v>
      </c>
      <c r="F488" s="6" t="str">
        <f>IFERROR(INDEX('Medical Examinations'!$J:$J,MATCH($A488,'Medical Examinations'!$A:$A,0)),"Not Found")</f>
        <v>No</v>
      </c>
      <c r="G488" s="6" t="str">
        <f>IFERROR(INDEX('Medical Examinations'!$F:$F,MATCH($A488,'Medical Examinations'!$A:$A,0)),"Not Found")</f>
        <v>No</v>
      </c>
      <c r="H488" s="6">
        <f>IFERROR(INDEX('Medical Examinations'!$L:$L,MATCH($A488,'Medical Examinations'!$A:$A,0)),"Not Found")</f>
        <v>0</v>
      </c>
      <c r="I488" s="6" t="str">
        <f>IFERROR(INDEX('Medical Examinations'!$K:$K,MATCH($A488,'Medical Examinations'!$A:$A,0)),"Not Found")</f>
        <v>No</v>
      </c>
      <c r="J488" s="6" t="str">
        <f>IFERROR(INDEX('Medical Examinations'!$M:$M,MATCH($A488,'Medical Examinations'!$A:$A,0)),"Not Found")</f>
        <v>Obesity</v>
      </c>
      <c r="K488" s="6" t="str">
        <f>IFERROR(INDEX('Medical Examinations'!$N:$N,MATCH($A488,'Medical Examinations'!$A:$A,0)),"Not Found")</f>
        <v>Diabetic</v>
      </c>
      <c r="L488" s="12">
        <f>IFERROR(INDEX('Hospitalisation Details'!$V:$V,MATCH($A488,'Hospitalisation Details'!$A:$A,0)),"Not Found")</f>
        <v>0</v>
      </c>
      <c r="M488" s="13">
        <f>IFERROR(INDEX('Hospitalisation Details'!$F:$F,MATCH($A488,'Hospitalisation Details'!$A:$A,0)),"Not Found")</f>
        <v>20354.5</v>
      </c>
      <c r="N488" s="6">
        <f>IFERROR(INDEX('Hospitalisation Details'!$S:$S,MATCH($A488,'Hospitalisation Details'!$A:$A,0)),"Not Found")</f>
        <v>22829</v>
      </c>
      <c r="O488" s="6">
        <f>IFERROR(INDEX('Hospitalisation Details'!$T:$T,MATCH($A488,'Hospitalisation Details'!$A:$A,0)),"Not Found")</f>
        <v>60</v>
      </c>
      <c r="P488" s="6">
        <f>IFERROR(INDEX('Hospitalisation Details'!$U:$U,MATCH($A488,'Hospitalisation Details'!$A:$A,0)),"Not Found")</f>
        <v>0</v>
      </c>
      <c r="Q488" s="6">
        <f>IFERROR(INDEX('Hospitalisation Details'!$W:$W,MATCH($A488,'Hospitalisation Details'!$A:$A,0)),"Not Found")</f>
        <v>0</v>
      </c>
    </row>
    <row r="489" spans="1:17" ht="15" customHeight="1" x14ac:dyDescent="0.3">
      <c r="A489" s="6" t="str">
        <f>'Customer Names'!A489</f>
        <v>Id488</v>
      </c>
      <c r="B489" s="6" t="str">
        <f>IFERROR(INDEX('Customer Names'!$D:$D,MATCH($A489,'Customer Names'!$A:$A,0)),"Not Found")</f>
        <v>Kristin</v>
      </c>
      <c r="C489" s="6">
        <f>IFERROR(INDEX('Medical Examinations'!$B:$B,MATCH($A489,'Medical Examinations'!$A:$A,0)),"Not Found")</f>
        <v>25.555</v>
      </c>
      <c r="D489" s="6">
        <f>IFERROR(INDEX('Medical Examinations'!$C:$C,MATCH($A489,'Medical Examinations'!$A:$A,0)),"Not Found")</f>
        <v>4.09</v>
      </c>
      <c r="E489" s="6" t="str">
        <f>IFERROR(INDEX('Medical Examinations'!$I:$I,MATCH($A489,'Medical Examinations'!$A:$A,0)),"Not Found")</f>
        <v>Yes</v>
      </c>
      <c r="F489" s="6" t="str">
        <f>IFERROR(INDEX('Medical Examinations'!$J:$J,MATCH($A489,'Medical Examinations'!$A:$A,0)),"Not Found")</f>
        <v>No</v>
      </c>
      <c r="G489" s="6" t="str">
        <f>IFERROR(INDEX('Medical Examinations'!$F:$F,MATCH($A489,'Medical Examinations'!$A:$A,0)),"Not Found")</f>
        <v>No</v>
      </c>
      <c r="H489" s="6">
        <f>IFERROR(INDEX('Medical Examinations'!$L:$L,MATCH($A489,'Medical Examinations'!$A:$A,0)),"Not Found")</f>
        <v>0</v>
      </c>
      <c r="I489" s="6" t="str">
        <f>IFERROR(INDEX('Medical Examinations'!$K:$K,MATCH($A489,'Medical Examinations'!$A:$A,0)),"Not Found")</f>
        <v>Yes</v>
      </c>
      <c r="J489" s="6" t="str">
        <f>IFERROR(INDEX('Medical Examinations'!$M:$M,MATCH($A489,'Medical Examinations'!$A:$A,0)),"Not Found")</f>
        <v>Overweight</v>
      </c>
      <c r="K489" s="6" t="str">
        <f>IFERROR(INDEX('Medical Examinations'!$N:$N,MATCH($A489,'Medical Examinations'!$A:$A,0)),"Not Found")</f>
        <v>Normal</v>
      </c>
      <c r="L489" s="12">
        <f>IFERROR(INDEX('Hospitalisation Details'!$V:$V,MATCH($A489,'Hospitalisation Details'!$A:$A,0)),"Not Found")</f>
        <v>0</v>
      </c>
      <c r="M489" s="13">
        <f>IFERROR(INDEX('Hospitalisation Details'!$F:$F,MATCH($A489,'Hospitalisation Details'!$A:$A,0)),"Not Found")</f>
        <v>20296.86</v>
      </c>
      <c r="N489" s="6">
        <f>IFERROR(INDEX('Hospitalisation Details'!$S:$S,MATCH($A489,'Hospitalisation Details'!$A:$A,0)),"Not Found")</f>
        <v>31307</v>
      </c>
      <c r="O489" s="6">
        <f>IFERROR(INDEX('Hospitalisation Details'!$T:$T,MATCH($A489,'Hospitalisation Details'!$A:$A,0)),"Not Found")</f>
        <v>37</v>
      </c>
      <c r="P489" s="6">
        <f>IFERROR(INDEX('Hospitalisation Details'!$U:$U,MATCH($A489,'Hospitalisation Details'!$A:$A,0)),"Not Found")</f>
        <v>0</v>
      </c>
      <c r="Q489" s="6">
        <f>IFERROR(INDEX('Hospitalisation Details'!$W:$W,MATCH($A489,'Hospitalisation Details'!$A:$A,0)),"Not Found")</f>
        <v>0</v>
      </c>
    </row>
    <row r="490" spans="1:17" ht="15" customHeight="1" x14ac:dyDescent="0.3">
      <c r="A490" s="6" t="str">
        <f>'Customer Names'!A490</f>
        <v>Id489</v>
      </c>
      <c r="B490" s="6" t="str">
        <f>IFERROR(INDEX('Customer Names'!$D:$D,MATCH($A490,'Customer Names'!$A:$A,0)),"Not Found")</f>
        <v>Timothy</v>
      </c>
      <c r="C490" s="6">
        <f>IFERROR(INDEX('Medical Examinations'!$B:$B,MATCH($A490,'Medical Examinations'!$A:$A,0)),"Not Found")</f>
        <v>29.64</v>
      </c>
      <c r="D490" s="6">
        <f>IFERROR(INDEX('Medical Examinations'!$C:$C,MATCH($A490,'Medical Examinations'!$A:$A,0)),"Not Found")</f>
        <v>4.93</v>
      </c>
      <c r="E490" s="6" t="str">
        <f>IFERROR(INDEX('Medical Examinations'!$I:$I,MATCH($A490,'Medical Examinations'!$A:$A,0)),"Not Found")</f>
        <v>No</v>
      </c>
      <c r="F490" s="6" t="str">
        <f>IFERROR(INDEX('Medical Examinations'!$J:$J,MATCH($A490,'Medical Examinations'!$A:$A,0)),"Not Found")</f>
        <v>No</v>
      </c>
      <c r="G490" s="6" t="str">
        <f>IFERROR(INDEX('Medical Examinations'!$F:$F,MATCH($A490,'Medical Examinations'!$A:$A,0)),"Not Found")</f>
        <v>Yes</v>
      </c>
      <c r="H490" s="6">
        <f>IFERROR(INDEX('Medical Examinations'!$L:$L,MATCH($A490,'Medical Examinations'!$A:$A,0)),"Not Found")</f>
        <v>1</v>
      </c>
      <c r="I490" s="6" t="str">
        <f>IFERROR(INDEX('Medical Examinations'!$K:$K,MATCH($A490,'Medical Examinations'!$A:$A,0)),"Not Found")</f>
        <v>No</v>
      </c>
      <c r="J490" s="6" t="str">
        <f>IFERROR(INDEX('Medical Examinations'!$M:$M,MATCH($A490,'Medical Examinations'!$A:$A,0)),"Not Found")</f>
        <v>Overweight</v>
      </c>
      <c r="K490" s="6" t="str">
        <f>IFERROR(INDEX('Medical Examinations'!$N:$N,MATCH($A490,'Medical Examinations'!$A:$A,0)),"Not Found")</f>
        <v>Normal</v>
      </c>
      <c r="L490" s="12">
        <f>IFERROR(INDEX('Hospitalisation Details'!$V:$V,MATCH($A490,'Hospitalisation Details'!$A:$A,0)),"Not Found")</f>
        <v>0</v>
      </c>
      <c r="M490" s="13">
        <f>IFERROR(INDEX('Hospitalisation Details'!$F:$F,MATCH($A490,'Hospitalisation Details'!$A:$A,0)),"Not Found")</f>
        <v>20277.810000000001</v>
      </c>
      <c r="N490" s="6">
        <f>IFERROR(INDEX('Hospitalisation Details'!$S:$S,MATCH($A490,'Hospitalisation Details'!$A:$A,0)),"Not Found")</f>
        <v>34219</v>
      </c>
      <c r="O490" s="6">
        <f>IFERROR(INDEX('Hospitalisation Details'!$T:$T,MATCH($A490,'Hospitalisation Details'!$A:$A,0)),"Not Found")</f>
        <v>29</v>
      </c>
      <c r="P490" s="6">
        <f>IFERROR(INDEX('Hospitalisation Details'!$U:$U,MATCH($A490,'Hospitalisation Details'!$A:$A,0)),"Not Found")</f>
        <v>0</v>
      </c>
      <c r="Q490" s="6">
        <f>IFERROR(INDEX('Hospitalisation Details'!$W:$W,MATCH($A490,'Hospitalisation Details'!$A:$A,0)),"Not Found")</f>
        <v>0</v>
      </c>
    </row>
    <row r="491" spans="1:17" ht="15" customHeight="1" x14ac:dyDescent="0.3">
      <c r="A491" s="6" t="str">
        <f>'Customer Names'!A491</f>
        <v>Id490</v>
      </c>
      <c r="B491" s="6" t="str">
        <f>IFERROR(INDEX('Customer Names'!$D:$D,MATCH($A491,'Customer Names'!$A:$A,0)),"Not Found")</f>
        <v>Scott</v>
      </c>
      <c r="C491" s="6">
        <f>IFERROR(INDEX('Medical Examinations'!$B:$B,MATCH($A491,'Medical Examinations'!$A:$A,0)),"Not Found")</f>
        <v>53.93</v>
      </c>
      <c r="D491" s="6">
        <f>IFERROR(INDEX('Medical Examinations'!$C:$C,MATCH($A491,'Medical Examinations'!$A:$A,0)),"Not Found")</f>
        <v>5.34</v>
      </c>
      <c r="E491" s="6" t="str">
        <f>IFERROR(INDEX('Medical Examinations'!$I:$I,MATCH($A491,'Medical Examinations'!$A:$A,0)),"Not Found")</f>
        <v>Yes</v>
      </c>
      <c r="F491" s="6" t="str">
        <f>IFERROR(INDEX('Medical Examinations'!$J:$J,MATCH($A491,'Medical Examinations'!$A:$A,0)),"Not Found")</f>
        <v>No</v>
      </c>
      <c r="G491" s="6" t="str">
        <f>IFERROR(INDEX('Medical Examinations'!$F:$F,MATCH($A491,'Medical Examinations'!$A:$A,0)),"Not Found")</f>
        <v>No</v>
      </c>
      <c r="H491" s="6">
        <f>IFERROR(INDEX('Medical Examinations'!$L:$L,MATCH($A491,'Medical Examinations'!$A:$A,0)),"Not Found")</f>
        <v>2</v>
      </c>
      <c r="I491" s="6" t="str">
        <f>IFERROR(INDEX('Medical Examinations'!$K:$K,MATCH($A491,'Medical Examinations'!$A:$A,0)),"Not Found")</f>
        <v>No</v>
      </c>
      <c r="J491" s="6" t="str">
        <f>IFERROR(INDEX('Medical Examinations'!$M:$M,MATCH($A491,'Medical Examinations'!$A:$A,0)),"Not Found")</f>
        <v>Obesity</v>
      </c>
      <c r="K491" s="6" t="str">
        <f>IFERROR(INDEX('Medical Examinations'!$N:$N,MATCH($A491,'Medical Examinations'!$A:$A,0)),"Not Found")</f>
        <v>Normal</v>
      </c>
      <c r="L491" s="12">
        <f>IFERROR(INDEX('Hospitalisation Details'!$V:$V,MATCH($A491,'Hospitalisation Details'!$A:$A,0)),"Not Found")</f>
        <v>0</v>
      </c>
      <c r="M491" s="13">
        <f>IFERROR(INDEX('Hospitalisation Details'!$F:$F,MATCH($A491,'Hospitalisation Details'!$A:$A,0)),"Not Found")</f>
        <v>20253.84</v>
      </c>
      <c r="N491" s="6">
        <f>IFERROR(INDEX('Hospitalisation Details'!$S:$S,MATCH($A491,'Hospitalisation Details'!$A:$A,0)),"Not Found")</f>
        <v>24341</v>
      </c>
      <c r="O491" s="6">
        <f>IFERROR(INDEX('Hospitalisation Details'!$T:$T,MATCH($A491,'Hospitalisation Details'!$A:$A,0)),"Not Found")</f>
        <v>56</v>
      </c>
      <c r="P491" s="6">
        <f>IFERROR(INDEX('Hospitalisation Details'!$U:$U,MATCH($A491,'Hospitalisation Details'!$A:$A,0)),"Not Found")</f>
        <v>0</v>
      </c>
      <c r="Q491" s="6">
        <f>IFERROR(INDEX('Hospitalisation Details'!$W:$W,MATCH($A491,'Hospitalisation Details'!$A:$A,0)),"Not Found")</f>
        <v>0</v>
      </c>
    </row>
    <row r="492" spans="1:17" ht="15" customHeight="1" x14ac:dyDescent="0.3">
      <c r="A492" s="6" t="str">
        <f>'Customer Names'!A492</f>
        <v>Id491</v>
      </c>
      <c r="B492" s="6" t="str">
        <f>IFERROR(INDEX('Customer Names'!$D:$D,MATCH($A492,'Customer Names'!$A:$A,0)),"Not Found")</f>
        <v>Carly E</v>
      </c>
      <c r="C492" s="6">
        <f>IFERROR(INDEX('Medical Examinations'!$B:$B,MATCH($A492,'Medical Examinations'!$A:$A,0)),"Not Found")</f>
        <v>28.024999999999999</v>
      </c>
      <c r="D492" s="6">
        <f>IFERROR(INDEX('Medical Examinations'!$C:$C,MATCH($A492,'Medical Examinations'!$A:$A,0)),"Not Found")</f>
        <v>5.65</v>
      </c>
      <c r="E492" s="6" t="str">
        <f>IFERROR(INDEX('Medical Examinations'!$I:$I,MATCH($A492,'Medical Examinations'!$A:$A,0)),"Not Found")</f>
        <v>No</v>
      </c>
      <c r="F492" s="6" t="str">
        <f>IFERROR(INDEX('Medical Examinations'!$J:$J,MATCH($A492,'Medical Examinations'!$A:$A,0)),"Not Found")</f>
        <v>No</v>
      </c>
      <c r="G492" s="6" t="str">
        <f>IFERROR(INDEX('Medical Examinations'!$F:$F,MATCH($A492,'Medical Examinations'!$A:$A,0)),"Not Found")</f>
        <v>No</v>
      </c>
      <c r="H492" s="6">
        <f>IFERROR(INDEX('Medical Examinations'!$L:$L,MATCH($A492,'Medical Examinations'!$A:$A,0)),"Not Found")</f>
        <v>1</v>
      </c>
      <c r="I492" s="6" t="str">
        <f>IFERROR(INDEX('Medical Examinations'!$K:$K,MATCH($A492,'Medical Examinations'!$A:$A,0)),"Not Found")</f>
        <v>Yes</v>
      </c>
      <c r="J492" s="6" t="str">
        <f>IFERROR(INDEX('Medical Examinations'!$M:$M,MATCH($A492,'Medical Examinations'!$A:$A,0)),"Not Found")</f>
        <v>Overweight</v>
      </c>
      <c r="K492" s="6" t="str">
        <f>IFERROR(INDEX('Medical Examinations'!$N:$N,MATCH($A492,'Medical Examinations'!$A:$A,0)),"Not Found")</f>
        <v>Normal</v>
      </c>
      <c r="L492" s="12">
        <f>IFERROR(INDEX('Hospitalisation Details'!$V:$V,MATCH($A492,'Hospitalisation Details'!$A:$A,0)),"Not Found")</f>
        <v>0</v>
      </c>
      <c r="M492" s="13">
        <f>IFERROR(INDEX('Hospitalisation Details'!$F:$F,MATCH($A492,'Hospitalisation Details'!$A:$A,0)),"Not Found")</f>
        <v>20234.849999999999</v>
      </c>
      <c r="N492" s="6">
        <f>IFERROR(INDEX('Hospitalisation Details'!$S:$S,MATCH($A492,'Hospitalisation Details'!$A:$A,0)),"Not Found")</f>
        <v>32067</v>
      </c>
      <c r="O492" s="6">
        <f>IFERROR(INDEX('Hospitalisation Details'!$T:$T,MATCH($A492,'Hospitalisation Details'!$A:$A,0)),"Not Found")</f>
        <v>35</v>
      </c>
      <c r="P492" s="6">
        <f>IFERROR(INDEX('Hospitalisation Details'!$U:$U,MATCH($A492,'Hospitalisation Details'!$A:$A,0)),"Not Found")</f>
        <v>0</v>
      </c>
      <c r="Q492" s="6">
        <f>IFERROR(INDEX('Hospitalisation Details'!$W:$W,MATCH($A492,'Hospitalisation Details'!$A:$A,0)),"Not Found")</f>
        <v>0</v>
      </c>
    </row>
    <row r="493" spans="1:17" ht="15" customHeight="1" x14ac:dyDescent="0.3">
      <c r="A493" s="6" t="str">
        <f>'Customer Names'!A493</f>
        <v>Id492</v>
      </c>
      <c r="B493" s="6" t="str">
        <f>IFERROR(INDEX('Customer Names'!$D:$D,MATCH($A493,'Customer Names'!$A:$A,0)),"Not Found")</f>
        <v>Lisa</v>
      </c>
      <c r="C493" s="6">
        <f>IFERROR(INDEX('Medical Examinations'!$B:$B,MATCH($A493,'Medical Examinations'!$A:$A,0)),"Not Found")</f>
        <v>27.5</v>
      </c>
      <c r="D493" s="6">
        <f>IFERROR(INDEX('Medical Examinations'!$C:$C,MATCH($A493,'Medical Examinations'!$A:$A,0)),"Not Found")</f>
        <v>4.49</v>
      </c>
      <c r="E493" s="6" t="str">
        <f>IFERROR(INDEX('Medical Examinations'!$I:$I,MATCH($A493,'Medical Examinations'!$A:$A,0)),"Not Found")</f>
        <v>No</v>
      </c>
      <c r="F493" s="6" t="str">
        <f>IFERROR(INDEX('Medical Examinations'!$J:$J,MATCH($A493,'Medical Examinations'!$A:$A,0)),"Not Found")</f>
        <v>No</v>
      </c>
      <c r="G493" s="6" t="str">
        <f>IFERROR(INDEX('Medical Examinations'!$F:$F,MATCH($A493,'Medical Examinations'!$A:$A,0)),"Not Found")</f>
        <v>No</v>
      </c>
      <c r="H493" s="6">
        <f>IFERROR(INDEX('Medical Examinations'!$L:$L,MATCH($A493,'Medical Examinations'!$A:$A,0)),"Not Found")</f>
        <v>0</v>
      </c>
      <c r="I493" s="6" t="str">
        <f>IFERROR(INDEX('Medical Examinations'!$K:$K,MATCH($A493,'Medical Examinations'!$A:$A,0)),"Not Found")</f>
        <v>No</v>
      </c>
      <c r="J493" s="6" t="str">
        <f>IFERROR(INDEX('Medical Examinations'!$M:$M,MATCH($A493,'Medical Examinations'!$A:$A,0)),"Not Found")</f>
        <v>Overweight</v>
      </c>
      <c r="K493" s="6" t="str">
        <f>IFERROR(INDEX('Medical Examinations'!$N:$N,MATCH($A493,'Medical Examinations'!$A:$A,0)),"Not Found")</f>
        <v>Normal</v>
      </c>
      <c r="L493" s="12">
        <f>IFERROR(INDEX('Hospitalisation Details'!$V:$V,MATCH($A493,'Hospitalisation Details'!$A:$A,0)),"Not Found")</f>
        <v>0</v>
      </c>
      <c r="M493" s="13">
        <f>IFERROR(INDEX('Hospitalisation Details'!$F:$F,MATCH($A493,'Hospitalisation Details'!$A:$A,0)),"Not Found")</f>
        <v>20177.669999999998</v>
      </c>
      <c r="N493" s="6">
        <f>IFERROR(INDEX('Hospitalisation Details'!$S:$S,MATCH($A493,'Hospitalisation Details'!$A:$A,0)),"Not Found")</f>
        <v>34493</v>
      </c>
      <c r="O493" s="6">
        <f>IFERROR(INDEX('Hospitalisation Details'!$T:$T,MATCH($A493,'Hospitalisation Details'!$A:$A,0)),"Not Found")</f>
        <v>29</v>
      </c>
      <c r="P493" s="6">
        <f>IFERROR(INDEX('Hospitalisation Details'!$U:$U,MATCH($A493,'Hospitalisation Details'!$A:$A,0)),"Not Found")</f>
        <v>0</v>
      </c>
      <c r="Q493" s="6">
        <f>IFERROR(INDEX('Hospitalisation Details'!$W:$W,MATCH($A493,'Hospitalisation Details'!$A:$A,0)),"Not Found")</f>
        <v>0</v>
      </c>
    </row>
    <row r="494" spans="1:17" ht="15" customHeight="1" x14ac:dyDescent="0.3">
      <c r="A494" s="6" t="str">
        <f>'Customer Names'!A494</f>
        <v>Id493</v>
      </c>
      <c r="B494" s="6" t="str">
        <f>IFERROR(INDEX('Customer Names'!$D:$D,MATCH($A494,'Customer Names'!$A:$A,0)),"Not Found")</f>
        <v>Stacey</v>
      </c>
      <c r="C494" s="6">
        <f>IFERROR(INDEX('Medical Examinations'!$B:$B,MATCH($A494,'Medical Examinations'!$A:$A,0)),"Not Found")</f>
        <v>21.8</v>
      </c>
      <c r="D494" s="6">
        <f>IFERROR(INDEX('Medical Examinations'!$C:$C,MATCH($A494,'Medical Examinations'!$A:$A,0)),"Not Found")</f>
        <v>10.55</v>
      </c>
      <c r="E494" s="6" t="str">
        <f>IFERROR(INDEX('Medical Examinations'!$I:$I,MATCH($A494,'Medical Examinations'!$A:$A,0)),"Not Found")</f>
        <v>No</v>
      </c>
      <c r="F494" s="6" t="str">
        <f>IFERROR(INDEX('Medical Examinations'!$J:$J,MATCH($A494,'Medical Examinations'!$A:$A,0)),"Not Found")</f>
        <v>No</v>
      </c>
      <c r="G494" s="6" t="str">
        <f>IFERROR(INDEX('Medical Examinations'!$F:$F,MATCH($A494,'Medical Examinations'!$A:$A,0)),"Not Found")</f>
        <v>No</v>
      </c>
      <c r="H494" s="6">
        <f>IFERROR(INDEX('Medical Examinations'!$L:$L,MATCH($A494,'Medical Examinations'!$A:$A,0)),"Not Found")</f>
        <v>0</v>
      </c>
      <c r="I494" s="6" t="str">
        <f>IFERROR(INDEX('Medical Examinations'!$K:$K,MATCH($A494,'Medical Examinations'!$A:$A,0)),"Not Found")</f>
        <v>Yes</v>
      </c>
      <c r="J494" s="6" t="str">
        <f>IFERROR(INDEX('Medical Examinations'!$M:$M,MATCH($A494,'Medical Examinations'!$A:$A,0)),"Not Found")</f>
        <v>Normal Weight</v>
      </c>
      <c r="K494" s="6" t="str">
        <f>IFERROR(INDEX('Medical Examinations'!$N:$N,MATCH($A494,'Medical Examinations'!$A:$A,0)),"Not Found")</f>
        <v>Diabetic</v>
      </c>
      <c r="L494" s="12">
        <f>IFERROR(INDEX('Hospitalisation Details'!$V:$V,MATCH($A494,'Hospitalisation Details'!$A:$A,0)),"Not Found")</f>
        <v>0</v>
      </c>
      <c r="M494" s="13">
        <f>IFERROR(INDEX('Hospitalisation Details'!$F:$F,MATCH($A494,'Hospitalisation Details'!$A:$A,0)),"Not Found")</f>
        <v>20167.34</v>
      </c>
      <c r="N494" s="6">
        <f>IFERROR(INDEX('Hospitalisation Details'!$S:$S,MATCH($A494,'Hospitalisation Details'!$A:$A,0)),"Not Found")</f>
        <v>37446</v>
      </c>
      <c r="O494" s="6">
        <f>IFERROR(INDEX('Hospitalisation Details'!$T:$T,MATCH($A494,'Hospitalisation Details'!$A:$A,0)),"Not Found")</f>
        <v>20</v>
      </c>
      <c r="P494" s="6">
        <f>IFERROR(INDEX('Hospitalisation Details'!$U:$U,MATCH($A494,'Hospitalisation Details'!$A:$A,0)),"Not Found")</f>
        <v>0</v>
      </c>
      <c r="Q494" s="6">
        <f>IFERROR(INDEX('Hospitalisation Details'!$W:$W,MATCH($A494,'Hospitalisation Details'!$A:$A,0)),"Not Found")</f>
        <v>0</v>
      </c>
    </row>
    <row r="495" spans="1:17" ht="15" customHeight="1" x14ac:dyDescent="0.3">
      <c r="A495" s="6" t="str">
        <f>'Customer Names'!A495</f>
        <v>Id494</v>
      </c>
      <c r="B495" s="6" t="str">
        <f>IFERROR(INDEX('Customer Names'!$D:$D,MATCH($A495,'Customer Names'!$A:$A,0)),"Not Found")</f>
        <v>Louis</v>
      </c>
      <c r="C495" s="6">
        <f>IFERROR(INDEX('Medical Examinations'!$B:$B,MATCH($A495,'Medical Examinations'!$A:$A,0)),"Not Found")</f>
        <v>26.41</v>
      </c>
      <c r="D495" s="6">
        <f>IFERROR(INDEX('Medical Examinations'!$C:$C,MATCH($A495,'Medical Examinations'!$A:$A,0)),"Not Found")</f>
        <v>4.92</v>
      </c>
      <c r="E495" s="6" t="str">
        <f>IFERROR(INDEX('Medical Examinations'!$I:$I,MATCH($A495,'Medical Examinations'!$A:$A,0)),"Not Found")</f>
        <v>Yes</v>
      </c>
      <c r="F495" s="6" t="str">
        <f>IFERROR(INDEX('Medical Examinations'!$J:$J,MATCH($A495,'Medical Examinations'!$A:$A,0)),"Not Found")</f>
        <v>No</v>
      </c>
      <c r="G495" s="6" t="str">
        <f>IFERROR(INDEX('Medical Examinations'!$F:$F,MATCH($A495,'Medical Examinations'!$A:$A,0)),"Not Found")</f>
        <v>Yes</v>
      </c>
      <c r="H495" s="6">
        <f>IFERROR(INDEX('Medical Examinations'!$L:$L,MATCH($A495,'Medical Examinations'!$A:$A,0)),"Not Found")</f>
        <v>1</v>
      </c>
      <c r="I495" s="6" t="str">
        <f>IFERROR(INDEX('Medical Examinations'!$K:$K,MATCH($A495,'Medical Examinations'!$A:$A,0)),"Not Found")</f>
        <v>Yes</v>
      </c>
      <c r="J495" s="6" t="str">
        <f>IFERROR(INDEX('Medical Examinations'!$M:$M,MATCH($A495,'Medical Examinations'!$A:$A,0)),"Not Found")</f>
        <v>Overweight</v>
      </c>
      <c r="K495" s="6" t="str">
        <f>IFERROR(INDEX('Medical Examinations'!$N:$N,MATCH($A495,'Medical Examinations'!$A:$A,0)),"Not Found")</f>
        <v>Normal</v>
      </c>
      <c r="L495" s="12">
        <f>IFERROR(INDEX('Hospitalisation Details'!$V:$V,MATCH($A495,'Hospitalisation Details'!$A:$A,0)),"Not Found")</f>
        <v>0</v>
      </c>
      <c r="M495" s="13">
        <f>IFERROR(INDEX('Hospitalisation Details'!$F:$F,MATCH($A495,'Hospitalisation Details'!$A:$A,0)),"Not Found")</f>
        <v>20149.32</v>
      </c>
      <c r="N495" s="6">
        <f>IFERROR(INDEX('Hospitalisation Details'!$S:$S,MATCH($A495,'Hospitalisation Details'!$A:$A,0)),"Not Found")</f>
        <v>30595</v>
      </c>
      <c r="O495" s="6">
        <f>IFERROR(INDEX('Hospitalisation Details'!$T:$T,MATCH($A495,'Hospitalisation Details'!$A:$A,0)),"Not Found")</f>
        <v>39</v>
      </c>
      <c r="P495" s="6">
        <f>IFERROR(INDEX('Hospitalisation Details'!$U:$U,MATCH($A495,'Hospitalisation Details'!$A:$A,0)),"Not Found")</f>
        <v>0</v>
      </c>
      <c r="Q495" s="6">
        <f>IFERROR(INDEX('Hospitalisation Details'!$W:$W,MATCH($A495,'Hospitalisation Details'!$A:$A,0)),"Not Found")</f>
        <v>0</v>
      </c>
    </row>
    <row r="496" spans="1:17" ht="15" customHeight="1" x14ac:dyDescent="0.3">
      <c r="A496" s="6" t="str">
        <f>'Customer Names'!A496</f>
        <v>Id495</v>
      </c>
      <c r="B496" s="6" t="str">
        <f>IFERROR(INDEX('Customer Names'!$D:$D,MATCH($A496,'Customer Names'!$A:$A,0)),"Not Found")</f>
        <v>Brian R.</v>
      </c>
      <c r="C496" s="6">
        <f>IFERROR(INDEX('Medical Examinations'!$B:$B,MATCH($A496,'Medical Examinations'!$A:$A,0)),"Not Found")</f>
        <v>27.835000000000001</v>
      </c>
      <c r="D496" s="6">
        <f>IFERROR(INDEX('Medical Examinations'!$C:$C,MATCH($A496,'Medical Examinations'!$A:$A,0)),"Not Found")</f>
        <v>5.9</v>
      </c>
      <c r="E496" s="6" t="str">
        <f>IFERROR(INDEX('Medical Examinations'!$I:$I,MATCH($A496,'Medical Examinations'!$A:$A,0)),"Not Found")</f>
        <v>Yes</v>
      </c>
      <c r="F496" s="6" t="str">
        <f>IFERROR(INDEX('Medical Examinations'!$J:$J,MATCH($A496,'Medical Examinations'!$A:$A,0)),"Not Found")</f>
        <v>No</v>
      </c>
      <c r="G496" s="6" t="str">
        <f>IFERROR(INDEX('Medical Examinations'!$F:$F,MATCH($A496,'Medical Examinations'!$A:$A,0)),"Not Found")</f>
        <v>No</v>
      </c>
      <c r="H496" s="6">
        <f>IFERROR(INDEX('Medical Examinations'!$L:$L,MATCH($A496,'Medical Examinations'!$A:$A,0)),"Not Found")</f>
        <v>1</v>
      </c>
      <c r="I496" s="6" t="str">
        <f>IFERROR(INDEX('Medical Examinations'!$K:$K,MATCH($A496,'Medical Examinations'!$A:$A,0)),"Not Found")</f>
        <v>Yes</v>
      </c>
      <c r="J496" s="6" t="str">
        <f>IFERROR(INDEX('Medical Examinations'!$M:$M,MATCH($A496,'Medical Examinations'!$A:$A,0)),"Not Found")</f>
        <v>Overweight</v>
      </c>
      <c r="K496" s="6" t="str">
        <f>IFERROR(INDEX('Medical Examinations'!$N:$N,MATCH($A496,'Medical Examinations'!$A:$A,0)),"Not Found")</f>
        <v>Prediabetic</v>
      </c>
      <c r="L496" s="12">
        <f>IFERROR(INDEX('Hospitalisation Details'!$V:$V,MATCH($A496,'Hospitalisation Details'!$A:$A,0)),"Not Found")</f>
        <v>0</v>
      </c>
      <c r="M496" s="13">
        <f>IFERROR(INDEX('Hospitalisation Details'!$F:$F,MATCH($A496,'Hospitalisation Details'!$A:$A,0)),"Not Found")</f>
        <v>20009.63</v>
      </c>
      <c r="N496" s="6">
        <f>IFERROR(INDEX('Hospitalisation Details'!$S:$S,MATCH($A496,'Hospitalisation Details'!$A:$A,0)),"Not Found")</f>
        <v>32349</v>
      </c>
      <c r="O496" s="6">
        <f>IFERROR(INDEX('Hospitalisation Details'!$T:$T,MATCH($A496,'Hospitalisation Details'!$A:$A,0)),"Not Found")</f>
        <v>34</v>
      </c>
      <c r="P496" s="6">
        <f>IFERROR(INDEX('Hospitalisation Details'!$U:$U,MATCH($A496,'Hospitalisation Details'!$A:$A,0)),"Not Found")</f>
        <v>0</v>
      </c>
      <c r="Q496" s="6">
        <f>IFERROR(INDEX('Hospitalisation Details'!$W:$W,MATCH($A496,'Hospitalisation Details'!$A:$A,0)),"Not Found")</f>
        <v>0</v>
      </c>
    </row>
    <row r="497" spans="1:17" ht="15" customHeight="1" x14ac:dyDescent="0.3">
      <c r="A497" s="6" t="str">
        <f>'Customer Names'!A497</f>
        <v>Id496</v>
      </c>
      <c r="B497" s="6" t="str">
        <f>IFERROR(INDEX('Customer Names'!$D:$D,MATCH($A497,'Customer Names'!$A:$A,0)),"Not Found")</f>
        <v>Jessica</v>
      </c>
      <c r="C497" s="6">
        <f>IFERROR(INDEX('Medical Examinations'!$B:$B,MATCH($A497,'Medical Examinations'!$A:$A,0)),"Not Found")</f>
        <v>51.74</v>
      </c>
      <c r="D497" s="6">
        <f>IFERROR(INDEX('Medical Examinations'!$C:$C,MATCH($A497,'Medical Examinations'!$A:$A,0)),"Not Found")</f>
        <v>4.9800000000000004</v>
      </c>
      <c r="E497" s="6" t="str">
        <f>IFERROR(INDEX('Medical Examinations'!$I:$I,MATCH($A497,'Medical Examinations'!$A:$A,0)),"Not Found")</f>
        <v>Yes</v>
      </c>
      <c r="F497" s="6" t="str">
        <f>IFERROR(INDEX('Medical Examinations'!$J:$J,MATCH($A497,'Medical Examinations'!$A:$A,0)),"Not Found")</f>
        <v>No</v>
      </c>
      <c r="G497" s="6" t="str">
        <f>IFERROR(INDEX('Medical Examinations'!$F:$F,MATCH($A497,'Medical Examinations'!$A:$A,0)),"Not Found")</f>
        <v>No</v>
      </c>
      <c r="H497" s="6">
        <f>IFERROR(INDEX('Medical Examinations'!$L:$L,MATCH($A497,'Medical Examinations'!$A:$A,0)),"Not Found")</f>
        <v>2</v>
      </c>
      <c r="I497" s="6" t="str">
        <f>IFERROR(INDEX('Medical Examinations'!$K:$K,MATCH($A497,'Medical Examinations'!$A:$A,0)),"Not Found")</f>
        <v>No</v>
      </c>
      <c r="J497" s="6" t="str">
        <f>IFERROR(INDEX('Medical Examinations'!$M:$M,MATCH($A497,'Medical Examinations'!$A:$A,0)),"Not Found")</f>
        <v>Obesity</v>
      </c>
      <c r="K497" s="6" t="str">
        <f>IFERROR(INDEX('Medical Examinations'!$N:$N,MATCH($A497,'Medical Examinations'!$A:$A,0)),"Not Found")</f>
        <v>Normal</v>
      </c>
      <c r="L497" s="12">
        <f>IFERROR(INDEX('Hospitalisation Details'!$V:$V,MATCH($A497,'Hospitalisation Details'!$A:$A,0)),"Not Found")</f>
        <v>0</v>
      </c>
      <c r="M497" s="13">
        <f>IFERROR(INDEX('Hospitalisation Details'!$F:$F,MATCH($A497,'Hospitalisation Details'!$A:$A,0)),"Not Found")</f>
        <v>19995.29</v>
      </c>
      <c r="N497" s="6">
        <f>IFERROR(INDEX('Hospitalisation Details'!$S:$S,MATCH($A497,'Hospitalisation Details'!$A:$A,0)),"Not Found")</f>
        <v>24329</v>
      </c>
      <c r="O497" s="6">
        <f>IFERROR(INDEX('Hospitalisation Details'!$T:$T,MATCH($A497,'Hospitalisation Details'!$A:$A,0)),"Not Found")</f>
        <v>56</v>
      </c>
      <c r="P497" s="6">
        <f>IFERROR(INDEX('Hospitalisation Details'!$U:$U,MATCH($A497,'Hospitalisation Details'!$A:$A,0)),"Not Found")</f>
        <v>0</v>
      </c>
      <c r="Q497" s="6">
        <f>IFERROR(INDEX('Hospitalisation Details'!$W:$W,MATCH($A497,'Hospitalisation Details'!$A:$A,0)),"Not Found")</f>
        <v>0</v>
      </c>
    </row>
    <row r="498" spans="1:17" ht="15" customHeight="1" x14ac:dyDescent="0.3">
      <c r="A498" s="6" t="str">
        <f>'Customer Names'!A498</f>
        <v>Id497</v>
      </c>
      <c r="B498" s="6" t="str">
        <f>IFERROR(INDEX('Customer Names'!$D:$D,MATCH($A498,'Customer Names'!$A:$A,0)),"Not Found")</f>
        <v>Dawn M.</v>
      </c>
      <c r="C498" s="6">
        <f>IFERROR(INDEX('Medical Examinations'!$B:$B,MATCH($A498,'Medical Examinations'!$A:$A,0)),"Not Found")</f>
        <v>23.37</v>
      </c>
      <c r="D498" s="6">
        <f>IFERROR(INDEX('Medical Examinations'!$C:$C,MATCH($A498,'Medical Examinations'!$A:$A,0)),"Not Found")</f>
        <v>5.8</v>
      </c>
      <c r="E498" s="6" t="str">
        <f>IFERROR(INDEX('Medical Examinations'!$I:$I,MATCH($A498,'Medical Examinations'!$A:$A,0)),"Not Found")</f>
        <v>No</v>
      </c>
      <c r="F498" s="6" t="str">
        <f>IFERROR(INDEX('Medical Examinations'!$J:$J,MATCH($A498,'Medical Examinations'!$A:$A,0)),"Not Found")</f>
        <v>No</v>
      </c>
      <c r="G498" s="6" t="str">
        <f>IFERROR(INDEX('Medical Examinations'!$F:$F,MATCH($A498,'Medical Examinations'!$A:$A,0)),"Not Found")</f>
        <v>No</v>
      </c>
      <c r="H498" s="6">
        <f>IFERROR(INDEX('Medical Examinations'!$L:$L,MATCH($A498,'Medical Examinations'!$A:$A,0)),"Not Found")</f>
        <v>0</v>
      </c>
      <c r="I498" s="6" t="str">
        <f>IFERROR(INDEX('Medical Examinations'!$K:$K,MATCH($A498,'Medical Examinations'!$A:$A,0)),"Not Found")</f>
        <v>Yes</v>
      </c>
      <c r="J498" s="6" t="str">
        <f>IFERROR(INDEX('Medical Examinations'!$M:$M,MATCH($A498,'Medical Examinations'!$A:$A,0)),"Not Found")</f>
        <v>Normal Weight</v>
      </c>
      <c r="K498" s="6" t="str">
        <f>IFERROR(INDEX('Medical Examinations'!$N:$N,MATCH($A498,'Medical Examinations'!$A:$A,0)),"Not Found")</f>
        <v>Prediabetic</v>
      </c>
      <c r="L498" s="12">
        <f>IFERROR(INDEX('Hospitalisation Details'!$V:$V,MATCH($A498,'Hospitalisation Details'!$A:$A,0)),"Not Found")</f>
        <v>0</v>
      </c>
      <c r="M498" s="13">
        <f>IFERROR(INDEX('Hospitalisation Details'!$F:$F,MATCH($A498,'Hospitalisation Details'!$A:$A,0)),"Not Found")</f>
        <v>19964.75</v>
      </c>
      <c r="N498" s="6">
        <f>IFERROR(INDEX('Hospitalisation Details'!$S:$S,MATCH($A498,'Hospitalisation Details'!$A:$A,0)),"Not Found")</f>
        <v>29503</v>
      </c>
      <c r="O498" s="6">
        <f>IFERROR(INDEX('Hospitalisation Details'!$T:$T,MATCH($A498,'Hospitalisation Details'!$A:$A,0)),"Not Found")</f>
        <v>42</v>
      </c>
      <c r="P498" s="6">
        <f>IFERROR(INDEX('Hospitalisation Details'!$U:$U,MATCH($A498,'Hospitalisation Details'!$A:$A,0)),"Not Found")</f>
        <v>0</v>
      </c>
      <c r="Q498" s="6">
        <f>IFERROR(INDEX('Hospitalisation Details'!$W:$W,MATCH($A498,'Hospitalisation Details'!$A:$A,0)),"Not Found")</f>
        <v>0</v>
      </c>
    </row>
    <row r="499" spans="1:17" ht="15" customHeight="1" x14ac:dyDescent="0.3">
      <c r="A499" s="6" t="str">
        <f>'Customer Names'!A499</f>
        <v>Id498</v>
      </c>
      <c r="B499" s="6" t="str">
        <f>IFERROR(INDEX('Customer Names'!$D:$D,MATCH($A499,'Customer Names'!$A:$A,0)),"Not Found")</f>
        <v>Chris</v>
      </c>
      <c r="C499" s="6">
        <f>IFERROR(INDEX('Medical Examinations'!$B:$B,MATCH($A499,'Medical Examinations'!$A:$A,0)),"Not Found")</f>
        <v>29.7</v>
      </c>
      <c r="D499" s="6">
        <f>IFERROR(INDEX('Medical Examinations'!$C:$C,MATCH($A499,'Medical Examinations'!$A:$A,0)),"Not Found")</f>
        <v>6.21</v>
      </c>
      <c r="E499" s="6" t="str">
        <f>IFERROR(INDEX('Medical Examinations'!$I:$I,MATCH($A499,'Medical Examinations'!$A:$A,0)),"Not Found")</f>
        <v>Yes</v>
      </c>
      <c r="F499" s="6" t="str">
        <f>IFERROR(INDEX('Medical Examinations'!$J:$J,MATCH($A499,'Medical Examinations'!$A:$A,0)),"Not Found")</f>
        <v>No</v>
      </c>
      <c r="G499" s="6" t="str">
        <f>IFERROR(INDEX('Medical Examinations'!$F:$F,MATCH($A499,'Medical Examinations'!$A:$A,0)),"Not Found")</f>
        <v>Yes</v>
      </c>
      <c r="H499" s="6">
        <f>IFERROR(INDEX('Medical Examinations'!$L:$L,MATCH($A499,'Medical Examinations'!$A:$A,0)),"Not Found")</f>
        <v>1</v>
      </c>
      <c r="I499" s="6" t="str">
        <f>IFERROR(INDEX('Medical Examinations'!$K:$K,MATCH($A499,'Medical Examinations'!$A:$A,0)),"Not Found")</f>
        <v>Yes</v>
      </c>
      <c r="J499" s="6" t="str">
        <f>IFERROR(INDEX('Medical Examinations'!$M:$M,MATCH($A499,'Medical Examinations'!$A:$A,0)),"Not Found")</f>
        <v>Overweight</v>
      </c>
      <c r="K499" s="6" t="str">
        <f>IFERROR(INDEX('Medical Examinations'!$N:$N,MATCH($A499,'Medical Examinations'!$A:$A,0)),"Not Found")</f>
        <v>Prediabetic</v>
      </c>
      <c r="L499" s="12">
        <f>IFERROR(INDEX('Hospitalisation Details'!$V:$V,MATCH($A499,'Hospitalisation Details'!$A:$A,0)),"Not Found")</f>
        <v>0</v>
      </c>
      <c r="M499" s="13">
        <f>IFERROR(INDEX('Hospitalisation Details'!$F:$F,MATCH($A499,'Hospitalisation Details'!$A:$A,0)),"Not Found")</f>
        <v>19933.46</v>
      </c>
      <c r="N499" s="6">
        <f>IFERROR(INDEX('Hospitalisation Details'!$S:$S,MATCH($A499,'Hospitalisation Details'!$A:$A,0)),"Not Found")</f>
        <v>35721</v>
      </c>
      <c r="O499" s="6">
        <f>IFERROR(INDEX('Hospitalisation Details'!$T:$T,MATCH($A499,'Hospitalisation Details'!$A:$A,0)),"Not Found")</f>
        <v>25</v>
      </c>
      <c r="P499" s="6">
        <f>IFERROR(INDEX('Hospitalisation Details'!$U:$U,MATCH($A499,'Hospitalisation Details'!$A:$A,0)),"Not Found")</f>
        <v>0</v>
      </c>
      <c r="Q499" s="6">
        <f>IFERROR(INDEX('Hospitalisation Details'!$W:$W,MATCH($A499,'Hospitalisation Details'!$A:$A,0)),"Not Found")</f>
        <v>0</v>
      </c>
    </row>
    <row r="500" spans="1:17" ht="15" customHeight="1" x14ac:dyDescent="0.3">
      <c r="A500" s="6" t="str">
        <f>'Customer Names'!A500</f>
        <v>Id499</v>
      </c>
      <c r="B500" s="6" t="str">
        <f>IFERROR(INDEX('Customer Names'!$D:$D,MATCH($A500,'Customer Names'!$A:$A,0)),"Not Found")</f>
        <v>Karen</v>
      </c>
      <c r="C500" s="6">
        <f>IFERROR(INDEX('Medical Examinations'!$B:$B,MATCH($A500,'Medical Examinations'!$A:$A,0)),"Not Found")</f>
        <v>20.045000000000002</v>
      </c>
      <c r="D500" s="6">
        <f>IFERROR(INDEX('Medical Examinations'!$C:$C,MATCH($A500,'Medical Examinations'!$A:$A,0)),"Not Found")</f>
        <v>6.17</v>
      </c>
      <c r="E500" s="6" t="str">
        <f>IFERROR(INDEX('Medical Examinations'!$I:$I,MATCH($A500,'Medical Examinations'!$A:$A,0)),"Not Found")</f>
        <v>No</v>
      </c>
      <c r="F500" s="6" t="str">
        <f>IFERROR(INDEX('Medical Examinations'!$J:$J,MATCH($A500,'Medical Examinations'!$A:$A,0)),"Not Found")</f>
        <v>No</v>
      </c>
      <c r="G500" s="6" t="str">
        <f>IFERROR(INDEX('Medical Examinations'!$F:$F,MATCH($A500,'Medical Examinations'!$A:$A,0)),"Not Found")</f>
        <v>Yes</v>
      </c>
      <c r="H500" s="6">
        <f>IFERROR(INDEX('Medical Examinations'!$L:$L,MATCH($A500,'Medical Examinations'!$A:$A,0)),"Not Found")</f>
        <v>1</v>
      </c>
      <c r="I500" s="6" t="str">
        <f>IFERROR(INDEX('Medical Examinations'!$K:$K,MATCH($A500,'Medical Examinations'!$A:$A,0)),"Not Found")</f>
        <v>Yes</v>
      </c>
      <c r="J500" s="6" t="str">
        <f>IFERROR(INDEX('Medical Examinations'!$M:$M,MATCH($A500,'Medical Examinations'!$A:$A,0)),"Not Found")</f>
        <v>Normal Weight</v>
      </c>
      <c r="K500" s="6" t="str">
        <f>IFERROR(INDEX('Medical Examinations'!$N:$N,MATCH($A500,'Medical Examinations'!$A:$A,0)),"Not Found")</f>
        <v>Prediabetic</v>
      </c>
      <c r="L500" s="12">
        <f>IFERROR(INDEX('Hospitalisation Details'!$V:$V,MATCH($A500,'Hospitalisation Details'!$A:$A,0)),"Not Found")</f>
        <v>0</v>
      </c>
      <c r="M500" s="13">
        <f>IFERROR(INDEX('Hospitalisation Details'!$F:$F,MATCH($A500,'Hospitalisation Details'!$A:$A,0)),"Not Found")</f>
        <v>19798.05</v>
      </c>
      <c r="N500" s="6">
        <f>IFERROR(INDEX('Hospitalisation Details'!$S:$S,MATCH($A500,'Hospitalisation Details'!$A:$A,0)),"Not Found")</f>
        <v>29158</v>
      </c>
      <c r="O500" s="6">
        <f>IFERROR(INDEX('Hospitalisation Details'!$T:$T,MATCH($A500,'Hospitalisation Details'!$A:$A,0)),"Not Found")</f>
        <v>43</v>
      </c>
      <c r="P500" s="6">
        <f>IFERROR(INDEX('Hospitalisation Details'!$U:$U,MATCH($A500,'Hospitalisation Details'!$A:$A,0)),"Not Found")</f>
        <v>0</v>
      </c>
      <c r="Q500" s="6">
        <f>IFERROR(INDEX('Hospitalisation Details'!$W:$W,MATCH($A500,'Hospitalisation Details'!$A:$A,0)),"Not Found")</f>
        <v>0</v>
      </c>
    </row>
    <row r="501" spans="1:17" ht="15" customHeight="1" x14ac:dyDescent="0.3">
      <c r="A501" s="6" t="str">
        <f>'Customer Names'!A501</f>
        <v>Id500</v>
      </c>
      <c r="B501" s="6" t="str">
        <f>IFERROR(INDEX('Customer Names'!$D:$D,MATCH($A501,'Customer Names'!$A:$A,0)),"Not Found")</f>
        <v>Jessica</v>
      </c>
      <c r="C501" s="6">
        <f>IFERROR(INDEX('Medical Examinations'!$B:$B,MATCH($A501,'Medical Examinations'!$A:$A,0)),"Not Found")</f>
        <v>27.83</v>
      </c>
      <c r="D501" s="6">
        <f>IFERROR(INDEX('Medical Examinations'!$C:$C,MATCH($A501,'Medical Examinations'!$A:$A,0)),"Not Found")</f>
        <v>5.36</v>
      </c>
      <c r="E501" s="6" t="str">
        <f>IFERROR(INDEX('Medical Examinations'!$I:$I,MATCH($A501,'Medical Examinations'!$A:$A,0)),"Not Found")</f>
        <v>No</v>
      </c>
      <c r="F501" s="6" t="str">
        <f>IFERROR(INDEX('Medical Examinations'!$J:$J,MATCH($A501,'Medical Examinations'!$A:$A,0)),"Not Found")</f>
        <v>No</v>
      </c>
      <c r="G501" s="6" t="str">
        <f>IFERROR(INDEX('Medical Examinations'!$F:$F,MATCH($A501,'Medical Examinations'!$A:$A,0)),"Not Found")</f>
        <v>No</v>
      </c>
      <c r="H501" s="6">
        <f>IFERROR(INDEX('Medical Examinations'!$L:$L,MATCH($A501,'Medical Examinations'!$A:$A,0)),"Not Found")</f>
        <v>2</v>
      </c>
      <c r="I501" s="6" t="str">
        <f>IFERROR(INDEX('Medical Examinations'!$K:$K,MATCH($A501,'Medical Examinations'!$A:$A,0)),"Not Found")</f>
        <v>No</v>
      </c>
      <c r="J501" s="6" t="str">
        <f>IFERROR(INDEX('Medical Examinations'!$M:$M,MATCH($A501,'Medical Examinations'!$A:$A,0)),"Not Found")</f>
        <v>Overweight</v>
      </c>
      <c r="K501" s="6" t="str">
        <f>IFERROR(INDEX('Medical Examinations'!$N:$N,MATCH($A501,'Medical Examinations'!$A:$A,0)),"Not Found")</f>
        <v>Normal</v>
      </c>
      <c r="L501" s="12">
        <f>IFERROR(INDEX('Hospitalisation Details'!$V:$V,MATCH($A501,'Hospitalisation Details'!$A:$A,0)),"Not Found")</f>
        <v>0</v>
      </c>
      <c r="M501" s="13">
        <f>IFERROR(INDEX('Hospitalisation Details'!$F:$F,MATCH($A501,'Hospitalisation Details'!$A:$A,0)),"Not Found")</f>
        <v>19749.38</v>
      </c>
      <c r="N501" s="6">
        <f>IFERROR(INDEX('Hospitalisation Details'!$S:$S,MATCH($A501,'Hospitalisation Details'!$A:$A,0)),"Not Found")</f>
        <v>26464</v>
      </c>
      <c r="O501" s="6">
        <f>IFERROR(INDEX('Hospitalisation Details'!$T:$T,MATCH($A501,'Hospitalisation Details'!$A:$A,0)),"Not Found")</f>
        <v>50</v>
      </c>
      <c r="P501" s="6">
        <f>IFERROR(INDEX('Hospitalisation Details'!$U:$U,MATCH($A501,'Hospitalisation Details'!$A:$A,0)),"Not Found")</f>
        <v>0</v>
      </c>
      <c r="Q501" s="6">
        <f>IFERROR(INDEX('Hospitalisation Details'!$W:$W,MATCH($A501,'Hospitalisation Details'!$A:$A,0)),"Not Found")</f>
        <v>0</v>
      </c>
    </row>
    <row r="502" spans="1:17" ht="15" customHeight="1" x14ac:dyDescent="0.3">
      <c r="A502" s="6" t="str">
        <f>'Customer Names'!A502</f>
        <v>Id501</v>
      </c>
      <c r="B502" s="6" t="str">
        <f>IFERROR(INDEX('Customer Names'!$D:$D,MATCH($A502,'Customer Names'!$A:$A,0)),"Not Found")</f>
        <v>Mathieu</v>
      </c>
      <c r="C502" s="6">
        <f>IFERROR(INDEX('Medical Examinations'!$B:$B,MATCH($A502,'Medical Examinations'!$A:$A,0)),"Not Found")</f>
        <v>28.93</v>
      </c>
      <c r="D502" s="6">
        <f>IFERROR(INDEX('Medical Examinations'!$C:$C,MATCH($A502,'Medical Examinations'!$A:$A,0)),"Not Found")</f>
        <v>5.2</v>
      </c>
      <c r="E502" s="6" t="str">
        <f>IFERROR(INDEX('Medical Examinations'!$I:$I,MATCH($A502,'Medical Examinations'!$A:$A,0)),"Not Found")</f>
        <v>No</v>
      </c>
      <c r="F502" s="6" t="str">
        <f>IFERROR(INDEX('Medical Examinations'!$J:$J,MATCH($A502,'Medical Examinations'!$A:$A,0)),"Not Found")</f>
        <v>No</v>
      </c>
      <c r="G502" s="6" t="str">
        <f>IFERROR(INDEX('Medical Examinations'!$F:$F,MATCH($A502,'Medical Examinations'!$A:$A,0)),"Not Found")</f>
        <v>No</v>
      </c>
      <c r="H502" s="6">
        <f>IFERROR(INDEX('Medical Examinations'!$L:$L,MATCH($A502,'Medical Examinations'!$A:$A,0)),"Not Found")</f>
        <v>0</v>
      </c>
      <c r="I502" s="6" t="str">
        <f>IFERROR(INDEX('Medical Examinations'!$K:$K,MATCH($A502,'Medical Examinations'!$A:$A,0)),"Not Found")</f>
        <v>Yes</v>
      </c>
      <c r="J502" s="6" t="str">
        <f>IFERROR(INDEX('Medical Examinations'!$M:$M,MATCH($A502,'Medical Examinations'!$A:$A,0)),"Not Found")</f>
        <v>Overweight</v>
      </c>
      <c r="K502" s="6" t="str">
        <f>IFERROR(INDEX('Medical Examinations'!$N:$N,MATCH($A502,'Medical Examinations'!$A:$A,0)),"Not Found")</f>
        <v>Normal</v>
      </c>
      <c r="L502" s="12">
        <f>IFERROR(INDEX('Hospitalisation Details'!$V:$V,MATCH($A502,'Hospitalisation Details'!$A:$A,0)),"Not Found")</f>
        <v>0</v>
      </c>
      <c r="M502" s="13">
        <f>IFERROR(INDEX('Hospitalisation Details'!$F:$F,MATCH($A502,'Hospitalisation Details'!$A:$A,0)),"Not Found")</f>
        <v>19719.689999999999</v>
      </c>
      <c r="N502" s="6">
        <f>IFERROR(INDEX('Hospitalisation Details'!$S:$S,MATCH($A502,'Hospitalisation Details'!$A:$A,0)),"Not Found")</f>
        <v>33093</v>
      </c>
      <c r="O502" s="6">
        <f>IFERROR(INDEX('Hospitalisation Details'!$T:$T,MATCH($A502,'Hospitalisation Details'!$A:$A,0)),"Not Found")</f>
        <v>32</v>
      </c>
      <c r="P502" s="6">
        <f>IFERROR(INDEX('Hospitalisation Details'!$U:$U,MATCH($A502,'Hospitalisation Details'!$A:$A,0)),"Not Found")</f>
        <v>0</v>
      </c>
      <c r="Q502" s="6">
        <f>IFERROR(INDEX('Hospitalisation Details'!$W:$W,MATCH($A502,'Hospitalisation Details'!$A:$A,0)),"Not Found")</f>
        <v>0</v>
      </c>
    </row>
    <row r="503" spans="1:17" ht="15" customHeight="1" x14ac:dyDescent="0.3">
      <c r="A503" s="6" t="str">
        <f>'Customer Names'!A503</f>
        <v>Id502</v>
      </c>
      <c r="B503" s="6" t="str">
        <f>IFERROR(INDEX('Customer Names'!$D:$D,MATCH($A503,'Customer Names'!$A:$A,0)),"Not Found")</f>
        <v>Kam S.</v>
      </c>
      <c r="C503" s="6">
        <f>IFERROR(INDEX('Medical Examinations'!$B:$B,MATCH($A503,'Medical Examinations'!$A:$A,0)),"Not Found")</f>
        <v>33.82</v>
      </c>
      <c r="D503" s="6">
        <f>IFERROR(INDEX('Medical Examinations'!$C:$C,MATCH($A503,'Medical Examinations'!$A:$A,0)),"Not Found")</f>
        <v>5.42</v>
      </c>
      <c r="E503" s="6" t="str">
        <f>IFERROR(INDEX('Medical Examinations'!$I:$I,MATCH($A503,'Medical Examinations'!$A:$A,0)),"Not Found")</f>
        <v>No</v>
      </c>
      <c r="F503" s="6" t="str">
        <f>IFERROR(INDEX('Medical Examinations'!$J:$J,MATCH($A503,'Medical Examinations'!$A:$A,0)),"Not Found")</f>
        <v>No</v>
      </c>
      <c r="G503" s="6" t="str">
        <f>IFERROR(INDEX('Medical Examinations'!$F:$F,MATCH($A503,'Medical Examinations'!$A:$A,0)),"Not Found")</f>
        <v>No</v>
      </c>
      <c r="H503" s="6">
        <f>IFERROR(INDEX('Medical Examinations'!$L:$L,MATCH($A503,'Medical Examinations'!$A:$A,0)),"Not Found")</f>
        <v>0</v>
      </c>
      <c r="I503" s="6" t="str">
        <f>IFERROR(INDEX('Medical Examinations'!$K:$K,MATCH($A503,'Medical Examinations'!$A:$A,0)),"Not Found")</f>
        <v>No</v>
      </c>
      <c r="J503" s="6" t="str">
        <f>IFERROR(INDEX('Medical Examinations'!$M:$M,MATCH($A503,'Medical Examinations'!$A:$A,0)),"Not Found")</f>
        <v>Obesity</v>
      </c>
      <c r="K503" s="6" t="str">
        <f>IFERROR(INDEX('Medical Examinations'!$N:$N,MATCH($A503,'Medical Examinations'!$A:$A,0)),"Not Found")</f>
        <v>Normal</v>
      </c>
      <c r="L503" s="12">
        <f>IFERROR(INDEX('Hospitalisation Details'!$V:$V,MATCH($A503,'Hospitalisation Details'!$A:$A,0)),"Not Found")</f>
        <v>0</v>
      </c>
      <c r="M503" s="13">
        <f>IFERROR(INDEX('Hospitalisation Details'!$F:$F,MATCH($A503,'Hospitalisation Details'!$A:$A,0)),"Not Found")</f>
        <v>19673.34</v>
      </c>
      <c r="N503" s="6">
        <f>IFERROR(INDEX('Hospitalisation Details'!$S:$S,MATCH($A503,'Hospitalisation Details'!$A:$A,0)),"Not Found")</f>
        <v>34573</v>
      </c>
      <c r="O503" s="6">
        <f>IFERROR(INDEX('Hospitalisation Details'!$T:$T,MATCH($A503,'Hospitalisation Details'!$A:$A,0)),"Not Found")</f>
        <v>28</v>
      </c>
      <c r="P503" s="6">
        <f>IFERROR(INDEX('Hospitalisation Details'!$U:$U,MATCH($A503,'Hospitalisation Details'!$A:$A,0)),"Not Found")</f>
        <v>0</v>
      </c>
      <c r="Q503" s="6">
        <f>IFERROR(INDEX('Hospitalisation Details'!$W:$W,MATCH($A503,'Hospitalisation Details'!$A:$A,0)),"Not Found")</f>
        <v>0</v>
      </c>
    </row>
    <row r="504" spans="1:17" ht="15" customHeight="1" x14ac:dyDescent="0.3">
      <c r="A504" s="6" t="str">
        <f>'Customer Names'!A504</f>
        <v>Id503</v>
      </c>
      <c r="B504" s="6" t="str">
        <f>IFERROR(INDEX('Customer Names'!$D:$D,MATCH($A504,'Customer Names'!$A:$A,0)),"Not Found")</f>
        <v>Valerie A</v>
      </c>
      <c r="C504" s="6">
        <f>IFERROR(INDEX('Medical Examinations'!$B:$B,MATCH($A504,'Medical Examinations'!$A:$A,0)),"Not Found")</f>
        <v>20.234999999999999</v>
      </c>
      <c r="D504" s="6">
        <f>IFERROR(INDEX('Medical Examinations'!$C:$C,MATCH($A504,'Medical Examinations'!$A:$A,0)),"Not Found")</f>
        <v>6.84</v>
      </c>
      <c r="E504" s="6" t="str">
        <f>IFERROR(INDEX('Medical Examinations'!$I:$I,MATCH($A504,'Medical Examinations'!$A:$A,0)),"Not Found")</f>
        <v>No</v>
      </c>
      <c r="F504" s="6" t="str">
        <f>IFERROR(INDEX('Medical Examinations'!$J:$J,MATCH($A504,'Medical Examinations'!$A:$A,0)),"Not Found")</f>
        <v>No</v>
      </c>
      <c r="G504" s="6" t="str">
        <f>IFERROR(INDEX('Medical Examinations'!$F:$F,MATCH($A504,'Medical Examinations'!$A:$A,0)),"Not Found")</f>
        <v>No</v>
      </c>
      <c r="H504" s="6">
        <f>IFERROR(INDEX('Medical Examinations'!$L:$L,MATCH($A504,'Medical Examinations'!$A:$A,0)),"Not Found")</f>
        <v>0</v>
      </c>
      <c r="I504" s="6" t="str">
        <f>IFERROR(INDEX('Medical Examinations'!$K:$K,MATCH($A504,'Medical Examinations'!$A:$A,0)),"Not Found")</f>
        <v>Yes</v>
      </c>
      <c r="J504" s="6" t="str">
        <f>IFERROR(INDEX('Medical Examinations'!$M:$M,MATCH($A504,'Medical Examinations'!$A:$A,0)),"Not Found")</f>
        <v>Normal Weight</v>
      </c>
      <c r="K504" s="6" t="str">
        <f>IFERROR(INDEX('Medical Examinations'!$N:$N,MATCH($A504,'Medical Examinations'!$A:$A,0)),"Not Found")</f>
        <v>Diabetic</v>
      </c>
      <c r="L504" s="12">
        <f>IFERROR(INDEX('Hospitalisation Details'!$V:$V,MATCH($A504,'Hospitalisation Details'!$A:$A,0)),"Not Found")</f>
        <v>0</v>
      </c>
      <c r="M504" s="13">
        <f>IFERROR(INDEX('Hospitalisation Details'!$F:$F,MATCH($A504,'Hospitalisation Details'!$A:$A,0)),"Not Found")</f>
        <v>19594.810000000001</v>
      </c>
      <c r="N504" s="6">
        <f>IFERROR(INDEX('Hospitalisation Details'!$S:$S,MATCH($A504,'Hospitalisation Details'!$A:$A,0)),"Not Found")</f>
        <v>28757</v>
      </c>
      <c r="O504" s="6">
        <f>IFERROR(INDEX('Hospitalisation Details'!$T:$T,MATCH($A504,'Hospitalisation Details'!$A:$A,0)),"Not Found")</f>
        <v>44</v>
      </c>
      <c r="P504" s="6">
        <f>IFERROR(INDEX('Hospitalisation Details'!$U:$U,MATCH($A504,'Hospitalisation Details'!$A:$A,0)),"Not Found")</f>
        <v>0</v>
      </c>
      <c r="Q504" s="6">
        <f>IFERROR(INDEX('Hospitalisation Details'!$W:$W,MATCH($A504,'Hospitalisation Details'!$A:$A,0)),"Not Found")</f>
        <v>0</v>
      </c>
    </row>
    <row r="505" spans="1:17" ht="15" customHeight="1" x14ac:dyDescent="0.3">
      <c r="A505" s="6" t="str">
        <f>'Customer Names'!A505</f>
        <v>Id504</v>
      </c>
      <c r="B505" s="6" t="str">
        <f>IFERROR(INDEX('Customer Names'!$D:$D,MATCH($A505,'Customer Names'!$A:$A,0)),"Not Found")</f>
        <v>Freya R</v>
      </c>
      <c r="C505" s="6">
        <f>IFERROR(INDEX('Medical Examinations'!$B:$B,MATCH($A505,'Medical Examinations'!$A:$A,0)),"Not Found")</f>
        <v>49.2</v>
      </c>
      <c r="D505" s="6">
        <f>IFERROR(INDEX('Medical Examinations'!$C:$C,MATCH($A505,'Medical Examinations'!$A:$A,0)),"Not Found")</f>
        <v>10.9</v>
      </c>
      <c r="E505" s="6" t="str">
        <f>IFERROR(INDEX('Medical Examinations'!$I:$I,MATCH($A505,'Medical Examinations'!$A:$A,0)),"Not Found")</f>
        <v>Yes</v>
      </c>
      <c r="F505" s="6" t="str">
        <f>IFERROR(INDEX('Medical Examinations'!$J:$J,MATCH($A505,'Medical Examinations'!$A:$A,0)),"Not Found")</f>
        <v>No</v>
      </c>
      <c r="G505" s="6" t="str">
        <f>IFERROR(INDEX('Medical Examinations'!$F:$F,MATCH($A505,'Medical Examinations'!$A:$A,0)),"Not Found")</f>
        <v>Yes</v>
      </c>
      <c r="H505" s="6">
        <f>IFERROR(INDEX('Medical Examinations'!$L:$L,MATCH($A505,'Medical Examinations'!$A:$A,0)),"Not Found")</f>
        <v>1</v>
      </c>
      <c r="I505" s="6" t="str">
        <f>IFERROR(INDEX('Medical Examinations'!$K:$K,MATCH($A505,'Medical Examinations'!$A:$A,0)),"Not Found")</f>
        <v>No</v>
      </c>
      <c r="J505" s="6" t="str">
        <f>IFERROR(INDEX('Medical Examinations'!$M:$M,MATCH($A505,'Medical Examinations'!$A:$A,0)),"Not Found")</f>
        <v>Obesity</v>
      </c>
      <c r="K505" s="6" t="str">
        <f>IFERROR(INDEX('Medical Examinations'!$N:$N,MATCH($A505,'Medical Examinations'!$A:$A,0)),"Not Found")</f>
        <v>Diabetic</v>
      </c>
      <c r="L505" s="12">
        <f>IFERROR(INDEX('Hospitalisation Details'!$V:$V,MATCH($A505,'Hospitalisation Details'!$A:$A,0)),"Not Found")</f>
        <v>0</v>
      </c>
      <c r="M505" s="13">
        <f>IFERROR(INDEX('Hospitalisation Details'!$F:$F,MATCH($A505,'Hospitalisation Details'!$A:$A,0)),"Not Found")</f>
        <v>19551.34</v>
      </c>
      <c r="N505" s="6">
        <f>IFERROR(INDEX('Hospitalisation Details'!$S:$S,MATCH($A505,'Hospitalisation Details'!$A:$A,0)),"Not Found")</f>
        <v>23206</v>
      </c>
      <c r="O505" s="6">
        <f>IFERROR(INDEX('Hospitalisation Details'!$T:$T,MATCH($A505,'Hospitalisation Details'!$A:$A,0)),"Not Found")</f>
        <v>59</v>
      </c>
      <c r="P505" s="6">
        <f>IFERROR(INDEX('Hospitalisation Details'!$U:$U,MATCH($A505,'Hospitalisation Details'!$A:$A,0)),"Not Found")</f>
        <v>0</v>
      </c>
      <c r="Q505" s="6">
        <f>IFERROR(INDEX('Hospitalisation Details'!$W:$W,MATCH($A505,'Hospitalisation Details'!$A:$A,0)),"Not Found")</f>
        <v>0</v>
      </c>
    </row>
    <row r="506" spans="1:17" ht="15" customHeight="1" x14ac:dyDescent="0.3">
      <c r="A506" s="6" t="str">
        <f>'Customer Names'!A506</f>
        <v>Id505</v>
      </c>
      <c r="B506" s="6" t="str">
        <f>IFERROR(INDEX('Customer Names'!$D:$D,MATCH($A506,'Customer Names'!$A:$A,0)),"Not Found")</f>
        <v>Jennifer</v>
      </c>
      <c r="C506" s="6">
        <f>IFERROR(INDEX('Medical Examinations'!$B:$B,MATCH($A506,'Medical Examinations'!$A:$A,0)),"Not Found")</f>
        <v>26.4</v>
      </c>
      <c r="D506" s="6">
        <f>IFERROR(INDEX('Medical Examinations'!$C:$C,MATCH($A506,'Medical Examinations'!$A:$A,0)),"Not Found")</f>
        <v>4.87</v>
      </c>
      <c r="E506" s="6" t="str">
        <f>IFERROR(INDEX('Medical Examinations'!$I:$I,MATCH($A506,'Medical Examinations'!$A:$A,0)),"Not Found")</f>
        <v>Yes</v>
      </c>
      <c r="F506" s="6" t="str">
        <f>IFERROR(INDEX('Medical Examinations'!$J:$J,MATCH($A506,'Medical Examinations'!$A:$A,0)),"Not Found")</f>
        <v>No</v>
      </c>
      <c r="G506" s="6" t="str">
        <f>IFERROR(INDEX('Medical Examinations'!$F:$F,MATCH($A506,'Medical Examinations'!$A:$A,0)),"Not Found")</f>
        <v>No</v>
      </c>
      <c r="H506" s="6">
        <f>IFERROR(INDEX('Medical Examinations'!$L:$L,MATCH($A506,'Medical Examinations'!$A:$A,0)),"Not Found")</f>
        <v>0</v>
      </c>
      <c r="I506" s="6" t="str">
        <f>IFERROR(INDEX('Medical Examinations'!$K:$K,MATCH($A506,'Medical Examinations'!$A:$A,0)),"Not Found")</f>
        <v>Yes</v>
      </c>
      <c r="J506" s="6" t="str">
        <f>IFERROR(INDEX('Medical Examinations'!$M:$M,MATCH($A506,'Medical Examinations'!$A:$A,0)),"Not Found")</f>
        <v>Overweight</v>
      </c>
      <c r="K506" s="6" t="str">
        <f>IFERROR(INDEX('Medical Examinations'!$N:$N,MATCH($A506,'Medical Examinations'!$A:$A,0)),"Not Found")</f>
        <v>Normal</v>
      </c>
      <c r="L506" s="12">
        <f>IFERROR(INDEX('Hospitalisation Details'!$V:$V,MATCH($A506,'Hospitalisation Details'!$A:$A,0)),"Not Found")</f>
        <v>0</v>
      </c>
      <c r="M506" s="13">
        <f>IFERROR(INDEX('Hospitalisation Details'!$F:$F,MATCH($A506,'Hospitalisation Details'!$A:$A,0)),"Not Found")</f>
        <v>19539.240000000002</v>
      </c>
      <c r="N506" s="6">
        <f>IFERROR(INDEX('Hospitalisation Details'!$S:$S,MATCH($A506,'Hospitalisation Details'!$A:$A,0)),"Not Found")</f>
        <v>31307</v>
      </c>
      <c r="O506" s="6">
        <f>IFERROR(INDEX('Hospitalisation Details'!$T:$T,MATCH($A506,'Hospitalisation Details'!$A:$A,0)),"Not Found")</f>
        <v>37</v>
      </c>
      <c r="P506" s="6">
        <f>IFERROR(INDEX('Hospitalisation Details'!$U:$U,MATCH($A506,'Hospitalisation Details'!$A:$A,0)),"Not Found")</f>
        <v>0</v>
      </c>
      <c r="Q506" s="6">
        <f>IFERROR(INDEX('Hospitalisation Details'!$W:$W,MATCH($A506,'Hospitalisation Details'!$A:$A,0)),"Not Found")</f>
        <v>0</v>
      </c>
    </row>
    <row r="507" spans="1:17" ht="15" customHeight="1" x14ac:dyDescent="0.3">
      <c r="A507" s="6" t="str">
        <f>'Customer Names'!A507</f>
        <v>Id506</v>
      </c>
      <c r="B507" s="6" t="str">
        <f>IFERROR(INDEX('Customer Names'!$D:$D,MATCH($A507,'Customer Names'!$A:$A,0)),"Not Found")</f>
        <v>Kara</v>
      </c>
      <c r="C507" s="6">
        <f>IFERROR(INDEX('Medical Examinations'!$B:$B,MATCH($A507,'Medical Examinations'!$A:$A,0)),"Not Found")</f>
        <v>28.38</v>
      </c>
      <c r="D507" s="6">
        <f>IFERROR(INDEX('Medical Examinations'!$C:$C,MATCH($A507,'Medical Examinations'!$A:$A,0)),"Not Found")</f>
        <v>6.07</v>
      </c>
      <c r="E507" s="6" t="str">
        <f>IFERROR(INDEX('Medical Examinations'!$I:$I,MATCH($A507,'Medical Examinations'!$A:$A,0)),"Not Found")</f>
        <v>No</v>
      </c>
      <c r="F507" s="6" t="str">
        <f>IFERROR(INDEX('Medical Examinations'!$J:$J,MATCH($A507,'Medical Examinations'!$A:$A,0)),"Not Found")</f>
        <v>No</v>
      </c>
      <c r="G507" s="6" t="str">
        <f>IFERROR(INDEX('Medical Examinations'!$F:$F,MATCH($A507,'Medical Examinations'!$A:$A,0)),"Not Found")</f>
        <v>No</v>
      </c>
      <c r="H507" s="6">
        <f>IFERROR(INDEX('Medical Examinations'!$L:$L,MATCH($A507,'Medical Examinations'!$A:$A,0)),"Not Found")</f>
        <v>1</v>
      </c>
      <c r="I507" s="6" t="str">
        <f>IFERROR(INDEX('Medical Examinations'!$K:$K,MATCH($A507,'Medical Examinations'!$A:$A,0)),"Not Found")</f>
        <v>Yes</v>
      </c>
      <c r="J507" s="6" t="str">
        <f>IFERROR(INDEX('Medical Examinations'!$M:$M,MATCH($A507,'Medical Examinations'!$A:$A,0)),"Not Found")</f>
        <v>Overweight</v>
      </c>
      <c r="K507" s="6" t="str">
        <f>IFERROR(INDEX('Medical Examinations'!$N:$N,MATCH($A507,'Medical Examinations'!$A:$A,0)),"Not Found")</f>
        <v>Prediabetic</v>
      </c>
      <c r="L507" s="12">
        <f>IFERROR(INDEX('Hospitalisation Details'!$V:$V,MATCH($A507,'Hospitalisation Details'!$A:$A,0)),"Not Found")</f>
        <v>0</v>
      </c>
      <c r="M507" s="13">
        <f>IFERROR(INDEX('Hospitalisation Details'!$F:$F,MATCH($A507,'Hospitalisation Details'!$A:$A,0)),"Not Found")</f>
        <v>19521.97</v>
      </c>
      <c r="N507" s="6">
        <f>IFERROR(INDEX('Hospitalisation Details'!$S:$S,MATCH($A507,'Hospitalisation Details'!$A:$A,0)),"Not Found")</f>
        <v>33835</v>
      </c>
      <c r="O507" s="6">
        <f>IFERROR(INDEX('Hospitalisation Details'!$T:$T,MATCH($A507,'Hospitalisation Details'!$A:$A,0)),"Not Found")</f>
        <v>30</v>
      </c>
      <c r="P507" s="6">
        <f>IFERROR(INDEX('Hospitalisation Details'!$U:$U,MATCH($A507,'Hospitalisation Details'!$A:$A,0)),"Not Found")</f>
        <v>0</v>
      </c>
      <c r="Q507" s="6">
        <f>IFERROR(INDEX('Hospitalisation Details'!$W:$W,MATCH($A507,'Hospitalisation Details'!$A:$A,0)),"Not Found")</f>
        <v>0</v>
      </c>
    </row>
    <row r="508" spans="1:17" ht="15" customHeight="1" x14ac:dyDescent="0.3">
      <c r="A508" s="6" t="str">
        <f>'Customer Names'!A508</f>
        <v>Id507</v>
      </c>
      <c r="B508" s="6" t="str">
        <f>IFERROR(INDEX('Customer Names'!$D:$D,MATCH($A508,'Customer Names'!$A:$A,0)),"Not Found")</f>
        <v>Bradley A.</v>
      </c>
      <c r="C508" s="6">
        <f>IFERROR(INDEX('Medical Examinations'!$B:$B,MATCH($A508,'Medical Examinations'!$A:$A,0)),"Not Found")</f>
        <v>24.64</v>
      </c>
      <c r="D508" s="6">
        <f>IFERROR(INDEX('Medical Examinations'!$C:$C,MATCH($A508,'Medical Examinations'!$A:$A,0)),"Not Found")</f>
        <v>4.33</v>
      </c>
      <c r="E508" s="6" t="str">
        <f>IFERROR(INDEX('Medical Examinations'!$I:$I,MATCH($A508,'Medical Examinations'!$A:$A,0)),"Not Found")</f>
        <v>No</v>
      </c>
      <c r="F508" s="6" t="str">
        <f>IFERROR(INDEX('Medical Examinations'!$J:$J,MATCH($A508,'Medical Examinations'!$A:$A,0)),"Not Found")</f>
        <v>No</v>
      </c>
      <c r="G508" s="6" t="str">
        <f>IFERROR(INDEX('Medical Examinations'!$F:$F,MATCH($A508,'Medical Examinations'!$A:$A,0)),"Not Found")</f>
        <v>No</v>
      </c>
      <c r="H508" s="6">
        <f>IFERROR(INDEX('Medical Examinations'!$L:$L,MATCH($A508,'Medical Examinations'!$A:$A,0)),"Not Found")</f>
        <v>0</v>
      </c>
      <c r="I508" s="6" t="str">
        <f>IFERROR(INDEX('Medical Examinations'!$K:$K,MATCH($A508,'Medical Examinations'!$A:$A,0)),"Not Found")</f>
        <v>Yes</v>
      </c>
      <c r="J508" s="6" t="str">
        <f>IFERROR(INDEX('Medical Examinations'!$M:$M,MATCH($A508,'Medical Examinations'!$A:$A,0)),"Not Found")</f>
        <v>Normal Weight</v>
      </c>
      <c r="K508" s="6" t="str">
        <f>IFERROR(INDEX('Medical Examinations'!$N:$N,MATCH($A508,'Medical Examinations'!$A:$A,0)),"Not Found")</f>
        <v>Normal</v>
      </c>
      <c r="L508" s="12">
        <f>IFERROR(INDEX('Hospitalisation Details'!$V:$V,MATCH($A508,'Hospitalisation Details'!$A:$A,0)),"Not Found")</f>
        <v>0</v>
      </c>
      <c r="M508" s="13">
        <f>IFERROR(INDEX('Hospitalisation Details'!$F:$F,MATCH($A508,'Hospitalisation Details'!$A:$A,0)),"Not Found")</f>
        <v>19515.54</v>
      </c>
      <c r="N508" s="6">
        <f>IFERROR(INDEX('Hospitalisation Details'!$S:$S,MATCH($A508,'Hospitalisation Details'!$A:$A,0)),"Not Found")</f>
        <v>29533</v>
      </c>
      <c r="O508" s="6">
        <f>IFERROR(INDEX('Hospitalisation Details'!$T:$T,MATCH($A508,'Hospitalisation Details'!$A:$A,0)),"Not Found")</f>
        <v>42</v>
      </c>
      <c r="P508" s="6">
        <f>IFERROR(INDEX('Hospitalisation Details'!$U:$U,MATCH($A508,'Hospitalisation Details'!$A:$A,0)),"Not Found")</f>
        <v>0</v>
      </c>
      <c r="Q508" s="6">
        <f>IFERROR(INDEX('Hospitalisation Details'!$W:$W,MATCH($A508,'Hospitalisation Details'!$A:$A,0)),"Not Found")</f>
        <v>0</v>
      </c>
    </row>
    <row r="509" spans="1:17" ht="15" customHeight="1" x14ac:dyDescent="0.3">
      <c r="A509" s="6" t="str">
        <f>'Customer Names'!A509</f>
        <v>Id508</v>
      </c>
      <c r="B509" s="6" t="str">
        <f>IFERROR(INDEX('Customer Names'!$D:$D,MATCH($A509,'Customer Names'!$A:$A,0)),"Not Found")</f>
        <v>Brendan</v>
      </c>
      <c r="C509" s="6">
        <f>IFERROR(INDEX('Medical Examinations'!$B:$B,MATCH($A509,'Medical Examinations'!$A:$A,0)),"Not Found")</f>
        <v>39.71</v>
      </c>
      <c r="D509" s="6">
        <f>IFERROR(INDEX('Medical Examinations'!$C:$C,MATCH($A509,'Medical Examinations'!$A:$A,0)),"Not Found")</f>
        <v>5.83</v>
      </c>
      <c r="E509" s="6" t="str">
        <f>IFERROR(INDEX('Medical Examinations'!$I:$I,MATCH($A509,'Medical Examinations'!$A:$A,0)),"Not Found")</f>
        <v>No</v>
      </c>
      <c r="F509" s="6" t="str">
        <f>IFERROR(INDEX('Medical Examinations'!$J:$J,MATCH($A509,'Medical Examinations'!$A:$A,0)),"Not Found")</f>
        <v>No</v>
      </c>
      <c r="G509" s="6" t="str">
        <f>IFERROR(INDEX('Medical Examinations'!$F:$F,MATCH($A509,'Medical Examinations'!$A:$A,0)),"Not Found")</f>
        <v>No</v>
      </c>
      <c r="H509" s="6">
        <f>IFERROR(INDEX('Medical Examinations'!$L:$L,MATCH($A509,'Medical Examinations'!$A:$A,0)),"Not Found")</f>
        <v>1</v>
      </c>
      <c r="I509" s="6" t="str">
        <f>IFERROR(INDEX('Medical Examinations'!$K:$K,MATCH($A509,'Medical Examinations'!$A:$A,0)),"Not Found")</f>
        <v>No</v>
      </c>
      <c r="J509" s="6" t="str">
        <f>IFERROR(INDEX('Medical Examinations'!$M:$M,MATCH($A509,'Medical Examinations'!$A:$A,0)),"Not Found")</f>
        <v>Obesity</v>
      </c>
      <c r="K509" s="6" t="str">
        <f>IFERROR(INDEX('Medical Examinations'!$N:$N,MATCH($A509,'Medical Examinations'!$A:$A,0)),"Not Found")</f>
        <v>Prediabetic</v>
      </c>
      <c r="L509" s="12">
        <f>IFERROR(INDEX('Hospitalisation Details'!$V:$V,MATCH($A509,'Hospitalisation Details'!$A:$A,0)),"Not Found")</f>
        <v>0</v>
      </c>
      <c r="M509" s="13">
        <f>IFERROR(INDEX('Hospitalisation Details'!$F:$F,MATCH($A509,'Hospitalisation Details'!$A:$A,0)),"Not Found")</f>
        <v>19496.72</v>
      </c>
      <c r="N509" s="6">
        <f>IFERROR(INDEX('Hospitalisation Details'!$S:$S,MATCH($A509,'Hospitalisation Details'!$A:$A,0)),"Not Found")</f>
        <v>32111</v>
      </c>
      <c r="O509" s="6">
        <f>IFERROR(INDEX('Hospitalisation Details'!$T:$T,MATCH($A509,'Hospitalisation Details'!$A:$A,0)),"Not Found")</f>
        <v>35</v>
      </c>
      <c r="P509" s="6">
        <f>IFERROR(INDEX('Hospitalisation Details'!$U:$U,MATCH($A509,'Hospitalisation Details'!$A:$A,0)),"Not Found")</f>
        <v>0</v>
      </c>
      <c r="Q509" s="6">
        <f>IFERROR(INDEX('Hospitalisation Details'!$W:$W,MATCH($A509,'Hospitalisation Details'!$A:$A,0)),"Not Found")</f>
        <v>0</v>
      </c>
    </row>
    <row r="510" spans="1:17" ht="15" customHeight="1" x14ac:dyDescent="0.3">
      <c r="A510" s="6" t="str">
        <f>'Customer Names'!A510</f>
        <v>Id509</v>
      </c>
      <c r="B510" s="6" t="str">
        <f>IFERROR(INDEX('Customer Names'!$D:$D,MATCH($A510,'Customer Names'!$A:$A,0)),"Not Found")</f>
        <v>Amber R</v>
      </c>
      <c r="C510" s="6">
        <f>IFERROR(INDEX('Medical Examinations'!$B:$B,MATCH($A510,'Medical Examinations'!$A:$A,0)),"Not Found")</f>
        <v>22.22</v>
      </c>
      <c r="D510" s="6">
        <f>IFERROR(INDEX('Medical Examinations'!$C:$C,MATCH($A510,'Medical Examinations'!$A:$A,0)),"Not Found")</f>
        <v>5.5</v>
      </c>
      <c r="E510" s="6" t="str">
        <f>IFERROR(INDEX('Medical Examinations'!$I:$I,MATCH($A510,'Medical Examinations'!$A:$A,0)),"Not Found")</f>
        <v>No</v>
      </c>
      <c r="F510" s="6" t="str">
        <f>IFERROR(INDEX('Medical Examinations'!$J:$J,MATCH($A510,'Medical Examinations'!$A:$A,0)),"Not Found")</f>
        <v>No</v>
      </c>
      <c r="G510" s="6" t="str">
        <f>IFERROR(INDEX('Medical Examinations'!$F:$F,MATCH($A510,'Medical Examinations'!$A:$A,0)),"Not Found")</f>
        <v>No</v>
      </c>
      <c r="H510" s="6">
        <f>IFERROR(INDEX('Medical Examinations'!$L:$L,MATCH($A510,'Medical Examinations'!$A:$A,0)),"Not Found")</f>
        <v>0</v>
      </c>
      <c r="I510" s="6" t="str">
        <f>IFERROR(INDEX('Medical Examinations'!$K:$K,MATCH($A510,'Medical Examinations'!$A:$A,0)),"Not Found")</f>
        <v>Yes</v>
      </c>
      <c r="J510" s="6" t="str">
        <f>IFERROR(INDEX('Medical Examinations'!$M:$M,MATCH($A510,'Medical Examinations'!$A:$A,0)),"Not Found")</f>
        <v>Normal Weight</v>
      </c>
      <c r="K510" s="6" t="str">
        <f>IFERROR(INDEX('Medical Examinations'!$N:$N,MATCH($A510,'Medical Examinations'!$A:$A,0)),"Not Found")</f>
        <v>Normal</v>
      </c>
      <c r="L510" s="12">
        <f>IFERROR(INDEX('Hospitalisation Details'!$V:$V,MATCH($A510,'Hospitalisation Details'!$A:$A,0)),"Not Found")</f>
        <v>0</v>
      </c>
      <c r="M510" s="13">
        <f>IFERROR(INDEX('Hospitalisation Details'!$F:$F,MATCH($A510,'Hospitalisation Details'!$A:$A,0)),"Not Found")</f>
        <v>19444.27</v>
      </c>
      <c r="N510" s="6">
        <f>IFERROR(INDEX('Hospitalisation Details'!$S:$S,MATCH($A510,'Hospitalisation Details'!$A:$A,0)),"Not Found")</f>
        <v>30300</v>
      </c>
      <c r="O510" s="6">
        <f>IFERROR(INDEX('Hospitalisation Details'!$T:$T,MATCH($A510,'Hospitalisation Details'!$A:$A,0)),"Not Found")</f>
        <v>40</v>
      </c>
      <c r="P510" s="6">
        <f>IFERROR(INDEX('Hospitalisation Details'!$U:$U,MATCH($A510,'Hospitalisation Details'!$A:$A,0)),"Not Found")</f>
        <v>0</v>
      </c>
      <c r="Q510" s="6">
        <f>IFERROR(INDEX('Hospitalisation Details'!$W:$W,MATCH($A510,'Hospitalisation Details'!$A:$A,0)),"Not Found")</f>
        <v>0</v>
      </c>
    </row>
    <row r="511" spans="1:17" ht="15" customHeight="1" x14ac:dyDescent="0.3">
      <c r="A511" s="6" t="str">
        <f>'Customer Names'!A511</f>
        <v>Id510</v>
      </c>
      <c r="B511" s="6" t="str">
        <f>IFERROR(INDEX('Customer Names'!$D:$D,MATCH($A511,'Customer Names'!$A:$A,0)),"Not Found")</f>
        <v>Sean K</v>
      </c>
      <c r="C511" s="6">
        <f>IFERROR(INDEX('Medical Examinations'!$B:$B,MATCH($A511,'Medical Examinations'!$A:$A,0)),"Not Found")</f>
        <v>33.344999999999999</v>
      </c>
      <c r="D511" s="6">
        <f>IFERROR(INDEX('Medical Examinations'!$C:$C,MATCH($A511,'Medical Examinations'!$A:$A,0)),"Not Found")</f>
        <v>4.79</v>
      </c>
      <c r="E511" s="6" t="str">
        <f>IFERROR(INDEX('Medical Examinations'!$I:$I,MATCH($A511,'Medical Examinations'!$A:$A,0)),"Not Found")</f>
        <v>No</v>
      </c>
      <c r="F511" s="6" t="str">
        <f>IFERROR(INDEX('Medical Examinations'!$J:$J,MATCH($A511,'Medical Examinations'!$A:$A,0)),"Not Found")</f>
        <v>No</v>
      </c>
      <c r="G511" s="6" t="str">
        <f>IFERROR(INDEX('Medical Examinations'!$F:$F,MATCH($A511,'Medical Examinations'!$A:$A,0)),"Not Found")</f>
        <v>Yes</v>
      </c>
      <c r="H511" s="6">
        <f>IFERROR(INDEX('Medical Examinations'!$L:$L,MATCH($A511,'Medical Examinations'!$A:$A,0)),"Not Found")</f>
        <v>1</v>
      </c>
      <c r="I511" s="6" t="str">
        <f>IFERROR(INDEX('Medical Examinations'!$K:$K,MATCH($A511,'Medical Examinations'!$A:$A,0)),"Not Found")</f>
        <v>No</v>
      </c>
      <c r="J511" s="6" t="str">
        <f>IFERROR(INDEX('Medical Examinations'!$M:$M,MATCH($A511,'Medical Examinations'!$A:$A,0)),"Not Found")</f>
        <v>Obesity</v>
      </c>
      <c r="K511" s="6" t="str">
        <f>IFERROR(INDEX('Medical Examinations'!$N:$N,MATCH($A511,'Medical Examinations'!$A:$A,0)),"Not Found")</f>
        <v>Normal</v>
      </c>
      <c r="L511" s="12">
        <f>IFERROR(INDEX('Hospitalisation Details'!$V:$V,MATCH($A511,'Hospitalisation Details'!$A:$A,0)),"Not Found")</f>
        <v>0</v>
      </c>
      <c r="M511" s="13">
        <f>IFERROR(INDEX('Hospitalisation Details'!$F:$F,MATCH($A511,'Hospitalisation Details'!$A:$A,0)),"Not Found")</f>
        <v>19442.349999999999</v>
      </c>
      <c r="N511" s="6">
        <f>IFERROR(INDEX('Hospitalisation Details'!$S:$S,MATCH($A511,'Hospitalisation Details'!$A:$A,0)),"Not Found")</f>
        <v>34218</v>
      </c>
      <c r="O511" s="6">
        <f>IFERROR(INDEX('Hospitalisation Details'!$T:$T,MATCH($A511,'Hospitalisation Details'!$A:$A,0)),"Not Found")</f>
        <v>29</v>
      </c>
      <c r="P511" s="6">
        <f>IFERROR(INDEX('Hospitalisation Details'!$U:$U,MATCH($A511,'Hospitalisation Details'!$A:$A,0)),"Not Found")</f>
        <v>0</v>
      </c>
      <c r="Q511" s="6">
        <f>IFERROR(INDEX('Hospitalisation Details'!$W:$W,MATCH($A511,'Hospitalisation Details'!$A:$A,0)),"Not Found")</f>
        <v>0</v>
      </c>
    </row>
    <row r="512" spans="1:17" ht="15" customHeight="1" x14ac:dyDescent="0.3">
      <c r="A512" s="6" t="str">
        <f>'Customer Names'!A512</f>
        <v>Id511</v>
      </c>
      <c r="B512" s="6" t="str">
        <f>IFERROR(INDEX('Customer Names'!$D:$D,MATCH($A512,'Customer Names'!$A:$A,0)),"Not Found")</f>
        <v>Rick</v>
      </c>
      <c r="C512" s="6">
        <f>IFERROR(INDEX('Medical Examinations'!$B:$B,MATCH($A512,'Medical Examinations'!$A:$A,0)),"Not Found")</f>
        <v>24.42</v>
      </c>
      <c r="D512" s="6">
        <f>IFERROR(INDEX('Medical Examinations'!$C:$C,MATCH($A512,'Medical Examinations'!$A:$A,0)),"Not Found")</f>
        <v>5.81</v>
      </c>
      <c r="E512" s="6" t="str">
        <f>IFERROR(INDEX('Medical Examinations'!$I:$I,MATCH($A512,'Medical Examinations'!$A:$A,0)),"Not Found")</f>
        <v>No</v>
      </c>
      <c r="F512" s="6" t="str">
        <f>IFERROR(INDEX('Medical Examinations'!$J:$J,MATCH($A512,'Medical Examinations'!$A:$A,0)),"Not Found")</f>
        <v>No</v>
      </c>
      <c r="G512" s="6" t="str">
        <f>IFERROR(INDEX('Medical Examinations'!$F:$F,MATCH($A512,'Medical Examinations'!$A:$A,0)),"Not Found")</f>
        <v>No</v>
      </c>
      <c r="H512" s="6">
        <f>IFERROR(INDEX('Medical Examinations'!$L:$L,MATCH($A512,'Medical Examinations'!$A:$A,0)),"Not Found")</f>
        <v>1</v>
      </c>
      <c r="I512" s="6" t="str">
        <f>IFERROR(INDEX('Medical Examinations'!$K:$K,MATCH($A512,'Medical Examinations'!$A:$A,0)),"Not Found")</f>
        <v>Yes</v>
      </c>
      <c r="J512" s="6" t="str">
        <f>IFERROR(INDEX('Medical Examinations'!$M:$M,MATCH($A512,'Medical Examinations'!$A:$A,0)),"Not Found")</f>
        <v>Normal Weight</v>
      </c>
      <c r="K512" s="6" t="str">
        <f>IFERROR(INDEX('Medical Examinations'!$N:$N,MATCH($A512,'Medical Examinations'!$A:$A,0)),"Not Found")</f>
        <v>Prediabetic</v>
      </c>
      <c r="L512" s="12">
        <f>IFERROR(INDEX('Hospitalisation Details'!$V:$V,MATCH($A512,'Hospitalisation Details'!$A:$A,0)),"Not Found")</f>
        <v>0</v>
      </c>
      <c r="M512" s="13">
        <f>IFERROR(INDEX('Hospitalisation Details'!$F:$F,MATCH($A512,'Hospitalisation Details'!$A:$A,0)),"Not Found")</f>
        <v>19362</v>
      </c>
      <c r="N512" s="6">
        <f>IFERROR(INDEX('Hospitalisation Details'!$S:$S,MATCH($A512,'Hospitalisation Details'!$A:$A,0)),"Not Found")</f>
        <v>31958</v>
      </c>
      <c r="O512" s="6">
        <f>IFERROR(INDEX('Hospitalisation Details'!$T:$T,MATCH($A512,'Hospitalisation Details'!$A:$A,0)),"Not Found")</f>
        <v>35</v>
      </c>
      <c r="P512" s="6">
        <f>IFERROR(INDEX('Hospitalisation Details'!$U:$U,MATCH($A512,'Hospitalisation Details'!$A:$A,0)),"Not Found")</f>
        <v>0</v>
      </c>
      <c r="Q512" s="6">
        <f>IFERROR(INDEX('Hospitalisation Details'!$W:$W,MATCH($A512,'Hospitalisation Details'!$A:$A,0)),"Not Found")</f>
        <v>0</v>
      </c>
    </row>
    <row r="513" spans="1:17" ht="15" customHeight="1" x14ac:dyDescent="0.3">
      <c r="A513" s="6" t="str">
        <f>'Customer Names'!A513</f>
        <v>Id512</v>
      </c>
      <c r="B513" s="6" t="str">
        <f>IFERROR(INDEX('Customer Names'!$D:$D,MATCH($A513,'Customer Names'!$A:$A,0)),"Not Found")</f>
        <v>Matthew</v>
      </c>
      <c r="C513" s="6">
        <f>IFERROR(INDEX('Medical Examinations'!$B:$B,MATCH($A513,'Medical Examinations'!$A:$A,0)),"Not Found")</f>
        <v>29.81</v>
      </c>
      <c r="D513" s="6">
        <f>IFERROR(INDEX('Medical Examinations'!$C:$C,MATCH($A513,'Medical Examinations'!$A:$A,0)),"Not Found")</f>
        <v>5.58</v>
      </c>
      <c r="E513" s="6" t="str">
        <f>IFERROR(INDEX('Medical Examinations'!$I:$I,MATCH($A513,'Medical Examinations'!$A:$A,0)),"Not Found")</f>
        <v>No</v>
      </c>
      <c r="F513" s="6" t="str">
        <f>IFERROR(INDEX('Medical Examinations'!$J:$J,MATCH($A513,'Medical Examinations'!$A:$A,0)),"Not Found")</f>
        <v>No</v>
      </c>
      <c r="G513" s="6" t="str">
        <f>IFERROR(INDEX('Medical Examinations'!$F:$F,MATCH($A513,'Medical Examinations'!$A:$A,0)),"Not Found")</f>
        <v>No</v>
      </c>
      <c r="H513" s="6">
        <f>IFERROR(INDEX('Medical Examinations'!$L:$L,MATCH($A513,'Medical Examinations'!$A:$A,0)),"Not Found")</f>
        <v>0</v>
      </c>
      <c r="I513" s="6" t="str">
        <f>IFERROR(INDEX('Medical Examinations'!$K:$K,MATCH($A513,'Medical Examinations'!$A:$A,0)),"Not Found")</f>
        <v>Yes</v>
      </c>
      <c r="J513" s="6" t="str">
        <f>IFERROR(INDEX('Medical Examinations'!$M:$M,MATCH($A513,'Medical Examinations'!$A:$A,0)),"Not Found")</f>
        <v>Overweight</v>
      </c>
      <c r="K513" s="6" t="str">
        <f>IFERROR(INDEX('Medical Examinations'!$N:$N,MATCH($A513,'Medical Examinations'!$A:$A,0)),"Not Found")</f>
        <v>Normal</v>
      </c>
      <c r="L513" s="12">
        <f>IFERROR(INDEX('Hospitalisation Details'!$V:$V,MATCH($A513,'Hospitalisation Details'!$A:$A,0)),"Not Found")</f>
        <v>0</v>
      </c>
      <c r="M513" s="13">
        <f>IFERROR(INDEX('Hospitalisation Details'!$F:$F,MATCH($A513,'Hospitalisation Details'!$A:$A,0)),"Not Found")</f>
        <v>19350.37</v>
      </c>
      <c r="N513" s="6">
        <f>IFERROR(INDEX('Hospitalisation Details'!$S:$S,MATCH($A513,'Hospitalisation Details'!$A:$A,0)),"Not Found")</f>
        <v>33474</v>
      </c>
      <c r="O513" s="6">
        <f>IFERROR(INDEX('Hospitalisation Details'!$T:$T,MATCH($A513,'Hospitalisation Details'!$A:$A,0)),"Not Found")</f>
        <v>31</v>
      </c>
      <c r="P513" s="6">
        <f>IFERROR(INDEX('Hospitalisation Details'!$U:$U,MATCH($A513,'Hospitalisation Details'!$A:$A,0)),"Not Found")</f>
        <v>0</v>
      </c>
      <c r="Q513" s="6">
        <f>IFERROR(INDEX('Hospitalisation Details'!$W:$W,MATCH($A513,'Hospitalisation Details'!$A:$A,0)),"Not Found")</f>
        <v>0</v>
      </c>
    </row>
    <row r="514" spans="1:17" ht="15" customHeight="1" x14ac:dyDescent="0.3">
      <c r="A514" s="6" t="str">
        <f>'Customer Names'!A514</f>
        <v>Id513</v>
      </c>
      <c r="B514" s="6" t="str">
        <f>IFERROR(INDEX('Customer Names'!$D:$D,MATCH($A514,'Customer Names'!$A:$A,0)),"Not Found")</f>
        <v>Brady</v>
      </c>
      <c r="C514" s="6">
        <f>IFERROR(INDEX('Medical Examinations'!$B:$B,MATCH($A514,'Medical Examinations'!$A:$A,0)),"Not Found")</f>
        <v>51.18</v>
      </c>
      <c r="D514" s="6">
        <f>IFERROR(INDEX('Medical Examinations'!$C:$C,MATCH($A514,'Medical Examinations'!$A:$A,0)),"Not Found")</f>
        <v>4.4000000000000004</v>
      </c>
      <c r="E514" s="6" t="str">
        <f>IFERROR(INDEX('Medical Examinations'!$I:$I,MATCH($A514,'Medical Examinations'!$A:$A,0)),"Not Found")</f>
        <v>Yes</v>
      </c>
      <c r="F514" s="6" t="str">
        <f>IFERROR(INDEX('Medical Examinations'!$J:$J,MATCH($A514,'Medical Examinations'!$A:$A,0)),"Not Found")</f>
        <v>No</v>
      </c>
      <c r="G514" s="6" t="str">
        <f>IFERROR(INDEX('Medical Examinations'!$F:$F,MATCH($A514,'Medical Examinations'!$A:$A,0)),"Not Found")</f>
        <v>No</v>
      </c>
      <c r="H514" s="6">
        <f>IFERROR(INDEX('Medical Examinations'!$L:$L,MATCH($A514,'Medical Examinations'!$A:$A,0)),"Not Found")</f>
        <v>2</v>
      </c>
      <c r="I514" s="6" t="str">
        <f>IFERROR(INDEX('Medical Examinations'!$K:$K,MATCH($A514,'Medical Examinations'!$A:$A,0)),"Not Found")</f>
        <v>No</v>
      </c>
      <c r="J514" s="6" t="str">
        <f>IFERROR(INDEX('Medical Examinations'!$M:$M,MATCH($A514,'Medical Examinations'!$A:$A,0)),"Not Found")</f>
        <v>Obesity</v>
      </c>
      <c r="K514" s="6" t="str">
        <f>IFERROR(INDEX('Medical Examinations'!$N:$N,MATCH($A514,'Medical Examinations'!$A:$A,0)),"Not Found")</f>
        <v>Normal</v>
      </c>
      <c r="L514" s="12">
        <f>IFERROR(INDEX('Hospitalisation Details'!$V:$V,MATCH($A514,'Hospitalisation Details'!$A:$A,0)),"Not Found")</f>
        <v>0</v>
      </c>
      <c r="M514" s="13">
        <f>IFERROR(INDEX('Hospitalisation Details'!$F:$F,MATCH($A514,'Hospitalisation Details'!$A:$A,0)),"Not Found")</f>
        <v>19321.060000000001</v>
      </c>
      <c r="N514" s="6">
        <f>IFERROR(INDEX('Hospitalisation Details'!$S:$S,MATCH($A514,'Hospitalisation Details'!$A:$A,0)),"Not Found")</f>
        <v>24426</v>
      </c>
      <c r="O514" s="6">
        <f>IFERROR(INDEX('Hospitalisation Details'!$T:$T,MATCH($A514,'Hospitalisation Details'!$A:$A,0)),"Not Found")</f>
        <v>56</v>
      </c>
      <c r="P514" s="6">
        <f>IFERROR(INDEX('Hospitalisation Details'!$U:$U,MATCH($A514,'Hospitalisation Details'!$A:$A,0)),"Not Found")</f>
        <v>0</v>
      </c>
      <c r="Q514" s="6">
        <f>IFERROR(INDEX('Hospitalisation Details'!$W:$W,MATCH($A514,'Hospitalisation Details'!$A:$A,0)),"Not Found")</f>
        <v>0</v>
      </c>
    </row>
    <row r="515" spans="1:17" ht="15" customHeight="1" x14ac:dyDescent="0.3">
      <c r="A515" s="6" t="str">
        <f>'Customer Names'!A515</f>
        <v>Id514</v>
      </c>
      <c r="B515" s="6" t="str">
        <f>IFERROR(INDEX('Customer Names'!$D:$D,MATCH($A515,'Customer Names'!$A:$A,0)),"Not Found")</f>
        <v>Kameko</v>
      </c>
      <c r="C515" s="6">
        <f>IFERROR(INDEX('Medical Examinations'!$B:$B,MATCH($A515,'Medical Examinations'!$A:$A,0)),"Not Found")</f>
        <v>51.37</v>
      </c>
      <c r="D515" s="6">
        <f>IFERROR(INDEX('Medical Examinations'!$C:$C,MATCH($A515,'Medical Examinations'!$A:$A,0)),"Not Found")</f>
        <v>8.18</v>
      </c>
      <c r="E515" s="6" t="str">
        <f>IFERROR(INDEX('Medical Examinations'!$I:$I,MATCH($A515,'Medical Examinations'!$A:$A,0)),"Not Found")</f>
        <v>Yes</v>
      </c>
      <c r="F515" s="6" t="str">
        <f>IFERROR(INDEX('Medical Examinations'!$J:$J,MATCH($A515,'Medical Examinations'!$A:$A,0)),"Not Found")</f>
        <v>No</v>
      </c>
      <c r="G515" s="6" t="str">
        <f>IFERROR(INDEX('Medical Examinations'!$F:$F,MATCH($A515,'Medical Examinations'!$A:$A,0)),"Not Found")</f>
        <v>No</v>
      </c>
      <c r="H515" s="6">
        <f>IFERROR(INDEX('Medical Examinations'!$L:$L,MATCH($A515,'Medical Examinations'!$A:$A,0)),"Not Found")</f>
        <v>0</v>
      </c>
      <c r="I515" s="6" t="str">
        <f>IFERROR(INDEX('Medical Examinations'!$K:$K,MATCH($A515,'Medical Examinations'!$A:$A,0)),"Not Found")</f>
        <v>No</v>
      </c>
      <c r="J515" s="6" t="str">
        <f>IFERROR(INDEX('Medical Examinations'!$M:$M,MATCH($A515,'Medical Examinations'!$A:$A,0)),"Not Found")</f>
        <v>Obesity</v>
      </c>
      <c r="K515" s="6" t="str">
        <f>IFERROR(INDEX('Medical Examinations'!$N:$N,MATCH($A515,'Medical Examinations'!$A:$A,0)),"Not Found")</f>
        <v>Diabetic</v>
      </c>
      <c r="L515" s="12">
        <f>IFERROR(INDEX('Hospitalisation Details'!$V:$V,MATCH($A515,'Hospitalisation Details'!$A:$A,0)),"Not Found")</f>
        <v>0</v>
      </c>
      <c r="M515" s="13">
        <f>IFERROR(INDEX('Hospitalisation Details'!$F:$F,MATCH($A515,'Hospitalisation Details'!$A:$A,0)),"Not Found")</f>
        <v>19259.96</v>
      </c>
      <c r="N515" s="6">
        <f>IFERROR(INDEX('Hospitalisation Details'!$S:$S,MATCH($A515,'Hospitalisation Details'!$A:$A,0)),"Not Found")</f>
        <v>24682</v>
      </c>
      <c r="O515" s="6">
        <f>IFERROR(INDEX('Hospitalisation Details'!$T:$T,MATCH($A515,'Hospitalisation Details'!$A:$A,0)),"Not Found")</f>
        <v>55</v>
      </c>
      <c r="P515" s="6">
        <f>IFERROR(INDEX('Hospitalisation Details'!$U:$U,MATCH($A515,'Hospitalisation Details'!$A:$A,0)),"Not Found")</f>
        <v>0</v>
      </c>
      <c r="Q515" s="6">
        <f>IFERROR(INDEX('Hospitalisation Details'!$W:$W,MATCH($A515,'Hospitalisation Details'!$A:$A,0)),"Not Found")</f>
        <v>0</v>
      </c>
    </row>
    <row r="516" spans="1:17" ht="15" customHeight="1" x14ac:dyDescent="0.3">
      <c r="A516" s="6" t="str">
        <f>'Customer Names'!A516</f>
        <v>Id515</v>
      </c>
      <c r="B516" s="6" t="str">
        <f>IFERROR(INDEX('Customer Names'!$D:$D,MATCH($A516,'Customer Names'!$A:$A,0)),"Not Found")</f>
        <v>Jeremy A</v>
      </c>
      <c r="C516" s="6">
        <f>IFERROR(INDEX('Medical Examinations'!$B:$B,MATCH($A516,'Medical Examinations'!$A:$A,0)),"Not Found")</f>
        <v>36.19</v>
      </c>
      <c r="D516" s="6">
        <f>IFERROR(INDEX('Medical Examinations'!$C:$C,MATCH($A516,'Medical Examinations'!$A:$A,0)),"Not Found")</f>
        <v>5.52</v>
      </c>
      <c r="E516" s="6" t="str">
        <f>IFERROR(INDEX('Medical Examinations'!$I:$I,MATCH($A516,'Medical Examinations'!$A:$A,0)),"Not Found")</f>
        <v>Yes</v>
      </c>
      <c r="F516" s="6" t="str">
        <f>IFERROR(INDEX('Medical Examinations'!$J:$J,MATCH($A516,'Medical Examinations'!$A:$A,0)),"Not Found")</f>
        <v>No</v>
      </c>
      <c r="G516" s="6" t="str">
        <f>IFERROR(INDEX('Medical Examinations'!$F:$F,MATCH($A516,'Medical Examinations'!$A:$A,0)),"Not Found")</f>
        <v>No</v>
      </c>
      <c r="H516" s="6">
        <f>IFERROR(INDEX('Medical Examinations'!$L:$L,MATCH($A516,'Medical Examinations'!$A:$A,0)),"Not Found")</f>
        <v>0</v>
      </c>
      <c r="I516" s="6" t="str">
        <f>IFERROR(INDEX('Medical Examinations'!$K:$K,MATCH($A516,'Medical Examinations'!$A:$A,0)),"Not Found")</f>
        <v>No</v>
      </c>
      <c r="J516" s="6" t="str">
        <f>IFERROR(INDEX('Medical Examinations'!$M:$M,MATCH($A516,'Medical Examinations'!$A:$A,0)),"Not Found")</f>
        <v>Obesity</v>
      </c>
      <c r="K516" s="6" t="str">
        <f>IFERROR(INDEX('Medical Examinations'!$N:$N,MATCH($A516,'Medical Examinations'!$A:$A,0)),"Not Found")</f>
        <v>Normal</v>
      </c>
      <c r="L516" s="12">
        <f>IFERROR(INDEX('Hospitalisation Details'!$V:$V,MATCH($A516,'Hospitalisation Details'!$A:$A,0)),"Not Found")</f>
        <v>0</v>
      </c>
      <c r="M516" s="13">
        <f>IFERROR(INDEX('Hospitalisation Details'!$F:$F,MATCH($A516,'Hospitalisation Details'!$A:$A,0)),"Not Found")</f>
        <v>19214.71</v>
      </c>
      <c r="N516" s="6">
        <f>IFERROR(INDEX('Hospitalisation Details'!$S:$S,MATCH($A516,'Hospitalisation Details'!$A:$A,0)),"Not Found")</f>
        <v>31409</v>
      </c>
      <c r="O516" s="6">
        <f>IFERROR(INDEX('Hospitalisation Details'!$T:$T,MATCH($A516,'Hospitalisation Details'!$A:$A,0)),"Not Found")</f>
        <v>37</v>
      </c>
      <c r="P516" s="6">
        <f>IFERROR(INDEX('Hospitalisation Details'!$U:$U,MATCH($A516,'Hospitalisation Details'!$A:$A,0)),"Not Found")</f>
        <v>0</v>
      </c>
      <c r="Q516" s="6">
        <f>IFERROR(INDEX('Hospitalisation Details'!$W:$W,MATCH($A516,'Hospitalisation Details'!$A:$A,0)),"Not Found")</f>
        <v>0</v>
      </c>
    </row>
    <row r="517" spans="1:17" ht="15" customHeight="1" x14ac:dyDescent="0.3">
      <c r="A517" s="6" t="str">
        <f>'Customer Names'!A517</f>
        <v>Id516</v>
      </c>
      <c r="B517" s="6" t="str">
        <f>IFERROR(INDEX('Customer Names'!$D:$D,MATCH($A517,'Customer Names'!$A:$A,0)),"Not Found")</f>
        <v>Daniel</v>
      </c>
      <c r="C517" s="6">
        <f>IFERROR(INDEX('Medical Examinations'!$B:$B,MATCH($A517,'Medical Examinations'!$A:$A,0)),"Not Found")</f>
        <v>25.9</v>
      </c>
      <c r="D517" s="6">
        <f>IFERROR(INDEX('Medical Examinations'!$C:$C,MATCH($A517,'Medical Examinations'!$A:$A,0)),"Not Found")</f>
        <v>4.84</v>
      </c>
      <c r="E517" s="6" t="str">
        <f>IFERROR(INDEX('Medical Examinations'!$I:$I,MATCH($A517,'Medical Examinations'!$A:$A,0)),"Not Found")</f>
        <v>No</v>
      </c>
      <c r="F517" s="6" t="str">
        <f>IFERROR(INDEX('Medical Examinations'!$J:$J,MATCH($A517,'Medical Examinations'!$A:$A,0)),"Not Found")</f>
        <v>No</v>
      </c>
      <c r="G517" s="6" t="str">
        <f>IFERROR(INDEX('Medical Examinations'!$F:$F,MATCH($A517,'Medical Examinations'!$A:$A,0)),"Not Found")</f>
        <v>No</v>
      </c>
      <c r="H517" s="6">
        <f>IFERROR(INDEX('Medical Examinations'!$L:$L,MATCH($A517,'Medical Examinations'!$A:$A,0)),"Not Found")</f>
        <v>0</v>
      </c>
      <c r="I517" s="6" t="str">
        <f>IFERROR(INDEX('Medical Examinations'!$K:$K,MATCH($A517,'Medical Examinations'!$A:$A,0)),"Not Found")</f>
        <v>Yes</v>
      </c>
      <c r="J517" s="6" t="str">
        <f>IFERROR(INDEX('Medical Examinations'!$M:$M,MATCH($A517,'Medical Examinations'!$A:$A,0)),"Not Found")</f>
        <v>Overweight</v>
      </c>
      <c r="K517" s="6" t="str">
        <f>IFERROR(INDEX('Medical Examinations'!$N:$N,MATCH($A517,'Medical Examinations'!$A:$A,0)),"Not Found")</f>
        <v>Normal</v>
      </c>
      <c r="L517" s="12">
        <f>IFERROR(INDEX('Hospitalisation Details'!$V:$V,MATCH($A517,'Hospitalisation Details'!$A:$A,0)),"Not Found")</f>
        <v>0</v>
      </c>
      <c r="M517" s="13">
        <f>IFERROR(INDEX('Hospitalisation Details'!$F:$F,MATCH($A517,'Hospitalisation Details'!$A:$A,0)),"Not Found")</f>
        <v>19199.939999999999</v>
      </c>
      <c r="N517" s="6">
        <f>IFERROR(INDEX('Hospitalisation Details'!$S:$S,MATCH($A517,'Hospitalisation Details'!$A:$A,0)),"Not Found")</f>
        <v>33497</v>
      </c>
      <c r="O517" s="6">
        <f>IFERROR(INDEX('Hospitalisation Details'!$T:$T,MATCH($A517,'Hospitalisation Details'!$A:$A,0)),"Not Found")</f>
        <v>31</v>
      </c>
      <c r="P517" s="6">
        <f>IFERROR(INDEX('Hospitalisation Details'!$U:$U,MATCH($A517,'Hospitalisation Details'!$A:$A,0)),"Not Found")</f>
        <v>0</v>
      </c>
      <c r="Q517" s="6">
        <f>IFERROR(INDEX('Hospitalisation Details'!$W:$W,MATCH($A517,'Hospitalisation Details'!$A:$A,0)),"Not Found")</f>
        <v>0</v>
      </c>
    </row>
    <row r="518" spans="1:17" ht="15" customHeight="1" x14ac:dyDescent="0.3">
      <c r="A518" s="6" t="str">
        <f>'Customer Names'!A518</f>
        <v>Id517</v>
      </c>
      <c r="B518" s="6" t="str">
        <f>IFERROR(INDEX('Customer Names'!$D:$D,MATCH($A518,'Customer Names'!$A:$A,0)),"Not Found")</f>
        <v>Amanda</v>
      </c>
      <c r="C518" s="6">
        <f>IFERROR(INDEX('Medical Examinations'!$B:$B,MATCH($A518,'Medical Examinations'!$A:$A,0)),"Not Found")</f>
        <v>35.72</v>
      </c>
      <c r="D518" s="6">
        <f>IFERROR(INDEX('Medical Examinations'!$C:$C,MATCH($A518,'Medical Examinations'!$A:$A,0)),"Not Found")</f>
        <v>4.08</v>
      </c>
      <c r="E518" s="6" t="str">
        <f>IFERROR(INDEX('Medical Examinations'!$I:$I,MATCH($A518,'Medical Examinations'!$A:$A,0)),"Not Found")</f>
        <v>No</v>
      </c>
      <c r="F518" s="6" t="str">
        <f>IFERROR(INDEX('Medical Examinations'!$J:$J,MATCH($A518,'Medical Examinations'!$A:$A,0)),"Not Found")</f>
        <v>No</v>
      </c>
      <c r="G518" s="6" t="str">
        <f>IFERROR(INDEX('Medical Examinations'!$F:$F,MATCH($A518,'Medical Examinations'!$A:$A,0)),"Not Found")</f>
        <v>Yes</v>
      </c>
      <c r="H518" s="6">
        <f>IFERROR(INDEX('Medical Examinations'!$L:$L,MATCH($A518,'Medical Examinations'!$A:$A,0)),"Not Found")</f>
        <v>1</v>
      </c>
      <c r="I518" s="6" t="str">
        <f>IFERROR(INDEX('Medical Examinations'!$K:$K,MATCH($A518,'Medical Examinations'!$A:$A,0)),"Not Found")</f>
        <v>No</v>
      </c>
      <c r="J518" s="6" t="str">
        <f>IFERROR(INDEX('Medical Examinations'!$M:$M,MATCH($A518,'Medical Examinations'!$A:$A,0)),"Not Found")</f>
        <v>Obesity</v>
      </c>
      <c r="K518" s="6" t="str">
        <f>IFERROR(INDEX('Medical Examinations'!$N:$N,MATCH($A518,'Medical Examinations'!$A:$A,0)),"Not Found")</f>
        <v>Normal</v>
      </c>
      <c r="L518" s="12">
        <f>IFERROR(INDEX('Hospitalisation Details'!$V:$V,MATCH($A518,'Hospitalisation Details'!$A:$A,0)),"Not Found")</f>
        <v>0</v>
      </c>
      <c r="M518" s="13">
        <f>IFERROR(INDEX('Hospitalisation Details'!$F:$F,MATCH($A518,'Hospitalisation Details'!$A:$A,0)),"Not Found")</f>
        <v>19144.580000000002</v>
      </c>
      <c r="N518" s="6">
        <f>IFERROR(INDEX('Hospitalisation Details'!$S:$S,MATCH($A518,'Hospitalisation Details'!$A:$A,0)),"Not Found")</f>
        <v>29038</v>
      </c>
      <c r="O518" s="6">
        <f>IFERROR(INDEX('Hospitalisation Details'!$T:$T,MATCH($A518,'Hospitalisation Details'!$A:$A,0)),"Not Found")</f>
        <v>43</v>
      </c>
      <c r="P518" s="6">
        <f>IFERROR(INDEX('Hospitalisation Details'!$U:$U,MATCH($A518,'Hospitalisation Details'!$A:$A,0)),"Not Found")</f>
        <v>0</v>
      </c>
      <c r="Q518" s="6">
        <f>IFERROR(INDEX('Hospitalisation Details'!$W:$W,MATCH($A518,'Hospitalisation Details'!$A:$A,0)),"Not Found")</f>
        <v>0</v>
      </c>
    </row>
    <row r="519" spans="1:17" ht="15" customHeight="1" x14ac:dyDescent="0.3">
      <c r="A519" s="6" t="str">
        <f>'Customer Names'!A519</f>
        <v>Id518</v>
      </c>
      <c r="B519" s="6" t="str">
        <f>IFERROR(INDEX('Customer Names'!$D:$D,MATCH($A519,'Customer Names'!$A:$A,0)),"Not Found")</f>
        <v>Karen</v>
      </c>
      <c r="C519" s="6">
        <f>IFERROR(INDEX('Medical Examinations'!$B:$B,MATCH($A519,'Medical Examinations'!$A:$A,0)),"Not Found")</f>
        <v>27.94</v>
      </c>
      <c r="D519" s="6">
        <f>IFERROR(INDEX('Medical Examinations'!$C:$C,MATCH($A519,'Medical Examinations'!$A:$A,0)),"Not Found")</f>
        <v>4.4800000000000004</v>
      </c>
      <c r="E519" s="6" t="str">
        <f>IFERROR(INDEX('Medical Examinations'!$I:$I,MATCH($A519,'Medical Examinations'!$A:$A,0)),"Not Found")</f>
        <v>No</v>
      </c>
      <c r="F519" s="6" t="str">
        <f>IFERROR(INDEX('Medical Examinations'!$J:$J,MATCH($A519,'Medical Examinations'!$A:$A,0)),"Not Found")</f>
        <v>No</v>
      </c>
      <c r="G519" s="6" t="str">
        <f>IFERROR(INDEX('Medical Examinations'!$F:$F,MATCH($A519,'Medical Examinations'!$A:$A,0)),"Not Found")</f>
        <v>Yes</v>
      </c>
      <c r="H519" s="6">
        <f>IFERROR(INDEX('Medical Examinations'!$L:$L,MATCH($A519,'Medical Examinations'!$A:$A,0)),"Not Found")</f>
        <v>1</v>
      </c>
      <c r="I519" s="6" t="str">
        <f>IFERROR(INDEX('Medical Examinations'!$K:$K,MATCH($A519,'Medical Examinations'!$A:$A,0)),"Not Found")</f>
        <v>Yes</v>
      </c>
      <c r="J519" s="6" t="str">
        <f>IFERROR(INDEX('Medical Examinations'!$M:$M,MATCH($A519,'Medical Examinations'!$A:$A,0)),"Not Found")</f>
        <v>Overweight</v>
      </c>
      <c r="K519" s="6" t="str">
        <f>IFERROR(INDEX('Medical Examinations'!$N:$N,MATCH($A519,'Medical Examinations'!$A:$A,0)),"Not Found")</f>
        <v>Normal</v>
      </c>
      <c r="L519" s="12">
        <f>IFERROR(INDEX('Hospitalisation Details'!$V:$V,MATCH($A519,'Hospitalisation Details'!$A:$A,0)),"Not Found")</f>
        <v>0</v>
      </c>
      <c r="M519" s="13">
        <f>IFERROR(INDEX('Hospitalisation Details'!$F:$F,MATCH($A519,'Hospitalisation Details'!$A:$A,0)),"Not Found")</f>
        <v>19107.78</v>
      </c>
      <c r="N519" s="6">
        <f>IFERROR(INDEX('Hospitalisation Details'!$S:$S,MATCH($A519,'Hospitalisation Details'!$A:$A,0)),"Not Found")</f>
        <v>34240</v>
      </c>
      <c r="O519" s="6">
        <f>IFERROR(INDEX('Hospitalisation Details'!$T:$T,MATCH($A519,'Hospitalisation Details'!$A:$A,0)),"Not Found")</f>
        <v>29</v>
      </c>
      <c r="P519" s="6">
        <f>IFERROR(INDEX('Hospitalisation Details'!$U:$U,MATCH($A519,'Hospitalisation Details'!$A:$A,0)),"Not Found")</f>
        <v>0</v>
      </c>
      <c r="Q519" s="6">
        <f>IFERROR(INDEX('Hospitalisation Details'!$W:$W,MATCH($A519,'Hospitalisation Details'!$A:$A,0)),"Not Found")</f>
        <v>0</v>
      </c>
    </row>
    <row r="520" spans="1:17" ht="15" customHeight="1" x14ac:dyDescent="0.3">
      <c r="A520" s="6" t="str">
        <f>'Customer Names'!A520</f>
        <v>Id519</v>
      </c>
      <c r="B520" s="6" t="str">
        <f>IFERROR(INDEX('Customer Names'!$D:$D,MATCH($A520,'Customer Names'!$A:$A,0)),"Not Found")</f>
        <v>Gregory</v>
      </c>
      <c r="C520" s="6">
        <f>IFERROR(INDEX('Medical Examinations'!$B:$B,MATCH($A520,'Medical Examinations'!$A:$A,0)),"Not Found")</f>
        <v>27.1</v>
      </c>
      <c r="D520" s="6">
        <f>IFERROR(INDEX('Medical Examinations'!$C:$C,MATCH($A520,'Medical Examinations'!$A:$A,0)),"Not Found")</f>
        <v>5.73</v>
      </c>
      <c r="E520" s="6" t="str">
        <f>IFERROR(INDEX('Medical Examinations'!$I:$I,MATCH($A520,'Medical Examinations'!$A:$A,0)),"Not Found")</f>
        <v>No</v>
      </c>
      <c r="F520" s="6" t="str">
        <f>IFERROR(INDEX('Medical Examinations'!$J:$J,MATCH($A520,'Medical Examinations'!$A:$A,0)),"Not Found")</f>
        <v>No</v>
      </c>
      <c r="G520" s="6" t="str">
        <f>IFERROR(INDEX('Medical Examinations'!$F:$F,MATCH($A520,'Medical Examinations'!$A:$A,0)),"Not Found")</f>
        <v>No</v>
      </c>
      <c r="H520" s="6">
        <f>IFERROR(INDEX('Medical Examinations'!$L:$L,MATCH($A520,'Medical Examinations'!$A:$A,0)),"Not Found")</f>
        <v>0</v>
      </c>
      <c r="I520" s="6" t="str">
        <f>IFERROR(INDEX('Medical Examinations'!$K:$K,MATCH($A520,'Medical Examinations'!$A:$A,0)),"Not Found")</f>
        <v>Yes</v>
      </c>
      <c r="J520" s="6" t="str">
        <f>IFERROR(INDEX('Medical Examinations'!$M:$M,MATCH($A520,'Medical Examinations'!$A:$A,0)),"Not Found")</f>
        <v>Overweight</v>
      </c>
      <c r="K520" s="6" t="str">
        <f>IFERROR(INDEX('Medical Examinations'!$N:$N,MATCH($A520,'Medical Examinations'!$A:$A,0)),"Not Found")</f>
        <v>Prediabetic</v>
      </c>
      <c r="L520" s="12">
        <f>IFERROR(INDEX('Hospitalisation Details'!$V:$V,MATCH($A520,'Hospitalisation Details'!$A:$A,0)),"Not Found")</f>
        <v>0</v>
      </c>
      <c r="M520" s="13">
        <f>IFERROR(INDEX('Hospitalisation Details'!$F:$F,MATCH($A520,'Hospitalisation Details'!$A:$A,0)),"Not Found")</f>
        <v>19040.88</v>
      </c>
      <c r="N520" s="6">
        <f>IFERROR(INDEX('Hospitalisation Details'!$S:$S,MATCH($A520,'Hospitalisation Details'!$A:$A,0)),"Not Found")</f>
        <v>32664</v>
      </c>
      <c r="O520" s="6">
        <f>IFERROR(INDEX('Hospitalisation Details'!$T:$T,MATCH($A520,'Hospitalisation Details'!$A:$A,0)),"Not Found")</f>
        <v>34</v>
      </c>
      <c r="P520" s="6">
        <f>IFERROR(INDEX('Hospitalisation Details'!$U:$U,MATCH($A520,'Hospitalisation Details'!$A:$A,0)),"Not Found")</f>
        <v>0</v>
      </c>
      <c r="Q520" s="6">
        <f>IFERROR(INDEX('Hospitalisation Details'!$W:$W,MATCH($A520,'Hospitalisation Details'!$A:$A,0)),"Not Found")</f>
        <v>0</v>
      </c>
    </row>
    <row r="521" spans="1:17" ht="15" customHeight="1" x14ac:dyDescent="0.3">
      <c r="A521" s="6" t="str">
        <f>'Customer Names'!A521</f>
        <v>Id520</v>
      </c>
      <c r="B521" s="6" t="str">
        <f>IFERROR(INDEX('Customer Names'!$D:$D,MATCH($A521,'Customer Names'!$A:$A,0)),"Not Found")</f>
        <v>Sabine</v>
      </c>
      <c r="C521" s="6">
        <f>IFERROR(INDEX('Medical Examinations'!$B:$B,MATCH($A521,'Medical Examinations'!$A:$A,0)),"Not Found")</f>
        <v>18.3</v>
      </c>
      <c r="D521" s="6">
        <f>IFERROR(INDEX('Medical Examinations'!$C:$C,MATCH($A521,'Medical Examinations'!$A:$A,0)),"Not Found")</f>
        <v>5.46</v>
      </c>
      <c r="E521" s="6" t="str">
        <f>IFERROR(INDEX('Medical Examinations'!$I:$I,MATCH($A521,'Medical Examinations'!$A:$A,0)),"Not Found")</f>
        <v>Yes</v>
      </c>
      <c r="F521" s="6" t="str">
        <f>IFERROR(INDEX('Medical Examinations'!$J:$J,MATCH($A521,'Medical Examinations'!$A:$A,0)),"Not Found")</f>
        <v>No</v>
      </c>
      <c r="G521" s="6" t="str">
        <f>IFERROR(INDEX('Medical Examinations'!$F:$F,MATCH($A521,'Medical Examinations'!$A:$A,0)),"Not Found")</f>
        <v>Yes</v>
      </c>
      <c r="H521" s="6">
        <f>IFERROR(INDEX('Medical Examinations'!$L:$L,MATCH($A521,'Medical Examinations'!$A:$A,0)),"Not Found")</f>
        <v>1</v>
      </c>
      <c r="I521" s="6" t="str">
        <f>IFERROR(INDEX('Medical Examinations'!$K:$K,MATCH($A521,'Medical Examinations'!$A:$A,0)),"Not Found")</f>
        <v>Yes</v>
      </c>
      <c r="J521" s="6" t="str">
        <f>IFERROR(INDEX('Medical Examinations'!$M:$M,MATCH($A521,'Medical Examinations'!$A:$A,0)),"Not Found")</f>
        <v>Underweight</v>
      </c>
      <c r="K521" s="6" t="str">
        <f>IFERROR(INDEX('Medical Examinations'!$N:$N,MATCH($A521,'Medical Examinations'!$A:$A,0)),"Not Found")</f>
        <v>Normal</v>
      </c>
      <c r="L521" s="12">
        <f>IFERROR(INDEX('Hospitalisation Details'!$V:$V,MATCH($A521,'Hospitalisation Details'!$A:$A,0)),"Not Found")</f>
        <v>0</v>
      </c>
      <c r="M521" s="13">
        <f>IFERROR(INDEX('Hospitalisation Details'!$F:$F,MATCH($A521,'Hospitalisation Details'!$A:$A,0)),"Not Found")</f>
        <v>19023.259999999998</v>
      </c>
      <c r="N521" s="6">
        <f>IFERROR(INDEX('Hospitalisation Details'!$S:$S,MATCH($A521,'Hospitalisation Details'!$A:$A,0)),"Not Found")</f>
        <v>30669</v>
      </c>
      <c r="O521" s="6">
        <f>IFERROR(INDEX('Hospitalisation Details'!$T:$T,MATCH($A521,'Hospitalisation Details'!$A:$A,0)),"Not Found")</f>
        <v>39</v>
      </c>
      <c r="P521" s="6">
        <f>IFERROR(INDEX('Hospitalisation Details'!$U:$U,MATCH($A521,'Hospitalisation Details'!$A:$A,0)),"Not Found")</f>
        <v>0</v>
      </c>
      <c r="Q521" s="6">
        <f>IFERROR(INDEX('Hospitalisation Details'!$W:$W,MATCH($A521,'Hospitalisation Details'!$A:$A,0)),"Not Found")</f>
        <v>0</v>
      </c>
    </row>
    <row r="522" spans="1:17" ht="15" customHeight="1" x14ac:dyDescent="0.3">
      <c r="A522" s="6" t="str">
        <f>'Customer Names'!A522</f>
        <v>Id521</v>
      </c>
      <c r="B522" s="6" t="str">
        <f>IFERROR(INDEX('Customer Names'!$D:$D,MATCH($A522,'Customer Names'!$A:$A,0)),"Not Found")</f>
        <v>Joseph</v>
      </c>
      <c r="C522" s="6">
        <f>IFERROR(INDEX('Medical Examinations'!$B:$B,MATCH($A522,'Medical Examinations'!$A:$A,0)),"Not Found")</f>
        <v>25.3</v>
      </c>
      <c r="D522" s="6">
        <f>IFERROR(INDEX('Medical Examinations'!$C:$C,MATCH($A522,'Medical Examinations'!$A:$A,0)),"Not Found")</f>
        <v>5.0199999999999996</v>
      </c>
      <c r="E522" s="6" t="str">
        <f>IFERROR(INDEX('Medical Examinations'!$I:$I,MATCH($A522,'Medical Examinations'!$A:$A,0)),"Not Found")</f>
        <v>Yes</v>
      </c>
      <c r="F522" s="6" t="str">
        <f>IFERROR(INDEX('Medical Examinations'!$J:$J,MATCH($A522,'Medical Examinations'!$A:$A,0)),"Not Found")</f>
        <v>No</v>
      </c>
      <c r="G522" s="6" t="str">
        <f>IFERROR(INDEX('Medical Examinations'!$F:$F,MATCH($A522,'Medical Examinations'!$A:$A,0)),"Not Found")</f>
        <v>No</v>
      </c>
      <c r="H522" s="6">
        <f>IFERROR(INDEX('Medical Examinations'!$L:$L,MATCH($A522,'Medical Examinations'!$A:$A,0)),"Not Found")</f>
        <v>1</v>
      </c>
      <c r="I522" s="6" t="str">
        <f>IFERROR(INDEX('Medical Examinations'!$K:$K,MATCH($A522,'Medical Examinations'!$A:$A,0)),"Not Found")</f>
        <v>Yes</v>
      </c>
      <c r="J522" s="6" t="str">
        <f>IFERROR(INDEX('Medical Examinations'!$M:$M,MATCH($A522,'Medical Examinations'!$A:$A,0)),"Not Found")</f>
        <v>Overweight</v>
      </c>
      <c r="K522" s="6" t="str">
        <f>IFERROR(INDEX('Medical Examinations'!$N:$N,MATCH($A522,'Medical Examinations'!$A:$A,0)),"Not Found")</f>
        <v>Normal</v>
      </c>
      <c r="L522" s="12">
        <f>IFERROR(INDEX('Hospitalisation Details'!$V:$V,MATCH($A522,'Hospitalisation Details'!$A:$A,0)),"Not Found")</f>
        <v>0</v>
      </c>
      <c r="M522" s="13">
        <f>IFERROR(INDEX('Hospitalisation Details'!$F:$F,MATCH($A522,'Hospitalisation Details'!$A:$A,0)),"Not Found")</f>
        <v>18972.5</v>
      </c>
      <c r="N522" s="6">
        <f>IFERROR(INDEX('Hospitalisation Details'!$S:$S,MATCH($A522,'Hospitalisation Details'!$A:$A,0)),"Not Found")</f>
        <v>32440</v>
      </c>
      <c r="O522" s="6">
        <f>IFERROR(INDEX('Hospitalisation Details'!$T:$T,MATCH($A522,'Hospitalisation Details'!$A:$A,0)),"Not Found")</f>
        <v>34</v>
      </c>
      <c r="P522" s="6">
        <f>IFERROR(INDEX('Hospitalisation Details'!$U:$U,MATCH($A522,'Hospitalisation Details'!$A:$A,0)),"Not Found")</f>
        <v>0</v>
      </c>
      <c r="Q522" s="6">
        <f>IFERROR(INDEX('Hospitalisation Details'!$W:$W,MATCH($A522,'Hospitalisation Details'!$A:$A,0)),"Not Found")</f>
        <v>0</v>
      </c>
    </row>
    <row r="523" spans="1:17" ht="15" customHeight="1" x14ac:dyDescent="0.3">
      <c r="A523" s="6" t="str">
        <f>'Customer Names'!A523</f>
        <v>Id522</v>
      </c>
      <c r="B523" s="6" t="str">
        <f>IFERROR(INDEX('Customer Names'!$D:$D,MATCH($A523,'Customer Names'!$A:$A,0)),"Not Found")</f>
        <v>Adam</v>
      </c>
      <c r="C523" s="6">
        <f>IFERROR(INDEX('Medical Examinations'!$B:$B,MATCH($A523,'Medical Examinations'!$A:$A,0)),"Not Found")</f>
        <v>38.83</v>
      </c>
      <c r="D523" s="6">
        <f>IFERROR(INDEX('Medical Examinations'!$C:$C,MATCH($A523,'Medical Examinations'!$A:$A,0)),"Not Found")</f>
        <v>6.36</v>
      </c>
      <c r="E523" s="6" t="str">
        <f>IFERROR(INDEX('Medical Examinations'!$I:$I,MATCH($A523,'Medical Examinations'!$A:$A,0)),"Not Found")</f>
        <v>No</v>
      </c>
      <c r="F523" s="6" t="str">
        <f>IFERROR(INDEX('Medical Examinations'!$J:$J,MATCH($A523,'Medical Examinations'!$A:$A,0)),"Not Found")</f>
        <v>No</v>
      </c>
      <c r="G523" s="6" t="str">
        <f>IFERROR(INDEX('Medical Examinations'!$F:$F,MATCH($A523,'Medical Examinations'!$A:$A,0)),"Not Found")</f>
        <v>No</v>
      </c>
      <c r="H523" s="6">
        <f>IFERROR(INDEX('Medical Examinations'!$L:$L,MATCH($A523,'Medical Examinations'!$A:$A,0)),"Not Found")</f>
        <v>1</v>
      </c>
      <c r="I523" s="6" t="str">
        <f>IFERROR(INDEX('Medical Examinations'!$K:$K,MATCH($A523,'Medical Examinations'!$A:$A,0)),"Not Found")</f>
        <v>No</v>
      </c>
      <c r="J523" s="6" t="str">
        <f>IFERROR(INDEX('Medical Examinations'!$M:$M,MATCH($A523,'Medical Examinations'!$A:$A,0)),"Not Found")</f>
        <v>Obesity</v>
      </c>
      <c r="K523" s="6" t="str">
        <f>IFERROR(INDEX('Medical Examinations'!$N:$N,MATCH($A523,'Medical Examinations'!$A:$A,0)),"Not Found")</f>
        <v>Prediabetic</v>
      </c>
      <c r="L523" s="12">
        <f>IFERROR(INDEX('Hospitalisation Details'!$V:$V,MATCH($A523,'Hospitalisation Details'!$A:$A,0)),"Not Found")</f>
        <v>0</v>
      </c>
      <c r="M523" s="13">
        <f>IFERROR(INDEX('Hospitalisation Details'!$F:$F,MATCH($A523,'Hospitalisation Details'!$A:$A,0)),"Not Found")</f>
        <v>18963.169999999998</v>
      </c>
      <c r="N523" s="6">
        <f>IFERROR(INDEX('Hospitalisation Details'!$S:$S,MATCH($A523,'Hospitalisation Details'!$A:$A,0)),"Not Found")</f>
        <v>33938</v>
      </c>
      <c r="O523" s="6">
        <f>IFERROR(INDEX('Hospitalisation Details'!$T:$T,MATCH($A523,'Hospitalisation Details'!$A:$A,0)),"Not Found")</f>
        <v>30</v>
      </c>
      <c r="P523" s="6">
        <f>IFERROR(INDEX('Hospitalisation Details'!$U:$U,MATCH($A523,'Hospitalisation Details'!$A:$A,0)),"Not Found")</f>
        <v>0</v>
      </c>
      <c r="Q523" s="6">
        <f>IFERROR(INDEX('Hospitalisation Details'!$W:$W,MATCH($A523,'Hospitalisation Details'!$A:$A,0)),"Not Found")</f>
        <v>0</v>
      </c>
    </row>
    <row r="524" spans="1:17" ht="15" customHeight="1" x14ac:dyDescent="0.3">
      <c r="A524" s="6" t="str">
        <f>'Customer Names'!A524</f>
        <v>Id523</v>
      </c>
      <c r="B524" s="6" t="str">
        <f>IFERROR(INDEX('Customer Names'!$D:$D,MATCH($A524,'Customer Names'!$A:$A,0)),"Not Found")</f>
        <v>Karolyn A</v>
      </c>
      <c r="C524" s="6">
        <f>IFERROR(INDEX('Medical Examinations'!$B:$B,MATCH($A524,'Medical Examinations'!$A:$A,0)),"Not Found")</f>
        <v>27.6</v>
      </c>
      <c r="D524" s="6">
        <f>IFERROR(INDEX('Medical Examinations'!$C:$C,MATCH($A524,'Medical Examinations'!$A:$A,0)),"Not Found")</f>
        <v>5.36</v>
      </c>
      <c r="E524" s="6" t="str">
        <f>IFERROR(INDEX('Medical Examinations'!$I:$I,MATCH($A524,'Medical Examinations'!$A:$A,0)),"Not Found")</f>
        <v>No</v>
      </c>
      <c r="F524" s="6" t="str">
        <f>IFERROR(INDEX('Medical Examinations'!$J:$J,MATCH($A524,'Medical Examinations'!$A:$A,0)),"Not Found")</f>
        <v>No</v>
      </c>
      <c r="G524" s="6" t="str">
        <f>IFERROR(INDEX('Medical Examinations'!$F:$F,MATCH($A524,'Medical Examinations'!$A:$A,0)),"Not Found")</f>
        <v>No</v>
      </c>
      <c r="H524" s="6">
        <f>IFERROR(INDEX('Medical Examinations'!$L:$L,MATCH($A524,'Medical Examinations'!$A:$A,0)),"Not Found")</f>
        <v>1</v>
      </c>
      <c r="I524" s="6" t="str">
        <f>IFERROR(INDEX('Medical Examinations'!$K:$K,MATCH($A524,'Medical Examinations'!$A:$A,0)),"Not Found")</f>
        <v>No</v>
      </c>
      <c r="J524" s="6" t="str">
        <f>IFERROR(INDEX('Medical Examinations'!$M:$M,MATCH($A524,'Medical Examinations'!$A:$A,0)),"Not Found")</f>
        <v>Overweight</v>
      </c>
      <c r="K524" s="6" t="str">
        <f>IFERROR(INDEX('Medical Examinations'!$N:$N,MATCH($A524,'Medical Examinations'!$A:$A,0)),"Not Found")</f>
        <v>Normal</v>
      </c>
      <c r="L524" s="12">
        <f>IFERROR(INDEX('Hospitalisation Details'!$V:$V,MATCH($A524,'Hospitalisation Details'!$A:$A,0)),"Not Found")</f>
        <v>0</v>
      </c>
      <c r="M524" s="13">
        <f>IFERROR(INDEX('Hospitalisation Details'!$F:$F,MATCH($A524,'Hospitalisation Details'!$A:$A,0)),"Not Found")</f>
        <v>18955.22</v>
      </c>
      <c r="N524" s="6">
        <f>IFERROR(INDEX('Hospitalisation Details'!$S:$S,MATCH($A524,'Hospitalisation Details'!$A:$A,0)),"Not Found")</f>
        <v>36013</v>
      </c>
      <c r="O524" s="6">
        <f>IFERROR(INDEX('Hospitalisation Details'!$T:$T,MATCH($A524,'Hospitalisation Details'!$A:$A,0)),"Not Found")</f>
        <v>24</v>
      </c>
      <c r="P524" s="6">
        <f>IFERROR(INDEX('Hospitalisation Details'!$U:$U,MATCH($A524,'Hospitalisation Details'!$A:$A,0)),"Not Found")</f>
        <v>0</v>
      </c>
      <c r="Q524" s="6">
        <f>IFERROR(INDEX('Hospitalisation Details'!$W:$W,MATCH($A524,'Hospitalisation Details'!$A:$A,0)),"Not Found")</f>
        <v>0</v>
      </c>
    </row>
    <row r="525" spans="1:17" ht="15" customHeight="1" x14ac:dyDescent="0.3">
      <c r="A525" s="6" t="str">
        <f>'Customer Names'!A525</f>
        <v>Id524</v>
      </c>
      <c r="B525" s="6" t="str">
        <f>IFERROR(INDEX('Customer Names'!$D:$D,MATCH($A525,'Customer Names'!$A:$A,0)),"Not Found")</f>
        <v>Anita L.</v>
      </c>
      <c r="C525" s="6">
        <f>IFERROR(INDEX('Medical Examinations'!$B:$B,MATCH($A525,'Medical Examinations'!$A:$A,0)),"Not Found")</f>
        <v>46.4</v>
      </c>
      <c r="D525" s="6">
        <f>IFERROR(INDEX('Medical Examinations'!$C:$C,MATCH($A525,'Medical Examinations'!$A:$A,0)),"Not Found")</f>
        <v>8.3699999999999992</v>
      </c>
      <c r="E525" s="6" t="str">
        <f>IFERROR(INDEX('Medical Examinations'!$I:$I,MATCH($A525,'Medical Examinations'!$A:$A,0)),"Not Found")</f>
        <v>Yes</v>
      </c>
      <c r="F525" s="6" t="str">
        <f>IFERROR(INDEX('Medical Examinations'!$J:$J,MATCH($A525,'Medical Examinations'!$A:$A,0)),"Not Found")</f>
        <v>No</v>
      </c>
      <c r="G525" s="6" t="str">
        <f>IFERROR(INDEX('Medical Examinations'!$F:$F,MATCH($A525,'Medical Examinations'!$A:$A,0)),"Not Found")</f>
        <v>Yes</v>
      </c>
      <c r="H525" s="6">
        <f>IFERROR(INDEX('Medical Examinations'!$L:$L,MATCH($A525,'Medical Examinations'!$A:$A,0)),"Not Found")</f>
        <v>1</v>
      </c>
      <c r="I525" s="6" t="str">
        <f>IFERROR(INDEX('Medical Examinations'!$K:$K,MATCH($A525,'Medical Examinations'!$A:$A,0)),"Not Found")</f>
        <v>No</v>
      </c>
      <c r="J525" s="6" t="str">
        <f>IFERROR(INDEX('Medical Examinations'!$M:$M,MATCH($A525,'Medical Examinations'!$A:$A,0)),"Not Found")</f>
        <v>Obesity</v>
      </c>
      <c r="K525" s="6" t="str">
        <f>IFERROR(INDEX('Medical Examinations'!$N:$N,MATCH($A525,'Medical Examinations'!$A:$A,0)),"Not Found")</f>
        <v>Diabetic</v>
      </c>
      <c r="L525" s="12">
        <f>IFERROR(INDEX('Hospitalisation Details'!$V:$V,MATCH($A525,'Hospitalisation Details'!$A:$A,0)),"Not Found")</f>
        <v>0</v>
      </c>
      <c r="M525" s="13">
        <f>IFERROR(INDEX('Hospitalisation Details'!$F:$F,MATCH($A525,'Hospitalisation Details'!$A:$A,0)),"Not Found")</f>
        <v>18954.560000000001</v>
      </c>
      <c r="N525" s="6">
        <f>IFERROR(INDEX('Hospitalisation Details'!$S:$S,MATCH($A525,'Hospitalisation Details'!$A:$A,0)),"Not Found")</f>
        <v>23304</v>
      </c>
      <c r="O525" s="6">
        <f>IFERROR(INDEX('Hospitalisation Details'!$T:$T,MATCH($A525,'Hospitalisation Details'!$A:$A,0)),"Not Found")</f>
        <v>59</v>
      </c>
      <c r="P525" s="6">
        <f>IFERROR(INDEX('Hospitalisation Details'!$U:$U,MATCH($A525,'Hospitalisation Details'!$A:$A,0)),"Not Found")</f>
        <v>0</v>
      </c>
      <c r="Q525" s="6">
        <f>IFERROR(INDEX('Hospitalisation Details'!$W:$W,MATCH($A525,'Hospitalisation Details'!$A:$A,0)),"Not Found")</f>
        <v>0</v>
      </c>
    </row>
    <row r="526" spans="1:17" ht="15" customHeight="1" x14ac:dyDescent="0.3">
      <c r="A526" s="6" t="str">
        <f>'Customer Names'!A526</f>
        <v>Id525</v>
      </c>
      <c r="B526" s="6" t="str">
        <f>IFERROR(INDEX('Customer Names'!$D:$D,MATCH($A526,'Customer Names'!$A:$A,0)),"Not Found")</f>
        <v>Laura E.</v>
      </c>
      <c r="C526" s="6">
        <f>IFERROR(INDEX('Medical Examinations'!$B:$B,MATCH($A526,'Medical Examinations'!$A:$A,0)),"Not Found")</f>
        <v>51.92</v>
      </c>
      <c r="D526" s="6">
        <f>IFERROR(INDEX('Medical Examinations'!$C:$C,MATCH($A526,'Medical Examinations'!$A:$A,0)),"Not Found")</f>
        <v>5.18</v>
      </c>
      <c r="E526" s="6" t="str">
        <f>IFERROR(INDEX('Medical Examinations'!$I:$I,MATCH($A526,'Medical Examinations'!$A:$A,0)),"Not Found")</f>
        <v>Yes</v>
      </c>
      <c r="F526" s="6" t="str">
        <f>IFERROR(INDEX('Medical Examinations'!$J:$J,MATCH($A526,'Medical Examinations'!$A:$A,0)),"Not Found")</f>
        <v>No</v>
      </c>
      <c r="G526" s="6" t="str">
        <f>IFERROR(INDEX('Medical Examinations'!$F:$F,MATCH($A526,'Medical Examinations'!$A:$A,0)),"Not Found")</f>
        <v>Yes</v>
      </c>
      <c r="H526" s="6">
        <f>IFERROR(INDEX('Medical Examinations'!$L:$L,MATCH($A526,'Medical Examinations'!$A:$A,0)),"Not Found")</f>
        <v>1</v>
      </c>
      <c r="I526" s="6" t="str">
        <f>IFERROR(INDEX('Medical Examinations'!$K:$K,MATCH($A526,'Medical Examinations'!$A:$A,0)),"Not Found")</f>
        <v>No</v>
      </c>
      <c r="J526" s="6" t="str">
        <f>IFERROR(INDEX('Medical Examinations'!$M:$M,MATCH($A526,'Medical Examinations'!$A:$A,0)),"Not Found")</f>
        <v>Obesity</v>
      </c>
      <c r="K526" s="6" t="str">
        <f>IFERROR(INDEX('Medical Examinations'!$N:$N,MATCH($A526,'Medical Examinations'!$A:$A,0)),"Not Found")</f>
        <v>Normal</v>
      </c>
      <c r="L526" s="12">
        <f>IFERROR(INDEX('Hospitalisation Details'!$V:$V,MATCH($A526,'Hospitalisation Details'!$A:$A,0)),"Not Found")</f>
        <v>0</v>
      </c>
      <c r="M526" s="13">
        <f>IFERROR(INDEX('Hospitalisation Details'!$F:$F,MATCH($A526,'Hospitalisation Details'!$A:$A,0)),"Not Found")</f>
        <v>18932.810000000001</v>
      </c>
      <c r="N526" s="6">
        <f>IFERROR(INDEX('Hospitalisation Details'!$S:$S,MATCH($A526,'Hospitalisation Details'!$A:$A,0)),"Not Found")</f>
        <v>25418</v>
      </c>
      <c r="O526" s="6">
        <f>IFERROR(INDEX('Hospitalisation Details'!$T:$T,MATCH($A526,'Hospitalisation Details'!$A:$A,0)),"Not Found")</f>
        <v>53</v>
      </c>
      <c r="P526" s="6">
        <f>IFERROR(INDEX('Hospitalisation Details'!$U:$U,MATCH($A526,'Hospitalisation Details'!$A:$A,0)),"Not Found")</f>
        <v>0</v>
      </c>
      <c r="Q526" s="6">
        <f>IFERROR(INDEX('Hospitalisation Details'!$W:$W,MATCH($A526,'Hospitalisation Details'!$A:$A,0)),"Not Found")</f>
        <v>0</v>
      </c>
    </row>
    <row r="527" spans="1:17" ht="15" customHeight="1" x14ac:dyDescent="0.3">
      <c r="A527" s="6" t="str">
        <f>'Customer Names'!A527</f>
        <v>Id526</v>
      </c>
      <c r="B527" s="6" t="str">
        <f>IFERROR(INDEX('Customer Names'!$D:$D,MATCH($A527,'Customer Names'!$A:$A,0)),"Not Found")</f>
        <v>Sarah</v>
      </c>
      <c r="C527" s="6">
        <f>IFERROR(INDEX('Medical Examinations'!$B:$B,MATCH($A527,'Medical Examinations'!$A:$A,0)),"Not Found")</f>
        <v>32.395000000000003</v>
      </c>
      <c r="D527" s="6">
        <f>IFERROR(INDEX('Medical Examinations'!$C:$C,MATCH($A527,'Medical Examinations'!$A:$A,0)),"Not Found")</f>
        <v>5.68</v>
      </c>
      <c r="E527" s="6" t="str">
        <f>IFERROR(INDEX('Medical Examinations'!$I:$I,MATCH($A527,'Medical Examinations'!$A:$A,0)),"Not Found")</f>
        <v>Yes</v>
      </c>
      <c r="F527" s="6" t="str">
        <f>IFERROR(INDEX('Medical Examinations'!$J:$J,MATCH($A527,'Medical Examinations'!$A:$A,0)),"Not Found")</f>
        <v>No</v>
      </c>
      <c r="G527" s="6" t="str">
        <f>IFERROR(INDEX('Medical Examinations'!$F:$F,MATCH($A527,'Medical Examinations'!$A:$A,0)),"Not Found")</f>
        <v>No</v>
      </c>
      <c r="H527" s="6">
        <f>IFERROR(INDEX('Medical Examinations'!$L:$L,MATCH($A527,'Medical Examinations'!$A:$A,0)),"Not Found")</f>
        <v>1</v>
      </c>
      <c r="I527" s="6" t="str">
        <f>IFERROR(INDEX('Medical Examinations'!$K:$K,MATCH($A527,'Medical Examinations'!$A:$A,0)),"Not Found")</f>
        <v>No</v>
      </c>
      <c r="J527" s="6" t="str">
        <f>IFERROR(INDEX('Medical Examinations'!$M:$M,MATCH($A527,'Medical Examinations'!$A:$A,0)),"Not Found")</f>
        <v>Obesity</v>
      </c>
      <c r="K527" s="6" t="str">
        <f>IFERROR(INDEX('Medical Examinations'!$N:$N,MATCH($A527,'Medical Examinations'!$A:$A,0)),"Not Found")</f>
        <v>Normal</v>
      </c>
      <c r="L527" s="12">
        <f>IFERROR(INDEX('Hospitalisation Details'!$V:$V,MATCH($A527,'Hospitalisation Details'!$A:$A,0)),"Not Found")</f>
        <v>0</v>
      </c>
      <c r="M527" s="13">
        <f>IFERROR(INDEX('Hospitalisation Details'!$F:$F,MATCH($A527,'Hospitalisation Details'!$A:$A,0)),"Not Found")</f>
        <v>18903.490000000002</v>
      </c>
      <c r="N527" s="6">
        <f>IFERROR(INDEX('Hospitalisation Details'!$S:$S,MATCH($A527,'Hospitalisation Details'!$A:$A,0)),"Not Found")</f>
        <v>34969</v>
      </c>
      <c r="O527" s="6">
        <f>IFERROR(INDEX('Hospitalisation Details'!$T:$T,MATCH($A527,'Hospitalisation Details'!$A:$A,0)),"Not Found")</f>
        <v>27</v>
      </c>
      <c r="P527" s="6">
        <f>IFERROR(INDEX('Hospitalisation Details'!$U:$U,MATCH($A527,'Hospitalisation Details'!$A:$A,0)),"Not Found")</f>
        <v>0</v>
      </c>
      <c r="Q527" s="6">
        <f>IFERROR(INDEX('Hospitalisation Details'!$W:$W,MATCH($A527,'Hospitalisation Details'!$A:$A,0)),"Not Found")</f>
        <v>0</v>
      </c>
    </row>
    <row r="528" spans="1:17" ht="15" customHeight="1" x14ac:dyDescent="0.3">
      <c r="A528" s="6" t="str">
        <f>'Customer Names'!A528</f>
        <v>Id527</v>
      </c>
      <c r="B528" s="6" t="str">
        <f>IFERROR(INDEX('Customer Names'!$D:$D,MATCH($A528,'Customer Names'!$A:$A,0)),"Not Found")</f>
        <v>Ashley E</v>
      </c>
      <c r="C528" s="6">
        <f>IFERROR(INDEX('Medical Examinations'!$B:$B,MATCH($A528,'Medical Examinations'!$A:$A,0)),"Not Found")</f>
        <v>46.19</v>
      </c>
      <c r="D528" s="6">
        <f>IFERROR(INDEX('Medical Examinations'!$C:$C,MATCH($A528,'Medical Examinations'!$A:$A,0)),"Not Found")</f>
        <v>7.31</v>
      </c>
      <c r="E528" s="6" t="str">
        <f>IFERROR(INDEX('Medical Examinations'!$I:$I,MATCH($A528,'Medical Examinations'!$A:$A,0)),"Not Found")</f>
        <v>Yes</v>
      </c>
      <c r="F528" s="6" t="str">
        <f>IFERROR(INDEX('Medical Examinations'!$J:$J,MATCH($A528,'Medical Examinations'!$A:$A,0)),"Not Found")</f>
        <v>No</v>
      </c>
      <c r="G528" s="6" t="str">
        <f>IFERROR(INDEX('Medical Examinations'!$F:$F,MATCH($A528,'Medical Examinations'!$A:$A,0)),"Not Found")</f>
        <v>Yes</v>
      </c>
      <c r="H528" s="6">
        <f>IFERROR(INDEX('Medical Examinations'!$L:$L,MATCH($A528,'Medical Examinations'!$A:$A,0)),"Not Found")</f>
        <v>1</v>
      </c>
      <c r="I528" s="6" t="str">
        <f>IFERROR(INDEX('Medical Examinations'!$K:$K,MATCH($A528,'Medical Examinations'!$A:$A,0)),"Not Found")</f>
        <v>No</v>
      </c>
      <c r="J528" s="6" t="str">
        <f>IFERROR(INDEX('Medical Examinations'!$M:$M,MATCH($A528,'Medical Examinations'!$A:$A,0)),"Not Found")</f>
        <v>Obesity</v>
      </c>
      <c r="K528" s="6" t="str">
        <f>IFERROR(INDEX('Medical Examinations'!$N:$N,MATCH($A528,'Medical Examinations'!$A:$A,0)),"Not Found")</f>
        <v>Diabetic</v>
      </c>
      <c r="L528" s="12">
        <f>IFERROR(INDEX('Hospitalisation Details'!$V:$V,MATCH($A528,'Hospitalisation Details'!$A:$A,0)),"Not Found")</f>
        <v>0</v>
      </c>
      <c r="M528" s="13">
        <f>IFERROR(INDEX('Hospitalisation Details'!$F:$F,MATCH($A528,'Hospitalisation Details'!$A:$A,0)),"Not Found")</f>
        <v>18883.330000000002</v>
      </c>
      <c r="N528" s="6">
        <f>IFERROR(INDEX('Hospitalisation Details'!$S:$S,MATCH($A528,'Hospitalisation Details'!$A:$A,0)),"Not Found")</f>
        <v>23351</v>
      </c>
      <c r="O528" s="6">
        <f>IFERROR(INDEX('Hospitalisation Details'!$T:$T,MATCH($A528,'Hospitalisation Details'!$A:$A,0)),"Not Found")</f>
        <v>59</v>
      </c>
      <c r="P528" s="6">
        <f>IFERROR(INDEX('Hospitalisation Details'!$U:$U,MATCH($A528,'Hospitalisation Details'!$A:$A,0)),"Not Found")</f>
        <v>0</v>
      </c>
      <c r="Q528" s="6">
        <f>IFERROR(INDEX('Hospitalisation Details'!$W:$W,MATCH($A528,'Hospitalisation Details'!$A:$A,0)),"Not Found")</f>
        <v>0</v>
      </c>
    </row>
    <row r="529" spans="1:17" ht="15" customHeight="1" x14ac:dyDescent="0.3">
      <c r="A529" s="6" t="str">
        <f>'Customer Names'!A529</f>
        <v>Id528</v>
      </c>
      <c r="B529" s="6" t="str">
        <f>IFERROR(INDEX('Customer Names'!$D:$D,MATCH($A529,'Customer Names'!$A:$A,0)),"Not Found")</f>
        <v>Lindsey</v>
      </c>
      <c r="C529" s="6">
        <f>IFERROR(INDEX('Medical Examinations'!$B:$B,MATCH($A529,'Medical Examinations'!$A:$A,0)),"Not Found")</f>
        <v>27.93</v>
      </c>
      <c r="D529" s="6">
        <f>IFERROR(INDEX('Medical Examinations'!$C:$C,MATCH($A529,'Medical Examinations'!$A:$A,0)),"Not Found")</f>
        <v>4.67</v>
      </c>
      <c r="E529" s="6" t="str">
        <f>IFERROR(INDEX('Medical Examinations'!$I:$I,MATCH($A529,'Medical Examinations'!$A:$A,0)),"Not Found")</f>
        <v>No</v>
      </c>
      <c r="F529" s="6" t="str">
        <f>IFERROR(INDEX('Medical Examinations'!$J:$J,MATCH($A529,'Medical Examinations'!$A:$A,0)),"Not Found")</f>
        <v>No</v>
      </c>
      <c r="G529" s="6" t="str">
        <f>IFERROR(INDEX('Medical Examinations'!$F:$F,MATCH($A529,'Medical Examinations'!$A:$A,0)),"Not Found")</f>
        <v>Yes</v>
      </c>
      <c r="H529" s="6">
        <f>IFERROR(INDEX('Medical Examinations'!$L:$L,MATCH($A529,'Medical Examinations'!$A:$A,0)),"Not Found")</f>
        <v>1</v>
      </c>
      <c r="I529" s="6" t="str">
        <f>IFERROR(INDEX('Medical Examinations'!$K:$K,MATCH($A529,'Medical Examinations'!$A:$A,0)),"Not Found")</f>
        <v>No</v>
      </c>
      <c r="J529" s="6" t="str">
        <f>IFERROR(INDEX('Medical Examinations'!$M:$M,MATCH($A529,'Medical Examinations'!$A:$A,0)),"Not Found")</f>
        <v>Overweight</v>
      </c>
      <c r="K529" s="6" t="str">
        <f>IFERROR(INDEX('Medical Examinations'!$N:$N,MATCH($A529,'Medical Examinations'!$A:$A,0)),"Not Found")</f>
        <v>Normal</v>
      </c>
      <c r="L529" s="12">
        <f>IFERROR(INDEX('Hospitalisation Details'!$V:$V,MATCH($A529,'Hospitalisation Details'!$A:$A,0)),"Not Found")</f>
        <v>0</v>
      </c>
      <c r="M529" s="13">
        <f>IFERROR(INDEX('Hospitalisation Details'!$F:$F,MATCH($A529,'Hospitalisation Details'!$A:$A,0)),"Not Found")</f>
        <v>18838.7</v>
      </c>
      <c r="N529" s="6">
        <f>IFERROR(INDEX('Hospitalisation Details'!$S:$S,MATCH($A529,'Hospitalisation Details'!$A:$A,0)),"Not Found")</f>
        <v>37826</v>
      </c>
      <c r="O529" s="6">
        <f>IFERROR(INDEX('Hospitalisation Details'!$T:$T,MATCH($A529,'Hospitalisation Details'!$A:$A,0)),"Not Found")</f>
        <v>19</v>
      </c>
      <c r="P529" s="6">
        <f>IFERROR(INDEX('Hospitalisation Details'!$U:$U,MATCH($A529,'Hospitalisation Details'!$A:$A,0)),"Not Found")</f>
        <v>0</v>
      </c>
      <c r="Q529" s="6">
        <f>IFERROR(INDEX('Hospitalisation Details'!$W:$W,MATCH($A529,'Hospitalisation Details'!$A:$A,0)),"Not Found")</f>
        <v>0</v>
      </c>
    </row>
    <row r="530" spans="1:17" ht="15" customHeight="1" x14ac:dyDescent="0.3">
      <c r="A530" s="6" t="str">
        <f>'Customer Names'!A530</f>
        <v>Id529</v>
      </c>
      <c r="B530" s="6" t="str">
        <f>IFERROR(INDEX('Customer Names'!$D:$D,MATCH($A530,'Customer Names'!$A:$A,0)),"Not Found")</f>
        <v>Alan</v>
      </c>
      <c r="C530" s="6">
        <f>IFERROR(INDEX('Medical Examinations'!$B:$B,MATCH($A530,'Medical Examinations'!$A:$A,0)),"Not Found")</f>
        <v>45.62</v>
      </c>
      <c r="D530" s="6">
        <f>IFERROR(INDEX('Medical Examinations'!$C:$C,MATCH($A530,'Medical Examinations'!$A:$A,0)),"Not Found")</f>
        <v>6.87</v>
      </c>
      <c r="E530" s="6" t="str">
        <f>IFERROR(INDEX('Medical Examinations'!$I:$I,MATCH($A530,'Medical Examinations'!$A:$A,0)),"Not Found")</f>
        <v>No</v>
      </c>
      <c r="F530" s="6" t="str">
        <f>IFERROR(INDEX('Medical Examinations'!$J:$J,MATCH($A530,'Medical Examinations'!$A:$A,0)),"Not Found")</f>
        <v>No</v>
      </c>
      <c r="G530" s="6" t="str">
        <f>IFERROR(INDEX('Medical Examinations'!$F:$F,MATCH($A530,'Medical Examinations'!$A:$A,0)),"Not Found")</f>
        <v>No</v>
      </c>
      <c r="H530" s="6">
        <f>IFERROR(INDEX('Medical Examinations'!$L:$L,MATCH($A530,'Medical Examinations'!$A:$A,0)),"Not Found")</f>
        <v>0</v>
      </c>
      <c r="I530" s="6" t="str">
        <f>IFERROR(INDEX('Medical Examinations'!$K:$K,MATCH($A530,'Medical Examinations'!$A:$A,0)),"Not Found")</f>
        <v>No</v>
      </c>
      <c r="J530" s="6" t="str">
        <f>IFERROR(INDEX('Medical Examinations'!$M:$M,MATCH($A530,'Medical Examinations'!$A:$A,0)),"Not Found")</f>
        <v>Obesity</v>
      </c>
      <c r="K530" s="6" t="str">
        <f>IFERROR(INDEX('Medical Examinations'!$N:$N,MATCH($A530,'Medical Examinations'!$A:$A,0)),"Not Found")</f>
        <v>Diabetic</v>
      </c>
      <c r="L530" s="12">
        <f>IFERROR(INDEX('Hospitalisation Details'!$V:$V,MATCH($A530,'Hospitalisation Details'!$A:$A,0)),"Not Found")</f>
        <v>0</v>
      </c>
      <c r="M530" s="13">
        <f>IFERROR(INDEX('Hospitalisation Details'!$F:$F,MATCH($A530,'Hospitalisation Details'!$A:$A,0)),"Not Found")</f>
        <v>18815.53</v>
      </c>
      <c r="N530" s="6">
        <f>IFERROR(INDEX('Hospitalisation Details'!$S:$S,MATCH($A530,'Hospitalisation Details'!$A:$A,0)),"Not Found")</f>
        <v>22998</v>
      </c>
      <c r="O530" s="6">
        <f>IFERROR(INDEX('Hospitalisation Details'!$T:$T,MATCH($A530,'Hospitalisation Details'!$A:$A,0)),"Not Found")</f>
        <v>60</v>
      </c>
      <c r="P530" s="6">
        <f>IFERROR(INDEX('Hospitalisation Details'!$U:$U,MATCH($A530,'Hospitalisation Details'!$A:$A,0)),"Not Found")</f>
        <v>0</v>
      </c>
      <c r="Q530" s="6">
        <f>IFERROR(INDEX('Hospitalisation Details'!$W:$W,MATCH($A530,'Hospitalisation Details'!$A:$A,0)),"Not Found")</f>
        <v>0</v>
      </c>
    </row>
    <row r="531" spans="1:17" ht="15" customHeight="1" x14ac:dyDescent="0.3">
      <c r="A531" s="6" t="str">
        <f>'Customer Names'!A531</f>
        <v>Id530</v>
      </c>
      <c r="B531" s="6" t="str">
        <f>IFERROR(INDEX('Customer Names'!$D:$D,MATCH($A531,'Customer Names'!$A:$A,0)),"Not Found")</f>
        <v>Dan R.</v>
      </c>
      <c r="C531" s="6">
        <f>IFERROR(INDEX('Medical Examinations'!$B:$B,MATCH($A531,'Medical Examinations'!$A:$A,0)),"Not Found")</f>
        <v>35.31</v>
      </c>
      <c r="D531" s="6">
        <f>IFERROR(INDEX('Medical Examinations'!$C:$C,MATCH($A531,'Medical Examinations'!$A:$A,0)),"Not Found")</f>
        <v>5.87</v>
      </c>
      <c r="E531" s="6" t="str">
        <f>IFERROR(INDEX('Medical Examinations'!$I:$I,MATCH($A531,'Medical Examinations'!$A:$A,0)),"Not Found")</f>
        <v>No</v>
      </c>
      <c r="F531" s="6" t="str">
        <f>IFERROR(INDEX('Medical Examinations'!$J:$J,MATCH($A531,'Medical Examinations'!$A:$A,0)),"Not Found")</f>
        <v>No</v>
      </c>
      <c r="G531" s="6" t="str">
        <f>IFERROR(INDEX('Medical Examinations'!$F:$F,MATCH($A531,'Medical Examinations'!$A:$A,0)),"Not Found")</f>
        <v>Yes</v>
      </c>
      <c r="H531" s="6">
        <f>IFERROR(INDEX('Medical Examinations'!$L:$L,MATCH($A531,'Medical Examinations'!$A:$A,0)),"Not Found")</f>
        <v>1</v>
      </c>
      <c r="I531" s="6" t="str">
        <f>IFERROR(INDEX('Medical Examinations'!$K:$K,MATCH($A531,'Medical Examinations'!$A:$A,0)),"Not Found")</f>
        <v>No</v>
      </c>
      <c r="J531" s="6" t="str">
        <f>IFERROR(INDEX('Medical Examinations'!$M:$M,MATCH($A531,'Medical Examinations'!$A:$A,0)),"Not Found")</f>
        <v>Obesity</v>
      </c>
      <c r="K531" s="6" t="str">
        <f>IFERROR(INDEX('Medical Examinations'!$N:$N,MATCH($A531,'Medical Examinations'!$A:$A,0)),"Not Found")</f>
        <v>Prediabetic</v>
      </c>
      <c r="L531" s="12">
        <f>IFERROR(INDEX('Hospitalisation Details'!$V:$V,MATCH($A531,'Hospitalisation Details'!$A:$A,0)),"Not Found")</f>
        <v>0</v>
      </c>
      <c r="M531" s="13">
        <f>IFERROR(INDEX('Hospitalisation Details'!$F:$F,MATCH($A531,'Hospitalisation Details'!$A:$A,0)),"Not Found")</f>
        <v>18806.150000000001</v>
      </c>
      <c r="N531" s="6">
        <f>IFERROR(INDEX('Hospitalisation Details'!$S:$S,MATCH($A531,'Hospitalisation Details'!$A:$A,0)),"Not Found")</f>
        <v>29143</v>
      </c>
      <c r="O531" s="6">
        <f>IFERROR(INDEX('Hospitalisation Details'!$T:$T,MATCH($A531,'Hospitalisation Details'!$A:$A,0)),"Not Found")</f>
        <v>43</v>
      </c>
      <c r="P531" s="6">
        <f>IFERROR(INDEX('Hospitalisation Details'!$U:$U,MATCH($A531,'Hospitalisation Details'!$A:$A,0)),"Not Found")</f>
        <v>0</v>
      </c>
      <c r="Q531" s="6">
        <f>IFERROR(INDEX('Hospitalisation Details'!$W:$W,MATCH($A531,'Hospitalisation Details'!$A:$A,0)),"Not Found")</f>
        <v>0</v>
      </c>
    </row>
    <row r="532" spans="1:17" ht="15" customHeight="1" x14ac:dyDescent="0.3">
      <c r="A532" s="6" t="str">
        <f>'Customer Names'!A532</f>
        <v>Id531</v>
      </c>
      <c r="B532" s="6" t="str">
        <f>IFERROR(INDEX('Customer Names'!$D:$D,MATCH($A532,'Customer Names'!$A:$A,0)),"Not Found")</f>
        <v>Katie</v>
      </c>
      <c r="C532" s="6">
        <f>IFERROR(INDEX('Medical Examinations'!$B:$B,MATCH($A532,'Medical Examinations'!$A:$A,0)),"Not Found")</f>
        <v>30.4</v>
      </c>
      <c r="D532" s="6">
        <f>IFERROR(INDEX('Medical Examinations'!$C:$C,MATCH($A532,'Medical Examinations'!$A:$A,0)),"Not Found")</f>
        <v>4.07</v>
      </c>
      <c r="E532" s="6" t="str">
        <f>IFERROR(INDEX('Medical Examinations'!$I:$I,MATCH($A532,'Medical Examinations'!$A:$A,0)),"Not Found")</f>
        <v>Yes</v>
      </c>
      <c r="F532" s="6" t="str">
        <f>IFERROR(INDEX('Medical Examinations'!$J:$J,MATCH($A532,'Medical Examinations'!$A:$A,0)),"Not Found")</f>
        <v>No</v>
      </c>
      <c r="G532" s="6" t="str">
        <f>IFERROR(INDEX('Medical Examinations'!$F:$F,MATCH($A532,'Medical Examinations'!$A:$A,0)),"Not Found")</f>
        <v>No</v>
      </c>
      <c r="H532" s="6">
        <f>IFERROR(INDEX('Medical Examinations'!$L:$L,MATCH($A532,'Medical Examinations'!$A:$A,0)),"Not Found")</f>
        <v>1</v>
      </c>
      <c r="I532" s="6" t="str">
        <f>IFERROR(INDEX('Medical Examinations'!$K:$K,MATCH($A532,'Medical Examinations'!$A:$A,0)),"Not Found")</f>
        <v>No</v>
      </c>
      <c r="J532" s="6" t="str">
        <f>IFERROR(INDEX('Medical Examinations'!$M:$M,MATCH($A532,'Medical Examinations'!$A:$A,0)),"Not Found")</f>
        <v>Obesity</v>
      </c>
      <c r="K532" s="6" t="str">
        <f>IFERROR(INDEX('Medical Examinations'!$N:$N,MATCH($A532,'Medical Examinations'!$A:$A,0)),"Not Found")</f>
        <v>Normal</v>
      </c>
      <c r="L532" s="12">
        <f>IFERROR(INDEX('Hospitalisation Details'!$V:$V,MATCH($A532,'Hospitalisation Details'!$A:$A,0)),"Not Found")</f>
        <v>0</v>
      </c>
      <c r="M532" s="13">
        <f>IFERROR(INDEX('Hospitalisation Details'!$F:$F,MATCH($A532,'Hospitalisation Details'!$A:$A,0)),"Not Found")</f>
        <v>18804.75</v>
      </c>
      <c r="N532" s="6">
        <f>IFERROR(INDEX('Hospitalisation Details'!$S:$S,MATCH($A532,'Hospitalisation Details'!$A:$A,0)),"Not Found")</f>
        <v>35031</v>
      </c>
      <c r="O532" s="6">
        <f>IFERROR(INDEX('Hospitalisation Details'!$T:$T,MATCH($A532,'Hospitalisation Details'!$A:$A,0)),"Not Found")</f>
        <v>27</v>
      </c>
      <c r="P532" s="6">
        <f>IFERROR(INDEX('Hospitalisation Details'!$U:$U,MATCH($A532,'Hospitalisation Details'!$A:$A,0)),"Not Found")</f>
        <v>0</v>
      </c>
      <c r="Q532" s="6">
        <f>IFERROR(INDEX('Hospitalisation Details'!$W:$W,MATCH($A532,'Hospitalisation Details'!$A:$A,0)),"Not Found")</f>
        <v>0</v>
      </c>
    </row>
    <row r="533" spans="1:17" ht="15" customHeight="1" x14ac:dyDescent="0.3">
      <c r="A533" s="6" t="str">
        <f>'Customer Names'!A533</f>
        <v>Id532</v>
      </c>
      <c r="B533" s="6" t="str">
        <f>IFERROR(INDEX('Customer Names'!$D:$D,MATCH($A533,'Customer Names'!$A:$A,0)),"Not Found")</f>
        <v>Eric</v>
      </c>
      <c r="C533" s="6">
        <f>IFERROR(INDEX('Medical Examinations'!$B:$B,MATCH($A533,'Medical Examinations'!$A:$A,0)),"Not Found")</f>
        <v>20.13</v>
      </c>
      <c r="D533" s="6">
        <f>IFERROR(INDEX('Medical Examinations'!$C:$C,MATCH($A533,'Medical Examinations'!$A:$A,0)),"Not Found")</f>
        <v>6.47</v>
      </c>
      <c r="E533" s="6" t="str">
        <f>IFERROR(INDEX('Medical Examinations'!$I:$I,MATCH($A533,'Medical Examinations'!$A:$A,0)),"Not Found")</f>
        <v>No</v>
      </c>
      <c r="F533" s="6" t="str">
        <f>IFERROR(INDEX('Medical Examinations'!$J:$J,MATCH($A533,'Medical Examinations'!$A:$A,0)),"Not Found")</f>
        <v>No</v>
      </c>
      <c r="G533" s="6" t="str">
        <f>IFERROR(INDEX('Medical Examinations'!$F:$F,MATCH($A533,'Medical Examinations'!$A:$A,0)),"Not Found")</f>
        <v>Yes</v>
      </c>
      <c r="H533" s="6">
        <f>IFERROR(INDEX('Medical Examinations'!$L:$L,MATCH($A533,'Medical Examinations'!$A:$A,0)),"Not Found")</f>
        <v>1</v>
      </c>
      <c r="I533" s="6" t="str">
        <f>IFERROR(INDEX('Medical Examinations'!$K:$K,MATCH($A533,'Medical Examinations'!$A:$A,0)),"Not Found")</f>
        <v>Yes</v>
      </c>
      <c r="J533" s="6" t="str">
        <f>IFERROR(INDEX('Medical Examinations'!$M:$M,MATCH($A533,'Medical Examinations'!$A:$A,0)),"Not Found")</f>
        <v>Normal Weight</v>
      </c>
      <c r="K533" s="6" t="str">
        <f>IFERROR(INDEX('Medical Examinations'!$N:$N,MATCH($A533,'Medical Examinations'!$A:$A,0)),"Not Found")</f>
        <v>Diabetic</v>
      </c>
      <c r="L533" s="12">
        <f>IFERROR(INDEX('Hospitalisation Details'!$V:$V,MATCH($A533,'Hospitalisation Details'!$A:$A,0)),"Not Found")</f>
        <v>0</v>
      </c>
      <c r="M533" s="13">
        <f>IFERROR(INDEX('Hospitalisation Details'!$F:$F,MATCH($A533,'Hospitalisation Details'!$A:$A,0)),"Not Found")</f>
        <v>18767.740000000002</v>
      </c>
      <c r="N533" s="6">
        <f>IFERROR(INDEX('Hospitalisation Details'!$S:$S,MATCH($A533,'Hospitalisation Details'!$A:$A,0)),"Not Found")</f>
        <v>29178</v>
      </c>
      <c r="O533" s="6">
        <f>IFERROR(INDEX('Hospitalisation Details'!$T:$T,MATCH($A533,'Hospitalisation Details'!$A:$A,0)),"Not Found")</f>
        <v>43</v>
      </c>
      <c r="P533" s="6">
        <f>IFERROR(INDEX('Hospitalisation Details'!$U:$U,MATCH($A533,'Hospitalisation Details'!$A:$A,0)),"Not Found")</f>
        <v>0</v>
      </c>
      <c r="Q533" s="6">
        <f>IFERROR(INDEX('Hospitalisation Details'!$W:$W,MATCH($A533,'Hospitalisation Details'!$A:$A,0)),"Not Found")</f>
        <v>0</v>
      </c>
    </row>
    <row r="534" spans="1:17" ht="15" customHeight="1" x14ac:dyDescent="0.3">
      <c r="A534" s="6" t="str">
        <f>'Customer Names'!A534</f>
        <v>Id533</v>
      </c>
      <c r="B534" s="6" t="str">
        <f>IFERROR(INDEX('Customer Names'!$D:$D,MATCH($A534,'Customer Names'!$A:$A,0)),"Not Found")</f>
        <v>Cathryn</v>
      </c>
      <c r="C534" s="6">
        <f>IFERROR(INDEX('Medical Examinations'!$B:$B,MATCH($A534,'Medical Examinations'!$A:$A,0)),"Not Found")</f>
        <v>23.655000000000001</v>
      </c>
      <c r="D534" s="6">
        <f>IFERROR(INDEX('Medical Examinations'!$C:$C,MATCH($A534,'Medical Examinations'!$A:$A,0)),"Not Found")</f>
        <v>5.14</v>
      </c>
      <c r="E534" s="6" t="str">
        <f>IFERROR(INDEX('Medical Examinations'!$I:$I,MATCH($A534,'Medical Examinations'!$A:$A,0)),"Not Found")</f>
        <v>No</v>
      </c>
      <c r="F534" s="6" t="str">
        <f>IFERROR(INDEX('Medical Examinations'!$J:$J,MATCH($A534,'Medical Examinations'!$A:$A,0)),"Not Found")</f>
        <v>No</v>
      </c>
      <c r="G534" s="6" t="str">
        <f>IFERROR(INDEX('Medical Examinations'!$F:$F,MATCH($A534,'Medical Examinations'!$A:$A,0)),"Not Found")</f>
        <v>No</v>
      </c>
      <c r="H534" s="6">
        <f>IFERROR(INDEX('Medical Examinations'!$L:$L,MATCH($A534,'Medical Examinations'!$A:$A,0)),"Not Found")</f>
        <v>1</v>
      </c>
      <c r="I534" s="6" t="str">
        <f>IFERROR(INDEX('Medical Examinations'!$K:$K,MATCH($A534,'Medical Examinations'!$A:$A,0)),"Not Found")</f>
        <v>Yes</v>
      </c>
      <c r="J534" s="6" t="str">
        <f>IFERROR(INDEX('Medical Examinations'!$M:$M,MATCH($A534,'Medical Examinations'!$A:$A,0)),"Not Found")</f>
        <v>Normal Weight</v>
      </c>
      <c r="K534" s="6" t="str">
        <f>IFERROR(INDEX('Medical Examinations'!$N:$N,MATCH($A534,'Medical Examinations'!$A:$A,0)),"Not Found")</f>
        <v>Normal</v>
      </c>
      <c r="L534" s="12">
        <f>IFERROR(INDEX('Hospitalisation Details'!$V:$V,MATCH($A534,'Hospitalisation Details'!$A:$A,0)),"Not Found")</f>
        <v>0</v>
      </c>
      <c r="M534" s="13">
        <f>IFERROR(INDEX('Hospitalisation Details'!$F:$F,MATCH($A534,'Hospitalisation Details'!$A:$A,0)),"Not Found")</f>
        <v>18765.88</v>
      </c>
      <c r="N534" s="6">
        <f>IFERROR(INDEX('Hospitalisation Details'!$S:$S,MATCH($A534,'Hospitalisation Details'!$A:$A,0)),"Not Found")</f>
        <v>33965</v>
      </c>
      <c r="O534" s="6">
        <f>IFERROR(INDEX('Hospitalisation Details'!$T:$T,MATCH($A534,'Hospitalisation Details'!$A:$A,0)),"Not Found")</f>
        <v>30</v>
      </c>
      <c r="P534" s="6">
        <f>IFERROR(INDEX('Hospitalisation Details'!$U:$U,MATCH($A534,'Hospitalisation Details'!$A:$A,0)),"Not Found")</f>
        <v>0</v>
      </c>
      <c r="Q534" s="6">
        <f>IFERROR(INDEX('Hospitalisation Details'!$W:$W,MATCH($A534,'Hospitalisation Details'!$A:$A,0)),"Not Found")</f>
        <v>0</v>
      </c>
    </row>
    <row r="535" spans="1:17" ht="15" customHeight="1" x14ac:dyDescent="0.3">
      <c r="A535" s="6" t="str">
        <f>'Customer Names'!A535</f>
        <v>Id534</v>
      </c>
      <c r="B535" s="6" t="str">
        <f>IFERROR(INDEX('Customer Names'!$D:$D,MATCH($A535,'Customer Names'!$A:$A,0)),"Not Found")</f>
        <v>Brendan</v>
      </c>
      <c r="C535" s="6">
        <f>IFERROR(INDEX('Medical Examinations'!$B:$B,MATCH($A535,'Medical Examinations'!$A:$A,0)),"Not Found")</f>
        <v>49.05</v>
      </c>
      <c r="D535" s="6">
        <f>IFERROR(INDEX('Medical Examinations'!$C:$C,MATCH($A535,'Medical Examinations'!$A:$A,0)),"Not Found")</f>
        <v>9.77</v>
      </c>
      <c r="E535" s="6" t="str">
        <f>IFERROR(INDEX('Medical Examinations'!$I:$I,MATCH($A535,'Medical Examinations'!$A:$A,0)),"Not Found")</f>
        <v>Yes</v>
      </c>
      <c r="F535" s="6" t="str">
        <f>IFERROR(INDEX('Medical Examinations'!$J:$J,MATCH($A535,'Medical Examinations'!$A:$A,0)),"Not Found")</f>
        <v>No</v>
      </c>
      <c r="G535" s="6" t="str">
        <f>IFERROR(INDEX('Medical Examinations'!$F:$F,MATCH($A535,'Medical Examinations'!$A:$A,0)),"Not Found")</f>
        <v>No</v>
      </c>
      <c r="H535" s="6">
        <f>IFERROR(INDEX('Medical Examinations'!$L:$L,MATCH($A535,'Medical Examinations'!$A:$A,0)),"Not Found")</f>
        <v>0</v>
      </c>
      <c r="I535" s="6" t="str">
        <f>IFERROR(INDEX('Medical Examinations'!$K:$K,MATCH($A535,'Medical Examinations'!$A:$A,0)),"Not Found")</f>
        <v>No</v>
      </c>
      <c r="J535" s="6" t="str">
        <f>IFERROR(INDEX('Medical Examinations'!$M:$M,MATCH($A535,'Medical Examinations'!$A:$A,0)),"Not Found")</f>
        <v>Obesity</v>
      </c>
      <c r="K535" s="6" t="str">
        <f>IFERROR(INDEX('Medical Examinations'!$N:$N,MATCH($A535,'Medical Examinations'!$A:$A,0)),"Not Found")</f>
        <v>Diabetic</v>
      </c>
      <c r="L535" s="12">
        <f>IFERROR(INDEX('Hospitalisation Details'!$V:$V,MATCH($A535,'Hospitalisation Details'!$A:$A,0)),"Not Found")</f>
        <v>0</v>
      </c>
      <c r="M535" s="13">
        <f>IFERROR(INDEX('Hospitalisation Details'!$F:$F,MATCH($A535,'Hospitalisation Details'!$A:$A,0)),"Not Found")</f>
        <v>18694.689999999999</v>
      </c>
      <c r="N535" s="6">
        <f>IFERROR(INDEX('Hospitalisation Details'!$S:$S,MATCH($A535,'Hospitalisation Details'!$A:$A,0)),"Not Found")</f>
        <v>24714</v>
      </c>
      <c r="O535" s="6">
        <f>IFERROR(INDEX('Hospitalisation Details'!$T:$T,MATCH($A535,'Hospitalisation Details'!$A:$A,0)),"Not Found")</f>
        <v>55</v>
      </c>
      <c r="P535" s="6">
        <f>IFERROR(INDEX('Hospitalisation Details'!$U:$U,MATCH($A535,'Hospitalisation Details'!$A:$A,0)),"Not Found")</f>
        <v>0</v>
      </c>
      <c r="Q535" s="6">
        <f>IFERROR(INDEX('Hospitalisation Details'!$W:$W,MATCH($A535,'Hospitalisation Details'!$A:$A,0)),"Not Found")</f>
        <v>0</v>
      </c>
    </row>
    <row r="536" spans="1:17" ht="15" customHeight="1" x14ac:dyDescent="0.3">
      <c r="A536" s="6" t="str">
        <f>'Customer Names'!A536</f>
        <v>Id535</v>
      </c>
      <c r="B536" s="6" t="str">
        <f>IFERROR(INDEX('Customer Names'!$D:$D,MATCH($A536,'Customer Names'!$A:$A,0)),"Not Found")</f>
        <v>Shauna</v>
      </c>
      <c r="C536" s="6">
        <f>IFERROR(INDEX('Medical Examinations'!$B:$B,MATCH($A536,'Medical Examinations'!$A:$A,0)),"Not Found")</f>
        <v>51.94</v>
      </c>
      <c r="D536" s="6">
        <f>IFERROR(INDEX('Medical Examinations'!$C:$C,MATCH($A536,'Medical Examinations'!$A:$A,0)),"Not Found")</f>
        <v>8.8000000000000007</v>
      </c>
      <c r="E536" s="6" t="str">
        <f>IFERROR(INDEX('Medical Examinations'!$I:$I,MATCH($A536,'Medical Examinations'!$A:$A,0)),"Not Found")</f>
        <v>Yes</v>
      </c>
      <c r="F536" s="6" t="str">
        <f>IFERROR(INDEX('Medical Examinations'!$J:$J,MATCH($A536,'Medical Examinations'!$A:$A,0)),"Not Found")</f>
        <v>No</v>
      </c>
      <c r="G536" s="6" t="str">
        <f>IFERROR(INDEX('Medical Examinations'!$F:$F,MATCH($A536,'Medical Examinations'!$A:$A,0)),"Not Found")</f>
        <v>No</v>
      </c>
      <c r="H536" s="6">
        <f>IFERROR(INDEX('Medical Examinations'!$L:$L,MATCH($A536,'Medical Examinations'!$A:$A,0)),"Not Found")</f>
        <v>2</v>
      </c>
      <c r="I536" s="6" t="str">
        <f>IFERROR(INDEX('Medical Examinations'!$K:$K,MATCH($A536,'Medical Examinations'!$A:$A,0)),"Not Found")</f>
        <v>No</v>
      </c>
      <c r="J536" s="6" t="str">
        <f>IFERROR(INDEX('Medical Examinations'!$M:$M,MATCH($A536,'Medical Examinations'!$A:$A,0)),"Not Found")</f>
        <v>Obesity</v>
      </c>
      <c r="K536" s="6" t="str">
        <f>IFERROR(INDEX('Medical Examinations'!$N:$N,MATCH($A536,'Medical Examinations'!$A:$A,0)),"Not Found")</f>
        <v>Diabetic</v>
      </c>
      <c r="L536" s="12">
        <f>IFERROR(INDEX('Hospitalisation Details'!$V:$V,MATCH($A536,'Hospitalisation Details'!$A:$A,0)),"Not Found")</f>
        <v>0</v>
      </c>
      <c r="M536" s="13">
        <f>IFERROR(INDEX('Hospitalisation Details'!$F:$F,MATCH($A536,'Hospitalisation Details'!$A:$A,0)),"Not Found")</f>
        <v>18682.740000000002</v>
      </c>
      <c r="N536" s="6">
        <f>IFERROR(INDEX('Hospitalisation Details'!$S:$S,MATCH($A536,'Hospitalisation Details'!$A:$A,0)),"Not Found")</f>
        <v>25858</v>
      </c>
      <c r="O536" s="6">
        <f>IFERROR(INDEX('Hospitalisation Details'!$T:$T,MATCH($A536,'Hospitalisation Details'!$A:$A,0)),"Not Found")</f>
        <v>52</v>
      </c>
      <c r="P536" s="6">
        <f>IFERROR(INDEX('Hospitalisation Details'!$U:$U,MATCH($A536,'Hospitalisation Details'!$A:$A,0)),"Not Found")</f>
        <v>0</v>
      </c>
      <c r="Q536" s="6">
        <f>IFERROR(INDEX('Hospitalisation Details'!$W:$W,MATCH($A536,'Hospitalisation Details'!$A:$A,0)),"Not Found")</f>
        <v>0</v>
      </c>
    </row>
    <row r="537" spans="1:17" ht="15" customHeight="1" x14ac:dyDescent="0.3">
      <c r="A537" s="6" t="str">
        <f>'Customer Names'!A537</f>
        <v>Id536</v>
      </c>
      <c r="B537" s="6" t="str">
        <f>IFERROR(INDEX('Customer Names'!$D:$D,MATCH($A537,'Customer Names'!$A:$A,0)),"Not Found")</f>
        <v>Terence</v>
      </c>
      <c r="C537" s="6">
        <f>IFERROR(INDEX('Medical Examinations'!$B:$B,MATCH($A537,'Medical Examinations'!$A:$A,0)),"Not Found")</f>
        <v>29.83</v>
      </c>
      <c r="D537" s="6">
        <f>IFERROR(INDEX('Medical Examinations'!$C:$C,MATCH($A537,'Medical Examinations'!$A:$A,0)),"Not Found")</f>
        <v>5.84</v>
      </c>
      <c r="E537" s="6" t="str">
        <f>IFERROR(INDEX('Medical Examinations'!$I:$I,MATCH($A537,'Medical Examinations'!$A:$A,0)),"Not Found")</f>
        <v>No</v>
      </c>
      <c r="F537" s="6" t="str">
        <f>IFERROR(INDEX('Medical Examinations'!$J:$J,MATCH($A537,'Medical Examinations'!$A:$A,0)),"Not Found")</f>
        <v>No</v>
      </c>
      <c r="G537" s="6" t="str">
        <f>IFERROR(INDEX('Medical Examinations'!$F:$F,MATCH($A537,'Medical Examinations'!$A:$A,0)),"Not Found")</f>
        <v>No</v>
      </c>
      <c r="H537" s="6">
        <f>IFERROR(INDEX('Medical Examinations'!$L:$L,MATCH($A537,'Medical Examinations'!$A:$A,0)),"Not Found")</f>
        <v>1</v>
      </c>
      <c r="I537" s="6" t="str">
        <f>IFERROR(INDEX('Medical Examinations'!$K:$K,MATCH($A537,'Medical Examinations'!$A:$A,0)),"Not Found")</f>
        <v>Yes</v>
      </c>
      <c r="J537" s="6" t="str">
        <f>IFERROR(INDEX('Medical Examinations'!$M:$M,MATCH($A537,'Medical Examinations'!$A:$A,0)),"Not Found")</f>
        <v>Overweight</v>
      </c>
      <c r="K537" s="6" t="str">
        <f>IFERROR(INDEX('Medical Examinations'!$N:$N,MATCH($A537,'Medical Examinations'!$A:$A,0)),"Not Found")</f>
        <v>Prediabetic</v>
      </c>
      <c r="L537" s="12">
        <f>IFERROR(INDEX('Hospitalisation Details'!$V:$V,MATCH($A537,'Hospitalisation Details'!$A:$A,0)),"Not Found")</f>
        <v>0</v>
      </c>
      <c r="M537" s="13">
        <f>IFERROR(INDEX('Hospitalisation Details'!$F:$F,MATCH($A537,'Hospitalisation Details'!$A:$A,0)),"Not Found")</f>
        <v>18648.419999999998</v>
      </c>
      <c r="N537" s="6">
        <f>IFERROR(INDEX('Hospitalisation Details'!$S:$S,MATCH($A537,'Hospitalisation Details'!$A:$A,0)),"Not Found")</f>
        <v>36061</v>
      </c>
      <c r="O537" s="6">
        <f>IFERROR(INDEX('Hospitalisation Details'!$T:$T,MATCH($A537,'Hospitalisation Details'!$A:$A,0)),"Not Found")</f>
        <v>24</v>
      </c>
      <c r="P537" s="6">
        <f>IFERROR(INDEX('Hospitalisation Details'!$U:$U,MATCH($A537,'Hospitalisation Details'!$A:$A,0)),"Not Found")</f>
        <v>0</v>
      </c>
      <c r="Q537" s="6">
        <f>IFERROR(INDEX('Hospitalisation Details'!$W:$W,MATCH($A537,'Hospitalisation Details'!$A:$A,0)),"Not Found")</f>
        <v>0</v>
      </c>
    </row>
    <row r="538" spans="1:17" ht="15" customHeight="1" x14ac:dyDescent="0.3">
      <c r="A538" s="6" t="str">
        <f>'Customer Names'!A538</f>
        <v>Id537</v>
      </c>
      <c r="B538" s="6" t="str">
        <f>IFERROR(INDEX('Customer Names'!$D:$D,MATCH($A538,'Customer Names'!$A:$A,0)),"Not Found")</f>
        <v>Marisol</v>
      </c>
      <c r="C538" s="6">
        <f>IFERROR(INDEX('Medical Examinations'!$B:$B,MATCH($A538,'Medical Examinations'!$A:$A,0)),"Not Found")</f>
        <v>22.6</v>
      </c>
      <c r="D538" s="6">
        <f>IFERROR(INDEX('Medical Examinations'!$C:$C,MATCH($A538,'Medical Examinations'!$A:$A,0)),"Not Found")</f>
        <v>10.43</v>
      </c>
      <c r="E538" s="6" t="str">
        <f>IFERROR(INDEX('Medical Examinations'!$I:$I,MATCH($A538,'Medical Examinations'!$A:$A,0)),"Not Found")</f>
        <v>Yes</v>
      </c>
      <c r="F538" s="6" t="str">
        <f>IFERROR(INDEX('Medical Examinations'!$J:$J,MATCH($A538,'Medical Examinations'!$A:$A,0)),"Not Found")</f>
        <v>No</v>
      </c>
      <c r="G538" s="6" t="str">
        <f>IFERROR(INDEX('Medical Examinations'!$F:$F,MATCH($A538,'Medical Examinations'!$A:$A,0)),"Not Found")</f>
        <v>No</v>
      </c>
      <c r="H538" s="6">
        <f>IFERROR(INDEX('Medical Examinations'!$L:$L,MATCH($A538,'Medical Examinations'!$A:$A,0)),"Not Found")</f>
        <v>1</v>
      </c>
      <c r="I538" s="6" t="str">
        <f>IFERROR(INDEX('Medical Examinations'!$K:$K,MATCH($A538,'Medical Examinations'!$A:$A,0)),"Not Found")</f>
        <v>Yes</v>
      </c>
      <c r="J538" s="6" t="str">
        <f>IFERROR(INDEX('Medical Examinations'!$M:$M,MATCH($A538,'Medical Examinations'!$A:$A,0)),"Not Found")</f>
        <v>Normal Weight</v>
      </c>
      <c r="K538" s="6" t="str">
        <f>IFERROR(INDEX('Medical Examinations'!$N:$N,MATCH($A538,'Medical Examinations'!$A:$A,0)),"Not Found")</f>
        <v>Diabetic</v>
      </c>
      <c r="L538" s="12">
        <f>IFERROR(INDEX('Hospitalisation Details'!$V:$V,MATCH($A538,'Hospitalisation Details'!$A:$A,0)),"Not Found")</f>
        <v>0</v>
      </c>
      <c r="M538" s="13">
        <f>IFERROR(INDEX('Hospitalisation Details'!$F:$F,MATCH($A538,'Hospitalisation Details'!$A:$A,0)),"Not Found")</f>
        <v>18608.259999999998</v>
      </c>
      <c r="N538" s="6">
        <f>IFERROR(INDEX('Hospitalisation Details'!$S:$S,MATCH($A538,'Hospitalisation Details'!$A:$A,0)),"Not Found")</f>
        <v>31636</v>
      </c>
      <c r="O538" s="6">
        <f>IFERROR(INDEX('Hospitalisation Details'!$T:$T,MATCH($A538,'Hospitalisation Details'!$A:$A,0)),"Not Found")</f>
        <v>36</v>
      </c>
      <c r="P538" s="6">
        <f>IFERROR(INDEX('Hospitalisation Details'!$U:$U,MATCH($A538,'Hospitalisation Details'!$A:$A,0)),"Not Found")</f>
        <v>0</v>
      </c>
      <c r="Q538" s="6">
        <f>IFERROR(INDEX('Hospitalisation Details'!$W:$W,MATCH($A538,'Hospitalisation Details'!$A:$A,0)),"Not Found")</f>
        <v>0</v>
      </c>
    </row>
    <row r="539" spans="1:17" ht="15" customHeight="1" x14ac:dyDescent="0.3">
      <c r="A539" s="6" t="str">
        <f>'Customer Names'!A539</f>
        <v>Id538</v>
      </c>
      <c r="B539" s="6" t="str">
        <f>IFERROR(INDEX('Customer Names'!$D:$D,MATCH($A539,'Customer Names'!$A:$A,0)),"Not Found")</f>
        <v>Lindsay</v>
      </c>
      <c r="C539" s="6">
        <f>IFERROR(INDEX('Medical Examinations'!$B:$B,MATCH($A539,'Medical Examinations'!$A:$A,0)),"Not Found")</f>
        <v>46.69</v>
      </c>
      <c r="D539" s="6">
        <f>IFERROR(INDEX('Medical Examinations'!$C:$C,MATCH($A539,'Medical Examinations'!$A:$A,0)),"Not Found")</f>
        <v>4.25</v>
      </c>
      <c r="E539" s="6" t="str">
        <f>IFERROR(INDEX('Medical Examinations'!$I:$I,MATCH($A539,'Medical Examinations'!$A:$A,0)),"Not Found")</f>
        <v>Yes</v>
      </c>
      <c r="F539" s="6" t="str">
        <f>IFERROR(INDEX('Medical Examinations'!$J:$J,MATCH($A539,'Medical Examinations'!$A:$A,0)),"Not Found")</f>
        <v>No</v>
      </c>
      <c r="G539" s="6" t="str">
        <f>IFERROR(INDEX('Medical Examinations'!$F:$F,MATCH($A539,'Medical Examinations'!$A:$A,0)),"Not Found")</f>
        <v>No</v>
      </c>
      <c r="H539" s="6">
        <f>IFERROR(INDEX('Medical Examinations'!$L:$L,MATCH($A539,'Medical Examinations'!$A:$A,0)),"Not Found")</f>
        <v>1</v>
      </c>
      <c r="I539" s="6" t="str">
        <f>IFERROR(INDEX('Medical Examinations'!$K:$K,MATCH($A539,'Medical Examinations'!$A:$A,0)),"Not Found")</f>
        <v>No</v>
      </c>
      <c r="J539" s="6" t="str">
        <f>IFERROR(INDEX('Medical Examinations'!$M:$M,MATCH($A539,'Medical Examinations'!$A:$A,0)),"Not Found")</f>
        <v>Obesity</v>
      </c>
      <c r="K539" s="6" t="str">
        <f>IFERROR(INDEX('Medical Examinations'!$N:$N,MATCH($A539,'Medical Examinations'!$A:$A,0)),"Not Found")</f>
        <v>Normal</v>
      </c>
      <c r="L539" s="12">
        <f>IFERROR(INDEX('Hospitalisation Details'!$V:$V,MATCH($A539,'Hospitalisation Details'!$A:$A,0)),"Not Found")</f>
        <v>0</v>
      </c>
      <c r="M539" s="13">
        <f>IFERROR(INDEX('Hospitalisation Details'!$F:$F,MATCH($A539,'Hospitalisation Details'!$A:$A,0)),"Not Found")</f>
        <v>18443.11</v>
      </c>
      <c r="N539" s="6">
        <f>IFERROR(INDEX('Hospitalisation Details'!$S:$S,MATCH($A539,'Hospitalisation Details'!$A:$A,0)),"Not Found")</f>
        <v>23646</v>
      </c>
      <c r="O539" s="6">
        <f>IFERROR(INDEX('Hospitalisation Details'!$T:$T,MATCH($A539,'Hospitalisation Details'!$A:$A,0)),"Not Found")</f>
        <v>58</v>
      </c>
      <c r="P539" s="6">
        <f>IFERROR(INDEX('Hospitalisation Details'!$U:$U,MATCH($A539,'Hospitalisation Details'!$A:$A,0)),"Not Found")</f>
        <v>0</v>
      </c>
      <c r="Q539" s="6">
        <f>IFERROR(INDEX('Hospitalisation Details'!$W:$W,MATCH($A539,'Hospitalisation Details'!$A:$A,0)),"Not Found")</f>
        <v>0</v>
      </c>
    </row>
    <row r="540" spans="1:17" ht="15" customHeight="1" x14ac:dyDescent="0.3">
      <c r="A540" s="6" t="str">
        <f>'Customer Names'!A540</f>
        <v>Id539</v>
      </c>
      <c r="B540" s="6" t="str">
        <f>IFERROR(INDEX('Customer Names'!$D:$D,MATCH($A540,'Customer Names'!$A:$A,0)),"Not Found")</f>
        <v>Katie</v>
      </c>
      <c r="C540" s="6">
        <f>IFERROR(INDEX('Medical Examinations'!$B:$B,MATCH($A540,'Medical Examinations'!$A:$A,0)),"Not Found")</f>
        <v>28.49</v>
      </c>
      <c r="D540" s="6">
        <f>IFERROR(INDEX('Medical Examinations'!$C:$C,MATCH($A540,'Medical Examinations'!$A:$A,0)),"Not Found")</f>
        <v>4.8899999999999997</v>
      </c>
      <c r="E540" s="6" t="str">
        <f>IFERROR(INDEX('Medical Examinations'!$I:$I,MATCH($A540,'Medical Examinations'!$A:$A,0)),"Not Found")</f>
        <v>No</v>
      </c>
      <c r="F540" s="6" t="str">
        <f>IFERROR(INDEX('Medical Examinations'!$J:$J,MATCH($A540,'Medical Examinations'!$A:$A,0)),"Not Found")</f>
        <v>No</v>
      </c>
      <c r="G540" s="6" t="str">
        <f>IFERROR(INDEX('Medical Examinations'!$F:$F,MATCH($A540,'Medical Examinations'!$A:$A,0)),"Not Found")</f>
        <v>No</v>
      </c>
      <c r="H540" s="6">
        <f>IFERROR(INDEX('Medical Examinations'!$L:$L,MATCH($A540,'Medical Examinations'!$A:$A,0)),"Not Found")</f>
        <v>0</v>
      </c>
      <c r="I540" s="6" t="str">
        <f>IFERROR(INDEX('Medical Examinations'!$K:$K,MATCH($A540,'Medical Examinations'!$A:$A,0)),"Not Found")</f>
        <v>Yes</v>
      </c>
      <c r="J540" s="6" t="str">
        <f>IFERROR(INDEX('Medical Examinations'!$M:$M,MATCH($A540,'Medical Examinations'!$A:$A,0)),"Not Found")</f>
        <v>Overweight</v>
      </c>
      <c r="K540" s="6" t="str">
        <f>IFERROR(INDEX('Medical Examinations'!$N:$N,MATCH($A540,'Medical Examinations'!$A:$A,0)),"Not Found")</f>
        <v>Normal</v>
      </c>
      <c r="L540" s="12">
        <f>IFERROR(INDEX('Hospitalisation Details'!$V:$V,MATCH($A540,'Hospitalisation Details'!$A:$A,0)),"Not Found")</f>
        <v>0</v>
      </c>
      <c r="M540" s="13">
        <f>IFERROR(INDEX('Hospitalisation Details'!$F:$F,MATCH($A540,'Hospitalisation Details'!$A:$A,0)),"Not Found")</f>
        <v>18328.240000000002</v>
      </c>
      <c r="N540" s="6">
        <f>IFERROR(INDEX('Hospitalisation Details'!$S:$S,MATCH($A540,'Hospitalisation Details'!$A:$A,0)),"Not Found")</f>
        <v>36509</v>
      </c>
      <c r="O540" s="6">
        <f>IFERROR(INDEX('Hospitalisation Details'!$T:$T,MATCH($A540,'Hospitalisation Details'!$A:$A,0)),"Not Found")</f>
        <v>23</v>
      </c>
      <c r="P540" s="6">
        <f>IFERROR(INDEX('Hospitalisation Details'!$U:$U,MATCH($A540,'Hospitalisation Details'!$A:$A,0)),"Not Found")</f>
        <v>0</v>
      </c>
      <c r="Q540" s="6">
        <f>IFERROR(INDEX('Hospitalisation Details'!$W:$W,MATCH($A540,'Hospitalisation Details'!$A:$A,0)),"Not Found")</f>
        <v>0</v>
      </c>
    </row>
    <row r="541" spans="1:17" ht="15" customHeight="1" x14ac:dyDescent="0.3">
      <c r="A541" s="6" t="str">
        <f>'Customer Names'!A541</f>
        <v>Id540</v>
      </c>
      <c r="B541" s="6" t="str">
        <f>IFERROR(INDEX('Customer Names'!$D:$D,MATCH($A541,'Customer Names'!$A:$A,0)),"Not Found")</f>
        <v>Daniel</v>
      </c>
      <c r="C541" s="6">
        <f>IFERROR(INDEX('Medical Examinations'!$B:$B,MATCH($A541,'Medical Examinations'!$A:$A,0)),"Not Found")</f>
        <v>28.5</v>
      </c>
      <c r="D541" s="6">
        <f>IFERROR(INDEX('Medical Examinations'!$C:$C,MATCH($A541,'Medical Examinations'!$A:$A,0)),"Not Found")</f>
        <v>5.55</v>
      </c>
      <c r="E541" s="6" t="str">
        <f>IFERROR(INDEX('Medical Examinations'!$I:$I,MATCH($A541,'Medical Examinations'!$A:$A,0)),"Not Found")</f>
        <v>Yes</v>
      </c>
      <c r="F541" s="6" t="str">
        <f>IFERROR(INDEX('Medical Examinations'!$J:$J,MATCH($A541,'Medical Examinations'!$A:$A,0)),"Not Found")</f>
        <v>No</v>
      </c>
      <c r="G541" s="6" t="str">
        <f>IFERROR(INDEX('Medical Examinations'!$F:$F,MATCH($A541,'Medical Examinations'!$A:$A,0)),"Not Found")</f>
        <v>No</v>
      </c>
      <c r="H541" s="6">
        <f>IFERROR(INDEX('Medical Examinations'!$L:$L,MATCH($A541,'Medical Examinations'!$A:$A,0)),"Not Found")</f>
        <v>1</v>
      </c>
      <c r="I541" s="6" t="str">
        <f>IFERROR(INDEX('Medical Examinations'!$K:$K,MATCH($A541,'Medical Examinations'!$A:$A,0)),"Not Found")</f>
        <v>Yes</v>
      </c>
      <c r="J541" s="6" t="str">
        <f>IFERROR(INDEX('Medical Examinations'!$M:$M,MATCH($A541,'Medical Examinations'!$A:$A,0)),"Not Found")</f>
        <v>Overweight</v>
      </c>
      <c r="K541" s="6" t="str">
        <f>IFERROR(INDEX('Medical Examinations'!$N:$N,MATCH($A541,'Medical Examinations'!$A:$A,0)),"Not Found")</f>
        <v>Normal</v>
      </c>
      <c r="L541" s="12">
        <f>IFERROR(INDEX('Hospitalisation Details'!$V:$V,MATCH($A541,'Hospitalisation Details'!$A:$A,0)),"Not Found")</f>
        <v>0</v>
      </c>
      <c r="M541" s="13">
        <f>IFERROR(INDEX('Hospitalisation Details'!$F:$F,MATCH($A541,'Hospitalisation Details'!$A:$A,0)),"Not Found")</f>
        <v>18310.740000000002</v>
      </c>
      <c r="N541" s="6">
        <f>IFERROR(INDEX('Hospitalisation Details'!$S:$S,MATCH($A541,'Hospitalisation Details'!$A:$A,0)),"Not Found")</f>
        <v>34884</v>
      </c>
      <c r="O541" s="6">
        <f>IFERROR(INDEX('Hospitalisation Details'!$T:$T,MATCH($A541,'Hospitalisation Details'!$A:$A,0)),"Not Found")</f>
        <v>27</v>
      </c>
      <c r="P541" s="6">
        <f>IFERROR(INDEX('Hospitalisation Details'!$U:$U,MATCH($A541,'Hospitalisation Details'!$A:$A,0)),"Not Found")</f>
        <v>0</v>
      </c>
      <c r="Q541" s="6">
        <f>IFERROR(INDEX('Hospitalisation Details'!$W:$W,MATCH($A541,'Hospitalisation Details'!$A:$A,0)),"Not Found")</f>
        <v>0</v>
      </c>
    </row>
    <row r="542" spans="1:17" ht="15" customHeight="1" x14ac:dyDescent="0.3">
      <c r="A542" s="6" t="str">
        <f>'Customer Names'!A542</f>
        <v>Id541</v>
      </c>
      <c r="B542" s="6" t="str">
        <f>IFERROR(INDEX('Customer Names'!$D:$D,MATCH($A542,'Customer Names'!$A:$A,0)),"Not Found")</f>
        <v>Brett W</v>
      </c>
      <c r="C542" s="6">
        <f>IFERROR(INDEX('Medical Examinations'!$B:$B,MATCH($A542,'Medical Examinations'!$A:$A,0)),"Not Found")</f>
        <v>24.4</v>
      </c>
      <c r="D542" s="6">
        <f>IFERROR(INDEX('Medical Examinations'!$C:$C,MATCH($A542,'Medical Examinations'!$A:$A,0)),"Not Found")</f>
        <v>4.5199999999999996</v>
      </c>
      <c r="E542" s="6" t="str">
        <f>IFERROR(INDEX('Medical Examinations'!$I:$I,MATCH($A542,'Medical Examinations'!$A:$A,0)),"Not Found")</f>
        <v>No</v>
      </c>
      <c r="F542" s="6" t="str">
        <f>IFERROR(INDEX('Medical Examinations'!$J:$J,MATCH($A542,'Medical Examinations'!$A:$A,0)),"Not Found")</f>
        <v>No</v>
      </c>
      <c r="G542" s="6" t="str">
        <f>IFERROR(INDEX('Medical Examinations'!$F:$F,MATCH($A542,'Medical Examinations'!$A:$A,0)),"Not Found")</f>
        <v>No</v>
      </c>
      <c r="H542" s="6">
        <f>IFERROR(INDEX('Medical Examinations'!$L:$L,MATCH($A542,'Medical Examinations'!$A:$A,0)),"Not Found")</f>
        <v>1</v>
      </c>
      <c r="I542" s="6" t="str">
        <f>IFERROR(INDEX('Medical Examinations'!$K:$K,MATCH($A542,'Medical Examinations'!$A:$A,0)),"Not Found")</f>
        <v>Yes</v>
      </c>
      <c r="J542" s="6" t="str">
        <f>IFERROR(INDEX('Medical Examinations'!$M:$M,MATCH($A542,'Medical Examinations'!$A:$A,0)),"Not Found")</f>
        <v>Normal Weight</v>
      </c>
      <c r="K542" s="6" t="str">
        <f>IFERROR(INDEX('Medical Examinations'!$N:$N,MATCH($A542,'Medical Examinations'!$A:$A,0)),"Not Found")</f>
        <v>Normal</v>
      </c>
      <c r="L542" s="12">
        <f>IFERROR(INDEX('Hospitalisation Details'!$V:$V,MATCH($A542,'Hospitalisation Details'!$A:$A,0)),"Not Found")</f>
        <v>0</v>
      </c>
      <c r="M542" s="13">
        <f>IFERROR(INDEX('Hospitalisation Details'!$F:$F,MATCH($A542,'Hospitalisation Details'!$A:$A,0)),"Not Found")</f>
        <v>18259.22</v>
      </c>
      <c r="N542" s="6">
        <f>IFERROR(INDEX('Hospitalisation Details'!$S:$S,MATCH($A542,'Hospitalisation Details'!$A:$A,0)),"Not Found")</f>
        <v>33963</v>
      </c>
      <c r="O542" s="6">
        <f>IFERROR(INDEX('Hospitalisation Details'!$T:$T,MATCH($A542,'Hospitalisation Details'!$A:$A,0)),"Not Found")</f>
        <v>30</v>
      </c>
      <c r="P542" s="6">
        <f>IFERROR(INDEX('Hospitalisation Details'!$U:$U,MATCH($A542,'Hospitalisation Details'!$A:$A,0)),"Not Found")</f>
        <v>0</v>
      </c>
      <c r="Q542" s="6">
        <f>IFERROR(INDEX('Hospitalisation Details'!$W:$W,MATCH($A542,'Hospitalisation Details'!$A:$A,0)),"Not Found")</f>
        <v>0</v>
      </c>
    </row>
    <row r="543" spans="1:17" ht="15" customHeight="1" x14ac:dyDescent="0.3">
      <c r="A543" s="6" t="str">
        <f>'Customer Names'!A543</f>
        <v>Id542</v>
      </c>
      <c r="B543" s="6" t="str">
        <f>IFERROR(INDEX('Customer Names'!$D:$D,MATCH($A543,'Customer Names'!$A:$A,0)),"Not Found")</f>
        <v>Dylan J</v>
      </c>
      <c r="C543" s="6">
        <f>IFERROR(INDEX('Medical Examinations'!$B:$B,MATCH($A543,'Medical Examinations'!$A:$A,0)),"Not Found")</f>
        <v>29.15</v>
      </c>
      <c r="D543" s="6">
        <f>IFERROR(INDEX('Medical Examinations'!$C:$C,MATCH($A543,'Medical Examinations'!$A:$A,0)),"Not Found")</f>
        <v>4.45</v>
      </c>
      <c r="E543" s="6" t="str">
        <f>IFERROR(INDEX('Medical Examinations'!$I:$I,MATCH($A543,'Medical Examinations'!$A:$A,0)),"Not Found")</f>
        <v>Yes</v>
      </c>
      <c r="F543" s="6" t="str">
        <f>IFERROR(INDEX('Medical Examinations'!$J:$J,MATCH($A543,'Medical Examinations'!$A:$A,0)),"Not Found")</f>
        <v>No</v>
      </c>
      <c r="G543" s="6" t="str">
        <f>IFERROR(INDEX('Medical Examinations'!$F:$F,MATCH($A543,'Medical Examinations'!$A:$A,0)),"Not Found")</f>
        <v>No</v>
      </c>
      <c r="H543" s="6">
        <f>IFERROR(INDEX('Medical Examinations'!$L:$L,MATCH($A543,'Medical Examinations'!$A:$A,0)),"Not Found")</f>
        <v>1</v>
      </c>
      <c r="I543" s="6" t="str">
        <f>IFERROR(INDEX('Medical Examinations'!$K:$K,MATCH($A543,'Medical Examinations'!$A:$A,0)),"Not Found")</f>
        <v>Yes</v>
      </c>
      <c r="J543" s="6" t="str">
        <f>IFERROR(INDEX('Medical Examinations'!$M:$M,MATCH($A543,'Medical Examinations'!$A:$A,0)),"Not Found")</f>
        <v>Overweight</v>
      </c>
      <c r="K543" s="6" t="str">
        <f>IFERROR(INDEX('Medical Examinations'!$N:$N,MATCH($A543,'Medical Examinations'!$A:$A,0)),"Not Found")</f>
        <v>Normal</v>
      </c>
      <c r="L543" s="12">
        <f>IFERROR(INDEX('Hospitalisation Details'!$V:$V,MATCH($A543,'Hospitalisation Details'!$A:$A,0)),"Not Found")</f>
        <v>0</v>
      </c>
      <c r="M543" s="13">
        <f>IFERROR(INDEX('Hospitalisation Details'!$F:$F,MATCH($A543,'Hospitalisation Details'!$A:$A,0)),"Not Found")</f>
        <v>18246.5</v>
      </c>
      <c r="N543" s="6">
        <f>IFERROR(INDEX('Hospitalisation Details'!$S:$S,MATCH($A543,'Hospitalisation Details'!$A:$A,0)),"Not Found")</f>
        <v>34914</v>
      </c>
      <c r="O543" s="6">
        <f>IFERROR(INDEX('Hospitalisation Details'!$T:$T,MATCH($A543,'Hospitalisation Details'!$A:$A,0)),"Not Found")</f>
        <v>27</v>
      </c>
      <c r="P543" s="6">
        <f>IFERROR(INDEX('Hospitalisation Details'!$U:$U,MATCH($A543,'Hospitalisation Details'!$A:$A,0)),"Not Found")</f>
        <v>0</v>
      </c>
      <c r="Q543" s="6">
        <f>IFERROR(INDEX('Hospitalisation Details'!$W:$W,MATCH($A543,'Hospitalisation Details'!$A:$A,0)),"Not Found")</f>
        <v>0</v>
      </c>
    </row>
    <row r="544" spans="1:17" ht="15" customHeight="1" x14ac:dyDescent="0.3">
      <c r="A544" s="6" t="str">
        <f>'Customer Names'!A544</f>
        <v>Id543</v>
      </c>
      <c r="B544" s="6" t="str">
        <f>IFERROR(INDEX('Customer Names'!$D:$D,MATCH($A544,'Customer Names'!$A:$A,0)),"Not Found")</f>
        <v>Elizabeth</v>
      </c>
      <c r="C544" s="6">
        <f>IFERROR(INDEX('Medical Examinations'!$B:$B,MATCH($A544,'Medical Examinations'!$A:$A,0)),"Not Found")</f>
        <v>27.28</v>
      </c>
      <c r="D544" s="6">
        <f>IFERROR(INDEX('Medical Examinations'!$C:$C,MATCH($A544,'Medical Examinations'!$A:$A,0)),"Not Found")</f>
        <v>4.72</v>
      </c>
      <c r="E544" s="6" t="str">
        <f>IFERROR(INDEX('Medical Examinations'!$I:$I,MATCH($A544,'Medical Examinations'!$A:$A,0)),"Not Found")</f>
        <v>No</v>
      </c>
      <c r="F544" s="6" t="str">
        <f>IFERROR(INDEX('Medical Examinations'!$J:$J,MATCH($A544,'Medical Examinations'!$A:$A,0)),"Not Found")</f>
        <v>Yes</v>
      </c>
      <c r="G544" s="6" t="str">
        <f>IFERROR(INDEX('Medical Examinations'!$F:$F,MATCH($A544,'Medical Examinations'!$A:$A,0)),"Not Found")</f>
        <v>No</v>
      </c>
      <c r="H544" s="6">
        <f>IFERROR(INDEX('Medical Examinations'!$L:$L,MATCH($A544,'Medical Examinations'!$A:$A,0)),"Not Found")</f>
        <v>1</v>
      </c>
      <c r="I544" s="6" t="str">
        <f>IFERROR(INDEX('Medical Examinations'!$K:$K,MATCH($A544,'Medical Examinations'!$A:$A,0)),"Not Found")</f>
        <v>Yes</v>
      </c>
      <c r="J544" s="6" t="str">
        <f>IFERROR(INDEX('Medical Examinations'!$M:$M,MATCH($A544,'Medical Examinations'!$A:$A,0)),"Not Found")</f>
        <v>Overweight</v>
      </c>
      <c r="K544" s="6" t="str">
        <f>IFERROR(INDEX('Medical Examinations'!$N:$N,MATCH($A544,'Medical Examinations'!$A:$A,0)),"Not Found")</f>
        <v>Normal</v>
      </c>
      <c r="L544" s="12">
        <f>IFERROR(INDEX('Hospitalisation Details'!$V:$V,MATCH($A544,'Hospitalisation Details'!$A:$A,0)),"Not Found")</f>
        <v>0</v>
      </c>
      <c r="M544" s="13">
        <f>IFERROR(INDEX('Hospitalisation Details'!$F:$F,MATCH($A544,'Hospitalisation Details'!$A:$A,0)),"Not Found")</f>
        <v>18223.45</v>
      </c>
      <c r="N544" s="6">
        <f>IFERROR(INDEX('Hospitalisation Details'!$S:$S,MATCH($A544,'Hospitalisation Details'!$A:$A,0)),"Not Found")</f>
        <v>38240</v>
      </c>
      <c r="O544" s="6">
        <f>IFERROR(INDEX('Hospitalisation Details'!$T:$T,MATCH($A544,'Hospitalisation Details'!$A:$A,0)),"Not Found")</f>
        <v>18</v>
      </c>
      <c r="P544" s="6">
        <f>IFERROR(INDEX('Hospitalisation Details'!$U:$U,MATCH($A544,'Hospitalisation Details'!$A:$A,0)),"Not Found")</f>
        <v>0</v>
      </c>
      <c r="Q544" s="6">
        <f>IFERROR(INDEX('Hospitalisation Details'!$W:$W,MATCH($A544,'Hospitalisation Details'!$A:$A,0)),"Not Found")</f>
        <v>0</v>
      </c>
    </row>
    <row r="545" spans="1:17" ht="15" customHeight="1" x14ac:dyDescent="0.3">
      <c r="A545" s="6" t="str">
        <f>'Customer Names'!A545</f>
        <v>Id544</v>
      </c>
      <c r="B545" s="6" t="str">
        <f>IFERROR(INDEX('Customer Names'!$D:$D,MATCH($A545,'Customer Names'!$A:$A,0)),"Not Found")</f>
        <v>Brooke M.</v>
      </c>
      <c r="C545" s="6">
        <f>IFERROR(INDEX('Medical Examinations'!$B:$B,MATCH($A545,'Medical Examinations'!$A:$A,0)),"Not Found")</f>
        <v>32.229999999999997</v>
      </c>
      <c r="D545" s="6">
        <f>IFERROR(INDEX('Medical Examinations'!$C:$C,MATCH($A545,'Medical Examinations'!$A:$A,0)),"Not Found")</f>
        <v>4.6500000000000004</v>
      </c>
      <c r="E545" s="6" t="str">
        <f>IFERROR(INDEX('Medical Examinations'!$I:$I,MATCH($A545,'Medical Examinations'!$A:$A,0)),"Not Found")</f>
        <v>Yes</v>
      </c>
      <c r="F545" s="6" t="str">
        <f>IFERROR(INDEX('Medical Examinations'!$J:$J,MATCH($A545,'Medical Examinations'!$A:$A,0)),"Not Found")</f>
        <v>No</v>
      </c>
      <c r="G545" s="6" t="str">
        <f>IFERROR(INDEX('Medical Examinations'!$F:$F,MATCH($A545,'Medical Examinations'!$A:$A,0)),"Not Found")</f>
        <v>Yes</v>
      </c>
      <c r="H545" s="6">
        <f>IFERROR(INDEX('Medical Examinations'!$L:$L,MATCH($A545,'Medical Examinations'!$A:$A,0)),"Not Found")</f>
        <v>1</v>
      </c>
      <c r="I545" s="6" t="str">
        <f>IFERROR(INDEX('Medical Examinations'!$K:$K,MATCH($A545,'Medical Examinations'!$A:$A,0)),"Not Found")</f>
        <v>No</v>
      </c>
      <c r="J545" s="6" t="str">
        <f>IFERROR(INDEX('Medical Examinations'!$M:$M,MATCH($A545,'Medical Examinations'!$A:$A,0)),"Not Found")</f>
        <v>Obesity</v>
      </c>
      <c r="K545" s="6" t="str">
        <f>IFERROR(INDEX('Medical Examinations'!$N:$N,MATCH($A545,'Medical Examinations'!$A:$A,0)),"Not Found")</f>
        <v>Normal</v>
      </c>
      <c r="L545" s="12">
        <f>IFERROR(INDEX('Hospitalisation Details'!$V:$V,MATCH($A545,'Hospitalisation Details'!$A:$A,0)),"Not Found")</f>
        <v>0</v>
      </c>
      <c r="M545" s="13">
        <f>IFERROR(INDEX('Hospitalisation Details'!$F:$F,MATCH($A545,'Hospitalisation Details'!$A:$A,0)),"Not Found")</f>
        <v>18218.16</v>
      </c>
      <c r="N545" s="6">
        <f>IFERROR(INDEX('Hospitalisation Details'!$S:$S,MATCH($A545,'Hospitalisation Details'!$A:$A,0)),"Not Found")</f>
        <v>35596</v>
      </c>
      <c r="O545" s="6">
        <f>IFERROR(INDEX('Hospitalisation Details'!$T:$T,MATCH($A545,'Hospitalisation Details'!$A:$A,0)),"Not Found")</f>
        <v>25</v>
      </c>
      <c r="P545" s="6">
        <f>IFERROR(INDEX('Hospitalisation Details'!$U:$U,MATCH($A545,'Hospitalisation Details'!$A:$A,0)),"Not Found")</f>
        <v>0</v>
      </c>
      <c r="Q545" s="6">
        <f>IFERROR(INDEX('Hospitalisation Details'!$W:$W,MATCH($A545,'Hospitalisation Details'!$A:$A,0)),"Not Found")</f>
        <v>0</v>
      </c>
    </row>
    <row r="546" spans="1:17" ht="15" customHeight="1" x14ac:dyDescent="0.3">
      <c r="A546" s="6" t="str">
        <f>'Customer Names'!A546</f>
        <v>Id545</v>
      </c>
      <c r="B546" s="6" t="str">
        <f>IFERROR(INDEX('Customer Names'!$D:$D,MATCH($A546,'Customer Names'!$A:$A,0)),"Not Found")</f>
        <v>Teiko</v>
      </c>
      <c r="C546" s="6">
        <f>IFERROR(INDEX('Medical Examinations'!$B:$B,MATCH($A546,'Medical Examinations'!$A:$A,0)),"Not Found")</f>
        <v>44.2</v>
      </c>
      <c r="D546" s="6">
        <f>IFERROR(INDEX('Medical Examinations'!$C:$C,MATCH($A546,'Medical Examinations'!$A:$A,0)),"Not Found")</f>
        <v>11.34</v>
      </c>
      <c r="E546" s="6" t="str">
        <f>IFERROR(INDEX('Medical Examinations'!$I:$I,MATCH($A546,'Medical Examinations'!$A:$A,0)),"Not Found")</f>
        <v>Yes</v>
      </c>
      <c r="F546" s="6" t="str">
        <f>IFERROR(INDEX('Medical Examinations'!$J:$J,MATCH($A546,'Medical Examinations'!$A:$A,0)),"Not Found")</f>
        <v>No</v>
      </c>
      <c r="G546" s="6" t="str">
        <f>IFERROR(INDEX('Medical Examinations'!$F:$F,MATCH($A546,'Medical Examinations'!$A:$A,0)),"Not Found")</f>
        <v>Yes</v>
      </c>
      <c r="H546" s="6">
        <f>IFERROR(INDEX('Medical Examinations'!$L:$L,MATCH($A546,'Medical Examinations'!$A:$A,0)),"Not Found")</f>
        <v>1</v>
      </c>
      <c r="I546" s="6" t="str">
        <f>IFERROR(INDEX('Medical Examinations'!$K:$K,MATCH($A546,'Medical Examinations'!$A:$A,0)),"Not Found")</f>
        <v>No</v>
      </c>
      <c r="J546" s="6" t="str">
        <f>IFERROR(INDEX('Medical Examinations'!$M:$M,MATCH($A546,'Medical Examinations'!$A:$A,0)),"Not Found")</f>
        <v>Obesity</v>
      </c>
      <c r="K546" s="6" t="str">
        <f>IFERROR(INDEX('Medical Examinations'!$N:$N,MATCH($A546,'Medical Examinations'!$A:$A,0)),"Not Found")</f>
        <v>Diabetic</v>
      </c>
      <c r="L546" s="12">
        <f>IFERROR(INDEX('Hospitalisation Details'!$V:$V,MATCH($A546,'Hospitalisation Details'!$A:$A,0)),"Not Found")</f>
        <v>0</v>
      </c>
      <c r="M546" s="13">
        <f>IFERROR(INDEX('Hospitalisation Details'!$F:$F,MATCH($A546,'Hospitalisation Details'!$A:$A,0)),"Not Found")</f>
        <v>18208.34</v>
      </c>
      <c r="N546" s="6">
        <f>IFERROR(INDEX('Hospitalisation Details'!$S:$S,MATCH($A546,'Hospitalisation Details'!$A:$A,0)),"Not Found")</f>
        <v>23196</v>
      </c>
      <c r="O546" s="6">
        <f>IFERROR(INDEX('Hospitalisation Details'!$T:$T,MATCH($A546,'Hospitalisation Details'!$A:$A,0)),"Not Found")</f>
        <v>59</v>
      </c>
      <c r="P546" s="6">
        <f>IFERROR(INDEX('Hospitalisation Details'!$U:$U,MATCH($A546,'Hospitalisation Details'!$A:$A,0)),"Not Found")</f>
        <v>0</v>
      </c>
      <c r="Q546" s="6">
        <f>IFERROR(INDEX('Hospitalisation Details'!$W:$W,MATCH($A546,'Hospitalisation Details'!$A:$A,0)),"Not Found")</f>
        <v>0</v>
      </c>
    </row>
    <row r="547" spans="1:17" ht="15" customHeight="1" x14ac:dyDescent="0.3">
      <c r="A547" s="6" t="str">
        <f>'Customer Names'!A547</f>
        <v>Id546</v>
      </c>
      <c r="B547" s="6" t="str">
        <f>IFERROR(INDEX('Customer Names'!$D:$D,MATCH($A547,'Customer Names'!$A:$A,0)),"Not Found")</f>
        <v>Zachary</v>
      </c>
      <c r="C547" s="6">
        <f>IFERROR(INDEX('Medical Examinations'!$B:$B,MATCH($A547,'Medical Examinations'!$A:$A,0)),"Not Found")</f>
        <v>29.734999999999999</v>
      </c>
      <c r="D547" s="6">
        <f>IFERROR(INDEX('Medical Examinations'!$C:$C,MATCH($A547,'Medical Examinations'!$A:$A,0)),"Not Found")</f>
        <v>4.53</v>
      </c>
      <c r="E547" s="6" t="str">
        <f>IFERROR(INDEX('Medical Examinations'!$I:$I,MATCH($A547,'Medical Examinations'!$A:$A,0)),"Not Found")</f>
        <v>No</v>
      </c>
      <c r="F547" s="6" t="str">
        <f>IFERROR(INDEX('Medical Examinations'!$J:$J,MATCH($A547,'Medical Examinations'!$A:$A,0)),"Not Found")</f>
        <v>No</v>
      </c>
      <c r="G547" s="6" t="str">
        <f>IFERROR(INDEX('Medical Examinations'!$F:$F,MATCH($A547,'Medical Examinations'!$A:$A,0)),"Not Found")</f>
        <v>Yes</v>
      </c>
      <c r="H547" s="6">
        <f>IFERROR(INDEX('Medical Examinations'!$L:$L,MATCH($A547,'Medical Examinations'!$A:$A,0)),"Not Found")</f>
        <v>1</v>
      </c>
      <c r="I547" s="6" t="str">
        <f>IFERROR(INDEX('Medical Examinations'!$K:$K,MATCH($A547,'Medical Examinations'!$A:$A,0)),"Not Found")</f>
        <v>No</v>
      </c>
      <c r="J547" s="6" t="str">
        <f>IFERROR(INDEX('Medical Examinations'!$M:$M,MATCH($A547,'Medical Examinations'!$A:$A,0)),"Not Found")</f>
        <v>Overweight</v>
      </c>
      <c r="K547" s="6" t="str">
        <f>IFERROR(INDEX('Medical Examinations'!$N:$N,MATCH($A547,'Medical Examinations'!$A:$A,0)),"Not Found")</f>
        <v>Normal</v>
      </c>
      <c r="L547" s="12">
        <f>IFERROR(INDEX('Hospitalisation Details'!$V:$V,MATCH($A547,'Hospitalisation Details'!$A:$A,0)),"Not Found")</f>
        <v>0</v>
      </c>
      <c r="M547" s="13">
        <f>IFERROR(INDEX('Hospitalisation Details'!$F:$F,MATCH($A547,'Hospitalisation Details'!$A:$A,0)),"Not Found")</f>
        <v>18157.88</v>
      </c>
      <c r="N547" s="6">
        <f>IFERROR(INDEX('Hospitalisation Details'!$S:$S,MATCH($A547,'Hospitalisation Details'!$A:$A,0)),"Not Found")</f>
        <v>34162</v>
      </c>
      <c r="O547" s="6">
        <f>IFERROR(INDEX('Hospitalisation Details'!$T:$T,MATCH($A547,'Hospitalisation Details'!$A:$A,0)),"Not Found")</f>
        <v>29</v>
      </c>
      <c r="P547" s="6">
        <f>IFERROR(INDEX('Hospitalisation Details'!$U:$U,MATCH($A547,'Hospitalisation Details'!$A:$A,0)),"Not Found")</f>
        <v>0</v>
      </c>
      <c r="Q547" s="6">
        <f>IFERROR(INDEX('Hospitalisation Details'!$W:$W,MATCH($A547,'Hospitalisation Details'!$A:$A,0)),"Not Found")</f>
        <v>0</v>
      </c>
    </row>
    <row r="548" spans="1:17" ht="15" customHeight="1" x14ac:dyDescent="0.3">
      <c r="A548" s="6" t="str">
        <f>'Customer Names'!A548</f>
        <v>Id547</v>
      </c>
      <c r="B548" s="6" t="str">
        <f>IFERROR(INDEX('Customer Names'!$D:$D,MATCH($A548,'Customer Names'!$A:$A,0)),"Not Found")</f>
        <v>Johannah</v>
      </c>
      <c r="C548" s="6">
        <f>IFERROR(INDEX('Medical Examinations'!$B:$B,MATCH($A548,'Medical Examinations'!$A:$A,0)),"Not Found")</f>
        <v>28.31</v>
      </c>
      <c r="D548" s="6">
        <f>IFERROR(INDEX('Medical Examinations'!$C:$C,MATCH($A548,'Medical Examinations'!$A:$A,0)),"Not Found")</f>
        <v>6.35</v>
      </c>
      <c r="E548" s="6" t="str">
        <f>IFERROR(INDEX('Medical Examinations'!$I:$I,MATCH($A548,'Medical Examinations'!$A:$A,0)),"Not Found")</f>
        <v>No</v>
      </c>
      <c r="F548" s="6" t="str">
        <f>IFERROR(INDEX('Medical Examinations'!$J:$J,MATCH($A548,'Medical Examinations'!$A:$A,0)),"Not Found")</f>
        <v>No</v>
      </c>
      <c r="G548" s="6" t="str">
        <f>IFERROR(INDEX('Medical Examinations'!$F:$F,MATCH($A548,'Medical Examinations'!$A:$A,0)),"Not Found")</f>
        <v>No</v>
      </c>
      <c r="H548" s="6">
        <f>IFERROR(INDEX('Medical Examinations'!$L:$L,MATCH($A548,'Medical Examinations'!$A:$A,0)),"Not Found")</f>
        <v>0</v>
      </c>
      <c r="I548" s="6" t="str">
        <f>IFERROR(INDEX('Medical Examinations'!$K:$K,MATCH($A548,'Medical Examinations'!$A:$A,0)),"Not Found")</f>
        <v>Yes</v>
      </c>
      <c r="J548" s="6" t="str">
        <f>IFERROR(INDEX('Medical Examinations'!$M:$M,MATCH($A548,'Medical Examinations'!$A:$A,0)),"Not Found")</f>
        <v>Overweight</v>
      </c>
      <c r="K548" s="6" t="str">
        <f>IFERROR(INDEX('Medical Examinations'!$N:$N,MATCH($A548,'Medical Examinations'!$A:$A,0)),"Not Found")</f>
        <v>Prediabetic</v>
      </c>
      <c r="L548" s="12">
        <f>IFERROR(INDEX('Hospitalisation Details'!$V:$V,MATCH($A548,'Hospitalisation Details'!$A:$A,0)),"Not Found")</f>
        <v>0</v>
      </c>
      <c r="M548" s="13">
        <f>IFERROR(INDEX('Hospitalisation Details'!$F:$F,MATCH($A548,'Hospitalisation Details'!$A:$A,0)),"Not Found")</f>
        <v>18033.97</v>
      </c>
      <c r="N548" s="6">
        <f>IFERROR(INDEX('Hospitalisation Details'!$S:$S,MATCH($A548,'Hospitalisation Details'!$A:$A,0)),"Not Found")</f>
        <v>36457</v>
      </c>
      <c r="O548" s="6">
        <f>IFERROR(INDEX('Hospitalisation Details'!$T:$T,MATCH($A548,'Hospitalisation Details'!$A:$A,0)),"Not Found")</f>
        <v>23</v>
      </c>
      <c r="P548" s="6">
        <f>IFERROR(INDEX('Hospitalisation Details'!$U:$U,MATCH($A548,'Hospitalisation Details'!$A:$A,0)),"Not Found")</f>
        <v>0</v>
      </c>
      <c r="Q548" s="6">
        <f>IFERROR(INDEX('Hospitalisation Details'!$W:$W,MATCH($A548,'Hospitalisation Details'!$A:$A,0)),"Not Found")</f>
        <v>0</v>
      </c>
    </row>
    <row r="549" spans="1:17" ht="15" customHeight="1" x14ac:dyDescent="0.3">
      <c r="A549" s="6" t="str">
        <f>'Customer Names'!A549</f>
        <v>Id548</v>
      </c>
      <c r="B549" s="6" t="str">
        <f>IFERROR(INDEX('Customer Names'!$D:$D,MATCH($A549,'Customer Names'!$A:$A,0)),"Not Found")</f>
        <v>Ryan A</v>
      </c>
      <c r="C549" s="6">
        <f>IFERROR(INDEX('Medical Examinations'!$B:$B,MATCH($A549,'Medical Examinations'!$A:$A,0)),"Not Found")</f>
        <v>46.62</v>
      </c>
      <c r="D549" s="6">
        <f>IFERROR(INDEX('Medical Examinations'!$C:$C,MATCH($A549,'Medical Examinations'!$A:$A,0)),"Not Found")</f>
        <v>8.51</v>
      </c>
      <c r="E549" s="6" t="str">
        <f>IFERROR(INDEX('Medical Examinations'!$I:$I,MATCH($A549,'Medical Examinations'!$A:$A,0)),"Not Found")</f>
        <v>No</v>
      </c>
      <c r="F549" s="6" t="str">
        <f>IFERROR(INDEX('Medical Examinations'!$J:$J,MATCH($A549,'Medical Examinations'!$A:$A,0)),"Not Found")</f>
        <v>No</v>
      </c>
      <c r="G549" s="6" t="str">
        <f>IFERROR(INDEX('Medical Examinations'!$F:$F,MATCH($A549,'Medical Examinations'!$A:$A,0)),"Not Found")</f>
        <v>No</v>
      </c>
      <c r="H549" s="6">
        <f>IFERROR(INDEX('Medical Examinations'!$L:$L,MATCH($A549,'Medical Examinations'!$A:$A,0)),"Not Found")</f>
        <v>0</v>
      </c>
      <c r="I549" s="6" t="str">
        <f>IFERROR(INDEX('Medical Examinations'!$K:$K,MATCH($A549,'Medical Examinations'!$A:$A,0)),"Not Found")</f>
        <v>No</v>
      </c>
      <c r="J549" s="6" t="str">
        <f>IFERROR(INDEX('Medical Examinations'!$M:$M,MATCH($A549,'Medical Examinations'!$A:$A,0)),"Not Found")</f>
        <v>Obesity</v>
      </c>
      <c r="K549" s="6" t="str">
        <f>IFERROR(INDEX('Medical Examinations'!$N:$N,MATCH($A549,'Medical Examinations'!$A:$A,0)),"Not Found")</f>
        <v>Diabetic</v>
      </c>
      <c r="L549" s="12">
        <f>IFERROR(INDEX('Hospitalisation Details'!$V:$V,MATCH($A549,'Hospitalisation Details'!$A:$A,0)),"Not Found")</f>
        <v>0</v>
      </c>
      <c r="M549" s="13">
        <f>IFERROR(INDEX('Hospitalisation Details'!$F:$F,MATCH($A549,'Hospitalisation Details'!$A:$A,0)),"Not Found")</f>
        <v>18031.189999999999</v>
      </c>
      <c r="N549" s="6">
        <f>IFERROR(INDEX('Hospitalisation Details'!$S:$S,MATCH($A549,'Hospitalisation Details'!$A:$A,0)),"Not Found")</f>
        <v>24032</v>
      </c>
      <c r="O549" s="6">
        <f>IFERROR(INDEX('Hospitalisation Details'!$T:$T,MATCH($A549,'Hospitalisation Details'!$A:$A,0)),"Not Found")</f>
        <v>57</v>
      </c>
      <c r="P549" s="6">
        <f>IFERROR(INDEX('Hospitalisation Details'!$U:$U,MATCH($A549,'Hospitalisation Details'!$A:$A,0)),"Not Found")</f>
        <v>0</v>
      </c>
      <c r="Q549" s="6">
        <f>IFERROR(INDEX('Hospitalisation Details'!$W:$W,MATCH($A549,'Hospitalisation Details'!$A:$A,0)),"Not Found")</f>
        <v>0</v>
      </c>
    </row>
    <row r="550" spans="1:17" ht="15" customHeight="1" x14ac:dyDescent="0.3">
      <c r="A550" s="6" t="str">
        <f>'Customer Names'!A550</f>
        <v>Id549</v>
      </c>
      <c r="B550" s="6" t="str">
        <f>IFERROR(INDEX('Customer Names'!$D:$D,MATCH($A550,'Customer Names'!$A:$A,0)),"Not Found")</f>
        <v>Andres Sr.</v>
      </c>
      <c r="C550" s="6">
        <f>IFERROR(INDEX('Medical Examinations'!$B:$B,MATCH($A550,'Medical Examinations'!$A:$A,0)),"Not Found")</f>
        <v>51.75</v>
      </c>
      <c r="D550" s="6">
        <f>IFERROR(INDEX('Medical Examinations'!$C:$C,MATCH($A550,'Medical Examinations'!$A:$A,0)),"Not Found")</f>
        <v>8.59</v>
      </c>
      <c r="E550" s="6" t="str">
        <f>IFERROR(INDEX('Medical Examinations'!$I:$I,MATCH($A550,'Medical Examinations'!$A:$A,0)),"Not Found")</f>
        <v>Yes</v>
      </c>
      <c r="F550" s="6" t="str">
        <f>IFERROR(INDEX('Medical Examinations'!$J:$J,MATCH($A550,'Medical Examinations'!$A:$A,0)),"Not Found")</f>
        <v>No</v>
      </c>
      <c r="G550" s="6" t="str">
        <f>IFERROR(INDEX('Medical Examinations'!$F:$F,MATCH($A550,'Medical Examinations'!$A:$A,0)),"Not Found")</f>
        <v>No</v>
      </c>
      <c r="H550" s="6">
        <f>IFERROR(INDEX('Medical Examinations'!$L:$L,MATCH($A550,'Medical Examinations'!$A:$A,0)),"Not Found")</f>
        <v>1</v>
      </c>
      <c r="I550" s="6" t="str">
        <f>IFERROR(INDEX('Medical Examinations'!$K:$K,MATCH($A550,'Medical Examinations'!$A:$A,0)),"Not Found")</f>
        <v>No</v>
      </c>
      <c r="J550" s="6" t="str">
        <f>IFERROR(INDEX('Medical Examinations'!$M:$M,MATCH($A550,'Medical Examinations'!$A:$A,0)),"Not Found")</f>
        <v>Obesity</v>
      </c>
      <c r="K550" s="6" t="str">
        <f>IFERROR(INDEX('Medical Examinations'!$N:$N,MATCH($A550,'Medical Examinations'!$A:$A,0)),"Not Found")</f>
        <v>Diabetic</v>
      </c>
      <c r="L550" s="12">
        <f>IFERROR(INDEX('Hospitalisation Details'!$V:$V,MATCH($A550,'Hospitalisation Details'!$A:$A,0)),"Not Found")</f>
        <v>0</v>
      </c>
      <c r="M550" s="13">
        <f>IFERROR(INDEX('Hospitalisation Details'!$F:$F,MATCH($A550,'Hospitalisation Details'!$A:$A,0)),"Not Found")</f>
        <v>18031.16</v>
      </c>
      <c r="N550" s="6">
        <f>IFERROR(INDEX('Hospitalisation Details'!$S:$S,MATCH($A550,'Hospitalisation Details'!$A:$A,0)),"Not Found")</f>
        <v>27572</v>
      </c>
      <c r="O550" s="6">
        <f>IFERROR(INDEX('Hospitalisation Details'!$T:$T,MATCH($A550,'Hospitalisation Details'!$A:$A,0)),"Not Found")</f>
        <v>47</v>
      </c>
      <c r="P550" s="6">
        <f>IFERROR(INDEX('Hospitalisation Details'!$U:$U,MATCH($A550,'Hospitalisation Details'!$A:$A,0)),"Not Found")</f>
        <v>0</v>
      </c>
      <c r="Q550" s="6">
        <f>IFERROR(INDEX('Hospitalisation Details'!$W:$W,MATCH($A550,'Hospitalisation Details'!$A:$A,0)),"Not Found")</f>
        <v>0</v>
      </c>
    </row>
    <row r="551" spans="1:17" ht="15" customHeight="1" x14ac:dyDescent="0.3">
      <c r="A551" s="6" t="str">
        <f>'Customer Names'!A551</f>
        <v>Id550</v>
      </c>
      <c r="B551" s="6" t="str">
        <f>IFERROR(INDEX('Customer Names'!$D:$D,MATCH($A551,'Customer Names'!$A:$A,0)),"Not Found")</f>
        <v>Bryan</v>
      </c>
      <c r="C551" s="6">
        <f>IFERROR(INDEX('Medical Examinations'!$B:$B,MATCH($A551,'Medical Examinations'!$A:$A,0)),"Not Found")</f>
        <v>25.7</v>
      </c>
      <c r="D551" s="6">
        <f>IFERROR(INDEX('Medical Examinations'!$C:$C,MATCH($A551,'Medical Examinations'!$A:$A,0)),"Not Found")</f>
        <v>4.13</v>
      </c>
      <c r="E551" s="6" t="str">
        <f>IFERROR(INDEX('Medical Examinations'!$I:$I,MATCH($A551,'Medical Examinations'!$A:$A,0)),"Not Found")</f>
        <v>Yes</v>
      </c>
      <c r="F551" s="6" t="str">
        <f>IFERROR(INDEX('Medical Examinations'!$J:$J,MATCH($A551,'Medical Examinations'!$A:$A,0)),"Not Found")</f>
        <v>No</v>
      </c>
      <c r="G551" s="6" t="str">
        <f>IFERROR(INDEX('Medical Examinations'!$F:$F,MATCH($A551,'Medical Examinations'!$A:$A,0)),"Not Found")</f>
        <v>No</v>
      </c>
      <c r="H551" s="6">
        <f>IFERROR(INDEX('Medical Examinations'!$L:$L,MATCH($A551,'Medical Examinations'!$A:$A,0)),"Not Found")</f>
        <v>0</v>
      </c>
      <c r="I551" s="6" t="str">
        <f>IFERROR(INDEX('Medical Examinations'!$K:$K,MATCH($A551,'Medical Examinations'!$A:$A,0)),"Not Found")</f>
        <v>Yes</v>
      </c>
      <c r="J551" s="6" t="str">
        <f>IFERROR(INDEX('Medical Examinations'!$M:$M,MATCH($A551,'Medical Examinations'!$A:$A,0)),"Not Found")</f>
        <v>Overweight</v>
      </c>
      <c r="K551" s="6" t="str">
        <f>IFERROR(INDEX('Medical Examinations'!$N:$N,MATCH($A551,'Medical Examinations'!$A:$A,0)),"Not Found")</f>
        <v>Normal</v>
      </c>
      <c r="L551" s="12">
        <f>IFERROR(INDEX('Hospitalisation Details'!$V:$V,MATCH($A551,'Hospitalisation Details'!$A:$A,0)),"Not Found")</f>
        <v>0</v>
      </c>
      <c r="M551" s="13">
        <f>IFERROR(INDEX('Hospitalisation Details'!$F:$F,MATCH($A551,'Hospitalisation Details'!$A:$A,0)),"Not Found")</f>
        <v>17942.11</v>
      </c>
      <c r="N551" s="6">
        <f>IFERROR(INDEX('Hospitalisation Details'!$S:$S,MATCH($A551,'Hospitalisation Details'!$A:$A,0)),"Not Found")</f>
        <v>37162</v>
      </c>
      <c r="O551" s="6">
        <f>IFERROR(INDEX('Hospitalisation Details'!$T:$T,MATCH($A551,'Hospitalisation Details'!$A:$A,0)),"Not Found")</f>
        <v>21</v>
      </c>
      <c r="P551" s="6">
        <f>IFERROR(INDEX('Hospitalisation Details'!$U:$U,MATCH($A551,'Hospitalisation Details'!$A:$A,0)),"Not Found")</f>
        <v>0</v>
      </c>
      <c r="Q551" s="6">
        <f>IFERROR(INDEX('Hospitalisation Details'!$W:$W,MATCH($A551,'Hospitalisation Details'!$A:$A,0)),"Not Found")</f>
        <v>0</v>
      </c>
    </row>
    <row r="552" spans="1:17" ht="15" customHeight="1" x14ac:dyDescent="0.3">
      <c r="A552" s="6" t="str">
        <f>'Customer Names'!A552</f>
        <v>Id551</v>
      </c>
      <c r="B552" s="6" t="str">
        <f>IFERROR(INDEX('Customer Names'!$D:$D,MATCH($A552,'Customer Names'!$A:$A,0)),"Not Found")</f>
        <v>Lizette</v>
      </c>
      <c r="C552" s="6">
        <f>IFERROR(INDEX('Medical Examinations'!$B:$B,MATCH($A552,'Medical Examinations'!$A:$A,0)),"Not Found")</f>
        <v>31.79</v>
      </c>
      <c r="D552" s="6">
        <f>IFERROR(INDEX('Medical Examinations'!$C:$C,MATCH($A552,'Medical Examinations'!$A:$A,0)),"Not Found")</f>
        <v>4.55</v>
      </c>
      <c r="E552" s="6" t="str">
        <f>IFERROR(INDEX('Medical Examinations'!$I:$I,MATCH($A552,'Medical Examinations'!$A:$A,0)),"Not Found")</f>
        <v>No</v>
      </c>
      <c r="F552" s="6" t="str">
        <f>IFERROR(INDEX('Medical Examinations'!$J:$J,MATCH($A552,'Medical Examinations'!$A:$A,0)),"Not Found")</f>
        <v>No</v>
      </c>
      <c r="G552" s="6" t="str">
        <f>IFERROR(INDEX('Medical Examinations'!$F:$F,MATCH($A552,'Medical Examinations'!$A:$A,0)),"Not Found")</f>
        <v>No</v>
      </c>
      <c r="H552" s="6">
        <f>IFERROR(INDEX('Medical Examinations'!$L:$L,MATCH($A552,'Medical Examinations'!$A:$A,0)),"Not Found")</f>
        <v>0</v>
      </c>
      <c r="I552" s="6" t="str">
        <f>IFERROR(INDEX('Medical Examinations'!$K:$K,MATCH($A552,'Medical Examinations'!$A:$A,0)),"Not Found")</f>
        <v>No</v>
      </c>
      <c r="J552" s="6" t="str">
        <f>IFERROR(INDEX('Medical Examinations'!$M:$M,MATCH($A552,'Medical Examinations'!$A:$A,0)),"Not Found")</f>
        <v>Obesity</v>
      </c>
      <c r="K552" s="6" t="str">
        <f>IFERROR(INDEX('Medical Examinations'!$N:$N,MATCH($A552,'Medical Examinations'!$A:$A,0)),"Not Found")</f>
        <v>Normal</v>
      </c>
      <c r="L552" s="12">
        <f>IFERROR(INDEX('Hospitalisation Details'!$V:$V,MATCH($A552,'Hospitalisation Details'!$A:$A,0)),"Not Found")</f>
        <v>0</v>
      </c>
      <c r="M552" s="13">
        <f>IFERROR(INDEX('Hospitalisation Details'!$F:$F,MATCH($A552,'Hospitalisation Details'!$A:$A,0)),"Not Found")</f>
        <v>17929.3</v>
      </c>
      <c r="N552" s="6">
        <f>IFERROR(INDEX('Hospitalisation Details'!$S:$S,MATCH($A552,'Hospitalisation Details'!$A:$A,0)),"Not Found")</f>
        <v>28415</v>
      </c>
      <c r="O552" s="6">
        <f>IFERROR(INDEX('Hospitalisation Details'!$T:$T,MATCH($A552,'Hospitalisation Details'!$A:$A,0)),"Not Found")</f>
        <v>45</v>
      </c>
      <c r="P552" s="6">
        <f>IFERROR(INDEX('Hospitalisation Details'!$U:$U,MATCH($A552,'Hospitalisation Details'!$A:$A,0)),"Not Found")</f>
        <v>0</v>
      </c>
      <c r="Q552" s="6">
        <f>IFERROR(INDEX('Hospitalisation Details'!$W:$W,MATCH($A552,'Hospitalisation Details'!$A:$A,0)),"Not Found")</f>
        <v>0</v>
      </c>
    </row>
    <row r="553" spans="1:17" ht="15" customHeight="1" x14ac:dyDescent="0.3">
      <c r="A553" s="6" t="str">
        <f>'Customer Names'!A553</f>
        <v>Id552</v>
      </c>
      <c r="B553" s="6" t="str">
        <f>IFERROR(INDEX('Customer Names'!$D:$D,MATCH($A553,'Customer Names'!$A:$A,0)),"Not Found")</f>
        <v>Don</v>
      </c>
      <c r="C553" s="6">
        <f>IFERROR(INDEX('Medical Examinations'!$B:$B,MATCH($A553,'Medical Examinations'!$A:$A,0)),"Not Found")</f>
        <v>24.795000000000002</v>
      </c>
      <c r="D553" s="6">
        <f>IFERROR(INDEX('Medical Examinations'!$C:$C,MATCH($A553,'Medical Examinations'!$A:$A,0)),"Not Found")</f>
        <v>4.5199999999999996</v>
      </c>
      <c r="E553" s="6" t="str">
        <f>IFERROR(INDEX('Medical Examinations'!$I:$I,MATCH($A553,'Medical Examinations'!$A:$A,0)),"Not Found")</f>
        <v>No</v>
      </c>
      <c r="F553" s="6" t="str">
        <f>IFERROR(INDEX('Medical Examinations'!$J:$J,MATCH($A553,'Medical Examinations'!$A:$A,0)),"Not Found")</f>
        <v>No</v>
      </c>
      <c r="G553" s="6" t="str">
        <f>IFERROR(INDEX('Medical Examinations'!$F:$F,MATCH($A553,'Medical Examinations'!$A:$A,0)),"Not Found")</f>
        <v>No</v>
      </c>
      <c r="H553" s="6">
        <f>IFERROR(INDEX('Medical Examinations'!$L:$L,MATCH($A553,'Medical Examinations'!$A:$A,0)),"Not Found")</f>
        <v>0</v>
      </c>
      <c r="I553" s="6" t="str">
        <f>IFERROR(INDEX('Medical Examinations'!$K:$K,MATCH($A553,'Medical Examinations'!$A:$A,0)),"Not Found")</f>
        <v>Yes</v>
      </c>
      <c r="J553" s="6" t="str">
        <f>IFERROR(INDEX('Medical Examinations'!$M:$M,MATCH($A553,'Medical Examinations'!$A:$A,0)),"Not Found")</f>
        <v>Normal Weight</v>
      </c>
      <c r="K553" s="6" t="str">
        <f>IFERROR(INDEX('Medical Examinations'!$N:$N,MATCH($A553,'Medical Examinations'!$A:$A,0)),"Not Found")</f>
        <v>Normal</v>
      </c>
      <c r="L553" s="12">
        <f>IFERROR(INDEX('Hospitalisation Details'!$V:$V,MATCH($A553,'Hospitalisation Details'!$A:$A,0)),"Not Found")</f>
        <v>0</v>
      </c>
      <c r="M553" s="13">
        <f>IFERROR(INDEX('Hospitalisation Details'!$F:$F,MATCH($A553,'Hospitalisation Details'!$A:$A,0)),"Not Found")</f>
        <v>17904.53</v>
      </c>
      <c r="N553" s="6">
        <f>IFERROR(INDEX('Hospitalisation Details'!$S:$S,MATCH($A553,'Hospitalisation Details'!$A:$A,0)),"Not Found")</f>
        <v>32846</v>
      </c>
      <c r="O553" s="6">
        <f>IFERROR(INDEX('Hospitalisation Details'!$T:$T,MATCH($A553,'Hospitalisation Details'!$A:$A,0)),"Not Found")</f>
        <v>33</v>
      </c>
      <c r="P553" s="6">
        <f>IFERROR(INDEX('Hospitalisation Details'!$U:$U,MATCH($A553,'Hospitalisation Details'!$A:$A,0)),"Not Found")</f>
        <v>0</v>
      </c>
      <c r="Q553" s="6">
        <f>IFERROR(INDEX('Hospitalisation Details'!$W:$W,MATCH($A553,'Hospitalisation Details'!$A:$A,0)),"Not Found")</f>
        <v>0</v>
      </c>
    </row>
    <row r="554" spans="1:17" ht="15" customHeight="1" x14ac:dyDescent="0.3">
      <c r="A554" s="6" t="str">
        <f>'Customer Names'!A554</f>
        <v>Id553</v>
      </c>
      <c r="B554" s="6" t="str">
        <f>IFERROR(INDEX('Customer Names'!$D:$D,MATCH($A554,'Customer Names'!$A:$A,0)),"Not Found")</f>
        <v>Jeb</v>
      </c>
      <c r="C554" s="6">
        <f>IFERROR(INDEX('Medical Examinations'!$B:$B,MATCH($A554,'Medical Examinations'!$A:$A,0)),"Not Found")</f>
        <v>53.98</v>
      </c>
      <c r="D554" s="6">
        <f>IFERROR(INDEX('Medical Examinations'!$C:$C,MATCH($A554,'Medical Examinations'!$A:$A,0)),"Not Found")</f>
        <v>5.07</v>
      </c>
      <c r="E554" s="6" t="str">
        <f>IFERROR(INDEX('Medical Examinations'!$I:$I,MATCH($A554,'Medical Examinations'!$A:$A,0)),"Not Found")</f>
        <v>No</v>
      </c>
      <c r="F554" s="6" t="str">
        <f>IFERROR(INDEX('Medical Examinations'!$J:$J,MATCH($A554,'Medical Examinations'!$A:$A,0)),"Not Found")</f>
        <v>No</v>
      </c>
      <c r="G554" s="6" t="str">
        <f>IFERROR(INDEX('Medical Examinations'!$F:$F,MATCH($A554,'Medical Examinations'!$A:$A,0)),"Not Found")</f>
        <v>Yes</v>
      </c>
      <c r="H554" s="6">
        <f>IFERROR(INDEX('Medical Examinations'!$L:$L,MATCH($A554,'Medical Examinations'!$A:$A,0)),"Not Found")</f>
        <v>1</v>
      </c>
      <c r="I554" s="6" t="str">
        <f>IFERROR(INDEX('Medical Examinations'!$K:$K,MATCH($A554,'Medical Examinations'!$A:$A,0)),"Not Found")</f>
        <v>No</v>
      </c>
      <c r="J554" s="6" t="str">
        <f>IFERROR(INDEX('Medical Examinations'!$M:$M,MATCH($A554,'Medical Examinations'!$A:$A,0)),"Not Found")</f>
        <v>Obesity</v>
      </c>
      <c r="K554" s="6" t="str">
        <f>IFERROR(INDEX('Medical Examinations'!$N:$N,MATCH($A554,'Medical Examinations'!$A:$A,0)),"Not Found")</f>
        <v>Normal</v>
      </c>
      <c r="L554" s="12">
        <f>IFERROR(INDEX('Hospitalisation Details'!$V:$V,MATCH($A554,'Hospitalisation Details'!$A:$A,0)),"Not Found")</f>
        <v>0</v>
      </c>
      <c r="M554" s="13">
        <f>IFERROR(INDEX('Hospitalisation Details'!$F:$F,MATCH($A554,'Hospitalisation Details'!$A:$A,0)),"Not Found")</f>
        <v>17882.669999999998</v>
      </c>
      <c r="N554" s="6">
        <f>IFERROR(INDEX('Hospitalisation Details'!$S:$S,MATCH($A554,'Hospitalisation Details'!$A:$A,0)),"Not Found")</f>
        <v>29171</v>
      </c>
      <c r="O554" s="6">
        <f>IFERROR(INDEX('Hospitalisation Details'!$T:$T,MATCH($A554,'Hospitalisation Details'!$A:$A,0)),"Not Found")</f>
        <v>43</v>
      </c>
      <c r="P554" s="6">
        <f>IFERROR(INDEX('Hospitalisation Details'!$U:$U,MATCH($A554,'Hospitalisation Details'!$A:$A,0)),"Not Found")</f>
        <v>0</v>
      </c>
      <c r="Q554" s="6">
        <f>IFERROR(INDEX('Hospitalisation Details'!$W:$W,MATCH($A554,'Hospitalisation Details'!$A:$A,0)),"Not Found")</f>
        <v>0</v>
      </c>
    </row>
    <row r="555" spans="1:17" ht="15" customHeight="1" x14ac:dyDescent="0.3">
      <c r="A555" s="6" t="str">
        <f>'Customer Names'!A555</f>
        <v>Id554</v>
      </c>
      <c r="B555" s="6" t="str">
        <f>IFERROR(INDEX('Customer Names'!$D:$D,MATCH($A555,'Customer Names'!$A:$A,0)),"Not Found")</f>
        <v>Amy R.</v>
      </c>
      <c r="C555" s="6">
        <f>IFERROR(INDEX('Medical Examinations'!$B:$B,MATCH($A555,'Medical Examinations'!$A:$A,0)),"Not Found")</f>
        <v>41.325000000000003</v>
      </c>
      <c r="D555" s="6">
        <f>IFERROR(INDEX('Medical Examinations'!$C:$C,MATCH($A555,'Medical Examinations'!$A:$A,0)),"Not Found")</f>
        <v>4.04</v>
      </c>
      <c r="E555" s="6" t="str">
        <f>IFERROR(INDEX('Medical Examinations'!$I:$I,MATCH($A555,'Medical Examinations'!$A:$A,0)),"Not Found")</f>
        <v>Yes</v>
      </c>
      <c r="F555" s="6" t="str">
        <f>IFERROR(INDEX('Medical Examinations'!$J:$J,MATCH($A555,'Medical Examinations'!$A:$A,0)),"Not Found")</f>
        <v>No</v>
      </c>
      <c r="G555" s="6" t="str">
        <f>IFERROR(INDEX('Medical Examinations'!$F:$F,MATCH($A555,'Medical Examinations'!$A:$A,0)),"Not Found")</f>
        <v>Yes</v>
      </c>
      <c r="H555" s="6">
        <f>IFERROR(INDEX('Medical Examinations'!$L:$L,MATCH($A555,'Medical Examinations'!$A:$A,0)),"Not Found")</f>
        <v>1</v>
      </c>
      <c r="I555" s="6" t="str">
        <f>IFERROR(INDEX('Medical Examinations'!$K:$K,MATCH($A555,'Medical Examinations'!$A:$A,0)),"Not Found")</f>
        <v>No</v>
      </c>
      <c r="J555" s="6" t="str">
        <f>IFERROR(INDEX('Medical Examinations'!$M:$M,MATCH($A555,'Medical Examinations'!$A:$A,0)),"Not Found")</f>
        <v>Obesity</v>
      </c>
      <c r="K555" s="6" t="str">
        <f>IFERROR(INDEX('Medical Examinations'!$N:$N,MATCH($A555,'Medical Examinations'!$A:$A,0)),"Not Found")</f>
        <v>Normal</v>
      </c>
      <c r="L555" s="12">
        <f>IFERROR(INDEX('Hospitalisation Details'!$V:$V,MATCH($A555,'Hospitalisation Details'!$A:$A,0)),"Not Found")</f>
        <v>0</v>
      </c>
      <c r="M555" s="13">
        <f>IFERROR(INDEX('Hospitalisation Details'!$F:$F,MATCH($A555,'Hospitalisation Details'!$A:$A,0)),"Not Found")</f>
        <v>17878.900000000001</v>
      </c>
      <c r="N555" s="6">
        <f>IFERROR(INDEX('Hospitalisation Details'!$S:$S,MATCH($A555,'Hospitalisation Details'!$A:$A,0)),"Not Found")</f>
        <v>35668</v>
      </c>
      <c r="O555" s="6">
        <f>IFERROR(INDEX('Hospitalisation Details'!$T:$T,MATCH($A555,'Hospitalisation Details'!$A:$A,0)),"Not Found")</f>
        <v>25</v>
      </c>
      <c r="P555" s="6">
        <f>IFERROR(INDEX('Hospitalisation Details'!$U:$U,MATCH($A555,'Hospitalisation Details'!$A:$A,0)),"Not Found")</f>
        <v>0</v>
      </c>
      <c r="Q555" s="6">
        <f>IFERROR(INDEX('Hospitalisation Details'!$W:$W,MATCH($A555,'Hospitalisation Details'!$A:$A,0)),"Not Found")</f>
        <v>0</v>
      </c>
    </row>
    <row r="556" spans="1:17" ht="15" customHeight="1" x14ac:dyDescent="0.3">
      <c r="A556" s="6" t="str">
        <f>'Customer Names'!A556</f>
        <v>Id555</v>
      </c>
      <c r="B556" s="6" t="str">
        <f>IFERROR(INDEX('Customer Names'!$D:$D,MATCH($A556,'Customer Names'!$A:$A,0)),"Not Found")</f>
        <v>Brian</v>
      </c>
      <c r="C556" s="6">
        <f>IFERROR(INDEX('Medical Examinations'!$B:$B,MATCH($A556,'Medical Examinations'!$A:$A,0)),"Not Found")</f>
        <v>51.65</v>
      </c>
      <c r="D556" s="6">
        <f>IFERROR(INDEX('Medical Examinations'!$C:$C,MATCH($A556,'Medical Examinations'!$A:$A,0)),"Not Found")</f>
        <v>5.3</v>
      </c>
      <c r="E556" s="6" t="str">
        <f>IFERROR(INDEX('Medical Examinations'!$I:$I,MATCH($A556,'Medical Examinations'!$A:$A,0)),"Not Found")</f>
        <v>Yes</v>
      </c>
      <c r="F556" s="6" t="str">
        <f>IFERROR(INDEX('Medical Examinations'!$J:$J,MATCH($A556,'Medical Examinations'!$A:$A,0)),"Not Found")</f>
        <v>No</v>
      </c>
      <c r="G556" s="6" t="str">
        <f>IFERROR(INDEX('Medical Examinations'!$F:$F,MATCH($A556,'Medical Examinations'!$A:$A,0)),"Not Found")</f>
        <v>No</v>
      </c>
      <c r="H556" s="6">
        <f>IFERROR(INDEX('Medical Examinations'!$L:$L,MATCH($A556,'Medical Examinations'!$A:$A,0)),"Not Found")</f>
        <v>0</v>
      </c>
      <c r="I556" s="6" t="str">
        <f>IFERROR(INDEX('Medical Examinations'!$K:$K,MATCH($A556,'Medical Examinations'!$A:$A,0)),"Not Found")</f>
        <v>No</v>
      </c>
      <c r="J556" s="6" t="str">
        <f>IFERROR(INDEX('Medical Examinations'!$M:$M,MATCH($A556,'Medical Examinations'!$A:$A,0)),"Not Found")</f>
        <v>Obesity</v>
      </c>
      <c r="K556" s="6" t="str">
        <f>IFERROR(INDEX('Medical Examinations'!$N:$N,MATCH($A556,'Medical Examinations'!$A:$A,0)),"Not Found")</f>
        <v>Normal</v>
      </c>
      <c r="L556" s="12">
        <f>IFERROR(INDEX('Hospitalisation Details'!$V:$V,MATCH($A556,'Hospitalisation Details'!$A:$A,0)),"Not Found")</f>
        <v>0</v>
      </c>
      <c r="M556" s="13">
        <f>IFERROR(INDEX('Hospitalisation Details'!$F:$F,MATCH($A556,'Hospitalisation Details'!$A:$A,0)),"Not Found")</f>
        <v>17862.919999999998</v>
      </c>
      <c r="N556" s="6">
        <f>IFERROR(INDEX('Hospitalisation Details'!$S:$S,MATCH($A556,'Hospitalisation Details'!$A:$A,0)),"Not Found")</f>
        <v>28106</v>
      </c>
      <c r="O556" s="6">
        <f>IFERROR(INDEX('Hospitalisation Details'!$T:$T,MATCH($A556,'Hospitalisation Details'!$A:$A,0)),"Not Found")</f>
        <v>46</v>
      </c>
      <c r="P556" s="6">
        <f>IFERROR(INDEX('Hospitalisation Details'!$U:$U,MATCH($A556,'Hospitalisation Details'!$A:$A,0)),"Not Found")</f>
        <v>0</v>
      </c>
      <c r="Q556" s="6">
        <f>IFERROR(INDEX('Hospitalisation Details'!$W:$W,MATCH($A556,'Hospitalisation Details'!$A:$A,0)),"Not Found")</f>
        <v>0</v>
      </c>
    </row>
    <row r="557" spans="1:17" ht="15" customHeight="1" x14ac:dyDescent="0.3">
      <c r="A557" s="6" t="str">
        <f>'Customer Names'!A557</f>
        <v>Id556</v>
      </c>
      <c r="B557" s="6" t="str">
        <f>IFERROR(INDEX('Customer Names'!$D:$D,MATCH($A557,'Customer Names'!$A:$A,0)),"Not Found")</f>
        <v>Mike G</v>
      </c>
      <c r="C557" s="6">
        <f>IFERROR(INDEX('Medical Examinations'!$B:$B,MATCH($A557,'Medical Examinations'!$A:$A,0)),"Not Found")</f>
        <v>44.52</v>
      </c>
      <c r="D557" s="6">
        <f>IFERROR(INDEX('Medical Examinations'!$C:$C,MATCH($A557,'Medical Examinations'!$A:$A,0)),"Not Found")</f>
        <v>8.64</v>
      </c>
      <c r="E557" s="6" t="str">
        <f>IFERROR(INDEX('Medical Examinations'!$I:$I,MATCH($A557,'Medical Examinations'!$A:$A,0)),"Not Found")</f>
        <v>Yes</v>
      </c>
      <c r="F557" s="6" t="str">
        <f>IFERROR(INDEX('Medical Examinations'!$J:$J,MATCH($A557,'Medical Examinations'!$A:$A,0)),"Not Found")</f>
        <v>No</v>
      </c>
      <c r="G557" s="6" t="str">
        <f>IFERROR(INDEX('Medical Examinations'!$F:$F,MATCH($A557,'Medical Examinations'!$A:$A,0)),"Not Found")</f>
        <v>Yes</v>
      </c>
      <c r="H557" s="6">
        <f>IFERROR(INDEX('Medical Examinations'!$L:$L,MATCH($A557,'Medical Examinations'!$A:$A,0)),"Not Found")</f>
        <v>1</v>
      </c>
      <c r="I557" s="6" t="str">
        <f>IFERROR(INDEX('Medical Examinations'!$K:$K,MATCH($A557,'Medical Examinations'!$A:$A,0)),"Not Found")</f>
        <v>No</v>
      </c>
      <c r="J557" s="6" t="str">
        <f>IFERROR(INDEX('Medical Examinations'!$M:$M,MATCH($A557,'Medical Examinations'!$A:$A,0)),"Not Found")</f>
        <v>Obesity</v>
      </c>
      <c r="K557" s="6" t="str">
        <f>IFERROR(INDEX('Medical Examinations'!$N:$N,MATCH($A557,'Medical Examinations'!$A:$A,0)),"Not Found")</f>
        <v>Diabetic</v>
      </c>
      <c r="L557" s="12">
        <f>IFERROR(INDEX('Hospitalisation Details'!$V:$V,MATCH($A557,'Hospitalisation Details'!$A:$A,0)),"Not Found")</f>
        <v>0</v>
      </c>
      <c r="M557" s="13">
        <f>IFERROR(INDEX('Hospitalisation Details'!$F:$F,MATCH($A557,'Hospitalisation Details'!$A:$A,0)),"Not Found")</f>
        <v>17832.599999999999</v>
      </c>
      <c r="N557" s="6">
        <f>IFERROR(INDEX('Hospitalisation Details'!$S:$S,MATCH($A557,'Hospitalisation Details'!$A:$A,0)),"Not Found")</f>
        <v>23353</v>
      </c>
      <c r="O557" s="6">
        <f>IFERROR(INDEX('Hospitalisation Details'!$T:$T,MATCH($A557,'Hospitalisation Details'!$A:$A,0)),"Not Found")</f>
        <v>59</v>
      </c>
      <c r="P557" s="6">
        <f>IFERROR(INDEX('Hospitalisation Details'!$U:$U,MATCH($A557,'Hospitalisation Details'!$A:$A,0)),"Not Found")</f>
        <v>0</v>
      </c>
      <c r="Q557" s="6">
        <f>IFERROR(INDEX('Hospitalisation Details'!$W:$W,MATCH($A557,'Hospitalisation Details'!$A:$A,0)),"Not Found")</f>
        <v>0</v>
      </c>
    </row>
    <row r="558" spans="1:17" ht="15" customHeight="1" x14ac:dyDescent="0.3">
      <c r="A558" s="6" t="str">
        <f>'Customer Names'!A558</f>
        <v>Id557</v>
      </c>
      <c r="B558" s="6" t="str">
        <f>IFERROR(INDEX('Customer Names'!$D:$D,MATCH($A558,'Customer Names'!$A:$A,0)),"Not Found")</f>
        <v>Simonezitrone Sr.</v>
      </c>
      <c r="C558" s="6">
        <f>IFERROR(INDEX('Medical Examinations'!$B:$B,MATCH($A558,'Medical Examinations'!$A:$A,0)),"Not Found")</f>
        <v>53.29</v>
      </c>
      <c r="D558" s="6">
        <f>IFERROR(INDEX('Medical Examinations'!$C:$C,MATCH($A558,'Medical Examinations'!$A:$A,0)),"Not Found")</f>
        <v>4.03</v>
      </c>
      <c r="E558" s="6" t="str">
        <f>IFERROR(INDEX('Medical Examinations'!$I:$I,MATCH($A558,'Medical Examinations'!$A:$A,0)),"Not Found")</f>
        <v>No</v>
      </c>
      <c r="F558" s="6" t="str">
        <f>IFERROR(INDEX('Medical Examinations'!$J:$J,MATCH($A558,'Medical Examinations'!$A:$A,0)),"Not Found")</f>
        <v>No</v>
      </c>
      <c r="G558" s="6" t="str">
        <f>IFERROR(INDEX('Medical Examinations'!$F:$F,MATCH($A558,'Medical Examinations'!$A:$A,0)),"Not Found")</f>
        <v>Yes</v>
      </c>
      <c r="H558" s="6">
        <f>IFERROR(INDEX('Medical Examinations'!$L:$L,MATCH($A558,'Medical Examinations'!$A:$A,0)),"Not Found")</f>
        <v>1</v>
      </c>
      <c r="I558" s="6" t="str">
        <f>IFERROR(INDEX('Medical Examinations'!$K:$K,MATCH($A558,'Medical Examinations'!$A:$A,0)),"Not Found")</f>
        <v>No</v>
      </c>
      <c r="J558" s="6" t="str">
        <f>IFERROR(INDEX('Medical Examinations'!$M:$M,MATCH($A558,'Medical Examinations'!$A:$A,0)),"Not Found")</f>
        <v>Obesity</v>
      </c>
      <c r="K558" s="6" t="str">
        <f>IFERROR(INDEX('Medical Examinations'!$N:$N,MATCH($A558,'Medical Examinations'!$A:$A,0)),"Not Found")</f>
        <v>Normal</v>
      </c>
      <c r="L558" s="12">
        <f>IFERROR(INDEX('Hospitalisation Details'!$V:$V,MATCH($A558,'Hospitalisation Details'!$A:$A,0)),"Not Found")</f>
        <v>0</v>
      </c>
      <c r="M558" s="13">
        <f>IFERROR(INDEX('Hospitalisation Details'!$F:$F,MATCH($A558,'Hospitalisation Details'!$A:$A,0)),"Not Found")</f>
        <v>17779.939999999999</v>
      </c>
      <c r="N558" s="6">
        <f>IFERROR(INDEX('Hospitalisation Details'!$S:$S,MATCH($A558,'Hospitalisation Details'!$A:$A,0)),"Not Found")</f>
        <v>29138</v>
      </c>
      <c r="O558" s="6">
        <f>IFERROR(INDEX('Hospitalisation Details'!$T:$T,MATCH($A558,'Hospitalisation Details'!$A:$A,0)),"Not Found")</f>
        <v>43</v>
      </c>
      <c r="P558" s="6">
        <f>IFERROR(INDEX('Hospitalisation Details'!$U:$U,MATCH($A558,'Hospitalisation Details'!$A:$A,0)),"Not Found")</f>
        <v>0</v>
      </c>
      <c r="Q558" s="6">
        <f>IFERROR(INDEX('Hospitalisation Details'!$W:$W,MATCH($A558,'Hospitalisation Details'!$A:$A,0)),"Not Found")</f>
        <v>0</v>
      </c>
    </row>
    <row r="559" spans="1:17" ht="15" customHeight="1" x14ac:dyDescent="0.3">
      <c r="A559" s="6" t="str">
        <f>'Customer Names'!A559</f>
        <v>Id558</v>
      </c>
      <c r="B559" s="6" t="str">
        <f>IFERROR(INDEX('Customer Names'!$D:$D,MATCH($A559,'Customer Names'!$A:$A,0)),"Not Found")</f>
        <v>Nicholas</v>
      </c>
      <c r="C559" s="6">
        <f>IFERROR(INDEX('Medical Examinations'!$B:$B,MATCH($A559,'Medical Examinations'!$A:$A,0)),"Not Found")</f>
        <v>46.63</v>
      </c>
      <c r="D559" s="6">
        <f>IFERROR(INDEX('Medical Examinations'!$C:$C,MATCH($A559,'Medical Examinations'!$A:$A,0)),"Not Found")</f>
        <v>4.26</v>
      </c>
      <c r="E559" s="6" t="str">
        <f>IFERROR(INDEX('Medical Examinations'!$I:$I,MATCH($A559,'Medical Examinations'!$A:$A,0)),"Not Found")</f>
        <v>Yes</v>
      </c>
      <c r="F559" s="6" t="str">
        <f>IFERROR(INDEX('Medical Examinations'!$J:$J,MATCH($A559,'Medical Examinations'!$A:$A,0)),"Not Found")</f>
        <v>No</v>
      </c>
      <c r="G559" s="6" t="str">
        <f>IFERROR(INDEX('Medical Examinations'!$F:$F,MATCH($A559,'Medical Examinations'!$A:$A,0)),"Not Found")</f>
        <v>No</v>
      </c>
      <c r="H559" s="6">
        <f>IFERROR(INDEX('Medical Examinations'!$L:$L,MATCH($A559,'Medical Examinations'!$A:$A,0)),"Not Found")</f>
        <v>2</v>
      </c>
      <c r="I559" s="6" t="str">
        <f>IFERROR(INDEX('Medical Examinations'!$K:$K,MATCH($A559,'Medical Examinations'!$A:$A,0)),"Not Found")</f>
        <v>No</v>
      </c>
      <c r="J559" s="6" t="str">
        <f>IFERROR(INDEX('Medical Examinations'!$M:$M,MATCH($A559,'Medical Examinations'!$A:$A,0)),"Not Found")</f>
        <v>Obesity</v>
      </c>
      <c r="K559" s="6" t="str">
        <f>IFERROR(INDEX('Medical Examinations'!$N:$N,MATCH($A559,'Medical Examinations'!$A:$A,0)),"Not Found")</f>
        <v>Normal</v>
      </c>
      <c r="L559" s="12">
        <f>IFERROR(INDEX('Hospitalisation Details'!$V:$V,MATCH($A559,'Hospitalisation Details'!$A:$A,0)),"Not Found")</f>
        <v>0</v>
      </c>
      <c r="M559" s="13">
        <f>IFERROR(INDEX('Hospitalisation Details'!$F:$F,MATCH($A559,'Hospitalisation Details'!$A:$A,0)),"Not Found")</f>
        <v>17777.73</v>
      </c>
      <c r="N559" s="6">
        <f>IFERROR(INDEX('Hospitalisation Details'!$S:$S,MATCH($A559,'Hospitalisation Details'!$A:$A,0)),"Not Found")</f>
        <v>24279</v>
      </c>
      <c r="O559" s="6">
        <f>IFERROR(INDEX('Hospitalisation Details'!$T:$T,MATCH($A559,'Hospitalisation Details'!$A:$A,0)),"Not Found")</f>
        <v>56</v>
      </c>
      <c r="P559" s="6">
        <f>IFERROR(INDEX('Hospitalisation Details'!$U:$U,MATCH($A559,'Hospitalisation Details'!$A:$A,0)),"Not Found")</f>
        <v>0</v>
      </c>
      <c r="Q559" s="6">
        <f>IFERROR(INDEX('Hospitalisation Details'!$W:$W,MATCH($A559,'Hospitalisation Details'!$A:$A,0)),"Not Found")</f>
        <v>0</v>
      </c>
    </row>
    <row r="560" spans="1:17" ht="15" customHeight="1" x14ac:dyDescent="0.3">
      <c r="A560" s="6" t="str">
        <f>'Customer Names'!A560</f>
        <v>Id559</v>
      </c>
      <c r="B560" s="6" t="str">
        <f>IFERROR(INDEX('Customer Names'!$D:$D,MATCH($A560,'Customer Names'!$A:$A,0)),"Not Found")</f>
        <v>Angela M</v>
      </c>
      <c r="C560" s="6">
        <f>IFERROR(INDEX('Medical Examinations'!$B:$B,MATCH($A560,'Medical Examinations'!$A:$A,0)),"Not Found")</f>
        <v>28.88</v>
      </c>
      <c r="D560" s="6">
        <f>IFERROR(INDEX('Medical Examinations'!$C:$C,MATCH($A560,'Medical Examinations'!$A:$A,0)),"Not Found")</f>
        <v>5.35</v>
      </c>
      <c r="E560" s="6" t="str">
        <f>IFERROR(INDEX('Medical Examinations'!$I:$I,MATCH($A560,'Medical Examinations'!$A:$A,0)),"Not Found")</f>
        <v>No</v>
      </c>
      <c r="F560" s="6" t="str">
        <f>IFERROR(INDEX('Medical Examinations'!$J:$J,MATCH($A560,'Medical Examinations'!$A:$A,0)),"Not Found")</f>
        <v>No</v>
      </c>
      <c r="G560" s="6" t="str">
        <f>IFERROR(INDEX('Medical Examinations'!$F:$F,MATCH($A560,'Medical Examinations'!$A:$A,0)),"Not Found")</f>
        <v>Yes</v>
      </c>
      <c r="H560" s="6">
        <f>IFERROR(INDEX('Medical Examinations'!$L:$L,MATCH($A560,'Medical Examinations'!$A:$A,0)),"Not Found")</f>
        <v>1</v>
      </c>
      <c r="I560" s="6" t="str">
        <f>IFERROR(INDEX('Medical Examinations'!$K:$K,MATCH($A560,'Medical Examinations'!$A:$A,0)),"Not Found")</f>
        <v>Yes</v>
      </c>
      <c r="J560" s="6" t="str">
        <f>IFERROR(INDEX('Medical Examinations'!$M:$M,MATCH($A560,'Medical Examinations'!$A:$A,0)),"Not Found")</f>
        <v>Overweight</v>
      </c>
      <c r="K560" s="6" t="str">
        <f>IFERROR(INDEX('Medical Examinations'!$N:$N,MATCH($A560,'Medical Examinations'!$A:$A,0)),"Not Found")</f>
        <v>Normal</v>
      </c>
      <c r="L560" s="12">
        <f>IFERROR(INDEX('Hospitalisation Details'!$V:$V,MATCH($A560,'Hospitalisation Details'!$A:$A,0)),"Not Found")</f>
        <v>0</v>
      </c>
      <c r="M560" s="13">
        <f>IFERROR(INDEX('Hospitalisation Details'!$F:$F,MATCH($A560,'Hospitalisation Details'!$A:$A,0)),"Not Found")</f>
        <v>17748.509999999998</v>
      </c>
      <c r="N560" s="6">
        <f>IFERROR(INDEX('Hospitalisation Details'!$S:$S,MATCH($A560,'Hospitalisation Details'!$A:$A,0)),"Not Found")</f>
        <v>37816</v>
      </c>
      <c r="O560" s="6">
        <f>IFERROR(INDEX('Hospitalisation Details'!$T:$T,MATCH($A560,'Hospitalisation Details'!$A:$A,0)),"Not Found")</f>
        <v>19</v>
      </c>
      <c r="P560" s="6">
        <f>IFERROR(INDEX('Hospitalisation Details'!$U:$U,MATCH($A560,'Hospitalisation Details'!$A:$A,0)),"Not Found")</f>
        <v>0</v>
      </c>
      <c r="Q560" s="6">
        <f>IFERROR(INDEX('Hospitalisation Details'!$W:$W,MATCH($A560,'Hospitalisation Details'!$A:$A,0)),"Not Found")</f>
        <v>0</v>
      </c>
    </row>
    <row r="561" spans="1:17" ht="15" customHeight="1" x14ac:dyDescent="0.3">
      <c r="A561" s="6" t="str">
        <f>'Customer Names'!A561</f>
        <v>Id560</v>
      </c>
      <c r="B561" s="6" t="str">
        <f>IFERROR(INDEX('Customer Names'!$D:$D,MATCH($A561,'Customer Names'!$A:$A,0)),"Not Found")</f>
        <v>Oz</v>
      </c>
      <c r="C561" s="6">
        <f>IFERROR(INDEX('Medical Examinations'!$B:$B,MATCH($A561,'Medical Examinations'!$A:$A,0)),"Not Found")</f>
        <v>23.98</v>
      </c>
      <c r="D561" s="6">
        <f>IFERROR(INDEX('Medical Examinations'!$C:$C,MATCH($A561,'Medical Examinations'!$A:$A,0)),"Not Found")</f>
        <v>4.9000000000000004</v>
      </c>
      <c r="E561" s="6" t="str">
        <f>IFERROR(INDEX('Medical Examinations'!$I:$I,MATCH($A561,'Medical Examinations'!$A:$A,0)),"Not Found")</f>
        <v>No</v>
      </c>
      <c r="F561" s="6" t="str">
        <f>IFERROR(INDEX('Medical Examinations'!$J:$J,MATCH($A561,'Medical Examinations'!$A:$A,0)),"Not Found")</f>
        <v>No</v>
      </c>
      <c r="G561" s="6" t="str">
        <f>IFERROR(INDEX('Medical Examinations'!$F:$F,MATCH($A561,'Medical Examinations'!$A:$A,0)),"Not Found")</f>
        <v>No</v>
      </c>
      <c r="H561" s="6">
        <f>IFERROR(INDEX('Medical Examinations'!$L:$L,MATCH($A561,'Medical Examinations'!$A:$A,0)),"Not Found")</f>
        <v>0</v>
      </c>
      <c r="I561" s="6" t="str">
        <f>IFERROR(INDEX('Medical Examinations'!$K:$K,MATCH($A561,'Medical Examinations'!$A:$A,0)),"Not Found")</f>
        <v>Yes</v>
      </c>
      <c r="J561" s="6" t="str">
        <f>IFERROR(INDEX('Medical Examinations'!$M:$M,MATCH($A561,'Medical Examinations'!$A:$A,0)),"Not Found")</f>
        <v>Normal Weight</v>
      </c>
      <c r="K561" s="6" t="str">
        <f>IFERROR(INDEX('Medical Examinations'!$N:$N,MATCH($A561,'Medical Examinations'!$A:$A,0)),"Not Found")</f>
        <v>Normal</v>
      </c>
      <c r="L561" s="12">
        <f>IFERROR(INDEX('Hospitalisation Details'!$V:$V,MATCH($A561,'Hospitalisation Details'!$A:$A,0)),"Not Found")</f>
        <v>0</v>
      </c>
      <c r="M561" s="13">
        <f>IFERROR(INDEX('Hospitalisation Details'!$F:$F,MATCH($A561,'Hospitalisation Details'!$A:$A,0)),"Not Found")</f>
        <v>17663.14</v>
      </c>
      <c r="N561" s="6">
        <f>IFERROR(INDEX('Hospitalisation Details'!$S:$S,MATCH($A561,'Hospitalisation Details'!$A:$A,0)),"Not Found")</f>
        <v>34516</v>
      </c>
      <c r="O561" s="6">
        <f>IFERROR(INDEX('Hospitalisation Details'!$T:$T,MATCH($A561,'Hospitalisation Details'!$A:$A,0)),"Not Found")</f>
        <v>28</v>
      </c>
      <c r="P561" s="6">
        <f>IFERROR(INDEX('Hospitalisation Details'!$U:$U,MATCH($A561,'Hospitalisation Details'!$A:$A,0)),"Not Found")</f>
        <v>0</v>
      </c>
      <c r="Q561" s="6">
        <f>IFERROR(INDEX('Hospitalisation Details'!$W:$W,MATCH($A561,'Hospitalisation Details'!$A:$A,0)),"Not Found")</f>
        <v>0</v>
      </c>
    </row>
    <row r="562" spans="1:17" ht="15" customHeight="1" x14ac:dyDescent="0.3">
      <c r="A562" s="6" t="str">
        <f>'Customer Names'!A562</f>
        <v>Id561</v>
      </c>
      <c r="B562" s="6" t="str">
        <f>IFERROR(INDEX('Customer Names'!$D:$D,MATCH($A562,'Customer Names'!$A:$A,0)),"Not Found")</f>
        <v>Erin M.</v>
      </c>
      <c r="C562" s="6">
        <f>IFERROR(INDEX('Medical Examinations'!$B:$B,MATCH($A562,'Medical Examinations'!$A:$A,0)),"Not Found")</f>
        <v>23.65</v>
      </c>
      <c r="D562" s="6">
        <f>IFERROR(INDEX('Medical Examinations'!$C:$C,MATCH($A562,'Medical Examinations'!$A:$A,0)),"Not Found")</f>
        <v>4.5</v>
      </c>
      <c r="E562" s="6" t="str">
        <f>IFERROR(INDEX('Medical Examinations'!$I:$I,MATCH($A562,'Medical Examinations'!$A:$A,0)),"Not Found")</f>
        <v>No</v>
      </c>
      <c r="F562" s="6" t="str">
        <f>IFERROR(INDEX('Medical Examinations'!$J:$J,MATCH($A562,'Medical Examinations'!$A:$A,0)),"Not Found")</f>
        <v>No</v>
      </c>
      <c r="G562" s="6" t="str">
        <f>IFERROR(INDEX('Medical Examinations'!$F:$F,MATCH($A562,'Medical Examinations'!$A:$A,0)),"Not Found")</f>
        <v>No</v>
      </c>
      <c r="H562" s="6">
        <f>IFERROR(INDEX('Medical Examinations'!$L:$L,MATCH($A562,'Medical Examinations'!$A:$A,0)),"Not Found")</f>
        <v>0</v>
      </c>
      <c r="I562" s="6" t="str">
        <f>IFERROR(INDEX('Medical Examinations'!$K:$K,MATCH($A562,'Medical Examinations'!$A:$A,0)),"Not Found")</f>
        <v>No</v>
      </c>
      <c r="J562" s="6" t="str">
        <f>IFERROR(INDEX('Medical Examinations'!$M:$M,MATCH($A562,'Medical Examinations'!$A:$A,0)),"Not Found")</f>
        <v>Normal Weight</v>
      </c>
      <c r="K562" s="6" t="str">
        <f>IFERROR(INDEX('Medical Examinations'!$N:$N,MATCH($A562,'Medical Examinations'!$A:$A,0)),"Not Found")</f>
        <v>Normal</v>
      </c>
      <c r="L562" s="12">
        <f>IFERROR(INDEX('Hospitalisation Details'!$V:$V,MATCH($A562,'Hospitalisation Details'!$A:$A,0)),"Not Found")</f>
        <v>0</v>
      </c>
      <c r="M562" s="13">
        <f>IFERROR(INDEX('Hospitalisation Details'!$F:$F,MATCH($A562,'Hospitalisation Details'!$A:$A,0)),"Not Found")</f>
        <v>17626.240000000002</v>
      </c>
      <c r="N562" s="6">
        <f>IFERROR(INDEX('Hospitalisation Details'!$S:$S,MATCH($A562,'Hospitalisation Details'!$A:$A,0)),"Not Found")</f>
        <v>33171</v>
      </c>
      <c r="O562" s="6">
        <f>IFERROR(INDEX('Hospitalisation Details'!$T:$T,MATCH($A562,'Hospitalisation Details'!$A:$A,0)),"Not Found")</f>
        <v>32</v>
      </c>
      <c r="P562" s="6">
        <f>IFERROR(INDEX('Hospitalisation Details'!$U:$U,MATCH($A562,'Hospitalisation Details'!$A:$A,0)),"Not Found")</f>
        <v>0</v>
      </c>
      <c r="Q562" s="6">
        <f>IFERROR(INDEX('Hospitalisation Details'!$W:$W,MATCH($A562,'Hospitalisation Details'!$A:$A,0)),"Not Found")</f>
        <v>0</v>
      </c>
    </row>
    <row r="563" spans="1:17" ht="15" customHeight="1" x14ac:dyDescent="0.3">
      <c r="A563" s="6" t="str">
        <f>'Customer Names'!A563</f>
        <v>Id562</v>
      </c>
      <c r="B563" s="6" t="str">
        <f>IFERROR(INDEX('Customer Names'!$D:$D,MATCH($A563,'Customer Names'!$A:$A,0)),"Not Found")</f>
        <v>Bobby E.</v>
      </c>
      <c r="C563" s="6">
        <f>IFERROR(INDEX('Medical Examinations'!$B:$B,MATCH($A563,'Medical Examinations'!$A:$A,0)),"Not Found")</f>
        <v>49.09</v>
      </c>
      <c r="D563" s="6">
        <f>IFERROR(INDEX('Medical Examinations'!$C:$C,MATCH($A563,'Medical Examinations'!$A:$A,0)),"Not Found")</f>
        <v>8.3800000000000008</v>
      </c>
      <c r="E563" s="6" t="str">
        <f>IFERROR(INDEX('Medical Examinations'!$I:$I,MATCH($A563,'Medical Examinations'!$A:$A,0)),"Not Found")</f>
        <v>Yes</v>
      </c>
      <c r="F563" s="6" t="str">
        <f>IFERROR(INDEX('Medical Examinations'!$J:$J,MATCH($A563,'Medical Examinations'!$A:$A,0)),"Not Found")</f>
        <v>No</v>
      </c>
      <c r="G563" s="6" t="str">
        <f>IFERROR(INDEX('Medical Examinations'!$F:$F,MATCH($A563,'Medical Examinations'!$A:$A,0)),"Not Found")</f>
        <v>No</v>
      </c>
      <c r="H563" s="6">
        <f>IFERROR(INDEX('Medical Examinations'!$L:$L,MATCH($A563,'Medical Examinations'!$A:$A,0)),"Not Found")</f>
        <v>2</v>
      </c>
      <c r="I563" s="6" t="str">
        <f>IFERROR(INDEX('Medical Examinations'!$K:$K,MATCH($A563,'Medical Examinations'!$A:$A,0)),"Not Found")</f>
        <v>No</v>
      </c>
      <c r="J563" s="6" t="str">
        <f>IFERROR(INDEX('Medical Examinations'!$M:$M,MATCH($A563,'Medical Examinations'!$A:$A,0)),"Not Found")</f>
        <v>Obesity</v>
      </c>
      <c r="K563" s="6" t="str">
        <f>IFERROR(INDEX('Medical Examinations'!$N:$N,MATCH($A563,'Medical Examinations'!$A:$A,0)),"Not Found")</f>
        <v>Diabetic</v>
      </c>
      <c r="L563" s="12">
        <f>IFERROR(INDEX('Hospitalisation Details'!$V:$V,MATCH($A563,'Hospitalisation Details'!$A:$A,0)),"Not Found")</f>
        <v>0</v>
      </c>
      <c r="M563" s="13">
        <f>IFERROR(INDEX('Hospitalisation Details'!$F:$F,MATCH($A563,'Hospitalisation Details'!$A:$A,0)),"Not Found")</f>
        <v>17584.72</v>
      </c>
      <c r="N563" s="6">
        <f>IFERROR(INDEX('Hospitalisation Details'!$S:$S,MATCH($A563,'Hospitalisation Details'!$A:$A,0)),"Not Found")</f>
        <v>25775</v>
      </c>
      <c r="O563" s="6">
        <f>IFERROR(INDEX('Hospitalisation Details'!$T:$T,MATCH($A563,'Hospitalisation Details'!$A:$A,0)),"Not Found")</f>
        <v>52</v>
      </c>
      <c r="P563" s="6">
        <f>IFERROR(INDEX('Hospitalisation Details'!$U:$U,MATCH($A563,'Hospitalisation Details'!$A:$A,0)),"Not Found")</f>
        <v>0</v>
      </c>
      <c r="Q563" s="6">
        <f>IFERROR(INDEX('Hospitalisation Details'!$W:$W,MATCH($A563,'Hospitalisation Details'!$A:$A,0)),"Not Found")</f>
        <v>0</v>
      </c>
    </row>
    <row r="564" spans="1:17" ht="15" customHeight="1" x14ac:dyDescent="0.3">
      <c r="A564" s="6" t="str">
        <f>'Customer Names'!A564</f>
        <v>Id563</v>
      </c>
      <c r="B564" s="6" t="str">
        <f>IFERROR(INDEX('Customer Names'!$D:$D,MATCH($A564,'Customer Names'!$A:$A,0)),"Not Found")</f>
        <v>Daniel P.</v>
      </c>
      <c r="C564" s="6">
        <f>IFERROR(INDEX('Medical Examinations'!$B:$B,MATCH($A564,'Medical Examinations'!$A:$A,0)),"Not Found")</f>
        <v>28.024999999999999</v>
      </c>
      <c r="D564" s="6">
        <f>IFERROR(INDEX('Medical Examinations'!$C:$C,MATCH($A564,'Medical Examinations'!$A:$A,0)),"Not Found")</f>
        <v>7.03</v>
      </c>
      <c r="E564" s="6" t="str">
        <f>IFERROR(INDEX('Medical Examinations'!$I:$I,MATCH($A564,'Medical Examinations'!$A:$A,0)),"Not Found")</f>
        <v>No</v>
      </c>
      <c r="F564" s="6" t="str">
        <f>IFERROR(INDEX('Medical Examinations'!$J:$J,MATCH($A564,'Medical Examinations'!$A:$A,0)),"Not Found")</f>
        <v>No</v>
      </c>
      <c r="G564" s="6" t="str">
        <f>IFERROR(INDEX('Medical Examinations'!$F:$F,MATCH($A564,'Medical Examinations'!$A:$A,0)),"Not Found")</f>
        <v>No</v>
      </c>
      <c r="H564" s="6">
        <f>IFERROR(INDEX('Medical Examinations'!$L:$L,MATCH($A564,'Medical Examinations'!$A:$A,0)),"Not Found")</f>
        <v>0</v>
      </c>
      <c r="I564" s="6" t="str">
        <f>IFERROR(INDEX('Medical Examinations'!$K:$K,MATCH($A564,'Medical Examinations'!$A:$A,0)),"Not Found")</f>
        <v>Yes</v>
      </c>
      <c r="J564" s="6" t="str">
        <f>IFERROR(INDEX('Medical Examinations'!$M:$M,MATCH($A564,'Medical Examinations'!$A:$A,0)),"Not Found")</f>
        <v>Overweight</v>
      </c>
      <c r="K564" s="6" t="str">
        <f>IFERROR(INDEX('Medical Examinations'!$N:$N,MATCH($A564,'Medical Examinations'!$A:$A,0)),"Not Found")</f>
        <v>Diabetic</v>
      </c>
      <c r="L564" s="12">
        <f>IFERROR(INDEX('Hospitalisation Details'!$V:$V,MATCH($A564,'Hospitalisation Details'!$A:$A,0)),"Not Found")</f>
        <v>0</v>
      </c>
      <c r="M564" s="13">
        <f>IFERROR(INDEX('Hospitalisation Details'!$F:$F,MATCH($A564,'Hospitalisation Details'!$A:$A,0)),"Not Found")</f>
        <v>17560.38</v>
      </c>
      <c r="N564" s="6">
        <f>IFERROR(INDEX('Hospitalisation Details'!$S:$S,MATCH($A564,'Hospitalisation Details'!$A:$A,0)),"Not Found")</f>
        <v>37493</v>
      </c>
      <c r="O564" s="6">
        <f>IFERROR(INDEX('Hospitalisation Details'!$T:$T,MATCH($A564,'Hospitalisation Details'!$A:$A,0)),"Not Found")</f>
        <v>20</v>
      </c>
      <c r="P564" s="6">
        <f>IFERROR(INDEX('Hospitalisation Details'!$U:$U,MATCH($A564,'Hospitalisation Details'!$A:$A,0)),"Not Found")</f>
        <v>0</v>
      </c>
      <c r="Q564" s="6">
        <f>IFERROR(INDEX('Hospitalisation Details'!$W:$W,MATCH($A564,'Hospitalisation Details'!$A:$A,0)),"Not Found")</f>
        <v>0</v>
      </c>
    </row>
    <row r="565" spans="1:17" ht="15" customHeight="1" x14ac:dyDescent="0.3">
      <c r="A565" s="6" t="str">
        <f>'Customer Names'!A565</f>
        <v>Id564</v>
      </c>
      <c r="B565" s="6" t="str">
        <f>IFERROR(INDEX('Customer Names'!$D:$D,MATCH($A565,'Customer Names'!$A:$A,0)),"Not Found")</f>
        <v>Marie E.</v>
      </c>
      <c r="C565" s="6">
        <f>IFERROR(INDEX('Medical Examinations'!$B:$B,MATCH($A565,'Medical Examinations'!$A:$A,0)),"Not Found")</f>
        <v>43.32</v>
      </c>
      <c r="D565" s="6">
        <f>IFERROR(INDEX('Medical Examinations'!$C:$C,MATCH($A565,'Medical Examinations'!$A:$A,0)),"Not Found")</f>
        <v>8.75</v>
      </c>
      <c r="E565" s="6" t="str">
        <f>IFERROR(INDEX('Medical Examinations'!$I:$I,MATCH($A565,'Medical Examinations'!$A:$A,0)),"Not Found")</f>
        <v>Yes</v>
      </c>
      <c r="F565" s="6" t="str">
        <f>IFERROR(INDEX('Medical Examinations'!$J:$J,MATCH($A565,'Medical Examinations'!$A:$A,0)),"Not Found")</f>
        <v>No</v>
      </c>
      <c r="G565" s="6" t="str">
        <f>IFERROR(INDEX('Medical Examinations'!$F:$F,MATCH($A565,'Medical Examinations'!$A:$A,0)),"Not Found")</f>
        <v>Yes</v>
      </c>
      <c r="H565" s="6">
        <f>IFERROR(INDEX('Medical Examinations'!$L:$L,MATCH($A565,'Medical Examinations'!$A:$A,0)),"Not Found")</f>
        <v>1</v>
      </c>
      <c r="I565" s="6" t="str">
        <f>IFERROR(INDEX('Medical Examinations'!$K:$K,MATCH($A565,'Medical Examinations'!$A:$A,0)),"Not Found")</f>
        <v>No</v>
      </c>
      <c r="J565" s="6" t="str">
        <f>IFERROR(INDEX('Medical Examinations'!$M:$M,MATCH($A565,'Medical Examinations'!$A:$A,0)),"Not Found")</f>
        <v>Obesity</v>
      </c>
      <c r="K565" s="6" t="str">
        <f>IFERROR(INDEX('Medical Examinations'!$N:$N,MATCH($A565,'Medical Examinations'!$A:$A,0)),"Not Found")</f>
        <v>Diabetic</v>
      </c>
      <c r="L565" s="12">
        <f>IFERROR(INDEX('Hospitalisation Details'!$V:$V,MATCH($A565,'Hospitalisation Details'!$A:$A,0)),"Not Found")</f>
        <v>0</v>
      </c>
      <c r="M565" s="13">
        <f>IFERROR(INDEX('Hospitalisation Details'!$F:$F,MATCH($A565,'Hospitalisation Details'!$A:$A,0)),"Not Found")</f>
        <v>17556.88</v>
      </c>
      <c r="N565" s="6">
        <f>IFERROR(INDEX('Hospitalisation Details'!$S:$S,MATCH($A565,'Hospitalisation Details'!$A:$A,0)),"Not Found")</f>
        <v>23331</v>
      </c>
      <c r="O565" s="6">
        <f>IFERROR(INDEX('Hospitalisation Details'!$T:$T,MATCH($A565,'Hospitalisation Details'!$A:$A,0)),"Not Found")</f>
        <v>59</v>
      </c>
      <c r="P565" s="6">
        <f>IFERROR(INDEX('Hospitalisation Details'!$U:$U,MATCH($A565,'Hospitalisation Details'!$A:$A,0)),"Not Found")</f>
        <v>0</v>
      </c>
      <c r="Q565" s="6">
        <f>IFERROR(INDEX('Hospitalisation Details'!$W:$W,MATCH($A565,'Hospitalisation Details'!$A:$A,0)),"Not Found")</f>
        <v>0</v>
      </c>
    </row>
    <row r="566" spans="1:17" ht="15" customHeight="1" x14ac:dyDescent="0.3">
      <c r="A566" s="6" t="str">
        <f>'Customer Names'!A566</f>
        <v>Id565</v>
      </c>
      <c r="B566" s="6" t="str">
        <f>IFERROR(INDEX('Customer Names'!$D:$D,MATCH($A566,'Customer Names'!$A:$A,0)),"Not Found")</f>
        <v>Katie</v>
      </c>
      <c r="C566" s="6">
        <f>IFERROR(INDEX('Medical Examinations'!$B:$B,MATCH($A566,'Medical Examinations'!$A:$A,0)),"Not Found")</f>
        <v>45.92</v>
      </c>
      <c r="D566" s="6">
        <f>IFERROR(INDEX('Medical Examinations'!$C:$C,MATCH($A566,'Medical Examinations'!$A:$A,0)),"Not Found")</f>
        <v>9.51</v>
      </c>
      <c r="E566" s="6" t="str">
        <f>IFERROR(INDEX('Medical Examinations'!$I:$I,MATCH($A566,'Medical Examinations'!$A:$A,0)),"Not Found")</f>
        <v>No</v>
      </c>
      <c r="F566" s="6" t="str">
        <f>IFERROR(INDEX('Medical Examinations'!$J:$J,MATCH($A566,'Medical Examinations'!$A:$A,0)),"Not Found")</f>
        <v>No</v>
      </c>
      <c r="G566" s="6" t="str">
        <f>IFERROR(INDEX('Medical Examinations'!$F:$F,MATCH($A566,'Medical Examinations'!$A:$A,0)),"Not Found")</f>
        <v>No</v>
      </c>
      <c r="H566" s="6">
        <f>IFERROR(INDEX('Medical Examinations'!$L:$L,MATCH($A566,'Medical Examinations'!$A:$A,0)),"Not Found")</f>
        <v>0</v>
      </c>
      <c r="I566" s="6" t="str">
        <f>IFERROR(INDEX('Medical Examinations'!$K:$K,MATCH($A566,'Medical Examinations'!$A:$A,0)),"Not Found")</f>
        <v>No</v>
      </c>
      <c r="J566" s="6" t="str">
        <f>IFERROR(INDEX('Medical Examinations'!$M:$M,MATCH($A566,'Medical Examinations'!$A:$A,0)),"Not Found")</f>
        <v>Obesity</v>
      </c>
      <c r="K566" s="6" t="str">
        <f>IFERROR(INDEX('Medical Examinations'!$N:$N,MATCH($A566,'Medical Examinations'!$A:$A,0)),"Not Found")</f>
        <v>Diabetic</v>
      </c>
      <c r="L566" s="12">
        <f>IFERROR(INDEX('Hospitalisation Details'!$V:$V,MATCH($A566,'Hospitalisation Details'!$A:$A,0)),"Not Found")</f>
        <v>0</v>
      </c>
      <c r="M566" s="13">
        <f>IFERROR(INDEX('Hospitalisation Details'!$F:$F,MATCH($A566,'Hospitalisation Details'!$A:$A,0)),"Not Found")</f>
        <v>17507.47</v>
      </c>
      <c r="N566" s="6">
        <f>IFERROR(INDEX('Hospitalisation Details'!$S:$S,MATCH($A566,'Hospitalisation Details'!$A:$A,0)),"Not Found")</f>
        <v>25031</v>
      </c>
      <c r="O566" s="6">
        <f>IFERROR(INDEX('Hospitalisation Details'!$T:$T,MATCH($A566,'Hospitalisation Details'!$A:$A,0)),"Not Found")</f>
        <v>54</v>
      </c>
      <c r="P566" s="6">
        <f>IFERROR(INDEX('Hospitalisation Details'!$U:$U,MATCH($A566,'Hospitalisation Details'!$A:$A,0)),"Not Found")</f>
        <v>0</v>
      </c>
      <c r="Q566" s="6">
        <f>IFERROR(INDEX('Hospitalisation Details'!$W:$W,MATCH($A566,'Hospitalisation Details'!$A:$A,0)),"Not Found")</f>
        <v>0</v>
      </c>
    </row>
    <row r="567" spans="1:17" ht="15" customHeight="1" x14ac:dyDescent="0.3">
      <c r="A567" s="6" t="str">
        <f>'Customer Names'!A567</f>
        <v>Id566</v>
      </c>
      <c r="B567" s="6" t="str">
        <f>IFERROR(INDEX('Customer Names'!$D:$D,MATCH($A567,'Customer Names'!$A:$A,0)),"Not Found")</f>
        <v>Eric D</v>
      </c>
      <c r="C567" s="6">
        <f>IFERROR(INDEX('Medical Examinations'!$B:$B,MATCH($A567,'Medical Examinations'!$A:$A,0)),"Not Found")</f>
        <v>44.03</v>
      </c>
      <c r="D567" s="6">
        <f>IFERROR(INDEX('Medical Examinations'!$C:$C,MATCH($A567,'Medical Examinations'!$A:$A,0)),"Not Found")</f>
        <v>9.36</v>
      </c>
      <c r="E567" s="6" t="str">
        <f>IFERROR(INDEX('Medical Examinations'!$I:$I,MATCH($A567,'Medical Examinations'!$A:$A,0)),"Not Found")</f>
        <v>No</v>
      </c>
      <c r="F567" s="6" t="str">
        <f>IFERROR(INDEX('Medical Examinations'!$J:$J,MATCH($A567,'Medical Examinations'!$A:$A,0)),"Not Found")</f>
        <v>No</v>
      </c>
      <c r="G567" s="6" t="str">
        <f>IFERROR(INDEX('Medical Examinations'!$F:$F,MATCH($A567,'Medical Examinations'!$A:$A,0)),"Not Found")</f>
        <v>No</v>
      </c>
      <c r="H567" s="6">
        <f>IFERROR(INDEX('Medical Examinations'!$L:$L,MATCH($A567,'Medical Examinations'!$A:$A,0)),"Not Found")</f>
        <v>0</v>
      </c>
      <c r="I567" s="6" t="str">
        <f>IFERROR(INDEX('Medical Examinations'!$K:$K,MATCH($A567,'Medical Examinations'!$A:$A,0)),"Not Found")</f>
        <v>No</v>
      </c>
      <c r="J567" s="6" t="str">
        <f>IFERROR(INDEX('Medical Examinations'!$M:$M,MATCH($A567,'Medical Examinations'!$A:$A,0)),"Not Found")</f>
        <v>Obesity</v>
      </c>
      <c r="K567" s="6" t="str">
        <f>IFERROR(INDEX('Medical Examinations'!$N:$N,MATCH($A567,'Medical Examinations'!$A:$A,0)),"Not Found")</f>
        <v>Diabetic</v>
      </c>
      <c r="L567" s="12">
        <f>IFERROR(INDEX('Hospitalisation Details'!$V:$V,MATCH($A567,'Hospitalisation Details'!$A:$A,0)),"Not Found")</f>
        <v>0</v>
      </c>
      <c r="M567" s="13">
        <f>IFERROR(INDEX('Hospitalisation Details'!$F:$F,MATCH($A567,'Hospitalisation Details'!$A:$A,0)),"Not Found")</f>
        <v>17505.650000000001</v>
      </c>
      <c r="N567" s="6">
        <f>IFERROR(INDEX('Hospitalisation Details'!$S:$S,MATCH($A567,'Hospitalisation Details'!$A:$A,0)),"Not Found")</f>
        <v>23909</v>
      </c>
      <c r="O567" s="6">
        <f>IFERROR(INDEX('Hospitalisation Details'!$T:$T,MATCH($A567,'Hospitalisation Details'!$A:$A,0)),"Not Found")</f>
        <v>57</v>
      </c>
      <c r="P567" s="6">
        <f>IFERROR(INDEX('Hospitalisation Details'!$U:$U,MATCH($A567,'Hospitalisation Details'!$A:$A,0)),"Not Found")</f>
        <v>0</v>
      </c>
      <c r="Q567" s="6">
        <f>IFERROR(INDEX('Hospitalisation Details'!$W:$W,MATCH($A567,'Hospitalisation Details'!$A:$A,0)),"Not Found")</f>
        <v>0</v>
      </c>
    </row>
    <row r="568" spans="1:17" ht="15" customHeight="1" x14ac:dyDescent="0.3">
      <c r="A568" s="6" t="str">
        <f>'Customer Names'!A568</f>
        <v>Id567</v>
      </c>
      <c r="B568" s="6" t="str">
        <f>IFERROR(INDEX('Customer Names'!$D:$D,MATCH($A568,'Customer Names'!$A:$A,0)),"Not Found")</f>
        <v>Tara</v>
      </c>
      <c r="C568" s="6">
        <f>IFERROR(INDEX('Medical Examinations'!$B:$B,MATCH($A568,'Medical Examinations'!$A:$A,0)),"Not Found")</f>
        <v>24.6</v>
      </c>
      <c r="D568" s="6">
        <f>IFERROR(INDEX('Medical Examinations'!$C:$C,MATCH($A568,'Medical Examinations'!$A:$A,0)),"Not Found")</f>
        <v>4.8099999999999996</v>
      </c>
      <c r="E568" s="6" t="str">
        <f>IFERROR(INDEX('Medical Examinations'!$I:$I,MATCH($A568,'Medical Examinations'!$A:$A,0)),"Not Found")</f>
        <v>No</v>
      </c>
      <c r="F568" s="6" t="str">
        <f>IFERROR(INDEX('Medical Examinations'!$J:$J,MATCH($A568,'Medical Examinations'!$A:$A,0)),"Not Found")</f>
        <v>No</v>
      </c>
      <c r="G568" s="6" t="str">
        <f>IFERROR(INDEX('Medical Examinations'!$F:$F,MATCH($A568,'Medical Examinations'!$A:$A,0)),"Not Found")</f>
        <v>No</v>
      </c>
      <c r="H568" s="6">
        <f>IFERROR(INDEX('Medical Examinations'!$L:$L,MATCH($A568,'Medical Examinations'!$A:$A,0)),"Not Found")</f>
        <v>0</v>
      </c>
      <c r="I568" s="6" t="str">
        <f>IFERROR(INDEX('Medical Examinations'!$K:$K,MATCH($A568,'Medical Examinations'!$A:$A,0)),"Not Found")</f>
        <v>Yes</v>
      </c>
      <c r="J568" s="6" t="str">
        <f>IFERROR(INDEX('Medical Examinations'!$M:$M,MATCH($A568,'Medical Examinations'!$A:$A,0)),"Not Found")</f>
        <v>Normal Weight</v>
      </c>
      <c r="K568" s="6" t="str">
        <f>IFERROR(INDEX('Medical Examinations'!$N:$N,MATCH($A568,'Medical Examinations'!$A:$A,0)),"Not Found")</f>
        <v>Normal</v>
      </c>
      <c r="L568" s="12">
        <f>IFERROR(INDEX('Hospitalisation Details'!$V:$V,MATCH($A568,'Hospitalisation Details'!$A:$A,0)),"Not Found")</f>
        <v>0</v>
      </c>
      <c r="M568" s="13">
        <f>IFERROR(INDEX('Hospitalisation Details'!$F:$F,MATCH($A568,'Hospitalisation Details'!$A:$A,0)),"Not Found")</f>
        <v>17496.310000000001</v>
      </c>
      <c r="N568" s="6">
        <f>IFERROR(INDEX('Hospitalisation Details'!$S:$S,MATCH($A568,'Hospitalisation Details'!$A:$A,0)),"Not Found")</f>
        <v>33236</v>
      </c>
      <c r="O568" s="6">
        <f>IFERROR(INDEX('Hospitalisation Details'!$T:$T,MATCH($A568,'Hospitalisation Details'!$A:$A,0)),"Not Found")</f>
        <v>32</v>
      </c>
      <c r="P568" s="6">
        <f>IFERROR(INDEX('Hospitalisation Details'!$U:$U,MATCH($A568,'Hospitalisation Details'!$A:$A,0)),"Not Found")</f>
        <v>0</v>
      </c>
      <c r="Q568" s="6">
        <f>IFERROR(INDEX('Hospitalisation Details'!$W:$W,MATCH($A568,'Hospitalisation Details'!$A:$A,0)),"Not Found")</f>
        <v>0</v>
      </c>
    </row>
    <row r="569" spans="1:17" ht="15" customHeight="1" x14ac:dyDescent="0.3">
      <c r="A569" s="6" t="str">
        <f>'Customer Names'!A569</f>
        <v>Id568</v>
      </c>
      <c r="B569" s="6" t="str">
        <f>IFERROR(INDEX('Customer Names'!$D:$D,MATCH($A569,'Customer Names'!$A:$A,0)),"Not Found")</f>
        <v>Haley L</v>
      </c>
      <c r="C569" s="6">
        <f>IFERROR(INDEX('Medical Examinations'!$B:$B,MATCH($A569,'Medical Examinations'!$A:$A,0)),"Not Found")</f>
        <v>49.15</v>
      </c>
      <c r="D569" s="6">
        <f>IFERROR(INDEX('Medical Examinations'!$C:$C,MATCH($A569,'Medical Examinations'!$A:$A,0)),"Not Found")</f>
        <v>8.08</v>
      </c>
      <c r="E569" s="6" t="str">
        <f>IFERROR(INDEX('Medical Examinations'!$I:$I,MATCH($A569,'Medical Examinations'!$A:$A,0)),"Not Found")</f>
        <v>No</v>
      </c>
      <c r="F569" s="6" t="str">
        <f>IFERROR(INDEX('Medical Examinations'!$J:$J,MATCH($A569,'Medical Examinations'!$A:$A,0)),"Not Found")</f>
        <v>No</v>
      </c>
      <c r="G569" s="6" t="str">
        <f>IFERROR(INDEX('Medical Examinations'!$F:$F,MATCH($A569,'Medical Examinations'!$A:$A,0)),"Not Found")</f>
        <v>No</v>
      </c>
      <c r="H569" s="6">
        <f>IFERROR(INDEX('Medical Examinations'!$L:$L,MATCH($A569,'Medical Examinations'!$A:$A,0)),"Not Found")</f>
        <v>0</v>
      </c>
      <c r="I569" s="6" t="str">
        <f>IFERROR(INDEX('Medical Examinations'!$K:$K,MATCH($A569,'Medical Examinations'!$A:$A,0)),"Not Found")</f>
        <v>No</v>
      </c>
      <c r="J569" s="6" t="str">
        <f>IFERROR(INDEX('Medical Examinations'!$M:$M,MATCH($A569,'Medical Examinations'!$A:$A,0)),"Not Found")</f>
        <v>Obesity</v>
      </c>
      <c r="K569" s="6" t="str">
        <f>IFERROR(INDEX('Medical Examinations'!$N:$N,MATCH($A569,'Medical Examinations'!$A:$A,0)),"Not Found")</f>
        <v>Diabetic</v>
      </c>
      <c r="L569" s="12">
        <f>IFERROR(INDEX('Hospitalisation Details'!$V:$V,MATCH($A569,'Hospitalisation Details'!$A:$A,0)),"Not Found")</f>
        <v>0</v>
      </c>
      <c r="M569" s="13">
        <f>IFERROR(INDEX('Hospitalisation Details'!$F:$F,MATCH($A569,'Hospitalisation Details'!$A:$A,0)),"Not Found")</f>
        <v>17479.53</v>
      </c>
      <c r="N569" s="6">
        <f>IFERROR(INDEX('Hospitalisation Details'!$S:$S,MATCH($A569,'Hospitalisation Details'!$A:$A,0)),"Not Found")</f>
        <v>26092</v>
      </c>
      <c r="O569" s="6">
        <f>IFERROR(INDEX('Hospitalisation Details'!$T:$T,MATCH($A569,'Hospitalisation Details'!$A:$A,0)),"Not Found")</f>
        <v>52</v>
      </c>
      <c r="P569" s="6">
        <f>IFERROR(INDEX('Hospitalisation Details'!$U:$U,MATCH($A569,'Hospitalisation Details'!$A:$A,0)),"Not Found")</f>
        <v>0</v>
      </c>
      <c r="Q569" s="6">
        <f>IFERROR(INDEX('Hospitalisation Details'!$W:$W,MATCH($A569,'Hospitalisation Details'!$A:$A,0)),"Not Found")</f>
        <v>0</v>
      </c>
    </row>
    <row r="570" spans="1:17" ht="15" customHeight="1" x14ac:dyDescent="0.3">
      <c r="A570" s="6" t="str">
        <f>'Customer Names'!A570</f>
        <v>Id569</v>
      </c>
      <c r="B570" s="6" t="str">
        <f>IFERROR(INDEX('Customer Names'!$D:$D,MATCH($A570,'Customer Names'!$A:$A,0)),"Not Found")</f>
        <v>Kayla B.</v>
      </c>
      <c r="C570" s="6">
        <f>IFERROR(INDEX('Medical Examinations'!$B:$B,MATCH($A570,'Medical Examinations'!$A:$A,0)),"Not Found")</f>
        <v>28.31</v>
      </c>
      <c r="D570" s="6">
        <f>IFERROR(INDEX('Medical Examinations'!$C:$C,MATCH($A570,'Medical Examinations'!$A:$A,0)),"Not Found")</f>
        <v>6.29</v>
      </c>
      <c r="E570" s="6" t="str">
        <f>IFERROR(INDEX('Medical Examinations'!$I:$I,MATCH($A570,'Medical Examinations'!$A:$A,0)),"Not Found")</f>
        <v>No</v>
      </c>
      <c r="F570" s="6" t="str">
        <f>IFERROR(INDEX('Medical Examinations'!$J:$J,MATCH($A570,'Medical Examinations'!$A:$A,0)),"Not Found")</f>
        <v>No</v>
      </c>
      <c r="G570" s="6" t="str">
        <f>IFERROR(INDEX('Medical Examinations'!$F:$F,MATCH($A570,'Medical Examinations'!$A:$A,0)),"Not Found")</f>
        <v>Yes</v>
      </c>
      <c r="H570" s="6">
        <f>IFERROR(INDEX('Medical Examinations'!$L:$L,MATCH($A570,'Medical Examinations'!$A:$A,0)),"Not Found")</f>
        <v>1</v>
      </c>
      <c r="I570" s="6" t="str">
        <f>IFERROR(INDEX('Medical Examinations'!$K:$K,MATCH($A570,'Medical Examinations'!$A:$A,0)),"Not Found")</f>
        <v>Yes</v>
      </c>
      <c r="J570" s="6" t="str">
        <f>IFERROR(INDEX('Medical Examinations'!$M:$M,MATCH($A570,'Medical Examinations'!$A:$A,0)),"Not Found")</f>
        <v>Overweight</v>
      </c>
      <c r="K570" s="6" t="str">
        <f>IFERROR(INDEX('Medical Examinations'!$N:$N,MATCH($A570,'Medical Examinations'!$A:$A,0)),"Not Found")</f>
        <v>Prediabetic</v>
      </c>
      <c r="L570" s="12">
        <f>IFERROR(INDEX('Hospitalisation Details'!$V:$V,MATCH($A570,'Hospitalisation Details'!$A:$A,0)),"Not Found")</f>
        <v>0</v>
      </c>
      <c r="M570" s="13">
        <f>IFERROR(INDEX('Hospitalisation Details'!$F:$F,MATCH($A570,'Hospitalisation Details'!$A:$A,0)),"Not Found")</f>
        <v>17468.98</v>
      </c>
      <c r="N570" s="6">
        <f>IFERROR(INDEX('Hospitalisation Details'!$S:$S,MATCH($A570,'Hospitalisation Details'!$A:$A,0)),"Not Found")</f>
        <v>37927</v>
      </c>
      <c r="O570" s="6">
        <f>IFERROR(INDEX('Hospitalisation Details'!$T:$T,MATCH($A570,'Hospitalisation Details'!$A:$A,0)),"Not Found")</f>
        <v>19</v>
      </c>
      <c r="P570" s="6">
        <f>IFERROR(INDEX('Hospitalisation Details'!$U:$U,MATCH($A570,'Hospitalisation Details'!$A:$A,0)),"Not Found")</f>
        <v>0</v>
      </c>
      <c r="Q570" s="6">
        <f>IFERROR(INDEX('Hospitalisation Details'!$W:$W,MATCH($A570,'Hospitalisation Details'!$A:$A,0)),"Not Found")</f>
        <v>0</v>
      </c>
    </row>
    <row r="571" spans="1:17" ht="15" customHeight="1" x14ac:dyDescent="0.3">
      <c r="A571" s="6" t="str">
        <f>'Customer Names'!A571</f>
        <v>Id570</v>
      </c>
      <c r="B571" s="6" t="str">
        <f>IFERROR(INDEX('Customer Names'!$D:$D,MATCH($A571,'Customer Names'!$A:$A,0)),"Not Found")</f>
        <v>Mark D.</v>
      </c>
      <c r="C571" s="6">
        <f>IFERROR(INDEX('Medical Examinations'!$B:$B,MATCH($A571,'Medical Examinations'!$A:$A,0)),"Not Found")</f>
        <v>22.99</v>
      </c>
      <c r="D571" s="6">
        <f>IFERROR(INDEX('Medical Examinations'!$C:$C,MATCH($A571,'Medical Examinations'!$A:$A,0)),"Not Found")</f>
        <v>6.29</v>
      </c>
      <c r="E571" s="6" t="str">
        <f>IFERROR(INDEX('Medical Examinations'!$I:$I,MATCH($A571,'Medical Examinations'!$A:$A,0)),"Not Found")</f>
        <v>No</v>
      </c>
      <c r="F571" s="6" t="str">
        <f>IFERROR(INDEX('Medical Examinations'!$J:$J,MATCH($A571,'Medical Examinations'!$A:$A,0)),"Not Found")</f>
        <v>No</v>
      </c>
      <c r="G571" s="6" t="str">
        <f>IFERROR(INDEX('Medical Examinations'!$F:$F,MATCH($A571,'Medical Examinations'!$A:$A,0)),"Not Found")</f>
        <v>No</v>
      </c>
      <c r="H571" s="6">
        <f>IFERROR(INDEX('Medical Examinations'!$L:$L,MATCH($A571,'Medical Examinations'!$A:$A,0)),"Not Found")</f>
        <v>1</v>
      </c>
      <c r="I571" s="6" t="str">
        <f>IFERROR(INDEX('Medical Examinations'!$K:$K,MATCH($A571,'Medical Examinations'!$A:$A,0)),"Not Found")</f>
        <v>Yes</v>
      </c>
      <c r="J571" s="6" t="str">
        <f>IFERROR(INDEX('Medical Examinations'!$M:$M,MATCH($A571,'Medical Examinations'!$A:$A,0)),"Not Found")</f>
        <v>Normal Weight</v>
      </c>
      <c r="K571" s="6" t="str">
        <f>IFERROR(INDEX('Medical Examinations'!$N:$N,MATCH($A571,'Medical Examinations'!$A:$A,0)),"Not Found")</f>
        <v>Prediabetic</v>
      </c>
      <c r="L571" s="12">
        <f>IFERROR(INDEX('Hospitalisation Details'!$V:$V,MATCH($A571,'Hospitalisation Details'!$A:$A,0)),"Not Found")</f>
        <v>0</v>
      </c>
      <c r="M571" s="13">
        <f>IFERROR(INDEX('Hospitalisation Details'!$F:$F,MATCH($A571,'Hospitalisation Details'!$A:$A,0)),"Not Found")</f>
        <v>17361.77</v>
      </c>
      <c r="N571" s="6">
        <f>IFERROR(INDEX('Hospitalisation Details'!$S:$S,MATCH($A571,'Hospitalisation Details'!$A:$A,0)),"Not Found")</f>
        <v>33895</v>
      </c>
      <c r="O571" s="6">
        <f>IFERROR(INDEX('Hospitalisation Details'!$T:$T,MATCH($A571,'Hospitalisation Details'!$A:$A,0)),"Not Found")</f>
        <v>30</v>
      </c>
      <c r="P571" s="6">
        <f>IFERROR(INDEX('Hospitalisation Details'!$U:$U,MATCH($A571,'Hospitalisation Details'!$A:$A,0)),"Not Found")</f>
        <v>0</v>
      </c>
      <c r="Q571" s="6">
        <f>IFERROR(INDEX('Hospitalisation Details'!$W:$W,MATCH($A571,'Hospitalisation Details'!$A:$A,0)),"Not Found")</f>
        <v>0</v>
      </c>
    </row>
    <row r="572" spans="1:17" ht="15" customHeight="1" x14ac:dyDescent="0.3">
      <c r="A572" s="6" t="str">
        <f>'Customer Names'!A572</f>
        <v>Id571</v>
      </c>
      <c r="B572" s="6" t="str">
        <f>IFERROR(INDEX('Customer Names'!$D:$D,MATCH($A572,'Customer Names'!$A:$A,0)),"Not Found")</f>
        <v>Patrick J.</v>
      </c>
      <c r="C572" s="6">
        <f>IFERROR(INDEX('Medical Examinations'!$B:$B,MATCH($A572,'Medical Examinations'!$A:$A,0)),"Not Found")</f>
        <v>29.07</v>
      </c>
      <c r="D572" s="6">
        <f>IFERROR(INDEX('Medical Examinations'!$C:$C,MATCH($A572,'Medical Examinations'!$A:$A,0)),"Not Found")</f>
        <v>5.12</v>
      </c>
      <c r="E572" s="6" t="str">
        <f>IFERROR(INDEX('Medical Examinations'!$I:$I,MATCH($A572,'Medical Examinations'!$A:$A,0)),"Not Found")</f>
        <v>No</v>
      </c>
      <c r="F572" s="6" t="str">
        <f>IFERROR(INDEX('Medical Examinations'!$J:$J,MATCH($A572,'Medical Examinations'!$A:$A,0)),"Not Found")</f>
        <v>No</v>
      </c>
      <c r="G572" s="6" t="str">
        <f>IFERROR(INDEX('Medical Examinations'!$F:$F,MATCH($A572,'Medical Examinations'!$A:$A,0)),"Not Found")</f>
        <v>Yes</v>
      </c>
      <c r="H572" s="6">
        <f>IFERROR(INDEX('Medical Examinations'!$L:$L,MATCH($A572,'Medical Examinations'!$A:$A,0)),"Not Found")</f>
        <v>1</v>
      </c>
      <c r="I572" s="6" t="str">
        <f>IFERROR(INDEX('Medical Examinations'!$K:$K,MATCH($A572,'Medical Examinations'!$A:$A,0)),"Not Found")</f>
        <v>Yes</v>
      </c>
      <c r="J572" s="6" t="str">
        <f>IFERROR(INDEX('Medical Examinations'!$M:$M,MATCH($A572,'Medical Examinations'!$A:$A,0)),"Not Found")</f>
        <v>Overweight</v>
      </c>
      <c r="K572" s="6" t="str">
        <f>IFERROR(INDEX('Medical Examinations'!$N:$N,MATCH($A572,'Medical Examinations'!$A:$A,0)),"Not Found")</f>
        <v>Normal</v>
      </c>
      <c r="L572" s="12">
        <f>IFERROR(INDEX('Hospitalisation Details'!$V:$V,MATCH($A572,'Hospitalisation Details'!$A:$A,0)),"Not Found")</f>
        <v>0</v>
      </c>
      <c r="M572" s="13">
        <f>IFERROR(INDEX('Hospitalisation Details'!$F:$F,MATCH($A572,'Hospitalisation Details'!$A:$A,0)),"Not Found")</f>
        <v>17352.68</v>
      </c>
      <c r="N572" s="6">
        <f>IFERROR(INDEX('Hospitalisation Details'!$S:$S,MATCH($A572,'Hospitalisation Details'!$A:$A,0)),"Not Found")</f>
        <v>37926</v>
      </c>
      <c r="O572" s="6">
        <f>IFERROR(INDEX('Hospitalisation Details'!$T:$T,MATCH($A572,'Hospitalisation Details'!$A:$A,0)),"Not Found")</f>
        <v>19</v>
      </c>
      <c r="P572" s="6">
        <f>IFERROR(INDEX('Hospitalisation Details'!$U:$U,MATCH($A572,'Hospitalisation Details'!$A:$A,0)),"Not Found")</f>
        <v>0</v>
      </c>
      <c r="Q572" s="6">
        <f>IFERROR(INDEX('Hospitalisation Details'!$W:$W,MATCH($A572,'Hospitalisation Details'!$A:$A,0)),"Not Found")</f>
        <v>0</v>
      </c>
    </row>
    <row r="573" spans="1:17" ht="15" customHeight="1" x14ac:dyDescent="0.3">
      <c r="A573" s="6" t="str">
        <f>'Customer Names'!A573</f>
        <v>Id572</v>
      </c>
      <c r="B573" s="6" t="str">
        <f>IFERROR(INDEX('Customer Names'!$D:$D,MATCH($A573,'Customer Names'!$A:$A,0)),"Not Found")</f>
        <v>Alejandro</v>
      </c>
      <c r="C573" s="6">
        <f>IFERROR(INDEX('Medical Examinations'!$B:$B,MATCH($A573,'Medical Examinations'!$A:$A,0)),"Not Found")</f>
        <v>42.02</v>
      </c>
      <c r="D573" s="6">
        <f>IFERROR(INDEX('Medical Examinations'!$C:$C,MATCH($A573,'Medical Examinations'!$A:$A,0)),"Not Found")</f>
        <v>9.9499999999999993</v>
      </c>
      <c r="E573" s="6" t="str">
        <f>IFERROR(INDEX('Medical Examinations'!$I:$I,MATCH($A573,'Medical Examinations'!$A:$A,0)),"Not Found")</f>
        <v>Yes</v>
      </c>
      <c r="F573" s="6" t="str">
        <f>IFERROR(INDEX('Medical Examinations'!$J:$J,MATCH($A573,'Medical Examinations'!$A:$A,0)),"Not Found")</f>
        <v>No</v>
      </c>
      <c r="G573" s="6" t="str">
        <f>IFERROR(INDEX('Medical Examinations'!$F:$F,MATCH($A573,'Medical Examinations'!$A:$A,0)),"Not Found")</f>
        <v>Yes</v>
      </c>
      <c r="H573" s="6">
        <f>IFERROR(INDEX('Medical Examinations'!$L:$L,MATCH($A573,'Medical Examinations'!$A:$A,0)),"Not Found")</f>
        <v>1</v>
      </c>
      <c r="I573" s="6" t="str">
        <f>IFERROR(INDEX('Medical Examinations'!$K:$K,MATCH($A573,'Medical Examinations'!$A:$A,0)),"Not Found")</f>
        <v>No</v>
      </c>
      <c r="J573" s="6" t="str">
        <f>IFERROR(INDEX('Medical Examinations'!$M:$M,MATCH($A573,'Medical Examinations'!$A:$A,0)),"Not Found")</f>
        <v>Obesity</v>
      </c>
      <c r="K573" s="6" t="str">
        <f>IFERROR(INDEX('Medical Examinations'!$N:$N,MATCH($A573,'Medical Examinations'!$A:$A,0)),"Not Found")</f>
        <v>Diabetic</v>
      </c>
      <c r="L573" s="12">
        <f>IFERROR(INDEX('Hospitalisation Details'!$V:$V,MATCH($A573,'Hospitalisation Details'!$A:$A,0)),"Not Found")</f>
        <v>0</v>
      </c>
      <c r="M573" s="13">
        <f>IFERROR(INDEX('Hospitalisation Details'!$F:$F,MATCH($A573,'Hospitalisation Details'!$A:$A,0)),"Not Found")</f>
        <v>17337.580000000002</v>
      </c>
      <c r="N573" s="6">
        <f>IFERROR(INDEX('Hospitalisation Details'!$S:$S,MATCH($A573,'Hospitalisation Details'!$A:$A,0)),"Not Found")</f>
        <v>23204</v>
      </c>
      <c r="O573" s="6">
        <f>IFERROR(INDEX('Hospitalisation Details'!$T:$T,MATCH($A573,'Hospitalisation Details'!$A:$A,0)),"Not Found")</f>
        <v>59</v>
      </c>
      <c r="P573" s="6">
        <f>IFERROR(INDEX('Hospitalisation Details'!$U:$U,MATCH($A573,'Hospitalisation Details'!$A:$A,0)),"Not Found")</f>
        <v>0</v>
      </c>
      <c r="Q573" s="6">
        <f>IFERROR(INDEX('Hospitalisation Details'!$W:$W,MATCH($A573,'Hospitalisation Details'!$A:$A,0)),"Not Found")</f>
        <v>0</v>
      </c>
    </row>
    <row r="574" spans="1:17" ht="15" customHeight="1" x14ac:dyDescent="0.3">
      <c r="A574" s="6" t="str">
        <f>'Customer Names'!A574</f>
        <v>Id573</v>
      </c>
      <c r="B574" s="6" t="str">
        <f>IFERROR(INDEX('Customer Names'!$D:$D,MATCH($A574,'Customer Names'!$A:$A,0)),"Not Found")</f>
        <v>Beth A</v>
      </c>
      <c r="C574" s="6">
        <f>IFERROR(INDEX('Medical Examinations'!$B:$B,MATCH($A574,'Medical Examinations'!$A:$A,0)),"Not Found")</f>
        <v>49.07</v>
      </c>
      <c r="D574" s="6">
        <f>IFERROR(INDEX('Medical Examinations'!$C:$C,MATCH($A574,'Medical Examinations'!$A:$A,0)),"Not Found")</f>
        <v>9.08</v>
      </c>
      <c r="E574" s="6" t="str">
        <f>IFERROR(INDEX('Medical Examinations'!$I:$I,MATCH($A574,'Medical Examinations'!$A:$A,0)),"Not Found")</f>
        <v>Yes</v>
      </c>
      <c r="F574" s="6" t="str">
        <f>IFERROR(INDEX('Medical Examinations'!$J:$J,MATCH($A574,'Medical Examinations'!$A:$A,0)),"Not Found")</f>
        <v>No</v>
      </c>
      <c r="G574" s="6" t="str">
        <f>IFERROR(INDEX('Medical Examinations'!$F:$F,MATCH($A574,'Medical Examinations'!$A:$A,0)),"Not Found")</f>
        <v>No</v>
      </c>
      <c r="H574" s="6">
        <f>IFERROR(INDEX('Medical Examinations'!$L:$L,MATCH($A574,'Medical Examinations'!$A:$A,0)),"Not Found")</f>
        <v>1</v>
      </c>
      <c r="I574" s="6" t="str">
        <f>IFERROR(INDEX('Medical Examinations'!$K:$K,MATCH($A574,'Medical Examinations'!$A:$A,0)),"Not Found")</f>
        <v>No</v>
      </c>
      <c r="J574" s="6" t="str">
        <f>IFERROR(INDEX('Medical Examinations'!$M:$M,MATCH($A574,'Medical Examinations'!$A:$A,0)),"Not Found")</f>
        <v>Obesity</v>
      </c>
      <c r="K574" s="6" t="str">
        <f>IFERROR(INDEX('Medical Examinations'!$N:$N,MATCH($A574,'Medical Examinations'!$A:$A,0)),"Not Found")</f>
        <v>Diabetic</v>
      </c>
      <c r="L574" s="12">
        <f>IFERROR(INDEX('Hospitalisation Details'!$V:$V,MATCH($A574,'Hospitalisation Details'!$A:$A,0)),"Not Found")</f>
        <v>0</v>
      </c>
      <c r="M574" s="13">
        <f>IFERROR(INDEX('Hospitalisation Details'!$F:$F,MATCH($A574,'Hospitalisation Details'!$A:$A,0)),"Not Found")</f>
        <v>17253.43</v>
      </c>
      <c r="N574" s="6">
        <f>IFERROR(INDEX('Hospitalisation Details'!$S:$S,MATCH($A574,'Hospitalisation Details'!$A:$A,0)),"Not Found")</f>
        <v>27631</v>
      </c>
      <c r="O574" s="6">
        <f>IFERROR(INDEX('Hospitalisation Details'!$T:$T,MATCH($A574,'Hospitalisation Details'!$A:$A,0)),"Not Found")</f>
        <v>47</v>
      </c>
      <c r="P574" s="6">
        <f>IFERROR(INDEX('Hospitalisation Details'!$U:$U,MATCH($A574,'Hospitalisation Details'!$A:$A,0)),"Not Found")</f>
        <v>0</v>
      </c>
      <c r="Q574" s="6">
        <f>IFERROR(INDEX('Hospitalisation Details'!$W:$W,MATCH($A574,'Hospitalisation Details'!$A:$A,0)),"Not Found")</f>
        <v>0</v>
      </c>
    </row>
    <row r="575" spans="1:17" ht="15" customHeight="1" x14ac:dyDescent="0.3">
      <c r="A575" s="6" t="str">
        <f>'Customer Names'!A575</f>
        <v>Id574</v>
      </c>
      <c r="B575" s="6" t="str">
        <f>IFERROR(INDEX('Customer Names'!$D:$D,MATCH($A575,'Customer Names'!$A:$A,0)),"Not Found")</f>
        <v>Jason R</v>
      </c>
      <c r="C575" s="6">
        <f>IFERROR(INDEX('Medical Examinations'!$B:$B,MATCH($A575,'Medical Examinations'!$A:$A,0)),"Not Found")</f>
        <v>19.8</v>
      </c>
      <c r="D575" s="6">
        <f>IFERROR(INDEX('Medical Examinations'!$C:$C,MATCH($A575,'Medical Examinations'!$A:$A,0)),"Not Found")</f>
        <v>4.82</v>
      </c>
      <c r="E575" s="6" t="str">
        <f>IFERROR(INDEX('Medical Examinations'!$I:$I,MATCH($A575,'Medical Examinations'!$A:$A,0)),"Not Found")</f>
        <v>No</v>
      </c>
      <c r="F575" s="6" t="str">
        <f>IFERROR(INDEX('Medical Examinations'!$J:$J,MATCH($A575,'Medical Examinations'!$A:$A,0)),"Not Found")</f>
        <v>No</v>
      </c>
      <c r="G575" s="6" t="str">
        <f>IFERROR(INDEX('Medical Examinations'!$F:$F,MATCH($A575,'Medical Examinations'!$A:$A,0)),"Not Found")</f>
        <v>No</v>
      </c>
      <c r="H575" s="6">
        <f>IFERROR(INDEX('Medical Examinations'!$L:$L,MATCH($A575,'Medical Examinations'!$A:$A,0)),"Not Found")</f>
        <v>0</v>
      </c>
      <c r="I575" s="6" t="str">
        <f>IFERROR(INDEX('Medical Examinations'!$K:$K,MATCH($A575,'Medical Examinations'!$A:$A,0)),"Not Found")</f>
        <v>Yes</v>
      </c>
      <c r="J575" s="6" t="str">
        <f>IFERROR(INDEX('Medical Examinations'!$M:$M,MATCH($A575,'Medical Examinations'!$A:$A,0)),"Not Found")</f>
        <v>Normal Weight</v>
      </c>
      <c r="K575" s="6" t="str">
        <f>IFERROR(INDEX('Medical Examinations'!$N:$N,MATCH($A575,'Medical Examinations'!$A:$A,0)),"Not Found")</f>
        <v>Normal</v>
      </c>
      <c r="L575" s="12">
        <f>IFERROR(INDEX('Hospitalisation Details'!$V:$V,MATCH($A575,'Hospitalisation Details'!$A:$A,0)),"Not Found")</f>
        <v>0</v>
      </c>
      <c r="M575" s="13">
        <f>IFERROR(INDEX('Hospitalisation Details'!$F:$F,MATCH($A575,'Hospitalisation Details'!$A:$A,0)),"Not Found")</f>
        <v>17179.52</v>
      </c>
      <c r="N575" s="6">
        <f>IFERROR(INDEX('Hospitalisation Details'!$S:$S,MATCH($A575,'Hospitalisation Details'!$A:$A,0)),"Not Found")</f>
        <v>30246</v>
      </c>
      <c r="O575" s="6">
        <f>IFERROR(INDEX('Hospitalisation Details'!$T:$T,MATCH($A575,'Hospitalisation Details'!$A:$A,0)),"Not Found")</f>
        <v>40</v>
      </c>
      <c r="P575" s="6">
        <f>IFERROR(INDEX('Hospitalisation Details'!$U:$U,MATCH($A575,'Hospitalisation Details'!$A:$A,0)),"Not Found")</f>
        <v>0</v>
      </c>
      <c r="Q575" s="6">
        <f>IFERROR(INDEX('Hospitalisation Details'!$W:$W,MATCH($A575,'Hospitalisation Details'!$A:$A,0)),"Not Found")</f>
        <v>0</v>
      </c>
    </row>
    <row r="576" spans="1:17" ht="15" customHeight="1" x14ac:dyDescent="0.3">
      <c r="A576" s="6" t="str">
        <f>'Customer Names'!A576</f>
        <v>Id575</v>
      </c>
      <c r="B576" s="6" t="str">
        <f>IFERROR(INDEX('Customer Names'!$D:$D,MATCH($A576,'Customer Names'!$A:$A,0)),"Not Found")</f>
        <v>Yoshinori</v>
      </c>
      <c r="C576" s="6">
        <f>IFERROR(INDEX('Medical Examinations'!$B:$B,MATCH($A576,'Medical Examinations'!$A:$A,0)),"Not Found")</f>
        <v>27.36</v>
      </c>
      <c r="D576" s="6">
        <f>IFERROR(INDEX('Medical Examinations'!$C:$C,MATCH($A576,'Medical Examinations'!$A:$A,0)),"Not Found")</f>
        <v>4.6500000000000004</v>
      </c>
      <c r="E576" s="6" t="str">
        <f>IFERROR(INDEX('Medical Examinations'!$I:$I,MATCH($A576,'Medical Examinations'!$A:$A,0)),"Not Found")</f>
        <v>No</v>
      </c>
      <c r="F576" s="6" t="str">
        <f>IFERROR(INDEX('Medical Examinations'!$J:$J,MATCH($A576,'Medical Examinations'!$A:$A,0)),"Not Found")</f>
        <v>Yes</v>
      </c>
      <c r="G576" s="6" t="str">
        <f>IFERROR(INDEX('Medical Examinations'!$F:$F,MATCH($A576,'Medical Examinations'!$A:$A,0)),"Not Found")</f>
        <v>No</v>
      </c>
      <c r="H576" s="6">
        <f>IFERROR(INDEX('Medical Examinations'!$L:$L,MATCH($A576,'Medical Examinations'!$A:$A,0)),"Not Found")</f>
        <v>1</v>
      </c>
      <c r="I576" s="6" t="str">
        <f>IFERROR(INDEX('Medical Examinations'!$K:$K,MATCH($A576,'Medical Examinations'!$A:$A,0)),"Not Found")</f>
        <v>Yes</v>
      </c>
      <c r="J576" s="6" t="str">
        <f>IFERROR(INDEX('Medical Examinations'!$M:$M,MATCH($A576,'Medical Examinations'!$A:$A,0)),"Not Found")</f>
        <v>Overweight</v>
      </c>
      <c r="K576" s="6" t="str">
        <f>IFERROR(INDEX('Medical Examinations'!$N:$N,MATCH($A576,'Medical Examinations'!$A:$A,0)),"Not Found")</f>
        <v>Normal</v>
      </c>
      <c r="L576" s="12">
        <f>IFERROR(INDEX('Hospitalisation Details'!$V:$V,MATCH($A576,'Hospitalisation Details'!$A:$A,0)),"Not Found")</f>
        <v>0</v>
      </c>
      <c r="M576" s="13">
        <f>IFERROR(INDEX('Hospitalisation Details'!$F:$F,MATCH($A576,'Hospitalisation Details'!$A:$A,0)),"Not Found")</f>
        <v>17178.68</v>
      </c>
      <c r="N576" s="6">
        <f>IFERROR(INDEX('Hospitalisation Details'!$S:$S,MATCH($A576,'Hospitalisation Details'!$A:$A,0)),"Not Found")</f>
        <v>38217</v>
      </c>
      <c r="O576" s="6">
        <f>IFERROR(INDEX('Hospitalisation Details'!$T:$T,MATCH($A576,'Hospitalisation Details'!$A:$A,0)),"Not Found")</f>
        <v>18</v>
      </c>
      <c r="P576" s="6">
        <f>IFERROR(INDEX('Hospitalisation Details'!$U:$U,MATCH($A576,'Hospitalisation Details'!$A:$A,0)),"Not Found")</f>
        <v>0</v>
      </c>
      <c r="Q576" s="6">
        <f>IFERROR(INDEX('Hospitalisation Details'!$W:$W,MATCH($A576,'Hospitalisation Details'!$A:$A,0)),"Not Found")</f>
        <v>0</v>
      </c>
    </row>
    <row r="577" spans="1:17" ht="15" customHeight="1" x14ac:dyDescent="0.3">
      <c r="A577" s="6" t="str">
        <f>'Customer Names'!A577</f>
        <v>Id576</v>
      </c>
      <c r="B577" s="6" t="str">
        <f>IFERROR(INDEX('Customer Names'!$D:$D,MATCH($A577,'Customer Names'!$A:$A,0)),"Not Found")</f>
        <v>Adrienne G.</v>
      </c>
      <c r="C577" s="6">
        <f>IFERROR(INDEX('Medical Examinations'!$B:$B,MATCH($A577,'Medical Examinations'!$A:$A,0)),"Not Found")</f>
        <v>42.95</v>
      </c>
      <c r="D577" s="6">
        <f>IFERROR(INDEX('Medical Examinations'!$C:$C,MATCH($A577,'Medical Examinations'!$A:$A,0)),"Not Found")</f>
        <v>5.16</v>
      </c>
      <c r="E577" s="6" t="str">
        <f>IFERROR(INDEX('Medical Examinations'!$I:$I,MATCH($A577,'Medical Examinations'!$A:$A,0)),"Not Found")</f>
        <v>Yes</v>
      </c>
      <c r="F577" s="6" t="str">
        <f>IFERROR(INDEX('Medical Examinations'!$J:$J,MATCH($A577,'Medical Examinations'!$A:$A,0)),"Not Found")</f>
        <v>No</v>
      </c>
      <c r="G577" s="6" t="str">
        <f>IFERROR(INDEX('Medical Examinations'!$F:$F,MATCH($A577,'Medical Examinations'!$A:$A,0)),"Not Found")</f>
        <v>No</v>
      </c>
      <c r="H577" s="6">
        <f>IFERROR(INDEX('Medical Examinations'!$L:$L,MATCH($A577,'Medical Examinations'!$A:$A,0)),"Not Found")</f>
        <v>1</v>
      </c>
      <c r="I577" s="6" t="str">
        <f>IFERROR(INDEX('Medical Examinations'!$K:$K,MATCH($A577,'Medical Examinations'!$A:$A,0)),"Not Found")</f>
        <v>No</v>
      </c>
      <c r="J577" s="6" t="str">
        <f>IFERROR(INDEX('Medical Examinations'!$M:$M,MATCH($A577,'Medical Examinations'!$A:$A,0)),"Not Found")</f>
        <v>Obesity</v>
      </c>
      <c r="K577" s="6" t="str">
        <f>IFERROR(INDEX('Medical Examinations'!$N:$N,MATCH($A577,'Medical Examinations'!$A:$A,0)),"Not Found")</f>
        <v>Normal</v>
      </c>
      <c r="L577" s="12">
        <f>IFERROR(INDEX('Hospitalisation Details'!$V:$V,MATCH($A577,'Hospitalisation Details'!$A:$A,0)),"Not Found")</f>
        <v>0</v>
      </c>
      <c r="M577" s="13">
        <f>IFERROR(INDEX('Hospitalisation Details'!$F:$F,MATCH($A577,'Hospitalisation Details'!$A:$A,0)),"Not Found")</f>
        <v>17174.52</v>
      </c>
      <c r="N577" s="6">
        <f>IFERROR(INDEX('Hospitalisation Details'!$S:$S,MATCH($A577,'Hospitalisation Details'!$A:$A,0)),"Not Found")</f>
        <v>23535</v>
      </c>
      <c r="O577" s="6">
        <f>IFERROR(INDEX('Hospitalisation Details'!$T:$T,MATCH($A577,'Hospitalisation Details'!$A:$A,0)),"Not Found")</f>
        <v>59</v>
      </c>
      <c r="P577" s="6">
        <f>IFERROR(INDEX('Hospitalisation Details'!$U:$U,MATCH($A577,'Hospitalisation Details'!$A:$A,0)),"Not Found")</f>
        <v>0</v>
      </c>
      <c r="Q577" s="6">
        <f>IFERROR(INDEX('Hospitalisation Details'!$W:$W,MATCH($A577,'Hospitalisation Details'!$A:$A,0)),"Not Found")</f>
        <v>0</v>
      </c>
    </row>
    <row r="578" spans="1:17" ht="15" customHeight="1" x14ac:dyDescent="0.3">
      <c r="A578" s="6" t="str">
        <f>'Customer Names'!A578</f>
        <v>Id577</v>
      </c>
      <c r="B578" s="6" t="str">
        <f>IFERROR(INDEX('Customer Names'!$D:$D,MATCH($A578,'Customer Names'!$A:$A,0)),"Not Found")</f>
        <v>Meredith</v>
      </c>
      <c r="C578" s="6">
        <f>IFERROR(INDEX('Medical Examinations'!$B:$B,MATCH($A578,'Medical Examinations'!$A:$A,0)),"Not Found")</f>
        <v>42.66</v>
      </c>
      <c r="D578" s="6">
        <f>IFERROR(INDEX('Medical Examinations'!$C:$C,MATCH($A578,'Medical Examinations'!$A:$A,0)),"Not Found")</f>
        <v>10.44</v>
      </c>
      <c r="E578" s="6" t="str">
        <f>IFERROR(INDEX('Medical Examinations'!$I:$I,MATCH($A578,'Medical Examinations'!$A:$A,0)),"Not Found")</f>
        <v>No</v>
      </c>
      <c r="F578" s="6" t="str">
        <f>IFERROR(INDEX('Medical Examinations'!$J:$J,MATCH($A578,'Medical Examinations'!$A:$A,0)),"Not Found")</f>
        <v>No</v>
      </c>
      <c r="G578" s="6" t="str">
        <f>IFERROR(INDEX('Medical Examinations'!$F:$F,MATCH($A578,'Medical Examinations'!$A:$A,0)),"Not Found")</f>
        <v>No</v>
      </c>
      <c r="H578" s="6">
        <f>IFERROR(INDEX('Medical Examinations'!$L:$L,MATCH($A578,'Medical Examinations'!$A:$A,0)),"Not Found")</f>
        <v>0</v>
      </c>
      <c r="I578" s="6" t="str">
        <f>IFERROR(INDEX('Medical Examinations'!$K:$K,MATCH($A578,'Medical Examinations'!$A:$A,0)),"Not Found")</f>
        <v>No</v>
      </c>
      <c r="J578" s="6" t="str">
        <f>IFERROR(INDEX('Medical Examinations'!$M:$M,MATCH($A578,'Medical Examinations'!$A:$A,0)),"Not Found")</f>
        <v>Obesity</v>
      </c>
      <c r="K578" s="6" t="str">
        <f>IFERROR(INDEX('Medical Examinations'!$N:$N,MATCH($A578,'Medical Examinations'!$A:$A,0)),"Not Found")</f>
        <v>Diabetic</v>
      </c>
      <c r="L578" s="12">
        <f>IFERROR(INDEX('Hospitalisation Details'!$V:$V,MATCH($A578,'Hospitalisation Details'!$A:$A,0)),"Not Found")</f>
        <v>0</v>
      </c>
      <c r="M578" s="13">
        <f>IFERROR(INDEX('Hospitalisation Details'!$F:$F,MATCH($A578,'Hospitalisation Details'!$A:$A,0)),"Not Found")</f>
        <v>17172.27</v>
      </c>
      <c r="N578" s="6">
        <f>IFERROR(INDEX('Hospitalisation Details'!$S:$S,MATCH($A578,'Hospitalisation Details'!$A:$A,0)),"Not Found")</f>
        <v>24001</v>
      </c>
      <c r="O578" s="6">
        <f>IFERROR(INDEX('Hospitalisation Details'!$T:$T,MATCH($A578,'Hospitalisation Details'!$A:$A,0)),"Not Found")</f>
        <v>57</v>
      </c>
      <c r="P578" s="6">
        <f>IFERROR(INDEX('Hospitalisation Details'!$U:$U,MATCH($A578,'Hospitalisation Details'!$A:$A,0)),"Not Found")</f>
        <v>0</v>
      </c>
      <c r="Q578" s="6">
        <f>IFERROR(INDEX('Hospitalisation Details'!$W:$W,MATCH($A578,'Hospitalisation Details'!$A:$A,0)),"Not Found")</f>
        <v>0</v>
      </c>
    </row>
    <row r="579" spans="1:17" ht="15" customHeight="1" x14ac:dyDescent="0.3">
      <c r="A579" s="6" t="str">
        <f>'Customer Names'!A579</f>
        <v>Id578</v>
      </c>
      <c r="B579" s="6" t="str">
        <f>IFERROR(INDEX('Customer Names'!$D:$D,MATCH($A579,'Customer Names'!$A:$A,0)),"Not Found")</f>
        <v>Junyong</v>
      </c>
      <c r="C579" s="6">
        <f>IFERROR(INDEX('Medical Examinations'!$B:$B,MATCH($A579,'Medical Examinations'!$A:$A,0)),"Not Found")</f>
        <v>33.630000000000003</v>
      </c>
      <c r="D579" s="6">
        <f>IFERROR(INDEX('Medical Examinations'!$C:$C,MATCH($A579,'Medical Examinations'!$A:$A,0)),"Not Found")</f>
        <v>5.69</v>
      </c>
      <c r="E579" s="6" t="str">
        <f>IFERROR(INDEX('Medical Examinations'!$I:$I,MATCH($A579,'Medical Examinations'!$A:$A,0)),"Not Found")</f>
        <v>No</v>
      </c>
      <c r="F579" s="6" t="str">
        <f>IFERROR(INDEX('Medical Examinations'!$J:$J,MATCH($A579,'Medical Examinations'!$A:$A,0)),"Not Found")</f>
        <v>No</v>
      </c>
      <c r="G579" s="6" t="str">
        <f>IFERROR(INDEX('Medical Examinations'!$F:$F,MATCH($A579,'Medical Examinations'!$A:$A,0)),"Not Found")</f>
        <v>No</v>
      </c>
      <c r="H579" s="6">
        <f>IFERROR(INDEX('Medical Examinations'!$L:$L,MATCH($A579,'Medical Examinations'!$A:$A,0)),"Not Found")</f>
        <v>1</v>
      </c>
      <c r="I579" s="6" t="str">
        <f>IFERROR(INDEX('Medical Examinations'!$K:$K,MATCH($A579,'Medical Examinations'!$A:$A,0)),"Not Found")</f>
        <v>No</v>
      </c>
      <c r="J579" s="6" t="str">
        <f>IFERROR(INDEX('Medical Examinations'!$M:$M,MATCH($A579,'Medical Examinations'!$A:$A,0)),"Not Found")</f>
        <v>Obesity</v>
      </c>
      <c r="K579" s="6" t="str">
        <f>IFERROR(INDEX('Medical Examinations'!$N:$N,MATCH($A579,'Medical Examinations'!$A:$A,0)),"Not Found")</f>
        <v>Normal</v>
      </c>
      <c r="L579" s="12">
        <f>IFERROR(INDEX('Hospitalisation Details'!$V:$V,MATCH($A579,'Hospitalisation Details'!$A:$A,0)),"Not Found")</f>
        <v>0</v>
      </c>
      <c r="M579" s="13">
        <f>IFERROR(INDEX('Hospitalisation Details'!$F:$F,MATCH($A579,'Hospitalisation Details'!$A:$A,0)),"Not Found")</f>
        <v>17128.43</v>
      </c>
      <c r="N579" s="6">
        <f>IFERROR(INDEX('Hospitalisation Details'!$S:$S,MATCH($A579,'Hospitalisation Details'!$A:$A,0)),"Not Found")</f>
        <v>35949</v>
      </c>
      <c r="O579" s="6">
        <f>IFERROR(INDEX('Hospitalisation Details'!$T:$T,MATCH($A579,'Hospitalisation Details'!$A:$A,0)),"Not Found")</f>
        <v>25</v>
      </c>
      <c r="P579" s="6">
        <f>IFERROR(INDEX('Hospitalisation Details'!$U:$U,MATCH($A579,'Hospitalisation Details'!$A:$A,0)),"Not Found")</f>
        <v>0</v>
      </c>
      <c r="Q579" s="6">
        <f>IFERROR(INDEX('Hospitalisation Details'!$W:$W,MATCH($A579,'Hospitalisation Details'!$A:$A,0)),"Not Found")</f>
        <v>0</v>
      </c>
    </row>
    <row r="580" spans="1:17" ht="15" customHeight="1" x14ac:dyDescent="0.3">
      <c r="A580" s="6" t="str">
        <f>'Customer Names'!A580</f>
        <v>Id579</v>
      </c>
      <c r="B580" s="6" t="str">
        <f>IFERROR(INDEX('Customer Names'!$D:$D,MATCH($A580,'Customer Names'!$A:$A,0)),"Not Found")</f>
        <v>Kristen A.</v>
      </c>
      <c r="C580" s="6">
        <f>IFERROR(INDEX('Medical Examinations'!$B:$B,MATCH($A580,'Medical Examinations'!$A:$A,0)),"Not Found")</f>
        <v>26.84</v>
      </c>
      <c r="D580" s="6">
        <f>IFERROR(INDEX('Medical Examinations'!$C:$C,MATCH($A580,'Medical Examinations'!$A:$A,0)),"Not Found")</f>
        <v>6.5</v>
      </c>
      <c r="E580" s="6" t="str">
        <f>IFERROR(INDEX('Medical Examinations'!$I:$I,MATCH($A580,'Medical Examinations'!$A:$A,0)),"Not Found")</f>
        <v>No</v>
      </c>
      <c r="F580" s="6" t="str">
        <f>IFERROR(INDEX('Medical Examinations'!$J:$J,MATCH($A580,'Medical Examinations'!$A:$A,0)),"Not Found")</f>
        <v>No</v>
      </c>
      <c r="G580" s="6" t="str">
        <f>IFERROR(INDEX('Medical Examinations'!$F:$F,MATCH($A580,'Medical Examinations'!$A:$A,0)),"Not Found")</f>
        <v>No</v>
      </c>
      <c r="H580" s="6">
        <f>IFERROR(INDEX('Medical Examinations'!$L:$L,MATCH($A580,'Medical Examinations'!$A:$A,0)),"Not Found")</f>
        <v>0</v>
      </c>
      <c r="I580" s="6" t="str">
        <f>IFERROR(INDEX('Medical Examinations'!$K:$K,MATCH($A580,'Medical Examinations'!$A:$A,0)),"Not Found")</f>
        <v>Yes</v>
      </c>
      <c r="J580" s="6" t="str">
        <f>IFERROR(INDEX('Medical Examinations'!$M:$M,MATCH($A580,'Medical Examinations'!$A:$A,0)),"Not Found")</f>
        <v>Overweight</v>
      </c>
      <c r="K580" s="6" t="str">
        <f>IFERROR(INDEX('Medical Examinations'!$N:$N,MATCH($A580,'Medical Examinations'!$A:$A,0)),"Not Found")</f>
        <v>Diabetic</v>
      </c>
      <c r="L580" s="12">
        <f>IFERROR(INDEX('Hospitalisation Details'!$V:$V,MATCH($A580,'Hospitalisation Details'!$A:$A,0)),"Not Found")</f>
        <v>0</v>
      </c>
      <c r="M580" s="13">
        <f>IFERROR(INDEX('Hospitalisation Details'!$F:$F,MATCH($A580,'Hospitalisation Details'!$A:$A,0)),"Not Found")</f>
        <v>17085.27</v>
      </c>
      <c r="N580" s="6">
        <f>IFERROR(INDEX('Hospitalisation Details'!$S:$S,MATCH($A580,'Hospitalisation Details'!$A:$A,0)),"Not Found")</f>
        <v>37435</v>
      </c>
      <c r="O580" s="6">
        <f>IFERROR(INDEX('Hospitalisation Details'!$T:$T,MATCH($A580,'Hospitalisation Details'!$A:$A,0)),"Not Found")</f>
        <v>20</v>
      </c>
      <c r="P580" s="6">
        <f>IFERROR(INDEX('Hospitalisation Details'!$U:$U,MATCH($A580,'Hospitalisation Details'!$A:$A,0)),"Not Found")</f>
        <v>0</v>
      </c>
      <c r="Q580" s="6">
        <f>IFERROR(INDEX('Hospitalisation Details'!$W:$W,MATCH($A580,'Hospitalisation Details'!$A:$A,0)),"Not Found")</f>
        <v>0</v>
      </c>
    </row>
    <row r="581" spans="1:17" ht="15" customHeight="1" x14ac:dyDescent="0.3">
      <c r="A581" s="6" t="str">
        <f>'Customer Names'!A581</f>
        <v>Id580</v>
      </c>
      <c r="B581" s="6" t="str">
        <f>IFERROR(INDEX('Customer Names'!$D:$D,MATCH($A581,'Customer Names'!$A:$A,0)),"Not Found")</f>
        <v>Maria I.</v>
      </c>
      <c r="C581" s="6">
        <f>IFERROR(INDEX('Medical Examinations'!$B:$B,MATCH($A581,'Medical Examinations'!$A:$A,0)),"Not Found")</f>
        <v>28.3</v>
      </c>
      <c r="D581" s="6">
        <f>IFERROR(INDEX('Medical Examinations'!$C:$C,MATCH($A581,'Medical Examinations'!$A:$A,0)),"Not Found")</f>
        <v>5.73</v>
      </c>
      <c r="E581" s="6" t="str">
        <f>IFERROR(INDEX('Medical Examinations'!$I:$I,MATCH($A581,'Medical Examinations'!$A:$A,0)),"Not Found")</f>
        <v>No</v>
      </c>
      <c r="F581" s="6" t="str">
        <f>IFERROR(INDEX('Medical Examinations'!$J:$J,MATCH($A581,'Medical Examinations'!$A:$A,0)),"Not Found")</f>
        <v>No</v>
      </c>
      <c r="G581" s="6" t="str">
        <f>IFERROR(INDEX('Medical Examinations'!$F:$F,MATCH($A581,'Medical Examinations'!$A:$A,0)),"Not Found")</f>
        <v>Yes</v>
      </c>
      <c r="H581" s="6">
        <f>IFERROR(INDEX('Medical Examinations'!$L:$L,MATCH($A581,'Medical Examinations'!$A:$A,0)),"Not Found")</f>
        <v>1</v>
      </c>
      <c r="I581" s="6" t="str">
        <f>IFERROR(INDEX('Medical Examinations'!$K:$K,MATCH($A581,'Medical Examinations'!$A:$A,0)),"Not Found")</f>
        <v>Yes</v>
      </c>
      <c r="J581" s="6" t="str">
        <f>IFERROR(INDEX('Medical Examinations'!$M:$M,MATCH($A581,'Medical Examinations'!$A:$A,0)),"Not Found")</f>
        <v>Overweight</v>
      </c>
      <c r="K581" s="6" t="str">
        <f>IFERROR(INDEX('Medical Examinations'!$N:$N,MATCH($A581,'Medical Examinations'!$A:$A,0)),"Not Found")</f>
        <v>Prediabetic</v>
      </c>
      <c r="L581" s="12">
        <f>IFERROR(INDEX('Hospitalisation Details'!$V:$V,MATCH($A581,'Hospitalisation Details'!$A:$A,0)),"Not Found")</f>
        <v>0</v>
      </c>
      <c r="M581" s="13">
        <f>IFERROR(INDEX('Hospitalisation Details'!$F:$F,MATCH($A581,'Hospitalisation Details'!$A:$A,0)),"Not Found")</f>
        <v>17081.080000000002</v>
      </c>
      <c r="N581" s="6">
        <f>IFERROR(INDEX('Hospitalisation Details'!$S:$S,MATCH($A581,'Hospitalisation Details'!$A:$A,0)),"Not Found")</f>
        <v>37981</v>
      </c>
      <c r="O581" s="6">
        <f>IFERROR(INDEX('Hospitalisation Details'!$T:$T,MATCH($A581,'Hospitalisation Details'!$A:$A,0)),"Not Found")</f>
        <v>19</v>
      </c>
      <c r="P581" s="6">
        <f>IFERROR(INDEX('Hospitalisation Details'!$U:$U,MATCH($A581,'Hospitalisation Details'!$A:$A,0)),"Not Found")</f>
        <v>0</v>
      </c>
      <c r="Q581" s="6">
        <f>IFERROR(INDEX('Hospitalisation Details'!$W:$W,MATCH($A581,'Hospitalisation Details'!$A:$A,0)),"Not Found")</f>
        <v>0</v>
      </c>
    </row>
    <row r="582" spans="1:17" ht="15" customHeight="1" x14ac:dyDescent="0.3">
      <c r="A582" s="6" t="str">
        <f>'Customer Names'!A582</f>
        <v>Id581</v>
      </c>
      <c r="B582" s="6" t="str">
        <f>IFERROR(INDEX('Customer Names'!$D:$D,MATCH($A582,'Customer Names'!$A:$A,0)),"Not Found")</f>
        <v>Jonathan</v>
      </c>
      <c r="C582" s="6">
        <f>IFERROR(INDEX('Medical Examinations'!$B:$B,MATCH($A582,'Medical Examinations'!$A:$A,0)),"Not Found")</f>
        <v>27.06</v>
      </c>
      <c r="D582" s="6">
        <f>IFERROR(INDEX('Medical Examinations'!$C:$C,MATCH($A582,'Medical Examinations'!$A:$A,0)),"Not Found")</f>
        <v>5.74</v>
      </c>
      <c r="E582" s="6" t="str">
        <f>IFERROR(INDEX('Medical Examinations'!$I:$I,MATCH($A582,'Medical Examinations'!$A:$A,0)),"Not Found")</f>
        <v>Yes</v>
      </c>
      <c r="F582" s="6" t="str">
        <f>IFERROR(INDEX('Medical Examinations'!$J:$J,MATCH($A582,'Medical Examinations'!$A:$A,0)),"Not Found")</f>
        <v>No</v>
      </c>
      <c r="G582" s="6" t="str">
        <f>IFERROR(INDEX('Medical Examinations'!$F:$F,MATCH($A582,'Medical Examinations'!$A:$A,0)),"Not Found")</f>
        <v>No</v>
      </c>
      <c r="H582" s="6">
        <f>IFERROR(INDEX('Medical Examinations'!$L:$L,MATCH($A582,'Medical Examinations'!$A:$A,0)),"Not Found")</f>
        <v>0</v>
      </c>
      <c r="I582" s="6" t="str">
        <f>IFERROR(INDEX('Medical Examinations'!$K:$K,MATCH($A582,'Medical Examinations'!$A:$A,0)),"Not Found")</f>
        <v>Yes</v>
      </c>
      <c r="J582" s="6" t="str">
        <f>IFERROR(INDEX('Medical Examinations'!$M:$M,MATCH($A582,'Medical Examinations'!$A:$A,0)),"Not Found")</f>
        <v>Overweight</v>
      </c>
      <c r="K582" s="6" t="str">
        <f>IFERROR(INDEX('Medical Examinations'!$N:$N,MATCH($A582,'Medical Examinations'!$A:$A,0)),"Not Found")</f>
        <v>Prediabetic</v>
      </c>
      <c r="L582" s="12">
        <f>IFERROR(INDEX('Hospitalisation Details'!$V:$V,MATCH($A582,'Hospitalisation Details'!$A:$A,0)),"Not Found")</f>
        <v>0</v>
      </c>
      <c r="M582" s="13">
        <f>IFERROR(INDEX('Hospitalisation Details'!$F:$F,MATCH($A582,'Hospitalisation Details'!$A:$A,0)),"Not Found")</f>
        <v>17043.34</v>
      </c>
      <c r="N582" s="6">
        <f>IFERROR(INDEX('Hospitalisation Details'!$S:$S,MATCH($A582,'Hospitalisation Details'!$A:$A,0)),"Not Found")</f>
        <v>35226</v>
      </c>
      <c r="O582" s="6">
        <f>IFERROR(INDEX('Hospitalisation Details'!$T:$T,MATCH($A582,'Hospitalisation Details'!$A:$A,0)),"Not Found")</f>
        <v>26</v>
      </c>
      <c r="P582" s="6">
        <f>IFERROR(INDEX('Hospitalisation Details'!$U:$U,MATCH($A582,'Hospitalisation Details'!$A:$A,0)),"Not Found")</f>
        <v>0</v>
      </c>
      <c r="Q582" s="6">
        <f>IFERROR(INDEX('Hospitalisation Details'!$W:$W,MATCH($A582,'Hospitalisation Details'!$A:$A,0)),"Not Found")</f>
        <v>0</v>
      </c>
    </row>
    <row r="583" spans="1:17" ht="15" customHeight="1" x14ac:dyDescent="0.3">
      <c r="A583" s="6" t="str">
        <f>'Customer Names'!A583</f>
        <v>Id582</v>
      </c>
      <c r="B583" s="6" t="str">
        <f>IFERROR(INDEX('Customer Names'!$D:$D,MATCH($A583,'Customer Names'!$A:$A,0)),"Not Found")</f>
        <v>Phil</v>
      </c>
      <c r="C583" s="6">
        <f>IFERROR(INDEX('Medical Examinations'!$B:$B,MATCH($A583,'Medical Examinations'!$A:$A,0)),"Not Found")</f>
        <v>47.13</v>
      </c>
      <c r="D583" s="6">
        <f>IFERROR(INDEX('Medical Examinations'!$C:$C,MATCH($A583,'Medical Examinations'!$A:$A,0)),"Not Found")</f>
        <v>8.6999999999999993</v>
      </c>
      <c r="E583" s="6" t="str">
        <f>IFERROR(INDEX('Medical Examinations'!$I:$I,MATCH($A583,'Medical Examinations'!$A:$A,0)),"Not Found")</f>
        <v>No</v>
      </c>
      <c r="F583" s="6" t="str">
        <f>IFERROR(INDEX('Medical Examinations'!$J:$J,MATCH($A583,'Medical Examinations'!$A:$A,0)),"Not Found")</f>
        <v>No</v>
      </c>
      <c r="G583" s="6" t="str">
        <f>IFERROR(INDEX('Medical Examinations'!$F:$F,MATCH($A583,'Medical Examinations'!$A:$A,0)),"Not Found")</f>
        <v>No</v>
      </c>
      <c r="H583" s="6">
        <f>IFERROR(INDEX('Medical Examinations'!$L:$L,MATCH($A583,'Medical Examinations'!$A:$A,0)),"Not Found")</f>
        <v>0</v>
      </c>
      <c r="I583" s="6" t="str">
        <f>IFERROR(INDEX('Medical Examinations'!$K:$K,MATCH($A583,'Medical Examinations'!$A:$A,0)),"Not Found")</f>
        <v>No</v>
      </c>
      <c r="J583" s="6" t="str">
        <f>IFERROR(INDEX('Medical Examinations'!$M:$M,MATCH($A583,'Medical Examinations'!$A:$A,0)),"Not Found")</f>
        <v>Obesity</v>
      </c>
      <c r="K583" s="6" t="str">
        <f>IFERROR(INDEX('Medical Examinations'!$N:$N,MATCH($A583,'Medical Examinations'!$A:$A,0)),"Not Found")</f>
        <v>Diabetic</v>
      </c>
      <c r="L583" s="12">
        <f>IFERROR(INDEX('Hospitalisation Details'!$V:$V,MATCH($A583,'Hospitalisation Details'!$A:$A,0)),"Not Found")</f>
        <v>0</v>
      </c>
      <c r="M583" s="13">
        <f>IFERROR(INDEX('Hospitalisation Details'!$F:$F,MATCH($A583,'Hospitalisation Details'!$A:$A,0)),"Not Found")</f>
        <v>17016.009999999998</v>
      </c>
      <c r="N583" s="6">
        <f>IFERROR(INDEX('Hospitalisation Details'!$S:$S,MATCH($A583,'Hospitalisation Details'!$A:$A,0)),"Not Found")</f>
        <v>26167</v>
      </c>
      <c r="O583" s="6">
        <f>IFERROR(INDEX('Hospitalisation Details'!$T:$T,MATCH($A583,'Hospitalisation Details'!$A:$A,0)),"Not Found")</f>
        <v>51</v>
      </c>
      <c r="P583" s="6">
        <f>IFERROR(INDEX('Hospitalisation Details'!$U:$U,MATCH($A583,'Hospitalisation Details'!$A:$A,0)),"Not Found")</f>
        <v>0</v>
      </c>
      <c r="Q583" s="6">
        <f>IFERROR(INDEX('Hospitalisation Details'!$W:$W,MATCH($A583,'Hospitalisation Details'!$A:$A,0)),"Not Found")</f>
        <v>0</v>
      </c>
    </row>
    <row r="584" spans="1:17" ht="15" customHeight="1" x14ac:dyDescent="0.3">
      <c r="A584" s="6" t="str">
        <f>'Customer Names'!A584</f>
        <v>Id583</v>
      </c>
      <c r="B584" s="6" t="str">
        <f>IFERROR(INDEX('Customer Names'!$D:$D,MATCH($A584,'Customer Names'!$A:$A,0)),"Not Found")</f>
        <v>Benjamina C</v>
      </c>
      <c r="C584" s="6">
        <f>IFERROR(INDEX('Medical Examinations'!$B:$B,MATCH($A584,'Medical Examinations'!$A:$A,0)),"Not Found")</f>
        <v>51.72</v>
      </c>
      <c r="D584" s="6">
        <f>IFERROR(INDEX('Medical Examinations'!$C:$C,MATCH($A584,'Medical Examinations'!$A:$A,0)),"Not Found")</f>
        <v>5.09</v>
      </c>
      <c r="E584" s="6" t="str">
        <f>IFERROR(INDEX('Medical Examinations'!$I:$I,MATCH($A584,'Medical Examinations'!$A:$A,0)),"Not Found")</f>
        <v>No</v>
      </c>
      <c r="F584" s="6" t="str">
        <f>IFERROR(INDEX('Medical Examinations'!$J:$J,MATCH($A584,'Medical Examinations'!$A:$A,0)),"Not Found")</f>
        <v>No</v>
      </c>
      <c r="G584" s="6" t="str">
        <f>IFERROR(INDEX('Medical Examinations'!$F:$F,MATCH($A584,'Medical Examinations'!$A:$A,0)),"Not Found")</f>
        <v>No</v>
      </c>
      <c r="H584" s="6">
        <f>IFERROR(INDEX('Medical Examinations'!$L:$L,MATCH($A584,'Medical Examinations'!$A:$A,0)),"Not Found")</f>
        <v>0</v>
      </c>
      <c r="I584" s="6" t="str">
        <f>IFERROR(INDEX('Medical Examinations'!$K:$K,MATCH($A584,'Medical Examinations'!$A:$A,0)),"Not Found")</f>
        <v>No</v>
      </c>
      <c r="J584" s="6" t="str">
        <f>IFERROR(INDEX('Medical Examinations'!$M:$M,MATCH($A584,'Medical Examinations'!$A:$A,0)),"Not Found")</f>
        <v>Obesity</v>
      </c>
      <c r="K584" s="6" t="str">
        <f>IFERROR(INDEX('Medical Examinations'!$N:$N,MATCH($A584,'Medical Examinations'!$A:$A,0)),"Not Found")</f>
        <v>Normal</v>
      </c>
      <c r="L584" s="12">
        <f>IFERROR(INDEX('Hospitalisation Details'!$V:$V,MATCH($A584,'Hospitalisation Details'!$A:$A,0)),"Not Found")</f>
        <v>0</v>
      </c>
      <c r="M584" s="13">
        <f>IFERROR(INDEX('Hospitalisation Details'!$F:$F,MATCH($A584,'Hospitalisation Details'!$A:$A,0)),"Not Found")</f>
        <v>16990.55</v>
      </c>
      <c r="N584" s="6">
        <f>IFERROR(INDEX('Hospitalisation Details'!$S:$S,MATCH($A584,'Hospitalisation Details'!$A:$A,0)),"Not Found")</f>
        <v>29418</v>
      </c>
      <c r="O584" s="6">
        <f>IFERROR(INDEX('Hospitalisation Details'!$T:$T,MATCH($A584,'Hospitalisation Details'!$A:$A,0)),"Not Found")</f>
        <v>42</v>
      </c>
      <c r="P584" s="6">
        <f>IFERROR(INDEX('Hospitalisation Details'!$U:$U,MATCH($A584,'Hospitalisation Details'!$A:$A,0)),"Not Found")</f>
        <v>0</v>
      </c>
      <c r="Q584" s="6">
        <f>IFERROR(INDEX('Hospitalisation Details'!$W:$W,MATCH($A584,'Hospitalisation Details'!$A:$A,0)),"Not Found")</f>
        <v>0</v>
      </c>
    </row>
    <row r="585" spans="1:17" ht="15" customHeight="1" x14ac:dyDescent="0.3">
      <c r="A585" s="6" t="str">
        <f>'Customer Names'!A585</f>
        <v>Id584</v>
      </c>
      <c r="B585" s="6" t="str">
        <f>IFERROR(INDEX('Customer Names'!$D:$D,MATCH($A585,'Customer Names'!$A:$A,0)),"Not Found")</f>
        <v>Christopher</v>
      </c>
      <c r="C585" s="6">
        <f>IFERROR(INDEX('Medical Examinations'!$B:$B,MATCH($A585,'Medical Examinations'!$A:$A,0)),"Not Found")</f>
        <v>48.59</v>
      </c>
      <c r="D585" s="6">
        <f>IFERROR(INDEX('Medical Examinations'!$C:$C,MATCH($A585,'Medical Examinations'!$A:$A,0)),"Not Found")</f>
        <v>5.57</v>
      </c>
      <c r="E585" s="6" t="str">
        <f>IFERROR(INDEX('Medical Examinations'!$I:$I,MATCH($A585,'Medical Examinations'!$A:$A,0)),"Not Found")</f>
        <v>No</v>
      </c>
      <c r="F585" s="6" t="str">
        <f>IFERROR(INDEX('Medical Examinations'!$J:$J,MATCH($A585,'Medical Examinations'!$A:$A,0)),"Not Found")</f>
        <v>No</v>
      </c>
      <c r="G585" s="6" t="str">
        <f>IFERROR(INDEX('Medical Examinations'!$F:$F,MATCH($A585,'Medical Examinations'!$A:$A,0)),"Not Found")</f>
        <v>No</v>
      </c>
      <c r="H585" s="6">
        <f>IFERROR(INDEX('Medical Examinations'!$L:$L,MATCH($A585,'Medical Examinations'!$A:$A,0)),"Not Found")</f>
        <v>0</v>
      </c>
      <c r="I585" s="6" t="str">
        <f>IFERROR(INDEX('Medical Examinations'!$K:$K,MATCH($A585,'Medical Examinations'!$A:$A,0)),"Not Found")</f>
        <v>No</v>
      </c>
      <c r="J585" s="6" t="str">
        <f>IFERROR(INDEX('Medical Examinations'!$M:$M,MATCH($A585,'Medical Examinations'!$A:$A,0)),"Not Found")</f>
        <v>Obesity</v>
      </c>
      <c r="K585" s="6" t="str">
        <f>IFERROR(INDEX('Medical Examinations'!$N:$N,MATCH($A585,'Medical Examinations'!$A:$A,0)),"Not Found")</f>
        <v>Normal</v>
      </c>
      <c r="L585" s="12">
        <f>IFERROR(INDEX('Hospitalisation Details'!$V:$V,MATCH($A585,'Hospitalisation Details'!$A:$A,0)),"Not Found")</f>
        <v>0</v>
      </c>
      <c r="M585" s="13">
        <f>IFERROR(INDEX('Hospitalisation Details'!$F:$F,MATCH($A585,'Hospitalisation Details'!$A:$A,0)),"Not Found")</f>
        <v>16921.09</v>
      </c>
      <c r="N585" s="6">
        <f>IFERROR(INDEX('Hospitalisation Details'!$S:$S,MATCH($A585,'Hospitalisation Details'!$A:$A,0)),"Not Found")</f>
        <v>28362</v>
      </c>
      <c r="O585" s="6">
        <f>IFERROR(INDEX('Hospitalisation Details'!$T:$T,MATCH($A585,'Hospitalisation Details'!$A:$A,0)),"Not Found")</f>
        <v>45</v>
      </c>
      <c r="P585" s="6">
        <f>IFERROR(INDEX('Hospitalisation Details'!$U:$U,MATCH($A585,'Hospitalisation Details'!$A:$A,0)),"Not Found")</f>
        <v>0</v>
      </c>
      <c r="Q585" s="6">
        <f>IFERROR(INDEX('Hospitalisation Details'!$W:$W,MATCH($A585,'Hospitalisation Details'!$A:$A,0)),"Not Found")</f>
        <v>0</v>
      </c>
    </row>
    <row r="586" spans="1:17" ht="15" customHeight="1" x14ac:dyDescent="0.3">
      <c r="A586" s="6" t="str">
        <f>'Customer Names'!A586</f>
        <v>Id585</v>
      </c>
      <c r="B586" s="6" t="str">
        <f>IFERROR(INDEX('Customer Names'!$D:$D,MATCH($A586,'Customer Names'!$A:$A,0)),"Not Found")</f>
        <v>Alison B</v>
      </c>
      <c r="C586" s="6">
        <f>IFERROR(INDEX('Medical Examinations'!$B:$B,MATCH($A586,'Medical Examinations'!$A:$A,0)),"Not Found")</f>
        <v>45.18</v>
      </c>
      <c r="D586" s="6">
        <f>IFERROR(INDEX('Medical Examinations'!$C:$C,MATCH($A586,'Medical Examinations'!$A:$A,0)),"Not Found")</f>
        <v>10.87</v>
      </c>
      <c r="E586" s="6" t="str">
        <f>IFERROR(INDEX('Medical Examinations'!$I:$I,MATCH($A586,'Medical Examinations'!$A:$A,0)),"Not Found")</f>
        <v>No</v>
      </c>
      <c r="F586" s="6" t="str">
        <f>IFERROR(INDEX('Medical Examinations'!$J:$J,MATCH($A586,'Medical Examinations'!$A:$A,0)),"Not Found")</f>
        <v>No</v>
      </c>
      <c r="G586" s="6" t="str">
        <f>IFERROR(INDEX('Medical Examinations'!$F:$F,MATCH($A586,'Medical Examinations'!$A:$A,0)),"Not Found")</f>
        <v>No</v>
      </c>
      <c r="H586" s="6">
        <f>IFERROR(INDEX('Medical Examinations'!$L:$L,MATCH($A586,'Medical Examinations'!$A:$A,0)),"Not Found")</f>
        <v>0</v>
      </c>
      <c r="I586" s="6" t="str">
        <f>IFERROR(INDEX('Medical Examinations'!$K:$K,MATCH($A586,'Medical Examinations'!$A:$A,0)),"Not Found")</f>
        <v>No</v>
      </c>
      <c r="J586" s="6" t="str">
        <f>IFERROR(INDEX('Medical Examinations'!$M:$M,MATCH($A586,'Medical Examinations'!$A:$A,0)),"Not Found")</f>
        <v>Obesity</v>
      </c>
      <c r="K586" s="6" t="str">
        <f>IFERROR(INDEX('Medical Examinations'!$N:$N,MATCH($A586,'Medical Examinations'!$A:$A,0)),"Not Found")</f>
        <v>Diabetic</v>
      </c>
      <c r="L586" s="12">
        <f>IFERROR(INDEX('Hospitalisation Details'!$V:$V,MATCH($A586,'Hospitalisation Details'!$A:$A,0)),"Not Found")</f>
        <v>0</v>
      </c>
      <c r="M586" s="13">
        <f>IFERROR(INDEX('Hospitalisation Details'!$F:$F,MATCH($A586,'Hospitalisation Details'!$A:$A,0)),"Not Found")</f>
        <v>16903.5</v>
      </c>
      <c r="N586" s="6">
        <f>IFERROR(INDEX('Hospitalisation Details'!$S:$S,MATCH($A586,'Hospitalisation Details'!$A:$A,0)),"Not Found")</f>
        <v>25132</v>
      </c>
      <c r="O586" s="6">
        <f>IFERROR(INDEX('Hospitalisation Details'!$T:$T,MATCH($A586,'Hospitalisation Details'!$A:$A,0)),"Not Found")</f>
        <v>54</v>
      </c>
      <c r="P586" s="6">
        <f>IFERROR(INDEX('Hospitalisation Details'!$U:$U,MATCH($A586,'Hospitalisation Details'!$A:$A,0)),"Not Found")</f>
        <v>0</v>
      </c>
      <c r="Q586" s="6">
        <f>IFERROR(INDEX('Hospitalisation Details'!$W:$W,MATCH($A586,'Hospitalisation Details'!$A:$A,0)),"Not Found")</f>
        <v>0</v>
      </c>
    </row>
    <row r="587" spans="1:17" ht="15" customHeight="1" x14ac:dyDescent="0.3">
      <c r="A587" s="6" t="str">
        <f>'Customer Names'!A587</f>
        <v>Id586</v>
      </c>
      <c r="B587" s="6" t="str">
        <f>IFERROR(INDEX('Customer Names'!$D:$D,MATCH($A587,'Customer Names'!$A:$A,0)),"Not Found")</f>
        <v>Caroline</v>
      </c>
      <c r="C587" s="6">
        <f>IFERROR(INDEX('Medical Examinations'!$B:$B,MATCH($A587,'Medical Examinations'!$A:$A,0)),"Not Found")</f>
        <v>27.9</v>
      </c>
      <c r="D587" s="6">
        <f>IFERROR(INDEX('Medical Examinations'!$C:$C,MATCH($A587,'Medical Examinations'!$A:$A,0)),"Not Found")</f>
        <v>6.02</v>
      </c>
      <c r="E587" s="6" t="str">
        <f>IFERROR(INDEX('Medical Examinations'!$I:$I,MATCH($A587,'Medical Examinations'!$A:$A,0)),"Not Found")</f>
        <v>No</v>
      </c>
      <c r="F587" s="6" t="str">
        <f>IFERROR(INDEX('Medical Examinations'!$J:$J,MATCH($A587,'Medical Examinations'!$A:$A,0)),"Not Found")</f>
        <v>No</v>
      </c>
      <c r="G587" s="6" t="str">
        <f>IFERROR(INDEX('Medical Examinations'!$F:$F,MATCH($A587,'Medical Examinations'!$A:$A,0)),"Not Found")</f>
        <v>Yes</v>
      </c>
      <c r="H587" s="6">
        <f>IFERROR(INDEX('Medical Examinations'!$L:$L,MATCH($A587,'Medical Examinations'!$A:$A,0)),"Not Found")</f>
        <v>1</v>
      </c>
      <c r="I587" s="6" t="str">
        <f>IFERROR(INDEX('Medical Examinations'!$K:$K,MATCH($A587,'Medical Examinations'!$A:$A,0)),"Not Found")</f>
        <v>Yes</v>
      </c>
      <c r="J587" s="6" t="str">
        <f>IFERROR(INDEX('Medical Examinations'!$M:$M,MATCH($A587,'Medical Examinations'!$A:$A,0)),"Not Found")</f>
        <v>Overweight</v>
      </c>
      <c r="K587" s="6" t="str">
        <f>IFERROR(INDEX('Medical Examinations'!$N:$N,MATCH($A587,'Medical Examinations'!$A:$A,0)),"Not Found")</f>
        <v>Prediabetic</v>
      </c>
      <c r="L587" s="12">
        <f>IFERROR(INDEX('Hospitalisation Details'!$V:$V,MATCH($A587,'Hospitalisation Details'!$A:$A,0)),"Not Found")</f>
        <v>0</v>
      </c>
      <c r="M587" s="13">
        <f>IFERROR(INDEX('Hospitalisation Details'!$F:$F,MATCH($A587,'Hospitalisation Details'!$A:$A,0)),"Not Found")</f>
        <v>16884.919999999998</v>
      </c>
      <c r="N587" s="6">
        <f>IFERROR(INDEX('Hospitalisation Details'!$S:$S,MATCH($A587,'Hospitalisation Details'!$A:$A,0)),"Not Found")</f>
        <v>37874</v>
      </c>
      <c r="O587" s="6">
        <f>IFERROR(INDEX('Hospitalisation Details'!$T:$T,MATCH($A587,'Hospitalisation Details'!$A:$A,0)),"Not Found")</f>
        <v>19</v>
      </c>
      <c r="P587" s="6">
        <f>IFERROR(INDEX('Hospitalisation Details'!$U:$U,MATCH($A587,'Hospitalisation Details'!$A:$A,0)),"Not Found")</f>
        <v>0</v>
      </c>
      <c r="Q587" s="6">
        <f>IFERROR(INDEX('Hospitalisation Details'!$W:$W,MATCH($A587,'Hospitalisation Details'!$A:$A,0)),"Not Found")</f>
        <v>0</v>
      </c>
    </row>
    <row r="588" spans="1:17" ht="15" customHeight="1" x14ac:dyDescent="0.3">
      <c r="A588" s="6" t="str">
        <f>'Customer Names'!A588</f>
        <v>Id587</v>
      </c>
      <c r="B588" s="6" t="str">
        <f>IFERROR(INDEX('Customer Names'!$D:$D,MATCH($A588,'Customer Names'!$A:$A,0)),"Not Found")</f>
        <v>Alexis N</v>
      </c>
      <c r="C588" s="6">
        <f>IFERROR(INDEX('Medical Examinations'!$B:$B,MATCH($A588,'Medical Examinations'!$A:$A,0)),"Not Found")</f>
        <v>51.33</v>
      </c>
      <c r="D588" s="6">
        <f>IFERROR(INDEX('Medical Examinations'!$C:$C,MATCH($A588,'Medical Examinations'!$A:$A,0)),"Not Found")</f>
        <v>7</v>
      </c>
      <c r="E588" s="6" t="str">
        <f>IFERROR(INDEX('Medical Examinations'!$I:$I,MATCH($A588,'Medical Examinations'!$A:$A,0)),"Not Found")</f>
        <v>No</v>
      </c>
      <c r="F588" s="6" t="str">
        <f>IFERROR(INDEX('Medical Examinations'!$J:$J,MATCH($A588,'Medical Examinations'!$A:$A,0)),"Not Found")</f>
        <v>No</v>
      </c>
      <c r="G588" s="6" t="str">
        <f>IFERROR(INDEX('Medical Examinations'!$F:$F,MATCH($A588,'Medical Examinations'!$A:$A,0)),"Not Found")</f>
        <v>No</v>
      </c>
      <c r="H588" s="6">
        <f>IFERROR(INDEX('Medical Examinations'!$L:$L,MATCH($A588,'Medical Examinations'!$A:$A,0)),"Not Found")</f>
        <v>0</v>
      </c>
      <c r="I588" s="6" t="str">
        <f>IFERROR(INDEX('Medical Examinations'!$K:$K,MATCH($A588,'Medical Examinations'!$A:$A,0)),"Not Found")</f>
        <v>No</v>
      </c>
      <c r="J588" s="6" t="str">
        <f>IFERROR(INDEX('Medical Examinations'!$M:$M,MATCH($A588,'Medical Examinations'!$A:$A,0)),"Not Found")</f>
        <v>Obesity</v>
      </c>
      <c r="K588" s="6" t="str">
        <f>IFERROR(INDEX('Medical Examinations'!$N:$N,MATCH($A588,'Medical Examinations'!$A:$A,0)),"Not Found")</f>
        <v>Diabetic</v>
      </c>
      <c r="L588" s="12">
        <f>IFERROR(INDEX('Hospitalisation Details'!$V:$V,MATCH($A588,'Hospitalisation Details'!$A:$A,0)),"Not Found")</f>
        <v>0</v>
      </c>
      <c r="M588" s="13">
        <f>IFERROR(INDEX('Hospitalisation Details'!$F:$F,MATCH($A588,'Hospitalisation Details'!$A:$A,0)),"Not Found")</f>
        <v>16841.32</v>
      </c>
      <c r="N588" s="6">
        <f>IFERROR(INDEX('Hospitalisation Details'!$S:$S,MATCH($A588,'Hospitalisation Details'!$A:$A,0)),"Not Found")</f>
        <v>27249</v>
      </c>
      <c r="O588" s="6">
        <f>IFERROR(INDEX('Hospitalisation Details'!$T:$T,MATCH($A588,'Hospitalisation Details'!$A:$A,0)),"Not Found")</f>
        <v>48</v>
      </c>
      <c r="P588" s="6">
        <f>IFERROR(INDEX('Hospitalisation Details'!$U:$U,MATCH($A588,'Hospitalisation Details'!$A:$A,0)),"Not Found")</f>
        <v>0</v>
      </c>
      <c r="Q588" s="6">
        <f>IFERROR(INDEX('Hospitalisation Details'!$W:$W,MATCH($A588,'Hospitalisation Details'!$A:$A,0)),"Not Found")</f>
        <v>0</v>
      </c>
    </row>
    <row r="589" spans="1:17" ht="15" customHeight="1" x14ac:dyDescent="0.3">
      <c r="A589" s="6" t="str">
        <f>'Customer Names'!A589</f>
        <v>Id588</v>
      </c>
      <c r="B589" s="6" t="str">
        <f>IFERROR(INDEX('Customer Names'!$D:$D,MATCH($A589,'Customer Names'!$A:$A,0)),"Not Found")</f>
        <v>Shanda L</v>
      </c>
      <c r="C589" s="6">
        <f>IFERROR(INDEX('Medical Examinations'!$B:$B,MATCH($A589,'Medical Examinations'!$A:$A,0)),"Not Found")</f>
        <v>30.59</v>
      </c>
      <c r="D589" s="6">
        <f>IFERROR(INDEX('Medical Examinations'!$C:$C,MATCH($A589,'Medical Examinations'!$A:$A,0)),"Not Found")</f>
        <v>5.56</v>
      </c>
      <c r="E589" s="6" t="str">
        <f>IFERROR(INDEX('Medical Examinations'!$I:$I,MATCH($A589,'Medical Examinations'!$A:$A,0)),"Not Found")</f>
        <v>Yes</v>
      </c>
      <c r="F589" s="6" t="str">
        <f>IFERROR(INDEX('Medical Examinations'!$J:$J,MATCH($A589,'Medical Examinations'!$A:$A,0)),"Not Found")</f>
        <v>No</v>
      </c>
      <c r="G589" s="6" t="str">
        <f>IFERROR(INDEX('Medical Examinations'!$F:$F,MATCH($A589,'Medical Examinations'!$A:$A,0)),"Not Found")</f>
        <v>No</v>
      </c>
      <c r="H589" s="6">
        <f>IFERROR(INDEX('Medical Examinations'!$L:$L,MATCH($A589,'Medical Examinations'!$A:$A,0)),"Not Found")</f>
        <v>1</v>
      </c>
      <c r="I589" s="6" t="str">
        <f>IFERROR(INDEX('Medical Examinations'!$K:$K,MATCH($A589,'Medical Examinations'!$A:$A,0)),"Not Found")</f>
        <v>No</v>
      </c>
      <c r="J589" s="6" t="str">
        <f>IFERROR(INDEX('Medical Examinations'!$M:$M,MATCH($A589,'Medical Examinations'!$A:$A,0)),"Not Found")</f>
        <v>Obesity</v>
      </c>
      <c r="K589" s="6" t="str">
        <f>IFERROR(INDEX('Medical Examinations'!$N:$N,MATCH($A589,'Medical Examinations'!$A:$A,0)),"Not Found")</f>
        <v>Normal</v>
      </c>
      <c r="L589" s="12">
        <f>IFERROR(INDEX('Hospitalisation Details'!$V:$V,MATCH($A589,'Hospitalisation Details'!$A:$A,0)),"Not Found")</f>
        <v>0</v>
      </c>
      <c r="M589" s="13">
        <f>IFERROR(INDEX('Hospitalisation Details'!$F:$F,MATCH($A589,'Hospitalisation Details'!$A:$A,0)),"Not Found")</f>
        <v>16796.41</v>
      </c>
      <c r="N589" s="6">
        <f>IFERROR(INDEX('Hospitalisation Details'!$S:$S,MATCH($A589,'Hospitalisation Details'!$A:$A,0)),"Not Found")</f>
        <v>34991</v>
      </c>
      <c r="O589" s="6">
        <f>IFERROR(INDEX('Hospitalisation Details'!$T:$T,MATCH($A589,'Hospitalisation Details'!$A:$A,0)),"Not Found")</f>
        <v>27</v>
      </c>
      <c r="P589" s="6">
        <f>IFERROR(INDEX('Hospitalisation Details'!$U:$U,MATCH($A589,'Hospitalisation Details'!$A:$A,0)),"Not Found")</f>
        <v>0</v>
      </c>
      <c r="Q589" s="6">
        <f>IFERROR(INDEX('Hospitalisation Details'!$W:$W,MATCH($A589,'Hospitalisation Details'!$A:$A,0)),"Not Found")</f>
        <v>0</v>
      </c>
    </row>
    <row r="590" spans="1:17" ht="15" customHeight="1" x14ac:dyDescent="0.3">
      <c r="A590" s="6" t="str">
        <f>'Customer Names'!A590</f>
        <v>Id589</v>
      </c>
      <c r="B590" s="6" t="str">
        <f>IFERROR(INDEX('Customer Names'!$D:$D,MATCH($A590,'Customer Names'!$A:$A,0)),"Not Found")</f>
        <v>Lacey</v>
      </c>
      <c r="C590" s="6">
        <f>IFERROR(INDEX('Medical Examinations'!$B:$B,MATCH($A590,'Medical Examinations'!$A:$A,0)),"Not Found")</f>
        <v>39.229999999999997</v>
      </c>
      <c r="D590" s="6">
        <f>IFERROR(INDEX('Medical Examinations'!$C:$C,MATCH($A590,'Medical Examinations'!$A:$A,0)),"Not Found")</f>
        <v>8.4499999999999993</v>
      </c>
      <c r="E590" s="6" t="str">
        <f>IFERROR(INDEX('Medical Examinations'!$I:$I,MATCH($A590,'Medical Examinations'!$A:$A,0)),"Not Found")</f>
        <v>No</v>
      </c>
      <c r="F590" s="6" t="str">
        <f>IFERROR(INDEX('Medical Examinations'!$J:$J,MATCH($A590,'Medical Examinations'!$A:$A,0)),"Not Found")</f>
        <v>No</v>
      </c>
      <c r="G590" s="6" t="str">
        <f>IFERROR(INDEX('Medical Examinations'!$F:$F,MATCH($A590,'Medical Examinations'!$A:$A,0)),"Not Found")</f>
        <v>No</v>
      </c>
      <c r="H590" s="6">
        <f>IFERROR(INDEX('Medical Examinations'!$L:$L,MATCH($A590,'Medical Examinations'!$A:$A,0)),"Not Found")</f>
        <v>0</v>
      </c>
      <c r="I590" s="6" t="str">
        <f>IFERROR(INDEX('Medical Examinations'!$K:$K,MATCH($A590,'Medical Examinations'!$A:$A,0)),"Not Found")</f>
        <v>No</v>
      </c>
      <c r="J590" s="6" t="str">
        <f>IFERROR(INDEX('Medical Examinations'!$M:$M,MATCH($A590,'Medical Examinations'!$A:$A,0)),"Not Found")</f>
        <v>Obesity</v>
      </c>
      <c r="K590" s="6" t="str">
        <f>IFERROR(INDEX('Medical Examinations'!$N:$N,MATCH($A590,'Medical Examinations'!$A:$A,0)),"Not Found")</f>
        <v>Diabetic</v>
      </c>
      <c r="L590" s="12">
        <f>IFERROR(INDEX('Hospitalisation Details'!$V:$V,MATCH($A590,'Hospitalisation Details'!$A:$A,0)),"Not Found")</f>
        <v>0</v>
      </c>
      <c r="M590" s="13">
        <f>IFERROR(INDEX('Hospitalisation Details'!$F:$F,MATCH($A590,'Hospitalisation Details'!$A:$A,0)),"Not Found")</f>
        <v>16779.400000000001</v>
      </c>
      <c r="N590" s="6">
        <f>IFERROR(INDEX('Hospitalisation Details'!$S:$S,MATCH($A590,'Hospitalisation Details'!$A:$A,0)),"Not Found")</f>
        <v>22856</v>
      </c>
      <c r="O590" s="6">
        <f>IFERROR(INDEX('Hospitalisation Details'!$T:$T,MATCH($A590,'Hospitalisation Details'!$A:$A,0)),"Not Found")</f>
        <v>60</v>
      </c>
      <c r="P590" s="6">
        <f>IFERROR(INDEX('Hospitalisation Details'!$U:$U,MATCH($A590,'Hospitalisation Details'!$A:$A,0)),"Not Found")</f>
        <v>0</v>
      </c>
      <c r="Q590" s="6">
        <f>IFERROR(INDEX('Hospitalisation Details'!$W:$W,MATCH($A590,'Hospitalisation Details'!$A:$A,0)),"Not Found")</f>
        <v>0</v>
      </c>
    </row>
    <row r="591" spans="1:17" ht="15" customHeight="1" x14ac:dyDescent="0.3">
      <c r="A591" s="6" t="str">
        <f>'Customer Names'!A591</f>
        <v>Id590</v>
      </c>
      <c r="B591" s="6" t="str">
        <f>IFERROR(INDEX('Customer Names'!$D:$D,MATCH($A591,'Customer Names'!$A:$A,0)),"Not Found")</f>
        <v>Laurette</v>
      </c>
      <c r="C591" s="6">
        <f>IFERROR(INDEX('Medical Examinations'!$B:$B,MATCH($A591,'Medical Examinations'!$A:$A,0)),"Not Found")</f>
        <v>19.094999999999999</v>
      </c>
      <c r="D591" s="6">
        <f>IFERROR(INDEX('Medical Examinations'!$C:$C,MATCH($A591,'Medical Examinations'!$A:$A,0)),"Not Found")</f>
        <v>6.19</v>
      </c>
      <c r="E591" s="6" t="str">
        <f>IFERROR(INDEX('Medical Examinations'!$I:$I,MATCH($A591,'Medical Examinations'!$A:$A,0)),"Not Found")</f>
        <v>No</v>
      </c>
      <c r="F591" s="6" t="str">
        <f>IFERROR(INDEX('Medical Examinations'!$J:$J,MATCH($A591,'Medical Examinations'!$A:$A,0)),"Not Found")</f>
        <v>No</v>
      </c>
      <c r="G591" s="6" t="str">
        <f>IFERROR(INDEX('Medical Examinations'!$F:$F,MATCH($A591,'Medical Examinations'!$A:$A,0)),"Not Found")</f>
        <v>No</v>
      </c>
      <c r="H591" s="6">
        <f>IFERROR(INDEX('Medical Examinations'!$L:$L,MATCH($A591,'Medical Examinations'!$A:$A,0)),"Not Found")</f>
        <v>0</v>
      </c>
      <c r="I591" s="6" t="str">
        <f>IFERROR(INDEX('Medical Examinations'!$K:$K,MATCH($A591,'Medical Examinations'!$A:$A,0)),"Not Found")</f>
        <v>Yes</v>
      </c>
      <c r="J591" s="6" t="str">
        <f>IFERROR(INDEX('Medical Examinations'!$M:$M,MATCH($A591,'Medical Examinations'!$A:$A,0)),"Not Found")</f>
        <v>Normal Weight</v>
      </c>
      <c r="K591" s="6" t="str">
        <f>IFERROR(INDEX('Medical Examinations'!$N:$N,MATCH($A591,'Medical Examinations'!$A:$A,0)),"Not Found")</f>
        <v>Prediabetic</v>
      </c>
      <c r="L591" s="12">
        <f>IFERROR(INDEX('Hospitalisation Details'!$V:$V,MATCH($A591,'Hospitalisation Details'!$A:$A,0)),"Not Found")</f>
        <v>0</v>
      </c>
      <c r="M591" s="13">
        <f>IFERROR(INDEX('Hospitalisation Details'!$F:$F,MATCH($A591,'Hospitalisation Details'!$A:$A,0)),"Not Found")</f>
        <v>16776.3</v>
      </c>
      <c r="N591" s="6">
        <f>IFERROR(INDEX('Hospitalisation Details'!$S:$S,MATCH($A591,'Hospitalisation Details'!$A:$A,0)),"Not Found")</f>
        <v>32774</v>
      </c>
      <c r="O591" s="6">
        <f>IFERROR(INDEX('Hospitalisation Details'!$T:$T,MATCH($A591,'Hospitalisation Details'!$A:$A,0)),"Not Found")</f>
        <v>33</v>
      </c>
      <c r="P591" s="6">
        <f>IFERROR(INDEX('Hospitalisation Details'!$U:$U,MATCH($A591,'Hospitalisation Details'!$A:$A,0)),"Not Found")</f>
        <v>0</v>
      </c>
      <c r="Q591" s="6">
        <f>IFERROR(INDEX('Hospitalisation Details'!$W:$W,MATCH($A591,'Hospitalisation Details'!$A:$A,0)),"Not Found")</f>
        <v>0</v>
      </c>
    </row>
    <row r="592" spans="1:17" ht="15" customHeight="1" x14ac:dyDescent="0.3">
      <c r="A592" s="6" t="str">
        <f>'Customer Names'!A592</f>
        <v>Id591</v>
      </c>
      <c r="B592" s="6" t="str">
        <f>IFERROR(INDEX('Customer Names'!$D:$D,MATCH($A592,'Customer Names'!$A:$A,0)),"Not Found")</f>
        <v>Jason</v>
      </c>
      <c r="C592" s="6">
        <f>IFERROR(INDEX('Medical Examinations'!$B:$B,MATCH($A592,'Medical Examinations'!$A:$A,0)),"Not Found")</f>
        <v>49.72</v>
      </c>
      <c r="D592" s="6">
        <f>IFERROR(INDEX('Medical Examinations'!$C:$C,MATCH($A592,'Medical Examinations'!$A:$A,0)),"Not Found")</f>
        <v>7.71</v>
      </c>
      <c r="E592" s="6" t="str">
        <f>IFERROR(INDEX('Medical Examinations'!$I:$I,MATCH($A592,'Medical Examinations'!$A:$A,0)),"Not Found")</f>
        <v>No</v>
      </c>
      <c r="F592" s="6" t="str">
        <f>IFERROR(INDEX('Medical Examinations'!$J:$J,MATCH($A592,'Medical Examinations'!$A:$A,0)),"Not Found")</f>
        <v>No</v>
      </c>
      <c r="G592" s="6" t="str">
        <f>IFERROR(INDEX('Medical Examinations'!$F:$F,MATCH($A592,'Medical Examinations'!$A:$A,0)),"Not Found")</f>
        <v>No</v>
      </c>
      <c r="H592" s="6">
        <f>IFERROR(INDEX('Medical Examinations'!$L:$L,MATCH($A592,'Medical Examinations'!$A:$A,0)),"Not Found")</f>
        <v>0</v>
      </c>
      <c r="I592" s="6" t="str">
        <f>IFERROR(INDEX('Medical Examinations'!$K:$K,MATCH($A592,'Medical Examinations'!$A:$A,0)),"Not Found")</f>
        <v>No</v>
      </c>
      <c r="J592" s="6" t="str">
        <f>IFERROR(INDEX('Medical Examinations'!$M:$M,MATCH($A592,'Medical Examinations'!$A:$A,0)),"Not Found")</f>
        <v>Obesity</v>
      </c>
      <c r="K592" s="6" t="str">
        <f>IFERROR(INDEX('Medical Examinations'!$N:$N,MATCH($A592,'Medical Examinations'!$A:$A,0)),"Not Found")</f>
        <v>Diabetic</v>
      </c>
      <c r="L592" s="12">
        <f>IFERROR(INDEX('Hospitalisation Details'!$V:$V,MATCH($A592,'Hospitalisation Details'!$A:$A,0)),"Not Found")</f>
        <v>0</v>
      </c>
      <c r="M592" s="13">
        <f>IFERROR(INDEX('Hospitalisation Details'!$F:$F,MATCH($A592,'Hospitalisation Details'!$A:$A,0)),"Not Found")</f>
        <v>16770.990000000002</v>
      </c>
      <c r="N592" s="6">
        <f>IFERROR(INDEX('Hospitalisation Details'!$S:$S,MATCH($A592,'Hospitalisation Details'!$A:$A,0)),"Not Found")</f>
        <v>27269</v>
      </c>
      <c r="O592" s="6">
        <f>IFERROR(INDEX('Hospitalisation Details'!$T:$T,MATCH($A592,'Hospitalisation Details'!$A:$A,0)),"Not Found")</f>
        <v>48</v>
      </c>
      <c r="P592" s="6">
        <f>IFERROR(INDEX('Hospitalisation Details'!$U:$U,MATCH($A592,'Hospitalisation Details'!$A:$A,0)),"Not Found")</f>
        <v>0</v>
      </c>
      <c r="Q592" s="6">
        <f>IFERROR(INDEX('Hospitalisation Details'!$W:$W,MATCH($A592,'Hospitalisation Details'!$A:$A,0)),"Not Found")</f>
        <v>0</v>
      </c>
    </row>
    <row r="593" spans="1:17" ht="15" customHeight="1" x14ac:dyDescent="0.3">
      <c r="A593" s="6" t="str">
        <f>'Customer Names'!A593</f>
        <v>Id592</v>
      </c>
      <c r="B593" s="6" t="str">
        <f>IFERROR(INDEX('Customer Names'!$D:$D,MATCH($A593,'Customer Names'!$A:$A,0)),"Not Found")</f>
        <v>Mary</v>
      </c>
      <c r="C593" s="6">
        <f>IFERROR(INDEX('Medical Examinations'!$B:$B,MATCH($A593,'Medical Examinations'!$A:$A,0)),"Not Found")</f>
        <v>21.754999999999999</v>
      </c>
      <c r="D593" s="6">
        <f>IFERROR(INDEX('Medical Examinations'!$C:$C,MATCH($A593,'Medical Examinations'!$A:$A,0)),"Not Found")</f>
        <v>4.63</v>
      </c>
      <c r="E593" s="6" t="str">
        <f>IFERROR(INDEX('Medical Examinations'!$I:$I,MATCH($A593,'Medical Examinations'!$A:$A,0)),"Not Found")</f>
        <v>No</v>
      </c>
      <c r="F593" s="6" t="str">
        <f>IFERROR(INDEX('Medical Examinations'!$J:$J,MATCH($A593,'Medical Examinations'!$A:$A,0)),"Not Found")</f>
        <v>No</v>
      </c>
      <c r="G593" s="6" t="str">
        <f>IFERROR(INDEX('Medical Examinations'!$F:$F,MATCH($A593,'Medical Examinations'!$A:$A,0)),"Not Found")</f>
        <v>Yes</v>
      </c>
      <c r="H593" s="6">
        <f>IFERROR(INDEX('Medical Examinations'!$L:$L,MATCH($A593,'Medical Examinations'!$A:$A,0)),"Not Found")</f>
        <v>1</v>
      </c>
      <c r="I593" s="6" t="str">
        <f>IFERROR(INDEX('Medical Examinations'!$K:$K,MATCH($A593,'Medical Examinations'!$A:$A,0)),"Not Found")</f>
        <v>Yes</v>
      </c>
      <c r="J593" s="6" t="str">
        <f>IFERROR(INDEX('Medical Examinations'!$M:$M,MATCH($A593,'Medical Examinations'!$A:$A,0)),"Not Found")</f>
        <v>Normal Weight</v>
      </c>
      <c r="K593" s="6" t="str">
        <f>IFERROR(INDEX('Medical Examinations'!$N:$N,MATCH($A593,'Medical Examinations'!$A:$A,0)),"Not Found")</f>
        <v>Normal</v>
      </c>
      <c r="L593" s="12">
        <f>IFERROR(INDEX('Hospitalisation Details'!$V:$V,MATCH($A593,'Hospitalisation Details'!$A:$A,0)),"Not Found")</f>
        <v>0</v>
      </c>
      <c r="M593" s="13">
        <f>IFERROR(INDEX('Hospitalisation Details'!$F:$F,MATCH($A593,'Hospitalisation Details'!$A:$A,0)),"Not Found")</f>
        <v>16657.72</v>
      </c>
      <c r="N593" s="6">
        <f>IFERROR(INDEX('Hospitalisation Details'!$S:$S,MATCH($A593,'Hospitalisation Details'!$A:$A,0)),"Not Found")</f>
        <v>34278</v>
      </c>
      <c r="O593" s="6">
        <f>IFERROR(INDEX('Hospitalisation Details'!$T:$T,MATCH($A593,'Hospitalisation Details'!$A:$A,0)),"Not Found")</f>
        <v>29</v>
      </c>
      <c r="P593" s="6">
        <f>IFERROR(INDEX('Hospitalisation Details'!$U:$U,MATCH($A593,'Hospitalisation Details'!$A:$A,0)),"Not Found")</f>
        <v>0</v>
      </c>
      <c r="Q593" s="6">
        <f>IFERROR(INDEX('Hospitalisation Details'!$W:$W,MATCH($A593,'Hospitalisation Details'!$A:$A,0)),"Not Found")</f>
        <v>0</v>
      </c>
    </row>
    <row r="594" spans="1:17" ht="15" customHeight="1" x14ac:dyDescent="0.3">
      <c r="A594" s="6" t="str">
        <f>'Customer Names'!A594</f>
        <v>Id593</v>
      </c>
      <c r="B594" s="6" t="str">
        <f>IFERROR(INDEX('Customer Names'!$D:$D,MATCH($A594,'Customer Names'!$A:$A,0)),"Not Found")</f>
        <v>Kati A</v>
      </c>
      <c r="C594" s="6">
        <f>IFERROR(INDEX('Medical Examinations'!$B:$B,MATCH($A594,'Medical Examinations'!$A:$A,0)),"Not Found")</f>
        <v>48.39</v>
      </c>
      <c r="D594" s="6">
        <f>IFERROR(INDEX('Medical Examinations'!$C:$C,MATCH($A594,'Medical Examinations'!$A:$A,0)),"Not Found")</f>
        <v>4.6100000000000003</v>
      </c>
      <c r="E594" s="6" t="str">
        <f>IFERROR(INDEX('Medical Examinations'!$I:$I,MATCH($A594,'Medical Examinations'!$A:$A,0)),"Not Found")</f>
        <v>No</v>
      </c>
      <c r="F594" s="6" t="str">
        <f>IFERROR(INDEX('Medical Examinations'!$J:$J,MATCH($A594,'Medical Examinations'!$A:$A,0)),"Not Found")</f>
        <v>No</v>
      </c>
      <c r="G594" s="6" t="str">
        <f>IFERROR(INDEX('Medical Examinations'!$F:$F,MATCH($A594,'Medical Examinations'!$A:$A,0)),"Not Found")</f>
        <v>No</v>
      </c>
      <c r="H594" s="6">
        <f>IFERROR(INDEX('Medical Examinations'!$L:$L,MATCH($A594,'Medical Examinations'!$A:$A,0)),"Not Found")</f>
        <v>0</v>
      </c>
      <c r="I594" s="6" t="str">
        <f>IFERROR(INDEX('Medical Examinations'!$K:$K,MATCH($A594,'Medical Examinations'!$A:$A,0)),"Not Found")</f>
        <v>No</v>
      </c>
      <c r="J594" s="6" t="str">
        <f>IFERROR(INDEX('Medical Examinations'!$M:$M,MATCH($A594,'Medical Examinations'!$A:$A,0)),"Not Found")</f>
        <v>Obesity</v>
      </c>
      <c r="K594" s="6" t="str">
        <f>IFERROR(INDEX('Medical Examinations'!$N:$N,MATCH($A594,'Medical Examinations'!$A:$A,0)),"Not Found")</f>
        <v>Normal</v>
      </c>
      <c r="L594" s="12">
        <f>IFERROR(INDEX('Hospitalisation Details'!$V:$V,MATCH($A594,'Hospitalisation Details'!$A:$A,0)),"Not Found")</f>
        <v>0</v>
      </c>
      <c r="M594" s="13">
        <f>IFERROR(INDEX('Hospitalisation Details'!$F:$F,MATCH($A594,'Hospitalisation Details'!$A:$A,0)),"Not Found")</f>
        <v>16631.61</v>
      </c>
      <c r="N594" s="6">
        <f>IFERROR(INDEX('Hospitalisation Details'!$S:$S,MATCH($A594,'Hospitalisation Details'!$A:$A,0)),"Not Found")</f>
        <v>28393</v>
      </c>
      <c r="O594" s="6">
        <f>IFERROR(INDEX('Hospitalisation Details'!$T:$T,MATCH($A594,'Hospitalisation Details'!$A:$A,0)),"Not Found")</f>
        <v>45</v>
      </c>
      <c r="P594" s="6">
        <f>IFERROR(INDEX('Hospitalisation Details'!$U:$U,MATCH($A594,'Hospitalisation Details'!$A:$A,0)),"Not Found")</f>
        <v>0</v>
      </c>
      <c r="Q594" s="6">
        <f>IFERROR(INDEX('Hospitalisation Details'!$W:$W,MATCH($A594,'Hospitalisation Details'!$A:$A,0)),"Not Found")</f>
        <v>0</v>
      </c>
    </row>
    <row r="595" spans="1:17" ht="15" customHeight="1" x14ac:dyDescent="0.3">
      <c r="A595" s="6" t="str">
        <f>'Customer Names'!A595</f>
        <v>Id594</v>
      </c>
      <c r="B595" s="6" t="str">
        <f>IFERROR(INDEX('Customer Names'!$D:$D,MATCH($A595,'Customer Names'!$A:$A,0)),"Not Found")</f>
        <v>Kelly J</v>
      </c>
      <c r="C595" s="6">
        <f>IFERROR(INDEX('Medical Examinations'!$B:$B,MATCH($A595,'Medical Examinations'!$A:$A,0)),"Not Found")</f>
        <v>47.15</v>
      </c>
      <c r="D595" s="6">
        <f>IFERROR(INDEX('Medical Examinations'!$C:$C,MATCH($A595,'Medical Examinations'!$A:$A,0)),"Not Found")</f>
        <v>9.5299999999999994</v>
      </c>
      <c r="E595" s="6" t="str">
        <f>IFERROR(INDEX('Medical Examinations'!$I:$I,MATCH($A595,'Medical Examinations'!$A:$A,0)),"Not Found")</f>
        <v>Yes</v>
      </c>
      <c r="F595" s="6" t="str">
        <f>IFERROR(INDEX('Medical Examinations'!$J:$J,MATCH($A595,'Medical Examinations'!$A:$A,0)),"Not Found")</f>
        <v>No</v>
      </c>
      <c r="G595" s="6" t="str">
        <f>IFERROR(INDEX('Medical Examinations'!$F:$F,MATCH($A595,'Medical Examinations'!$A:$A,0)),"Not Found")</f>
        <v>No</v>
      </c>
      <c r="H595" s="6">
        <f>IFERROR(INDEX('Medical Examinations'!$L:$L,MATCH($A595,'Medical Examinations'!$A:$A,0)),"Not Found")</f>
        <v>1</v>
      </c>
      <c r="I595" s="6" t="str">
        <f>IFERROR(INDEX('Medical Examinations'!$K:$K,MATCH($A595,'Medical Examinations'!$A:$A,0)),"Not Found")</f>
        <v>No</v>
      </c>
      <c r="J595" s="6" t="str">
        <f>IFERROR(INDEX('Medical Examinations'!$M:$M,MATCH($A595,'Medical Examinations'!$A:$A,0)),"Not Found")</f>
        <v>Obesity</v>
      </c>
      <c r="K595" s="6" t="str">
        <f>IFERROR(INDEX('Medical Examinations'!$N:$N,MATCH($A595,'Medical Examinations'!$A:$A,0)),"Not Found")</f>
        <v>Diabetic</v>
      </c>
      <c r="L595" s="12">
        <f>IFERROR(INDEX('Hospitalisation Details'!$V:$V,MATCH($A595,'Hospitalisation Details'!$A:$A,0)),"Not Found")</f>
        <v>0</v>
      </c>
      <c r="M595" s="13">
        <f>IFERROR(INDEX('Hospitalisation Details'!$F:$F,MATCH($A595,'Hospitalisation Details'!$A:$A,0)),"Not Found")</f>
        <v>16602.18</v>
      </c>
      <c r="N595" s="6">
        <f>IFERROR(INDEX('Hospitalisation Details'!$S:$S,MATCH($A595,'Hospitalisation Details'!$A:$A,0)),"Not Found")</f>
        <v>27599</v>
      </c>
      <c r="O595" s="6">
        <f>IFERROR(INDEX('Hospitalisation Details'!$T:$T,MATCH($A595,'Hospitalisation Details'!$A:$A,0)),"Not Found")</f>
        <v>47</v>
      </c>
      <c r="P595" s="6">
        <f>IFERROR(INDEX('Hospitalisation Details'!$U:$U,MATCH($A595,'Hospitalisation Details'!$A:$A,0)),"Not Found")</f>
        <v>0</v>
      </c>
      <c r="Q595" s="6">
        <f>IFERROR(INDEX('Hospitalisation Details'!$W:$W,MATCH($A595,'Hospitalisation Details'!$A:$A,0)),"Not Found")</f>
        <v>0</v>
      </c>
    </row>
    <row r="596" spans="1:17" ht="15" customHeight="1" x14ac:dyDescent="0.3">
      <c r="A596" s="6" t="str">
        <f>'Customer Names'!A596</f>
        <v>Id595</v>
      </c>
      <c r="B596" s="6" t="str">
        <f>IFERROR(INDEX('Customer Names'!$D:$D,MATCH($A596,'Customer Names'!$A:$A,0)),"Not Found")</f>
        <v>Greer D</v>
      </c>
      <c r="C596" s="6">
        <f>IFERROR(INDEX('Medical Examinations'!$B:$B,MATCH($A596,'Medical Examinations'!$A:$A,0)),"Not Found")</f>
        <v>47.59</v>
      </c>
      <c r="D596" s="6">
        <f>IFERROR(INDEX('Medical Examinations'!$C:$C,MATCH($A596,'Medical Examinations'!$A:$A,0)),"Not Found")</f>
        <v>11.43</v>
      </c>
      <c r="E596" s="6" t="str">
        <f>IFERROR(INDEX('Medical Examinations'!$I:$I,MATCH($A596,'Medical Examinations'!$A:$A,0)),"Not Found")</f>
        <v>Yes</v>
      </c>
      <c r="F596" s="6" t="str">
        <f>IFERROR(INDEX('Medical Examinations'!$J:$J,MATCH($A596,'Medical Examinations'!$A:$A,0)),"Not Found")</f>
        <v>No</v>
      </c>
      <c r="G596" s="6" t="str">
        <f>IFERROR(INDEX('Medical Examinations'!$F:$F,MATCH($A596,'Medical Examinations'!$A:$A,0)),"Not Found")</f>
        <v>No</v>
      </c>
      <c r="H596" s="6">
        <f>IFERROR(INDEX('Medical Examinations'!$L:$L,MATCH($A596,'Medical Examinations'!$A:$A,0)),"Not Found")</f>
        <v>2</v>
      </c>
      <c r="I596" s="6" t="str">
        <f>IFERROR(INDEX('Medical Examinations'!$K:$K,MATCH($A596,'Medical Examinations'!$A:$A,0)),"Not Found")</f>
        <v>No</v>
      </c>
      <c r="J596" s="6" t="str">
        <f>IFERROR(INDEX('Medical Examinations'!$M:$M,MATCH($A596,'Medical Examinations'!$A:$A,0)),"Not Found")</f>
        <v>Obesity</v>
      </c>
      <c r="K596" s="6" t="str">
        <f>IFERROR(INDEX('Medical Examinations'!$N:$N,MATCH($A596,'Medical Examinations'!$A:$A,0)),"Not Found")</f>
        <v>Diabetic</v>
      </c>
      <c r="L596" s="12">
        <f>IFERROR(INDEX('Hospitalisation Details'!$V:$V,MATCH($A596,'Hospitalisation Details'!$A:$A,0)),"Not Found")</f>
        <v>0</v>
      </c>
      <c r="M596" s="13">
        <f>IFERROR(INDEX('Hospitalisation Details'!$F:$F,MATCH($A596,'Hospitalisation Details'!$A:$A,0)),"Not Found")</f>
        <v>16600.16</v>
      </c>
      <c r="N596" s="6">
        <f>IFERROR(INDEX('Hospitalisation Details'!$S:$S,MATCH($A596,'Hospitalisation Details'!$A:$A,0)),"Not Found")</f>
        <v>25759</v>
      </c>
      <c r="O596" s="6">
        <f>IFERROR(INDEX('Hospitalisation Details'!$T:$T,MATCH($A596,'Hospitalisation Details'!$A:$A,0)),"Not Found")</f>
        <v>52</v>
      </c>
      <c r="P596" s="6">
        <f>IFERROR(INDEX('Hospitalisation Details'!$U:$U,MATCH($A596,'Hospitalisation Details'!$A:$A,0)),"Not Found")</f>
        <v>0</v>
      </c>
      <c r="Q596" s="6">
        <f>IFERROR(INDEX('Hospitalisation Details'!$W:$W,MATCH($A596,'Hospitalisation Details'!$A:$A,0)),"Not Found")</f>
        <v>0</v>
      </c>
    </row>
    <row r="597" spans="1:17" ht="15" customHeight="1" x14ac:dyDescent="0.3">
      <c r="A597" s="6" t="str">
        <f>'Customer Names'!A597</f>
        <v>Id596</v>
      </c>
      <c r="B597" s="6" t="str">
        <f>IFERROR(INDEX('Customer Names'!$D:$D,MATCH($A597,'Customer Names'!$A:$A,0)),"Not Found")</f>
        <v>Brent</v>
      </c>
      <c r="C597" s="6">
        <f>IFERROR(INDEX('Medical Examinations'!$B:$B,MATCH($A597,'Medical Examinations'!$A:$A,0)),"Not Found")</f>
        <v>39.81</v>
      </c>
      <c r="D597" s="6">
        <f>IFERROR(INDEX('Medical Examinations'!$C:$C,MATCH($A597,'Medical Examinations'!$A:$A,0)),"Not Found")</f>
        <v>7.65</v>
      </c>
      <c r="E597" s="6" t="str">
        <f>IFERROR(INDEX('Medical Examinations'!$I:$I,MATCH($A597,'Medical Examinations'!$A:$A,0)),"Not Found")</f>
        <v>Yes</v>
      </c>
      <c r="F597" s="6" t="str">
        <f>IFERROR(INDEX('Medical Examinations'!$J:$J,MATCH($A597,'Medical Examinations'!$A:$A,0)),"Not Found")</f>
        <v>No</v>
      </c>
      <c r="G597" s="6" t="str">
        <f>IFERROR(INDEX('Medical Examinations'!$F:$F,MATCH($A597,'Medical Examinations'!$A:$A,0)),"Not Found")</f>
        <v>Yes</v>
      </c>
      <c r="H597" s="6">
        <f>IFERROR(INDEX('Medical Examinations'!$L:$L,MATCH($A597,'Medical Examinations'!$A:$A,0)),"Not Found")</f>
        <v>1</v>
      </c>
      <c r="I597" s="6" t="str">
        <f>IFERROR(INDEX('Medical Examinations'!$K:$K,MATCH($A597,'Medical Examinations'!$A:$A,0)),"Not Found")</f>
        <v>No</v>
      </c>
      <c r="J597" s="6" t="str">
        <f>IFERROR(INDEX('Medical Examinations'!$M:$M,MATCH($A597,'Medical Examinations'!$A:$A,0)),"Not Found")</f>
        <v>Obesity</v>
      </c>
      <c r="K597" s="6" t="str">
        <f>IFERROR(INDEX('Medical Examinations'!$N:$N,MATCH($A597,'Medical Examinations'!$A:$A,0)),"Not Found")</f>
        <v>Diabetic</v>
      </c>
      <c r="L597" s="12">
        <f>IFERROR(INDEX('Hospitalisation Details'!$V:$V,MATCH($A597,'Hospitalisation Details'!$A:$A,0)),"Not Found")</f>
        <v>0</v>
      </c>
      <c r="M597" s="13">
        <f>IFERROR(INDEX('Hospitalisation Details'!$F:$F,MATCH($A597,'Hospitalisation Details'!$A:$A,0)),"Not Found")</f>
        <v>16587.96</v>
      </c>
      <c r="N597" s="6">
        <f>IFERROR(INDEX('Hospitalisation Details'!$S:$S,MATCH($A597,'Hospitalisation Details'!$A:$A,0)),"Not Found")</f>
        <v>23187</v>
      </c>
      <c r="O597" s="6">
        <f>IFERROR(INDEX('Hospitalisation Details'!$T:$T,MATCH($A597,'Hospitalisation Details'!$A:$A,0)),"Not Found")</f>
        <v>59</v>
      </c>
      <c r="P597" s="6">
        <f>IFERROR(INDEX('Hospitalisation Details'!$U:$U,MATCH($A597,'Hospitalisation Details'!$A:$A,0)),"Not Found")</f>
        <v>0</v>
      </c>
      <c r="Q597" s="6">
        <f>IFERROR(INDEX('Hospitalisation Details'!$W:$W,MATCH($A597,'Hospitalisation Details'!$A:$A,0)),"Not Found")</f>
        <v>0</v>
      </c>
    </row>
    <row r="598" spans="1:17" ht="15" customHeight="1" x14ac:dyDescent="0.3">
      <c r="A598" s="6" t="str">
        <f>'Customer Names'!A598</f>
        <v>Id597</v>
      </c>
      <c r="B598" s="6" t="str">
        <f>IFERROR(INDEX('Customer Names'!$D:$D,MATCH($A598,'Customer Names'!$A:$A,0)),"Not Found")</f>
        <v>Eugene M</v>
      </c>
      <c r="C598" s="6">
        <f>IFERROR(INDEX('Medical Examinations'!$B:$B,MATCH($A598,'Medical Examinations'!$A:$A,0)),"Not Found")</f>
        <v>31.02</v>
      </c>
      <c r="D598" s="6">
        <f>IFERROR(INDEX('Medical Examinations'!$C:$C,MATCH($A598,'Medical Examinations'!$A:$A,0)),"Not Found")</f>
        <v>5.87</v>
      </c>
      <c r="E598" s="6" t="str">
        <f>IFERROR(INDEX('Medical Examinations'!$I:$I,MATCH($A598,'Medical Examinations'!$A:$A,0)),"Not Found")</f>
        <v>Yes</v>
      </c>
      <c r="F598" s="6" t="str">
        <f>IFERROR(INDEX('Medical Examinations'!$J:$J,MATCH($A598,'Medical Examinations'!$A:$A,0)),"Not Found")</f>
        <v>No</v>
      </c>
      <c r="G598" s="6" t="str">
        <f>IFERROR(INDEX('Medical Examinations'!$F:$F,MATCH($A598,'Medical Examinations'!$A:$A,0)),"Not Found")</f>
        <v>No</v>
      </c>
      <c r="H598" s="6">
        <f>IFERROR(INDEX('Medical Examinations'!$L:$L,MATCH($A598,'Medical Examinations'!$A:$A,0)),"Not Found")</f>
        <v>0</v>
      </c>
      <c r="I598" s="6" t="str">
        <f>IFERROR(INDEX('Medical Examinations'!$K:$K,MATCH($A598,'Medical Examinations'!$A:$A,0)),"Not Found")</f>
        <v>No</v>
      </c>
      <c r="J598" s="6" t="str">
        <f>IFERROR(INDEX('Medical Examinations'!$M:$M,MATCH($A598,'Medical Examinations'!$A:$A,0)),"Not Found")</f>
        <v>Obesity</v>
      </c>
      <c r="K598" s="6" t="str">
        <f>IFERROR(INDEX('Medical Examinations'!$N:$N,MATCH($A598,'Medical Examinations'!$A:$A,0)),"Not Found")</f>
        <v>Prediabetic</v>
      </c>
      <c r="L598" s="12">
        <f>IFERROR(INDEX('Hospitalisation Details'!$V:$V,MATCH($A598,'Hospitalisation Details'!$A:$A,0)),"Not Found")</f>
        <v>0</v>
      </c>
      <c r="M598" s="13">
        <f>IFERROR(INDEX('Hospitalisation Details'!$F:$F,MATCH($A598,'Hospitalisation Details'!$A:$A,0)),"Not Found")</f>
        <v>16586.5</v>
      </c>
      <c r="N598" s="6">
        <f>IFERROR(INDEX('Hospitalisation Details'!$S:$S,MATCH($A598,'Hospitalisation Details'!$A:$A,0)),"Not Found")</f>
        <v>37067</v>
      </c>
      <c r="O598" s="6">
        <f>IFERROR(INDEX('Hospitalisation Details'!$T:$T,MATCH($A598,'Hospitalisation Details'!$A:$A,0)),"Not Found")</f>
        <v>21</v>
      </c>
      <c r="P598" s="6">
        <f>IFERROR(INDEX('Hospitalisation Details'!$U:$U,MATCH($A598,'Hospitalisation Details'!$A:$A,0)),"Not Found")</f>
        <v>0</v>
      </c>
      <c r="Q598" s="6">
        <f>IFERROR(INDEX('Hospitalisation Details'!$W:$W,MATCH($A598,'Hospitalisation Details'!$A:$A,0)),"Not Found")</f>
        <v>0</v>
      </c>
    </row>
    <row r="599" spans="1:17" ht="15" customHeight="1" x14ac:dyDescent="0.3">
      <c r="A599" s="6" t="str">
        <f>'Customer Names'!A599</f>
        <v>Id598</v>
      </c>
      <c r="B599" s="6" t="str">
        <f>IFERROR(INDEX('Customer Names'!$D:$D,MATCH($A599,'Customer Names'!$A:$A,0)),"Not Found")</f>
        <v>Erin D</v>
      </c>
      <c r="C599" s="6">
        <f>IFERROR(INDEX('Medical Examinations'!$B:$B,MATCH($A599,'Medical Examinations'!$A:$A,0)),"Not Found")</f>
        <v>24.75</v>
      </c>
      <c r="D599" s="6">
        <f>IFERROR(INDEX('Medical Examinations'!$C:$C,MATCH($A599,'Medical Examinations'!$A:$A,0)),"Not Found")</f>
        <v>4.3600000000000003</v>
      </c>
      <c r="E599" s="6" t="str">
        <f>IFERROR(INDEX('Medical Examinations'!$I:$I,MATCH($A599,'Medical Examinations'!$A:$A,0)),"Not Found")</f>
        <v>Yes</v>
      </c>
      <c r="F599" s="6" t="str">
        <f>IFERROR(INDEX('Medical Examinations'!$J:$J,MATCH($A599,'Medical Examinations'!$A:$A,0)),"Not Found")</f>
        <v>No</v>
      </c>
      <c r="G599" s="6" t="str">
        <f>IFERROR(INDEX('Medical Examinations'!$F:$F,MATCH($A599,'Medical Examinations'!$A:$A,0)),"Not Found")</f>
        <v>No</v>
      </c>
      <c r="H599" s="6">
        <f>IFERROR(INDEX('Medical Examinations'!$L:$L,MATCH($A599,'Medical Examinations'!$A:$A,0)),"Not Found")</f>
        <v>1</v>
      </c>
      <c r="I599" s="6" t="str">
        <f>IFERROR(INDEX('Medical Examinations'!$K:$K,MATCH($A599,'Medical Examinations'!$A:$A,0)),"Not Found")</f>
        <v>Yes</v>
      </c>
      <c r="J599" s="6" t="str">
        <f>IFERROR(INDEX('Medical Examinations'!$M:$M,MATCH($A599,'Medical Examinations'!$A:$A,0)),"Not Found")</f>
        <v>Normal Weight</v>
      </c>
      <c r="K599" s="6" t="str">
        <f>IFERROR(INDEX('Medical Examinations'!$N:$N,MATCH($A599,'Medical Examinations'!$A:$A,0)),"Not Found")</f>
        <v>Normal</v>
      </c>
      <c r="L599" s="12">
        <f>IFERROR(INDEX('Hospitalisation Details'!$V:$V,MATCH($A599,'Hospitalisation Details'!$A:$A,0)),"Not Found")</f>
        <v>0</v>
      </c>
      <c r="M599" s="13">
        <f>IFERROR(INDEX('Hospitalisation Details'!$F:$F,MATCH($A599,'Hospitalisation Details'!$A:$A,0)),"Not Found")</f>
        <v>16577.78</v>
      </c>
      <c r="N599" s="6">
        <f>IFERROR(INDEX('Hospitalisation Details'!$S:$S,MATCH($A599,'Hospitalisation Details'!$A:$A,0)),"Not Found")</f>
        <v>35056</v>
      </c>
      <c r="O599" s="6">
        <f>IFERROR(INDEX('Hospitalisation Details'!$T:$T,MATCH($A599,'Hospitalisation Details'!$A:$A,0)),"Not Found")</f>
        <v>27</v>
      </c>
      <c r="P599" s="6">
        <f>IFERROR(INDEX('Hospitalisation Details'!$U:$U,MATCH($A599,'Hospitalisation Details'!$A:$A,0)),"Not Found")</f>
        <v>0</v>
      </c>
      <c r="Q599" s="6">
        <f>IFERROR(INDEX('Hospitalisation Details'!$W:$W,MATCH($A599,'Hospitalisation Details'!$A:$A,0)),"Not Found")</f>
        <v>0</v>
      </c>
    </row>
    <row r="600" spans="1:17" ht="15" customHeight="1" x14ac:dyDescent="0.3">
      <c r="A600" s="6" t="str">
        <f>'Customer Names'!A600</f>
        <v>Id599</v>
      </c>
      <c r="B600" s="6" t="str">
        <f>IFERROR(INDEX('Customer Names'!$D:$D,MATCH($A600,'Customer Names'!$A:$A,0)),"Not Found")</f>
        <v>Kamilla</v>
      </c>
      <c r="C600" s="6">
        <f>IFERROR(INDEX('Medical Examinations'!$B:$B,MATCH($A600,'Medical Examinations'!$A:$A,0)),"Not Found")</f>
        <v>30.114999999999998</v>
      </c>
      <c r="D600" s="6">
        <f>IFERROR(INDEX('Medical Examinations'!$C:$C,MATCH($A600,'Medical Examinations'!$A:$A,0)),"Not Found")</f>
        <v>10.119999999999999</v>
      </c>
      <c r="E600" s="6" t="str">
        <f>IFERROR(INDEX('Medical Examinations'!$I:$I,MATCH($A600,'Medical Examinations'!$A:$A,0)),"Not Found")</f>
        <v>No</v>
      </c>
      <c r="F600" s="6" t="str">
        <f>IFERROR(INDEX('Medical Examinations'!$J:$J,MATCH($A600,'Medical Examinations'!$A:$A,0)),"Not Found")</f>
        <v>No</v>
      </c>
      <c r="G600" s="6" t="str">
        <f>IFERROR(INDEX('Medical Examinations'!$F:$F,MATCH($A600,'Medical Examinations'!$A:$A,0)),"Not Found")</f>
        <v>No</v>
      </c>
      <c r="H600" s="6">
        <f>IFERROR(INDEX('Medical Examinations'!$L:$L,MATCH($A600,'Medical Examinations'!$A:$A,0)),"Not Found")</f>
        <v>3</v>
      </c>
      <c r="I600" s="6" t="str">
        <f>IFERROR(INDEX('Medical Examinations'!$K:$K,MATCH($A600,'Medical Examinations'!$A:$A,0)),"Not Found")</f>
        <v>No</v>
      </c>
      <c r="J600" s="6" t="str">
        <f>IFERROR(INDEX('Medical Examinations'!$M:$M,MATCH($A600,'Medical Examinations'!$A:$A,0)),"Not Found")</f>
        <v>Obesity</v>
      </c>
      <c r="K600" s="6" t="str">
        <f>IFERROR(INDEX('Medical Examinations'!$N:$N,MATCH($A600,'Medical Examinations'!$A:$A,0)),"Not Found")</f>
        <v>Diabetic</v>
      </c>
      <c r="L600" s="12">
        <f>IFERROR(INDEX('Hospitalisation Details'!$V:$V,MATCH($A600,'Hospitalisation Details'!$A:$A,0)),"Not Found")</f>
        <v>0</v>
      </c>
      <c r="M600" s="13">
        <f>IFERROR(INDEX('Hospitalisation Details'!$F:$F,MATCH($A600,'Hospitalisation Details'!$A:$A,0)),"Not Found")</f>
        <v>16455.71</v>
      </c>
      <c r="N600" s="6">
        <f>IFERROR(INDEX('Hospitalisation Details'!$S:$S,MATCH($A600,'Hospitalisation Details'!$A:$A,0)),"Not Found")</f>
        <v>21468</v>
      </c>
      <c r="O600" s="6">
        <f>IFERROR(INDEX('Hospitalisation Details'!$T:$T,MATCH($A600,'Hospitalisation Details'!$A:$A,0)),"Not Found")</f>
        <v>64</v>
      </c>
      <c r="P600" s="6">
        <f>IFERROR(INDEX('Hospitalisation Details'!$U:$U,MATCH($A600,'Hospitalisation Details'!$A:$A,0)),"Not Found")</f>
        <v>0</v>
      </c>
      <c r="Q600" s="6">
        <f>IFERROR(INDEX('Hospitalisation Details'!$W:$W,MATCH($A600,'Hospitalisation Details'!$A:$A,0)),"Not Found")</f>
        <v>0</v>
      </c>
    </row>
    <row r="601" spans="1:17" ht="15" customHeight="1" x14ac:dyDescent="0.3">
      <c r="A601" s="6" t="str">
        <f>'Customer Names'!A601</f>
        <v>Id600</v>
      </c>
      <c r="B601" s="6" t="str">
        <f>IFERROR(INDEX('Customer Names'!$D:$D,MATCH($A601,'Customer Names'!$A:$A,0)),"Not Found")</f>
        <v>Wayne I.</v>
      </c>
      <c r="C601" s="6">
        <f>IFERROR(INDEX('Medical Examinations'!$B:$B,MATCH($A601,'Medical Examinations'!$A:$A,0)),"Not Found")</f>
        <v>26.03</v>
      </c>
      <c r="D601" s="6">
        <f>IFERROR(INDEX('Medical Examinations'!$C:$C,MATCH($A601,'Medical Examinations'!$A:$A,0)),"Not Found")</f>
        <v>4.01</v>
      </c>
      <c r="E601" s="6" t="str">
        <f>IFERROR(INDEX('Medical Examinations'!$I:$I,MATCH($A601,'Medical Examinations'!$A:$A,0)),"Not Found")</f>
        <v>No</v>
      </c>
      <c r="F601" s="6" t="str">
        <f>IFERROR(INDEX('Medical Examinations'!$J:$J,MATCH($A601,'Medical Examinations'!$A:$A,0)),"Not Found")</f>
        <v>No</v>
      </c>
      <c r="G601" s="6" t="str">
        <f>IFERROR(INDEX('Medical Examinations'!$F:$F,MATCH($A601,'Medical Examinations'!$A:$A,0)),"Not Found")</f>
        <v>Yes</v>
      </c>
      <c r="H601" s="6">
        <f>IFERROR(INDEX('Medical Examinations'!$L:$L,MATCH($A601,'Medical Examinations'!$A:$A,0)),"Not Found")</f>
        <v>1</v>
      </c>
      <c r="I601" s="6" t="str">
        <f>IFERROR(INDEX('Medical Examinations'!$K:$K,MATCH($A601,'Medical Examinations'!$A:$A,0)),"Not Found")</f>
        <v>Yes</v>
      </c>
      <c r="J601" s="6" t="str">
        <f>IFERROR(INDEX('Medical Examinations'!$M:$M,MATCH($A601,'Medical Examinations'!$A:$A,0)),"Not Found")</f>
        <v>Overweight</v>
      </c>
      <c r="K601" s="6" t="str">
        <f>IFERROR(INDEX('Medical Examinations'!$N:$N,MATCH($A601,'Medical Examinations'!$A:$A,0)),"Not Found")</f>
        <v>Normal</v>
      </c>
      <c r="L601" s="12">
        <f>IFERROR(INDEX('Hospitalisation Details'!$V:$V,MATCH($A601,'Hospitalisation Details'!$A:$A,0)),"Not Found")</f>
        <v>0</v>
      </c>
      <c r="M601" s="13">
        <f>IFERROR(INDEX('Hospitalisation Details'!$F:$F,MATCH($A601,'Hospitalisation Details'!$A:$A,0)),"Not Found")</f>
        <v>16450.89</v>
      </c>
      <c r="N601" s="6">
        <f>IFERROR(INDEX('Hospitalisation Details'!$S:$S,MATCH($A601,'Hospitalisation Details'!$A:$A,0)),"Not Found")</f>
        <v>37975</v>
      </c>
      <c r="O601" s="6">
        <f>IFERROR(INDEX('Hospitalisation Details'!$T:$T,MATCH($A601,'Hospitalisation Details'!$A:$A,0)),"Not Found")</f>
        <v>19</v>
      </c>
      <c r="P601" s="6">
        <f>IFERROR(INDEX('Hospitalisation Details'!$U:$U,MATCH($A601,'Hospitalisation Details'!$A:$A,0)),"Not Found")</f>
        <v>0</v>
      </c>
      <c r="Q601" s="6">
        <f>IFERROR(INDEX('Hospitalisation Details'!$W:$W,MATCH($A601,'Hospitalisation Details'!$A:$A,0)),"Not Found")</f>
        <v>0</v>
      </c>
    </row>
    <row r="602" spans="1:17" ht="15" customHeight="1" x14ac:dyDescent="0.3">
      <c r="A602" s="6" t="str">
        <f>'Customer Names'!A602</f>
        <v>Id601</v>
      </c>
      <c r="B602" s="6" t="str">
        <f>IFERROR(INDEX('Customer Names'!$D:$D,MATCH($A602,'Customer Names'!$A:$A,0)),"Not Found")</f>
        <v>Tracy L</v>
      </c>
      <c r="C602" s="6">
        <f>IFERROR(INDEX('Medical Examinations'!$B:$B,MATCH($A602,'Medical Examinations'!$A:$A,0)),"Not Found")</f>
        <v>20.045000000000002</v>
      </c>
      <c r="D602" s="6">
        <f>IFERROR(INDEX('Medical Examinations'!$C:$C,MATCH($A602,'Medical Examinations'!$A:$A,0)),"Not Found")</f>
        <v>4.7699999999999996</v>
      </c>
      <c r="E602" s="6" t="str">
        <f>IFERROR(INDEX('Medical Examinations'!$I:$I,MATCH($A602,'Medical Examinations'!$A:$A,0)),"Not Found")</f>
        <v>Yes</v>
      </c>
      <c r="F602" s="6" t="str">
        <f>IFERROR(INDEX('Medical Examinations'!$J:$J,MATCH($A602,'Medical Examinations'!$A:$A,0)),"Not Found")</f>
        <v>No</v>
      </c>
      <c r="G602" s="6" t="str">
        <f>IFERROR(INDEX('Medical Examinations'!$F:$F,MATCH($A602,'Medical Examinations'!$A:$A,0)),"Not Found")</f>
        <v>No</v>
      </c>
      <c r="H602" s="6">
        <f>IFERROR(INDEX('Medical Examinations'!$L:$L,MATCH($A602,'Medical Examinations'!$A:$A,0)),"Not Found")</f>
        <v>1</v>
      </c>
      <c r="I602" s="6" t="str">
        <f>IFERROR(INDEX('Medical Examinations'!$K:$K,MATCH($A602,'Medical Examinations'!$A:$A,0)),"Not Found")</f>
        <v>Yes</v>
      </c>
      <c r="J602" s="6" t="str">
        <f>IFERROR(INDEX('Medical Examinations'!$M:$M,MATCH($A602,'Medical Examinations'!$A:$A,0)),"Not Found")</f>
        <v>Normal Weight</v>
      </c>
      <c r="K602" s="6" t="str">
        <f>IFERROR(INDEX('Medical Examinations'!$N:$N,MATCH($A602,'Medical Examinations'!$A:$A,0)),"Not Found")</f>
        <v>Normal</v>
      </c>
      <c r="L602" s="12">
        <f>IFERROR(INDEX('Hospitalisation Details'!$V:$V,MATCH($A602,'Hospitalisation Details'!$A:$A,0)),"Not Found")</f>
        <v>0</v>
      </c>
      <c r="M602" s="13">
        <f>IFERROR(INDEX('Hospitalisation Details'!$F:$F,MATCH($A602,'Hospitalisation Details'!$A:$A,0)),"Not Found")</f>
        <v>16420.490000000002</v>
      </c>
      <c r="N602" s="6">
        <f>IFERROR(INDEX('Hospitalisation Details'!$S:$S,MATCH($A602,'Hospitalisation Details'!$A:$A,0)),"Not Found")</f>
        <v>34970</v>
      </c>
      <c r="O602" s="6">
        <f>IFERROR(INDEX('Hospitalisation Details'!$T:$T,MATCH($A602,'Hospitalisation Details'!$A:$A,0)),"Not Found")</f>
        <v>27</v>
      </c>
      <c r="P602" s="6">
        <f>IFERROR(INDEX('Hospitalisation Details'!$U:$U,MATCH($A602,'Hospitalisation Details'!$A:$A,0)),"Not Found")</f>
        <v>0</v>
      </c>
      <c r="Q602" s="6">
        <f>IFERROR(INDEX('Hospitalisation Details'!$W:$W,MATCH($A602,'Hospitalisation Details'!$A:$A,0)),"Not Found")</f>
        <v>0</v>
      </c>
    </row>
    <row r="603" spans="1:17" ht="15" customHeight="1" x14ac:dyDescent="0.3">
      <c r="A603" s="6" t="str">
        <f>'Customer Names'!A603</f>
        <v>Id602</v>
      </c>
      <c r="B603" s="6" t="str">
        <f>IFERROR(INDEX('Customer Names'!$D:$D,MATCH($A603,'Customer Names'!$A:$A,0)),"Not Found")</f>
        <v>Heather</v>
      </c>
      <c r="C603" s="6">
        <f>IFERROR(INDEX('Medical Examinations'!$B:$B,MATCH($A603,'Medical Examinations'!$A:$A,0)),"Not Found")</f>
        <v>40.24</v>
      </c>
      <c r="D603" s="6">
        <f>IFERROR(INDEX('Medical Examinations'!$C:$C,MATCH($A603,'Medical Examinations'!$A:$A,0)),"Not Found")</f>
        <v>6.83</v>
      </c>
      <c r="E603" s="6" t="str">
        <f>IFERROR(INDEX('Medical Examinations'!$I:$I,MATCH($A603,'Medical Examinations'!$A:$A,0)),"Not Found")</f>
        <v>No</v>
      </c>
      <c r="F603" s="6" t="str">
        <f>IFERROR(INDEX('Medical Examinations'!$J:$J,MATCH($A603,'Medical Examinations'!$A:$A,0)),"Not Found")</f>
        <v>No</v>
      </c>
      <c r="G603" s="6" t="str">
        <f>IFERROR(INDEX('Medical Examinations'!$F:$F,MATCH($A603,'Medical Examinations'!$A:$A,0)),"Not Found")</f>
        <v>No</v>
      </c>
      <c r="H603" s="6">
        <f>IFERROR(INDEX('Medical Examinations'!$L:$L,MATCH($A603,'Medical Examinations'!$A:$A,0)),"Not Found")</f>
        <v>0</v>
      </c>
      <c r="I603" s="6" t="str">
        <f>IFERROR(INDEX('Medical Examinations'!$K:$K,MATCH($A603,'Medical Examinations'!$A:$A,0)),"Not Found")</f>
        <v>No</v>
      </c>
      <c r="J603" s="6" t="str">
        <f>IFERROR(INDEX('Medical Examinations'!$M:$M,MATCH($A603,'Medical Examinations'!$A:$A,0)),"Not Found")</f>
        <v>Obesity</v>
      </c>
      <c r="K603" s="6" t="str">
        <f>IFERROR(INDEX('Medical Examinations'!$N:$N,MATCH($A603,'Medical Examinations'!$A:$A,0)),"Not Found")</f>
        <v>Diabetic</v>
      </c>
      <c r="L603" s="12">
        <f>IFERROR(INDEX('Hospitalisation Details'!$V:$V,MATCH($A603,'Hospitalisation Details'!$A:$A,0)),"Not Found")</f>
        <v>0</v>
      </c>
      <c r="M603" s="13">
        <f>IFERROR(INDEX('Hospitalisation Details'!$F:$F,MATCH($A603,'Hospitalisation Details'!$A:$A,0)),"Not Found")</f>
        <v>16351.42</v>
      </c>
      <c r="N603" s="6">
        <f>IFERROR(INDEX('Hospitalisation Details'!$S:$S,MATCH($A603,'Hospitalisation Details'!$A:$A,0)),"Not Found")</f>
        <v>24081</v>
      </c>
      <c r="O603" s="6">
        <f>IFERROR(INDEX('Hospitalisation Details'!$T:$T,MATCH($A603,'Hospitalisation Details'!$A:$A,0)),"Not Found")</f>
        <v>57</v>
      </c>
      <c r="P603" s="6">
        <f>IFERROR(INDEX('Hospitalisation Details'!$U:$U,MATCH($A603,'Hospitalisation Details'!$A:$A,0)),"Not Found")</f>
        <v>0</v>
      </c>
      <c r="Q603" s="6">
        <f>IFERROR(INDEX('Hospitalisation Details'!$W:$W,MATCH($A603,'Hospitalisation Details'!$A:$A,0)),"Not Found")</f>
        <v>0</v>
      </c>
    </row>
    <row r="604" spans="1:17" ht="15" customHeight="1" x14ac:dyDescent="0.3">
      <c r="A604" s="6" t="str">
        <f>'Customer Names'!A604</f>
        <v>Id603</v>
      </c>
      <c r="B604" s="6" t="str">
        <f>IFERROR(INDEX('Customer Names'!$D:$D,MATCH($A604,'Customer Names'!$A:$A,0)),"Not Found")</f>
        <v>Megan C</v>
      </c>
      <c r="C604" s="6">
        <f>IFERROR(INDEX('Medical Examinations'!$B:$B,MATCH($A604,'Medical Examinations'!$A:$A,0)),"Not Found")</f>
        <v>43.15</v>
      </c>
      <c r="D604" s="6">
        <f>IFERROR(INDEX('Medical Examinations'!$C:$C,MATCH($A604,'Medical Examinations'!$A:$A,0)),"Not Found")</f>
        <v>6.14</v>
      </c>
      <c r="E604" s="6" t="str">
        <f>IFERROR(INDEX('Medical Examinations'!$I:$I,MATCH($A604,'Medical Examinations'!$A:$A,0)),"Not Found")</f>
        <v>Yes</v>
      </c>
      <c r="F604" s="6" t="str">
        <f>IFERROR(INDEX('Medical Examinations'!$J:$J,MATCH($A604,'Medical Examinations'!$A:$A,0)),"Not Found")</f>
        <v>No</v>
      </c>
      <c r="G604" s="6" t="str">
        <f>IFERROR(INDEX('Medical Examinations'!$F:$F,MATCH($A604,'Medical Examinations'!$A:$A,0)),"Not Found")</f>
        <v>Yes</v>
      </c>
      <c r="H604" s="6">
        <f>IFERROR(INDEX('Medical Examinations'!$L:$L,MATCH($A604,'Medical Examinations'!$A:$A,0)),"Not Found")</f>
        <v>1</v>
      </c>
      <c r="I604" s="6" t="str">
        <f>IFERROR(INDEX('Medical Examinations'!$K:$K,MATCH($A604,'Medical Examinations'!$A:$A,0)),"Not Found")</f>
        <v>No</v>
      </c>
      <c r="J604" s="6" t="str">
        <f>IFERROR(INDEX('Medical Examinations'!$M:$M,MATCH($A604,'Medical Examinations'!$A:$A,0)),"Not Found")</f>
        <v>Obesity</v>
      </c>
      <c r="K604" s="6" t="str">
        <f>IFERROR(INDEX('Medical Examinations'!$N:$N,MATCH($A604,'Medical Examinations'!$A:$A,0)),"Not Found")</f>
        <v>Prediabetic</v>
      </c>
      <c r="L604" s="12">
        <f>IFERROR(INDEX('Hospitalisation Details'!$V:$V,MATCH($A604,'Hospitalisation Details'!$A:$A,0)),"Not Found")</f>
        <v>0</v>
      </c>
      <c r="M604" s="13">
        <f>IFERROR(INDEX('Hospitalisation Details'!$F:$F,MATCH($A604,'Hospitalisation Details'!$A:$A,0)),"Not Found")</f>
        <v>16311.05</v>
      </c>
      <c r="N604" s="6">
        <f>IFERROR(INDEX('Hospitalisation Details'!$S:$S,MATCH($A604,'Hospitalisation Details'!$A:$A,0)),"Not Found")</f>
        <v>25423</v>
      </c>
      <c r="O604" s="6">
        <f>IFERROR(INDEX('Hospitalisation Details'!$T:$T,MATCH($A604,'Hospitalisation Details'!$A:$A,0)),"Not Found")</f>
        <v>53</v>
      </c>
      <c r="P604" s="6">
        <f>IFERROR(INDEX('Hospitalisation Details'!$U:$U,MATCH($A604,'Hospitalisation Details'!$A:$A,0)),"Not Found")</f>
        <v>0</v>
      </c>
      <c r="Q604" s="6">
        <f>IFERROR(INDEX('Hospitalisation Details'!$W:$W,MATCH($A604,'Hospitalisation Details'!$A:$A,0)),"Not Found")</f>
        <v>0</v>
      </c>
    </row>
    <row r="605" spans="1:17" ht="15" customHeight="1" x14ac:dyDescent="0.3">
      <c r="A605" s="6" t="str">
        <f>'Customer Names'!A605</f>
        <v>Id604</v>
      </c>
      <c r="B605" s="6" t="str">
        <f>IFERROR(INDEX('Customer Names'!$D:$D,MATCH($A605,'Customer Names'!$A:$A,0)),"Not Found")</f>
        <v>Jonathan</v>
      </c>
      <c r="C605" s="6">
        <f>IFERROR(INDEX('Medical Examinations'!$B:$B,MATCH($A605,'Medical Examinations'!$A:$A,0)),"Not Found")</f>
        <v>27.7</v>
      </c>
      <c r="D605" s="6">
        <f>IFERROR(INDEX('Medical Examinations'!$C:$C,MATCH($A605,'Medical Examinations'!$A:$A,0)),"Not Found")</f>
        <v>5.6</v>
      </c>
      <c r="E605" s="6" t="str">
        <f>IFERROR(INDEX('Medical Examinations'!$I:$I,MATCH($A605,'Medical Examinations'!$A:$A,0)),"Not Found")</f>
        <v>No</v>
      </c>
      <c r="F605" s="6" t="str">
        <f>IFERROR(INDEX('Medical Examinations'!$J:$J,MATCH($A605,'Medical Examinations'!$A:$A,0)),"Not Found")</f>
        <v>No</v>
      </c>
      <c r="G605" s="6" t="str">
        <f>IFERROR(INDEX('Medical Examinations'!$F:$F,MATCH($A605,'Medical Examinations'!$A:$A,0)),"Not Found")</f>
        <v>Yes</v>
      </c>
      <c r="H605" s="6">
        <f>IFERROR(INDEX('Medical Examinations'!$L:$L,MATCH($A605,'Medical Examinations'!$A:$A,0)),"Not Found")</f>
        <v>1</v>
      </c>
      <c r="I605" s="6" t="str">
        <f>IFERROR(INDEX('Medical Examinations'!$K:$K,MATCH($A605,'Medical Examinations'!$A:$A,0)),"Not Found")</f>
        <v>Yes</v>
      </c>
      <c r="J605" s="6" t="str">
        <f>IFERROR(INDEX('Medical Examinations'!$M:$M,MATCH($A605,'Medical Examinations'!$A:$A,0)),"Not Found")</f>
        <v>Overweight</v>
      </c>
      <c r="K605" s="6" t="str">
        <f>IFERROR(INDEX('Medical Examinations'!$N:$N,MATCH($A605,'Medical Examinations'!$A:$A,0)),"Not Found")</f>
        <v>Normal</v>
      </c>
      <c r="L605" s="12">
        <f>IFERROR(INDEX('Hospitalisation Details'!$V:$V,MATCH($A605,'Hospitalisation Details'!$A:$A,0)),"Not Found")</f>
        <v>0</v>
      </c>
      <c r="M605" s="13">
        <f>IFERROR(INDEX('Hospitalisation Details'!$F:$F,MATCH($A605,'Hospitalisation Details'!$A:$A,0)),"Not Found")</f>
        <v>16297.85</v>
      </c>
      <c r="N605" s="6">
        <f>IFERROR(INDEX('Hospitalisation Details'!$S:$S,MATCH($A605,'Hospitalisation Details'!$A:$A,0)),"Not Found")</f>
        <v>37857</v>
      </c>
      <c r="O605" s="6">
        <f>IFERROR(INDEX('Hospitalisation Details'!$T:$T,MATCH($A605,'Hospitalisation Details'!$A:$A,0)),"Not Found")</f>
        <v>19</v>
      </c>
      <c r="P605" s="6">
        <f>IFERROR(INDEX('Hospitalisation Details'!$U:$U,MATCH($A605,'Hospitalisation Details'!$A:$A,0)),"Not Found")</f>
        <v>0</v>
      </c>
      <c r="Q605" s="6">
        <f>IFERROR(INDEX('Hospitalisation Details'!$W:$W,MATCH($A605,'Hospitalisation Details'!$A:$A,0)),"Not Found")</f>
        <v>0</v>
      </c>
    </row>
    <row r="606" spans="1:17" ht="15" customHeight="1" x14ac:dyDescent="0.3">
      <c r="A606" s="6" t="str">
        <f>'Customer Names'!A606</f>
        <v>Id605</v>
      </c>
      <c r="B606" s="6" t="str">
        <f>IFERROR(INDEX('Customer Names'!$D:$D,MATCH($A606,'Customer Names'!$A:$A,0)),"Not Found")</f>
        <v>Greg D.</v>
      </c>
      <c r="C606" s="6">
        <f>IFERROR(INDEX('Medical Examinations'!$B:$B,MATCH($A606,'Medical Examinations'!$A:$A,0)),"Not Found")</f>
        <v>45.68</v>
      </c>
      <c r="D606" s="6">
        <f>IFERROR(INDEX('Medical Examinations'!$C:$C,MATCH($A606,'Medical Examinations'!$A:$A,0)),"Not Found")</f>
        <v>4.8</v>
      </c>
      <c r="E606" s="6" t="str">
        <f>IFERROR(INDEX('Medical Examinations'!$I:$I,MATCH($A606,'Medical Examinations'!$A:$A,0)),"Not Found")</f>
        <v>No</v>
      </c>
      <c r="F606" s="6" t="str">
        <f>IFERROR(INDEX('Medical Examinations'!$J:$J,MATCH($A606,'Medical Examinations'!$A:$A,0)),"Not Found")</f>
        <v>No</v>
      </c>
      <c r="G606" s="6" t="str">
        <f>IFERROR(INDEX('Medical Examinations'!$F:$F,MATCH($A606,'Medical Examinations'!$A:$A,0)),"Not Found")</f>
        <v>No</v>
      </c>
      <c r="H606" s="6">
        <f>IFERROR(INDEX('Medical Examinations'!$L:$L,MATCH($A606,'Medical Examinations'!$A:$A,0)),"Not Found")</f>
        <v>2</v>
      </c>
      <c r="I606" s="6" t="str">
        <f>IFERROR(INDEX('Medical Examinations'!$K:$K,MATCH($A606,'Medical Examinations'!$A:$A,0)),"Not Found")</f>
        <v>No</v>
      </c>
      <c r="J606" s="6" t="str">
        <f>IFERROR(INDEX('Medical Examinations'!$M:$M,MATCH($A606,'Medical Examinations'!$A:$A,0)),"Not Found")</f>
        <v>Obesity</v>
      </c>
      <c r="K606" s="6" t="str">
        <f>IFERROR(INDEX('Medical Examinations'!$N:$N,MATCH($A606,'Medical Examinations'!$A:$A,0)),"Not Found")</f>
        <v>Normal</v>
      </c>
      <c r="L606" s="12">
        <f>IFERROR(INDEX('Hospitalisation Details'!$V:$V,MATCH($A606,'Hospitalisation Details'!$A:$A,0)),"Not Found")</f>
        <v>0</v>
      </c>
      <c r="M606" s="13">
        <f>IFERROR(INDEX('Hospitalisation Details'!$F:$F,MATCH($A606,'Hospitalisation Details'!$A:$A,0)),"Not Found")</f>
        <v>16267.32</v>
      </c>
      <c r="N606" s="6">
        <f>IFERROR(INDEX('Hospitalisation Details'!$S:$S,MATCH($A606,'Hospitalisation Details'!$A:$A,0)),"Not Found")</f>
        <v>26510</v>
      </c>
      <c r="O606" s="6">
        <f>IFERROR(INDEX('Hospitalisation Details'!$T:$T,MATCH($A606,'Hospitalisation Details'!$A:$A,0)),"Not Found")</f>
        <v>50</v>
      </c>
      <c r="P606" s="6">
        <f>IFERROR(INDEX('Hospitalisation Details'!$U:$U,MATCH($A606,'Hospitalisation Details'!$A:$A,0)),"Not Found")</f>
        <v>0</v>
      </c>
      <c r="Q606" s="6">
        <f>IFERROR(INDEX('Hospitalisation Details'!$W:$W,MATCH($A606,'Hospitalisation Details'!$A:$A,0)),"Not Found")</f>
        <v>0</v>
      </c>
    </row>
    <row r="607" spans="1:17" ht="15" customHeight="1" x14ac:dyDescent="0.3">
      <c r="A607" s="6" t="str">
        <f>'Customer Names'!A607</f>
        <v>Id606</v>
      </c>
      <c r="B607" s="6" t="str">
        <f>IFERROR(INDEX('Customer Names'!$D:$D,MATCH($A607,'Customer Names'!$A:$A,0)),"Not Found")</f>
        <v>Steven L.</v>
      </c>
      <c r="C607" s="6">
        <f>IFERROR(INDEX('Medical Examinations'!$B:$B,MATCH($A607,'Medical Examinations'!$A:$A,0)),"Not Found")</f>
        <v>27.3</v>
      </c>
      <c r="D607" s="6">
        <f>IFERROR(INDEX('Medical Examinations'!$C:$C,MATCH($A607,'Medical Examinations'!$A:$A,0)),"Not Found")</f>
        <v>11.89</v>
      </c>
      <c r="E607" s="6" t="str">
        <f>IFERROR(INDEX('Medical Examinations'!$I:$I,MATCH($A607,'Medical Examinations'!$A:$A,0)),"Not Found")</f>
        <v>No</v>
      </c>
      <c r="F607" s="6" t="str">
        <f>IFERROR(INDEX('Medical Examinations'!$J:$J,MATCH($A607,'Medical Examinations'!$A:$A,0)),"Not Found")</f>
        <v>No</v>
      </c>
      <c r="G607" s="6" t="str">
        <f>IFERROR(INDEX('Medical Examinations'!$F:$F,MATCH($A607,'Medical Examinations'!$A:$A,0)),"Not Found")</f>
        <v>No</v>
      </c>
      <c r="H607" s="6">
        <f>IFERROR(INDEX('Medical Examinations'!$L:$L,MATCH($A607,'Medical Examinations'!$A:$A,0)),"Not Found")</f>
        <v>0</v>
      </c>
      <c r="I607" s="6" t="str">
        <f>IFERROR(INDEX('Medical Examinations'!$K:$K,MATCH($A607,'Medical Examinations'!$A:$A,0)),"Not Found")</f>
        <v>Yes</v>
      </c>
      <c r="J607" s="6" t="str">
        <f>IFERROR(INDEX('Medical Examinations'!$M:$M,MATCH($A607,'Medical Examinations'!$A:$A,0)),"Not Found")</f>
        <v>Overweight</v>
      </c>
      <c r="K607" s="6" t="str">
        <f>IFERROR(INDEX('Medical Examinations'!$N:$N,MATCH($A607,'Medical Examinations'!$A:$A,0)),"Not Found")</f>
        <v>Diabetic</v>
      </c>
      <c r="L607" s="12">
        <f>IFERROR(INDEX('Hospitalisation Details'!$V:$V,MATCH($A607,'Hospitalisation Details'!$A:$A,0)),"Not Found")</f>
        <v>0</v>
      </c>
      <c r="M607" s="13">
        <f>IFERROR(INDEX('Hospitalisation Details'!$F:$F,MATCH($A607,'Hospitalisation Details'!$A:$A,0)),"Not Found")</f>
        <v>16232.85</v>
      </c>
      <c r="N607" s="6">
        <f>IFERROR(INDEX('Hospitalisation Details'!$S:$S,MATCH($A607,'Hospitalisation Details'!$A:$A,0)),"Not Found")</f>
        <v>37507</v>
      </c>
      <c r="O607" s="6">
        <f>IFERROR(INDEX('Hospitalisation Details'!$T:$T,MATCH($A607,'Hospitalisation Details'!$A:$A,0)),"Not Found")</f>
        <v>20</v>
      </c>
      <c r="P607" s="6">
        <f>IFERROR(INDEX('Hospitalisation Details'!$U:$U,MATCH($A607,'Hospitalisation Details'!$A:$A,0)),"Not Found")</f>
        <v>0</v>
      </c>
      <c r="Q607" s="6">
        <f>IFERROR(INDEX('Hospitalisation Details'!$W:$W,MATCH($A607,'Hospitalisation Details'!$A:$A,0)),"Not Found")</f>
        <v>0</v>
      </c>
    </row>
    <row r="608" spans="1:17" ht="15" customHeight="1" x14ac:dyDescent="0.3">
      <c r="A608" s="6" t="str">
        <f>'Customer Names'!A608</f>
        <v>Id607</v>
      </c>
      <c r="B608" s="6" t="str">
        <f>IFERROR(INDEX('Customer Names'!$D:$D,MATCH($A608,'Customer Names'!$A:$A,0)),"Not Found")</f>
        <v>Gianfilippo</v>
      </c>
      <c r="C608" s="6">
        <f>IFERROR(INDEX('Medical Examinations'!$B:$B,MATCH($A608,'Medical Examinations'!$A:$A,0)),"Not Found")</f>
        <v>54.45</v>
      </c>
      <c r="D608" s="6">
        <f>IFERROR(INDEX('Medical Examinations'!$C:$C,MATCH($A608,'Medical Examinations'!$A:$A,0)),"Not Found")</f>
        <v>4.7300000000000004</v>
      </c>
      <c r="E608" s="6" t="str">
        <f>IFERROR(INDEX('Medical Examinations'!$I:$I,MATCH($A608,'Medical Examinations'!$A:$A,0)),"Not Found")</f>
        <v>Yes</v>
      </c>
      <c r="F608" s="6" t="str">
        <f>IFERROR(INDEX('Medical Examinations'!$J:$J,MATCH($A608,'Medical Examinations'!$A:$A,0)),"Not Found")</f>
        <v>No</v>
      </c>
      <c r="G608" s="6" t="str">
        <f>IFERROR(INDEX('Medical Examinations'!$F:$F,MATCH($A608,'Medical Examinations'!$A:$A,0)),"Not Found")</f>
        <v>No</v>
      </c>
      <c r="H608" s="6">
        <f>IFERROR(INDEX('Medical Examinations'!$L:$L,MATCH($A608,'Medical Examinations'!$A:$A,0)),"Not Found")</f>
        <v>1</v>
      </c>
      <c r="I608" s="6" t="str">
        <f>IFERROR(INDEX('Medical Examinations'!$K:$K,MATCH($A608,'Medical Examinations'!$A:$A,0)),"Not Found")</f>
        <v>No</v>
      </c>
      <c r="J608" s="6" t="str">
        <f>IFERROR(INDEX('Medical Examinations'!$M:$M,MATCH($A608,'Medical Examinations'!$A:$A,0)),"Not Found")</f>
        <v>Obesity</v>
      </c>
      <c r="K608" s="6" t="str">
        <f>IFERROR(INDEX('Medical Examinations'!$N:$N,MATCH($A608,'Medical Examinations'!$A:$A,0)),"Not Found")</f>
        <v>Normal</v>
      </c>
      <c r="L608" s="12">
        <f>IFERROR(INDEX('Hospitalisation Details'!$V:$V,MATCH($A608,'Hospitalisation Details'!$A:$A,0)),"Not Found")</f>
        <v>0</v>
      </c>
      <c r="M608" s="13">
        <f>IFERROR(INDEX('Hospitalisation Details'!$F:$F,MATCH($A608,'Hospitalisation Details'!$A:$A,0)),"Not Found")</f>
        <v>16205.88</v>
      </c>
      <c r="N608" s="6">
        <f>IFERROR(INDEX('Hospitalisation Details'!$S:$S,MATCH($A608,'Hospitalisation Details'!$A:$A,0)),"Not Found")</f>
        <v>32376</v>
      </c>
      <c r="O608" s="6">
        <f>IFERROR(INDEX('Hospitalisation Details'!$T:$T,MATCH($A608,'Hospitalisation Details'!$A:$A,0)),"Not Found")</f>
        <v>34</v>
      </c>
      <c r="P608" s="6">
        <f>IFERROR(INDEX('Hospitalisation Details'!$U:$U,MATCH($A608,'Hospitalisation Details'!$A:$A,0)),"Not Found")</f>
        <v>0</v>
      </c>
      <c r="Q608" s="6">
        <f>IFERROR(INDEX('Hospitalisation Details'!$W:$W,MATCH($A608,'Hospitalisation Details'!$A:$A,0)),"Not Found")</f>
        <v>0</v>
      </c>
    </row>
    <row r="609" spans="1:17" ht="15" customHeight="1" x14ac:dyDescent="0.3">
      <c r="A609" s="6" t="str">
        <f>'Customer Names'!A609</f>
        <v>Id608</v>
      </c>
      <c r="B609" s="6" t="str">
        <f>IFERROR(INDEX('Customer Names'!$D:$D,MATCH($A609,'Customer Names'!$A:$A,0)),"Not Found")</f>
        <v>Hector</v>
      </c>
      <c r="C609" s="6">
        <f>IFERROR(INDEX('Medical Examinations'!$B:$B,MATCH($A609,'Medical Examinations'!$A:$A,0)),"Not Found")</f>
        <v>54.43</v>
      </c>
      <c r="D609" s="6">
        <f>IFERROR(INDEX('Medical Examinations'!$C:$C,MATCH($A609,'Medical Examinations'!$A:$A,0)),"Not Found")</f>
        <v>4.6100000000000003</v>
      </c>
      <c r="E609" s="6" t="str">
        <f>IFERROR(INDEX('Medical Examinations'!$I:$I,MATCH($A609,'Medical Examinations'!$A:$A,0)),"Not Found")</f>
        <v>Yes</v>
      </c>
      <c r="F609" s="6" t="str">
        <f>IFERROR(INDEX('Medical Examinations'!$J:$J,MATCH($A609,'Medical Examinations'!$A:$A,0)),"Not Found")</f>
        <v>No</v>
      </c>
      <c r="G609" s="6" t="str">
        <f>IFERROR(INDEX('Medical Examinations'!$F:$F,MATCH($A609,'Medical Examinations'!$A:$A,0)),"Not Found")</f>
        <v>No</v>
      </c>
      <c r="H609" s="6">
        <f>IFERROR(INDEX('Medical Examinations'!$L:$L,MATCH($A609,'Medical Examinations'!$A:$A,0)),"Not Found")</f>
        <v>1</v>
      </c>
      <c r="I609" s="6" t="str">
        <f>IFERROR(INDEX('Medical Examinations'!$K:$K,MATCH($A609,'Medical Examinations'!$A:$A,0)),"Not Found")</f>
        <v>No</v>
      </c>
      <c r="J609" s="6" t="str">
        <f>IFERROR(INDEX('Medical Examinations'!$M:$M,MATCH($A609,'Medical Examinations'!$A:$A,0)),"Not Found")</f>
        <v>Obesity</v>
      </c>
      <c r="K609" s="6" t="str">
        <f>IFERROR(INDEX('Medical Examinations'!$N:$N,MATCH($A609,'Medical Examinations'!$A:$A,0)),"Not Found")</f>
        <v>Normal</v>
      </c>
      <c r="L609" s="12">
        <f>IFERROR(INDEX('Hospitalisation Details'!$V:$V,MATCH($A609,'Hospitalisation Details'!$A:$A,0)),"Not Found")</f>
        <v>0</v>
      </c>
      <c r="M609" s="13">
        <f>IFERROR(INDEX('Hospitalisation Details'!$F:$F,MATCH($A609,'Hospitalisation Details'!$A:$A,0)),"Not Found")</f>
        <v>16199.1</v>
      </c>
      <c r="N609" s="6">
        <f>IFERROR(INDEX('Hospitalisation Details'!$S:$S,MATCH($A609,'Hospitalisation Details'!$A:$A,0)),"Not Found")</f>
        <v>32361</v>
      </c>
      <c r="O609" s="6">
        <f>IFERROR(INDEX('Hospitalisation Details'!$T:$T,MATCH($A609,'Hospitalisation Details'!$A:$A,0)),"Not Found")</f>
        <v>34</v>
      </c>
      <c r="P609" s="6">
        <f>IFERROR(INDEX('Hospitalisation Details'!$U:$U,MATCH($A609,'Hospitalisation Details'!$A:$A,0)),"Not Found")</f>
        <v>0</v>
      </c>
      <c r="Q609" s="6">
        <f>IFERROR(INDEX('Hospitalisation Details'!$W:$W,MATCH($A609,'Hospitalisation Details'!$A:$A,0)),"Not Found")</f>
        <v>0</v>
      </c>
    </row>
    <row r="610" spans="1:17" ht="15" customHeight="1" x14ac:dyDescent="0.3">
      <c r="A610" s="6" t="str">
        <f>'Customer Names'!A610</f>
        <v>Id609</v>
      </c>
      <c r="B610" s="6" t="str">
        <f>IFERROR(INDEX('Customer Names'!$D:$D,MATCH($A610,'Customer Names'!$A:$A,0)),"Not Found")</f>
        <v>Mark W.</v>
      </c>
      <c r="C610" s="6">
        <f>IFERROR(INDEX('Medical Examinations'!$B:$B,MATCH($A610,'Medical Examinations'!$A:$A,0)),"Not Found")</f>
        <v>48.01</v>
      </c>
      <c r="D610" s="6">
        <f>IFERROR(INDEX('Medical Examinations'!$C:$C,MATCH($A610,'Medical Examinations'!$A:$A,0)),"Not Found")</f>
        <v>7.3</v>
      </c>
      <c r="E610" s="6" t="str">
        <f>IFERROR(INDEX('Medical Examinations'!$I:$I,MATCH($A610,'Medical Examinations'!$A:$A,0)),"Not Found")</f>
        <v>No</v>
      </c>
      <c r="F610" s="6" t="str">
        <f>IFERROR(INDEX('Medical Examinations'!$J:$J,MATCH($A610,'Medical Examinations'!$A:$A,0)),"Not Found")</f>
        <v>No</v>
      </c>
      <c r="G610" s="6" t="str">
        <f>IFERROR(INDEX('Medical Examinations'!$F:$F,MATCH($A610,'Medical Examinations'!$A:$A,0)),"Not Found")</f>
        <v>No</v>
      </c>
      <c r="H610" s="6">
        <f>IFERROR(INDEX('Medical Examinations'!$L:$L,MATCH($A610,'Medical Examinations'!$A:$A,0)),"Not Found")</f>
        <v>0</v>
      </c>
      <c r="I610" s="6" t="str">
        <f>IFERROR(INDEX('Medical Examinations'!$K:$K,MATCH($A610,'Medical Examinations'!$A:$A,0)),"Not Found")</f>
        <v>No</v>
      </c>
      <c r="J610" s="6" t="str">
        <f>IFERROR(INDEX('Medical Examinations'!$M:$M,MATCH($A610,'Medical Examinations'!$A:$A,0)),"Not Found")</f>
        <v>Obesity</v>
      </c>
      <c r="K610" s="6" t="str">
        <f>IFERROR(INDEX('Medical Examinations'!$N:$N,MATCH($A610,'Medical Examinations'!$A:$A,0)),"Not Found")</f>
        <v>Diabetic</v>
      </c>
      <c r="L610" s="12">
        <f>IFERROR(INDEX('Hospitalisation Details'!$V:$V,MATCH($A610,'Hospitalisation Details'!$A:$A,0)),"Not Found")</f>
        <v>0</v>
      </c>
      <c r="M610" s="13">
        <f>IFERROR(INDEX('Hospitalisation Details'!$F:$F,MATCH($A610,'Hospitalisation Details'!$A:$A,0)),"Not Found")</f>
        <v>16190.97</v>
      </c>
      <c r="N610" s="6">
        <f>IFERROR(INDEX('Hospitalisation Details'!$S:$S,MATCH($A610,'Hospitalisation Details'!$A:$A,0)),"Not Found")</f>
        <v>27283</v>
      </c>
      <c r="O610" s="6">
        <f>IFERROR(INDEX('Hospitalisation Details'!$T:$T,MATCH($A610,'Hospitalisation Details'!$A:$A,0)),"Not Found")</f>
        <v>48</v>
      </c>
      <c r="P610" s="6">
        <f>IFERROR(INDEX('Hospitalisation Details'!$U:$U,MATCH($A610,'Hospitalisation Details'!$A:$A,0)),"Not Found")</f>
        <v>0</v>
      </c>
      <c r="Q610" s="6">
        <f>IFERROR(INDEX('Hospitalisation Details'!$W:$W,MATCH($A610,'Hospitalisation Details'!$A:$A,0)),"Not Found")</f>
        <v>0</v>
      </c>
    </row>
    <row r="611" spans="1:17" ht="15" customHeight="1" x14ac:dyDescent="0.3">
      <c r="A611" s="6" t="str">
        <f>'Customer Names'!A611</f>
        <v>Id610</v>
      </c>
      <c r="B611" s="6" t="str">
        <f>IFERROR(INDEX('Customer Names'!$D:$D,MATCH($A611,'Customer Names'!$A:$A,0)),"Not Found")</f>
        <v>Aubri</v>
      </c>
      <c r="C611" s="6">
        <f>IFERROR(INDEX('Medical Examinations'!$B:$B,MATCH($A611,'Medical Examinations'!$A:$A,0)),"Not Found")</f>
        <v>48.32</v>
      </c>
      <c r="D611" s="6">
        <f>IFERROR(INDEX('Medical Examinations'!$C:$C,MATCH($A611,'Medical Examinations'!$A:$A,0)),"Not Found")</f>
        <v>5.88</v>
      </c>
      <c r="E611" s="6" t="str">
        <f>IFERROR(INDEX('Medical Examinations'!$I:$I,MATCH($A611,'Medical Examinations'!$A:$A,0)),"Not Found")</f>
        <v>No</v>
      </c>
      <c r="F611" s="6" t="str">
        <f>IFERROR(INDEX('Medical Examinations'!$J:$J,MATCH($A611,'Medical Examinations'!$A:$A,0)),"Not Found")</f>
        <v>No</v>
      </c>
      <c r="G611" s="6" t="str">
        <f>IFERROR(INDEX('Medical Examinations'!$F:$F,MATCH($A611,'Medical Examinations'!$A:$A,0)),"Not Found")</f>
        <v>No</v>
      </c>
      <c r="H611" s="6">
        <f>IFERROR(INDEX('Medical Examinations'!$L:$L,MATCH($A611,'Medical Examinations'!$A:$A,0)),"Not Found")</f>
        <v>0</v>
      </c>
      <c r="I611" s="6" t="str">
        <f>IFERROR(INDEX('Medical Examinations'!$K:$K,MATCH($A611,'Medical Examinations'!$A:$A,0)),"Not Found")</f>
        <v>No</v>
      </c>
      <c r="J611" s="6" t="str">
        <f>IFERROR(INDEX('Medical Examinations'!$M:$M,MATCH($A611,'Medical Examinations'!$A:$A,0)),"Not Found")</f>
        <v>Obesity</v>
      </c>
      <c r="K611" s="6" t="str">
        <f>IFERROR(INDEX('Medical Examinations'!$N:$N,MATCH($A611,'Medical Examinations'!$A:$A,0)),"Not Found")</f>
        <v>Prediabetic</v>
      </c>
      <c r="L611" s="12">
        <f>IFERROR(INDEX('Hospitalisation Details'!$V:$V,MATCH($A611,'Hospitalisation Details'!$A:$A,0)),"Not Found")</f>
        <v>0</v>
      </c>
      <c r="M611" s="13">
        <f>IFERROR(INDEX('Hospitalisation Details'!$F:$F,MATCH($A611,'Hospitalisation Details'!$A:$A,0)),"Not Found")</f>
        <v>16152.04</v>
      </c>
      <c r="N611" s="6">
        <f>IFERROR(INDEX('Hospitalisation Details'!$S:$S,MATCH($A611,'Hospitalisation Details'!$A:$A,0)),"Not Found")</f>
        <v>30138</v>
      </c>
      <c r="O611" s="6">
        <f>IFERROR(INDEX('Hospitalisation Details'!$T:$T,MATCH($A611,'Hospitalisation Details'!$A:$A,0)),"Not Found")</f>
        <v>40</v>
      </c>
      <c r="P611" s="6">
        <f>IFERROR(INDEX('Hospitalisation Details'!$U:$U,MATCH($A611,'Hospitalisation Details'!$A:$A,0)),"Not Found")</f>
        <v>0</v>
      </c>
      <c r="Q611" s="6">
        <f>IFERROR(INDEX('Hospitalisation Details'!$W:$W,MATCH($A611,'Hospitalisation Details'!$A:$A,0)),"Not Found")</f>
        <v>0</v>
      </c>
    </row>
    <row r="612" spans="1:17" ht="15" customHeight="1" x14ac:dyDescent="0.3">
      <c r="A612" s="6" t="str">
        <f>'Customer Names'!A612</f>
        <v>Id611</v>
      </c>
      <c r="B612" s="6" t="str">
        <f>IFERROR(INDEX('Customer Names'!$D:$D,MATCH($A612,'Customer Names'!$A:$A,0)),"Not Found")</f>
        <v>Justin</v>
      </c>
      <c r="C612" s="6">
        <f>IFERROR(INDEX('Medical Examinations'!$B:$B,MATCH($A612,'Medical Examinations'!$A:$A,0)),"Not Found")</f>
        <v>22.895</v>
      </c>
      <c r="D612" s="6">
        <f>IFERROR(INDEX('Medical Examinations'!$C:$C,MATCH($A612,'Medical Examinations'!$A:$A,0)),"Not Found")</f>
        <v>4.0599999999999996</v>
      </c>
      <c r="E612" s="6" t="str">
        <f>IFERROR(INDEX('Medical Examinations'!$I:$I,MATCH($A612,'Medical Examinations'!$A:$A,0)),"Not Found")</f>
        <v>No</v>
      </c>
      <c r="F612" s="6" t="str">
        <f>IFERROR(INDEX('Medical Examinations'!$J:$J,MATCH($A612,'Medical Examinations'!$A:$A,0)),"Not Found")</f>
        <v>No</v>
      </c>
      <c r="G612" s="6" t="str">
        <f>IFERROR(INDEX('Medical Examinations'!$F:$F,MATCH($A612,'Medical Examinations'!$A:$A,0)),"Not Found")</f>
        <v>Yes</v>
      </c>
      <c r="H612" s="6">
        <f>IFERROR(INDEX('Medical Examinations'!$L:$L,MATCH($A612,'Medical Examinations'!$A:$A,0)),"Not Found")</f>
        <v>1</v>
      </c>
      <c r="I612" s="6" t="str">
        <f>IFERROR(INDEX('Medical Examinations'!$K:$K,MATCH($A612,'Medical Examinations'!$A:$A,0)),"Not Found")</f>
        <v>Yes</v>
      </c>
      <c r="J612" s="6" t="str">
        <f>IFERROR(INDEX('Medical Examinations'!$M:$M,MATCH($A612,'Medical Examinations'!$A:$A,0)),"Not Found")</f>
        <v>Normal Weight</v>
      </c>
      <c r="K612" s="6" t="str">
        <f>IFERROR(INDEX('Medical Examinations'!$N:$N,MATCH($A612,'Medical Examinations'!$A:$A,0)),"Not Found")</f>
        <v>Normal</v>
      </c>
      <c r="L612" s="12">
        <f>IFERROR(INDEX('Hospitalisation Details'!$V:$V,MATCH($A612,'Hospitalisation Details'!$A:$A,0)),"Not Found")</f>
        <v>0</v>
      </c>
      <c r="M612" s="13">
        <f>IFERROR(INDEX('Hospitalisation Details'!$F:$F,MATCH($A612,'Hospitalisation Details'!$A:$A,0)),"Not Found")</f>
        <v>16138.76</v>
      </c>
      <c r="N612" s="6">
        <f>IFERROR(INDEX('Hospitalisation Details'!$S:$S,MATCH($A612,'Hospitalisation Details'!$A:$A,0)),"Not Found")</f>
        <v>34315</v>
      </c>
      <c r="O612" s="6">
        <f>IFERROR(INDEX('Hospitalisation Details'!$T:$T,MATCH($A612,'Hospitalisation Details'!$A:$A,0)),"Not Found")</f>
        <v>29</v>
      </c>
      <c r="P612" s="6">
        <f>IFERROR(INDEX('Hospitalisation Details'!$U:$U,MATCH($A612,'Hospitalisation Details'!$A:$A,0)),"Not Found")</f>
        <v>0</v>
      </c>
      <c r="Q612" s="6">
        <f>IFERROR(INDEX('Hospitalisation Details'!$W:$W,MATCH($A612,'Hospitalisation Details'!$A:$A,0)),"Not Found")</f>
        <v>0</v>
      </c>
    </row>
    <row r="613" spans="1:17" ht="15" customHeight="1" x14ac:dyDescent="0.3">
      <c r="A613" s="6" t="str">
        <f>'Customer Names'!A613</f>
        <v>Id612</v>
      </c>
      <c r="B613" s="6" t="str">
        <f>IFERROR(INDEX('Customer Names'!$D:$D,MATCH($A613,'Customer Names'!$A:$A,0)),"Not Found")</f>
        <v>Megan A.</v>
      </c>
      <c r="C613" s="6">
        <f>IFERROR(INDEX('Medical Examinations'!$B:$B,MATCH($A613,'Medical Examinations'!$A:$A,0)),"Not Found")</f>
        <v>54.85</v>
      </c>
      <c r="D613" s="6">
        <f>IFERROR(INDEX('Medical Examinations'!$C:$C,MATCH($A613,'Medical Examinations'!$A:$A,0)),"Not Found")</f>
        <v>4.9000000000000004</v>
      </c>
      <c r="E613" s="6" t="str">
        <f>IFERROR(INDEX('Medical Examinations'!$I:$I,MATCH($A613,'Medical Examinations'!$A:$A,0)),"Not Found")</f>
        <v>No</v>
      </c>
      <c r="F613" s="6" t="str">
        <f>IFERROR(INDEX('Medical Examinations'!$J:$J,MATCH($A613,'Medical Examinations'!$A:$A,0)),"Not Found")</f>
        <v>No</v>
      </c>
      <c r="G613" s="6" t="str">
        <f>IFERROR(INDEX('Medical Examinations'!$F:$F,MATCH($A613,'Medical Examinations'!$A:$A,0)),"Not Found")</f>
        <v>No</v>
      </c>
      <c r="H613" s="6">
        <f>IFERROR(INDEX('Medical Examinations'!$L:$L,MATCH($A613,'Medical Examinations'!$A:$A,0)),"Not Found")</f>
        <v>1</v>
      </c>
      <c r="I613" s="6" t="str">
        <f>IFERROR(INDEX('Medical Examinations'!$K:$K,MATCH($A613,'Medical Examinations'!$A:$A,0)),"Not Found")</f>
        <v>No</v>
      </c>
      <c r="J613" s="6" t="str">
        <f>IFERROR(INDEX('Medical Examinations'!$M:$M,MATCH($A613,'Medical Examinations'!$A:$A,0)),"Not Found")</f>
        <v>Obesity</v>
      </c>
      <c r="K613" s="6" t="str">
        <f>IFERROR(INDEX('Medical Examinations'!$N:$N,MATCH($A613,'Medical Examinations'!$A:$A,0)),"Not Found")</f>
        <v>Normal</v>
      </c>
      <c r="L613" s="12">
        <f>IFERROR(INDEX('Hospitalisation Details'!$V:$V,MATCH($A613,'Hospitalisation Details'!$A:$A,0)),"Not Found")</f>
        <v>0</v>
      </c>
      <c r="M613" s="13">
        <f>IFERROR(INDEX('Hospitalisation Details'!$F:$F,MATCH($A613,'Hospitalisation Details'!$A:$A,0)),"Not Found")</f>
        <v>16122.65</v>
      </c>
      <c r="N613" s="6">
        <f>IFERROR(INDEX('Hospitalisation Details'!$S:$S,MATCH($A613,'Hospitalisation Details'!$A:$A,0)),"Not Found")</f>
        <v>32056</v>
      </c>
      <c r="O613" s="6">
        <f>IFERROR(INDEX('Hospitalisation Details'!$T:$T,MATCH($A613,'Hospitalisation Details'!$A:$A,0)),"Not Found")</f>
        <v>35</v>
      </c>
      <c r="P613" s="6">
        <f>IFERROR(INDEX('Hospitalisation Details'!$U:$U,MATCH($A613,'Hospitalisation Details'!$A:$A,0)),"Not Found")</f>
        <v>0</v>
      </c>
      <c r="Q613" s="6">
        <f>IFERROR(INDEX('Hospitalisation Details'!$W:$W,MATCH($A613,'Hospitalisation Details'!$A:$A,0)),"Not Found")</f>
        <v>0</v>
      </c>
    </row>
    <row r="614" spans="1:17" ht="15" customHeight="1" x14ac:dyDescent="0.3">
      <c r="A614" s="6" t="str">
        <f>'Customer Names'!A614</f>
        <v>Id613</v>
      </c>
      <c r="B614" s="6" t="str">
        <f>IFERROR(INDEX('Customer Names'!$D:$D,MATCH($A614,'Customer Names'!$A:$A,0)),"Not Found")</f>
        <v>Erika M.</v>
      </c>
      <c r="C614" s="6">
        <f>IFERROR(INDEX('Medical Examinations'!$B:$B,MATCH($A614,'Medical Examinations'!$A:$A,0)),"Not Found")</f>
        <v>21.85</v>
      </c>
      <c r="D614" s="6">
        <f>IFERROR(INDEX('Medical Examinations'!$C:$C,MATCH($A614,'Medical Examinations'!$A:$A,0)),"Not Found")</f>
        <v>5.52</v>
      </c>
      <c r="E614" s="6" t="str">
        <f>IFERROR(INDEX('Medical Examinations'!$I:$I,MATCH($A614,'Medical Examinations'!$A:$A,0)),"Not Found")</f>
        <v>No</v>
      </c>
      <c r="F614" s="6" t="str">
        <f>IFERROR(INDEX('Medical Examinations'!$J:$J,MATCH($A614,'Medical Examinations'!$A:$A,0)),"Not Found")</f>
        <v>No</v>
      </c>
      <c r="G614" s="6" t="str">
        <f>IFERROR(INDEX('Medical Examinations'!$F:$F,MATCH($A614,'Medical Examinations'!$A:$A,0)),"Not Found")</f>
        <v>Yes</v>
      </c>
      <c r="H614" s="6">
        <f>IFERROR(INDEX('Medical Examinations'!$L:$L,MATCH($A614,'Medical Examinations'!$A:$A,0)),"Not Found")</f>
        <v>1</v>
      </c>
      <c r="I614" s="6" t="str">
        <f>IFERROR(INDEX('Medical Examinations'!$K:$K,MATCH($A614,'Medical Examinations'!$A:$A,0)),"Not Found")</f>
        <v>Yes</v>
      </c>
      <c r="J614" s="6" t="str">
        <f>IFERROR(INDEX('Medical Examinations'!$M:$M,MATCH($A614,'Medical Examinations'!$A:$A,0)),"Not Found")</f>
        <v>Normal Weight</v>
      </c>
      <c r="K614" s="6" t="str">
        <f>IFERROR(INDEX('Medical Examinations'!$N:$N,MATCH($A614,'Medical Examinations'!$A:$A,0)),"Not Found")</f>
        <v>Normal</v>
      </c>
      <c r="L614" s="12">
        <f>IFERROR(INDEX('Hospitalisation Details'!$V:$V,MATCH($A614,'Hospitalisation Details'!$A:$A,0)),"Not Found")</f>
        <v>0</v>
      </c>
      <c r="M614" s="13">
        <f>IFERROR(INDEX('Hospitalisation Details'!$F:$F,MATCH($A614,'Hospitalisation Details'!$A:$A,0)),"Not Found")</f>
        <v>16115.3</v>
      </c>
      <c r="N614" s="6">
        <f>IFERROR(INDEX('Hospitalisation Details'!$S:$S,MATCH($A614,'Hospitalisation Details'!$A:$A,0)),"Not Found")</f>
        <v>34189</v>
      </c>
      <c r="O614" s="6">
        <f>IFERROR(INDEX('Hospitalisation Details'!$T:$T,MATCH($A614,'Hospitalisation Details'!$A:$A,0)),"Not Found")</f>
        <v>29</v>
      </c>
      <c r="P614" s="6">
        <f>IFERROR(INDEX('Hospitalisation Details'!$U:$U,MATCH($A614,'Hospitalisation Details'!$A:$A,0)),"Not Found")</f>
        <v>0</v>
      </c>
      <c r="Q614" s="6">
        <f>IFERROR(INDEX('Hospitalisation Details'!$W:$W,MATCH($A614,'Hospitalisation Details'!$A:$A,0)),"Not Found")</f>
        <v>0</v>
      </c>
    </row>
    <row r="615" spans="1:17" ht="15" customHeight="1" x14ac:dyDescent="0.3">
      <c r="A615" s="6" t="str">
        <f>'Customer Names'!A615</f>
        <v>Id614</v>
      </c>
      <c r="B615" s="6" t="str">
        <f>IFERROR(INDEX('Customer Names'!$D:$D,MATCH($A615,'Customer Names'!$A:$A,0)),"Not Found")</f>
        <v>Daniel G.</v>
      </c>
      <c r="C615" s="6">
        <f>IFERROR(INDEX('Medical Examinations'!$B:$B,MATCH($A615,'Medical Examinations'!$A:$A,0)),"Not Found")</f>
        <v>51.86</v>
      </c>
      <c r="D615" s="6">
        <f>IFERROR(INDEX('Medical Examinations'!$C:$C,MATCH($A615,'Medical Examinations'!$A:$A,0)),"Not Found")</f>
        <v>5.2</v>
      </c>
      <c r="E615" s="6" t="str">
        <f>IFERROR(INDEX('Medical Examinations'!$I:$I,MATCH($A615,'Medical Examinations'!$A:$A,0)),"Not Found")</f>
        <v>Yes</v>
      </c>
      <c r="F615" s="6" t="str">
        <f>IFERROR(INDEX('Medical Examinations'!$J:$J,MATCH($A615,'Medical Examinations'!$A:$A,0)),"Not Found")</f>
        <v>No</v>
      </c>
      <c r="G615" s="6" t="str">
        <f>IFERROR(INDEX('Medical Examinations'!$F:$F,MATCH($A615,'Medical Examinations'!$A:$A,0)),"Not Found")</f>
        <v>No</v>
      </c>
      <c r="H615" s="6">
        <f>IFERROR(INDEX('Medical Examinations'!$L:$L,MATCH($A615,'Medical Examinations'!$A:$A,0)),"Not Found")</f>
        <v>0</v>
      </c>
      <c r="I615" s="6" t="str">
        <f>IFERROR(INDEX('Medical Examinations'!$K:$K,MATCH($A615,'Medical Examinations'!$A:$A,0)),"Not Found")</f>
        <v>No</v>
      </c>
      <c r="J615" s="6" t="str">
        <f>IFERROR(INDEX('Medical Examinations'!$M:$M,MATCH($A615,'Medical Examinations'!$A:$A,0)),"Not Found")</f>
        <v>Obesity</v>
      </c>
      <c r="K615" s="6" t="str">
        <f>IFERROR(INDEX('Medical Examinations'!$N:$N,MATCH($A615,'Medical Examinations'!$A:$A,0)),"Not Found")</f>
        <v>Normal</v>
      </c>
      <c r="L615" s="12">
        <f>IFERROR(INDEX('Hospitalisation Details'!$V:$V,MATCH($A615,'Hospitalisation Details'!$A:$A,0)),"Not Found")</f>
        <v>0</v>
      </c>
      <c r="M615" s="13">
        <f>IFERROR(INDEX('Hospitalisation Details'!$F:$F,MATCH($A615,'Hospitalisation Details'!$A:$A,0)),"Not Found")</f>
        <v>16097.94</v>
      </c>
      <c r="N615" s="6">
        <f>IFERROR(INDEX('Hospitalisation Details'!$S:$S,MATCH($A615,'Hospitalisation Details'!$A:$A,0)),"Not Found")</f>
        <v>31286</v>
      </c>
      <c r="O615" s="6">
        <f>IFERROR(INDEX('Hospitalisation Details'!$T:$T,MATCH($A615,'Hospitalisation Details'!$A:$A,0)),"Not Found")</f>
        <v>37</v>
      </c>
      <c r="P615" s="6">
        <f>IFERROR(INDEX('Hospitalisation Details'!$U:$U,MATCH($A615,'Hospitalisation Details'!$A:$A,0)),"Not Found")</f>
        <v>0</v>
      </c>
      <c r="Q615" s="6">
        <f>IFERROR(INDEX('Hospitalisation Details'!$W:$W,MATCH($A615,'Hospitalisation Details'!$A:$A,0)),"Not Found")</f>
        <v>0</v>
      </c>
    </row>
    <row r="616" spans="1:17" ht="15" customHeight="1" x14ac:dyDescent="0.3">
      <c r="A616" s="6" t="str">
        <f>'Customer Names'!A616</f>
        <v>Id615</v>
      </c>
      <c r="B616" s="6" t="str">
        <f>IFERROR(INDEX('Customer Names'!$D:$D,MATCH($A616,'Customer Names'!$A:$A,0)),"Not Found")</f>
        <v>Devin C.</v>
      </c>
      <c r="C616" s="6">
        <f>IFERROR(INDEX('Medical Examinations'!$B:$B,MATCH($A616,'Medical Examinations'!$A:$A,0)),"Not Found")</f>
        <v>39.049999999999997</v>
      </c>
      <c r="D616" s="6">
        <f>IFERROR(INDEX('Medical Examinations'!$C:$C,MATCH($A616,'Medical Examinations'!$A:$A,0)),"Not Found")</f>
        <v>7.59</v>
      </c>
      <c r="E616" s="6" t="str">
        <f>IFERROR(INDEX('Medical Examinations'!$I:$I,MATCH($A616,'Medical Examinations'!$A:$A,0)),"Not Found")</f>
        <v>No</v>
      </c>
      <c r="F616" s="6" t="str">
        <f>IFERROR(INDEX('Medical Examinations'!$J:$J,MATCH($A616,'Medical Examinations'!$A:$A,0)),"Not Found")</f>
        <v>No</v>
      </c>
      <c r="G616" s="6" t="str">
        <f>IFERROR(INDEX('Medical Examinations'!$F:$F,MATCH($A616,'Medical Examinations'!$A:$A,0)),"Not Found")</f>
        <v>No</v>
      </c>
      <c r="H616" s="6">
        <f>IFERROR(INDEX('Medical Examinations'!$L:$L,MATCH($A616,'Medical Examinations'!$A:$A,0)),"Not Found")</f>
        <v>3</v>
      </c>
      <c r="I616" s="6" t="str">
        <f>IFERROR(INDEX('Medical Examinations'!$K:$K,MATCH($A616,'Medical Examinations'!$A:$A,0)),"Not Found")</f>
        <v>No</v>
      </c>
      <c r="J616" s="6" t="str">
        <f>IFERROR(INDEX('Medical Examinations'!$M:$M,MATCH($A616,'Medical Examinations'!$A:$A,0)),"Not Found")</f>
        <v>Obesity</v>
      </c>
      <c r="K616" s="6" t="str">
        <f>IFERROR(INDEX('Medical Examinations'!$N:$N,MATCH($A616,'Medical Examinations'!$A:$A,0)),"Not Found")</f>
        <v>Diabetic</v>
      </c>
      <c r="L616" s="12">
        <f>IFERROR(INDEX('Hospitalisation Details'!$V:$V,MATCH($A616,'Hospitalisation Details'!$A:$A,0)),"Not Found")</f>
        <v>0</v>
      </c>
      <c r="M616" s="13">
        <f>IFERROR(INDEX('Hospitalisation Details'!$F:$F,MATCH($A616,'Hospitalisation Details'!$A:$A,0)),"Not Found")</f>
        <v>16085.13</v>
      </c>
      <c r="N616" s="6">
        <f>IFERROR(INDEX('Hospitalisation Details'!$S:$S,MATCH($A616,'Hospitalisation Details'!$A:$A,0)),"Not Found")</f>
        <v>21357</v>
      </c>
      <c r="O616" s="6">
        <f>IFERROR(INDEX('Hospitalisation Details'!$T:$T,MATCH($A616,'Hospitalisation Details'!$A:$A,0)),"Not Found")</f>
        <v>64</v>
      </c>
      <c r="P616" s="6">
        <f>IFERROR(INDEX('Hospitalisation Details'!$U:$U,MATCH($A616,'Hospitalisation Details'!$A:$A,0)),"Not Found")</f>
        <v>0</v>
      </c>
      <c r="Q616" s="6">
        <f>IFERROR(INDEX('Hospitalisation Details'!$W:$W,MATCH($A616,'Hospitalisation Details'!$A:$A,0)),"Not Found")</f>
        <v>0</v>
      </c>
    </row>
    <row r="617" spans="1:17" ht="15" customHeight="1" x14ac:dyDescent="0.3">
      <c r="A617" s="6" t="str">
        <f>'Customer Names'!A617</f>
        <v>Id616</v>
      </c>
      <c r="B617" s="6" t="str">
        <f>IFERROR(INDEX('Customer Names'!$D:$D,MATCH($A617,'Customer Names'!$A:$A,0)),"Not Found")</f>
        <v>Louise A</v>
      </c>
      <c r="C617" s="6">
        <f>IFERROR(INDEX('Medical Examinations'!$B:$B,MATCH($A617,'Medical Examinations'!$A:$A,0)),"Not Found")</f>
        <v>31.824999999999999</v>
      </c>
      <c r="D617" s="6">
        <f>IFERROR(INDEX('Medical Examinations'!$C:$C,MATCH($A617,'Medical Examinations'!$A:$A,0)),"Not Found")</f>
        <v>8.2799999999999994</v>
      </c>
      <c r="E617" s="6" t="str">
        <f>IFERROR(INDEX('Medical Examinations'!$I:$I,MATCH($A617,'Medical Examinations'!$A:$A,0)),"Not Found")</f>
        <v>No</v>
      </c>
      <c r="F617" s="6" t="str">
        <f>IFERROR(INDEX('Medical Examinations'!$J:$J,MATCH($A617,'Medical Examinations'!$A:$A,0)),"Not Found")</f>
        <v>No</v>
      </c>
      <c r="G617" s="6" t="str">
        <f>IFERROR(INDEX('Medical Examinations'!$F:$F,MATCH($A617,'Medical Examinations'!$A:$A,0)),"Not Found")</f>
        <v>No</v>
      </c>
      <c r="H617" s="6">
        <f>IFERROR(INDEX('Medical Examinations'!$L:$L,MATCH($A617,'Medical Examinations'!$A:$A,0)),"Not Found")</f>
        <v>3</v>
      </c>
      <c r="I617" s="6" t="str">
        <f>IFERROR(INDEX('Medical Examinations'!$K:$K,MATCH($A617,'Medical Examinations'!$A:$A,0)),"Not Found")</f>
        <v>No</v>
      </c>
      <c r="J617" s="6" t="str">
        <f>IFERROR(INDEX('Medical Examinations'!$M:$M,MATCH($A617,'Medical Examinations'!$A:$A,0)),"Not Found")</f>
        <v>Obesity</v>
      </c>
      <c r="K617" s="6" t="str">
        <f>IFERROR(INDEX('Medical Examinations'!$N:$N,MATCH($A617,'Medical Examinations'!$A:$A,0)),"Not Found")</f>
        <v>Diabetic</v>
      </c>
      <c r="L617" s="12">
        <f>IFERROR(INDEX('Hospitalisation Details'!$V:$V,MATCH($A617,'Hospitalisation Details'!$A:$A,0)),"Not Found")</f>
        <v>0</v>
      </c>
      <c r="M617" s="13">
        <f>IFERROR(INDEX('Hospitalisation Details'!$F:$F,MATCH($A617,'Hospitalisation Details'!$A:$A,0)),"Not Found")</f>
        <v>16069.08</v>
      </c>
      <c r="N617" s="6">
        <f>IFERROR(INDEX('Hospitalisation Details'!$S:$S,MATCH($A617,'Hospitalisation Details'!$A:$A,0)),"Not Found")</f>
        <v>21480</v>
      </c>
      <c r="O617" s="6">
        <f>IFERROR(INDEX('Hospitalisation Details'!$T:$T,MATCH($A617,'Hospitalisation Details'!$A:$A,0)),"Not Found")</f>
        <v>64</v>
      </c>
      <c r="P617" s="6">
        <f>IFERROR(INDEX('Hospitalisation Details'!$U:$U,MATCH($A617,'Hospitalisation Details'!$A:$A,0)),"Not Found")</f>
        <v>0</v>
      </c>
      <c r="Q617" s="6">
        <f>IFERROR(INDEX('Hospitalisation Details'!$W:$W,MATCH($A617,'Hospitalisation Details'!$A:$A,0)),"Not Found")</f>
        <v>0</v>
      </c>
    </row>
    <row r="618" spans="1:17" ht="15" customHeight="1" x14ac:dyDescent="0.3">
      <c r="A618" s="6" t="str">
        <f>'Customer Names'!A618</f>
        <v>Id617</v>
      </c>
      <c r="B618" s="6" t="str">
        <f>IFERROR(INDEX('Customer Names'!$D:$D,MATCH($A618,'Customer Names'!$A:$A,0)),"Not Found")</f>
        <v>Sarah</v>
      </c>
      <c r="C618" s="6">
        <f>IFERROR(INDEX('Medical Examinations'!$B:$B,MATCH($A618,'Medical Examinations'!$A:$A,0)),"Not Found")</f>
        <v>46.43</v>
      </c>
      <c r="D618" s="6">
        <f>IFERROR(INDEX('Medical Examinations'!$C:$C,MATCH($A618,'Medical Examinations'!$A:$A,0)),"Not Found")</f>
        <v>6.72</v>
      </c>
      <c r="E618" s="6" t="str">
        <f>IFERROR(INDEX('Medical Examinations'!$I:$I,MATCH($A618,'Medical Examinations'!$A:$A,0)),"Not Found")</f>
        <v>No</v>
      </c>
      <c r="F618" s="6" t="str">
        <f>IFERROR(INDEX('Medical Examinations'!$J:$J,MATCH($A618,'Medical Examinations'!$A:$A,0)),"Not Found")</f>
        <v>No</v>
      </c>
      <c r="G618" s="6" t="str">
        <f>IFERROR(INDEX('Medical Examinations'!$F:$F,MATCH($A618,'Medical Examinations'!$A:$A,0)),"Not Found")</f>
        <v>No</v>
      </c>
      <c r="H618" s="6">
        <f>IFERROR(INDEX('Medical Examinations'!$L:$L,MATCH($A618,'Medical Examinations'!$A:$A,0)),"Not Found")</f>
        <v>0</v>
      </c>
      <c r="I618" s="6" t="str">
        <f>IFERROR(INDEX('Medical Examinations'!$K:$K,MATCH($A618,'Medical Examinations'!$A:$A,0)),"Not Found")</f>
        <v>No</v>
      </c>
      <c r="J618" s="6" t="str">
        <f>IFERROR(INDEX('Medical Examinations'!$M:$M,MATCH($A618,'Medical Examinations'!$A:$A,0)),"Not Found")</f>
        <v>Obesity</v>
      </c>
      <c r="K618" s="6" t="str">
        <f>IFERROR(INDEX('Medical Examinations'!$N:$N,MATCH($A618,'Medical Examinations'!$A:$A,0)),"Not Found")</f>
        <v>Diabetic</v>
      </c>
      <c r="L618" s="12">
        <f>IFERROR(INDEX('Hospitalisation Details'!$V:$V,MATCH($A618,'Hospitalisation Details'!$A:$A,0)),"Not Found")</f>
        <v>0</v>
      </c>
      <c r="M618" s="13">
        <f>IFERROR(INDEX('Hospitalisation Details'!$F:$F,MATCH($A618,'Hospitalisation Details'!$A:$A,0)),"Not Found")</f>
        <v>16062.89</v>
      </c>
      <c r="N618" s="6">
        <f>IFERROR(INDEX('Hospitalisation Details'!$S:$S,MATCH($A618,'Hospitalisation Details'!$A:$A,0)),"Not Found")</f>
        <v>28749</v>
      </c>
      <c r="O618" s="6">
        <f>IFERROR(INDEX('Hospitalisation Details'!$T:$T,MATCH($A618,'Hospitalisation Details'!$A:$A,0)),"Not Found")</f>
        <v>44</v>
      </c>
      <c r="P618" s="6">
        <f>IFERROR(INDEX('Hospitalisation Details'!$U:$U,MATCH($A618,'Hospitalisation Details'!$A:$A,0)),"Not Found")</f>
        <v>0</v>
      </c>
      <c r="Q618" s="6">
        <f>IFERROR(INDEX('Hospitalisation Details'!$W:$W,MATCH($A618,'Hospitalisation Details'!$A:$A,0)),"Not Found")</f>
        <v>0</v>
      </c>
    </row>
    <row r="619" spans="1:17" ht="15" customHeight="1" x14ac:dyDescent="0.3">
      <c r="A619" s="6" t="str">
        <f>'Customer Names'!A619</f>
        <v>Id618</v>
      </c>
      <c r="B619" s="6" t="str">
        <f>IFERROR(INDEX('Customer Names'!$D:$D,MATCH($A619,'Customer Names'!$A:$A,0)),"Not Found")</f>
        <v>Amy</v>
      </c>
      <c r="C619" s="6">
        <f>IFERROR(INDEX('Medical Examinations'!$B:$B,MATCH($A619,'Medical Examinations'!$A:$A,0)),"Not Found")</f>
        <v>53.63</v>
      </c>
      <c r="D619" s="6">
        <f>IFERROR(INDEX('Medical Examinations'!$C:$C,MATCH($A619,'Medical Examinations'!$A:$A,0)),"Not Found")</f>
        <v>5.47</v>
      </c>
      <c r="E619" s="6" t="str">
        <f>IFERROR(INDEX('Medical Examinations'!$I:$I,MATCH($A619,'Medical Examinations'!$A:$A,0)),"Not Found")</f>
        <v>Yes</v>
      </c>
      <c r="F619" s="6" t="str">
        <f>IFERROR(INDEX('Medical Examinations'!$J:$J,MATCH($A619,'Medical Examinations'!$A:$A,0)),"Not Found")</f>
        <v>No</v>
      </c>
      <c r="G619" s="6" t="str">
        <f>IFERROR(INDEX('Medical Examinations'!$F:$F,MATCH($A619,'Medical Examinations'!$A:$A,0)),"Not Found")</f>
        <v>No</v>
      </c>
      <c r="H619" s="6">
        <f>IFERROR(INDEX('Medical Examinations'!$L:$L,MATCH($A619,'Medical Examinations'!$A:$A,0)),"Not Found")</f>
        <v>1</v>
      </c>
      <c r="I619" s="6" t="str">
        <f>IFERROR(INDEX('Medical Examinations'!$K:$K,MATCH($A619,'Medical Examinations'!$A:$A,0)),"Not Found")</f>
        <v>No</v>
      </c>
      <c r="J619" s="6" t="str">
        <f>IFERROR(INDEX('Medical Examinations'!$M:$M,MATCH($A619,'Medical Examinations'!$A:$A,0)),"Not Found")</f>
        <v>Obesity</v>
      </c>
      <c r="K619" s="6" t="str">
        <f>IFERROR(INDEX('Medical Examinations'!$N:$N,MATCH($A619,'Medical Examinations'!$A:$A,0)),"Not Found")</f>
        <v>Normal</v>
      </c>
      <c r="L619" s="12">
        <f>IFERROR(INDEX('Hospitalisation Details'!$V:$V,MATCH($A619,'Hospitalisation Details'!$A:$A,0)),"Not Found")</f>
        <v>0</v>
      </c>
      <c r="M619" s="13">
        <f>IFERROR(INDEX('Hospitalisation Details'!$F:$F,MATCH($A619,'Hospitalisation Details'!$A:$A,0)),"Not Found")</f>
        <v>16059.06</v>
      </c>
      <c r="N619" s="6">
        <f>IFERROR(INDEX('Hospitalisation Details'!$S:$S,MATCH($A619,'Hospitalisation Details'!$A:$A,0)),"Not Found")</f>
        <v>32482</v>
      </c>
      <c r="O619" s="6">
        <f>IFERROR(INDEX('Hospitalisation Details'!$T:$T,MATCH($A619,'Hospitalisation Details'!$A:$A,0)),"Not Found")</f>
        <v>34</v>
      </c>
      <c r="P619" s="6">
        <f>IFERROR(INDEX('Hospitalisation Details'!$U:$U,MATCH($A619,'Hospitalisation Details'!$A:$A,0)),"Not Found")</f>
        <v>0</v>
      </c>
      <c r="Q619" s="6">
        <f>IFERROR(INDEX('Hospitalisation Details'!$W:$W,MATCH($A619,'Hospitalisation Details'!$A:$A,0)),"Not Found")</f>
        <v>0</v>
      </c>
    </row>
    <row r="620" spans="1:17" ht="15" customHeight="1" x14ac:dyDescent="0.3">
      <c r="A620" s="6" t="str">
        <f>'Customer Names'!A620</f>
        <v>Id619</v>
      </c>
      <c r="B620" s="6" t="str">
        <f>IFERROR(INDEX('Customer Names'!$D:$D,MATCH($A620,'Customer Names'!$A:$A,0)),"Not Found")</f>
        <v>Brittany L.</v>
      </c>
      <c r="C620" s="6">
        <f>IFERROR(INDEX('Medical Examinations'!$B:$B,MATCH($A620,'Medical Examinations'!$A:$A,0)),"Not Found")</f>
        <v>48.7</v>
      </c>
      <c r="D620" s="6">
        <f>IFERROR(INDEX('Medical Examinations'!$C:$C,MATCH($A620,'Medical Examinations'!$A:$A,0)),"Not Found")</f>
        <v>4.71</v>
      </c>
      <c r="E620" s="6" t="str">
        <f>IFERROR(INDEX('Medical Examinations'!$I:$I,MATCH($A620,'Medical Examinations'!$A:$A,0)),"Not Found")</f>
        <v>No</v>
      </c>
      <c r="F620" s="6" t="str">
        <f>IFERROR(INDEX('Medical Examinations'!$J:$J,MATCH($A620,'Medical Examinations'!$A:$A,0)),"Not Found")</f>
        <v>No</v>
      </c>
      <c r="G620" s="6" t="str">
        <f>IFERROR(INDEX('Medical Examinations'!$F:$F,MATCH($A620,'Medical Examinations'!$A:$A,0)),"Not Found")</f>
        <v>No</v>
      </c>
      <c r="H620" s="6">
        <f>IFERROR(INDEX('Medical Examinations'!$L:$L,MATCH($A620,'Medical Examinations'!$A:$A,0)),"Not Found")</f>
        <v>0</v>
      </c>
      <c r="I620" s="6" t="str">
        <f>IFERROR(INDEX('Medical Examinations'!$K:$K,MATCH($A620,'Medical Examinations'!$A:$A,0)),"Not Found")</f>
        <v>No</v>
      </c>
      <c r="J620" s="6" t="str">
        <f>IFERROR(INDEX('Medical Examinations'!$M:$M,MATCH($A620,'Medical Examinations'!$A:$A,0)),"Not Found")</f>
        <v>Obesity</v>
      </c>
      <c r="K620" s="6" t="str">
        <f>IFERROR(INDEX('Medical Examinations'!$N:$N,MATCH($A620,'Medical Examinations'!$A:$A,0)),"Not Found")</f>
        <v>Normal</v>
      </c>
      <c r="L620" s="12">
        <f>IFERROR(INDEX('Hospitalisation Details'!$V:$V,MATCH($A620,'Hospitalisation Details'!$A:$A,0)),"Not Found")</f>
        <v>0</v>
      </c>
      <c r="M620" s="13">
        <f>IFERROR(INDEX('Hospitalisation Details'!$F:$F,MATCH($A620,'Hospitalisation Details'!$A:$A,0)),"Not Found")</f>
        <v>15966.19</v>
      </c>
      <c r="N620" s="6">
        <f>IFERROR(INDEX('Hospitalisation Details'!$S:$S,MATCH($A620,'Hospitalisation Details'!$A:$A,0)),"Not Found")</f>
        <v>29483</v>
      </c>
      <c r="O620" s="6">
        <f>IFERROR(INDEX('Hospitalisation Details'!$T:$T,MATCH($A620,'Hospitalisation Details'!$A:$A,0)),"Not Found")</f>
        <v>42</v>
      </c>
      <c r="P620" s="6">
        <f>IFERROR(INDEX('Hospitalisation Details'!$U:$U,MATCH($A620,'Hospitalisation Details'!$A:$A,0)),"Not Found")</f>
        <v>0</v>
      </c>
      <c r="Q620" s="6">
        <f>IFERROR(INDEX('Hospitalisation Details'!$W:$W,MATCH($A620,'Hospitalisation Details'!$A:$A,0)),"Not Found")</f>
        <v>0</v>
      </c>
    </row>
    <row r="621" spans="1:17" ht="15" customHeight="1" x14ac:dyDescent="0.3">
      <c r="A621" s="6" t="str">
        <f>'Customer Names'!A621</f>
        <v>Id620</v>
      </c>
      <c r="B621" s="6" t="str">
        <f>IFERROR(INDEX('Customer Names'!$D:$D,MATCH($A621,'Customer Names'!$A:$A,0)),"Not Found")</f>
        <v>Jessica L</v>
      </c>
      <c r="C621" s="6">
        <f>IFERROR(INDEX('Medical Examinations'!$B:$B,MATCH($A621,'Medical Examinations'!$A:$A,0)),"Not Found")</f>
        <v>48.81</v>
      </c>
      <c r="D621" s="6">
        <f>IFERROR(INDEX('Medical Examinations'!$C:$C,MATCH($A621,'Medical Examinations'!$A:$A,0)),"Not Found")</f>
        <v>5.49</v>
      </c>
      <c r="E621" s="6" t="str">
        <f>IFERROR(INDEX('Medical Examinations'!$I:$I,MATCH($A621,'Medical Examinations'!$A:$A,0)),"Not Found")</f>
        <v>No</v>
      </c>
      <c r="F621" s="6" t="str">
        <f>IFERROR(INDEX('Medical Examinations'!$J:$J,MATCH($A621,'Medical Examinations'!$A:$A,0)),"Not Found")</f>
        <v>No</v>
      </c>
      <c r="G621" s="6" t="str">
        <f>IFERROR(INDEX('Medical Examinations'!$F:$F,MATCH($A621,'Medical Examinations'!$A:$A,0)),"Not Found")</f>
        <v>No</v>
      </c>
      <c r="H621" s="6">
        <f>IFERROR(INDEX('Medical Examinations'!$L:$L,MATCH($A621,'Medical Examinations'!$A:$A,0)),"Not Found")</f>
        <v>0</v>
      </c>
      <c r="I621" s="6" t="str">
        <f>IFERROR(INDEX('Medical Examinations'!$K:$K,MATCH($A621,'Medical Examinations'!$A:$A,0)),"Not Found")</f>
        <v>No</v>
      </c>
      <c r="J621" s="6" t="str">
        <f>IFERROR(INDEX('Medical Examinations'!$M:$M,MATCH($A621,'Medical Examinations'!$A:$A,0)),"Not Found")</f>
        <v>Obesity</v>
      </c>
      <c r="K621" s="6" t="str">
        <f>IFERROR(INDEX('Medical Examinations'!$N:$N,MATCH($A621,'Medical Examinations'!$A:$A,0)),"Not Found")</f>
        <v>Normal</v>
      </c>
      <c r="L621" s="12">
        <f>IFERROR(INDEX('Hospitalisation Details'!$V:$V,MATCH($A621,'Hospitalisation Details'!$A:$A,0)),"Not Found")</f>
        <v>0</v>
      </c>
      <c r="M621" s="13">
        <f>IFERROR(INDEX('Hospitalisation Details'!$F:$F,MATCH($A621,'Hospitalisation Details'!$A:$A,0)),"Not Found")</f>
        <v>15965.29</v>
      </c>
      <c r="N621" s="6">
        <f>IFERROR(INDEX('Hospitalisation Details'!$S:$S,MATCH($A621,'Hospitalisation Details'!$A:$A,0)),"Not Found")</f>
        <v>30156</v>
      </c>
      <c r="O621" s="6">
        <f>IFERROR(INDEX('Hospitalisation Details'!$T:$T,MATCH($A621,'Hospitalisation Details'!$A:$A,0)),"Not Found")</f>
        <v>40</v>
      </c>
      <c r="P621" s="6">
        <f>IFERROR(INDEX('Hospitalisation Details'!$U:$U,MATCH($A621,'Hospitalisation Details'!$A:$A,0)),"Not Found")</f>
        <v>0</v>
      </c>
      <c r="Q621" s="6">
        <f>IFERROR(INDEX('Hospitalisation Details'!$W:$W,MATCH($A621,'Hospitalisation Details'!$A:$A,0)),"Not Found")</f>
        <v>0</v>
      </c>
    </row>
    <row r="622" spans="1:17" ht="15" customHeight="1" x14ac:dyDescent="0.3">
      <c r="A622" s="6" t="str">
        <f>'Customer Names'!A622</f>
        <v>Id621</v>
      </c>
      <c r="B622" s="6" t="str">
        <f>IFERROR(INDEX('Customer Names'!$D:$D,MATCH($A622,'Customer Names'!$A:$A,0)),"Not Found")</f>
        <v>Kristina K</v>
      </c>
      <c r="C622" s="6">
        <f>IFERROR(INDEX('Medical Examinations'!$B:$B,MATCH($A622,'Medical Examinations'!$A:$A,0)),"Not Found")</f>
        <v>47.53</v>
      </c>
      <c r="D622" s="6">
        <f>IFERROR(INDEX('Medical Examinations'!$C:$C,MATCH($A622,'Medical Examinations'!$A:$A,0)),"Not Found")</f>
        <v>4.72</v>
      </c>
      <c r="E622" s="6" t="str">
        <f>IFERROR(INDEX('Medical Examinations'!$I:$I,MATCH($A622,'Medical Examinations'!$A:$A,0)),"Not Found")</f>
        <v>No</v>
      </c>
      <c r="F622" s="6" t="str">
        <f>IFERROR(INDEX('Medical Examinations'!$J:$J,MATCH($A622,'Medical Examinations'!$A:$A,0)),"Not Found")</f>
        <v>No</v>
      </c>
      <c r="G622" s="6" t="str">
        <f>IFERROR(INDEX('Medical Examinations'!$F:$F,MATCH($A622,'Medical Examinations'!$A:$A,0)),"Not Found")</f>
        <v>No</v>
      </c>
      <c r="H622" s="6">
        <f>IFERROR(INDEX('Medical Examinations'!$L:$L,MATCH($A622,'Medical Examinations'!$A:$A,0)),"Not Found")</f>
        <v>0</v>
      </c>
      <c r="I622" s="6" t="str">
        <f>IFERROR(INDEX('Medical Examinations'!$K:$K,MATCH($A622,'Medical Examinations'!$A:$A,0)),"Not Found")</f>
        <v>No</v>
      </c>
      <c r="J622" s="6" t="str">
        <f>IFERROR(INDEX('Medical Examinations'!$M:$M,MATCH($A622,'Medical Examinations'!$A:$A,0)),"Not Found")</f>
        <v>Obesity</v>
      </c>
      <c r="K622" s="6" t="str">
        <f>IFERROR(INDEX('Medical Examinations'!$N:$N,MATCH($A622,'Medical Examinations'!$A:$A,0)),"Not Found")</f>
        <v>Normal</v>
      </c>
      <c r="L622" s="12">
        <f>IFERROR(INDEX('Hospitalisation Details'!$V:$V,MATCH($A622,'Hospitalisation Details'!$A:$A,0)),"Not Found")</f>
        <v>0</v>
      </c>
      <c r="M622" s="13">
        <f>IFERROR(INDEX('Hospitalisation Details'!$F:$F,MATCH($A622,'Hospitalisation Details'!$A:$A,0)),"Not Found")</f>
        <v>15922.29</v>
      </c>
      <c r="N622" s="6">
        <f>IFERROR(INDEX('Hospitalisation Details'!$S:$S,MATCH($A622,'Hospitalisation Details'!$A:$A,0)),"Not Found")</f>
        <v>29506</v>
      </c>
      <c r="O622" s="6">
        <f>IFERROR(INDEX('Hospitalisation Details'!$T:$T,MATCH($A622,'Hospitalisation Details'!$A:$A,0)),"Not Found")</f>
        <v>42</v>
      </c>
      <c r="P622" s="6">
        <f>IFERROR(INDEX('Hospitalisation Details'!$U:$U,MATCH($A622,'Hospitalisation Details'!$A:$A,0)),"Not Found")</f>
        <v>0</v>
      </c>
      <c r="Q622" s="6">
        <f>IFERROR(INDEX('Hospitalisation Details'!$W:$W,MATCH($A622,'Hospitalisation Details'!$A:$A,0)),"Not Found")</f>
        <v>0</v>
      </c>
    </row>
    <row r="623" spans="1:17" ht="15" customHeight="1" x14ac:dyDescent="0.3">
      <c r="A623" s="6" t="str">
        <f>'Customer Names'!A623</f>
        <v>Id622</v>
      </c>
      <c r="B623" s="6" t="str">
        <f>IFERROR(INDEX('Customer Names'!$D:$D,MATCH($A623,'Customer Names'!$A:$A,0)),"Not Found")</f>
        <v>Brad</v>
      </c>
      <c r="C623" s="6">
        <f>IFERROR(INDEX('Medical Examinations'!$B:$B,MATCH($A623,'Medical Examinations'!$A:$A,0)),"Not Found")</f>
        <v>36.85</v>
      </c>
      <c r="D623" s="6">
        <f>IFERROR(INDEX('Medical Examinations'!$C:$C,MATCH($A623,'Medical Examinations'!$A:$A,0)),"Not Found")</f>
        <v>6.7</v>
      </c>
      <c r="E623" s="6" t="str">
        <f>IFERROR(INDEX('Medical Examinations'!$I:$I,MATCH($A623,'Medical Examinations'!$A:$A,0)),"Not Found")</f>
        <v>No</v>
      </c>
      <c r="F623" s="6" t="str">
        <f>IFERROR(INDEX('Medical Examinations'!$J:$J,MATCH($A623,'Medical Examinations'!$A:$A,0)),"Not Found")</f>
        <v>No</v>
      </c>
      <c r="G623" s="6" t="str">
        <f>IFERROR(INDEX('Medical Examinations'!$F:$F,MATCH($A623,'Medical Examinations'!$A:$A,0)),"Not Found")</f>
        <v>No</v>
      </c>
      <c r="H623" s="6">
        <f>IFERROR(INDEX('Medical Examinations'!$L:$L,MATCH($A623,'Medical Examinations'!$A:$A,0)),"Not Found")</f>
        <v>0</v>
      </c>
      <c r="I623" s="6" t="str">
        <f>IFERROR(INDEX('Medical Examinations'!$K:$K,MATCH($A623,'Medical Examinations'!$A:$A,0)),"Not Found")</f>
        <v>No</v>
      </c>
      <c r="J623" s="6" t="str">
        <f>IFERROR(INDEX('Medical Examinations'!$M:$M,MATCH($A623,'Medical Examinations'!$A:$A,0)),"Not Found")</f>
        <v>Obesity</v>
      </c>
      <c r="K623" s="6" t="str">
        <f>IFERROR(INDEX('Medical Examinations'!$N:$N,MATCH($A623,'Medical Examinations'!$A:$A,0)),"Not Found")</f>
        <v>Diabetic</v>
      </c>
      <c r="L623" s="12">
        <f>IFERROR(INDEX('Hospitalisation Details'!$V:$V,MATCH($A623,'Hospitalisation Details'!$A:$A,0)),"Not Found")</f>
        <v>0</v>
      </c>
      <c r="M623" s="13">
        <f>IFERROR(INDEX('Hospitalisation Details'!$F:$F,MATCH($A623,'Hospitalisation Details'!$A:$A,0)),"Not Found")</f>
        <v>15840.81</v>
      </c>
      <c r="N623" s="6">
        <f>IFERROR(INDEX('Hospitalisation Details'!$S:$S,MATCH($A623,'Hospitalisation Details'!$A:$A,0)),"Not Found")</f>
        <v>23005</v>
      </c>
      <c r="O623" s="6">
        <f>IFERROR(INDEX('Hospitalisation Details'!$T:$T,MATCH($A623,'Hospitalisation Details'!$A:$A,0)),"Not Found")</f>
        <v>60</v>
      </c>
      <c r="P623" s="6">
        <f>IFERROR(INDEX('Hospitalisation Details'!$U:$U,MATCH($A623,'Hospitalisation Details'!$A:$A,0)),"Not Found")</f>
        <v>0</v>
      </c>
      <c r="Q623" s="6">
        <f>IFERROR(INDEX('Hospitalisation Details'!$W:$W,MATCH($A623,'Hospitalisation Details'!$A:$A,0)),"Not Found")</f>
        <v>0</v>
      </c>
    </row>
    <row r="624" spans="1:17" ht="15" customHeight="1" x14ac:dyDescent="0.3">
      <c r="A624" s="6" t="str">
        <f>'Customer Names'!A624</f>
        <v>Id623</v>
      </c>
      <c r="B624" s="6" t="str">
        <f>IFERROR(INDEX('Customer Names'!$D:$D,MATCH($A624,'Customer Names'!$A:$A,0)),"Not Found")</f>
        <v>Margaret O</v>
      </c>
      <c r="C624" s="6">
        <f>IFERROR(INDEX('Medical Examinations'!$B:$B,MATCH($A624,'Medical Examinations'!$A:$A,0)),"Not Found")</f>
        <v>29.3</v>
      </c>
      <c r="D624" s="6">
        <f>IFERROR(INDEX('Medical Examinations'!$C:$C,MATCH($A624,'Medical Examinations'!$A:$A,0)),"Not Found")</f>
        <v>5.5</v>
      </c>
      <c r="E624" s="6" t="str">
        <f>IFERROR(INDEX('Medical Examinations'!$I:$I,MATCH($A624,'Medical Examinations'!$A:$A,0)),"Not Found")</f>
        <v>No</v>
      </c>
      <c r="F624" s="6" t="str">
        <f>IFERROR(INDEX('Medical Examinations'!$J:$J,MATCH($A624,'Medical Examinations'!$A:$A,0)),"Not Found")</f>
        <v>No</v>
      </c>
      <c r="G624" s="6" t="str">
        <f>IFERROR(INDEX('Medical Examinations'!$F:$F,MATCH($A624,'Medical Examinations'!$A:$A,0)),"Not Found")</f>
        <v>No</v>
      </c>
      <c r="H624" s="6">
        <f>IFERROR(INDEX('Medical Examinations'!$L:$L,MATCH($A624,'Medical Examinations'!$A:$A,0)),"Not Found")</f>
        <v>0</v>
      </c>
      <c r="I624" s="6" t="str">
        <f>IFERROR(INDEX('Medical Examinations'!$K:$K,MATCH($A624,'Medical Examinations'!$A:$A,0)),"Not Found")</f>
        <v>No</v>
      </c>
      <c r="J624" s="6" t="str">
        <f>IFERROR(INDEX('Medical Examinations'!$M:$M,MATCH($A624,'Medical Examinations'!$A:$A,0)),"Not Found")</f>
        <v>Overweight</v>
      </c>
      <c r="K624" s="6" t="str">
        <f>IFERROR(INDEX('Medical Examinations'!$N:$N,MATCH($A624,'Medical Examinations'!$A:$A,0)),"Not Found")</f>
        <v>Normal</v>
      </c>
      <c r="L624" s="12">
        <f>IFERROR(INDEX('Hospitalisation Details'!$V:$V,MATCH($A624,'Hospitalisation Details'!$A:$A,0)),"Not Found")</f>
        <v>0</v>
      </c>
      <c r="M624" s="13">
        <f>IFERROR(INDEX('Hospitalisation Details'!$F:$F,MATCH($A624,'Hospitalisation Details'!$A:$A,0)),"Not Found")</f>
        <v>15828.82</v>
      </c>
      <c r="N624" s="6">
        <f>IFERROR(INDEX('Hospitalisation Details'!$S:$S,MATCH($A624,'Hospitalisation Details'!$A:$A,0)),"Not Found")</f>
        <v>30266</v>
      </c>
      <c r="O624" s="6">
        <f>IFERROR(INDEX('Hospitalisation Details'!$T:$T,MATCH($A624,'Hospitalisation Details'!$A:$A,0)),"Not Found")</f>
        <v>40</v>
      </c>
      <c r="P624" s="6">
        <f>IFERROR(INDEX('Hospitalisation Details'!$U:$U,MATCH($A624,'Hospitalisation Details'!$A:$A,0)),"Not Found")</f>
        <v>0</v>
      </c>
      <c r="Q624" s="6">
        <f>IFERROR(INDEX('Hospitalisation Details'!$W:$W,MATCH($A624,'Hospitalisation Details'!$A:$A,0)),"Not Found")</f>
        <v>0</v>
      </c>
    </row>
    <row r="625" spans="1:17" ht="15" customHeight="1" x14ac:dyDescent="0.3">
      <c r="A625" s="6" t="str">
        <f>'Customer Names'!A625</f>
        <v>Id624</v>
      </c>
      <c r="B625" s="6" t="str">
        <f>IFERROR(INDEX('Customer Names'!$D:$D,MATCH($A625,'Customer Names'!$A:$A,0)),"Not Found")</f>
        <v>Craig R.</v>
      </c>
      <c r="C625" s="6">
        <f>IFERROR(INDEX('Medical Examinations'!$B:$B,MATCH($A625,'Medical Examinations'!$A:$A,0)),"Not Found")</f>
        <v>19.3</v>
      </c>
      <c r="D625" s="6">
        <f>IFERROR(INDEX('Medical Examinations'!$C:$C,MATCH($A625,'Medical Examinations'!$A:$A,0)),"Not Found")</f>
        <v>4.46</v>
      </c>
      <c r="E625" s="6" t="str">
        <f>IFERROR(INDEX('Medical Examinations'!$I:$I,MATCH($A625,'Medical Examinations'!$A:$A,0)),"Not Found")</f>
        <v>No</v>
      </c>
      <c r="F625" s="6" t="str">
        <f>IFERROR(INDEX('Medical Examinations'!$J:$J,MATCH($A625,'Medical Examinations'!$A:$A,0)),"Not Found")</f>
        <v>No</v>
      </c>
      <c r="G625" s="6" t="str">
        <f>IFERROR(INDEX('Medical Examinations'!$F:$F,MATCH($A625,'Medical Examinations'!$A:$A,0)),"Not Found")</f>
        <v>No</v>
      </c>
      <c r="H625" s="6">
        <f>IFERROR(INDEX('Medical Examinations'!$L:$L,MATCH($A625,'Medical Examinations'!$A:$A,0)),"Not Found")</f>
        <v>1</v>
      </c>
      <c r="I625" s="6" t="str">
        <f>IFERROR(INDEX('Medical Examinations'!$K:$K,MATCH($A625,'Medical Examinations'!$A:$A,0)),"Not Found")</f>
        <v>Yes</v>
      </c>
      <c r="J625" s="6" t="str">
        <f>IFERROR(INDEX('Medical Examinations'!$M:$M,MATCH($A625,'Medical Examinations'!$A:$A,0)),"Not Found")</f>
        <v>Normal Weight</v>
      </c>
      <c r="K625" s="6" t="str">
        <f>IFERROR(INDEX('Medical Examinations'!$N:$N,MATCH($A625,'Medical Examinations'!$A:$A,0)),"Not Found")</f>
        <v>Normal</v>
      </c>
      <c r="L625" s="12">
        <f>IFERROR(INDEX('Hospitalisation Details'!$V:$V,MATCH($A625,'Hospitalisation Details'!$A:$A,0)),"Not Found")</f>
        <v>0</v>
      </c>
      <c r="M625" s="13">
        <f>IFERROR(INDEX('Hospitalisation Details'!$F:$F,MATCH($A625,'Hospitalisation Details'!$A:$A,0)),"Not Found")</f>
        <v>15820.7</v>
      </c>
      <c r="N625" s="6">
        <f>IFERROR(INDEX('Hospitalisation Details'!$S:$S,MATCH($A625,'Hospitalisation Details'!$A:$A,0)),"Not Found")</f>
        <v>30859</v>
      </c>
      <c r="O625" s="6">
        <f>IFERROR(INDEX('Hospitalisation Details'!$T:$T,MATCH($A625,'Hospitalisation Details'!$A:$A,0)),"Not Found")</f>
        <v>38</v>
      </c>
      <c r="P625" s="6">
        <f>IFERROR(INDEX('Hospitalisation Details'!$U:$U,MATCH($A625,'Hospitalisation Details'!$A:$A,0)),"Not Found")</f>
        <v>0</v>
      </c>
      <c r="Q625" s="6">
        <f>IFERROR(INDEX('Hospitalisation Details'!$W:$W,MATCH($A625,'Hospitalisation Details'!$A:$A,0)),"Not Found")</f>
        <v>0</v>
      </c>
    </row>
    <row r="626" spans="1:17" ht="15" customHeight="1" x14ac:dyDescent="0.3">
      <c r="A626" s="6" t="str">
        <f>'Customer Names'!A626</f>
        <v>Id625</v>
      </c>
      <c r="B626" s="6" t="str">
        <f>IFERROR(INDEX('Customer Names'!$D:$D,MATCH($A626,'Customer Names'!$A:$A,0)),"Not Found")</f>
        <v>Simo</v>
      </c>
      <c r="C626" s="6">
        <f>IFERROR(INDEX('Medical Examinations'!$B:$B,MATCH($A626,'Medical Examinations'!$A:$A,0)),"Not Found")</f>
        <v>24.13</v>
      </c>
      <c r="D626" s="6">
        <f>IFERROR(INDEX('Medical Examinations'!$C:$C,MATCH($A626,'Medical Examinations'!$A:$A,0)),"Not Found")</f>
        <v>5.29</v>
      </c>
      <c r="E626" s="6" t="str">
        <f>IFERROR(INDEX('Medical Examinations'!$I:$I,MATCH($A626,'Medical Examinations'!$A:$A,0)),"Not Found")</f>
        <v>Yes</v>
      </c>
      <c r="F626" s="6" t="str">
        <f>IFERROR(INDEX('Medical Examinations'!$J:$J,MATCH($A626,'Medical Examinations'!$A:$A,0)),"Not Found")</f>
        <v>No</v>
      </c>
      <c r="G626" s="6" t="str">
        <f>IFERROR(INDEX('Medical Examinations'!$F:$F,MATCH($A626,'Medical Examinations'!$A:$A,0)),"Not Found")</f>
        <v>Yes</v>
      </c>
      <c r="H626" s="6">
        <f>IFERROR(INDEX('Medical Examinations'!$L:$L,MATCH($A626,'Medical Examinations'!$A:$A,0)),"Not Found")</f>
        <v>1</v>
      </c>
      <c r="I626" s="6" t="str">
        <f>IFERROR(INDEX('Medical Examinations'!$K:$K,MATCH($A626,'Medical Examinations'!$A:$A,0)),"Not Found")</f>
        <v>Yes</v>
      </c>
      <c r="J626" s="6" t="str">
        <f>IFERROR(INDEX('Medical Examinations'!$M:$M,MATCH($A626,'Medical Examinations'!$A:$A,0)),"Not Found")</f>
        <v>Normal Weight</v>
      </c>
      <c r="K626" s="6" t="str">
        <f>IFERROR(INDEX('Medical Examinations'!$N:$N,MATCH($A626,'Medical Examinations'!$A:$A,0)),"Not Found")</f>
        <v>Normal</v>
      </c>
      <c r="L626" s="12">
        <f>IFERROR(INDEX('Hospitalisation Details'!$V:$V,MATCH($A626,'Hospitalisation Details'!$A:$A,0)),"Not Found")</f>
        <v>0</v>
      </c>
      <c r="M626" s="13">
        <f>IFERROR(INDEX('Hospitalisation Details'!$F:$F,MATCH($A626,'Hospitalisation Details'!$A:$A,0)),"Not Found")</f>
        <v>15817.99</v>
      </c>
      <c r="N626" s="6">
        <f>IFERROR(INDEX('Hospitalisation Details'!$S:$S,MATCH($A626,'Hospitalisation Details'!$A:$A,0)),"Not Found")</f>
        <v>35712</v>
      </c>
      <c r="O626" s="6">
        <f>IFERROR(INDEX('Hospitalisation Details'!$T:$T,MATCH($A626,'Hospitalisation Details'!$A:$A,0)),"Not Found")</f>
        <v>25</v>
      </c>
      <c r="P626" s="6">
        <f>IFERROR(INDEX('Hospitalisation Details'!$U:$U,MATCH($A626,'Hospitalisation Details'!$A:$A,0)),"Not Found")</f>
        <v>0</v>
      </c>
      <c r="Q626" s="6">
        <f>IFERROR(INDEX('Hospitalisation Details'!$W:$W,MATCH($A626,'Hospitalisation Details'!$A:$A,0)),"Not Found")</f>
        <v>0</v>
      </c>
    </row>
    <row r="627" spans="1:17" ht="15" customHeight="1" x14ac:dyDescent="0.3">
      <c r="A627" s="6" t="str">
        <f>'Customer Names'!A627</f>
        <v>Id626</v>
      </c>
      <c r="B627" s="6" t="str">
        <f>IFERROR(INDEX('Customer Names'!$D:$D,MATCH($A627,'Customer Names'!$A:$A,0)),"Not Found")</f>
        <v>Christopher J</v>
      </c>
      <c r="C627" s="6">
        <f>IFERROR(INDEX('Medical Examinations'!$B:$B,MATCH($A627,'Medical Examinations'!$A:$A,0)),"Not Found")</f>
        <v>46.7</v>
      </c>
      <c r="D627" s="6">
        <f>IFERROR(INDEX('Medical Examinations'!$C:$C,MATCH($A627,'Medical Examinations'!$A:$A,0)),"Not Found")</f>
        <v>10.99</v>
      </c>
      <c r="E627" s="6" t="str">
        <f>IFERROR(INDEX('Medical Examinations'!$I:$I,MATCH($A627,'Medical Examinations'!$A:$A,0)),"Not Found")</f>
        <v>No</v>
      </c>
      <c r="F627" s="6" t="str">
        <f>IFERROR(INDEX('Medical Examinations'!$J:$J,MATCH($A627,'Medical Examinations'!$A:$A,0)),"Not Found")</f>
        <v>No</v>
      </c>
      <c r="G627" s="6" t="str">
        <f>IFERROR(INDEX('Medical Examinations'!$F:$F,MATCH($A627,'Medical Examinations'!$A:$A,0)),"Not Found")</f>
        <v>No</v>
      </c>
      <c r="H627" s="6">
        <f>IFERROR(INDEX('Medical Examinations'!$L:$L,MATCH($A627,'Medical Examinations'!$A:$A,0)),"Not Found")</f>
        <v>0</v>
      </c>
      <c r="I627" s="6" t="str">
        <f>IFERROR(INDEX('Medical Examinations'!$K:$K,MATCH($A627,'Medical Examinations'!$A:$A,0)),"Not Found")</f>
        <v>No</v>
      </c>
      <c r="J627" s="6" t="str">
        <f>IFERROR(INDEX('Medical Examinations'!$M:$M,MATCH($A627,'Medical Examinations'!$A:$A,0)),"Not Found")</f>
        <v>Obesity</v>
      </c>
      <c r="K627" s="6" t="str">
        <f>IFERROR(INDEX('Medical Examinations'!$N:$N,MATCH($A627,'Medical Examinations'!$A:$A,0)),"Not Found")</f>
        <v>Diabetic</v>
      </c>
      <c r="L627" s="12">
        <f>IFERROR(INDEX('Hospitalisation Details'!$V:$V,MATCH($A627,'Hospitalisation Details'!$A:$A,0)),"Not Found")</f>
        <v>0</v>
      </c>
      <c r="M627" s="13">
        <f>IFERROR(INDEX('Hospitalisation Details'!$F:$F,MATCH($A627,'Hospitalisation Details'!$A:$A,0)),"Not Found")</f>
        <v>15746.62</v>
      </c>
      <c r="N627" s="6">
        <f>IFERROR(INDEX('Hospitalisation Details'!$S:$S,MATCH($A627,'Hospitalisation Details'!$A:$A,0)),"Not Found")</f>
        <v>27270</v>
      </c>
      <c r="O627" s="6">
        <f>IFERROR(INDEX('Hospitalisation Details'!$T:$T,MATCH($A627,'Hospitalisation Details'!$A:$A,0)),"Not Found")</f>
        <v>48</v>
      </c>
      <c r="P627" s="6">
        <f>IFERROR(INDEX('Hospitalisation Details'!$U:$U,MATCH($A627,'Hospitalisation Details'!$A:$A,0)),"Not Found")</f>
        <v>0</v>
      </c>
      <c r="Q627" s="6">
        <f>IFERROR(INDEX('Hospitalisation Details'!$W:$W,MATCH($A627,'Hospitalisation Details'!$A:$A,0)),"Not Found")</f>
        <v>0</v>
      </c>
    </row>
    <row r="628" spans="1:17" ht="15" customHeight="1" x14ac:dyDescent="0.3">
      <c r="A628" s="6" t="str">
        <f>'Customer Names'!A628</f>
        <v>Id627</v>
      </c>
      <c r="B628" s="6" t="str">
        <f>IFERROR(INDEX('Customer Names'!$D:$D,MATCH($A628,'Customer Names'!$A:$A,0)),"Not Found")</f>
        <v>Mario Sr.</v>
      </c>
      <c r="C628" s="6">
        <f>IFERROR(INDEX('Medical Examinations'!$B:$B,MATCH($A628,'Medical Examinations'!$A:$A,0)),"Not Found")</f>
        <v>45.27</v>
      </c>
      <c r="D628" s="6">
        <f>IFERROR(INDEX('Medical Examinations'!$C:$C,MATCH($A628,'Medical Examinations'!$A:$A,0)),"Not Found")</f>
        <v>5.2</v>
      </c>
      <c r="E628" s="6" t="str">
        <f>IFERROR(INDEX('Medical Examinations'!$I:$I,MATCH($A628,'Medical Examinations'!$A:$A,0)),"Not Found")</f>
        <v>Yes</v>
      </c>
      <c r="F628" s="6" t="str">
        <f>IFERROR(INDEX('Medical Examinations'!$J:$J,MATCH($A628,'Medical Examinations'!$A:$A,0)),"Not Found")</f>
        <v>No</v>
      </c>
      <c r="G628" s="6" t="str">
        <f>IFERROR(INDEX('Medical Examinations'!$F:$F,MATCH($A628,'Medical Examinations'!$A:$A,0)),"Not Found")</f>
        <v>No</v>
      </c>
      <c r="H628" s="6">
        <f>IFERROR(INDEX('Medical Examinations'!$L:$L,MATCH($A628,'Medical Examinations'!$A:$A,0)),"Not Found")</f>
        <v>0</v>
      </c>
      <c r="I628" s="6" t="str">
        <f>IFERROR(INDEX('Medical Examinations'!$K:$K,MATCH($A628,'Medical Examinations'!$A:$A,0)),"Not Found")</f>
        <v>No</v>
      </c>
      <c r="J628" s="6" t="str">
        <f>IFERROR(INDEX('Medical Examinations'!$M:$M,MATCH($A628,'Medical Examinations'!$A:$A,0)),"Not Found")</f>
        <v>Obesity</v>
      </c>
      <c r="K628" s="6" t="str">
        <f>IFERROR(INDEX('Medical Examinations'!$N:$N,MATCH($A628,'Medical Examinations'!$A:$A,0)),"Not Found")</f>
        <v>Normal</v>
      </c>
      <c r="L628" s="12">
        <f>IFERROR(INDEX('Hospitalisation Details'!$V:$V,MATCH($A628,'Hospitalisation Details'!$A:$A,0)),"Not Found")</f>
        <v>0</v>
      </c>
      <c r="M628" s="13">
        <f>IFERROR(INDEX('Hospitalisation Details'!$F:$F,MATCH($A628,'Hospitalisation Details'!$A:$A,0)),"Not Found")</f>
        <v>15698.86</v>
      </c>
      <c r="N628" s="6">
        <f>IFERROR(INDEX('Hospitalisation Details'!$S:$S,MATCH($A628,'Hospitalisation Details'!$A:$A,0)),"Not Found")</f>
        <v>28023</v>
      </c>
      <c r="O628" s="6">
        <f>IFERROR(INDEX('Hospitalisation Details'!$T:$T,MATCH($A628,'Hospitalisation Details'!$A:$A,0)),"Not Found")</f>
        <v>46</v>
      </c>
      <c r="P628" s="6">
        <f>IFERROR(INDEX('Hospitalisation Details'!$U:$U,MATCH($A628,'Hospitalisation Details'!$A:$A,0)),"Not Found")</f>
        <v>0</v>
      </c>
      <c r="Q628" s="6">
        <f>IFERROR(INDEX('Hospitalisation Details'!$W:$W,MATCH($A628,'Hospitalisation Details'!$A:$A,0)),"Not Found")</f>
        <v>0</v>
      </c>
    </row>
    <row r="629" spans="1:17" ht="15" customHeight="1" x14ac:dyDescent="0.3">
      <c r="A629" s="6" t="str">
        <f>'Customer Names'!A629</f>
        <v>Id628</v>
      </c>
      <c r="B629" s="6" t="str">
        <f>IFERROR(INDEX('Customer Names'!$D:$D,MATCH($A629,'Customer Names'!$A:$A,0)),"Not Found")</f>
        <v>Meghann R.</v>
      </c>
      <c r="C629" s="6">
        <f>IFERROR(INDEX('Medical Examinations'!$B:$B,MATCH($A629,'Medical Examinations'!$A:$A,0)),"Not Found")</f>
        <v>44.29</v>
      </c>
      <c r="D629" s="6">
        <f>IFERROR(INDEX('Medical Examinations'!$C:$C,MATCH($A629,'Medical Examinations'!$A:$A,0)),"Not Found")</f>
        <v>9.66</v>
      </c>
      <c r="E629" s="6" t="str">
        <f>IFERROR(INDEX('Medical Examinations'!$I:$I,MATCH($A629,'Medical Examinations'!$A:$A,0)),"Not Found")</f>
        <v>No</v>
      </c>
      <c r="F629" s="6" t="str">
        <f>IFERROR(INDEX('Medical Examinations'!$J:$J,MATCH($A629,'Medical Examinations'!$A:$A,0)),"Not Found")</f>
        <v>No</v>
      </c>
      <c r="G629" s="6" t="str">
        <f>IFERROR(INDEX('Medical Examinations'!$F:$F,MATCH($A629,'Medical Examinations'!$A:$A,0)),"Not Found")</f>
        <v>No</v>
      </c>
      <c r="H629" s="6">
        <f>IFERROR(INDEX('Medical Examinations'!$L:$L,MATCH($A629,'Medical Examinations'!$A:$A,0)),"Not Found")</f>
        <v>2</v>
      </c>
      <c r="I629" s="6" t="str">
        <f>IFERROR(INDEX('Medical Examinations'!$K:$K,MATCH($A629,'Medical Examinations'!$A:$A,0)),"Not Found")</f>
        <v>No</v>
      </c>
      <c r="J629" s="6" t="str">
        <f>IFERROR(INDEX('Medical Examinations'!$M:$M,MATCH($A629,'Medical Examinations'!$A:$A,0)),"Not Found")</f>
        <v>Obesity</v>
      </c>
      <c r="K629" s="6" t="str">
        <f>IFERROR(INDEX('Medical Examinations'!$N:$N,MATCH($A629,'Medical Examinations'!$A:$A,0)),"Not Found")</f>
        <v>Diabetic</v>
      </c>
      <c r="L629" s="12">
        <f>IFERROR(INDEX('Hospitalisation Details'!$V:$V,MATCH($A629,'Hospitalisation Details'!$A:$A,0)),"Not Found")</f>
        <v>0</v>
      </c>
      <c r="M629" s="13">
        <f>IFERROR(INDEX('Hospitalisation Details'!$F:$F,MATCH($A629,'Hospitalisation Details'!$A:$A,0)),"Not Found")</f>
        <v>15670.3</v>
      </c>
      <c r="N629" s="6">
        <f>IFERROR(INDEX('Hospitalisation Details'!$S:$S,MATCH($A629,'Hospitalisation Details'!$A:$A,0)),"Not Found")</f>
        <v>26841</v>
      </c>
      <c r="O629" s="6">
        <f>IFERROR(INDEX('Hospitalisation Details'!$T:$T,MATCH($A629,'Hospitalisation Details'!$A:$A,0)),"Not Found")</f>
        <v>49</v>
      </c>
      <c r="P629" s="6">
        <f>IFERROR(INDEX('Hospitalisation Details'!$U:$U,MATCH($A629,'Hospitalisation Details'!$A:$A,0)),"Not Found")</f>
        <v>0</v>
      </c>
      <c r="Q629" s="6">
        <f>IFERROR(INDEX('Hospitalisation Details'!$W:$W,MATCH($A629,'Hospitalisation Details'!$A:$A,0)),"Not Found")</f>
        <v>0</v>
      </c>
    </row>
    <row r="630" spans="1:17" ht="15" customHeight="1" x14ac:dyDescent="0.3">
      <c r="A630" s="6" t="str">
        <f>'Customer Names'!A630</f>
        <v>Id629</v>
      </c>
      <c r="B630" s="6" t="str">
        <f>IFERROR(INDEX('Customer Names'!$D:$D,MATCH($A630,'Customer Names'!$A:$A,0)),"Not Found")</f>
        <v>Scott M</v>
      </c>
      <c r="C630" s="6">
        <f>IFERROR(INDEX('Medical Examinations'!$B:$B,MATCH($A630,'Medical Examinations'!$A:$A,0)),"Not Found")</f>
        <v>54.59</v>
      </c>
      <c r="D630" s="6">
        <f>IFERROR(INDEX('Medical Examinations'!$C:$C,MATCH($A630,'Medical Examinations'!$A:$A,0)),"Not Found")</f>
        <v>4.22</v>
      </c>
      <c r="E630" s="6" t="str">
        <f>IFERROR(INDEX('Medical Examinations'!$I:$I,MATCH($A630,'Medical Examinations'!$A:$A,0)),"Not Found")</f>
        <v>Yes</v>
      </c>
      <c r="F630" s="6" t="str">
        <f>IFERROR(INDEX('Medical Examinations'!$J:$J,MATCH($A630,'Medical Examinations'!$A:$A,0)),"Not Found")</f>
        <v>No</v>
      </c>
      <c r="G630" s="6" t="str">
        <f>IFERROR(INDEX('Medical Examinations'!$F:$F,MATCH($A630,'Medical Examinations'!$A:$A,0)),"Not Found")</f>
        <v>No</v>
      </c>
      <c r="H630" s="6">
        <f>IFERROR(INDEX('Medical Examinations'!$L:$L,MATCH($A630,'Medical Examinations'!$A:$A,0)),"Not Found")</f>
        <v>1</v>
      </c>
      <c r="I630" s="6" t="str">
        <f>IFERROR(INDEX('Medical Examinations'!$K:$K,MATCH($A630,'Medical Examinations'!$A:$A,0)),"Not Found")</f>
        <v>No</v>
      </c>
      <c r="J630" s="6" t="str">
        <f>IFERROR(INDEX('Medical Examinations'!$M:$M,MATCH($A630,'Medical Examinations'!$A:$A,0)),"Not Found")</f>
        <v>Obesity</v>
      </c>
      <c r="K630" s="6" t="str">
        <f>IFERROR(INDEX('Medical Examinations'!$N:$N,MATCH($A630,'Medical Examinations'!$A:$A,0)),"Not Found")</f>
        <v>Normal</v>
      </c>
      <c r="L630" s="12">
        <f>IFERROR(INDEX('Hospitalisation Details'!$V:$V,MATCH($A630,'Hospitalisation Details'!$A:$A,0)),"Not Found")</f>
        <v>0</v>
      </c>
      <c r="M630" s="13">
        <f>IFERROR(INDEX('Hospitalisation Details'!$F:$F,MATCH($A630,'Hospitalisation Details'!$A:$A,0)),"Not Found")</f>
        <v>15646.28</v>
      </c>
      <c r="N630" s="6">
        <f>IFERROR(INDEX('Hospitalisation Details'!$S:$S,MATCH($A630,'Hospitalisation Details'!$A:$A,0)),"Not Found")</f>
        <v>32499</v>
      </c>
      <c r="O630" s="6">
        <f>IFERROR(INDEX('Hospitalisation Details'!$T:$T,MATCH($A630,'Hospitalisation Details'!$A:$A,0)),"Not Found")</f>
        <v>34</v>
      </c>
      <c r="P630" s="6">
        <f>IFERROR(INDEX('Hospitalisation Details'!$U:$U,MATCH($A630,'Hospitalisation Details'!$A:$A,0)),"Not Found")</f>
        <v>0</v>
      </c>
      <c r="Q630" s="6">
        <f>IFERROR(INDEX('Hospitalisation Details'!$W:$W,MATCH($A630,'Hospitalisation Details'!$A:$A,0)),"Not Found")</f>
        <v>0</v>
      </c>
    </row>
    <row r="631" spans="1:17" ht="15" customHeight="1" x14ac:dyDescent="0.3">
      <c r="A631" s="6" t="str">
        <f>'Customer Names'!A631</f>
        <v>Id630</v>
      </c>
      <c r="B631" s="6" t="str">
        <f>IFERROR(INDEX('Customer Names'!$D:$D,MATCH($A631,'Customer Names'!$A:$A,0)),"Not Found")</f>
        <v>Caitlin E.</v>
      </c>
      <c r="C631" s="6">
        <f>IFERROR(INDEX('Medical Examinations'!$B:$B,MATCH($A631,'Medical Examinations'!$A:$A,0)),"Not Found")</f>
        <v>32.965000000000003</v>
      </c>
      <c r="D631" s="6">
        <f>IFERROR(INDEX('Medical Examinations'!$C:$C,MATCH($A631,'Medical Examinations'!$A:$A,0)),"Not Found")</f>
        <v>11.78</v>
      </c>
      <c r="E631" s="6" t="str">
        <f>IFERROR(INDEX('Medical Examinations'!$I:$I,MATCH($A631,'Medical Examinations'!$A:$A,0)),"Not Found")</f>
        <v>No</v>
      </c>
      <c r="F631" s="6" t="str">
        <f>IFERROR(INDEX('Medical Examinations'!$J:$J,MATCH($A631,'Medical Examinations'!$A:$A,0)),"Not Found")</f>
        <v>No</v>
      </c>
      <c r="G631" s="6" t="str">
        <f>IFERROR(INDEX('Medical Examinations'!$F:$F,MATCH($A631,'Medical Examinations'!$A:$A,0)),"Not Found")</f>
        <v>No</v>
      </c>
      <c r="H631" s="6">
        <f>IFERROR(INDEX('Medical Examinations'!$L:$L,MATCH($A631,'Medical Examinations'!$A:$A,0)),"Not Found")</f>
        <v>0</v>
      </c>
      <c r="I631" s="6" t="str">
        <f>IFERROR(INDEX('Medical Examinations'!$K:$K,MATCH($A631,'Medical Examinations'!$A:$A,0)),"Not Found")</f>
        <v>No</v>
      </c>
      <c r="J631" s="6" t="str">
        <f>IFERROR(INDEX('Medical Examinations'!$M:$M,MATCH($A631,'Medical Examinations'!$A:$A,0)),"Not Found")</f>
        <v>Obesity</v>
      </c>
      <c r="K631" s="6" t="str">
        <f>IFERROR(INDEX('Medical Examinations'!$N:$N,MATCH($A631,'Medical Examinations'!$A:$A,0)),"Not Found")</f>
        <v>Diabetic</v>
      </c>
      <c r="L631" s="12">
        <f>IFERROR(INDEX('Hospitalisation Details'!$V:$V,MATCH($A631,'Hospitalisation Details'!$A:$A,0)),"Not Found")</f>
        <v>0</v>
      </c>
      <c r="M631" s="13">
        <f>IFERROR(INDEX('Hospitalisation Details'!$F:$F,MATCH($A631,'Hospitalisation Details'!$A:$A,0)),"Not Found")</f>
        <v>15612.19</v>
      </c>
      <c r="N631" s="6">
        <f>IFERROR(INDEX('Hospitalisation Details'!$S:$S,MATCH($A631,'Hospitalisation Details'!$A:$A,0)),"Not Found")</f>
        <v>22073</v>
      </c>
      <c r="O631" s="6">
        <f>IFERROR(INDEX('Hospitalisation Details'!$T:$T,MATCH($A631,'Hospitalisation Details'!$A:$A,0)),"Not Found")</f>
        <v>63</v>
      </c>
      <c r="P631" s="6">
        <f>IFERROR(INDEX('Hospitalisation Details'!$U:$U,MATCH($A631,'Hospitalisation Details'!$A:$A,0)),"Not Found")</f>
        <v>0</v>
      </c>
      <c r="Q631" s="6">
        <f>IFERROR(INDEX('Hospitalisation Details'!$W:$W,MATCH($A631,'Hospitalisation Details'!$A:$A,0)),"Not Found")</f>
        <v>0</v>
      </c>
    </row>
    <row r="632" spans="1:17" ht="15" customHeight="1" x14ac:dyDescent="0.3">
      <c r="A632" s="6" t="str">
        <f>'Customer Names'!A632</f>
        <v>Id631</v>
      </c>
      <c r="B632" s="6" t="str">
        <f>IFERROR(INDEX('Customer Names'!$D:$D,MATCH($A632,'Customer Names'!$A:$A,0)),"Not Found")</f>
        <v>Samantha A.</v>
      </c>
      <c r="C632" s="6">
        <f>IFERROR(INDEX('Medical Examinations'!$B:$B,MATCH($A632,'Medical Examinations'!$A:$A,0)),"Not Found")</f>
        <v>38.049999999999997</v>
      </c>
      <c r="D632" s="6">
        <f>IFERROR(INDEX('Medical Examinations'!$C:$C,MATCH($A632,'Medical Examinations'!$A:$A,0)),"Not Found")</f>
        <v>9.6199999999999992</v>
      </c>
      <c r="E632" s="6" t="str">
        <f>IFERROR(INDEX('Medical Examinations'!$I:$I,MATCH($A632,'Medical Examinations'!$A:$A,0)),"Not Found")</f>
        <v>No</v>
      </c>
      <c r="F632" s="6" t="str">
        <f>IFERROR(INDEX('Medical Examinations'!$J:$J,MATCH($A632,'Medical Examinations'!$A:$A,0)),"Not Found")</f>
        <v>No</v>
      </c>
      <c r="G632" s="6" t="str">
        <f>IFERROR(INDEX('Medical Examinations'!$F:$F,MATCH($A632,'Medical Examinations'!$A:$A,0)),"Not Found")</f>
        <v>No</v>
      </c>
      <c r="H632" s="6">
        <f>IFERROR(INDEX('Medical Examinations'!$L:$L,MATCH($A632,'Medical Examinations'!$A:$A,0)),"Not Found")</f>
        <v>0</v>
      </c>
      <c r="I632" s="6" t="str">
        <f>IFERROR(INDEX('Medical Examinations'!$K:$K,MATCH($A632,'Medical Examinations'!$A:$A,0)),"Not Found")</f>
        <v>No</v>
      </c>
      <c r="J632" s="6" t="str">
        <f>IFERROR(INDEX('Medical Examinations'!$M:$M,MATCH($A632,'Medical Examinations'!$A:$A,0)),"Not Found")</f>
        <v>Obesity</v>
      </c>
      <c r="K632" s="6" t="str">
        <f>IFERROR(INDEX('Medical Examinations'!$N:$N,MATCH($A632,'Medical Examinations'!$A:$A,0)),"Not Found")</f>
        <v>Diabetic</v>
      </c>
      <c r="L632" s="12">
        <f>IFERROR(INDEX('Hospitalisation Details'!$V:$V,MATCH($A632,'Hospitalisation Details'!$A:$A,0)),"Not Found")</f>
        <v>0</v>
      </c>
      <c r="M632" s="13">
        <f>IFERROR(INDEX('Hospitalisation Details'!$F:$F,MATCH($A632,'Hospitalisation Details'!$A:$A,0)),"Not Found")</f>
        <v>15608.58</v>
      </c>
      <c r="N632" s="6">
        <f>IFERROR(INDEX('Hospitalisation Details'!$S:$S,MATCH($A632,'Hospitalisation Details'!$A:$A,0)),"Not Found")</f>
        <v>24043</v>
      </c>
      <c r="O632" s="6">
        <f>IFERROR(INDEX('Hospitalisation Details'!$T:$T,MATCH($A632,'Hospitalisation Details'!$A:$A,0)),"Not Found")</f>
        <v>57</v>
      </c>
      <c r="P632" s="6">
        <f>IFERROR(INDEX('Hospitalisation Details'!$U:$U,MATCH($A632,'Hospitalisation Details'!$A:$A,0)),"Not Found")</f>
        <v>0</v>
      </c>
      <c r="Q632" s="6">
        <f>IFERROR(INDEX('Hospitalisation Details'!$W:$W,MATCH($A632,'Hospitalisation Details'!$A:$A,0)),"Not Found")</f>
        <v>0</v>
      </c>
    </row>
    <row r="633" spans="1:17" ht="15" customHeight="1" x14ac:dyDescent="0.3">
      <c r="A633" s="6" t="str">
        <f>'Customer Names'!A633</f>
        <v>Id632</v>
      </c>
      <c r="B633" s="6" t="str">
        <f>IFERROR(INDEX('Customer Names'!$D:$D,MATCH($A633,'Customer Names'!$A:$A,0)),"Not Found")</f>
        <v>Erik</v>
      </c>
      <c r="C633" s="6">
        <f>IFERROR(INDEX('Medical Examinations'!$B:$B,MATCH($A633,'Medical Examinations'!$A:$A,0)),"Not Found")</f>
        <v>46.14</v>
      </c>
      <c r="D633" s="6">
        <f>IFERROR(INDEX('Medical Examinations'!$C:$C,MATCH($A633,'Medical Examinations'!$A:$A,0)),"Not Found")</f>
        <v>10.78</v>
      </c>
      <c r="E633" s="6" t="str">
        <f>IFERROR(INDEX('Medical Examinations'!$I:$I,MATCH($A633,'Medical Examinations'!$A:$A,0)),"Not Found")</f>
        <v>No</v>
      </c>
      <c r="F633" s="6" t="str">
        <f>IFERROR(INDEX('Medical Examinations'!$J:$J,MATCH($A633,'Medical Examinations'!$A:$A,0)),"Not Found")</f>
        <v>No</v>
      </c>
      <c r="G633" s="6" t="str">
        <f>IFERROR(INDEX('Medical Examinations'!$F:$F,MATCH($A633,'Medical Examinations'!$A:$A,0)),"Not Found")</f>
        <v>No</v>
      </c>
      <c r="H633" s="6">
        <f>IFERROR(INDEX('Medical Examinations'!$L:$L,MATCH($A633,'Medical Examinations'!$A:$A,0)),"Not Found")</f>
        <v>0</v>
      </c>
      <c r="I633" s="6" t="str">
        <f>IFERROR(INDEX('Medical Examinations'!$K:$K,MATCH($A633,'Medical Examinations'!$A:$A,0)),"Not Found")</f>
        <v>No</v>
      </c>
      <c r="J633" s="6" t="str">
        <f>IFERROR(INDEX('Medical Examinations'!$M:$M,MATCH($A633,'Medical Examinations'!$A:$A,0)),"Not Found")</f>
        <v>Obesity</v>
      </c>
      <c r="K633" s="6" t="str">
        <f>IFERROR(INDEX('Medical Examinations'!$N:$N,MATCH($A633,'Medical Examinations'!$A:$A,0)),"Not Found")</f>
        <v>Diabetic</v>
      </c>
      <c r="L633" s="12">
        <f>IFERROR(INDEX('Hospitalisation Details'!$V:$V,MATCH($A633,'Hospitalisation Details'!$A:$A,0)),"Not Found")</f>
        <v>0</v>
      </c>
      <c r="M633" s="13">
        <f>IFERROR(INDEX('Hospitalisation Details'!$F:$F,MATCH($A633,'Hospitalisation Details'!$A:$A,0)),"Not Found")</f>
        <v>15556.67</v>
      </c>
      <c r="N633" s="6">
        <f>IFERROR(INDEX('Hospitalisation Details'!$S:$S,MATCH($A633,'Hospitalisation Details'!$A:$A,0)),"Not Found")</f>
        <v>27240</v>
      </c>
      <c r="O633" s="6">
        <f>IFERROR(INDEX('Hospitalisation Details'!$T:$T,MATCH($A633,'Hospitalisation Details'!$A:$A,0)),"Not Found")</f>
        <v>48</v>
      </c>
      <c r="P633" s="6">
        <f>IFERROR(INDEX('Hospitalisation Details'!$U:$U,MATCH($A633,'Hospitalisation Details'!$A:$A,0)),"Not Found")</f>
        <v>0</v>
      </c>
      <c r="Q633" s="6">
        <f>IFERROR(INDEX('Hospitalisation Details'!$W:$W,MATCH($A633,'Hospitalisation Details'!$A:$A,0)),"Not Found")</f>
        <v>0</v>
      </c>
    </row>
    <row r="634" spans="1:17" ht="15" customHeight="1" x14ac:dyDescent="0.3">
      <c r="A634" s="6" t="str">
        <f>'Customer Names'!A634</f>
        <v>Id633</v>
      </c>
      <c r="B634" s="6" t="str">
        <f>IFERROR(INDEX('Customer Names'!$D:$D,MATCH($A634,'Customer Names'!$A:$A,0)),"Not Found")</f>
        <v>Christopher</v>
      </c>
      <c r="C634" s="6">
        <f>IFERROR(INDEX('Medical Examinations'!$B:$B,MATCH($A634,'Medical Examinations'!$A:$A,0)),"Not Found")</f>
        <v>41.325000000000003</v>
      </c>
      <c r="D634" s="6">
        <f>IFERROR(INDEX('Medical Examinations'!$C:$C,MATCH($A634,'Medical Examinations'!$A:$A,0)),"Not Found")</f>
        <v>5.1100000000000003</v>
      </c>
      <c r="E634" s="6" t="str">
        <f>IFERROR(INDEX('Medical Examinations'!$I:$I,MATCH($A634,'Medical Examinations'!$A:$A,0)),"Not Found")</f>
        <v>Yes</v>
      </c>
      <c r="F634" s="6" t="str">
        <f>IFERROR(INDEX('Medical Examinations'!$J:$J,MATCH($A634,'Medical Examinations'!$A:$A,0)),"Not Found")</f>
        <v>No</v>
      </c>
      <c r="G634" s="6" t="str">
        <f>IFERROR(INDEX('Medical Examinations'!$F:$F,MATCH($A634,'Medical Examinations'!$A:$A,0)),"Not Found")</f>
        <v>No</v>
      </c>
      <c r="H634" s="6">
        <f>IFERROR(INDEX('Medical Examinations'!$L:$L,MATCH($A634,'Medical Examinations'!$A:$A,0)),"Not Found")</f>
        <v>2</v>
      </c>
      <c r="I634" s="6" t="str">
        <f>IFERROR(INDEX('Medical Examinations'!$K:$K,MATCH($A634,'Medical Examinations'!$A:$A,0)),"Not Found")</f>
        <v>No</v>
      </c>
      <c r="J634" s="6" t="str">
        <f>IFERROR(INDEX('Medical Examinations'!$M:$M,MATCH($A634,'Medical Examinations'!$A:$A,0)),"Not Found")</f>
        <v>Obesity</v>
      </c>
      <c r="K634" s="6" t="str">
        <f>IFERROR(INDEX('Medical Examinations'!$N:$N,MATCH($A634,'Medical Examinations'!$A:$A,0)),"Not Found")</f>
        <v>Normal</v>
      </c>
      <c r="L634" s="12">
        <f>IFERROR(INDEX('Hospitalisation Details'!$V:$V,MATCH($A634,'Hospitalisation Details'!$A:$A,0)),"Not Found")</f>
        <v>0</v>
      </c>
      <c r="M634" s="13">
        <f>IFERROR(INDEX('Hospitalisation Details'!$F:$F,MATCH($A634,'Hospitalisation Details'!$A:$A,0)),"Not Found")</f>
        <v>15555.19</v>
      </c>
      <c r="N634" s="6">
        <f>IFERROR(INDEX('Hospitalisation Details'!$S:$S,MATCH($A634,'Hospitalisation Details'!$A:$A,0)),"Not Found")</f>
        <v>21825</v>
      </c>
      <c r="O634" s="6">
        <f>IFERROR(INDEX('Hospitalisation Details'!$T:$T,MATCH($A634,'Hospitalisation Details'!$A:$A,0)),"Not Found")</f>
        <v>63</v>
      </c>
      <c r="P634" s="6">
        <f>IFERROR(INDEX('Hospitalisation Details'!$U:$U,MATCH($A634,'Hospitalisation Details'!$A:$A,0)),"Not Found")</f>
        <v>0</v>
      </c>
      <c r="Q634" s="6">
        <f>IFERROR(INDEX('Hospitalisation Details'!$W:$W,MATCH($A634,'Hospitalisation Details'!$A:$A,0)),"Not Found")</f>
        <v>0</v>
      </c>
    </row>
    <row r="635" spans="1:17" ht="15" customHeight="1" x14ac:dyDescent="0.3">
      <c r="A635" s="6" t="str">
        <f>'Customer Names'!A635</f>
        <v>Id634</v>
      </c>
      <c r="B635" s="6" t="str">
        <f>IFERROR(INDEX('Customer Names'!$D:$D,MATCH($A635,'Customer Names'!$A:$A,0)),"Not Found")</f>
        <v>Maya</v>
      </c>
      <c r="C635" s="6">
        <f>IFERROR(INDEX('Medical Examinations'!$B:$B,MATCH($A635,'Medical Examinations'!$A:$A,0)),"Not Found")</f>
        <v>44.64</v>
      </c>
      <c r="D635" s="6">
        <f>IFERROR(INDEX('Medical Examinations'!$C:$C,MATCH($A635,'Medical Examinations'!$A:$A,0)),"Not Found")</f>
        <v>7.18</v>
      </c>
      <c r="E635" s="6" t="str">
        <f>IFERROR(INDEX('Medical Examinations'!$I:$I,MATCH($A635,'Medical Examinations'!$A:$A,0)),"Not Found")</f>
        <v>No</v>
      </c>
      <c r="F635" s="6" t="str">
        <f>IFERROR(INDEX('Medical Examinations'!$J:$J,MATCH($A635,'Medical Examinations'!$A:$A,0)),"Not Found")</f>
        <v>No</v>
      </c>
      <c r="G635" s="6" t="str">
        <f>IFERROR(INDEX('Medical Examinations'!$F:$F,MATCH($A635,'Medical Examinations'!$A:$A,0)),"Not Found")</f>
        <v>No</v>
      </c>
      <c r="H635" s="6">
        <f>IFERROR(INDEX('Medical Examinations'!$L:$L,MATCH($A635,'Medical Examinations'!$A:$A,0)),"Not Found")</f>
        <v>0</v>
      </c>
      <c r="I635" s="6" t="str">
        <f>IFERROR(INDEX('Medical Examinations'!$K:$K,MATCH($A635,'Medical Examinations'!$A:$A,0)),"Not Found")</f>
        <v>No</v>
      </c>
      <c r="J635" s="6" t="str">
        <f>IFERROR(INDEX('Medical Examinations'!$M:$M,MATCH($A635,'Medical Examinations'!$A:$A,0)),"Not Found")</f>
        <v>Obesity</v>
      </c>
      <c r="K635" s="6" t="str">
        <f>IFERROR(INDEX('Medical Examinations'!$N:$N,MATCH($A635,'Medical Examinations'!$A:$A,0)),"Not Found")</f>
        <v>Diabetic</v>
      </c>
      <c r="L635" s="12">
        <f>IFERROR(INDEX('Hospitalisation Details'!$V:$V,MATCH($A635,'Hospitalisation Details'!$A:$A,0)),"Not Found")</f>
        <v>0</v>
      </c>
      <c r="M635" s="13">
        <f>IFERROR(INDEX('Hospitalisation Details'!$F:$F,MATCH($A635,'Hospitalisation Details'!$A:$A,0)),"Not Found")</f>
        <v>15532.16</v>
      </c>
      <c r="N635" s="6">
        <f>IFERROR(INDEX('Hospitalisation Details'!$S:$S,MATCH($A635,'Hospitalisation Details'!$A:$A,0)),"Not Found")</f>
        <v>27208</v>
      </c>
      <c r="O635" s="6">
        <f>IFERROR(INDEX('Hospitalisation Details'!$T:$T,MATCH($A635,'Hospitalisation Details'!$A:$A,0)),"Not Found")</f>
        <v>48</v>
      </c>
      <c r="P635" s="6">
        <f>IFERROR(INDEX('Hospitalisation Details'!$U:$U,MATCH($A635,'Hospitalisation Details'!$A:$A,0)),"Not Found")</f>
        <v>0</v>
      </c>
      <c r="Q635" s="6">
        <f>IFERROR(INDEX('Hospitalisation Details'!$W:$W,MATCH($A635,'Hospitalisation Details'!$A:$A,0)),"Not Found")</f>
        <v>0</v>
      </c>
    </row>
    <row r="636" spans="1:17" ht="15" customHeight="1" x14ac:dyDescent="0.3">
      <c r="A636" s="6" t="str">
        <f>'Customer Names'!A636</f>
        <v>Id635</v>
      </c>
      <c r="B636" s="6" t="str">
        <f>IFERROR(INDEX('Customer Names'!$D:$D,MATCH($A636,'Customer Names'!$A:$A,0)),"Not Found")</f>
        <v>Zachary T</v>
      </c>
      <c r="C636" s="6">
        <f>IFERROR(INDEX('Medical Examinations'!$B:$B,MATCH($A636,'Medical Examinations'!$A:$A,0)),"Not Found")</f>
        <v>25.175000000000001</v>
      </c>
      <c r="D636" s="6">
        <f>IFERROR(INDEX('Medical Examinations'!$C:$C,MATCH($A636,'Medical Examinations'!$A:$A,0)),"Not Found")</f>
        <v>4.96</v>
      </c>
      <c r="E636" s="6" t="str">
        <f>IFERROR(INDEX('Medical Examinations'!$I:$I,MATCH($A636,'Medical Examinations'!$A:$A,0)),"Not Found")</f>
        <v>No</v>
      </c>
      <c r="F636" s="6" t="str">
        <f>IFERROR(INDEX('Medical Examinations'!$J:$J,MATCH($A636,'Medical Examinations'!$A:$A,0)),"Not Found")</f>
        <v>Yes</v>
      </c>
      <c r="G636" s="6" t="str">
        <f>IFERROR(INDEX('Medical Examinations'!$F:$F,MATCH($A636,'Medical Examinations'!$A:$A,0)),"Not Found")</f>
        <v>No</v>
      </c>
      <c r="H636" s="6">
        <f>IFERROR(INDEX('Medical Examinations'!$L:$L,MATCH($A636,'Medical Examinations'!$A:$A,0)),"Not Found")</f>
        <v>1</v>
      </c>
      <c r="I636" s="6" t="str">
        <f>IFERROR(INDEX('Medical Examinations'!$K:$K,MATCH($A636,'Medical Examinations'!$A:$A,0)),"Not Found")</f>
        <v>Yes</v>
      </c>
      <c r="J636" s="6" t="str">
        <f>IFERROR(INDEX('Medical Examinations'!$M:$M,MATCH($A636,'Medical Examinations'!$A:$A,0)),"Not Found")</f>
        <v>Overweight</v>
      </c>
      <c r="K636" s="6" t="str">
        <f>IFERROR(INDEX('Medical Examinations'!$N:$N,MATCH($A636,'Medical Examinations'!$A:$A,0)),"Not Found")</f>
        <v>Normal</v>
      </c>
      <c r="L636" s="12">
        <f>IFERROR(INDEX('Hospitalisation Details'!$V:$V,MATCH($A636,'Hospitalisation Details'!$A:$A,0)),"Not Found")</f>
        <v>0</v>
      </c>
      <c r="M636" s="13">
        <f>IFERROR(INDEX('Hospitalisation Details'!$F:$F,MATCH($A636,'Hospitalisation Details'!$A:$A,0)),"Not Found")</f>
        <v>15518.18</v>
      </c>
      <c r="N636" s="6">
        <f>IFERROR(INDEX('Hospitalisation Details'!$S:$S,MATCH($A636,'Hospitalisation Details'!$A:$A,0)),"Not Found")</f>
        <v>38185</v>
      </c>
      <c r="O636" s="6">
        <f>IFERROR(INDEX('Hospitalisation Details'!$T:$T,MATCH($A636,'Hospitalisation Details'!$A:$A,0)),"Not Found")</f>
        <v>18</v>
      </c>
      <c r="P636" s="6">
        <f>IFERROR(INDEX('Hospitalisation Details'!$U:$U,MATCH($A636,'Hospitalisation Details'!$A:$A,0)),"Not Found")</f>
        <v>0</v>
      </c>
      <c r="Q636" s="6">
        <f>IFERROR(INDEX('Hospitalisation Details'!$W:$W,MATCH($A636,'Hospitalisation Details'!$A:$A,0)),"Not Found")</f>
        <v>0</v>
      </c>
    </row>
    <row r="637" spans="1:17" ht="15" customHeight="1" x14ac:dyDescent="0.3">
      <c r="A637" s="6" t="str">
        <f>'Customer Names'!A637</f>
        <v>Id636</v>
      </c>
      <c r="B637" s="6" t="str">
        <f>IFERROR(INDEX('Customer Names'!$D:$D,MATCH($A637,'Customer Names'!$A:$A,0)),"Not Found")</f>
        <v>Hilda</v>
      </c>
      <c r="C637" s="6">
        <f>IFERROR(INDEX('Medical Examinations'!$B:$B,MATCH($A637,'Medical Examinations'!$A:$A,0)),"Not Found")</f>
        <v>43.11</v>
      </c>
      <c r="D637" s="6">
        <f>IFERROR(INDEX('Medical Examinations'!$C:$C,MATCH($A637,'Medical Examinations'!$A:$A,0)),"Not Found")</f>
        <v>4.67</v>
      </c>
      <c r="E637" s="6" t="str">
        <f>IFERROR(INDEX('Medical Examinations'!$I:$I,MATCH($A637,'Medical Examinations'!$A:$A,0)),"Not Found")</f>
        <v>Yes</v>
      </c>
      <c r="F637" s="6" t="str">
        <f>IFERROR(INDEX('Medical Examinations'!$J:$J,MATCH($A637,'Medical Examinations'!$A:$A,0)),"Not Found")</f>
        <v>No</v>
      </c>
      <c r="G637" s="6" t="str">
        <f>IFERROR(INDEX('Medical Examinations'!$F:$F,MATCH($A637,'Medical Examinations'!$A:$A,0)),"Not Found")</f>
        <v>No</v>
      </c>
      <c r="H637" s="6">
        <f>IFERROR(INDEX('Medical Examinations'!$L:$L,MATCH($A637,'Medical Examinations'!$A:$A,0)),"Not Found")</f>
        <v>0</v>
      </c>
      <c r="I637" s="6" t="str">
        <f>IFERROR(INDEX('Medical Examinations'!$K:$K,MATCH($A637,'Medical Examinations'!$A:$A,0)),"Not Found")</f>
        <v>No</v>
      </c>
      <c r="J637" s="6" t="str">
        <f>IFERROR(INDEX('Medical Examinations'!$M:$M,MATCH($A637,'Medical Examinations'!$A:$A,0)),"Not Found")</f>
        <v>Obesity</v>
      </c>
      <c r="K637" s="6" t="str">
        <f>IFERROR(INDEX('Medical Examinations'!$N:$N,MATCH($A637,'Medical Examinations'!$A:$A,0)),"Not Found")</f>
        <v>Normal</v>
      </c>
      <c r="L637" s="12">
        <f>IFERROR(INDEX('Hospitalisation Details'!$V:$V,MATCH($A637,'Hospitalisation Details'!$A:$A,0)),"Not Found")</f>
        <v>0</v>
      </c>
      <c r="M637" s="13">
        <f>IFERROR(INDEX('Hospitalisation Details'!$F:$F,MATCH($A637,'Hospitalisation Details'!$A:$A,0)),"Not Found")</f>
        <v>15450.48</v>
      </c>
      <c r="N637" s="6">
        <f>IFERROR(INDEX('Hospitalisation Details'!$S:$S,MATCH($A637,'Hospitalisation Details'!$A:$A,0)),"Not Found")</f>
        <v>27961</v>
      </c>
      <c r="O637" s="6">
        <f>IFERROR(INDEX('Hospitalisation Details'!$T:$T,MATCH($A637,'Hospitalisation Details'!$A:$A,0)),"Not Found")</f>
        <v>46</v>
      </c>
      <c r="P637" s="6">
        <f>IFERROR(INDEX('Hospitalisation Details'!$U:$U,MATCH($A637,'Hospitalisation Details'!$A:$A,0)),"Not Found")</f>
        <v>0</v>
      </c>
      <c r="Q637" s="6">
        <f>IFERROR(INDEX('Hospitalisation Details'!$W:$W,MATCH($A637,'Hospitalisation Details'!$A:$A,0)),"Not Found")</f>
        <v>0</v>
      </c>
    </row>
    <row r="638" spans="1:17" ht="15" customHeight="1" x14ac:dyDescent="0.3">
      <c r="A638" s="6" t="str">
        <f>'Customer Names'!A638</f>
        <v>Id637</v>
      </c>
      <c r="B638" s="6" t="str">
        <f>IFERROR(INDEX('Customer Names'!$D:$D,MATCH($A638,'Customer Names'!$A:$A,0)),"Not Found")</f>
        <v>Stephanie</v>
      </c>
      <c r="C638" s="6">
        <f>IFERROR(INDEX('Medical Examinations'!$B:$B,MATCH($A638,'Medical Examinations'!$A:$A,0)),"Not Found")</f>
        <v>53.32</v>
      </c>
      <c r="D638" s="6">
        <f>IFERROR(INDEX('Medical Examinations'!$C:$C,MATCH($A638,'Medical Examinations'!$A:$A,0)),"Not Found")</f>
        <v>5.0599999999999996</v>
      </c>
      <c r="E638" s="6" t="str">
        <f>IFERROR(INDEX('Medical Examinations'!$I:$I,MATCH($A638,'Medical Examinations'!$A:$A,0)),"Not Found")</f>
        <v>No</v>
      </c>
      <c r="F638" s="6" t="str">
        <f>IFERROR(INDEX('Medical Examinations'!$J:$J,MATCH($A638,'Medical Examinations'!$A:$A,0)),"Not Found")</f>
        <v>No</v>
      </c>
      <c r="G638" s="6" t="str">
        <f>IFERROR(INDEX('Medical Examinations'!$F:$F,MATCH($A638,'Medical Examinations'!$A:$A,0)),"Not Found")</f>
        <v>No</v>
      </c>
      <c r="H638" s="6">
        <f>IFERROR(INDEX('Medical Examinations'!$L:$L,MATCH($A638,'Medical Examinations'!$A:$A,0)),"Not Found")</f>
        <v>0</v>
      </c>
      <c r="I638" s="6" t="str">
        <f>IFERROR(INDEX('Medical Examinations'!$K:$K,MATCH($A638,'Medical Examinations'!$A:$A,0)),"Not Found")</f>
        <v>No</v>
      </c>
      <c r="J638" s="6" t="str">
        <f>IFERROR(INDEX('Medical Examinations'!$M:$M,MATCH($A638,'Medical Examinations'!$A:$A,0)),"Not Found")</f>
        <v>Obesity</v>
      </c>
      <c r="K638" s="6" t="str">
        <f>IFERROR(INDEX('Medical Examinations'!$N:$N,MATCH($A638,'Medical Examinations'!$A:$A,0)),"Not Found")</f>
        <v>Normal</v>
      </c>
      <c r="L638" s="12">
        <f>IFERROR(INDEX('Hospitalisation Details'!$V:$V,MATCH($A638,'Hospitalisation Details'!$A:$A,0)),"Not Found")</f>
        <v>0</v>
      </c>
      <c r="M638" s="13">
        <f>IFERROR(INDEX('Hospitalisation Details'!$F:$F,MATCH($A638,'Hospitalisation Details'!$A:$A,0)),"Not Found")</f>
        <v>15440.2</v>
      </c>
      <c r="N638" s="6">
        <f>IFERROR(INDEX('Hospitalisation Details'!$S:$S,MATCH($A638,'Hospitalisation Details'!$A:$A,0)),"Not Found")</f>
        <v>33171</v>
      </c>
      <c r="O638" s="6">
        <f>IFERROR(INDEX('Hospitalisation Details'!$T:$T,MATCH($A638,'Hospitalisation Details'!$A:$A,0)),"Not Found")</f>
        <v>32</v>
      </c>
      <c r="P638" s="6">
        <f>IFERROR(INDEX('Hospitalisation Details'!$U:$U,MATCH($A638,'Hospitalisation Details'!$A:$A,0)),"Not Found")</f>
        <v>0</v>
      </c>
      <c r="Q638" s="6">
        <f>IFERROR(INDEX('Hospitalisation Details'!$W:$W,MATCH($A638,'Hospitalisation Details'!$A:$A,0)),"Not Found")</f>
        <v>0</v>
      </c>
    </row>
    <row r="639" spans="1:17" ht="15" customHeight="1" x14ac:dyDescent="0.3">
      <c r="A639" s="6" t="str">
        <f>'Customer Names'!A639</f>
        <v>Id638</v>
      </c>
      <c r="B639" s="6" t="str">
        <f>IFERROR(INDEX('Customer Names'!$D:$D,MATCH($A639,'Customer Names'!$A:$A,0)),"Not Found")</f>
        <v>Doug</v>
      </c>
      <c r="C639" s="6">
        <f>IFERROR(INDEX('Medical Examinations'!$B:$B,MATCH($A639,'Medical Examinations'!$A:$A,0)),"Not Found")</f>
        <v>38.04</v>
      </c>
      <c r="D639" s="6">
        <f>IFERROR(INDEX('Medical Examinations'!$C:$C,MATCH($A639,'Medical Examinations'!$A:$A,0)),"Not Found")</f>
        <v>5.0199999999999996</v>
      </c>
      <c r="E639" s="6" t="str">
        <f>IFERROR(INDEX('Medical Examinations'!$I:$I,MATCH($A639,'Medical Examinations'!$A:$A,0)),"Not Found")</f>
        <v>Yes</v>
      </c>
      <c r="F639" s="6" t="str">
        <f>IFERROR(INDEX('Medical Examinations'!$J:$J,MATCH($A639,'Medical Examinations'!$A:$A,0)),"Not Found")</f>
        <v>No</v>
      </c>
      <c r="G639" s="6" t="str">
        <f>IFERROR(INDEX('Medical Examinations'!$F:$F,MATCH($A639,'Medical Examinations'!$A:$A,0)),"Not Found")</f>
        <v>No</v>
      </c>
      <c r="H639" s="6">
        <f>IFERROR(INDEX('Medical Examinations'!$L:$L,MATCH($A639,'Medical Examinations'!$A:$A,0)),"Not Found")</f>
        <v>1</v>
      </c>
      <c r="I639" s="6" t="str">
        <f>IFERROR(INDEX('Medical Examinations'!$K:$K,MATCH($A639,'Medical Examinations'!$A:$A,0)),"Not Found")</f>
        <v>No</v>
      </c>
      <c r="J639" s="6" t="str">
        <f>IFERROR(INDEX('Medical Examinations'!$M:$M,MATCH($A639,'Medical Examinations'!$A:$A,0)),"Not Found")</f>
        <v>Obesity</v>
      </c>
      <c r="K639" s="6" t="str">
        <f>IFERROR(INDEX('Medical Examinations'!$N:$N,MATCH($A639,'Medical Examinations'!$A:$A,0)),"Not Found")</f>
        <v>Normal</v>
      </c>
      <c r="L639" s="12">
        <f>IFERROR(INDEX('Hospitalisation Details'!$V:$V,MATCH($A639,'Hospitalisation Details'!$A:$A,0)),"Not Found")</f>
        <v>0</v>
      </c>
      <c r="M639" s="13">
        <f>IFERROR(INDEX('Hospitalisation Details'!$F:$F,MATCH($A639,'Hospitalisation Details'!$A:$A,0)),"Not Found")</f>
        <v>15377.77</v>
      </c>
      <c r="N639" s="6">
        <f>IFERROR(INDEX('Hospitalisation Details'!$S:$S,MATCH($A639,'Hospitalisation Details'!$A:$A,0)),"Not Found")</f>
        <v>23624</v>
      </c>
      <c r="O639" s="6">
        <f>IFERROR(INDEX('Hospitalisation Details'!$T:$T,MATCH($A639,'Hospitalisation Details'!$A:$A,0)),"Not Found")</f>
        <v>58</v>
      </c>
      <c r="P639" s="6">
        <f>IFERROR(INDEX('Hospitalisation Details'!$U:$U,MATCH($A639,'Hospitalisation Details'!$A:$A,0)),"Not Found")</f>
        <v>0</v>
      </c>
      <c r="Q639" s="6">
        <f>IFERROR(INDEX('Hospitalisation Details'!$W:$W,MATCH($A639,'Hospitalisation Details'!$A:$A,0)),"Not Found")</f>
        <v>0</v>
      </c>
    </row>
    <row r="640" spans="1:17" ht="15" customHeight="1" x14ac:dyDescent="0.3">
      <c r="A640" s="6" t="str">
        <f>'Customer Names'!A640</f>
        <v>Id639</v>
      </c>
      <c r="B640" s="6" t="str">
        <f>IFERROR(INDEX('Customer Names'!$D:$D,MATCH($A640,'Customer Names'!$A:$A,0)),"Not Found")</f>
        <v>Bethany N.</v>
      </c>
      <c r="C640" s="6">
        <f>IFERROR(INDEX('Medical Examinations'!$B:$B,MATCH($A640,'Medical Examinations'!$A:$A,0)),"Not Found")</f>
        <v>37.9</v>
      </c>
      <c r="D640" s="6">
        <f>IFERROR(INDEX('Medical Examinations'!$C:$C,MATCH($A640,'Medical Examinations'!$A:$A,0)),"Not Found")</f>
        <v>7.76</v>
      </c>
      <c r="E640" s="6" t="str">
        <f>IFERROR(INDEX('Medical Examinations'!$I:$I,MATCH($A640,'Medical Examinations'!$A:$A,0)),"Not Found")</f>
        <v>No</v>
      </c>
      <c r="F640" s="6" t="str">
        <f>IFERROR(INDEX('Medical Examinations'!$J:$J,MATCH($A640,'Medical Examinations'!$A:$A,0)),"Not Found")</f>
        <v>No</v>
      </c>
      <c r="G640" s="6" t="str">
        <f>IFERROR(INDEX('Medical Examinations'!$F:$F,MATCH($A640,'Medical Examinations'!$A:$A,0)),"Not Found")</f>
        <v>No</v>
      </c>
      <c r="H640" s="6">
        <f>IFERROR(INDEX('Medical Examinations'!$L:$L,MATCH($A640,'Medical Examinations'!$A:$A,0)),"Not Found")</f>
        <v>0</v>
      </c>
      <c r="I640" s="6" t="str">
        <f>IFERROR(INDEX('Medical Examinations'!$K:$K,MATCH($A640,'Medical Examinations'!$A:$A,0)),"Not Found")</f>
        <v>No</v>
      </c>
      <c r="J640" s="6" t="str">
        <f>IFERROR(INDEX('Medical Examinations'!$M:$M,MATCH($A640,'Medical Examinations'!$A:$A,0)),"Not Found")</f>
        <v>Obesity</v>
      </c>
      <c r="K640" s="6" t="str">
        <f>IFERROR(INDEX('Medical Examinations'!$N:$N,MATCH($A640,'Medical Examinations'!$A:$A,0)),"Not Found")</f>
        <v>Diabetic</v>
      </c>
      <c r="L640" s="12">
        <f>IFERROR(INDEX('Hospitalisation Details'!$V:$V,MATCH($A640,'Hospitalisation Details'!$A:$A,0)),"Not Found")</f>
        <v>0</v>
      </c>
      <c r="M640" s="13">
        <f>IFERROR(INDEX('Hospitalisation Details'!$F:$F,MATCH($A640,'Hospitalisation Details'!$A:$A,0)),"Not Found")</f>
        <v>15368.22</v>
      </c>
      <c r="N640" s="6">
        <f>IFERROR(INDEX('Hospitalisation Details'!$S:$S,MATCH($A640,'Hospitalisation Details'!$A:$A,0)),"Not Found")</f>
        <v>22895</v>
      </c>
      <c r="O640" s="6">
        <f>IFERROR(INDEX('Hospitalisation Details'!$T:$T,MATCH($A640,'Hospitalisation Details'!$A:$A,0)),"Not Found")</f>
        <v>60</v>
      </c>
      <c r="P640" s="6">
        <f>IFERROR(INDEX('Hospitalisation Details'!$U:$U,MATCH($A640,'Hospitalisation Details'!$A:$A,0)),"Not Found")</f>
        <v>0</v>
      </c>
      <c r="Q640" s="6">
        <f>IFERROR(INDEX('Hospitalisation Details'!$W:$W,MATCH($A640,'Hospitalisation Details'!$A:$A,0)),"Not Found")</f>
        <v>0</v>
      </c>
    </row>
    <row r="641" spans="1:17" ht="15" customHeight="1" x14ac:dyDescent="0.3">
      <c r="A641" s="6" t="str">
        <f>'Customer Names'!A641</f>
        <v>Id640</v>
      </c>
      <c r="B641" s="6" t="str">
        <f>IFERROR(INDEX('Customer Names'!$D:$D,MATCH($A641,'Customer Names'!$A:$A,0)),"Not Found")</f>
        <v>Sandra H</v>
      </c>
      <c r="C641" s="6">
        <f>IFERROR(INDEX('Medical Examinations'!$B:$B,MATCH($A641,'Medical Examinations'!$A:$A,0)),"Not Found")</f>
        <v>39.6</v>
      </c>
      <c r="D641" s="6">
        <f>IFERROR(INDEX('Medical Examinations'!$C:$C,MATCH($A641,'Medical Examinations'!$A:$A,0)),"Not Found")</f>
        <v>9.32</v>
      </c>
      <c r="E641" s="6" t="str">
        <f>IFERROR(INDEX('Medical Examinations'!$I:$I,MATCH($A641,'Medical Examinations'!$A:$A,0)),"Not Found")</f>
        <v>No</v>
      </c>
      <c r="F641" s="6" t="str">
        <f>IFERROR(INDEX('Medical Examinations'!$J:$J,MATCH($A641,'Medical Examinations'!$A:$A,0)),"Not Found")</f>
        <v>No</v>
      </c>
      <c r="G641" s="6" t="str">
        <f>IFERROR(INDEX('Medical Examinations'!$F:$F,MATCH($A641,'Medical Examinations'!$A:$A,0)),"Not Found")</f>
        <v>No</v>
      </c>
      <c r="H641" s="6">
        <f>IFERROR(INDEX('Medical Examinations'!$L:$L,MATCH($A641,'Medical Examinations'!$A:$A,0)),"Not Found")</f>
        <v>0</v>
      </c>
      <c r="I641" s="6" t="str">
        <f>IFERROR(INDEX('Medical Examinations'!$K:$K,MATCH($A641,'Medical Examinations'!$A:$A,0)),"Not Found")</f>
        <v>No</v>
      </c>
      <c r="J641" s="6" t="str">
        <f>IFERROR(INDEX('Medical Examinations'!$M:$M,MATCH($A641,'Medical Examinations'!$A:$A,0)),"Not Found")</f>
        <v>Obesity</v>
      </c>
      <c r="K641" s="6" t="str">
        <f>IFERROR(INDEX('Medical Examinations'!$N:$N,MATCH($A641,'Medical Examinations'!$A:$A,0)),"Not Found")</f>
        <v>Diabetic</v>
      </c>
      <c r="L641" s="12">
        <f>IFERROR(INDEX('Hospitalisation Details'!$V:$V,MATCH($A641,'Hospitalisation Details'!$A:$A,0)),"Not Found")</f>
        <v>0</v>
      </c>
      <c r="M641" s="13">
        <f>IFERROR(INDEX('Hospitalisation Details'!$F:$F,MATCH($A641,'Hospitalisation Details'!$A:$A,0)),"Not Found")</f>
        <v>15363.77</v>
      </c>
      <c r="N641" s="6">
        <f>IFERROR(INDEX('Hospitalisation Details'!$S:$S,MATCH($A641,'Hospitalisation Details'!$A:$A,0)),"Not Found")</f>
        <v>25037</v>
      </c>
      <c r="O641" s="6">
        <f>IFERROR(INDEX('Hospitalisation Details'!$T:$T,MATCH($A641,'Hospitalisation Details'!$A:$A,0)),"Not Found")</f>
        <v>54</v>
      </c>
      <c r="P641" s="6">
        <f>IFERROR(INDEX('Hospitalisation Details'!$U:$U,MATCH($A641,'Hospitalisation Details'!$A:$A,0)),"Not Found")</f>
        <v>0</v>
      </c>
      <c r="Q641" s="6">
        <f>IFERROR(INDEX('Hospitalisation Details'!$W:$W,MATCH($A641,'Hospitalisation Details'!$A:$A,0)),"Not Found")</f>
        <v>0</v>
      </c>
    </row>
    <row r="642" spans="1:17" ht="15" customHeight="1" x14ac:dyDescent="0.3">
      <c r="A642" s="6" t="str">
        <f>'Customer Names'!A642</f>
        <v>Id641</v>
      </c>
      <c r="B642" s="6" t="str">
        <f>IFERROR(INDEX('Customer Names'!$D:$D,MATCH($A642,'Customer Names'!$A:$A,0)),"Not Found")</f>
        <v>Takuo</v>
      </c>
      <c r="C642" s="6">
        <f>IFERROR(INDEX('Medical Examinations'!$B:$B,MATCH($A642,'Medical Examinations'!$A:$A,0)),"Not Found")</f>
        <v>50.92</v>
      </c>
      <c r="D642" s="6">
        <f>IFERROR(INDEX('Medical Examinations'!$C:$C,MATCH($A642,'Medical Examinations'!$A:$A,0)),"Not Found")</f>
        <v>5.31</v>
      </c>
      <c r="E642" s="6" t="str">
        <f>IFERROR(INDEX('Medical Examinations'!$I:$I,MATCH($A642,'Medical Examinations'!$A:$A,0)),"Not Found")</f>
        <v>Yes</v>
      </c>
      <c r="F642" s="6" t="str">
        <f>IFERROR(INDEX('Medical Examinations'!$J:$J,MATCH($A642,'Medical Examinations'!$A:$A,0)),"Not Found")</f>
        <v>No</v>
      </c>
      <c r="G642" s="6" t="str">
        <f>IFERROR(INDEX('Medical Examinations'!$F:$F,MATCH($A642,'Medical Examinations'!$A:$A,0)),"Not Found")</f>
        <v>No</v>
      </c>
      <c r="H642" s="6">
        <f>IFERROR(INDEX('Medical Examinations'!$L:$L,MATCH($A642,'Medical Examinations'!$A:$A,0)),"Not Found")</f>
        <v>1</v>
      </c>
      <c r="I642" s="6" t="str">
        <f>IFERROR(INDEX('Medical Examinations'!$K:$K,MATCH($A642,'Medical Examinations'!$A:$A,0)),"Not Found")</f>
        <v>No</v>
      </c>
      <c r="J642" s="6" t="str">
        <f>IFERROR(INDEX('Medical Examinations'!$M:$M,MATCH($A642,'Medical Examinations'!$A:$A,0)),"Not Found")</f>
        <v>Obesity</v>
      </c>
      <c r="K642" s="6" t="str">
        <f>IFERROR(INDEX('Medical Examinations'!$N:$N,MATCH($A642,'Medical Examinations'!$A:$A,0)),"Not Found")</f>
        <v>Normal</v>
      </c>
      <c r="L642" s="12">
        <f>IFERROR(INDEX('Hospitalisation Details'!$V:$V,MATCH($A642,'Hospitalisation Details'!$A:$A,0)),"Not Found")</f>
        <v>0</v>
      </c>
      <c r="M642" s="13">
        <f>IFERROR(INDEX('Hospitalisation Details'!$F:$F,MATCH($A642,'Hospitalisation Details'!$A:$A,0)),"Not Found")</f>
        <v>15361.5</v>
      </c>
      <c r="N642" s="6">
        <f>IFERROR(INDEX('Hospitalisation Details'!$S:$S,MATCH($A642,'Hospitalisation Details'!$A:$A,0)),"Not Found")</f>
        <v>32494</v>
      </c>
      <c r="O642" s="6">
        <f>IFERROR(INDEX('Hospitalisation Details'!$T:$T,MATCH($A642,'Hospitalisation Details'!$A:$A,0)),"Not Found")</f>
        <v>34</v>
      </c>
      <c r="P642" s="6">
        <f>IFERROR(INDEX('Hospitalisation Details'!$U:$U,MATCH($A642,'Hospitalisation Details'!$A:$A,0)),"Not Found")</f>
        <v>0</v>
      </c>
      <c r="Q642" s="6">
        <f>IFERROR(INDEX('Hospitalisation Details'!$W:$W,MATCH($A642,'Hospitalisation Details'!$A:$A,0)),"Not Found")</f>
        <v>0</v>
      </c>
    </row>
    <row r="643" spans="1:17" ht="15" customHeight="1" x14ac:dyDescent="0.3">
      <c r="A643" s="6" t="str">
        <f>'Customer Names'!A643</f>
        <v>Id642</v>
      </c>
      <c r="B643" s="6" t="str">
        <f>IFERROR(INDEX('Customer Names'!$D:$D,MATCH($A643,'Customer Names'!$A:$A,0)),"Not Found")</f>
        <v>Kelly A.</v>
      </c>
      <c r="C643" s="6">
        <f>IFERROR(INDEX('Medical Examinations'!$B:$B,MATCH($A643,'Medical Examinations'!$A:$A,0)),"Not Found")</f>
        <v>21.85</v>
      </c>
      <c r="D643" s="6">
        <f>IFERROR(INDEX('Medical Examinations'!$C:$C,MATCH($A643,'Medical Examinations'!$A:$A,0)),"Not Found")</f>
        <v>5.56</v>
      </c>
      <c r="E643" s="6" t="str">
        <f>IFERROR(INDEX('Medical Examinations'!$I:$I,MATCH($A643,'Medical Examinations'!$A:$A,0)),"Not Found")</f>
        <v>Yes</v>
      </c>
      <c r="F643" s="6" t="str">
        <f>IFERROR(INDEX('Medical Examinations'!$J:$J,MATCH($A643,'Medical Examinations'!$A:$A,0)),"Not Found")</f>
        <v>No</v>
      </c>
      <c r="G643" s="6" t="str">
        <f>IFERROR(INDEX('Medical Examinations'!$F:$F,MATCH($A643,'Medical Examinations'!$A:$A,0)),"Not Found")</f>
        <v>No</v>
      </c>
      <c r="H643" s="6">
        <f>IFERROR(INDEX('Medical Examinations'!$L:$L,MATCH($A643,'Medical Examinations'!$A:$A,0)),"Not Found")</f>
        <v>0</v>
      </c>
      <c r="I643" s="6" t="str">
        <f>IFERROR(INDEX('Medical Examinations'!$K:$K,MATCH($A643,'Medical Examinations'!$A:$A,0)),"Not Found")</f>
        <v>Yes</v>
      </c>
      <c r="J643" s="6" t="str">
        <f>IFERROR(INDEX('Medical Examinations'!$M:$M,MATCH($A643,'Medical Examinations'!$A:$A,0)),"Not Found")</f>
        <v>Normal Weight</v>
      </c>
      <c r="K643" s="6" t="str">
        <f>IFERROR(INDEX('Medical Examinations'!$N:$N,MATCH($A643,'Medical Examinations'!$A:$A,0)),"Not Found")</f>
        <v>Normal</v>
      </c>
      <c r="L643" s="12">
        <f>IFERROR(INDEX('Hospitalisation Details'!$V:$V,MATCH($A643,'Hospitalisation Details'!$A:$A,0)),"Not Found")</f>
        <v>0</v>
      </c>
      <c r="M643" s="13">
        <f>IFERROR(INDEX('Hospitalisation Details'!$F:$F,MATCH($A643,'Hospitalisation Details'!$A:$A,0)),"Not Found")</f>
        <v>15359.1</v>
      </c>
      <c r="N643" s="6">
        <f>IFERROR(INDEX('Hospitalisation Details'!$S:$S,MATCH($A643,'Hospitalisation Details'!$A:$A,0)),"Not Found")</f>
        <v>37086</v>
      </c>
      <c r="O643" s="6">
        <f>IFERROR(INDEX('Hospitalisation Details'!$T:$T,MATCH($A643,'Hospitalisation Details'!$A:$A,0)),"Not Found")</f>
        <v>21</v>
      </c>
      <c r="P643" s="6">
        <f>IFERROR(INDEX('Hospitalisation Details'!$U:$U,MATCH($A643,'Hospitalisation Details'!$A:$A,0)),"Not Found")</f>
        <v>0</v>
      </c>
      <c r="Q643" s="6">
        <f>IFERROR(INDEX('Hospitalisation Details'!$W:$W,MATCH($A643,'Hospitalisation Details'!$A:$A,0)),"Not Found")</f>
        <v>0</v>
      </c>
    </row>
    <row r="644" spans="1:17" ht="15" customHeight="1" x14ac:dyDescent="0.3">
      <c r="A644" s="6" t="str">
        <f>'Customer Names'!A644</f>
        <v>Id643</v>
      </c>
      <c r="B644" s="6" t="str">
        <f>IFERROR(INDEX('Customer Names'!$D:$D,MATCH($A644,'Customer Names'!$A:$A,0)),"Not Found")</f>
        <v>Scott</v>
      </c>
      <c r="C644" s="6">
        <f>IFERROR(INDEX('Medical Examinations'!$B:$B,MATCH($A644,'Medical Examinations'!$A:$A,0)),"Not Found")</f>
        <v>36.08</v>
      </c>
      <c r="D644" s="6">
        <f>IFERROR(INDEX('Medical Examinations'!$C:$C,MATCH($A644,'Medical Examinations'!$A:$A,0)),"Not Found")</f>
        <v>7.11</v>
      </c>
      <c r="E644" s="6" t="str">
        <f>IFERROR(INDEX('Medical Examinations'!$I:$I,MATCH($A644,'Medical Examinations'!$A:$A,0)),"Not Found")</f>
        <v>Yes</v>
      </c>
      <c r="F644" s="6" t="str">
        <f>IFERROR(INDEX('Medical Examinations'!$J:$J,MATCH($A644,'Medical Examinations'!$A:$A,0)),"Not Found")</f>
        <v>No</v>
      </c>
      <c r="G644" s="6" t="str">
        <f>IFERROR(INDEX('Medical Examinations'!$F:$F,MATCH($A644,'Medical Examinations'!$A:$A,0)),"Not Found")</f>
        <v>Yes</v>
      </c>
      <c r="H644" s="6">
        <f>IFERROR(INDEX('Medical Examinations'!$L:$L,MATCH($A644,'Medical Examinations'!$A:$A,0)),"Not Found")</f>
        <v>1</v>
      </c>
      <c r="I644" s="6" t="str">
        <f>IFERROR(INDEX('Medical Examinations'!$K:$K,MATCH($A644,'Medical Examinations'!$A:$A,0)),"Not Found")</f>
        <v>No</v>
      </c>
      <c r="J644" s="6" t="str">
        <f>IFERROR(INDEX('Medical Examinations'!$M:$M,MATCH($A644,'Medical Examinations'!$A:$A,0)),"Not Found")</f>
        <v>Obesity</v>
      </c>
      <c r="K644" s="6" t="str">
        <f>IFERROR(INDEX('Medical Examinations'!$N:$N,MATCH($A644,'Medical Examinations'!$A:$A,0)),"Not Found")</f>
        <v>Diabetic</v>
      </c>
      <c r="L644" s="12">
        <f>IFERROR(INDEX('Hospitalisation Details'!$V:$V,MATCH($A644,'Hospitalisation Details'!$A:$A,0)),"Not Found")</f>
        <v>0</v>
      </c>
      <c r="M644" s="13">
        <f>IFERROR(INDEX('Hospitalisation Details'!$F:$F,MATCH($A644,'Hospitalisation Details'!$A:$A,0)),"Not Found")</f>
        <v>15322.77</v>
      </c>
      <c r="N644" s="6">
        <f>IFERROR(INDEX('Hospitalisation Details'!$S:$S,MATCH($A644,'Hospitalisation Details'!$A:$A,0)),"Not Found")</f>
        <v>23358</v>
      </c>
      <c r="O644" s="6">
        <f>IFERROR(INDEX('Hospitalisation Details'!$T:$T,MATCH($A644,'Hospitalisation Details'!$A:$A,0)),"Not Found")</f>
        <v>59</v>
      </c>
      <c r="P644" s="6">
        <f>IFERROR(INDEX('Hospitalisation Details'!$U:$U,MATCH($A644,'Hospitalisation Details'!$A:$A,0)),"Not Found")</f>
        <v>0</v>
      </c>
      <c r="Q644" s="6">
        <f>IFERROR(INDEX('Hospitalisation Details'!$W:$W,MATCH($A644,'Hospitalisation Details'!$A:$A,0)),"Not Found")</f>
        <v>0</v>
      </c>
    </row>
    <row r="645" spans="1:17" ht="15" customHeight="1" x14ac:dyDescent="0.3">
      <c r="A645" s="6" t="str">
        <f>'Customer Names'!A645</f>
        <v>Id644</v>
      </c>
      <c r="B645" s="6" t="str">
        <f>IFERROR(INDEX('Customer Names'!$D:$D,MATCH($A645,'Customer Names'!$A:$A,0)),"Not Found")</f>
        <v>Benoit</v>
      </c>
      <c r="C645" s="6">
        <f>IFERROR(INDEX('Medical Examinations'!$B:$B,MATCH($A645,'Medical Examinations'!$A:$A,0)),"Not Found")</f>
        <v>40.44</v>
      </c>
      <c r="D645" s="6">
        <f>IFERROR(INDEX('Medical Examinations'!$C:$C,MATCH($A645,'Medical Examinations'!$A:$A,0)),"Not Found")</f>
        <v>5.13</v>
      </c>
      <c r="E645" s="6" t="str">
        <f>IFERROR(INDEX('Medical Examinations'!$I:$I,MATCH($A645,'Medical Examinations'!$A:$A,0)),"Not Found")</f>
        <v>Yes</v>
      </c>
      <c r="F645" s="6" t="str">
        <f>IFERROR(INDEX('Medical Examinations'!$J:$J,MATCH($A645,'Medical Examinations'!$A:$A,0)),"Not Found")</f>
        <v>No</v>
      </c>
      <c r="G645" s="6" t="str">
        <f>IFERROR(INDEX('Medical Examinations'!$F:$F,MATCH($A645,'Medical Examinations'!$A:$A,0)),"Not Found")</f>
        <v>Yes</v>
      </c>
      <c r="H645" s="6">
        <f>IFERROR(INDEX('Medical Examinations'!$L:$L,MATCH($A645,'Medical Examinations'!$A:$A,0)),"Not Found")</f>
        <v>1</v>
      </c>
      <c r="I645" s="6" t="str">
        <f>IFERROR(INDEX('Medical Examinations'!$K:$K,MATCH($A645,'Medical Examinations'!$A:$A,0)),"Not Found")</f>
        <v>No</v>
      </c>
      <c r="J645" s="6" t="str">
        <f>IFERROR(INDEX('Medical Examinations'!$M:$M,MATCH($A645,'Medical Examinations'!$A:$A,0)),"Not Found")</f>
        <v>Obesity</v>
      </c>
      <c r="K645" s="6" t="str">
        <f>IFERROR(INDEX('Medical Examinations'!$N:$N,MATCH($A645,'Medical Examinations'!$A:$A,0)),"Not Found")</f>
        <v>Normal</v>
      </c>
      <c r="L645" s="12">
        <f>IFERROR(INDEX('Hospitalisation Details'!$V:$V,MATCH($A645,'Hospitalisation Details'!$A:$A,0)),"Not Found")</f>
        <v>0</v>
      </c>
      <c r="M645" s="13">
        <f>IFERROR(INDEX('Hospitalisation Details'!$F:$F,MATCH($A645,'Hospitalisation Details'!$A:$A,0)),"Not Found")</f>
        <v>15260.52</v>
      </c>
      <c r="N645" s="6">
        <f>IFERROR(INDEX('Hospitalisation Details'!$S:$S,MATCH($A645,'Hospitalisation Details'!$A:$A,0)),"Not Found")</f>
        <v>25462</v>
      </c>
      <c r="O645" s="6">
        <f>IFERROR(INDEX('Hospitalisation Details'!$T:$T,MATCH($A645,'Hospitalisation Details'!$A:$A,0)),"Not Found")</f>
        <v>53</v>
      </c>
      <c r="P645" s="6">
        <f>IFERROR(INDEX('Hospitalisation Details'!$U:$U,MATCH($A645,'Hospitalisation Details'!$A:$A,0)),"Not Found")</f>
        <v>0</v>
      </c>
      <c r="Q645" s="6">
        <f>IFERROR(INDEX('Hospitalisation Details'!$W:$W,MATCH($A645,'Hospitalisation Details'!$A:$A,0)),"Not Found")</f>
        <v>0</v>
      </c>
    </row>
    <row r="646" spans="1:17" ht="15" customHeight="1" x14ac:dyDescent="0.3">
      <c r="A646" s="6" t="str">
        <f>'Customer Names'!A646</f>
        <v>Id645</v>
      </c>
      <c r="B646" s="6" t="str">
        <f>IFERROR(INDEX('Customer Names'!$D:$D,MATCH($A646,'Customer Names'!$A:$A,0)),"Not Found")</f>
        <v>Elizabeth M.</v>
      </c>
      <c r="C646" s="6">
        <f>IFERROR(INDEX('Medical Examinations'!$B:$B,MATCH($A646,'Medical Examinations'!$A:$A,0)),"Not Found")</f>
        <v>38.094999999999999</v>
      </c>
      <c r="D646" s="6">
        <f>IFERROR(INDEX('Medical Examinations'!$C:$C,MATCH($A646,'Medical Examinations'!$A:$A,0)),"Not Found")</f>
        <v>10.199999999999999</v>
      </c>
      <c r="E646" s="6" t="str">
        <f>IFERROR(INDEX('Medical Examinations'!$I:$I,MATCH($A646,'Medical Examinations'!$A:$A,0)),"Not Found")</f>
        <v>No</v>
      </c>
      <c r="F646" s="6" t="str">
        <f>IFERROR(INDEX('Medical Examinations'!$J:$J,MATCH($A646,'Medical Examinations'!$A:$A,0)),"Not Found")</f>
        <v>No</v>
      </c>
      <c r="G646" s="6" t="str">
        <f>IFERROR(INDEX('Medical Examinations'!$F:$F,MATCH($A646,'Medical Examinations'!$A:$A,0)),"Not Found")</f>
        <v>No</v>
      </c>
      <c r="H646" s="6">
        <f>IFERROR(INDEX('Medical Examinations'!$L:$L,MATCH($A646,'Medical Examinations'!$A:$A,0)),"Not Found")</f>
        <v>0</v>
      </c>
      <c r="I646" s="6" t="str">
        <f>IFERROR(INDEX('Medical Examinations'!$K:$K,MATCH($A646,'Medical Examinations'!$A:$A,0)),"Not Found")</f>
        <v>No</v>
      </c>
      <c r="J646" s="6" t="str">
        <f>IFERROR(INDEX('Medical Examinations'!$M:$M,MATCH($A646,'Medical Examinations'!$A:$A,0)),"Not Found")</f>
        <v>Obesity</v>
      </c>
      <c r="K646" s="6" t="str">
        <f>IFERROR(INDEX('Medical Examinations'!$N:$N,MATCH($A646,'Medical Examinations'!$A:$A,0)),"Not Found")</f>
        <v>Diabetic</v>
      </c>
      <c r="L646" s="12">
        <f>IFERROR(INDEX('Hospitalisation Details'!$V:$V,MATCH($A646,'Hospitalisation Details'!$A:$A,0)),"Not Found")</f>
        <v>0</v>
      </c>
      <c r="M646" s="13">
        <f>IFERROR(INDEX('Hospitalisation Details'!$F:$F,MATCH($A646,'Hospitalisation Details'!$A:$A,0)),"Not Found")</f>
        <v>15230.32</v>
      </c>
      <c r="N646" s="6">
        <f>IFERROR(INDEX('Hospitalisation Details'!$S:$S,MATCH($A646,'Hospitalisation Details'!$A:$A,0)),"Not Found")</f>
        <v>22122</v>
      </c>
      <c r="O646" s="6">
        <f>IFERROR(INDEX('Hospitalisation Details'!$T:$T,MATCH($A646,'Hospitalisation Details'!$A:$A,0)),"Not Found")</f>
        <v>62</v>
      </c>
      <c r="P646" s="6">
        <f>IFERROR(INDEX('Hospitalisation Details'!$U:$U,MATCH($A646,'Hospitalisation Details'!$A:$A,0)),"Not Found")</f>
        <v>0</v>
      </c>
      <c r="Q646" s="6">
        <f>IFERROR(INDEX('Hospitalisation Details'!$W:$W,MATCH($A646,'Hospitalisation Details'!$A:$A,0)),"Not Found")</f>
        <v>0</v>
      </c>
    </row>
    <row r="647" spans="1:17" ht="15" customHeight="1" x14ac:dyDescent="0.3">
      <c r="A647" s="6" t="str">
        <f>'Customer Names'!A647</f>
        <v>Id646</v>
      </c>
      <c r="B647" s="6" t="str">
        <f>IFERROR(INDEX('Customer Names'!$D:$D,MATCH($A647,'Customer Names'!$A:$A,0)),"Not Found")</f>
        <v>Jessica A.</v>
      </c>
      <c r="C647" s="6">
        <f>IFERROR(INDEX('Medical Examinations'!$B:$B,MATCH($A647,'Medical Examinations'!$A:$A,0)),"Not Found")</f>
        <v>44.95</v>
      </c>
      <c r="D647" s="6">
        <f>IFERROR(INDEX('Medical Examinations'!$C:$C,MATCH($A647,'Medical Examinations'!$A:$A,0)),"Not Found")</f>
        <v>10.4</v>
      </c>
      <c r="E647" s="6" t="str">
        <f>IFERROR(INDEX('Medical Examinations'!$I:$I,MATCH($A647,'Medical Examinations'!$A:$A,0)),"Not Found")</f>
        <v>No</v>
      </c>
      <c r="F647" s="6" t="str">
        <f>IFERROR(INDEX('Medical Examinations'!$J:$J,MATCH($A647,'Medical Examinations'!$A:$A,0)),"Not Found")</f>
        <v>No</v>
      </c>
      <c r="G647" s="6" t="str">
        <f>IFERROR(INDEX('Medical Examinations'!$F:$F,MATCH($A647,'Medical Examinations'!$A:$A,0)),"Not Found")</f>
        <v>No</v>
      </c>
      <c r="H647" s="6">
        <f>IFERROR(INDEX('Medical Examinations'!$L:$L,MATCH($A647,'Medical Examinations'!$A:$A,0)),"Not Found")</f>
        <v>0</v>
      </c>
      <c r="I647" s="6" t="str">
        <f>IFERROR(INDEX('Medical Examinations'!$K:$K,MATCH($A647,'Medical Examinations'!$A:$A,0)),"Not Found")</f>
        <v>No</v>
      </c>
      <c r="J647" s="6" t="str">
        <f>IFERROR(INDEX('Medical Examinations'!$M:$M,MATCH($A647,'Medical Examinations'!$A:$A,0)),"Not Found")</f>
        <v>Obesity</v>
      </c>
      <c r="K647" s="6" t="str">
        <f>IFERROR(INDEX('Medical Examinations'!$N:$N,MATCH($A647,'Medical Examinations'!$A:$A,0)),"Not Found")</f>
        <v>Diabetic</v>
      </c>
      <c r="L647" s="12">
        <f>IFERROR(INDEX('Hospitalisation Details'!$V:$V,MATCH($A647,'Hospitalisation Details'!$A:$A,0)),"Not Found")</f>
        <v>0</v>
      </c>
      <c r="M647" s="13">
        <f>IFERROR(INDEX('Hospitalisation Details'!$F:$F,MATCH($A647,'Hospitalisation Details'!$A:$A,0)),"Not Found")</f>
        <v>15207.92</v>
      </c>
      <c r="N647" s="6">
        <f>IFERROR(INDEX('Hospitalisation Details'!$S:$S,MATCH($A647,'Hospitalisation Details'!$A:$A,0)),"Not Found")</f>
        <v>28817</v>
      </c>
      <c r="O647" s="6">
        <f>IFERROR(INDEX('Hospitalisation Details'!$T:$T,MATCH($A647,'Hospitalisation Details'!$A:$A,0)),"Not Found")</f>
        <v>44</v>
      </c>
      <c r="P647" s="6">
        <f>IFERROR(INDEX('Hospitalisation Details'!$U:$U,MATCH($A647,'Hospitalisation Details'!$A:$A,0)),"Not Found")</f>
        <v>0</v>
      </c>
      <c r="Q647" s="6">
        <f>IFERROR(INDEX('Hospitalisation Details'!$W:$W,MATCH($A647,'Hospitalisation Details'!$A:$A,0)),"Not Found")</f>
        <v>0</v>
      </c>
    </row>
    <row r="648" spans="1:17" ht="15" customHeight="1" x14ac:dyDescent="0.3">
      <c r="A648" s="6" t="str">
        <f>'Customer Names'!A648</f>
        <v>Id647</v>
      </c>
      <c r="B648" s="6" t="str">
        <f>IFERROR(INDEX('Customer Names'!$D:$D,MATCH($A648,'Customer Names'!$A:$A,0)),"Not Found")</f>
        <v>Monica K</v>
      </c>
      <c r="C648" s="6">
        <f>IFERROR(INDEX('Medical Examinations'!$B:$B,MATCH($A648,'Medical Examinations'!$A:$A,0)),"Not Found")</f>
        <v>35.54</v>
      </c>
      <c r="D648" s="6">
        <f>IFERROR(INDEX('Medical Examinations'!$C:$C,MATCH($A648,'Medical Examinations'!$A:$A,0)),"Not Found")</f>
        <v>10.67</v>
      </c>
      <c r="E648" s="6" t="str">
        <f>IFERROR(INDEX('Medical Examinations'!$I:$I,MATCH($A648,'Medical Examinations'!$A:$A,0)),"Not Found")</f>
        <v>No</v>
      </c>
      <c r="F648" s="6" t="str">
        <f>IFERROR(INDEX('Medical Examinations'!$J:$J,MATCH($A648,'Medical Examinations'!$A:$A,0)),"Not Found")</f>
        <v>No</v>
      </c>
      <c r="G648" s="6" t="str">
        <f>IFERROR(INDEX('Medical Examinations'!$F:$F,MATCH($A648,'Medical Examinations'!$A:$A,0)),"Not Found")</f>
        <v>No</v>
      </c>
      <c r="H648" s="6">
        <f>IFERROR(INDEX('Medical Examinations'!$L:$L,MATCH($A648,'Medical Examinations'!$A:$A,0)),"Not Found")</f>
        <v>0</v>
      </c>
      <c r="I648" s="6" t="str">
        <f>IFERROR(INDEX('Medical Examinations'!$K:$K,MATCH($A648,'Medical Examinations'!$A:$A,0)),"Not Found")</f>
        <v>No</v>
      </c>
      <c r="J648" s="6" t="str">
        <f>IFERROR(INDEX('Medical Examinations'!$M:$M,MATCH($A648,'Medical Examinations'!$A:$A,0)),"Not Found")</f>
        <v>Obesity</v>
      </c>
      <c r="K648" s="6" t="str">
        <f>IFERROR(INDEX('Medical Examinations'!$N:$N,MATCH($A648,'Medical Examinations'!$A:$A,0)),"Not Found")</f>
        <v>Diabetic</v>
      </c>
      <c r="L648" s="12">
        <f>IFERROR(INDEX('Hospitalisation Details'!$V:$V,MATCH($A648,'Hospitalisation Details'!$A:$A,0)),"Not Found")</f>
        <v>0</v>
      </c>
      <c r="M648" s="13">
        <f>IFERROR(INDEX('Hospitalisation Details'!$F:$F,MATCH($A648,'Hospitalisation Details'!$A:$A,0)),"Not Found")</f>
        <v>15174.81</v>
      </c>
      <c r="N648" s="6">
        <f>IFERROR(INDEX('Hospitalisation Details'!$S:$S,MATCH($A648,'Hospitalisation Details'!$A:$A,0)),"Not Found")</f>
        <v>22814</v>
      </c>
      <c r="O648" s="6">
        <f>IFERROR(INDEX('Hospitalisation Details'!$T:$T,MATCH($A648,'Hospitalisation Details'!$A:$A,0)),"Not Found")</f>
        <v>60</v>
      </c>
      <c r="P648" s="6">
        <f>IFERROR(INDEX('Hospitalisation Details'!$U:$U,MATCH($A648,'Hospitalisation Details'!$A:$A,0)),"Not Found")</f>
        <v>0</v>
      </c>
      <c r="Q648" s="6">
        <f>IFERROR(INDEX('Hospitalisation Details'!$W:$W,MATCH($A648,'Hospitalisation Details'!$A:$A,0)),"Not Found")</f>
        <v>0</v>
      </c>
    </row>
    <row r="649" spans="1:17" ht="15" customHeight="1" x14ac:dyDescent="0.3">
      <c r="A649" s="6" t="str">
        <f>'Customer Names'!A649</f>
        <v>Id648</v>
      </c>
      <c r="B649" s="6" t="str">
        <f>IFERROR(INDEX('Customer Names'!$D:$D,MATCH($A649,'Customer Names'!$A:$A,0)),"Not Found")</f>
        <v>Kevin L</v>
      </c>
      <c r="C649" s="6">
        <f>IFERROR(INDEX('Medical Examinations'!$B:$B,MATCH($A649,'Medical Examinations'!$A:$A,0)),"Not Found")</f>
        <v>39.799999999999997</v>
      </c>
      <c r="D649" s="6">
        <f>IFERROR(INDEX('Medical Examinations'!$C:$C,MATCH($A649,'Medical Examinations'!$A:$A,0)),"Not Found")</f>
        <v>4.6500000000000004</v>
      </c>
      <c r="E649" s="6" t="str">
        <f>IFERROR(INDEX('Medical Examinations'!$I:$I,MATCH($A649,'Medical Examinations'!$A:$A,0)),"Not Found")</f>
        <v>Yes</v>
      </c>
      <c r="F649" s="6" t="str">
        <f>IFERROR(INDEX('Medical Examinations'!$J:$J,MATCH($A649,'Medical Examinations'!$A:$A,0)),"Not Found")</f>
        <v>No</v>
      </c>
      <c r="G649" s="6" t="str">
        <f>IFERROR(INDEX('Medical Examinations'!$F:$F,MATCH($A649,'Medical Examinations'!$A:$A,0)),"Not Found")</f>
        <v>No</v>
      </c>
      <c r="H649" s="6">
        <f>IFERROR(INDEX('Medical Examinations'!$L:$L,MATCH($A649,'Medical Examinations'!$A:$A,0)),"Not Found")</f>
        <v>2</v>
      </c>
      <c r="I649" s="6" t="str">
        <f>IFERROR(INDEX('Medical Examinations'!$K:$K,MATCH($A649,'Medical Examinations'!$A:$A,0)),"Not Found")</f>
        <v>No</v>
      </c>
      <c r="J649" s="6" t="str">
        <f>IFERROR(INDEX('Medical Examinations'!$M:$M,MATCH($A649,'Medical Examinations'!$A:$A,0)),"Not Found")</f>
        <v>Obesity</v>
      </c>
      <c r="K649" s="6" t="str">
        <f>IFERROR(INDEX('Medical Examinations'!$N:$N,MATCH($A649,'Medical Examinations'!$A:$A,0)),"Not Found")</f>
        <v>Normal</v>
      </c>
      <c r="L649" s="12">
        <f>IFERROR(INDEX('Hospitalisation Details'!$V:$V,MATCH($A649,'Hospitalisation Details'!$A:$A,0)),"Not Found")</f>
        <v>0</v>
      </c>
      <c r="M649" s="13">
        <f>IFERROR(INDEX('Hospitalisation Details'!$F:$F,MATCH($A649,'Hospitalisation Details'!$A:$A,0)),"Not Found")</f>
        <v>15170.07</v>
      </c>
      <c r="N649" s="6">
        <f>IFERROR(INDEX('Hospitalisation Details'!$S:$S,MATCH($A649,'Hospitalisation Details'!$A:$A,0)),"Not Found")</f>
        <v>21887</v>
      </c>
      <c r="O649" s="6">
        <f>IFERROR(INDEX('Hospitalisation Details'!$T:$T,MATCH($A649,'Hospitalisation Details'!$A:$A,0)),"Not Found")</f>
        <v>63</v>
      </c>
      <c r="P649" s="6">
        <f>IFERROR(INDEX('Hospitalisation Details'!$U:$U,MATCH($A649,'Hospitalisation Details'!$A:$A,0)),"Not Found")</f>
        <v>0</v>
      </c>
      <c r="Q649" s="6">
        <f>IFERROR(INDEX('Hospitalisation Details'!$W:$W,MATCH($A649,'Hospitalisation Details'!$A:$A,0)),"Not Found")</f>
        <v>0</v>
      </c>
    </row>
    <row r="650" spans="1:17" ht="15" customHeight="1" x14ac:dyDescent="0.3">
      <c r="A650" s="6" t="str">
        <f>'Customer Names'!A650</f>
        <v>Id649</v>
      </c>
      <c r="B650" s="6" t="str">
        <f>IFERROR(INDEX('Customer Names'!$D:$D,MATCH($A650,'Customer Names'!$A:$A,0)),"Not Found")</f>
        <v>Gregory</v>
      </c>
      <c r="C650" s="6">
        <f>IFERROR(INDEX('Medical Examinations'!$B:$B,MATCH($A650,'Medical Examinations'!$A:$A,0)),"Not Found")</f>
        <v>33.659999999999997</v>
      </c>
      <c r="D650" s="6">
        <f>IFERROR(INDEX('Medical Examinations'!$C:$C,MATCH($A650,'Medical Examinations'!$A:$A,0)),"Not Found")</f>
        <v>5.65</v>
      </c>
      <c r="E650" s="6" t="str">
        <f>IFERROR(INDEX('Medical Examinations'!$I:$I,MATCH($A650,'Medical Examinations'!$A:$A,0)),"Not Found")</f>
        <v>Yes</v>
      </c>
      <c r="F650" s="6" t="str">
        <f>IFERROR(INDEX('Medical Examinations'!$J:$J,MATCH($A650,'Medical Examinations'!$A:$A,0)),"Not Found")</f>
        <v>No</v>
      </c>
      <c r="G650" s="6" t="str">
        <f>IFERROR(INDEX('Medical Examinations'!$F:$F,MATCH($A650,'Medical Examinations'!$A:$A,0)),"Not Found")</f>
        <v>No</v>
      </c>
      <c r="H650" s="6">
        <f>IFERROR(INDEX('Medical Examinations'!$L:$L,MATCH($A650,'Medical Examinations'!$A:$A,0)),"Not Found")</f>
        <v>2</v>
      </c>
      <c r="I650" s="6" t="str">
        <f>IFERROR(INDEX('Medical Examinations'!$K:$K,MATCH($A650,'Medical Examinations'!$A:$A,0)),"Not Found")</f>
        <v>No</v>
      </c>
      <c r="J650" s="6" t="str">
        <f>IFERROR(INDEX('Medical Examinations'!$M:$M,MATCH($A650,'Medical Examinations'!$A:$A,0)),"Not Found")</f>
        <v>Obesity</v>
      </c>
      <c r="K650" s="6" t="str">
        <f>IFERROR(INDEX('Medical Examinations'!$N:$N,MATCH($A650,'Medical Examinations'!$A:$A,0)),"Not Found")</f>
        <v>Normal</v>
      </c>
      <c r="L650" s="12">
        <f>IFERROR(INDEX('Hospitalisation Details'!$V:$V,MATCH($A650,'Hospitalisation Details'!$A:$A,0)),"Not Found")</f>
        <v>0</v>
      </c>
      <c r="M650" s="13">
        <f>IFERROR(INDEX('Hospitalisation Details'!$F:$F,MATCH($A650,'Hospitalisation Details'!$A:$A,0)),"Not Found")</f>
        <v>15161.53</v>
      </c>
      <c r="N650" s="6">
        <f>IFERROR(INDEX('Hospitalisation Details'!$S:$S,MATCH($A650,'Hospitalisation Details'!$A:$A,0)),"Not Found")</f>
        <v>21705</v>
      </c>
      <c r="O650" s="6">
        <f>IFERROR(INDEX('Hospitalisation Details'!$T:$T,MATCH($A650,'Hospitalisation Details'!$A:$A,0)),"Not Found")</f>
        <v>64</v>
      </c>
      <c r="P650" s="6">
        <f>IFERROR(INDEX('Hospitalisation Details'!$U:$U,MATCH($A650,'Hospitalisation Details'!$A:$A,0)),"Not Found")</f>
        <v>0</v>
      </c>
      <c r="Q650" s="6">
        <f>IFERROR(INDEX('Hospitalisation Details'!$W:$W,MATCH($A650,'Hospitalisation Details'!$A:$A,0)),"Not Found")</f>
        <v>0</v>
      </c>
    </row>
    <row r="651" spans="1:17" ht="15" customHeight="1" x14ac:dyDescent="0.3">
      <c r="A651" s="6" t="str">
        <f>'Customer Names'!A651</f>
        <v>Id650</v>
      </c>
      <c r="B651" s="6" t="str">
        <f>IFERROR(INDEX('Customer Names'!$D:$D,MATCH($A651,'Customer Names'!$A:$A,0)),"Not Found")</f>
        <v>Della</v>
      </c>
      <c r="C651" s="6">
        <f>IFERROR(INDEX('Medical Examinations'!$B:$B,MATCH($A651,'Medical Examinations'!$A:$A,0)),"Not Found")</f>
        <v>35.5</v>
      </c>
      <c r="D651" s="6">
        <f>IFERROR(INDEX('Medical Examinations'!$C:$C,MATCH($A651,'Medical Examinations'!$A:$A,0)),"Not Found")</f>
        <v>11.97</v>
      </c>
      <c r="E651" s="6" t="str">
        <f>IFERROR(INDEX('Medical Examinations'!$I:$I,MATCH($A651,'Medical Examinations'!$A:$A,0)),"Not Found")</f>
        <v>No</v>
      </c>
      <c r="F651" s="6" t="str">
        <f>IFERROR(INDEX('Medical Examinations'!$J:$J,MATCH($A651,'Medical Examinations'!$A:$A,0)),"Not Found")</f>
        <v>No</v>
      </c>
      <c r="G651" s="6" t="str">
        <f>IFERROR(INDEX('Medical Examinations'!$F:$F,MATCH($A651,'Medical Examinations'!$A:$A,0)),"Not Found")</f>
        <v>No</v>
      </c>
      <c r="H651" s="6">
        <f>IFERROR(INDEX('Medical Examinations'!$L:$L,MATCH($A651,'Medical Examinations'!$A:$A,0)),"Not Found")</f>
        <v>0</v>
      </c>
      <c r="I651" s="6" t="str">
        <f>IFERROR(INDEX('Medical Examinations'!$K:$K,MATCH($A651,'Medical Examinations'!$A:$A,0)),"Not Found")</f>
        <v>No</v>
      </c>
      <c r="J651" s="6" t="str">
        <f>IFERROR(INDEX('Medical Examinations'!$M:$M,MATCH($A651,'Medical Examinations'!$A:$A,0)),"Not Found")</f>
        <v>Obesity</v>
      </c>
      <c r="K651" s="6" t="str">
        <f>IFERROR(INDEX('Medical Examinations'!$N:$N,MATCH($A651,'Medical Examinations'!$A:$A,0)),"Not Found")</f>
        <v>Diabetic</v>
      </c>
      <c r="L651" s="12">
        <f>IFERROR(INDEX('Hospitalisation Details'!$V:$V,MATCH($A651,'Hospitalisation Details'!$A:$A,0)),"Not Found")</f>
        <v>0</v>
      </c>
      <c r="M651" s="13">
        <f>IFERROR(INDEX('Hospitalisation Details'!$F:$F,MATCH($A651,'Hospitalisation Details'!$A:$A,0)),"Not Found")</f>
        <v>15161.25</v>
      </c>
      <c r="N651" s="6">
        <f>IFERROR(INDEX('Hospitalisation Details'!$S:$S,MATCH($A651,'Hospitalisation Details'!$A:$A,0)),"Not Found")</f>
        <v>22944</v>
      </c>
      <c r="O651" s="6">
        <f>IFERROR(INDEX('Hospitalisation Details'!$T:$T,MATCH($A651,'Hospitalisation Details'!$A:$A,0)),"Not Found")</f>
        <v>60</v>
      </c>
      <c r="P651" s="6">
        <f>IFERROR(INDEX('Hospitalisation Details'!$U:$U,MATCH($A651,'Hospitalisation Details'!$A:$A,0)),"Not Found")</f>
        <v>0</v>
      </c>
      <c r="Q651" s="6">
        <f>IFERROR(INDEX('Hospitalisation Details'!$W:$W,MATCH($A651,'Hospitalisation Details'!$A:$A,0)),"Not Found")</f>
        <v>0</v>
      </c>
    </row>
    <row r="652" spans="1:17" ht="15" customHeight="1" x14ac:dyDescent="0.3">
      <c r="A652" s="6" t="str">
        <f>'Customer Names'!A652</f>
        <v>Id651</v>
      </c>
      <c r="B652" s="6" t="str">
        <f>IFERROR(INDEX('Customer Names'!$D:$D,MATCH($A652,'Customer Names'!$A:$A,0)),"Not Found")</f>
        <v>David</v>
      </c>
      <c r="C652" s="6">
        <f>IFERROR(INDEX('Medical Examinations'!$B:$B,MATCH($A652,'Medical Examinations'!$A:$A,0)),"Not Found")</f>
        <v>41.63</v>
      </c>
      <c r="D652" s="6">
        <f>IFERROR(INDEX('Medical Examinations'!$C:$C,MATCH($A652,'Medical Examinations'!$A:$A,0)),"Not Found")</f>
        <v>6.71</v>
      </c>
      <c r="E652" s="6" t="str">
        <f>IFERROR(INDEX('Medical Examinations'!$I:$I,MATCH($A652,'Medical Examinations'!$A:$A,0)),"Not Found")</f>
        <v>No</v>
      </c>
      <c r="F652" s="6" t="str">
        <f>IFERROR(INDEX('Medical Examinations'!$J:$J,MATCH($A652,'Medical Examinations'!$A:$A,0)),"Not Found")</f>
        <v>No</v>
      </c>
      <c r="G652" s="6" t="str">
        <f>IFERROR(INDEX('Medical Examinations'!$F:$F,MATCH($A652,'Medical Examinations'!$A:$A,0)),"Not Found")</f>
        <v>No</v>
      </c>
      <c r="H652" s="6">
        <f>IFERROR(INDEX('Medical Examinations'!$L:$L,MATCH($A652,'Medical Examinations'!$A:$A,0)),"Not Found")</f>
        <v>0</v>
      </c>
      <c r="I652" s="6" t="str">
        <f>IFERROR(INDEX('Medical Examinations'!$K:$K,MATCH($A652,'Medical Examinations'!$A:$A,0)),"Not Found")</f>
        <v>No</v>
      </c>
      <c r="J652" s="6" t="str">
        <f>IFERROR(INDEX('Medical Examinations'!$M:$M,MATCH($A652,'Medical Examinations'!$A:$A,0)),"Not Found")</f>
        <v>Obesity</v>
      </c>
      <c r="K652" s="6" t="str">
        <f>IFERROR(INDEX('Medical Examinations'!$N:$N,MATCH($A652,'Medical Examinations'!$A:$A,0)),"Not Found")</f>
        <v>Diabetic</v>
      </c>
      <c r="L652" s="12">
        <f>IFERROR(INDEX('Hospitalisation Details'!$V:$V,MATCH($A652,'Hospitalisation Details'!$A:$A,0)),"Not Found")</f>
        <v>0</v>
      </c>
      <c r="M652" s="13">
        <f>IFERROR(INDEX('Hospitalisation Details'!$F:$F,MATCH($A652,'Hospitalisation Details'!$A:$A,0)),"Not Found")</f>
        <v>15150.44</v>
      </c>
      <c r="N652" s="6">
        <f>IFERROR(INDEX('Hospitalisation Details'!$S:$S,MATCH($A652,'Hospitalisation Details'!$A:$A,0)),"Not Found")</f>
        <v>26262</v>
      </c>
      <c r="O652" s="6">
        <f>IFERROR(INDEX('Hospitalisation Details'!$T:$T,MATCH($A652,'Hospitalisation Details'!$A:$A,0)),"Not Found")</f>
        <v>51</v>
      </c>
      <c r="P652" s="6">
        <f>IFERROR(INDEX('Hospitalisation Details'!$U:$U,MATCH($A652,'Hospitalisation Details'!$A:$A,0)),"Not Found")</f>
        <v>0</v>
      </c>
      <c r="Q652" s="6">
        <f>IFERROR(INDEX('Hospitalisation Details'!$W:$W,MATCH($A652,'Hospitalisation Details'!$A:$A,0)),"Not Found")</f>
        <v>0</v>
      </c>
    </row>
    <row r="653" spans="1:17" ht="15" customHeight="1" x14ac:dyDescent="0.3">
      <c r="A653" s="6" t="str">
        <f>'Customer Names'!A653</f>
        <v>Id652</v>
      </c>
      <c r="B653" s="6" t="str">
        <f>IFERROR(INDEX('Customer Names'!$D:$D,MATCH($A653,'Customer Names'!$A:$A,0)),"Not Found")</f>
        <v>Victoria</v>
      </c>
      <c r="C653" s="6">
        <f>IFERROR(INDEX('Medical Examinations'!$B:$B,MATCH($A653,'Medical Examinations'!$A:$A,0)),"Not Found")</f>
        <v>46.49</v>
      </c>
      <c r="D653" s="6">
        <f>IFERROR(INDEX('Medical Examinations'!$C:$C,MATCH($A653,'Medical Examinations'!$A:$A,0)),"Not Found")</f>
        <v>11.92</v>
      </c>
      <c r="E653" s="6" t="str">
        <f>IFERROR(INDEX('Medical Examinations'!$I:$I,MATCH($A653,'Medical Examinations'!$A:$A,0)),"Not Found")</f>
        <v>No</v>
      </c>
      <c r="F653" s="6" t="str">
        <f>IFERROR(INDEX('Medical Examinations'!$J:$J,MATCH($A653,'Medical Examinations'!$A:$A,0)),"Not Found")</f>
        <v>No</v>
      </c>
      <c r="G653" s="6" t="str">
        <f>IFERROR(INDEX('Medical Examinations'!$F:$F,MATCH($A653,'Medical Examinations'!$A:$A,0)),"Not Found")</f>
        <v>No</v>
      </c>
      <c r="H653" s="6">
        <f>IFERROR(INDEX('Medical Examinations'!$L:$L,MATCH($A653,'Medical Examinations'!$A:$A,0)),"Not Found")</f>
        <v>0</v>
      </c>
      <c r="I653" s="6" t="str">
        <f>IFERROR(INDEX('Medical Examinations'!$K:$K,MATCH($A653,'Medical Examinations'!$A:$A,0)),"Not Found")</f>
        <v>No</v>
      </c>
      <c r="J653" s="6" t="str">
        <f>IFERROR(INDEX('Medical Examinations'!$M:$M,MATCH($A653,'Medical Examinations'!$A:$A,0)),"Not Found")</f>
        <v>Obesity</v>
      </c>
      <c r="K653" s="6" t="str">
        <f>IFERROR(INDEX('Medical Examinations'!$N:$N,MATCH($A653,'Medical Examinations'!$A:$A,0)),"Not Found")</f>
        <v>Diabetic</v>
      </c>
      <c r="L653" s="12">
        <f>IFERROR(INDEX('Hospitalisation Details'!$V:$V,MATCH($A653,'Hospitalisation Details'!$A:$A,0)),"Not Found")</f>
        <v>0</v>
      </c>
      <c r="M653" s="13">
        <f>IFERROR(INDEX('Hospitalisation Details'!$F:$F,MATCH($A653,'Hospitalisation Details'!$A:$A,0)),"Not Found")</f>
        <v>15123.19</v>
      </c>
      <c r="N653" s="6">
        <f>IFERROR(INDEX('Hospitalisation Details'!$S:$S,MATCH($A653,'Hospitalisation Details'!$A:$A,0)),"Not Found")</f>
        <v>28738</v>
      </c>
      <c r="O653" s="6">
        <f>IFERROR(INDEX('Hospitalisation Details'!$T:$T,MATCH($A653,'Hospitalisation Details'!$A:$A,0)),"Not Found")</f>
        <v>44</v>
      </c>
      <c r="P653" s="6">
        <f>IFERROR(INDEX('Hospitalisation Details'!$U:$U,MATCH($A653,'Hospitalisation Details'!$A:$A,0)),"Not Found")</f>
        <v>0</v>
      </c>
      <c r="Q653" s="6">
        <f>IFERROR(INDEX('Hospitalisation Details'!$W:$W,MATCH($A653,'Hospitalisation Details'!$A:$A,0)),"Not Found")</f>
        <v>0</v>
      </c>
    </row>
    <row r="654" spans="1:17" ht="15" customHeight="1" x14ac:dyDescent="0.3">
      <c r="A654" s="6" t="str">
        <f>'Customer Names'!A654</f>
        <v>Id653</v>
      </c>
      <c r="B654" s="6" t="str">
        <f>IFERROR(INDEX('Customer Names'!$D:$D,MATCH($A654,'Customer Names'!$A:$A,0)),"Not Found")</f>
        <v>Tasos</v>
      </c>
      <c r="C654" s="6">
        <f>IFERROR(INDEX('Medical Examinations'!$B:$B,MATCH($A654,'Medical Examinations'!$A:$A,0)),"Not Found")</f>
        <v>43.29</v>
      </c>
      <c r="D654" s="6">
        <f>IFERROR(INDEX('Medical Examinations'!$C:$C,MATCH($A654,'Medical Examinations'!$A:$A,0)),"Not Found")</f>
        <v>5.35</v>
      </c>
      <c r="E654" s="6" t="str">
        <f>IFERROR(INDEX('Medical Examinations'!$I:$I,MATCH($A654,'Medical Examinations'!$A:$A,0)),"Not Found")</f>
        <v>No</v>
      </c>
      <c r="F654" s="6" t="str">
        <f>IFERROR(INDEX('Medical Examinations'!$J:$J,MATCH($A654,'Medical Examinations'!$A:$A,0)),"Not Found")</f>
        <v>No</v>
      </c>
      <c r="G654" s="6" t="str">
        <f>IFERROR(INDEX('Medical Examinations'!$F:$F,MATCH($A654,'Medical Examinations'!$A:$A,0)),"Not Found")</f>
        <v>No</v>
      </c>
      <c r="H654" s="6">
        <f>IFERROR(INDEX('Medical Examinations'!$L:$L,MATCH($A654,'Medical Examinations'!$A:$A,0)),"Not Found")</f>
        <v>2</v>
      </c>
      <c r="I654" s="6" t="str">
        <f>IFERROR(INDEX('Medical Examinations'!$K:$K,MATCH($A654,'Medical Examinations'!$A:$A,0)),"Not Found")</f>
        <v>No</v>
      </c>
      <c r="J654" s="6" t="str">
        <f>IFERROR(INDEX('Medical Examinations'!$M:$M,MATCH($A654,'Medical Examinations'!$A:$A,0)),"Not Found")</f>
        <v>Obesity</v>
      </c>
      <c r="K654" s="6" t="str">
        <f>IFERROR(INDEX('Medical Examinations'!$N:$N,MATCH($A654,'Medical Examinations'!$A:$A,0)),"Not Found")</f>
        <v>Normal</v>
      </c>
      <c r="L654" s="12">
        <f>IFERROR(INDEX('Hospitalisation Details'!$V:$V,MATCH($A654,'Hospitalisation Details'!$A:$A,0)),"Not Found")</f>
        <v>0</v>
      </c>
      <c r="M654" s="13">
        <f>IFERROR(INDEX('Hospitalisation Details'!$F:$F,MATCH($A654,'Hospitalisation Details'!$A:$A,0)),"Not Found")</f>
        <v>15103.69</v>
      </c>
      <c r="N654" s="6">
        <f>IFERROR(INDEX('Hospitalisation Details'!$S:$S,MATCH($A654,'Hospitalisation Details'!$A:$A,0)),"Not Found")</f>
        <v>26610</v>
      </c>
      <c r="O654" s="6">
        <f>IFERROR(INDEX('Hospitalisation Details'!$T:$T,MATCH($A654,'Hospitalisation Details'!$A:$A,0)),"Not Found")</f>
        <v>50</v>
      </c>
      <c r="P654" s="6">
        <f>IFERROR(INDEX('Hospitalisation Details'!$U:$U,MATCH($A654,'Hospitalisation Details'!$A:$A,0)),"Not Found")</f>
        <v>0</v>
      </c>
      <c r="Q654" s="6">
        <f>IFERROR(INDEX('Hospitalisation Details'!$W:$W,MATCH($A654,'Hospitalisation Details'!$A:$A,0)),"Not Found")</f>
        <v>0</v>
      </c>
    </row>
    <row r="655" spans="1:17" ht="15" customHeight="1" x14ac:dyDescent="0.3">
      <c r="A655" s="6" t="str">
        <f>'Customer Names'!A655</f>
        <v>Id654</v>
      </c>
      <c r="B655" s="6" t="str">
        <f>IFERROR(INDEX('Customer Names'!$D:$D,MATCH($A655,'Customer Names'!$A:$A,0)),"Not Found")</f>
        <v>Thomas</v>
      </c>
      <c r="C655" s="6">
        <f>IFERROR(INDEX('Medical Examinations'!$B:$B,MATCH($A655,'Medical Examinations'!$A:$A,0)),"Not Found")</f>
        <v>43.08</v>
      </c>
      <c r="D655" s="6">
        <f>IFERROR(INDEX('Medical Examinations'!$C:$C,MATCH($A655,'Medical Examinations'!$A:$A,0)),"Not Found")</f>
        <v>8.9600000000000009</v>
      </c>
      <c r="E655" s="6" t="str">
        <f>IFERROR(INDEX('Medical Examinations'!$I:$I,MATCH($A655,'Medical Examinations'!$A:$A,0)),"Not Found")</f>
        <v>Yes</v>
      </c>
      <c r="F655" s="6" t="str">
        <f>IFERROR(INDEX('Medical Examinations'!$J:$J,MATCH($A655,'Medical Examinations'!$A:$A,0)),"Not Found")</f>
        <v>No</v>
      </c>
      <c r="G655" s="6" t="str">
        <f>IFERROR(INDEX('Medical Examinations'!$F:$F,MATCH($A655,'Medical Examinations'!$A:$A,0)),"Not Found")</f>
        <v>No</v>
      </c>
      <c r="H655" s="6">
        <f>IFERROR(INDEX('Medical Examinations'!$L:$L,MATCH($A655,'Medical Examinations'!$A:$A,0)),"Not Found")</f>
        <v>1</v>
      </c>
      <c r="I655" s="6" t="str">
        <f>IFERROR(INDEX('Medical Examinations'!$K:$K,MATCH($A655,'Medical Examinations'!$A:$A,0)),"Not Found")</f>
        <v>No</v>
      </c>
      <c r="J655" s="6" t="str">
        <f>IFERROR(INDEX('Medical Examinations'!$M:$M,MATCH($A655,'Medical Examinations'!$A:$A,0)),"Not Found")</f>
        <v>Obesity</v>
      </c>
      <c r="K655" s="6" t="str">
        <f>IFERROR(INDEX('Medical Examinations'!$N:$N,MATCH($A655,'Medical Examinations'!$A:$A,0)),"Not Found")</f>
        <v>Diabetic</v>
      </c>
      <c r="L655" s="12">
        <f>IFERROR(INDEX('Hospitalisation Details'!$V:$V,MATCH($A655,'Hospitalisation Details'!$A:$A,0)),"Not Found")</f>
        <v>0</v>
      </c>
      <c r="M655" s="13">
        <f>IFERROR(INDEX('Hospitalisation Details'!$F:$F,MATCH($A655,'Hospitalisation Details'!$A:$A,0)),"Not Found")</f>
        <v>15090.35</v>
      </c>
      <c r="N655" s="6">
        <f>IFERROR(INDEX('Hospitalisation Details'!$S:$S,MATCH($A655,'Hospitalisation Details'!$A:$A,0)),"Not Found")</f>
        <v>27693</v>
      </c>
      <c r="O655" s="6">
        <f>IFERROR(INDEX('Hospitalisation Details'!$T:$T,MATCH($A655,'Hospitalisation Details'!$A:$A,0)),"Not Found")</f>
        <v>47</v>
      </c>
      <c r="P655" s="6">
        <f>IFERROR(INDEX('Hospitalisation Details'!$U:$U,MATCH($A655,'Hospitalisation Details'!$A:$A,0)),"Not Found")</f>
        <v>0</v>
      </c>
      <c r="Q655" s="6">
        <f>IFERROR(INDEX('Hospitalisation Details'!$W:$W,MATCH($A655,'Hospitalisation Details'!$A:$A,0)),"Not Found")</f>
        <v>0</v>
      </c>
    </row>
    <row r="656" spans="1:17" ht="15" customHeight="1" x14ac:dyDescent="0.3">
      <c r="A656" s="6" t="str">
        <f>'Customer Names'!A656</f>
        <v>Id655</v>
      </c>
      <c r="B656" s="6" t="str">
        <f>IFERROR(INDEX('Customer Names'!$D:$D,MATCH($A656,'Customer Names'!$A:$A,0)),"Not Found")</f>
        <v>Lukasz</v>
      </c>
      <c r="C656" s="6">
        <f>IFERROR(INDEX('Medical Examinations'!$B:$B,MATCH($A656,'Medical Examinations'!$A:$A,0)),"Not Found")</f>
        <v>39.07</v>
      </c>
      <c r="D656" s="6">
        <f>IFERROR(INDEX('Medical Examinations'!$C:$C,MATCH($A656,'Medical Examinations'!$A:$A,0)),"Not Found")</f>
        <v>11.93</v>
      </c>
      <c r="E656" s="6" t="str">
        <f>IFERROR(INDEX('Medical Examinations'!$I:$I,MATCH($A656,'Medical Examinations'!$A:$A,0)),"Not Found")</f>
        <v>No</v>
      </c>
      <c r="F656" s="6" t="str">
        <f>IFERROR(INDEX('Medical Examinations'!$J:$J,MATCH($A656,'Medical Examinations'!$A:$A,0)),"Not Found")</f>
        <v>No</v>
      </c>
      <c r="G656" s="6" t="str">
        <f>IFERROR(INDEX('Medical Examinations'!$F:$F,MATCH($A656,'Medical Examinations'!$A:$A,0)),"Not Found")</f>
        <v>No</v>
      </c>
      <c r="H656" s="6">
        <f>IFERROR(INDEX('Medical Examinations'!$L:$L,MATCH($A656,'Medical Examinations'!$A:$A,0)),"Not Found")</f>
        <v>0</v>
      </c>
      <c r="I656" s="6" t="str">
        <f>IFERROR(INDEX('Medical Examinations'!$K:$K,MATCH($A656,'Medical Examinations'!$A:$A,0)),"Not Found")</f>
        <v>No</v>
      </c>
      <c r="J656" s="6" t="str">
        <f>IFERROR(INDEX('Medical Examinations'!$M:$M,MATCH($A656,'Medical Examinations'!$A:$A,0)),"Not Found")</f>
        <v>Obesity</v>
      </c>
      <c r="K656" s="6" t="str">
        <f>IFERROR(INDEX('Medical Examinations'!$N:$N,MATCH($A656,'Medical Examinations'!$A:$A,0)),"Not Found")</f>
        <v>Diabetic</v>
      </c>
      <c r="L656" s="12">
        <f>IFERROR(INDEX('Hospitalisation Details'!$V:$V,MATCH($A656,'Hospitalisation Details'!$A:$A,0)),"Not Found")</f>
        <v>0</v>
      </c>
      <c r="M656" s="13">
        <f>IFERROR(INDEX('Hospitalisation Details'!$F:$F,MATCH($A656,'Hospitalisation Details'!$A:$A,0)),"Not Found")</f>
        <v>15052.68</v>
      </c>
      <c r="N656" s="6">
        <f>IFERROR(INDEX('Hospitalisation Details'!$S:$S,MATCH($A656,'Hospitalisation Details'!$A:$A,0)),"Not Found")</f>
        <v>25001</v>
      </c>
      <c r="O656" s="6">
        <f>IFERROR(INDEX('Hospitalisation Details'!$T:$T,MATCH($A656,'Hospitalisation Details'!$A:$A,0)),"Not Found")</f>
        <v>54</v>
      </c>
      <c r="P656" s="6">
        <f>IFERROR(INDEX('Hospitalisation Details'!$U:$U,MATCH($A656,'Hospitalisation Details'!$A:$A,0)),"Not Found")</f>
        <v>0</v>
      </c>
      <c r="Q656" s="6">
        <f>IFERROR(INDEX('Hospitalisation Details'!$W:$W,MATCH($A656,'Hospitalisation Details'!$A:$A,0)),"Not Found")</f>
        <v>0</v>
      </c>
    </row>
    <row r="657" spans="1:17" ht="15" customHeight="1" x14ac:dyDescent="0.3">
      <c r="A657" s="6" t="str">
        <f>'Customer Names'!A657</f>
        <v>Id656</v>
      </c>
      <c r="B657" s="6" t="str">
        <f>IFERROR(INDEX('Customer Names'!$D:$D,MATCH($A657,'Customer Names'!$A:$A,0)),"Not Found")</f>
        <v>Matthew A.</v>
      </c>
      <c r="C657" s="6">
        <f>IFERROR(INDEX('Medical Examinations'!$B:$B,MATCH($A657,'Medical Examinations'!$A:$A,0)),"Not Found")</f>
        <v>41.3</v>
      </c>
      <c r="D657" s="6">
        <f>IFERROR(INDEX('Medical Examinations'!$C:$C,MATCH($A657,'Medical Examinations'!$A:$A,0)),"Not Found")</f>
        <v>9.59</v>
      </c>
      <c r="E657" s="6" t="str">
        <f>IFERROR(INDEX('Medical Examinations'!$I:$I,MATCH($A657,'Medical Examinations'!$A:$A,0)),"Not Found")</f>
        <v>No</v>
      </c>
      <c r="F657" s="6" t="str">
        <f>IFERROR(INDEX('Medical Examinations'!$J:$J,MATCH($A657,'Medical Examinations'!$A:$A,0)),"Not Found")</f>
        <v>No</v>
      </c>
      <c r="G657" s="6" t="str">
        <f>IFERROR(INDEX('Medical Examinations'!$F:$F,MATCH($A657,'Medical Examinations'!$A:$A,0)),"Not Found")</f>
        <v>No</v>
      </c>
      <c r="H657" s="6">
        <f>IFERROR(INDEX('Medical Examinations'!$L:$L,MATCH($A657,'Medical Examinations'!$A:$A,0)),"Not Found")</f>
        <v>0</v>
      </c>
      <c r="I657" s="6" t="str">
        <f>IFERROR(INDEX('Medical Examinations'!$K:$K,MATCH($A657,'Medical Examinations'!$A:$A,0)),"Not Found")</f>
        <v>No</v>
      </c>
      <c r="J657" s="6" t="str">
        <f>IFERROR(INDEX('Medical Examinations'!$M:$M,MATCH($A657,'Medical Examinations'!$A:$A,0)),"Not Found")</f>
        <v>Obesity</v>
      </c>
      <c r="K657" s="6" t="str">
        <f>IFERROR(INDEX('Medical Examinations'!$N:$N,MATCH($A657,'Medical Examinations'!$A:$A,0)),"Not Found")</f>
        <v>Diabetic</v>
      </c>
      <c r="L657" s="12">
        <f>IFERROR(INDEX('Hospitalisation Details'!$V:$V,MATCH($A657,'Hospitalisation Details'!$A:$A,0)),"Not Found")</f>
        <v>0</v>
      </c>
      <c r="M657" s="13">
        <f>IFERROR(INDEX('Hospitalisation Details'!$F:$F,MATCH($A657,'Hospitalisation Details'!$A:$A,0)),"Not Found")</f>
        <v>15038.51</v>
      </c>
      <c r="N657" s="6">
        <f>IFERROR(INDEX('Hospitalisation Details'!$S:$S,MATCH($A657,'Hospitalisation Details'!$A:$A,0)),"Not Found")</f>
        <v>26160</v>
      </c>
      <c r="O657" s="6">
        <f>IFERROR(INDEX('Hospitalisation Details'!$T:$T,MATCH($A657,'Hospitalisation Details'!$A:$A,0)),"Not Found")</f>
        <v>51</v>
      </c>
      <c r="P657" s="6">
        <f>IFERROR(INDEX('Hospitalisation Details'!$U:$U,MATCH($A657,'Hospitalisation Details'!$A:$A,0)),"Not Found")</f>
        <v>0</v>
      </c>
      <c r="Q657" s="6">
        <f>IFERROR(INDEX('Hospitalisation Details'!$W:$W,MATCH($A657,'Hospitalisation Details'!$A:$A,0)),"Not Found")</f>
        <v>0</v>
      </c>
    </row>
    <row r="658" spans="1:17" ht="15" customHeight="1" x14ac:dyDescent="0.3">
      <c r="A658" s="6" t="str">
        <f>'Customer Names'!A658</f>
        <v>Id657</v>
      </c>
      <c r="B658" s="6" t="str">
        <f>IFERROR(INDEX('Customer Names'!$D:$D,MATCH($A658,'Customer Names'!$A:$A,0)),"Not Found")</f>
        <v>Meta</v>
      </c>
      <c r="C658" s="6">
        <f>IFERROR(INDEX('Medical Examinations'!$B:$B,MATCH($A658,'Medical Examinations'!$A:$A,0)),"Not Found")</f>
        <v>42.95</v>
      </c>
      <c r="D658" s="6">
        <f>IFERROR(INDEX('Medical Examinations'!$C:$C,MATCH($A658,'Medical Examinations'!$A:$A,0)),"Not Found")</f>
        <v>11.88</v>
      </c>
      <c r="E658" s="6" t="str">
        <f>IFERROR(INDEX('Medical Examinations'!$I:$I,MATCH($A658,'Medical Examinations'!$A:$A,0)),"Not Found")</f>
        <v>Yes</v>
      </c>
      <c r="F658" s="6" t="str">
        <f>IFERROR(INDEX('Medical Examinations'!$J:$J,MATCH($A658,'Medical Examinations'!$A:$A,0)),"Not Found")</f>
        <v>No</v>
      </c>
      <c r="G658" s="6" t="str">
        <f>IFERROR(INDEX('Medical Examinations'!$F:$F,MATCH($A658,'Medical Examinations'!$A:$A,0)),"Not Found")</f>
        <v>No</v>
      </c>
      <c r="H658" s="6">
        <f>IFERROR(INDEX('Medical Examinations'!$L:$L,MATCH($A658,'Medical Examinations'!$A:$A,0)),"Not Found")</f>
        <v>2</v>
      </c>
      <c r="I658" s="6" t="str">
        <f>IFERROR(INDEX('Medical Examinations'!$K:$K,MATCH($A658,'Medical Examinations'!$A:$A,0)),"Not Found")</f>
        <v>No</v>
      </c>
      <c r="J658" s="6" t="str">
        <f>IFERROR(INDEX('Medical Examinations'!$M:$M,MATCH($A658,'Medical Examinations'!$A:$A,0)),"Not Found")</f>
        <v>Obesity</v>
      </c>
      <c r="K658" s="6" t="str">
        <f>IFERROR(INDEX('Medical Examinations'!$N:$N,MATCH($A658,'Medical Examinations'!$A:$A,0)),"Not Found")</f>
        <v>Diabetic</v>
      </c>
      <c r="L658" s="12">
        <f>IFERROR(INDEX('Hospitalisation Details'!$V:$V,MATCH($A658,'Hospitalisation Details'!$A:$A,0)),"Not Found")</f>
        <v>0</v>
      </c>
      <c r="M658" s="13">
        <f>IFERROR(INDEX('Hospitalisation Details'!$F:$F,MATCH($A658,'Hospitalisation Details'!$A:$A,0)),"Not Found")</f>
        <v>15026.3</v>
      </c>
      <c r="N658" s="6">
        <f>IFERROR(INDEX('Hospitalisation Details'!$S:$S,MATCH($A658,'Hospitalisation Details'!$A:$A,0)),"Not Found")</f>
        <v>25822</v>
      </c>
      <c r="O658" s="6">
        <f>IFERROR(INDEX('Hospitalisation Details'!$T:$T,MATCH($A658,'Hospitalisation Details'!$A:$A,0)),"Not Found")</f>
        <v>52</v>
      </c>
      <c r="P658" s="6">
        <f>IFERROR(INDEX('Hospitalisation Details'!$U:$U,MATCH($A658,'Hospitalisation Details'!$A:$A,0)),"Not Found")</f>
        <v>0</v>
      </c>
      <c r="Q658" s="6">
        <f>IFERROR(INDEX('Hospitalisation Details'!$W:$W,MATCH($A658,'Hospitalisation Details'!$A:$A,0)),"Not Found")</f>
        <v>0</v>
      </c>
    </row>
    <row r="659" spans="1:17" ht="15" customHeight="1" x14ac:dyDescent="0.3">
      <c r="A659" s="6" t="str">
        <f>'Customer Names'!A659</f>
        <v>Id658</v>
      </c>
      <c r="B659" s="6" t="str">
        <f>IFERROR(INDEX('Customer Names'!$D:$D,MATCH($A659,'Customer Names'!$A:$A,0)),"Not Found")</f>
        <v>Rachel E</v>
      </c>
      <c r="C659" s="6">
        <f>IFERROR(INDEX('Medical Examinations'!$B:$B,MATCH($A659,'Medical Examinations'!$A:$A,0)),"Not Found")</f>
        <v>46.96</v>
      </c>
      <c r="D659" s="6">
        <f>IFERROR(INDEX('Medical Examinations'!$C:$C,MATCH($A659,'Medical Examinations'!$A:$A,0)),"Not Found")</f>
        <v>4.6399999999999997</v>
      </c>
      <c r="E659" s="6" t="str">
        <f>IFERROR(INDEX('Medical Examinations'!$I:$I,MATCH($A659,'Medical Examinations'!$A:$A,0)),"Not Found")</f>
        <v>No</v>
      </c>
      <c r="F659" s="6" t="str">
        <f>IFERROR(INDEX('Medical Examinations'!$J:$J,MATCH($A659,'Medical Examinations'!$A:$A,0)),"Not Found")</f>
        <v>No</v>
      </c>
      <c r="G659" s="6" t="str">
        <f>IFERROR(INDEX('Medical Examinations'!$F:$F,MATCH($A659,'Medical Examinations'!$A:$A,0)),"Not Found")</f>
        <v>Yes</v>
      </c>
      <c r="H659" s="6">
        <f>IFERROR(INDEX('Medical Examinations'!$L:$L,MATCH($A659,'Medical Examinations'!$A:$A,0)),"Not Found")</f>
        <v>1</v>
      </c>
      <c r="I659" s="6" t="str">
        <f>IFERROR(INDEX('Medical Examinations'!$K:$K,MATCH($A659,'Medical Examinations'!$A:$A,0)),"Not Found")</f>
        <v>No</v>
      </c>
      <c r="J659" s="6" t="str">
        <f>IFERROR(INDEX('Medical Examinations'!$M:$M,MATCH($A659,'Medical Examinations'!$A:$A,0)),"Not Found")</f>
        <v>Obesity</v>
      </c>
      <c r="K659" s="6" t="str">
        <f>IFERROR(INDEX('Medical Examinations'!$N:$N,MATCH($A659,'Medical Examinations'!$A:$A,0)),"Not Found")</f>
        <v>Normal</v>
      </c>
      <c r="L659" s="12">
        <f>IFERROR(INDEX('Hospitalisation Details'!$V:$V,MATCH($A659,'Hospitalisation Details'!$A:$A,0)),"Not Found")</f>
        <v>0</v>
      </c>
      <c r="M659" s="13">
        <f>IFERROR(INDEX('Hospitalisation Details'!$F:$F,MATCH($A659,'Hospitalisation Details'!$A:$A,0)),"Not Found")</f>
        <v>15025.76</v>
      </c>
      <c r="N659" s="6">
        <f>IFERROR(INDEX('Hospitalisation Details'!$S:$S,MATCH($A659,'Hospitalisation Details'!$A:$A,0)),"Not Found")</f>
        <v>29184</v>
      </c>
      <c r="O659" s="6">
        <f>IFERROR(INDEX('Hospitalisation Details'!$T:$T,MATCH($A659,'Hospitalisation Details'!$A:$A,0)),"Not Found")</f>
        <v>43</v>
      </c>
      <c r="P659" s="6">
        <f>IFERROR(INDEX('Hospitalisation Details'!$U:$U,MATCH($A659,'Hospitalisation Details'!$A:$A,0)),"Not Found")</f>
        <v>0</v>
      </c>
      <c r="Q659" s="6">
        <f>IFERROR(INDEX('Hospitalisation Details'!$W:$W,MATCH($A659,'Hospitalisation Details'!$A:$A,0)),"Not Found")</f>
        <v>0</v>
      </c>
    </row>
    <row r="660" spans="1:17" ht="15" customHeight="1" x14ac:dyDescent="0.3">
      <c r="A660" s="6" t="str">
        <f>'Customer Names'!A660</f>
        <v>Id659</v>
      </c>
      <c r="B660" s="6" t="str">
        <f>IFERROR(INDEX('Customer Names'!$D:$D,MATCH($A660,'Customer Names'!$A:$A,0)),"Not Found")</f>
        <v>Angelica</v>
      </c>
      <c r="C660" s="6">
        <f>IFERROR(INDEX('Medical Examinations'!$B:$B,MATCH($A660,'Medical Examinations'!$A:$A,0)),"Not Found")</f>
        <v>30.495000000000001</v>
      </c>
      <c r="D660" s="6">
        <f>IFERROR(INDEX('Medical Examinations'!$C:$C,MATCH($A660,'Medical Examinations'!$A:$A,0)),"Not Found")</f>
        <v>9.5299999999999994</v>
      </c>
      <c r="E660" s="6" t="str">
        <f>IFERROR(INDEX('Medical Examinations'!$I:$I,MATCH($A660,'Medical Examinations'!$A:$A,0)),"Not Found")</f>
        <v>No</v>
      </c>
      <c r="F660" s="6" t="str">
        <f>IFERROR(INDEX('Medical Examinations'!$J:$J,MATCH($A660,'Medical Examinations'!$A:$A,0)),"Not Found")</f>
        <v>No</v>
      </c>
      <c r="G660" s="6" t="str">
        <f>IFERROR(INDEX('Medical Examinations'!$F:$F,MATCH($A660,'Medical Examinations'!$A:$A,0)),"Not Found")</f>
        <v>No</v>
      </c>
      <c r="H660" s="6">
        <f>IFERROR(INDEX('Medical Examinations'!$L:$L,MATCH($A660,'Medical Examinations'!$A:$A,0)),"Not Found")</f>
        <v>0</v>
      </c>
      <c r="I660" s="6" t="str">
        <f>IFERROR(INDEX('Medical Examinations'!$K:$K,MATCH($A660,'Medical Examinations'!$A:$A,0)),"Not Found")</f>
        <v>No</v>
      </c>
      <c r="J660" s="6" t="str">
        <f>IFERROR(INDEX('Medical Examinations'!$M:$M,MATCH($A660,'Medical Examinations'!$A:$A,0)),"Not Found")</f>
        <v>Obesity</v>
      </c>
      <c r="K660" s="6" t="str">
        <f>IFERROR(INDEX('Medical Examinations'!$N:$N,MATCH($A660,'Medical Examinations'!$A:$A,0)),"Not Found")</f>
        <v>Diabetic</v>
      </c>
      <c r="L660" s="12">
        <f>IFERROR(INDEX('Hospitalisation Details'!$V:$V,MATCH($A660,'Hospitalisation Details'!$A:$A,0)),"Not Found")</f>
        <v>0</v>
      </c>
      <c r="M660" s="13">
        <f>IFERROR(INDEX('Hospitalisation Details'!$F:$F,MATCH($A660,'Hospitalisation Details'!$A:$A,0)),"Not Found")</f>
        <v>15019.76</v>
      </c>
      <c r="N660" s="6">
        <f>IFERROR(INDEX('Hospitalisation Details'!$S:$S,MATCH($A660,'Hospitalisation Details'!$A:$A,0)),"Not Found")</f>
        <v>22136</v>
      </c>
      <c r="O660" s="6">
        <f>IFERROR(INDEX('Hospitalisation Details'!$T:$T,MATCH($A660,'Hospitalisation Details'!$A:$A,0)),"Not Found")</f>
        <v>62</v>
      </c>
      <c r="P660" s="6">
        <f>IFERROR(INDEX('Hospitalisation Details'!$U:$U,MATCH($A660,'Hospitalisation Details'!$A:$A,0)),"Not Found")</f>
        <v>0</v>
      </c>
      <c r="Q660" s="6">
        <f>IFERROR(INDEX('Hospitalisation Details'!$W:$W,MATCH($A660,'Hospitalisation Details'!$A:$A,0)),"Not Found")</f>
        <v>0</v>
      </c>
    </row>
    <row r="661" spans="1:17" ht="15" customHeight="1" x14ac:dyDescent="0.3">
      <c r="A661" s="6" t="str">
        <f>'Customer Names'!A661</f>
        <v>Id660</v>
      </c>
      <c r="B661" s="6" t="str">
        <f>IFERROR(INDEX('Customer Names'!$D:$D,MATCH($A661,'Customer Names'!$A:$A,0)),"Not Found")</f>
        <v>Kathleen</v>
      </c>
      <c r="C661" s="6">
        <f>IFERROR(INDEX('Medical Examinations'!$B:$B,MATCH($A661,'Medical Examinations'!$A:$A,0)),"Not Found")</f>
        <v>17.954999999999998</v>
      </c>
      <c r="D661" s="6">
        <f>IFERROR(INDEX('Medical Examinations'!$C:$C,MATCH($A661,'Medical Examinations'!$A:$A,0)),"Not Found")</f>
        <v>5.29</v>
      </c>
      <c r="E661" s="6" t="str">
        <f>IFERROR(INDEX('Medical Examinations'!$I:$I,MATCH($A661,'Medical Examinations'!$A:$A,0)),"Not Found")</f>
        <v>Yes</v>
      </c>
      <c r="F661" s="6" t="str">
        <f>IFERROR(INDEX('Medical Examinations'!$J:$J,MATCH($A661,'Medical Examinations'!$A:$A,0)),"Not Found")</f>
        <v>No</v>
      </c>
      <c r="G661" s="6" t="str">
        <f>IFERROR(INDEX('Medical Examinations'!$F:$F,MATCH($A661,'Medical Examinations'!$A:$A,0)),"Not Found")</f>
        <v>No</v>
      </c>
      <c r="H661" s="6">
        <f>IFERROR(INDEX('Medical Examinations'!$L:$L,MATCH($A661,'Medical Examinations'!$A:$A,0)),"Not Found")</f>
        <v>1</v>
      </c>
      <c r="I661" s="6" t="str">
        <f>IFERROR(INDEX('Medical Examinations'!$K:$K,MATCH($A661,'Medical Examinations'!$A:$A,0)),"Not Found")</f>
        <v>Yes</v>
      </c>
      <c r="J661" s="6" t="str">
        <f>IFERROR(INDEX('Medical Examinations'!$M:$M,MATCH($A661,'Medical Examinations'!$A:$A,0)),"Not Found")</f>
        <v>Underweight</v>
      </c>
      <c r="K661" s="6" t="str">
        <f>IFERROR(INDEX('Medical Examinations'!$N:$N,MATCH($A661,'Medical Examinations'!$A:$A,0)),"Not Found")</f>
        <v>Normal</v>
      </c>
      <c r="L661" s="12">
        <f>IFERROR(INDEX('Hospitalisation Details'!$V:$V,MATCH($A661,'Hospitalisation Details'!$A:$A,0)),"Not Found")</f>
        <v>0</v>
      </c>
      <c r="M661" s="13">
        <f>IFERROR(INDEX('Hospitalisation Details'!$F:$F,MATCH($A661,'Hospitalisation Details'!$A:$A,0)),"Not Found")</f>
        <v>15006.58</v>
      </c>
      <c r="N661" s="6">
        <f>IFERROR(INDEX('Hospitalisation Details'!$S:$S,MATCH($A661,'Hospitalisation Details'!$A:$A,0)),"Not Found")</f>
        <v>34913</v>
      </c>
      <c r="O661" s="6">
        <f>IFERROR(INDEX('Hospitalisation Details'!$T:$T,MATCH($A661,'Hospitalisation Details'!$A:$A,0)),"Not Found")</f>
        <v>27</v>
      </c>
      <c r="P661" s="6">
        <f>IFERROR(INDEX('Hospitalisation Details'!$U:$U,MATCH($A661,'Hospitalisation Details'!$A:$A,0)),"Not Found")</f>
        <v>0</v>
      </c>
      <c r="Q661" s="6">
        <f>IFERROR(INDEX('Hospitalisation Details'!$W:$W,MATCH($A661,'Hospitalisation Details'!$A:$A,0)),"Not Found")</f>
        <v>0</v>
      </c>
    </row>
    <row r="662" spans="1:17" ht="15" customHeight="1" x14ac:dyDescent="0.3">
      <c r="A662" s="6" t="str">
        <f>'Customer Names'!A662</f>
        <v>Id661</v>
      </c>
      <c r="B662" s="6" t="str">
        <f>IFERROR(INDEX('Customer Names'!$D:$D,MATCH($A662,'Customer Names'!$A:$A,0)),"Not Found")</f>
        <v>Gabriel D.</v>
      </c>
      <c r="C662" s="6">
        <f>IFERROR(INDEX('Medical Examinations'!$B:$B,MATCH($A662,'Medical Examinations'!$A:$A,0)),"Not Found")</f>
        <v>25.6</v>
      </c>
      <c r="D662" s="6">
        <f>IFERROR(INDEX('Medical Examinations'!$C:$C,MATCH($A662,'Medical Examinations'!$A:$A,0)),"Not Found")</f>
        <v>10.95</v>
      </c>
      <c r="E662" s="6" t="str">
        <f>IFERROR(INDEX('Medical Examinations'!$I:$I,MATCH($A662,'Medical Examinations'!$A:$A,0)),"Not Found")</f>
        <v>No</v>
      </c>
      <c r="F662" s="6" t="str">
        <f>IFERROR(INDEX('Medical Examinations'!$J:$J,MATCH($A662,'Medical Examinations'!$A:$A,0)),"Not Found")</f>
        <v>No</v>
      </c>
      <c r="G662" s="6" t="str">
        <f>IFERROR(INDEX('Medical Examinations'!$F:$F,MATCH($A662,'Medical Examinations'!$A:$A,0)),"Not Found")</f>
        <v>No</v>
      </c>
      <c r="H662" s="6">
        <f>IFERROR(INDEX('Medical Examinations'!$L:$L,MATCH($A662,'Medical Examinations'!$A:$A,0)),"Not Found")</f>
        <v>3</v>
      </c>
      <c r="I662" s="6" t="str">
        <f>IFERROR(INDEX('Medical Examinations'!$K:$K,MATCH($A662,'Medical Examinations'!$A:$A,0)),"Not Found")</f>
        <v>No</v>
      </c>
      <c r="J662" s="6" t="str">
        <f>IFERROR(INDEX('Medical Examinations'!$M:$M,MATCH($A662,'Medical Examinations'!$A:$A,0)),"Not Found")</f>
        <v>Overweight</v>
      </c>
      <c r="K662" s="6" t="str">
        <f>IFERROR(INDEX('Medical Examinations'!$N:$N,MATCH($A662,'Medical Examinations'!$A:$A,0)),"Not Found")</f>
        <v>Diabetic</v>
      </c>
      <c r="L662" s="12">
        <f>IFERROR(INDEX('Hospitalisation Details'!$V:$V,MATCH($A662,'Hospitalisation Details'!$A:$A,0)),"Not Found")</f>
        <v>0</v>
      </c>
      <c r="M662" s="13">
        <f>IFERROR(INDEX('Hospitalisation Details'!$F:$F,MATCH($A662,'Hospitalisation Details'!$A:$A,0)),"Not Found")</f>
        <v>14988.43</v>
      </c>
      <c r="N662" s="6">
        <f>IFERROR(INDEX('Hospitalisation Details'!$S:$S,MATCH($A662,'Hospitalisation Details'!$A:$A,0)),"Not Found")</f>
        <v>21395</v>
      </c>
      <c r="O662" s="6">
        <f>IFERROR(INDEX('Hospitalisation Details'!$T:$T,MATCH($A662,'Hospitalisation Details'!$A:$A,0)),"Not Found")</f>
        <v>64</v>
      </c>
      <c r="P662" s="6">
        <f>IFERROR(INDEX('Hospitalisation Details'!$U:$U,MATCH($A662,'Hospitalisation Details'!$A:$A,0)),"Not Found")</f>
        <v>0</v>
      </c>
      <c r="Q662" s="6">
        <f>IFERROR(INDEX('Hospitalisation Details'!$W:$W,MATCH($A662,'Hospitalisation Details'!$A:$A,0)),"Not Found")</f>
        <v>0</v>
      </c>
    </row>
    <row r="663" spans="1:17" ht="15" customHeight="1" x14ac:dyDescent="0.3">
      <c r="A663" s="6" t="str">
        <f>'Customer Names'!A663</f>
        <v>Id662</v>
      </c>
      <c r="B663" s="6" t="str">
        <f>IFERROR(INDEX('Customer Names'!$D:$D,MATCH($A663,'Customer Names'!$A:$A,0)),"Not Found")</f>
        <v>Jeff T</v>
      </c>
      <c r="C663" s="6">
        <f>IFERROR(INDEX('Medical Examinations'!$B:$B,MATCH($A663,'Medical Examinations'!$A:$A,0)),"Not Found")</f>
        <v>34.21</v>
      </c>
      <c r="D663" s="6">
        <f>IFERROR(INDEX('Medical Examinations'!$C:$C,MATCH($A663,'Medical Examinations'!$A:$A,0)),"Not Found")</f>
        <v>9.17</v>
      </c>
      <c r="E663" s="6" t="str">
        <f>IFERROR(INDEX('Medical Examinations'!$I:$I,MATCH($A663,'Medical Examinations'!$A:$A,0)),"Not Found")</f>
        <v>No</v>
      </c>
      <c r="F663" s="6" t="str">
        <f>IFERROR(INDEX('Medical Examinations'!$J:$J,MATCH($A663,'Medical Examinations'!$A:$A,0)),"Not Found")</f>
        <v>No</v>
      </c>
      <c r="G663" s="6" t="str">
        <f>IFERROR(INDEX('Medical Examinations'!$F:$F,MATCH($A663,'Medical Examinations'!$A:$A,0)),"Not Found")</f>
        <v>No</v>
      </c>
      <c r="H663" s="6">
        <f>IFERROR(INDEX('Medical Examinations'!$L:$L,MATCH($A663,'Medical Examinations'!$A:$A,0)),"Not Found")</f>
        <v>0</v>
      </c>
      <c r="I663" s="6" t="str">
        <f>IFERROR(INDEX('Medical Examinations'!$K:$K,MATCH($A663,'Medical Examinations'!$A:$A,0)),"Not Found")</f>
        <v>No</v>
      </c>
      <c r="J663" s="6" t="str">
        <f>IFERROR(INDEX('Medical Examinations'!$M:$M,MATCH($A663,'Medical Examinations'!$A:$A,0)),"Not Found")</f>
        <v>Obesity</v>
      </c>
      <c r="K663" s="6" t="str">
        <f>IFERROR(INDEX('Medical Examinations'!$N:$N,MATCH($A663,'Medical Examinations'!$A:$A,0)),"Not Found")</f>
        <v>Diabetic</v>
      </c>
      <c r="L663" s="12">
        <f>IFERROR(INDEX('Hospitalisation Details'!$V:$V,MATCH($A663,'Hospitalisation Details'!$A:$A,0)),"Not Found")</f>
        <v>0</v>
      </c>
      <c r="M663" s="13">
        <f>IFERROR(INDEX('Hospitalisation Details'!$F:$F,MATCH($A663,'Hospitalisation Details'!$A:$A,0)),"Not Found")</f>
        <v>14945.34</v>
      </c>
      <c r="N663" s="6">
        <f>IFERROR(INDEX('Hospitalisation Details'!$S:$S,MATCH($A663,'Hospitalisation Details'!$A:$A,0)),"Not Found")</f>
        <v>22979</v>
      </c>
      <c r="O663" s="6">
        <f>IFERROR(INDEX('Hospitalisation Details'!$T:$T,MATCH($A663,'Hospitalisation Details'!$A:$A,0)),"Not Found")</f>
        <v>60</v>
      </c>
      <c r="P663" s="6">
        <f>IFERROR(INDEX('Hospitalisation Details'!$U:$U,MATCH($A663,'Hospitalisation Details'!$A:$A,0)),"Not Found")</f>
        <v>0</v>
      </c>
      <c r="Q663" s="6">
        <f>IFERROR(INDEX('Hospitalisation Details'!$W:$W,MATCH($A663,'Hospitalisation Details'!$A:$A,0)),"Not Found")</f>
        <v>0</v>
      </c>
    </row>
    <row r="664" spans="1:17" ht="15" customHeight="1" x14ac:dyDescent="0.3">
      <c r="A664" s="6" t="str">
        <f>'Customer Names'!A664</f>
        <v>Id663</v>
      </c>
      <c r="B664" s="6" t="str">
        <f>IFERROR(INDEX('Customer Names'!$D:$D,MATCH($A664,'Customer Names'!$A:$A,0)),"Not Found")</f>
        <v>Neil D</v>
      </c>
      <c r="C664" s="6">
        <f>IFERROR(INDEX('Medical Examinations'!$B:$B,MATCH($A664,'Medical Examinations'!$A:$A,0)),"Not Found")</f>
        <v>39.74</v>
      </c>
      <c r="D664" s="6">
        <f>IFERROR(INDEX('Medical Examinations'!$C:$C,MATCH($A664,'Medical Examinations'!$A:$A,0)),"Not Found")</f>
        <v>7.39</v>
      </c>
      <c r="E664" s="6" t="str">
        <f>IFERROR(INDEX('Medical Examinations'!$I:$I,MATCH($A664,'Medical Examinations'!$A:$A,0)),"Not Found")</f>
        <v>No</v>
      </c>
      <c r="F664" s="6" t="str">
        <f>IFERROR(INDEX('Medical Examinations'!$J:$J,MATCH($A664,'Medical Examinations'!$A:$A,0)),"Not Found")</f>
        <v>No</v>
      </c>
      <c r="G664" s="6" t="str">
        <f>IFERROR(INDEX('Medical Examinations'!$F:$F,MATCH($A664,'Medical Examinations'!$A:$A,0)),"Not Found")</f>
        <v>No</v>
      </c>
      <c r="H664" s="6">
        <f>IFERROR(INDEX('Medical Examinations'!$L:$L,MATCH($A664,'Medical Examinations'!$A:$A,0)),"Not Found")</f>
        <v>0</v>
      </c>
      <c r="I664" s="6" t="str">
        <f>IFERROR(INDEX('Medical Examinations'!$K:$K,MATCH($A664,'Medical Examinations'!$A:$A,0)),"Not Found")</f>
        <v>No</v>
      </c>
      <c r="J664" s="6" t="str">
        <f>IFERROR(INDEX('Medical Examinations'!$M:$M,MATCH($A664,'Medical Examinations'!$A:$A,0)),"Not Found")</f>
        <v>Obesity</v>
      </c>
      <c r="K664" s="6" t="str">
        <f>IFERROR(INDEX('Medical Examinations'!$N:$N,MATCH($A664,'Medical Examinations'!$A:$A,0)),"Not Found")</f>
        <v>Diabetic</v>
      </c>
      <c r="L664" s="12">
        <f>IFERROR(INDEX('Hospitalisation Details'!$V:$V,MATCH($A664,'Hospitalisation Details'!$A:$A,0)),"Not Found")</f>
        <v>0</v>
      </c>
      <c r="M664" s="13">
        <f>IFERROR(INDEX('Hospitalisation Details'!$F:$F,MATCH($A664,'Hospitalisation Details'!$A:$A,0)),"Not Found")</f>
        <v>14926.97</v>
      </c>
      <c r="N664" s="6">
        <f>IFERROR(INDEX('Hospitalisation Details'!$S:$S,MATCH($A664,'Hospitalisation Details'!$A:$A,0)),"Not Found")</f>
        <v>25150</v>
      </c>
      <c r="O664" s="6">
        <f>IFERROR(INDEX('Hospitalisation Details'!$T:$T,MATCH($A664,'Hospitalisation Details'!$A:$A,0)),"Not Found")</f>
        <v>54</v>
      </c>
      <c r="P664" s="6">
        <f>IFERROR(INDEX('Hospitalisation Details'!$U:$U,MATCH($A664,'Hospitalisation Details'!$A:$A,0)),"Not Found")</f>
        <v>0</v>
      </c>
      <c r="Q664" s="6">
        <f>IFERROR(INDEX('Hospitalisation Details'!$W:$W,MATCH($A664,'Hospitalisation Details'!$A:$A,0)),"Not Found")</f>
        <v>0</v>
      </c>
    </row>
    <row r="665" spans="1:17" ht="15" customHeight="1" x14ac:dyDescent="0.3">
      <c r="A665" s="6" t="str">
        <f>'Customer Names'!A665</f>
        <v>Id664</v>
      </c>
      <c r="B665" s="6" t="str">
        <f>IFERROR(INDEX('Customer Names'!$D:$D,MATCH($A665,'Customer Names'!$A:$A,0)),"Not Found")</f>
        <v>Katherine L.</v>
      </c>
      <c r="C665" s="6">
        <f>IFERROR(INDEX('Medical Examinations'!$B:$B,MATCH($A665,'Medical Examinations'!$A:$A,0)),"Not Found")</f>
        <v>49.53</v>
      </c>
      <c r="D665" s="6">
        <f>IFERROR(INDEX('Medical Examinations'!$C:$C,MATCH($A665,'Medical Examinations'!$A:$A,0)),"Not Found")</f>
        <v>9.1300000000000008</v>
      </c>
      <c r="E665" s="6" t="str">
        <f>IFERROR(INDEX('Medical Examinations'!$I:$I,MATCH($A665,'Medical Examinations'!$A:$A,0)),"Not Found")</f>
        <v>Yes</v>
      </c>
      <c r="F665" s="6" t="str">
        <f>IFERROR(INDEX('Medical Examinations'!$J:$J,MATCH($A665,'Medical Examinations'!$A:$A,0)),"Not Found")</f>
        <v>No</v>
      </c>
      <c r="G665" s="6" t="str">
        <f>IFERROR(INDEX('Medical Examinations'!$F:$F,MATCH($A665,'Medical Examinations'!$A:$A,0)),"Not Found")</f>
        <v>No</v>
      </c>
      <c r="H665" s="6">
        <f>IFERROR(INDEX('Medical Examinations'!$L:$L,MATCH($A665,'Medical Examinations'!$A:$A,0)),"Not Found")</f>
        <v>0</v>
      </c>
      <c r="I665" s="6" t="str">
        <f>IFERROR(INDEX('Medical Examinations'!$K:$K,MATCH($A665,'Medical Examinations'!$A:$A,0)),"Not Found")</f>
        <v>No</v>
      </c>
      <c r="J665" s="6" t="str">
        <f>IFERROR(INDEX('Medical Examinations'!$M:$M,MATCH($A665,'Medical Examinations'!$A:$A,0)),"Not Found")</f>
        <v>Obesity</v>
      </c>
      <c r="K665" s="6" t="str">
        <f>IFERROR(INDEX('Medical Examinations'!$N:$N,MATCH($A665,'Medical Examinations'!$A:$A,0)),"Not Found")</f>
        <v>Diabetic</v>
      </c>
      <c r="L665" s="12">
        <f>IFERROR(INDEX('Hospitalisation Details'!$V:$V,MATCH($A665,'Hospitalisation Details'!$A:$A,0)),"Not Found")</f>
        <v>0</v>
      </c>
      <c r="M665" s="13">
        <f>IFERROR(INDEX('Hospitalisation Details'!$F:$F,MATCH($A665,'Hospitalisation Details'!$A:$A,0)),"Not Found")</f>
        <v>14908.27</v>
      </c>
      <c r="N665" s="6">
        <f>IFERROR(INDEX('Hospitalisation Details'!$S:$S,MATCH($A665,'Hospitalisation Details'!$A:$A,0)),"Not Found")</f>
        <v>29771</v>
      </c>
      <c r="O665" s="6">
        <f>IFERROR(INDEX('Hospitalisation Details'!$T:$T,MATCH($A665,'Hospitalisation Details'!$A:$A,0)),"Not Found")</f>
        <v>41</v>
      </c>
      <c r="P665" s="6">
        <f>IFERROR(INDEX('Hospitalisation Details'!$U:$U,MATCH($A665,'Hospitalisation Details'!$A:$A,0)),"Not Found")</f>
        <v>0</v>
      </c>
      <c r="Q665" s="6">
        <f>IFERROR(INDEX('Hospitalisation Details'!$W:$W,MATCH($A665,'Hospitalisation Details'!$A:$A,0)),"Not Found")</f>
        <v>0</v>
      </c>
    </row>
    <row r="666" spans="1:17" ht="15" customHeight="1" x14ac:dyDescent="0.3">
      <c r="A666" s="6" t="str">
        <f>'Customer Names'!A666</f>
        <v>Id665</v>
      </c>
      <c r="B666" s="6" t="str">
        <f>IFERROR(INDEX('Customer Names'!$D:$D,MATCH($A666,'Customer Names'!$A:$A,0)),"Not Found")</f>
        <v>Ariel E</v>
      </c>
      <c r="C666" s="6">
        <f>IFERROR(INDEX('Medical Examinations'!$B:$B,MATCH($A666,'Medical Examinations'!$A:$A,0)),"Not Found")</f>
        <v>39.33</v>
      </c>
      <c r="D666" s="6">
        <f>IFERROR(INDEX('Medical Examinations'!$C:$C,MATCH($A666,'Medical Examinations'!$A:$A,0)),"Not Found")</f>
        <v>10.4</v>
      </c>
      <c r="E666" s="6" t="str">
        <f>IFERROR(INDEX('Medical Examinations'!$I:$I,MATCH($A666,'Medical Examinations'!$A:$A,0)),"Not Found")</f>
        <v>No</v>
      </c>
      <c r="F666" s="6" t="str">
        <f>IFERROR(INDEX('Medical Examinations'!$J:$J,MATCH($A666,'Medical Examinations'!$A:$A,0)),"Not Found")</f>
        <v>No</v>
      </c>
      <c r="G666" s="6" t="str">
        <f>IFERROR(INDEX('Medical Examinations'!$F:$F,MATCH($A666,'Medical Examinations'!$A:$A,0)),"Not Found")</f>
        <v>No</v>
      </c>
      <c r="H666" s="6">
        <f>IFERROR(INDEX('Medical Examinations'!$L:$L,MATCH($A666,'Medical Examinations'!$A:$A,0)),"Not Found")</f>
        <v>3</v>
      </c>
      <c r="I666" s="6" t="str">
        <f>IFERROR(INDEX('Medical Examinations'!$K:$K,MATCH($A666,'Medical Examinations'!$A:$A,0)),"Not Found")</f>
        <v>No</v>
      </c>
      <c r="J666" s="6" t="str">
        <f>IFERROR(INDEX('Medical Examinations'!$M:$M,MATCH($A666,'Medical Examinations'!$A:$A,0)),"Not Found")</f>
        <v>Obesity</v>
      </c>
      <c r="K666" s="6" t="str">
        <f>IFERROR(INDEX('Medical Examinations'!$N:$N,MATCH($A666,'Medical Examinations'!$A:$A,0)),"Not Found")</f>
        <v>Diabetic</v>
      </c>
      <c r="L666" s="12">
        <f>IFERROR(INDEX('Hospitalisation Details'!$V:$V,MATCH($A666,'Hospitalisation Details'!$A:$A,0)),"Not Found")</f>
        <v>0</v>
      </c>
      <c r="M666" s="13">
        <f>IFERROR(INDEX('Hospitalisation Details'!$F:$F,MATCH($A666,'Hospitalisation Details'!$A:$A,0)),"Not Found")</f>
        <v>14901.52</v>
      </c>
      <c r="N666" s="6">
        <f>IFERROR(INDEX('Hospitalisation Details'!$S:$S,MATCH($A666,'Hospitalisation Details'!$A:$A,0)),"Not Found")</f>
        <v>21475</v>
      </c>
      <c r="O666" s="6">
        <f>IFERROR(INDEX('Hospitalisation Details'!$T:$T,MATCH($A666,'Hospitalisation Details'!$A:$A,0)),"Not Found")</f>
        <v>64</v>
      </c>
      <c r="P666" s="6">
        <f>IFERROR(INDEX('Hospitalisation Details'!$U:$U,MATCH($A666,'Hospitalisation Details'!$A:$A,0)),"Not Found")</f>
        <v>0</v>
      </c>
      <c r="Q666" s="6">
        <f>IFERROR(INDEX('Hospitalisation Details'!$W:$W,MATCH($A666,'Hospitalisation Details'!$A:$A,0)),"Not Found")</f>
        <v>0</v>
      </c>
    </row>
    <row r="667" spans="1:17" ht="15" customHeight="1" x14ac:dyDescent="0.3">
      <c r="A667" s="6" t="str">
        <f>'Customer Names'!A667</f>
        <v>Id666</v>
      </c>
      <c r="B667" s="6" t="str">
        <f>IFERROR(INDEX('Customer Names'!$D:$D,MATCH($A667,'Customer Names'!$A:$A,0)),"Not Found")</f>
        <v>Christopher P</v>
      </c>
      <c r="C667" s="6">
        <f>IFERROR(INDEX('Medical Examinations'!$B:$B,MATCH($A667,'Medical Examinations'!$A:$A,0)),"Not Found")</f>
        <v>39.979999999999997</v>
      </c>
      <c r="D667" s="6">
        <f>IFERROR(INDEX('Medical Examinations'!$C:$C,MATCH($A667,'Medical Examinations'!$A:$A,0)),"Not Found")</f>
        <v>9.4600000000000009</v>
      </c>
      <c r="E667" s="6" t="str">
        <f>IFERROR(INDEX('Medical Examinations'!$I:$I,MATCH($A667,'Medical Examinations'!$A:$A,0)),"Not Found")</f>
        <v>Yes</v>
      </c>
      <c r="F667" s="6" t="str">
        <f>IFERROR(INDEX('Medical Examinations'!$J:$J,MATCH($A667,'Medical Examinations'!$A:$A,0)),"Not Found")</f>
        <v>No</v>
      </c>
      <c r="G667" s="6" t="str">
        <f>IFERROR(INDEX('Medical Examinations'!$F:$F,MATCH($A667,'Medical Examinations'!$A:$A,0)),"Not Found")</f>
        <v>No</v>
      </c>
      <c r="H667" s="6">
        <f>IFERROR(INDEX('Medical Examinations'!$L:$L,MATCH($A667,'Medical Examinations'!$A:$A,0)),"Not Found")</f>
        <v>2</v>
      </c>
      <c r="I667" s="6" t="str">
        <f>IFERROR(INDEX('Medical Examinations'!$K:$K,MATCH($A667,'Medical Examinations'!$A:$A,0)),"Not Found")</f>
        <v>No</v>
      </c>
      <c r="J667" s="6" t="str">
        <f>IFERROR(INDEX('Medical Examinations'!$M:$M,MATCH($A667,'Medical Examinations'!$A:$A,0)),"Not Found")</f>
        <v>Obesity</v>
      </c>
      <c r="K667" s="6" t="str">
        <f>IFERROR(INDEX('Medical Examinations'!$N:$N,MATCH($A667,'Medical Examinations'!$A:$A,0)),"Not Found")</f>
        <v>Diabetic</v>
      </c>
      <c r="L667" s="12">
        <f>IFERROR(INDEX('Hospitalisation Details'!$V:$V,MATCH($A667,'Hospitalisation Details'!$A:$A,0)),"Not Found")</f>
        <v>0</v>
      </c>
      <c r="M667" s="13">
        <f>IFERROR(INDEX('Hospitalisation Details'!$F:$F,MATCH($A667,'Hospitalisation Details'!$A:$A,0)),"Not Found")</f>
        <v>14847.63</v>
      </c>
      <c r="N667" s="6">
        <f>IFERROR(INDEX('Hospitalisation Details'!$S:$S,MATCH($A667,'Hospitalisation Details'!$A:$A,0)),"Not Found")</f>
        <v>25883</v>
      </c>
      <c r="O667" s="6">
        <f>IFERROR(INDEX('Hospitalisation Details'!$T:$T,MATCH($A667,'Hospitalisation Details'!$A:$A,0)),"Not Found")</f>
        <v>52</v>
      </c>
      <c r="P667" s="6">
        <f>IFERROR(INDEX('Hospitalisation Details'!$U:$U,MATCH($A667,'Hospitalisation Details'!$A:$A,0)),"Not Found")</f>
        <v>0</v>
      </c>
      <c r="Q667" s="6">
        <f>IFERROR(INDEX('Hospitalisation Details'!$W:$W,MATCH($A667,'Hospitalisation Details'!$A:$A,0)),"Not Found")</f>
        <v>0</v>
      </c>
    </row>
    <row r="668" spans="1:17" ht="15" customHeight="1" x14ac:dyDescent="0.3">
      <c r="A668" s="6" t="str">
        <f>'Customer Names'!A668</f>
        <v>Id667</v>
      </c>
      <c r="B668" s="6" t="str">
        <f>IFERROR(INDEX('Customer Names'!$D:$D,MATCH($A668,'Customer Names'!$A:$A,0)),"Not Found")</f>
        <v>Erin M.</v>
      </c>
      <c r="C668" s="6">
        <f>IFERROR(INDEX('Medical Examinations'!$B:$B,MATCH($A668,'Medical Examinations'!$A:$A,0)),"Not Found")</f>
        <v>46.51</v>
      </c>
      <c r="D668" s="6">
        <f>IFERROR(INDEX('Medical Examinations'!$C:$C,MATCH($A668,'Medical Examinations'!$A:$A,0)),"Not Found")</f>
        <v>8.69</v>
      </c>
      <c r="E668" s="6" t="str">
        <f>IFERROR(INDEX('Medical Examinations'!$I:$I,MATCH($A668,'Medical Examinations'!$A:$A,0)),"Not Found")</f>
        <v>Yes</v>
      </c>
      <c r="F668" s="6" t="str">
        <f>IFERROR(INDEX('Medical Examinations'!$J:$J,MATCH($A668,'Medical Examinations'!$A:$A,0)),"Not Found")</f>
        <v>No</v>
      </c>
      <c r="G668" s="6" t="str">
        <f>IFERROR(INDEX('Medical Examinations'!$F:$F,MATCH($A668,'Medical Examinations'!$A:$A,0)),"Not Found")</f>
        <v>No</v>
      </c>
      <c r="H668" s="6">
        <f>IFERROR(INDEX('Medical Examinations'!$L:$L,MATCH($A668,'Medical Examinations'!$A:$A,0)),"Not Found")</f>
        <v>0</v>
      </c>
      <c r="I668" s="6" t="str">
        <f>IFERROR(INDEX('Medical Examinations'!$K:$K,MATCH($A668,'Medical Examinations'!$A:$A,0)),"Not Found")</f>
        <v>No</v>
      </c>
      <c r="J668" s="6" t="str">
        <f>IFERROR(INDEX('Medical Examinations'!$M:$M,MATCH($A668,'Medical Examinations'!$A:$A,0)),"Not Found")</f>
        <v>Obesity</v>
      </c>
      <c r="K668" s="6" t="str">
        <f>IFERROR(INDEX('Medical Examinations'!$N:$N,MATCH($A668,'Medical Examinations'!$A:$A,0)),"Not Found")</f>
        <v>Diabetic</v>
      </c>
      <c r="L668" s="12">
        <f>IFERROR(INDEX('Hospitalisation Details'!$V:$V,MATCH($A668,'Hospitalisation Details'!$A:$A,0)),"Not Found")</f>
        <v>0</v>
      </c>
      <c r="M668" s="13">
        <f>IFERROR(INDEX('Hospitalisation Details'!$F:$F,MATCH($A668,'Hospitalisation Details'!$A:$A,0)),"Not Found")</f>
        <v>14843.96</v>
      </c>
      <c r="N668" s="6">
        <f>IFERROR(INDEX('Hospitalisation Details'!$S:$S,MATCH($A668,'Hospitalisation Details'!$A:$A,0)),"Not Found")</f>
        <v>29742</v>
      </c>
      <c r="O668" s="6">
        <f>IFERROR(INDEX('Hospitalisation Details'!$T:$T,MATCH($A668,'Hospitalisation Details'!$A:$A,0)),"Not Found")</f>
        <v>42</v>
      </c>
      <c r="P668" s="6">
        <f>IFERROR(INDEX('Hospitalisation Details'!$U:$U,MATCH($A668,'Hospitalisation Details'!$A:$A,0)),"Not Found")</f>
        <v>0</v>
      </c>
      <c r="Q668" s="6">
        <f>IFERROR(INDEX('Hospitalisation Details'!$W:$W,MATCH($A668,'Hospitalisation Details'!$A:$A,0)),"Not Found")</f>
        <v>0</v>
      </c>
    </row>
    <row r="669" spans="1:17" ht="15" customHeight="1" x14ac:dyDescent="0.3">
      <c r="A669" s="6" t="str">
        <f>'Customer Names'!A669</f>
        <v>Id668</v>
      </c>
      <c r="B669" s="6" t="str">
        <f>IFERROR(INDEX('Customer Names'!$D:$D,MATCH($A669,'Customer Names'!$A:$A,0)),"Not Found")</f>
        <v>Molly K.</v>
      </c>
      <c r="C669" s="6">
        <f>IFERROR(INDEX('Medical Examinations'!$B:$B,MATCH($A669,'Medical Examinations'!$A:$A,0)),"Not Found")</f>
        <v>43.58</v>
      </c>
      <c r="D669" s="6">
        <f>IFERROR(INDEX('Medical Examinations'!$C:$C,MATCH($A669,'Medical Examinations'!$A:$A,0)),"Not Found")</f>
        <v>4.2300000000000004</v>
      </c>
      <c r="E669" s="6" t="str">
        <f>IFERROR(INDEX('Medical Examinations'!$I:$I,MATCH($A669,'Medical Examinations'!$A:$A,0)),"Not Found")</f>
        <v>No</v>
      </c>
      <c r="F669" s="6" t="str">
        <f>IFERROR(INDEX('Medical Examinations'!$J:$J,MATCH($A669,'Medical Examinations'!$A:$A,0)),"Not Found")</f>
        <v>No</v>
      </c>
      <c r="G669" s="6" t="str">
        <f>IFERROR(INDEX('Medical Examinations'!$F:$F,MATCH($A669,'Medical Examinations'!$A:$A,0)),"Not Found")</f>
        <v>Yes</v>
      </c>
      <c r="H669" s="6">
        <f>IFERROR(INDEX('Medical Examinations'!$L:$L,MATCH($A669,'Medical Examinations'!$A:$A,0)),"Not Found")</f>
        <v>1</v>
      </c>
      <c r="I669" s="6" t="str">
        <f>IFERROR(INDEX('Medical Examinations'!$K:$K,MATCH($A669,'Medical Examinations'!$A:$A,0)),"Not Found")</f>
        <v>No</v>
      </c>
      <c r="J669" s="6" t="str">
        <f>IFERROR(INDEX('Medical Examinations'!$M:$M,MATCH($A669,'Medical Examinations'!$A:$A,0)),"Not Found")</f>
        <v>Obesity</v>
      </c>
      <c r="K669" s="6" t="str">
        <f>IFERROR(INDEX('Medical Examinations'!$N:$N,MATCH($A669,'Medical Examinations'!$A:$A,0)),"Not Found")</f>
        <v>Normal</v>
      </c>
      <c r="L669" s="12">
        <f>IFERROR(INDEX('Hospitalisation Details'!$V:$V,MATCH($A669,'Hospitalisation Details'!$A:$A,0)),"Not Found")</f>
        <v>0</v>
      </c>
      <c r="M669" s="13">
        <f>IFERROR(INDEX('Hospitalisation Details'!$F:$F,MATCH($A669,'Hospitalisation Details'!$A:$A,0)),"Not Found")</f>
        <v>14839.34</v>
      </c>
      <c r="N669" s="6">
        <f>IFERROR(INDEX('Hospitalisation Details'!$S:$S,MATCH($A669,'Hospitalisation Details'!$A:$A,0)),"Not Found")</f>
        <v>29146</v>
      </c>
      <c r="O669" s="6">
        <f>IFERROR(INDEX('Hospitalisation Details'!$T:$T,MATCH($A669,'Hospitalisation Details'!$A:$A,0)),"Not Found")</f>
        <v>43</v>
      </c>
      <c r="P669" s="6">
        <f>IFERROR(INDEX('Hospitalisation Details'!$U:$U,MATCH($A669,'Hospitalisation Details'!$A:$A,0)),"Not Found")</f>
        <v>0</v>
      </c>
      <c r="Q669" s="6">
        <f>IFERROR(INDEX('Hospitalisation Details'!$W:$W,MATCH($A669,'Hospitalisation Details'!$A:$A,0)),"Not Found")</f>
        <v>0</v>
      </c>
    </row>
    <row r="670" spans="1:17" ht="15" customHeight="1" x14ac:dyDescent="0.3">
      <c r="A670" s="6" t="str">
        <f>'Customer Names'!A670</f>
        <v>Id669</v>
      </c>
      <c r="B670" s="6" t="str">
        <f>IFERROR(INDEX('Customer Names'!$D:$D,MATCH($A670,'Customer Names'!$A:$A,0)),"Not Found")</f>
        <v>Ryan J.</v>
      </c>
      <c r="C670" s="6">
        <f>IFERROR(INDEX('Medical Examinations'!$B:$B,MATCH($A670,'Medical Examinations'!$A:$A,0)),"Not Found")</f>
        <v>42.28</v>
      </c>
      <c r="D670" s="6">
        <f>IFERROR(INDEX('Medical Examinations'!$C:$C,MATCH($A670,'Medical Examinations'!$A:$A,0)),"Not Found")</f>
        <v>9.16</v>
      </c>
      <c r="E670" s="6" t="str">
        <f>IFERROR(INDEX('Medical Examinations'!$I:$I,MATCH($A670,'Medical Examinations'!$A:$A,0)),"Not Found")</f>
        <v>Yes</v>
      </c>
      <c r="F670" s="6" t="str">
        <f>IFERROR(INDEX('Medical Examinations'!$J:$J,MATCH($A670,'Medical Examinations'!$A:$A,0)),"Not Found")</f>
        <v>No</v>
      </c>
      <c r="G670" s="6" t="str">
        <f>IFERROR(INDEX('Medical Examinations'!$F:$F,MATCH($A670,'Medical Examinations'!$A:$A,0)),"Not Found")</f>
        <v>No</v>
      </c>
      <c r="H670" s="6">
        <f>IFERROR(INDEX('Medical Examinations'!$L:$L,MATCH($A670,'Medical Examinations'!$A:$A,0)),"Not Found")</f>
        <v>1</v>
      </c>
      <c r="I670" s="6" t="str">
        <f>IFERROR(INDEX('Medical Examinations'!$K:$K,MATCH($A670,'Medical Examinations'!$A:$A,0)),"Not Found")</f>
        <v>No</v>
      </c>
      <c r="J670" s="6" t="str">
        <f>IFERROR(INDEX('Medical Examinations'!$M:$M,MATCH($A670,'Medical Examinations'!$A:$A,0)),"Not Found")</f>
        <v>Obesity</v>
      </c>
      <c r="K670" s="6" t="str">
        <f>IFERROR(INDEX('Medical Examinations'!$N:$N,MATCH($A670,'Medical Examinations'!$A:$A,0)),"Not Found")</f>
        <v>Diabetic</v>
      </c>
      <c r="L670" s="12">
        <f>IFERROR(INDEX('Hospitalisation Details'!$V:$V,MATCH($A670,'Hospitalisation Details'!$A:$A,0)),"Not Found")</f>
        <v>0</v>
      </c>
      <c r="M670" s="13">
        <f>IFERROR(INDEX('Hospitalisation Details'!$F:$F,MATCH($A670,'Hospitalisation Details'!$A:$A,0)),"Not Found")</f>
        <v>14819</v>
      </c>
      <c r="N670" s="6">
        <f>IFERROR(INDEX('Hospitalisation Details'!$S:$S,MATCH($A670,'Hospitalisation Details'!$A:$A,0)),"Not Found")</f>
        <v>27738</v>
      </c>
      <c r="O670" s="6">
        <f>IFERROR(INDEX('Hospitalisation Details'!$T:$T,MATCH($A670,'Hospitalisation Details'!$A:$A,0)),"Not Found")</f>
        <v>47</v>
      </c>
      <c r="P670" s="6">
        <f>IFERROR(INDEX('Hospitalisation Details'!$U:$U,MATCH($A670,'Hospitalisation Details'!$A:$A,0)),"Not Found")</f>
        <v>0</v>
      </c>
      <c r="Q670" s="6">
        <f>IFERROR(INDEX('Hospitalisation Details'!$W:$W,MATCH($A670,'Hospitalisation Details'!$A:$A,0)),"Not Found")</f>
        <v>0</v>
      </c>
    </row>
    <row r="671" spans="1:17" ht="15" customHeight="1" x14ac:dyDescent="0.3">
      <c r="A671" s="6" t="str">
        <f>'Customer Names'!A671</f>
        <v>Id670</v>
      </c>
      <c r="B671" s="6" t="str">
        <f>IFERROR(INDEX('Customer Names'!$D:$D,MATCH($A671,'Customer Names'!$A:$A,0)),"Not Found")</f>
        <v>Jennifer</v>
      </c>
      <c r="C671" s="6">
        <f>IFERROR(INDEX('Medical Examinations'!$B:$B,MATCH($A671,'Medical Examinations'!$A:$A,0)),"Not Found")</f>
        <v>35.520000000000003</v>
      </c>
      <c r="D671" s="6">
        <f>IFERROR(INDEX('Medical Examinations'!$C:$C,MATCH($A671,'Medical Examinations'!$A:$A,0)),"Not Found")</f>
        <v>8.26</v>
      </c>
      <c r="E671" s="6" t="str">
        <f>IFERROR(INDEX('Medical Examinations'!$I:$I,MATCH($A671,'Medical Examinations'!$A:$A,0)),"Not Found")</f>
        <v>No</v>
      </c>
      <c r="F671" s="6" t="str">
        <f>IFERROR(INDEX('Medical Examinations'!$J:$J,MATCH($A671,'Medical Examinations'!$A:$A,0)),"Not Found")</f>
        <v>No</v>
      </c>
      <c r="G671" s="6" t="str">
        <f>IFERROR(INDEX('Medical Examinations'!$F:$F,MATCH($A671,'Medical Examinations'!$A:$A,0)),"Not Found")</f>
        <v>No</v>
      </c>
      <c r="H671" s="6">
        <f>IFERROR(INDEX('Medical Examinations'!$L:$L,MATCH($A671,'Medical Examinations'!$A:$A,0)),"Not Found")</f>
        <v>0</v>
      </c>
      <c r="I671" s="6" t="str">
        <f>IFERROR(INDEX('Medical Examinations'!$K:$K,MATCH($A671,'Medical Examinations'!$A:$A,0)),"Not Found")</f>
        <v>No</v>
      </c>
      <c r="J671" s="6" t="str">
        <f>IFERROR(INDEX('Medical Examinations'!$M:$M,MATCH($A671,'Medical Examinations'!$A:$A,0)),"Not Found")</f>
        <v>Obesity</v>
      </c>
      <c r="K671" s="6" t="str">
        <f>IFERROR(INDEX('Medical Examinations'!$N:$N,MATCH($A671,'Medical Examinations'!$A:$A,0)),"Not Found")</f>
        <v>Diabetic</v>
      </c>
      <c r="L671" s="12">
        <f>IFERROR(INDEX('Hospitalisation Details'!$V:$V,MATCH($A671,'Hospitalisation Details'!$A:$A,0)),"Not Found")</f>
        <v>0</v>
      </c>
      <c r="M671" s="13">
        <f>IFERROR(INDEX('Hospitalisation Details'!$F:$F,MATCH($A671,'Hospitalisation Details'!$A:$A,0)),"Not Found")</f>
        <v>14750.42</v>
      </c>
      <c r="N671" s="6">
        <f>IFERROR(INDEX('Hospitalisation Details'!$S:$S,MATCH($A671,'Hospitalisation Details'!$A:$A,0)),"Not Found")</f>
        <v>23950</v>
      </c>
      <c r="O671" s="6">
        <f>IFERROR(INDEX('Hospitalisation Details'!$T:$T,MATCH($A671,'Hospitalisation Details'!$A:$A,0)),"Not Found")</f>
        <v>57</v>
      </c>
      <c r="P671" s="6">
        <f>IFERROR(INDEX('Hospitalisation Details'!$U:$U,MATCH($A671,'Hospitalisation Details'!$A:$A,0)),"Not Found")</f>
        <v>0</v>
      </c>
      <c r="Q671" s="6">
        <f>IFERROR(INDEX('Hospitalisation Details'!$W:$W,MATCH($A671,'Hospitalisation Details'!$A:$A,0)),"Not Found")</f>
        <v>0</v>
      </c>
    </row>
    <row r="672" spans="1:17" ht="15" customHeight="1" x14ac:dyDescent="0.3">
      <c r="A672" s="6" t="str">
        <f>'Customer Names'!A672</f>
        <v>Id671</v>
      </c>
      <c r="B672" s="6" t="str">
        <f>IFERROR(INDEX('Customer Names'!$D:$D,MATCH($A672,'Customer Names'!$A:$A,0)),"Not Found")</f>
        <v>Daniel M</v>
      </c>
      <c r="C672" s="6">
        <f>IFERROR(INDEX('Medical Examinations'!$B:$B,MATCH($A672,'Medical Examinations'!$A:$A,0)),"Not Found")</f>
        <v>33.6</v>
      </c>
      <c r="D672" s="6">
        <f>IFERROR(INDEX('Medical Examinations'!$C:$C,MATCH($A672,'Medical Examinations'!$A:$A,0)),"Not Found")</f>
        <v>11.25</v>
      </c>
      <c r="E672" s="6" t="str">
        <f>IFERROR(INDEX('Medical Examinations'!$I:$I,MATCH($A672,'Medical Examinations'!$A:$A,0)),"Not Found")</f>
        <v>No</v>
      </c>
      <c r="F672" s="6" t="str">
        <f>IFERROR(INDEX('Medical Examinations'!$J:$J,MATCH($A672,'Medical Examinations'!$A:$A,0)),"Not Found")</f>
        <v>No</v>
      </c>
      <c r="G672" s="6" t="str">
        <f>IFERROR(INDEX('Medical Examinations'!$F:$F,MATCH($A672,'Medical Examinations'!$A:$A,0)),"Not Found")</f>
        <v>No</v>
      </c>
      <c r="H672" s="6">
        <f>IFERROR(INDEX('Medical Examinations'!$L:$L,MATCH($A672,'Medical Examinations'!$A:$A,0)),"Not Found")</f>
        <v>0</v>
      </c>
      <c r="I672" s="6" t="str">
        <f>IFERROR(INDEX('Medical Examinations'!$K:$K,MATCH($A672,'Medical Examinations'!$A:$A,0)),"Not Found")</f>
        <v>No</v>
      </c>
      <c r="J672" s="6" t="str">
        <f>IFERROR(INDEX('Medical Examinations'!$M:$M,MATCH($A672,'Medical Examinations'!$A:$A,0)),"Not Found")</f>
        <v>Obesity</v>
      </c>
      <c r="K672" s="6" t="str">
        <f>IFERROR(INDEX('Medical Examinations'!$N:$N,MATCH($A672,'Medical Examinations'!$A:$A,0)),"Not Found")</f>
        <v>Diabetic</v>
      </c>
      <c r="L672" s="12">
        <f>IFERROR(INDEX('Hospitalisation Details'!$V:$V,MATCH($A672,'Hospitalisation Details'!$A:$A,0)),"Not Found")</f>
        <v>0</v>
      </c>
      <c r="M672" s="13">
        <f>IFERROR(INDEX('Hospitalisation Details'!$F:$F,MATCH($A672,'Hospitalisation Details'!$A:$A,0)),"Not Found")</f>
        <v>14738.43</v>
      </c>
      <c r="N672" s="6">
        <f>IFERROR(INDEX('Hospitalisation Details'!$S:$S,MATCH($A672,'Hospitalisation Details'!$A:$A,0)),"Not Found")</f>
        <v>22856</v>
      </c>
      <c r="O672" s="6">
        <f>IFERROR(INDEX('Hospitalisation Details'!$T:$T,MATCH($A672,'Hospitalisation Details'!$A:$A,0)),"Not Found")</f>
        <v>60</v>
      </c>
      <c r="P672" s="6">
        <f>IFERROR(INDEX('Hospitalisation Details'!$U:$U,MATCH($A672,'Hospitalisation Details'!$A:$A,0)),"Not Found")</f>
        <v>0</v>
      </c>
      <c r="Q672" s="6">
        <f>IFERROR(INDEX('Hospitalisation Details'!$W:$W,MATCH($A672,'Hospitalisation Details'!$A:$A,0)),"Not Found")</f>
        <v>0</v>
      </c>
    </row>
    <row r="673" spans="1:17" ht="15" customHeight="1" x14ac:dyDescent="0.3">
      <c r="A673" s="6" t="str">
        <f>'Customer Names'!A673</f>
        <v>Id672</v>
      </c>
      <c r="B673" s="6" t="str">
        <f>IFERROR(INDEX('Customer Names'!$D:$D,MATCH($A673,'Customer Names'!$A:$A,0)),"Not Found")</f>
        <v>Hiruni</v>
      </c>
      <c r="C673" s="6">
        <f>IFERROR(INDEX('Medical Examinations'!$B:$B,MATCH($A673,'Medical Examinations'!$A:$A,0)),"Not Found")</f>
        <v>22.42</v>
      </c>
      <c r="D673" s="6">
        <f>IFERROR(INDEX('Medical Examinations'!$C:$C,MATCH($A673,'Medical Examinations'!$A:$A,0)),"Not Found")</f>
        <v>6.74</v>
      </c>
      <c r="E673" s="6" t="str">
        <f>IFERROR(INDEX('Medical Examinations'!$I:$I,MATCH($A673,'Medical Examinations'!$A:$A,0)),"Not Found")</f>
        <v>No</v>
      </c>
      <c r="F673" s="6" t="str">
        <f>IFERROR(INDEX('Medical Examinations'!$J:$J,MATCH($A673,'Medical Examinations'!$A:$A,0)),"Not Found")</f>
        <v>No</v>
      </c>
      <c r="G673" s="6" t="str">
        <f>IFERROR(INDEX('Medical Examinations'!$F:$F,MATCH($A673,'Medical Examinations'!$A:$A,0)),"Not Found")</f>
        <v>No</v>
      </c>
      <c r="H673" s="6">
        <f>IFERROR(INDEX('Medical Examinations'!$L:$L,MATCH($A673,'Medical Examinations'!$A:$A,0)),"Not Found")</f>
        <v>0</v>
      </c>
      <c r="I673" s="6" t="str">
        <f>IFERROR(INDEX('Medical Examinations'!$K:$K,MATCH($A673,'Medical Examinations'!$A:$A,0)),"Not Found")</f>
        <v>Yes</v>
      </c>
      <c r="J673" s="6" t="str">
        <f>IFERROR(INDEX('Medical Examinations'!$M:$M,MATCH($A673,'Medical Examinations'!$A:$A,0)),"Not Found")</f>
        <v>Normal Weight</v>
      </c>
      <c r="K673" s="6" t="str">
        <f>IFERROR(INDEX('Medical Examinations'!$N:$N,MATCH($A673,'Medical Examinations'!$A:$A,0)),"Not Found")</f>
        <v>Diabetic</v>
      </c>
      <c r="L673" s="12">
        <f>IFERROR(INDEX('Hospitalisation Details'!$V:$V,MATCH($A673,'Hospitalisation Details'!$A:$A,0)),"Not Found")</f>
        <v>0</v>
      </c>
      <c r="M673" s="13">
        <f>IFERROR(INDEX('Hospitalisation Details'!$F:$F,MATCH($A673,'Hospitalisation Details'!$A:$A,0)),"Not Found")</f>
        <v>14711.74</v>
      </c>
      <c r="N673" s="6">
        <f>IFERROR(INDEX('Hospitalisation Details'!$S:$S,MATCH($A673,'Hospitalisation Details'!$A:$A,0)),"Not Found")</f>
        <v>37523</v>
      </c>
      <c r="O673" s="6">
        <f>IFERROR(INDEX('Hospitalisation Details'!$T:$T,MATCH($A673,'Hospitalisation Details'!$A:$A,0)),"Not Found")</f>
        <v>20</v>
      </c>
      <c r="P673" s="6">
        <f>IFERROR(INDEX('Hospitalisation Details'!$U:$U,MATCH($A673,'Hospitalisation Details'!$A:$A,0)),"Not Found")</f>
        <v>0</v>
      </c>
      <c r="Q673" s="6">
        <f>IFERROR(INDEX('Hospitalisation Details'!$W:$W,MATCH($A673,'Hospitalisation Details'!$A:$A,0)),"Not Found")</f>
        <v>0</v>
      </c>
    </row>
    <row r="674" spans="1:17" ht="15" customHeight="1" x14ac:dyDescent="0.3">
      <c r="A674" s="6" t="str">
        <f>'Customer Names'!A674</f>
        <v>Id673</v>
      </c>
      <c r="B674" s="6" t="str">
        <f>IFERROR(INDEX('Customer Names'!$D:$D,MATCH($A674,'Customer Names'!$A:$A,0)),"Not Found")</f>
        <v>Reina H.</v>
      </c>
      <c r="C674" s="6">
        <f>IFERROR(INDEX('Medical Examinations'!$B:$B,MATCH($A674,'Medical Examinations'!$A:$A,0)),"Not Found")</f>
        <v>46.86</v>
      </c>
      <c r="D674" s="6">
        <f>IFERROR(INDEX('Medical Examinations'!$C:$C,MATCH($A674,'Medical Examinations'!$A:$A,0)),"Not Found")</f>
        <v>4.87</v>
      </c>
      <c r="E674" s="6" t="str">
        <f>IFERROR(INDEX('Medical Examinations'!$I:$I,MATCH($A674,'Medical Examinations'!$A:$A,0)),"Not Found")</f>
        <v>No</v>
      </c>
      <c r="F674" s="6" t="str">
        <f>IFERROR(INDEX('Medical Examinations'!$J:$J,MATCH($A674,'Medical Examinations'!$A:$A,0)),"Not Found")</f>
        <v>No</v>
      </c>
      <c r="G674" s="6" t="str">
        <f>IFERROR(INDEX('Medical Examinations'!$F:$F,MATCH($A674,'Medical Examinations'!$A:$A,0)),"Not Found")</f>
        <v>No</v>
      </c>
      <c r="H674" s="6">
        <f>IFERROR(INDEX('Medical Examinations'!$L:$L,MATCH($A674,'Medical Examinations'!$A:$A,0)),"Not Found")</f>
        <v>0</v>
      </c>
      <c r="I674" s="6" t="str">
        <f>IFERROR(INDEX('Medical Examinations'!$K:$K,MATCH($A674,'Medical Examinations'!$A:$A,0)),"Not Found")</f>
        <v>No</v>
      </c>
      <c r="J674" s="6" t="str">
        <f>IFERROR(INDEX('Medical Examinations'!$M:$M,MATCH($A674,'Medical Examinations'!$A:$A,0)),"Not Found")</f>
        <v>Obesity</v>
      </c>
      <c r="K674" s="6" t="str">
        <f>IFERROR(INDEX('Medical Examinations'!$N:$N,MATCH($A674,'Medical Examinations'!$A:$A,0)),"Not Found")</f>
        <v>Normal</v>
      </c>
      <c r="L674" s="12">
        <f>IFERROR(INDEX('Hospitalisation Details'!$V:$V,MATCH($A674,'Hospitalisation Details'!$A:$A,0)),"Not Found")</f>
        <v>0</v>
      </c>
      <c r="M674" s="13">
        <f>IFERROR(INDEX('Hospitalisation Details'!$F:$F,MATCH($A674,'Hospitalisation Details'!$A:$A,0)),"Not Found")</f>
        <v>14696.77</v>
      </c>
      <c r="N674" s="6">
        <f>IFERROR(INDEX('Hospitalisation Details'!$S:$S,MATCH($A674,'Hospitalisation Details'!$A:$A,0)),"Not Found")</f>
        <v>30198</v>
      </c>
      <c r="O674" s="6">
        <f>IFERROR(INDEX('Hospitalisation Details'!$T:$T,MATCH($A674,'Hospitalisation Details'!$A:$A,0)),"Not Found")</f>
        <v>40</v>
      </c>
      <c r="P674" s="6">
        <f>IFERROR(INDEX('Hospitalisation Details'!$U:$U,MATCH($A674,'Hospitalisation Details'!$A:$A,0)),"Not Found")</f>
        <v>0</v>
      </c>
      <c r="Q674" s="6">
        <f>IFERROR(INDEX('Hospitalisation Details'!$W:$W,MATCH($A674,'Hospitalisation Details'!$A:$A,0)),"Not Found")</f>
        <v>0</v>
      </c>
    </row>
    <row r="675" spans="1:17" ht="15" customHeight="1" x14ac:dyDescent="0.3">
      <c r="A675" s="6" t="str">
        <f>'Customer Names'!A675</f>
        <v>Id674</v>
      </c>
      <c r="B675" s="6" t="str">
        <f>IFERROR(INDEX('Customer Names'!$D:$D,MATCH($A675,'Customer Names'!$A:$A,0)),"Not Found")</f>
        <v>Kristi</v>
      </c>
      <c r="C675" s="6">
        <f>IFERROR(INDEX('Medical Examinations'!$B:$B,MATCH($A675,'Medical Examinations'!$A:$A,0)),"Not Found")</f>
        <v>32.965000000000003</v>
      </c>
      <c r="D675" s="6">
        <f>IFERROR(INDEX('Medical Examinations'!$C:$C,MATCH($A675,'Medical Examinations'!$A:$A,0)),"Not Found")</f>
        <v>6.68</v>
      </c>
      <c r="E675" s="6" t="str">
        <f>IFERROR(INDEX('Medical Examinations'!$I:$I,MATCH($A675,'Medical Examinations'!$A:$A,0)),"Not Found")</f>
        <v>No</v>
      </c>
      <c r="F675" s="6" t="str">
        <f>IFERROR(INDEX('Medical Examinations'!$J:$J,MATCH($A675,'Medical Examinations'!$A:$A,0)),"Not Found")</f>
        <v>No</v>
      </c>
      <c r="G675" s="6" t="str">
        <f>IFERROR(INDEX('Medical Examinations'!$F:$F,MATCH($A675,'Medical Examinations'!$A:$A,0)),"Not Found")</f>
        <v>No</v>
      </c>
      <c r="H675" s="6">
        <f>IFERROR(INDEX('Medical Examinations'!$L:$L,MATCH($A675,'Medical Examinations'!$A:$A,0)),"Not Found")</f>
        <v>3</v>
      </c>
      <c r="I675" s="6" t="str">
        <f>IFERROR(INDEX('Medical Examinations'!$K:$K,MATCH($A675,'Medical Examinations'!$A:$A,0)),"Not Found")</f>
        <v>No</v>
      </c>
      <c r="J675" s="6" t="str">
        <f>IFERROR(INDEX('Medical Examinations'!$M:$M,MATCH($A675,'Medical Examinations'!$A:$A,0)),"Not Found")</f>
        <v>Obesity</v>
      </c>
      <c r="K675" s="6" t="str">
        <f>IFERROR(INDEX('Medical Examinations'!$N:$N,MATCH($A675,'Medical Examinations'!$A:$A,0)),"Not Found")</f>
        <v>Diabetic</v>
      </c>
      <c r="L675" s="12">
        <f>IFERROR(INDEX('Hospitalisation Details'!$V:$V,MATCH($A675,'Hospitalisation Details'!$A:$A,0)),"Not Found")</f>
        <v>0</v>
      </c>
      <c r="M675" s="13">
        <f>IFERROR(INDEX('Hospitalisation Details'!$F:$F,MATCH($A675,'Hospitalisation Details'!$A:$A,0)),"Not Found")</f>
        <v>14692.67</v>
      </c>
      <c r="N675" s="6">
        <f>IFERROR(INDEX('Hospitalisation Details'!$S:$S,MATCH($A675,'Hospitalisation Details'!$A:$A,0)),"Not Found")</f>
        <v>21389</v>
      </c>
      <c r="O675" s="6">
        <f>IFERROR(INDEX('Hospitalisation Details'!$T:$T,MATCH($A675,'Hospitalisation Details'!$A:$A,0)),"Not Found")</f>
        <v>64</v>
      </c>
      <c r="P675" s="6">
        <f>IFERROR(INDEX('Hospitalisation Details'!$U:$U,MATCH($A675,'Hospitalisation Details'!$A:$A,0)),"Not Found")</f>
        <v>0</v>
      </c>
      <c r="Q675" s="6">
        <f>IFERROR(INDEX('Hospitalisation Details'!$W:$W,MATCH($A675,'Hospitalisation Details'!$A:$A,0)),"Not Found")</f>
        <v>0</v>
      </c>
    </row>
    <row r="676" spans="1:17" ht="15" customHeight="1" x14ac:dyDescent="0.3">
      <c r="A676" s="6" t="str">
        <f>'Customer Names'!A676</f>
        <v>Id675</v>
      </c>
      <c r="B676" s="6" t="str">
        <f>IFERROR(INDEX('Customer Names'!$D:$D,MATCH($A676,'Customer Names'!$A:$A,0)),"Not Found")</f>
        <v>Meredith L.</v>
      </c>
      <c r="C676" s="6">
        <f>IFERROR(INDEX('Medical Examinations'!$B:$B,MATCH($A676,'Medical Examinations'!$A:$A,0)),"Not Found")</f>
        <v>39.340000000000003</v>
      </c>
      <c r="D676" s="6">
        <f>IFERROR(INDEX('Medical Examinations'!$C:$C,MATCH($A676,'Medical Examinations'!$A:$A,0)),"Not Found")</f>
        <v>5.0199999999999996</v>
      </c>
      <c r="E676" s="6" t="str">
        <f>IFERROR(INDEX('Medical Examinations'!$I:$I,MATCH($A676,'Medical Examinations'!$A:$A,0)),"Not Found")</f>
        <v>Yes</v>
      </c>
      <c r="F676" s="6" t="str">
        <f>IFERROR(INDEX('Medical Examinations'!$J:$J,MATCH($A676,'Medical Examinations'!$A:$A,0)),"Not Found")</f>
        <v>No</v>
      </c>
      <c r="G676" s="6" t="str">
        <f>IFERROR(INDEX('Medical Examinations'!$F:$F,MATCH($A676,'Medical Examinations'!$A:$A,0)),"Not Found")</f>
        <v>Yes</v>
      </c>
      <c r="H676" s="6">
        <f>IFERROR(INDEX('Medical Examinations'!$L:$L,MATCH($A676,'Medical Examinations'!$A:$A,0)),"Not Found")</f>
        <v>1</v>
      </c>
      <c r="I676" s="6" t="str">
        <f>IFERROR(INDEX('Medical Examinations'!$K:$K,MATCH($A676,'Medical Examinations'!$A:$A,0)),"Not Found")</f>
        <v>No</v>
      </c>
      <c r="J676" s="6" t="str">
        <f>IFERROR(INDEX('Medical Examinations'!$M:$M,MATCH($A676,'Medical Examinations'!$A:$A,0)),"Not Found")</f>
        <v>Obesity</v>
      </c>
      <c r="K676" s="6" t="str">
        <f>IFERROR(INDEX('Medical Examinations'!$N:$N,MATCH($A676,'Medical Examinations'!$A:$A,0)),"Not Found")</f>
        <v>Normal</v>
      </c>
      <c r="L676" s="12">
        <f>IFERROR(INDEX('Hospitalisation Details'!$V:$V,MATCH($A676,'Hospitalisation Details'!$A:$A,0)),"Not Found")</f>
        <v>0</v>
      </c>
      <c r="M676" s="13">
        <f>IFERROR(INDEX('Hospitalisation Details'!$F:$F,MATCH($A676,'Hospitalisation Details'!$A:$A,0)),"Not Found")</f>
        <v>14665.75</v>
      </c>
      <c r="N676" s="6">
        <f>IFERROR(INDEX('Hospitalisation Details'!$S:$S,MATCH($A676,'Hospitalisation Details'!$A:$A,0)),"Not Found")</f>
        <v>25496</v>
      </c>
      <c r="O676" s="6">
        <f>IFERROR(INDEX('Hospitalisation Details'!$T:$T,MATCH($A676,'Hospitalisation Details'!$A:$A,0)),"Not Found")</f>
        <v>53</v>
      </c>
      <c r="P676" s="6">
        <f>IFERROR(INDEX('Hospitalisation Details'!$U:$U,MATCH($A676,'Hospitalisation Details'!$A:$A,0)),"Not Found")</f>
        <v>0</v>
      </c>
      <c r="Q676" s="6">
        <f>IFERROR(INDEX('Hospitalisation Details'!$W:$W,MATCH($A676,'Hospitalisation Details'!$A:$A,0)),"Not Found")</f>
        <v>0</v>
      </c>
    </row>
    <row r="677" spans="1:17" ht="15" customHeight="1" x14ac:dyDescent="0.3">
      <c r="A677" s="6" t="str">
        <f>'Customer Names'!A677</f>
        <v>Id676</v>
      </c>
      <c r="B677" s="6" t="str">
        <f>IFERROR(INDEX('Customer Names'!$D:$D,MATCH($A677,'Customer Names'!$A:$A,0)),"Not Found")</f>
        <v>Jocelyn</v>
      </c>
      <c r="C677" s="6">
        <f>IFERROR(INDEX('Medical Examinations'!$B:$B,MATCH($A677,'Medical Examinations'!$A:$A,0)),"Not Found")</f>
        <v>47</v>
      </c>
      <c r="D677" s="6">
        <f>IFERROR(INDEX('Medical Examinations'!$C:$C,MATCH($A677,'Medical Examinations'!$A:$A,0)),"Not Found")</f>
        <v>10.64</v>
      </c>
      <c r="E677" s="6" t="str">
        <f>IFERROR(INDEX('Medical Examinations'!$I:$I,MATCH($A677,'Medical Examinations'!$A:$A,0)),"Not Found")</f>
        <v>Yes</v>
      </c>
      <c r="F677" s="6" t="str">
        <f>IFERROR(INDEX('Medical Examinations'!$J:$J,MATCH($A677,'Medical Examinations'!$A:$A,0)),"Not Found")</f>
        <v>No</v>
      </c>
      <c r="G677" s="6" t="str">
        <f>IFERROR(INDEX('Medical Examinations'!$F:$F,MATCH($A677,'Medical Examinations'!$A:$A,0)),"Not Found")</f>
        <v>No</v>
      </c>
      <c r="H677" s="6">
        <f>IFERROR(INDEX('Medical Examinations'!$L:$L,MATCH($A677,'Medical Examinations'!$A:$A,0)),"Not Found")</f>
        <v>0</v>
      </c>
      <c r="I677" s="6" t="str">
        <f>IFERROR(INDEX('Medical Examinations'!$K:$K,MATCH($A677,'Medical Examinations'!$A:$A,0)),"Not Found")</f>
        <v>No</v>
      </c>
      <c r="J677" s="6" t="str">
        <f>IFERROR(INDEX('Medical Examinations'!$M:$M,MATCH($A677,'Medical Examinations'!$A:$A,0)),"Not Found")</f>
        <v>Obesity</v>
      </c>
      <c r="K677" s="6" t="str">
        <f>IFERROR(INDEX('Medical Examinations'!$N:$N,MATCH($A677,'Medical Examinations'!$A:$A,0)),"Not Found")</f>
        <v>Diabetic</v>
      </c>
      <c r="L677" s="12">
        <f>IFERROR(INDEX('Hospitalisation Details'!$V:$V,MATCH($A677,'Hospitalisation Details'!$A:$A,0)),"Not Found")</f>
        <v>0</v>
      </c>
      <c r="M677" s="13">
        <f>IFERROR(INDEX('Hospitalisation Details'!$F:$F,MATCH($A677,'Hospitalisation Details'!$A:$A,0)),"Not Found")</f>
        <v>14657.2</v>
      </c>
      <c r="N677" s="6">
        <f>IFERROR(INDEX('Hospitalisation Details'!$S:$S,MATCH($A677,'Hospitalisation Details'!$A:$A,0)),"Not Found")</f>
        <v>29903</v>
      </c>
      <c r="O677" s="6">
        <f>IFERROR(INDEX('Hospitalisation Details'!$T:$T,MATCH($A677,'Hospitalisation Details'!$A:$A,0)),"Not Found")</f>
        <v>41</v>
      </c>
      <c r="P677" s="6">
        <f>IFERROR(INDEX('Hospitalisation Details'!$U:$U,MATCH($A677,'Hospitalisation Details'!$A:$A,0)),"Not Found")</f>
        <v>0</v>
      </c>
      <c r="Q677" s="6">
        <f>IFERROR(INDEX('Hospitalisation Details'!$W:$W,MATCH($A677,'Hospitalisation Details'!$A:$A,0)),"Not Found")</f>
        <v>0</v>
      </c>
    </row>
    <row r="678" spans="1:17" ht="15" customHeight="1" x14ac:dyDescent="0.3">
      <c r="A678" s="6" t="str">
        <f>'Customer Names'!A678</f>
        <v>Id677</v>
      </c>
      <c r="B678" s="6" t="str">
        <f>IFERROR(INDEX('Customer Names'!$D:$D,MATCH($A678,'Customer Names'!$A:$A,0)),"Not Found")</f>
        <v>Daphne</v>
      </c>
      <c r="C678" s="6">
        <f>IFERROR(INDEX('Medical Examinations'!$B:$B,MATCH($A678,'Medical Examinations'!$A:$A,0)),"Not Found")</f>
        <v>36.71</v>
      </c>
      <c r="D678" s="6">
        <f>IFERROR(INDEX('Medical Examinations'!$C:$C,MATCH($A678,'Medical Examinations'!$A:$A,0)),"Not Found")</f>
        <v>8.74</v>
      </c>
      <c r="E678" s="6" t="str">
        <f>IFERROR(INDEX('Medical Examinations'!$I:$I,MATCH($A678,'Medical Examinations'!$A:$A,0)),"Not Found")</f>
        <v>Yes</v>
      </c>
      <c r="F678" s="6" t="str">
        <f>IFERROR(INDEX('Medical Examinations'!$J:$J,MATCH($A678,'Medical Examinations'!$A:$A,0)),"Not Found")</f>
        <v>No</v>
      </c>
      <c r="G678" s="6" t="str">
        <f>IFERROR(INDEX('Medical Examinations'!$F:$F,MATCH($A678,'Medical Examinations'!$A:$A,0)),"Not Found")</f>
        <v>No</v>
      </c>
      <c r="H678" s="6">
        <f>IFERROR(INDEX('Medical Examinations'!$L:$L,MATCH($A678,'Medical Examinations'!$A:$A,0)),"Not Found")</f>
        <v>0</v>
      </c>
      <c r="I678" s="6" t="str">
        <f>IFERROR(INDEX('Medical Examinations'!$K:$K,MATCH($A678,'Medical Examinations'!$A:$A,0)),"Not Found")</f>
        <v>No</v>
      </c>
      <c r="J678" s="6" t="str">
        <f>IFERROR(INDEX('Medical Examinations'!$M:$M,MATCH($A678,'Medical Examinations'!$A:$A,0)),"Not Found")</f>
        <v>Obesity</v>
      </c>
      <c r="K678" s="6" t="str">
        <f>IFERROR(INDEX('Medical Examinations'!$N:$N,MATCH($A678,'Medical Examinations'!$A:$A,0)),"Not Found")</f>
        <v>Diabetic</v>
      </c>
      <c r="L678" s="12">
        <f>IFERROR(INDEX('Hospitalisation Details'!$V:$V,MATCH($A678,'Hospitalisation Details'!$A:$A,0)),"Not Found")</f>
        <v>0</v>
      </c>
      <c r="M678" s="13">
        <f>IFERROR(INDEX('Hospitalisation Details'!$F:$F,MATCH($A678,'Hospitalisation Details'!$A:$A,0)),"Not Found")</f>
        <v>14640.35</v>
      </c>
      <c r="N678" s="6">
        <f>IFERROR(INDEX('Hospitalisation Details'!$S:$S,MATCH($A678,'Hospitalisation Details'!$A:$A,0)),"Not Found")</f>
        <v>24716</v>
      </c>
      <c r="O678" s="6">
        <f>IFERROR(INDEX('Hospitalisation Details'!$T:$T,MATCH($A678,'Hospitalisation Details'!$A:$A,0)),"Not Found")</f>
        <v>55</v>
      </c>
      <c r="P678" s="6">
        <f>IFERROR(INDEX('Hospitalisation Details'!$U:$U,MATCH($A678,'Hospitalisation Details'!$A:$A,0)),"Not Found")</f>
        <v>0</v>
      </c>
      <c r="Q678" s="6">
        <f>IFERROR(INDEX('Hospitalisation Details'!$W:$W,MATCH($A678,'Hospitalisation Details'!$A:$A,0)),"Not Found")</f>
        <v>0</v>
      </c>
    </row>
    <row r="679" spans="1:17" ht="15" customHeight="1" x14ac:dyDescent="0.3">
      <c r="A679" s="6" t="str">
        <f>'Customer Names'!A679</f>
        <v>Id678</v>
      </c>
      <c r="B679" s="6" t="str">
        <f>IFERROR(INDEX('Customer Names'!$D:$D,MATCH($A679,'Customer Names'!$A:$A,0)),"Not Found")</f>
        <v>Margaret E</v>
      </c>
      <c r="C679" s="6">
        <f>IFERROR(INDEX('Medical Examinations'!$B:$B,MATCH($A679,'Medical Examinations'!$A:$A,0)),"Not Found")</f>
        <v>53.48</v>
      </c>
      <c r="D679" s="6">
        <f>IFERROR(INDEX('Medical Examinations'!$C:$C,MATCH($A679,'Medical Examinations'!$A:$A,0)),"Not Found")</f>
        <v>5.64</v>
      </c>
      <c r="E679" s="6" t="str">
        <f>IFERROR(INDEX('Medical Examinations'!$I:$I,MATCH($A679,'Medical Examinations'!$A:$A,0)),"Not Found")</f>
        <v>No</v>
      </c>
      <c r="F679" s="6" t="str">
        <f>IFERROR(INDEX('Medical Examinations'!$J:$J,MATCH($A679,'Medical Examinations'!$A:$A,0)),"Not Found")</f>
        <v>No</v>
      </c>
      <c r="G679" s="6" t="str">
        <f>IFERROR(INDEX('Medical Examinations'!$F:$F,MATCH($A679,'Medical Examinations'!$A:$A,0)),"Not Found")</f>
        <v>No</v>
      </c>
      <c r="H679" s="6">
        <f>IFERROR(INDEX('Medical Examinations'!$L:$L,MATCH($A679,'Medical Examinations'!$A:$A,0)),"Not Found")</f>
        <v>0</v>
      </c>
      <c r="I679" s="6" t="str">
        <f>IFERROR(INDEX('Medical Examinations'!$K:$K,MATCH($A679,'Medical Examinations'!$A:$A,0)),"Not Found")</f>
        <v>No</v>
      </c>
      <c r="J679" s="6" t="str">
        <f>IFERROR(INDEX('Medical Examinations'!$M:$M,MATCH($A679,'Medical Examinations'!$A:$A,0)),"Not Found")</f>
        <v>Obesity</v>
      </c>
      <c r="K679" s="6" t="str">
        <f>IFERROR(INDEX('Medical Examinations'!$N:$N,MATCH($A679,'Medical Examinations'!$A:$A,0)),"Not Found")</f>
        <v>Normal</v>
      </c>
      <c r="L679" s="12">
        <f>IFERROR(INDEX('Hospitalisation Details'!$V:$V,MATCH($A679,'Hospitalisation Details'!$A:$A,0)),"Not Found")</f>
        <v>0</v>
      </c>
      <c r="M679" s="13">
        <f>IFERROR(INDEX('Hospitalisation Details'!$F:$F,MATCH($A679,'Hospitalisation Details'!$A:$A,0)),"Not Found")</f>
        <v>14630.52</v>
      </c>
      <c r="N679" s="6">
        <f>IFERROR(INDEX('Hospitalisation Details'!$S:$S,MATCH($A679,'Hospitalisation Details'!$A:$A,0)),"Not Found")</f>
        <v>33471</v>
      </c>
      <c r="O679" s="6">
        <f>IFERROR(INDEX('Hospitalisation Details'!$T:$T,MATCH($A679,'Hospitalisation Details'!$A:$A,0)),"Not Found")</f>
        <v>31</v>
      </c>
      <c r="P679" s="6">
        <f>IFERROR(INDEX('Hospitalisation Details'!$U:$U,MATCH($A679,'Hospitalisation Details'!$A:$A,0)),"Not Found")</f>
        <v>0</v>
      </c>
      <c r="Q679" s="6">
        <f>IFERROR(INDEX('Hospitalisation Details'!$W:$W,MATCH($A679,'Hospitalisation Details'!$A:$A,0)),"Not Found")</f>
        <v>0</v>
      </c>
    </row>
    <row r="680" spans="1:17" ht="15" customHeight="1" x14ac:dyDescent="0.3">
      <c r="A680" s="6" t="str">
        <f>'Customer Names'!A680</f>
        <v>Id679</v>
      </c>
      <c r="B680" s="6" t="str">
        <f>IFERROR(INDEX('Customer Names'!$D:$D,MATCH($A680,'Customer Names'!$A:$A,0)),"Not Found")</f>
        <v>Mario J.</v>
      </c>
      <c r="C680" s="6">
        <f>IFERROR(INDEX('Medical Examinations'!$B:$B,MATCH($A680,'Medical Examinations'!$A:$A,0)),"Not Found")</f>
        <v>35.5</v>
      </c>
      <c r="D680" s="6">
        <f>IFERROR(INDEX('Medical Examinations'!$C:$C,MATCH($A680,'Medical Examinations'!$A:$A,0)),"Not Found")</f>
        <v>10.37</v>
      </c>
      <c r="E680" s="6" t="str">
        <f>IFERROR(INDEX('Medical Examinations'!$I:$I,MATCH($A680,'Medical Examinations'!$A:$A,0)),"Not Found")</f>
        <v>No</v>
      </c>
      <c r="F680" s="6" t="str">
        <f>IFERROR(INDEX('Medical Examinations'!$J:$J,MATCH($A680,'Medical Examinations'!$A:$A,0)),"Not Found")</f>
        <v>No</v>
      </c>
      <c r="G680" s="6" t="str">
        <f>IFERROR(INDEX('Medical Examinations'!$F:$F,MATCH($A680,'Medical Examinations'!$A:$A,0)),"Not Found")</f>
        <v>No</v>
      </c>
      <c r="H680" s="6">
        <f>IFERROR(INDEX('Medical Examinations'!$L:$L,MATCH($A680,'Medical Examinations'!$A:$A,0)),"Not Found")</f>
        <v>0</v>
      </c>
      <c r="I680" s="6" t="str">
        <f>IFERROR(INDEX('Medical Examinations'!$K:$K,MATCH($A680,'Medical Examinations'!$A:$A,0)),"Not Found")</f>
        <v>No</v>
      </c>
      <c r="J680" s="6" t="str">
        <f>IFERROR(INDEX('Medical Examinations'!$M:$M,MATCH($A680,'Medical Examinations'!$A:$A,0)),"Not Found")</f>
        <v>Obesity</v>
      </c>
      <c r="K680" s="6" t="str">
        <f>IFERROR(INDEX('Medical Examinations'!$N:$N,MATCH($A680,'Medical Examinations'!$A:$A,0)),"Not Found")</f>
        <v>Diabetic</v>
      </c>
      <c r="L680" s="12">
        <f>IFERROR(INDEX('Hospitalisation Details'!$V:$V,MATCH($A680,'Hospitalisation Details'!$A:$A,0)),"Not Found")</f>
        <v>0</v>
      </c>
      <c r="M680" s="13">
        <f>IFERROR(INDEX('Hospitalisation Details'!$F:$F,MATCH($A680,'Hospitalisation Details'!$A:$A,0)),"Not Found")</f>
        <v>14612.33</v>
      </c>
      <c r="N680" s="6">
        <f>IFERROR(INDEX('Hospitalisation Details'!$S:$S,MATCH($A680,'Hospitalisation Details'!$A:$A,0)),"Not Found")</f>
        <v>24054</v>
      </c>
      <c r="O680" s="6">
        <f>IFERROR(INDEX('Hospitalisation Details'!$T:$T,MATCH($A680,'Hospitalisation Details'!$A:$A,0)),"Not Found")</f>
        <v>57</v>
      </c>
      <c r="P680" s="6">
        <f>IFERROR(INDEX('Hospitalisation Details'!$U:$U,MATCH($A680,'Hospitalisation Details'!$A:$A,0)),"Not Found")</f>
        <v>0</v>
      </c>
      <c r="Q680" s="6">
        <f>IFERROR(INDEX('Hospitalisation Details'!$W:$W,MATCH($A680,'Hospitalisation Details'!$A:$A,0)),"Not Found")</f>
        <v>0</v>
      </c>
    </row>
    <row r="681" spans="1:17" ht="15" customHeight="1" x14ac:dyDescent="0.3">
      <c r="A681" s="6" t="str">
        <f>'Customer Names'!A681</f>
        <v>Id680</v>
      </c>
      <c r="B681" s="6" t="str">
        <f>IFERROR(INDEX('Customer Names'!$D:$D,MATCH($A681,'Customer Names'!$A:$A,0)),"Not Found")</f>
        <v>Peter</v>
      </c>
      <c r="C681" s="6">
        <f>IFERROR(INDEX('Medical Examinations'!$B:$B,MATCH($A681,'Medical Examinations'!$A:$A,0)),"Not Found")</f>
        <v>36.979999999999997</v>
      </c>
      <c r="D681" s="6">
        <f>IFERROR(INDEX('Medical Examinations'!$C:$C,MATCH($A681,'Medical Examinations'!$A:$A,0)),"Not Found")</f>
        <v>9.56</v>
      </c>
      <c r="E681" s="6" t="str">
        <f>IFERROR(INDEX('Medical Examinations'!$I:$I,MATCH($A681,'Medical Examinations'!$A:$A,0)),"Not Found")</f>
        <v>Yes</v>
      </c>
      <c r="F681" s="6" t="str">
        <f>IFERROR(INDEX('Medical Examinations'!$J:$J,MATCH($A681,'Medical Examinations'!$A:$A,0)),"Not Found")</f>
        <v>No</v>
      </c>
      <c r="G681" s="6" t="str">
        <f>IFERROR(INDEX('Medical Examinations'!$F:$F,MATCH($A681,'Medical Examinations'!$A:$A,0)),"Not Found")</f>
        <v>No</v>
      </c>
      <c r="H681" s="6">
        <f>IFERROR(INDEX('Medical Examinations'!$L:$L,MATCH($A681,'Medical Examinations'!$A:$A,0)),"Not Found")</f>
        <v>0</v>
      </c>
      <c r="I681" s="6" t="str">
        <f>IFERROR(INDEX('Medical Examinations'!$K:$K,MATCH($A681,'Medical Examinations'!$A:$A,0)),"Not Found")</f>
        <v>No</v>
      </c>
      <c r="J681" s="6" t="str">
        <f>IFERROR(INDEX('Medical Examinations'!$M:$M,MATCH($A681,'Medical Examinations'!$A:$A,0)),"Not Found")</f>
        <v>Obesity</v>
      </c>
      <c r="K681" s="6" t="str">
        <f>IFERROR(INDEX('Medical Examinations'!$N:$N,MATCH($A681,'Medical Examinations'!$A:$A,0)),"Not Found")</f>
        <v>Diabetic</v>
      </c>
      <c r="L681" s="12">
        <f>IFERROR(INDEX('Hospitalisation Details'!$V:$V,MATCH($A681,'Hospitalisation Details'!$A:$A,0)),"Not Found")</f>
        <v>0</v>
      </c>
      <c r="M681" s="13">
        <f>IFERROR(INDEX('Hospitalisation Details'!$F:$F,MATCH($A681,'Hospitalisation Details'!$A:$A,0)),"Not Found")</f>
        <v>14600.62</v>
      </c>
      <c r="N681" s="6">
        <f>IFERROR(INDEX('Hospitalisation Details'!$S:$S,MATCH($A681,'Hospitalisation Details'!$A:$A,0)),"Not Found")</f>
        <v>24671</v>
      </c>
      <c r="O681" s="6">
        <f>IFERROR(INDEX('Hospitalisation Details'!$T:$T,MATCH($A681,'Hospitalisation Details'!$A:$A,0)),"Not Found")</f>
        <v>55</v>
      </c>
      <c r="P681" s="6">
        <f>IFERROR(INDEX('Hospitalisation Details'!$U:$U,MATCH($A681,'Hospitalisation Details'!$A:$A,0)),"Not Found")</f>
        <v>0</v>
      </c>
      <c r="Q681" s="6">
        <f>IFERROR(INDEX('Hospitalisation Details'!$W:$W,MATCH($A681,'Hospitalisation Details'!$A:$A,0)),"Not Found")</f>
        <v>0</v>
      </c>
    </row>
    <row r="682" spans="1:17" ht="15" customHeight="1" x14ac:dyDescent="0.3">
      <c r="A682" s="6" t="str">
        <f>'Customer Names'!A682</f>
        <v>Id681</v>
      </c>
      <c r="B682" s="6" t="str">
        <f>IFERROR(INDEX('Customer Names'!$D:$D,MATCH($A682,'Customer Names'!$A:$A,0)),"Not Found")</f>
        <v>Carolina</v>
      </c>
      <c r="C682" s="6">
        <f>IFERROR(INDEX('Medical Examinations'!$B:$B,MATCH($A682,'Medical Examinations'!$A:$A,0)),"Not Found")</f>
        <v>32.395000000000003</v>
      </c>
      <c r="D682" s="6">
        <f>IFERROR(INDEX('Medical Examinations'!$C:$C,MATCH($A682,'Medical Examinations'!$A:$A,0)),"Not Found")</f>
        <v>8.23</v>
      </c>
      <c r="E682" s="6" t="str">
        <f>IFERROR(INDEX('Medical Examinations'!$I:$I,MATCH($A682,'Medical Examinations'!$A:$A,0)),"Not Found")</f>
        <v>Yes</v>
      </c>
      <c r="F682" s="6" t="str">
        <f>IFERROR(INDEX('Medical Examinations'!$J:$J,MATCH($A682,'Medical Examinations'!$A:$A,0)),"Not Found")</f>
        <v>No</v>
      </c>
      <c r="G682" s="6" t="str">
        <f>IFERROR(INDEX('Medical Examinations'!$F:$F,MATCH($A682,'Medical Examinations'!$A:$A,0)),"Not Found")</f>
        <v>Yes</v>
      </c>
      <c r="H682" s="6">
        <f>IFERROR(INDEX('Medical Examinations'!$L:$L,MATCH($A682,'Medical Examinations'!$A:$A,0)),"Not Found")</f>
        <v>1</v>
      </c>
      <c r="I682" s="6" t="str">
        <f>IFERROR(INDEX('Medical Examinations'!$K:$K,MATCH($A682,'Medical Examinations'!$A:$A,0)),"Not Found")</f>
        <v>No</v>
      </c>
      <c r="J682" s="6" t="str">
        <f>IFERROR(INDEX('Medical Examinations'!$M:$M,MATCH($A682,'Medical Examinations'!$A:$A,0)),"Not Found")</f>
        <v>Obesity</v>
      </c>
      <c r="K682" s="6" t="str">
        <f>IFERROR(INDEX('Medical Examinations'!$N:$N,MATCH($A682,'Medical Examinations'!$A:$A,0)),"Not Found")</f>
        <v>Diabetic</v>
      </c>
      <c r="L682" s="12">
        <f>IFERROR(INDEX('Hospitalisation Details'!$V:$V,MATCH($A682,'Hospitalisation Details'!$A:$A,0)),"Not Found")</f>
        <v>0</v>
      </c>
      <c r="M682" s="13">
        <f>IFERROR(INDEX('Hospitalisation Details'!$F:$F,MATCH($A682,'Hospitalisation Details'!$A:$A,0)),"Not Found")</f>
        <v>14590.63</v>
      </c>
      <c r="N682" s="6">
        <f>IFERROR(INDEX('Hospitalisation Details'!$S:$S,MATCH($A682,'Hospitalisation Details'!$A:$A,0)),"Not Found")</f>
        <v>23298</v>
      </c>
      <c r="O682" s="6">
        <f>IFERROR(INDEX('Hospitalisation Details'!$T:$T,MATCH($A682,'Hospitalisation Details'!$A:$A,0)),"Not Found")</f>
        <v>59</v>
      </c>
      <c r="P682" s="6">
        <f>IFERROR(INDEX('Hospitalisation Details'!$U:$U,MATCH($A682,'Hospitalisation Details'!$A:$A,0)),"Not Found")</f>
        <v>0</v>
      </c>
      <c r="Q682" s="6">
        <f>IFERROR(INDEX('Hospitalisation Details'!$W:$W,MATCH($A682,'Hospitalisation Details'!$A:$A,0)),"Not Found")</f>
        <v>0</v>
      </c>
    </row>
    <row r="683" spans="1:17" ht="15" customHeight="1" x14ac:dyDescent="0.3">
      <c r="A683" s="6" t="str">
        <f>'Customer Names'!A683</f>
        <v>Id682</v>
      </c>
      <c r="B683" s="6" t="str">
        <f>IFERROR(INDEX('Customer Names'!$D:$D,MATCH($A683,'Customer Names'!$A:$A,0)),"Not Found")</f>
        <v>Jenny K.</v>
      </c>
      <c r="C683" s="6">
        <f>IFERROR(INDEX('Medical Examinations'!$B:$B,MATCH($A683,'Medical Examinations'!$A:$A,0)),"Not Found")</f>
        <v>32.729999999999997</v>
      </c>
      <c r="D683" s="6">
        <f>IFERROR(INDEX('Medical Examinations'!$C:$C,MATCH($A683,'Medical Examinations'!$A:$A,0)),"Not Found")</f>
        <v>7.03</v>
      </c>
      <c r="E683" s="6" t="str">
        <f>IFERROR(INDEX('Medical Examinations'!$I:$I,MATCH($A683,'Medical Examinations'!$A:$A,0)),"Not Found")</f>
        <v>No</v>
      </c>
      <c r="F683" s="6" t="str">
        <f>IFERROR(INDEX('Medical Examinations'!$J:$J,MATCH($A683,'Medical Examinations'!$A:$A,0)),"Not Found")</f>
        <v>No</v>
      </c>
      <c r="G683" s="6" t="str">
        <f>IFERROR(INDEX('Medical Examinations'!$F:$F,MATCH($A683,'Medical Examinations'!$A:$A,0)),"Not Found")</f>
        <v>No</v>
      </c>
      <c r="H683" s="6">
        <f>IFERROR(INDEX('Medical Examinations'!$L:$L,MATCH($A683,'Medical Examinations'!$A:$A,0)),"Not Found")</f>
        <v>0</v>
      </c>
      <c r="I683" s="6" t="str">
        <f>IFERROR(INDEX('Medical Examinations'!$K:$K,MATCH($A683,'Medical Examinations'!$A:$A,0)),"Not Found")</f>
        <v>No</v>
      </c>
      <c r="J683" s="6" t="str">
        <f>IFERROR(INDEX('Medical Examinations'!$M:$M,MATCH($A683,'Medical Examinations'!$A:$A,0)),"Not Found")</f>
        <v>Obesity</v>
      </c>
      <c r="K683" s="6" t="str">
        <f>IFERROR(INDEX('Medical Examinations'!$N:$N,MATCH($A683,'Medical Examinations'!$A:$A,0)),"Not Found")</f>
        <v>Diabetic</v>
      </c>
      <c r="L683" s="12">
        <f>IFERROR(INDEX('Hospitalisation Details'!$V:$V,MATCH($A683,'Hospitalisation Details'!$A:$A,0)),"Not Found")</f>
        <v>0</v>
      </c>
      <c r="M683" s="13">
        <f>IFERROR(INDEX('Hospitalisation Details'!$F:$F,MATCH($A683,'Hospitalisation Details'!$A:$A,0)),"Not Found")</f>
        <v>14574.64</v>
      </c>
      <c r="N683" s="6">
        <f>IFERROR(INDEX('Hospitalisation Details'!$S:$S,MATCH($A683,'Hospitalisation Details'!$A:$A,0)),"Not Found")</f>
        <v>22983</v>
      </c>
      <c r="O683" s="6">
        <f>IFERROR(INDEX('Hospitalisation Details'!$T:$T,MATCH($A683,'Hospitalisation Details'!$A:$A,0)),"Not Found")</f>
        <v>60</v>
      </c>
      <c r="P683" s="6">
        <f>IFERROR(INDEX('Hospitalisation Details'!$U:$U,MATCH($A683,'Hospitalisation Details'!$A:$A,0)),"Not Found")</f>
        <v>0</v>
      </c>
      <c r="Q683" s="6">
        <f>IFERROR(INDEX('Hospitalisation Details'!$W:$W,MATCH($A683,'Hospitalisation Details'!$A:$A,0)),"Not Found")</f>
        <v>0</v>
      </c>
    </row>
    <row r="684" spans="1:17" ht="15" customHeight="1" x14ac:dyDescent="0.3">
      <c r="A684" s="6" t="str">
        <f>'Customer Names'!A684</f>
        <v>Id683</v>
      </c>
      <c r="B684" s="6" t="str">
        <f>IFERROR(INDEX('Customer Names'!$D:$D,MATCH($A684,'Customer Names'!$A:$A,0)),"Not Found")</f>
        <v>Jessica</v>
      </c>
      <c r="C684" s="6">
        <f>IFERROR(INDEX('Medical Examinations'!$B:$B,MATCH($A684,'Medical Examinations'!$A:$A,0)),"Not Found")</f>
        <v>20.52</v>
      </c>
      <c r="D684" s="6">
        <f>IFERROR(INDEX('Medical Examinations'!$C:$C,MATCH($A684,'Medical Examinations'!$A:$A,0)),"Not Found")</f>
        <v>5.45</v>
      </c>
      <c r="E684" s="6" t="str">
        <f>IFERROR(INDEX('Medical Examinations'!$I:$I,MATCH($A684,'Medical Examinations'!$A:$A,0)),"Not Found")</f>
        <v>No</v>
      </c>
      <c r="F684" s="6" t="str">
        <f>IFERROR(INDEX('Medical Examinations'!$J:$J,MATCH($A684,'Medical Examinations'!$A:$A,0)),"Not Found")</f>
        <v>No</v>
      </c>
      <c r="G684" s="6" t="str">
        <f>IFERROR(INDEX('Medical Examinations'!$F:$F,MATCH($A684,'Medical Examinations'!$A:$A,0)),"Not Found")</f>
        <v>No</v>
      </c>
      <c r="H684" s="6">
        <f>IFERROR(INDEX('Medical Examinations'!$L:$L,MATCH($A684,'Medical Examinations'!$A:$A,0)),"Not Found")</f>
        <v>1</v>
      </c>
      <c r="I684" s="6" t="str">
        <f>IFERROR(INDEX('Medical Examinations'!$K:$K,MATCH($A684,'Medical Examinations'!$A:$A,0)),"Not Found")</f>
        <v>Yes</v>
      </c>
      <c r="J684" s="6" t="str">
        <f>IFERROR(INDEX('Medical Examinations'!$M:$M,MATCH($A684,'Medical Examinations'!$A:$A,0)),"Not Found")</f>
        <v>Normal Weight</v>
      </c>
      <c r="K684" s="6" t="str">
        <f>IFERROR(INDEX('Medical Examinations'!$N:$N,MATCH($A684,'Medical Examinations'!$A:$A,0)),"Not Found")</f>
        <v>Normal</v>
      </c>
      <c r="L684" s="12">
        <f>IFERROR(INDEX('Hospitalisation Details'!$V:$V,MATCH($A684,'Hospitalisation Details'!$A:$A,0)),"Not Found")</f>
        <v>0</v>
      </c>
      <c r="M684" s="13">
        <f>IFERROR(INDEX('Hospitalisation Details'!$F:$F,MATCH($A684,'Hospitalisation Details'!$A:$A,0)),"Not Found")</f>
        <v>14571.89</v>
      </c>
      <c r="N684" s="6">
        <f>IFERROR(INDEX('Hospitalisation Details'!$S:$S,MATCH($A684,'Hospitalisation Details'!$A:$A,0)),"Not Found")</f>
        <v>36050</v>
      </c>
      <c r="O684" s="6">
        <f>IFERROR(INDEX('Hospitalisation Details'!$T:$T,MATCH($A684,'Hospitalisation Details'!$A:$A,0)),"Not Found")</f>
        <v>24</v>
      </c>
      <c r="P684" s="6">
        <f>IFERROR(INDEX('Hospitalisation Details'!$U:$U,MATCH($A684,'Hospitalisation Details'!$A:$A,0)),"Not Found")</f>
        <v>0</v>
      </c>
      <c r="Q684" s="6">
        <f>IFERROR(INDEX('Hospitalisation Details'!$W:$W,MATCH($A684,'Hospitalisation Details'!$A:$A,0)),"Not Found")</f>
        <v>0</v>
      </c>
    </row>
    <row r="685" spans="1:17" ht="15" customHeight="1" x14ac:dyDescent="0.3">
      <c r="A685" s="6" t="str">
        <f>'Customer Names'!A685</f>
        <v>Id684</v>
      </c>
      <c r="B685" s="6" t="str">
        <f>IFERROR(INDEX('Customer Names'!$D:$D,MATCH($A685,'Customer Names'!$A:$A,0)),"Not Found")</f>
        <v>Kimberly D</v>
      </c>
      <c r="C685" s="6">
        <f>IFERROR(INDEX('Medical Examinations'!$B:$B,MATCH($A685,'Medical Examinations'!$A:$A,0)),"Not Found")</f>
        <v>51.72</v>
      </c>
      <c r="D685" s="6">
        <f>IFERROR(INDEX('Medical Examinations'!$C:$C,MATCH($A685,'Medical Examinations'!$A:$A,0)),"Not Found")</f>
        <v>5.76</v>
      </c>
      <c r="E685" s="6" t="str">
        <f>IFERROR(INDEX('Medical Examinations'!$I:$I,MATCH($A685,'Medical Examinations'!$A:$A,0)),"Not Found")</f>
        <v>No</v>
      </c>
      <c r="F685" s="6" t="str">
        <f>IFERROR(INDEX('Medical Examinations'!$J:$J,MATCH($A685,'Medical Examinations'!$A:$A,0)),"Not Found")</f>
        <v>No</v>
      </c>
      <c r="G685" s="6" t="str">
        <f>IFERROR(INDEX('Medical Examinations'!$F:$F,MATCH($A685,'Medical Examinations'!$A:$A,0)),"Not Found")</f>
        <v>No</v>
      </c>
      <c r="H685" s="6">
        <f>IFERROR(INDEX('Medical Examinations'!$L:$L,MATCH($A685,'Medical Examinations'!$A:$A,0)),"Not Found")</f>
        <v>0</v>
      </c>
      <c r="I685" s="6" t="str">
        <f>IFERROR(INDEX('Medical Examinations'!$K:$K,MATCH($A685,'Medical Examinations'!$A:$A,0)),"Not Found")</f>
        <v>No</v>
      </c>
      <c r="J685" s="6" t="str">
        <f>IFERROR(INDEX('Medical Examinations'!$M:$M,MATCH($A685,'Medical Examinations'!$A:$A,0)),"Not Found")</f>
        <v>Obesity</v>
      </c>
      <c r="K685" s="6" t="str">
        <f>IFERROR(INDEX('Medical Examinations'!$N:$N,MATCH($A685,'Medical Examinations'!$A:$A,0)),"Not Found")</f>
        <v>Prediabetic</v>
      </c>
      <c r="L685" s="12">
        <f>IFERROR(INDEX('Hospitalisation Details'!$V:$V,MATCH($A685,'Hospitalisation Details'!$A:$A,0)),"Not Found")</f>
        <v>0</v>
      </c>
      <c r="M685" s="13">
        <f>IFERROR(INDEX('Hospitalisation Details'!$F:$F,MATCH($A685,'Hospitalisation Details'!$A:$A,0)),"Not Found")</f>
        <v>14547.26</v>
      </c>
      <c r="N685" s="6">
        <f>IFERROR(INDEX('Hospitalisation Details'!$S:$S,MATCH($A685,'Hospitalisation Details'!$A:$A,0)),"Not Found")</f>
        <v>32703</v>
      </c>
      <c r="O685" s="6">
        <f>IFERROR(INDEX('Hospitalisation Details'!$T:$T,MATCH($A685,'Hospitalisation Details'!$A:$A,0)),"Not Found")</f>
        <v>33</v>
      </c>
      <c r="P685" s="6">
        <f>IFERROR(INDEX('Hospitalisation Details'!$U:$U,MATCH($A685,'Hospitalisation Details'!$A:$A,0)),"Not Found")</f>
        <v>0</v>
      </c>
      <c r="Q685" s="6">
        <f>IFERROR(INDEX('Hospitalisation Details'!$W:$W,MATCH($A685,'Hospitalisation Details'!$A:$A,0)),"Not Found")</f>
        <v>0</v>
      </c>
    </row>
    <row r="686" spans="1:17" ht="15" customHeight="1" x14ac:dyDescent="0.3">
      <c r="A686" s="6" t="str">
        <f>'Customer Names'!A686</f>
        <v>Id685</v>
      </c>
      <c r="B686" s="6" t="str">
        <f>IFERROR(INDEX('Customer Names'!$D:$D,MATCH($A686,'Customer Names'!$A:$A,0)),"Not Found")</f>
        <v>Marc-Olivier</v>
      </c>
      <c r="C686" s="6">
        <f>IFERROR(INDEX('Medical Examinations'!$B:$B,MATCH($A686,'Medical Examinations'!$A:$A,0)),"Not Found")</f>
        <v>50.2</v>
      </c>
      <c r="D686" s="6">
        <f>IFERROR(INDEX('Medical Examinations'!$C:$C,MATCH($A686,'Medical Examinations'!$A:$A,0)),"Not Found")</f>
        <v>5.4</v>
      </c>
      <c r="E686" s="6" t="str">
        <f>IFERROR(INDEX('Medical Examinations'!$I:$I,MATCH($A686,'Medical Examinations'!$A:$A,0)),"Not Found")</f>
        <v>No</v>
      </c>
      <c r="F686" s="6" t="str">
        <f>IFERROR(INDEX('Medical Examinations'!$J:$J,MATCH($A686,'Medical Examinations'!$A:$A,0)),"Not Found")</f>
        <v>No</v>
      </c>
      <c r="G686" s="6" t="str">
        <f>IFERROR(INDEX('Medical Examinations'!$F:$F,MATCH($A686,'Medical Examinations'!$A:$A,0)),"Not Found")</f>
        <v>No</v>
      </c>
      <c r="H686" s="6">
        <f>IFERROR(INDEX('Medical Examinations'!$L:$L,MATCH($A686,'Medical Examinations'!$A:$A,0)),"Not Found")</f>
        <v>0</v>
      </c>
      <c r="I686" s="6" t="str">
        <f>IFERROR(INDEX('Medical Examinations'!$K:$K,MATCH($A686,'Medical Examinations'!$A:$A,0)),"Not Found")</f>
        <v>No</v>
      </c>
      <c r="J686" s="6" t="str">
        <f>IFERROR(INDEX('Medical Examinations'!$M:$M,MATCH($A686,'Medical Examinations'!$A:$A,0)),"Not Found")</f>
        <v>Obesity</v>
      </c>
      <c r="K686" s="6" t="str">
        <f>IFERROR(INDEX('Medical Examinations'!$N:$N,MATCH($A686,'Medical Examinations'!$A:$A,0)),"Not Found")</f>
        <v>Normal</v>
      </c>
      <c r="L686" s="12">
        <f>IFERROR(INDEX('Hospitalisation Details'!$V:$V,MATCH($A686,'Hospitalisation Details'!$A:$A,0)),"Not Found")</f>
        <v>0</v>
      </c>
      <c r="M686" s="13">
        <f>IFERROR(INDEX('Hospitalisation Details'!$F:$F,MATCH($A686,'Hospitalisation Details'!$A:$A,0)),"Not Found")</f>
        <v>14507.46</v>
      </c>
      <c r="N686" s="6">
        <f>IFERROR(INDEX('Hospitalisation Details'!$S:$S,MATCH($A686,'Hospitalisation Details'!$A:$A,0)),"Not Found")</f>
        <v>32711</v>
      </c>
      <c r="O686" s="6">
        <f>IFERROR(INDEX('Hospitalisation Details'!$T:$T,MATCH($A686,'Hospitalisation Details'!$A:$A,0)),"Not Found")</f>
        <v>33</v>
      </c>
      <c r="P686" s="6">
        <f>IFERROR(INDEX('Hospitalisation Details'!$U:$U,MATCH($A686,'Hospitalisation Details'!$A:$A,0)),"Not Found")</f>
        <v>0</v>
      </c>
      <c r="Q686" s="6">
        <f>IFERROR(INDEX('Hospitalisation Details'!$W:$W,MATCH($A686,'Hospitalisation Details'!$A:$A,0)),"Not Found")</f>
        <v>0</v>
      </c>
    </row>
    <row r="687" spans="1:17" ht="15" customHeight="1" x14ac:dyDescent="0.3">
      <c r="A687" s="6" t="str">
        <f>'Customer Names'!A687</f>
        <v>Id686</v>
      </c>
      <c r="B687" s="6" t="str">
        <f>IFERROR(INDEX('Customer Names'!$D:$D,MATCH($A687,'Customer Names'!$A:$A,0)),"Not Found")</f>
        <v>Russell J</v>
      </c>
      <c r="C687" s="6">
        <f>IFERROR(INDEX('Medical Examinations'!$B:$B,MATCH($A687,'Medical Examinations'!$A:$A,0)),"Not Found")</f>
        <v>25.52</v>
      </c>
      <c r="D687" s="6">
        <f>IFERROR(INDEX('Medical Examinations'!$C:$C,MATCH($A687,'Medical Examinations'!$A:$A,0)),"Not Found")</f>
        <v>6.35</v>
      </c>
      <c r="E687" s="6" t="str">
        <f>IFERROR(INDEX('Medical Examinations'!$I:$I,MATCH($A687,'Medical Examinations'!$A:$A,0)),"Not Found")</f>
        <v>No</v>
      </c>
      <c r="F687" s="6" t="str">
        <f>IFERROR(INDEX('Medical Examinations'!$J:$J,MATCH($A687,'Medical Examinations'!$A:$A,0)),"Not Found")</f>
        <v>No</v>
      </c>
      <c r="G687" s="6" t="str">
        <f>IFERROR(INDEX('Medical Examinations'!$F:$F,MATCH($A687,'Medical Examinations'!$A:$A,0)),"Not Found")</f>
        <v>Yes</v>
      </c>
      <c r="H687" s="6">
        <f>IFERROR(INDEX('Medical Examinations'!$L:$L,MATCH($A687,'Medical Examinations'!$A:$A,0)),"Not Found")</f>
        <v>1</v>
      </c>
      <c r="I687" s="6" t="str">
        <f>IFERROR(INDEX('Medical Examinations'!$K:$K,MATCH($A687,'Medical Examinations'!$A:$A,0)),"Not Found")</f>
        <v>No</v>
      </c>
      <c r="J687" s="6" t="str">
        <f>IFERROR(INDEX('Medical Examinations'!$M:$M,MATCH($A687,'Medical Examinations'!$A:$A,0)),"Not Found")</f>
        <v>Overweight</v>
      </c>
      <c r="K687" s="6" t="str">
        <f>IFERROR(INDEX('Medical Examinations'!$N:$N,MATCH($A687,'Medical Examinations'!$A:$A,0)),"Not Found")</f>
        <v>Prediabetic</v>
      </c>
      <c r="L687" s="12">
        <f>IFERROR(INDEX('Hospitalisation Details'!$V:$V,MATCH($A687,'Hospitalisation Details'!$A:$A,0)),"Not Found")</f>
        <v>0</v>
      </c>
      <c r="M687" s="13">
        <f>IFERROR(INDEX('Hospitalisation Details'!$F:$F,MATCH($A687,'Hospitalisation Details'!$A:$A,0)),"Not Found")</f>
        <v>14478.33</v>
      </c>
      <c r="N687" s="6">
        <f>IFERROR(INDEX('Hospitalisation Details'!$S:$S,MATCH($A687,'Hospitalisation Details'!$A:$A,0)),"Not Found")</f>
        <v>29148</v>
      </c>
      <c r="O687" s="6">
        <f>IFERROR(INDEX('Hospitalisation Details'!$T:$T,MATCH($A687,'Hospitalisation Details'!$A:$A,0)),"Not Found")</f>
        <v>43</v>
      </c>
      <c r="P687" s="6">
        <f>IFERROR(INDEX('Hospitalisation Details'!$U:$U,MATCH($A687,'Hospitalisation Details'!$A:$A,0)),"Not Found")</f>
        <v>0</v>
      </c>
      <c r="Q687" s="6">
        <f>IFERROR(INDEX('Hospitalisation Details'!$W:$W,MATCH($A687,'Hospitalisation Details'!$A:$A,0)),"Not Found")</f>
        <v>0</v>
      </c>
    </row>
    <row r="688" spans="1:17" ht="15" customHeight="1" x14ac:dyDescent="0.3">
      <c r="A688" s="6" t="str">
        <f>'Customer Names'!A688</f>
        <v>Id687</v>
      </c>
      <c r="B688" s="6" t="str">
        <f>IFERROR(INDEX('Customer Names'!$D:$D,MATCH($A688,'Customer Names'!$A:$A,0)),"Not Found")</f>
        <v>Karine</v>
      </c>
      <c r="C688" s="6">
        <f>IFERROR(INDEX('Medical Examinations'!$B:$B,MATCH($A688,'Medical Examinations'!$A:$A,0)),"Not Found")</f>
        <v>35.200000000000003</v>
      </c>
      <c r="D688" s="6">
        <f>IFERROR(INDEX('Medical Examinations'!$C:$C,MATCH($A688,'Medical Examinations'!$A:$A,0)),"Not Found")</f>
        <v>6.26</v>
      </c>
      <c r="E688" s="6" t="str">
        <f>IFERROR(INDEX('Medical Examinations'!$I:$I,MATCH($A688,'Medical Examinations'!$A:$A,0)),"Not Found")</f>
        <v>Yes</v>
      </c>
      <c r="F688" s="6" t="str">
        <f>IFERROR(INDEX('Medical Examinations'!$J:$J,MATCH($A688,'Medical Examinations'!$A:$A,0)),"Not Found")</f>
        <v>No</v>
      </c>
      <c r="G688" s="6" t="str">
        <f>IFERROR(INDEX('Medical Examinations'!$F:$F,MATCH($A688,'Medical Examinations'!$A:$A,0)),"Not Found")</f>
        <v>No</v>
      </c>
      <c r="H688" s="6">
        <f>IFERROR(INDEX('Medical Examinations'!$L:$L,MATCH($A688,'Medical Examinations'!$A:$A,0)),"Not Found")</f>
        <v>2</v>
      </c>
      <c r="I688" s="6" t="str">
        <f>IFERROR(INDEX('Medical Examinations'!$K:$K,MATCH($A688,'Medical Examinations'!$A:$A,0)),"Not Found")</f>
        <v>No</v>
      </c>
      <c r="J688" s="6" t="str">
        <f>IFERROR(INDEX('Medical Examinations'!$M:$M,MATCH($A688,'Medical Examinations'!$A:$A,0)),"Not Found")</f>
        <v>Obesity</v>
      </c>
      <c r="K688" s="6" t="str">
        <f>IFERROR(INDEX('Medical Examinations'!$N:$N,MATCH($A688,'Medical Examinations'!$A:$A,0)),"Not Found")</f>
        <v>Prediabetic</v>
      </c>
      <c r="L688" s="12">
        <f>IFERROR(INDEX('Hospitalisation Details'!$V:$V,MATCH($A688,'Hospitalisation Details'!$A:$A,0)),"Not Found")</f>
        <v>0</v>
      </c>
      <c r="M688" s="13">
        <f>IFERROR(INDEX('Hospitalisation Details'!$F:$F,MATCH($A688,'Hospitalisation Details'!$A:$A,0)),"Not Found")</f>
        <v>14474.68</v>
      </c>
      <c r="N688" s="6">
        <f>IFERROR(INDEX('Hospitalisation Details'!$S:$S,MATCH($A688,'Hospitalisation Details'!$A:$A,0)),"Not Found")</f>
        <v>21874</v>
      </c>
      <c r="O688" s="6">
        <f>IFERROR(INDEX('Hospitalisation Details'!$T:$T,MATCH($A688,'Hospitalisation Details'!$A:$A,0)),"Not Found")</f>
        <v>63</v>
      </c>
      <c r="P688" s="6">
        <f>IFERROR(INDEX('Hospitalisation Details'!$U:$U,MATCH($A688,'Hospitalisation Details'!$A:$A,0)),"Not Found")</f>
        <v>0</v>
      </c>
      <c r="Q688" s="6">
        <f>IFERROR(INDEX('Hospitalisation Details'!$W:$W,MATCH($A688,'Hospitalisation Details'!$A:$A,0)),"Not Found")</f>
        <v>0</v>
      </c>
    </row>
    <row r="689" spans="1:17" ht="15" customHeight="1" x14ac:dyDescent="0.3">
      <c r="A689" s="6" t="str">
        <f>'Customer Names'!A689</f>
        <v>Id688</v>
      </c>
      <c r="B689" s="6" t="str">
        <f>IFERROR(INDEX('Customer Names'!$D:$D,MATCH($A689,'Customer Names'!$A:$A,0)),"Not Found")</f>
        <v>Cheryl</v>
      </c>
      <c r="C689" s="6">
        <f>IFERROR(INDEX('Medical Examinations'!$B:$B,MATCH($A689,'Medical Examinations'!$A:$A,0)),"Not Found")</f>
        <v>41.26</v>
      </c>
      <c r="D689" s="6">
        <f>IFERROR(INDEX('Medical Examinations'!$C:$C,MATCH($A689,'Medical Examinations'!$A:$A,0)),"Not Found")</f>
        <v>5.97</v>
      </c>
      <c r="E689" s="6" t="str">
        <f>IFERROR(INDEX('Medical Examinations'!$I:$I,MATCH($A689,'Medical Examinations'!$A:$A,0)),"Not Found")</f>
        <v>Yes</v>
      </c>
      <c r="F689" s="6" t="str">
        <f>IFERROR(INDEX('Medical Examinations'!$J:$J,MATCH($A689,'Medical Examinations'!$A:$A,0)),"Not Found")</f>
        <v>No</v>
      </c>
      <c r="G689" s="6" t="str">
        <f>IFERROR(INDEX('Medical Examinations'!$F:$F,MATCH($A689,'Medical Examinations'!$A:$A,0)),"Not Found")</f>
        <v>No</v>
      </c>
      <c r="H689" s="6">
        <f>IFERROR(INDEX('Medical Examinations'!$L:$L,MATCH($A689,'Medical Examinations'!$A:$A,0)),"Not Found")</f>
        <v>0</v>
      </c>
      <c r="I689" s="6" t="str">
        <f>IFERROR(INDEX('Medical Examinations'!$K:$K,MATCH($A689,'Medical Examinations'!$A:$A,0)),"Not Found")</f>
        <v>No</v>
      </c>
      <c r="J689" s="6" t="str">
        <f>IFERROR(INDEX('Medical Examinations'!$M:$M,MATCH($A689,'Medical Examinations'!$A:$A,0)),"Not Found")</f>
        <v>Obesity</v>
      </c>
      <c r="K689" s="6" t="str">
        <f>IFERROR(INDEX('Medical Examinations'!$N:$N,MATCH($A689,'Medical Examinations'!$A:$A,0)),"Not Found")</f>
        <v>Prediabetic</v>
      </c>
      <c r="L689" s="12">
        <f>IFERROR(INDEX('Hospitalisation Details'!$V:$V,MATCH($A689,'Hospitalisation Details'!$A:$A,0)),"Not Found")</f>
        <v>0</v>
      </c>
      <c r="M689" s="13">
        <f>IFERROR(INDEX('Hospitalisation Details'!$F:$F,MATCH($A689,'Hospitalisation Details'!$A:$A,0)),"Not Found")</f>
        <v>14470.01</v>
      </c>
      <c r="N689" s="6">
        <f>IFERROR(INDEX('Hospitalisation Details'!$S:$S,MATCH($A689,'Hospitalisation Details'!$A:$A,0)),"Not Found")</f>
        <v>28091</v>
      </c>
      <c r="O689" s="6">
        <f>IFERROR(INDEX('Hospitalisation Details'!$T:$T,MATCH($A689,'Hospitalisation Details'!$A:$A,0)),"Not Found")</f>
        <v>46</v>
      </c>
      <c r="P689" s="6">
        <f>IFERROR(INDEX('Hospitalisation Details'!$U:$U,MATCH($A689,'Hospitalisation Details'!$A:$A,0)),"Not Found")</f>
        <v>0</v>
      </c>
      <c r="Q689" s="6">
        <f>IFERROR(INDEX('Hospitalisation Details'!$W:$W,MATCH($A689,'Hospitalisation Details'!$A:$A,0)),"Not Found")</f>
        <v>0</v>
      </c>
    </row>
    <row r="690" spans="1:17" ht="15" customHeight="1" x14ac:dyDescent="0.3">
      <c r="A690" s="6" t="str">
        <f>'Customer Names'!A690</f>
        <v>Id689</v>
      </c>
      <c r="B690" s="6" t="str">
        <f>IFERROR(INDEX('Customer Names'!$D:$D,MATCH($A690,'Customer Names'!$A:$A,0)),"Not Found")</f>
        <v>Allison M.</v>
      </c>
      <c r="C690" s="6">
        <f>IFERROR(INDEX('Medical Examinations'!$B:$B,MATCH($A690,'Medical Examinations'!$A:$A,0)),"Not Found")</f>
        <v>17.195</v>
      </c>
      <c r="D690" s="6">
        <f>IFERROR(INDEX('Medical Examinations'!$C:$C,MATCH($A690,'Medical Examinations'!$A:$A,0)),"Not Found")</f>
        <v>5.29</v>
      </c>
      <c r="E690" s="6" t="str">
        <f>IFERROR(INDEX('Medical Examinations'!$I:$I,MATCH($A690,'Medical Examinations'!$A:$A,0)),"Not Found")</f>
        <v>Yes</v>
      </c>
      <c r="F690" s="6" t="str">
        <f>IFERROR(INDEX('Medical Examinations'!$J:$J,MATCH($A690,'Medical Examinations'!$A:$A,0)),"Not Found")</f>
        <v>No</v>
      </c>
      <c r="G690" s="6" t="str">
        <f>IFERROR(INDEX('Medical Examinations'!$F:$F,MATCH($A690,'Medical Examinations'!$A:$A,0)),"Not Found")</f>
        <v>No</v>
      </c>
      <c r="H690" s="6">
        <f>IFERROR(INDEX('Medical Examinations'!$L:$L,MATCH($A690,'Medical Examinations'!$A:$A,0)),"Not Found")</f>
        <v>0</v>
      </c>
      <c r="I690" s="6" t="str">
        <f>IFERROR(INDEX('Medical Examinations'!$K:$K,MATCH($A690,'Medical Examinations'!$A:$A,0)),"Not Found")</f>
        <v>Yes</v>
      </c>
      <c r="J690" s="6" t="str">
        <f>IFERROR(INDEX('Medical Examinations'!$M:$M,MATCH($A690,'Medical Examinations'!$A:$A,0)),"Not Found")</f>
        <v>Underweight</v>
      </c>
      <c r="K690" s="6" t="str">
        <f>IFERROR(INDEX('Medical Examinations'!$N:$N,MATCH($A690,'Medical Examinations'!$A:$A,0)),"Not Found")</f>
        <v>Normal</v>
      </c>
      <c r="L690" s="12">
        <f>IFERROR(INDEX('Hospitalisation Details'!$V:$V,MATCH($A690,'Hospitalisation Details'!$A:$A,0)),"Not Found")</f>
        <v>0</v>
      </c>
      <c r="M690" s="13">
        <f>IFERROR(INDEX('Hospitalisation Details'!$F:$F,MATCH($A690,'Hospitalisation Details'!$A:$A,0)),"Not Found")</f>
        <v>14455.64</v>
      </c>
      <c r="N690" s="6">
        <f>IFERROR(INDEX('Hospitalisation Details'!$S:$S,MATCH($A690,'Hospitalisation Details'!$A:$A,0)),"Not Found")</f>
        <v>35379</v>
      </c>
      <c r="O690" s="6">
        <f>IFERROR(INDEX('Hospitalisation Details'!$T:$T,MATCH($A690,'Hospitalisation Details'!$A:$A,0)),"Not Found")</f>
        <v>26</v>
      </c>
      <c r="P690" s="6">
        <f>IFERROR(INDEX('Hospitalisation Details'!$U:$U,MATCH($A690,'Hospitalisation Details'!$A:$A,0)),"Not Found")</f>
        <v>0</v>
      </c>
      <c r="Q690" s="6">
        <f>IFERROR(INDEX('Hospitalisation Details'!$W:$W,MATCH($A690,'Hospitalisation Details'!$A:$A,0)),"Not Found")</f>
        <v>0</v>
      </c>
    </row>
    <row r="691" spans="1:17" ht="15" customHeight="1" x14ac:dyDescent="0.3">
      <c r="A691" s="6" t="str">
        <f>'Customer Names'!A691</f>
        <v>Id690</v>
      </c>
      <c r="B691" s="6" t="str">
        <f>IFERROR(INDEX('Customer Names'!$D:$D,MATCH($A691,'Customer Names'!$A:$A,0)),"Not Found")</f>
        <v>Adriana</v>
      </c>
      <c r="C691" s="6">
        <f>IFERROR(INDEX('Medical Examinations'!$B:$B,MATCH($A691,'Medical Examinations'!$A:$A,0)),"Not Found")</f>
        <v>23.085000000000001</v>
      </c>
      <c r="D691" s="6">
        <f>IFERROR(INDEX('Medical Examinations'!$C:$C,MATCH($A691,'Medical Examinations'!$A:$A,0)),"Not Found")</f>
        <v>4.2699999999999996</v>
      </c>
      <c r="E691" s="6" t="str">
        <f>IFERROR(INDEX('Medical Examinations'!$I:$I,MATCH($A691,'Medical Examinations'!$A:$A,0)),"Not Found")</f>
        <v>Yes</v>
      </c>
      <c r="F691" s="6" t="str">
        <f>IFERROR(INDEX('Medical Examinations'!$J:$J,MATCH($A691,'Medical Examinations'!$A:$A,0)),"Not Found")</f>
        <v>No</v>
      </c>
      <c r="G691" s="6" t="str">
        <f>IFERROR(INDEX('Medical Examinations'!$F:$F,MATCH($A691,'Medical Examinations'!$A:$A,0)),"Not Found")</f>
        <v>No</v>
      </c>
      <c r="H691" s="6">
        <f>IFERROR(INDEX('Medical Examinations'!$L:$L,MATCH($A691,'Medical Examinations'!$A:$A,0)),"Not Found")</f>
        <v>2</v>
      </c>
      <c r="I691" s="6" t="str">
        <f>IFERROR(INDEX('Medical Examinations'!$K:$K,MATCH($A691,'Medical Examinations'!$A:$A,0)),"Not Found")</f>
        <v>No</v>
      </c>
      <c r="J691" s="6" t="str">
        <f>IFERROR(INDEX('Medical Examinations'!$M:$M,MATCH($A691,'Medical Examinations'!$A:$A,0)),"Not Found")</f>
        <v>Normal Weight</v>
      </c>
      <c r="K691" s="6" t="str">
        <f>IFERROR(INDEX('Medical Examinations'!$N:$N,MATCH($A691,'Medical Examinations'!$A:$A,0)),"Not Found")</f>
        <v>Normal</v>
      </c>
      <c r="L691" s="12">
        <f>IFERROR(INDEX('Hospitalisation Details'!$V:$V,MATCH($A691,'Hospitalisation Details'!$A:$A,0)),"Not Found")</f>
        <v>0</v>
      </c>
      <c r="M691" s="13">
        <f>IFERROR(INDEX('Hospitalisation Details'!$F:$F,MATCH($A691,'Hospitalisation Details'!$A:$A,0)),"Not Found")</f>
        <v>14451.84</v>
      </c>
      <c r="N691" s="6">
        <f>IFERROR(INDEX('Hospitalisation Details'!$S:$S,MATCH($A691,'Hospitalisation Details'!$A:$A,0)),"Not Found")</f>
        <v>21765</v>
      </c>
      <c r="O691" s="6">
        <f>IFERROR(INDEX('Hospitalisation Details'!$T:$T,MATCH($A691,'Hospitalisation Details'!$A:$A,0)),"Not Found")</f>
        <v>63</v>
      </c>
      <c r="P691" s="6">
        <f>IFERROR(INDEX('Hospitalisation Details'!$U:$U,MATCH($A691,'Hospitalisation Details'!$A:$A,0)),"Not Found")</f>
        <v>0</v>
      </c>
      <c r="Q691" s="6">
        <f>IFERROR(INDEX('Hospitalisation Details'!$W:$W,MATCH($A691,'Hospitalisation Details'!$A:$A,0)),"Not Found")</f>
        <v>0</v>
      </c>
    </row>
    <row r="692" spans="1:17" ht="15" customHeight="1" x14ac:dyDescent="0.3">
      <c r="A692" s="6" t="str">
        <f>'Customer Names'!A692</f>
        <v>Id691</v>
      </c>
      <c r="B692" s="6" t="str">
        <f>IFERROR(INDEX('Customer Names'!$D:$D,MATCH($A692,'Customer Names'!$A:$A,0)),"Not Found")</f>
        <v>Miranda J</v>
      </c>
      <c r="C692" s="6">
        <f>IFERROR(INDEX('Medical Examinations'!$B:$B,MATCH($A692,'Medical Examinations'!$A:$A,0)),"Not Found")</f>
        <v>21.66</v>
      </c>
      <c r="D692" s="6">
        <f>IFERROR(INDEX('Medical Examinations'!$C:$C,MATCH($A692,'Medical Examinations'!$A:$A,0)),"Not Found")</f>
        <v>5.2</v>
      </c>
      <c r="E692" s="6" t="str">
        <f>IFERROR(INDEX('Medical Examinations'!$I:$I,MATCH($A692,'Medical Examinations'!$A:$A,0)),"Not Found")</f>
        <v>Yes</v>
      </c>
      <c r="F692" s="6" t="str">
        <f>IFERROR(INDEX('Medical Examinations'!$J:$J,MATCH($A692,'Medical Examinations'!$A:$A,0)),"Not Found")</f>
        <v>No</v>
      </c>
      <c r="G692" s="6" t="str">
        <f>IFERROR(INDEX('Medical Examinations'!$F:$F,MATCH($A692,'Medical Examinations'!$A:$A,0)),"Not Found")</f>
        <v>No</v>
      </c>
      <c r="H692" s="6">
        <f>IFERROR(INDEX('Medical Examinations'!$L:$L,MATCH($A692,'Medical Examinations'!$A:$A,0)),"Not Found")</f>
        <v>2</v>
      </c>
      <c r="I692" s="6" t="str">
        <f>IFERROR(INDEX('Medical Examinations'!$K:$K,MATCH($A692,'Medical Examinations'!$A:$A,0)),"Not Found")</f>
        <v>No</v>
      </c>
      <c r="J692" s="6" t="str">
        <f>IFERROR(INDEX('Medical Examinations'!$M:$M,MATCH($A692,'Medical Examinations'!$A:$A,0)),"Not Found")</f>
        <v>Normal Weight</v>
      </c>
      <c r="K692" s="6" t="str">
        <f>IFERROR(INDEX('Medical Examinations'!$N:$N,MATCH($A692,'Medical Examinations'!$A:$A,0)),"Not Found")</f>
        <v>Normal</v>
      </c>
      <c r="L692" s="12">
        <f>IFERROR(INDEX('Hospitalisation Details'!$V:$V,MATCH($A692,'Hospitalisation Details'!$A:$A,0)),"Not Found")</f>
        <v>0</v>
      </c>
      <c r="M692" s="13">
        <f>IFERROR(INDEX('Hospitalisation Details'!$F:$F,MATCH($A692,'Hospitalisation Details'!$A:$A,0)),"Not Found")</f>
        <v>14449.85</v>
      </c>
      <c r="N692" s="6">
        <f>IFERROR(INDEX('Hospitalisation Details'!$S:$S,MATCH($A692,'Hospitalisation Details'!$A:$A,0)),"Not Found")</f>
        <v>21730</v>
      </c>
      <c r="O692" s="6">
        <f>IFERROR(INDEX('Hospitalisation Details'!$T:$T,MATCH($A692,'Hospitalisation Details'!$A:$A,0)),"Not Found")</f>
        <v>63</v>
      </c>
      <c r="P692" s="6">
        <f>IFERROR(INDEX('Hospitalisation Details'!$U:$U,MATCH($A692,'Hospitalisation Details'!$A:$A,0)),"Not Found")</f>
        <v>0</v>
      </c>
      <c r="Q692" s="6">
        <f>IFERROR(INDEX('Hospitalisation Details'!$W:$W,MATCH($A692,'Hospitalisation Details'!$A:$A,0)),"Not Found")</f>
        <v>0</v>
      </c>
    </row>
    <row r="693" spans="1:17" ht="15" customHeight="1" x14ac:dyDescent="0.3">
      <c r="A693" s="6" t="str">
        <f>'Customer Names'!A693</f>
        <v>Id692</v>
      </c>
      <c r="B693" s="6" t="str">
        <f>IFERROR(INDEX('Customer Names'!$D:$D,MATCH($A693,'Customer Names'!$A:$A,0)),"Not Found")</f>
        <v>Roberto</v>
      </c>
      <c r="C693" s="6">
        <f>IFERROR(INDEX('Medical Examinations'!$B:$B,MATCH($A693,'Medical Examinations'!$A:$A,0)),"Not Found")</f>
        <v>36.47</v>
      </c>
      <c r="D693" s="6">
        <f>IFERROR(INDEX('Medical Examinations'!$C:$C,MATCH($A693,'Medical Examinations'!$A:$A,0)),"Not Found")</f>
        <v>8.23</v>
      </c>
      <c r="E693" s="6" t="str">
        <f>IFERROR(INDEX('Medical Examinations'!$I:$I,MATCH($A693,'Medical Examinations'!$A:$A,0)),"Not Found")</f>
        <v>Yes</v>
      </c>
      <c r="F693" s="6" t="str">
        <f>IFERROR(INDEX('Medical Examinations'!$J:$J,MATCH($A693,'Medical Examinations'!$A:$A,0)),"Not Found")</f>
        <v>No</v>
      </c>
      <c r="G693" s="6" t="str">
        <f>IFERROR(INDEX('Medical Examinations'!$F:$F,MATCH($A693,'Medical Examinations'!$A:$A,0)),"Not Found")</f>
        <v>No</v>
      </c>
      <c r="H693" s="6">
        <f>IFERROR(INDEX('Medical Examinations'!$L:$L,MATCH($A693,'Medical Examinations'!$A:$A,0)),"Not Found")</f>
        <v>0</v>
      </c>
      <c r="I693" s="6" t="str">
        <f>IFERROR(INDEX('Medical Examinations'!$K:$K,MATCH($A693,'Medical Examinations'!$A:$A,0)),"Not Found")</f>
        <v>No</v>
      </c>
      <c r="J693" s="6" t="str">
        <f>IFERROR(INDEX('Medical Examinations'!$M:$M,MATCH($A693,'Medical Examinations'!$A:$A,0)),"Not Found")</f>
        <v>Obesity</v>
      </c>
      <c r="K693" s="6" t="str">
        <f>IFERROR(INDEX('Medical Examinations'!$N:$N,MATCH($A693,'Medical Examinations'!$A:$A,0)),"Not Found")</f>
        <v>Diabetic</v>
      </c>
      <c r="L693" s="12">
        <f>IFERROR(INDEX('Hospitalisation Details'!$V:$V,MATCH($A693,'Hospitalisation Details'!$A:$A,0)),"Not Found")</f>
        <v>0</v>
      </c>
      <c r="M693" s="13">
        <f>IFERROR(INDEX('Hospitalisation Details'!$F:$F,MATCH($A693,'Hospitalisation Details'!$A:$A,0)),"Not Found")</f>
        <v>14427.63</v>
      </c>
      <c r="N693" s="6">
        <f>IFERROR(INDEX('Hospitalisation Details'!$S:$S,MATCH($A693,'Hospitalisation Details'!$A:$A,0)),"Not Found")</f>
        <v>24780</v>
      </c>
      <c r="O693" s="6">
        <f>IFERROR(INDEX('Hospitalisation Details'!$T:$T,MATCH($A693,'Hospitalisation Details'!$A:$A,0)),"Not Found")</f>
        <v>55</v>
      </c>
      <c r="P693" s="6">
        <f>IFERROR(INDEX('Hospitalisation Details'!$U:$U,MATCH($A693,'Hospitalisation Details'!$A:$A,0)),"Not Found")</f>
        <v>0</v>
      </c>
      <c r="Q693" s="6">
        <f>IFERROR(INDEX('Hospitalisation Details'!$W:$W,MATCH($A693,'Hospitalisation Details'!$A:$A,0)),"Not Found")</f>
        <v>0</v>
      </c>
    </row>
    <row r="694" spans="1:17" ht="15" customHeight="1" x14ac:dyDescent="0.3">
      <c r="A694" s="6" t="str">
        <f>'Customer Names'!A694</f>
        <v>Id693</v>
      </c>
      <c r="B694" s="6" t="str">
        <f>IFERROR(INDEX('Customer Names'!$D:$D,MATCH($A694,'Customer Names'!$A:$A,0)),"Not Found")</f>
        <v>Rebecca B.</v>
      </c>
      <c r="C694" s="6">
        <f>IFERROR(INDEX('Medical Examinations'!$B:$B,MATCH($A694,'Medical Examinations'!$A:$A,0)),"Not Found")</f>
        <v>36.08</v>
      </c>
      <c r="D694" s="6">
        <f>IFERROR(INDEX('Medical Examinations'!$C:$C,MATCH($A694,'Medical Examinations'!$A:$A,0)),"Not Found")</f>
        <v>10.33</v>
      </c>
      <c r="E694" s="6" t="str">
        <f>IFERROR(INDEX('Medical Examinations'!$I:$I,MATCH($A694,'Medical Examinations'!$A:$A,0)),"Not Found")</f>
        <v>Yes</v>
      </c>
      <c r="F694" s="6" t="str">
        <f>IFERROR(INDEX('Medical Examinations'!$J:$J,MATCH($A694,'Medical Examinations'!$A:$A,0)),"Not Found")</f>
        <v>No</v>
      </c>
      <c r="G694" s="6" t="str">
        <f>IFERROR(INDEX('Medical Examinations'!$F:$F,MATCH($A694,'Medical Examinations'!$A:$A,0)),"Not Found")</f>
        <v>No</v>
      </c>
      <c r="H694" s="6">
        <f>IFERROR(INDEX('Medical Examinations'!$L:$L,MATCH($A694,'Medical Examinations'!$A:$A,0)),"Not Found")</f>
        <v>0</v>
      </c>
      <c r="I694" s="6" t="str">
        <f>IFERROR(INDEX('Medical Examinations'!$K:$K,MATCH($A694,'Medical Examinations'!$A:$A,0)),"Not Found")</f>
        <v>No</v>
      </c>
      <c r="J694" s="6" t="str">
        <f>IFERROR(INDEX('Medical Examinations'!$M:$M,MATCH($A694,'Medical Examinations'!$A:$A,0)),"Not Found")</f>
        <v>Obesity</v>
      </c>
      <c r="K694" s="6" t="str">
        <f>IFERROR(INDEX('Medical Examinations'!$N:$N,MATCH($A694,'Medical Examinations'!$A:$A,0)),"Not Found")</f>
        <v>Diabetic</v>
      </c>
      <c r="L694" s="12">
        <f>IFERROR(INDEX('Hospitalisation Details'!$V:$V,MATCH($A694,'Hospitalisation Details'!$A:$A,0)),"Not Found")</f>
        <v>0</v>
      </c>
      <c r="M694" s="13">
        <f>IFERROR(INDEX('Hospitalisation Details'!$F:$F,MATCH($A694,'Hospitalisation Details'!$A:$A,0)),"Not Found")</f>
        <v>14426.66</v>
      </c>
      <c r="N694" s="6">
        <f>IFERROR(INDEX('Hospitalisation Details'!$S:$S,MATCH($A694,'Hospitalisation Details'!$A:$A,0)),"Not Found")</f>
        <v>24699</v>
      </c>
      <c r="O694" s="6">
        <f>IFERROR(INDEX('Hospitalisation Details'!$T:$T,MATCH($A694,'Hospitalisation Details'!$A:$A,0)),"Not Found")</f>
        <v>55</v>
      </c>
      <c r="P694" s="6">
        <f>IFERROR(INDEX('Hospitalisation Details'!$U:$U,MATCH($A694,'Hospitalisation Details'!$A:$A,0)),"Not Found")</f>
        <v>0</v>
      </c>
      <c r="Q694" s="6">
        <f>IFERROR(INDEX('Hospitalisation Details'!$W:$W,MATCH($A694,'Hospitalisation Details'!$A:$A,0)),"Not Found")</f>
        <v>0</v>
      </c>
    </row>
    <row r="695" spans="1:17" ht="15" customHeight="1" x14ac:dyDescent="0.3">
      <c r="A695" s="6" t="str">
        <f>'Customer Names'!A695</f>
        <v>Id694</v>
      </c>
      <c r="B695" s="6" t="str">
        <f>IFERROR(INDEX('Customer Names'!$D:$D,MATCH($A695,'Customer Names'!$A:$A,0)),"Not Found")</f>
        <v>Tiffany</v>
      </c>
      <c r="C695" s="6">
        <f>IFERROR(INDEX('Medical Examinations'!$B:$B,MATCH($A695,'Medical Examinations'!$A:$A,0)),"Not Found")</f>
        <v>23.18</v>
      </c>
      <c r="D695" s="6">
        <f>IFERROR(INDEX('Medical Examinations'!$C:$C,MATCH($A695,'Medical Examinations'!$A:$A,0)),"Not Found")</f>
        <v>6.13</v>
      </c>
      <c r="E695" s="6" t="str">
        <f>IFERROR(INDEX('Medical Examinations'!$I:$I,MATCH($A695,'Medical Examinations'!$A:$A,0)),"Not Found")</f>
        <v>No</v>
      </c>
      <c r="F695" s="6" t="str">
        <f>IFERROR(INDEX('Medical Examinations'!$J:$J,MATCH($A695,'Medical Examinations'!$A:$A,0)),"Not Found")</f>
        <v>No</v>
      </c>
      <c r="G695" s="6" t="str">
        <f>IFERROR(INDEX('Medical Examinations'!$F:$F,MATCH($A695,'Medical Examinations'!$A:$A,0)),"Not Found")</f>
        <v>No</v>
      </c>
      <c r="H695" s="6">
        <f>IFERROR(INDEX('Medical Examinations'!$L:$L,MATCH($A695,'Medical Examinations'!$A:$A,0)),"Not Found")</f>
        <v>0</v>
      </c>
      <c r="I695" s="6" t="str">
        <f>IFERROR(INDEX('Medical Examinations'!$K:$K,MATCH($A695,'Medical Examinations'!$A:$A,0)),"Not Found")</f>
        <v>No</v>
      </c>
      <c r="J695" s="6" t="str">
        <f>IFERROR(INDEX('Medical Examinations'!$M:$M,MATCH($A695,'Medical Examinations'!$A:$A,0)),"Not Found")</f>
        <v>Normal Weight</v>
      </c>
      <c r="K695" s="6" t="str">
        <f>IFERROR(INDEX('Medical Examinations'!$N:$N,MATCH($A695,'Medical Examinations'!$A:$A,0)),"Not Found")</f>
        <v>Prediabetic</v>
      </c>
      <c r="L695" s="12">
        <f>IFERROR(INDEX('Hospitalisation Details'!$V:$V,MATCH($A695,'Hospitalisation Details'!$A:$A,0)),"Not Found")</f>
        <v>0</v>
      </c>
      <c r="M695" s="13">
        <f>IFERROR(INDEX('Hospitalisation Details'!$F:$F,MATCH($A695,'Hospitalisation Details'!$A:$A,0)),"Not Found")</f>
        <v>14426.07</v>
      </c>
      <c r="N695" s="6">
        <f>IFERROR(INDEX('Hospitalisation Details'!$S:$S,MATCH($A695,'Hospitalisation Details'!$A:$A,0)),"Not Found")</f>
        <v>36382</v>
      </c>
      <c r="O695" s="6">
        <f>IFERROR(INDEX('Hospitalisation Details'!$T:$T,MATCH($A695,'Hospitalisation Details'!$A:$A,0)),"Not Found")</f>
        <v>23</v>
      </c>
      <c r="P695" s="6">
        <f>IFERROR(INDEX('Hospitalisation Details'!$U:$U,MATCH($A695,'Hospitalisation Details'!$A:$A,0)),"Not Found")</f>
        <v>0</v>
      </c>
      <c r="Q695" s="6">
        <f>IFERROR(INDEX('Hospitalisation Details'!$W:$W,MATCH($A695,'Hospitalisation Details'!$A:$A,0)),"Not Found")</f>
        <v>0</v>
      </c>
    </row>
    <row r="696" spans="1:17" ht="15" customHeight="1" x14ac:dyDescent="0.3">
      <c r="A696" s="6" t="str">
        <f>'Customer Names'!A696</f>
        <v>Id695</v>
      </c>
      <c r="B696" s="6" t="str">
        <f>IFERROR(INDEX('Customer Names'!$D:$D,MATCH($A696,'Customer Names'!$A:$A,0)),"Not Found")</f>
        <v>Alexander</v>
      </c>
      <c r="C696" s="6">
        <f>IFERROR(INDEX('Medical Examinations'!$B:$B,MATCH($A696,'Medical Examinations'!$A:$A,0)),"Not Found")</f>
        <v>39.159999999999997</v>
      </c>
      <c r="D696" s="6">
        <f>IFERROR(INDEX('Medical Examinations'!$C:$C,MATCH($A696,'Medical Examinations'!$A:$A,0)),"Not Found")</f>
        <v>8.08</v>
      </c>
      <c r="E696" s="6" t="str">
        <f>IFERROR(INDEX('Medical Examinations'!$I:$I,MATCH($A696,'Medical Examinations'!$A:$A,0)),"Not Found")</f>
        <v>No</v>
      </c>
      <c r="F696" s="6" t="str">
        <f>IFERROR(INDEX('Medical Examinations'!$J:$J,MATCH($A696,'Medical Examinations'!$A:$A,0)),"Not Found")</f>
        <v>No</v>
      </c>
      <c r="G696" s="6" t="str">
        <f>IFERROR(INDEX('Medical Examinations'!$F:$F,MATCH($A696,'Medical Examinations'!$A:$A,0)),"Not Found")</f>
        <v>No</v>
      </c>
      <c r="H696" s="6">
        <f>IFERROR(INDEX('Medical Examinations'!$L:$L,MATCH($A696,'Medical Examinations'!$A:$A,0)),"Not Found")</f>
        <v>3</v>
      </c>
      <c r="I696" s="6" t="str">
        <f>IFERROR(INDEX('Medical Examinations'!$K:$K,MATCH($A696,'Medical Examinations'!$A:$A,0)),"Not Found")</f>
        <v>No</v>
      </c>
      <c r="J696" s="6" t="str">
        <f>IFERROR(INDEX('Medical Examinations'!$M:$M,MATCH($A696,'Medical Examinations'!$A:$A,0)),"Not Found")</f>
        <v>Obesity</v>
      </c>
      <c r="K696" s="6" t="str">
        <f>IFERROR(INDEX('Medical Examinations'!$N:$N,MATCH($A696,'Medical Examinations'!$A:$A,0)),"Not Found")</f>
        <v>Diabetic</v>
      </c>
      <c r="L696" s="12">
        <f>IFERROR(INDEX('Hospitalisation Details'!$V:$V,MATCH($A696,'Hospitalisation Details'!$A:$A,0)),"Not Found")</f>
        <v>0</v>
      </c>
      <c r="M696" s="13">
        <f>IFERROR(INDEX('Hospitalisation Details'!$F:$F,MATCH($A696,'Hospitalisation Details'!$A:$A,0)),"Not Found")</f>
        <v>14418.28</v>
      </c>
      <c r="N696" s="6">
        <f>IFERROR(INDEX('Hospitalisation Details'!$S:$S,MATCH($A696,'Hospitalisation Details'!$A:$A,0)),"Not Found")</f>
        <v>21448</v>
      </c>
      <c r="O696" s="6">
        <f>IFERROR(INDEX('Hospitalisation Details'!$T:$T,MATCH($A696,'Hospitalisation Details'!$A:$A,0)),"Not Found")</f>
        <v>64</v>
      </c>
      <c r="P696" s="6">
        <f>IFERROR(INDEX('Hospitalisation Details'!$U:$U,MATCH($A696,'Hospitalisation Details'!$A:$A,0)),"Not Found")</f>
        <v>0</v>
      </c>
      <c r="Q696" s="6">
        <f>IFERROR(INDEX('Hospitalisation Details'!$W:$W,MATCH($A696,'Hospitalisation Details'!$A:$A,0)),"Not Found")</f>
        <v>0</v>
      </c>
    </row>
    <row r="697" spans="1:17" ht="15" customHeight="1" x14ac:dyDescent="0.3">
      <c r="A697" s="6" t="str">
        <f>'Customer Names'!A697</f>
        <v>Id696</v>
      </c>
      <c r="B697" s="6" t="str">
        <f>IFERROR(INDEX('Customer Names'!$D:$D,MATCH($A697,'Customer Names'!$A:$A,0)),"Not Found")</f>
        <v>Rich M</v>
      </c>
      <c r="C697" s="6">
        <f>IFERROR(INDEX('Medical Examinations'!$B:$B,MATCH($A697,'Medical Examinations'!$A:$A,0)),"Not Found")</f>
        <v>38.19</v>
      </c>
      <c r="D697" s="6">
        <f>IFERROR(INDEX('Medical Examinations'!$C:$C,MATCH($A697,'Medical Examinations'!$A:$A,0)),"Not Found")</f>
        <v>10.49</v>
      </c>
      <c r="E697" s="6" t="str">
        <f>IFERROR(INDEX('Medical Examinations'!$I:$I,MATCH($A697,'Medical Examinations'!$A:$A,0)),"Not Found")</f>
        <v>No</v>
      </c>
      <c r="F697" s="6" t="str">
        <f>IFERROR(INDEX('Medical Examinations'!$J:$J,MATCH($A697,'Medical Examinations'!$A:$A,0)),"Not Found")</f>
        <v>No</v>
      </c>
      <c r="G697" s="6" t="str">
        <f>IFERROR(INDEX('Medical Examinations'!$F:$F,MATCH($A697,'Medical Examinations'!$A:$A,0)),"Not Found")</f>
        <v>No</v>
      </c>
      <c r="H697" s="6">
        <f>IFERROR(INDEX('Medical Examinations'!$L:$L,MATCH($A697,'Medical Examinations'!$A:$A,0)),"Not Found")</f>
        <v>3</v>
      </c>
      <c r="I697" s="6" t="str">
        <f>IFERROR(INDEX('Medical Examinations'!$K:$K,MATCH($A697,'Medical Examinations'!$A:$A,0)),"Not Found")</f>
        <v>No</v>
      </c>
      <c r="J697" s="6" t="str">
        <f>IFERROR(INDEX('Medical Examinations'!$M:$M,MATCH($A697,'Medical Examinations'!$A:$A,0)),"Not Found")</f>
        <v>Obesity</v>
      </c>
      <c r="K697" s="6" t="str">
        <f>IFERROR(INDEX('Medical Examinations'!$N:$N,MATCH($A697,'Medical Examinations'!$A:$A,0)),"Not Found")</f>
        <v>Diabetic</v>
      </c>
      <c r="L697" s="12">
        <f>IFERROR(INDEX('Hospitalisation Details'!$V:$V,MATCH($A697,'Hospitalisation Details'!$A:$A,0)),"Not Found")</f>
        <v>0</v>
      </c>
      <c r="M697" s="13">
        <f>IFERROR(INDEX('Hospitalisation Details'!$F:$F,MATCH($A697,'Hospitalisation Details'!$A:$A,0)),"Not Found")</f>
        <v>14410.93</v>
      </c>
      <c r="N697" s="6">
        <f>IFERROR(INDEX('Hospitalisation Details'!$S:$S,MATCH($A697,'Hospitalisation Details'!$A:$A,0)),"Not Found")</f>
        <v>21395</v>
      </c>
      <c r="O697" s="6">
        <f>IFERROR(INDEX('Hospitalisation Details'!$T:$T,MATCH($A697,'Hospitalisation Details'!$A:$A,0)),"Not Found")</f>
        <v>64</v>
      </c>
      <c r="P697" s="6">
        <f>IFERROR(INDEX('Hospitalisation Details'!$U:$U,MATCH($A697,'Hospitalisation Details'!$A:$A,0)),"Not Found")</f>
        <v>0</v>
      </c>
      <c r="Q697" s="6">
        <f>IFERROR(INDEX('Hospitalisation Details'!$W:$W,MATCH($A697,'Hospitalisation Details'!$A:$A,0)),"Not Found")</f>
        <v>0</v>
      </c>
    </row>
    <row r="698" spans="1:17" ht="15" customHeight="1" x14ac:dyDescent="0.3">
      <c r="A698" s="6" t="str">
        <f>'Customer Names'!A698</f>
        <v>Id697</v>
      </c>
      <c r="B698" s="6" t="str">
        <f>IFERROR(INDEX('Customer Names'!$D:$D,MATCH($A698,'Customer Names'!$A:$A,0)),"Not Found")</f>
        <v>Aaron C</v>
      </c>
      <c r="C698" s="6">
        <f>IFERROR(INDEX('Medical Examinations'!$B:$B,MATCH($A698,'Medical Examinations'!$A:$A,0)),"Not Found")</f>
        <v>26.41</v>
      </c>
      <c r="D698" s="6">
        <f>IFERROR(INDEX('Medical Examinations'!$C:$C,MATCH($A698,'Medical Examinations'!$A:$A,0)),"Not Found")</f>
        <v>8.11</v>
      </c>
      <c r="E698" s="6" t="str">
        <f>IFERROR(INDEX('Medical Examinations'!$I:$I,MATCH($A698,'Medical Examinations'!$A:$A,0)),"Not Found")</f>
        <v>No</v>
      </c>
      <c r="F698" s="6" t="str">
        <f>IFERROR(INDEX('Medical Examinations'!$J:$J,MATCH($A698,'Medical Examinations'!$A:$A,0)),"Not Found")</f>
        <v>No</v>
      </c>
      <c r="G698" s="6" t="str">
        <f>IFERROR(INDEX('Medical Examinations'!$F:$F,MATCH($A698,'Medical Examinations'!$A:$A,0)),"Not Found")</f>
        <v>No</v>
      </c>
      <c r="H698" s="6">
        <f>IFERROR(INDEX('Medical Examinations'!$L:$L,MATCH($A698,'Medical Examinations'!$A:$A,0)),"Not Found")</f>
        <v>3</v>
      </c>
      <c r="I698" s="6" t="str">
        <f>IFERROR(INDEX('Medical Examinations'!$K:$K,MATCH($A698,'Medical Examinations'!$A:$A,0)),"Not Found")</f>
        <v>No</v>
      </c>
      <c r="J698" s="6" t="str">
        <f>IFERROR(INDEX('Medical Examinations'!$M:$M,MATCH($A698,'Medical Examinations'!$A:$A,0)),"Not Found")</f>
        <v>Overweight</v>
      </c>
      <c r="K698" s="6" t="str">
        <f>IFERROR(INDEX('Medical Examinations'!$N:$N,MATCH($A698,'Medical Examinations'!$A:$A,0)),"Not Found")</f>
        <v>Diabetic</v>
      </c>
      <c r="L698" s="12">
        <f>IFERROR(INDEX('Hospitalisation Details'!$V:$V,MATCH($A698,'Hospitalisation Details'!$A:$A,0)),"Not Found")</f>
        <v>0</v>
      </c>
      <c r="M698" s="13">
        <f>IFERROR(INDEX('Hospitalisation Details'!$F:$F,MATCH($A698,'Hospitalisation Details'!$A:$A,0)),"Not Found")</f>
        <v>14394.56</v>
      </c>
      <c r="N698" s="6">
        <f>IFERROR(INDEX('Hospitalisation Details'!$S:$S,MATCH($A698,'Hospitalisation Details'!$A:$A,0)),"Not Found")</f>
        <v>21442</v>
      </c>
      <c r="O698" s="6">
        <f>IFERROR(INDEX('Hospitalisation Details'!$T:$T,MATCH($A698,'Hospitalisation Details'!$A:$A,0)),"Not Found")</f>
        <v>64</v>
      </c>
      <c r="P698" s="6">
        <f>IFERROR(INDEX('Hospitalisation Details'!$U:$U,MATCH($A698,'Hospitalisation Details'!$A:$A,0)),"Not Found")</f>
        <v>0</v>
      </c>
      <c r="Q698" s="6">
        <f>IFERROR(INDEX('Hospitalisation Details'!$W:$W,MATCH($A698,'Hospitalisation Details'!$A:$A,0)),"Not Found")</f>
        <v>0</v>
      </c>
    </row>
    <row r="699" spans="1:17" ht="15" customHeight="1" x14ac:dyDescent="0.3">
      <c r="A699" s="6" t="str">
        <f>'Customer Names'!A699</f>
        <v>Id698</v>
      </c>
      <c r="B699" s="6" t="str">
        <f>IFERROR(INDEX('Customer Names'!$D:$D,MATCH($A699,'Customer Names'!$A:$A,0)),"Not Found")</f>
        <v>Kate</v>
      </c>
      <c r="C699" s="6">
        <f>IFERROR(INDEX('Medical Examinations'!$B:$B,MATCH($A699,'Medical Examinations'!$A:$A,0)),"Not Found")</f>
        <v>28.785</v>
      </c>
      <c r="D699" s="6">
        <f>IFERROR(INDEX('Medical Examinations'!$C:$C,MATCH($A699,'Medical Examinations'!$A:$A,0)),"Not Found")</f>
        <v>6.6</v>
      </c>
      <c r="E699" s="6" t="str">
        <f>IFERROR(INDEX('Medical Examinations'!$I:$I,MATCH($A699,'Medical Examinations'!$A:$A,0)),"Not Found")</f>
        <v>No</v>
      </c>
      <c r="F699" s="6" t="str">
        <f>IFERROR(INDEX('Medical Examinations'!$J:$J,MATCH($A699,'Medical Examinations'!$A:$A,0)),"Not Found")</f>
        <v>No</v>
      </c>
      <c r="G699" s="6" t="str">
        <f>IFERROR(INDEX('Medical Examinations'!$F:$F,MATCH($A699,'Medical Examinations'!$A:$A,0)),"Not Found")</f>
        <v>No</v>
      </c>
      <c r="H699" s="6">
        <f>IFERROR(INDEX('Medical Examinations'!$L:$L,MATCH($A699,'Medical Examinations'!$A:$A,0)),"Not Found")</f>
        <v>0</v>
      </c>
      <c r="I699" s="6" t="str">
        <f>IFERROR(INDEX('Medical Examinations'!$K:$K,MATCH($A699,'Medical Examinations'!$A:$A,0)),"Not Found")</f>
        <v>No</v>
      </c>
      <c r="J699" s="6" t="str">
        <f>IFERROR(INDEX('Medical Examinations'!$M:$M,MATCH($A699,'Medical Examinations'!$A:$A,0)),"Not Found")</f>
        <v>Overweight</v>
      </c>
      <c r="K699" s="6" t="str">
        <f>IFERROR(INDEX('Medical Examinations'!$N:$N,MATCH($A699,'Medical Examinations'!$A:$A,0)),"Not Found")</f>
        <v>Diabetic</v>
      </c>
      <c r="L699" s="12">
        <f>IFERROR(INDEX('Hospitalisation Details'!$V:$V,MATCH($A699,'Hospitalisation Details'!$A:$A,0)),"Not Found")</f>
        <v>0</v>
      </c>
      <c r="M699" s="13">
        <f>IFERROR(INDEX('Hospitalisation Details'!$F:$F,MATCH($A699,'Hospitalisation Details'!$A:$A,0)),"Not Found")</f>
        <v>14394.4</v>
      </c>
      <c r="N699" s="6">
        <f>IFERROR(INDEX('Hospitalisation Details'!$S:$S,MATCH($A699,'Hospitalisation Details'!$A:$A,0)),"Not Found")</f>
        <v>23915</v>
      </c>
      <c r="O699" s="6">
        <f>IFERROR(INDEX('Hospitalisation Details'!$T:$T,MATCH($A699,'Hospitalisation Details'!$A:$A,0)),"Not Found")</f>
        <v>57</v>
      </c>
      <c r="P699" s="6">
        <f>IFERROR(INDEX('Hospitalisation Details'!$U:$U,MATCH($A699,'Hospitalisation Details'!$A:$A,0)),"Not Found")</f>
        <v>0</v>
      </c>
      <c r="Q699" s="6">
        <f>IFERROR(INDEX('Hospitalisation Details'!$W:$W,MATCH($A699,'Hospitalisation Details'!$A:$A,0)),"Not Found")</f>
        <v>0</v>
      </c>
    </row>
    <row r="700" spans="1:17" ht="15" customHeight="1" x14ac:dyDescent="0.3">
      <c r="A700" s="6" t="str">
        <f>'Customer Names'!A700</f>
        <v>Id699</v>
      </c>
      <c r="B700" s="6" t="str">
        <f>IFERROR(INDEX('Customer Names'!$D:$D,MATCH($A700,'Customer Names'!$A:$A,0)),"Not Found")</f>
        <v>Maria M</v>
      </c>
      <c r="C700" s="6">
        <f>IFERROR(INDEX('Medical Examinations'!$B:$B,MATCH($A700,'Medical Examinations'!$A:$A,0)),"Not Found")</f>
        <v>26.695</v>
      </c>
      <c r="D700" s="6">
        <f>IFERROR(INDEX('Medical Examinations'!$C:$C,MATCH($A700,'Medical Examinations'!$A:$A,0)),"Not Found")</f>
        <v>10.14</v>
      </c>
      <c r="E700" s="6" t="str">
        <f>IFERROR(INDEX('Medical Examinations'!$I:$I,MATCH($A700,'Medical Examinations'!$A:$A,0)),"Not Found")</f>
        <v>Yes</v>
      </c>
      <c r="F700" s="6" t="str">
        <f>IFERROR(INDEX('Medical Examinations'!$J:$J,MATCH($A700,'Medical Examinations'!$A:$A,0)),"Not Found")</f>
        <v>No</v>
      </c>
      <c r="G700" s="6" t="str">
        <f>IFERROR(INDEX('Medical Examinations'!$F:$F,MATCH($A700,'Medical Examinations'!$A:$A,0)),"Not Found")</f>
        <v>Yes</v>
      </c>
      <c r="H700" s="6">
        <f>IFERROR(INDEX('Medical Examinations'!$L:$L,MATCH($A700,'Medical Examinations'!$A:$A,0)),"Not Found")</f>
        <v>1</v>
      </c>
      <c r="I700" s="6" t="str">
        <f>IFERROR(INDEX('Medical Examinations'!$K:$K,MATCH($A700,'Medical Examinations'!$A:$A,0)),"Not Found")</f>
        <v>No</v>
      </c>
      <c r="J700" s="6" t="str">
        <f>IFERROR(INDEX('Medical Examinations'!$M:$M,MATCH($A700,'Medical Examinations'!$A:$A,0)),"Not Found")</f>
        <v>Overweight</v>
      </c>
      <c r="K700" s="6" t="str">
        <f>IFERROR(INDEX('Medical Examinations'!$N:$N,MATCH($A700,'Medical Examinations'!$A:$A,0)),"Not Found")</f>
        <v>Diabetic</v>
      </c>
      <c r="L700" s="12">
        <f>IFERROR(INDEX('Hospitalisation Details'!$V:$V,MATCH($A700,'Hospitalisation Details'!$A:$A,0)),"Not Found")</f>
        <v>0</v>
      </c>
      <c r="M700" s="13">
        <f>IFERROR(INDEX('Hospitalisation Details'!$F:$F,MATCH($A700,'Hospitalisation Details'!$A:$A,0)),"Not Found")</f>
        <v>14382.71</v>
      </c>
      <c r="N700" s="6">
        <f>IFERROR(INDEX('Hospitalisation Details'!$S:$S,MATCH($A700,'Hospitalisation Details'!$A:$A,0)),"Not Found")</f>
        <v>23208</v>
      </c>
      <c r="O700" s="6">
        <f>IFERROR(INDEX('Hospitalisation Details'!$T:$T,MATCH($A700,'Hospitalisation Details'!$A:$A,0)),"Not Found")</f>
        <v>59</v>
      </c>
      <c r="P700" s="6">
        <f>IFERROR(INDEX('Hospitalisation Details'!$U:$U,MATCH($A700,'Hospitalisation Details'!$A:$A,0)),"Not Found")</f>
        <v>0</v>
      </c>
      <c r="Q700" s="6">
        <f>IFERROR(INDEX('Hospitalisation Details'!$W:$W,MATCH($A700,'Hospitalisation Details'!$A:$A,0)),"Not Found")</f>
        <v>0</v>
      </c>
    </row>
    <row r="701" spans="1:17" ht="15" customHeight="1" x14ac:dyDescent="0.3">
      <c r="A701" s="6" t="str">
        <f>'Customer Names'!A701</f>
        <v>Id700</v>
      </c>
      <c r="B701" s="6" t="str">
        <f>IFERROR(INDEX('Customer Names'!$D:$D,MATCH($A701,'Customer Names'!$A:$A,0)),"Not Found")</f>
        <v>Daven W</v>
      </c>
      <c r="C701" s="6">
        <f>IFERROR(INDEX('Medical Examinations'!$B:$B,MATCH($A701,'Medical Examinations'!$A:$A,0)),"Not Found")</f>
        <v>32.799999999999997</v>
      </c>
      <c r="D701" s="6">
        <f>IFERROR(INDEX('Medical Examinations'!$C:$C,MATCH($A701,'Medical Examinations'!$A:$A,0)),"Not Found")</f>
        <v>6.06</v>
      </c>
      <c r="E701" s="6" t="str">
        <f>IFERROR(INDEX('Medical Examinations'!$I:$I,MATCH($A701,'Medical Examinations'!$A:$A,0)),"Not Found")</f>
        <v>Yes</v>
      </c>
      <c r="F701" s="6" t="str">
        <f>IFERROR(INDEX('Medical Examinations'!$J:$J,MATCH($A701,'Medical Examinations'!$A:$A,0)),"Not Found")</f>
        <v>No</v>
      </c>
      <c r="G701" s="6" t="str">
        <f>IFERROR(INDEX('Medical Examinations'!$F:$F,MATCH($A701,'Medical Examinations'!$A:$A,0)),"Not Found")</f>
        <v>No</v>
      </c>
      <c r="H701" s="6">
        <f>IFERROR(INDEX('Medical Examinations'!$L:$L,MATCH($A701,'Medical Examinations'!$A:$A,0)),"Not Found")</f>
        <v>1</v>
      </c>
      <c r="I701" s="6" t="str">
        <f>IFERROR(INDEX('Medical Examinations'!$K:$K,MATCH($A701,'Medical Examinations'!$A:$A,0)),"Not Found")</f>
        <v>No</v>
      </c>
      <c r="J701" s="6" t="str">
        <f>IFERROR(INDEX('Medical Examinations'!$M:$M,MATCH($A701,'Medical Examinations'!$A:$A,0)),"Not Found")</f>
        <v>Obesity</v>
      </c>
      <c r="K701" s="6" t="str">
        <f>IFERROR(INDEX('Medical Examinations'!$N:$N,MATCH($A701,'Medical Examinations'!$A:$A,0)),"Not Found")</f>
        <v>Prediabetic</v>
      </c>
      <c r="L701" s="12">
        <f>IFERROR(INDEX('Hospitalisation Details'!$V:$V,MATCH($A701,'Hospitalisation Details'!$A:$A,0)),"Not Found")</f>
        <v>0</v>
      </c>
      <c r="M701" s="13">
        <f>IFERROR(INDEX('Hospitalisation Details'!$F:$F,MATCH($A701,'Hospitalisation Details'!$A:$A,0)),"Not Found")</f>
        <v>14358.36</v>
      </c>
      <c r="N701" s="6">
        <f>IFERROR(INDEX('Hospitalisation Details'!$S:$S,MATCH($A701,'Hospitalisation Details'!$A:$A,0)),"Not Found")</f>
        <v>32463</v>
      </c>
      <c r="O701" s="6">
        <f>IFERROR(INDEX('Hospitalisation Details'!$T:$T,MATCH($A701,'Hospitalisation Details'!$A:$A,0)),"Not Found")</f>
        <v>34</v>
      </c>
      <c r="P701" s="6">
        <f>IFERROR(INDEX('Hospitalisation Details'!$U:$U,MATCH($A701,'Hospitalisation Details'!$A:$A,0)),"Not Found")</f>
        <v>0</v>
      </c>
      <c r="Q701" s="6">
        <f>IFERROR(INDEX('Hospitalisation Details'!$W:$W,MATCH($A701,'Hospitalisation Details'!$A:$A,0)),"Not Found")</f>
        <v>0</v>
      </c>
    </row>
    <row r="702" spans="1:17" ht="15" customHeight="1" x14ac:dyDescent="0.3">
      <c r="A702" s="6" t="str">
        <f>'Customer Names'!A702</f>
        <v>Id701</v>
      </c>
      <c r="B702" s="6" t="str">
        <f>IFERROR(INDEX('Customer Names'!$D:$D,MATCH($A702,'Customer Names'!$A:$A,0)),"Not Found")</f>
        <v>Brianne</v>
      </c>
      <c r="C702" s="6">
        <f>IFERROR(INDEX('Medical Examinations'!$B:$B,MATCH($A702,'Medical Examinations'!$A:$A,0)),"Not Found")</f>
        <v>35.869999999999997</v>
      </c>
      <c r="D702" s="6">
        <f>IFERROR(INDEX('Medical Examinations'!$C:$C,MATCH($A702,'Medical Examinations'!$A:$A,0)),"Not Found")</f>
        <v>9.91</v>
      </c>
      <c r="E702" s="6" t="str">
        <f>IFERROR(INDEX('Medical Examinations'!$I:$I,MATCH($A702,'Medical Examinations'!$A:$A,0)),"Not Found")</f>
        <v>Yes</v>
      </c>
      <c r="F702" s="6" t="str">
        <f>IFERROR(INDEX('Medical Examinations'!$J:$J,MATCH($A702,'Medical Examinations'!$A:$A,0)),"Not Found")</f>
        <v>No</v>
      </c>
      <c r="G702" s="6" t="str">
        <f>IFERROR(INDEX('Medical Examinations'!$F:$F,MATCH($A702,'Medical Examinations'!$A:$A,0)),"Not Found")</f>
        <v>No</v>
      </c>
      <c r="H702" s="6">
        <f>IFERROR(INDEX('Medical Examinations'!$L:$L,MATCH($A702,'Medical Examinations'!$A:$A,0)),"Not Found")</f>
        <v>0</v>
      </c>
      <c r="I702" s="6" t="str">
        <f>IFERROR(INDEX('Medical Examinations'!$K:$K,MATCH($A702,'Medical Examinations'!$A:$A,0)),"Not Found")</f>
        <v>No</v>
      </c>
      <c r="J702" s="6" t="str">
        <f>IFERROR(INDEX('Medical Examinations'!$M:$M,MATCH($A702,'Medical Examinations'!$A:$A,0)),"Not Found")</f>
        <v>Obesity</v>
      </c>
      <c r="K702" s="6" t="str">
        <f>IFERROR(INDEX('Medical Examinations'!$N:$N,MATCH($A702,'Medical Examinations'!$A:$A,0)),"Not Found")</f>
        <v>Diabetic</v>
      </c>
      <c r="L702" s="12">
        <f>IFERROR(INDEX('Hospitalisation Details'!$V:$V,MATCH($A702,'Hospitalisation Details'!$A:$A,0)),"Not Found")</f>
        <v>0</v>
      </c>
      <c r="M702" s="13">
        <f>IFERROR(INDEX('Hospitalisation Details'!$F:$F,MATCH($A702,'Hospitalisation Details'!$A:$A,0)),"Not Found")</f>
        <v>14355.43</v>
      </c>
      <c r="N702" s="6">
        <f>IFERROR(INDEX('Hospitalisation Details'!$S:$S,MATCH($A702,'Hospitalisation Details'!$A:$A,0)),"Not Found")</f>
        <v>24755</v>
      </c>
      <c r="O702" s="6">
        <f>IFERROR(INDEX('Hospitalisation Details'!$T:$T,MATCH($A702,'Hospitalisation Details'!$A:$A,0)),"Not Found")</f>
        <v>55</v>
      </c>
      <c r="P702" s="6">
        <f>IFERROR(INDEX('Hospitalisation Details'!$U:$U,MATCH($A702,'Hospitalisation Details'!$A:$A,0)),"Not Found")</f>
        <v>0</v>
      </c>
      <c r="Q702" s="6">
        <f>IFERROR(INDEX('Hospitalisation Details'!$W:$W,MATCH($A702,'Hospitalisation Details'!$A:$A,0)),"Not Found")</f>
        <v>0</v>
      </c>
    </row>
    <row r="703" spans="1:17" ht="15" customHeight="1" x14ac:dyDescent="0.3">
      <c r="A703" s="6" t="str">
        <f>'Customer Names'!A703</f>
        <v>Id702</v>
      </c>
      <c r="B703" s="6" t="str">
        <f>IFERROR(INDEX('Customer Names'!$D:$D,MATCH($A703,'Customer Names'!$A:$A,0)),"Not Found")</f>
        <v>Hiroki</v>
      </c>
      <c r="C703" s="6">
        <f>IFERROR(INDEX('Medical Examinations'!$B:$B,MATCH($A703,'Medical Examinations'!$A:$A,0)),"Not Found")</f>
        <v>21.66</v>
      </c>
      <c r="D703" s="6">
        <f>IFERROR(INDEX('Medical Examinations'!$C:$C,MATCH($A703,'Medical Examinations'!$A:$A,0)),"Not Found")</f>
        <v>4.1399999999999997</v>
      </c>
      <c r="E703" s="6" t="str">
        <f>IFERROR(INDEX('Medical Examinations'!$I:$I,MATCH($A703,'Medical Examinations'!$A:$A,0)),"Not Found")</f>
        <v>Yes</v>
      </c>
      <c r="F703" s="6" t="str">
        <f>IFERROR(INDEX('Medical Examinations'!$J:$J,MATCH($A703,'Medical Examinations'!$A:$A,0)),"Not Found")</f>
        <v>No</v>
      </c>
      <c r="G703" s="6" t="str">
        <f>IFERROR(INDEX('Medical Examinations'!$F:$F,MATCH($A703,'Medical Examinations'!$A:$A,0)),"Not Found")</f>
        <v>No</v>
      </c>
      <c r="H703" s="6">
        <f>IFERROR(INDEX('Medical Examinations'!$L:$L,MATCH($A703,'Medical Examinations'!$A:$A,0)),"Not Found")</f>
        <v>2</v>
      </c>
      <c r="I703" s="6" t="str">
        <f>IFERROR(INDEX('Medical Examinations'!$K:$K,MATCH($A703,'Medical Examinations'!$A:$A,0)),"Not Found")</f>
        <v>No</v>
      </c>
      <c r="J703" s="6" t="str">
        <f>IFERROR(INDEX('Medical Examinations'!$M:$M,MATCH($A703,'Medical Examinations'!$A:$A,0)),"Not Found")</f>
        <v>Normal Weight</v>
      </c>
      <c r="K703" s="6" t="str">
        <f>IFERROR(INDEX('Medical Examinations'!$N:$N,MATCH($A703,'Medical Examinations'!$A:$A,0)),"Not Found")</f>
        <v>Normal</v>
      </c>
      <c r="L703" s="12">
        <f>IFERROR(INDEX('Hospitalisation Details'!$V:$V,MATCH($A703,'Hospitalisation Details'!$A:$A,0)),"Not Found")</f>
        <v>0</v>
      </c>
      <c r="M703" s="13">
        <f>IFERROR(INDEX('Hospitalisation Details'!$F:$F,MATCH($A703,'Hospitalisation Details'!$A:$A,0)),"Not Found")</f>
        <v>14349.85</v>
      </c>
      <c r="N703" s="6">
        <f>IFERROR(INDEX('Hospitalisation Details'!$S:$S,MATCH($A703,'Hospitalisation Details'!$A:$A,0)),"Not Found")</f>
        <v>21908</v>
      </c>
      <c r="O703" s="6">
        <f>IFERROR(INDEX('Hospitalisation Details'!$T:$T,MATCH($A703,'Hospitalisation Details'!$A:$A,0)),"Not Found")</f>
        <v>63</v>
      </c>
      <c r="P703" s="6">
        <f>IFERROR(INDEX('Hospitalisation Details'!$U:$U,MATCH($A703,'Hospitalisation Details'!$A:$A,0)),"Not Found")</f>
        <v>0</v>
      </c>
      <c r="Q703" s="6">
        <f>IFERROR(INDEX('Hospitalisation Details'!$W:$W,MATCH($A703,'Hospitalisation Details'!$A:$A,0)),"Not Found")</f>
        <v>0</v>
      </c>
    </row>
    <row r="704" spans="1:17" ht="15" customHeight="1" x14ac:dyDescent="0.3">
      <c r="A704" s="6" t="str">
        <f>'Customer Names'!A704</f>
        <v>Id703</v>
      </c>
      <c r="B704" s="6" t="str">
        <f>IFERROR(INDEX('Customer Names'!$D:$D,MATCH($A704,'Customer Names'!$A:$A,0)),"Not Found")</f>
        <v>Anders</v>
      </c>
      <c r="C704" s="6">
        <f>IFERROR(INDEX('Medical Examinations'!$B:$B,MATCH($A704,'Medical Examinations'!$A:$A,0)),"Not Found")</f>
        <v>37.72</v>
      </c>
      <c r="D704" s="6">
        <f>IFERROR(INDEX('Medical Examinations'!$C:$C,MATCH($A704,'Medical Examinations'!$A:$A,0)),"Not Found")</f>
        <v>4.38</v>
      </c>
      <c r="E704" s="6" t="str">
        <f>IFERROR(INDEX('Medical Examinations'!$I:$I,MATCH($A704,'Medical Examinations'!$A:$A,0)),"Not Found")</f>
        <v>Yes</v>
      </c>
      <c r="F704" s="6" t="str">
        <f>IFERROR(INDEX('Medical Examinations'!$J:$J,MATCH($A704,'Medical Examinations'!$A:$A,0)),"Not Found")</f>
        <v>No</v>
      </c>
      <c r="G704" s="6" t="str">
        <f>IFERROR(INDEX('Medical Examinations'!$F:$F,MATCH($A704,'Medical Examinations'!$A:$A,0)),"Not Found")</f>
        <v>Yes</v>
      </c>
      <c r="H704" s="6">
        <f>IFERROR(INDEX('Medical Examinations'!$L:$L,MATCH($A704,'Medical Examinations'!$A:$A,0)),"Not Found")</f>
        <v>1</v>
      </c>
      <c r="I704" s="6" t="str">
        <f>IFERROR(INDEX('Medical Examinations'!$K:$K,MATCH($A704,'Medical Examinations'!$A:$A,0)),"Not Found")</f>
        <v>No</v>
      </c>
      <c r="J704" s="6" t="str">
        <f>IFERROR(INDEX('Medical Examinations'!$M:$M,MATCH($A704,'Medical Examinations'!$A:$A,0)),"Not Found")</f>
        <v>Obesity</v>
      </c>
      <c r="K704" s="6" t="str">
        <f>IFERROR(INDEX('Medical Examinations'!$N:$N,MATCH($A704,'Medical Examinations'!$A:$A,0)),"Not Found")</f>
        <v>Normal</v>
      </c>
      <c r="L704" s="12">
        <f>IFERROR(INDEX('Hospitalisation Details'!$V:$V,MATCH($A704,'Hospitalisation Details'!$A:$A,0)),"Not Found")</f>
        <v>0</v>
      </c>
      <c r="M704" s="13">
        <f>IFERROR(INDEX('Hospitalisation Details'!$F:$F,MATCH($A704,'Hospitalisation Details'!$A:$A,0)),"Not Found")</f>
        <v>14337.91</v>
      </c>
      <c r="N704" s="6">
        <f>IFERROR(INDEX('Hospitalisation Details'!$S:$S,MATCH($A704,'Hospitalisation Details'!$A:$A,0)),"Not Found")</f>
        <v>25472</v>
      </c>
      <c r="O704" s="6">
        <f>IFERROR(INDEX('Hospitalisation Details'!$T:$T,MATCH($A704,'Hospitalisation Details'!$A:$A,0)),"Not Found")</f>
        <v>53</v>
      </c>
      <c r="P704" s="6">
        <f>IFERROR(INDEX('Hospitalisation Details'!$U:$U,MATCH($A704,'Hospitalisation Details'!$A:$A,0)),"Not Found")</f>
        <v>0</v>
      </c>
      <c r="Q704" s="6">
        <f>IFERROR(INDEX('Hospitalisation Details'!$W:$W,MATCH($A704,'Hospitalisation Details'!$A:$A,0)),"Not Found")</f>
        <v>0</v>
      </c>
    </row>
    <row r="705" spans="1:17" ht="15" customHeight="1" x14ac:dyDescent="0.3">
      <c r="A705" s="6" t="str">
        <f>'Customer Names'!A705</f>
        <v>Id704</v>
      </c>
      <c r="B705" s="6" t="str">
        <f>IFERROR(INDEX('Customer Names'!$D:$D,MATCH($A705,'Customer Names'!$A:$A,0)),"Not Found")</f>
        <v>Danielle</v>
      </c>
      <c r="C705" s="6">
        <f>IFERROR(INDEX('Medical Examinations'!$B:$B,MATCH($A705,'Medical Examinations'!$A:$A,0)),"Not Found")</f>
        <v>39.700000000000003</v>
      </c>
      <c r="D705" s="6">
        <f>IFERROR(INDEX('Medical Examinations'!$C:$C,MATCH($A705,'Medical Examinations'!$A:$A,0)),"Not Found")</f>
        <v>9.83</v>
      </c>
      <c r="E705" s="6" t="str">
        <f>IFERROR(INDEX('Medical Examinations'!$I:$I,MATCH($A705,'Medical Examinations'!$A:$A,0)),"Not Found")</f>
        <v>No</v>
      </c>
      <c r="F705" s="6" t="str">
        <f>IFERROR(INDEX('Medical Examinations'!$J:$J,MATCH($A705,'Medical Examinations'!$A:$A,0)),"Not Found")</f>
        <v>No</v>
      </c>
      <c r="G705" s="6" t="str">
        <f>IFERROR(INDEX('Medical Examinations'!$F:$F,MATCH($A705,'Medical Examinations'!$A:$A,0)),"Not Found")</f>
        <v>No</v>
      </c>
      <c r="H705" s="6">
        <f>IFERROR(INDEX('Medical Examinations'!$L:$L,MATCH($A705,'Medical Examinations'!$A:$A,0)),"Not Found")</f>
        <v>3</v>
      </c>
      <c r="I705" s="6" t="str">
        <f>IFERROR(INDEX('Medical Examinations'!$K:$K,MATCH($A705,'Medical Examinations'!$A:$A,0)),"Not Found")</f>
        <v>No</v>
      </c>
      <c r="J705" s="6" t="str">
        <f>IFERROR(INDEX('Medical Examinations'!$M:$M,MATCH($A705,'Medical Examinations'!$A:$A,0)),"Not Found")</f>
        <v>Obesity</v>
      </c>
      <c r="K705" s="6" t="str">
        <f>IFERROR(INDEX('Medical Examinations'!$N:$N,MATCH($A705,'Medical Examinations'!$A:$A,0)),"Not Found")</f>
        <v>Diabetic</v>
      </c>
      <c r="L705" s="12">
        <f>IFERROR(INDEX('Hospitalisation Details'!$V:$V,MATCH($A705,'Hospitalisation Details'!$A:$A,0)),"Not Found")</f>
        <v>0</v>
      </c>
      <c r="M705" s="13">
        <f>IFERROR(INDEX('Hospitalisation Details'!$F:$F,MATCH($A705,'Hospitalisation Details'!$A:$A,0)),"Not Found")</f>
        <v>14319.03</v>
      </c>
      <c r="N705" s="6">
        <f>IFERROR(INDEX('Hospitalisation Details'!$S:$S,MATCH($A705,'Hospitalisation Details'!$A:$A,0)),"Not Found")</f>
        <v>21376</v>
      </c>
      <c r="O705" s="6">
        <f>IFERROR(INDEX('Hospitalisation Details'!$T:$T,MATCH($A705,'Hospitalisation Details'!$A:$A,0)),"Not Found")</f>
        <v>64</v>
      </c>
      <c r="P705" s="6">
        <f>IFERROR(INDEX('Hospitalisation Details'!$U:$U,MATCH($A705,'Hospitalisation Details'!$A:$A,0)),"Not Found")</f>
        <v>0</v>
      </c>
      <c r="Q705" s="6">
        <f>IFERROR(INDEX('Hospitalisation Details'!$W:$W,MATCH($A705,'Hospitalisation Details'!$A:$A,0)),"Not Found")</f>
        <v>0</v>
      </c>
    </row>
    <row r="706" spans="1:17" ht="15" customHeight="1" x14ac:dyDescent="0.3">
      <c r="A706" s="6" t="str">
        <f>'Customer Names'!A706</f>
        <v>Id705</v>
      </c>
      <c r="B706" s="6" t="str">
        <f>IFERROR(INDEX('Customer Names'!$D:$D,MATCH($A706,'Customer Names'!$A:$A,0)),"Not Found")</f>
        <v>Candace N</v>
      </c>
      <c r="C706" s="6">
        <f>IFERROR(INDEX('Medical Examinations'!$B:$B,MATCH($A706,'Medical Examinations'!$A:$A,0)),"Not Found")</f>
        <v>35.97</v>
      </c>
      <c r="D706" s="6">
        <f>IFERROR(INDEX('Medical Examinations'!$C:$C,MATCH($A706,'Medical Examinations'!$A:$A,0)),"Not Found")</f>
        <v>11.08</v>
      </c>
      <c r="E706" s="6" t="str">
        <f>IFERROR(INDEX('Medical Examinations'!$I:$I,MATCH($A706,'Medical Examinations'!$A:$A,0)),"Not Found")</f>
        <v>No</v>
      </c>
      <c r="F706" s="6" t="str">
        <f>IFERROR(INDEX('Medical Examinations'!$J:$J,MATCH($A706,'Medical Examinations'!$A:$A,0)),"Not Found")</f>
        <v>No</v>
      </c>
      <c r="G706" s="6" t="str">
        <f>IFERROR(INDEX('Medical Examinations'!$F:$F,MATCH($A706,'Medical Examinations'!$A:$A,0)),"Not Found")</f>
        <v>No</v>
      </c>
      <c r="H706" s="6">
        <f>IFERROR(INDEX('Medical Examinations'!$L:$L,MATCH($A706,'Medical Examinations'!$A:$A,0)),"Not Found")</f>
        <v>3</v>
      </c>
      <c r="I706" s="6" t="str">
        <f>IFERROR(INDEX('Medical Examinations'!$K:$K,MATCH($A706,'Medical Examinations'!$A:$A,0)),"Not Found")</f>
        <v>No</v>
      </c>
      <c r="J706" s="6" t="str">
        <f>IFERROR(INDEX('Medical Examinations'!$M:$M,MATCH($A706,'Medical Examinations'!$A:$A,0)),"Not Found")</f>
        <v>Obesity</v>
      </c>
      <c r="K706" s="6" t="str">
        <f>IFERROR(INDEX('Medical Examinations'!$N:$N,MATCH($A706,'Medical Examinations'!$A:$A,0)),"Not Found")</f>
        <v>Diabetic</v>
      </c>
      <c r="L706" s="12">
        <f>IFERROR(INDEX('Hospitalisation Details'!$V:$V,MATCH($A706,'Hospitalisation Details'!$A:$A,0)),"Not Found")</f>
        <v>0</v>
      </c>
      <c r="M706" s="13">
        <f>IFERROR(INDEX('Hospitalisation Details'!$F:$F,MATCH($A706,'Hospitalisation Details'!$A:$A,0)),"Not Found")</f>
        <v>14313.85</v>
      </c>
      <c r="N706" s="6">
        <f>IFERROR(INDEX('Hospitalisation Details'!$S:$S,MATCH($A706,'Hospitalisation Details'!$A:$A,0)),"Not Found")</f>
        <v>21473</v>
      </c>
      <c r="O706" s="6">
        <f>IFERROR(INDEX('Hospitalisation Details'!$T:$T,MATCH($A706,'Hospitalisation Details'!$A:$A,0)),"Not Found")</f>
        <v>64</v>
      </c>
      <c r="P706" s="6">
        <f>IFERROR(INDEX('Hospitalisation Details'!$U:$U,MATCH($A706,'Hospitalisation Details'!$A:$A,0)),"Not Found")</f>
        <v>0</v>
      </c>
      <c r="Q706" s="6">
        <f>IFERROR(INDEX('Hospitalisation Details'!$W:$W,MATCH($A706,'Hospitalisation Details'!$A:$A,0)),"Not Found")</f>
        <v>0</v>
      </c>
    </row>
    <row r="707" spans="1:17" ht="15" customHeight="1" x14ac:dyDescent="0.3">
      <c r="A707" s="6" t="str">
        <f>'Customer Names'!A707</f>
        <v>Id706</v>
      </c>
      <c r="B707" s="6" t="str">
        <f>IFERROR(INDEX('Customer Names'!$D:$D,MATCH($A707,'Customer Names'!$A:$A,0)),"Not Found")</f>
        <v>Bruno F.</v>
      </c>
      <c r="C707" s="6">
        <f>IFERROR(INDEX('Medical Examinations'!$B:$B,MATCH($A707,'Medical Examinations'!$A:$A,0)),"Not Found")</f>
        <v>37.85</v>
      </c>
      <c r="D707" s="6">
        <f>IFERROR(INDEX('Medical Examinations'!$C:$C,MATCH($A707,'Medical Examinations'!$A:$A,0)),"Not Found")</f>
        <v>11.01</v>
      </c>
      <c r="E707" s="6" t="str">
        <f>IFERROR(INDEX('Medical Examinations'!$I:$I,MATCH($A707,'Medical Examinations'!$A:$A,0)),"Not Found")</f>
        <v>No</v>
      </c>
      <c r="F707" s="6" t="str">
        <f>IFERROR(INDEX('Medical Examinations'!$J:$J,MATCH($A707,'Medical Examinations'!$A:$A,0)),"Not Found")</f>
        <v>No</v>
      </c>
      <c r="G707" s="6" t="str">
        <f>IFERROR(INDEX('Medical Examinations'!$F:$F,MATCH($A707,'Medical Examinations'!$A:$A,0)),"Not Found")</f>
        <v>No</v>
      </c>
      <c r="H707" s="6">
        <f>IFERROR(INDEX('Medical Examinations'!$L:$L,MATCH($A707,'Medical Examinations'!$A:$A,0)),"Not Found")</f>
        <v>0</v>
      </c>
      <c r="I707" s="6" t="str">
        <f>IFERROR(INDEX('Medical Examinations'!$K:$K,MATCH($A707,'Medical Examinations'!$A:$A,0)),"Not Found")</f>
        <v>No</v>
      </c>
      <c r="J707" s="6" t="str">
        <f>IFERROR(INDEX('Medical Examinations'!$M:$M,MATCH($A707,'Medical Examinations'!$A:$A,0)),"Not Found")</f>
        <v>Obesity</v>
      </c>
      <c r="K707" s="6" t="str">
        <f>IFERROR(INDEX('Medical Examinations'!$N:$N,MATCH($A707,'Medical Examinations'!$A:$A,0)),"Not Found")</f>
        <v>Diabetic</v>
      </c>
      <c r="L707" s="12">
        <f>IFERROR(INDEX('Hospitalisation Details'!$V:$V,MATCH($A707,'Hospitalisation Details'!$A:$A,0)),"Not Found")</f>
        <v>0</v>
      </c>
      <c r="M707" s="13">
        <f>IFERROR(INDEX('Hospitalisation Details'!$F:$F,MATCH($A707,'Hospitalisation Details'!$A:$A,0)),"Not Found")</f>
        <v>14285.9</v>
      </c>
      <c r="N707" s="6">
        <f>IFERROR(INDEX('Hospitalisation Details'!$S:$S,MATCH($A707,'Hospitalisation Details'!$A:$A,0)),"Not Found")</f>
        <v>25187</v>
      </c>
      <c r="O707" s="6">
        <f>IFERROR(INDEX('Hospitalisation Details'!$T:$T,MATCH($A707,'Hospitalisation Details'!$A:$A,0)),"Not Found")</f>
        <v>54</v>
      </c>
      <c r="P707" s="6">
        <f>IFERROR(INDEX('Hospitalisation Details'!$U:$U,MATCH($A707,'Hospitalisation Details'!$A:$A,0)),"Not Found")</f>
        <v>0</v>
      </c>
      <c r="Q707" s="6">
        <f>IFERROR(INDEX('Hospitalisation Details'!$W:$W,MATCH($A707,'Hospitalisation Details'!$A:$A,0)),"Not Found")</f>
        <v>0</v>
      </c>
    </row>
    <row r="708" spans="1:17" ht="15" customHeight="1" x14ac:dyDescent="0.3">
      <c r="A708" s="6" t="str">
        <f>'Customer Names'!A708</f>
        <v>Id707</v>
      </c>
      <c r="B708" s="6" t="str">
        <f>IFERROR(INDEX('Customer Names'!$D:$D,MATCH($A708,'Customer Names'!$A:$A,0)),"Not Found")</f>
        <v>Emily</v>
      </c>
      <c r="C708" s="6">
        <f>IFERROR(INDEX('Medical Examinations'!$B:$B,MATCH($A708,'Medical Examinations'!$A:$A,0)),"Not Found")</f>
        <v>21.66</v>
      </c>
      <c r="D708" s="6">
        <f>IFERROR(INDEX('Medical Examinations'!$C:$C,MATCH($A708,'Medical Examinations'!$A:$A,0)),"Not Found")</f>
        <v>4.37</v>
      </c>
      <c r="E708" s="6" t="str">
        <f>IFERROR(INDEX('Medical Examinations'!$I:$I,MATCH($A708,'Medical Examinations'!$A:$A,0)),"Not Found")</f>
        <v>No</v>
      </c>
      <c r="F708" s="6" t="str">
        <f>IFERROR(INDEX('Medical Examinations'!$J:$J,MATCH($A708,'Medical Examinations'!$A:$A,0)),"Not Found")</f>
        <v>Yes</v>
      </c>
      <c r="G708" s="6" t="str">
        <f>IFERROR(INDEX('Medical Examinations'!$F:$F,MATCH($A708,'Medical Examinations'!$A:$A,0)),"Not Found")</f>
        <v>No</v>
      </c>
      <c r="H708" s="6">
        <f>IFERROR(INDEX('Medical Examinations'!$L:$L,MATCH($A708,'Medical Examinations'!$A:$A,0)),"Not Found")</f>
        <v>1</v>
      </c>
      <c r="I708" s="6" t="str">
        <f>IFERROR(INDEX('Medical Examinations'!$K:$K,MATCH($A708,'Medical Examinations'!$A:$A,0)),"Not Found")</f>
        <v>Yes</v>
      </c>
      <c r="J708" s="6" t="str">
        <f>IFERROR(INDEX('Medical Examinations'!$M:$M,MATCH($A708,'Medical Examinations'!$A:$A,0)),"Not Found")</f>
        <v>Normal Weight</v>
      </c>
      <c r="K708" s="6" t="str">
        <f>IFERROR(INDEX('Medical Examinations'!$N:$N,MATCH($A708,'Medical Examinations'!$A:$A,0)),"Not Found")</f>
        <v>Normal</v>
      </c>
      <c r="L708" s="12">
        <f>IFERROR(INDEX('Hospitalisation Details'!$V:$V,MATCH($A708,'Hospitalisation Details'!$A:$A,0)),"Not Found")</f>
        <v>0</v>
      </c>
      <c r="M708" s="13">
        <f>IFERROR(INDEX('Hospitalisation Details'!$F:$F,MATCH($A708,'Hospitalisation Details'!$A:$A,0)),"Not Found")</f>
        <v>14283.46</v>
      </c>
      <c r="N708" s="6">
        <f>IFERROR(INDEX('Hospitalisation Details'!$S:$S,MATCH($A708,'Hospitalisation Details'!$A:$A,0)),"Not Found")</f>
        <v>38236</v>
      </c>
      <c r="O708" s="6">
        <f>IFERROR(INDEX('Hospitalisation Details'!$T:$T,MATCH($A708,'Hospitalisation Details'!$A:$A,0)),"Not Found")</f>
        <v>18</v>
      </c>
      <c r="P708" s="6">
        <f>IFERROR(INDEX('Hospitalisation Details'!$U:$U,MATCH($A708,'Hospitalisation Details'!$A:$A,0)),"Not Found")</f>
        <v>0</v>
      </c>
      <c r="Q708" s="6">
        <f>IFERROR(INDEX('Hospitalisation Details'!$W:$W,MATCH($A708,'Hospitalisation Details'!$A:$A,0)),"Not Found")</f>
        <v>0</v>
      </c>
    </row>
    <row r="709" spans="1:17" ht="15" customHeight="1" x14ac:dyDescent="0.3">
      <c r="A709" s="6" t="str">
        <f>'Customer Names'!A709</f>
        <v>Id708</v>
      </c>
      <c r="B709" s="6" t="str">
        <f>IFERROR(INDEX('Customer Names'!$D:$D,MATCH($A709,'Customer Names'!$A:$A,0)),"Not Found")</f>
        <v>Katie</v>
      </c>
      <c r="C709" s="6">
        <f>IFERROR(INDEX('Medical Examinations'!$B:$B,MATCH($A709,'Medical Examinations'!$A:$A,0)),"Not Found")</f>
        <v>39.369999999999997</v>
      </c>
      <c r="D709" s="6">
        <f>IFERROR(INDEX('Medical Examinations'!$C:$C,MATCH($A709,'Medical Examinations'!$A:$A,0)),"Not Found")</f>
        <v>5.91</v>
      </c>
      <c r="E709" s="6" t="str">
        <f>IFERROR(INDEX('Medical Examinations'!$I:$I,MATCH($A709,'Medical Examinations'!$A:$A,0)),"Not Found")</f>
        <v>No</v>
      </c>
      <c r="F709" s="6" t="str">
        <f>IFERROR(INDEX('Medical Examinations'!$J:$J,MATCH($A709,'Medical Examinations'!$A:$A,0)),"Not Found")</f>
        <v>No</v>
      </c>
      <c r="G709" s="6" t="str">
        <f>IFERROR(INDEX('Medical Examinations'!$F:$F,MATCH($A709,'Medical Examinations'!$A:$A,0)),"Not Found")</f>
        <v>No</v>
      </c>
      <c r="H709" s="6">
        <f>IFERROR(INDEX('Medical Examinations'!$L:$L,MATCH($A709,'Medical Examinations'!$A:$A,0)),"Not Found")</f>
        <v>2</v>
      </c>
      <c r="I709" s="6" t="str">
        <f>IFERROR(INDEX('Medical Examinations'!$K:$K,MATCH($A709,'Medical Examinations'!$A:$A,0)),"Not Found")</f>
        <v>No</v>
      </c>
      <c r="J709" s="6" t="str">
        <f>IFERROR(INDEX('Medical Examinations'!$M:$M,MATCH($A709,'Medical Examinations'!$A:$A,0)),"Not Found")</f>
        <v>Obesity</v>
      </c>
      <c r="K709" s="6" t="str">
        <f>IFERROR(INDEX('Medical Examinations'!$N:$N,MATCH($A709,'Medical Examinations'!$A:$A,0)),"Not Found")</f>
        <v>Prediabetic</v>
      </c>
      <c r="L709" s="12">
        <f>IFERROR(INDEX('Hospitalisation Details'!$V:$V,MATCH($A709,'Hospitalisation Details'!$A:$A,0)),"Not Found")</f>
        <v>0</v>
      </c>
      <c r="M709" s="13">
        <f>IFERROR(INDEX('Hospitalisation Details'!$F:$F,MATCH($A709,'Hospitalisation Details'!$A:$A,0)),"Not Found")</f>
        <v>14258.33</v>
      </c>
      <c r="N709" s="6">
        <f>IFERROR(INDEX('Hospitalisation Details'!$S:$S,MATCH($A709,'Hospitalisation Details'!$A:$A,0)),"Not Found")</f>
        <v>26493</v>
      </c>
      <c r="O709" s="6">
        <f>IFERROR(INDEX('Hospitalisation Details'!$T:$T,MATCH($A709,'Hospitalisation Details'!$A:$A,0)),"Not Found")</f>
        <v>50</v>
      </c>
      <c r="P709" s="6">
        <f>IFERROR(INDEX('Hospitalisation Details'!$U:$U,MATCH($A709,'Hospitalisation Details'!$A:$A,0)),"Not Found")</f>
        <v>0</v>
      </c>
      <c r="Q709" s="6">
        <f>IFERROR(INDEX('Hospitalisation Details'!$W:$W,MATCH($A709,'Hospitalisation Details'!$A:$A,0)),"Not Found")</f>
        <v>0</v>
      </c>
    </row>
    <row r="710" spans="1:17" ht="15" customHeight="1" x14ac:dyDescent="0.3">
      <c r="A710" s="6" t="str">
        <f>'Customer Names'!A710</f>
        <v>Id709</v>
      </c>
      <c r="B710" s="6" t="str">
        <f>IFERROR(INDEX('Customer Names'!$D:$D,MATCH($A710,'Customer Names'!$A:$A,0)),"Not Found")</f>
        <v>Sally</v>
      </c>
      <c r="C710" s="6">
        <f>IFERROR(INDEX('Medical Examinations'!$B:$B,MATCH($A710,'Medical Examinations'!$A:$A,0)),"Not Found")</f>
        <v>40.880000000000003</v>
      </c>
      <c r="D710" s="6">
        <f>IFERROR(INDEX('Medical Examinations'!$C:$C,MATCH($A710,'Medical Examinations'!$A:$A,0)),"Not Found")</f>
        <v>7.65</v>
      </c>
      <c r="E710" s="6" t="str">
        <f>IFERROR(INDEX('Medical Examinations'!$I:$I,MATCH($A710,'Medical Examinations'!$A:$A,0)),"Not Found")</f>
        <v>No</v>
      </c>
      <c r="F710" s="6" t="str">
        <f>IFERROR(INDEX('Medical Examinations'!$J:$J,MATCH($A710,'Medical Examinations'!$A:$A,0)),"Not Found")</f>
        <v>No</v>
      </c>
      <c r="G710" s="6" t="str">
        <f>IFERROR(INDEX('Medical Examinations'!$F:$F,MATCH($A710,'Medical Examinations'!$A:$A,0)),"Not Found")</f>
        <v>No</v>
      </c>
      <c r="H710" s="6">
        <f>IFERROR(INDEX('Medical Examinations'!$L:$L,MATCH($A710,'Medical Examinations'!$A:$A,0)),"Not Found")</f>
        <v>0</v>
      </c>
      <c r="I710" s="6" t="str">
        <f>IFERROR(INDEX('Medical Examinations'!$K:$K,MATCH($A710,'Medical Examinations'!$A:$A,0)),"Not Found")</f>
        <v>No</v>
      </c>
      <c r="J710" s="6" t="str">
        <f>IFERROR(INDEX('Medical Examinations'!$M:$M,MATCH($A710,'Medical Examinations'!$A:$A,0)),"Not Found")</f>
        <v>Obesity</v>
      </c>
      <c r="K710" s="6" t="str">
        <f>IFERROR(INDEX('Medical Examinations'!$N:$N,MATCH($A710,'Medical Examinations'!$A:$A,0)),"Not Found")</f>
        <v>Diabetic</v>
      </c>
      <c r="L710" s="12">
        <f>IFERROR(INDEX('Hospitalisation Details'!$V:$V,MATCH($A710,'Hospitalisation Details'!$A:$A,0)),"Not Found")</f>
        <v>0</v>
      </c>
      <c r="M710" s="13">
        <f>IFERROR(INDEX('Hospitalisation Details'!$F:$F,MATCH($A710,'Hospitalisation Details'!$A:$A,0)),"Not Found")</f>
        <v>14256.79</v>
      </c>
      <c r="N710" s="6">
        <f>IFERROR(INDEX('Hospitalisation Details'!$S:$S,MATCH($A710,'Hospitalisation Details'!$A:$A,0)),"Not Found")</f>
        <v>27389</v>
      </c>
      <c r="O710" s="6">
        <f>IFERROR(INDEX('Hospitalisation Details'!$T:$T,MATCH($A710,'Hospitalisation Details'!$A:$A,0)),"Not Found")</f>
        <v>48</v>
      </c>
      <c r="P710" s="6">
        <f>IFERROR(INDEX('Hospitalisation Details'!$U:$U,MATCH($A710,'Hospitalisation Details'!$A:$A,0)),"Not Found")</f>
        <v>0</v>
      </c>
      <c r="Q710" s="6">
        <f>IFERROR(INDEX('Hospitalisation Details'!$W:$W,MATCH($A710,'Hospitalisation Details'!$A:$A,0)),"Not Found")</f>
        <v>0</v>
      </c>
    </row>
    <row r="711" spans="1:17" ht="15" customHeight="1" x14ac:dyDescent="0.3">
      <c r="A711" s="6" t="str">
        <f>'Customer Names'!A711</f>
        <v>Id710</v>
      </c>
      <c r="B711" s="6" t="str">
        <f>IFERROR(INDEX('Customer Names'!$D:$D,MATCH($A711,'Customer Names'!$A:$A,0)),"Not Found")</f>
        <v>Meaghan J</v>
      </c>
      <c r="C711" s="6">
        <f>IFERROR(INDEX('Medical Examinations'!$B:$B,MATCH($A711,'Medical Examinations'!$A:$A,0)),"Not Found")</f>
        <v>26.22</v>
      </c>
      <c r="D711" s="6">
        <f>IFERROR(INDEX('Medical Examinations'!$C:$C,MATCH($A711,'Medical Examinations'!$A:$A,0)),"Not Found")</f>
        <v>5.37</v>
      </c>
      <c r="E711" s="6" t="str">
        <f>IFERROR(INDEX('Medical Examinations'!$I:$I,MATCH($A711,'Medical Examinations'!$A:$A,0)),"Not Found")</f>
        <v>Yes</v>
      </c>
      <c r="F711" s="6" t="str">
        <f>IFERROR(INDEX('Medical Examinations'!$J:$J,MATCH($A711,'Medical Examinations'!$A:$A,0)),"Not Found")</f>
        <v>No</v>
      </c>
      <c r="G711" s="6" t="str">
        <f>IFERROR(INDEX('Medical Examinations'!$F:$F,MATCH($A711,'Medical Examinations'!$A:$A,0)),"Not Found")</f>
        <v>No</v>
      </c>
      <c r="H711" s="6">
        <f>IFERROR(INDEX('Medical Examinations'!$L:$L,MATCH($A711,'Medical Examinations'!$A:$A,0)),"Not Found")</f>
        <v>2</v>
      </c>
      <c r="I711" s="6" t="str">
        <f>IFERROR(INDEX('Medical Examinations'!$K:$K,MATCH($A711,'Medical Examinations'!$A:$A,0)),"Not Found")</f>
        <v>No</v>
      </c>
      <c r="J711" s="6" t="str">
        <f>IFERROR(INDEX('Medical Examinations'!$M:$M,MATCH($A711,'Medical Examinations'!$A:$A,0)),"Not Found")</f>
        <v>Overweight</v>
      </c>
      <c r="K711" s="6" t="str">
        <f>IFERROR(INDEX('Medical Examinations'!$N:$N,MATCH($A711,'Medical Examinations'!$A:$A,0)),"Not Found")</f>
        <v>Normal</v>
      </c>
      <c r="L711" s="12">
        <f>IFERROR(INDEX('Hospitalisation Details'!$V:$V,MATCH($A711,'Hospitalisation Details'!$A:$A,0)),"Not Found")</f>
        <v>0</v>
      </c>
      <c r="M711" s="13">
        <f>IFERROR(INDEX('Hospitalisation Details'!$F:$F,MATCH($A711,'Hospitalisation Details'!$A:$A,0)),"Not Found")</f>
        <v>14256.19</v>
      </c>
      <c r="N711" s="6">
        <f>IFERROR(INDEX('Hospitalisation Details'!$S:$S,MATCH($A711,'Hospitalisation Details'!$A:$A,0)),"Not Found")</f>
        <v>21862</v>
      </c>
      <c r="O711" s="6">
        <f>IFERROR(INDEX('Hospitalisation Details'!$T:$T,MATCH($A711,'Hospitalisation Details'!$A:$A,0)),"Not Found")</f>
        <v>63</v>
      </c>
      <c r="P711" s="6">
        <f>IFERROR(INDEX('Hospitalisation Details'!$U:$U,MATCH($A711,'Hospitalisation Details'!$A:$A,0)),"Not Found")</f>
        <v>0</v>
      </c>
      <c r="Q711" s="6">
        <f>IFERROR(INDEX('Hospitalisation Details'!$W:$W,MATCH($A711,'Hospitalisation Details'!$A:$A,0)),"Not Found")</f>
        <v>0</v>
      </c>
    </row>
    <row r="712" spans="1:17" ht="15" customHeight="1" x14ac:dyDescent="0.3">
      <c r="A712" s="6" t="str">
        <f>'Customer Names'!A712</f>
        <v>Id711</v>
      </c>
      <c r="B712" s="6" t="str">
        <f>IFERROR(INDEX('Customer Names'!$D:$D,MATCH($A712,'Customer Names'!$A:$A,0)),"Not Found")</f>
        <v>Rina</v>
      </c>
      <c r="C712" s="6">
        <f>IFERROR(INDEX('Medical Examinations'!$B:$B,MATCH($A712,'Medical Examinations'!$A:$A,0)),"Not Found")</f>
        <v>25.08</v>
      </c>
      <c r="D712" s="6">
        <f>IFERROR(INDEX('Medical Examinations'!$C:$C,MATCH($A712,'Medical Examinations'!$A:$A,0)),"Not Found")</f>
        <v>5.75</v>
      </c>
      <c r="E712" s="6" t="str">
        <f>IFERROR(INDEX('Medical Examinations'!$I:$I,MATCH($A712,'Medical Examinations'!$A:$A,0)),"Not Found")</f>
        <v>Yes</v>
      </c>
      <c r="F712" s="6" t="str">
        <f>IFERROR(INDEX('Medical Examinations'!$J:$J,MATCH($A712,'Medical Examinations'!$A:$A,0)),"Not Found")</f>
        <v>No</v>
      </c>
      <c r="G712" s="6" t="str">
        <f>IFERROR(INDEX('Medical Examinations'!$F:$F,MATCH($A712,'Medical Examinations'!$A:$A,0)),"Not Found")</f>
        <v>No</v>
      </c>
      <c r="H712" s="6">
        <f>IFERROR(INDEX('Medical Examinations'!$L:$L,MATCH($A712,'Medical Examinations'!$A:$A,0)),"Not Found")</f>
        <v>2</v>
      </c>
      <c r="I712" s="6" t="str">
        <f>IFERROR(INDEX('Medical Examinations'!$K:$K,MATCH($A712,'Medical Examinations'!$A:$A,0)),"Not Found")</f>
        <v>No</v>
      </c>
      <c r="J712" s="6" t="str">
        <f>IFERROR(INDEX('Medical Examinations'!$M:$M,MATCH($A712,'Medical Examinations'!$A:$A,0)),"Not Found")</f>
        <v>Overweight</v>
      </c>
      <c r="K712" s="6" t="str">
        <f>IFERROR(INDEX('Medical Examinations'!$N:$N,MATCH($A712,'Medical Examinations'!$A:$A,0)),"Not Found")</f>
        <v>Prediabetic</v>
      </c>
      <c r="L712" s="12">
        <f>IFERROR(INDEX('Hospitalisation Details'!$V:$V,MATCH($A712,'Hospitalisation Details'!$A:$A,0)),"Not Found")</f>
        <v>0</v>
      </c>
      <c r="M712" s="13">
        <f>IFERROR(INDEX('Hospitalisation Details'!$F:$F,MATCH($A712,'Hospitalisation Details'!$A:$A,0)),"Not Found")</f>
        <v>14254.61</v>
      </c>
      <c r="N712" s="6">
        <f>IFERROR(INDEX('Hospitalisation Details'!$S:$S,MATCH($A712,'Hospitalisation Details'!$A:$A,0)),"Not Found")</f>
        <v>21833</v>
      </c>
      <c r="O712" s="6">
        <f>IFERROR(INDEX('Hospitalisation Details'!$T:$T,MATCH($A712,'Hospitalisation Details'!$A:$A,0)),"Not Found")</f>
        <v>63</v>
      </c>
      <c r="P712" s="6">
        <f>IFERROR(INDEX('Hospitalisation Details'!$U:$U,MATCH($A712,'Hospitalisation Details'!$A:$A,0)),"Not Found")</f>
        <v>0</v>
      </c>
      <c r="Q712" s="6">
        <f>IFERROR(INDEX('Hospitalisation Details'!$W:$W,MATCH($A712,'Hospitalisation Details'!$A:$A,0)),"Not Found")</f>
        <v>0</v>
      </c>
    </row>
    <row r="713" spans="1:17" ht="15" customHeight="1" x14ac:dyDescent="0.3">
      <c r="A713" s="6" t="str">
        <f>'Customer Names'!A713</f>
        <v>Id712</v>
      </c>
      <c r="B713" s="6" t="str">
        <f>IFERROR(INDEX('Customer Names'!$D:$D,MATCH($A713,'Customer Names'!$A:$A,0)),"Not Found")</f>
        <v>Kristin P.</v>
      </c>
      <c r="C713" s="6">
        <f>IFERROR(INDEX('Medical Examinations'!$B:$B,MATCH($A713,'Medical Examinations'!$A:$A,0)),"Not Found")</f>
        <v>39.1</v>
      </c>
      <c r="D713" s="6">
        <f>IFERROR(INDEX('Medical Examinations'!$C:$C,MATCH($A713,'Medical Examinations'!$A:$A,0)),"Not Found")</f>
        <v>6.79</v>
      </c>
      <c r="E713" s="6" t="str">
        <f>IFERROR(INDEX('Medical Examinations'!$I:$I,MATCH($A713,'Medical Examinations'!$A:$A,0)),"Not Found")</f>
        <v>Yes</v>
      </c>
      <c r="F713" s="6" t="str">
        <f>IFERROR(INDEX('Medical Examinations'!$J:$J,MATCH($A713,'Medical Examinations'!$A:$A,0)),"Not Found")</f>
        <v>No</v>
      </c>
      <c r="G713" s="6" t="str">
        <f>IFERROR(INDEX('Medical Examinations'!$F:$F,MATCH($A713,'Medical Examinations'!$A:$A,0)),"Not Found")</f>
        <v>No</v>
      </c>
      <c r="H713" s="6">
        <f>IFERROR(INDEX('Medical Examinations'!$L:$L,MATCH($A713,'Medical Examinations'!$A:$A,0)),"Not Found")</f>
        <v>2</v>
      </c>
      <c r="I713" s="6" t="str">
        <f>IFERROR(INDEX('Medical Examinations'!$K:$K,MATCH($A713,'Medical Examinations'!$A:$A,0)),"Not Found")</f>
        <v>No</v>
      </c>
      <c r="J713" s="6" t="str">
        <f>IFERROR(INDEX('Medical Examinations'!$M:$M,MATCH($A713,'Medical Examinations'!$A:$A,0)),"Not Found")</f>
        <v>Obesity</v>
      </c>
      <c r="K713" s="6" t="str">
        <f>IFERROR(INDEX('Medical Examinations'!$N:$N,MATCH($A713,'Medical Examinations'!$A:$A,0)),"Not Found")</f>
        <v>Diabetic</v>
      </c>
      <c r="L713" s="12">
        <f>IFERROR(INDEX('Hospitalisation Details'!$V:$V,MATCH($A713,'Hospitalisation Details'!$A:$A,0)),"Not Found")</f>
        <v>0</v>
      </c>
      <c r="M713" s="13">
        <f>IFERROR(INDEX('Hospitalisation Details'!$F:$F,MATCH($A713,'Hospitalisation Details'!$A:$A,0)),"Not Found")</f>
        <v>14235.07</v>
      </c>
      <c r="N713" s="6">
        <f>IFERROR(INDEX('Hospitalisation Details'!$S:$S,MATCH($A713,'Hospitalisation Details'!$A:$A,0)),"Not Found")</f>
        <v>22549</v>
      </c>
      <c r="O713" s="6">
        <f>IFERROR(INDEX('Hospitalisation Details'!$T:$T,MATCH($A713,'Hospitalisation Details'!$A:$A,0)),"Not Found")</f>
        <v>61</v>
      </c>
      <c r="P713" s="6">
        <f>IFERROR(INDEX('Hospitalisation Details'!$U:$U,MATCH($A713,'Hospitalisation Details'!$A:$A,0)),"Not Found")</f>
        <v>0</v>
      </c>
      <c r="Q713" s="6">
        <f>IFERROR(INDEX('Hospitalisation Details'!$W:$W,MATCH($A713,'Hospitalisation Details'!$A:$A,0)),"Not Found")</f>
        <v>0</v>
      </c>
    </row>
    <row r="714" spans="1:17" ht="15" customHeight="1" x14ac:dyDescent="0.3">
      <c r="A714" s="6" t="str">
        <f>'Customer Names'!A714</f>
        <v>Id713</v>
      </c>
      <c r="B714" s="6" t="str">
        <f>IFERROR(INDEX('Customer Names'!$D:$D,MATCH($A714,'Customer Names'!$A:$A,0)),"Not Found")</f>
        <v>Albert</v>
      </c>
      <c r="C714" s="6">
        <f>IFERROR(INDEX('Medical Examinations'!$B:$B,MATCH($A714,'Medical Examinations'!$A:$A,0)),"Not Found")</f>
        <v>37.905000000000001</v>
      </c>
      <c r="D714" s="6">
        <f>IFERROR(INDEX('Medical Examinations'!$C:$C,MATCH($A714,'Medical Examinations'!$A:$A,0)),"Not Found")</f>
        <v>7.03</v>
      </c>
      <c r="E714" s="6" t="str">
        <f>IFERROR(INDEX('Medical Examinations'!$I:$I,MATCH($A714,'Medical Examinations'!$A:$A,0)),"Not Found")</f>
        <v>No</v>
      </c>
      <c r="F714" s="6" t="str">
        <f>IFERROR(INDEX('Medical Examinations'!$J:$J,MATCH($A714,'Medical Examinations'!$A:$A,0)),"Not Found")</f>
        <v>No</v>
      </c>
      <c r="G714" s="6" t="str">
        <f>IFERROR(INDEX('Medical Examinations'!$F:$F,MATCH($A714,'Medical Examinations'!$A:$A,0)),"Not Found")</f>
        <v>No</v>
      </c>
      <c r="H714" s="6">
        <f>IFERROR(INDEX('Medical Examinations'!$L:$L,MATCH($A714,'Medical Examinations'!$A:$A,0)),"Not Found")</f>
        <v>3</v>
      </c>
      <c r="I714" s="6" t="str">
        <f>IFERROR(INDEX('Medical Examinations'!$K:$K,MATCH($A714,'Medical Examinations'!$A:$A,0)),"Not Found")</f>
        <v>No</v>
      </c>
      <c r="J714" s="6" t="str">
        <f>IFERROR(INDEX('Medical Examinations'!$M:$M,MATCH($A714,'Medical Examinations'!$A:$A,0)),"Not Found")</f>
        <v>Obesity</v>
      </c>
      <c r="K714" s="6" t="str">
        <f>IFERROR(INDEX('Medical Examinations'!$N:$N,MATCH($A714,'Medical Examinations'!$A:$A,0)),"Not Found")</f>
        <v>Diabetic</v>
      </c>
      <c r="L714" s="12">
        <f>IFERROR(INDEX('Hospitalisation Details'!$V:$V,MATCH($A714,'Hospitalisation Details'!$A:$A,0)),"Not Found")</f>
        <v>0</v>
      </c>
      <c r="M714" s="13">
        <f>IFERROR(INDEX('Hospitalisation Details'!$F:$F,MATCH($A714,'Hospitalisation Details'!$A:$A,0)),"Not Found")</f>
        <v>14210.54</v>
      </c>
      <c r="N714" s="6">
        <f>IFERROR(INDEX('Hospitalisation Details'!$S:$S,MATCH($A714,'Hospitalisation Details'!$A:$A,0)),"Not Found")</f>
        <v>21449</v>
      </c>
      <c r="O714" s="6">
        <f>IFERROR(INDEX('Hospitalisation Details'!$T:$T,MATCH($A714,'Hospitalisation Details'!$A:$A,0)),"Not Found")</f>
        <v>64</v>
      </c>
      <c r="P714" s="6">
        <f>IFERROR(INDEX('Hospitalisation Details'!$U:$U,MATCH($A714,'Hospitalisation Details'!$A:$A,0)),"Not Found")</f>
        <v>0</v>
      </c>
      <c r="Q714" s="6">
        <f>IFERROR(INDEX('Hospitalisation Details'!$W:$W,MATCH($A714,'Hospitalisation Details'!$A:$A,0)),"Not Found")</f>
        <v>0</v>
      </c>
    </row>
    <row r="715" spans="1:17" ht="15" customHeight="1" x14ac:dyDescent="0.3">
      <c r="A715" s="6" t="str">
        <f>'Customer Names'!A715</f>
        <v>Id714</v>
      </c>
      <c r="B715" s="6" t="str">
        <f>IFERROR(INDEX('Customer Names'!$D:$D,MATCH($A715,'Customer Names'!$A:$A,0)),"Not Found")</f>
        <v>Ashley</v>
      </c>
      <c r="C715" s="6">
        <f>IFERROR(INDEX('Medical Examinations'!$B:$B,MATCH($A715,'Medical Examinations'!$A:$A,0)),"Not Found")</f>
        <v>43.35</v>
      </c>
      <c r="D715" s="6">
        <f>IFERROR(INDEX('Medical Examinations'!$C:$C,MATCH($A715,'Medical Examinations'!$A:$A,0)),"Not Found")</f>
        <v>5.41</v>
      </c>
      <c r="E715" s="6" t="str">
        <f>IFERROR(INDEX('Medical Examinations'!$I:$I,MATCH($A715,'Medical Examinations'!$A:$A,0)),"Not Found")</f>
        <v>Yes</v>
      </c>
      <c r="F715" s="6" t="str">
        <f>IFERROR(INDEX('Medical Examinations'!$J:$J,MATCH($A715,'Medical Examinations'!$A:$A,0)),"Not Found")</f>
        <v>No</v>
      </c>
      <c r="G715" s="6" t="str">
        <f>IFERROR(INDEX('Medical Examinations'!$F:$F,MATCH($A715,'Medical Examinations'!$A:$A,0)),"Not Found")</f>
        <v>Yes</v>
      </c>
      <c r="H715" s="6">
        <f>IFERROR(INDEX('Medical Examinations'!$L:$L,MATCH($A715,'Medical Examinations'!$A:$A,0)),"Not Found")</f>
        <v>1</v>
      </c>
      <c r="I715" s="6" t="str">
        <f>IFERROR(INDEX('Medical Examinations'!$K:$K,MATCH($A715,'Medical Examinations'!$A:$A,0)),"Not Found")</f>
        <v>No</v>
      </c>
      <c r="J715" s="6" t="str">
        <f>IFERROR(INDEX('Medical Examinations'!$M:$M,MATCH($A715,'Medical Examinations'!$A:$A,0)),"Not Found")</f>
        <v>Obesity</v>
      </c>
      <c r="K715" s="6" t="str">
        <f>IFERROR(INDEX('Medical Examinations'!$N:$N,MATCH($A715,'Medical Examinations'!$A:$A,0)),"Not Found")</f>
        <v>Normal</v>
      </c>
      <c r="L715" s="12">
        <f>IFERROR(INDEX('Hospitalisation Details'!$V:$V,MATCH($A715,'Hospitalisation Details'!$A:$A,0)),"Not Found")</f>
        <v>0</v>
      </c>
      <c r="M715" s="13">
        <f>IFERROR(INDEX('Hospitalisation Details'!$F:$F,MATCH($A715,'Hospitalisation Details'!$A:$A,0)),"Not Found")</f>
        <v>14209.4</v>
      </c>
      <c r="N715" s="6">
        <f>IFERROR(INDEX('Hospitalisation Details'!$S:$S,MATCH($A715,'Hospitalisation Details'!$A:$A,0)),"Not Found")</f>
        <v>30637</v>
      </c>
      <c r="O715" s="6">
        <f>IFERROR(INDEX('Hospitalisation Details'!$T:$T,MATCH($A715,'Hospitalisation Details'!$A:$A,0)),"Not Found")</f>
        <v>39</v>
      </c>
      <c r="P715" s="6">
        <f>IFERROR(INDEX('Hospitalisation Details'!$U:$U,MATCH($A715,'Hospitalisation Details'!$A:$A,0)),"Not Found")</f>
        <v>0</v>
      </c>
      <c r="Q715" s="6">
        <f>IFERROR(INDEX('Hospitalisation Details'!$W:$W,MATCH($A715,'Hospitalisation Details'!$A:$A,0)),"Not Found")</f>
        <v>0</v>
      </c>
    </row>
    <row r="716" spans="1:17" ht="15" customHeight="1" x14ac:dyDescent="0.3">
      <c r="A716" s="6" t="str">
        <f>'Customer Names'!A716</f>
        <v>Id715</v>
      </c>
      <c r="B716" s="6" t="str">
        <f>IFERROR(INDEX('Customer Names'!$D:$D,MATCH($A716,'Customer Names'!$A:$A,0)),"Not Found")</f>
        <v>Shannon L</v>
      </c>
      <c r="C716" s="6">
        <f>IFERROR(INDEX('Medical Examinations'!$B:$B,MATCH($A716,'Medical Examinations'!$A:$A,0)),"Not Found")</f>
        <v>36.15</v>
      </c>
      <c r="D716" s="6">
        <f>IFERROR(INDEX('Medical Examinations'!$C:$C,MATCH($A716,'Medical Examinations'!$A:$A,0)),"Not Found")</f>
        <v>8.0500000000000007</v>
      </c>
      <c r="E716" s="6" t="str">
        <f>IFERROR(INDEX('Medical Examinations'!$I:$I,MATCH($A716,'Medical Examinations'!$A:$A,0)),"Not Found")</f>
        <v>No</v>
      </c>
      <c r="F716" s="6" t="str">
        <f>IFERROR(INDEX('Medical Examinations'!$J:$J,MATCH($A716,'Medical Examinations'!$A:$A,0)),"Not Found")</f>
        <v>No</v>
      </c>
      <c r="G716" s="6" t="str">
        <f>IFERROR(INDEX('Medical Examinations'!$F:$F,MATCH($A716,'Medical Examinations'!$A:$A,0)),"Not Found")</f>
        <v>No</v>
      </c>
      <c r="H716" s="6">
        <f>IFERROR(INDEX('Medical Examinations'!$L:$L,MATCH($A716,'Medical Examinations'!$A:$A,0)),"Not Found")</f>
        <v>0</v>
      </c>
      <c r="I716" s="6" t="str">
        <f>IFERROR(INDEX('Medical Examinations'!$K:$K,MATCH($A716,'Medical Examinations'!$A:$A,0)),"Not Found")</f>
        <v>No</v>
      </c>
      <c r="J716" s="6" t="str">
        <f>IFERROR(INDEX('Medical Examinations'!$M:$M,MATCH($A716,'Medical Examinations'!$A:$A,0)),"Not Found")</f>
        <v>Obesity</v>
      </c>
      <c r="K716" s="6" t="str">
        <f>IFERROR(INDEX('Medical Examinations'!$N:$N,MATCH($A716,'Medical Examinations'!$A:$A,0)),"Not Found")</f>
        <v>Diabetic</v>
      </c>
      <c r="L716" s="12">
        <f>IFERROR(INDEX('Hospitalisation Details'!$V:$V,MATCH($A716,'Hospitalisation Details'!$A:$A,0)),"Not Found")</f>
        <v>0</v>
      </c>
      <c r="M716" s="13">
        <f>IFERROR(INDEX('Hospitalisation Details'!$F:$F,MATCH($A716,'Hospitalisation Details'!$A:$A,0)),"Not Found")</f>
        <v>14193.55</v>
      </c>
      <c r="N716" s="6">
        <f>IFERROR(INDEX('Hospitalisation Details'!$S:$S,MATCH($A716,'Hospitalisation Details'!$A:$A,0)),"Not Found")</f>
        <v>25197</v>
      </c>
      <c r="O716" s="6">
        <f>IFERROR(INDEX('Hospitalisation Details'!$T:$T,MATCH($A716,'Hospitalisation Details'!$A:$A,0)),"Not Found")</f>
        <v>54</v>
      </c>
      <c r="P716" s="6">
        <f>IFERROR(INDEX('Hospitalisation Details'!$U:$U,MATCH($A716,'Hospitalisation Details'!$A:$A,0)),"Not Found")</f>
        <v>0</v>
      </c>
      <c r="Q716" s="6">
        <f>IFERROR(INDEX('Hospitalisation Details'!$W:$W,MATCH($A716,'Hospitalisation Details'!$A:$A,0)),"Not Found")</f>
        <v>0</v>
      </c>
    </row>
    <row r="717" spans="1:17" ht="15" customHeight="1" x14ac:dyDescent="0.3">
      <c r="A717" s="6" t="str">
        <f>'Customer Names'!A717</f>
        <v>Id716</v>
      </c>
      <c r="B717" s="6" t="str">
        <f>IFERROR(INDEX('Customer Names'!$D:$D,MATCH($A717,'Customer Names'!$A:$A,0)),"Not Found")</f>
        <v>Amy B</v>
      </c>
      <c r="C717" s="6">
        <f>IFERROR(INDEX('Medical Examinations'!$B:$B,MATCH($A717,'Medical Examinations'!$A:$A,0)),"Not Found")</f>
        <v>44.98</v>
      </c>
      <c r="D717" s="6">
        <f>IFERROR(INDEX('Medical Examinations'!$C:$C,MATCH($A717,'Medical Examinations'!$A:$A,0)),"Not Found")</f>
        <v>5.94</v>
      </c>
      <c r="E717" s="6" t="str">
        <f>IFERROR(INDEX('Medical Examinations'!$I:$I,MATCH($A717,'Medical Examinations'!$A:$A,0)),"Not Found")</f>
        <v>No</v>
      </c>
      <c r="F717" s="6" t="str">
        <f>IFERROR(INDEX('Medical Examinations'!$J:$J,MATCH($A717,'Medical Examinations'!$A:$A,0)),"Not Found")</f>
        <v>No</v>
      </c>
      <c r="G717" s="6" t="str">
        <f>IFERROR(INDEX('Medical Examinations'!$F:$F,MATCH($A717,'Medical Examinations'!$A:$A,0)),"Not Found")</f>
        <v>No</v>
      </c>
      <c r="H717" s="6">
        <f>IFERROR(INDEX('Medical Examinations'!$L:$L,MATCH($A717,'Medical Examinations'!$A:$A,0)),"Not Found")</f>
        <v>1</v>
      </c>
      <c r="I717" s="6" t="str">
        <f>IFERROR(INDEX('Medical Examinations'!$K:$K,MATCH($A717,'Medical Examinations'!$A:$A,0)),"Not Found")</f>
        <v>No</v>
      </c>
      <c r="J717" s="6" t="str">
        <f>IFERROR(INDEX('Medical Examinations'!$M:$M,MATCH($A717,'Medical Examinations'!$A:$A,0)),"Not Found")</f>
        <v>Obesity</v>
      </c>
      <c r="K717" s="6" t="str">
        <f>IFERROR(INDEX('Medical Examinations'!$N:$N,MATCH($A717,'Medical Examinations'!$A:$A,0)),"Not Found")</f>
        <v>Prediabetic</v>
      </c>
      <c r="L717" s="12">
        <f>IFERROR(INDEX('Hospitalisation Details'!$V:$V,MATCH($A717,'Hospitalisation Details'!$A:$A,0)),"Not Found")</f>
        <v>0</v>
      </c>
      <c r="M717" s="13">
        <f>IFERROR(INDEX('Hospitalisation Details'!$F:$F,MATCH($A717,'Hospitalisation Details'!$A:$A,0)),"Not Found")</f>
        <v>14152.46</v>
      </c>
      <c r="N717" s="6">
        <f>IFERROR(INDEX('Hospitalisation Details'!$S:$S,MATCH($A717,'Hospitalisation Details'!$A:$A,0)),"Not Found")</f>
        <v>30870</v>
      </c>
      <c r="O717" s="6">
        <f>IFERROR(INDEX('Hospitalisation Details'!$T:$T,MATCH($A717,'Hospitalisation Details'!$A:$A,0)),"Not Found")</f>
        <v>38</v>
      </c>
      <c r="P717" s="6">
        <f>IFERROR(INDEX('Hospitalisation Details'!$U:$U,MATCH($A717,'Hospitalisation Details'!$A:$A,0)),"Not Found")</f>
        <v>0</v>
      </c>
      <c r="Q717" s="6">
        <f>IFERROR(INDEX('Hospitalisation Details'!$W:$W,MATCH($A717,'Hospitalisation Details'!$A:$A,0)),"Not Found")</f>
        <v>0</v>
      </c>
    </row>
    <row r="718" spans="1:17" ht="15" customHeight="1" x14ac:dyDescent="0.3">
      <c r="A718" s="6" t="str">
        <f>'Customer Names'!A718</f>
        <v>Id717</v>
      </c>
      <c r="B718" s="6" t="str">
        <f>IFERROR(INDEX('Customer Names'!$D:$D,MATCH($A718,'Customer Names'!$A:$A,0)),"Not Found")</f>
        <v>A Danielle</v>
      </c>
      <c r="C718" s="6">
        <f>IFERROR(INDEX('Medical Examinations'!$B:$B,MATCH($A718,'Medical Examinations'!$A:$A,0)),"Not Found")</f>
        <v>38.28</v>
      </c>
      <c r="D718" s="6">
        <f>IFERROR(INDEX('Medical Examinations'!$C:$C,MATCH($A718,'Medical Examinations'!$A:$A,0)),"Not Found")</f>
        <v>5.51</v>
      </c>
      <c r="E718" s="6" t="str">
        <f>IFERROR(INDEX('Medical Examinations'!$I:$I,MATCH($A718,'Medical Examinations'!$A:$A,0)),"Not Found")</f>
        <v>No</v>
      </c>
      <c r="F718" s="6" t="str">
        <f>IFERROR(INDEX('Medical Examinations'!$J:$J,MATCH($A718,'Medical Examinations'!$A:$A,0)),"Not Found")</f>
        <v>Yes</v>
      </c>
      <c r="G718" s="6" t="str">
        <f>IFERROR(INDEX('Medical Examinations'!$F:$F,MATCH($A718,'Medical Examinations'!$A:$A,0)),"Not Found")</f>
        <v>No</v>
      </c>
      <c r="H718" s="6">
        <f>IFERROR(INDEX('Medical Examinations'!$L:$L,MATCH($A718,'Medical Examinations'!$A:$A,0)),"Not Found")</f>
        <v>1</v>
      </c>
      <c r="I718" s="6" t="str">
        <f>IFERROR(INDEX('Medical Examinations'!$K:$K,MATCH($A718,'Medical Examinations'!$A:$A,0)),"Not Found")</f>
        <v>No</v>
      </c>
      <c r="J718" s="6" t="str">
        <f>IFERROR(INDEX('Medical Examinations'!$M:$M,MATCH($A718,'Medical Examinations'!$A:$A,0)),"Not Found")</f>
        <v>Obesity</v>
      </c>
      <c r="K718" s="6" t="str">
        <f>IFERROR(INDEX('Medical Examinations'!$N:$N,MATCH($A718,'Medical Examinations'!$A:$A,0)),"Not Found")</f>
        <v>Normal</v>
      </c>
      <c r="L718" s="12">
        <f>IFERROR(INDEX('Hospitalisation Details'!$V:$V,MATCH($A718,'Hospitalisation Details'!$A:$A,0)),"Not Found")</f>
        <v>0</v>
      </c>
      <c r="M718" s="13">
        <f>IFERROR(INDEX('Hospitalisation Details'!$F:$F,MATCH($A718,'Hospitalisation Details'!$A:$A,0)),"Not Found")</f>
        <v>14133.04</v>
      </c>
      <c r="N718" s="6">
        <f>IFERROR(INDEX('Hospitalisation Details'!$S:$S,MATCH($A718,'Hospitalisation Details'!$A:$A,0)),"Not Found")</f>
        <v>38174</v>
      </c>
      <c r="O718" s="6">
        <f>IFERROR(INDEX('Hospitalisation Details'!$T:$T,MATCH($A718,'Hospitalisation Details'!$A:$A,0)),"Not Found")</f>
        <v>18</v>
      </c>
      <c r="P718" s="6">
        <f>IFERROR(INDEX('Hospitalisation Details'!$U:$U,MATCH($A718,'Hospitalisation Details'!$A:$A,0)),"Not Found")</f>
        <v>0</v>
      </c>
      <c r="Q718" s="6">
        <f>IFERROR(INDEX('Hospitalisation Details'!$W:$W,MATCH($A718,'Hospitalisation Details'!$A:$A,0)),"Not Found")</f>
        <v>0</v>
      </c>
    </row>
    <row r="719" spans="1:17" ht="15" customHeight="1" x14ac:dyDescent="0.3">
      <c r="A719" s="6" t="str">
        <f>'Customer Names'!A719</f>
        <v>Id718</v>
      </c>
      <c r="B719" s="6" t="str">
        <f>IFERROR(INDEX('Customer Names'!$D:$D,MATCH($A719,'Customer Names'!$A:$A,0)),"Not Found")</f>
        <v>Conrad F</v>
      </c>
      <c r="C719" s="6">
        <f>IFERROR(INDEX('Medical Examinations'!$B:$B,MATCH($A719,'Medical Examinations'!$A:$A,0)),"Not Found")</f>
        <v>32.299999999999997</v>
      </c>
      <c r="D719" s="6">
        <f>IFERROR(INDEX('Medical Examinations'!$C:$C,MATCH($A719,'Medical Examinations'!$A:$A,0)),"Not Found")</f>
        <v>6.55</v>
      </c>
      <c r="E719" s="6" t="str">
        <f>IFERROR(INDEX('Medical Examinations'!$I:$I,MATCH($A719,'Medical Examinations'!$A:$A,0)),"Not Found")</f>
        <v>Yes</v>
      </c>
      <c r="F719" s="6" t="str">
        <f>IFERROR(INDEX('Medical Examinations'!$J:$J,MATCH($A719,'Medical Examinations'!$A:$A,0)),"Not Found")</f>
        <v>No</v>
      </c>
      <c r="G719" s="6" t="str">
        <f>IFERROR(INDEX('Medical Examinations'!$F:$F,MATCH($A719,'Medical Examinations'!$A:$A,0)),"Not Found")</f>
        <v>No</v>
      </c>
      <c r="H719" s="6">
        <f>IFERROR(INDEX('Medical Examinations'!$L:$L,MATCH($A719,'Medical Examinations'!$A:$A,0)),"Not Found")</f>
        <v>2</v>
      </c>
      <c r="I719" s="6" t="str">
        <f>IFERROR(INDEX('Medical Examinations'!$K:$K,MATCH($A719,'Medical Examinations'!$A:$A,0)),"Not Found")</f>
        <v>No</v>
      </c>
      <c r="J719" s="6" t="str">
        <f>IFERROR(INDEX('Medical Examinations'!$M:$M,MATCH($A719,'Medical Examinations'!$A:$A,0)),"Not Found")</f>
        <v>Obesity</v>
      </c>
      <c r="K719" s="6" t="str">
        <f>IFERROR(INDEX('Medical Examinations'!$N:$N,MATCH($A719,'Medical Examinations'!$A:$A,0)),"Not Found")</f>
        <v>Diabetic</v>
      </c>
      <c r="L719" s="12">
        <f>IFERROR(INDEX('Hospitalisation Details'!$V:$V,MATCH($A719,'Hospitalisation Details'!$A:$A,0)),"Not Found")</f>
        <v>0</v>
      </c>
      <c r="M719" s="13">
        <f>IFERROR(INDEX('Hospitalisation Details'!$F:$F,MATCH($A719,'Hospitalisation Details'!$A:$A,0)),"Not Found")</f>
        <v>14119.62</v>
      </c>
      <c r="N719" s="6">
        <f>IFERROR(INDEX('Hospitalisation Details'!$S:$S,MATCH($A719,'Hospitalisation Details'!$A:$A,0)),"Not Found")</f>
        <v>22446</v>
      </c>
      <c r="O719" s="6">
        <f>IFERROR(INDEX('Hospitalisation Details'!$T:$T,MATCH($A719,'Hospitalisation Details'!$A:$A,0)),"Not Found")</f>
        <v>61</v>
      </c>
      <c r="P719" s="6">
        <f>IFERROR(INDEX('Hospitalisation Details'!$U:$U,MATCH($A719,'Hospitalisation Details'!$A:$A,0)),"Not Found")</f>
        <v>0</v>
      </c>
      <c r="Q719" s="6">
        <f>IFERROR(INDEX('Hospitalisation Details'!$W:$W,MATCH($A719,'Hospitalisation Details'!$A:$A,0)),"Not Found")</f>
        <v>0</v>
      </c>
    </row>
    <row r="720" spans="1:17" ht="15" customHeight="1" x14ac:dyDescent="0.3">
      <c r="A720" s="6" t="str">
        <f>'Customer Names'!A720</f>
        <v>Id719</v>
      </c>
      <c r="B720" s="6" t="str">
        <f>IFERROR(INDEX('Customer Names'!$D:$D,MATCH($A720,'Customer Names'!$A:$A,0)),"Not Found")</f>
        <v>Josh</v>
      </c>
      <c r="C720" s="6">
        <f>IFERROR(INDEX('Medical Examinations'!$B:$B,MATCH($A720,'Medical Examinations'!$A:$A,0)),"Not Found")</f>
        <v>39.51</v>
      </c>
      <c r="D720" s="6">
        <f>IFERROR(INDEX('Medical Examinations'!$C:$C,MATCH($A720,'Medical Examinations'!$A:$A,0)),"Not Found")</f>
        <v>5.79</v>
      </c>
      <c r="E720" s="6" t="str">
        <f>IFERROR(INDEX('Medical Examinations'!$I:$I,MATCH($A720,'Medical Examinations'!$A:$A,0)),"Not Found")</f>
        <v>Yes</v>
      </c>
      <c r="F720" s="6" t="str">
        <f>IFERROR(INDEX('Medical Examinations'!$J:$J,MATCH($A720,'Medical Examinations'!$A:$A,0)),"Not Found")</f>
        <v>No</v>
      </c>
      <c r="G720" s="6" t="str">
        <f>IFERROR(INDEX('Medical Examinations'!$F:$F,MATCH($A720,'Medical Examinations'!$A:$A,0)),"Not Found")</f>
        <v>No</v>
      </c>
      <c r="H720" s="6">
        <f>IFERROR(INDEX('Medical Examinations'!$L:$L,MATCH($A720,'Medical Examinations'!$A:$A,0)),"Not Found")</f>
        <v>0</v>
      </c>
      <c r="I720" s="6" t="str">
        <f>IFERROR(INDEX('Medical Examinations'!$K:$K,MATCH($A720,'Medical Examinations'!$A:$A,0)),"Not Found")</f>
        <v>No</v>
      </c>
      <c r="J720" s="6" t="str">
        <f>IFERROR(INDEX('Medical Examinations'!$M:$M,MATCH($A720,'Medical Examinations'!$A:$A,0)),"Not Found")</f>
        <v>Obesity</v>
      </c>
      <c r="K720" s="6" t="str">
        <f>IFERROR(INDEX('Medical Examinations'!$N:$N,MATCH($A720,'Medical Examinations'!$A:$A,0)),"Not Found")</f>
        <v>Prediabetic</v>
      </c>
      <c r="L720" s="12">
        <f>IFERROR(INDEX('Hospitalisation Details'!$V:$V,MATCH($A720,'Hospitalisation Details'!$A:$A,0)),"Not Found")</f>
        <v>0</v>
      </c>
      <c r="M720" s="13">
        <f>IFERROR(INDEX('Hospitalisation Details'!$F:$F,MATCH($A720,'Hospitalisation Details'!$A:$A,0)),"Not Found")</f>
        <v>14098.07</v>
      </c>
      <c r="N720" s="6">
        <f>IFERROR(INDEX('Hospitalisation Details'!$S:$S,MATCH($A720,'Hospitalisation Details'!$A:$A,0)),"Not Found")</f>
        <v>28029</v>
      </c>
      <c r="O720" s="6">
        <f>IFERROR(INDEX('Hospitalisation Details'!$T:$T,MATCH($A720,'Hospitalisation Details'!$A:$A,0)),"Not Found")</f>
        <v>46</v>
      </c>
      <c r="P720" s="6">
        <f>IFERROR(INDEX('Hospitalisation Details'!$U:$U,MATCH($A720,'Hospitalisation Details'!$A:$A,0)),"Not Found")</f>
        <v>0</v>
      </c>
      <c r="Q720" s="6">
        <f>IFERROR(INDEX('Hospitalisation Details'!$W:$W,MATCH($A720,'Hospitalisation Details'!$A:$A,0)),"Not Found")</f>
        <v>0</v>
      </c>
    </row>
    <row r="721" spans="1:17" ht="15" customHeight="1" x14ac:dyDescent="0.3">
      <c r="A721" s="6" t="str">
        <f>'Customer Names'!A721</f>
        <v>Id720</v>
      </c>
      <c r="B721" s="6" t="str">
        <f>IFERROR(INDEX('Customer Names'!$D:$D,MATCH($A721,'Customer Names'!$A:$A,0)),"Not Found")</f>
        <v>Maxime</v>
      </c>
      <c r="C721" s="6">
        <f>IFERROR(INDEX('Medical Examinations'!$B:$B,MATCH($A721,'Medical Examinations'!$A:$A,0)),"Not Found")</f>
        <v>50.46</v>
      </c>
      <c r="D721" s="6">
        <f>IFERROR(INDEX('Medical Examinations'!$C:$C,MATCH($A721,'Medical Examinations'!$A:$A,0)),"Not Found")</f>
        <v>4.5599999999999996</v>
      </c>
      <c r="E721" s="6" t="str">
        <f>IFERROR(INDEX('Medical Examinations'!$I:$I,MATCH($A721,'Medical Examinations'!$A:$A,0)),"Not Found")</f>
        <v>No</v>
      </c>
      <c r="F721" s="6" t="str">
        <f>IFERROR(INDEX('Medical Examinations'!$J:$J,MATCH($A721,'Medical Examinations'!$A:$A,0)),"Not Found")</f>
        <v>No</v>
      </c>
      <c r="G721" s="6" t="str">
        <f>IFERROR(INDEX('Medical Examinations'!$F:$F,MATCH($A721,'Medical Examinations'!$A:$A,0)),"Not Found")</f>
        <v>No</v>
      </c>
      <c r="H721" s="6">
        <f>IFERROR(INDEX('Medical Examinations'!$L:$L,MATCH($A721,'Medical Examinations'!$A:$A,0)),"Not Found")</f>
        <v>0</v>
      </c>
      <c r="I721" s="6" t="str">
        <f>IFERROR(INDEX('Medical Examinations'!$K:$K,MATCH($A721,'Medical Examinations'!$A:$A,0)),"Not Found")</f>
        <v>No</v>
      </c>
      <c r="J721" s="6" t="str">
        <f>IFERROR(INDEX('Medical Examinations'!$M:$M,MATCH($A721,'Medical Examinations'!$A:$A,0)),"Not Found")</f>
        <v>Obesity</v>
      </c>
      <c r="K721" s="6" t="str">
        <f>IFERROR(INDEX('Medical Examinations'!$N:$N,MATCH($A721,'Medical Examinations'!$A:$A,0)),"Not Found")</f>
        <v>Normal</v>
      </c>
      <c r="L721" s="12">
        <f>IFERROR(INDEX('Hospitalisation Details'!$V:$V,MATCH($A721,'Hospitalisation Details'!$A:$A,0)),"Not Found")</f>
        <v>0</v>
      </c>
      <c r="M721" s="13">
        <f>IFERROR(INDEX('Hospitalisation Details'!$F:$F,MATCH($A721,'Hospitalisation Details'!$A:$A,0)),"Not Found")</f>
        <v>14081.93</v>
      </c>
      <c r="N721" s="6">
        <f>IFERROR(INDEX('Hospitalisation Details'!$S:$S,MATCH($A721,'Hospitalisation Details'!$A:$A,0)),"Not Found")</f>
        <v>33493</v>
      </c>
      <c r="O721" s="6">
        <f>IFERROR(INDEX('Hospitalisation Details'!$T:$T,MATCH($A721,'Hospitalisation Details'!$A:$A,0)),"Not Found")</f>
        <v>31</v>
      </c>
      <c r="P721" s="6">
        <f>IFERROR(INDEX('Hospitalisation Details'!$U:$U,MATCH($A721,'Hospitalisation Details'!$A:$A,0)),"Not Found")</f>
        <v>0</v>
      </c>
      <c r="Q721" s="6">
        <f>IFERROR(INDEX('Hospitalisation Details'!$W:$W,MATCH($A721,'Hospitalisation Details'!$A:$A,0)),"Not Found")</f>
        <v>0</v>
      </c>
    </row>
    <row r="722" spans="1:17" ht="15" customHeight="1" x14ac:dyDescent="0.3">
      <c r="A722" s="6" t="str">
        <f>'Customer Names'!A722</f>
        <v>Id721</v>
      </c>
      <c r="B722" s="6" t="str">
        <f>IFERROR(INDEX('Customer Names'!$D:$D,MATCH($A722,'Customer Names'!$A:$A,0)),"Not Found")</f>
        <v>Natalie</v>
      </c>
      <c r="C722" s="6">
        <f>IFERROR(INDEX('Medical Examinations'!$B:$B,MATCH($A722,'Medical Examinations'!$A:$A,0)),"Not Found")</f>
        <v>31.73</v>
      </c>
      <c r="D722" s="6">
        <f>IFERROR(INDEX('Medical Examinations'!$C:$C,MATCH($A722,'Medical Examinations'!$A:$A,0)),"Not Found")</f>
        <v>7</v>
      </c>
      <c r="E722" s="6" t="str">
        <f>IFERROR(INDEX('Medical Examinations'!$I:$I,MATCH($A722,'Medical Examinations'!$A:$A,0)),"Not Found")</f>
        <v>No</v>
      </c>
      <c r="F722" s="6" t="str">
        <f>IFERROR(INDEX('Medical Examinations'!$J:$J,MATCH($A722,'Medical Examinations'!$A:$A,0)),"Not Found")</f>
        <v>No</v>
      </c>
      <c r="G722" s="6" t="str">
        <f>IFERROR(INDEX('Medical Examinations'!$F:$F,MATCH($A722,'Medical Examinations'!$A:$A,0)),"Not Found")</f>
        <v>No</v>
      </c>
      <c r="H722" s="6">
        <f>IFERROR(INDEX('Medical Examinations'!$L:$L,MATCH($A722,'Medical Examinations'!$A:$A,0)),"Not Found")</f>
        <v>0</v>
      </c>
      <c r="I722" s="6" t="str">
        <f>IFERROR(INDEX('Medical Examinations'!$K:$K,MATCH($A722,'Medical Examinations'!$A:$A,0)),"Not Found")</f>
        <v>No</v>
      </c>
      <c r="J722" s="6" t="str">
        <f>IFERROR(INDEX('Medical Examinations'!$M:$M,MATCH($A722,'Medical Examinations'!$A:$A,0)),"Not Found")</f>
        <v>Obesity</v>
      </c>
      <c r="K722" s="6" t="str">
        <f>IFERROR(INDEX('Medical Examinations'!$N:$N,MATCH($A722,'Medical Examinations'!$A:$A,0)),"Not Found")</f>
        <v>Diabetic</v>
      </c>
      <c r="L722" s="12">
        <f>IFERROR(INDEX('Hospitalisation Details'!$V:$V,MATCH($A722,'Hospitalisation Details'!$A:$A,0)),"Not Found")</f>
        <v>0</v>
      </c>
      <c r="M722" s="13">
        <f>IFERROR(INDEX('Hospitalisation Details'!$F:$F,MATCH($A722,'Hospitalisation Details'!$A:$A,0)),"Not Found")</f>
        <v>14043.48</v>
      </c>
      <c r="N722" s="6">
        <f>IFERROR(INDEX('Hospitalisation Details'!$S:$S,MATCH($A722,'Hospitalisation Details'!$A:$A,0)),"Not Found")</f>
        <v>22228</v>
      </c>
      <c r="O722" s="6">
        <f>IFERROR(INDEX('Hospitalisation Details'!$T:$T,MATCH($A722,'Hospitalisation Details'!$A:$A,0)),"Not Found")</f>
        <v>62</v>
      </c>
      <c r="P722" s="6">
        <f>IFERROR(INDEX('Hospitalisation Details'!$U:$U,MATCH($A722,'Hospitalisation Details'!$A:$A,0)),"Not Found")</f>
        <v>0</v>
      </c>
      <c r="Q722" s="6">
        <f>IFERROR(INDEX('Hospitalisation Details'!$W:$W,MATCH($A722,'Hospitalisation Details'!$A:$A,0)),"Not Found")</f>
        <v>0</v>
      </c>
    </row>
    <row r="723" spans="1:17" ht="15" customHeight="1" x14ac:dyDescent="0.3">
      <c r="A723" s="6" t="str">
        <f>'Customer Names'!A723</f>
        <v>Id722</v>
      </c>
      <c r="B723" s="6" t="str">
        <f>IFERROR(INDEX('Customer Names'!$D:$D,MATCH($A723,'Customer Names'!$A:$A,0)),"Not Found")</f>
        <v>Melissa</v>
      </c>
      <c r="C723" s="6">
        <f>IFERROR(INDEX('Medical Examinations'!$B:$B,MATCH($A723,'Medical Examinations'!$A:$A,0)),"Not Found")</f>
        <v>32.1</v>
      </c>
      <c r="D723" s="6">
        <f>IFERROR(INDEX('Medical Examinations'!$C:$C,MATCH($A723,'Medical Examinations'!$A:$A,0)),"Not Found")</f>
        <v>6.57</v>
      </c>
      <c r="E723" s="6" t="str">
        <f>IFERROR(INDEX('Medical Examinations'!$I:$I,MATCH($A723,'Medical Examinations'!$A:$A,0)),"Not Found")</f>
        <v>Yes</v>
      </c>
      <c r="F723" s="6" t="str">
        <f>IFERROR(INDEX('Medical Examinations'!$J:$J,MATCH($A723,'Medical Examinations'!$A:$A,0)),"Not Found")</f>
        <v>No</v>
      </c>
      <c r="G723" s="6" t="str">
        <f>IFERROR(INDEX('Medical Examinations'!$F:$F,MATCH($A723,'Medical Examinations'!$A:$A,0)),"Not Found")</f>
        <v>Yes</v>
      </c>
      <c r="H723" s="6">
        <f>IFERROR(INDEX('Medical Examinations'!$L:$L,MATCH($A723,'Medical Examinations'!$A:$A,0)),"Not Found")</f>
        <v>1</v>
      </c>
      <c r="I723" s="6" t="str">
        <f>IFERROR(INDEX('Medical Examinations'!$K:$K,MATCH($A723,'Medical Examinations'!$A:$A,0)),"Not Found")</f>
        <v>No</v>
      </c>
      <c r="J723" s="6" t="str">
        <f>IFERROR(INDEX('Medical Examinations'!$M:$M,MATCH($A723,'Medical Examinations'!$A:$A,0)),"Not Found")</f>
        <v>Obesity</v>
      </c>
      <c r="K723" s="6" t="str">
        <f>IFERROR(INDEX('Medical Examinations'!$N:$N,MATCH($A723,'Medical Examinations'!$A:$A,0)),"Not Found")</f>
        <v>Diabetic</v>
      </c>
      <c r="L723" s="12">
        <f>IFERROR(INDEX('Hospitalisation Details'!$V:$V,MATCH($A723,'Hospitalisation Details'!$A:$A,0)),"Not Found")</f>
        <v>0</v>
      </c>
      <c r="M723" s="13">
        <f>IFERROR(INDEX('Hospitalisation Details'!$F:$F,MATCH($A723,'Hospitalisation Details'!$A:$A,0)),"Not Found")</f>
        <v>14007.22</v>
      </c>
      <c r="N723" s="6">
        <f>IFERROR(INDEX('Hospitalisation Details'!$S:$S,MATCH($A723,'Hospitalisation Details'!$A:$A,0)),"Not Found")</f>
        <v>23200</v>
      </c>
      <c r="O723" s="6">
        <f>IFERROR(INDEX('Hospitalisation Details'!$T:$T,MATCH($A723,'Hospitalisation Details'!$A:$A,0)),"Not Found")</f>
        <v>59</v>
      </c>
      <c r="P723" s="6">
        <f>IFERROR(INDEX('Hospitalisation Details'!$U:$U,MATCH($A723,'Hospitalisation Details'!$A:$A,0)),"Not Found")</f>
        <v>0</v>
      </c>
      <c r="Q723" s="6">
        <f>IFERROR(INDEX('Hospitalisation Details'!$W:$W,MATCH($A723,'Hospitalisation Details'!$A:$A,0)),"Not Found")</f>
        <v>0</v>
      </c>
    </row>
    <row r="724" spans="1:17" ht="15" customHeight="1" x14ac:dyDescent="0.3">
      <c r="A724" s="6" t="str">
        <f>'Customer Names'!A724</f>
        <v>Id723</v>
      </c>
      <c r="B724" s="6" t="str">
        <f>IFERROR(INDEX('Customer Names'!$D:$D,MATCH($A724,'Customer Names'!$A:$A,0)),"Not Found")</f>
        <v>Laura P.</v>
      </c>
      <c r="C724" s="6">
        <f>IFERROR(INDEX('Medical Examinations'!$B:$B,MATCH($A724,'Medical Examinations'!$A:$A,0)),"Not Found")</f>
        <v>27.83</v>
      </c>
      <c r="D724" s="6">
        <f>IFERROR(INDEX('Medical Examinations'!$C:$C,MATCH($A724,'Medical Examinations'!$A:$A,0)),"Not Found")</f>
        <v>11.61</v>
      </c>
      <c r="E724" s="6" t="str">
        <f>IFERROR(INDEX('Medical Examinations'!$I:$I,MATCH($A724,'Medical Examinations'!$A:$A,0)),"Not Found")</f>
        <v>Yes</v>
      </c>
      <c r="F724" s="6" t="str">
        <f>IFERROR(INDEX('Medical Examinations'!$J:$J,MATCH($A724,'Medical Examinations'!$A:$A,0)),"Not Found")</f>
        <v>No</v>
      </c>
      <c r="G724" s="6" t="str">
        <f>IFERROR(INDEX('Medical Examinations'!$F:$F,MATCH($A724,'Medical Examinations'!$A:$A,0)),"Not Found")</f>
        <v>Yes</v>
      </c>
      <c r="H724" s="6">
        <f>IFERROR(INDEX('Medical Examinations'!$L:$L,MATCH($A724,'Medical Examinations'!$A:$A,0)),"Not Found")</f>
        <v>1</v>
      </c>
      <c r="I724" s="6" t="str">
        <f>IFERROR(INDEX('Medical Examinations'!$K:$K,MATCH($A724,'Medical Examinations'!$A:$A,0)),"Not Found")</f>
        <v>No</v>
      </c>
      <c r="J724" s="6" t="str">
        <f>IFERROR(INDEX('Medical Examinations'!$M:$M,MATCH($A724,'Medical Examinations'!$A:$A,0)),"Not Found")</f>
        <v>Overweight</v>
      </c>
      <c r="K724" s="6" t="str">
        <f>IFERROR(INDEX('Medical Examinations'!$N:$N,MATCH($A724,'Medical Examinations'!$A:$A,0)),"Not Found")</f>
        <v>Diabetic</v>
      </c>
      <c r="L724" s="12">
        <f>IFERROR(INDEX('Hospitalisation Details'!$V:$V,MATCH($A724,'Hospitalisation Details'!$A:$A,0)),"Not Found")</f>
        <v>0</v>
      </c>
      <c r="M724" s="13">
        <f>IFERROR(INDEX('Hospitalisation Details'!$F:$F,MATCH($A724,'Hospitalisation Details'!$A:$A,0)),"Not Found")</f>
        <v>14001.29</v>
      </c>
      <c r="N724" s="6">
        <f>IFERROR(INDEX('Hospitalisation Details'!$S:$S,MATCH($A724,'Hospitalisation Details'!$A:$A,0)),"Not Found")</f>
        <v>23198</v>
      </c>
      <c r="O724" s="6">
        <f>IFERROR(INDEX('Hospitalisation Details'!$T:$T,MATCH($A724,'Hospitalisation Details'!$A:$A,0)),"Not Found")</f>
        <v>59</v>
      </c>
      <c r="P724" s="6">
        <f>IFERROR(INDEX('Hospitalisation Details'!$U:$U,MATCH($A724,'Hospitalisation Details'!$A:$A,0)),"Not Found")</f>
        <v>0</v>
      </c>
      <c r="Q724" s="6">
        <f>IFERROR(INDEX('Hospitalisation Details'!$W:$W,MATCH($A724,'Hospitalisation Details'!$A:$A,0)),"Not Found")</f>
        <v>0</v>
      </c>
    </row>
    <row r="725" spans="1:17" ht="15" customHeight="1" x14ac:dyDescent="0.3">
      <c r="A725" s="6" t="str">
        <f>'Customer Names'!A725</f>
        <v>Id724</v>
      </c>
      <c r="B725" s="6" t="str">
        <f>IFERROR(INDEX('Customer Names'!$D:$D,MATCH($A725,'Customer Names'!$A:$A,0)),"Not Found")</f>
        <v>Lisa</v>
      </c>
      <c r="C725" s="6">
        <f>IFERROR(INDEX('Medical Examinations'!$B:$B,MATCH($A725,'Medical Examinations'!$A:$A,0)),"Not Found")</f>
        <v>27.72</v>
      </c>
      <c r="D725" s="6">
        <f>IFERROR(INDEX('Medical Examinations'!$C:$C,MATCH($A725,'Medical Examinations'!$A:$A,0)),"Not Found")</f>
        <v>8.16</v>
      </c>
      <c r="E725" s="6" t="str">
        <f>IFERROR(INDEX('Medical Examinations'!$I:$I,MATCH($A725,'Medical Examinations'!$A:$A,0)),"Not Found")</f>
        <v>Yes</v>
      </c>
      <c r="F725" s="6" t="str">
        <f>IFERROR(INDEX('Medical Examinations'!$J:$J,MATCH($A725,'Medical Examinations'!$A:$A,0)),"Not Found")</f>
        <v>No</v>
      </c>
      <c r="G725" s="6" t="str">
        <f>IFERROR(INDEX('Medical Examinations'!$F:$F,MATCH($A725,'Medical Examinations'!$A:$A,0)),"Not Found")</f>
        <v>Yes</v>
      </c>
      <c r="H725" s="6">
        <f>IFERROR(INDEX('Medical Examinations'!$L:$L,MATCH($A725,'Medical Examinations'!$A:$A,0)),"Not Found")</f>
        <v>1</v>
      </c>
      <c r="I725" s="6" t="str">
        <f>IFERROR(INDEX('Medical Examinations'!$K:$K,MATCH($A725,'Medical Examinations'!$A:$A,0)),"Not Found")</f>
        <v>No</v>
      </c>
      <c r="J725" s="6" t="str">
        <f>IFERROR(INDEX('Medical Examinations'!$M:$M,MATCH($A725,'Medical Examinations'!$A:$A,0)),"Not Found")</f>
        <v>Overweight</v>
      </c>
      <c r="K725" s="6" t="str">
        <f>IFERROR(INDEX('Medical Examinations'!$N:$N,MATCH($A725,'Medical Examinations'!$A:$A,0)),"Not Found")</f>
        <v>Diabetic</v>
      </c>
      <c r="L725" s="12">
        <f>IFERROR(INDEX('Hospitalisation Details'!$V:$V,MATCH($A725,'Hospitalisation Details'!$A:$A,0)),"Not Found")</f>
        <v>0</v>
      </c>
      <c r="M725" s="13">
        <f>IFERROR(INDEX('Hospitalisation Details'!$F:$F,MATCH($A725,'Hospitalisation Details'!$A:$A,0)),"Not Found")</f>
        <v>14001.13</v>
      </c>
      <c r="N725" s="6">
        <f>IFERROR(INDEX('Hospitalisation Details'!$S:$S,MATCH($A725,'Hospitalisation Details'!$A:$A,0)),"Not Found")</f>
        <v>23368</v>
      </c>
      <c r="O725" s="6">
        <f>IFERROR(INDEX('Hospitalisation Details'!$T:$T,MATCH($A725,'Hospitalisation Details'!$A:$A,0)),"Not Found")</f>
        <v>59</v>
      </c>
      <c r="P725" s="6">
        <f>IFERROR(INDEX('Hospitalisation Details'!$U:$U,MATCH($A725,'Hospitalisation Details'!$A:$A,0)),"Not Found")</f>
        <v>0</v>
      </c>
      <c r="Q725" s="6">
        <f>IFERROR(INDEX('Hospitalisation Details'!$W:$W,MATCH($A725,'Hospitalisation Details'!$A:$A,0)),"Not Found")</f>
        <v>0</v>
      </c>
    </row>
    <row r="726" spans="1:17" ht="15" customHeight="1" x14ac:dyDescent="0.3">
      <c r="A726" s="6" t="str">
        <f>'Customer Names'!A726</f>
        <v>Id725</v>
      </c>
      <c r="B726" s="6" t="str">
        <f>IFERROR(INDEX('Customer Names'!$D:$D,MATCH($A726,'Customer Names'!$A:$A,0)),"Not Found")</f>
        <v>William D. Jr.</v>
      </c>
      <c r="C726" s="6">
        <f>IFERROR(INDEX('Medical Examinations'!$B:$B,MATCH($A726,'Medical Examinations'!$A:$A,0)),"Not Found")</f>
        <v>36.765000000000001</v>
      </c>
      <c r="D726" s="6">
        <f>IFERROR(INDEX('Medical Examinations'!$C:$C,MATCH($A726,'Medical Examinations'!$A:$A,0)),"Not Found")</f>
        <v>4.4800000000000004</v>
      </c>
      <c r="E726" s="6" t="str">
        <f>IFERROR(INDEX('Medical Examinations'!$I:$I,MATCH($A726,'Medical Examinations'!$A:$A,0)),"Not Found")</f>
        <v>Yes</v>
      </c>
      <c r="F726" s="6" t="str">
        <f>IFERROR(INDEX('Medical Examinations'!$J:$J,MATCH($A726,'Medical Examinations'!$A:$A,0)),"Not Found")</f>
        <v>No</v>
      </c>
      <c r="G726" s="6" t="str">
        <f>IFERROR(INDEX('Medical Examinations'!$F:$F,MATCH($A726,'Medical Examinations'!$A:$A,0)),"Not Found")</f>
        <v>No</v>
      </c>
      <c r="H726" s="6">
        <f>IFERROR(INDEX('Medical Examinations'!$L:$L,MATCH($A726,'Medical Examinations'!$A:$A,0)),"Not Found")</f>
        <v>2</v>
      </c>
      <c r="I726" s="6" t="str">
        <f>IFERROR(INDEX('Medical Examinations'!$K:$K,MATCH($A726,'Medical Examinations'!$A:$A,0)),"Not Found")</f>
        <v>No</v>
      </c>
      <c r="J726" s="6" t="str">
        <f>IFERROR(INDEX('Medical Examinations'!$M:$M,MATCH($A726,'Medical Examinations'!$A:$A,0)),"Not Found")</f>
        <v>Obesity</v>
      </c>
      <c r="K726" s="6" t="str">
        <f>IFERROR(INDEX('Medical Examinations'!$N:$N,MATCH($A726,'Medical Examinations'!$A:$A,0)),"Not Found")</f>
        <v>Normal</v>
      </c>
      <c r="L726" s="12">
        <f>IFERROR(INDEX('Hospitalisation Details'!$V:$V,MATCH($A726,'Hospitalisation Details'!$A:$A,0)),"Not Found")</f>
        <v>0</v>
      </c>
      <c r="M726" s="13">
        <f>IFERROR(INDEX('Hospitalisation Details'!$F:$F,MATCH($A726,'Hospitalisation Details'!$A:$A,0)),"Not Found")</f>
        <v>13981.85</v>
      </c>
      <c r="N726" s="6">
        <f>IFERROR(INDEX('Hospitalisation Details'!$S:$S,MATCH($A726,'Hospitalisation Details'!$A:$A,0)),"Not Found")</f>
        <v>21799</v>
      </c>
      <c r="O726" s="6">
        <f>IFERROR(INDEX('Hospitalisation Details'!$T:$T,MATCH($A726,'Hospitalisation Details'!$A:$A,0)),"Not Found")</f>
        <v>63</v>
      </c>
      <c r="P726" s="6">
        <f>IFERROR(INDEX('Hospitalisation Details'!$U:$U,MATCH($A726,'Hospitalisation Details'!$A:$A,0)),"Not Found")</f>
        <v>0</v>
      </c>
      <c r="Q726" s="6">
        <f>IFERROR(INDEX('Hospitalisation Details'!$W:$W,MATCH($A726,'Hospitalisation Details'!$A:$A,0)),"Not Found")</f>
        <v>0</v>
      </c>
    </row>
    <row r="727" spans="1:17" ht="15" customHeight="1" x14ac:dyDescent="0.3">
      <c r="A727" s="6" t="str">
        <f>'Customer Names'!A727</f>
        <v>Id726</v>
      </c>
      <c r="B727" s="6" t="str">
        <f>IFERROR(INDEX('Customer Names'!$D:$D,MATCH($A727,'Customer Names'!$A:$A,0)),"Not Found")</f>
        <v>James</v>
      </c>
      <c r="C727" s="6">
        <f>IFERROR(INDEX('Medical Examinations'!$B:$B,MATCH($A727,'Medical Examinations'!$A:$A,0)),"Not Found")</f>
        <v>48.36</v>
      </c>
      <c r="D727" s="6">
        <f>IFERROR(INDEX('Medical Examinations'!$C:$C,MATCH($A727,'Medical Examinations'!$A:$A,0)),"Not Found")</f>
        <v>4.08</v>
      </c>
      <c r="E727" s="6" t="str">
        <f>IFERROR(INDEX('Medical Examinations'!$I:$I,MATCH($A727,'Medical Examinations'!$A:$A,0)),"Not Found")</f>
        <v>No</v>
      </c>
      <c r="F727" s="6" t="str">
        <f>IFERROR(INDEX('Medical Examinations'!$J:$J,MATCH($A727,'Medical Examinations'!$A:$A,0)),"Not Found")</f>
        <v>No</v>
      </c>
      <c r="G727" s="6" t="str">
        <f>IFERROR(INDEX('Medical Examinations'!$F:$F,MATCH($A727,'Medical Examinations'!$A:$A,0)),"Not Found")</f>
        <v>No</v>
      </c>
      <c r="H727" s="6">
        <f>IFERROR(INDEX('Medical Examinations'!$L:$L,MATCH($A727,'Medical Examinations'!$A:$A,0)),"Not Found")</f>
        <v>0</v>
      </c>
      <c r="I727" s="6" t="str">
        <f>IFERROR(INDEX('Medical Examinations'!$K:$K,MATCH($A727,'Medical Examinations'!$A:$A,0)),"Not Found")</f>
        <v>No</v>
      </c>
      <c r="J727" s="6" t="str">
        <f>IFERROR(INDEX('Medical Examinations'!$M:$M,MATCH($A727,'Medical Examinations'!$A:$A,0)),"Not Found")</f>
        <v>Obesity</v>
      </c>
      <c r="K727" s="6" t="str">
        <f>IFERROR(INDEX('Medical Examinations'!$N:$N,MATCH($A727,'Medical Examinations'!$A:$A,0)),"Not Found")</f>
        <v>Normal</v>
      </c>
      <c r="L727" s="12">
        <f>IFERROR(INDEX('Hospitalisation Details'!$V:$V,MATCH($A727,'Hospitalisation Details'!$A:$A,0)),"Not Found")</f>
        <v>0</v>
      </c>
      <c r="M727" s="13">
        <f>IFERROR(INDEX('Hospitalisation Details'!$F:$F,MATCH($A727,'Hospitalisation Details'!$A:$A,0)),"Not Found")</f>
        <v>13979.45</v>
      </c>
      <c r="N727" s="6">
        <f>IFERROR(INDEX('Hospitalisation Details'!$S:$S,MATCH($A727,'Hospitalisation Details'!$A:$A,0)),"Not Found")</f>
        <v>33067</v>
      </c>
      <c r="O727" s="6">
        <f>IFERROR(INDEX('Hospitalisation Details'!$T:$T,MATCH($A727,'Hospitalisation Details'!$A:$A,0)),"Not Found")</f>
        <v>32</v>
      </c>
      <c r="P727" s="6">
        <f>IFERROR(INDEX('Hospitalisation Details'!$U:$U,MATCH($A727,'Hospitalisation Details'!$A:$A,0)),"Not Found")</f>
        <v>0</v>
      </c>
      <c r="Q727" s="6">
        <f>IFERROR(INDEX('Hospitalisation Details'!$W:$W,MATCH($A727,'Hospitalisation Details'!$A:$A,0)),"Not Found")</f>
        <v>0</v>
      </c>
    </row>
    <row r="728" spans="1:17" ht="15" customHeight="1" x14ac:dyDescent="0.3">
      <c r="A728" s="6" t="str">
        <f>'Customer Names'!A728</f>
        <v>Id727</v>
      </c>
      <c r="B728" s="6" t="str">
        <f>IFERROR(INDEX('Customer Names'!$D:$D,MATCH($A728,'Customer Names'!$A:$A,0)),"Not Found")</f>
        <v>John</v>
      </c>
      <c r="C728" s="6">
        <f>IFERROR(INDEX('Medical Examinations'!$B:$B,MATCH($A728,'Medical Examinations'!$A:$A,0)),"Not Found")</f>
        <v>31.445</v>
      </c>
      <c r="D728" s="6">
        <f>IFERROR(INDEX('Medical Examinations'!$C:$C,MATCH($A728,'Medical Examinations'!$A:$A,0)),"Not Found")</f>
        <v>4.4000000000000004</v>
      </c>
      <c r="E728" s="6" t="str">
        <f>IFERROR(INDEX('Medical Examinations'!$I:$I,MATCH($A728,'Medical Examinations'!$A:$A,0)),"Not Found")</f>
        <v>Yes</v>
      </c>
      <c r="F728" s="6" t="str">
        <f>IFERROR(INDEX('Medical Examinations'!$J:$J,MATCH($A728,'Medical Examinations'!$A:$A,0)),"Not Found")</f>
        <v>No</v>
      </c>
      <c r="G728" s="6" t="str">
        <f>IFERROR(INDEX('Medical Examinations'!$F:$F,MATCH($A728,'Medical Examinations'!$A:$A,0)),"Not Found")</f>
        <v>No</v>
      </c>
      <c r="H728" s="6">
        <f>IFERROR(INDEX('Medical Examinations'!$L:$L,MATCH($A728,'Medical Examinations'!$A:$A,0)),"Not Found")</f>
        <v>2</v>
      </c>
      <c r="I728" s="6" t="str">
        <f>IFERROR(INDEX('Medical Examinations'!$K:$K,MATCH($A728,'Medical Examinations'!$A:$A,0)),"Not Found")</f>
        <v>No</v>
      </c>
      <c r="J728" s="6" t="str">
        <f>IFERROR(INDEX('Medical Examinations'!$M:$M,MATCH($A728,'Medical Examinations'!$A:$A,0)),"Not Found")</f>
        <v>Obesity</v>
      </c>
      <c r="K728" s="6" t="str">
        <f>IFERROR(INDEX('Medical Examinations'!$N:$N,MATCH($A728,'Medical Examinations'!$A:$A,0)),"Not Found")</f>
        <v>Normal</v>
      </c>
      <c r="L728" s="12">
        <f>IFERROR(INDEX('Hospitalisation Details'!$V:$V,MATCH($A728,'Hospitalisation Details'!$A:$A,0)),"Not Found")</f>
        <v>0</v>
      </c>
      <c r="M728" s="13">
        <f>IFERROR(INDEX('Hospitalisation Details'!$F:$F,MATCH($A728,'Hospitalisation Details'!$A:$A,0)),"Not Found")</f>
        <v>13974.46</v>
      </c>
      <c r="N728" s="6">
        <f>IFERROR(INDEX('Hospitalisation Details'!$S:$S,MATCH($A728,'Hospitalisation Details'!$A:$A,0)),"Not Found")</f>
        <v>21791</v>
      </c>
      <c r="O728" s="6">
        <f>IFERROR(INDEX('Hospitalisation Details'!$T:$T,MATCH($A728,'Hospitalisation Details'!$A:$A,0)),"Not Found")</f>
        <v>63</v>
      </c>
      <c r="P728" s="6">
        <f>IFERROR(INDEX('Hospitalisation Details'!$U:$U,MATCH($A728,'Hospitalisation Details'!$A:$A,0)),"Not Found")</f>
        <v>0</v>
      </c>
      <c r="Q728" s="6">
        <f>IFERROR(INDEX('Hospitalisation Details'!$W:$W,MATCH($A728,'Hospitalisation Details'!$A:$A,0)),"Not Found")</f>
        <v>0</v>
      </c>
    </row>
    <row r="729" spans="1:17" ht="15" customHeight="1" x14ac:dyDescent="0.3">
      <c r="A729" s="6" t="str">
        <f>'Customer Names'!A729</f>
        <v>Id728</v>
      </c>
      <c r="B729" s="6" t="str">
        <f>IFERROR(INDEX('Customer Names'!$D:$D,MATCH($A729,'Customer Names'!$A:$A,0)),"Not Found")</f>
        <v>Adam S</v>
      </c>
      <c r="C729" s="6">
        <f>IFERROR(INDEX('Medical Examinations'!$B:$B,MATCH($A729,'Medical Examinations'!$A:$A,0)),"Not Found")</f>
        <v>27.55</v>
      </c>
      <c r="D729" s="6">
        <f>IFERROR(INDEX('Medical Examinations'!$C:$C,MATCH($A729,'Medical Examinations'!$A:$A,0)),"Not Found")</f>
        <v>9.02</v>
      </c>
      <c r="E729" s="6" t="str">
        <f>IFERROR(INDEX('Medical Examinations'!$I:$I,MATCH($A729,'Medical Examinations'!$A:$A,0)),"Not Found")</f>
        <v>No</v>
      </c>
      <c r="F729" s="6" t="str">
        <f>IFERROR(INDEX('Medical Examinations'!$J:$J,MATCH($A729,'Medical Examinations'!$A:$A,0)),"Not Found")</f>
        <v>No</v>
      </c>
      <c r="G729" s="6" t="str">
        <f>IFERROR(INDEX('Medical Examinations'!$F:$F,MATCH($A729,'Medical Examinations'!$A:$A,0)),"Not Found")</f>
        <v>No</v>
      </c>
      <c r="H729" s="6">
        <f>IFERROR(INDEX('Medical Examinations'!$L:$L,MATCH($A729,'Medical Examinations'!$A:$A,0)),"Not Found")</f>
        <v>0</v>
      </c>
      <c r="I729" s="6" t="str">
        <f>IFERROR(INDEX('Medical Examinations'!$K:$K,MATCH($A729,'Medical Examinations'!$A:$A,0)),"Not Found")</f>
        <v>No</v>
      </c>
      <c r="J729" s="6" t="str">
        <f>IFERROR(INDEX('Medical Examinations'!$M:$M,MATCH($A729,'Medical Examinations'!$A:$A,0)),"Not Found")</f>
        <v>Overweight</v>
      </c>
      <c r="K729" s="6" t="str">
        <f>IFERROR(INDEX('Medical Examinations'!$N:$N,MATCH($A729,'Medical Examinations'!$A:$A,0)),"Not Found")</f>
        <v>Diabetic</v>
      </c>
      <c r="L729" s="12">
        <f>IFERROR(INDEX('Hospitalisation Details'!$V:$V,MATCH($A729,'Hospitalisation Details'!$A:$A,0)),"Not Found")</f>
        <v>0</v>
      </c>
      <c r="M729" s="13">
        <f>IFERROR(INDEX('Hospitalisation Details'!$F:$F,MATCH($A729,'Hospitalisation Details'!$A:$A,0)),"Not Found")</f>
        <v>13937.67</v>
      </c>
      <c r="N729" s="6">
        <f>IFERROR(INDEX('Hospitalisation Details'!$S:$S,MATCH($A729,'Hospitalisation Details'!$A:$A,0)),"Not Found")</f>
        <v>22085</v>
      </c>
      <c r="O729" s="6">
        <f>IFERROR(INDEX('Hospitalisation Details'!$T:$T,MATCH($A729,'Hospitalisation Details'!$A:$A,0)),"Not Found")</f>
        <v>62</v>
      </c>
      <c r="P729" s="6">
        <f>IFERROR(INDEX('Hospitalisation Details'!$U:$U,MATCH($A729,'Hospitalisation Details'!$A:$A,0)),"Not Found")</f>
        <v>0</v>
      </c>
      <c r="Q729" s="6">
        <f>IFERROR(INDEX('Hospitalisation Details'!$W:$W,MATCH($A729,'Hospitalisation Details'!$A:$A,0)),"Not Found")</f>
        <v>0</v>
      </c>
    </row>
    <row r="730" spans="1:17" ht="15" customHeight="1" x14ac:dyDescent="0.3">
      <c r="A730" s="6" t="str">
        <f>'Customer Names'!A730</f>
        <v>Id729</v>
      </c>
      <c r="B730" s="6" t="str">
        <f>IFERROR(INDEX('Customer Names'!$D:$D,MATCH($A730,'Customer Names'!$A:$A,0)),"Not Found")</f>
        <v>Armando</v>
      </c>
      <c r="C730" s="6">
        <f>IFERROR(INDEX('Medical Examinations'!$B:$B,MATCH($A730,'Medical Examinations'!$A:$A,0)),"Not Found")</f>
        <v>33.11</v>
      </c>
      <c r="D730" s="6">
        <f>IFERROR(INDEX('Medical Examinations'!$C:$C,MATCH($A730,'Medical Examinations'!$A:$A,0)),"Not Found")</f>
        <v>8.06</v>
      </c>
      <c r="E730" s="6" t="str">
        <f>IFERROR(INDEX('Medical Examinations'!$I:$I,MATCH($A730,'Medical Examinations'!$A:$A,0)),"Not Found")</f>
        <v>No</v>
      </c>
      <c r="F730" s="6" t="str">
        <f>IFERROR(INDEX('Medical Examinations'!$J:$J,MATCH($A730,'Medical Examinations'!$A:$A,0)),"Not Found")</f>
        <v>No</v>
      </c>
      <c r="G730" s="6" t="str">
        <f>IFERROR(INDEX('Medical Examinations'!$F:$F,MATCH($A730,'Medical Examinations'!$A:$A,0)),"Not Found")</f>
        <v>No</v>
      </c>
      <c r="H730" s="6">
        <f>IFERROR(INDEX('Medical Examinations'!$L:$L,MATCH($A730,'Medical Examinations'!$A:$A,0)),"Not Found")</f>
        <v>0</v>
      </c>
      <c r="I730" s="6" t="str">
        <f>IFERROR(INDEX('Medical Examinations'!$K:$K,MATCH($A730,'Medical Examinations'!$A:$A,0)),"Not Found")</f>
        <v>No</v>
      </c>
      <c r="J730" s="6" t="str">
        <f>IFERROR(INDEX('Medical Examinations'!$M:$M,MATCH($A730,'Medical Examinations'!$A:$A,0)),"Not Found")</f>
        <v>Obesity</v>
      </c>
      <c r="K730" s="6" t="str">
        <f>IFERROR(INDEX('Medical Examinations'!$N:$N,MATCH($A730,'Medical Examinations'!$A:$A,0)),"Not Found")</f>
        <v>Diabetic</v>
      </c>
      <c r="L730" s="12">
        <f>IFERROR(INDEX('Hospitalisation Details'!$V:$V,MATCH($A730,'Hospitalisation Details'!$A:$A,0)),"Not Found")</f>
        <v>0</v>
      </c>
      <c r="M730" s="13">
        <f>IFERROR(INDEX('Hospitalisation Details'!$F:$F,MATCH($A730,'Hospitalisation Details'!$A:$A,0)),"Not Found")</f>
        <v>13919.82</v>
      </c>
      <c r="N730" s="6">
        <f>IFERROR(INDEX('Hospitalisation Details'!$S:$S,MATCH($A730,'Hospitalisation Details'!$A:$A,0)),"Not Found")</f>
        <v>22854</v>
      </c>
      <c r="O730" s="6">
        <f>IFERROR(INDEX('Hospitalisation Details'!$T:$T,MATCH($A730,'Hospitalisation Details'!$A:$A,0)),"Not Found")</f>
        <v>60</v>
      </c>
      <c r="P730" s="6">
        <f>IFERROR(INDEX('Hospitalisation Details'!$U:$U,MATCH($A730,'Hospitalisation Details'!$A:$A,0)),"Not Found")</f>
        <v>0</v>
      </c>
      <c r="Q730" s="6">
        <f>IFERROR(INDEX('Hospitalisation Details'!$W:$W,MATCH($A730,'Hospitalisation Details'!$A:$A,0)),"Not Found")</f>
        <v>0</v>
      </c>
    </row>
    <row r="731" spans="1:17" ht="15" customHeight="1" x14ac:dyDescent="0.3">
      <c r="A731" s="6" t="str">
        <f>'Customer Names'!A731</f>
        <v>Id730</v>
      </c>
      <c r="B731" s="6" t="str">
        <f>IFERROR(INDEX('Customer Names'!$D:$D,MATCH($A731,'Customer Names'!$A:$A,0)),"Not Found")</f>
        <v>Dana</v>
      </c>
      <c r="C731" s="6">
        <f>IFERROR(INDEX('Medical Examinations'!$B:$B,MATCH($A731,'Medical Examinations'!$A:$A,0)),"Not Found")</f>
        <v>36.85</v>
      </c>
      <c r="D731" s="6">
        <f>IFERROR(INDEX('Medical Examinations'!$C:$C,MATCH($A731,'Medical Examinations'!$A:$A,0)),"Not Found")</f>
        <v>6.21</v>
      </c>
      <c r="E731" s="6" t="str">
        <f>IFERROR(INDEX('Medical Examinations'!$I:$I,MATCH($A731,'Medical Examinations'!$A:$A,0)),"Not Found")</f>
        <v>Yes</v>
      </c>
      <c r="F731" s="6" t="str">
        <f>IFERROR(INDEX('Medical Examinations'!$J:$J,MATCH($A731,'Medical Examinations'!$A:$A,0)),"Not Found")</f>
        <v>No</v>
      </c>
      <c r="G731" s="6" t="str">
        <f>IFERROR(INDEX('Medical Examinations'!$F:$F,MATCH($A731,'Medical Examinations'!$A:$A,0)),"Not Found")</f>
        <v>No</v>
      </c>
      <c r="H731" s="6">
        <f>IFERROR(INDEX('Medical Examinations'!$L:$L,MATCH($A731,'Medical Examinations'!$A:$A,0)),"Not Found")</f>
        <v>2</v>
      </c>
      <c r="I731" s="6" t="str">
        <f>IFERROR(INDEX('Medical Examinations'!$K:$K,MATCH($A731,'Medical Examinations'!$A:$A,0)),"Not Found")</f>
        <v>No</v>
      </c>
      <c r="J731" s="6" t="str">
        <f>IFERROR(INDEX('Medical Examinations'!$M:$M,MATCH($A731,'Medical Examinations'!$A:$A,0)),"Not Found")</f>
        <v>Obesity</v>
      </c>
      <c r="K731" s="6" t="str">
        <f>IFERROR(INDEX('Medical Examinations'!$N:$N,MATCH($A731,'Medical Examinations'!$A:$A,0)),"Not Found")</f>
        <v>Prediabetic</v>
      </c>
      <c r="L731" s="12">
        <f>IFERROR(INDEX('Hospitalisation Details'!$V:$V,MATCH($A731,'Hospitalisation Details'!$A:$A,0)),"Not Found")</f>
        <v>0</v>
      </c>
      <c r="M731" s="13">
        <f>IFERROR(INDEX('Hospitalisation Details'!$F:$F,MATCH($A731,'Hospitalisation Details'!$A:$A,0)),"Not Found")</f>
        <v>13887.97</v>
      </c>
      <c r="N731" s="6">
        <f>IFERROR(INDEX('Hospitalisation Details'!$S:$S,MATCH($A731,'Hospitalisation Details'!$A:$A,0)),"Not Found")</f>
        <v>21738</v>
      </c>
      <c r="O731" s="6">
        <f>IFERROR(INDEX('Hospitalisation Details'!$T:$T,MATCH($A731,'Hospitalisation Details'!$A:$A,0)),"Not Found")</f>
        <v>63</v>
      </c>
      <c r="P731" s="6">
        <f>IFERROR(INDEX('Hospitalisation Details'!$U:$U,MATCH($A731,'Hospitalisation Details'!$A:$A,0)),"Not Found")</f>
        <v>0</v>
      </c>
      <c r="Q731" s="6">
        <f>IFERROR(INDEX('Hospitalisation Details'!$W:$W,MATCH($A731,'Hospitalisation Details'!$A:$A,0)),"Not Found")</f>
        <v>0</v>
      </c>
    </row>
    <row r="732" spans="1:17" ht="15" customHeight="1" x14ac:dyDescent="0.3">
      <c r="A732" s="6" t="str">
        <f>'Customer Names'!A732</f>
        <v>Id731</v>
      </c>
      <c r="B732" s="6" t="str">
        <f>IFERROR(INDEX('Customer Names'!$D:$D,MATCH($A732,'Customer Names'!$A:$A,0)),"Not Found")</f>
        <v>Jennifer L</v>
      </c>
      <c r="C732" s="6">
        <f>IFERROR(INDEX('Medical Examinations'!$B:$B,MATCH($A732,'Medical Examinations'!$A:$A,0)),"Not Found")</f>
        <v>36.299999999999997</v>
      </c>
      <c r="D732" s="6">
        <f>IFERROR(INDEX('Medical Examinations'!$C:$C,MATCH($A732,'Medical Examinations'!$A:$A,0)),"Not Found")</f>
        <v>5.79</v>
      </c>
      <c r="E732" s="6" t="str">
        <f>IFERROR(INDEX('Medical Examinations'!$I:$I,MATCH($A732,'Medical Examinations'!$A:$A,0)),"Not Found")</f>
        <v>Yes</v>
      </c>
      <c r="F732" s="6" t="str">
        <f>IFERROR(INDEX('Medical Examinations'!$J:$J,MATCH($A732,'Medical Examinations'!$A:$A,0)),"Not Found")</f>
        <v>No</v>
      </c>
      <c r="G732" s="6" t="str">
        <f>IFERROR(INDEX('Medical Examinations'!$F:$F,MATCH($A732,'Medical Examinations'!$A:$A,0)),"Not Found")</f>
        <v>No</v>
      </c>
      <c r="H732" s="6">
        <f>IFERROR(INDEX('Medical Examinations'!$L:$L,MATCH($A732,'Medical Examinations'!$A:$A,0)),"Not Found")</f>
        <v>2</v>
      </c>
      <c r="I732" s="6" t="str">
        <f>IFERROR(INDEX('Medical Examinations'!$K:$K,MATCH($A732,'Medical Examinations'!$A:$A,0)),"Not Found")</f>
        <v>No</v>
      </c>
      <c r="J732" s="6" t="str">
        <f>IFERROR(INDEX('Medical Examinations'!$M:$M,MATCH($A732,'Medical Examinations'!$A:$A,0)),"Not Found")</f>
        <v>Obesity</v>
      </c>
      <c r="K732" s="6" t="str">
        <f>IFERROR(INDEX('Medical Examinations'!$N:$N,MATCH($A732,'Medical Examinations'!$A:$A,0)),"Not Found")</f>
        <v>Prediabetic</v>
      </c>
      <c r="L732" s="12">
        <f>IFERROR(INDEX('Hospitalisation Details'!$V:$V,MATCH($A732,'Hospitalisation Details'!$A:$A,0)),"Not Found")</f>
        <v>0</v>
      </c>
      <c r="M732" s="13">
        <f>IFERROR(INDEX('Hospitalisation Details'!$F:$F,MATCH($A732,'Hospitalisation Details'!$A:$A,0)),"Not Found")</f>
        <v>13887.2</v>
      </c>
      <c r="N732" s="6">
        <f>IFERROR(INDEX('Hospitalisation Details'!$S:$S,MATCH($A732,'Hospitalisation Details'!$A:$A,0)),"Not Found")</f>
        <v>21913</v>
      </c>
      <c r="O732" s="6">
        <f>IFERROR(INDEX('Hospitalisation Details'!$T:$T,MATCH($A732,'Hospitalisation Details'!$A:$A,0)),"Not Found")</f>
        <v>63</v>
      </c>
      <c r="P732" s="6">
        <f>IFERROR(INDEX('Hospitalisation Details'!$U:$U,MATCH($A732,'Hospitalisation Details'!$A:$A,0)),"Not Found")</f>
        <v>0</v>
      </c>
      <c r="Q732" s="6">
        <f>IFERROR(INDEX('Hospitalisation Details'!$W:$W,MATCH($A732,'Hospitalisation Details'!$A:$A,0)),"Not Found")</f>
        <v>0</v>
      </c>
    </row>
    <row r="733" spans="1:17" ht="15" customHeight="1" x14ac:dyDescent="0.3">
      <c r="A733" s="6" t="str">
        <f>'Customer Names'!A733</f>
        <v>Id732</v>
      </c>
      <c r="B733" s="6" t="str">
        <f>IFERROR(INDEX('Customer Names'!$D:$D,MATCH($A733,'Customer Names'!$A:$A,0)),"Not Found")</f>
        <v>Benjamin</v>
      </c>
      <c r="C733" s="6">
        <f>IFERROR(INDEX('Medical Examinations'!$B:$B,MATCH($A733,'Medical Examinations'!$A:$A,0)),"Not Found")</f>
        <v>45.34</v>
      </c>
      <c r="D733" s="6">
        <f>IFERROR(INDEX('Medical Examinations'!$C:$C,MATCH($A733,'Medical Examinations'!$A:$A,0)),"Not Found")</f>
        <v>5.69</v>
      </c>
      <c r="E733" s="6" t="str">
        <f>IFERROR(INDEX('Medical Examinations'!$I:$I,MATCH($A733,'Medical Examinations'!$A:$A,0)),"Not Found")</f>
        <v>Yes</v>
      </c>
      <c r="F733" s="6" t="str">
        <f>IFERROR(INDEX('Medical Examinations'!$J:$J,MATCH($A733,'Medical Examinations'!$A:$A,0)),"Not Found")</f>
        <v>No</v>
      </c>
      <c r="G733" s="6" t="str">
        <f>IFERROR(INDEX('Medical Examinations'!$F:$F,MATCH($A733,'Medical Examinations'!$A:$A,0)),"Not Found")</f>
        <v>No</v>
      </c>
      <c r="H733" s="6">
        <f>IFERROR(INDEX('Medical Examinations'!$L:$L,MATCH($A733,'Medical Examinations'!$A:$A,0)),"Not Found")</f>
        <v>0</v>
      </c>
      <c r="I733" s="6" t="str">
        <f>IFERROR(INDEX('Medical Examinations'!$K:$K,MATCH($A733,'Medical Examinations'!$A:$A,0)),"Not Found")</f>
        <v>No</v>
      </c>
      <c r="J733" s="6" t="str">
        <f>IFERROR(INDEX('Medical Examinations'!$M:$M,MATCH($A733,'Medical Examinations'!$A:$A,0)),"Not Found")</f>
        <v>Obesity</v>
      </c>
      <c r="K733" s="6" t="str">
        <f>IFERROR(INDEX('Medical Examinations'!$N:$N,MATCH($A733,'Medical Examinations'!$A:$A,0)),"Not Found")</f>
        <v>Normal</v>
      </c>
      <c r="L733" s="12">
        <f>IFERROR(INDEX('Hospitalisation Details'!$V:$V,MATCH($A733,'Hospitalisation Details'!$A:$A,0)),"Not Found")</f>
        <v>0</v>
      </c>
      <c r="M733" s="13">
        <f>IFERROR(INDEX('Hospitalisation Details'!$F:$F,MATCH($A733,'Hospitalisation Details'!$A:$A,0)),"Not Found")</f>
        <v>13886.4</v>
      </c>
      <c r="N733" s="6">
        <f>IFERROR(INDEX('Hospitalisation Details'!$S:$S,MATCH($A733,'Hospitalisation Details'!$A:$A,0)),"Not Found")</f>
        <v>31315</v>
      </c>
      <c r="O733" s="6">
        <f>IFERROR(INDEX('Hospitalisation Details'!$T:$T,MATCH($A733,'Hospitalisation Details'!$A:$A,0)),"Not Found")</f>
        <v>37</v>
      </c>
      <c r="P733" s="6">
        <f>IFERROR(INDEX('Hospitalisation Details'!$U:$U,MATCH($A733,'Hospitalisation Details'!$A:$A,0)),"Not Found")</f>
        <v>0</v>
      </c>
      <c r="Q733" s="6">
        <f>IFERROR(INDEX('Hospitalisation Details'!$W:$W,MATCH($A733,'Hospitalisation Details'!$A:$A,0)),"Not Found")</f>
        <v>0</v>
      </c>
    </row>
    <row r="734" spans="1:17" ht="15" customHeight="1" x14ac:dyDescent="0.3">
      <c r="A734" s="6" t="str">
        <f>'Customer Names'!A734</f>
        <v>Id733</v>
      </c>
      <c r="B734" s="6" t="str">
        <f>IFERROR(INDEX('Customer Names'!$D:$D,MATCH($A734,'Customer Names'!$A:$A,0)),"Not Found")</f>
        <v>Tanya</v>
      </c>
      <c r="C734" s="6">
        <f>IFERROR(INDEX('Medical Examinations'!$B:$B,MATCH($A734,'Medical Examinations'!$A:$A,0)),"Not Found")</f>
        <v>31.8</v>
      </c>
      <c r="D734" s="6">
        <f>IFERROR(INDEX('Medical Examinations'!$C:$C,MATCH($A734,'Medical Examinations'!$A:$A,0)),"Not Found")</f>
        <v>5.36</v>
      </c>
      <c r="E734" s="6" t="str">
        <f>IFERROR(INDEX('Medical Examinations'!$I:$I,MATCH($A734,'Medical Examinations'!$A:$A,0)),"Not Found")</f>
        <v>Yes</v>
      </c>
      <c r="F734" s="6" t="str">
        <f>IFERROR(INDEX('Medical Examinations'!$J:$J,MATCH($A734,'Medical Examinations'!$A:$A,0)),"Not Found")</f>
        <v>No</v>
      </c>
      <c r="G734" s="6" t="str">
        <f>IFERROR(INDEX('Medical Examinations'!$F:$F,MATCH($A734,'Medical Examinations'!$A:$A,0)),"Not Found")</f>
        <v>No</v>
      </c>
      <c r="H734" s="6">
        <f>IFERROR(INDEX('Medical Examinations'!$L:$L,MATCH($A734,'Medical Examinations'!$A:$A,0)),"Not Found")</f>
        <v>2</v>
      </c>
      <c r="I734" s="6" t="str">
        <f>IFERROR(INDEX('Medical Examinations'!$K:$K,MATCH($A734,'Medical Examinations'!$A:$A,0)),"Not Found")</f>
        <v>No</v>
      </c>
      <c r="J734" s="6" t="str">
        <f>IFERROR(INDEX('Medical Examinations'!$M:$M,MATCH($A734,'Medical Examinations'!$A:$A,0)),"Not Found")</f>
        <v>Obesity</v>
      </c>
      <c r="K734" s="6" t="str">
        <f>IFERROR(INDEX('Medical Examinations'!$N:$N,MATCH($A734,'Medical Examinations'!$A:$A,0)),"Not Found")</f>
        <v>Normal</v>
      </c>
      <c r="L734" s="12">
        <f>IFERROR(INDEX('Hospitalisation Details'!$V:$V,MATCH($A734,'Hospitalisation Details'!$A:$A,0)),"Not Found")</f>
        <v>0</v>
      </c>
      <c r="M734" s="13">
        <f>IFERROR(INDEX('Hospitalisation Details'!$F:$F,MATCH($A734,'Hospitalisation Details'!$A:$A,0)),"Not Found")</f>
        <v>13880.95</v>
      </c>
      <c r="N734" s="6">
        <f>IFERROR(INDEX('Hospitalisation Details'!$S:$S,MATCH($A734,'Hospitalisation Details'!$A:$A,0)),"Not Found")</f>
        <v>21828</v>
      </c>
      <c r="O734" s="6">
        <f>IFERROR(INDEX('Hospitalisation Details'!$T:$T,MATCH($A734,'Hospitalisation Details'!$A:$A,0)),"Not Found")</f>
        <v>63</v>
      </c>
      <c r="P734" s="6">
        <f>IFERROR(INDEX('Hospitalisation Details'!$U:$U,MATCH($A734,'Hospitalisation Details'!$A:$A,0)),"Not Found")</f>
        <v>0</v>
      </c>
      <c r="Q734" s="6">
        <f>IFERROR(INDEX('Hospitalisation Details'!$W:$W,MATCH($A734,'Hospitalisation Details'!$A:$A,0)),"Not Found")</f>
        <v>0</v>
      </c>
    </row>
    <row r="735" spans="1:17" ht="15" customHeight="1" x14ac:dyDescent="0.3">
      <c r="A735" s="6" t="str">
        <f>'Customer Names'!A735</f>
        <v>Id734</v>
      </c>
      <c r="B735" s="6" t="str">
        <f>IFERROR(INDEX('Customer Names'!$D:$D,MATCH($A735,'Customer Names'!$A:$A,0)),"Not Found")</f>
        <v>Tracy</v>
      </c>
      <c r="C735" s="6">
        <f>IFERROR(INDEX('Medical Examinations'!$B:$B,MATCH($A735,'Medical Examinations'!$A:$A,0)),"Not Found")</f>
        <v>41.02</v>
      </c>
      <c r="D735" s="6">
        <f>IFERROR(INDEX('Medical Examinations'!$C:$C,MATCH($A735,'Medical Examinations'!$A:$A,0)),"Not Found")</f>
        <v>11.37</v>
      </c>
      <c r="E735" s="6" t="str">
        <f>IFERROR(INDEX('Medical Examinations'!$I:$I,MATCH($A735,'Medical Examinations'!$A:$A,0)),"Not Found")</f>
        <v>No</v>
      </c>
      <c r="F735" s="6" t="str">
        <f>IFERROR(INDEX('Medical Examinations'!$J:$J,MATCH($A735,'Medical Examinations'!$A:$A,0)),"Not Found")</f>
        <v>No</v>
      </c>
      <c r="G735" s="6" t="str">
        <f>IFERROR(INDEX('Medical Examinations'!$F:$F,MATCH($A735,'Medical Examinations'!$A:$A,0)),"Not Found")</f>
        <v>No</v>
      </c>
      <c r="H735" s="6">
        <f>IFERROR(INDEX('Medical Examinations'!$L:$L,MATCH($A735,'Medical Examinations'!$A:$A,0)),"Not Found")</f>
        <v>0</v>
      </c>
      <c r="I735" s="6" t="str">
        <f>IFERROR(INDEX('Medical Examinations'!$K:$K,MATCH($A735,'Medical Examinations'!$A:$A,0)),"Not Found")</f>
        <v>No</v>
      </c>
      <c r="J735" s="6" t="str">
        <f>IFERROR(INDEX('Medical Examinations'!$M:$M,MATCH($A735,'Medical Examinations'!$A:$A,0)),"Not Found")</f>
        <v>Obesity</v>
      </c>
      <c r="K735" s="6" t="str">
        <f>IFERROR(INDEX('Medical Examinations'!$N:$N,MATCH($A735,'Medical Examinations'!$A:$A,0)),"Not Found")</f>
        <v>Diabetic</v>
      </c>
      <c r="L735" s="12">
        <f>IFERROR(INDEX('Hospitalisation Details'!$V:$V,MATCH($A735,'Hospitalisation Details'!$A:$A,0)),"Not Found")</f>
        <v>0</v>
      </c>
      <c r="M735" s="13">
        <f>IFERROR(INDEX('Hospitalisation Details'!$F:$F,MATCH($A735,'Hospitalisation Details'!$A:$A,0)),"Not Found")</f>
        <v>13874.89</v>
      </c>
      <c r="N735" s="6">
        <f>IFERROR(INDEX('Hospitalisation Details'!$S:$S,MATCH($A735,'Hospitalisation Details'!$A:$A,0)),"Not Found")</f>
        <v>28843</v>
      </c>
      <c r="O735" s="6">
        <f>IFERROR(INDEX('Hospitalisation Details'!$T:$T,MATCH($A735,'Hospitalisation Details'!$A:$A,0)),"Not Found")</f>
        <v>44</v>
      </c>
      <c r="P735" s="6">
        <f>IFERROR(INDEX('Hospitalisation Details'!$U:$U,MATCH($A735,'Hospitalisation Details'!$A:$A,0)),"Not Found")</f>
        <v>0</v>
      </c>
      <c r="Q735" s="6">
        <f>IFERROR(INDEX('Hospitalisation Details'!$W:$W,MATCH($A735,'Hospitalisation Details'!$A:$A,0)),"Not Found")</f>
        <v>0</v>
      </c>
    </row>
    <row r="736" spans="1:17" ht="15" customHeight="1" x14ac:dyDescent="0.3">
      <c r="A736" s="6" t="str">
        <f>'Customer Names'!A736</f>
        <v>Id735</v>
      </c>
      <c r="B736" s="6" t="str">
        <f>IFERROR(INDEX('Customer Names'!$D:$D,MATCH($A736,'Customer Names'!$A:$A,0)),"Not Found")</f>
        <v>Emily S</v>
      </c>
      <c r="C736" s="6">
        <f>IFERROR(INDEX('Medical Examinations'!$B:$B,MATCH($A736,'Medical Examinations'!$A:$A,0)),"Not Found")</f>
        <v>32.68</v>
      </c>
      <c r="D736" s="6">
        <f>IFERROR(INDEX('Medical Examinations'!$C:$C,MATCH($A736,'Medical Examinations'!$A:$A,0)),"Not Found")</f>
        <v>11.87</v>
      </c>
      <c r="E736" s="6" t="str">
        <f>IFERROR(INDEX('Medical Examinations'!$I:$I,MATCH($A736,'Medical Examinations'!$A:$A,0)),"Not Found")</f>
        <v>No</v>
      </c>
      <c r="F736" s="6" t="str">
        <f>IFERROR(INDEX('Medical Examinations'!$J:$J,MATCH($A736,'Medical Examinations'!$A:$A,0)),"Not Found")</f>
        <v>No</v>
      </c>
      <c r="G736" s="6" t="str">
        <f>IFERROR(INDEX('Medical Examinations'!$F:$F,MATCH($A736,'Medical Examinations'!$A:$A,0)),"Not Found")</f>
        <v>No</v>
      </c>
      <c r="H736" s="6">
        <f>IFERROR(INDEX('Medical Examinations'!$L:$L,MATCH($A736,'Medical Examinations'!$A:$A,0)),"Not Found")</f>
        <v>0</v>
      </c>
      <c r="I736" s="6" t="str">
        <f>IFERROR(INDEX('Medical Examinations'!$K:$K,MATCH($A736,'Medical Examinations'!$A:$A,0)),"Not Found")</f>
        <v>No</v>
      </c>
      <c r="J736" s="6" t="str">
        <f>IFERROR(INDEX('Medical Examinations'!$M:$M,MATCH($A736,'Medical Examinations'!$A:$A,0)),"Not Found")</f>
        <v>Obesity</v>
      </c>
      <c r="K736" s="6" t="str">
        <f>IFERROR(INDEX('Medical Examinations'!$N:$N,MATCH($A736,'Medical Examinations'!$A:$A,0)),"Not Found")</f>
        <v>Diabetic</v>
      </c>
      <c r="L736" s="12">
        <f>IFERROR(INDEX('Hospitalisation Details'!$V:$V,MATCH($A736,'Hospitalisation Details'!$A:$A,0)),"Not Found")</f>
        <v>0</v>
      </c>
      <c r="M736" s="13">
        <f>IFERROR(INDEX('Hospitalisation Details'!$F:$F,MATCH($A736,'Hospitalisation Details'!$A:$A,0)),"Not Found")</f>
        <v>13844.8</v>
      </c>
      <c r="N736" s="6">
        <f>IFERROR(INDEX('Hospitalisation Details'!$S:$S,MATCH($A736,'Hospitalisation Details'!$A:$A,0)),"Not Found")</f>
        <v>22118</v>
      </c>
      <c r="O736" s="6">
        <f>IFERROR(INDEX('Hospitalisation Details'!$T:$T,MATCH($A736,'Hospitalisation Details'!$A:$A,0)),"Not Found")</f>
        <v>62</v>
      </c>
      <c r="P736" s="6">
        <f>IFERROR(INDEX('Hospitalisation Details'!$U:$U,MATCH($A736,'Hospitalisation Details'!$A:$A,0)),"Not Found")</f>
        <v>0</v>
      </c>
      <c r="Q736" s="6">
        <f>IFERROR(INDEX('Hospitalisation Details'!$W:$W,MATCH($A736,'Hospitalisation Details'!$A:$A,0)),"Not Found")</f>
        <v>0</v>
      </c>
    </row>
    <row r="737" spans="1:17" ht="15" customHeight="1" x14ac:dyDescent="0.3">
      <c r="A737" s="6" t="str">
        <f>'Customer Names'!A737</f>
        <v>Id736</v>
      </c>
      <c r="B737" s="6" t="str">
        <f>IFERROR(INDEX('Customer Names'!$D:$D,MATCH($A737,'Customer Names'!$A:$A,0)),"Not Found")</f>
        <v>Kelly R</v>
      </c>
      <c r="C737" s="6">
        <f>IFERROR(INDEX('Medical Examinations'!$B:$B,MATCH($A737,'Medical Examinations'!$A:$A,0)),"Not Found")</f>
        <v>21.7</v>
      </c>
      <c r="D737" s="6">
        <f>IFERROR(INDEX('Medical Examinations'!$C:$C,MATCH($A737,'Medical Examinations'!$A:$A,0)),"Not Found")</f>
        <v>4.9000000000000004</v>
      </c>
      <c r="E737" s="6" t="str">
        <f>IFERROR(INDEX('Medical Examinations'!$I:$I,MATCH($A737,'Medical Examinations'!$A:$A,0)),"Not Found")</f>
        <v>No</v>
      </c>
      <c r="F737" s="6" t="str">
        <f>IFERROR(INDEX('Medical Examinations'!$J:$J,MATCH($A737,'Medical Examinations'!$A:$A,0)),"Not Found")</f>
        <v>No</v>
      </c>
      <c r="G737" s="6" t="str">
        <f>IFERROR(INDEX('Medical Examinations'!$F:$F,MATCH($A737,'Medical Examinations'!$A:$A,0)),"Not Found")</f>
        <v>Yes</v>
      </c>
      <c r="H737" s="6">
        <f>IFERROR(INDEX('Medical Examinations'!$L:$L,MATCH($A737,'Medical Examinations'!$A:$A,0)),"Not Found")</f>
        <v>1</v>
      </c>
      <c r="I737" s="6" t="str">
        <f>IFERROR(INDEX('Medical Examinations'!$K:$K,MATCH($A737,'Medical Examinations'!$A:$A,0)),"Not Found")</f>
        <v>Yes</v>
      </c>
      <c r="J737" s="6" t="str">
        <f>IFERROR(INDEX('Medical Examinations'!$M:$M,MATCH($A737,'Medical Examinations'!$A:$A,0)),"Not Found")</f>
        <v>Normal Weight</v>
      </c>
      <c r="K737" s="6" t="str">
        <f>IFERROR(INDEX('Medical Examinations'!$N:$N,MATCH($A737,'Medical Examinations'!$A:$A,0)),"Not Found")</f>
        <v>Normal</v>
      </c>
      <c r="L737" s="12">
        <f>IFERROR(INDEX('Hospitalisation Details'!$V:$V,MATCH($A737,'Hospitalisation Details'!$A:$A,0)),"Not Found")</f>
        <v>0</v>
      </c>
      <c r="M737" s="13">
        <f>IFERROR(INDEX('Hospitalisation Details'!$F:$F,MATCH($A737,'Hospitalisation Details'!$A:$A,0)),"Not Found")</f>
        <v>13844.51</v>
      </c>
      <c r="N737" s="6">
        <f>IFERROR(INDEX('Hospitalisation Details'!$S:$S,MATCH($A737,'Hospitalisation Details'!$A:$A,0)),"Not Found")</f>
        <v>37779</v>
      </c>
      <c r="O737" s="6">
        <f>IFERROR(INDEX('Hospitalisation Details'!$T:$T,MATCH($A737,'Hospitalisation Details'!$A:$A,0)),"Not Found")</f>
        <v>20</v>
      </c>
      <c r="P737" s="6">
        <f>IFERROR(INDEX('Hospitalisation Details'!$U:$U,MATCH($A737,'Hospitalisation Details'!$A:$A,0)),"Not Found")</f>
        <v>0</v>
      </c>
      <c r="Q737" s="6">
        <f>IFERROR(INDEX('Hospitalisation Details'!$W:$W,MATCH($A737,'Hospitalisation Details'!$A:$A,0)),"Not Found")</f>
        <v>0</v>
      </c>
    </row>
    <row r="738" spans="1:17" ht="15" customHeight="1" x14ac:dyDescent="0.3">
      <c r="A738" s="6" t="str">
        <f>'Customer Names'!A738</f>
        <v>Id737</v>
      </c>
      <c r="B738" s="6" t="str">
        <f>IFERROR(INDEX('Customer Names'!$D:$D,MATCH($A738,'Customer Names'!$A:$A,0)),"Not Found")</f>
        <v>Kyle</v>
      </c>
      <c r="C738" s="6">
        <f>IFERROR(INDEX('Medical Examinations'!$B:$B,MATCH($A738,'Medical Examinations'!$A:$A,0)),"Not Found")</f>
        <v>40.479999999999997</v>
      </c>
      <c r="D738" s="6">
        <f>IFERROR(INDEX('Medical Examinations'!$C:$C,MATCH($A738,'Medical Examinations'!$A:$A,0)),"Not Found")</f>
        <v>6.7</v>
      </c>
      <c r="E738" s="6" t="str">
        <f>IFERROR(INDEX('Medical Examinations'!$I:$I,MATCH($A738,'Medical Examinations'!$A:$A,0)),"Not Found")</f>
        <v>No</v>
      </c>
      <c r="F738" s="6" t="str">
        <f>IFERROR(INDEX('Medical Examinations'!$J:$J,MATCH($A738,'Medical Examinations'!$A:$A,0)),"Not Found")</f>
        <v>No</v>
      </c>
      <c r="G738" s="6" t="str">
        <f>IFERROR(INDEX('Medical Examinations'!$F:$F,MATCH($A738,'Medical Examinations'!$A:$A,0)),"Not Found")</f>
        <v>No</v>
      </c>
      <c r="H738" s="6">
        <f>IFERROR(INDEX('Medical Examinations'!$L:$L,MATCH($A738,'Medical Examinations'!$A:$A,0)),"Not Found")</f>
        <v>3</v>
      </c>
      <c r="I738" s="6" t="str">
        <f>IFERROR(INDEX('Medical Examinations'!$K:$K,MATCH($A738,'Medical Examinations'!$A:$A,0)),"Not Found")</f>
        <v>No</v>
      </c>
      <c r="J738" s="6" t="str">
        <f>IFERROR(INDEX('Medical Examinations'!$M:$M,MATCH($A738,'Medical Examinations'!$A:$A,0)),"Not Found")</f>
        <v>Obesity</v>
      </c>
      <c r="K738" s="6" t="str">
        <f>IFERROR(INDEX('Medical Examinations'!$N:$N,MATCH($A738,'Medical Examinations'!$A:$A,0)),"Not Found")</f>
        <v>Diabetic</v>
      </c>
      <c r="L738" s="12">
        <f>IFERROR(INDEX('Hospitalisation Details'!$V:$V,MATCH($A738,'Hospitalisation Details'!$A:$A,0)),"Not Found")</f>
        <v>0</v>
      </c>
      <c r="M738" s="13">
        <f>IFERROR(INDEX('Hospitalisation Details'!$F:$F,MATCH($A738,'Hospitalisation Details'!$A:$A,0)),"Not Found")</f>
        <v>13831.12</v>
      </c>
      <c r="N738" s="6">
        <f>IFERROR(INDEX('Hospitalisation Details'!$S:$S,MATCH($A738,'Hospitalisation Details'!$A:$A,0)),"Not Found")</f>
        <v>21529</v>
      </c>
      <c r="O738" s="6">
        <f>IFERROR(INDEX('Hospitalisation Details'!$T:$T,MATCH($A738,'Hospitalisation Details'!$A:$A,0)),"Not Found")</f>
        <v>64</v>
      </c>
      <c r="P738" s="6">
        <f>IFERROR(INDEX('Hospitalisation Details'!$U:$U,MATCH($A738,'Hospitalisation Details'!$A:$A,0)),"Not Found")</f>
        <v>0</v>
      </c>
      <c r="Q738" s="6">
        <f>IFERROR(INDEX('Hospitalisation Details'!$W:$W,MATCH($A738,'Hospitalisation Details'!$A:$A,0)),"Not Found")</f>
        <v>0</v>
      </c>
    </row>
    <row r="739" spans="1:17" ht="15" customHeight="1" x14ac:dyDescent="0.3">
      <c r="A739" s="6" t="str">
        <f>'Customer Names'!A739</f>
        <v>Id738</v>
      </c>
      <c r="B739" s="6" t="str">
        <f>IFERROR(INDEX('Customer Names'!$D:$D,MATCH($A739,'Customer Names'!$A:$A,0)),"Not Found")</f>
        <v>Bruce A Jr.</v>
      </c>
      <c r="C739" s="6">
        <f>IFERROR(INDEX('Medical Examinations'!$B:$B,MATCH($A739,'Medical Examinations'!$A:$A,0)),"Not Found")</f>
        <v>34.5</v>
      </c>
      <c r="D739" s="6">
        <f>IFERROR(INDEX('Medical Examinations'!$C:$C,MATCH($A739,'Medical Examinations'!$A:$A,0)),"Not Found")</f>
        <v>10.3</v>
      </c>
      <c r="E739" s="6" t="str">
        <f>IFERROR(INDEX('Medical Examinations'!$I:$I,MATCH($A739,'Medical Examinations'!$A:$A,0)),"Not Found")</f>
        <v>No</v>
      </c>
      <c r="F739" s="6" t="str">
        <f>IFERROR(INDEX('Medical Examinations'!$J:$J,MATCH($A739,'Medical Examinations'!$A:$A,0)),"Not Found")</f>
        <v>No</v>
      </c>
      <c r="G739" s="6" t="str">
        <f>IFERROR(INDEX('Medical Examinations'!$F:$F,MATCH($A739,'Medical Examinations'!$A:$A,0)),"Not Found")</f>
        <v>No</v>
      </c>
      <c r="H739" s="6">
        <f>IFERROR(INDEX('Medical Examinations'!$L:$L,MATCH($A739,'Medical Examinations'!$A:$A,0)),"Not Found")</f>
        <v>3</v>
      </c>
      <c r="I739" s="6" t="str">
        <f>IFERROR(INDEX('Medical Examinations'!$K:$K,MATCH($A739,'Medical Examinations'!$A:$A,0)),"Not Found")</f>
        <v>No</v>
      </c>
      <c r="J739" s="6" t="str">
        <f>IFERROR(INDEX('Medical Examinations'!$M:$M,MATCH($A739,'Medical Examinations'!$A:$A,0)),"Not Found")</f>
        <v>Obesity</v>
      </c>
      <c r="K739" s="6" t="str">
        <f>IFERROR(INDEX('Medical Examinations'!$N:$N,MATCH($A739,'Medical Examinations'!$A:$A,0)),"Not Found")</f>
        <v>Diabetic</v>
      </c>
      <c r="L739" s="12">
        <f>IFERROR(INDEX('Hospitalisation Details'!$V:$V,MATCH($A739,'Hospitalisation Details'!$A:$A,0)),"Not Found")</f>
        <v>0</v>
      </c>
      <c r="M739" s="13">
        <f>IFERROR(INDEX('Hospitalisation Details'!$F:$F,MATCH($A739,'Hospitalisation Details'!$A:$A,0)),"Not Found")</f>
        <v>13822.8</v>
      </c>
      <c r="N739" s="6">
        <f>IFERROR(INDEX('Hospitalisation Details'!$S:$S,MATCH($A739,'Hospitalisation Details'!$A:$A,0)),"Not Found")</f>
        <v>21514</v>
      </c>
      <c r="O739" s="6">
        <f>IFERROR(INDEX('Hospitalisation Details'!$T:$T,MATCH($A739,'Hospitalisation Details'!$A:$A,0)),"Not Found")</f>
        <v>64</v>
      </c>
      <c r="P739" s="6">
        <f>IFERROR(INDEX('Hospitalisation Details'!$U:$U,MATCH($A739,'Hospitalisation Details'!$A:$A,0)),"Not Found")</f>
        <v>0</v>
      </c>
      <c r="Q739" s="6">
        <f>IFERROR(INDEX('Hospitalisation Details'!$W:$W,MATCH($A739,'Hospitalisation Details'!$A:$A,0)),"Not Found")</f>
        <v>0</v>
      </c>
    </row>
    <row r="740" spans="1:17" ht="15" customHeight="1" x14ac:dyDescent="0.3">
      <c r="A740" s="6" t="str">
        <f>'Customer Names'!A740</f>
        <v>Id739</v>
      </c>
      <c r="B740" s="6" t="str">
        <f>IFERROR(INDEX('Customer Names'!$D:$D,MATCH($A740,'Customer Names'!$A:$A,0)),"Not Found")</f>
        <v>Cary J</v>
      </c>
      <c r="C740" s="6">
        <f>IFERROR(INDEX('Medical Examinations'!$B:$B,MATCH($A740,'Medical Examinations'!$A:$A,0)),"Not Found")</f>
        <v>45.9</v>
      </c>
      <c r="D740" s="6">
        <f>IFERROR(INDEX('Medical Examinations'!$C:$C,MATCH($A740,'Medical Examinations'!$A:$A,0)),"Not Found")</f>
        <v>11.14</v>
      </c>
      <c r="E740" s="6" t="str">
        <f>IFERROR(INDEX('Medical Examinations'!$I:$I,MATCH($A740,'Medical Examinations'!$A:$A,0)),"Not Found")</f>
        <v>Yes</v>
      </c>
      <c r="F740" s="6" t="str">
        <f>IFERROR(INDEX('Medical Examinations'!$J:$J,MATCH($A740,'Medical Examinations'!$A:$A,0)),"Not Found")</f>
        <v>No</v>
      </c>
      <c r="G740" s="6" t="str">
        <f>IFERROR(INDEX('Medical Examinations'!$F:$F,MATCH($A740,'Medical Examinations'!$A:$A,0)),"Not Found")</f>
        <v>No</v>
      </c>
      <c r="H740" s="6">
        <f>IFERROR(INDEX('Medical Examinations'!$L:$L,MATCH($A740,'Medical Examinations'!$A:$A,0)),"Not Found")</f>
        <v>1</v>
      </c>
      <c r="I740" s="6" t="str">
        <f>IFERROR(INDEX('Medical Examinations'!$K:$K,MATCH($A740,'Medical Examinations'!$A:$A,0)),"Not Found")</f>
        <v>No</v>
      </c>
      <c r="J740" s="6" t="str">
        <f>IFERROR(INDEX('Medical Examinations'!$M:$M,MATCH($A740,'Medical Examinations'!$A:$A,0)),"Not Found")</f>
        <v>Obesity</v>
      </c>
      <c r="K740" s="6" t="str">
        <f>IFERROR(INDEX('Medical Examinations'!$N:$N,MATCH($A740,'Medical Examinations'!$A:$A,0)),"Not Found")</f>
        <v>Diabetic</v>
      </c>
      <c r="L740" s="12">
        <f>IFERROR(INDEX('Hospitalisation Details'!$V:$V,MATCH($A740,'Hospitalisation Details'!$A:$A,0)),"Not Found")</f>
        <v>0</v>
      </c>
      <c r="M740" s="13">
        <f>IFERROR(INDEX('Hospitalisation Details'!$F:$F,MATCH($A740,'Hospitalisation Details'!$A:$A,0)),"Not Found")</f>
        <v>13819.49</v>
      </c>
      <c r="N740" s="6">
        <f>IFERROR(INDEX('Hospitalisation Details'!$S:$S,MATCH($A740,'Hospitalisation Details'!$A:$A,0)),"Not Found")</f>
        <v>31754</v>
      </c>
      <c r="O740" s="6">
        <f>IFERROR(INDEX('Hospitalisation Details'!$T:$T,MATCH($A740,'Hospitalisation Details'!$A:$A,0)),"Not Found")</f>
        <v>36</v>
      </c>
      <c r="P740" s="6">
        <f>IFERROR(INDEX('Hospitalisation Details'!$U:$U,MATCH($A740,'Hospitalisation Details'!$A:$A,0)),"Not Found")</f>
        <v>0</v>
      </c>
      <c r="Q740" s="6">
        <f>IFERROR(INDEX('Hospitalisation Details'!$W:$W,MATCH($A740,'Hospitalisation Details'!$A:$A,0)),"Not Found")</f>
        <v>0</v>
      </c>
    </row>
    <row r="741" spans="1:17" ht="15" customHeight="1" x14ac:dyDescent="0.3">
      <c r="A741" s="6" t="str">
        <f>'Customer Names'!A741</f>
        <v>Id740</v>
      </c>
      <c r="B741" s="6" t="str">
        <f>IFERROR(INDEX('Customer Names'!$D:$D,MATCH($A741,'Customer Names'!$A:$A,0)),"Not Found")</f>
        <v>Jill M</v>
      </c>
      <c r="C741" s="6">
        <f>IFERROR(INDEX('Medical Examinations'!$B:$B,MATCH($A741,'Medical Examinations'!$A:$A,0)),"Not Found")</f>
        <v>33.479999999999997</v>
      </c>
      <c r="D741" s="6">
        <f>IFERROR(INDEX('Medical Examinations'!$C:$C,MATCH($A741,'Medical Examinations'!$A:$A,0)),"Not Found")</f>
        <v>4.74</v>
      </c>
      <c r="E741" s="6" t="str">
        <f>IFERROR(INDEX('Medical Examinations'!$I:$I,MATCH($A741,'Medical Examinations'!$A:$A,0)),"Not Found")</f>
        <v>Yes</v>
      </c>
      <c r="F741" s="6" t="str">
        <f>IFERROR(INDEX('Medical Examinations'!$J:$J,MATCH($A741,'Medical Examinations'!$A:$A,0)),"Not Found")</f>
        <v>No</v>
      </c>
      <c r="G741" s="6" t="str">
        <f>IFERROR(INDEX('Medical Examinations'!$F:$F,MATCH($A741,'Medical Examinations'!$A:$A,0)),"Not Found")</f>
        <v>No</v>
      </c>
      <c r="H741" s="6">
        <f>IFERROR(INDEX('Medical Examinations'!$L:$L,MATCH($A741,'Medical Examinations'!$A:$A,0)),"Not Found")</f>
        <v>2</v>
      </c>
      <c r="I741" s="6" t="str">
        <f>IFERROR(INDEX('Medical Examinations'!$K:$K,MATCH($A741,'Medical Examinations'!$A:$A,0)),"Not Found")</f>
        <v>No</v>
      </c>
      <c r="J741" s="6" t="str">
        <f>IFERROR(INDEX('Medical Examinations'!$M:$M,MATCH($A741,'Medical Examinations'!$A:$A,0)),"Not Found")</f>
        <v>Obesity</v>
      </c>
      <c r="K741" s="6" t="str">
        <f>IFERROR(INDEX('Medical Examinations'!$N:$N,MATCH($A741,'Medical Examinations'!$A:$A,0)),"Not Found")</f>
        <v>Normal</v>
      </c>
      <c r="L741" s="12">
        <f>IFERROR(INDEX('Hospitalisation Details'!$V:$V,MATCH($A741,'Hospitalisation Details'!$A:$A,0)),"Not Found")</f>
        <v>0</v>
      </c>
      <c r="M741" s="13">
        <f>IFERROR(INDEX('Hospitalisation Details'!$F:$F,MATCH($A741,'Hospitalisation Details'!$A:$A,0)),"Not Found")</f>
        <v>13801.61</v>
      </c>
      <c r="N741" s="6">
        <f>IFERROR(INDEX('Hospitalisation Details'!$S:$S,MATCH($A741,'Hospitalisation Details'!$A:$A,0)),"Not Found")</f>
        <v>24421</v>
      </c>
      <c r="O741" s="6">
        <f>IFERROR(INDEX('Hospitalisation Details'!$T:$T,MATCH($A741,'Hospitalisation Details'!$A:$A,0)),"Not Found")</f>
        <v>56</v>
      </c>
      <c r="P741" s="6">
        <f>IFERROR(INDEX('Hospitalisation Details'!$U:$U,MATCH($A741,'Hospitalisation Details'!$A:$A,0)),"Not Found")</f>
        <v>0</v>
      </c>
      <c r="Q741" s="6">
        <f>IFERROR(INDEX('Hospitalisation Details'!$W:$W,MATCH($A741,'Hospitalisation Details'!$A:$A,0)),"Not Found")</f>
        <v>0</v>
      </c>
    </row>
    <row r="742" spans="1:17" ht="15" customHeight="1" x14ac:dyDescent="0.3">
      <c r="A742" s="6" t="str">
        <f>'Customer Names'!A742</f>
        <v>Id741</v>
      </c>
      <c r="B742" s="6" t="str">
        <f>IFERROR(INDEX('Customer Names'!$D:$D,MATCH($A742,'Customer Names'!$A:$A,0)),"Not Found")</f>
        <v>Chris</v>
      </c>
      <c r="C742" s="6">
        <f>IFERROR(INDEX('Medical Examinations'!$B:$B,MATCH($A742,'Medical Examinations'!$A:$A,0)),"Not Found")</f>
        <v>28.31</v>
      </c>
      <c r="D742" s="6">
        <f>IFERROR(INDEX('Medical Examinations'!$C:$C,MATCH($A742,'Medical Examinations'!$A:$A,0)),"Not Found")</f>
        <v>5.96</v>
      </c>
      <c r="E742" s="6" t="str">
        <f>IFERROR(INDEX('Medical Examinations'!$I:$I,MATCH($A742,'Medical Examinations'!$A:$A,0)),"Not Found")</f>
        <v>Yes</v>
      </c>
      <c r="F742" s="6" t="str">
        <f>IFERROR(INDEX('Medical Examinations'!$J:$J,MATCH($A742,'Medical Examinations'!$A:$A,0)),"Not Found")</f>
        <v>No</v>
      </c>
      <c r="G742" s="6" t="str">
        <f>IFERROR(INDEX('Medical Examinations'!$F:$F,MATCH($A742,'Medical Examinations'!$A:$A,0)),"Not Found")</f>
        <v>No</v>
      </c>
      <c r="H742" s="6">
        <f>IFERROR(INDEX('Medical Examinations'!$L:$L,MATCH($A742,'Medical Examinations'!$A:$A,0)),"Not Found")</f>
        <v>2</v>
      </c>
      <c r="I742" s="6" t="str">
        <f>IFERROR(INDEX('Medical Examinations'!$K:$K,MATCH($A742,'Medical Examinations'!$A:$A,0)),"Not Found")</f>
        <v>No</v>
      </c>
      <c r="J742" s="6" t="str">
        <f>IFERROR(INDEX('Medical Examinations'!$M:$M,MATCH($A742,'Medical Examinations'!$A:$A,0)),"Not Found")</f>
        <v>Overweight</v>
      </c>
      <c r="K742" s="6" t="str">
        <f>IFERROR(INDEX('Medical Examinations'!$N:$N,MATCH($A742,'Medical Examinations'!$A:$A,0)),"Not Found")</f>
        <v>Prediabetic</v>
      </c>
      <c r="L742" s="12">
        <f>IFERROR(INDEX('Hospitalisation Details'!$V:$V,MATCH($A742,'Hospitalisation Details'!$A:$A,0)),"Not Found")</f>
        <v>0</v>
      </c>
      <c r="M742" s="13">
        <f>IFERROR(INDEX('Hospitalisation Details'!$F:$F,MATCH($A742,'Hospitalisation Details'!$A:$A,0)),"Not Found")</f>
        <v>13770.1</v>
      </c>
      <c r="N742" s="6">
        <f>IFERROR(INDEX('Hospitalisation Details'!$S:$S,MATCH($A742,'Hospitalisation Details'!$A:$A,0)),"Not Found")</f>
        <v>21768</v>
      </c>
      <c r="O742" s="6">
        <f>IFERROR(INDEX('Hospitalisation Details'!$T:$T,MATCH($A742,'Hospitalisation Details'!$A:$A,0)),"Not Found")</f>
        <v>63</v>
      </c>
      <c r="P742" s="6">
        <f>IFERROR(INDEX('Hospitalisation Details'!$U:$U,MATCH($A742,'Hospitalisation Details'!$A:$A,0)),"Not Found")</f>
        <v>0</v>
      </c>
      <c r="Q742" s="6">
        <f>IFERROR(INDEX('Hospitalisation Details'!$W:$W,MATCH($A742,'Hospitalisation Details'!$A:$A,0)),"Not Found")</f>
        <v>0</v>
      </c>
    </row>
    <row r="743" spans="1:17" ht="15" customHeight="1" x14ac:dyDescent="0.3">
      <c r="A743" s="6" t="str">
        <f>'Customer Names'!A743</f>
        <v>Id742</v>
      </c>
      <c r="B743" s="6" t="str">
        <f>IFERROR(INDEX('Customer Names'!$D:$D,MATCH($A743,'Customer Names'!$A:$A,0)),"Not Found")</f>
        <v>Michael E.</v>
      </c>
      <c r="C743" s="6">
        <f>IFERROR(INDEX('Medical Examinations'!$B:$B,MATCH($A743,'Medical Examinations'!$A:$A,0)),"Not Found")</f>
        <v>21.565000000000001</v>
      </c>
      <c r="D743" s="6">
        <f>IFERROR(INDEX('Medical Examinations'!$C:$C,MATCH($A743,'Medical Examinations'!$A:$A,0)),"Not Found")</f>
        <v>4.95</v>
      </c>
      <c r="E743" s="6" t="str">
        <f>IFERROR(INDEX('Medical Examinations'!$I:$I,MATCH($A743,'Medical Examinations'!$A:$A,0)),"Not Found")</f>
        <v>No</v>
      </c>
      <c r="F743" s="6" t="str">
        <f>IFERROR(INDEX('Medical Examinations'!$J:$J,MATCH($A743,'Medical Examinations'!$A:$A,0)),"Not Found")</f>
        <v>Yes</v>
      </c>
      <c r="G743" s="6" t="str">
        <f>IFERROR(INDEX('Medical Examinations'!$F:$F,MATCH($A743,'Medical Examinations'!$A:$A,0)),"Not Found")</f>
        <v>No</v>
      </c>
      <c r="H743" s="6">
        <f>IFERROR(INDEX('Medical Examinations'!$L:$L,MATCH($A743,'Medical Examinations'!$A:$A,0)),"Not Found")</f>
        <v>1</v>
      </c>
      <c r="I743" s="6" t="str">
        <f>IFERROR(INDEX('Medical Examinations'!$K:$K,MATCH($A743,'Medical Examinations'!$A:$A,0)),"Not Found")</f>
        <v>Yes</v>
      </c>
      <c r="J743" s="6" t="str">
        <f>IFERROR(INDEX('Medical Examinations'!$M:$M,MATCH($A743,'Medical Examinations'!$A:$A,0)),"Not Found")</f>
        <v>Normal Weight</v>
      </c>
      <c r="K743" s="6" t="str">
        <f>IFERROR(INDEX('Medical Examinations'!$N:$N,MATCH($A743,'Medical Examinations'!$A:$A,0)),"Not Found")</f>
        <v>Normal</v>
      </c>
      <c r="L743" s="12">
        <f>IFERROR(INDEX('Hospitalisation Details'!$V:$V,MATCH($A743,'Hospitalisation Details'!$A:$A,0)),"Not Found")</f>
        <v>0</v>
      </c>
      <c r="M743" s="13">
        <f>IFERROR(INDEX('Hospitalisation Details'!$F:$F,MATCH($A743,'Hospitalisation Details'!$A:$A,0)),"Not Found")</f>
        <v>13747.87</v>
      </c>
      <c r="N743" s="6">
        <f>IFERROR(INDEX('Hospitalisation Details'!$S:$S,MATCH($A743,'Hospitalisation Details'!$A:$A,0)),"Not Found")</f>
        <v>38184</v>
      </c>
      <c r="O743" s="6">
        <f>IFERROR(INDEX('Hospitalisation Details'!$T:$T,MATCH($A743,'Hospitalisation Details'!$A:$A,0)),"Not Found")</f>
        <v>18</v>
      </c>
      <c r="P743" s="6">
        <f>IFERROR(INDEX('Hospitalisation Details'!$U:$U,MATCH($A743,'Hospitalisation Details'!$A:$A,0)),"Not Found")</f>
        <v>0</v>
      </c>
      <c r="Q743" s="6">
        <f>IFERROR(INDEX('Hospitalisation Details'!$W:$W,MATCH($A743,'Hospitalisation Details'!$A:$A,0)),"Not Found")</f>
        <v>0</v>
      </c>
    </row>
    <row r="744" spans="1:17" ht="15" customHeight="1" x14ac:dyDescent="0.3">
      <c r="A744" s="6" t="str">
        <f>'Customer Names'!A744</f>
        <v>Id743</v>
      </c>
      <c r="B744" s="6" t="str">
        <f>IFERROR(INDEX('Customer Names'!$D:$D,MATCH($A744,'Customer Names'!$A:$A,0)),"Not Found")</f>
        <v>Lauren</v>
      </c>
      <c r="C744" s="6">
        <f>IFERROR(INDEX('Medical Examinations'!$B:$B,MATCH($A744,'Medical Examinations'!$A:$A,0)),"Not Found")</f>
        <v>35.590000000000003</v>
      </c>
      <c r="D744" s="6">
        <f>IFERROR(INDEX('Medical Examinations'!$C:$C,MATCH($A744,'Medical Examinations'!$A:$A,0)),"Not Found")</f>
        <v>5.21</v>
      </c>
      <c r="E744" s="6" t="str">
        <f>IFERROR(INDEX('Medical Examinations'!$I:$I,MATCH($A744,'Medical Examinations'!$A:$A,0)),"Not Found")</f>
        <v>Yes</v>
      </c>
      <c r="F744" s="6" t="str">
        <f>IFERROR(INDEX('Medical Examinations'!$J:$J,MATCH($A744,'Medical Examinations'!$A:$A,0)),"Not Found")</f>
        <v>No</v>
      </c>
      <c r="G744" s="6" t="str">
        <f>IFERROR(INDEX('Medical Examinations'!$F:$F,MATCH($A744,'Medical Examinations'!$A:$A,0)),"Not Found")</f>
        <v>Yes</v>
      </c>
      <c r="H744" s="6">
        <f>IFERROR(INDEX('Medical Examinations'!$L:$L,MATCH($A744,'Medical Examinations'!$A:$A,0)),"Not Found")</f>
        <v>1</v>
      </c>
      <c r="I744" s="6" t="str">
        <f>IFERROR(INDEX('Medical Examinations'!$K:$K,MATCH($A744,'Medical Examinations'!$A:$A,0)),"Not Found")</f>
        <v>No</v>
      </c>
      <c r="J744" s="6" t="str">
        <f>IFERROR(INDEX('Medical Examinations'!$M:$M,MATCH($A744,'Medical Examinations'!$A:$A,0)),"Not Found")</f>
        <v>Obesity</v>
      </c>
      <c r="K744" s="6" t="str">
        <f>IFERROR(INDEX('Medical Examinations'!$N:$N,MATCH($A744,'Medical Examinations'!$A:$A,0)),"Not Found")</f>
        <v>Normal</v>
      </c>
      <c r="L744" s="12">
        <f>IFERROR(INDEX('Hospitalisation Details'!$V:$V,MATCH($A744,'Hospitalisation Details'!$A:$A,0)),"Not Found")</f>
        <v>0</v>
      </c>
      <c r="M744" s="13">
        <f>IFERROR(INDEX('Hospitalisation Details'!$F:$F,MATCH($A744,'Hospitalisation Details'!$A:$A,0)),"Not Found")</f>
        <v>13746.74</v>
      </c>
      <c r="N744" s="6">
        <f>IFERROR(INDEX('Hospitalisation Details'!$S:$S,MATCH($A744,'Hospitalisation Details'!$A:$A,0)),"Not Found")</f>
        <v>25499</v>
      </c>
      <c r="O744" s="6">
        <f>IFERROR(INDEX('Hospitalisation Details'!$T:$T,MATCH($A744,'Hospitalisation Details'!$A:$A,0)),"Not Found")</f>
        <v>53</v>
      </c>
      <c r="P744" s="6">
        <f>IFERROR(INDEX('Hospitalisation Details'!$U:$U,MATCH($A744,'Hospitalisation Details'!$A:$A,0)),"Not Found")</f>
        <v>0</v>
      </c>
      <c r="Q744" s="6">
        <f>IFERROR(INDEX('Hospitalisation Details'!$W:$W,MATCH($A744,'Hospitalisation Details'!$A:$A,0)),"Not Found")</f>
        <v>0</v>
      </c>
    </row>
    <row r="745" spans="1:17" ht="15" customHeight="1" x14ac:dyDescent="0.3">
      <c r="A745" s="6" t="str">
        <f>'Customer Names'!A745</f>
        <v>Id744</v>
      </c>
      <c r="B745" s="6" t="str">
        <f>IFERROR(INDEX('Customer Names'!$D:$D,MATCH($A745,'Customer Names'!$A:$A,0)),"Not Found")</f>
        <v>Kathryn E</v>
      </c>
      <c r="C745" s="6">
        <f>IFERROR(INDEX('Medical Examinations'!$B:$B,MATCH($A745,'Medical Examinations'!$A:$A,0)),"Not Found")</f>
        <v>43.44</v>
      </c>
      <c r="D745" s="6">
        <f>IFERROR(INDEX('Medical Examinations'!$C:$C,MATCH($A745,'Medical Examinations'!$A:$A,0)),"Not Found")</f>
        <v>4.8600000000000003</v>
      </c>
      <c r="E745" s="6" t="str">
        <f>IFERROR(INDEX('Medical Examinations'!$I:$I,MATCH($A745,'Medical Examinations'!$A:$A,0)),"Not Found")</f>
        <v>Yes</v>
      </c>
      <c r="F745" s="6" t="str">
        <f>IFERROR(INDEX('Medical Examinations'!$J:$J,MATCH($A745,'Medical Examinations'!$A:$A,0)),"Not Found")</f>
        <v>No</v>
      </c>
      <c r="G745" s="6" t="str">
        <f>IFERROR(INDEX('Medical Examinations'!$F:$F,MATCH($A745,'Medical Examinations'!$A:$A,0)),"Not Found")</f>
        <v>No</v>
      </c>
      <c r="H745" s="6">
        <f>IFERROR(INDEX('Medical Examinations'!$L:$L,MATCH($A745,'Medical Examinations'!$A:$A,0)),"Not Found")</f>
        <v>0</v>
      </c>
      <c r="I745" s="6" t="str">
        <f>IFERROR(INDEX('Medical Examinations'!$K:$K,MATCH($A745,'Medical Examinations'!$A:$A,0)),"Not Found")</f>
        <v>No</v>
      </c>
      <c r="J745" s="6" t="str">
        <f>IFERROR(INDEX('Medical Examinations'!$M:$M,MATCH($A745,'Medical Examinations'!$A:$A,0)),"Not Found")</f>
        <v>Obesity</v>
      </c>
      <c r="K745" s="6" t="str">
        <f>IFERROR(INDEX('Medical Examinations'!$N:$N,MATCH($A745,'Medical Examinations'!$A:$A,0)),"Not Found")</f>
        <v>Normal</v>
      </c>
      <c r="L745" s="12">
        <f>IFERROR(INDEX('Hospitalisation Details'!$V:$V,MATCH($A745,'Hospitalisation Details'!$A:$A,0)),"Not Found")</f>
        <v>0</v>
      </c>
      <c r="M745" s="13">
        <f>IFERROR(INDEX('Hospitalisation Details'!$F:$F,MATCH($A745,'Hospitalisation Details'!$A:$A,0)),"Not Found")</f>
        <v>13726.21</v>
      </c>
      <c r="N745" s="6">
        <f>IFERROR(INDEX('Hospitalisation Details'!$S:$S,MATCH($A745,'Hospitalisation Details'!$A:$A,0)),"Not Found")</f>
        <v>31288</v>
      </c>
      <c r="O745" s="6">
        <f>IFERROR(INDEX('Hospitalisation Details'!$T:$T,MATCH($A745,'Hospitalisation Details'!$A:$A,0)),"Not Found")</f>
        <v>37</v>
      </c>
      <c r="P745" s="6">
        <f>IFERROR(INDEX('Hospitalisation Details'!$U:$U,MATCH($A745,'Hospitalisation Details'!$A:$A,0)),"Not Found")</f>
        <v>0</v>
      </c>
      <c r="Q745" s="6">
        <f>IFERROR(INDEX('Hospitalisation Details'!$W:$W,MATCH($A745,'Hospitalisation Details'!$A:$A,0)),"Not Found")</f>
        <v>0</v>
      </c>
    </row>
    <row r="746" spans="1:17" ht="15" customHeight="1" x14ac:dyDescent="0.3">
      <c r="A746" s="6" t="str">
        <f>'Customer Names'!A746</f>
        <v>Id745</v>
      </c>
      <c r="B746" s="6" t="str">
        <f>IFERROR(INDEX('Customer Names'!$D:$D,MATCH($A746,'Customer Names'!$A:$A,0)),"Not Found")</f>
        <v>Polly</v>
      </c>
      <c r="C746" s="6">
        <f>IFERROR(INDEX('Medical Examinations'!$B:$B,MATCH($A746,'Medical Examinations'!$A:$A,0)),"Not Found")</f>
        <v>21.754999999999999</v>
      </c>
      <c r="D746" s="6">
        <f>IFERROR(INDEX('Medical Examinations'!$C:$C,MATCH($A746,'Medical Examinations'!$A:$A,0)),"Not Found")</f>
        <v>7.79</v>
      </c>
      <c r="E746" s="6" t="str">
        <f>IFERROR(INDEX('Medical Examinations'!$I:$I,MATCH($A746,'Medical Examinations'!$A:$A,0)),"Not Found")</f>
        <v>Yes</v>
      </c>
      <c r="F746" s="6" t="str">
        <f>IFERROR(INDEX('Medical Examinations'!$J:$J,MATCH($A746,'Medical Examinations'!$A:$A,0)),"Not Found")</f>
        <v>No</v>
      </c>
      <c r="G746" s="6" t="str">
        <f>IFERROR(INDEX('Medical Examinations'!$F:$F,MATCH($A746,'Medical Examinations'!$A:$A,0)),"Not Found")</f>
        <v>No</v>
      </c>
      <c r="H746" s="6">
        <f>IFERROR(INDEX('Medical Examinations'!$L:$L,MATCH($A746,'Medical Examinations'!$A:$A,0)),"Not Found")</f>
        <v>0</v>
      </c>
      <c r="I746" s="6" t="str">
        <f>IFERROR(INDEX('Medical Examinations'!$K:$K,MATCH($A746,'Medical Examinations'!$A:$A,0)),"Not Found")</f>
        <v>No</v>
      </c>
      <c r="J746" s="6" t="str">
        <f>IFERROR(INDEX('Medical Examinations'!$M:$M,MATCH($A746,'Medical Examinations'!$A:$A,0)),"Not Found")</f>
        <v>Normal Weight</v>
      </c>
      <c r="K746" s="6" t="str">
        <f>IFERROR(INDEX('Medical Examinations'!$N:$N,MATCH($A746,'Medical Examinations'!$A:$A,0)),"Not Found")</f>
        <v>Diabetic</v>
      </c>
      <c r="L746" s="12">
        <f>IFERROR(INDEX('Hospitalisation Details'!$V:$V,MATCH($A746,'Hospitalisation Details'!$A:$A,0)),"Not Found")</f>
        <v>0</v>
      </c>
      <c r="M746" s="13">
        <f>IFERROR(INDEX('Hospitalisation Details'!$F:$F,MATCH($A746,'Hospitalisation Details'!$A:$A,0)),"Not Found")</f>
        <v>13725.47</v>
      </c>
      <c r="N746" s="6">
        <f>IFERROR(INDEX('Hospitalisation Details'!$S:$S,MATCH($A746,'Hospitalisation Details'!$A:$A,0)),"Not Found")</f>
        <v>29800</v>
      </c>
      <c r="O746" s="6">
        <f>IFERROR(INDEX('Hospitalisation Details'!$T:$T,MATCH($A746,'Hospitalisation Details'!$A:$A,0)),"Not Found")</f>
        <v>41</v>
      </c>
      <c r="P746" s="6">
        <f>IFERROR(INDEX('Hospitalisation Details'!$U:$U,MATCH($A746,'Hospitalisation Details'!$A:$A,0)),"Not Found")</f>
        <v>0</v>
      </c>
      <c r="Q746" s="6">
        <f>IFERROR(INDEX('Hospitalisation Details'!$W:$W,MATCH($A746,'Hospitalisation Details'!$A:$A,0)),"Not Found")</f>
        <v>0</v>
      </c>
    </row>
    <row r="747" spans="1:17" ht="15" customHeight="1" x14ac:dyDescent="0.3">
      <c r="A747" s="6" t="str">
        <f>'Customer Names'!A747</f>
        <v>Id746</v>
      </c>
      <c r="B747" s="6" t="str">
        <f>IFERROR(INDEX('Customer Names'!$D:$D,MATCH($A747,'Customer Names'!$A:$A,0)),"Not Found")</f>
        <v>Mark H.</v>
      </c>
      <c r="C747" s="6">
        <f>IFERROR(INDEX('Medical Examinations'!$B:$B,MATCH($A747,'Medical Examinations'!$A:$A,0)),"Not Found")</f>
        <v>44.55</v>
      </c>
      <c r="D747" s="6">
        <f>IFERROR(INDEX('Medical Examinations'!$C:$C,MATCH($A747,'Medical Examinations'!$A:$A,0)),"Not Found")</f>
        <v>7.12</v>
      </c>
      <c r="E747" s="6" t="str">
        <f>IFERROR(INDEX('Medical Examinations'!$I:$I,MATCH($A747,'Medical Examinations'!$A:$A,0)),"Not Found")</f>
        <v>Yes</v>
      </c>
      <c r="F747" s="6" t="str">
        <f>IFERROR(INDEX('Medical Examinations'!$J:$J,MATCH($A747,'Medical Examinations'!$A:$A,0)),"Not Found")</f>
        <v>No</v>
      </c>
      <c r="G747" s="6" t="str">
        <f>IFERROR(INDEX('Medical Examinations'!$F:$F,MATCH($A747,'Medical Examinations'!$A:$A,0)),"Not Found")</f>
        <v>No</v>
      </c>
      <c r="H747" s="6">
        <f>IFERROR(INDEX('Medical Examinations'!$L:$L,MATCH($A747,'Medical Examinations'!$A:$A,0)),"Not Found")</f>
        <v>1</v>
      </c>
      <c r="I747" s="6" t="str">
        <f>IFERROR(INDEX('Medical Examinations'!$K:$K,MATCH($A747,'Medical Examinations'!$A:$A,0)),"Not Found")</f>
        <v>No</v>
      </c>
      <c r="J747" s="6" t="str">
        <f>IFERROR(INDEX('Medical Examinations'!$M:$M,MATCH($A747,'Medical Examinations'!$A:$A,0)),"Not Found")</f>
        <v>Obesity</v>
      </c>
      <c r="K747" s="6" t="str">
        <f>IFERROR(INDEX('Medical Examinations'!$N:$N,MATCH($A747,'Medical Examinations'!$A:$A,0)),"Not Found")</f>
        <v>Diabetic</v>
      </c>
      <c r="L747" s="12">
        <f>IFERROR(INDEX('Hospitalisation Details'!$V:$V,MATCH($A747,'Hospitalisation Details'!$A:$A,0)),"Not Found")</f>
        <v>0</v>
      </c>
      <c r="M747" s="13">
        <f>IFERROR(INDEX('Hospitalisation Details'!$F:$F,MATCH($A747,'Hospitalisation Details'!$A:$A,0)),"Not Found")</f>
        <v>13714.55</v>
      </c>
      <c r="N747" s="6">
        <f>IFERROR(INDEX('Hospitalisation Details'!$S:$S,MATCH($A747,'Hospitalisation Details'!$A:$A,0)),"Not Found")</f>
        <v>31740</v>
      </c>
      <c r="O747" s="6">
        <f>IFERROR(INDEX('Hospitalisation Details'!$T:$T,MATCH($A747,'Hospitalisation Details'!$A:$A,0)),"Not Found")</f>
        <v>36</v>
      </c>
      <c r="P747" s="6">
        <f>IFERROR(INDEX('Hospitalisation Details'!$U:$U,MATCH($A747,'Hospitalisation Details'!$A:$A,0)),"Not Found")</f>
        <v>0</v>
      </c>
      <c r="Q747" s="6">
        <f>IFERROR(INDEX('Hospitalisation Details'!$W:$W,MATCH($A747,'Hospitalisation Details'!$A:$A,0)),"Not Found")</f>
        <v>0</v>
      </c>
    </row>
    <row r="748" spans="1:17" ht="15" customHeight="1" x14ac:dyDescent="0.3">
      <c r="A748" s="6" t="str">
        <f>'Customer Names'!A748</f>
        <v>Id747</v>
      </c>
      <c r="B748" s="6" t="str">
        <f>IFERROR(INDEX('Customer Names'!$D:$D,MATCH($A748,'Customer Names'!$A:$A,0)),"Not Found")</f>
        <v>Jessie M.</v>
      </c>
      <c r="C748" s="6">
        <f>IFERROR(INDEX('Medical Examinations'!$B:$B,MATCH($A748,'Medical Examinations'!$A:$A,0)),"Not Found")</f>
        <v>43.32</v>
      </c>
      <c r="D748" s="6">
        <f>IFERROR(INDEX('Medical Examinations'!$C:$C,MATCH($A748,'Medical Examinations'!$A:$A,0)),"Not Found")</f>
        <v>4.67</v>
      </c>
      <c r="E748" s="6" t="str">
        <f>IFERROR(INDEX('Medical Examinations'!$I:$I,MATCH($A748,'Medical Examinations'!$A:$A,0)),"Not Found")</f>
        <v>Yes</v>
      </c>
      <c r="F748" s="6" t="str">
        <f>IFERROR(INDEX('Medical Examinations'!$J:$J,MATCH($A748,'Medical Examinations'!$A:$A,0)),"Not Found")</f>
        <v>No</v>
      </c>
      <c r="G748" s="6" t="str">
        <f>IFERROR(INDEX('Medical Examinations'!$F:$F,MATCH($A748,'Medical Examinations'!$A:$A,0)),"Not Found")</f>
        <v>No</v>
      </c>
      <c r="H748" s="6">
        <f>IFERROR(INDEX('Medical Examinations'!$L:$L,MATCH($A748,'Medical Examinations'!$A:$A,0)),"Not Found")</f>
        <v>0</v>
      </c>
      <c r="I748" s="6" t="str">
        <f>IFERROR(INDEX('Medical Examinations'!$K:$K,MATCH($A748,'Medical Examinations'!$A:$A,0)),"Not Found")</f>
        <v>No</v>
      </c>
      <c r="J748" s="6" t="str">
        <f>IFERROR(INDEX('Medical Examinations'!$M:$M,MATCH($A748,'Medical Examinations'!$A:$A,0)),"Not Found")</f>
        <v>Obesity</v>
      </c>
      <c r="K748" s="6" t="str">
        <f>IFERROR(INDEX('Medical Examinations'!$N:$N,MATCH($A748,'Medical Examinations'!$A:$A,0)),"Not Found")</f>
        <v>Normal</v>
      </c>
      <c r="L748" s="12">
        <f>IFERROR(INDEX('Hospitalisation Details'!$V:$V,MATCH($A748,'Hospitalisation Details'!$A:$A,0)),"Not Found")</f>
        <v>0</v>
      </c>
      <c r="M748" s="13">
        <f>IFERROR(INDEX('Hospitalisation Details'!$F:$F,MATCH($A748,'Hospitalisation Details'!$A:$A,0)),"Not Found")</f>
        <v>13685.51</v>
      </c>
      <c r="N748" s="6">
        <f>IFERROR(INDEX('Hospitalisation Details'!$S:$S,MATCH($A748,'Hospitalisation Details'!$A:$A,0)),"Not Found")</f>
        <v>31304</v>
      </c>
      <c r="O748" s="6">
        <f>IFERROR(INDEX('Hospitalisation Details'!$T:$T,MATCH($A748,'Hospitalisation Details'!$A:$A,0)),"Not Found")</f>
        <v>37</v>
      </c>
      <c r="P748" s="6">
        <f>IFERROR(INDEX('Hospitalisation Details'!$U:$U,MATCH($A748,'Hospitalisation Details'!$A:$A,0)),"Not Found")</f>
        <v>0</v>
      </c>
      <c r="Q748" s="6">
        <f>IFERROR(INDEX('Hospitalisation Details'!$W:$W,MATCH($A748,'Hospitalisation Details'!$A:$A,0)),"Not Found")</f>
        <v>0</v>
      </c>
    </row>
    <row r="749" spans="1:17" ht="15" customHeight="1" x14ac:dyDescent="0.3">
      <c r="A749" s="6" t="str">
        <f>'Customer Names'!A749</f>
        <v>Id748</v>
      </c>
      <c r="B749" s="6" t="str">
        <f>IFERROR(INDEX('Customer Names'!$D:$D,MATCH($A749,'Customer Names'!$A:$A,0)),"Not Found")</f>
        <v>Chris</v>
      </c>
      <c r="C749" s="6">
        <f>IFERROR(INDEX('Medical Examinations'!$B:$B,MATCH($A749,'Medical Examinations'!$A:$A,0)),"Not Found")</f>
        <v>31.23</v>
      </c>
      <c r="D749" s="6">
        <f>IFERROR(INDEX('Medical Examinations'!$C:$C,MATCH($A749,'Medical Examinations'!$A:$A,0)),"Not Found")</f>
        <v>9.1199999999999992</v>
      </c>
      <c r="E749" s="6" t="str">
        <f>IFERROR(INDEX('Medical Examinations'!$I:$I,MATCH($A749,'Medical Examinations'!$A:$A,0)),"Not Found")</f>
        <v>Yes</v>
      </c>
      <c r="F749" s="6" t="str">
        <f>IFERROR(INDEX('Medical Examinations'!$J:$J,MATCH($A749,'Medical Examinations'!$A:$A,0)),"Not Found")</f>
        <v>No</v>
      </c>
      <c r="G749" s="6" t="str">
        <f>IFERROR(INDEX('Medical Examinations'!$F:$F,MATCH($A749,'Medical Examinations'!$A:$A,0)),"Not Found")</f>
        <v>Yes</v>
      </c>
      <c r="H749" s="6">
        <f>IFERROR(INDEX('Medical Examinations'!$L:$L,MATCH($A749,'Medical Examinations'!$A:$A,0)),"Not Found")</f>
        <v>1</v>
      </c>
      <c r="I749" s="6" t="str">
        <f>IFERROR(INDEX('Medical Examinations'!$K:$K,MATCH($A749,'Medical Examinations'!$A:$A,0)),"Not Found")</f>
        <v>No</v>
      </c>
      <c r="J749" s="6" t="str">
        <f>IFERROR(INDEX('Medical Examinations'!$M:$M,MATCH($A749,'Medical Examinations'!$A:$A,0)),"Not Found")</f>
        <v>Obesity</v>
      </c>
      <c r="K749" s="6" t="str">
        <f>IFERROR(INDEX('Medical Examinations'!$N:$N,MATCH($A749,'Medical Examinations'!$A:$A,0)),"Not Found")</f>
        <v>Diabetic</v>
      </c>
      <c r="L749" s="12">
        <f>IFERROR(INDEX('Hospitalisation Details'!$V:$V,MATCH($A749,'Hospitalisation Details'!$A:$A,0)),"Not Found")</f>
        <v>0</v>
      </c>
      <c r="M749" s="13">
        <f>IFERROR(INDEX('Hospitalisation Details'!$F:$F,MATCH($A749,'Hospitalisation Details'!$A:$A,0)),"Not Found")</f>
        <v>13677.68</v>
      </c>
      <c r="N749" s="6">
        <f>IFERROR(INDEX('Hospitalisation Details'!$S:$S,MATCH($A749,'Hospitalisation Details'!$A:$A,0)),"Not Found")</f>
        <v>23227</v>
      </c>
      <c r="O749" s="6">
        <f>IFERROR(INDEX('Hospitalisation Details'!$T:$T,MATCH($A749,'Hospitalisation Details'!$A:$A,0)),"Not Found")</f>
        <v>59</v>
      </c>
      <c r="P749" s="6">
        <f>IFERROR(INDEX('Hospitalisation Details'!$U:$U,MATCH($A749,'Hospitalisation Details'!$A:$A,0)),"Not Found")</f>
        <v>0</v>
      </c>
      <c r="Q749" s="6">
        <f>IFERROR(INDEX('Hospitalisation Details'!$W:$W,MATCH($A749,'Hospitalisation Details'!$A:$A,0)),"Not Found")</f>
        <v>0</v>
      </c>
    </row>
    <row r="750" spans="1:17" ht="15" customHeight="1" x14ac:dyDescent="0.3">
      <c r="A750" s="6" t="str">
        <f>'Customer Names'!A750</f>
        <v>Id749</v>
      </c>
      <c r="B750" s="6" t="str">
        <f>IFERROR(INDEX('Customer Names'!$D:$D,MATCH($A750,'Customer Names'!$A:$A,0)),"Not Found")</f>
        <v>Daniel</v>
      </c>
      <c r="C750" s="6">
        <f>IFERROR(INDEX('Medical Examinations'!$B:$B,MATCH($A750,'Medical Examinations'!$A:$A,0)),"Not Found")</f>
        <v>42.81</v>
      </c>
      <c r="D750" s="6">
        <f>IFERROR(INDEX('Medical Examinations'!$C:$C,MATCH($A750,'Medical Examinations'!$A:$A,0)),"Not Found")</f>
        <v>4.1500000000000004</v>
      </c>
      <c r="E750" s="6" t="str">
        <f>IFERROR(INDEX('Medical Examinations'!$I:$I,MATCH($A750,'Medical Examinations'!$A:$A,0)),"Not Found")</f>
        <v>No</v>
      </c>
      <c r="F750" s="6" t="str">
        <f>IFERROR(INDEX('Medical Examinations'!$J:$J,MATCH($A750,'Medical Examinations'!$A:$A,0)),"Not Found")</f>
        <v>No</v>
      </c>
      <c r="G750" s="6" t="str">
        <f>IFERROR(INDEX('Medical Examinations'!$F:$F,MATCH($A750,'Medical Examinations'!$A:$A,0)),"Not Found")</f>
        <v>No</v>
      </c>
      <c r="H750" s="6">
        <f>IFERROR(INDEX('Medical Examinations'!$L:$L,MATCH($A750,'Medical Examinations'!$A:$A,0)),"Not Found")</f>
        <v>1</v>
      </c>
      <c r="I750" s="6" t="str">
        <f>IFERROR(INDEX('Medical Examinations'!$K:$K,MATCH($A750,'Medical Examinations'!$A:$A,0)),"Not Found")</f>
        <v>No</v>
      </c>
      <c r="J750" s="6" t="str">
        <f>IFERROR(INDEX('Medical Examinations'!$M:$M,MATCH($A750,'Medical Examinations'!$A:$A,0)),"Not Found")</f>
        <v>Obesity</v>
      </c>
      <c r="K750" s="6" t="str">
        <f>IFERROR(INDEX('Medical Examinations'!$N:$N,MATCH($A750,'Medical Examinations'!$A:$A,0)),"Not Found")</f>
        <v>Normal</v>
      </c>
      <c r="L750" s="12">
        <f>IFERROR(INDEX('Hospitalisation Details'!$V:$V,MATCH($A750,'Hospitalisation Details'!$A:$A,0)),"Not Found")</f>
        <v>0</v>
      </c>
      <c r="M750" s="13">
        <f>IFERROR(INDEX('Hospitalisation Details'!$F:$F,MATCH($A750,'Hospitalisation Details'!$A:$A,0)),"Not Found")</f>
        <v>13638.06</v>
      </c>
      <c r="N750" s="6">
        <f>IFERROR(INDEX('Hospitalisation Details'!$S:$S,MATCH($A750,'Hospitalisation Details'!$A:$A,0)),"Not Found")</f>
        <v>30883</v>
      </c>
      <c r="O750" s="6">
        <f>IFERROR(INDEX('Hospitalisation Details'!$T:$T,MATCH($A750,'Hospitalisation Details'!$A:$A,0)),"Not Found")</f>
        <v>38</v>
      </c>
      <c r="P750" s="6">
        <f>IFERROR(INDEX('Hospitalisation Details'!$U:$U,MATCH($A750,'Hospitalisation Details'!$A:$A,0)),"Not Found")</f>
        <v>0</v>
      </c>
      <c r="Q750" s="6">
        <f>IFERROR(INDEX('Hospitalisation Details'!$W:$W,MATCH($A750,'Hospitalisation Details'!$A:$A,0)),"Not Found")</f>
        <v>0</v>
      </c>
    </row>
    <row r="751" spans="1:17" ht="15" customHeight="1" x14ac:dyDescent="0.3">
      <c r="A751" s="6" t="str">
        <f>'Customer Names'!A751</f>
        <v>Id750</v>
      </c>
      <c r="B751" s="6" t="str">
        <f>IFERROR(INDEX('Customer Names'!$D:$D,MATCH($A751,'Customer Names'!$A:$A,0)),"Not Found")</f>
        <v>Megan</v>
      </c>
      <c r="C751" s="6">
        <f>IFERROR(INDEX('Medical Examinations'!$B:$B,MATCH($A751,'Medical Examinations'!$A:$A,0)),"Not Found")</f>
        <v>35.909999999999997</v>
      </c>
      <c r="D751" s="6">
        <f>IFERROR(INDEX('Medical Examinations'!$C:$C,MATCH($A751,'Medical Examinations'!$A:$A,0)),"Not Found")</f>
        <v>6.72</v>
      </c>
      <c r="E751" s="6" t="str">
        <f>IFERROR(INDEX('Medical Examinations'!$I:$I,MATCH($A751,'Medical Examinations'!$A:$A,0)),"Not Found")</f>
        <v>Yes</v>
      </c>
      <c r="F751" s="6" t="str">
        <f>IFERROR(INDEX('Medical Examinations'!$J:$J,MATCH($A751,'Medical Examinations'!$A:$A,0)),"Not Found")</f>
        <v>No</v>
      </c>
      <c r="G751" s="6" t="str">
        <f>IFERROR(INDEX('Medical Examinations'!$F:$F,MATCH($A751,'Medical Examinations'!$A:$A,0)),"Not Found")</f>
        <v>No</v>
      </c>
      <c r="H751" s="6">
        <f>IFERROR(INDEX('Medical Examinations'!$L:$L,MATCH($A751,'Medical Examinations'!$A:$A,0)),"Not Found")</f>
        <v>2</v>
      </c>
      <c r="I751" s="6" t="str">
        <f>IFERROR(INDEX('Medical Examinations'!$K:$K,MATCH($A751,'Medical Examinations'!$A:$A,0)),"Not Found")</f>
        <v>No</v>
      </c>
      <c r="J751" s="6" t="str">
        <f>IFERROR(INDEX('Medical Examinations'!$M:$M,MATCH($A751,'Medical Examinations'!$A:$A,0)),"Not Found")</f>
        <v>Obesity</v>
      </c>
      <c r="K751" s="6" t="str">
        <f>IFERROR(INDEX('Medical Examinations'!$N:$N,MATCH($A751,'Medical Examinations'!$A:$A,0)),"Not Found")</f>
        <v>Diabetic</v>
      </c>
      <c r="L751" s="12">
        <f>IFERROR(INDEX('Hospitalisation Details'!$V:$V,MATCH($A751,'Hospitalisation Details'!$A:$A,0)),"Not Found")</f>
        <v>0</v>
      </c>
      <c r="M751" s="13">
        <f>IFERROR(INDEX('Hospitalisation Details'!$F:$F,MATCH($A751,'Hospitalisation Details'!$A:$A,0)),"Not Found")</f>
        <v>13635.64</v>
      </c>
      <c r="N751" s="6">
        <f>IFERROR(INDEX('Hospitalisation Details'!$S:$S,MATCH($A751,'Hospitalisation Details'!$A:$A,0)),"Not Found")</f>
        <v>22639</v>
      </c>
      <c r="O751" s="6">
        <f>IFERROR(INDEX('Hospitalisation Details'!$T:$T,MATCH($A751,'Hospitalisation Details'!$A:$A,0)),"Not Found")</f>
        <v>61</v>
      </c>
      <c r="P751" s="6">
        <f>IFERROR(INDEX('Hospitalisation Details'!$U:$U,MATCH($A751,'Hospitalisation Details'!$A:$A,0)),"Not Found")</f>
        <v>0</v>
      </c>
      <c r="Q751" s="6">
        <f>IFERROR(INDEX('Hospitalisation Details'!$W:$W,MATCH($A751,'Hospitalisation Details'!$A:$A,0)),"Not Found")</f>
        <v>0</v>
      </c>
    </row>
    <row r="752" spans="1:17" ht="15" customHeight="1" x14ac:dyDescent="0.3">
      <c r="A752" s="6" t="str">
        <f>'Customer Names'!A752</f>
        <v>Id751</v>
      </c>
      <c r="B752" s="6" t="str">
        <f>IFERROR(INDEX('Customer Names'!$D:$D,MATCH($A752,'Customer Names'!$A:$A,0)),"Not Found")</f>
        <v>Kevin</v>
      </c>
      <c r="C752" s="6">
        <f>IFERROR(INDEX('Medical Examinations'!$B:$B,MATCH($A752,'Medical Examinations'!$A:$A,0)),"Not Found")</f>
        <v>36.65</v>
      </c>
      <c r="D752" s="6">
        <f>IFERROR(INDEX('Medical Examinations'!$C:$C,MATCH($A752,'Medical Examinations'!$A:$A,0)),"Not Found")</f>
        <v>5.01</v>
      </c>
      <c r="E752" s="6" t="str">
        <f>IFERROR(INDEX('Medical Examinations'!$I:$I,MATCH($A752,'Medical Examinations'!$A:$A,0)),"Not Found")</f>
        <v>Yes</v>
      </c>
      <c r="F752" s="6" t="str">
        <f>IFERROR(INDEX('Medical Examinations'!$J:$J,MATCH($A752,'Medical Examinations'!$A:$A,0)),"Not Found")</f>
        <v>No</v>
      </c>
      <c r="G752" s="6" t="str">
        <f>IFERROR(INDEX('Medical Examinations'!$F:$F,MATCH($A752,'Medical Examinations'!$A:$A,0)),"Not Found")</f>
        <v>Yes</v>
      </c>
      <c r="H752" s="6">
        <f>IFERROR(INDEX('Medical Examinations'!$L:$L,MATCH($A752,'Medical Examinations'!$A:$A,0)),"Not Found")</f>
        <v>1</v>
      </c>
      <c r="I752" s="6" t="str">
        <f>IFERROR(INDEX('Medical Examinations'!$K:$K,MATCH($A752,'Medical Examinations'!$A:$A,0)),"Not Found")</f>
        <v>No</v>
      </c>
      <c r="J752" s="6" t="str">
        <f>IFERROR(INDEX('Medical Examinations'!$M:$M,MATCH($A752,'Medical Examinations'!$A:$A,0)),"Not Found")</f>
        <v>Obesity</v>
      </c>
      <c r="K752" s="6" t="str">
        <f>IFERROR(INDEX('Medical Examinations'!$N:$N,MATCH($A752,'Medical Examinations'!$A:$A,0)),"Not Found")</f>
        <v>Normal</v>
      </c>
      <c r="L752" s="12">
        <f>IFERROR(INDEX('Hospitalisation Details'!$V:$V,MATCH($A752,'Hospitalisation Details'!$A:$A,0)),"Not Found")</f>
        <v>0</v>
      </c>
      <c r="M752" s="13">
        <f>IFERROR(INDEX('Hospitalisation Details'!$F:$F,MATCH($A752,'Hospitalisation Details'!$A:$A,0)),"Not Found")</f>
        <v>13622.01</v>
      </c>
      <c r="N752" s="6">
        <f>IFERROR(INDEX('Hospitalisation Details'!$S:$S,MATCH($A752,'Hospitalisation Details'!$A:$A,0)),"Not Found")</f>
        <v>25410</v>
      </c>
      <c r="O752" s="6">
        <f>IFERROR(INDEX('Hospitalisation Details'!$T:$T,MATCH($A752,'Hospitalisation Details'!$A:$A,0)),"Not Found")</f>
        <v>53</v>
      </c>
      <c r="P752" s="6">
        <f>IFERROR(INDEX('Hospitalisation Details'!$U:$U,MATCH($A752,'Hospitalisation Details'!$A:$A,0)),"Not Found")</f>
        <v>0</v>
      </c>
      <c r="Q752" s="6">
        <f>IFERROR(INDEX('Hospitalisation Details'!$W:$W,MATCH($A752,'Hospitalisation Details'!$A:$A,0)),"Not Found")</f>
        <v>0</v>
      </c>
    </row>
    <row r="753" spans="1:17" ht="15" customHeight="1" x14ac:dyDescent="0.3">
      <c r="A753" s="6" t="str">
        <f>'Customer Names'!A753</f>
        <v>Id752</v>
      </c>
      <c r="B753" s="6" t="str">
        <f>IFERROR(INDEX('Customer Names'!$D:$D,MATCH($A753,'Customer Names'!$A:$A,0)),"Not Found")</f>
        <v>Caroline S.</v>
      </c>
      <c r="C753" s="6">
        <f>IFERROR(INDEX('Medical Examinations'!$B:$B,MATCH($A753,'Medical Examinations'!$A:$A,0)),"Not Found")</f>
        <v>22.04</v>
      </c>
      <c r="D753" s="6">
        <f>IFERROR(INDEX('Medical Examinations'!$C:$C,MATCH($A753,'Medical Examinations'!$A:$A,0)),"Not Found")</f>
        <v>10.9</v>
      </c>
      <c r="E753" s="6" t="str">
        <f>IFERROR(INDEX('Medical Examinations'!$I:$I,MATCH($A753,'Medical Examinations'!$A:$A,0)),"Not Found")</f>
        <v>Yes</v>
      </c>
      <c r="F753" s="6" t="str">
        <f>IFERROR(INDEX('Medical Examinations'!$J:$J,MATCH($A753,'Medical Examinations'!$A:$A,0)),"Not Found")</f>
        <v>No</v>
      </c>
      <c r="G753" s="6" t="str">
        <f>IFERROR(INDEX('Medical Examinations'!$F:$F,MATCH($A753,'Medical Examinations'!$A:$A,0)),"Not Found")</f>
        <v>No</v>
      </c>
      <c r="H753" s="6">
        <f>IFERROR(INDEX('Medical Examinations'!$L:$L,MATCH($A753,'Medical Examinations'!$A:$A,0)),"Not Found")</f>
        <v>2</v>
      </c>
      <c r="I753" s="6" t="str">
        <f>IFERROR(INDEX('Medical Examinations'!$K:$K,MATCH($A753,'Medical Examinations'!$A:$A,0)),"Not Found")</f>
        <v>No</v>
      </c>
      <c r="J753" s="6" t="str">
        <f>IFERROR(INDEX('Medical Examinations'!$M:$M,MATCH($A753,'Medical Examinations'!$A:$A,0)),"Not Found")</f>
        <v>Normal Weight</v>
      </c>
      <c r="K753" s="6" t="str">
        <f>IFERROR(INDEX('Medical Examinations'!$N:$N,MATCH($A753,'Medical Examinations'!$A:$A,0)),"Not Found")</f>
        <v>Diabetic</v>
      </c>
      <c r="L753" s="12">
        <f>IFERROR(INDEX('Hospitalisation Details'!$V:$V,MATCH($A753,'Hospitalisation Details'!$A:$A,0)),"Not Found")</f>
        <v>0</v>
      </c>
      <c r="M753" s="13">
        <f>IFERROR(INDEX('Hospitalisation Details'!$F:$F,MATCH($A753,'Hospitalisation Details'!$A:$A,0)),"Not Found")</f>
        <v>13616.36</v>
      </c>
      <c r="N753" s="6">
        <f>IFERROR(INDEX('Hospitalisation Details'!$S:$S,MATCH($A753,'Hospitalisation Details'!$A:$A,0)),"Not Found")</f>
        <v>22603</v>
      </c>
      <c r="O753" s="6">
        <f>IFERROR(INDEX('Hospitalisation Details'!$T:$T,MATCH($A753,'Hospitalisation Details'!$A:$A,0)),"Not Found")</f>
        <v>61</v>
      </c>
      <c r="P753" s="6">
        <f>IFERROR(INDEX('Hospitalisation Details'!$U:$U,MATCH($A753,'Hospitalisation Details'!$A:$A,0)),"Not Found")</f>
        <v>0</v>
      </c>
      <c r="Q753" s="6">
        <f>IFERROR(INDEX('Hospitalisation Details'!$W:$W,MATCH($A753,'Hospitalisation Details'!$A:$A,0)),"Not Found")</f>
        <v>0</v>
      </c>
    </row>
    <row r="754" spans="1:17" ht="15" customHeight="1" x14ac:dyDescent="0.3">
      <c r="A754" s="6" t="str">
        <f>'Customer Names'!A754</f>
        <v>Id753</v>
      </c>
      <c r="B754" s="6" t="str">
        <f>IFERROR(INDEX('Customer Names'!$D:$D,MATCH($A754,'Customer Names'!$A:$A,0)),"Not Found")</f>
        <v>Nuta</v>
      </c>
      <c r="C754" s="6">
        <f>IFERROR(INDEX('Medical Examinations'!$B:$B,MATCH($A754,'Medical Examinations'!$A:$A,0)),"Not Found")</f>
        <v>31.824999999999999</v>
      </c>
      <c r="D754" s="6">
        <f>IFERROR(INDEX('Medical Examinations'!$C:$C,MATCH($A754,'Medical Examinations'!$A:$A,0)),"Not Found")</f>
        <v>5.52</v>
      </c>
      <c r="E754" s="6" t="str">
        <f>IFERROR(INDEX('Medical Examinations'!$I:$I,MATCH($A754,'Medical Examinations'!$A:$A,0)),"Not Found")</f>
        <v>Yes</v>
      </c>
      <c r="F754" s="6" t="str">
        <f>IFERROR(INDEX('Medical Examinations'!$J:$J,MATCH($A754,'Medical Examinations'!$A:$A,0)),"Not Found")</f>
        <v>No</v>
      </c>
      <c r="G754" s="6" t="str">
        <f>IFERROR(INDEX('Medical Examinations'!$F:$F,MATCH($A754,'Medical Examinations'!$A:$A,0)),"Not Found")</f>
        <v>No</v>
      </c>
      <c r="H754" s="6">
        <f>IFERROR(INDEX('Medical Examinations'!$L:$L,MATCH($A754,'Medical Examinations'!$A:$A,0)),"Not Found")</f>
        <v>1</v>
      </c>
      <c r="I754" s="6" t="str">
        <f>IFERROR(INDEX('Medical Examinations'!$K:$K,MATCH($A754,'Medical Examinations'!$A:$A,0)),"Not Found")</f>
        <v>No</v>
      </c>
      <c r="J754" s="6" t="str">
        <f>IFERROR(INDEX('Medical Examinations'!$M:$M,MATCH($A754,'Medical Examinations'!$A:$A,0)),"Not Found")</f>
        <v>Obesity</v>
      </c>
      <c r="K754" s="6" t="str">
        <f>IFERROR(INDEX('Medical Examinations'!$N:$N,MATCH($A754,'Medical Examinations'!$A:$A,0)),"Not Found")</f>
        <v>Normal</v>
      </c>
      <c r="L754" s="12">
        <f>IFERROR(INDEX('Hospitalisation Details'!$V:$V,MATCH($A754,'Hospitalisation Details'!$A:$A,0)),"Not Found")</f>
        <v>0</v>
      </c>
      <c r="M754" s="13">
        <f>IFERROR(INDEX('Hospitalisation Details'!$F:$F,MATCH($A754,'Hospitalisation Details'!$A:$A,0)),"Not Found")</f>
        <v>13607.37</v>
      </c>
      <c r="N754" s="6">
        <f>IFERROR(INDEX('Hospitalisation Details'!$S:$S,MATCH($A754,'Hospitalisation Details'!$A:$A,0)),"Not Found")</f>
        <v>23630</v>
      </c>
      <c r="O754" s="6">
        <f>IFERROR(INDEX('Hospitalisation Details'!$T:$T,MATCH($A754,'Hospitalisation Details'!$A:$A,0)),"Not Found")</f>
        <v>58</v>
      </c>
      <c r="P754" s="6">
        <f>IFERROR(INDEX('Hospitalisation Details'!$U:$U,MATCH($A754,'Hospitalisation Details'!$A:$A,0)),"Not Found")</f>
        <v>0</v>
      </c>
      <c r="Q754" s="6">
        <f>IFERROR(INDEX('Hospitalisation Details'!$W:$W,MATCH($A754,'Hospitalisation Details'!$A:$A,0)),"Not Found")</f>
        <v>0</v>
      </c>
    </row>
    <row r="755" spans="1:17" ht="15" customHeight="1" x14ac:dyDescent="0.3">
      <c r="A755" s="6" t="str">
        <f>'Customer Names'!A755</f>
        <v>Id754</v>
      </c>
      <c r="B755" s="6" t="str">
        <f>IFERROR(INDEX('Customer Names'!$D:$D,MATCH($A755,'Customer Names'!$A:$A,0)),"Not Found")</f>
        <v>Margie</v>
      </c>
      <c r="C755" s="6">
        <f>IFERROR(INDEX('Medical Examinations'!$B:$B,MATCH($A755,'Medical Examinations'!$A:$A,0)),"Not Found")</f>
        <v>53.58</v>
      </c>
      <c r="D755" s="6">
        <f>IFERROR(INDEX('Medical Examinations'!$C:$C,MATCH($A755,'Medical Examinations'!$A:$A,0)),"Not Found")</f>
        <v>4.55</v>
      </c>
      <c r="E755" s="6" t="str">
        <f>IFERROR(INDEX('Medical Examinations'!$I:$I,MATCH($A755,'Medical Examinations'!$A:$A,0)),"Not Found")</f>
        <v>No</v>
      </c>
      <c r="F755" s="6" t="str">
        <f>IFERROR(INDEX('Medical Examinations'!$J:$J,MATCH($A755,'Medical Examinations'!$A:$A,0)),"Not Found")</f>
        <v>No</v>
      </c>
      <c r="G755" s="6" t="str">
        <f>IFERROR(INDEX('Medical Examinations'!$F:$F,MATCH($A755,'Medical Examinations'!$A:$A,0)),"Not Found")</f>
        <v>No</v>
      </c>
      <c r="H755" s="6">
        <f>IFERROR(INDEX('Medical Examinations'!$L:$L,MATCH($A755,'Medical Examinations'!$A:$A,0)),"Not Found")</f>
        <v>1</v>
      </c>
      <c r="I755" s="6" t="str">
        <f>IFERROR(INDEX('Medical Examinations'!$K:$K,MATCH($A755,'Medical Examinations'!$A:$A,0)),"Not Found")</f>
        <v>No</v>
      </c>
      <c r="J755" s="6" t="str">
        <f>IFERROR(INDEX('Medical Examinations'!$M:$M,MATCH($A755,'Medical Examinations'!$A:$A,0)),"Not Found")</f>
        <v>Obesity</v>
      </c>
      <c r="K755" s="6" t="str">
        <f>IFERROR(INDEX('Medical Examinations'!$N:$N,MATCH($A755,'Medical Examinations'!$A:$A,0)),"Not Found")</f>
        <v>Normal</v>
      </c>
      <c r="L755" s="12">
        <f>IFERROR(INDEX('Hospitalisation Details'!$V:$V,MATCH($A755,'Hospitalisation Details'!$A:$A,0)),"Not Found")</f>
        <v>0</v>
      </c>
      <c r="M755" s="13">
        <f>IFERROR(INDEX('Hospitalisation Details'!$F:$F,MATCH($A755,'Hospitalisation Details'!$A:$A,0)),"Not Found")</f>
        <v>13588.17</v>
      </c>
      <c r="N755" s="6">
        <f>IFERROR(INDEX('Hospitalisation Details'!$S:$S,MATCH($A755,'Hospitalisation Details'!$A:$A,0)),"Not Found")</f>
        <v>33830</v>
      </c>
      <c r="O755" s="6">
        <f>IFERROR(INDEX('Hospitalisation Details'!$T:$T,MATCH($A755,'Hospitalisation Details'!$A:$A,0)),"Not Found")</f>
        <v>30</v>
      </c>
      <c r="P755" s="6">
        <f>IFERROR(INDEX('Hospitalisation Details'!$U:$U,MATCH($A755,'Hospitalisation Details'!$A:$A,0)),"Not Found")</f>
        <v>0</v>
      </c>
      <c r="Q755" s="6">
        <f>IFERROR(INDEX('Hospitalisation Details'!$W:$W,MATCH($A755,'Hospitalisation Details'!$A:$A,0)),"Not Found")</f>
        <v>0</v>
      </c>
    </row>
    <row r="756" spans="1:17" ht="15" customHeight="1" x14ac:dyDescent="0.3">
      <c r="A756" s="6" t="str">
        <f>'Customer Names'!A756</f>
        <v>Id755</v>
      </c>
      <c r="B756" s="6" t="str">
        <f>IFERROR(INDEX('Customer Names'!$D:$D,MATCH($A756,'Customer Names'!$A:$A,0)),"Not Found")</f>
        <v>Heidi</v>
      </c>
      <c r="C756" s="6">
        <f>IFERROR(INDEX('Medical Examinations'!$B:$B,MATCH($A756,'Medical Examinations'!$A:$A,0)),"Not Found")</f>
        <v>34.299999999999997</v>
      </c>
      <c r="D756" s="6">
        <f>IFERROR(INDEX('Medical Examinations'!$C:$C,MATCH($A756,'Medical Examinations'!$A:$A,0)),"Not Found")</f>
        <v>11.76</v>
      </c>
      <c r="E756" s="6" t="str">
        <f>IFERROR(INDEX('Medical Examinations'!$I:$I,MATCH($A756,'Medical Examinations'!$A:$A,0)),"Not Found")</f>
        <v>No</v>
      </c>
      <c r="F756" s="6" t="str">
        <f>IFERROR(INDEX('Medical Examinations'!$J:$J,MATCH($A756,'Medical Examinations'!$A:$A,0)),"Not Found")</f>
        <v>No</v>
      </c>
      <c r="G756" s="6" t="str">
        <f>IFERROR(INDEX('Medical Examinations'!$F:$F,MATCH($A756,'Medical Examinations'!$A:$A,0)),"Not Found")</f>
        <v>No</v>
      </c>
      <c r="H756" s="6">
        <f>IFERROR(INDEX('Medical Examinations'!$L:$L,MATCH($A756,'Medical Examinations'!$A:$A,0)),"Not Found")</f>
        <v>0</v>
      </c>
      <c r="I756" s="6" t="str">
        <f>IFERROR(INDEX('Medical Examinations'!$K:$K,MATCH($A756,'Medical Examinations'!$A:$A,0)),"Not Found")</f>
        <v>No</v>
      </c>
      <c r="J756" s="6" t="str">
        <f>IFERROR(INDEX('Medical Examinations'!$M:$M,MATCH($A756,'Medical Examinations'!$A:$A,0)),"Not Found")</f>
        <v>Obesity</v>
      </c>
      <c r="K756" s="6" t="str">
        <f>IFERROR(INDEX('Medical Examinations'!$N:$N,MATCH($A756,'Medical Examinations'!$A:$A,0)),"Not Found")</f>
        <v>Diabetic</v>
      </c>
      <c r="L756" s="12">
        <f>IFERROR(INDEX('Hospitalisation Details'!$V:$V,MATCH($A756,'Hospitalisation Details'!$A:$A,0)),"Not Found")</f>
        <v>0</v>
      </c>
      <c r="M756" s="13">
        <f>IFERROR(INDEX('Hospitalisation Details'!$F:$F,MATCH($A756,'Hospitalisation Details'!$A:$A,0)),"Not Found")</f>
        <v>13566.04</v>
      </c>
      <c r="N756" s="6">
        <f>IFERROR(INDEX('Hospitalisation Details'!$S:$S,MATCH($A756,'Hospitalisation Details'!$A:$A,0)),"Not Found")</f>
        <v>25034</v>
      </c>
      <c r="O756" s="6">
        <f>IFERROR(INDEX('Hospitalisation Details'!$T:$T,MATCH($A756,'Hospitalisation Details'!$A:$A,0)),"Not Found")</f>
        <v>54</v>
      </c>
      <c r="P756" s="6">
        <f>IFERROR(INDEX('Hospitalisation Details'!$U:$U,MATCH($A756,'Hospitalisation Details'!$A:$A,0)),"Not Found")</f>
        <v>0</v>
      </c>
      <c r="Q756" s="6">
        <f>IFERROR(INDEX('Hospitalisation Details'!$W:$W,MATCH($A756,'Hospitalisation Details'!$A:$A,0)),"Not Found")</f>
        <v>0</v>
      </c>
    </row>
    <row r="757" spans="1:17" ht="15" customHeight="1" x14ac:dyDescent="0.3">
      <c r="A757" s="6" t="str">
        <f>'Customer Names'!A757</f>
        <v>Id756</v>
      </c>
      <c r="B757" s="6" t="str">
        <f>IFERROR(INDEX('Customer Names'!$D:$D,MATCH($A757,'Customer Names'!$A:$A,0)),"Not Found")</f>
        <v>Diego J</v>
      </c>
      <c r="C757" s="6">
        <f>IFERROR(INDEX('Medical Examinations'!$B:$B,MATCH($A757,'Medical Examinations'!$A:$A,0)),"Not Found")</f>
        <v>32.11</v>
      </c>
      <c r="D757" s="6">
        <f>IFERROR(INDEX('Medical Examinations'!$C:$C,MATCH($A757,'Medical Examinations'!$A:$A,0)),"Not Found")</f>
        <v>7.06</v>
      </c>
      <c r="E757" s="6" t="str">
        <f>IFERROR(INDEX('Medical Examinations'!$I:$I,MATCH($A757,'Medical Examinations'!$A:$A,0)),"Not Found")</f>
        <v>No</v>
      </c>
      <c r="F757" s="6" t="str">
        <f>IFERROR(INDEX('Medical Examinations'!$J:$J,MATCH($A757,'Medical Examinations'!$A:$A,0)),"Not Found")</f>
        <v>No</v>
      </c>
      <c r="G757" s="6" t="str">
        <f>IFERROR(INDEX('Medical Examinations'!$F:$F,MATCH($A757,'Medical Examinations'!$A:$A,0)),"Not Found")</f>
        <v>No</v>
      </c>
      <c r="H757" s="6">
        <f>IFERROR(INDEX('Medical Examinations'!$L:$L,MATCH($A757,'Medical Examinations'!$A:$A,0)),"Not Found")</f>
        <v>0</v>
      </c>
      <c r="I757" s="6" t="str">
        <f>IFERROR(INDEX('Medical Examinations'!$K:$K,MATCH($A757,'Medical Examinations'!$A:$A,0)),"Not Found")</f>
        <v>No</v>
      </c>
      <c r="J757" s="6" t="str">
        <f>IFERROR(INDEX('Medical Examinations'!$M:$M,MATCH($A757,'Medical Examinations'!$A:$A,0)),"Not Found")</f>
        <v>Obesity</v>
      </c>
      <c r="K757" s="6" t="str">
        <f>IFERROR(INDEX('Medical Examinations'!$N:$N,MATCH($A757,'Medical Examinations'!$A:$A,0)),"Not Found")</f>
        <v>Diabetic</v>
      </c>
      <c r="L757" s="12">
        <f>IFERROR(INDEX('Hospitalisation Details'!$V:$V,MATCH($A757,'Hospitalisation Details'!$A:$A,0)),"Not Found")</f>
        <v>0</v>
      </c>
      <c r="M757" s="13">
        <f>IFERROR(INDEX('Hospitalisation Details'!$F:$F,MATCH($A757,'Hospitalisation Details'!$A:$A,0)),"Not Found")</f>
        <v>13555</v>
      </c>
      <c r="N757" s="6">
        <f>IFERROR(INDEX('Hospitalisation Details'!$S:$S,MATCH($A757,'Hospitalisation Details'!$A:$A,0)),"Not Found")</f>
        <v>22108</v>
      </c>
      <c r="O757" s="6">
        <f>IFERROR(INDEX('Hospitalisation Details'!$T:$T,MATCH($A757,'Hospitalisation Details'!$A:$A,0)),"Not Found")</f>
        <v>62</v>
      </c>
      <c r="P757" s="6">
        <f>IFERROR(INDEX('Hospitalisation Details'!$U:$U,MATCH($A757,'Hospitalisation Details'!$A:$A,0)),"Not Found")</f>
        <v>0</v>
      </c>
      <c r="Q757" s="6">
        <f>IFERROR(INDEX('Hospitalisation Details'!$W:$W,MATCH($A757,'Hospitalisation Details'!$A:$A,0)),"Not Found")</f>
        <v>0</v>
      </c>
    </row>
    <row r="758" spans="1:17" ht="15" customHeight="1" x14ac:dyDescent="0.3">
      <c r="A758" s="6" t="str">
        <f>'Customer Names'!A758</f>
        <v>Id757</v>
      </c>
      <c r="B758" s="6" t="str">
        <f>IFERROR(INDEX('Customer Names'!$D:$D,MATCH($A758,'Customer Names'!$A:$A,0)),"Not Found")</f>
        <v>Enrique M Sr.</v>
      </c>
      <c r="C758" s="6">
        <f>IFERROR(INDEX('Medical Examinations'!$B:$B,MATCH($A758,'Medical Examinations'!$A:$A,0)),"Not Found")</f>
        <v>31.78</v>
      </c>
      <c r="D758" s="6">
        <f>IFERROR(INDEX('Medical Examinations'!$C:$C,MATCH($A758,'Medical Examinations'!$A:$A,0)),"Not Found")</f>
        <v>11.35</v>
      </c>
      <c r="E758" s="6" t="str">
        <f>IFERROR(INDEX('Medical Examinations'!$I:$I,MATCH($A758,'Medical Examinations'!$A:$A,0)),"Not Found")</f>
        <v>Yes</v>
      </c>
      <c r="F758" s="6" t="str">
        <f>IFERROR(INDEX('Medical Examinations'!$J:$J,MATCH($A758,'Medical Examinations'!$A:$A,0)),"Not Found")</f>
        <v>No</v>
      </c>
      <c r="G758" s="6" t="str">
        <f>IFERROR(INDEX('Medical Examinations'!$F:$F,MATCH($A758,'Medical Examinations'!$A:$A,0)),"Not Found")</f>
        <v>Yes</v>
      </c>
      <c r="H758" s="6">
        <f>IFERROR(INDEX('Medical Examinations'!$L:$L,MATCH($A758,'Medical Examinations'!$A:$A,0)),"Not Found")</f>
        <v>1</v>
      </c>
      <c r="I758" s="6" t="str">
        <f>IFERROR(INDEX('Medical Examinations'!$K:$K,MATCH($A758,'Medical Examinations'!$A:$A,0)),"Not Found")</f>
        <v>No</v>
      </c>
      <c r="J758" s="6" t="str">
        <f>IFERROR(INDEX('Medical Examinations'!$M:$M,MATCH($A758,'Medical Examinations'!$A:$A,0)),"Not Found")</f>
        <v>Obesity</v>
      </c>
      <c r="K758" s="6" t="str">
        <f>IFERROR(INDEX('Medical Examinations'!$N:$N,MATCH($A758,'Medical Examinations'!$A:$A,0)),"Not Found")</f>
        <v>Diabetic</v>
      </c>
      <c r="L758" s="12">
        <f>IFERROR(INDEX('Hospitalisation Details'!$V:$V,MATCH($A758,'Hospitalisation Details'!$A:$A,0)),"Not Found")</f>
        <v>0</v>
      </c>
      <c r="M758" s="13">
        <f>IFERROR(INDEX('Hospitalisation Details'!$F:$F,MATCH($A758,'Hospitalisation Details'!$A:$A,0)),"Not Found")</f>
        <v>13511.28</v>
      </c>
      <c r="N758" s="6">
        <f>IFERROR(INDEX('Hospitalisation Details'!$S:$S,MATCH($A758,'Hospitalisation Details'!$A:$A,0)),"Not Found")</f>
        <v>23298</v>
      </c>
      <c r="O758" s="6">
        <f>IFERROR(INDEX('Hospitalisation Details'!$T:$T,MATCH($A758,'Hospitalisation Details'!$A:$A,0)),"Not Found")</f>
        <v>59</v>
      </c>
      <c r="P758" s="6">
        <f>IFERROR(INDEX('Hospitalisation Details'!$U:$U,MATCH($A758,'Hospitalisation Details'!$A:$A,0)),"Not Found")</f>
        <v>0</v>
      </c>
      <c r="Q758" s="6">
        <f>IFERROR(INDEX('Hospitalisation Details'!$W:$W,MATCH($A758,'Hospitalisation Details'!$A:$A,0)),"Not Found")</f>
        <v>0</v>
      </c>
    </row>
    <row r="759" spans="1:17" ht="15" customHeight="1" x14ac:dyDescent="0.3">
      <c r="A759" s="6" t="str">
        <f>'Customer Names'!A759</f>
        <v>Id758</v>
      </c>
      <c r="B759" s="6" t="str">
        <f>IFERROR(INDEX('Customer Names'!$D:$D,MATCH($A759,'Customer Names'!$A:$A,0)),"Not Found")</f>
        <v>Greg</v>
      </c>
      <c r="C759" s="6">
        <f>IFERROR(INDEX('Medical Examinations'!$B:$B,MATCH($A759,'Medical Examinations'!$A:$A,0)),"Not Found")</f>
        <v>46.89</v>
      </c>
      <c r="D759" s="6">
        <f>IFERROR(INDEX('Medical Examinations'!$C:$C,MATCH($A759,'Medical Examinations'!$A:$A,0)),"Not Found")</f>
        <v>5.52</v>
      </c>
      <c r="E759" s="6" t="str">
        <f>IFERROR(INDEX('Medical Examinations'!$I:$I,MATCH($A759,'Medical Examinations'!$A:$A,0)),"Not Found")</f>
        <v>No</v>
      </c>
      <c r="F759" s="6" t="str">
        <f>IFERROR(INDEX('Medical Examinations'!$J:$J,MATCH($A759,'Medical Examinations'!$A:$A,0)),"Not Found")</f>
        <v>No</v>
      </c>
      <c r="G759" s="6" t="str">
        <f>IFERROR(INDEX('Medical Examinations'!$F:$F,MATCH($A759,'Medical Examinations'!$A:$A,0)),"Not Found")</f>
        <v>No</v>
      </c>
      <c r="H759" s="6">
        <f>IFERROR(INDEX('Medical Examinations'!$L:$L,MATCH($A759,'Medical Examinations'!$A:$A,0)),"Not Found")</f>
        <v>0</v>
      </c>
      <c r="I759" s="6" t="str">
        <f>IFERROR(INDEX('Medical Examinations'!$K:$K,MATCH($A759,'Medical Examinations'!$A:$A,0)),"Not Found")</f>
        <v>No</v>
      </c>
      <c r="J759" s="6" t="str">
        <f>IFERROR(INDEX('Medical Examinations'!$M:$M,MATCH($A759,'Medical Examinations'!$A:$A,0)),"Not Found")</f>
        <v>Obesity</v>
      </c>
      <c r="K759" s="6" t="str">
        <f>IFERROR(INDEX('Medical Examinations'!$N:$N,MATCH($A759,'Medical Examinations'!$A:$A,0)),"Not Found")</f>
        <v>Normal</v>
      </c>
      <c r="L759" s="12">
        <f>IFERROR(INDEX('Hospitalisation Details'!$V:$V,MATCH($A759,'Hospitalisation Details'!$A:$A,0)),"Not Found")</f>
        <v>0</v>
      </c>
      <c r="M759" s="13">
        <f>IFERROR(INDEX('Hospitalisation Details'!$F:$F,MATCH($A759,'Hospitalisation Details'!$A:$A,0)),"Not Found")</f>
        <v>13480.83</v>
      </c>
      <c r="N759" s="6">
        <f>IFERROR(INDEX('Hospitalisation Details'!$S:$S,MATCH($A759,'Hospitalisation Details'!$A:$A,0)),"Not Found")</f>
        <v>33115</v>
      </c>
      <c r="O759" s="6">
        <f>IFERROR(INDEX('Hospitalisation Details'!$T:$T,MATCH($A759,'Hospitalisation Details'!$A:$A,0)),"Not Found")</f>
        <v>32</v>
      </c>
      <c r="P759" s="6">
        <f>IFERROR(INDEX('Hospitalisation Details'!$U:$U,MATCH($A759,'Hospitalisation Details'!$A:$A,0)),"Not Found")</f>
        <v>0</v>
      </c>
      <c r="Q759" s="6">
        <f>IFERROR(INDEX('Hospitalisation Details'!$W:$W,MATCH($A759,'Hospitalisation Details'!$A:$A,0)),"Not Found")</f>
        <v>0</v>
      </c>
    </row>
    <row r="760" spans="1:17" ht="15" customHeight="1" x14ac:dyDescent="0.3">
      <c r="A760" s="6" t="str">
        <f>'Customer Names'!A760</f>
        <v>Id759</v>
      </c>
      <c r="B760" s="6" t="str">
        <f>IFERROR(INDEX('Customer Names'!$D:$D,MATCH($A760,'Customer Names'!$A:$A,0)),"Not Found")</f>
        <v>Filip</v>
      </c>
      <c r="C760" s="6">
        <f>IFERROR(INDEX('Medical Examinations'!$B:$B,MATCH($A760,'Medical Examinations'!$A:$A,0)),"Not Found")</f>
        <v>39.35</v>
      </c>
      <c r="D760" s="6">
        <f>IFERROR(INDEX('Medical Examinations'!$C:$C,MATCH($A760,'Medical Examinations'!$A:$A,0)),"Not Found")</f>
        <v>7.86</v>
      </c>
      <c r="E760" s="6" t="str">
        <f>IFERROR(INDEX('Medical Examinations'!$I:$I,MATCH($A760,'Medical Examinations'!$A:$A,0)),"Not Found")</f>
        <v>Yes</v>
      </c>
      <c r="F760" s="6" t="str">
        <f>IFERROR(INDEX('Medical Examinations'!$J:$J,MATCH($A760,'Medical Examinations'!$A:$A,0)),"Not Found")</f>
        <v>No</v>
      </c>
      <c r="G760" s="6" t="str">
        <f>IFERROR(INDEX('Medical Examinations'!$F:$F,MATCH($A760,'Medical Examinations'!$A:$A,0)),"Not Found")</f>
        <v>No</v>
      </c>
      <c r="H760" s="6">
        <f>IFERROR(INDEX('Medical Examinations'!$L:$L,MATCH($A760,'Medical Examinations'!$A:$A,0)),"Not Found")</f>
        <v>1</v>
      </c>
      <c r="I760" s="6" t="str">
        <f>IFERROR(INDEX('Medical Examinations'!$K:$K,MATCH($A760,'Medical Examinations'!$A:$A,0)),"Not Found")</f>
        <v>No</v>
      </c>
      <c r="J760" s="6" t="str">
        <f>IFERROR(INDEX('Medical Examinations'!$M:$M,MATCH($A760,'Medical Examinations'!$A:$A,0)),"Not Found")</f>
        <v>Obesity</v>
      </c>
      <c r="K760" s="6" t="str">
        <f>IFERROR(INDEX('Medical Examinations'!$N:$N,MATCH($A760,'Medical Examinations'!$A:$A,0)),"Not Found")</f>
        <v>Diabetic</v>
      </c>
      <c r="L760" s="12">
        <f>IFERROR(INDEX('Hospitalisation Details'!$V:$V,MATCH($A760,'Hospitalisation Details'!$A:$A,0)),"Not Found")</f>
        <v>0</v>
      </c>
      <c r="M760" s="13">
        <f>IFERROR(INDEX('Hospitalisation Details'!$F:$F,MATCH($A760,'Hospitalisation Details'!$A:$A,0)),"Not Found")</f>
        <v>13472.19</v>
      </c>
      <c r="N760" s="6">
        <f>IFERROR(INDEX('Hospitalisation Details'!$S:$S,MATCH($A760,'Hospitalisation Details'!$A:$A,0)),"Not Found")</f>
        <v>27613</v>
      </c>
      <c r="O760" s="6">
        <f>IFERROR(INDEX('Hospitalisation Details'!$T:$T,MATCH($A760,'Hospitalisation Details'!$A:$A,0)),"Not Found")</f>
        <v>47</v>
      </c>
      <c r="P760" s="6">
        <f>IFERROR(INDEX('Hospitalisation Details'!$U:$U,MATCH($A760,'Hospitalisation Details'!$A:$A,0)),"Not Found")</f>
        <v>0</v>
      </c>
      <c r="Q760" s="6">
        <f>IFERROR(INDEX('Hospitalisation Details'!$W:$W,MATCH($A760,'Hospitalisation Details'!$A:$A,0)),"Not Found")</f>
        <v>0</v>
      </c>
    </row>
    <row r="761" spans="1:17" ht="15" customHeight="1" x14ac:dyDescent="0.3">
      <c r="A761" s="6" t="str">
        <f>'Customer Names'!A761</f>
        <v>Id760</v>
      </c>
      <c r="B761" s="6" t="str">
        <f>IFERROR(INDEX('Customer Names'!$D:$D,MATCH($A761,'Customer Names'!$A:$A,0)),"Not Found")</f>
        <v>Rosemary E.</v>
      </c>
      <c r="C761" s="6">
        <f>IFERROR(INDEX('Medical Examinations'!$B:$B,MATCH($A761,'Medical Examinations'!$A:$A,0)),"Not Found")</f>
        <v>39.200000000000003</v>
      </c>
      <c r="D761" s="6">
        <f>IFERROR(INDEX('Medical Examinations'!$C:$C,MATCH($A761,'Medical Examinations'!$A:$A,0)),"Not Found")</f>
        <v>11.38</v>
      </c>
      <c r="E761" s="6" t="str">
        <f>IFERROR(INDEX('Medical Examinations'!$I:$I,MATCH($A761,'Medical Examinations'!$A:$A,0)),"Not Found")</f>
        <v>No</v>
      </c>
      <c r="F761" s="6" t="str">
        <f>IFERROR(INDEX('Medical Examinations'!$J:$J,MATCH($A761,'Medical Examinations'!$A:$A,0)),"Not Found")</f>
        <v>No</v>
      </c>
      <c r="G761" s="6" t="str">
        <f>IFERROR(INDEX('Medical Examinations'!$F:$F,MATCH($A761,'Medical Examinations'!$A:$A,0)),"Not Found")</f>
        <v>No</v>
      </c>
      <c r="H761" s="6">
        <f>IFERROR(INDEX('Medical Examinations'!$L:$L,MATCH($A761,'Medical Examinations'!$A:$A,0)),"Not Found")</f>
        <v>0</v>
      </c>
      <c r="I761" s="6" t="str">
        <f>IFERROR(INDEX('Medical Examinations'!$K:$K,MATCH($A761,'Medical Examinations'!$A:$A,0)),"Not Found")</f>
        <v>No</v>
      </c>
      <c r="J761" s="6" t="str">
        <f>IFERROR(INDEX('Medical Examinations'!$M:$M,MATCH($A761,'Medical Examinations'!$A:$A,0)),"Not Found")</f>
        <v>Obesity</v>
      </c>
      <c r="K761" s="6" t="str">
        <f>IFERROR(INDEX('Medical Examinations'!$N:$N,MATCH($A761,'Medical Examinations'!$A:$A,0)),"Not Found")</f>
        <v>Diabetic</v>
      </c>
      <c r="L761" s="12">
        <f>IFERROR(INDEX('Hospitalisation Details'!$V:$V,MATCH($A761,'Hospitalisation Details'!$A:$A,0)),"Not Found")</f>
        <v>0</v>
      </c>
      <c r="M761" s="13">
        <f>IFERROR(INDEX('Hospitalisation Details'!$F:$F,MATCH($A761,'Hospitalisation Details'!$A:$A,0)),"Not Found")</f>
        <v>13470.86</v>
      </c>
      <c r="N761" s="6">
        <f>IFERROR(INDEX('Hospitalisation Details'!$S:$S,MATCH($A761,'Hospitalisation Details'!$A:$A,0)),"Not Found")</f>
        <v>22121</v>
      </c>
      <c r="O761" s="6">
        <f>IFERROR(INDEX('Hospitalisation Details'!$T:$T,MATCH($A761,'Hospitalisation Details'!$A:$A,0)),"Not Found")</f>
        <v>62</v>
      </c>
      <c r="P761" s="6">
        <f>IFERROR(INDEX('Hospitalisation Details'!$U:$U,MATCH($A761,'Hospitalisation Details'!$A:$A,0)),"Not Found")</f>
        <v>0</v>
      </c>
      <c r="Q761" s="6">
        <f>IFERROR(INDEX('Hospitalisation Details'!$W:$W,MATCH($A761,'Hospitalisation Details'!$A:$A,0)),"Not Found")</f>
        <v>0</v>
      </c>
    </row>
    <row r="762" spans="1:17" ht="15" customHeight="1" x14ac:dyDescent="0.3">
      <c r="A762" s="6" t="str">
        <f>'Customer Names'!A762</f>
        <v>Id761</v>
      </c>
      <c r="B762" s="6" t="str">
        <f>IFERROR(INDEX('Customer Names'!$D:$D,MATCH($A762,'Customer Names'!$A:$A,0)),"Not Found")</f>
        <v>Lisa</v>
      </c>
      <c r="C762" s="6">
        <f>IFERROR(INDEX('Medical Examinations'!$B:$B,MATCH($A762,'Medical Examinations'!$A:$A,0)),"Not Found")</f>
        <v>39.159999999999997</v>
      </c>
      <c r="D762" s="6">
        <f>IFERROR(INDEX('Medical Examinations'!$C:$C,MATCH($A762,'Medical Examinations'!$A:$A,0)),"Not Found")</f>
        <v>10.48</v>
      </c>
      <c r="E762" s="6" t="str">
        <f>IFERROR(INDEX('Medical Examinations'!$I:$I,MATCH($A762,'Medical Examinations'!$A:$A,0)),"Not Found")</f>
        <v>No</v>
      </c>
      <c r="F762" s="6" t="str">
        <f>IFERROR(INDEX('Medical Examinations'!$J:$J,MATCH($A762,'Medical Examinations'!$A:$A,0)),"Not Found")</f>
        <v>No</v>
      </c>
      <c r="G762" s="6" t="str">
        <f>IFERROR(INDEX('Medical Examinations'!$F:$F,MATCH($A762,'Medical Examinations'!$A:$A,0)),"Not Found")</f>
        <v>No</v>
      </c>
      <c r="H762" s="6">
        <f>IFERROR(INDEX('Medical Examinations'!$L:$L,MATCH($A762,'Medical Examinations'!$A:$A,0)),"Not Found")</f>
        <v>0</v>
      </c>
      <c r="I762" s="6" t="str">
        <f>IFERROR(INDEX('Medical Examinations'!$K:$K,MATCH($A762,'Medical Examinations'!$A:$A,0)),"Not Found")</f>
        <v>No</v>
      </c>
      <c r="J762" s="6" t="str">
        <f>IFERROR(INDEX('Medical Examinations'!$M:$M,MATCH($A762,'Medical Examinations'!$A:$A,0)),"Not Found")</f>
        <v>Obesity</v>
      </c>
      <c r="K762" s="6" t="str">
        <f>IFERROR(INDEX('Medical Examinations'!$N:$N,MATCH($A762,'Medical Examinations'!$A:$A,0)),"Not Found")</f>
        <v>Diabetic</v>
      </c>
      <c r="L762" s="12">
        <f>IFERROR(INDEX('Hospitalisation Details'!$V:$V,MATCH($A762,'Hospitalisation Details'!$A:$A,0)),"Not Found")</f>
        <v>0</v>
      </c>
      <c r="M762" s="13">
        <f>IFERROR(INDEX('Hospitalisation Details'!$F:$F,MATCH($A762,'Hospitalisation Details'!$A:$A,0)),"Not Found")</f>
        <v>13470.8</v>
      </c>
      <c r="N762" s="6">
        <f>IFERROR(INDEX('Hospitalisation Details'!$S:$S,MATCH($A762,'Hospitalisation Details'!$A:$A,0)),"Not Found")</f>
        <v>22125</v>
      </c>
      <c r="O762" s="6">
        <f>IFERROR(INDEX('Hospitalisation Details'!$T:$T,MATCH($A762,'Hospitalisation Details'!$A:$A,0)),"Not Found")</f>
        <v>62</v>
      </c>
      <c r="P762" s="6">
        <f>IFERROR(INDEX('Hospitalisation Details'!$U:$U,MATCH($A762,'Hospitalisation Details'!$A:$A,0)),"Not Found")</f>
        <v>0</v>
      </c>
      <c r="Q762" s="6">
        <f>IFERROR(INDEX('Hospitalisation Details'!$W:$W,MATCH($A762,'Hospitalisation Details'!$A:$A,0)),"Not Found")</f>
        <v>0</v>
      </c>
    </row>
    <row r="763" spans="1:17" ht="15" customHeight="1" x14ac:dyDescent="0.3">
      <c r="A763" s="6" t="str">
        <f>'Customer Names'!A763</f>
        <v>Id762</v>
      </c>
      <c r="B763" s="6" t="str">
        <f>IFERROR(INDEX('Customer Names'!$D:$D,MATCH($A763,'Customer Names'!$A:$A,0)),"Not Found")</f>
        <v>Jason</v>
      </c>
      <c r="C763" s="6">
        <f>IFERROR(INDEX('Medical Examinations'!$B:$B,MATCH($A763,'Medical Examinations'!$A:$A,0)),"Not Found")</f>
        <v>44.1</v>
      </c>
      <c r="D763" s="6">
        <f>IFERROR(INDEX('Medical Examinations'!$C:$C,MATCH($A763,'Medical Examinations'!$A:$A,0)),"Not Found")</f>
        <v>5.04</v>
      </c>
      <c r="E763" s="6" t="str">
        <f>IFERROR(INDEX('Medical Examinations'!$I:$I,MATCH($A763,'Medical Examinations'!$A:$A,0)),"Not Found")</f>
        <v>Yes</v>
      </c>
      <c r="F763" s="6" t="str">
        <f>IFERROR(INDEX('Medical Examinations'!$J:$J,MATCH($A763,'Medical Examinations'!$A:$A,0)),"Not Found")</f>
        <v>No</v>
      </c>
      <c r="G763" s="6" t="str">
        <f>IFERROR(INDEX('Medical Examinations'!$F:$F,MATCH($A763,'Medical Examinations'!$A:$A,0)),"Not Found")</f>
        <v>No</v>
      </c>
      <c r="H763" s="6">
        <f>IFERROR(INDEX('Medical Examinations'!$L:$L,MATCH($A763,'Medical Examinations'!$A:$A,0)),"Not Found")</f>
        <v>0</v>
      </c>
      <c r="I763" s="6" t="str">
        <f>IFERROR(INDEX('Medical Examinations'!$K:$K,MATCH($A763,'Medical Examinations'!$A:$A,0)),"Not Found")</f>
        <v>No</v>
      </c>
      <c r="J763" s="6" t="str">
        <f>IFERROR(INDEX('Medical Examinations'!$M:$M,MATCH($A763,'Medical Examinations'!$A:$A,0)),"Not Found")</f>
        <v>Obesity</v>
      </c>
      <c r="K763" s="6" t="str">
        <f>IFERROR(INDEX('Medical Examinations'!$N:$N,MATCH($A763,'Medical Examinations'!$A:$A,0)),"Not Found")</f>
        <v>Normal</v>
      </c>
      <c r="L763" s="12">
        <f>IFERROR(INDEX('Hospitalisation Details'!$V:$V,MATCH($A763,'Hospitalisation Details'!$A:$A,0)),"Not Found")</f>
        <v>0</v>
      </c>
      <c r="M763" s="13">
        <f>IFERROR(INDEX('Hospitalisation Details'!$F:$F,MATCH($A763,'Hospitalisation Details'!$A:$A,0)),"Not Found")</f>
        <v>13465.8</v>
      </c>
      <c r="N763" s="6">
        <f>IFERROR(INDEX('Hospitalisation Details'!$S:$S,MATCH($A763,'Hospitalisation Details'!$A:$A,0)),"Not Found")</f>
        <v>31278</v>
      </c>
      <c r="O763" s="6">
        <f>IFERROR(INDEX('Hospitalisation Details'!$T:$T,MATCH($A763,'Hospitalisation Details'!$A:$A,0)),"Not Found")</f>
        <v>37</v>
      </c>
      <c r="P763" s="6">
        <f>IFERROR(INDEX('Hospitalisation Details'!$U:$U,MATCH($A763,'Hospitalisation Details'!$A:$A,0)),"Not Found")</f>
        <v>0</v>
      </c>
      <c r="Q763" s="6">
        <f>IFERROR(INDEX('Hospitalisation Details'!$W:$W,MATCH($A763,'Hospitalisation Details'!$A:$A,0)),"Not Found")</f>
        <v>0</v>
      </c>
    </row>
    <row r="764" spans="1:17" ht="15" customHeight="1" x14ac:dyDescent="0.3">
      <c r="A764" s="6" t="str">
        <f>'Customer Names'!A764</f>
        <v>Id763</v>
      </c>
      <c r="B764" s="6" t="str">
        <f>IFERROR(INDEX('Customer Names'!$D:$D,MATCH($A764,'Customer Names'!$A:$A,0)),"Not Found")</f>
        <v>Courtney</v>
      </c>
      <c r="C764" s="6">
        <f>IFERROR(INDEX('Medical Examinations'!$B:$B,MATCH($A764,'Medical Examinations'!$A:$A,0)),"Not Found")</f>
        <v>33.200000000000003</v>
      </c>
      <c r="D764" s="6">
        <f>IFERROR(INDEX('Medical Examinations'!$C:$C,MATCH($A764,'Medical Examinations'!$A:$A,0)),"Not Found")</f>
        <v>9.06</v>
      </c>
      <c r="E764" s="6" t="str">
        <f>IFERROR(INDEX('Medical Examinations'!$I:$I,MATCH($A764,'Medical Examinations'!$A:$A,0)),"Not Found")</f>
        <v>No</v>
      </c>
      <c r="F764" s="6" t="str">
        <f>IFERROR(INDEX('Medical Examinations'!$J:$J,MATCH($A764,'Medical Examinations'!$A:$A,0)),"Not Found")</f>
        <v>No</v>
      </c>
      <c r="G764" s="6" t="str">
        <f>IFERROR(INDEX('Medical Examinations'!$F:$F,MATCH($A764,'Medical Examinations'!$A:$A,0)),"Not Found")</f>
        <v>No</v>
      </c>
      <c r="H764" s="6">
        <f>IFERROR(INDEX('Medical Examinations'!$L:$L,MATCH($A764,'Medical Examinations'!$A:$A,0)),"Not Found")</f>
        <v>0</v>
      </c>
      <c r="I764" s="6" t="str">
        <f>IFERROR(INDEX('Medical Examinations'!$K:$K,MATCH($A764,'Medical Examinations'!$A:$A,0)),"Not Found")</f>
        <v>No</v>
      </c>
      <c r="J764" s="6" t="str">
        <f>IFERROR(INDEX('Medical Examinations'!$M:$M,MATCH($A764,'Medical Examinations'!$A:$A,0)),"Not Found")</f>
        <v>Obesity</v>
      </c>
      <c r="K764" s="6" t="str">
        <f>IFERROR(INDEX('Medical Examinations'!$N:$N,MATCH($A764,'Medical Examinations'!$A:$A,0)),"Not Found")</f>
        <v>Diabetic</v>
      </c>
      <c r="L764" s="12">
        <f>IFERROR(INDEX('Hospitalisation Details'!$V:$V,MATCH($A764,'Hospitalisation Details'!$A:$A,0)),"Not Found")</f>
        <v>0</v>
      </c>
      <c r="M764" s="13">
        <f>IFERROR(INDEX('Hospitalisation Details'!$F:$F,MATCH($A764,'Hospitalisation Details'!$A:$A,0)),"Not Found")</f>
        <v>13462.52</v>
      </c>
      <c r="N764" s="6">
        <f>IFERROR(INDEX('Hospitalisation Details'!$S:$S,MATCH($A764,'Hospitalisation Details'!$A:$A,0)),"Not Found")</f>
        <v>22266</v>
      </c>
      <c r="O764" s="6">
        <f>IFERROR(INDEX('Hospitalisation Details'!$T:$T,MATCH($A764,'Hospitalisation Details'!$A:$A,0)),"Not Found")</f>
        <v>62</v>
      </c>
      <c r="P764" s="6">
        <f>IFERROR(INDEX('Hospitalisation Details'!$U:$U,MATCH($A764,'Hospitalisation Details'!$A:$A,0)),"Not Found")</f>
        <v>0</v>
      </c>
      <c r="Q764" s="6">
        <f>IFERROR(INDEX('Hospitalisation Details'!$W:$W,MATCH($A764,'Hospitalisation Details'!$A:$A,0)),"Not Found")</f>
        <v>0</v>
      </c>
    </row>
    <row r="765" spans="1:17" ht="15" customHeight="1" x14ac:dyDescent="0.3">
      <c r="A765" s="6" t="str">
        <f>'Customer Names'!A765</f>
        <v>Id764</v>
      </c>
      <c r="B765" s="6" t="str">
        <f>IFERROR(INDEX('Customer Names'!$D:$D,MATCH($A765,'Customer Names'!$A:$A,0)),"Not Found")</f>
        <v>Jennifer R.</v>
      </c>
      <c r="C765" s="6">
        <f>IFERROR(INDEX('Medical Examinations'!$B:$B,MATCH($A765,'Medical Examinations'!$A:$A,0)),"Not Found")</f>
        <v>29.92</v>
      </c>
      <c r="D765" s="6">
        <f>IFERROR(INDEX('Medical Examinations'!$C:$C,MATCH($A765,'Medical Examinations'!$A:$A,0)),"Not Found")</f>
        <v>11.07</v>
      </c>
      <c r="E765" s="6" t="str">
        <f>IFERROR(INDEX('Medical Examinations'!$I:$I,MATCH($A765,'Medical Examinations'!$A:$A,0)),"Not Found")</f>
        <v>No</v>
      </c>
      <c r="F765" s="6" t="str">
        <f>IFERROR(INDEX('Medical Examinations'!$J:$J,MATCH($A765,'Medical Examinations'!$A:$A,0)),"Not Found")</f>
        <v>No</v>
      </c>
      <c r="G765" s="6" t="str">
        <f>IFERROR(INDEX('Medical Examinations'!$F:$F,MATCH($A765,'Medical Examinations'!$A:$A,0)),"Not Found")</f>
        <v>No</v>
      </c>
      <c r="H765" s="6">
        <f>IFERROR(INDEX('Medical Examinations'!$L:$L,MATCH($A765,'Medical Examinations'!$A:$A,0)),"Not Found")</f>
        <v>0</v>
      </c>
      <c r="I765" s="6" t="str">
        <f>IFERROR(INDEX('Medical Examinations'!$K:$K,MATCH($A765,'Medical Examinations'!$A:$A,0)),"Not Found")</f>
        <v>No</v>
      </c>
      <c r="J765" s="6" t="str">
        <f>IFERROR(INDEX('Medical Examinations'!$M:$M,MATCH($A765,'Medical Examinations'!$A:$A,0)),"Not Found")</f>
        <v>Obesity</v>
      </c>
      <c r="K765" s="6" t="str">
        <f>IFERROR(INDEX('Medical Examinations'!$N:$N,MATCH($A765,'Medical Examinations'!$A:$A,0)),"Not Found")</f>
        <v>Diabetic</v>
      </c>
      <c r="L765" s="12">
        <f>IFERROR(INDEX('Hospitalisation Details'!$V:$V,MATCH($A765,'Hospitalisation Details'!$A:$A,0)),"Not Found")</f>
        <v>0</v>
      </c>
      <c r="M765" s="13">
        <f>IFERROR(INDEX('Hospitalisation Details'!$F:$F,MATCH($A765,'Hospitalisation Details'!$A:$A,0)),"Not Found")</f>
        <v>13457.96</v>
      </c>
      <c r="N765" s="6">
        <f>IFERROR(INDEX('Hospitalisation Details'!$S:$S,MATCH($A765,'Hospitalisation Details'!$A:$A,0)),"Not Found")</f>
        <v>22108</v>
      </c>
      <c r="O765" s="6">
        <f>IFERROR(INDEX('Hospitalisation Details'!$T:$T,MATCH($A765,'Hospitalisation Details'!$A:$A,0)),"Not Found")</f>
        <v>62</v>
      </c>
      <c r="P765" s="6">
        <f>IFERROR(INDEX('Hospitalisation Details'!$U:$U,MATCH($A765,'Hospitalisation Details'!$A:$A,0)),"Not Found")</f>
        <v>0</v>
      </c>
      <c r="Q765" s="6">
        <f>IFERROR(INDEX('Hospitalisation Details'!$W:$W,MATCH($A765,'Hospitalisation Details'!$A:$A,0)),"Not Found")</f>
        <v>0</v>
      </c>
    </row>
    <row r="766" spans="1:17" ht="15" customHeight="1" x14ac:dyDescent="0.3">
      <c r="A766" s="6" t="str">
        <f>'Customer Names'!A766</f>
        <v>Id765</v>
      </c>
      <c r="B766" s="6" t="str">
        <f>IFERROR(INDEX('Customer Names'!$D:$D,MATCH($A766,'Customer Names'!$A:$A,0)),"Not Found")</f>
        <v>Lauren E</v>
      </c>
      <c r="C766" s="6">
        <f>IFERROR(INDEX('Medical Examinations'!$B:$B,MATCH($A766,'Medical Examinations'!$A:$A,0)),"Not Found")</f>
        <v>25</v>
      </c>
      <c r="D766" s="6">
        <f>IFERROR(INDEX('Medical Examinations'!$C:$C,MATCH($A766,'Medical Examinations'!$A:$A,0)),"Not Found")</f>
        <v>10.45</v>
      </c>
      <c r="E766" s="6" t="str">
        <f>IFERROR(INDEX('Medical Examinations'!$I:$I,MATCH($A766,'Medical Examinations'!$A:$A,0)),"Not Found")</f>
        <v>No</v>
      </c>
      <c r="F766" s="6" t="str">
        <f>IFERROR(INDEX('Medical Examinations'!$J:$J,MATCH($A766,'Medical Examinations'!$A:$A,0)),"Not Found")</f>
        <v>No</v>
      </c>
      <c r="G766" s="6" t="str">
        <f>IFERROR(INDEX('Medical Examinations'!$F:$F,MATCH($A766,'Medical Examinations'!$A:$A,0)),"Not Found")</f>
        <v>No</v>
      </c>
      <c r="H766" s="6">
        <f>IFERROR(INDEX('Medical Examinations'!$L:$L,MATCH($A766,'Medical Examinations'!$A:$A,0)),"Not Found")</f>
        <v>0</v>
      </c>
      <c r="I766" s="6" t="str">
        <f>IFERROR(INDEX('Medical Examinations'!$K:$K,MATCH($A766,'Medical Examinations'!$A:$A,0)),"Not Found")</f>
        <v>No</v>
      </c>
      <c r="J766" s="6" t="str">
        <f>IFERROR(INDEX('Medical Examinations'!$M:$M,MATCH($A766,'Medical Examinations'!$A:$A,0)),"Not Found")</f>
        <v>Overweight</v>
      </c>
      <c r="K766" s="6" t="str">
        <f>IFERROR(INDEX('Medical Examinations'!$N:$N,MATCH($A766,'Medical Examinations'!$A:$A,0)),"Not Found")</f>
        <v>Diabetic</v>
      </c>
      <c r="L766" s="12">
        <f>IFERROR(INDEX('Hospitalisation Details'!$V:$V,MATCH($A766,'Hospitalisation Details'!$A:$A,0)),"Not Found")</f>
        <v>0</v>
      </c>
      <c r="M766" s="13">
        <f>IFERROR(INDEX('Hospitalisation Details'!$F:$F,MATCH($A766,'Hospitalisation Details'!$A:$A,0)),"Not Found")</f>
        <v>13451.12</v>
      </c>
      <c r="N766" s="6">
        <f>IFERROR(INDEX('Hospitalisation Details'!$S:$S,MATCH($A766,'Hospitalisation Details'!$A:$A,0)),"Not Found")</f>
        <v>22141</v>
      </c>
      <c r="O766" s="6">
        <f>IFERROR(INDEX('Hospitalisation Details'!$T:$T,MATCH($A766,'Hospitalisation Details'!$A:$A,0)),"Not Found")</f>
        <v>62</v>
      </c>
      <c r="P766" s="6">
        <f>IFERROR(INDEX('Hospitalisation Details'!$U:$U,MATCH($A766,'Hospitalisation Details'!$A:$A,0)),"Not Found")</f>
        <v>0</v>
      </c>
      <c r="Q766" s="6">
        <f>IFERROR(INDEX('Hospitalisation Details'!$W:$W,MATCH($A766,'Hospitalisation Details'!$A:$A,0)),"Not Found")</f>
        <v>0</v>
      </c>
    </row>
    <row r="767" spans="1:17" ht="15" customHeight="1" x14ac:dyDescent="0.3">
      <c r="A767" s="6" t="str">
        <f>'Customer Names'!A767</f>
        <v>Id766</v>
      </c>
      <c r="B767" s="6" t="str">
        <f>IFERROR(INDEX('Customer Names'!$D:$D,MATCH($A767,'Customer Names'!$A:$A,0)),"Not Found")</f>
        <v>Ashley M.</v>
      </c>
      <c r="C767" s="6">
        <f>IFERROR(INDEX('Medical Examinations'!$B:$B,MATCH($A767,'Medical Examinations'!$A:$A,0)),"Not Found")</f>
        <v>38.869999999999997</v>
      </c>
      <c r="D767" s="6">
        <f>IFERROR(INDEX('Medical Examinations'!$C:$C,MATCH($A767,'Medical Examinations'!$A:$A,0)),"Not Found")</f>
        <v>8.6300000000000008</v>
      </c>
      <c r="E767" s="6" t="str">
        <f>IFERROR(INDEX('Medical Examinations'!$I:$I,MATCH($A767,'Medical Examinations'!$A:$A,0)),"Not Found")</f>
        <v>Yes</v>
      </c>
      <c r="F767" s="6" t="str">
        <f>IFERROR(INDEX('Medical Examinations'!$J:$J,MATCH($A767,'Medical Examinations'!$A:$A,0)),"Not Found")</f>
        <v>No</v>
      </c>
      <c r="G767" s="6" t="str">
        <f>IFERROR(INDEX('Medical Examinations'!$F:$F,MATCH($A767,'Medical Examinations'!$A:$A,0)),"Not Found")</f>
        <v>No</v>
      </c>
      <c r="H767" s="6">
        <f>IFERROR(INDEX('Medical Examinations'!$L:$L,MATCH($A767,'Medical Examinations'!$A:$A,0)),"Not Found")</f>
        <v>1</v>
      </c>
      <c r="I767" s="6" t="str">
        <f>IFERROR(INDEX('Medical Examinations'!$K:$K,MATCH($A767,'Medical Examinations'!$A:$A,0)),"Not Found")</f>
        <v>No</v>
      </c>
      <c r="J767" s="6" t="str">
        <f>IFERROR(INDEX('Medical Examinations'!$M:$M,MATCH($A767,'Medical Examinations'!$A:$A,0)),"Not Found")</f>
        <v>Obesity</v>
      </c>
      <c r="K767" s="6" t="str">
        <f>IFERROR(INDEX('Medical Examinations'!$N:$N,MATCH($A767,'Medical Examinations'!$A:$A,0)),"Not Found")</f>
        <v>Diabetic</v>
      </c>
      <c r="L767" s="12">
        <f>IFERROR(INDEX('Hospitalisation Details'!$V:$V,MATCH($A767,'Hospitalisation Details'!$A:$A,0)),"Not Found")</f>
        <v>0</v>
      </c>
      <c r="M767" s="13">
        <f>IFERROR(INDEX('Hospitalisation Details'!$F:$F,MATCH($A767,'Hospitalisation Details'!$A:$A,0)),"Not Found")</f>
        <v>13440.7</v>
      </c>
      <c r="N767" s="6">
        <f>IFERROR(INDEX('Hospitalisation Details'!$S:$S,MATCH($A767,'Hospitalisation Details'!$A:$A,0)),"Not Found")</f>
        <v>27574</v>
      </c>
      <c r="O767" s="6">
        <f>IFERROR(INDEX('Hospitalisation Details'!$T:$T,MATCH($A767,'Hospitalisation Details'!$A:$A,0)),"Not Found")</f>
        <v>47</v>
      </c>
      <c r="P767" s="6">
        <f>IFERROR(INDEX('Hospitalisation Details'!$U:$U,MATCH($A767,'Hospitalisation Details'!$A:$A,0)),"Not Found")</f>
        <v>0</v>
      </c>
      <c r="Q767" s="6">
        <f>IFERROR(INDEX('Hospitalisation Details'!$W:$W,MATCH($A767,'Hospitalisation Details'!$A:$A,0)),"Not Found")</f>
        <v>0</v>
      </c>
    </row>
    <row r="768" spans="1:17" ht="15" customHeight="1" x14ac:dyDescent="0.3">
      <c r="A768" s="6" t="str">
        <f>'Customer Names'!A768</f>
        <v>Id767</v>
      </c>
      <c r="B768" s="6" t="str">
        <f>IFERROR(INDEX('Customer Names'!$D:$D,MATCH($A768,'Customer Names'!$A:$A,0)),"Not Found")</f>
        <v>Alison R.</v>
      </c>
      <c r="C768" s="6">
        <f>IFERROR(INDEX('Medical Examinations'!$B:$B,MATCH($A768,'Medical Examinations'!$A:$A,0)),"Not Found")</f>
        <v>32.299999999999997</v>
      </c>
      <c r="D768" s="6">
        <f>IFERROR(INDEX('Medical Examinations'!$C:$C,MATCH($A768,'Medical Examinations'!$A:$A,0)),"Not Found")</f>
        <v>5.28</v>
      </c>
      <c r="E768" s="6" t="str">
        <f>IFERROR(INDEX('Medical Examinations'!$I:$I,MATCH($A768,'Medical Examinations'!$A:$A,0)),"Not Found")</f>
        <v>Yes</v>
      </c>
      <c r="F768" s="6" t="str">
        <f>IFERROR(INDEX('Medical Examinations'!$J:$J,MATCH($A768,'Medical Examinations'!$A:$A,0)),"Not Found")</f>
        <v>No</v>
      </c>
      <c r="G768" s="6" t="str">
        <f>IFERROR(INDEX('Medical Examinations'!$F:$F,MATCH($A768,'Medical Examinations'!$A:$A,0)),"Not Found")</f>
        <v>No</v>
      </c>
      <c r="H768" s="6">
        <f>IFERROR(INDEX('Medical Examinations'!$L:$L,MATCH($A768,'Medical Examinations'!$A:$A,0)),"Not Found")</f>
        <v>2</v>
      </c>
      <c r="I768" s="6" t="str">
        <f>IFERROR(INDEX('Medical Examinations'!$K:$K,MATCH($A768,'Medical Examinations'!$A:$A,0)),"Not Found")</f>
        <v>No</v>
      </c>
      <c r="J768" s="6" t="str">
        <f>IFERROR(INDEX('Medical Examinations'!$M:$M,MATCH($A768,'Medical Examinations'!$A:$A,0)),"Not Found")</f>
        <v>Obesity</v>
      </c>
      <c r="K768" s="6" t="str">
        <f>IFERROR(INDEX('Medical Examinations'!$N:$N,MATCH($A768,'Medical Examinations'!$A:$A,0)),"Not Found")</f>
        <v>Normal</v>
      </c>
      <c r="L768" s="12">
        <f>IFERROR(INDEX('Hospitalisation Details'!$V:$V,MATCH($A768,'Hospitalisation Details'!$A:$A,0)),"Not Found")</f>
        <v>0</v>
      </c>
      <c r="M768" s="13">
        <f>IFERROR(INDEX('Hospitalisation Details'!$F:$F,MATCH($A768,'Hospitalisation Details'!$A:$A,0)),"Not Found")</f>
        <v>13430.27</v>
      </c>
      <c r="N768" s="6">
        <f>IFERROR(INDEX('Hospitalisation Details'!$S:$S,MATCH($A768,'Hospitalisation Details'!$A:$A,0)),"Not Found")</f>
        <v>24425</v>
      </c>
      <c r="O768" s="6">
        <f>IFERROR(INDEX('Hospitalisation Details'!$T:$T,MATCH($A768,'Hospitalisation Details'!$A:$A,0)),"Not Found")</f>
        <v>56</v>
      </c>
      <c r="P768" s="6">
        <f>IFERROR(INDEX('Hospitalisation Details'!$U:$U,MATCH($A768,'Hospitalisation Details'!$A:$A,0)),"Not Found")</f>
        <v>0</v>
      </c>
      <c r="Q768" s="6">
        <f>IFERROR(INDEX('Hospitalisation Details'!$W:$W,MATCH($A768,'Hospitalisation Details'!$A:$A,0)),"Not Found")</f>
        <v>0</v>
      </c>
    </row>
    <row r="769" spans="1:17" ht="15" customHeight="1" x14ac:dyDescent="0.3">
      <c r="A769" s="6" t="str">
        <f>'Customer Names'!A769</f>
        <v>Id768</v>
      </c>
      <c r="B769" s="6" t="str">
        <f>IFERROR(INDEX('Customer Names'!$D:$D,MATCH($A769,'Customer Names'!$A:$A,0)),"Not Found")</f>
        <v>Madeleine</v>
      </c>
      <c r="C769" s="6">
        <f>IFERROR(INDEX('Medical Examinations'!$B:$B,MATCH($A769,'Medical Examinations'!$A:$A,0)),"Not Found")</f>
        <v>31.16</v>
      </c>
      <c r="D769" s="6">
        <f>IFERROR(INDEX('Medical Examinations'!$C:$C,MATCH($A769,'Medical Examinations'!$A:$A,0)),"Not Found")</f>
        <v>7.49</v>
      </c>
      <c r="E769" s="6" t="str">
        <f>IFERROR(INDEX('Medical Examinations'!$I:$I,MATCH($A769,'Medical Examinations'!$A:$A,0)),"Not Found")</f>
        <v>Yes</v>
      </c>
      <c r="F769" s="6" t="str">
        <f>IFERROR(INDEX('Medical Examinations'!$J:$J,MATCH($A769,'Medical Examinations'!$A:$A,0)),"Not Found")</f>
        <v>No</v>
      </c>
      <c r="G769" s="6" t="str">
        <f>IFERROR(INDEX('Medical Examinations'!$F:$F,MATCH($A769,'Medical Examinations'!$A:$A,0)),"Not Found")</f>
        <v>No</v>
      </c>
      <c r="H769" s="6">
        <f>IFERROR(INDEX('Medical Examinations'!$L:$L,MATCH($A769,'Medical Examinations'!$A:$A,0)),"Not Found")</f>
        <v>2</v>
      </c>
      <c r="I769" s="6" t="str">
        <f>IFERROR(INDEX('Medical Examinations'!$K:$K,MATCH($A769,'Medical Examinations'!$A:$A,0)),"Not Found")</f>
        <v>No</v>
      </c>
      <c r="J769" s="6" t="str">
        <f>IFERROR(INDEX('Medical Examinations'!$M:$M,MATCH($A769,'Medical Examinations'!$A:$A,0)),"Not Found")</f>
        <v>Obesity</v>
      </c>
      <c r="K769" s="6" t="str">
        <f>IFERROR(INDEX('Medical Examinations'!$N:$N,MATCH($A769,'Medical Examinations'!$A:$A,0)),"Not Found")</f>
        <v>Diabetic</v>
      </c>
      <c r="L769" s="12">
        <f>IFERROR(INDEX('Hospitalisation Details'!$V:$V,MATCH($A769,'Hospitalisation Details'!$A:$A,0)),"Not Found")</f>
        <v>0</v>
      </c>
      <c r="M769" s="13">
        <f>IFERROR(INDEX('Hospitalisation Details'!$F:$F,MATCH($A769,'Hospitalisation Details'!$A:$A,0)),"Not Found")</f>
        <v>13429.04</v>
      </c>
      <c r="N769" s="6">
        <f>IFERROR(INDEX('Hospitalisation Details'!$S:$S,MATCH($A769,'Hospitalisation Details'!$A:$A,0)),"Not Found")</f>
        <v>22588</v>
      </c>
      <c r="O769" s="6">
        <f>IFERROR(INDEX('Hospitalisation Details'!$T:$T,MATCH($A769,'Hospitalisation Details'!$A:$A,0)),"Not Found")</f>
        <v>61</v>
      </c>
      <c r="P769" s="6">
        <f>IFERROR(INDEX('Hospitalisation Details'!$U:$U,MATCH($A769,'Hospitalisation Details'!$A:$A,0)),"Not Found")</f>
        <v>0</v>
      </c>
      <c r="Q769" s="6">
        <f>IFERROR(INDEX('Hospitalisation Details'!$W:$W,MATCH($A769,'Hospitalisation Details'!$A:$A,0)),"Not Found")</f>
        <v>0</v>
      </c>
    </row>
    <row r="770" spans="1:17" ht="15" customHeight="1" x14ac:dyDescent="0.3">
      <c r="A770" s="6" t="str">
        <f>'Customer Names'!A770</f>
        <v>Id769</v>
      </c>
      <c r="B770" s="6" t="str">
        <f>IFERROR(INDEX('Customer Names'!$D:$D,MATCH($A770,'Customer Names'!$A:$A,0)),"Not Found")</f>
        <v>Stacey</v>
      </c>
      <c r="C770" s="6">
        <f>IFERROR(INDEX('Medical Examinations'!$B:$B,MATCH($A770,'Medical Examinations'!$A:$A,0)),"Not Found")</f>
        <v>54.59</v>
      </c>
      <c r="D770" s="6">
        <f>IFERROR(INDEX('Medical Examinations'!$C:$C,MATCH($A770,'Medical Examinations'!$A:$A,0)),"Not Found")</f>
        <v>4.2699999999999996</v>
      </c>
      <c r="E770" s="6" t="str">
        <f>IFERROR(INDEX('Medical Examinations'!$I:$I,MATCH($A770,'Medical Examinations'!$A:$A,0)),"Not Found")</f>
        <v>No</v>
      </c>
      <c r="F770" s="6" t="str">
        <f>IFERROR(INDEX('Medical Examinations'!$J:$J,MATCH($A770,'Medical Examinations'!$A:$A,0)),"Not Found")</f>
        <v>No</v>
      </c>
      <c r="G770" s="6" t="str">
        <f>IFERROR(INDEX('Medical Examinations'!$F:$F,MATCH($A770,'Medical Examinations'!$A:$A,0)),"Not Found")</f>
        <v>No</v>
      </c>
      <c r="H770" s="6">
        <f>IFERROR(INDEX('Medical Examinations'!$L:$L,MATCH($A770,'Medical Examinations'!$A:$A,0)),"Not Found")</f>
        <v>0</v>
      </c>
      <c r="I770" s="6" t="str">
        <f>IFERROR(INDEX('Medical Examinations'!$K:$K,MATCH($A770,'Medical Examinations'!$A:$A,0)),"Not Found")</f>
        <v>No</v>
      </c>
      <c r="J770" s="6" t="str">
        <f>IFERROR(INDEX('Medical Examinations'!$M:$M,MATCH($A770,'Medical Examinations'!$A:$A,0)),"Not Found")</f>
        <v>Obesity</v>
      </c>
      <c r="K770" s="6" t="str">
        <f>IFERROR(INDEX('Medical Examinations'!$N:$N,MATCH($A770,'Medical Examinations'!$A:$A,0)),"Not Found")</f>
        <v>Normal</v>
      </c>
      <c r="L770" s="12">
        <f>IFERROR(INDEX('Hospitalisation Details'!$V:$V,MATCH($A770,'Hospitalisation Details'!$A:$A,0)),"Not Found")</f>
        <v>0</v>
      </c>
      <c r="M770" s="13">
        <f>IFERROR(INDEX('Hospitalisation Details'!$F:$F,MATCH($A770,'Hospitalisation Details'!$A:$A,0)),"Not Found")</f>
        <v>13417.05</v>
      </c>
      <c r="N770" s="6">
        <f>IFERROR(INDEX('Hospitalisation Details'!$S:$S,MATCH($A770,'Hospitalisation Details'!$A:$A,0)),"Not Found")</f>
        <v>34502</v>
      </c>
      <c r="O770" s="6">
        <f>IFERROR(INDEX('Hospitalisation Details'!$T:$T,MATCH($A770,'Hospitalisation Details'!$A:$A,0)),"Not Found")</f>
        <v>28</v>
      </c>
      <c r="P770" s="6">
        <f>IFERROR(INDEX('Hospitalisation Details'!$U:$U,MATCH($A770,'Hospitalisation Details'!$A:$A,0)),"Not Found")</f>
        <v>0</v>
      </c>
      <c r="Q770" s="6">
        <f>IFERROR(INDEX('Hospitalisation Details'!$W:$W,MATCH($A770,'Hospitalisation Details'!$A:$A,0)),"Not Found")</f>
        <v>0</v>
      </c>
    </row>
    <row r="771" spans="1:17" ht="15" customHeight="1" x14ac:dyDescent="0.3">
      <c r="A771" s="6" t="str">
        <f>'Customer Names'!A771</f>
        <v>Id770</v>
      </c>
      <c r="B771" s="6" t="str">
        <f>IFERROR(INDEX('Customer Names'!$D:$D,MATCH($A771,'Customer Names'!$A:$A,0)),"Not Found")</f>
        <v>Kimberly</v>
      </c>
      <c r="C771" s="6">
        <f>IFERROR(INDEX('Medical Examinations'!$B:$B,MATCH($A771,'Medical Examinations'!$A:$A,0)),"Not Found")</f>
        <v>21.09</v>
      </c>
      <c r="D771" s="6">
        <f>IFERROR(INDEX('Medical Examinations'!$C:$C,MATCH($A771,'Medical Examinations'!$A:$A,0)),"Not Found")</f>
        <v>9.2200000000000006</v>
      </c>
      <c r="E771" s="6" t="str">
        <f>IFERROR(INDEX('Medical Examinations'!$I:$I,MATCH($A771,'Medical Examinations'!$A:$A,0)),"Not Found")</f>
        <v>Yes</v>
      </c>
      <c r="F771" s="6" t="str">
        <f>IFERROR(INDEX('Medical Examinations'!$J:$J,MATCH($A771,'Medical Examinations'!$A:$A,0)),"Not Found")</f>
        <v>No</v>
      </c>
      <c r="G771" s="6" t="str">
        <f>IFERROR(INDEX('Medical Examinations'!$F:$F,MATCH($A771,'Medical Examinations'!$A:$A,0)),"Not Found")</f>
        <v>No</v>
      </c>
      <c r="H771" s="6">
        <f>IFERROR(INDEX('Medical Examinations'!$L:$L,MATCH($A771,'Medical Examinations'!$A:$A,0)),"Not Found")</f>
        <v>2</v>
      </c>
      <c r="I771" s="6" t="str">
        <f>IFERROR(INDEX('Medical Examinations'!$K:$K,MATCH($A771,'Medical Examinations'!$A:$A,0)),"Not Found")</f>
        <v>No</v>
      </c>
      <c r="J771" s="6" t="str">
        <f>IFERROR(INDEX('Medical Examinations'!$M:$M,MATCH($A771,'Medical Examinations'!$A:$A,0)),"Not Found")</f>
        <v>Normal Weight</v>
      </c>
      <c r="K771" s="6" t="str">
        <f>IFERROR(INDEX('Medical Examinations'!$N:$N,MATCH($A771,'Medical Examinations'!$A:$A,0)),"Not Found")</f>
        <v>Diabetic</v>
      </c>
      <c r="L771" s="12">
        <f>IFERROR(INDEX('Hospitalisation Details'!$V:$V,MATCH($A771,'Hospitalisation Details'!$A:$A,0)),"Not Found")</f>
        <v>0</v>
      </c>
      <c r="M771" s="13">
        <f>IFERROR(INDEX('Hospitalisation Details'!$F:$F,MATCH($A771,'Hospitalisation Details'!$A:$A,0)),"Not Found")</f>
        <v>13415.04</v>
      </c>
      <c r="N771" s="6">
        <f>IFERROR(INDEX('Hospitalisation Details'!$S:$S,MATCH($A771,'Hospitalisation Details'!$A:$A,0)),"Not Found")</f>
        <v>22484</v>
      </c>
      <c r="O771" s="6">
        <f>IFERROR(INDEX('Hospitalisation Details'!$T:$T,MATCH($A771,'Hospitalisation Details'!$A:$A,0)),"Not Found")</f>
        <v>61</v>
      </c>
      <c r="P771" s="6">
        <f>IFERROR(INDEX('Hospitalisation Details'!$U:$U,MATCH($A771,'Hospitalisation Details'!$A:$A,0)),"Not Found")</f>
        <v>0</v>
      </c>
      <c r="Q771" s="6">
        <f>IFERROR(INDEX('Hospitalisation Details'!$W:$W,MATCH($A771,'Hospitalisation Details'!$A:$A,0)),"Not Found")</f>
        <v>0</v>
      </c>
    </row>
    <row r="772" spans="1:17" ht="15" customHeight="1" x14ac:dyDescent="0.3">
      <c r="A772" s="6" t="str">
        <f>'Customer Names'!A772</f>
        <v>Id771</v>
      </c>
      <c r="B772" s="6" t="str">
        <f>IFERROR(INDEX('Customer Names'!$D:$D,MATCH($A772,'Customer Names'!$A:$A,0)),"Not Found")</f>
        <v>Matthew D</v>
      </c>
      <c r="C772" s="6">
        <f>IFERROR(INDEX('Medical Examinations'!$B:$B,MATCH($A772,'Medical Examinations'!$A:$A,0)),"Not Found")</f>
        <v>52.41</v>
      </c>
      <c r="D772" s="6">
        <f>IFERROR(INDEX('Medical Examinations'!$C:$C,MATCH($A772,'Medical Examinations'!$A:$A,0)),"Not Found")</f>
        <v>5.99</v>
      </c>
      <c r="E772" s="6" t="str">
        <f>IFERROR(INDEX('Medical Examinations'!$I:$I,MATCH($A772,'Medical Examinations'!$A:$A,0)),"Not Found")</f>
        <v>No</v>
      </c>
      <c r="F772" s="6" t="str">
        <f>IFERROR(INDEX('Medical Examinations'!$J:$J,MATCH($A772,'Medical Examinations'!$A:$A,0)),"Not Found")</f>
        <v>No</v>
      </c>
      <c r="G772" s="6" t="str">
        <f>IFERROR(INDEX('Medical Examinations'!$F:$F,MATCH($A772,'Medical Examinations'!$A:$A,0)),"Not Found")</f>
        <v>No</v>
      </c>
      <c r="H772" s="6">
        <f>IFERROR(INDEX('Medical Examinations'!$L:$L,MATCH($A772,'Medical Examinations'!$A:$A,0)),"Not Found")</f>
        <v>1</v>
      </c>
      <c r="I772" s="6" t="str">
        <f>IFERROR(INDEX('Medical Examinations'!$K:$K,MATCH($A772,'Medical Examinations'!$A:$A,0)),"Not Found")</f>
        <v>No</v>
      </c>
      <c r="J772" s="6" t="str">
        <f>IFERROR(INDEX('Medical Examinations'!$M:$M,MATCH($A772,'Medical Examinations'!$A:$A,0)),"Not Found")</f>
        <v>Obesity</v>
      </c>
      <c r="K772" s="6" t="str">
        <f>IFERROR(INDEX('Medical Examinations'!$N:$N,MATCH($A772,'Medical Examinations'!$A:$A,0)),"Not Found")</f>
        <v>Prediabetic</v>
      </c>
      <c r="L772" s="12">
        <f>IFERROR(INDEX('Hospitalisation Details'!$V:$V,MATCH($A772,'Hospitalisation Details'!$A:$A,0)),"Not Found")</f>
        <v>0</v>
      </c>
      <c r="M772" s="13">
        <f>IFERROR(INDEX('Hospitalisation Details'!$F:$F,MATCH($A772,'Hospitalisation Details'!$A:$A,0)),"Not Found")</f>
        <v>13412.97</v>
      </c>
      <c r="N772" s="6">
        <f>IFERROR(INDEX('Hospitalisation Details'!$S:$S,MATCH($A772,'Hospitalisation Details'!$A:$A,0)),"Not Found")</f>
        <v>33957</v>
      </c>
      <c r="O772" s="6">
        <f>IFERROR(INDEX('Hospitalisation Details'!$T:$T,MATCH($A772,'Hospitalisation Details'!$A:$A,0)),"Not Found")</f>
        <v>30</v>
      </c>
      <c r="P772" s="6">
        <f>IFERROR(INDEX('Hospitalisation Details'!$U:$U,MATCH($A772,'Hospitalisation Details'!$A:$A,0)),"Not Found")</f>
        <v>0</v>
      </c>
      <c r="Q772" s="6">
        <f>IFERROR(INDEX('Hospitalisation Details'!$W:$W,MATCH($A772,'Hospitalisation Details'!$A:$A,0)),"Not Found")</f>
        <v>0</v>
      </c>
    </row>
    <row r="773" spans="1:17" ht="15" customHeight="1" x14ac:dyDescent="0.3">
      <c r="A773" s="6" t="str">
        <f>'Customer Names'!A773</f>
        <v>Id772</v>
      </c>
      <c r="B773" s="6" t="str">
        <f>IFERROR(INDEX('Customer Names'!$D:$D,MATCH($A773,'Customer Names'!$A:$A,0)),"Not Found")</f>
        <v>Michael</v>
      </c>
      <c r="C773" s="6">
        <f>IFERROR(INDEX('Medical Examinations'!$B:$B,MATCH($A773,'Medical Examinations'!$A:$A,0)),"Not Found")</f>
        <v>41.47</v>
      </c>
      <c r="D773" s="6">
        <f>IFERROR(INDEX('Medical Examinations'!$C:$C,MATCH($A773,'Medical Examinations'!$A:$A,0)),"Not Found")</f>
        <v>5.86</v>
      </c>
      <c r="E773" s="6" t="str">
        <f>IFERROR(INDEX('Medical Examinations'!$I:$I,MATCH($A773,'Medical Examinations'!$A:$A,0)),"Not Found")</f>
        <v>Yes</v>
      </c>
      <c r="F773" s="6" t="str">
        <f>IFERROR(INDEX('Medical Examinations'!$J:$J,MATCH($A773,'Medical Examinations'!$A:$A,0)),"Not Found")</f>
        <v>No</v>
      </c>
      <c r="G773" s="6" t="str">
        <f>IFERROR(INDEX('Medical Examinations'!$F:$F,MATCH($A773,'Medical Examinations'!$A:$A,0)),"Not Found")</f>
        <v>No</v>
      </c>
      <c r="H773" s="6">
        <f>IFERROR(INDEX('Medical Examinations'!$L:$L,MATCH($A773,'Medical Examinations'!$A:$A,0)),"Not Found")</f>
        <v>2</v>
      </c>
      <c r="I773" s="6" t="str">
        <f>IFERROR(INDEX('Medical Examinations'!$K:$K,MATCH($A773,'Medical Examinations'!$A:$A,0)),"Not Found")</f>
        <v>No</v>
      </c>
      <c r="J773" s="6" t="str">
        <f>IFERROR(INDEX('Medical Examinations'!$M:$M,MATCH($A773,'Medical Examinations'!$A:$A,0)),"Not Found")</f>
        <v>Obesity</v>
      </c>
      <c r="K773" s="6" t="str">
        <f>IFERROR(INDEX('Medical Examinations'!$N:$N,MATCH($A773,'Medical Examinations'!$A:$A,0)),"Not Found")</f>
        <v>Prediabetic</v>
      </c>
      <c r="L773" s="12">
        <f>IFERROR(INDEX('Hospitalisation Details'!$V:$V,MATCH($A773,'Hospitalisation Details'!$A:$A,0)),"Not Found")</f>
        <v>0</v>
      </c>
      <c r="M773" s="13">
        <f>IFERROR(INDEX('Hospitalisation Details'!$F:$F,MATCH($A773,'Hospitalisation Details'!$A:$A,0)),"Not Found")</f>
        <v>13405.39</v>
      </c>
      <c r="N773" s="6">
        <f>IFERROR(INDEX('Hospitalisation Details'!$S:$S,MATCH($A773,'Hospitalisation Details'!$A:$A,0)),"Not Found")</f>
        <v>21904</v>
      </c>
      <c r="O773" s="6">
        <f>IFERROR(INDEX('Hospitalisation Details'!$T:$T,MATCH($A773,'Hospitalisation Details'!$A:$A,0)),"Not Found")</f>
        <v>63</v>
      </c>
      <c r="P773" s="6">
        <f>IFERROR(INDEX('Hospitalisation Details'!$U:$U,MATCH($A773,'Hospitalisation Details'!$A:$A,0)),"Not Found")</f>
        <v>0</v>
      </c>
      <c r="Q773" s="6">
        <f>IFERROR(INDEX('Hospitalisation Details'!$W:$W,MATCH($A773,'Hospitalisation Details'!$A:$A,0)),"Not Found")</f>
        <v>0</v>
      </c>
    </row>
    <row r="774" spans="1:17" ht="15" customHeight="1" x14ac:dyDescent="0.3">
      <c r="A774" s="6" t="str">
        <f>'Customer Names'!A774</f>
        <v>Id773</v>
      </c>
      <c r="B774" s="6" t="str">
        <f>IFERROR(INDEX('Customer Names'!$D:$D,MATCH($A774,'Customer Names'!$A:$A,0)),"Not Found")</f>
        <v>Ben</v>
      </c>
      <c r="C774" s="6">
        <f>IFERROR(INDEX('Medical Examinations'!$B:$B,MATCH($A774,'Medical Examinations'!$A:$A,0)),"Not Found")</f>
        <v>33.1</v>
      </c>
      <c r="D774" s="6">
        <f>IFERROR(INDEX('Medical Examinations'!$C:$C,MATCH($A774,'Medical Examinations'!$A:$A,0)),"Not Found")</f>
        <v>5.19</v>
      </c>
      <c r="E774" s="6" t="str">
        <f>IFERROR(INDEX('Medical Examinations'!$I:$I,MATCH($A774,'Medical Examinations'!$A:$A,0)),"Not Found")</f>
        <v>Yes</v>
      </c>
      <c r="F774" s="6" t="str">
        <f>IFERROR(INDEX('Medical Examinations'!$J:$J,MATCH($A774,'Medical Examinations'!$A:$A,0)),"Not Found")</f>
        <v>No</v>
      </c>
      <c r="G774" s="6" t="str">
        <f>IFERROR(INDEX('Medical Examinations'!$F:$F,MATCH($A774,'Medical Examinations'!$A:$A,0)),"Not Found")</f>
        <v>No</v>
      </c>
      <c r="H774" s="6">
        <f>IFERROR(INDEX('Medical Examinations'!$L:$L,MATCH($A774,'Medical Examinations'!$A:$A,0)),"Not Found")</f>
        <v>2</v>
      </c>
      <c r="I774" s="6" t="str">
        <f>IFERROR(INDEX('Medical Examinations'!$K:$K,MATCH($A774,'Medical Examinations'!$A:$A,0)),"Not Found")</f>
        <v>No</v>
      </c>
      <c r="J774" s="6" t="str">
        <f>IFERROR(INDEX('Medical Examinations'!$M:$M,MATCH($A774,'Medical Examinations'!$A:$A,0)),"Not Found")</f>
        <v>Obesity</v>
      </c>
      <c r="K774" s="6" t="str">
        <f>IFERROR(INDEX('Medical Examinations'!$N:$N,MATCH($A774,'Medical Examinations'!$A:$A,0)),"Not Found")</f>
        <v>Normal</v>
      </c>
      <c r="L774" s="12">
        <f>IFERROR(INDEX('Hospitalisation Details'!$V:$V,MATCH($A774,'Hospitalisation Details'!$A:$A,0)),"Not Found")</f>
        <v>0</v>
      </c>
      <c r="M774" s="13">
        <f>IFERROR(INDEX('Hospitalisation Details'!$F:$F,MATCH($A774,'Hospitalisation Details'!$A:$A,0)),"Not Found")</f>
        <v>13393.76</v>
      </c>
      <c r="N774" s="6">
        <f>IFERROR(INDEX('Hospitalisation Details'!$S:$S,MATCH($A774,'Hospitalisation Details'!$A:$A,0)),"Not Found")</f>
        <v>21879</v>
      </c>
      <c r="O774" s="6">
        <f>IFERROR(INDEX('Hospitalisation Details'!$T:$T,MATCH($A774,'Hospitalisation Details'!$A:$A,0)),"Not Found")</f>
        <v>63</v>
      </c>
      <c r="P774" s="6">
        <f>IFERROR(INDEX('Hospitalisation Details'!$U:$U,MATCH($A774,'Hospitalisation Details'!$A:$A,0)),"Not Found")</f>
        <v>0</v>
      </c>
      <c r="Q774" s="6">
        <f>IFERROR(INDEX('Hospitalisation Details'!$W:$W,MATCH($A774,'Hospitalisation Details'!$A:$A,0)),"Not Found")</f>
        <v>0</v>
      </c>
    </row>
    <row r="775" spans="1:17" ht="15" customHeight="1" x14ac:dyDescent="0.3">
      <c r="A775" s="6" t="str">
        <f>'Customer Names'!A775</f>
        <v>Id774</v>
      </c>
      <c r="B775" s="6" t="str">
        <f>IFERROR(INDEX('Customer Names'!$D:$D,MATCH($A775,'Customer Names'!$A:$A,0)),"Not Found")</f>
        <v>Chris</v>
      </c>
      <c r="C775" s="6">
        <f>IFERROR(INDEX('Medical Examinations'!$B:$B,MATCH($A775,'Medical Examinations'!$A:$A,0)),"Not Found")</f>
        <v>30.8</v>
      </c>
      <c r="D775" s="6">
        <f>IFERROR(INDEX('Medical Examinations'!$C:$C,MATCH($A775,'Medical Examinations'!$A:$A,0)),"Not Found")</f>
        <v>4.37</v>
      </c>
      <c r="E775" s="6" t="str">
        <f>IFERROR(INDEX('Medical Examinations'!$I:$I,MATCH($A775,'Medical Examinations'!$A:$A,0)),"Not Found")</f>
        <v>Yes</v>
      </c>
      <c r="F775" s="6" t="str">
        <f>IFERROR(INDEX('Medical Examinations'!$J:$J,MATCH($A775,'Medical Examinations'!$A:$A,0)),"Not Found")</f>
        <v>No</v>
      </c>
      <c r="G775" s="6" t="str">
        <f>IFERROR(INDEX('Medical Examinations'!$F:$F,MATCH($A775,'Medical Examinations'!$A:$A,0)),"Not Found")</f>
        <v>No</v>
      </c>
      <c r="H775" s="6">
        <f>IFERROR(INDEX('Medical Examinations'!$L:$L,MATCH($A775,'Medical Examinations'!$A:$A,0)),"Not Found")</f>
        <v>2</v>
      </c>
      <c r="I775" s="6" t="str">
        <f>IFERROR(INDEX('Medical Examinations'!$K:$K,MATCH($A775,'Medical Examinations'!$A:$A,0)),"Not Found")</f>
        <v>No</v>
      </c>
      <c r="J775" s="6" t="str">
        <f>IFERROR(INDEX('Medical Examinations'!$M:$M,MATCH($A775,'Medical Examinations'!$A:$A,0)),"Not Found")</f>
        <v>Obesity</v>
      </c>
      <c r="K775" s="6" t="str">
        <f>IFERROR(INDEX('Medical Examinations'!$N:$N,MATCH($A775,'Medical Examinations'!$A:$A,0)),"Not Found")</f>
        <v>Normal</v>
      </c>
      <c r="L775" s="12">
        <f>IFERROR(INDEX('Hospitalisation Details'!$V:$V,MATCH($A775,'Hospitalisation Details'!$A:$A,0)),"Not Found")</f>
        <v>0</v>
      </c>
      <c r="M775" s="13">
        <f>IFERROR(INDEX('Hospitalisation Details'!$F:$F,MATCH($A775,'Hospitalisation Details'!$A:$A,0)),"Not Found")</f>
        <v>13390.56</v>
      </c>
      <c r="N775" s="6">
        <f>IFERROR(INDEX('Hospitalisation Details'!$S:$S,MATCH($A775,'Hospitalisation Details'!$A:$A,0)),"Not Found")</f>
        <v>21893</v>
      </c>
      <c r="O775" s="6">
        <f>IFERROR(INDEX('Hospitalisation Details'!$T:$T,MATCH($A775,'Hospitalisation Details'!$A:$A,0)),"Not Found")</f>
        <v>63</v>
      </c>
      <c r="P775" s="6">
        <f>IFERROR(INDEX('Hospitalisation Details'!$U:$U,MATCH($A775,'Hospitalisation Details'!$A:$A,0)),"Not Found")</f>
        <v>0</v>
      </c>
      <c r="Q775" s="6">
        <f>IFERROR(INDEX('Hospitalisation Details'!$W:$W,MATCH($A775,'Hospitalisation Details'!$A:$A,0)),"Not Found")</f>
        <v>0</v>
      </c>
    </row>
    <row r="776" spans="1:17" ht="15" customHeight="1" x14ac:dyDescent="0.3">
      <c r="A776" s="6" t="str">
        <f>'Customer Names'!A776</f>
        <v>Id775</v>
      </c>
      <c r="B776" s="6" t="str">
        <f>IFERROR(INDEX('Customer Names'!$D:$D,MATCH($A776,'Customer Names'!$A:$A,0)),"Not Found")</f>
        <v>Jeremy J</v>
      </c>
      <c r="C776" s="6">
        <f>IFERROR(INDEX('Medical Examinations'!$B:$B,MATCH($A776,'Medical Examinations'!$A:$A,0)),"Not Found")</f>
        <v>42.06</v>
      </c>
      <c r="D776" s="6">
        <f>IFERROR(INDEX('Medical Examinations'!$C:$C,MATCH($A776,'Medical Examinations'!$A:$A,0)),"Not Found")</f>
        <v>5.32</v>
      </c>
      <c r="E776" s="6" t="str">
        <f>IFERROR(INDEX('Medical Examinations'!$I:$I,MATCH($A776,'Medical Examinations'!$A:$A,0)),"Not Found")</f>
        <v>No</v>
      </c>
      <c r="F776" s="6" t="str">
        <f>IFERROR(INDEX('Medical Examinations'!$J:$J,MATCH($A776,'Medical Examinations'!$A:$A,0)),"Not Found")</f>
        <v>No</v>
      </c>
      <c r="G776" s="6" t="str">
        <f>IFERROR(INDEX('Medical Examinations'!$F:$F,MATCH($A776,'Medical Examinations'!$A:$A,0)),"Not Found")</f>
        <v>No</v>
      </c>
      <c r="H776" s="6">
        <f>IFERROR(INDEX('Medical Examinations'!$L:$L,MATCH($A776,'Medical Examinations'!$A:$A,0)),"Not Found")</f>
        <v>1</v>
      </c>
      <c r="I776" s="6" t="str">
        <f>IFERROR(INDEX('Medical Examinations'!$K:$K,MATCH($A776,'Medical Examinations'!$A:$A,0)),"Not Found")</f>
        <v>No</v>
      </c>
      <c r="J776" s="6" t="str">
        <f>IFERROR(INDEX('Medical Examinations'!$M:$M,MATCH($A776,'Medical Examinations'!$A:$A,0)),"Not Found")</f>
        <v>Obesity</v>
      </c>
      <c r="K776" s="6" t="str">
        <f>IFERROR(INDEX('Medical Examinations'!$N:$N,MATCH($A776,'Medical Examinations'!$A:$A,0)),"Not Found")</f>
        <v>Normal</v>
      </c>
      <c r="L776" s="12">
        <f>IFERROR(INDEX('Hospitalisation Details'!$V:$V,MATCH($A776,'Hospitalisation Details'!$A:$A,0)),"Not Found")</f>
        <v>0</v>
      </c>
      <c r="M776" s="13">
        <f>IFERROR(INDEX('Hospitalisation Details'!$F:$F,MATCH($A776,'Hospitalisation Details'!$A:$A,0)),"Not Found")</f>
        <v>13383.67</v>
      </c>
      <c r="N776" s="6">
        <f>IFERROR(INDEX('Hospitalisation Details'!$S:$S,MATCH($A776,'Hospitalisation Details'!$A:$A,0)),"Not Found")</f>
        <v>30839</v>
      </c>
      <c r="O776" s="6">
        <f>IFERROR(INDEX('Hospitalisation Details'!$T:$T,MATCH($A776,'Hospitalisation Details'!$A:$A,0)),"Not Found")</f>
        <v>39</v>
      </c>
      <c r="P776" s="6">
        <f>IFERROR(INDEX('Hospitalisation Details'!$U:$U,MATCH($A776,'Hospitalisation Details'!$A:$A,0)),"Not Found")</f>
        <v>0</v>
      </c>
      <c r="Q776" s="6">
        <f>IFERROR(INDEX('Hospitalisation Details'!$W:$W,MATCH($A776,'Hospitalisation Details'!$A:$A,0)),"Not Found")</f>
        <v>0</v>
      </c>
    </row>
    <row r="777" spans="1:17" ht="15" customHeight="1" x14ac:dyDescent="0.3">
      <c r="A777" s="6" t="str">
        <f>'Customer Names'!A777</f>
        <v>Id776</v>
      </c>
      <c r="B777" s="6" t="str">
        <f>IFERROR(INDEX('Customer Names'!$D:$D,MATCH($A777,'Customer Names'!$A:$A,0)),"Not Found")</f>
        <v>Amy L.</v>
      </c>
      <c r="C777" s="6">
        <f>IFERROR(INDEX('Medical Examinations'!$B:$B,MATCH($A777,'Medical Examinations'!$A:$A,0)),"Not Found")</f>
        <v>39.270000000000003</v>
      </c>
      <c r="D777" s="6">
        <f>IFERROR(INDEX('Medical Examinations'!$C:$C,MATCH($A777,'Medical Examinations'!$A:$A,0)),"Not Found")</f>
        <v>5.64</v>
      </c>
      <c r="E777" s="6" t="str">
        <f>IFERROR(INDEX('Medical Examinations'!$I:$I,MATCH($A777,'Medical Examinations'!$A:$A,0)),"Not Found")</f>
        <v>No</v>
      </c>
      <c r="F777" s="6" t="str">
        <f>IFERROR(INDEX('Medical Examinations'!$J:$J,MATCH($A777,'Medical Examinations'!$A:$A,0)),"Not Found")</f>
        <v>No</v>
      </c>
      <c r="G777" s="6" t="str">
        <f>IFERROR(INDEX('Medical Examinations'!$F:$F,MATCH($A777,'Medical Examinations'!$A:$A,0)),"Not Found")</f>
        <v>Yes</v>
      </c>
      <c r="H777" s="6">
        <f>IFERROR(INDEX('Medical Examinations'!$L:$L,MATCH($A777,'Medical Examinations'!$A:$A,0)),"Not Found")</f>
        <v>1</v>
      </c>
      <c r="I777" s="6" t="str">
        <f>IFERROR(INDEX('Medical Examinations'!$K:$K,MATCH($A777,'Medical Examinations'!$A:$A,0)),"Not Found")</f>
        <v>No</v>
      </c>
      <c r="J777" s="6" t="str">
        <f>IFERROR(INDEX('Medical Examinations'!$M:$M,MATCH($A777,'Medical Examinations'!$A:$A,0)),"Not Found")</f>
        <v>Obesity</v>
      </c>
      <c r="K777" s="6" t="str">
        <f>IFERROR(INDEX('Medical Examinations'!$N:$N,MATCH($A777,'Medical Examinations'!$A:$A,0)),"Not Found")</f>
        <v>Normal</v>
      </c>
      <c r="L777" s="12">
        <f>IFERROR(INDEX('Hospitalisation Details'!$V:$V,MATCH($A777,'Hospitalisation Details'!$A:$A,0)),"Not Found")</f>
        <v>0</v>
      </c>
      <c r="M777" s="13">
        <f>IFERROR(INDEX('Hospitalisation Details'!$F:$F,MATCH($A777,'Hospitalisation Details'!$A:$A,0)),"Not Found")</f>
        <v>13377.41</v>
      </c>
      <c r="N777" s="6">
        <f>IFERROR(INDEX('Hospitalisation Details'!$S:$S,MATCH($A777,'Hospitalisation Details'!$A:$A,0)),"Not Found")</f>
        <v>29128</v>
      </c>
      <c r="O777" s="6">
        <f>IFERROR(INDEX('Hospitalisation Details'!$T:$T,MATCH($A777,'Hospitalisation Details'!$A:$A,0)),"Not Found")</f>
        <v>43</v>
      </c>
      <c r="P777" s="6">
        <f>IFERROR(INDEX('Hospitalisation Details'!$U:$U,MATCH($A777,'Hospitalisation Details'!$A:$A,0)),"Not Found")</f>
        <v>0</v>
      </c>
      <c r="Q777" s="6">
        <f>IFERROR(INDEX('Hospitalisation Details'!$W:$W,MATCH($A777,'Hospitalisation Details'!$A:$A,0)),"Not Found")</f>
        <v>0</v>
      </c>
    </row>
    <row r="778" spans="1:17" ht="15" customHeight="1" x14ac:dyDescent="0.3">
      <c r="A778" s="6" t="str">
        <f>'Customer Names'!A778</f>
        <v>Id777</v>
      </c>
      <c r="B778" s="6" t="str">
        <f>IFERROR(INDEX('Customer Names'!$D:$D,MATCH($A778,'Customer Names'!$A:$A,0)),"Not Found")</f>
        <v>Karen L.</v>
      </c>
      <c r="C778" s="6">
        <f>IFERROR(INDEX('Medical Examinations'!$B:$B,MATCH($A778,'Medical Examinations'!$A:$A,0)),"Not Found")</f>
        <v>30.71</v>
      </c>
      <c r="D778" s="6">
        <f>IFERROR(INDEX('Medical Examinations'!$C:$C,MATCH($A778,'Medical Examinations'!$A:$A,0)),"Not Found")</f>
        <v>5.59</v>
      </c>
      <c r="E778" s="6" t="str">
        <f>IFERROR(INDEX('Medical Examinations'!$I:$I,MATCH($A778,'Medical Examinations'!$A:$A,0)),"Not Found")</f>
        <v>Yes</v>
      </c>
      <c r="F778" s="6" t="str">
        <f>IFERROR(INDEX('Medical Examinations'!$J:$J,MATCH($A778,'Medical Examinations'!$A:$A,0)),"Not Found")</f>
        <v>No</v>
      </c>
      <c r="G778" s="6" t="str">
        <f>IFERROR(INDEX('Medical Examinations'!$F:$F,MATCH($A778,'Medical Examinations'!$A:$A,0)),"Not Found")</f>
        <v>No</v>
      </c>
      <c r="H778" s="6">
        <f>IFERROR(INDEX('Medical Examinations'!$L:$L,MATCH($A778,'Medical Examinations'!$A:$A,0)),"Not Found")</f>
        <v>1</v>
      </c>
      <c r="I778" s="6" t="str">
        <f>IFERROR(INDEX('Medical Examinations'!$K:$K,MATCH($A778,'Medical Examinations'!$A:$A,0)),"Not Found")</f>
        <v>No</v>
      </c>
      <c r="J778" s="6" t="str">
        <f>IFERROR(INDEX('Medical Examinations'!$M:$M,MATCH($A778,'Medical Examinations'!$A:$A,0)),"Not Found")</f>
        <v>Obesity</v>
      </c>
      <c r="K778" s="6" t="str">
        <f>IFERROR(INDEX('Medical Examinations'!$N:$N,MATCH($A778,'Medical Examinations'!$A:$A,0)),"Not Found")</f>
        <v>Normal</v>
      </c>
      <c r="L778" s="12">
        <f>IFERROR(INDEX('Hospitalisation Details'!$V:$V,MATCH($A778,'Hospitalisation Details'!$A:$A,0)),"Not Found")</f>
        <v>0</v>
      </c>
      <c r="M778" s="13">
        <f>IFERROR(INDEX('Hospitalisation Details'!$F:$F,MATCH($A778,'Hospitalisation Details'!$A:$A,0)),"Not Found")</f>
        <v>13375.76</v>
      </c>
      <c r="N778" s="6">
        <f>IFERROR(INDEX('Hospitalisation Details'!$S:$S,MATCH($A778,'Hospitalisation Details'!$A:$A,0)),"Not Found")</f>
        <v>23644</v>
      </c>
      <c r="O778" s="6">
        <f>IFERROR(INDEX('Hospitalisation Details'!$T:$T,MATCH($A778,'Hospitalisation Details'!$A:$A,0)),"Not Found")</f>
        <v>58</v>
      </c>
      <c r="P778" s="6">
        <f>IFERROR(INDEX('Hospitalisation Details'!$U:$U,MATCH($A778,'Hospitalisation Details'!$A:$A,0)),"Not Found")</f>
        <v>0</v>
      </c>
      <c r="Q778" s="6">
        <f>IFERROR(INDEX('Hospitalisation Details'!$W:$W,MATCH($A778,'Hospitalisation Details'!$A:$A,0)),"Not Found")</f>
        <v>0</v>
      </c>
    </row>
    <row r="779" spans="1:17" ht="15" customHeight="1" x14ac:dyDescent="0.3">
      <c r="A779" s="6" t="str">
        <f>'Customer Names'!A779</f>
        <v>Id778</v>
      </c>
      <c r="B779" s="6" t="str">
        <f>IFERROR(INDEX('Customer Names'!$D:$D,MATCH($A779,'Customer Names'!$A:$A,0)),"Not Found")</f>
        <v>Tennille</v>
      </c>
      <c r="C779" s="6">
        <f>IFERROR(INDEX('Medical Examinations'!$B:$B,MATCH($A779,'Medical Examinations'!$A:$A,0)),"Not Found")</f>
        <v>47.19</v>
      </c>
      <c r="D779" s="6">
        <f>IFERROR(INDEX('Medical Examinations'!$C:$C,MATCH($A779,'Medical Examinations'!$A:$A,0)),"Not Found")</f>
        <v>5.29</v>
      </c>
      <c r="E779" s="6" t="str">
        <f>IFERROR(INDEX('Medical Examinations'!$I:$I,MATCH($A779,'Medical Examinations'!$A:$A,0)),"Not Found")</f>
        <v>No</v>
      </c>
      <c r="F779" s="6" t="str">
        <f>IFERROR(INDEX('Medical Examinations'!$J:$J,MATCH($A779,'Medical Examinations'!$A:$A,0)),"Not Found")</f>
        <v>No</v>
      </c>
      <c r="G779" s="6" t="str">
        <f>IFERROR(INDEX('Medical Examinations'!$F:$F,MATCH($A779,'Medical Examinations'!$A:$A,0)),"Not Found")</f>
        <v>No</v>
      </c>
      <c r="H779" s="6">
        <f>IFERROR(INDEX('Medical Examinations'!$L:$L,MATCH($A779,'Medical Examinations'!$A:$A,0)),"Not Found")</f>
        <v>0</v>
      </c>
      <c r="I779" s="6" t="str">
        <f>IFERROR(INDEX('Medical Examinations'!$K:$K,MATCH($A779,'Medical Examinations'!$A:$A,0)),"Not Found")</f>
        <v>No</v>
      </c>
      <c r="J779" s="6" t="str">
        <f>IFERROR(INDEX('Medical Examinations'!$M:$M,MATCH($A779,'Medical Examinations'!$A:$A,0)),"Not Found")</f>
        <v>Obesity</v>
      </c>
      <c r="K779" s="6" t="str">
        <f>IFERROR(INDEX('Medical Examinations'!$N:$N,MATCH($A779,'Medical Examinations'!$A:$A,0)),"Not Found")</f>
        <v>Normal</v>
      </c>
      <c r="L779" s="12">
        <f>IFERROR(INDEX('Hospitalisation Details'!$V:$V,MATCH($A779,'Hospitalisation Details'!$A:$A,0)),"Not Found")</f>
        <v>0</v>
      </c>
      <c r="M779" s="13">
        <f>IFERROR(INDEX('Hospitalisation Details'!$F:$F,MATCH($A779,'Hospitalisation Details'!$A:$A,0)),"Not Found")</f>
        <v>13360.94</v>
      </c>
      <c r="N779" s="6">
        <f>IFERROR(INDEX('Hospitalisation Details'!$S:$S,MATCH($A779,'Hospitalisation Details'!$A:$A,0)),"Not Found")</f>
        <v>33148</v>
      </c>
      <c r="O779" s="6">
        <f>IFERROR(INDEX('Hospitalisation Details'!$T:$T,MATCH($A779,'Hospitalisation Details'!$A:$A,0)),"Not Found")</f>
        <v>32</v>
      </c>
      <c r="P779" s="6">
        <f>IFERROR(INDEX('Hospitalisation Details'!$U:$U,MATCH($A779,'Hospitalisation Details'!$A:$A,0)),"Not Found")</f>
        <v>0</v>
      </c>
      <c r="Q779" s="6">
        <f>IFERROR(INDEX('Hospitalisation Details'!$W:$W,MATCH($A779,'Hospitalisation Details'!$A:$A,0)),"Not Found")</f>
        <v>0</v>
      </c>
    </row>
    <row r="780" spans="1:17" ht="15" customHeight="1" x14ac:dyDescent="0.3">
      <c r="A780" s="6" t="str">
        <f>'Customer Names'!A780</f>
        <v>Id779</v>
      </c>
      <c r="B780" s="6" t="str">
        <f>IFERROR(INDEX('Customer Names'!$D:$D,MATCH($A780,'Customer Names'!$A:$A,0)),"Not Found")</f>
        <v>Matt</v>
      </c>
      <c r="C780" s="6">
        <f>IFERROR(INDEX('Medical Examinations'!$B:$B,MATCH($A780,'Medical Examinations'!$A:$A,0)),"Not Found")</f>
        <v>30.02</v>
      </c>
      <c r="D780" s="6">
        <f>IFERROR(INDEX('Medical Examinations'!$C:$C,MATCH($A780,'Medical Examinations'!$A:$A,0)),"Not Found")</f>
        <v>6.65</v>
      </c>
      <c r="E780" s="6" t="str">
        <f>IFERROR(INDEX('Medical Examinations'!$I:$I,MATCH($A780,'Medical Examinations'!$A:$A,0)),"Not Found")</f>
        <v>No</v>
      </c>
      <c r="F780" s="6" t="str">
        <f>IFERROR(INDEX('Medical Examinations'!$J:$J,MATCH($A780,'Medical Examinations'!$A:$A,0)),"Not Found")</f>
        <v>No</v>
      </c>
      <c r="G780" s="6" t="str">
        <f>IFERROR(INDEX('Medical Examinations'!$F:$F,MATCH($A780,'Medical Examinations'!$A:$A,0)),"Not Found")</f>
        <v>No</v>
      </c>
      <c r="H780" s="6">
        <f>IFERROR(INDEX('Medical Examinations'!$L:$L,MATCH($A780,'Medical Examinations'!$A:$A,0)),"Not Found")</f>
        <v>0</v>
      </c>
      <c r="I780" s="6" t="str">
        <f>IFERROR(INDEX('Medical Examinations'!$K:$K,MATCH($A780,'Medical Examinations'!$A:$A,0)),"Not Found")</f>
        <v>No</v>
      </c>
      <c r="J780" s="6" t="str">
        <f>IFERROR(INDEX('Medical Examinations'!$M:$M,MATCH($A780,'Medical Examinations'!$A:$A,0)),"Not Found")</f>
        <v>Obesity</v>
      </c>
      <c r="K780" s="6" t="str">
        <f>IFERROR(INDEX('Medical Examinations'!$N:$N,MATCH($A780,'Medical Examinations'!$A:$A,0)),"Not Found")</f>
        <v>Diabetic</v>
      </c>
      <c r="L780" s="12">
        <f>IFERROR(INDEX('Hospitalisation Details'!$V:$V,MATCH($A780,'Hospitalisation Details'!$A:$A,0)),"Not Found")</f>
        <v>0</v>
      </c>
      <c r="M780" s="13">
        <f>IFERROR(INDEX('Hospitalisation Details'!$F:$F,MATCH($A780,'Hospitalisation Details'!$A:$A,0)),"Not Found")</f>
        <v>13352.1</v>
      </c>
      <c r="N780" s="6">
        <f>IFERROR(INDEX('Hospitalisation Details'!$S:$S,MATCH($A780,'Hospitalisation Details'!$A:$A,0)),"Not Found")</f>
        <v>22231</v>
      </c>
      <c r="O780" s="6">
        <f>IFERROR(INDEX('Hospitalisation Details'!$T:$T,MATCH($A780,'Hospitalisation Details'!$A:$A,0)),"Not Found")</f>
        <v>62</v>
      </c>
      <c r="P780" s="6">
        <f>IFERROR(INDEX('Hospitalisation Details'!$U:$U,MATCH($A780,'Hospitalisation Details'!$A:$A,0)),"Not Found")</f>
        <v>0</v>
      </c>
      <c r="Q780" s="6">
        <f>IFERROR(INDEX('Hospitalisation Details'!$W:$W,MATCH($A780,'Hospitalisation Details'!$A:$A,0)),"Not Found")</f>
        <v>0</v>
      </c>
    </row>
    <row r="781" spans="1:17" ht="15" customHeight="1" x14ac:dyDescent="0.3">
      <c r="A781" s="6" t="str">
        <f>'Customer Names'!A781</f>
        <v>Id780</v>
      </c>
      <c r="B781" s="6" t="str">
        <f>IFERROR(INDEX('Customer Names'!$D:$D,MATCH($A781,'Customer Names'!$A:$A,0)),"Not Found")</f>
        <v>Emily</v>
      </c>
      <c r="C781" s="6">
        <f>IFERROR(INDEX('Medical Examinations'!$B:$B,MATCH($A781,'Medical Examinations'!$A:$A,0)),"Not Found")</f>
        <v>37.909999999999997</v>
      </c>
      <c r="D781" s="6">
        <f>IFERROR(INDEX('Medical Examinations'!$C:$C,MATCH($A781,'Medical Examinations'!$A:$A,0)),"Not Found")</f>
        <v>5.68</v>
      </c>
      <c r="E781" s="6" t="str">
        <f>IFERROR(INDEX('Medical Examinations'!$I:$I,MATCH($A781,'Medical Examinations'!$A:$A,0)),"Not Found")</f>
        <v>Yes</v>
      </c>
      <c r="F781" s="6" t="str">
        <f>IFERROR(INDEX('Medical Examinations'!$J:$J,MATCH($A781,'Medical Examinations'!$A:$A,0)),"Not Found")</f>
        <v>No</v>
      </c>
      <c r="G781" s="6" t="str">
        <f>IFERROR(INDEX('Medical Examinations'!$F:$F,MATCH($A781,'Medical Examinations'!$A:$A,0)),"Not Found")</f>
        <v>No</v>
      </c>
      <c r="H781" s="6">
        <f>IFERROR(INDEX('Medical Examinations'!$L:$L,MATCH($A781,'Medical Examinations'!$A:$A,0)),"Not Found")</f>
        <v>0</v>
      </c>
      <c r="I781" s="6" t="str">
        <f>IFERROR(INDEX('Medical Examinations'!$K:$K,MATCH($A781,'Medical Examinations'!$A:$A,0)),"Not Found")</f>
        <v>No</v>
      </c>
      <c r="J781" s="6" t="str">
        <f>IFERROR(INDEX('Medical Examinations'!$M:$M,MATCH($A781,'Medical Examinations'!$A:$A,0)),"Not Found")</f>
        <v>Obesity</v>
      </c>
      <c r="K781" s="6" t="str">
        <f>IFERROR(INDEX('Medical Examinations'!$N:$N,MATCH($A781,'Medical Examinations'!$A:$A,0)),"Not Found")</f>
        <v>Normal</v>
      </c>
      <c r="L781" s="12">
        <f>IFERROR(INDEX('Hospitalisation Details'!$V:$V,MATCH($A781,'Hospitalisation Details'!$A:$A,0)),"Not Found")</f>
        <v>0</v>
      </c>
      <c r="M781" s="13">
        <f>IFERROR(INDEX('Hospitalisation Details'!$F:$F,MATCH($A781,'Hospitalisation Details'!$A:$A,0)),"Not Found")</f>
        <v>13333.71</v>
      </c>
      <c r="N781" s="6">
        <f>IFERROR(INDEX('Hospitalisation Details'!$S:$S,MATCH($A781,'Hospitalisation Details'!$A:$A,0)),"Not Found")</f>
        <v>27995</v>
      </c>
      <c r="O781" s="6">
        <f>IFERROR(INDEX('Hospitalisation Details'!$T:$T,MATCH($A781,'Hospitalisation Details'!$A:$A,0)),"Not Found")</f>
        <v>46</v>
      </c>
      <c r="P781" s="6">
        <f>IFERROR(INDEX('Hospitalisation Details'!$U:$U,MATCH($A781,'Hospitalisation Details'!$A:$A,0)),"Not Found")</f>
        <v>0</v>
      </c>
      <c r="Q781" s="6">
        <f>IFERROR(INDEX('Hospitalisation Details'!$W:$W,MATCH($A781,'Hospitalisation Details'!$A:$A,0)),"Not Found")</f>
        <v>0</v>
      </c>
    </row>
    <row r="782" spans="1:17" ht="15" customHeight="1" x14ac:dyDescent="0.3">
      <c r="A782" s="6" t="str">
        <f>'Customer Names'!A782</f>
        <v>Id781</v>
      </c>
      <c r="B782" s="6" t="str">
        <f>IFERROR(INDEX('Customer Names'!$D:$D,MATCH($A782,'Customer Names'!$A:$A,0)),"Not Found")</f>
        <v>Justin E</v>
      </c>
      <c r="C782" s="6">
        <f>IFERROR(INDEX('Medical Examinations'!$B:$B,MATCH($A782,'Medical Examinations'!$A:$A,0)),"Not Found")</f>
        <v>54.61</v>
      </c>
      <c r="D782" s="6">
        <f>IFERROR(INDEX('Medical Examinations'!$C:$C,MATCH($A782,'Medical Examinations'!$A:$A,0)),"Not Found")</f>
        <v>4.49</v>
      </c>
      <c r="E782" s="6" t="str">
        <f>IFERROR(INDEX('Medical Examinations'!$I:$I,MATCH($A782,'Medical Examinations'!$A:$A,0)),"Not Found")</f>
        <v>No</v>
      </c>
      <c r="F782" s="6" t="str">
        <f>IFERROR(INDEX('Medical Examinations'!$J:$J,MATCH($A782,'Medical Examinations'!$A:$A,0)),"Not Found")</f>
        <v>No</v>
      </c>
      <c r="G782" s="6" t="str">
        <f>IFERROR(INDEX('Medical Examinations'!$F:$F,MATCH($A782,'Medical Examinations'!$A:$A,0)),"Not Found")</f>
        <v>No</v>
      </c>
      <c r="H782" s="6">
        <f>IFERROR(INDEX('Medical Examinations'!$L:$L,MATCH($A782,'Medical Examinations'!$A:$A,0)),"Not Found")</f>
        <v>0</v>
      </c>
      <c r="I782" s="6" t="str">
        <f>IFERROR(INDEX('Medical Examinations'!$K:$K,MATCH($A782,'Medical Examinations'!$A:$A,0)),"Not Found")</f>
        <v>No</v>
      </c>
      <c r="J782" s="6" t="str">
        <f>IFERROR(INDEX('Medical Examinations'!$M:$M,MATCH($A782,'Medical Examinations'!$A:$A,0)),"Not Found")</f>
        <v>Obesity</v>
      </c>
      <c r="K782" s="6" t="str">
        <f>IFERROR(INDEX('Medical Examinations'!$N:$N,MATCH($A782,'Medical Examinations'!$A:$A,0)),"Not Found")</f>
        <v>Normal</v>
      </c>
      <c r="L782" s="12">
        <f>IFERROR(INDEX('Hospitalisation Details'!$V:$V,MATCH($A782,'Hospitalisation Details'!$A:$A,0)),"Not Found")</f>
        <v>0</v>
      </c>
      <c r="M782" s="13">
        <f>IFERROR(INDEX('Hospitalisation Details'!$F:$F,MATCH($A782,'Hospitalisation Details'!$A:$A,0)),"Not Found")</f>
        <v>13292.52</v>
      </c>
      <c r="N782" s="6">
        <f>IFERROR(INDEX('Hospitalisation Details'!$S:$S,MATCH($A782,'Hospitalisation Details'!$A:$A,0)),"Not Found")</f>
        <v>34516</v>
      </c>
      <c r="O782" s="6">
        <f>IFERROR(INDEX('Hospitalisation Details'!$T:$T,MATCH($A782,'Hospitalisation Details'!$A:$A,0)),"Not Found")</f>
        <v>28</v>
      </c>
      <c r="P782" s="6">
        <f>IFERROR(INDEX('Hospitalisation Details'!$U:$U,MATCH($A782,'Hospitalisation Details'!$A:$A,0)),"Not Found")</f>
        <v>0</v>
      </c>
      <c r="Q782" s="6">
        <f>IFERROR(INDEX('Hospitalisation Details'!$W:$W,MATCH($A782,'Hospitalisation Details'!$A:$A,0)),"Not Found")</f>
        <v>0</v>
      </c>
    </row>
    <row r="783" spans="1:17" ht="15" customHeight="1" x14ac:dyDescent="0.3">
      <c r="A783" s="6" t="str">
        <f>'Customer Names'!A783</f>
        <v>Id782</v>
      </c>
      <c r="B783" s="6" t="str">
        <f>IFERROR(INDEX('Customer Names'!$D:$D,MATCH($A783,'Customer Names'!$A:$A,0)),"Not Found")</f>
        <v>Shalane</v>
      </c>
      <c r="C783" s="6">
        <f>IFERROR(INDEX('Medical Examinations'!$B:$B,MATCH($A783,'Medical Examinations'!$A:$A,0)),"Not Found")</f>
        <v>36.005000000000003</v>
      </c>
      <c r="D783" s="6">
        <f>IFERROR(INDEX('Medical Examinations'!$C:$C,MATCH($A783,'Medical Examinations'!$A:$A,0)),"Not Found")</f>
        <v>6.9</v>
      </c>
      <c r="E783" s="6" t="str">
        <f>IFERROR(INDEX('Medical Examinations'!$I:$I,MATCH($A783,'Medical Examinations'!$A:$A,0)),"Not Found")</f>
        <v>No</v>
      </c>
      <c r="F783" s="6" t="str">
        <f>IFERROR(INDEX('Medical Examinations'!$J:$J,MATCH($A783,'Medical Examinations'!$A:$A,0)),"Not Found")</f>
        <v>No</v>
      </c>
      <c r="G783" s="6" t="str">
        <f>IFERROR(INDEX('Medical Examinations'!$F:$F,MATCH($A783,'Medical Examinations'!$A:$A,0)),"Not Found")</f>
        <v>No</v>
      </c>
      <c r="H783" s="6">
        <f>IFERROR(INDEX('Medical Examinations'!$L:$L,MATCH($A783,'Medical Examinations'!$A:$A,0)),"Not Found")</f>
        <v>0</v>
      </c>
      <c r="I783" s="6" t="str">
        <f>IFERROR(INDEX('Medical Examinations'!$K:$K,MATCH($A783,'Medical Examinations'!$A:$A,0)),"Not Found")</f>
        <v>No</v>
      </c>
      <c r="J783" s="6" t="str">
        <f>IFERROR(INDEX('Medical Examinations'!$M:$M,MATCH($A783,'Medical Examinations'!$A:$A,0)),"Not Found")</f>
        <v>Obesity</v>
      </c>
      <c r="K783" s="6" t="str">
        <f>IFERROR(INDEX('Medical Examinations'!$N:$N,MATCH($A783,'Medical Examinations'!$A:$A,0)),"Not Found")</f>
        <v>Diabetic</v>
      </c>
      <c r="L783" s="12">
        <f>IFERROR(INDEX('Hospitalisation Details'!$V:$V,MATCH($A783,'Hospitalisation Details'!$A:$A,0)),"Not Found")</f>
        <v>0</v>
      </c>
      <c r="M783" s="13">
        <f>IFERROR(INDEX('Hospitalisation Details'!$F:$F,MATCH($A783,'Hospitalisation Details'!$A:$A,0)),"Not Found")</f>
        <v>13228.85</v>
      </c>
      <c r="N783" s="6">
        <f>IFERROR(INDEX('Hospitalisation Details'!$S:$S,MATCH($A783,'Hospitalisation Details'!$A:$A,0)),"Not Found")</f>
        <v>22930</v>
      </c>
      <c r="O783" s="6">
        <f>IFERROR(INDEX('Hospitalisation Details'!$T:$T,MATCH($A783,'Hospitalisation Details'!$A:$A,0)),"Not Found")</f>
        <v>60</v>
      </c>
      <c r="P783" s="6">
        <f>IFERROR(INDEX('Hospitalisation Details'!$U:$U,MATCH($A783,'Hospitalisation Details'!$A:$A,0)),"Not Found")</f>
        <v>0</v>
      </c>
      <c r="Q783" s="6">
        <f>IFERROR(INDEX('Hospitalisation Details'!$W:$W,MATCH($A783,'Hospitalisation Details'!$A:$A,0)),"Not Found")</f>
        <v>0</v>
      </c>
    </row>
    <row r="784" spans="1:17" ht="15" customHeight="1" x14ac:dyDescent="0.3">
      <c r="A784" s="6" t="str">
        <f>'Customer Names'!A784</f>
        <v>Id783</v>
      </c>
      <c r="B784" s="6" t="str">
        <f>IFERROR(INDEX('Customer Names'!$D:$D,MATCH($A784,'Customer Names'!$A:$A,0)),"Not Found")</f>
        <v>Jessica N.</v>
      </c>
      <c r="C784" s="6">
        <f>IFERROR(INDEX('Medical Examinations'!$B:$B,MATCH($A784,'Medical Examinations'!$A:$A,0)),"Not Found")</f>
        <v>28.7</v>
      </c>
      <c r="D784" s="6">
        <f>IFERROR(INDEX('Medical Examinations'!$C:$C,MATCH($A784,'Medical Examinations'!$A:$A,0)),"Not Found")</f>
        <v>11.52</v>
      </c>
      <c r="E784" s="6" t="str">
        <f>IFERROR(INDEX('Medical Examinations'!$I:$I,MATCH($A784,'Medical Examinations'!$A:$A,0)),"Not Found")</f>
        <v>No</v>
      </c>
      <c r="F784" s="6" t="str">
        <f>IFERROR(INDEX('Medical Examinations'!$J:$J,MATCH($A784,'Medical Examinations'!$A:$A,0)),"Not Found")</f>
        <v>No</v>
      </c>
      <c r="G784" s="6" t="str">
        <f>IFERROR(INDEX('Medical Examinations'!$F:$F,MATCH($A784,'Medical Examinations'!$A:$A,0)),"Not Found")</f>
        <v>No</v>
      </c>
      <c r="H784" s="6">
        <f>IFERROR(INDEX('Medical Examinations'!$L:$L,MATCH($A784,'Medical Examinations'!$A:$A,0)),"Not Found")</f>
        <v>0</v>
      </c>
      <c r="I784" s="6" t="str">
        <f>IFERROR(INDEX('Medical Examinations'!$K:$K,MATCH($A784,'Medical Examinations'!$A:$A,0)),"Not Found")</f>
        <v>No</v>
      </c>
      <c r="J784" s="6" t="str">
        <f>IFERROR(INDEX('Medical Examinations'!$M:$M,MATCH($A784,'Medical Examinations'!$A:$A,0)),"Not Found")</f>
        <v>Overweight</v>
      </c>
      <c r="K784" s="6" t="str">
        <f>IFERROR(INDEX('Medical Examinations'!$N:$N,MATCH($A784,'Medical Examinations'!$A:$A,0)),"Not Found")</f>
        <v>Diabetic</v>
      </c>
      <c r="L784" s="12">
        <f>IFERROR(INDEX('Hospitalisation Details'!$V:$V,MATCH($A784,'Hospitalisation Details'!$A:$A,0)),"Not Found")</f>
        <v>0</v>
      </c>
      <c r="M784" s="13">
        <f>IFERROR(INDEX('Hospitalisation Details'!$F:$F,MATCH($A784,'Hospitalisation Details'!$A:$A,0)),"Not Found")</f>
        <v>13224.69</v>
      </c>
      <c r="N784" s="6">
        <f>IFERROR(INDEX('Hospitalisation Details'!$S:$S,MATCH($A784,'Hospitalisation Details'!$A:$A,0)),"Not Found")</f>
        <v>22974</v>
      </c>
      <c r="O784" s="6">
        <f>IFERROR(INDEX('Hospitalisation Details'!$T:$T,MATCH($A784,'Hospitalisation Details'!$A:$A,0)),"Not Found")</f>
        <v>60</v>
      </c>
      <c r="P784" s="6">
        <f>IFERROR(INDEX('Hospitalisation Details'!$U:$U,MATCH($A784,'Hospitalisation Details'!$A:$A,0)),"Not Found")</f>
        <v>0</v>
      </c>
      <c r="Q784" s="6">
        <f>IFERROR(INDEX('Hospitalisation Details'!$W:$W,MATCH($A784,'Hospitalisation Details'!$A:$A,0)),"Not Found")</f>
        <v>0</v>
      </c>
    </row>
    <row r="785" spans="1:17" ht="15" customHeight="1" x14ac:dyDescent="0.3">
      <c r="A785" s="6" t="str">
        <f>'Customer Names'!A785</f>
        <v>Id784</v>
      </c>
      <c r="B785" s="6" t="str">
        <f>IFERROR(INDEX('Customer Names'!$D:$D,MATCH($A785,'Customer Names'!$A:$A,0)),"Not Found")</f>
        <v>Melanie</v>
      </c>
      <c r="C785" s="6">
        <f>IFERROR(INDEX('Medical Examinations'!$B:$B,MATCH($A785,'Medical Examinations'!$A:$A,0)),"Not Found")</f>
        <v>34.295000000000002</v>
      </c>
      <c r="D785" s="6">
        <f>IFERROR(INDEX('Medical Examinations'!$C:$C,MATCH($A785,'Medical Examinations'!$A:$A,0)),"Not Found")</f>
        <v>11.24</v>
      </c>
      <c r="E785" s="6" t="str">
        <f>IFERROR(INDEX('Medical Examinations'!$I:$I,MATCH($A785,'Medical Examinations'!$A:$A,0)),"Not Found")</f>
        <v>No</v>
      </c>
      <c r="F785" s="6" t="str">
        <f>IFERROR(INDEX('Medical Examinations'!$J:$J,MATCH($A785,'Medical Examinations'!$A:$A,0)),"Not Found")</f>
        <v>No</v>
      </c>
      <c r="G785" s="6" t="str">
        <f>IFERROR(INDEX('Medical Examinations'!$F:$F,MATCH($A785,'Medical Examinations'!$A:$A,0)),"Not Found")</f>
        <v>No</v>
      </c>
      <c r="H785" s="6">
        <f>IFERROR(INDEX('Medical Examinations'!$L:$L,MATCH($A785,'Medical Examinations'!$A:$A,0)),"Not Found")</f>
        <v>0</v>
      </c>
      <c r="I785" s="6" t="str">
        <f>IFERROR(INDEX('Medical Examinations'!$K:$K,MATCH($A785,'Medical Examinations'!$A:$A,0)),"Not Found")</f>
        <v>No</v>
      </c>
      <c r="J785" s="6" t="str">
        <f>IFERROR(INDEX('Medical Examinations'!$M:$M,MATCH($A785,'Medical Examinations'!$A:$A,0)),"Not Found")</f>
        <v>Obesity</v>
      </c>
      <c r="K785" s="6" t="str">
        <f>IFERROR(INDEX('Medical Examinations'!$N:$N,MATCH($A785,'Medical Examinations'!$A:$A,0)),"Not Found")</f>
        <v>Diabetic</v>
      </c>
      <c r="L785" s="12">
        <f>IFERROR(INDEX('Hospitalisation Details'!$V:$V,MATCH($A785,'Hospitalisation Details'!$A:$A,0)),"Not Found")</f>
        <v>0</v>
      </c>
      <c r="M785" s="13">
        <f>IFERROR(INDEX('Hospitalisation Details'!$F:$F,MATCH($A785,'Hospitalisation Details'!$A:$A,0)),"Not Found")</f>
        <v>13224.06</v>
      </c>
      <c r="N785" s="6">
        <f>IFERROR(INDEX('Hospitalisation Details'!$S:$S,MATCH($A785,'Hospitalisation Details'!$A:$A,0)),"Not Found")</f>
        <v>24059</v>
      </c>
      <c r="O785" s="6">
        <f>IFERROR(INDEX('Hospitalisation Details'!$T:$T,MATCH($A785,'Hospitalisation Details'!$A:$A,0)),"Not Found")</f>
        <v>57</v>
      </c>
      <c r="P785" s="6">
        <f>IFERROR(INDEX('Hospitalisation Details'!$U:$U,MATCH($A785,'Hospitalisation Details'!$A:$A,0)),"Not Found")</f>
        <v>0</v>
      </c>
      <c r="Q785" s="6">
        <f>IFERROR(INDEX('Hospitalisation Details'!$W:$W,MATCH($A785,'Hospitalisation Details'!$A:$A,0)),"Not Found")</f>
        <v>0</v>
      </c>
    </row>
    <row r="786" spans="1:17" ht="15" customHeight="1" x14ac:dyDescent="0.3">
      <c r="A786" s="6" t="str">
        <f>'Customer Names'!A786</f>
        <v>Id785</v>
      </c>
      <c r="B786" s="6" t="str">
        <f>IFERROR(INDEX('Customer Names'!$D:$D,MATCH($A786,'Customer Names'!$A:$A,0)),"Not Found")</f>
        <v>Ruth Angelica</v>
      </c>
      <c r="C786" s="6">
        <f>IFERROR(INDEX('Medical Examinations'!$B:$B,MATCH($A786,'Medical Examinations'!$A:$A,0)),"Not Found")</f>
        <v>27.55</v>
      </c>
      <c r="D786" s="6">
        <f>IFERROR(INDEX('Medical Examinations'!$C:$C,MATCH($A786,'Medical Examinations'!$A:$A,0)),"Not Found")</f>
        <v>10.98</v>
      </c>
      <c r="E786" s="6" t="str">
        <f>IFERROR(INDEX('Medical Examinations'!$I:$I,MATCH($A786,'Medical Examinations'!$A:$A,0)),"Not Found")</f>
        <v>No</v>
      </c>
      <c r="F786" s="6" t="str">
        <f>IFERROR(INDEX('Medical Examinations'!$J:$J,MATCH($A786,'Medical Examinations'!$A:$A,0)),"Not Found")</f>
        <v>No</v>
      </c>
      <c r="G786" s="6" t="str">
        <f>IFERROR(INDEX('Medical Examinations'!$F:$F,MATCH($A786,'Medical Examinations'!$A:$A,0)),"Not Found")</f>
        <v>No</v>
      </c>
      <c r="H786" s="6">
        <f>IFERROR(INDEX('Medical Examinations'!$L:$L,MATCH($A786,'Medical Examinations'!$A:$A,0)),"Not Found")</f>
        <v>0</v>
      </c>
      <c r="I786" s="6" t="str">
        <f>IFERROR(INDEX('Medical Examinations'!$K:$K,MATCH($A786,'Medical Examinations'!$A:$A,0)),"Not Found")</f>
        <v>No</v>
      </c>
      <c r="J786" s="6" t="str">
        <f>IFERROR(INDEX('Medical Examinations'!$M:$M,MATCH($A786,'Medical Examinations'!$A:$A,0)),"Not Found")</f>
        <v>Overweight</v>
      </c>
      <c r="K786" s="6" t="str">
        <f>IFERROR(INDEX('Medical Examinations'!$N:$N,MATCH($A786,'Medical Examinations'!$A:$A,0)),"Not Found")</f>
        <v>Diabetic</v>
      </c>
      <c r="L786" s="12">
        <f>IFERROR(INDEX('Hospitalisation Details'!$V:$V,MATCH($A786,'Hospitalisation Details'!$A:$A,0)),"Not Found")</f>
        <v>0</v>
      </c>
      <c r="M786" s="13">
        <f>IFERROR(INDEX('Hospitalisation Details'!$F:$F,MATCH($A786,'Hospitalisation Details'!$A:$A,0)),"Not Found")</f>
        <v>13217.09</v>
      </c>
      <c r="N786" s="6">
        <f>IFERROR(INDEX('Hospitalisation Details'!$S:$S,MATCH($A786,'Hospitalisation Details'!$A:$A,0)),"Not Found")</f>
        <v>22987</v>
      </c>
      <c r="O786" s="6">
        <f>IFERROR(INDEX('Hospitalisation Details'!$T:$T,MATCH($A786,'Hospitalisation Details'!$A:$A,0)),"Not Found")</f>
        <v>60</v>
      </c>
      <c r="P786" s="6">
        <f>IFERROR(INDEX('Hospitalisation Details'!$U:$U,MATCH($A786,'Hospitalisation Details'!$A:$A,0)),"Not Found")</f>
        <v>0</v>
      </c>
      <c r="Q786" s="6">
        <f>IFERROR(INDEX('Hospitalisation Details'!$W:$W,MATCH($A786,'Hospitalisation Details'!$A:$A,0)),"Not Found")</f>
        <v>0</v>
      </c>
    </row>
    <row r="787" spans="1:17" ht="15" customHeight="1" x14ac:dyDescent="0.3">
      <c r="A787" s="6" t="str">
        <f>'Customer Names'!A787</f>
        <v>Id786</v>
      </c>
      <c r="B787" s="6" t="str">
        <f>IFERROR(INDEX('Customer Names'!$D:$D,MATCH($A787,'Customer Names'!$A:$A,0)),"Not Found")</f>
        <v>Una M</v>
      </c>
      <c r="C787" s="6">
        <f>IFERROR(INDEX('Medical Examinations'!$B:$B,MATCH($A787,'Medical Examinations'!$A:$A,0)),"Not Found")</f>
        <v>40.700000000000003</v>
      </c>
      <c r="D787" s="6">
        <f>IFERROR(INDEX('Medical Examinations'!$C:$C,MATCH($A787,'Medical Examinations'!$A:$A,0)),"Not Found")</f>
        <v>5.42</v>
      </c>
      <c r="E787" s="6" t="str">
        <f>IFERROR(INDEX('Medical Examinations'!$I:$I,MATCH($A787,'Medical Examinations'!$A:$A,0)),"Not Found")</f>
        <v>No</v>
      </c>
      <c r="F787" s="6" t="str">
        <f>IFERROR(INDEX('Medical Examinations'!$J:$J,MATCH($A787,'Medical Examinations'!$A:$A,0)),"Not Found")</f>
        <v>No</v>
      </c>
      <c r="G787" s="6" t="str">
        <f>IFERROR(INDEX('Medical Examinations'!$F:$F,MATCH($A787,'Medical Examinations'!$A:$A,0)),"Not Found")</f>
        <v>No</v>
      </c>
      <c r="H787" s="6">
        <f>IFERROR(INDEX('Medical Examinations'!$L:$L,MATCH($A787,'Medical Examinations'!$A:$A,0)),"Not Found")</f>
        <v>0</v>
      </c>
      <c r="I787" s="6" t="str">
        <f>IFERROR(INDEX('Medical Examinations'!$K:$K,MATCH($A787,'Medical Examinations'!$A:$A,0)),"Not Found")</f>
        <v>No</v>
      </c>
      <c r="J787" s="6" t="str">
        <f>IFERROR(INDEX('Medical Examinations'!$M:$M,MATCH($A787,'Medical Examinations'!$A:$A,0)),"Not Found")</f>
        <v>Obesity</v>
      </c>
      <c r="K787" s="6" t="str">
        <f>IFERROR(INDEX('Medical Examinations'!$N:$N,MATCH($A787,'Medical Examinations'!$A:$A,0)),"Not Found")</f>
        <v>Normal</v>
      </c>
      <c r="L787" s="12">
        <f>IFERROR(INDEX('Hospitalisation Details'!$V:$V,MATCH($A787,'Hospitalisation Details'!$A:$A,0)),"Not Found")</f>
        <v>0</v>
      </c>
      <c r="M787" s="13">
        <f>IFERROR(INDEX('Hospitalisation Details'!$F:$F,MATCH($A787,'Hospitalisation Details'!$A:$A,0)),"Not Found")</f>
        <v>13214.43</v>
      </c>
      <c r="N787" s="6">
        <f>IFERROR(INDEX('Hospitalisation Details'!$S:$S,MATCH($A787,'Hospitalisation Details'!$A:$A,0)),"Not Found")</f>
        <v>30239</v>
      </c>
      <c r="O787" s="6">
        <f>IFERROR(INDEX('Hospitalisation Details'!$T:$T,MATCH($A787,'Hospitalisation Details'!$A:$A,0)),"Not Found")</f>
        <v>40</v>
      </c>
      <c r="P787" s="6">
        <f>IFERROR(INDEX('Hospitalisation Details'!$U:$U,MATCH($A787,'Hospitalisation Details'!$A:$A,0)),"Not Found")</f>
        <v>0</v>
      </c>
      <c r="Q787" s="6">
        <f>IFERROR(INDEX('Hospitalisation Details'!$W:$W,MATCH($A787,'Hospitalisation Details'!$A:$A,0)),"Not Found")</f>
        <v>0</v>
      </c>
    </row>
    <row r="788" spans="1:17" ht="15" customHeight="1" x14ac:dyDescent="0.3">
      <c r="A788" s="6" t="str">
        <f>'Customer Names'!A788</f>
        <v>Id787</v>
      </c>
      <c r="B788" s="6" t="str">
        <f>IFERROR(INDEX('Customer Names'!$D:$D,MATCH($A788,'Customer Names'!$A:$A,0)),"Not Found")</f>
        <v>Taralyn</v>
      </c>
      <c r="C788" s="6">
        <f>IFERROR(INDEX('Medical Examinations'!$B:$B,MATCH($A788,'Medical Examinations'!$A:$A,0)),"Not Found")</f>
        <v>18.335000000000001</v>
      </c>
      <c r="D788" s="6">
        <f>IFERROR(INDEX('Medical Examinations'!$C:$C,MATCH($A788,'Medical Examinations'!$A:$A,0)),"Not Found")</f>
        <v>10.97</v>
      </c>
      <c r="E788" s="6" t="str">
        <f>IFERROR(INDEX('Medical Examinations'!$I:$I,MATCH($A788,'Medical Examinations'!$A:$A,0)),"Not Found")</f>
        <v>No</v>
      </c>
      <c r="F788" s="6" t="str">
        <f>IFERROR(INDEX('Medical Examinations'!$J:$J,MATCH($A788,'Medical Examinations'!$A:$A,0)),"Not Found")</f>
        <v>No</v>
      </c>
      <c r="G788" s="6" t="str">
        <f>IFERROR(INDEX('Medical Examinations'!$F:$F,MATCH($A788,'Medical Examinations'!$A:$A,0)),"Not Found")</f>
        <v>No</v>
      </c>
      <c r="H788" s="6">
        <f>IFERROR(INDEX('Medical Examinations'!$L:$L,MATCH($A788,'Medical Examinations'!$A:$A,0)),"Not Found")</f>
        <v>0</v>
      </c>
      <c r="I788" s="6" t="str">
        <f>IFERROR(INDEX('Medical Examinations'!$K:$K,MATCH($A788,'Medical Examinations'!$A:$A,0)),"Not Found")</f>
        <v>No</v>
      </c>
      <c r="J788" s="6" t="str">
        <f>IFERROR(INDEX('Medical Examinations'!$M:$M,MATCH($A788,'Medical Examinations'!$A:$A,0)),"Not Found")</f>
        <v>Underweight</v>
      </c>
      <c r="K788" s="6" t="str">
        <f>IFERROR(INDEX('Medical Examinations'!$N:$N,MATCH($A788,'Medical Examinations'!$A:$A,0)),"Not Found")</f>
        <v>Diabetic</v>
      </c>
      <c r="L788" s="12">
        <f>IFERROR(INDEX('Hospitalisation Details'!$V:$V,MATCH($A788,'Hospitalisation Details'!$A:$A,0)),"Not Found")</f>
        <v>0</v>
      </c>
      <c r="M788" s="13">
        <f>IFERROR(INDEX('Hospitalisation Details'!$F:$F,MATCH($A788,'Hospitalisation Details'!$A:$A,0)),"Not Found")</f>
        <v>13204.29</v>
      </c>
      <c r="N788" s="6">
        <f>IFERROR(INDEX('Hospitalisation Details'!$S:$S,MATCH($A788,'Hospitalisation Details'!$A:$A,0)),"Not Found")</f>
        <v>22863</v>
      </c>
      <c r="O788" s="6">
        <f>IFERROR(INDEX('Hospitalisation Details'!$T:$T,MATCH($A788,'Hospitalisation Details'!$A:$A,0)),"Not Found")</f>
        <v>60</v>
      </c>
      <c r="P788" s="6">
        <f>IFERROR(INDEX('Hospitalisation Details'!$U:$U,MATCH($A788,'Hospitalisation Details'!$A:$A,0)),"Not Found")</f>
        <v>0</v>
      </c>
      <c r="Q788" s="6">
        <f>IFERROR(INDEX('Hospitalisation Details'!$W:$W,MATCH($A788,'Hospitalisation Details'!$A:$A,0)),"Not Found")</f>
        <v>0</v>
      </c>
    </row>
    <row r="789" spans="1:17" ht="15" customHeight="1" x14ac:dyDescent="0.3">
      <c r="A789" s="6" t="str">
        <f>'Customer Names'!A789</f>
        <v>Id788</v>
      </c>
      <c r="B789" s="6" t="str">
        <f>IFERROR(INDEX('Customer Names'!$D:$D,MATCH($A789,'Customer Names'!$A:$A,0)),"Not Found")</f>
        <v>James A</v>
      </c>
      <c r="C789" s="6">
        <f>IFERROR(INDEX('Medical Examinations'!$B:$B,MATCH($A789,'Medical Examinations'!$A:$A,0)),"Not Found")</f>
        <v>33.914999999999999</v>
      </c>
      <c r="D789" s="6">
        <f>IFERROR(INDEX('Medical Examinations'!$C:$C,MATCH($A789,'Medical Examinations'!$A:$A,0)),"Not Found")</f>
        <v>9.56</v>
      </c>
      <c r="E789" s="6" t="str">
        <f>IFERROR(INDEX('Medical Examinations'!$I:$I,MATCH($A789,'Medical Examinations'!$A:$A,0)),"Not Found")</f>
        <v>Yes</v>
      </c>
      <c r="F789" s="6" t="str">
        <f>IFERROR(INDEX('Medical Examinations'!$J:$J,MATCH($A789,'Medical Examinations'!$A:$A,0)),"Not Found")</f>
        <v>No</v>
      </c>
      <c r="G789" s="6" t="str">
        <f>IFERROR(INDEX('Medical Examinations'!$F:$F,MATCH($A789,'Medical Examinations'!$A:$A,0)),"Not Found")</f>
        <v>No</v>
      </c>
      <c r="H789" s="6">
        <f>IFERROR(INDEX('Medical Examinations'!$L:$L,MATCH($A789,'Medical Examinations'!$A:$A,0)),"Not Found")</f>
        <v>2</v>
      </c>
      <c r="I789" s="6" t="str">
        <f>IFERROR(INDEX('Medical Examinations'!$K:$K,MATCH($A789,'Medical Examinations'!$A:$A,0)),"Not Found")</f>
        <v>No</v>
      </c>
      <c r="J789" s="6" t="str">
        <f>IFERROR(INDEX('Medical Examinations'!$M:$M,MATCH($A789,'Medical Examinations'!$A:$A,0)),"Not Found")</f>
        <v>Obesity</v>
      </c>
      <c r="K789" s="6" t="str">
        <f>IFERROR(INDEX('Medical Examinations'!$N:$N,MATCH($A789,'Medical Examinations'!$A:$A,0)),"Not Found")</f>
        <v>Diabetic</v>
      </c>
      <c r="L789" s="12">
        <f>IFERROR(INDEX('Hospitalisation Details'!$V:$V,MATCH($A789,'Hospitalisation Details'!$A:$A,0)),"Not Found")</f>
        <v>0</v>
      </c>
      <c r="M789" s="13">
        <f>IFERROR(INDEX('Hospitalisation Details'!$F:$F,MATCH($A789,'Hospitalisation Details'!$A:$A,0)),"Not Found")</f>
        <v>13143.86</v>
      </c>
      <c r="N789" s="6">
        <f>IFERROR(INDEX('Hospitalisation Details'!$S:$S,MATCH($A789,'Hospitalisation Details'!$A:$A,0)),"Not Found")</f>
        <v>22621</v>
      </c>
      <c r="O789" s="6">
        <f>IFERROR(INDEX('Hospitalisation Details'!$T:$T,MATCH($A789,'Hospitalisation Details'!$A:$A,0)),"Not Found")</f>
        <v>61</v>
      </c>
      <c r="P789" s="6">
        <f>IFERROR(INDEX('Hospitalisation Details'!$U:$U,MATCH($A789,'Hospitalisation Details'!$A:$A,0)),"Not Found")</f>
        <v>0</v>
      </c>
      <c r="Q789" s="6">
        <f>IFERROR(INDEX('Hospitalisation Details'!$W:$W,MATCH($A789,'Hospitalisation Details'!$A:$A,0)),"Not Found")</f>
        <v>0</v>
      </c>
    </row>
    <row r="790" spans="1:17" ht="15" customHeight="1" x14ac:dyDescent="0.3">
      <c r="A790" s="6" t="str">
        <f>'Customer Names'!A790</f>
        <v>Id789</v>
      </c>
      <c r="B790" s="6" t="str">
        <f>IFERROR(INDEX('Customer Names'!$D:$D,MATCH($A790,'Customer Names'!$A:$A,0)),"Not Found")</f>
        <v>Ning</v>
      </c>
      <c r="C790" s="6">
        <f>IFERROR(INDEX('Medical Examinations'!$B:$B,MATCH($A790,'Medical Examinations'!$A:$A,0)),"Not Found")</f>
        <v>33.534999999999997</v>
      </c>
      <c r="D790" s="6">
        <f>IFERROR(INDEX('Medical Examinations'!$C:$C,MATCH($A790,'Medical Examinations'!$A:$A,0)),"Not Found")</f>
        <v>9.4</v>
      </c>
      <c r="E790" s="6" t="str">
        <f>IFERROR(INDEX('Medical Examinations'!$I:$I,MATCH($A790,'Medical Examinations'!$A:$A,0)),"Not Found")</f>
        <v>Yes</v>
      </c>
      <c r="F790" s="6" t="str">
        <f>IFERROR(INDEX('Medical Examinations'!$J:$J,MATCH($A790,'Medical Examinations'!$A:$A,0)),"Not Found")</f>
        <v>No</v>
      </c>
      <c r="G790" s="6" t="str">
        <f>IFERROR(INDEX('Medical Examinations'!$F:$F,MATCH($A790,'Medical Examinations'!$A:$A,0)),"Not Found")</f>
        <v>No</v>
      </c>
      <c r="H790" s="6">
        <f>IFERROR(INDEX('Medical Examinations'!$L:$L,MATCH($A790,'Medical Examinations'!$A:$A,0)),"Not Found")</f>
        <v>2</v>
      </c>
      <c r="I790" s="6" t="str">
        <f>IFERROR(INDEX('Medical Examinations'!$K:$K,MATCH($A790,'Medical Examinations'!$A:$A,0)),"Not Found")</f>
        <v>No</v>
      </c>
      <c r="J790" s="6" t="str">
        <f>IFERROR(INDEX('Medical Examinations'!$M:$M,MATCH($A790,'Medical Examinations'!$A:$A,0)),"Not Found")</f>
        <v>Obesity</v>
      </c>
      <c r="K790" s="6" t="str">
        <f>IFERROR(INDEX('Medical Examinations'!$N:$N,MATCH($A790,'Medical Examinations'!$A:$A,0)),"Not Found")</f>
        <v>Diabetic</v>
      </c>
      <c r="L790" s="12">
        <f>IFERROR(INDEX('Hospitalisation Details'!$V:$V,MATCH($A790,'Hospitalisation Details'!$A:$A,0)),"Not Found")</f>
        <v>0</v>
      </c>
      <c r="M790" s="13">
        <f>IFERROR(INDEX('Hospitalisation Details'!$F:$F,MATCH($A790,'Hospitalisation Details'!$A:$A,0)),"Not Found")</f>
        <v>13143.34</v>
      </c>
      <c r="N790" s="6">
        <f>IFERROR(INDEX('Hospitalisation Details'!$S:$S,MATCH($A790,'Hospitalisation Details'!$A:$A,0)),"Not Found")</f>
        <v>22621</v>
      </c>
      <c r="O790" s="6">
        <f>IFERROR(INDEX('Hospitalisation Details'!$T:$T,MATCH($A790,'Hospitalisation Details'!$A:$A,0)),"Not Found")</f>
        <v>61</v>
      </c>
      <c r="P790" s="6">
        <f>IFERROR(INDEX('Hospitalisation Details'!$U:$U,MATCH($A790,'Hospitalisation Details'!$A:$A,0)),"Not Found")</f>
        <v>0</v>
      </c>
      <c r="Q790" s="6">
        <f>IFERROR(INDEX('Hospitalisation Details'!$W:$W,MATCH($A790,'Hospitalisation Details'!$A:$A,0)),"Not Found")</f>
        <v>0</v>
      </c>
    </row>
    <row r="791" spans="1:17" ht="15" customHeight="1" x14ac:dyDescent="0.3">
      <c r="A791" s="6" t="str">
        <f>'Customer Names'!A791</f>
        <v>Id790</v>
      </c>
      <c r="B791" s="6" t="str">
        <f>IFERROR(INDEX('Customer Names'!$D:$D,MATCH($A791,'Customer Names'!$A:$A,0)),"Not Found")</f>
        <v>Joel</v>
      </c>
      <c r="C791" s="6">
        <f>IFERROR(INDEX('Medical Examinations'!$B:$B,MATCH($A791,'Medical Examinations'!$A:$A,0)),"Not Found")</f>
        <v>23.655000000000001</v>
      </c>
      <c r="D791" s="6">
        <f>IFERROR(INDEX('Medical Examinations'!$C:$C,MATCH($A791,'Medical Examinations'!$A:$A,0)),"Not Found")</f>
        <v>8.48</v>
      </c>
      <c r="E791" s="6" t="str">
        <f>IFERROR(INDEX('Medical Examinations'!$I:$I,MATCH($A791,'Medical Examinations'!$A:$A,0)),"Not Found")</f>
        <v>Yes</v>
      </c>
      <c r="F791" s="6" t="str">
        <f>IFERROR(INDEX('Medical Examinations'!$J:$J,MATCH($A791,'Medical Examinations'!$A:$A,0)),"Not Found")</f>
        <v>No</v>
      </c>
      <c r="G791" s="6" t="str">
        <f>IFERROR(INDEX('Medical Examinations'!$F:$F,MATCH($A791,'Medical Examinations'!$A:$A,0)),"Not Found")</f>
        <v>No</v>
      </c>
      <c r="H791" s="6">
        <f>IFERROR(INDEX('Medical Examinations'!$L:$L,MATCH($A791,'Medical Examinations'!$A:$A,0)),"Not Found")</f>
        <v>2</v>
      </c>
      <c r="I791" s="6" t="str">
        <f>IFERROR(INDEX('Medical Examinations'!$K:$K,MATCH($A791,'Medical Examinations'!$A:$A,0)),"Not Found")</f>
        <v>No</v>
      </c>
      <c r="J791" s="6" t="str">
        <f>IFERROR(INDEX('Medical Examinations'!$M:$M,MATCH($A791,'Medical Examinations'!$A:$A,0)),"Not Found")</f>
        <v>Normal Weight</v>
      </c>
      <c r="K791" s="6" t="str">
        <f>IFERROR(INDEX('Medical Examinations'!$N:$N,MATCH($A791,'Medical Examinations'!$A:$A,0)),"Not Found")</f>
        <v>Diabetic</v>
      </c>
      <c r="L791" s="12">
        <f>IFERROR(INDEX('Hospitalisation Details'!$V:$V,MATCH($A791,'Hospitalisation Details'!$A:$A,0)),"Not Found")</f>
        <v>0</v>
      </c>
      <c r="M791" s="13">
        <f>IFERROR(INDEX('Hospitalisation Details'!$F:$F,MATCH($A791,'Hospitalisation Details'!$A:$A,0)),"Not Found")</f>
        <v>13129.6</v>
      </c>
      <c r="N791" s="6">
        <f>IFERROR(INDEX('Hospitalisation Details'!$S:$S,MATCH($A791,'Hospitalisation Details'!$A:$A,0)),"Not Found")</f>
        <v>22531</v>
      </c>
      <c r="O791" s="6">
        <f>IFERROR(INDEX('Hospitalisation Details'!$T:$T,MATCH($A791,'Hospitalisation Details'!$A:$A,0)),"Not Found")</f>
        <v>61</v>
      </c>
      <c r="P791" s="6">
        <f>IFERROR(INDEX('Hospitalisation Details'!$U:$U,MATCH($A791,'Hospitalisation Details'!$A:$A,0)),"Not Found")</f>
        <v>0</v>
      </c>
      <c r="Q791" s="6">
        <f>IFERROR(INDEX('Hospitalisation Details'!$W:$W,MATCH($A791,'Hospitalisation Details'!$A:$A,0)),"Not Found")</f>
        <v>0</v>
      </c>
    </row>
    <row r="792" spans="1:17" ht="15" customHeight="1" x14ac:dyDescent="0.3">
      <c r="A792" s="6" t="str">
        <f>'Customer Names'!A792</f>
        <v>Id791</v>
      </c>
      <c r="B792" s="6" t="str">
        <f>IFERROR(INDEX('Customer Names'!$D:$D,MATCH($A792,'Customer Names'!$A:$A,0)),"Not Found")</f>
        <v>Pamela J.</v>
      </c>
      <c r="C792" s="6">
        <f>IFERROR(INDEX('Medical Examinations'!$B:$B,MATCH($A792,'Medical Examinations'!$A:$A,0)),"Not Found")</f>
        <v>28</v>
      </c>
      <c r="D792" s="6">
        <f>IFERROR(INDEX('Medical Examinations'!$C:$C,MATCH($A792,'Medical Examinations'!$A:$A,0)),"Not Found")</f>
        <v>5.57</v>
      </c>
      <c r="E792" s="6" t="str">
        <f>IFERROR(INDEX('Medical Examinations'!$I:$I,MATCH($A792,'Medical Examinations'!$A:$A,0)),"Not Found")</f>
        <v>No</v>
      </c>
      <c r="F792" s="6" t="str">
        <f>IFERROR(INDEX('Medical Examinations'!$J:$J,MATCH($A792,'Medical Examinations'!$A:$A,0)),"Not Found")</f>
        <v>No</v>
      </c>
      <c r="G792" s="6" t="str">
        <f>IFERROR(INDEX('Medical Examinations'!$F:$F,MATCH($A792,'Medical Examinations'!$A:$A,0)),"Not Found")</f>
        <v>No</v>
      </c>
      <c r="H792" s="6">
        <f>IFERROR(INDEX('Medical Examinations'!$L:$L,MATCH($A792,'Medical Examinations'!$A:$A,0)),"Not Found")</f>
        <v>0</v>
      </c>
      <c r="I792" s="6" t="str">
        <f>IFERROR(INDEX('Medical Examinations'!$K:$K,MATCH($A792,'Medical Examinations'!$A:$A,0)),"Not Found")</f>
        <v>No</v>
      </c>
      <c r="J792" s="6" t="str">
        <f>IFERROR(INDEX('Medical Examinations'!$M:$M,MATCH($A792,'Medical Examinations'!$A:$A,0)),"Not Found")</f>
        <v>Overweight</v>
      </c>
      <c r="K792" s="6" t="str">
        <f>IFERROR(INDEX('Medical Examinations'!$N:$N,MATCH($A792,'Medical Examinations'!$A:$A,0)),"Not Found")</f>
        <v>Normal</v>
      </c>
      <c r="L792" s="12">
        <f>IFERROR(INDEX('Hospitalisation Details'!$V:$V,MATCH($A792,'Hospitalisation Details'!$A:$A,0)),"Not Found")</f>
        <v>0</v>
      </c>
      <c r="M792" s="13">
        <f>IFERROR(INDEX('Hospitalisation Details'!$F:$F,MATCH($A792,'Hospitalisation Details'!$A:$A,0)),"Not Found")</f>
        <v>13126.68</v>
      </c>
      <c r="N792" s="6">
        <f>IFERROR(INDEX('Hospitalisation Details'!$S:$S,MATCH($A792,'Hospitalisation Details'!$A:$A,0)),"Not Found")</f>
        <v>36388</v>
      </c>
      <c r="O792" s="6">
        <f>IFERROR(INDEX('Hospitalisation Details'!$T:$T,MATCH($A792,'Hospitalisation Details'!$A:$A,0)),"Not Found")</f>
        <v>23</v>
      </c>
      <c r="P792" s="6">
        <f>IFERROR(INDEX('Hospitalisation Details'!$U:$U,MATCH($A792,'Hospitalisation Details'!$A:$A,0)),"Not Found")</f>
        <v>0</v>
      </c>
      <c r="Q792" s="6">
        <f>IFERROR(INDEX('Hospitalisation Details'!$W:$W,MATCH($A792,'Hospitalisation Details'!$A:$A,0)),"Not Found")</f>
        <v>0</v>
      </c>
    </row>
    <row r="793" spans="1:17" ht="15" customHeight="1" x14ac:dyDescent="0.3">
      <c r="A793" s="6" t="str">
        <f>'Customer Names'!A793</f>
        <v>Id792</v>
      </c>
      <c r="B793" s="6" t="str">
        <f>IFERROR(INDEX('Customer Names'!$D:$D,MATCH($A793,'Customer Names'!$A:$A,0)),"Not Found")</f>
        <v>Brittney</v>
      </c>
      <c r="C793" s="6">
        <f>IFERROR(INDEX('Medical Examinations'!$B:$B,MATCH($A793,'Medical Examinations'!$A:$A,0)),"Not Found")</f>
        <v>30.23</v>
      </c>
      <c r="D793" s="6">
        <f>IFERROR(INDEX('Medical Examinations'!$C:$C,MATCH($A793,'Medical Examinations'!$A:$A,0)),"Not Found")</f>
        <v>6.94</v>
      </c>
      <c r="E793" s="6" t="str">
        <f>IFERROR(INDEX('Medical Examinations'!$I:$I,MATCH($A793,'Medical Examinations'!$A:$A,0)),"Not Found")</f>
        <v>Yes</v>
      </c>
      <c r="F793" s="6" t="str">
        <f>IFERROR(INDEX('Medical Examinations'!$J:$J,MATCH($A793,'Medical Examinations'!$A:$A,0)),"Not Found")</f>
        <v>No</v>
      </c>
      <c r="G793" s="6" t="str">
        <f>IFERROR(INDEX('Medical Examinations'!$F:$F,MATCH($A793,'Medical Examinations'!$A:$A,0)),"Not Found")</f>
        <v>Yes</v>
      </c>
      <c r="H793" s="6">
        <f>IFERROR(INDEX('Medical Examinations'!$L:$L,MATCH($A793,'Medical Examinations'!$A:$A,0)),"Not Found")</f>
        <v>1</v>
      </c>
      <c r="I793" s="6" t="str">
        <f>IFERROR(INDEX('Medical Examinations'!$K:$K,MATCH($A793,'Medical Examinations'!$A:$A,0)),"Not Found")</f>
        <v>No</v>
      </c>
      <c r="J793" s="6" t="str">
        <f>IFERROR(INDEX('Medical Examinations'!$M:$M,MATCH($A793,'Medical Examinations'!$A:$A,0)),"Not Found")</f>
        <v>Obesity</v>
      </c>
      <c r="K793" s="6" t="str">
        <f>IFERROR(INDEX('Medical Examinations'!$N:$N,MATCH($A793,'Medical Examinations'!$A:$A,0)),"Not Found")</f>
        <v>Diabetic</v>
      </c>
      <c r="L793" s="12">
        <f>IFERROR(INDEX('Hospitalisation Details'!$V:$V,MATCH($A793,'Hospitalisation Details'!$A:$A,0)),"Not Found")</f>
        <v>0</v>
      </c>
      <c r="M793" s="13">
        <f>IFERROR(INDEX('Hospitalisation Details'!$F:$F,MATCH($A793,'Hospitalisation Details'!$A:$A,0)),"Not Found")</f>
        <v>13116.84</v>
      </c>
      <c r="N793" s="6">
        <f>IFERROR(INDEX('Hospitalisation Details'!$S:$S,MATCH($A793,'Hospitalisation Details'!$A:$A,0)),"Not Found")</f>
        <v>23268</v>
      </c>
      <c r="O793" s="6">
        <f>IFERROR(INDEX('Hospitalisation Details'!$T:$T,MATCH($A793,'Hospitalisation Details'!$A:$A,0)),"Not Found")</f>
        <v>59</v>
      </c>
      <c r="P793" s="6">
        <f>IFERROR(INDEX('Hospitalisation Details'!$U:$U,MATCH($A793,'Hospitalisation Details'!$A:$A,0)),"Not Found")</f>
        <v>0</v>
      </c>
      <c r="Q793" s="6">
        <f>IFERROR(INDEX('Hospitalisation Details'!$W:$W,MATCH($A793,'Hospitalisation Details'!$A:$A,0)),"Not Found")</f>
        <v>0</v>
      </c>
    </row>
    <row r="794" spans="1:17" ht="15" customHeight="1" x14ac:dyDescent="0.3">
      <c r="A794" s="6" t="str">
        <f>'Customer Names'!A794</f>
        <v>Id793</v>
      </c>
      <c r="B794" s="6" t="str">
        <f>IFERROR(INDEX('Customer Names'!$D:$D,MATCH($A794,'Customer Names'!$A:$A,0)),"Not Found")</f>
        <v>Sheila</v>
      </c>
      <c r="C794" s="6">
        <f>IFERROR(INDEX('Medical Examinations'!$B:$B,MATCH($A794,'Medical Examinations'!$A:$A,0)),"Not Found")</f>
        <v>51.14</v>
      </c>
      <c r="D794" s="6">
        <f>IFERROR(INDEX('Medical Examinations'!$C:$C,MATCH($A794,'Medical Examinations'!$A:$A,0)),"Not Found")</f>
        <v>4.05</v>
      </c>
      <c r="E794" s="6" t="str">
        <f>IFERROR(INDEX('Medical Examinations'!$I:$I,MATCH($A794,'Medical Examinations'!$A:$A,0)),"Not Found")</f>
        <v>No</v>
      </c>
      <c r="F794" s="6" t="str">
        <f>IFERROR(INDEX('Medical Examinations'!$J:$J,MATCH($A794,'Medical Examinations'!$A:$A,0)),"Not Found")</f>
        <v>No</v>
      </c>
      <c r="G794" s="6" t="str">
        <f>IFERROR(INDEX('Medical Examinations'!$F:$F,MATCH($A794,'Medical Examinations'!$A:$A,0)),"Not Found")</f>
        <v>No</v>
      </c>
      <c r="H794" s="6">
        <f>IFERROR(INDEX('Medical Examinations'!$L:$L,MATCH($A794,'Medical Examinations'!$A:$A,0)),"Not Found")</f>
        <v>1</v>
      </c>
      <c r="I794" s="6" t="str">
        <f>IFERROR(INDEX('Medical Examinations'!$K:$K,MATCH($A794,'Medical Examinations'!$A:$A,0)),"Not Found")</f>
        <v>No</v>
      </c>
      <c r="J794" s="6" t="str">
        <f>IFERROR(INDEX('Medical Examinations'!$M:$M,MATCH($A794,'Medical Examinations'!$A:$A,0)),"Not Found")</f>
        <v>Obesity</v>
      </c>
      <c r="K794" s="6" t="str">
        <f>IFERROR(INDEX('Medical Examinations'!$N:$N,MATCH($A794,'Medical Examinations'!$A:$A,0)),"Not Found")</f>
        <v>Normal</v>
      </c>
      <c r="L794" s="12">
        <f>IFERROR(INDEX('Hospitalisation Details'!$V:$V,MATCH($A794,'Hospitalisation Details'!$A:$A,0)),"Not Found")</f>
        <v>0</v>
      </c>
      <c r="M794" s="13">
        <f>IFERROR(INDEX('Hospitalisation Details'!$F:$F,MATCH($A794,'Hospitalisation Details'!$A:$A,0)),"Not Found")</f>
        <v>13113.51</v>
      </c>
      <c r="N794" s="6">
        <f>IFERROR(INDEX('Hospitalisation Details'!$S:$S,MATCH($A794,'Hospitalisation Details'!$A:$A,0)),"Not Found")</f>
        <v>33828</v>
      </c>
      <c r="O794" s="6">
        <f>IFERROR(INDEX('Hospitalisation Details'!$T:$T,MATCH($A794,'Hospitalisation Details'!$A:$A,0)),"Not Found")</f>
        <v>30</v>
      </c>
      <c r="P794" s="6">
        <f>IFERROR(INDEX('Hospitalisation Details'!$U:$U,MATCH($A794,'Hospitalisation Details'!$A:$A,0)),"Not Found")</f>
        <v>0</v>
      </c>
      <c r="Q794" s="6">
        <f>IFERROR(INDEX('Hospitalisation Details'!$W:$W,MATCH($A794,'Hospitalisation Details'!$A:$A,0)),"Not Found")</f>
        <v>0</v>
      </c>
    </row>
    <row r="795" spans="1:17" ht="15" customHeight="1" x14ac:dyDescent="0.3">
      <c r="A795" s="6" t="str">
        <f>'Customer Names'!A795</f>
        <v>Id794</v>
      </c>
      <c r="B795" s="6" t="str">
        <f>IFERROR(INDEX('Customer Names'!$D:$D,MATCH($A795,'Customer Names'!$A:$A,0)),"Not Found")</f>
        <v>Koji</v>
      </c>
      <c r="C795" s="6">
        <f>IFERROR(INDEX('Medical Examinations'!$B:$B,MATCH($A795,'Medical Examinations'!$A:$A,0)),"Not Found")</f>
        <v>24.32</v>
      </c>
      <c r="D795" s="6">
        <f>IFERROR(INDEX('Medical Examinations'!$C:$C,MATCH($A795,'Medical Examinations'!$A:$A,0)),"Not Found")</f>
        <v>10.220000000000001</v>
      </c>
      <c r="E795" s="6" t="str">
        <f>IFERROR(INDEX('Medical Examinations'!$I:$I,MATCH($A795,'Medical Examinations'!$A:$A,0)),"Not Found")</f>
        <v>No</v>
      </c>
      <c r="F795" s="6" t="str">
        <f>IFERROR(INDEX('Medical Examinations'!$J:$J,MATCH($A795,'Medical Examinations'!$A:$A,0)),"Not Found")</f>
        <v>No</v>
      </c>
      <c r="G795" s="6" t="str">
        <f>IFERROR(INDEX('Medical Examinations'!$F:$F,MATCH($A795,'Medical Examinations'!$A:$A,0)),"Not Found")</f>
        <v>No</v>
      </c>
      <c r="H795" s="6">
        <f>IFERROR(INDEX('Medical Examinations'!$L:$L,MATCH($A795,'Medical Examinations'!$A:$A,0)),"Not Found")</f>
        <v>0</v>
      </c>
      <c r="I795" s="6" t="str">
        <f>IFERROR(INDEX('Medical Examinations'!$K:$K,MATCH($A795,'Medical Examinations'!$A:$A,0)),"Not Found")</f>
        <v>No</v>
      </c>
      <c r="J795" s="6" t="str">
        <f>IFERROR(INDEX('Medical Examinations'!$M:$M,MATCH($A795,'Medical Examinations'!$A:$A,0)),"Not Found")</f>
        <v>Normal Weight</v>
      </c>
      <c r="K795" s="6" t="str">
        <f>IFERROR(INDEX('Medical Examinations'!$N:$N,MATCH($A795,'Medical Examinations'!$A:$A,0)),"Not Found")</f>
        <v>Diabetic</v>
      </c>
      <c r="L795" s="12">
        <f>IFERROR(INDEX('Hospitalisation Details'!$V:$V,MATCH($A795,'Hospitalisation Details'!$A:$A,0)),"Not Found")</f>
        <v>0</v>
      </c>
      <c r="M795" s="13">
        <f>IFERROR(INDEX('Hospitalisation Details'!$F:$F,MATCH($A795,'Hospitalisation Details'!$A:$A,0)),"Not Found")</f>
        <v>13112.6</v>
      </c>
      <c r="N795" s="6">
        <f>IFERROR(INDEX('Hospitalisation Details'!$S:$S,MATCH($A795,'Hospitalisation Details'!$A:$A,0)),"Not Found")</f>
        <v>22860</v>
      </c>
      <c r="O795" s="6">
        <f>IFERROR(INDEX('Hospitalisation Details'!$T:$T,MATCH($A795,'Hospitalisation Details'!$A:$A,0)),"Not Found")</f>
        <v>60</v>
      </c>
      <c r="P795" s="6">
        <f>IFERROR(INDEX('Hospitalisation Details'!$U:$U,MATCH($A795,'Hospitalisation Details'!$A:$A,0)),"Not Found")</f>
        <v>0</v>
      </c>
      <c r="Q795" s="6">
        <f>IFERROR(INDEX('Hospitalisation Details'!$W:$W,MATCH($A795,'Hospitalisation Details'!$A:$A,0)),"Not Found")</f>
        <v>0</v>
      </c>
    </row>
    <row r="796" spans="1:17" ht="15" customHeight="1" x14ac:dyDescent="0.3">
      <c r="A796" s="6" t="str">
        <f>'Customer Names'!A796</f>
        <v>Id795</v>
      </c>
      <c r="B796" s="6" t="str">
        <f>IFERROR(INDEX('Customer Names'!$D:$D,MATCH($A796,'Customer Names'!$A:$A,0)),"Not Found")</f>
        <v>Sarah</v>
      </c>
      <c r="C796" s="6">
        <f>IFERROR(INDEX('Medical Examinations'!$B:$B,MATCH($A796,'Medical Examinations'!$A:$A,0)),"Not Found")</f>
        <v>38.06</v>
      </c>
      <c r="D796" s="6">
        <f>IFERROR(INDEX('Medical Examinations'!$C:$C,MATCH($A796,'Medical Examinations'!$A:$A,0)),"Not Found")</f>
        <v>9.24</v>
      </c>
      <c r="E796" s="6" t="str">
        <f>IFERROR(INDEX('Medical Examinations'!$I:$I,MATCH($A796,'Medical Examinations'!$A:$A,0)),"Not Found")</f>
        <v>No</v>
      </c>
      <c r="F796" s="6" t="str">
        <f>IFERROR(INDEX('Medical Examinations'!$J:$J,MATCH($A796,'Medical Examinations'!$A:$A,0)),"Not Found")</f>
        <v>No</v>
      </c>
      <c r="G796" s="6" t="str">
        <f>IFERROR(INDEX('Medical Examinations'!$F:$F,MATCH($A796,'Medical Examinations'!$A:$A,0)),"Not Found")</f>
        <v>No</v>
      </c>
      <c r="H796" s="6">
        <f>IFERROR(INDEX('Medical Examinations'!$L:$L,MATCH($A796,'Medical Examinations'!$A:$A,0)),"Not Found")</f>
        <v>0</v>
      </c>
      <c r="I796" s="6" t="str">
        <f>IFERROR(INDEX('Medical Examinations'!$K:$K,MATCH($A796,'Medical Examinations'!$A:$A,0)),"Not Found")</f>
        <v>No</v>
      </c>
      <c r="J796" s="6" t="str">
        <f>IFERROR(INDEX('Medical Examinations'!$M:$M,MATCH($A796,'Medical Examinations'!$A:$A,0)),"Not Found")</f>
        <v>Obesity</v>
      </c>
      <c r="K796" s="6" t="str">
        <f>IFERROR(INDEX('Medical Examinations'!$N:$N,MATCH($A796,'Medical Examinations'!$A:$A,0)),"Not Found")</f>
        <v>Diabetic</v>
      </c>
      <c r="L796" s="12">
        <f>IFERROR(INDEX('Hospitalisation Details'!$V:$V,MATCH($A796,'Hospitalisation Details'!$A:$A,0)),"Not Found")</f>
        <v>0</v>
      </c>
      <c r="M796" s="13">
        <f>IFERROR(INDEX('Hospitalisation Details'!$F:$F,MATCH($A796,'Hospitalisation Details'!$A:$A,0)),"Not Found")</f>
        <v>13110.79</v>
      </c>
      <c r="N796" s="6">
        <f>IFERROR(INDEX('Hospitalisation Details'!$S:$S,MATCH($A796,'Hospitalisation Details'!$A:$A,0)),"Not Found")</f>
        <v>26236</v>
      </c>
      <c r="O796" s="6">
        <f>IFERROR(INDEX('Hospitalisation Details'!$T:$T,MATCH($A796,'Hospitalisation Details'!$A:$A,0)),"Not Found")</f>
        <v>51</v>
      </c>
      <c r="P796" s="6">
        <f>IFERROR(INDEX('Hospitalisation Details'!$U:$U,MATCH($A796,'Hospitalisation Details'!$A:$A,0)),"Not Found")</f>
        <v>0</v>
      </c>
      <c r="Q796" s="6">
        <f>IFERROR(INDEX('Hospitalisation Details'!$W:$W,MATCH($A796,'Hospitalisation Details'!$A:$A,0)),"Not Found")</f>
        <v>0</v>
      </c>
    </row>
    <row r="797" spans="1:17" ht="15" customHeight="1" x14ac:dyDescent="0.3">
      <c r="A797" s="6" t="str">
        <f>'Customer Names'!A797</f>
        <v>Id796</v>
      </c>
      <c r="B797" s="6" t="str">
        <f>IFERROR(INDEX('Customer Names'!$D:$D,MATCH($A797,'Customer Names'!$A:$A,0)),"Not Found")</f>
        <v>Colleen M</v>
      </c>
      <c r="C797" s="6">
        <f>IFERROR(INDEX('Medical Examinations'!$B:$B,MATCH($A797,'Medical Examinations'!$A:$A,0)),"Not Found")</f>
        <v>37.700000000000003</v>
      </c>
      <c r="D797" s="6">
        <f>IFERROR(INDEX('Medical Examinations'!$C:$C,MATCH($A797,'Medical Examinations'!$A:$A,0)),"Not Found")</f>
        <v>8.6</v>
      </c>
      <c r="E797" s="6" t="str">
        <f>IFERROR(INDEX('Medical Examinations'!$I:$I,MATCH($A797,'Medical Examinations'!$A:$A,0)),"Not Found")</f>
        <v>No</v>
      </c>
      <c r="F797" s="6" t="str">
        <f>IFERROR(INDEX('Medical Examinations'!$J:$J,MATCH($A797,'Medical Examinations'!$A:$A,0)),"Not Found")</f>
        <v>No</v>
      </c>
      <c r="G797" s="6" t="str">
        <f>IFERROR(INDEX('Medical Examinations'!$F:$F,MATCH($A797,'Medical Examinations'!$A:$A,0)),"Not Found")</f>
        <v>No</v>
      </c>
      <c r="H797" s="6">
        <f>IFERROR(INDEX('Medical Examinations'!$L:$L,MATCH($A797,'Medical Examinations'!$A:$A,0)),"Not Found")</f>
        <v>0</v>
      </c>
      <c r="I797" s="6" t="str">
        <f>IFERROR(INDEX('Medical Examinations'!$K:$K,MATCH($A797,'Medical Examinations'!$A:$A,0)),"Not Found")</f>
        <v>No</v>
      </c>
      <c r="J797" s="6" t="str">
        <f>IFERROR(INDEX('Medical Examinations'!$M:$M,MATCH($A797,'Medical Examinations'!$A:$A,0)),"Not Found")</f>
        <v>Obesity</v>
      </c>
      <c r="K797" s="6" t="str">
        <f>IFERROR(INDEX('Medical Examinations'!$N:$N,MATCH($A797,'Medical Examinations'!$A:$A,0)),"Not Found")</f>
        <v>Diabetic</v>
      </c>
      <c r="L797" s="12">
        <f>IFERROR(INDEX('Hospitalisation Details'!$V:$V,MATCH($A797,'Hospitalisation Details'!$A:$A,0)),"Not Found")</f>
        <v>0</v>
      </c>
      <c r="M797" s="13">
        <f>IFERROR(INDEX('Hospitalisation Details'!$F:$F,MATCH($A797,'Hospitalisation Details'!$A:$A,0)),"Not Found")</f>
        <v>13101.74</v>
      </c>
      <c r="N797" s="6">
        <f>IFERROR(INDEX('Hospitalisation Details'!$S:$S,MATCH($A797,'Hospitalisation Details'!$A:$A,0)),"Not Found")</f>
        <v>28688</v>
      </c>
      <c r="O797" s="6">
        <f>IFERROR(INDEX('Hospitalisation Details'!$T:$T,MATCH($A797,'Hospitalisation Details'!$A:$A,0)),"Not Found")</f>
        <v>44</v>
      </c>
      <c r="P797" s="6">
        <f>IFERROR(INDEX('Hospitalisation Details'!$U:$U,MATCH($A797,'Hospitalisation Details'!$A:$A,0)),"Not Found")</f>
        <v>0</v>
      </c>
      <c r="Q797" s="6">
        <f>IFERROR(INDEX('Hospitalisation Details'!$W:$W,MATCH($A797,'Hospitalisation Details'!$A:$A,0)),"Not Found")</f>
        <v>0</v>
      </c>
    </row>
    <row r="798" spans="1:17" ht="15" customHeight="1" x14ac:dyDescent="0.3">
      <c r="A798" s="6" t="str">
        <f>'Customer Names'!A798</f>
        <v>Id797</v>
      </c>
      <c r="B798" s="6" t="str">
        <f>IFERROR(INDEX('Customer Names'!$D:$D,MATCH($A798,'Customer Names'!$A:$A,0)),"Not Found")</f>
        <v>Deedra G.</v>
      </c>
      <c r="C798" s="6">
        <f>IFERROR(INDEX('Medical Examinations'!$B:$B,MATCH($A798,'Medical Examinations'!$A:$A,0)),"Not Found")</f>
        <v>44</v>
      </c>
      <c r="D798" s="6">
        <f>IFERROR(INDEX('Medical Examinations'!$C:$C,MATCH($A798,'Medical Examinations'!$A:$A,0)),"Not Found")</f>
        <v>9.32</v>
      </c>
      <c r="E798" s="6" t="str">
        <f>IFERROR(INDEX('Medical Examinations'!$I:$I,MATCH($A798,'Medical Examinations'!$A:$A,0)),"Not Found")</f>
        <v>Yes</v>
      </c>
      <c r="F798" s="6" t="str">
        <f>IFERROR(INDEX('Medical Examinations'!$J:$J,MATCH($A798,'Medical Examinations'!$A:$A,0)),"Not Found")</f>
        <v>No</v>
      </c>
      <c r="G798" s="6" t="str">
        <f>IFERROR(INDEX('Medical Examinations'!$F:$F,MATCH($A798,'Medical Examinations'!$A:$A,0)),"Not Found")</f>
        <v>No</v>
      </c>
      <c r="H798" s="6">
        <f>IFERROR(INDEX('Medical Examinations'!$L:$L,MATCH($A798,'Medical Examinations'!$A:$A,0)),"Not Found")</f>
        <v>2</v>
      </c>
      <c r="I798" s="6" t="str">
        <f>IFERROR(INDEX('Medical Examinations'!$K:$K,MATCH($A798,'Medical Examinations'!$A:$A,0)),"Not Found")</f>
        <v>No</v>
      </c>
      <c r="J798" s="6" t="str">
        <f>IFERROR(INDEX('Medical Examinations'!$M:$M,MATCH($A798,'Medical Examinations'!$A:$A,0)),"Not Found")</f>
        <v>Obesity</v>
      </c>
      <c r="K798" s="6" t="str">
        <f>IFERROR(INDEX('Medical Examinations'!$N:$N,MATCH($A798,'Medical Examinations'!$A:$A,0)),"Not Found")</f>
        <v>Diabetic</v>
      </c>
      <c r="L798" s="12">
        <f>IFERROR(INDEX('Hospitalisation Details'!$V:$V,MATCH($A798,'Hospitalisation Details'!$A:$A,0)),"Not Found")</f>
        <v>0</v>
      </c>
      <c r="M798" s="13">
        <f>IFERROR(INDEX('Hospitalisation Details'!$F:$F,MATCH($A798,'Hospitalisation Details'!$A:$A,0)),"Not Found")</f>
        <v>13063.88</v>
      </c>
      <c r="N798" s="6">
        <f>IFERROR(INDEX('Hospitalisation Details'!$S:$S,MATCH($A798,'Hospitalisation Details'!$A:$A,0)),"Not Found")</f>
        <v>22591</v>
      </c>
      <c r="O798" s="6">
        <f>IFERROR(INDEX('Hospitalisation Details'!$T:$T,MATCH($A798,'Hospitalisation Details'!$A:$A,0)),"Not Found")</f>
        <v>61</v>
      </c>
      <c r="P798" s="6">
        <f>IFERROR(INDEX('Hospitalisation Details'!$U:$U,MATCH($A798,'Hospitalisation Details'!$A:$A,0)),"Not Found")</f>
        <v>0</v>
      </c>
      <c r="Q798" s="6">
        <f>IFERROR(INDEX('Hospitalisation Details'!$W:$W,MATCH($A798,'Hospitalisation Details'!$A:$A,0)),"Not Found")</f>
        <v>0</v>
      </c>
    </row>
    <row r="799" spans="1:17" ht="15" customHeight="1" x14ac:dyDescent="0.3">
      <c r="A799" s="6" t="str">
        <f>'Customer Names'!A799</f>
        <v>Id798</v>
      </c>
      <c r="B799" s="6" t="str">
        <f>IFERROR(INDEX('Customer Names'!$D:$D,MATCH($A799,'Customer Names'!$A:$A,0)),"Not Found")</f>
        <v>Kulwinder</v>
      </c>
      <c r="C799" s="6">
        <f>IFERROR(INDEX('Medical Examinations'!$B:$B,MATCH($A799,'Medical Examinations'!$A:$A,0)),"Not Found")</f>
        <v>41.45</v>
      </c>
      <c r="D799" s="6">
        <f>IFERROR(INDEX('Medical Examinations'!$C:$C,MATCH($A799,'Medical Examinations'!$A:$A,0)),"Not Found")</f>
        <v>6.12</v>
      </c>
      <c r="E799" s="6" t="str">
        <f>IFERROR(INDEX('Medical Examinations'!$I:$I,MATCH($A799,'Medical Examinations'!$A:$A,0)),"Not Found")</f>
        <v>Yes</v>
      </c>
      <c r="F799" s="6" t="str">
        <f>IFERROR(INDEX('Medical Examinations'!$J:$J,MATCH($A799,'Medical Examinations'!$A:$A,0)),"Not Found")</f>
        <v>No</v>
      </c>
      <c r="G799" s="6" t="str">
        <f>IFERROR(INDEX('Medical Examinations'!$F:$F,MATCH($A799,'Medical Examinations'!$A:$A,0)),"Not Found")</f>
        <v>No</v>
      </c>
      <c r="H799" s="6">
        <f>IFERROR(INDEX('Medical Examinations'!$L:$L,MATCH($A799,'Medical Examinations'!$A:$A,0)),"Not Found")</f>
        <v>0</v>
      </c>
      <c r="I799" s="6" t="str">
        <f>IFERROR(INDEX('Medical Examinations'!$K:$K,MATCH($A799,'Medical Examinations'!$A:$A,0)),"Not Found")</f>
        <v>No</v>
      </c>
      <c r="J799" s="6" t="str">
        <f>IFERROR(INDEX('Medical Examinations'!$M:$M,MATCH($A799,'Medical Examinations'!$A:$A,0)),"Not Found")</f>
        <v>Obesity</v>
      </c>
      <c r="K799" s="6" t="str">
        <f>IFERROR(INDEX('Medical Examinations'!$N:$N,MATCH($A799,'Medical Examinations'!$A:$A,0)),"Not Found")</f>
        <v>Prediabetic</v>
      </c>
      <c r="L799" s="12">
        <f>IFERROR(INDEX('Hospitalisation Details'!$V:$V,MATCH($A799,'Hospitalisation Details'!$A:$A,0)),"Not Found")</f>
        <v>0</v>
      </c>
      <c r="M799" s="13">
        <f>IFERROR(INDEX('Hospitalisation Details'!$F:$F,MATCH($A799,'Hospitalisation Details'!$A:$A,0)),"Not Found")</f>
        <v>13051.22</v>
      </c>
      <c r="N799" s="6">
        <f>IFERROR(INDEX('Hospitalisation Details'!$S:$S,MATCH($A799,'Hospitalisation Details'!$A:$A,0)),"Not Found")</f>
        <v>31346</v>
      </c>
      <c r="O799" s="6">
        <f>IFERROR(INDEX('Hospitalisation Details'!$T:$T,MATCH($A799,'Hospitalisation Details'!$A:$A,0)),"Not Found")</f>
        <v>37</v>
      </c>
      <c r="P799" s="6">
        <f>IFERROR(INDEX('Hospitalisation Details'!$U:$U,MATCH($A799,'Hospitalisation Details'!$A:$A,0)),"Not Found")</f>
        <v>0</v>
      </c>
      <c r="Q799" s="6">
        <f>IFERROR(INDEX('Hospitalisation Details'!$W:$W,MATCH($A799,'Hospitalisation Details'!$A:$A,0)),"Not Found")</f>
        <v>0</v>
      </c>
    </row>
    <row r="800" spans="1:17" ht="15" customHeight="1" x14ac:dyDescent="0.3">
      <c r="A800" s="6" t="str">
        <f>'Customer Names'!A800</f>
        <v>Id799</v>
      </c>
      <c r="B800" s="6" t="str">
        <f>IFERROR(INDEX('Customer Names'!$D:$D,MATCH($A800,'Customer Names'!$A:$A,0)),"Not Found")</f>
        <v>Ann M.</v>
      </c>
      <c r="C800" s="6">
        <f>IFERROR(INDEX('Medical Examinations'!$B:$B,MATCH($A800,'Medical Examinations'!$A:$A,0)),"Not Found")</f>
        <v>25.364999999999998</v>
      </c>
      <c r="D800" s="6">
        <f>IFERROR(INDEX('Medical Examinations'!$C:$C,MATCH($A800,'Medical Examinations'!$A:$A,0)),"Not Found")</f>
        <v>9.19</v>
      </c>
      <c r="E800" s="6" t="str">
        <f>IFERROR(INDEX('Medical Examinations'!$I:$I,MATCH($A800,'Medical Examinations'!$A:$A,0)),"Not Found")</f>
        <v>Yes</v>
      </c>
      <c r="F800" s="6" t="str">
        <f>IFERROR(INDEX('Medical Examinations'!$J:$J,MATCH($A800,'Medical Examinations'!$A:$A,0)),"Not Found")</f>
        <v>No</v>
      </c>
      <c r="G800" s="6" t="str">
        <f>IFERROR(INDEX('Medical Examinations'!$F:$F,MATCH($A800,'Medical Examinations'!$A:$A,0)),"Not Found")</f>
        <v>No</v>
      </c>
      <c r="H800" s="6">
        <f>IFERROR(INDEX('Medical Examinations'!$L:$L,MATCH($A800,'Medical Examinations'!$A:$A,0)),"Not Found")</f>
        <v>0</v>
      </c>
      <c r="I800" s="6" t="str">
        <f>IFERROR(INDEX('Medical Examinations'!$K:$K,MATCH($A800,'Medical Examinations'!$A:$A,0)),"Not Found")</f>
        <v>No</v>
      </c>
      <c r="J800" s="6" t="str">
        <f>IFERROR(INDEX('Medical Examinations'!$M:$M,MATCH($A800,'Medical Examinations'!$A:$A,0)),"Not Found")</f>
        <v>Overweight</v>
      </c>
      <c r="K800" s="6" t="str">
        <f>IFERROR(INDEX('Medical Examinations'!$N:$N,MATCH($A800,'Medical Examinations'!$A:$A,0)),"Not Found")</f>
        <v>Diabetic</v>
      </c>
      <c r="L800" s="12">
        <f>IFERROR(INDEX('Hospitalisation Details'!$V:$V,MATCH($A800,'Hospitalisation Details'!$A:$A,0)),"Not Found")</f>
        <v>0</v>
      </c>
      <c r="M800" s="13">
        <f>IFERROR(INDEX('Hospitalisation Details'!$F:$F,MATCH($A800,'Hospitalisation Details'!$A:$A,0)),"Not Found")</f>
        <v>13047.33</v>
      </c>
      <c r="N800" s="6">
        <f>IFERROR(INDEX('Hospitalisation Details'!$S:$S,MATCH($A800,'Hospitalisation Details'!$A:$A,0)),"Not Found")</f>
        <v>24690</v>
      </c>
      <c r="O800" s="6">
        <f>IFERROR(INDEX('Hospitalisation Details'!$T:$T,MATCH($A800,'Hospitalisation Details'!$A:$A,0)),"Not Found")</f>
        <v>55</v>
      </c>
      <c r="P800" s="6">
        <f>IFERROR(INDEX('Hospitalisation Details'!$U:$U,MATCH($A800,'Hospitalisation Details'!$A:$A,0)),"Not Found")</f>
        <v>0</v>
      </c>
      <c r="Q800" s="6">
        <f>IFERROR(INDEX('Hospitalisation Details'!$W:$W,MATCH($A800,'Hospitalisation Details'!$A:$A,0)),"Not Found")</f>
        <v>0</v>
      </c>
    </row>
    <row r="801" spans="1:17" ht="15" customHeight="1" x14ac:dyDescent="0.3">
      <c r="A801" s="6" t="str">
        <f>'Customer Names'!A801</f>
        <v>Id800</v>
      </c>
      <c r="B801" s="6" t="str">
        <f>IFERROR(INDEX('Customer Names'!$D:$D,MATCH($A801,'Customer Names'!$A:$A,0)),"Not Found")</f>
        <v>Sarah E</v>
      </c>
      <c r="C801" s="6">
        <f>IFERROR(INDEX('Medical Examinations'!$B:$B,MATCH($A801,'Medical Examinations'!$A:$A,0)),"Not Found")</f>
        <v>34.56</v>
      </c>
      <c r="D801" s="6">
        <f>IFERROR(INDEX('Medical Examinations'!$C:$C,MATCH($A801,'Medical Examinations'!$A:$A,0)),"Not Found")</f>
        <v>5.84</v>
      </c>
      <c r="E801" s="6" t="str">
        <f>IFERROR(INDEX('Medical Examinations'!$I:$I,MATCH($A801,'Medical Examinations'!$A:$A,0)),"Not Found")</f>
        <v>Yes</v>
      </c>
      <c r="F801" s="6" t="str">
        <f>IFERROR(INDEX('Medical Examinations'!$J:$J,MATCH($A801,'Medical Examinations'!$A:$A,0)),"Not Found")</f>
        <v>No</v>
      </c>
      <c r="G801" s="6" t="str">
        <f>IFERROR(INDEX('Medical Examinations'!$F:$F,MATCH($A801,'Medical Examinations'!$A:$A,0)),"Not Found")</f>
        <v>Yes</v>
      </c>
      <c r="H801" s="6">
        <f>IFERROR(INDEX('Medical Examinations'!$L:$L,MATCH($A801,'Medical Examinations'!$A:$A,0)),"Not Found")</f>
        <v>1</v>
      </c>
      <c r="I801" s="6" t="str">
        <f>IFERROR(INDEX('Medical Examinations'!$K:$K,MATCH($A801,'Medical Examinations'!$A:$A,0)),"Not Found")</f>
        <v>No</v>
      </c>
      <c r="J801" s="6" t="str">
        <f>IFERROR(INDEX('Medical Examinations'!$M:$M,MATCH($A801,'Medical Examinations'!$A:$A,0)),"Not Found")</f>
        <v>Obesity</v>
      </c>
      <c r="K801" s="6" t="str">
        <f>IFERROR(INDEX('Medical Examinations'!$N:$N,MATCH($A801,'Medical Examinations'!$A:$A,0)),"Not Found")</f>
        <v>Prediabetic</v>
      </c>
      <c r="L801" s="12">
        <f>IFERROR(INDEX('Hospitalisation Details'!$V:$V,MATCH($A801,'Hospitalisation Details'!$A:$A,0)),"Not Found")</f>
        <v>0</v>
      </c>
      <c r="M801" s="13">
        <f>IFERROR(INDEX('Hospitalisation Details'!$F:$F,MATCH($A801,'Hospitalisation Details'!$A:$A,0)),"Not Found")</f>
        <v>13044.41</v>
      </c>
      <c r="N801" s="6">
        <f>IFERROR(INDEX('Hospitalisation Details'!$S:$S,MATCH($A801,'Hospitalisation Details'!$A:$A,0)),"Not Found")</f>
        <v>25469</v>
      </c>
      <c r="O801" s="6">
        <f>IFERROR(INDEX('Hospitalisation Details'!$T:$T,MATCH($A801,'Hospitalisation Details'!$A:$A,0)),"Not Found")</f>
        <v>53</v>
      </c>
      <c r="P801" s="6">
        <f>IFERROR(INDEX('Hospitalisation Details'!$U:$U,MATCH($A801,'Hospitalisation Details'!$A:$A,0)),"Not Found")</f>
        <v>0</v>
      </c>
      <c r="Q801" s="6">
        <f>IFERROR(INDEX('Hospitalisation Details'!$W:$W,MATCH($A801,'Hospitalisation Details'!$A:$A,0)),"Not Found")</f>
        <v>0</v>
      </c>
    </row>
    <row r="802" spans="1:17" ht="15" customHeight="1" x14ac:dyDescent="0.3">
      <c r="A802" s="6" t="str">
        <f>'Customer Names'!A802</f>
        <v>Id801</v>
      </c>
      <c r="B802" s="6" t="str">
        <f>IFERROR(INDEX('Customer Names'!$D:$D,MATCH($A802,'Customer Names'!$A:$A,0)),"Not Found")</f>
        <v>Apryl J.</v>
      </c>
      <c r="C802" s="6">
        <f>IFERROR(INDEX('Medical Examinations'!$B:$B,MATCH($A802,'Medical Examinations'!$A:$A,0)),"Not Found")</f>
        <v>28.2</v>
      </c>
      <c r="D802" s="6">
        <f>IFERROR(INDEX('Medical Examinations'!$C:$C,MATCH($A802,'Medical Examinations'!$A:$A,0)),"Not Found")</f>
        <v>7.19</v>
      </c>
      <c r="E802" s="6" t="str">
        <f>IFERROR(INDEX('Medical Examinations'!$I:$I,MATCH($A802,'Medical Examinations'!$A:$A,0)),"Not Found")</f>
        <v>Yes</v>
      </c>
      <c r="F802" s="6" t="str">
        <f>IFERROR(INDEX('Medical Examinations'!$J:$J,MATCH($A802,'Medical Examinations'!$A:$A,0)),"Not Found")</f>
        <v>No</v>
      </c>
      <c r="G802" s="6" t="str">
        <f>IFERROR(INDEX('Medical Examinations'!$F:$F,MATCH($A802,'Medical Examinations'!$A:$A,0)),"Not Found")</f>
        <v>No</v>
      </c>
      <c r="H802" s="6">
        <f>IFERROR(INDEX('Medical Examinations'!$L:$L,MATCH($A802,'Medical Examinations'!$A:$A,0)),"Not Found")</f>
        <v>2</v>
      </c>
      <c r="I802" s="6" t="str">
        <f>IFERROR(INDEX('Medical Examinations'!$K:$K,MATCH($A802,'Medical Examinations'!$A:$A,0)),"Not Found")</f>
        <v>No</v>
      </c>
      <c r="J802" s="6" t="str">
        <f>IFERROR(INDEX('Medical Examinations'!$M:$M,MATCH($A802,'Medical Examinations'!$A:$A,0)),"Not Found")</f>
        <v>Overweight</v>
      </c>
      <c r="K802" s="6" t="str">
        <f>IFERROR(INDEX('Medical Examinations'!$N:$N,MATCH($A802,'Medical Examinations'!$A:$A,0)),"Not Found")</f>
        <v>Diabetic</v>
      </c>
      <c r="L802" s="12">
        <f>IFERROR(INDEX('Hospitalisation Details'!$V:$V,MATCH($A802,'Hospitalisation Details'!$A:$A,0)),"Not Found")</f>
        <v>0</v>
      </c>
      <c r="M802" s="13">
        <f>IFERROR(INDEX('Hospitalisation Details'!$F:$F,MATCH($A802,'Hospitalisation Details'!$A:$A,0)),"Not Found")</f>
        <v>13041.92</v>
      </c>
      <c r="N802" s="6">
        <f>IFERROR(INDEX('Hospitalisation Details'!$S:$S,MATCH($A802,'Hospitalisation Details'!$A:$A,0)),"Not Found")</f>
        <v>22594</v>
      </c>
      <c r="O802" s="6">
        <f>IFERROR(INDEX('Hospitalisation Details'!$T:$T,MATCH($A802,'Hospitalisation Details'!$A:$A,0)),"Not Found")</f>
        <v>61</v>
      </c>
      <c r="P802" s="6">
        <f>IFERROR(INDEX('Hospitalisation Details'!$U:$U,MATCH($A802,'Hospitalisation Details'!$A:$A,0)),"Not Found")</f>
        <v>0</v>
      </c>
      <c r="Q802" s="6">
        <f>IFERROR(INDEX('Hospitalisation Details'!$W:$W,MATCH($A802,'Hospitalisation Details'!$A:$A,0)),"Not Found")</f>
        <v>0</v>
      </c>
    </row>
    <row r="803" spans="1:17" ht="15" customHeight="1" x14ac:dyDescent="0.3">
      <c r="A803" s="6" t="str">
        <f>'Customer Names'!A803</f>
        <v>Id802</v>
      </c>
      <c r="B803" s="6" t="str">
        <f>IFERROR(INDEX('Customer Names'!$D:$D,MATCH($A803,'Customer Names'!$A:$A,0)),"Not Found")</f>
        <v>Ilana</v>
      </c>
      <c r="C803" s="6">
        <f>IFERROR(INDEX('Medical Examinations'!$B:$B,MATCH($A803,'Medical Examinations'!$A:$A,0)),"Not Found")</f>
        <v>30.43</v>
      </c>
      <c r="D803" s="6">
        <f>IFERROR(INDEX('Medical Examinations'!$C:$C,MATCH($A803,'Medical Examinations'!$A:$A,0)),"Not Found")</f>
        <v>9.39</v>
      </c>
      <c r="E803" s="6" t="str">
        <f>IFERROR(INDEX('Medical Examinations'!$I:$I,MATCH($A803,'Medical Examinations'!$A:$A,0)),"Not Found")</f>
        <v>No</v>
      </c>
      <c r="F803" s="6" t="str">
        <f>IFERROR(INDEX('Medical Examinations'!$J:$J,MATCH($A803,'Medical Examinations'!$A:$A,0)),"Not Found")</f>
        <v>No</v>
      </c>
      <c r="G803" s="6" t="str">
        <f>IFERROR(INDEX('Medical Examinations'!$F:$F,MATCH($A803,'Medical Examinations'!$A:$A,0)),"Not Found")</f>
        <v>No</v>
      </c>
      <c r="H803" s="6">
        <f>IFERROR(INDEX('Medical Examinations'!$L:$L,MATCH($A803,'Medical Examinations'!$A:$A,0)),"Not Found")</f>
        <v>0</v>
      </c>
      <c r="I803" s="6" t="str">
        <f>IFERROR(INDEX('Medical Examinations'!$K:$K,MATCH($A803,'Medical Examinations'!$A:$A,0)),"Not Found")</f>
        <v>No</v>
      </c>
      <c r="J803" s="6" t="str">
        <f>IFERROR(INDEX('Medical Examinations'!$M:$M,MATCH($A803,'Medical Examinations'!$A:$A,0)),"Not Found")</f>
        <v>Obesity</v>
      </c>
      <c r="K803" s="6" t="str">
        <f>IFERROR(INDEX('Medical Examinations'!$N:$N,MATCH($A803,'Medical Examinations'!$A:$A,0)),"Not Found")</f>
        <v>Diabetic</v>
      </c>
      <c r="L803" s="12">
        <f>IFERROR(INDEX('Hospitalisation Details'!$V:$V,MATCH($A803,'Hospitalisation Details'!$A:$A,0)),"Not Found")</f>
        <v>0</v>
      </c>
      <c r="M803" s="13">
        <f>IFERROR(INDEX('Hospitalisation Details'!$F:$F,MATCH($A803,'Hospitalisation Details'!$A:$A,0)),"Not Found")</f>
        <v>13023.93</v>
      </c>
      <c r="N803" s="6">
        <f>IFERROR(INDEX('Hospitalisation Details'!$S:$S,MATCH($A803,'Hospitalisation Details'!$A:$A,0)),"Not Found")</f>
        <v>24050</v>
      </c>
      <c r="O803" s="6">
        <f>IFERROR(INDEX('Hospitalisation Details'!$T:$T,MATCH($A803,'Hospitalisation Details'!$A:$A,0)),"Not Found")</f>
        <v>57</v>
      </c>
      <c r="P803" s="6">
        <f>IFERROR(INDEX('Hospitalisation Details'!$U:$U,MATCH($A803,'Hospitalisation Details'!$A:$A,0)),"Not Found")</f>
        <v>0</v>
      </c>
      <c r="Q803" s="6">
        <f>IFERROR(INDEX('Hospitalisation Details'!$W:$W,MATCH($A803,'Hospitalisation Details'!$A:$A,0)),"Not Found")</f>
        <v>0</v>
      </c>
    </row>
    <row r="804" spans="1:17" ht="15" customHeight="1" x14ac:dyDescent="0.3">
      <c r="A804" s="6" t="str">
        <f>'Customer Names'!A804</f>
        <v>Id803</v>
      </c>
      <c r="B804" s="6" t="str">
        <f>IFERROR(INDEX('Customer Names'!$D:$D,MATCH($A804,'Customer Names'!$A:$A,0)),"Not Found")</f>
        <v>Katherine</v>
      </c>
      <c r="C804" s="6">
        <f>IFERROR(INDEX('Medical Examinations'!$B:$B,MATCH($A804,'Medical Examinations'!$A:$A,0)),"Not Found")</f>
        <v>32.395000000000003</v>
      </c>
      <c r="D804" s="6">
        <f>IFERROR(INDEX('Medical Examinations'!$C:$C,MATCH($A804,'Medical Examinations'!$A:$A,0)),"Not Found")</f>
        <v>4.2699999999999996</v>
      </c>
      <c r="E804" s="6" t="str">
        <f>IFERROR(INDEX('Medical Examinations'!$I:$I,MATCH($A804,'Medical Examinations'!$A:$A,0)),"Not Found")</f>
        <v>Yes</v>
      </c>
      <c r="F804" s="6" t="str">
        <f>IFERROR(INDEX('Medical Examinations'!$J:$J,MATCH($A804,'Medical Examinations'!$A:$A,0)),"Not Found")</f>
        <v>No</v>
      </c>
      <c r="G804" s="6" t="str">
        <f>IFERROR(INDEX('Medical Examinations'!$F:$F,MATCH($A804,'Medical Examinations'!$A:$A,0)),"Not Found")</f>
        <v>No</v>
      </c>
      <c r="H804" s="6">
        <f>IFERROR(INDEX('Medical Examinations'!$L:$L,MATCH($A804,'Medical Examinations'!$A:$A,0)),"Not Found")</f>
        <v>1</v>
      </c>
      <c r="I804" s="6" t="str">
        <f>IFERROR(INDEX('Medical Examinations'!$K:$K,MATCH($A804,'Medical Examinations'!$A:$A,0)),"Not Found")</f>
        <v>No</v>
      </c>
      <c r="J804" s="6" t="str">
        <f>IFERROR(INDEX('Medical Examinations'!$M:$M,MATCH($A804,'Medical Examinations'!$A:$A,0)),"Not Found")</f>
        <v>Obesity</v>
      </c>
      <c r="K804" s="6" t="str">
        <f>IFERROR(INDEX('Medical Examinations'!$N:$N,MATCH($A804,'Medical Examinations'!$A:$A,0)),"Not Found")</f>
        <v>Normal</v>
      </c>
      <c r="L804" s="12">
        <f>IFERROR(INDEX('Hospitalisation Details'!$V:$V,MATCH($A804,'Hospitalisation Details'!$A:$A,0)),"Not Found")</f>
        <v>0</v>
      </c>
      <c r="M804" s="13">
        <f>IFERROR(INDEX('Hospitalisation Details'!$F:$F,MATCH($A804,'Hospitalisation Details'!$A:$A,0)),"Not Found")</f>
        <v>13019.16</v>
      </c>
      <c r="N804" s="6">
        <f>IFERROR(INDEX('Hospitalisation Details'!$S:$S,MATCH($A804,'Hospitalisation Details'!$A:$A,0)),"Not Found")</f>
        <v>23643</v>
      </c>
      <c r="O804" s="6">
        <f>IFERROR(INDEX('Hospitalisation Details'!$T:$T,MATCH($A804,'Hospitalisation Details'!$A:$A,0)),"Not Found")</f>
        <v>58</v>
      </c>
      <c r="P804" s="6">
        <f>IFERROR(INDEX('Hospitalisation Details'!$U:$U,MATCH($A804,'Hospitalisation Details'!$A:$A,0)),"Not Found")</f>
        <v>0</v>
      </c>
      <c r="Q804" s="6">
        <f>IFERROR(INDEX('Hospitalisation Details'!$W:$W,MATCH($A804,'Hospitalisation Details'!$A:$A,0)),"Not Found")</f>
        <v>0</v>
      </c>
    </row>
    <row r="805" spans="1:17" ht="15" customHeight="1" x14ac:dyDescent="0.3">
      <c r="A805" s="6" t="str">
        <f>'Customer Names'!A805</f>
        <v>Id804</v>
      </c>
      <c r="B805" s="6" t="str">
        <f>IFERROR(INDEX('Customer Names'!$D:$D,MATCH($A805,'Customer Names'!$A:$A,0)),"Not Found")</f>
        <v>Katherine</v>
      </c>
      <c r="C805" s="6">
        <f>IFERROR(INDEX('Medical Examinations'!$B:$B,MATCH($A805,'Medical Examinations'!$A:$A,0)),"Not Found")</f>
        <v>24.035</v>
      </c>
      <c r="D805" s="6">
        <f>IFERROR(INDEX('Medical Examinations'!$C:$C,MATCH($A805,'Medical Examinations'!$A:$A,0)),"Not Found")</f>
        <v>11.71</v>
      </c>
      <c r="E805" s="6" t="str">
        <f>IFERROR(INDEX('Medical Examinations'!$I:$I,MATCH($A805,'Medical Examinations'!$A:$A,0)),"Not Found")</f>
        <v>No</v>
      </c>
      <c r="F805" s="6" t="str">
        <f>IFERROR(INDEX('Medical Examinations'!$J:$J,MATCH($A805,'Medical Examinations'!$A:$A,0)),"Not Found")</f>
        <v>No</v>
      </c>
      <c r="G805" s="6" t="str">
        <f>IFERROR(INDEX('Medical Examinations'!$F:$F,MATCH($A805,'Medical Examinations'!$A:$A,0)),"Not Found")</f>
        <v>No</v>
      </c>
      <c r="H805" s="6">
        <f>IFERROR(INDEX('Medical Examinations'!$L:$L,MATCH($A805,'Medical Examinations'!$A:$A,0)),"Not Found")</f>
        <v>0</v>
      </c>
      <c r="I805" s="6" t="str">
        <f>IFERROR(INDEX('Medical Examinations'!$K:$K,MATCH($A805,'Medical Examinations'!$A:$A,0)),"Not Found")</f>
        <v>No</v>
      </c>
      <c r="J805" s="6" t="str">
        <f>IFERROR(INDEX('Medical Examinations'!$M:$M,MATCH($A805,'Medical Examinations'!$A:$A,0)),"Not Found")</f>
        <v>Normal Weight</v>
      </c>
      <c r="K805" s="6" t="str">
        <f>IFERROR(INDEX('Medical Examinations'!$N:$N,MATCH($A805,'Medical Examinations'!$A:$A,0)),"Not Found")</f>
        <v>Diabetic</v>
      </c>
      <c r="L805" s="12">
        <f>IFERROR(INDEX('Hospitalisation Details'!$V:$V,MATCH($A805,'Hospitalisation Details'!$A:$A,0)),"Not Found")</f>
        <v>0</v>
      </c>
      <c r="M805" s="13">
        <f>IFERROR(INDEX('Hospitalisation Details'!$F:$F,MATCH($A805,'Hospitalisation Details'!$A:$A,0)),"Not Found")</f>
        <v>13012.21</v>
      </c>
      <c r="N805" s="6">
        <f>IFERROR(INDEX('Hospitalisation Details'!$S:$S,MATCH($A805,'Hospitalisation Details'!$A:$A,0)),"Not Found")</f>
        <v>22847</v>
      </c>
      <c r="O805" s="6">
        <f>IFERROR(INDEX('Hospitalisation Details'!$T:$T,MATCH($A805,'Hospitalisation Details'!$A:$A,0)),"Not Found")</f>
        <v>60</v>
      </c>
      <c r="P805" s="6">
        <f>IFERROR(INDEX('Hospitalisation Details'!$U:$U,MATCH($A805,'Hospitalisation Details'!$A:$A,0)),"Not Found")</f>
        <v>0</v>
      </c>
      <c r="Q805" s="6">
        <f>IFERROR(INDEX('Hospitalisation Details'!$W:$W,MATCH($A805,'Hospitalisation Details'!$A:$A,0)),"Not Found")</f>
        <v>0</v>
      </c>
    </row>
    <row r="806" spans="1:17" ht="15" customHeight="1" x14ac:dyDescent="0.3">
      <c r="A806" s="6" t="str">
        <f>'Customer Names'!A806</f>
        <v>Id805</v>
      </c>
      <c r="B806" s="6" t="str">
        <f>IFERROR(INDEX('Customer Names'!$D:$D,MATCH($A806,'Customer Names'!$A:$A,0)),"Not Found")</f>
        <v>Karl</v>
      </c>
      <c r="C806" s="6">
        <f>IFERROR(INDEX('Medical Examinations'!$B:$B,MATCH($A806,'Medical Examinations'!$A:$A,0)),"Not Found")</f>
        <v>37.119999999999997</v>
      </c>
      <c r="D806" s="6">
        <f>IFERROR(INDEX('Medical Examinations'!$C:$C,MATCH($A806,'Medical Examinations'!$A:$A,0)),"Not Found")</f>
        <v>5.29</v>
      </c>
      <c r="E806" s="6" t="str">
        <f>IFERROR(INDEX('Medical Examinations'!$I:$I,MATCH($A806,'Medical Examinations'!$A:$A,0)),"Not Found")</f>
        <v>No</v>
      </c>
      <c r="F806" s="6" t="str">
        <f>IFERROR(INDEX('Medical Examinations'!$J:$J,MATCH($A806,'Medical Examinations'!$A:$A,0)),"Not Found")</f>
        <v>No</v>
      </c>
      <c r="G806" s="6" t="str">
        <f>IFERROR(INDEX('Medical Examinations'!$F:$F,MATCH($A806,'Medical Examinations'!$A:$A,0)),"Not Found")</f>
        <v>No</v>
      </c>
      <c r="H806" s="6">
        <f>IFERROR(INDEX('Medical Examinations'!$L:$L,MATCH($A806,'Medical Examinations'!$A:$A,0)),"Not Found")</f>
        <v>2</v>
      </c>
      <c r="I806" s="6" t="str">
        <f>IFERROR(INDEX('Medical Examinations'!$K:$K,MATCH($A806,'Medical Examinations'!$A:$A,0)),"Not Found")</f>
        <v>No</v>
      </c>
      <c r="J806" s="6" t="str">
        <f>IFERROR(INDEX('Medical Examinations'!$M:$M,MATCH($A806,'Medical Examinations'!$A:$A,0)),"Not Found")</f>
        <v>Obesity</v>
      </c>
      <c r="K806" s="6" t="str">
        <f>IFERROR(INDEX('Medical Examinations'!$N:$N,MATCH($A806,'Medical Examinations'!$A:$A,0)),"Not Found")</f>
        <v>Normal</v>
      </c>
      <c r="L806" s="12">
        <f>IFERROR(INDEX('Hospitalisation Details'!$V:$V,MATCH($A806,'Hospitalisation Details'!$A:$A,0)),"Not Found")</f>
        <v>0</v>
      </c>
      <c r="M806" s="13">
        <f>IFERROR(INDEX('Hospitalisation Details'!$F:$F,MATCH($A806,'Hospitalisation Details'!$A:$A,0)),"Not Found")</f>
        <v>13010.86</v>
      </c>
      <c r="N806" s="6">
        <f>IFERROR(INDEX('Hospitalisation Details'!$S:$S,MATCH($A806,'Hospitalisation Details'!$A:$A,0)),"Not Found")</f>
        <v>26569</v>
      </c>
      <c r="O806" s="6">
        <f>IFERROR(INDEX('Hospitalisation Details'!$T:$T,MATCH($A806,'Hospitalisation Details'!$A:$A,0)),"Not Found")</f>
        <v>50</v>
      </c>
      <c r="P806" s="6">
        <f>IFERROR(INDEX('Hospitalisation Details'!$U:$U,MATCH($A806,'Hospitalisation Details'!$A:$A,0)),"Not Found")</f>
        <v>0</v>
      </c>
      <c r="Q806" s="6">
        <f>IFERROR(INDEX('Hospitalisation Details'!$W:$W,MATCH($A806,'Hospitalisation Details'!$A:$A,0)),"Not Found")</f>
        <v>0</v>
      </c>
    </row>
    <row r="807" spans="1:17" ht="15" customHeight="1" x14ac:dyDescent="0.3">
      <c r="A807" s="6" t="str">
        <f>'Customer Names'!A807</f>
        <v>Id806</v>
      </c>
      <c r="B807" s="6" t="str">
        <f>IFERROR(INDEX('Customer Names'!$D:$D,MATCH($A807,'Customer Names'!$A:$A,0)),"Not Found")</f>
        <v>Stephen</v>
      </c>
      <c r="C807" s="6">
        <f>IFERROR(INDEX('Medical Examinations'!$B:$B,MATCH($A807,'Medical Examinations'!$A:$A,0)),"Not Found")</f>
        <v>34.840000000000003</v>
      </c>
      <c r="D807" s="6">
        <f>IFERROR(INDEX('Medical Examinations'!$C:$C,MATCH($A807,'Medical Examinations'!$A:$A,0)),"Not Found")</f>
        <v>6</v>
      </c>
      <c r="E807" s="6" t="str">
        <f>IFERROR(INDEX('Medical Examinations'!$I:$I,MATCH($A807,'Medical Examinations'!$A:$A,0)),"Not Found")</f>
        <v>Yes</v>
      </c>
      <c r="F807" s="6" t="str">
        <f>IFERROR(INDEX('Medical Examinations'!$J:$J,MATCH($A807,'Medical Examinations'!$A:$A,0)),"Not Found")</f>
        <v>No</v>
      </c>
      <c r="G807" s="6" t="str">
        <f>IFERROR(INDEX('Medical Examinations'!$F:$F,MATCH($A807,'Medical Examinations'!$A:$A,0)),"Not Found")</f>
        <v>Yes</v>
      </c>
      <c r="H807" s="6">
        <f>IFERROR(INDEX('Medical Examinations'!$L:$L,MATCH($A807,'Medical Examinations'!$A:$A,0)),"Not Found")</f>
        <v>1</v>
      </c>
      <c r="I807" s="6" t="str">
        <f>IFERROR(INDEX('Medical Examinations'!$K:$K,MATCH($A807,'Medical Examinations'!$A:$A,0)),"Not Found")</f>
        <v>No</v>
      </c>
      <c r="J807" s="6" t="str">
        <f>IFERROR(INDEX('Medical Examinations'!$M:$M,MATCH($A807,'Medical Examinations'!$A:$A,0)),"Not Found")</f>
        <v>Obesity</v>
      </c>
      <c r="K807" s="6" t="str">
        <f>IFERROR(INDEX('Medical Examinations'!$N:$N,MATCH($A807,'Medical Examinations'!$A:$A,0)),"Not Found")</f>
        <v>Prediabetic</v>
      </c>
      <c r="L807" s="12">
        <f>IFERROR(INDEX('Hospitalisation Details'!$V:$V,MATCH($A807,'Hospitalisation Details'!$A:$A,0)),"Not Found")</f>
        <v>0</v>
      </c>
      <c r="M807" s="13">
        <f>IFERROR(INDEX('Hospitalisation Details'!$F:$F,MATCH($A807,'Hospitalisation Details'!$A:$A,0)),"Not Found")</f>
        <v>13008.07</v>
      </c>
      <c r="N807" s="6">
        <f>IFERROR(INDEX('Hospitalisation Details'!$S:$S,MATCH($A807,'Hospitalisation Details'!$A:$A,0)),"Not Found")</f>
        <v>25550</v>
      </c>
      <c r="O807" s="6">
        <f>IFERROR(INDEX('Hospitalisation Details'!$T:$T,MATCH($A807,'Hospitalisation Details'!$A:$A,0)),"Not Found")</f>
        <v>53</v>
      </c>
      <c r="P807" s="6">
        <f>IFERROR(INDEX('Hospitalisation Details'!$U:$U,MATCH($A807,'Hospitalisation Details'!$A:$A,0)),"Not Found")</f>
        <v>0</v>
      </c>
      <c r="Q807" s="6">
        <f>IFERROR(INDEX('Hospitalisation Details'!$W:$W,MATCH($A807,'Hospitalisation Details'!$A:$A,0)),"Not Found")</f>
        <v>0</v>
      </c>
    </row>
    <row r="808" spans="1:17" ht="15" customHeight="1" x14ac:dyDescent="0.3">
      <c r="A808" s="6" t="str">
        <f>'Customer Names'!A808</f>
        <v>Id807</v>
      </c>
      <c r="B808" s="6" t="str">
        <f>IFERROR(INDEX('Customer Names'!$D:$D,MATCH($A808,'Customer Names'!$A:$A,0)),"Not Found")</f>
        <v>Will</v>
      </c>
      <c r="C808" s="6">
        <f>IFERROR(INDEX('Medical Examinations'!$B:$B,MATCH($A808,'Medical Examinations'!$A:$A,0)),"Not Found")</f>
        <v>29.53</v>
      </c>
      <c r="D808" s="6">
        <f>IFERROR(INDEX('Medical Examinations'!$C:$C,MATCH($A808,'Medical Examinations'!$A:$A,0)),"Not Found")</f>
        <v>10.64</v>
      </c>
      <c r="E808" s="6" t="str">
        <f>IFERROR(INDEX('Medical Examinations'!$I:$I,MATCH($A808,'Medical Examinations'!$A:$A,0)),"Not Found")</f>
        <v>No</v>
      </c>
      <c r="F808" s="6" t="str">
        <f>IFERROR(INDEX('Medical Examinations'!$J:$J,MATCH($A808,'Medical Examinations'!$A:$A,0)),"Not Found")</f>
        <v>No</v>
      </c>
      <c r="G808" s="6" t="str">
        <f>IFERROR(INDEX('Medical Examinations'!$F:$F,MATCH($A808,'Medical Examinations'!$A:$A,0)),"Not Found")</f>
        <v>No</v>
      </c>
      <c r="H808" s="6">
        <f>IFERROR(INDEX('Medical Examinations'!$L:$L,MATCH($A808,'Medical Examinations'!$A:$A,0)),"Not Found")</f>
        <v>0</v>
      </c>
      <c r="I808" s="6" t="str">
        <f>IFERROR(INDEX('Medical Examinations'!$K:$K,MATCH($A808,'Medical Examinations'!$A:$A,0)),"Not Found")</f>
        <v>No</v>
      </c>
      <c r="J808" s="6" t="str">
        <f>IFERROR(INDEX('Medical Examinations'!$M:$M,MATCH($A808,'Medical Examinations'!$A:$A,0)),"Not Found")</f>
        <v>Overweight</v>
      </c>
      <c r="K808" s="6" t="str">
        <f>IFERROR(INDEX('Medical Examinations'!$N:$N,MATCH($A808,'Medical Examinations'!$A:$A,0)),"Not Found")</f>
        <v>Diabetic</v>
      </c>
      <c r="L808" s="12">
        <f>IFERROR(INDEX('Hospitalisation Details'!$V:$V,MATCH($A808,'Hospitalisation Details'!$A:$A,0)),"Not Found")</f>
        <v>0</v>
      </c>
      <c r="M808" s="13">
        <f>IFERROR(INDEX('Hospitalisation Details'!$F:$F,MATCH($A808,'Hospitalisation Details'!$A:$A,0)),"Not Found")</f>
        <v>13004.95</v>
      </c>
      <c r="N808" s="6">
        <f>IFERROR(INDEX('Hospitalisation Details'!$S:$S,MATCH($A808,'Hospitalisation Details'!$A:$A,0)),"Not Found")</f>
        <v>22821</v>
      </c>
      <c r="O808" s="6">
        <f>IFERROR(INDEX('Hospitalisation Details'!$T:$T,MATCH($A808,'Hospitalisation Details'!$A:$A,0)),"Not Found")</f>
        <v>60</v>
      </c>
      <c r="P808" s="6">
        <f>IFERROR(INDEX('Hospitalisation Details'!$U:$U,MATCH($A808,'Hospitalisation Details'!$A:$A,0)),"Not Found")</f>
        <v>0</v>
      </c>
      <c r="Q808" s="6">
        <f>IFERROR(INDEX('Hospitalisation Details'!$W:$W,MATCH($A808,'Hospitalisation Details'!$A:$A,0)),"Not Found")</f>
        <v>0</v>
      </c>
    </row>
    <row r="809" spans="1:17" ht="15" customHeight="1" x14ac:dyDescent="0.3">
      <c r="A809" s="6" t="str">
        <f>'Customer Names'!A809</f>
        <v>Id808</v>
      </c>
      <c r="B809" s="6" t="str">
        <f>IFERROR(INDEX('Customer Names'!$D:$D,MATCH($A809,'Customer Names'!$A:$A,0)),"Not Found")</f>
        <v>Bradley D</v>
      </c>
      <c r="C809" s="6">
        <f>IFERROR(INDEX('Medical Examinations'!$B:$B,MATCH($A809,'Medical Examinations'!$A:$A,0)),"Not Found")</f>
        <v>42.51</v>
      </c>
      <c r="D809" s="6">
        <f>IFERROR(INDEX('Medical Examinations'!$C:$C,MATCH($A809,'Medical Examinations'!$A:$A,0)),"Not Found")</f>
        <v>8.2100000000000009</v>
      </c>
      <c r="E809" s="6" t="str">
        <f>IFERROR(INDEX('Medical Examinations'!$I:$I,MATCH($A809,'Medical Examinations'!$A:$A,0)),"Not Found")</f>
        <v>Yes</v>
      </c>
      <c r="F809" s="6" t="str">
        <f>IFERROR(INDEX('Medical Examinations'!$J:$J,MATCH($A809,'Medical Examinations'!$A:$A,0)),"Not Found")</f>
        <v>No</v>
      </c>
      <c r="G809" s="6" t="str">
        <f>IFERROR(INDEX('Medical Examinations'!$F:$F,MATCH($A809,'Medical Examinations'!$A:$A,0)),"Not Found")</f>
        <v>No</v>
      </c>
      <c r="H809" s="6">
        <f>IFERROR(INDEX('Medical Examinations'!$L:$L,MATCH($A809,'Medical Examinations'!$A:$A,0)),"Not Found")</f>
        <v>0</v>
      </c>
      <c r="I809" s="6" t="str">
        <f>IFERROR(INDEX('Medical Examinations'!$K:$K,MATCH($A809,'Medical Examinations'!$A:$A,0)),"Not Found")</f>
        <v>No</v>
      </c>
      <c r="J809" s="6" t="str">
        <f>IFERROR(INDEX('Medical Examinations'!$M:$M,MATCH($A809,'Medical Examinations'!$A:$A,0)),"Not Found")</f>
        <v>Obesity</v>
      </c>
      <c r="K809" s="6" t="str">
        <f>IFERROR(INDEX('Medical Examinations'!$N:$N,MATCH($A809,'Medical Examinations'!$A:$A,0)),"Not Found")</f>
        <v>Diabetic</v>
      </c>
      <c r="L809" s="12">
        <f>IFERROR(INDEX('Hospitalisation Details'!$V:$V,MATCH($A809,'Hospitalisation Details'!$A:$A,0)),"Not Found")</f>
        <v>0</v>
      </c>
      <c r="M809" s="13">
        <f>IFERROR(INDEX('Hospitalisation Details'!$F:$F,MATCH($A809,'Hospitalisation Details'!$A:$A,0)),"Not Found")</f>
        <v>13002.91</v>
      </c>
      <c r="N809" s="6">
        <f>IFERROR(INDEX('Hospitalisation Details'!$S:$S,MATCH($A809,'Hospitalisation Details'!$A:$A,0)),"Not Found")</f>
        <v>29889</v>
      </c>
      <c r="O809" s="6">
        <f>IFERROR(INDEX('Hospitalisation Details'!$T:$T,MATCH($A809,'Hospitalisation Details'!$A:$A,0)),"Not Found")</f>
        <v>41</v>
      </c>
      <c r="P809" s="6">
        <f>IFERROR(INDEX('Hospitalisation Details'!$U:$U,MATCH($A809,'Hospitalisation Details'!$A:$A,0)),"Not Found")</f>
        <v>0</v>
      </c>
      <c r="Q809" s="6">
        <f>IFERROR(INDEX('Hospitalisation Details'!$W:$W,MATCH($A809,'Hospitalisation Details'!$A:$A,0)),"Not Found")</f>
        <v>0</v>
      </c>
    </row>
    <row r="810" spans="1:17" ht="15" customHeight="1" x14ac:dyDescent="0.3">
      <c r="A810" s="6" t="str">
        <f>'Customer Names'!A810</f>
        <v>Id809</v>
      </c>
      <c r="B810" s="6" t="str">
        <f>IFERROR(INDEX('Customer Names'!$D:$D,MATCH($A810,'Customer Names'!$A:$A,0)),"Not Found")</f>
        <v>Amy M</v>
      </c>
      <c r="C810" s="6">
        <f>IFERROR(INDEX('Medical Examinations'!$B:$B,MATCH($A810,'Medical Examinations'!$A:$A,0)),"Not Found")</f>
        <v>38.14</v>
      </c>
      <c r="D810" s="6">
        <f>IFERROR(INDEX('Medical Examinations'!$C:$C,MATCH($A810,'Medical Examinations'!$A:$A,0)),"Not Found")</f>
        <v>5.58</v>
      </c>
      <c r="E810" s="6" t="str">
        <f>IFERROR(INDEX('Medical Examinations'!$I:$I,MATCH($A810,'Medical Examinations'!$A:$A,0)),"Not Found")</f>
        <v>No</v>
      </c>
      <c r="F810" s="6" t="str">
        <f>IFERROR(INDEX('Medical Examinations'!$J:$J,MATCH($A810,'Medical Examinations'!$A:$A,0)),"Not Found")</f>
        <v>No</v>
      </c>
      <c r="G810" s="6" t="str">
        <f>IFERROR(INDEX('Medical Examinations'!$F:$F,MATCH($A810,'Medical Examinations'!$A:$A,0)),"Not Found")</f>
        <v>Yes</v>
      </c>
      <c r="H810" s="6">
        <f>IFERROR(INDEX('Medical Examinations'!$L:$L,MATCH($A810,'Medical Examinations'!$A:$A,0)),"Not Found")</f>
        <v>1</v>
      </c>
      <c r="I810" s="6" t="str">
        <f>IFERROR(INDEX('Medical Examinations'!$K:$K,MATCH($A810,'Medical Examinations'!$A:$A,0)),"Not Found")</f>
        <v>No</v>
      </c>
      <c r="J810" s="6" t="str">
        <f>IFERROR(INDEX('Medical Examinations'!$M:$M,MATCH($A810,'Medical Examinations'!$A:$A,0)),"Not Found")</f>
        <v>Obesity</v>
      </c>
      <c r="K810" s="6" t="str">
        <f>IFERROR(INDEX('Medical Examinations'!$N:$N,MATCH($A810,'Medical Examinations'!$A:$A,0)),"Not Found")</f>
        <v>Normal</v>
      </c>
      <c r="L810" s="12">
        <f>IFERROR(INDEX('Hospitalisation Details'!$V:$V,MATCH($A810,'Hospitalisation Details'!$A:$A,0)),"Not Found")</f>
        <v>0</v>
      </c>
      <c r="M810" s="13">
        <f>IFERROR(INDEX('Hospitalisation Details'!$F:$F,MATCH($A810,'Hospitalisation Details'!$A:$A,0)),"Not Found")</f>
        <v>12994.12</v>
      </c>
      <c r="N810" s="6">
        <f>IFERROR(INDEX('Hospitalisation Details'!$S:$S,MATCH($A810,'Hospitalisation Details'!$A:$A,0)),"Not Found")</f>
        <v>29186</v>
      </c>
      <c r="O810" s="6">
        <f>IFERROR(INDEX('Hospitalisation Details'!$T:$T,MATCH($A810,'Hospitalisation Details'!$A:$A,0)),"Not Found")</f>
        <v>43</v>
      </c>
      <c r="P810" s="6">
        <f>IFERROR(INDEX('Hospitalisation Details'!$U:$U,MATCH($A810,'Hospitalisation Details'!$A:$A,0)),"Not Found")</f>
        <v>0</v>
      </c>
      <c r="Q810" s="6">
        <f>IFERROR(INDEX('Hospitalisation Details'!$W:$W,MATCH($A810,'Hospitalisation Details'!$A:$A,0)),"Not Found")</f>
        <v>0</v>
      </c>
    </row>
    <row r="811" spans="1:17" ht="15" customHeight="1" x14ac:dyDescent="0.3">
      <c r="A811" s="6" t="str">
        <f>'Customer Names'!A811</f>
        <v>Id810</v>
      </c>
      <c r="B811" s="6" t="str">
        <f>IFERROR(INDEX('Customer Names'!$D:$D,MATCH($A811,'Customer Names'!$A:$A,0)),"Not Found")</f>
        <v>Matthew W.</v>
      </c>
      <c r="C811" s="6">
        <f>IFERROR(INDEX('Medical Examinations'!$B:$B,MATCH($A811,'Medical Examinations'!$A:$A,0)),"Not Found")</f>
        <v>39.93</v>
      </c>
      <c r="D811" s="6">
        <f>IFERROR(INDEX('Medical Examinations'!$C:$C,MATCH($A811,'Medical Examinations'!$A:$A,0)),"Not Found")</f>
        <v>8.75</v>
      </c>
      <c r="E811" s="6" t="str">
        <f>IFERROR(INDEX('Medical Examinations'!$I:$I,MATCH($A811,'Medical Examinations'!$A:$A,0)),"Not Found")</f>
        <v>No</v>
      </c>
      <c r="F811" s="6" t="str">
        <f>IFERROR(INDEX('Medical Examinations'!$J:$J,MATCH($A811,'Medical Examinations'!$A:$A,0)),"Not Found")</f>
        <v>No</v>
      </c>
      <c r="G811" s="6" t="str">
        <f>IFERROR(INDEX('Medical Examinations'!$F:$F,MATCH($A811,'Medical Examinations'!$A:$A,0)),"Not Found")</f>
        <v>No</v>
      </c>
      <c r="H811" s="6">
        <f>IFERROR(INDEX('Medical Examinations'!$L:$L,MATCH($A811,'Medical Examinations'!$A:$A,0)),"Not Found")</f>
        <v>0</v>
      </c>
      <c r="I811" s="6" t="str">
        <f>IFERROR(INDEX('Medical Examinations'!$K:$K,MATCH($A811,'Medical Examinations'!$A:$A,0)),"Not Found")</f>
        <v>No</v>
      </c>
      <c r="J811" s="6" t="str">
        <f>IFERROR(INDEX('Medical Examinations'!$M:$M,MATCH($A811,'Medical Examinations'!$A:$A,0)),"Not Found")</f>
        <v>Obesity</v>
      </c>
      <c r="K811" s="6" t="str">
        <f>IFERROR(INDEX('Medical Examinations'!$N:$N,MATCH($A811,'Medical Examinations'!$A:$A,0)),"Not Found")</f>
        <v>Diabetic</v>
      </c>
      <c r="L811" s="12">
        <f>IFERROR(INDEX('Hospitalisation Details'!$V:$V,MATCH($A811,'Hospitalisation Details'!$A:$A,0)),"Not Found")</f>
        <v>0</v>
      </c>
      <c r="M811" s="13">
        <f>IFERROR(INDEX('Hospitalisation Details'!$F:$F,MATCH($A811,'Hospitalisation Details'!$A:$A,0)),"Not Found")</f>
        <v>12982.87</v>
      </c>
      <c r="N811" s="6">
        <f>IFERROR(INDEX('Hospitalisation Details'!$S:$S,MATCH($A811,'Hospitalisation Details'!$A:$A,0)),"Not Found")</f>
        <v>22248</v>
      </c>
      <c r="O811" s="6">
        <f>IFERROR(INDEX('Hospitalisation Details'!$T:$T,MATCH($A811,'Hospitalisation Details'!$A:$A,0)),"Not Found")</f>
        <v>62</v>
      </c>
      <c r="P811" s="6">
        <f>IFERROR(INDEX('Hospitalisation Details'!$U:$U,MATCH($A811,'Hospitalisation Details'!$A:$A,0)),"Not Found")</f>
        <v>0</v>
      </c>
      <c r="Q811" s="6">
        <f>IFERROR(INDEX('Hospitalisation Details'!$W:$W,MATCH($A811,'Hospitalisation Details'!$A:$A,0)),"Not Found")</f>
        <v>0</v>
      </c>
    </row>
    <row r="812" spans="1:17" ht="15" customHeight="1" x14ac:dyDescent="0.3">
      <c r="A812" s="6" t="str">
        <f>'Customer Names'!A812</f>
        <v>Id811</v>
      </c>
      <c r="B812" s="6" t="str">
        <f>IFERROR(INDEX('Customer Names'!$D:$D,MATCH($A812,'Customer Names'!$A:$A,0)),"Not Found")</f>
        <v>Doug</v>
      </c>
      <c r="C812" s="6">
        <f>IFERROR(INDEX('Medical Examinations'!$B:$B,MATCH($A812,'Medical Examinations'!$A:$A,0)),"Not Found")</f>
        <v>38.83</v>
      </c>
      <c r="D812" s="6">
        <f>IFERROR(INDEX('Medical Examinations'!$C:$C,MATCH($A812,'Medical Examinations'!$A:$A,0)),"Not Found")</f>
        <v>11.86</v>
      </c>
      <c r="E812" s="6" t="str">
        <f>IFERROR(INDEX('Medical Examinations'!$I:$I,MATCH($A812,'Medical Examinations'!$A:$A,0)),"Not Found")</f>
        <v>No</v>
      </c>
      <c r="F812" s="6" t="str">
        <f>IFERROR(INDEX('Medical Examinations'!$J:$J,MATCH($A812,'Medical Examinations'!$A:$A,0)),"Not Found")</f>
        <v>No</v>
      </c>
      <c r="G812" s="6" t="str">
        <f>IFERROR(INDEX('Medical Examinations'!$F:$F,MATCH($A812,'Medical Examinations'!$A:$A,0)),"Not Found")</f>
        <v>No</v>
      </c>
      <c r="H812" s="6">
        <f>IFERROR(INDEX('Medical Examinations'!$L:$L,MATCH($A812,'Medical Examinations'!$A:$A,0)),"Not Found")</f>
        <v>0</v>
      </c>
      <c r="I812" s="6" t="str">
        <f>IFERROR(INDEX('Medical Examinations'!$K:$K,MATCH($A812,'Medical Examinations'!$A:$A,0)),"Not Found")</f>
        <v>No</v>
      </c>
      <c r="J812" s="6" t="str">
        <f>IFERROR(INDEX('Medical Examinations'!$M:$M,MATCH($A812,'Medical Examinations'!$A:$A,0)),"Not Found")</f>
        <v>Obesity</v>
      </c>
      <c r="K812" s="6" t="str">
        <f>IFERROR(INDEX('Medical Examinations'!$N:$N,MATCH($A812,'Medical Examinations'!$A:$A,0)),"Not Found")</f>
        <v>Diabetic</v>
      </c>
      <c r="L812" s="12">
        <f>IFERROR(INDEX('Hospitalisation Details'!$V:$V,MATCH($A812,'Hospitalisation Details'!$A:$A,0)),"Not Found")</f>
        <v>0</v>
      </c>
      <c r="M812" s="13">
        <f>IFERROR(INDEX('Hospitalisation Details'!$F:$F,MATCH($A812,'Hospitalisation Details'!$A:$A,0)),"Not Found")</f>
        <v>12981.35</v>
      </c>
      <c r="N812" s="6">
        <f>IFERROR(INDEX('Hospitalisation Details'!$S:$S,MATCH($A812,'Hospitalisation Details'!$A:$A,0)),"Not Found")</f>
        <v>22182</v>
      </c>
      <c r="O812" s="6">
        <f>IFERROR(INDEX('Hospitalisation Details'!$T:$T,MATCH($A812,'Hospitalisation Details'!$A:$A,0)),"Not Found")</f>
        <v>62</v>
      </c>
      <c r="P812" s="6">
        <f>IFERROR(INDEX('Hospitalisation Details'!$U:$U,MATCH($A812,'Hospitalisation Details'!$A:$A,0)),"Not Found")</f>
        <v>0</v>
      </c>
      <c r="Q812" s="6">
        <f>IFERROR(INDEX('Hospitalisation Details'!$W:$W,MATCH($A812,'Hospitalisation Details'!$A:$A,0)),"Not Found")</f>
        <v>0</v>
      </c>
    </row>
    <row r="813" spans="1:17" ht="15" customHeight="1" x14ac:dyDescent="0.3">
      <c r="A813" s="6" t="str">
        <f>'Customer Names'!A813</f>
        <v>Id812</v>
      </c>
      <c r="B813" s="6" t="str">
        <f>IFERROR(INDEX('Customer Names'!$D:$D,MATCH($A813,'Customer Names'!$A:$A,0)),"Not Found")</f>
        <v>Tom</v>
      </c>
      <c r="C813" s="6">
        <f>IFERROR(INDEX('Medical Examinations'!$B:$B,MATCH($A813,'Medical Examinations'!$A:$A,0)),"Not Found")</f>
        <v>37.4</v>
      </c>
      <c r="D813" s="6">
        <f>IFERROR(INDEX('Medical Examinations'!$C:$C,MATCH($A813,'Medical Examinations'!$A:$A,0)),"Not Found")</f>
        <v>11.46</v>
      </c>
      <c r="E813" s="6" t="str">
        <f>IFERROR(INDEX('Medical Examinations'!$I:$I,MATCH($A813,'Medical Examinations'!$A:$A,0)),"Not Found")</f>
        <v>No</v>
      </c>
      <c r="F813" s="6" t="str">
        <f>IFERROR(INDEX('Medical Examinations'!$J:$J,MATCH($A813,'Medical Examinations'!$A:$A,0)),"Not Found")</f>
        <v>No</v>
      </c>
      <c r="G813" s="6" t="str">
        <f>IFERROR(INDEX('Medical Examinations'!$F:$F,MATCH($A813,'Medical Examinations'!$A:$A,0)),"Not Found")</f>
        <v>No</v>
      </c>
      <c r="H813" s="6">
        <f>IFERROR(INDEX('Medical Examinations'!$L:$L,MATCH($A813,'Medical Examinations'!$A:$A,0)),"Not Found")</f>
        <v>0</v>
      </c>
      <c r="I813" s="6" t="str">
        <f>IFERROR(INDEX('Medical Examinations'!$K:$K,MATCH($A813,'Medical Examinations'!$A:$A,0)),"Not Found")</f>
        <v>No</v>
      </c>
      <c r="J813" s="6" t="str">
        <f>IFERROR(INDEX('Medical Examinations'!$M:$M,MATCH($A813,'Medical Examinations'!$A:$A,0)),"Not Found")</f>
        <v>Obesity</v>
      </c>
      <c r="K813" s="6" t="str">
        <f>IFERROR(INDEX('Medical Examinations'!$N:$N,MATCH($A813,'Medical Examinations'!$A:$A,0)),"Not Found")</f>
        <v>Diabetic</v>
      </c>
      <c r="L813" s="12">
        <f>IFERROR(INDEX('Hospitalisation Details'!$V:$V,MATCH($A813,'Hospitalisation Details'!$A:$A,0)),"Not Found")</f>
        <v>0</v>
      </c>
      <c r="M813" s="13">
        <f>IFERROR(INDEX('Hospitalisation Details'!$F:$F,MATCH($A813,'Hospitalisation Details'!$A:$A,0)),"Not Found")</f>
        <v>12979.36</v>
      </c>
      <c r="N813" s="6">
        <f>IFERROR(INDEX('Hospitalisation Details'!$S:$S,MATCH($A813,'Hospitalisation Details'!$A:$A,0)),"Not Found")</f>
        <v>22089</v>
      </c>
      <c r="O813" s="6">
        <f>IFERROR(INDEX('Hospitalisation Details'!$T:$T,MATCH($A813,'Hospitalisation Details'!$A:$A,0)),"Not Found")</f>
        <v>62</v>
      </c>
      <c r="P813" s="6">
        <f>IFERROR(INDEX('Hospitalisation Details'!$U:$U,MATCH($A813,'Hospitalisation Details'!$A:$A,0)),"Not Found")</f>
        <v>0</v>
      </c>
      <c r="Q813" s="6">
        <f>IFERROR(INDEX('Hospitalisation Details'!$W:$W,MATCH($A813,'Hospitalisation Details'!$A:$A,0)),"Not Found")</f>
        <v>0</v>
      </c>
    </row>
    <row r="814" spans="1:17" ht="15" customHeight="1" x14ac:dyDescent="0.3">
      <c r="A814" s="6" t="str">
        <f>'Customer Names'!A814</f>
        <v>Id813</v>
      </c>
      <c r="B814" s="6" t="str">
        <f>IFERROR(INDEX('Customer Names'!$D:$D,MATCH($A814,'Customer Names'!$A:$A,0)),"Not Found")</f>
        <v>Jonathan</v>
      </c>
      <c r="C814" s="6">
        <f>IFERROR(INDEX('Medical Examinations'!$B:$B,MATCH($A814,'Medical Examinations'!$A:$A,0)),"Not Found")</f>
        <v>21.4</v>
      </c>
      <c r="D814" s="6">
        <f>IFERROR(INDEX('Medical Examinations'!$C:$C,MATCH($A814,'Medical Examinations'!$A:$A,0)),"Not Found")</f>
        <v>9.0299999999999994</v>
      </c>
      <c r="E814" s="6" t="str">
        <f>IFERROR(INDEX('Medical Examinations'!$I:$I,MATCH($A814,'Medical Examinations'!$A:$A,0)),"Not Found")</f>
        <v>No</v>
      </c>
      <c r="F814" s="6" t="str">
        <f>IFERROR(INDEX('Medical Examinations'!$J:$J,MATCH($A814,'Medical Examinations'!$A:$A,0)),"Not Found")</f>
        <v>No</v>
      </c>
      <c r="G814" s="6" t="str">
        <f>IFERROR(INDEX('Medical Examinations'!$F:$F,MATCH($A814,'Medical Examinations'!$A:$A,0)),"Not Found")</f>
        <v>No</v>
      </c>
      <c r="H814" s="6">
        <f>IFERROR(INDEX('Medical Examinations'!$L:$L,MATCH($A814,'Medical Examinations'!$A:$A,0)),"Not Found")</f>
        <v>0</v>
      </c>
      <c r="I814" s="6" t="str">
        <f>IFERROR(INDEX('Medical Examinations'!$K:$K,MATCH($A814,'Medical Examinations'!$A:$A,0)),"Not Found")</f>
        <v>No</v>
      </c>
      <c r="J814" s="6" t="str">
        <f>IFERROR(INDEX('Medical Examinations'!$M:$M,MATCH($A814,'Medical Examinations'!$A:$A,0)),"Not Found")</f>
        <v>Normal Weight</v>
      </c>
      <c r="K814" s="6" t="str">
        <f>IFERROR(INDEX('Medical Examinations'!$N:$N,MATCH($A814,'Medical Examinations'!$A:$A,0)),"Not Found")</f>
        <v>Diabetic</v>
      </c>
      <c r="L814" s="12">
        <f>IFERROR(INDEX('Hospitalisation Details'!$V:$V,MATCH($A814,'Hospitalisation Details'!$A:$A,0)),"Not Found")</f>
        <v>0</v>
      </c>
      <c r="M814" s="13">
        <f>IFERROR(INDEX('Hospitalisation Details'!$F:$F,MATCH($A814,'Hospitalisation Details'!$A:$A,0)),"Not Found")</f>
        <v>12957.12</v>
      </c>
      <c r="N814" s="6">
        <f>IFERROR(INDEX('Hospitalisation Details'!$S:$S,MATCH($A814,'Hospitalisation Details'!$A:$A,0)),"Not Found")</f>
        <v>22224</v>
      </c>
      <c r="O814" s="6">
        <f>IFERROR(INDEX('Hospitalisation Details'!$T:$T,MATCH($A814,'Hospitalisation Details'!$A:$A,0)),"Not Found")</f>
        <v>62</v>
      </c>
      <c r="P814" s="6">
        <f>IFERROR(INDEX('Hospitalisation Details'!$U:$U,MATCH($A814,'Hospitalisation Details'!$A:$A,0)),"Not Found")</f>
        <v>0</v>
      </c>
      <c r="Q814" s="6">
        <f>IFERROR(INDEX('Hospitalisation Details'!$W:$W,MATCH($A814,'Hospitalisation Details'!$A:$A,0)),"Not Found")</f>
        <v>0</v>
      </c>
    </row>
    <row r="815" spans="1:17" ht="15" customHeight="1" x14ac:dyDescent="0.3">
      <c r="A815" s="6" t="str">
        <f>'Customer Names'!A815</f>
        <v>Id814</v>
      </c>
      <c r="B815" s="6" t="str">
        <f>IFERROR(INDEX('Customer Names'!$D:$D,MATCH($A815,'Customer Names'!$A:$A,0)),"Not Found")</f>
        <v>Wayne A.</v>
      </c>
      <c r="C815" s="6">
        <f>IFERROR(INDEX('Medical Examinations'!$B:$B,MATCH($A815,'Medical Examinations'!$A:$A,0)),"Not Found")</f>
        <v>38.380000000000003</v>
      </c>
      <c r="D815" s="6">
        <f>IFERROR(INDEX('Medical Examinations'!$C:$C,MATCH($A815,'Medical Examinations'!$A:$A,0)),"Not Found")</f>
        <v>8.26</v>
      </c>
      <c r="E815" s="6" t="str">
        <f>IFERROR(INDEX('Medical Examinations'!$I:$I,MATCH($A815,'Medical Examinations'!$A:$A,0)),"Not Found")</f>
        <v>Yes</v>
      </c>
      <c r="F815" s="6" t="str">
        <f>IFERROR(INDEX('Medical Examinations'!$J:$J,MATCH($A815,'Medical Examinations'!$A:$A,0)),"Not Found")</f>
        <v>No</v>
      </c>
      <c r="G815" s="6" t="str">
        <f>IFERROR(INDEX('Medical Examinations'!$F:$F,MATCH($A815,'Medical Examinations'!$A:$A,0)),"Not Found")</f>
        <v>No</v>
      </c>
      <c r="H815" s="6">
        <f>IFERROR(INDEX('Medical Examinations'!$L:$L,MATCH($A815,'Medical Examinations'!$A:$A,0)),"Not Found")</f>
        <v>2</v>
      </c>
      <c r="I815" s="6" t="str">
        <f>IFERROR(INDEX('Medical Examinations'!$K:$K,MATCH($A815,'Medical Examinations'!$A:$A,0)),"Not Found")</f>
        <v>No</v>
      </c>
      <c r="J815" s="6" t="str">
        <f>IFERROR(INDEX('Medical Examinations'!$M:$M,MATCH($A815,'Medical Examinations'!$A:$A,0)),"Not Found")</f>
        <v>Obesity</v>
      </c>
      <c r="K815" s="6" t="str">
        <f>IFERROR(INDEX('Medical Examinations'!$N:$N,MATCH($A815,'Medical Examinations'!$A:$A,0)),"Not Found")</f>
        <v>Diabetic</v>
      </c>
      <c r="L815" s="12">
        <f>IFERROR(INDEX('Hospitalisation Details'!$V:$V,MATCH($A815,'Hospitalisation Details'!$A:$A,0)),"Not Found")</f>
        <v>0</v>
      </c>
      <c r="M815" s="13">
        <f>IFERROR(INDEX('Hospitalisation Details'!$F:$F,MATCH($A815,'Hospitalisation Details'!$A:$A,0)),"Not Found")</f>
        <v>12950.07</v>
      </c>
      <c r="N815" s="6">
        <f>IFERROR(INDEX('Hospitalisation Details'!$S:$S,MATCH($A815,'Hospitalisation Details'!$A:$A,0)),"Not Found")</f>
        <v>22513</v>
      </c>
      <c r="O815" s="6">
        <f>IFERROR(INDEX('Hospitalisation Details'!$T:$T,MATCH($A815,'Hospitalisation Details'!$A:$A,0)),"Not Found")</f>
        <v>61</v>
      </c>
      <c r="P815" s="6">
        <f>IFERROR(INDEX('Hospitalisation Details'!$U:$U,MATCH($A815,'Hospitalisation Details'!$A:$A,0)),"Not Found")</f>
        <v>0</v>
      </c>
      <c r="Q815" s="6">
        <f>IFERROR(INDEX('Hospitalisation Details'!$W:$W,MATCH($A815,'Hospitalisation Details'!$A:$A,0)),"Not Found")</f>
        <v>0</v>
      </c>
    </row>
    <row r="816" spans="1:17" ht="15" customHeight="1" x14ac:dyDescent="0.3">
      <c r="A816" s="6" t="str">
        <f>'Customer Names'!A816</f>
        <v>Id815</v>
      </c>
      <c r="B816" s="6" t="str">
        <f>IFERROR(INDEX('Customer Names'!$D:$D,MATCH($A816,'Customer Names'!$A:$A,0)),"Not Found")</f>
        <v>Nobuyori</v>
      </c>
      <c r="C816" s="6">
        <f>IFERROR(INDEX('Medical Examinations'!$B:$B,MATCH($A816,'Medical Examinations'!$A:$A,0)),"Not Found")</f>
        <v>33.659999999999997</v>
      </c>
      <c r="D816" s="6">
        <f>IFERROR(INDEX('Medical Examinations'!$C:$C,MATCH($A816,'Medical Examinations'!$A:$A,0)),"Not Found")</f>
        <v>5.42</v>
      </c>
      <c r="E816" s="6" t="str">
        <f>IFERROR(INDEX('Medical Examinations'!$I:$I,MATCH($A816,'Medical Examinations'!$A:$A,0)),"Not Found")</f>
        <v>Yes</v>
      </c>
      <c r="F816" s="6" t="str">
        <f>IFERROR(INDEX('Medical Examinations'!$J:$J,MATCH($A816,'Medical Examinations'!$A:$A,0)),"Not Found")</f>
        <v>No</v>
      </c>
      <c r="G816" s="6" t="str">
        <f>IFERROR(INDEX('Medical Examinations'!$F:$F,MATCH($A816,'Medical Examinations'!$A:$A,0)),"Not Found")</f>
        <v>No</v>
      </c>
      <c r="H816" s="6">
        <f>IFERROR(INDEX('Medical Examinations'!$L:$L,MATCH($A816,'Medical Examinations'!$A:$A,0)),"Not Found")</f>
        <v>2</v>
      </c>
      <c r="I816" s="6" t="str">
        <f>IFERROR(INDEX('Medical Examinations'!$K:$K,MATCH($A816,'Medical Examinations'!$A:$A,0)),"Not Found")</f>
        <v>No</v>
      </c>
      <c r="J816" s="6" t="str">
        <f>IFERROR(INDEX('Medical Examinations'!$M:$M,MATCH($A816,'Medical Examinations'!$A:$A,0)),"Not Found")</f>
        <v>Obesity</v>
      </c>
      <c r="K816" s="6" t="str">
        <f>IFERROR(INDEX('Medical Examinations'!$N:$N,MATCH($A816,'Medical Examinations'!$A:$A,0)),"Not Found")</f>
        <v>Normal</v>
      </c>
      <c r="L816" s="12">
        <f>IFERROR(INDEX('Hospitalisation Details'!$V:$V,MATCH($A816,'Hospitalisation Details'!$A:$A,0)),"Not Found")</f>
        <v>0</v>
      </c>
      <c r="M816" s="13">
        <f>IFERROR(INDEX('Hospitalisation Details'!$F:$F,MATCH($A816,'Hospitalisation Details'!$A:$A,0)),"Not Found")</f>
        <v>12949.16</v>
      </c>
      <c r="N816" s="6">
        <f>IFERROR(INDEX('Hospitalisation Details'!$S:$S,MATCH($A816,'Hospitalisation Details'!$A:$A,0)),"Not Found")</f>
        <v>24463</v>
      </c>
      <c r="O816" s="6">
        <f>IFERROR(INDEX('Hospitalisation Details'!$T:$T,MATCH($A816,'Hospitalisation Details'!$A:$A,0)),"Not Found")</f>
        <v>56</v>
      </c>
      <c r="P816" s="6">
        <f>IFERROR(INDEX('Hospitalisation Details'!$U:$U,MATCH($A816,'Hospitalisation Details'!$A:$A,0)),"Not Found")</f>
        <v>0</v>
      </c>
      <c r="Q816" s="6">
        <f>IFERROR(INDEX('Hospitalisation Details'!$W:$W,MATCH($A816,'Hospitalisation Details'!$A:$A,0)),"Not Found")</f>
        <v>0</v>
      </c>
    </row>
    <row r="817" spans="1:17" ht="15" customHeight="1" x14ac:dyDescent="0.3">
      <c r="A817" s="6" t="str">
        <f>'Customer Names'!A817</f>
        <v>Id816</v>
      </c>
      <c r="B817" s="6" t="str">
        <f>IFERROR(INDEX('Customer Names'!$D:$D,MATCH($A817,'Customer Names'!$A:$A,0)),"Not Found")</f>
        <v>Rich</v>
      </c>
      <c r="C817" s="6">
        <f>IFERROR(INDEX('Medical Examinations'!$B:$B,MATCH($A817,'Medical Examinations'!$A:$A,0)),"Not Found")</f>
        <v>31.79</v>
      </c>
      <c r="D817" s="6">
        <f>IFERROR(INDEX('Medical Examinations'!$C:$C,MATCH($A817,'Medical Examinations'!$A:$A,0)),"Not Found")</f>
        <v>11.33</v>
      </c>
      <c r="E817" s="6" t="str">
        <f>IFERROR(INDEX('Medical Examinations'!$I:$I,MATCH($A817,'Medical Examinations'!$A:$A,0)),"Not Found")</f>
        <v>Yes</v>
      </c>
      <c r="F817" s="6" t="str">
        <f>IFERROR(INDEX('Medical Examinations'!$J:$J,MATCH($A817,'Medical Examinations'!$A:$A,0)),"Not Found")</f>
        <v>No</v>
      </c>
      <c r="G817" s="6" t="str">
        <f>IFERROR(INDEX('Medical Examinations'!$F:$F,MATCH($A817,'Medical Examinations'!$A:$A,0)),"Not Found")</f>
        <v>Yes</v>
      </c>
      <c r="H817" s="6">
        <f>IFERROR(INDEX('Medical Examinations'!$L:$L,MATCH($A817,'Medical Examinations'!$A:$A,0)),"Not Found")</f>
        <v>1</v>
      </c>
      <c r="I817" s="6" t="str">
        <f>IFERROR(INDEX('Medical Examinations'!$K:$K,MATCH($A817,'Medical Examinations'!$A:$A,0)),"Not Found")</f>
        <v>No</v>
      </c>
      <c r="J817" s="6" t="str">
        <f>IFERROR(INDEX('Medical Examinations'!$M:$M,MATCH($A817,'Medical Examinations'!$A:$A,0)),"Not Found")</f>
        <v>Obesity</v>
      </c>
      <c r="K817" s="6" t="str">
        <f>IFERROR(INDEX('Medical Examinations'!$N:$N,MATCH($A817,'Medical Examinations'!$A:$A,0)),"Not Found")</f>
        <v>Diabetic</v>
      </c>
      <c r="L817" s="12">
        <f>IFERROR(INDEX('Hospitalisation Details'!$V:$V,MATCH($A817,'Hospitalisation Details'!$A:$A,0)),"Not Found")</f>
        <v>0</v>
      </c>
      <c r="M817" s="13">
        <f>IFERROR(INDEX('Hospitalisation Details'!$F:$F,MATCH($A817,'Hospitalisation Details'!$A:$A,0)),"Not Found")</f>
        <v>12928.79</v>
      </c>
      <c r="N817" s="6">
        <f>IFERROR(INDEX('Hospitalisation Details'!$S:$S,MATCH($A817,'Hospitalisation Details'!$A:$A,0)),"Not Found")</f>
        <v>23237</v>
      </c>
      <c r="O817" s="6">
        <f>IFERROR(INDEX('Hospitalisation Details'!$T:$T,MATCH($A817,'Hospitalisation Details'!$A:$A,0)),"Not Found")</f>
        <v>59</v>
      </c>
      <c r="P817" s="6">
        <f>IFERROR(INDEX('Hospitalisation Details'!$U:$U,MATCH($A817,'Hospitalisation Details'!$A:$A,0)),"Not Found")</f>
        <v>0</v>
      </c>
      <c r="Q817" s="6">
        <f>IFERROR(INDEX('Hospitalisation Details'!$W:$W,MATCH($A817,'Hospitalisation Details'!$A:$A,0)),"Not Found")</f>
        <v>0</v>
      </c>
    </row>
    <row r="818" spans="1:17" ht="15" customHeight="1" x14ac:dyDescent="0.3">
      <c r="A818" s="6" t="str">
        <f>'Customer Names'!A818</f>
        <v>Id817</v>
      </c>
      <c r="B818" s="6" t="str">
        <f>IFERROR(INDEX('Customer Names'!$D:$D,MATCH($A818,'Customer Names'!$A:$A,0)),"Not Found")</f>
        <v>Marcos S</v>
      </c>
      <c r="C818" s="6">
        <f>IFERROR(INDEX('Medical Examinations'!$B:$B,MATCH($A818,'Medical Examinations'!$A:$A,0)),"Not Found")</f>
        <v>29.7</v>
      </c>
      <c r="D818" s="6">
        <f>IFERROR(INDEX('Medical Examinations'!$C:$C,MATCH($A818,'Medical Examinations'!$A:$A,0)),"Not Found")</f>
        <v>7.69</v>
      </c>
      <c r="E818" s="6" t="str">
        <f>IFERROR(INDEX('Medical Examinations'!$I:$I,MATCH($A818,'Medical Examinations'!$A:$A,0)),"Not Found")</f>
        <v>Yes</v>
      </c>
      <c r="F818" s="6" t="str">
        <f>IFERROR(INDEX('Medical Examinations'!$J:$J,MATCH($A818,'Medical Examinations'!$A:$A,0)),"Not Found")</f>
        <v>No</v>
      </c>
      <c r="G818" s="6" t="str">
        <f>IFERROR(INDEX('Medical Examinations'!$F:$F,MATCH($A818,'Medical Examinations'!$A:$A,0)),"Not Found")</f>
        <v>Yes</v>
      </c>
      <c r="H818" s="6">
        <f>IFERROR(INDEX('Medical Examinations'!$L:$L,MATCH($A818,'Medical Examinations'!$A:$A,0)),"Not Found")</f>
        <v>1</v>
      </c>
      <c r="I818" s="6" t="str">
        <f>IFERROR(INDEX('Medical Examinations'!$K:$K,MATCH($A818,'Medical Examinations'!$A:$A,0)),"Not Found")</f>
        <v>No</v>
      </c>
      <c r="J818" s="6" t="str">
        <f>IFERROR(INDEX('Medical Examinations'!$M:$M,MATCH($A818,'Medical Examinations'!$A:$A,0)),"Not Found")</f>
        <v>Overweight</v>
      </c>
      <c r="K818" s="6" t="str">
        <f>IFERROR(INDEX('Medical Examinations'!$N:$N,MATCH($A818,'Medical Examinations'!$A:$A,0)),"Not Found")</f>
        <v>Diabetic</v>
      </c>
      <c r="L818" s="12">
        <f>IFERROR(INDEX('Hospitalisation Details'!$V:$V,MATCH($A818,'Hospitalisation Details'!$A:$A,0)),"Not Found")</f>
        <v>0</v>
      </c>
      <c r="M818" s="13">
        <f>IFERROR(INDEX('Hospitalisation Details'!$F:$F,MATCH($A818,'Hospitalisation Details'!$A:$A,0)),"Not Found")</f>
        <v>12925.89</v>
      </c>
      <c r="N818" s="6">
        <f>IFERROR(INDEX('Hospitalisation Details'!$S:$S,MATCH($A818,'Hospitalisation Details'!$A:$A,0)),"Not Found")</f>
        <v>23255</v>
      </c>
      <c r="O818" s="6">
        <f>IFERROR(INDEX('Hospitalisation Details'!$T:$T,MATCH($A818,'Hospitalisation Details'!$A:$A,0)),"Not Found")</f>
        <v>59</v>
      </c>
      <c r="P818" s="6">
        <f>IFERROR(INDEX('Hospitalisation Details'!$U:$U,MATCH($A818,'Hospitalisation Details'!$A:$A,0)),"Not Found")</f>
        <v>0</v>
      </c>
      <c r="Q818" s="6">
        <f>IFERROR(INDEX('Hospitalisation Details'!$W:$W,MATCH($A818,'Hospitalisation Details'!$A:$A,0)),"Not Found")</f>
        <v>0</v>
      </c>
    </row>
    <row r="819" spans="1:17" ht="15" customHeight="1" x14ac:dyDescent="0.3">
      <c r="A819" s="6" t="str">
        <f>'Customer Names'!A819</f>
        <v>Id818</v>
      </c>
      <c r="B819" s="6" t="str">
        <f>IFERROR(INDEX('Customer Names'!$D:$D,MATCH($A819,'Customer Names'!$A:$A,0)),"Not Found")</f>
        <v>Dave</v>
      </c>
      <c r="C819" s="6">
        <f>IFERROR(INDEX('Medical Examinations'!$B:$B,MATCH($A819,'Medical Examinations'!$A:$A,0)),"Not Found")</f>
        <v>25.46</v>
      </c>
      <c r="D819" s="6">
        <f>IFERROR(INDEX('Medical Examinations'!$C:$C,MATCH($A819,'Medical Examinations'!$A:$A,0)),"Not Found")</f>
        <v>8.77</v>
      </c>
      <c r="E819" s="6" t="str">
        <f>IFERROR(INDEX('Medical Examinations'!$I:$I,MATCH($A819,'Medical Examinations'!$A:$A,0)),"Not Found")</f>
        <v>Yes</v>
      </c>
      <c r="F819" s="6" t="str">
        <f>IFERROR(INDEX('Medical Examinations'!$J:$J,MATCH($A819,'Medical Examinations'!$A:$A,0)),"Not Found")</f>
        <v>No</v>
      </c>
      <c r="G819" s="6" t="str">
        <f>IFERROR(INDEX('Medical Examinations'!$F:$F,MATCH($A819,'Medical Examinations'!$A:$A,0)),"Not Found")</f>
        <v>Yes</v>
      </c>
      <c r="H819" s="6">
        <f>IFERROR(INDEX('Medical Examinations'!$L:$L,MATCH($A819,'Medical Examinations'!$A:$A,0)),"Not Found")</f>
        <v>1</v>
      </c>
      <c r="I819" s="6" t="str">
        <f>IFERROR(INDEX('Medical Examinations'!$K:$K,MATCH($A819,'Medical Examinations'!$A:$A,0)),"Not Found")</f>
        <v>No</v>
      </c>
      <c r="J819" s="6" t="str">
        <f>IFERROR(INDEX('Medical Examinations'!$M:$M,MATCH($A819,'Medical Examinations'!$A:$A,0)),"Not Found")</f>
        <v>Overweight</v>
      </c>
      <c r="K819" s="6" t="str">
        <f>IFERROR(INDEX('Medical Examinations'!$N:$N,MATCH($A819,'Medical Examinations'!$A:$A,0)),"Not Found")</f>
        <v>Diabetic</v>
      </c>
      <c r="L819" s="12">
        <f>IFERROR(INDEX('Hospitalisation Details'!$V:$V,MATCH($A819,'Hospitalisation Details'!$A:$A,0)),"Not Found")</f>
        <v>0</v>
      </c>
      <c r="M819" s="13">
        <f>IFERROR(INDEX('Hospitalisation Details'!$F:$F,MATCH($A819,'Hospitalisation Details'!$A:$A,0)),"Not Found")</f>
        <v>12913.99</v>
      </c>
      <c r="N819" s="6">
        <f>IFERROR(INDEX('Hospitalisation Details'!$S:$S,MATCH($A819,'Hospitalisation Details'!$A:$A,0)),"Not Found")</f>
        <v>23239</v>
      </c>
      <c r="O819" s="6">
        <f>IFERROR(INDEX('Hospitalisation Details'!$T:$T,MATCH($A819,'Hospitalisation Details'!$A:$A,0)),"Not Found")</f>
        <v>59</v>
      </c>
      <c r="P819" s="6">
        <f>IFERROR(INDEX('Hospitalisation Details'!$U:$U,MATCH($A819,'Hospitalisation Details'!$A:$A,0)),"Not Found")</f>
        <v>0</v>
      </c>
      <c r="Q819" s="6">
        <f>IFERROR(INDEX('Hospitalisation Details'!$W:$W,MATCH($A819,'Hospitalisation Details'!$A:$A,0)),"Not Found")</f>
        <v>0</v>
      </c>
    </row>
    <row r="820" spans="1:17" ht="15" customHeight="1" x14ac:dyDescent="0.3">
      <c r="A820" s="6" t="str">
        <f>'Customer Names'!A820</f>
        <v>Id819</v>
      </c>
      <c r="B820" s="6" t="str">
        <f>IFERROR(INDEX('Customer Names'!$D:$D,MATCH($A820,'Customer Names'!$A:$A,0)),"Not Found")</f>
        <v>Andy</v>
      </c>
      <c r="C820" s="6">
        <f>IFERROR(INDEX('Medical Examinations'!$B:$B,MATCH($A820,'Medical Examinations'!$A:$A,0)),"Not Found")</f>
        <v>39.14</v>
      </c>
      <c r="D820" s="6">
        <f>IFERROR(INDEX('Medical Examinations'!$C:$C,MATCH($A820,'Medical Examinations'!$A:$A,0)),"Not Found")</f>
        <v>4.91</v>
      </c>
      <c r="E820" s="6" t="str">
        <f>IFERROR(INDEX('Medical Examinations'!$I:$I,MATCH($A820,'Medical Examinations'!$A:$A,0)),"Not Found")</f>
        <v>No</v>
      </c>
      <c r="F820" s="6" t="str">
        <f>IFERROR(INDEX('Medical Examinations'!$J:$J,MATCH($A820,'Medical Examinations'!$A:$A,0)),"Not Found")</f>
        <v>Yes</v>
      </c>
      <c r="G820" s="6" t="str">
        <f>IFERROR(INDEX('Medical Examinations'!$F:$F,MATCH($A820,'Medical Examinations'!$A:$A,0)),"Not Found")</f>
        <v>No</v>
      </c>
      <c r="H820" s="6">
        <f>IFERROR(INDEX('Medical Examinations'!$L:$L,MATCH($A820,'Medical Examinations'!$A:$A,0)),"Not Found")</f>
        <v>1</v>
      </c>
      <c r="I820" s="6" t="str">
        <f>IFERROR(INDEX('Medical Examinations'!$K:$K,MATCH($A820,'Medical Examinations'!$A:$A,0)),"Not Found")</f>
        <v>No</v>
      </c>
      <c r="J820" s="6" t="str">
        <f>IFERROR(INDEX('Medical Examinations'!$M:$M,MATCH($A820,'Medical Examinations'!$A:$A,0)),"Not Found")</f>
        <v>Obesity</v>
      </c>
      <c r="K820" s="6" t="str">
        <f>IFERROR(INDEX('Medical Examinations'!$N:$N,MATCH($A820,'Medical Examinations'!$A:$A,0)),"Not Found")</f>
        <v>Normal</v>
      </c>
      <c r="L820" s="12">
        <f>IFERROR(INDEX('Hospitalisation Details'!$V:$V,MATCH($A820,'Hospitalisation Details'!$A:$A,0)),"Not Found")</f>
        <v>0</v>
      </c>
      <c r="M820" s="13">
        <f>IFERROR(INDEX('Hospitalisation Details'!$F:$F,MATCH($A820,'Hospitalisation Details'!$A:$A,0)),"Not Found")</f>
        <v>12890.06</v>
      </c>
      <c r="N820" s="6">
        <f>IFERROR(INDEX('Hospitalisation Details'!$S:$S,MATCH($A820,'Hospitalisation Details'!$A:$A,0)),"Not Found")</f>
        <v>38177</v>
      </c>
      <c r="O820" s="6">
        <f>IFERROR(INDEX('Hospitalisation Details'!$T:$T,MATCH($A820,'Hospitalisation Details'!$A:$A,0)),"Not Found")</f>
        <v>18</v>
      </c>
      <c r="P820" s="6">
        <f>IFERROR(INDEX('Hospitalisation Details'!$U:$U,MATCH($A820,'Hospitalisation Details'!$A:$A,0)),"Not Found")</f>
        <v>0</v>
      </c>
      <c r="Q820" s="6">
        <f>IFERROR(INDEX('Hospitalisation Details'!$W:$W,MATCH($A820,'Hospitalisation Details'!$A:$A,0)),"Not Found")</f>
        <v>0</v>
      </c>
    </row>
    <row r="821" spans="1:17" ht="15" customHeight="1" x14ac:dyDescent="0.3">
      <c r="A821" s="6" t="str">
        <f>'Customer Names'!A821</f>
        <v>Id820</v>
      </c>
      <c r="B821" s="6" t="str">
        <f>IFERROR(INDEX('Customer Names'!$D:$D,MATCH($A821,'Customer Names'!$A:$A,0)),"Not Found")</f>
        <v>Mary</v>
      </c>
      <c r="C821" s="6">
        <f>IFERROR(INDEX('Medical Examinations'!$B:$B,MATCH($A821,'Medical Examinations'!$A:$A,0)),"Not Found")</f>
        <v>41.2</v>
      </c>
      <c r="D821" s="6">
        <f>IFERROR(INDEX('Medical Examinations'!$C:$C,MATCH($A821,'Medical Examinations'!$A:$A,0)),"Not Found")</f>
        <v>4.95</v>
      </c>
      <c r="E821" s="6" t="str">
        <f>IFERROR(INDEX('Medical Examinations'!$I:$I,MATCH($A821,'Medical Examinations'!$A:$A,0)),"Not Found")</f>
        <v>No</v>
      </c>
      <c r="F821" s="6" t="str">
        <f>IFERROR(INDEX('Medical Examinations'!$J:$J,MATCH($A821,'Medical Examinations'!$A:$A,0)),"Not Found")</f>
        <v>No</v>
      </c>
      <c r="G821" s="6" t="str">
        <f>IFERROR(INDEX('Medical Examinations'!$F:$F,MATCH($A821,'Medical Examinations'!$A:$A,0)),"Not Found")</f>
        <v>No</v>
      </c>
      <c r="H821" s="6">
        <f>IFERROR(INDEX('Medical Examinations'!$L:$L,MATCH($A821,'Medical Examinations'!$A:$A,0)),"Not Found")</f>
        <v>1</v>
      </c>
      <c r="I821" s="6" t="str">
        <f>IFERROR(INDEX('Medical Examinations'!$K:$K,MATCH($A821,'Medical Examinations'!$A:$A,0)),"Not Found")</f>
        <v>No</v>
      </c>
      <c r="J821" s="6" t="str">
        <f>IFERROR(INDEX('Medical Examinations'!$M:$M,MATCH($A821,'Medical Examinations'!$A:$A,0)),"Not Found")</f>
        <v>Obesity</v>
      </c>
      <c r="K821" s="6" t="str">
        <f>IFERROR(INDEX('Medical Examinations'!$N:$N,MATCH($A821,'Medical Examinations'!$A:$A,0)),"Not Found")</f>
        <v>Normal</v>
      </c>
      <c r="L821" s="12">
        <f>IFERROR(INDEX('Hospitalisation Details'!$V:$V,MATCH($A821,'Hospitalisation Details'!$A:$A,0)),"Not Found")</f>
        <v>0</v>
      </c>
      <c r="M821" s="13">
        <f>IFERROR(INDEX('Hospitalisation Details'!$F:$F,MATCH($A821,'Hospitalisation Details'!$A:$A,0)),"Not Found")</f>
        <v>12870.31</v>
      </c>
      <c r="N821" s="6">
        <f>IFERROR(INDEX('Hospitalisation Details'!$S:$S,MATCH($A821,'Hospitalisation Details'!$A:$A,0)),"Not Found")</f>
        <v>30900</v>
      </c>
      <c r="O821" s="6">
        <f>IFERROR(INDEX('Hospitalisation Details'!$T:$T,MATCH($A821,'Hospitalisation Details'!$A:$A,0)),"Not Found")</f>
        <v>38</v>
      </c>
      <c r="P821" s="6">
        <f>IFERROR(INDEX('Hospitalisation Details'!$U:$U,MATCH($A821,'Hospitalisation Details'!$A:$A,0)),"Not Found")</f>
        <v>0</v>
      </c>
      <c r="Q821" s="6">
        <f>IFERROR(INDEX('Hospitalisation Details'!$W:$W,MATCH($A821,'Hospitalisation Details'!$A:$A,0)),"Not Found")</f>
        <v>0</v>
      </c>
    </row>
    <row r="822" spans="1:17" ht="15" customHeight="1" x14ac:dyDescent="0.3">
      <c r="A822" s="6" t="str">
        <f>'Customer Names'!A822</f>
        <v>Id821</v>
      </c>
      <c r="B822" s="6" t="str">
        <f>IFERROR(INDEX('Customer Names'!$D:$D,MATCH($A822,'Customer Names'!$A:$A,0)),"Not Found")</f>
        <v>Marcus B</v>
      </c>
      <c r="C822" s="6">
        <f>IFERROR(INDEX('Medical Examinations'!$B:$B,MATCH($A822,'Medical Examinations'!$A:$A,0)),"Not Found")</f>
        <v>28.81</v>
      </c>
      <c r="D822" s="6">
        <f>IFERROR(INDEX('Medical Examinations'!$C:$C,MATCH($A822,'Medical Examinations'!$A:$A,0)),"Not Found")</f>
        <v>10.8</v>
      </c>
      <c r="E822" s="6" t="str">
        <f>IFERROR(INDEX('Medical Examinations'!$I:$I,MATCH($A822,'Medical Examinations'!$A:$A,0)),"Not Found")</f>
        <v>Yes</v>
      </c>
      <c r="F822" s="6" t="str">
        <f>IFERROR(INDEX('Medical Examinations'!$J:$J,MATCH($A822,'Medical Examinations'!$A:$A,0)),"Not Found")</f>
        <v>No</v>
      </c>
      <c r="G822" s="6" t="str">
        <f>IFERROR(INDEX('Medical Examinations'!$F:$F,MATCH($A822,'Medical Examinations'!$A:$A,0)),"Not Found")</f>
        <v>Yes</v>
      </c>
      <c r="H822" s="6">
        <f>IFERROR(INDEX('Medical Examinations'!$L:$L,MATCH($A822,'Medical Examinations'!$A:$A,0)),"Not Found")</f>
        <v>1</v>
      </c>
      <c r="I822" s="6" t="str">
        <f>IFERROR(INDEX('Medical Examinations'!$K:$K,MATCH($A822,'Medical Examinations'!$A:$A,0)),"Not Found")</f>
        <v>No</v>
      </c>
      <c r="J822" s="6" t="str">
        <f>IFERROR(INDEX('Medical Examinations'!$M:$M,MATCH($A822,'Medical Examinations'!$A:$A,0)),"Not Found")</f>
        <v>Overweight</v>
      </c>
      <c r="K822" s="6" t="str">
        <f>IFERROR(INDEX('Medical Examinations'!$N:$N,MATCH($A822,'Medical Examinations'!$A:$A,0)),"Not Found")</f>
        <v>Diabetic</v>
      </c>
      <c r="L822" s="12">
        <f>IFERROR(INDEX('Hospitalisation Details'!$V:$V,MATCH($A822,'Hospitalisation Details'!$A:$A,0)),"Not Found")</f>
        <v>0</v>
      </c>
      <c r="M822" s="13">
        <f>IFERROR(INDEX('Hospitalisation Details'!$F:$F,MATCH($A822,'Hospitalisation Details'!$A:$A,0)),"Not Found")</f>
        <v>12856.84</v>
      </c>
      <c r="N822" s="6">
        <f>IFERROR(INDEX('Hospitalisation Details'!$S:$S,MATCH($A822,'Hospitalisation Details'!$A:$A,0)),"Not Found")</f>
        <v>23281</v>
      </c>
      <c r="O822" s="6">
        <f>IFERROR(INDEX('Hospitalisation Details'!$T:$T,MATCH($A822,'Hospitalisation Details'!$A:$A,0)),"Not Found")</f>
        <v>59</v>
      </c>
      <c r="P822" s="6">
        <f>IFERROR(INDEX('Hospitalisation Details'!$U:$U,MATCH($A822,'Hospitalisation Details'!$A:$A,0)),"Not Found")</f>
        <v>0</v>
      </c>
      <c r="Q822" s="6">
        <f>IFERROR(INDEX('Hospitalisation Details'!$W:$W,MATCH($A822,'Hospitalisation Details'!$A:$A,0)),"Not Found")</f>
        <v>0</v>
      </c>
    </row>
    <row r="823" spans="1:17" ht="15" customHeight="1" x14ac:dyDescent="0.3">
      <c r="A823" s="6" t="str">
        <f>'Customer Names'!A823</f>
        <v>Id822</v>
      </c>
      <c r="B823" s="6" t="str">
        <f>IFERROR(INDEX('Customer Names'!$D:$D,MATCH($A823,'Customer Names'!$A:$A,0)),"Not Found")</f>
        <v>Thomas K.</v>
      </c>
      <c r="C823" s="6">
        <f>IFERROR(INDEX('Medical Examinations'!$B:$B,MATCH($A823,'Medical Examinations'!$A:$A,0)),"Not Found")</f>
        <v>37.409999999999997</v>
      </c>
      <c r="D823" s="6">
        <f>IFERROR(INDEX('Medical Examinations'!$C:$C,MATCH($A823,'Medical Examinations'!$A:$A,0)),"Not Found")</f>
        <v>7.21</v>
      </c>
      <c r="E823" s="6" t="str">
        <f>IFERROR(INDEX('Medical Examinations'!$I:$I,MATCH($A823,'Medical Examinations'!$A:$A,0)),"Not Found")</f>
        <v>No</v>
      </c>
      <c r="F823" s="6" t="str">
        <f>IFERROR(INDEX('Medical Examinations'!$J:$J,MATCH($A823,'Medical Examinations'!$A:$A,0)),"Not Found")</f>
        <v>No</v>
      </c>
      <c r="G823" s="6" t="str">
        <f>IFERROR(INDEX('Medical Examinations'!$F:$F,MATCH($A823,'Medical Examinations'!$A:$A,0)),"Not Found")</f>
        <v>No</v>
      </c>
      <c r="H823" s="6">
        <f>IFERROR(INDEX('Medical Examinations'!$L:$L,MATCH($A823,'Medical Examinations'!$A:$A,0)),"Not Found")</f>
        <v>2</v>
      </c>
      <c r="I823" s="6" t="str">
        <f>IFERROR(INDEX('Medical Examinations'!$K:$K,MATCH($A823,'Medical Examinations'!$A:$A,0)),"Not Found")</f>
        <v>No</v>
      </c>
      <c r="J823" s="6" t="str">
        <f>IFERROR(INDEX('Medical Examinations'!$M:$M,MATCH($A823,'Medical Examinations'!$A:$A,0)),"Not Found")</f>
        <v>Obesity</v>
      </c>
      <c r="K823" s="6" t="str">
        <f>IFERROR(INDEX('Medical Examinations'!$N:$N,MATCH($A823,'Medical Examinations'!$A:$A,0)),"Not Found")</f>
        <v>Diabetic</v>
      </c>
      <c r="L823" s="12">
        <f>IFERROR(INDEX('Hospitalisation Details'!$V:$V,MATCH($A823,'Hospitalisation Details'!$A:$A,0)),"Not Found")</f>
        <v>0</v>
      </c>
      <c r="M823" s="13">
        <f>IFERROR(INDEX('Hospitalisation Details'!$F:$F,MATCH($A823,'Hospitalisation Details'!$A:$A,0)),"Not Found")</f>
        <v>12852.37</v>
      </c>
      <c r="N823" s="6">
        <f>IFERROR(INDEX('Hospitalisation Details'!$S:$S,MATCH($A823,'Hospitalisation Details'!$A:$A,0)),"Not Found")</f>
        <v>26929</v>
      </c>
      <c r="O823" s="6">
        <f>IFERROR(INDEX('Hospitalisation Details'!$T:$T,MATCH($A823,'Hospitalisation Details'!$A:$A,0)),"Not Found")</f>
        <v>49</v>
      </c>
      <c r="P823" s="6">
        <f>IFERROR(INDEX('Hospitalisation Details'!$U:$U,MATCH($A823,'Hospitalisation Details'!$A:$A,0)),"Not Found")</f>
        <v>0</v>
      </c>
      <c r="Q823" s="6">
        <f>IFERROR(INDEX('Hospitalisation Details'!$W:$W,MATCH($A823,'Hospitalisation Details'!$A:$A,0)),"Not Found")</f>
        <v>0</v>
      </c>
    </row>
    <row r="824" spans="1:17" ht="15" customHeight="1" x14ac:dyDescent="0.3">
      <c r="A824" s="6" t="str">
        <f>'Customer Names'!A824</f>
        <v>Id823</v>
      </c>
      <c r="B824" s="6" t="str">
        <f>IFERROR(INDEX('Customer Names'!$D:$D,MATCH($A824,'Customer Names'!$A:$A,0)),"Not Found")</f>
        <v>Robert</v>
      </c>
      <c r="C824" s="6">
        <f>IFERROR(INDEX('Medical Examinations'!$B:$B,MATCH($A824,'Medical Examinations'!$A:$A,0)),"Not Found")</f>
        <v>52.54</v>
      </c>
      <c r="D824" s="6">
        <f>IFERROR(INDEX('Medical Examinations'!$C:$C,MATCH($A824,'Medical Examinations'!$A:$A,0)),"Not Found")</f>
        <v>5.12</v>
      </c>
      <c r="E824" s="6" t="str">
        <f>IFERROR(INDEX('Medical Examinations'!$I:$I,MATCH($A824,'Medical Examinations'!$A:$A,0)),"Not Found")</f>
        <v>No</v>
      </c>
      <c r="F824" s="6" t="str">
        <f>IFERROR(INDEX('Medical Examinations'!$J:$J,MATCH($A824,'Medical Examinations'!$A:$A,0)),"Not Found")</f>
        <v>No</v>
      </c>
      <c r="G824" s="6" t="str">
        <f>IFERROR(INDEX('Medical Examinations'!$F:$F,MATCH($A824,'Medical Examinations'!$A:$A,0)),"Not Found")</f>
        <v>Yes</v>
      </c>
      <c r="H824" s="6">
        <f>IFERROR(INDEX('Medical Examinations'!$L:$L,MATCH($A824,'Medical Examinations'!$A:$A,0)),"Not Found")</f>
        <v>1</v>
      </c>
      <c r="I824" s="6" t="str">
        <f>IFERROR(INDEX('Medical Examinations'!$K:$K,MATCH($A824,'Medical Examinations'!$A:$A,0)),"Not Found")</f>
        <v>No</v>
      </c>
      <c r="J824" s="6" t="str">
        <f>IFERROR(INDEX('Medical Examinations'!$M:$M,MATCH($A824,'Medical Examinations'!$A:$A,0)),"Not Found")</f>
        <v>Obesity</v>
      </c>
      <c r="K824" s="6" t="str">
        <f>IFERROR(INDEX('Medical Examinations'!$N:$N,MATCH($A824,'Medical Examinations'!$A:$A,0)),"Not Found")</f>
        <v>Normal</v>
      </c>
      <c r="L824" s="12">
        <f>IFERROR(INDEX('Hospitalisation Details'!$V:$V,MATCH($A824,'Hospitalisation Details'!$A:$A,0)),"Not Found")</f>
        <v>0</v>
      </c>
      <c r="M824" s="13">
        <f>IFERROR(INDEX('Hospitalisation Details'!$F:$F,MATCH($A824,'Hospitalisation Details'!$A:$A,0)),"Not Found")</f>
        <v>12847.24</v>
      </c>
      <c r="N824" s="6">
        <f>IFERROR(INDEX('Hospitalisation Details'!$S:$S,MATCH($A824,'Hospitalisation Details'!$A:$A,0)),"Not Found")</f>
        <v>34239</v>
      </c>
      <c r="O824" s="6">
        <f>IFERROR(INDEX('Hospitalisation Details'!$T:$T,MATCH($A824,'Hospitalisation Details'!$A:$A,0)),"Not Found")</f>
        <v>29</v>
      </c>
      <c r="P824" s="6">
        <f>IFERROR(INDEX('Hospitalisation Details'!$U:$U,MATCH($A824,'Hospitalisation Details'!$A:$A,0)),"Not Found")</f>
        <v>0</v>
      </c>
      <c r="Q824" s="6">
        <f>IFERROR(INDEX('Hospitalisation Details'!$W:$W,MATCH($A824,'Hospitalisation Details'!$A:$A,0)),"Not Found")</f>
        <v>0</v>
      </c>
    </row>
    <row r="825" spans="1:17" ht="15" customHeight="1" x14ac:dyDescent="0.3">
      <c r="A825" s="6" t="str">
        <f>'Customer Names'!A825</f>
        <v>Id824</v>
      </c>
      <c r="B825" s="6" t="str">
        <f>IFERROR(INDEX('Customer Names'!$D:$D,MATCH($A825,'Customer Names'!$A:$A,0)),"Not Found")</f>
        <v>Geoff</v>
      </c>
      <c r="C825" s="6">
        <f>IFERROR(INDEX('Medical Examinations'!$B:$B,MATCH($A825,'Medical Examinations'!$A:$A,0)),"Not Found")</f>
        <v>17.29</v>
      </c>
      <c r="D825" s="6">
        <f>IFERROR(INDEX('Medical Examinations'!$C:$C,MATCH($A825,'Medical Examinations'!$A:$A,0)),"Not Found")</f>
        <v>4.62</v>
      </c>
      <c r="E825" s="6" t="str">
        <f>IFERROR(INDEX('Medical Examinations'!$I:$I,MATCH($A825,'Medical Examinations'!$A:$A,0)),"Not Found")</f>
        <v>No</v>
      </c>
      <c r="F825" s="6" t="str">
        <f>IFERROR(INDEX('Medical Examinations'!$J:$J,MATCH($A825,'Medical Examinations'!$A:$A,0)),"Not Found")</f>
        <v>Yes</v>
      </c>
      <c r="G825" s="6" t="str">
        <f>IFERROR(INDEX('Medical Examinations'!$F:$F,MATCH($A825,'Medical Examinations'!$A:$A,0)),"Not Found")</f>
        <v>No</v>
      </c>
      <c r="H825" s="6">
        <f>IFERROR(INDEX('Medical Examinations'!$L:$L,MATCH($A825,'Medical Examinations'!$A:$A,0)),"Not Found")</f>
        <v>1</v>
      </c>
      <c r="I825" s="6" t="str">
        <f>IFERROR(INDEX('Medical Examinations'!$K:$K,MATCH($A825,'Medical Examinations'!$A:$A,0)),"Not Found")</f>
        <v>Yes</v>
      </c>
      <c r="J825" s="6" t="str">
        <f>IFERROR(INDEX('Medical Examinations'!$M:$M,MATCH($A825,'Medical Examinations'!$A:$A,0)),"Not Found")</f>
        <v>Underweight</v>
      </c>
      <c r="K825" s="6" t="str">
        <f>IFERROR(INDEX('Medical Examinations'!$N:$N,MATCH($A825,'Medical Examinations'!$A:$A,0)),"Not Found")</f>
        <v>Normal</v>
      </c>
      <c r="L825" s="12">
        <f>IFERROR(INDEX('Hospitalisation Details'!$V:$V,MATCH($A825,'Hospitalisation Details'!$A:$A,0)),"Not Found")</f>
        <v>0</v>
      </c>
      <c r="M825" s="13">
        <f>IFERROR(INDEX('Hospitalisation Details'!$F:$F,MATCH($A825,'Hospitalisation Details'!$A:$A,0)),"Not Found")</f>
        <v>12829.46</v>
      </c>
      <c r="N825" s="6">
        <f>IFERROR(INDEX('Hospitalisation Details'!$S:$S,MATCH($A825,'Hospitalisation Details'!$A:$A,0)),"Not Found")</f>
        <v>38300</v>
      </c>
      <c r="O825" s="6">
        <f>IFERROR(INDEX('Hospitalisation Details'!$T:$T,MATCH($A825,'Hospitalisation Details'!$A:$A,0)),"Not Found")</f>
        <v>18</v>
      </c>
      <c r="P825" s="6">
        <f>IFERROR(INDEX('Hospitalisation Details'!$U:$U,MATCH($A825,'Hospitalisation Details'!$A:$A,0)),"Not Found")</f>
        <v>0</v>
      </c>
      <c r="Q825" s="6">
        <f>IFERROR(INDEX('Hospitalisation Details'!$W:$W,MATCH($A825,'Hospitalisation Details'!$A:$A,0)),"Not Found")</f>
        <v>0</v>
      </c>
    </row>
    <row r="826" spans="1:17" ht="15" customHeight="1" x14ac:dyDescent="0.3">
      <c r="A826" s="6" t="str">
        <f>'Customer Names'!A826</f>
        <v>Id825</v>
      </c>
      <c r="B826" s="6" t="str">
        <f>IFERROR(INDEX('Customer Names'!$D:$D,MATCH($A826,'Customer Names'!$A:$A,0)),"Not Found")</f>
        <v>Chris J.</v>
      </c>
      <c r="C826" s="6">
        <f>IFERROR(INDEX('Medical Examinations'!$B:$B,MATCH($A826,'Medical Examinations'!$A:$A,0)),"Not Found")</f>
        <v>31.74</v>
      </c>
      <c r="D826" s="6">
        <f>IFERROR(INDEX('Medical Examinations'!$C:$C,MATCH($A826,'Medical Examinations'!$A:$A,0)),"Not Found")</f>
        <v>7.68</v>
      </c>
      <c r="E826" s="6" t="str">
        <f>IFERROR(INDEX('Medical Examinations'!$I:$I,MATCH($A826,'Medical Examinations'!$A:$A,0)),"Not Found")</f>
        <v>Yes</v>
      </c>
      <c r="F826" s="6" t="str">
        <f>IFERROR(INDEX('Medical Examinations'!$J:$J,MATCH($A826,'Medical Examinations'!$A:$A,0)),"Not Found")</f>
        <v>No</v>
      </c>
      <c r="G826" s="6" t="str">
        <f>IFERROR(INDEX('Medical Examinations'!$F:$F,MATCH($A826,'Medical Examinations'!$A:$A,0)),"Not Found")</f>
        <v>No</v>
      </c>
      <c r="H826" s="6">
        <f>IFERROR(INDEX('Medical Examinations'!$L:$L,MATCH($A826,'Medical Examinations'!$A:$A,0)),"Not Found")</f>
        <v>0</v>
      </c>
      <c r="I826" s="6" t="str">
        <f>IFERROR(INDEX('Medical Examinations'!$K:$K,MATCH($A826,'Medical Examinations'!$A:$A,0)),"Not Found")</f>
        <v>No</v>
      </c>
      <c r="J826" s="6" t="str">
        <f>IFERROR(INDEX('Medical Examinations'!$M:$M,MATCH($A826,'Medical Examinations'!$A:$A,0)),"Not Found")</f>
        <v>Obesity</v>
      </c>
      <c r="K826" s="6" t="str">
        <f>IFERROR(INDEX('Medical Examinations'!$N:$N,MATCH($A826,'Medical Examinations'!$A:$A,0)),"Not Found")</f>
        <v>Diabetic</v>
      </c>
      <c r="L826" s="12">
        <f>IFERROR(INDEX('Hospitalisation Details'!$V:$V,MATCH($A826,'Hospitalisation Details'!$A:$A,0)),"Not Found")</f>
        <v>0</v>
      </c>
      <c r="M826" s="13">
        <f>IFERROR(INDEX('Hospitalisation Details'!$F:$F,MATCH($A826,'Hospitalisation Details'!$A:$A,0)),"Not Found")</f>
        <v>12823.25</v>
      </c>
      <c r="N826" s="6">
        <f>IFERROR(INDEX('Hospitalisation Details'!$S:$S,MATCH($A826,'Hospitalisation Details'!$A:$A,0)),"Not Found")</f>
        <v>24740</v>
      </c>
      <c r="O826" s="6">
        <f>IFERROR(INDEX('Hospitalisation Details'!$T:$T,MATCH($A826,'Hospitalisation Details'!$A:$A,0)),"Not Found")</f>
        <v>55</v>
      </c>
      <c r="P826" s="6">
        <f>IFERROR(INDEX('Hospitalisation Details'!$U:$U,MATCH($A826,'Hospitalisation Details'!$A:$A,0)),"Not Found")</f>
        <v>0</v>
      </c>
      <c r="Q826" s="6">
        <f>IFERROR(INDEX('Hospitalisation Details'!$W:$W,MATCH($A826,'Hospitalisation Details'!$A:$A,0)),"Not Found")</f>
        <v>0</v>
      </c>
    </row>
    <row r="827" spans="1:17" ht="15" customHeight="1" x14ac:dyDescent="0.3">
      <c r="A827" s="6" t="str">
        <f>'Customer Names'!A827</f>
        <v>Id826</v>
      </c>
      <c r="B827" s="6" t="str">
        <f>IFERROR(INDEX('Customer Names'!$D:$D,MATCH($A827,'Customer Names'!$A:$A,0)),"Not Found")</f>
        <v>Kate A.</v>
      </c>
      <c r="C827" s="6">
        <f>IFERROR(INDEX('Medical Examinations'!$B:$B,MATCH($A827,'Medical Examinations'!$A:$A,0)),"Not Found")</f>
        <v>26.504999999999999</v>
      </c>
      <c r="D827" s="6">
        <f>IFERROR(INDEX('Medical Examinations'!$C:$C,MATCH($A827,'Medical Examinations'!$A:$A,0)),"Not Found")</f>
        <v>6.79</v>
      </c>
      <c r="E827" s="6" t="str">
        <f>IFERROR(INDEX('Medical Examinations'!$I:$I,MATCH($A827,'Medical Examinations'!$A:$A,0)),"Not Found")</f>
        <v>Yes</v>
      </c>
      <c r="F827" s="6" t="str">
        <f>IFERROR(INDEX('Medical Examinations'!$J:$J,MATCH($A827,'Medical Examinations'!$A:$A,0)),"Not Found")</f>
        <v>No</v>
      </c>
      <c r="G827" s="6" t="str">
        <f>IFERROR(INDEX('Medical Examinations'!$F:$F,MATCH($A827,'Medical Examinations'!$A:$A,0)),"Not Found")</f>
        <v>Yes</v>
      </c>
      <c r="H827" s="6">
        <f>IFERROR(INDEX('Medical Examinations'!$L:$L,MATCH($A827,'Medical Examinations'!$A:$A,0)),"Not Found")</f>
        <v>1</v>
      </c>
      <c r="I827" s="6" t="str">
        <f>IFERROR(INDEX('Medical Examinations'!$K:$K,MATCH($A827,'Medical Examinations'!$A:$A,0)),"Not Found")</f>
        <v>No</v>
      </c>
      <c r="J827" s="6" t="str">
        <f>IFERROR(INDEX('Medical Examinations'!$M:$M,MATCH($A827,'Medical Examinations'!$A:$A,0)),"Not Found")</f>
        <v>Overweight</v>
      </c>
      <c r="K827" s="6" t="str">
        <f>IFERROR(INDEX('Medical Examinations'!$N:$N,MATCH($A827,'Medical Examinations'!$A:$A,0)),"Not Found")</f>
        <v>Diabetic</v>
      </c>
      <c r="L827" s="12">
        <f>IFERROR(INDEX('Hospitalisation Details'!$V:$V,MATCH($A827,'Hospitalisation Details'!$A:$A,0)),"Not Found")</f>
        <v>0</v>
      </c>
      <c r="M827" s="13">
        <f>IFERROR(INDEX('Hospitalisation Details'!$F:$F,MATCH($A827,'Hospitalisation Details'!$A:$A,0)),"Not Found")</f>
        <v>12815.44</v>
      </c>
      <c r="N827" s="6">
        <f>IFERROR(INDEX('Hospitalisation Details'!$S:$S,MATCH($A827,'Hospitalisation Details'!$A:$A,0)),"Not Found")</f>
        <v>23212</v>
      </c>
      <c r="O827" s="6">
        <f>IFERROR(INDEX('Hospitalisation Details'!$T:$T,MATCH($A827,'Hospitalisation Details'!$A:$A,0)),"Not Found")</f>
        <v>59</v>
      </c>
      <c r="P827" s="6">
        <f>IFERROR(INDEX('Hospitalisation Details'!$U:$U,MATCH($A827,'Hospitalisation Details'!$A:$A,0)),"Not Found")</f>
        <v>0</v>
      </c>
      <c r="Q827" s="6">
        <f>IFERROR(INDEX('Hospitalisation Details'!$W:$W,MATCH($A827,'Hospitalisation Details'!$A:$A,0)),"Not Found")</f>
        <v>0</v>
      </c>
    </row>
    <row r="828" spans="1:17" ht="15" customHeight="1" x14ac:dyDescent="0.3">
      <c r="A828" s="6" t="str">
        <f>'Customer Names'!A828</f>
        <v>Id827</v>
      </c>
      <c r="B828" s="6" t="str">
        <f>IFERROR(INDEX('Customer Names'!$D:$D,MATCH($A828,'Customer Names'!$A:$A,0)),"Not Found")</f>
        <v>Kelli</v>
      </c>
      <c r="C828" s="6">
        <f>IFERROR(INDEX('Medical Examinations'!$B:$B,MATCH($A828,'Medical Examinations'!$A:$A,0)),"Not Found")</f>
        <v>36.479999999999997</v>
      </c>
      <c r="D828" s="6">
        <f>IFERROR(INDEX('Medical Examinations'!$C:$C,MATCH($A828,'Medical Examinations'!$A:$A,0)),"Not Found")</f>
        <v>11.09</v>
      </c>
      <c r="E828" s="6" t="str">
        <f>IFERROR(INDEX('Medical Examinations'!$I:$I,MATCH($A828,'Medical Examinations'!$A:$A,0)),"Not Found")</f>
        <v>No</v>
      </c>
      <c r="F828" s="6" t="str">
        <f>IFERROR(INDEX('Medical Examinations'!$J:$J,MATCH($A828,'Medical Examinations'!$A:$A,0)),"Not Found")</f>
        <v>No</v>
      </c>
      <c r="G828" s="6" t="str">
        <f>IFERROR(INDEX('Medical Examinations'!$F:$F,MATCH($A828,'Medical Examinations'!$A:$A,0)),"Not Found")</f>
        <v>No</v>
      </c>
      <c r="H828" s="6">
        <f>IFERROR(INDEX('Medical Examinations'!$L:$L,MATCH($A828,'Medical Examinations'!$A:$A,0)),"Not Found")</f>
        <v>0</v>
      </c>
      <c r="I828" s="6" t="str">
        <f>IFERROR(INDEX('Medical Examinations'!$K:$K,MATCH($A828,'Medical Examinations'!$A:$A,0)),"Not Found")</f>
        <v>No</v>
      </c>
      <c r="J828" s="6" t="str">
        <f>IFERROR(INDEX('Medical Examinations'!$M:$M,MATCH($A828,'Medical Examinations'!$A:$A,0)),"Not Found")</f>
        <v>Obesity</v>
      </c>
      <c r="K828" s="6" t="str">
        <f>IFERROR(INDEX('Medical Examinations'!$N:$N,MATCH($A828,'Medical Examinations'!$A:$A,0)),"Not Found")</f>
        <v>Diabetic</v>
      </c>
      <c r="L828" s="12">
        <f>IFERROR(INDEX('Hospitalisation Details'!$V:$V,MATCH($A828,'Hospitalisation Details'!$A:$A,0)),"Not Found")</f>
        <v>0</v>
      </c>
      <c r="M828" s="13">
        <f>IFERROR(INDEX('Hospitalisation Details'!$F:$F,MATCH($A828,'Hospitalisation Details'!$A:$A,0)),"Not Found")</f>
        <v>12797.21</v>
      </c>
      <c r="N828" s="6">
        <f>IFERROR(INDEX('Hospitalisation Details'!$S:$S,MATCH($A828,'Hospitalisation Details'!$A:$A,0)),"Not Found")</f>
        <v>28695</v>
      </c>
      <c r="O828" s="6">
        <f>IFERROR(INDEX('Hospitalisation Details'!$T:$T,MATCH($A828,'Hospitalisation Details'!$A:$A,0)),"Not Found")</f>
        <v>44</v>
      </c>
      <c r="P828" s="6">
        <f>IFERROR(INDEX('Hospitalisation Details'!$U:$U,MATCH($A828,'Hospitalisation Details'!$A:$A,0)),"Not Found")</f>
        <v>0</v>
      </c>
      <c r="Q828" s="6">
        <f>IFERROR(INDEX('Hospitalisation Details'!$W:$W,MATCH($A828,'Hospitalisation Details'!$A:$A,0)),"Not Found")</f>
        <v>0</v>
      </c>
    </row>
    <row r="829" spans="1:17" ht="15" customHeight="1" x14ac:dyDescent="0.3">
      <c r="A829" s="6" t="str">
        <f>'Customer Names'!A829</f>
        <v>Id828</v>
      </c>
      <c r="B829" s="6" t="str">
        <f>IFERROR(INDEX('Customer Names'!$D:$D,MATCH($A829,'Customer Names'!$A:$A,0)),"Not Found")</f>
        <v>Maggie M</v>
      </c>
      <c r="C829" s="6">
        <f>IFERROR(INDEX('Medical Examinations'!$B:$B,MATCH($A829,'Medical Examinations'!$A:$A,0)),"Not Found")</f>
        <v>39.159999999999997</v>
      </c>
      <c r="D829" s="6">
        <f>IFERROR(INDEX('Medical Examinations'!$C:$C,MATCH($A829,'Medical Examinations'!$A:$A,0)),"Not Found")</f>
        <v>5.24</v>
      </c>
      <c r="E829" s="6" t="str">
        <f>IFERROR(INDEX('Medical Examinations'!$I:$I,MATCH($A829,'Medical Examinations'!$A:$A,0)),"Not Found")</f>
        <v>Yes</v>
      </c>
      <c r="F829" s="6" t="str">
        <f>IFERROR(INDEX('Medical Examinations'!$J:$J,MATCH($A829,'Medical Examinations'!$A:$A,0)),"Not Found")</f>
        <v>No</v>
      </c>
      <c r="G829" s="6" t="str">
        <f>IFERROR(INDEX('Medical Examinations'!$F:$F,MATCH($A829,'Medical Examinations'!$A:$A,0)),"Not Found")</f>
        <v>Yes</v>
      </c>
      <c r="H829" s="6">
        <f>IFERROR(INDEX('Medical Examinations'!$L:$L,MATCH($A829,'Medical Examinations'!$A:$A,0)),"Not Found")</f>
        <v>1</v>
      </c>
      <c r="I829" s="6" t="str">
        <f>IFERROR(INDEX('Medical Examinations'!$K:$K,MATCH($A829,'Medical Examinations'!$A:$A,0)),"Not Found")</f>
        <v>No</v>
      </c>
      <c r="J829" s="6" t="str">
        <f>IFERROR(INDEX('Medical Examinations'!$M:$M,MATCH($A829,'Medical Examinations'!$A:$A,0)),"Not Found")</f>
        <v>Obesity</v>
      </c>
      <c r="K829" s="6" t="str">
        <f>IFERROR(INDEX('Medical Examinations'!$N:$N,MATCH($A829,'Medical Examinations'!$A:$A,0)),"Not Found")</f>
        <v>Normal</v>
      </c>
      <c r="L829" s="12">
        <f>IFERROR(INDEX('Hospitalisation Details'!$V:$V,MATCH($A829,'Hospitalisation Details'!$A:$A,0)),"Not Found")</f>
        <v>0</v>
      </c>
      <c r="M829" s="13">
        <f>IFERROR(INDEX('Hospitalisation Details'!$F:$F,MATCH($A829,'Hospitalisation Details'!$A:$A,0)),"Not Found")</f>
        <v>12788.18</v>
      </c>
      <c r="N829" s="6">
        <f>IFERROR(INDEX('Hospitalisation Details'!$S:$S,MATCH($A829,'Hospitalisation Details'!$A:$A,0)),"Not Found")</f>
        <v>30618</v>
      </c>
      <c r="O829" s="6">
        <f>IFERROR(INDEX('Hospitalisation Details'!$T:$T,MATCH($A829,'Hospitalisation Details'!$A:$A,0)),"Not Found")</f>
        <v>39</v>
      </c>
      <c r="P829" s="6">
        <f>IFERROR(INDEX('Hospitalisation Details'!$U:$U,MATCH($A829,'Hospitalisation Details'!$A:$A,0)),"Not Found")</f>
        <v>0</v>
      </c>
      <c r="Q829" s="6">
        <f>IFERROR(INDEX('Hospitalisation Details'!$W:$W,MATCH($A829,'Hospitalisation Details'!$A:$A,0)),"Not Found")</f>
        <v>0</v>
      </c>
    </row>
    <row r="830" spans="1:17" ht="15" customHeight="1" x14ac:dyDescent="0.3">
      <c r="A830" s="6" t="str">
        <f>'Customer Names'!A830</f>
        <v>Id829</v>
      </c>
      <c r="B830" s="6" t="str">
        <f>IFERROR(INDEX('Customer Names'!$D:$D,MATCH($A830,'Customer Names'!$A:$A,0)),"Not Found")</f>
        <v>Michelle L.</v>
      </c>
      <c r="C830" s="6">
        <f>IFERROR(INDEX('Medical Examinations'!$B:$B,MATCH($A830,'Medical Examinations'!$A:$A,0)),"Not Found")</f>
        <v>28.22</v>
      </c>
      <c r="D830" s="6">
        <f>IFERROR(INDEX('Medical Examinations'!$C:$C,MATCH($A830,'Medical Examinations'!$A:$A,0)),"Not Found")</f>
        <v>7.51</v>
      </c>
      <c r="E830" s="6" t="str">
        <f>IFERROR(INDEX('Medical Examinations'!$I:$I,MATCH($A830,'Medical Examinations'!$A:$A,0)),"Not Found")</f>
        <v>Yes</v>
      </c>
      <c r="F830" s="6" t="str">
        <f>IFERROR(INDEX('Medical Examinations'!$J:$J,MATCH($A830,'Medical Examinations'!$A:$A,0)),"Not Found")</f>
        <v>No</v>
      </c>
      <c r="G830" s="6" t="str">
        <f>IFERROR(INDEX('Medical Examinations'!$F:$F,MATCH($A830,'Medical Examinations'!$A:$A,0)),"Not Found")</f>
        <v>Yes</v>
      </c>
      <c r="H830" s="6">
        <f>IFERROR(INDEX('Medical Examinations'!$L:$L,MATCH($A830,'Medical Examinations'!$A:$A,0)),"Not Found")</f>
        <v>1</v>
      </c>
      <c r="I830" s="6" t="str">
        <f>IFERROR(INDEX('Medical Examinations'!$K:$K,MATCH($A830,'Medical Examinations'!$A:$A,0)),"Not Found")</f>
        <v>No</v>
      </c>
      <c r="J830" s="6" t="str">
        <f>IFERROR(INDEX('Medical Examinations'!$M:$M,MATCH($A830,'Medical Examinations'!$A:$A,0)),"Not Found")</f>
        <v>Overweight</v>
      </c>
      <c r="K830" s="6" t="str">
        <f>IFERROR(INDEX('Medical Examinations'!$N:$N,MATCH($A830,'Medical Examinations'!$A:$A,0)),"Not Found")</f>
        <v>Diabetic</v>
      </c>
      <c r="L830" s="12">
        <f>IFERROR(INDEX('Hospitalisation Details'!$V:$V,MATCH($A830,'Hospitalisation Details'!$A:$A,0)),"Not Found")</f>
        <v>0</v>
      </c>
      <c r="M830" s="13">
        <f>IFERROR(INDEX('Hospitalisation Details'!$F:$F,MATCH($A830,'Hospitalisation Details'!$A:$A,0)),"Not Found")</f>
        <v>12788.03</v>
      </c>
      <c r="N830" s="6">
        <f>IFERROR(INDEX('Hospitalisation Details'!$S:$S,MATCH($A830,'Hospitalisation Details'!$A:$A,0)),"Not Found")</f>
        <v>23350</v>
      </c>
      <c r="O830" s="6">
        <f>IFERROR(INDEX('Hospitalisation Details'!$T:$T,MATCH($A830,'Hospitalisation Details'!$A:$A,0)),"Not Found")</f>
        <v>59</v>
      </c>
      <c r="P830" s="6">
        <f>IFERROR(INDEX('Hospitalisation Details'!$U:$U,MATCH($A830,'Hospitalisation Details'!$A:$A,0)),"Not Found")</f>
        <v>0</v>
      </c>
      <c r="Q830" s="6">
        <f>IFERROR(INDEX('Hospitalisation Details'!$W:$W,MATCH($A830,'Hospitalisation Details'!$A:$A,0)),"Not Found")</f>
        <v>0</v>
      </c>
    </row>
    <row r="831" spans="1:17" ht="15" customHeight="1" x14ac:dyDescent="0.3">
      <c r="A831" s="6" t="str">
        <f>'Customer Names'!A831</f>
        <v>Id830</v>
      </c>
      <c r="B831" s="6" t="str">
        <f>IFERROR(INDEX('Customer Names'!$D:$D,MATCH($A831,'Customer Names'!$A:$A,0)),"Not Found")</f>
        <v>Ashley K</v>
      </c>
      <c r="C831" s="6">
        <f>IFERROR(INDEX('Medical Examinations'!$B:$B,MATCH($A831,'Medical Examinations'!$A:$A,0)),"Not Found")</f>
        <v>35</v>
      </c>
      <c r="D831" s="6">
        <f>IFERROR(INDEX('Medical Examinations'!$C:$C,MATCH($A831,'Medical Examinations'!$A:$A,0)),"Not Found")</f>
        <v>4.13</v>
      </c>
      <c r="E831" s="6" t="str">
        <f>IFERROR(INDEX('Medical Examinations'!$I:$I,MATCH($A831,'Medical Examinations'!$A:$A,0)),"Not Found")</f>
        <v>No</v>
      </c>
      <c r="F831" s="6" t="str">
        <f>IFERROR(INDEX('Medical Examinations'!$J:$J,MATCH($A831,'Medical Examinations'!$A:$A,0)),"Not Found")</f>
        <v>No</v>
      </c>
      <c r="G831" s="6" t="str">
        <f>IFERROR(INDEX('Medical Examinations'!$F:$F,MATCH($A831,'Medical Examinations'!$A:$A,0)),"Not Found")</f>
        <v>No</v>
      </c>
      <c r="H831" s="6">
        <f>IFERROR(INDEX('Medical Examinations'!$L:$L,MATCH($A831,'Medical Examinations'!$A:$A,0)),"Not Found")</f>
        <v>2</v>
      </c>
      <c r="I831" s="6" t="str">
        <f>IFERROR(INDEX('Medical Examinations'!$K:$K,MATCH($A831,'Medical Examinations'!$A:$A,0)),"Not Found")</f>
        <v>No</v>
      </c>
      <c r="J831" s="6" t="str">
        <f>IFERROR(INDEX('Medical Examinations'!$M:$M,MATCH($A831,'Medical Examinations'!$A:$A,0)),"Not Found")</f>
        <v>Obesity</v>
      </c>
      <c r="K831" s="6" t="str">
        <f>IFERROR(INDEX('Medical Examinations'!$N:$N,MATCH($A831,'Medical Examinations'!$A:$A,0)),"Not Found")</f>
        <v>Normal</v>
      </c>
      <c r="L831" s="12">
        <f>IFERROR(INDEX('Hospitalisation Details'!$V:$V,MATCH($A831,'Hospitalisation Details'!$A:$A,0)),"Not Found")</f>
        <v>0</v>
      </c>
      <c r="M831" s="13">
        <f>IFERROR(INDEX('Hospitalisation Details'!$F:$F,MATCH($A831,'Hospitalisation Details'!$A:$A,0)),"Not Found")</f>
        <v>12776.05</v>
      </c>
      <c r="N831" s="6">
        <f>IFERROR(INDEX('Hospitalisation Details'!$S:$S,MATCH($A831,'Hospitalisation Details'!$A:$A,0)),"Not Found")</f>
        <v>26579</v>
      </c>
      <c r="O831" s="6">
        <f>IFERROR(INDEX('Hospitalisation Details'!$T:$T,MATCH($A831,'Hospitalisation Details'!$A:$A,0)),"Not Found")</f>
        <v>50</v>
      </c>
      <c r="P831" s="6">
        <f>IFERROR(INDEX('Hospitalisation Details'!$U:$U,MATCH($A831,'Hospitalisation Details'!$A:$A,0)),"Not Found")</f>
        <v>0</v>
      </c>
      <c r="Q831" s="6">
        <f>IFERROR(INDEX('Hospitalisation Details'!$W:$W,MATCH($A831,'Hospitalisation Details'!$A:$A,0)),"Not Found")</f>
        <v>0</v>
      </c>
    </row>
    <row r="832" spans="1:17" ht="15" customHeight="1" x14ac:dyDescent="0.3">
      <c r="A832" s="6" t="str">
        <f>'Customer Names'!A832</f>
        <v>Id831</v>
      </c>
      <c r="B832" s="6" t="str">
        <f>IFERROR(INDEX('Customer Names'!$D:$D,MATCH($A832,'Customer Names'!$A:$A,0)),"Not Found")</f>
        <v>Michael</v>
      </c>
      <c r="C832" s="6">
        <f>IFERROR(INDEX('Medical Examinations'!$B:$B,MATCH($A832,'Medical Examinations'!$A:$A,0)),"Not Found")</f>
        <v>36.24</v>
      </c>
      <c r="D832" s="6">
        <f>IFERROR(INDEX('Medical Examinations'!$C:$C,MATCH($A832,'Medical Examinations'!$A:$A,0)),"Not Found")</f>
        <v>8.3800000000000008</v>
      </c>
      <c r="E832" s="6" t="str">
        <f>IFERROR(INDEX('Medical Examinations'!$I:$I,MATCH($A832,'Medical Examinations'!$A:$A,0)),"Not Found")</f>
        <v>Yes</v>
      </c>
      <c r="F832" s="6" t="str">
        <f>IFERROR(INDEX('Medical Examinations'!$J:$J,MATCH($A832,'Medical Examinations'!$A:$A,0)),"Not Found")</f>
        <v>No</v>
      </c>
      <c r="G832" s="6" t="str">
        <f>IFERROR(INDEX('Medical Examinations'!$F:$F,MATCH($A832,'Medical Examinations'!$A:$A,0)),"Not Found")</f>
        <v>No</v>
      </c>
      <c r="H832" s="6">
        <f>IFERROR(INDEX('Medical Examinations'!$L:$L,MATCH($A832,'Medical Examinations'!$A:$A,0)),"Not Found")</f>
        <v>1</v>
      </c>
      <c r="I832" s="6" t="str">
        <f>IFERROR(INDEX('Medical Examinations'!$K:$K,MATCH($A832,'Medical Examinations'!$A:$A,0)),"Not Found")</f>
        <v>No</v>
      </c>
      <c r="J832" s="6" t="str">
        <f>IFERROR(INDEX('Medical Examinations'!$M:$M,MATCH($A832,'Medical Examinations'!$A:$A,0)),"Not Found")</f>
        <v>Obesity</v>
      </c>
      <c r="K832" s="6" t="str">
        <f>IFERROR(INDEX('Medical Examinations'!$N:$N,MATCH($A832,'Medical Examinations'!$A:$A,0)),"Not Found")</f>
        <v>Diabetic</v>
      </c>
      <c r="L832" s="12">
        <f>IFERROR(INDEX('Hospitalisation Details'!$V:$V,MATCH($A832,'Hospitalisation Details'!$A:$A,0)),"Not Found")</f>
        <v>0</v>
      </c>
      <c r="M832" s="13">
        <f>IFERROR(INDEX('Hospitalisation Details'!$F:$F,MATCH($A832,'Hospitalisation Details'!$A:$A,0)),"Not Found")</f>
        <v>12770.27</v>
      </c>
      <c r="N832" s="6">
        <f>IFERROR(INDEX('Hospitalisation Details'!$S:$S,MATCH($A832,'Hospitalisation Details'!$A:$A,0)),"Not Found")</f>
        <v>27662</v>
      </c>
      <c r="O832" s="6">
        <f>IFERROR(INDEX('Hospitalisation Details'!$T:$T,MATCH($A832,'Hospitalisation Details'!$A:$A,0)),"Not Found")</f>
        <v>47</v>
      </c>
      <c r="P832" s="6">
        <f>IFERROR(INDEX('Hospitalisation Details'!$U:$U,MATCH($A832,'Hospitalisation Details'!$A:$A,0)),"Not Found")</f>
        <v>0</v>
      </c>
      <c r="Q832" s="6">
        <f>IFERROR(INDEX('Hospitalisation Details'!$W:$W,MATCH($A832,'Hospitalisation Details'!$A:$A,0)),"Not Found")</f>
        <v>0</v>
      </c>
    </row>
    <row r="833" spans="1:17" ht="15" customHeight="1" x14ac:dyDescent="0.3">
      <c r="A833" s="6" t="str">
        <f>'Customer Names'!A833</f>
        <v>Id832</v>
      </c>
      <c r="B833" s="6" t="str">
        <f>IFERROR(INDEX('Customer Names'!$D:$D,MATCH($A833,'Customer Names'!$A:$A,0)),"Not Found")</f>
        <v>Ryan K.</v>
      </c>
      <c r="C833" s="6">
        <f>IFERROR(INDEX('Medical Examinations'!$B:$B,MATCH($A833,'Medical Examinations'!$A:$A,0)),"Not Found")</f>
        <v>36.954999999999998</v>
      </c>
      <c r="D833" s="6">
        <f>IFERROR(INDEX('Medical Examinations'!$C:$C,MATCH($A833,'Medical Examinations'!$A:$A,0)),"Not Found")</f>
        <v>8.07</v>
      </c>
      <c r="E833" s="6" t="str">
        <f>IFERROR(INDEX('Medical Examinations'!$I:$I,MATCH($A833,'Medical Examinations'!$A:$A,0)),"Not Found")</f>
        <v>No</v>
      </c>
      <c r="F833" s="6" t="str">
        <f>IFERROR(INDEX('Medical Examinations'!$J:$J,MATCH($A833,'Medical Examinations'!$A:$A,0)),"Not Found")</f>
        <v>No</v>
      </c>
      <c r="G833" s="6" t="str">
        <f>IFERROR(INDEX('Medical Examinations'!$F:$F,MATCH($A833,'Medical Examinations'!$A:$A,0)),"Not Found")</f>
        <v>No</v>
      </c>
      <c r="H833" s="6">
        <f>IFERROR(INDEX('Medical Examinations'!$L:$L,MATCH($A833,'Medical Examinations'!$A:$A,0)),"Not Found")</f>
        <v>0</v>
      </c>
      <c r="I833" s="6" t="str">
        <f>IFERROR(INDEX('Medical Examinations'!$K:$K,MATCH($A833,'Medical Examinations'!$A:$A,0)),"Not Found")</f>
        <v>No</v>
      </c>
      <c r="J833" s="6" t="str">
        <f>IFERROR(INDEX('Medical Examinations'!$M:$M,MATCH($A833,'Medical Examinations'!$A:$A,0)),"Not Found")</f>
        <v>Obesity</v>
      </c>
      <c r="K833" s="6" t="str">
        <f>IFERROR(INDEX('Medical Examinations'!$N:$N,MATCH($A833,'Medical Examinations'!$A:$A,0)),"Not Found")</f>
        <v>Diabetic</v>
      </c>
      <c r="L833" s="12">
        <f>IFERROR(INDEX('Hospitalisation Details'!$V:$V,MATCH($A833,'Hospitalisation Details'!$A:$A,0)),"Not Found")</f>
        <v>0</v>
      </c>
      <c r="M833" s="13">
        <f>IFERROR(INDEX('Hospitalisation Details'!$F:$F,MATCH($A833,'Hospitalisation Details'!$A:$A,0)),"Not Found")</f>
        <v>12741.17</v>
      </c>
      <c r="N833" s="6">
        <f>IFERROR(INDEX('Hospitalisation Details'!$S:$S,MATCH($A833,'Hospitalisation Details'!$A:$A,0)),"Not Found")</f>
        <v>22920</v>
      </c>
      <c r="O833" s="6">
        <f>IFERROR(INDEX('Hospitalisation Details'!$T:$T,MATCH($A833,'Hospitalisation Details'!$A:$A,0)),"Not Found")</f>
        <v>60</v>
      </c>
      <c r="P833" s="6">
        <f>IFERROR(INDEX('Hospitalisation Details'!$U:$U,MATCH($A833,'Hospitalisation Details'!$A:$A,0)),"Not Found")</f>
        <v>0</v>
      </c>
      <c r="Q833" s="6">
        <f>IFERROR(INDEX('Hospitalisation Details'!$W:$W,MATCH($A833,'Hospitalisation Details'!$A:$A,0)),"Not Found")</f>
        <v>0</v>
      </c>
    </row>
    <row r="834" spans="1:17" ht="15" customHeight="1" x14ac:dyDescent="0.3">
      <c r="A834" s="6" t="str">
        <f>'Customer Names'!A834</f>
        <v>Id833</v>
      </c>
      <c r="B834" s="6" t="str">
        <f>IFERROR(INDEX('Customer Names'!$D:$D,MATCH($A834,'Customer Names'!$A:$A,0)),"Not Found")</f>
        <v>Matthew J</v>
      </c>
      <c r="C834" s="6">
        <f>IFERROR(INDEX('Medical Examinations'!$B:$B,MATCH($A834,'Medical Examinations'!$A:$A,0)),"Not Found")</f>
        <v>29.64</v>
      </c>
      <c r="D834" s="6">
        <f>IFERROR(INDEX('Medical Examinations'!$C:$C,MATCH($A834,'Medical Examinations'!$A:$A,0)),"Not Found")</f>
        <v>8.9499999999999993</v>
      </c>
      <c r="E834" s="6" t="str">
        <f>IFERROR(INDEX('Medical Examinations'!$I:$I,MATCH($A834,'Medical Examinations'!$A:$A,0)),"Not Found")</f>
        <v>No</v>
      </c>
      <c r="F834" s="6" t="str">
        <f>IFERROR(INDEX('Medical Examinations'!$J:$J,MATCH($A834,'Medical Examinations'!$A:$A,0)),"Not Found")</f>
        <v>No</v>
      </c>
      <c r="G834" s="6" t="str">
        <f>IFERROR(INDEX('Medical Examinations'!$F:$F,MATCH($A834,'Medical Examinations'!$A:$A,0)),"Not Found")</f>
        <v>No</v>
      </c>
      <c r="H834" s="6">
        <f>IFERROR(INDEX('Medical Examinations'!$L:$L,MATCH($A834,'Medical Examinations'!$A:$A,0)),"Not Found")</f>
        <v>0</v>
      </c>
      <c r="I834" s="6" t="str">
        <f>IFERROR(INDEX('Medical Examinations'!$K:$K,MATCH($A834,'Medical Examinations'!$A:$A,0)),"Not Found")</f>
        <v>No</v>
      </c>
      <c r="J834" s="6" t="str">
        <f>IFERROR(INDEX('Medical Examinations'!$M:$M,MATCH($A834,'Medical Examinations'!$A:$A,0)),"Not Found")</f>
        <v>Overweight</v>
      </c>
      <c r="K834" s="6" t="str">
        <f>IFERROR(INDEX('Medical Examinations'!$N:$N,MATCH($A834,'Medical Examinations'!$A:$A,0)),"Not Found")</f>
        <v>Diabetic</v>
      </c>
      <c r="L834" s="12">
        <f>IFERROR(INDEX('Hospitalisation Details'!$V:$V,MATCH($A834,'Hospitalisation Details'!$A:$A,0)),"Not Found")</f>
        <v>0</v>
      </c>
      <c r="M834" s="13">
        <f>IFERROR(INDEX('Hospitalisation Details'!$F:$F,MATCH($A834,'Hospitalisation Details'!$A:$A,0)),"Not Found")</f>
        <v>12731</v>
      </c>
      <c r="N834" s="6">
        <f>IFERROR(INDEX('Hospitalisation Details'!$S:$S,MATCH($A834,'Hospitalisation Details'!$A:$A,0)),"Not Found")</f>
        <v>22891</v>
      </c>
      <c r="O834" s="6">
        <f>IFERROR(INDEX('Hospitalisation Details'!$T:$T,MATCH($A834,'Hospitalisation Details'!$A:$A,0)),"Not Found")</f>
        <v>60</v>
      </c>
      <c r="P834" s="6">
        <f>IFERROR(INDEX('Hospitalisation Details'!$U:$U,MATCH($A834,'Hospitalisation Details'!$A:$A,0)),"Not Found")</f>
        <v>0</v>
      </c>
      <c r="Q834" s="6">
        <f>IFERROR(INDEX('Hospitalisation Details'!$W:$W,MATCH($A834,'Hospitalisation Details'!$A:$A,0)),"Not Found")</f>
        <v>0</v>
      </c>
    </row>
    <row r="835" spans="1:17" ht="15" customHeight="1" x14ac:dyDescent="0.3">
      <c r="A835" s="6" t="str">
        <f>'Customer Names'!A835</f>
        <v>Id834</v>
      </c>
      <c r="B835" s="6" t="str">
        <f>IFERROR(INDEX('Customer Names'!$D:$D,MATCH($A835,'Customer Names'!$A:$A,0)),"Not Found")</f>
        <v>Karine</v>
      </c>
      <c r="C835" s="6">
        <f>IFERROR(INDEX('Medical Examinations'!$B:$B,MATCH($A835,'Medical Examinations'!$A:$A,0)),"Not Found")</f>
        <v>42.74</v>
      </c>
      <c r="D835" s="6">
        <f>IFERROR(INDEX('Medical Examinations'!$C:$C,MATCH($A835,'Medical Examinations'!$A:$A,0)),"Not Found")</f>
        <v>6.31</v>
      </c>
      <c r="E835" s="6" t="str">
        <f>IFERROR(INDEX('Medical Examinations'!$I:$I,MATCH($A835,'Medical Examinations'!$A:$A,0)),"Not Found")</f>
        <v>Yes</v>
      </c>
      <c r="F835" s="6" t="str">
        <f>IFERROR(INDEX('Medical Examinations'!$J:$J,MATCH($A835,'Medical Examinations'!$A:$A,0)),"Not Found")</f>
        <v>No</v>
      </c>
      <c r="G835" s="6" t="str">
        <f>IFERROR(INDEX('Medical Examinations'!$F:$F,MATCH($A835,'Medical Examinations'!$A:$A,0)),"Not Found")</f>
        <v>No</v>
      </c>
      <c r="H835" s="6">
        <f>IFERROR(INDEX('Medical Examinations'!$L:$L,MATCH($A835,'Medical Examinations'!$A:$A,0)),"Not Found")</f>
        <v>1</v>
      </c>
      <c r="I835" s="6" t="str">
        <f>IFERROR(INDEX('Medical Examinations'!$K:$K,MATCH($A835,'Medical Examinations'!$A:$A,0)),"Not Found")</f>
        <v>No</v>
      </c>
      <c r="J835" s="6" t="str">
        <f>IFERROR(INDEX('Medical Examinations'!$M:$M,MATCH($A835,'Medical Examinations'!$A:$A,0)),"Not Found")</f>
        <v>Obesity</v>
      </c>
      <c r="K835" s="6" t="str">
        <f>IFERROR(INDEX('Medical Examinations'!$N:$N,MATCH($A835,'Medical Examinations'!$A:$A,0)),"Not Found")</f>
        <v>Prediabetic</v>
      </c>
      <c r="L835" s="12">
        <f>IFERROR(INDEX('Hospitalisation Details'!$V:$V,MATCH($A835,'Hospitalisation Details'!$A:$A,0)),"Not Found")</f>
        <v>0</v>
      </c>
      <c r="M835" s="13">
        <f>IFERROR(INDEX('Hospitalisation Details'!$F:$F,MATCH($A835,'Hospitalisation Details'!$A:$A,0)),"Not Found")</f>
        <v>12718.21</v>
      </c>
      <c r="N835" s="6">
        <f>IFERROR(INDEX('Hospitalisation Details'!$S:$S,MATCH($A835,'Hospitalisation Details'!$A:$A,0)),"Not Found")</f>
        <v>32341</v>
      </c>
      <c r="O835" s="6">
        <f>IFERROR(INDEX('Hospitalisation Details'!$T:$T,MATCH($A835,'Hospitalisation Details'!$A:$A,0)),"Not Found")</f>
        <v>34</v>
      </c>
      <c r="P835" s="6">
        <f>IFERROR(INDEX('Hospitalisation Details'!$U:$U,MATCH($A835,'Hospitalisation Details'!$A:$A,0)),"Not Found")</f>
        <v>0</v>
      </c>
      <c r="Q835" s="6">
        <f>IFERROR(INDEX('Hospitalisation Details'!$W:$W,MATCH($A835,'Hospitalisation Details'!$A:$A,0)),"Not Found")</f>
        <v>0</v>
      </c>
    </row>
    <row r="836" spans="1:17" ht="15" customHeight="1" x14ac:dyDescent="0.3">
      <c r="A836" s="6" t="str">
        <f>'Customer Names'!A836</f>
        <v>Id835</v>
      </c>
      <c r="B836" s="6" t="str">
        <f>IFERROR(INDEX('Customer Names'!$D:$D,MATCH($A836,'Customer Names'!$A:$A,0)),"Not Found")</f>
        <v>Antonia G</v>
      </c>
      <c r="C836" s="6">
        <f>IFERROR(INDEX('Medical Examinations'!$B:$B,MATCH($A836,'Medical Examinations'!$A:$A,0)),"Not Found")</f>
        <v>36.130000000000003</v>
      </c>
      <c r="D836" s="6">
        <f>IFERROR(INDEX('Medical Examinations'!$C:$C,MATCH($A836,'Medical Examinations'!$A:$A,0)),"Not Found")</f>
        <v>7.19</v>
      </c>
      <c r="E836" s="6" t="str">
        <f>IFERROR(INDEX('Medical Examinations'!$I:$I,MATCH($A836,'Medical Examinations'!$A:$A,0)),"Not Found")</f>
        <v>Yes</v>
      </c>
      <c r="F836" s="6" t="str">
        <f>IFERROR(INDEX('Medical Examinations'!$J:$J,MATCH($A836,'Medical Examinations'!$A:$A,0)),"Not Found")</f>
        <v>No</v>
      </c>
      <c r="G836" s="6" t="str">
        <f>IFERROR(INDEX('Medical Examinations'!$F:$F,MATCH($A836,'Medical Examinations'!$A:$A,0)),"Not Found")</f>
        <v>No</v>
      </c>
      <c r="H836" s="6">
        <f>IFERROR(INDEX('Medical Examinations'!$L:$L,MATCH($A836,'Medical Examinations'!$A:$A,0)),"Not Found")</f>
        <v>2</v>
      </c>
      <c r="I836" s="6" t="str">
        <f>IFERROR(INDEX('Medical Examinations'!$K:$K,MATCH($A836,'Medical Examinations'!$A:$A,0)),"Not Found")</f>
        <v>No</v>
      </c>
      <c r="J836" s="6" t="str">
        <f>IFERROR(INDEX('Medical Examinations'!$M:$M,MATCH($A836,'Medical Examinations'!$A:$A,0)),"Not Found")</f>
        <v>Obesity</v>
      </c>
      <c r="K836" s="6" t="str">
        <f>IFERROR(INDEX('Medical Examinations'!$N:$N,MATCH($A836,'Medical Examinations'!$A:$A,0)),"Not Found")</f>
        <v>Diabetic</v>
      </c>
      <c r="L836" s="12">
        <f>IFERROR(INDEX('Hospitalisation Details'!$V:$V,MATCH($A836,'Hospitalisation Details'!$A:$A,0)),"Not Found")</f>
        <v>0</v>
      </c>
      <c r="M836" s="13">
        <f>IFERROR(INDEX('Hospitalisation Details'!$F:$F,MATCH($A836,'Hospitalisation Details'!$A:$A,0)),"Not Found")</f>
        <v>12713</v>
      </c>
      <c r="N836" s="6">
        <f>IFERROR(INDEX('Hospitalisation Details'!$S:$S,MATCH($A836,'Hospitalisation Details'!$A:$A,0)),"Not Found")</f>
        <v>25757</v>
      </c>
      <c r="O836" s="6">
        <f>IFERROR(INDEX('Hospitalisation Details'!$T:$T,MATCH($A836,'Hospitalisation Details'!$A:$A,0)),"Not Found")</f>
        <v>52</v>
      </c>
      <c r="P836" s="6">
        <f>IFERROR(INDEX('Hospitalisation Details'!$U:$U,MATCH($A836,'Hospitalisation Details'!$A:$A,0)),"Not Found")</f>
        <v>0</v>
      </c>
      <c r="Q836" s="6">
        <f>IFERROR(INDEX('Hospitalisation Details'!$W:$W,MATCH($A836,'Hospitalisation Details'!$A:$A,0)),"Not Found")</f>
        <v>0</v>
      </c>
    </row>
    <row r="837" spans="1:17" ht="15" customHeight="1" x14ac:dyDescent="0.3">
      <c r="A837" s="6" t="str">
        <f>'Customer Names'!A837</f>
        <v>Id836</v>
      </c>
      <c r="B837" s="6" t="str">
        <f>IFERROR(INDEX('Customer Names'!$D:$D,MATCH($A837,'Customer Names'!$A:$A,0)),"Not Found")</f>
        <v>Casondra L</v>
      </c>
      <c r="C837" s="6">
        <f>IFERROR(INDEX('Medical Examinations'!$B:$B,MATCH($A837,'Medical Examinations'!$A:$A,0)),"Not Found")</f>
        <v>31.55</v>
      </c>
      <c r="D837" s="6">
        <f>IFERROR(INDEX('Medical Examinations'!$C:$C,MATCH($A837,'Medical Examinations'!$A:$A,0)),"Not Found")</f>
        <v>6.11</v>
      </c>
      <c r="E837" s="6" t="str">
        <f>IFERROR(INDEX('Medical Examinations'!$I:$I,MATCH($A837,'Medical Examinations'!$A:$A,0)),"Not Found")</f>
        <v>Yes</v>
      </c>
      <c r="F837" s="6" t="str">
        <f>IFERROR(INDEX('Medical Examinations'!$J:$J,MATCH($A837,'Medical Examinations'!$A:$A,0)),"Not Found")</f>
        <v>No</v>
      </c>
      <c r="G837" s="6" t="str">
        <f>IFERROR(INDEX('Medical Examinations'!$F:$F,MATCH($A837,'Medical Examinations'!$A:$A,0)),"Not Found")</f>
        <v>No</v>
      </c>
      <c r="H837" s="6">
        <f>IFERROR(INDEX('Medical Examinations'!$L:$L,MATCH($A837,'Medical Examinations'!$A:$A,0)),"Not Found")</f>
        <v>1</v>
      </c>
      <c r="I837" s="6" t="str">
        <f>IFERROR(INDEX('Medical Examinations'!$K:$K,MATCH($A837,'Medical Examinations'!$A:$A,0)),"Not Found")</f>
        <v>No</v>
      </c>
      <c r="J837" s="6" t="str">
        <f>IFERROR(INDEX('Medical Examinations'!$M:$M,MATCH($A837,'Medical Examinations'!$A:$A,0)),"Not Found")</f>
        <v>Obesity</v>
      </c>
      <c r="K837" s="6" t="str">
        <f>IFERROR(INDEX('Medical Examinations'!$N:$N,MATCH($A837,'Medical Examinations'!$A:$A,0)),"Not Found")</f>
        <v>Prediabetic</v>
      </c>
      <c r="L837" s="12">
        <f>IFERROR(INDEX('Hospitalisation Details'!$V:$V,MATCH($A837,'Hospitalisation Details'!$A:$A,0)),"Not Found")</f>
        <v>0</v>
      </c>
      <c r="M837" s="13">
        <f>IFERROR(INDEX('Hospitalisation Details'!$F:$F,MATCH($A837,'Hospitalisation Details'!$A:$A,0)),"Not Found")</f>
        <v>12700.63</v>
      </c>
      <c r="N837" s="6">
        <f>IFERROR(INDEX('Hospitalisation Details'!$S:$S,MATCH($A837,'Hospitalisation Details'!$A:$A,0)),"Not Found")</f>
        <v>23709</v>
      </c>
      <c r="O837" s="6">
        <f>IFERROR(INDEX('Hospitalisation Details'!$T:$T,MATCH($A837,'Hospitalisation Details'!$A:$A,0)),"Not Found")</f>
        <v>58</v>
      </c>
      <c r="P837" s="6">
        <f>IFERROR(INDEX('Hospitalisation Details'!$U:$U,MATCH($A837,'Hospitalisation Details'!$A:$A,0)),"Not Found")</f>
        <v>0</v>
      </c>
      <c r="Q837" s="6">
        <f>IFERROR(INDEX('Hospitalisation Details'!$W:$W,MATCH($A837,'Hospitalisation Details'!$A:$A,0)),"Not Found")</f>
        <v>0</v>
      </c>
    </row>
    <row r="838" spans="1:17" ht="15" customHeight="1" x14ac:dyDescent="0.3">
      <c r="A838" s="6" t="str">
        <f>'Customer Names'!A838</f>
        <v>Id837</v>
      </c>
      <c r="B838" s="6" t="str">
        <f>IFERROR(INDEX('Customer Names'!$D:$D,MATCH($A838,'Customer Names'!$A:$A,0)),"Not Found")</f>
        <v>Wendy</v>
      </c>
      <c r="C838" s="6">
        <f>IFERROR(INDEX('Medical Examinations'!$B:$B,MATCH($A838,'Medical Examinations'!$A:$A,0)),"Not Found")</f>
        <v>52.75</v>
      </c>
      <c r="D838" s="6">
        <f>IFERROR(INDEX('Medical Examinations'!$C:$C,MATCH($A838,'Medical Examinations'!$A:$A,0)),"Not Found")</f>
        <v>6.02</v>
      </c>
      <c r="E838" s="6" t="str">
        <f>IFERROR(INDEX('Medical Examinations'!$I:$I,MATCH($A838,'Medical Examinations'!$A:$A,0)),"Not Found")</f>
        <v>No</v>
      </c>
      <c r="F838" s="6" t="str">
        <f>IFERROR(INDEX('Medical Examinations'!$J:$J,MATCH($A838,'Medical Examinations'!$A:$A,0)),"Not Found")</f>
        <v>No</v>
      </c>
      <c r="G838" s="6" t="str">
        <f>IFERROR(INDEX('Medical Examinations'!$F:$F,MATCH($A838,'Medical Examinations'!$A:$A,0)),"Not Found")</f>
        <v>No</v>
      </c>
      <c r="H838" s="6">
        <f>IFERROR(INDEX('Medical Examinations'!$L:$L,MATCH($A838,'Medical Examinations'!$A:$A,0)),"Not Found")</f>
        <v>1</v>
      </c>
      <c r="I838" s="6" t="str">
        <f>IFERROR(INDEX('Medical Examinations'!$K:$K,MATCH($A838,'Medical Examinations'!$A:$A,0)),"Not Found")</f>
        <v>No</v>
      </c>
      <c r="J838" s="6" t="str">
        <f>IFERROR(INDEX('Medical Examinations'!$M:$M,MATCH($A838,'Medical Examinations'!$A:$A,0)),"Not Found")</f>
        <v>Obesity</v>
      </c>
      <c r="K838" s="6" t="str">
        <f>IFERROR(INDEX('Medical Examinations'!$N:$N,MATCH($A838,'Medical Examinations'!$A:$A,0)),"Not Found")</f>
        <v>Prediabetic</v>
      </c>
      <c r="L838" s="12">
        <f>IFERROR(INDEX('Hospitalisation Details'!$V:$V,MATCH($A838,'Hospitalisation Details'!$A:$A,0)),"Not Found")</f>
        <v>0</v>
      </c>
      <c r="M838" s="13">
        <f>IFERROR(INDEX('Hospitalisation Details'!$F:$F,MATCH($A838,'Hospitalisation Details'!$A:$A,0)),"Not Found")</f>
        <v>12699.56</v>
      </c>
      <c r="N838" s="6">
        <f>IFERROR(INDEX('Hospitalisation Details'!$S:$S,MATCH($A838,'Hospitalisation Details'!$A:$A,0)),"Not Found")</f>
        <v>33792</v>
      </c>
      <c r="O838" s="6">
        <f>IFERROR(INDEX('Hospitalisation Details'!$T:$T,MATCH($A838,'Hospitalisation Details'!$A:$A,0)),"Not Found")</f>
        <v>30</v>
      </c>
      <c r="P838" s="6">
        <f>IFERROR(INDEX('Hospitalisation Details'!$U:$U,MATCH($A838,'Hospitalisation Details'!$A:$A,0)),"Not Found")</f>
        <v>0</v>
      </c>
      <c r="Q838" s="6">
        <f>IFERROR(INDEX('Hospitalisation Details'!$W:$W,MATCH($A838,'Hospitalisation Details'!$A:$A,0)),"Not Found")</f>
        <v>0</v>
      </c>
    </row>
    <row r="839" spans="1:17" ht="15" customHeight="1" x14ac:dyDescent="0.3">
      <c r="A839" s="6" t="str">
        <f>'Customer Names'!A839</f>
        <v>Id838</v>
      </c>
      <c r="B839" s="6" t="str">
        <f>IFERROR(INDEX('Customer Names'!$D:$D,MATCH($A839,'Customer Names'!$A:$A,0)),"Not Found")</f>
        <v>Eric D</v>
      </c>
      <c r="C839" s="6">
        <f>IFERROR(INDEX('Medical Examinations'!$B:$B,MATCH($A839,'Medical Examinations'!$A:$A,0)),"Not Found")</f>
        <v>36.67</v>
      </c>
      <c r="D839" s="6">
        <f>IFERROR(INDEX('Medical Examinations'!$C:$C,MATCH($A839,'Medical Examinations'!$A:$A,0)),"Not Found")</f>
        <v>11.86</v>
      </c>
      <c r="E839" s="6" t="str">
        <f>IFERROR(INDEX('Medical Examinations'!$I:$I,MATCH($A839,'Medical Examinations'!$A:$A,0)),"Not Found")</f>
        <v>No</v>
      </c>
      <c r="F839" s="6" t="str">
        <f>IFERROR(INDEX('Medical Examinations'!$J:$J,MATCH($A839,'Medical Examinations'!$A:$A,0)),"Not Found")</f>
        <v>No</v>
      </c>
      <c r="G839" s="6" t="str">
        <f>IFERROR(INDEX('Medical Examinations'!$F:$F,MATCH($A839,'Medical Examinations'!$A:$A,0)),"Not Found")</f>
        <v>No</v>
      </c>
      <c r="H839" s="6">
        <f>IFERROR(INDEX('Medical Examinations'!$L:$L,MATCH($A839,'Medical Examinations'!$A:$A,0)),"Not Found")</f>
        <v>0</v>
      </c>
      <c r="I839" s="6" t="str">
        <f>IFERROR(INDEX('Medical Examinations'!$K:$K,MATCH($A839,'Medical Examinations'!$A:$A,0)),"Not Found")</f>
        <v>No</v>
      </c>
      <c r="J839" s="6" t="str">
        <f>IFERROR(INDEX('Medical Examinations'!$M:$M,MATCH($A839,'Medical Examinations'!$A:$A,0)),"Not Found")</f>
        <v>Obesity</v>
      </c>
      <c r="K839" s="6" t="str">
        <f>IFERROR(INDEX('Medical Examinations'!$N:$N,MATCH($A839,'Medical Examinations'!$A:$A,0)),"Not Found")</f>
        <v>Diabetic</v>
      </c>
      <c r="L839" s="12">
        <f>IFERROR(INDEX('Hospitalisation Details'!$V:$V,MATCH($A839,'Hospitalisation Details'!$A:$A,0)),"Not Found")</f>
        <v>0</v>
      </c>
      <c r="M839" s="13">
        <f>IFERROR(INDEX('Hospitalisation Details'!$F:$F,MATCH($A839,'Hospitalisation Details'!$A:$A,0)),"Not Found")</f>
        <v>12697.48</v>
      </c>
      <c r="N839" s="6">
        <f>IFERROR(INDEX('Hospitalisation Details'!$S:$S,MATCH($A839,'Hospitalisation Details'!$A:$A,0)),"Not Found")</f>
        <v>27296</v>
      </c>
      <c r="O839" s="6">
        <f>IFERROR(INDEX('Hospitalisation Details'!$T:$T,MATCH($A839,'Hospitalisation Details'!$A:$A,0)),"Not Found")</f>
        <v>48</v>
      </c>
      <c r="P839" s="6">
        <f>IFERROR(INDEX('Hospitalisation Details'!$U:$U,MATCH($A839,'Hospitalisation Details'!$A:$A,0)),"Not Found")</f>
        <v>0</v>
      </c>
      <c r="Q839" s="6">
        <f>IFERROR(INDEX('Hospitalisation Details'!$W:$W,MATCH($A839,'Hospitalisation Details'!$A:$A,0)),"Not Found")</f>
        <v>0</v>
      </c>
    </row>
    <row r="840" spans="1:17" ht="15" customHeight="1" x14ac:dyDescent="0.3">
      <c r="A840" s="6" t="str">
        <f>'Customer Names'!A840</f>
        <v>Id839</v>
      </c>
      <c r="B840" s="6" t="str">
        <f>IFERROR(INDEX('Customer Names'!$D:$D,MATCH($A840,'Customer Names'!$A:$A,0)),"Not Found")</f>
        <v>Elizabeth</v>
      </c>
      <c r="C840" s="6">
        <f>IFERROR(INDEX('Medical Examinations'!$B:$B,MATCH($A840,'Medical Examinations'!$A:$A,0)),"Not Found")</f>
        <v>38.06</v>
      </c>
      <c r="D840" s="6">
        <f>IFERROR(INDEX('Medical Examinations'!$C:$C,MATCH($A840,'Medical Examinations'!$A:$A,0)),"Not Found")</f>
        <v>8.25</v>
      </c>
      <c r="E840" s="6" t="str">
        <f>IFERROR(INDEX('Medical Examinations'!$I:$I,MATCH($A840,'Medical Examinations'!$A:$A,0)),"Not Found")</f>
        <v>No</v>
      </c>
      <c r="F840" s="6" t="str">
        <f>IFERROR(INDEX('Medical Examinations'!$J:$J,MATCH($A840,'Medical Examinations'!$A:$A,0)),"Not Found")</f>
        <v>No</v>
      </c>
      <c r="G840" s="6" t="str">
        <f>IFERROR(INDEX('Medical Examinations'!$F:$F,MATCH($A840,'Medical Examinations'!$A:$A,0)),"Not Found")</f>
        <v>No</v>
      </c>
      <c r="H840" s="6">
        <f>IFERROR(INDEX('Medical Examinations'!$L:$L,MATCH($A840,'Medical Examinations'!$A:$A,0)),"Not Found")</f>
        <v>0</v>
      </c>
      <c r="I840" s="6" t="str">
        <f>IFERROR(INDEX('Medical Examinations'!$K:$K,MATCH($A840,'Medical Examinations'!$A:$A,0)),"Not Found")</f>
        <v>No</v>
      </c>
      <c r="J840" s="6" t="str">
        <f>IFERROR(INDEX('Medical Examinations'!$M:$M,MATCH($A840,'Medical Examinations'!$A:$A,0)),"Not Found")</f>
        <v>Obesity</v>
      </c>
      <c r="K840" s="6" t="str">
        <f>IFERROR(INDEX('Medical Examinations'!$N:$N,MATCH($A840,'Medical Examinations'!$A:$A,0)),"Not Found")</f>
        <v>Diabetic</v>
      </c>
      <c r="L840" s="12">
        <f>IFERROR(INDEX('Hospitalisation Details'!$V:$V,MATCH($A840,'Hospitalisation Details'!$A:$A,0)),"Not Found")</f>
        <v>0</v>
      </c>
      <c r="M840" s="13">
        <f>IFERROR(INDEX('Hospitalisation Details'!$F:$F,MATCH($A840,'Hospitalisation Details'!$A:$A,0)),"Not Found")</f>
        <v>12648.7</v>
      </c>
      <c r="N840" s="6">
        <f>IFERROR(INDEX('Hospitalisation Details'!$S:$S,MATCH($A840,'Hospitalisation Details'!$A:$A,0)),"Not Found")</f>
        <v>22885</v>
      </c>
      <c r="O840" s="6">
        <f>IFERROR(INDEX('Hospitalisation Details'!$T:$T,MATCH($A840,'Hospitalisation Details'!$A:$A,0)),"Not Found")</f>
        <v>60</v>
      </c>
      <c r="P840" s="6">
        <f>IFERROR(INDEX('Hospitalisation Details'!$U:$U,MATCH($A840,'Hospitalisation Details'!$A:$A,0)),"Not Found")</f>
        <v>0</v>
      </c>
      <c r="Q840" s="6">
        <f>IFERROR(INDEX('Hospitalisation Details'!$W:$W,MATCH($A840,'Hospitalisation Details'!$A:$A,0)),"Not Found")</f>
        <v>0</v>
      </c>
    </row>
    <row r="841" spans="1:17" ht="15" customHeight="1" x14ac:dyDescent="0.3">
      <c r="A841" s="6" t="str">
        <f>'Customer Names'!A841</f>
        <v>Id840</v>
      </c>
      <c r="B841" s="6" t="str">
        <f>IFERROR(INDEX('Customer Names'!$D:$D,MATCH($A841,'Customer Names'!$A:$A,0)),"Not Found")</f>
        <v>Laura F</v>
      </c>
      <c r="C841" s="6">
        <f>IFERROR(INDEX('Medical Examinations'!$B:$B,MATCH($A841,'Medical Examinations'!$A:$A,0)),"Not Found")</f>
        <v>38</v>
      </c>
      <c r="D841" s="6">
        <f>IFERROR(INDEX('Medical Examinations'!$C:$C,MATCH($A841,'Medical Examinations'!$A:$A,0)),"Not Found")</f>
        <v>8.1300000000000008</v>
      </c>
      <c r="E841" s="6" t="str">
        <f>IFERROR(INDEX('Medical Examinations'!$I:$I,MATCH($A841,'Medical Examinations'!$A:$A,0)),"Not Found")</f>
        <v>No</v>
      </c>
      <c r="F841" s="6" t="str">
        <f>IFERROR(INDEX('Medical Examinations'!$J:$J,MATCH($A841,'Medical Examinations'!$A:$A,0)),"Not Found")</f>
        <v>No</v>
      </c>
      <c r="G841" s="6" t="str">
        <f>IFERROR(INDEX('Medical Examinations'!$F:$F,MATCH($A841,'Medical Examinations'!$A:$A,0)),"Not Found")</f>
        <v>No</v>
      </c>
      <c r="H841" s="6">
        <f>IFERROR(INDEX('Medical Examinations'!$L:$L,MATCH($A841,'Medical Examinations'!$A:$A,0)),"Not Found")</f>
        <v>0</v>
      </c>
      <c r="I841" s="6" t="str">
        <f>IFERROR(INDEX('Medical Examinations'!$K:$K,MATCH($A841,'Medical Examinations'!$A:$A,0)),"Not Found")</f>
        <v>No</v>
      </c>
      <c r="J841" s="6" t="str">
        <f>IFERROR(INDEX('Medical Examinations'!$M:$M,MATCH($A841,'Medical Examinations'!$A:$A,0)),"Not Found")</f>
        <v>Obesity</v>
      </c>
      <c r="K841" s="6" t="str">
        <f>IFERROR(INDEX('Medical Examinations'!$N:$N,MATCH($A841,'Medical Examinations'!$A:$A,0)),"Not Found")</f>
        <v>Diabetic</v>
      </c>
      <c r="L841" s="12">
        <f>IFERROR(INDEX('Hospitalisation Details'!$V:$V,MATCH($A841,'Hospitalisation Details'!$A:$A,0)),"Not Found")</f>
        <v>0</v>
      </c>
      <c r="M841" s="13">
        <f>IFERROR(INDEX('Hospitalisation Details'!$F:$F,MATCH($A841,'Hospitalisation Details'!$A:$A,0)),"Not Found")</f>
        <v>12646.21</v>
      </c>
      <c r="N841" s="6">
        <f>IFERROR(INDEX('Hospitalisation Details'!$S:$S,MATCH($A841,'Hospitalisation Details'!$A:$A,0)),"Not Found")</f>
        <v>23999</v>
      </c>
      <c r="O841" s="6">
        <f>IFERROR(INDEX('Hospitalisation Details'!$T:$T,MATCH($A841,'Hospitalisation Details'!$A:$A,0)),"Not Found")</f>
        <v>57</v>
      </c>
      <c r="P841" s="6">
        <f>IFERROR(INDEX('Hospitalisation Details'!$U:$U,MATCH($A841,'Hospitalisation Details'!$A:$A,0)),"Not Found")</f>
        <v>0</v>
      </c>
      <c r="Q841" s="6">
        <f>IFERROR(INDEX('Hospitalisation Details'!$W:$W,MATCH($A841,'Hospitalisation Details'!$A:$A,0)),"Not Found")</f>
        <v>0</v>
      </c>
    </row>
    <row r="842" spans="1:17" ht="15" customHeight="1" x14ac:dyDescent="0.3">
      <c r="A842" s="6" t="str">
        <f>'Customer Names'!A842</f>
        <v>Id841</v>
      </c>
      <c r="B842" s="6" t="str">
        <f>IFERROR(INDEX('Customer Names'!$D:$D,MATCH($A842,'Customer Names'!$A:$A,0)),"Not Found")</f>
        <v>Amelia F.</v>
      </c>
      <c r="C842" s="6">
        <f>IFERROR(INDEX('Medical Examinations'!$B:$B,MATCH($A842,'Medical Examinations'!$A:$A,0)),"Not Found")</f>
        <v>35.1</v>
      </c>
      <c r="D842" s="6">
        <f>IFERROR(INDEX('Medical Examinations'!$C:$C,MATCH($A842,'Medical Examinations'!$A:$A,0)),"Not Found")</f>
        <v>10.1</v>
      </c>
      <c r="E842" s="6" t="str">
        <f>IFERROR(INDEX('Medical Examinations'!$I:$I,MATCH($A842,'Medical Examinations'!$A:$A,0)),"Not Found")</f>
        <v>No</v>
      </c>
      <c r="F842" s="6" t="str">
        <f>IFERROR(INDEX('Medical Examinations'!$J:$J,MATCH($A842,'Medical Examinations'!$A:$A,0)),"Not Found")</f>
        <v>No</v>
      </c>
      <c r="G842" s="6" t="str">
        <f>IFERROR(INDEX('Medical Examinations'!$F:$F,MATCH($A842,'Medical Examinations'!$A:$A,0)),"Not Found")</f>
        <v>No</v>
      </c>
      <c r="H842" s="6">
        <f>IFERROR(INDEX('Medical Examinations'!$L:$L,MATCH($A842,'Medical Examinations'!$A:$A,0)),"Not Found")</f>
        <v>0</v>
      </c>
      <c r="I842" s="6" t="str">
        <f>IFERROR(INDEX('Medical Examinations'!$K:$K,MATCH($A842,'Medical Examinations'!$A:$A,0)),"Not Found")</f>
        <v>No</v>
      </c>
      <c r="J842" s="6" t="str">
        <f>IFERROR(INDEX('Medical Examinations'!$M:$M,MATCH($A842,'Medical Examinations'!$A:$A,0)),"Not Found")</f>
        <v>Obesity</v>
      </c>
      <c r="K842" s="6" t="str">
        <f>IFERROR(INDEX('Medical Examinations'!$N:$N,MATCH($A842,'Medical Examinations'!$A:$A,0)),"Not Found")</f>
        <v>Diabetic</v>
      </c>
      <c r="L842" s="12">
        <f>IFERROR(INDEX('Hospitalisation Details'!$V:$V,MATCH($A842,'Hospitalisation Details'!$A:$A,0)),"Not Found")</f>
        <v>0</v>
      </c>
      <c r="M842" s="13">
        <f>IFERROR(INDEX('Hospitalisation Details'!$F:$F,MATCH($A842,'Hospitalisation Details'!$A:$A,0)),"Not Found")</f>
        <v>12644.59</v>
      </c>
      <c r="N842" s="6">
        <f>IFERROR(INDEX('Hospitalisation Details'!$S:$S,MATCH($A842,'Hospitalisation Details'!$A:$A,0)),"Not Found")</f>
        <v>22838</v>
      </c>
      <c r="O842" s="6">
        <f>IFERROR(INDEX('Hospitalisation Details'!$T:$T,MATCH($A842,'Hospitalisation Details'!$A:$A,0)),"Not Found")</f>
        <v>60</v>
      </c>
      <c r="P842" s="6">
        <f>IFERROR(INDEX('Hospitalisation Details'!$U:$U,MATCH($A842,'Hospitalisation Details'!$A:$A,0)),"Not Found")</f>
        <v>0</v>
      </c>
      <c r="Q842" s="6">
        <f>IFERROR(INDEX('Hospitalisation Details'!$W:$W,MATCH($A842,'Hospitalisation Details'!$A:$A,0)),"Not Found")</f>
        <v>0</v>
      </c>
    </row>
    <row r="843" spans="1:17" ht="15" customHeight="1" x14ac:dyDescent="0.3">
      <c r="A843" s="6" t="str">
        <f>'Customer Names'!A843</f>
        <v>Id842</v>
      </c>
      <c r="B843" s="6" t="str">
        <f>IFERROR(INDEX('Customer Names'!$D:$D,MATCH($A843,'Customer Names'!$A:$A,0)),"Not Found")</f>
        <v>Amy L.</v>
      </c>
      <c r="C843" s="6">
        <f>IFERROR(INDEX('Medical Examinations'!$B:$B,MATCH($A843,'Medical Examinations'!$A:$A,0)),"Not Found")</f>
        <v>33.82</v>
      </c>
      <c r="D843" s="6">
        <f>IFERROR(INDEX('Medical Examinations'!$C:$C,MATCH($A843,'Medical Examinations'!$A:$A,0)),"Not Found")</f>
        <v>5.89</v>
      </c>
      <c r="E843" s="6" t="str">
        <f>IFERROR(INDEX('Medical Examinations'!$I:$I,MATCH($A843,'Medical Examinations'!$A:$A,0)),"Not Found")</f>
        <v>Yes</v>
      </c>
      <c r="F843" s="6" t="str">
        <f>IFERROR(INDEX('Medical Examinations'!$J:$J,MATCH($A843,'Medical Examinations'!$A:$A,0)),"Not Found")</f>
        <v>No</v>
      </c>
      <c r="G843" s="6" t="str">
        <f>IFERROR(INDEX('Medical Examinations'!$F:$F,MATCH($A843,'Medical Examinations'!$A:$A,0)),"Not Found")</f>
        <v>No</v>
      </c>
      <c r="H843" s="6">
        <f>IFERROR(INDEX('Medical Examinations'!$L:$L,MATCH($A843,'Medical Examinations'!$A:$A,0)),"Not Found")</f>
        <v>2</v>
      </c>
      <c r="I843" s="6" t="str">
        <f>IFERROR(INDEX('Medical Examinations'!$K:$K,MATCH($A843,'Medical Examinations'!$A:$A,0)),"Not Found")</f>
        <v>No</v>
      </c>
      <c r="J843" s="6" t="str">
        <f>IFERROR(INDEX('Medical Examinations'!$M:$M,MATCH($A843,'Medical Examinations'!$A:$A,0)),"Not Found")</f>
        <v>Obesity</v>
      </c>
      <c r="K843" s="6" t="str">
        <f>IFERROR(INDEX('Medical Examinations'!$N:$N,MATCH($A843,'Medical Examinations'!$A:$A,0)),"Not Found")</f>
        <v>Prediabetic</v>
      </c>
      <c r="L843" s="12">
        <f>IFERROR(INDEX('Hospitalisation Details'!$V:$V,MATCH($A843,'Hospitalisation Details'!$A:$A,0)),"Not Found")</f>
        <v>0</v>
      </c>
      <c r="M843" s="13">
        <f>IFERROR(INDEX('Hospitalisation Details'!$F:$F,MATCH($A843,'Hospitalisation Details'!$A:$A,0)),"Not Found")</f>
        <v>12643.38</v>
      </c>
      <c r="N843" s="6">
        <f>IFERROR(INDEX('Hospitalisation Details'!$S:$S,MATCH($A843,'Hospitalisation Details'!$A:$A,0)),"Not Found")</f>
        <v>24458</v>
      </c>
      <c r="O843" s="6">
        <f>IFERROR(INDEX('Hospitalisation Details'!$T:$T,MATCH($A843,'Hospitalisation Details'!$A:$A,0)),"Not Found")</f>
        <v>56</v>
      </c>
      <c r="P843" s="6">
        <f>IFERROR(INDEX('Hospitalisation Details'!$U:$U,MATCH($A843,'Hospitalisation Details'!$A:$A,0)),"Not Found")</f>
        <v>0</v>
      </c>
      <c r="Q843" s="6">
        <f>IFERROR(INDEX('Hospitalisation Details'!$W:$W,MATCH($A843,'Hospitalisation Details'!$A:$A,0)),"Not Found")</f>
        <v>0</v>
      </c>
    </row>
    <row r="844" spans="1:17" ht="15" customHeight="1" x14ac:dyDescent="0.3">
      <c r="A844" s="6" t="str">
        <f>'Customer Names'!A844</f>
        <v>Id843</v>
      </c>
      <c r="B844" s="6" t="str">
        <f>IFERROR(INDEX('Customer Names'!$D:$D,MATCH($A844,'Customer Names'!$A:$A,0)),"Not Found")</f>
        <v>Katie J</v>
      </c>
      <c r="C844" s="6">
        <f>IFERROR(INDEX('Medical Examinations'!$B:$B,MATCH($A844,'Medical Examinations'!$A:$A,0)),"Not Found")</f>
        <v>37.43</v>
      </c>
      <c r="D844" s="6">
        <f>IFERROR(INDEX('Medical Examinations'!$C:$C,MATCH($A844,'Medical Examinations'!$A:$A,0)),"Not Found")</f>
        <v>4.97</v>
      </c>
      <c r="E844" s="6" t="str">
        <f>IFERROR(INDEX('Medical Examinations'!$I:$I,MATCH($A844,'Medical Examinations'!$A:$A,0)),"Not Found")</f>
        <v>No</v>
      </c>
      <c r="F844" s="6" t="str">
        <f>IFERROR(INDEX('Medical Examinations'!$J:$J,MATCH($A844,'Medical Examinations'!$A:$A,0)),"Not Found")</f>
        <v>No</v>
      </c>
      <c r="G844" s="6" t="str">
        <f>IFERROR(INDEX('Medical Examinations'!$F:$F,MATCH($A844,'Medical Examinations'!$A:$A,0)),"Not Found")</f>
        <v>No</v>
      </c>
      <c r="H844" s="6">
        <f>IFERROR(INDEX('Medical Examinations'!$L:$L,MATCH($A844,'Medical Examinations'!$A:$A,0)),"Not Found")</f>
        <v>2</v>
      </c>
      <c r="I844" s="6" t="str">
        <f>IFERROR(INDEX('Medical Examinations'!$K:$K,MATCH($A844,'Medical Examinations'!$A:$A,0)),"Not Found")</f>
        <v>No</v>
      </c>
      <c r="J844" s="6" t="str">
        <f>IFERROR(INDEX('Medical Examinations'!$M:$M,MATCH($A844,'Medical Examinations'!$A:$A,0)),"Not Found")</f>
        <v>Obesity</v>
      </c>
      <c r="K844" s="6" t="str">
        <f>IFERROR(INDEX('Medical Examinations'!$N:$N,MATCH($A844,'Medical Examinations'!$A:$A,0)),"Not Found")</f>
        <v>Normal</v>
      </c>
      <c r="L844" s="12">
        <f>IFERROR(INDEX('Hospitalisation Details'!$V:$V,MATCH($A844,'Hospitalisation Details'!$A:$A,0)),"Not Found")</f>
        <v>0</v>
      </c>
      <c r="M844" s="13">
        <f>IFERROR(INDEX('Hospitalisation Details'!$F:$F,MATCH($A844,'Hospitalisation Details'!$A:$A,0)),"Not Found")</f>
        <v>12640.24</v>
      </c>
      <c r="N844" s="6">
        <f>IFERROR(INDEX('Hospitalisation Details'!$S:$S,MATCH($A844,'Hospitalisation Details'!$A:$A,0)),"Not Found")</f>
        <v>26547</v>
      </c>
      <c r="O844" s="6">
        <f>IFERROR(INDEX('Hospitalisation Details'!$T:$T,MATCH($A844,'Hospitalisation Details'!$A:$A,0)),"Not Found")</f>
        <v>50</v>
      </c>
      <c r="P844" s="6">
        <f>IFERROR(INDEX('Hospitalisation Details'!$U:$U,MATCH($A844,'Hospitalisation Details'!$A:$A,0)),"Not Found")</f>
        <v>0</v>
      </c>
      <c r="Q844" s="6">
        <f>IFERROR(INDEX('Hospitalisation Details'!$W:$W,MATCH($A844,'Hospitalisation Details'!$A:$A,0)),"Not Found")</f>
        <v>0</v>
      </c>
    </row>
    <row r="845" spans="1:17" ht="15" customHeight="1" x14ac:dyDescent="0.3">
      <c r="A845" s="6" t="str">
        <f>'Customer Names'!A845</f>
        <v>Id844</v>
      </c>
      <c r="B845" s="6" t="str">
        <f>IFERROR(INDEX('Customer Names'!$D:$D,MATCH($A845,'Customer Names'!$A:$A,0)),"Not Found")</f>
        <v>Laura E.</v>
      </c>
      <c r="C845" s="6">
        <f>IFERROR(INDEX('Medical Examinations'!$B:$B,MATCH($A845,'Medical Examinations'!$A:$A,0)),"Not Found")</f>
        <v>30.5</v>
      </c>
      <c r="D845" s="6">
        <f>IFERROR(INDEX('Medical Examinations'!$C:$C,MATCH($A845,'Medical Examinations'!$A:$A,0)),"Not Found")</f>
        <v>9.9</v>
      </c>
      <c r="E845" s="6" t="str">
        <f>IFERROR(INDEX('Medical Examinations'!$I:$I,MATCH($A845,'Medical Examinations'!$A:$A,0)),"Not Found")</f>
        <v>No</v>
      </c>
      <c r="F845" s="6" t="str">
        <f>IFERROR(INDEX('Medical Examinations'!$J:$J,MATCH($A845,'Medical Examinations'!$A:$A,0)),"Not Found")</f>
        <v>No</v>
      </c>
      <c r="G845" s="6" t="str">
        <f>IFERROR(INDEX('Medical Examinations'!$F:$F,MATCH($A845,'Medical Examinations'!$A:$A,0)),"Not Found")</f>
        <v>No</v>
      </c>
      <c r="H845" s="6">
        <f>IFERROR(INDEX('Medical Examinations'!$L:$L,MATCH($A845,'Medical Examinations'!$A:$A,0)),"Not Found")</f>
        <v>0</v>
      </c>
      <c r="I845" s="6" t="str">
        <f>IFERROR(INDEX('Medical Examinations'!$K:$K,MATCH($A845,'Medical Examinations'!$A:$A,0)),"Not Found")</f>
        <v>No</v>
      </c>
      <c r="J845" s="6" t="str">
        <f>IFERROR(INDEX('Medical Examinations'!$M:$M,MATCH($A845,'Medical Examinations'!$A:$A,0)),"Not Found")</f>
        <v>Obesity</v>
      </c>
      <c r="K845" s="6" t="str">
        <f>IFERROR(INDEX('Medical Examinations'!$N:$N,MATCH($A845,'Medical Examinations'!$A:$A,0)),"Not Found")</f>
        <v>Diabetic</v>
      </c>
      <c r="L845" s="12">
        <f>IFERROR(INDEX('Hospitalisation Details'!$V:$V,MATCH($A845,'Hospitalisation Details'!$A:$A,0)),"Not Found")</f>
        <v>0</v>
      </c>
      <c r="M845" s="13">
        <f>IFERROR(INDEX('Hospitalisation Details'!$F:$F,MATCH($A845,'Hospitalisation Details'!$A:$A,0)),"Not Found")</f>
        <v>12638.2</v>
      </c>
      <c r="N845" s="6">
        <f>IFERROR(INDEX('Hospitalisation Details'!$S:$S,MATCH($A845,'Hospitalisation Details'!$A:$A,0)),"Not Found")</f>
        <v>22849</v>
      </c>
      <c r="O845" s="6">
        <f>IFERROR(INDEX('Hospitalisation Details'!$T:$T,MATCH($A845,'Hospitalisation Details'!$A:$A,0)),"Not Found")</f>
        <v>60</v>
      </c>
      <c r="P845" s="6">
        <f>IFERROR(INDEX('Hospitalisation Details'!$U:$U,MATCH($A845,'Hospitalisation Details'!$A:$A,0)),"Not Found")</f>
        <v>0</v>
      </c>
      <c r="Q845" s="6">
        <f>IFERROR(INDEX('Hospitalisation Details'!$W:$W,MATCH($A845,'Hospitalisation Details'!$A:$A,0)),"Not Found")</f>
        <v>0</v>
      </c>
    </row>
    <row r="846" spans="1:17" ht="15" customHeight="1" x14ac:dyDescent="0.3">
      <c r="A846" s="6" t="str">
        <f>'Customer Names'!A846</f>
        <v>Id845</v>
      </c>
      <c r="B846" s="6" t="str">
        <f>IFERROR(INDEX('Customer Names'!$D:$D,MATCH($A846,'Customer Names'!$A:$A,0)),"Not Found")</f>
        <v>Mayumi</v>
      </c>
      <c r="C846" s="6">
        <f>IFERROR(INDEX('Medical Examinations'!$B:$B,MATCH($A846,'Medical Examinations'!$A:$A,0)),"Not Found")</f>
        <v>24.53</v>
      </c>
      <c r="D846" s="6">
        <f>IFERROR(INDEX('Medical Examinations'!$C:$C,MATCH($A846,'Medical Examinations'!$A:$A,0)),"Not Found")</f>
        <v>9.0500000000000007</v>
      </c>
      <c r="E846" s="6" t="str">
        <f>IFERROR(INDEX('Medical Examinations'!$I:$I,MATCH($A846,'Medical Examinations'!$A:$A,0)),"Not Found")</f>
        <v>No</v>
      </c>
      <c r="F846" s="6" t="str">
        <f>IFERROR(INDEX('Medical Examinations'!$J:$J,MATCH($A846,'Medical Examinations'!$A:$A,0)),"Not Found")</f>
        <v>No</v>
      </c>
      <c r="G846" s="6" t="str">
        <f>IFERROR(INDEX('Medical Examinations'!$F:$F,MATCH($A846,'Medical Examinations'!$A:$A,0)),"Not Found")</f>
        <v>No</v>
      </c>
      <c r="H846" s="6">
        <f>IFERROR(INDEX('Medical Examinations'!$L:$L,MATCH($A846,'Medical Examinations'!$A:$A,0)),"Not Found")</f>
        <v>0</v>
      </c>
      <c r="I846" s="6" t="str">
        <f>IFERROR(INDEX('Medical Examinations'!$K:$K,MATCH($A846,'Medical Examinations'!$A:$A,0)),"Not Found")</f>
        <v>No</v>
      </c>
      <c r="J846" s="6" t="str">
        <f>IFERROR(INDEX('Medical Examinations'!$M:$M,MATCH($A846,'Medical Examinations'!$A:$A,0)),"Not Found")</f>
        <v>Normal Weight</v>
      </c>
      <c r="K846" s="6" t="str">
        <f>IFERROR(INDEX('Medical Examinations'!$N:$N,MATCH($A846,'Medical Examinations'!$A:$A,0)),"Not Found")</f>
        <v>Diabetic</v>
      </c>
      <c r="L846" s="12">
        <f>IFERROR(INDEX('Hospitalisation Details'!$V:$V,MATCH($A846,'Hospitalisation Details'!$A:$A,0)),"Not Found")</f>
        <v>0</v>
      </c>
      <c r="M846" s="13">
        <f>IFERROR(INDEX('Hospitalisation Details'!$F:$F,MATCH($A846,'Hospitalisation Details'!$A:$A,0)),"Not Found")</f>
        <v>12629.9</v>
      </c>
      <c r="N846" s="6">
        <f>IFERROR(INDEX('Hospitalisation Details'!$S:$S,MATCH($A846,'Hospitalisation Details'!$A:$A,0)),"Not Found")</f>
        <v>22972</v>
      </c>
      <c r="O846" s="6">
        <f>IFERROR(INDEX('Hospitalisation Details'!$T:$T,MATCH($A846,'Hospitalisation Details'!$A:$A,0)),"Not Found")</f>
        <v>60</v>
      </c>
      <c r="P846" s="6">
        <f>IFERROR(INDEX('Hospitalisation Details'!$U:$U,MATCH($A846,'Hospitalisation Details'!$A:$A,0)),"Not Found")</f>
        <v>0</v>
      </c>
      <c r="Q846" s="6">
        <f>IFERROR(INDEX('Hospitalisation Details'!$W:$W,MATCH($A846,'Hospitalisation Details'!$A:$A,0)),"Not Found")</f>
        <v>0</v>
      </c>
    </row>
    <row r="847" spans="1:17" ht="15" customHeight="1" x14ac:dyDescent="0.3">
      <c r="A847" s="6" t="str">
        <f>'Customer Names'!A847</f>
        <v>Id846</v>
      </c>
      <c r="B847" s="6" t="str">
        <f>IFERROR(INDEX('Customer Names'!$D:$D,MATCH($A847,'Customer Names'!$A:$A,0)),"Not Found")</f>
        <v>Vanessa</v>
      </c>
      <c r="C847" s="6">
        <f>IFERROR(INDEX('Medical Examinations'!$B:$B,MATCH($A847,'Medical Examinations'!$A:$A,0)),"Not Found")</f>
        <v>25.74</v>
      </c>
      <c r="D847" s="6">
        <f>IFERROR(INDEX('Medical Examinations'!$C:$C,MATCH($A847,'Medical Examinations'!$A:$A,0)),"Not Found")</f>
        <v>10.93</v>
      </c>
      <c r="E847" s="6" t="str">
        <f>IFERROR(INDEX('Medical Examinations'!$I:$I,MATCH($A847,'Medical Examinations'!$A:$A,0)),"Not Found")</f>
        <v>No</v>
      </c>
      <c r="F847" s="6" t="str">
        <f>IFERROR(INDEX('Medical Examinations'!$J:$J,MATCH($A847,'Medical Examinations'!$A:$A,0)),"Not Found")</f>
        <v>No</v>
      </c>
      <c r="G847" s="6" t="str">
        <f>IFERROR(INDEX('Medical Examinations'!$F:$F,MATCH($A847,'Medical Examinations'!$A:$A,0)),"Not Found")</f>
        <v>No</v>
      </c>
      <c r="H847" s="6">
        <f>IFERROR(INDEX('Medical Examinations'!$L:$L,MATCH($A847,'Medical Examinations'!$A:$A,0)),"Not Found")</f>
        <v>0</v>
      </c>
      <c r="I847" s="6" t="str">
        <f>IFERROR(INDEX('Medical Examinations'!$K:$K,MATCH($A847,'Medical Examinations'!$A:$A,0)),"Not Found")</f>
        <v>No</v>
      </c>
      <c r="J847" s="6" t="str">
        <f>IFERROR(INDEX('Medical Examinations'!$M:$M,MATCH($A847,'Medical Examinations'!$A:$A,0)),"Not Found")</f>
        <v>Overweight</v>
      </c>
      <c r="K847" s="6" t="str">
        <f>IFERROR(INDEX('Medical Examinations'!$N:$N,MATCH($A847,'Medical Examinations'!$A:$A,0)),"Not Found")</f>
        <v>Diabetic</v>
      </c>
      <c r="L847" s="12">
        <f>IFERROR(INDEX('Hospitalisation Details'!$V:$V,MATCH($A847,'Hospitalisation Details'!$A:$A,0)),"Not Found")</f>
        <v>0</v>
      </c>
      <c r="M847" s="13">
        <f>IFERROR(INDEX('Hospitalisation Details'!$F:$F,MATCH($A847,'Hospitalisation Details'!$A:$A,0)),"Not Found")</f>
        <v>12629.17</v>
      </c>
      <c r="N847" s="6">
        <f>IFERROR(INDEX('Hospitalisation Details'!$S:$S,MATCH($A847,'Hospitalisation Details'!$A:$A,0)),"Not Found")</f>
        <v>24019</v>
      </c>
      <c r="O847" s="6">
        <f>IFERROR(INDEX('Hospitalisation Details'!$T:$T,MATCH($A847,'Hospitalisation Details'!$A:$A,0)),"Not Found")</f>
        <v>57</v>
      </c>
      <c r="P847" s="6">
        <f>IFERROR(INDEX('Hospitalisation Details'!$U:$U,MATCH($A847,'Hospitalisation Details'!$A:$A,0)),"Not Found")</f>
        <v>0</v>
      </c>
      <c r="Q847" s="6">
        <f>IFERROR(INDEX('Hospitalisation Details'!$W:$W,MATCH($A847,'Hospitalisation Details'!$A:$A,0)),"Not Found")</f>
        <v>0</v>
      </c>
    </row>
    <row r="848" spans="1:17" ht="15" customHeight="1" x14ac:dyDescent="0.3">
      <c r="A848" s="6" t="str">
        <f>'Customer Names'!A848</f>
        <v>Id847</v>
      </c>
      <c r="B848" s="6" t="str">
        <f>IFERROR(INDEX('Customer Names'!$D:$D,MATCH($A848,'Customer Names'!$A:$A,0)),"Not Found")</f>
        <v>Natali N</v>
      </c>
      <c r="C848" s="6">
        <f>IFERROR(INDEX('Medical Examinations'!$B:$B,MATCH($A848,'Medical Examinations'!$A:$A,0)),"Not Found")</f>
        <v>34.08</v>
      </c>
      <c r="D848" s="6">
        <f>IFERROR(INDEX('Medical Examinations'!$C:$C,MATCH($A848,'Medical Examinations'!$A:$A,0)),"Not Found")</f>
        <v>7.58</v>
      </c>
      <c r="E848" s="6" t="str">
        <f>IFERROR(INDEX('Medical Examinations'!$I:$I,MATCH($A848,'Medical Examinations'!$A:$A,0)),"Not Found")</f>
        <v>Yes</v>
      </c>
      <c r="F848" s="6" t="str">
        <f>IFERROR(INDEX('Medical Examinations'!$J:$J,MATCH($A848,'Medical Examinations'!$A:$A,0)),"Not Found")</f>
        <v>No</v>
      </c>
      <c r="G848" s="6" t="str">
        <f>IFERROR(INDEX('Medical Examinations'!$F:$F,MATCH($A848,'Medical Examinations'!$A:$A,0)),"Not Found")</f>
        <v>No</v>
      </c>
      <c r="H848" s="6">
        <f>IFERROR(INDEX('Medical Examinations'!$L:$L,MATCH($A848,'Medical Examinations'!$A:$A,0)),"Not Found")</f>
        <v>2</v>
      </c>
      <c r="I848" s="6" t="str">
        <f>IFERROR(INDEX('Medical Examinations'!$K:$K,MATCH($A848,'Medical Examinations'!$A:$A,0)),"Not Found")</f>
        <v>No</v>
      </c>
      <c r="J848" s="6" t="str">
        <f>IFERROR(INDEX('Medical Examinations'!$M:$M,MATCH($A848,'Medical Examinations'!$A:$A,0)),"Not Found")</f>
        <v>Obesity</v>
      </c>
      <c r="K848" s="6" t="str">
        <f>IFERROR(INDEX('Medical Examinations'!$N:$N,MATCH($A848,'Medical Examinations'!$A:$A,0)),"Not Found")</f>
        <v>Diabetic</v>
      </c>
      <c r="L848" s="12">
        <f>IFERROR(INDEX('Hospitalisation Details'!$V:$V,MATCH($A848,'Hospitalisation Details'!$A:$A,0)),"Not Found")</f>
        <v>0</v>
      </c>
      <c r="M848" s="13">
        <f>IFERROR(INDEX('Hospitalisation Details'!$F:$F,MATCH($A848,'Hospitalisation Details'!$A:$A,0)),"Not Found")</f>
        <v>12624.74</v>
      </c>
      <c r="N848" s="6">
        <f>IFERROR(INDEX('Hospitalisation Details'!$S:$S,MATCH($A848,'Hospitalisation Details'!$A:$A,0)),"Not Found")</f>
        <v>25930</v>
      </c>
      <c r="O848" s="6">
        <f>IFERROR(INDEX('Hospitalisation Details'!$T:$T,MATCH($A848,'Hospitalisation Details'!$A:$A,0)),"Not Found")</f>
        <v>52</v>
      </c>
      <c r="P848" s="6">
        <f>IFERROR(INDEX('Hospitalisation Details'!$U:$U,MATCH($A848,'Hospitalisation Details'!$A:$A,0)),"Not Found")</f>
        <v>0</v>
      </c>
      <c r="Q848" s="6">
        <f>IFERROR(INDEX('Hospitalisation Details'!$W:$W,MATCH($A848,'Hospitalisation Details'!$A:$A,0)),"Not Found")</f>
        <v>0</v>
      </c>
    </row>
    <row r="849" spans="1:17" ht="15" customHeight="1" x14ac:dyDescent="0.3">
      <c r="A849" s="6" t="str">
        <f>'Customer Names'!A849</f>
        <v>Id848</v>
      </c>
      <c r="B849" s="6" t="str">
        <f>IFERROR(INDEX('Customer Names'!$D:$D,MATCH($A849,'Customer Names'!$A:$A,0)),"Not Found")</f>
        <v>Beth</v>
      </c>
      <c r="C849" s="6">
        <f>IFERROR(INDEX('Medical Examinations'!$B:$B,MATCH($A849,'Medical Examinations'!$A:$A,0)),"Not Found")</f>
        <v>31.35</v>
      </c>
      <c r="D849" s="6">
        <f>IFERROR(INDEX('Medical Examinations'!$C:$C,MATCH($A849,'Medical Examinations'!$A:$A,0)),"Not Found")</f>
        <v>11</v>
      </c>
      <c r="E849" s="6" t="str">
        <f>IFERROR(INDEX('Medical Examinations'!$I:$I,MATCH($A849,'Medical Examinations'!$A:$A,0)),"Not Found")</f>
        <v>Yes</v>
      </c>
      <c r="F849" s="6" t="str">
        <f>IFERROR(INDEX('Medical Examinations'!$J:$J,MATCH($A849,'Medical Examinations'!$A:$A,0)),"Not Found")</f>
        <v>No</v>
      </c>
      <c r="G849" s="6" t="str">
        <f>IFERROR(INDEX('Medical Examinations'!$F:$F,MATCH($A849,'Medical Examinations'!$A:$A,0)),"Not Found")</f>
        <v>Yes</v>
      </c>
      <c r="H849" s="6">
        <f>IFERROR(INDEX('Medical Examinations'!$L:$L,MATCH($A849,'Medical Examinations'!$A:$A,0)),"Not Found")</f>
        <v>1</v>
      </c>
      <c r="I849" s="6" t="str">
        <f>IFERROR(INDEX('Medical Examinations'!$K:$K,MATCH($A849,'Medical Examinations'!$A:$A,0)),"Not Found")</f>
        <v>No</v>
      </c>
      <c r="J849" s="6" t="str">
        <f>IFERROR(INDEX('Medical Examinations'!$M:$M,MATCH($A849,'Medical Examinations'!$A:$A,0)),"Not Found")</f>
        <v>Obesity</v>
      </c>
      <c r="K849" s="6" t="str">
        <f>IFERROR(INDEX('Medical Examinations'!$N:$N,MATCH($A849,'Medical Examinations'!$A:$A,0)),"Not Found")</f>
        <v>Diabetic</v>
      </c>
      <c r="L849" s="12">
        <f>IFERROR(INDEX('Hospitalisation Details'!$V:$V,MATCH($A849,'Hospitalisation Details'!$A:$A,0)),"Not Found")</f>
        <v>0</v>
      </c>
      <c r="M849" s="13">
        <f>IFERROR(INDEX('Hospitalisation Details'!$F:$F,MATCH($A849,'Hospitalisation Details'!$A:$A,0)),"Not Found")</f>
        <v>12622.18</v>
      </c>
      <c r="N849" s="6">
        <f>IFERROR(INDEX('Hospitalisation Details'!$S:$S,MATCH($A849,'Hospitalisation Details'!$A:$A,0)),"Not Found")</f>
        <v>23242</v>
      </c>
      <c r="O849" s="6">
        <f>IFERROR(INDEX('Hospitalisation Details'!$T:$T,MATCH($A849,'Hospitalisation Details'!$A:$A,0)),"Not Found")</f>
        <v>59</v>
      </c>
      <c r="P849" s="6">
        <f>IFERROR(INDEX('Hospitalisation Details'!$U:$U,MATCH($A849,'Hospitalisation Details'!$A:$A,0)),"Not Found")</f>
        <v>0</v>
      </c>
      <c r="Q849" s="6">
        <f>IFERROR(INDEX('Hospitalisation Details'!$W:$W,MATCH($A849,'Hospitalisation Details'!$A:$A,0)),"Not Found")</f>
        <v>0</v>
      </c>
    </row>
    <row r="850" spans="1:17" ht="15" customHeight="1" x14ac:dyDescent="0.3">
      <c r="A850" s="6" t="str">
        <f>'Customer Names'!A850</f>
        <v>Id849</v>
      </c>
      <c r="B850" s="6" t="str">
        <f>IFERROR(INDEX('Customer Names'!$D:$D,MATCH($A850,'Customer Names'!$A:$A,0)),"Not Found")</f>
        <v>Alex</v>
      </c>
      <c r="C850" s="6">
        <f>IFERROR(INDEX('Medical Examinations'!$B:$B,MATCH($A850,'Medical Examinations'!$A:$A,0)),"Not Found")</f>
        <v>26.79</v>
      </c>
      <c r="D850" s="6">
        <f>IFERROR(INDEX('Medical Examinations'!$C:$C,MATCH($A850,'Medical Examinations'!$A:$A,0)),"Not Found")</f>
        <v>5.0599999999999996</v>
      </c>
      <c r="E850" s="6" t="str">
        <f>IFERROR(INDEX('Medical Examinations'!$I:$I,MATCH($A850,'Medical Examinations'!$A:$A,0)),"Not Found")</f>
        <v>No</v>
      </c>
      <c r="F850" s="6" t="str">
        <f>IFERROR(INDEX('Medical Examinations'!$J:$J,MATCH($A850,'Medical Examinations'!$A:$A,0)),"Not Found")</f>
        <v>No</v>
      </c>
      <c r="G850" s="6" t="str">
        <f>IFERROR(INDEX('Medical Examinations'!$F:$F,MATCH($A850,'Medical Examinations'!$A:$A,0)),"Not Found")</f>
        <v>No</v>
      </c>
      <c r="H850" s="6">
        <f>IFERROR(INDEX('Medical Examinations'!$L:$L,MATCH($A850,'Medical Examinations'!$A:$A,0)),"Not Found")</f>
        <v>1</v>
      </c>
      <c r="I850" s="6" t="str">
        <f>IFERROR(INDEX('Medical Examinations'!$K:$K,MATCH($A850,'Medical Examinations'!$A:$A,0)),"Not Found")</f>
        <v>No</v>
      </c>
      <c r="J850" s="6" t="str">
        <f>IFERROR(INDEX('Medical Examinations'!$M:$M,MATCH($A850,'Medical Examinations'!$A:$A,0)),"Not Found")</f>
        <v>Overweight</v>
      </c>
      <c r="K850" s="6" t="str">
        <f>IFERROR(INDEX('Medical Examinations'!$N:$N,MATCH($A850,'Medical Examinations'!$A:$A,0)),"Not Found")</f>
        <v>Normal</v>
      </c>
      <c r="L850" s="12">
        <f>IFERROR(INDEX('Hospitalisation Details'!$V:$V,MATCH($A850,'Hospitalisation Details'!$A:$A,0)),"Not Found")</f>
        <v>0</v>
      </c>
      <c r="M850" s="13">
        <f>IFERROR(INDEX('Hospitalisation Details'!$F:$F,MATCH($A850,'Hospitalisation Details'!$A:$A,0)),"Not Found")</f>
        <v>12609.89</v>
      </c>
      <c r="N850" s="6">
        <f>IFERROR(INDEX('Hospitalisation Details'!$S:$S,MATCH($A850,'Hospitalisation Details'!$A:$A,0)),"Not Found")</f>
        <v>36117</v>
      </c>
      <c r="O850" s="6">
        <f>IFERROR(INDEX('Hospitalisation Details'!$T:$T,MATCH($A850,'Hospitalisation Details'!$A:$A,0)),"Not Found")</f>
        <v>24</v>
      </c>
      <c r="P850" s="6">
        <f>IFERROR(INDEX('Hospitalisation Details'!$U:$U,MATCH($A850,'Hospitalisation Details'!$A:$A,0)),"Not Found")</f>
        <v>0</v>
      </c>
      <c r="Q850" s="6">
        <f>IFERROR(INDEX('Hospitalisation Details'!$W:$W,MATCH($A850,'Hospitalisation Details'!$A:$A,0)),"Not Found")</f>
        <v>0</v>
      </c>
    </row>
    <row r="851" spans="1:17" ht="15" customHeight="1" x14ac:dyDescent="0.3">
      <c r="A851" s="6" t="str">
        <f>'Customer Names'!A851</f>
        <v>Id850</v>
      </c>
      <c r="B851" s="6" t="str">
        <f>IFERROR(INDEX('Customer Names'!$D:$D,MATCH($A851,'Customer Names'!$A:$A,0)),"Not Found")</f>
        <v>Spencer</v>
      </c>
      <c r="C851" s="6">
        <f>IFERROR(INDEX('Medical Examinations'!$B:$B,MATCH($A851,'Medical Examinations'!$A:$A,0)),"Not Found")</f>
        <v>42.78</v>
      </c>
      <c r="D851" s="6">
        <f>IFERROR(INDEX('Medical Examinations'!$C:$C,MATCH($A851,'Medical Examinations'!$A:$A,0)),"Not Found")</f>
        <v>6.11</v>
      </c>
      <c r="E851" s="6" t="str">
        <f>IFERROR(INDEX('Medical Examinations'!$I:$I,MATCH($A851,'Medical Examinations'!$A:$A,0)),"Not Found")</f>
        <v>Yes</v>
      </c>
      <c r="F851" s="6" t="str">
        <f>IFERROR(INDEX('Medical Examinations'!$J:$J,MATCH($A851,'Medical Examinations'!$A:$A,0)),"Not Found")</f>
        <v>No</v>
      </c>
      <c r="G851" s="6" t="str">
        <f>IFERROR(INDEX('Medical Examinations'!$F:$F,MATCH($A851,'Medical Examinations'!$A:$A,0)),"Not Found")</f>
        <v>No</v>
      </c>
      <c r="H851" s="6">
        <f>IFERROR(INDEX('Medical Examinations'!$L:$L,MATCH($A851,'Medical Examinations'!$A:$A,0)),"Not Found")</f>
        <v>1</v>
      </c>
      <c r="I851" s="6" t="str">
        <f>IFERROR(INDEX('Medical Examinations'!$K:$K,MATCH($A851,'Medical Examinations'!$A:$A,0)),"Not Found")</f>
        <v>No</v>
      </c>
      <c r="J851" s="6" t="str">
        <f>IFERROR(INDEX('Medical Examinations'!$M:$M,MATCH($A851,'Medical Examinations'!$A:$A,0)),"Not Found")</f>
        <v>Obesity</v>
      </c>
      <c r="K851" s="6" t="str">
        <f>IFERROR(INDEX('Medical Examinations'!$N:$N,MATCH($A851,'Medical Examinations'!$A:$A,0)),"Not Found")</f>
        <v>Prediabetic</v>
      </c>
      <c r="L851" s="12">
        <f>IFERROR(INDEX('Hospitalisation Details'!$V:$V,MATCH($A851,'Hospitalisation Details'!$A:$A,0)),"Not Found")</f>
        <v>0</v>
      </c>
      <c r="M851" s="13">
        <f>IFERROR(INDEX('Hospitalisation Details'!$F:$F,MATCH($A851,'Hospitalisation Details'!$A:$A,0)),"Not Found")</f>
        <v>12600.46</v>
      </c>
      <c r="N851" s="6">
        <f>IFERROR(INDEX('Hospitalisation Details'!$S:$S,MATCH($A851,'Hospitalisation Details'!$A:$A,0)),"Not Found")</f>
        <v>32366</v>
      </c>
      <c r="O851" s="6">
        <f>IFERROR(INDEX('Hospitalisation Details'!$T:$T,MATCH($A851,'Hospitalisation Details'!$A:$A,0)),"Not Found")</f>
        <v>34</v>
      </c>
      <c r="P851" s="6">
        <f>IFERROR(INDEX('Hospitalisation Details'!$U:$U,MATCH($A851,'Hospitalisation Details'!$A:$A,0)),"Not Found")</f>
        <v>0</v>
      </c>
      <c r="Q851" s="6">
        <f>IFERROR(INDEX('Hospitalisation Details'!$W:$W,MATCH($A851,'Hospitalisation Details'!$A:$A,0)),"Not Found")</f>
        <v>0</v>
      </c>
    </row>
    <row r="852" spans="1:17" ht="15" customHeight="1" x14ac:dyDescent="0.3">
      <c r="A852" s="6" t="str">
        <f>'Customer Names'!A852</f>
        <v>Id851</v>
      </c>
      <c r="B852" s="6" t="str">
        <f>IFERROR(INDEX('Customer Names'!$D:$D,MATCH($A852,'Customer Names'!$A:$A,0)),"Not Found")</f>
        <v>Andee W.</v>
      </c>
      <c r="C852" s="6">
        <f>IFERROR(INDEX('Medical Examinations'!$B:$B,MATCH($A852,'Medical Examinations'!$A:$A,0)),"Not Found")</f>
        <v>46.75</v>
      </c>
      <c r="D852" s="6">
        <f>IFERROR(INDEX('Medical Examinations'!$C:$C,MATCH($A852,'Medical Examinations'!$A:$A,0)),"Not Found")</f>
        <v>6.66</v>
      </c>
      <c r="E852" s="6" t="str">
        <f>IFERROR(INDEX('Medical Examinations'!$I:$I,MATCH($A852,'Medical Examinations'!$A:$A,0)),"Not Found")</f>
        <v>Yes</v>
      </c>
      <c r="F852" s="6" t="str">
        <f>IFERROR(INDEX('Medical Examinations'!$J:$J,MATCH($A852,'Medical Examinations'!$A:$A,0)),"Not Found")</f>
        <v>No</v>
      </c>
      <c r="G852" s="6" t="str">
        <f>IFERROR(INDEX('Medical Examinations'!$F:$F,MATCH($A852,'Medical Examinations'!$A:$A,0)),"Not Found")</f>
        <v>No</v>
      </c>
      <c r="H852" s="6">
        <f>IFERROR(INDEX('Medical Examinations'!$L:$L,MATCH($A852,'Medical Examinations'!$A:$A,0)),"Not Found")</f>
        <v>2</v>
      </c>
      <c r="I852" s="6" t="str">
        <f>IFERROR(INDEX('Medical Examinations'!$K:$K,MATCH($A852,'Medical Examinations'!$A:$A,0)),"Not Found")</f>
        <v>No</v>
      </c>
      <c r="J852" s="6" t="str">
        <f>IFERROR(INDEX('Medical Examinations'!$M:$M,MATCH($A852,'Medical Examinations'!$A:$A,0)),"Not Found")</f>
        <v>Obesity</v>
      </c>
      <c r="K852" s="6" t="str">
        <f>IFERROR(INDEX('Medical Examinations'!$N:$N,MATCH($A852,'Medical Examinations'!$A:$A,0)),"Not Found")</f>
        <v>Diabetic</v>
      </c>
      <c r="L852" s="12">
        <f>IFERROR(INDEX('Hospitalisation Details'!$V:$V,MATCH($A852,'Hospitalisation Details'!$A:$A,0)),"Not Found")</f>
        <v>0</v>
      </c>
      <c r="M852" s="13">
        <f>IFERROR(INDEX('Hospitalisation Details'!$F:$F,MATCH($A852,'Hospitalisation Details'!$A:$A,0)),"Not Found")</f>
        <v>12592.53</v>
      </c>
      <c r="N852" s="6">
        <f>IFERROR(INDEX('Hospitalisation Details'!$S:$S,MATCH($A852,'Hospitalisation Details'!$A:$A,0)),"Not Found")</f>
        <v>25737</v>
      </c>
      <c r="O852" s="6">
        <f>IFERROR(INDEX('Hospitalisation Details'!$T:$T,MATCH($A852,'Hospitalisation Details'!$A:$A,0)),"Not Found")</f>
        <v>52</v>
      </c>
      <c r="P852" s="6">
        <f>IFERROR(INDEX('Hospitalisation Details'!$U:$U,MATCH($A852,'Hospitalisation Details'!$A:$A,0)),"Not Found")</f>
        <v>0</v>
      </c>
      <c r="Q852" s="6">
        <f>IFERROR(INDEX('Hospitalisation Details'!$W:$W,MATCH($A852,'Hospitalisation Details'!$A:$A,0)),"Not Found")</f>
        <v>0</v>
      </c>
    </row>
    <row r="853" spans="1:17" ht="15" customHeight="1" x14ac:dyDescent="0.3">
      <c r="A853" s="6" t="str">
        <f>'Customer Names'!A853</f>
        <v>Id852</v>
      </c>
      <c r="B853" s="6" t="str">
        <f>IFERROR(INDEX('Customer Names'!$D:$D,MATCH($A853,'Customer Names'!$A:$A,0)),"Not Found")</f>
        <v>Amy</v>
      </c>
      <c r="C853" s="6">
        <f>IFERROR(INDEX('Medical Examinations'!$B:$B,MATCH($A853,'Medical Examinations'!$A:$A,0)),"Not Found")</f>
        <v>32.15</v>
      </c>
      <c r="D853" s="6">
        <f>IFERROR(INDEX('Medical Examinations'!$C:$C,MATCH($A853,'Medical Examinations'!$A:$A,0)),"Not Found")</f>
        <v>4.0199999999999996</v>
      </c>
      <c r="E853" s="6" t="str">
        <f>IFERROR(INDEX('Medical Examinations'!$I:$I,MATCH($A853,'Medical Examinations'!$A:$A,0)),"Not Found")</f>
        <v>Yes</v>
      </c>
      <c r="F853" s="6" t="str">
        <f>IFERROR(INDEX('Medical Examinations'!$J:$J,MATCH($A853,'Medical Examinations'!$A:$A,0)),"Not Found")</f>
        <v>No</v>
      </c>
      <c r="G853" s="6" t="str">
        <f>IFERROR(INDEX('Medical Examinations'!$F:$F,MATCH($A853,'Medical Examinations'!$A:$A,0)),"Not Found")</f>
        <v>Yes</v>
      </c>
      <c r="H853" s="6">
        <f>IFERROR(INDEX('Medical Examinations'!$L:$L,MATCH($A853,'Medical Examinations'!$A:$A,0)),"Not Found")</f>
        <v>1</v>
      </c>
      <c r="I853" s="6" t="str">
        <f>IFERROR(INDEX('Medical Examinations'!$K:$K,MATCH($A853,'Medical Examinations'!$A:$A,0)),"Not Found")</f>
        <v>No</v>
      </c>
      <c r="J853" s="6" t="str">
        <f>IFERROR(INDEX('Medical Examinations'!$M:$M,MATCH($A853,'Medical Examinations'!$A:$A,0)),"Not Found")</f>
        <v>Obesity</v>
      </c>
      <c r="K853" s="6" t="str">
        <f>IFERROR(INDEX('Medical Examinations'!$N:$N,MATCH($A853,'Medical Examinations'!$A:$A,0)),"Not Found")</f>
        <v>Normal</v>
      </c>
      <c r="L853" s="12">
        <f>IFERROR(INDEX('Hospitalisation Details'!$V:$V,MATCH($A853,'Hospitalisation Details'!$A:$A,0)),"Not Found")</f>
        <v>0</v>
      </c>
      <c r="M853" s="13">
        <f>IFERROR(INDEX('Hospitalisation Details'!$F:$F,MATCH($A853,'Hospitalisation Details'!$A:$A,0)),"Not Found")</f>
        <v>12579.92</v>
      </c>
      <c r="N853" s="6">
        <f>IFERROR(INDEX('Hospitalisation Details'!$S:$S,MATCH($A853,'Hospitalisation Details'!$A:$A,0)),"Not Found")</f>
        <v>25533</v>
      </c>
      <c r="O853" s="6">
        <f>IFERROR(INDEX('Hospitalisation Details'!$T:$T,MATCH($A853,'Hospitalisation Details'!$A:$A,0)),"Not Found")</f>
        <v>53</v>
      </c>
      <c r="P853" s="6">
        <f>IFERROR(INDEX('Hospitalisation Details'!$U:$U,MATCH($A853,'Hospitalisation Details'!$A:$A,0)),"Not Found")</f>
        <v>0</v>
      </c>
      <c r="Q853" s="6">
        <f>IFERROR(INDEX('Hospitalisation Details'!$W:$W,MATCH($A853,'Hospitalisation Details'!$A:$A,0)),"Not Found")</f>
        <v>0</v>
      </c>
    </row>
    <row r="854" spans="1:17" ht="15" customHeight="1" x14ac:dyDescent="0.3">
      <c r="A854" s="6" t="str">
        <f>'Customer Names'!A854</f>
        <v>Id853</v>
      </c>
      <c r="B854" s="6" t="str">
        <f>IFERROR(INDEX('Customer Names'!$D:$D,MATCH($A854,'Customer Names'!$A:$A,0)),"Not Found")</f>
        <v>Joshua</v>
      </c>
      <c r="C854" s="6">
        <f>IFERROR(INDEX('Medical Examinations'!$B:$B,MATCH($A854,'Medical Examinations'!$A:$A,0)),"Not Found")</f>
        <v>43.4</v>
      </c>
      <c r="D854" s="6">
        <f>IFERROR(INDEX('Medical Examinations'!$C:$C,MATCH($A854,'Medical Examinations'!$A:$A,0)),"Not Found")</f>
        <v>8.81</v>
      </c>
      <c r="E854" s="6" t="str">
        <f>IFERROR(INDEX('Medical Examinations'!$I:$I,MATCH($A854,'Medical Examinations'!$A:$A,0)),"Not Found")</f>
        <v>Yes</v>
      </c>
      <c r="F854" s="6" t="str">
        <f>IFERROR(INDEX('Medical Examinations'!$J:$J,MATCH($A854,'Medical Examinations'!$A:$A,0)),"Not Found")</f>
        <v>No</v>
      </c>
      <c r="G854" s="6" t="str">
        <f>IFERROR(INDEX('Medical Examinations'!$F:$F,MATCH($A854,'Medical Examinations'!$A:$A,0)),"Not Found")</f>
        <v>No</v>
      </c>
      <c r="H854" s="6">
        <f>IFERROR(INDEX('Medical Examinations'!$L:$L,MATCH($A854,'Medical Examinations'!$A:$A,0)),"Not Found")</f>
        <v>2</v>
      </c>
      <c r="I854" s="6" t="str">
        <f>IFERROR(INDEX('Medical Examinations'!$K:$K,MATCH($A854,'Medical Examinations'!$A:$A,0)),"Not Found")</f>
        <v>No</v>
      </c>
      <c r="J854" s="6" t="str">
        <f>IFERROR(INDEX('Medical Examinations'!$M:$M,MATCH($A854,'Medical Examinations'!$A:$A,0)),"Not Found")</f>
        <v>Obesity</v>
      </c>
      <c r="K854" s="6" t="str">
        <f>IFERROR(INDEX('Medical Examinations'!$N:$N,MATCH($A854,'Medical Examinations'!$A:$A,0)),"Not Found")</f>
        <v>Diabetic</v>
      </c>
      <c r="L854" s="12">
        <f>IFERROR(INDEX('Hospitalisation Details'!$V:$V,MATCH($A854,'Hospitalisation Details'!$A:$A,0)),"Not Found")</f>
        <v>0</v>
      </c>
      <c r="M854" s="13">
        <f>IFERROR(INDEX('Hospitalisation Details'!$F:$F,MATCH($A854,'Hospitalisation Details'!$A:$A,0)),"Not Found")</f>
        <v>12574.05</v>
      </c>
      <c r="N854" s="6">
        <f>IFERROR(INDEX('Hospitalisation Details'!$S:$S,MATCH($A854,'Hospitalisation Details'!$A:$A,0)),"Not Found")</f>
        <v>22613</v>
      </c>
      <c r="O854" s="6">
        <f>IFERROR(INDEX('Hospitalisation Details'!$T:$T,MATCH($A854,'Hospitalisation Details'!$A:$A,0)),"Not Found")</f>
        <v>61</v>
      </c>
      <c r="P854" s="6">
        <f>IFERROR(INDEX('Hospitalisation Details'!$U:$U,MATCH($A854,'Hospitalisation Details'!$A:$A,0)),"Not Found")</f>
        <v>0</v>
      </c>
      <c r="Q854" s="6">
        <f>IFERROR(INDEX('Hospitalisation Details'!$W:$W,MATCH($A854,'Hospitalisation Details'!$A:$A,0)),"Not Found")</f>
        <v>0</v>
      </c>
    </row>
    <row r="855" spans="1:17" ht="15" customHeight="1" x14ac:dyDescent="0.3">
      <c r="A855" s="6" t="str">
        <f>'Customer Names'!A855</f>
        <v>Id854</v>
      </c>
      <c r="B855" s="6" t="str">
        <f>IFERROR(INDEX('Customer Names'!$D:$D,MATCH($A855,'Customer Names'!$A:$A,0)),"Not Found")</f>
        <v>C Fred</v>
      </c>
      <c r="C855" s="6">
        <f>IFERROR(INDEX('Medical Examinations'!$B:$B,MATCH($A855,'Medical Examinations'!$A:$A,0)),"Not Found")</f>
        <v>31.57</v>
      </c>
      <c r="D855" s="6">
        <f>IFERROR(INDEX('Medical Examinations'!$C:$C,MATCH($A855,'Medical Examinations'!$A:$A,0)),"Not Found")</f>
        <v>7.92</v>
      </c>
      <c r="E855" s="6" t="str">
        <f>IFERROR(INDEX('Medical Examinations'!$I:$I,MATCH($A855,'Medical Examinations'!$A:$A,0)),"Not Found")</f>
        <v>Yes</v>
      </c>
      <c r="F855" s="6" t="str">
        <f>IFERROR(INDEX('Medical Examinations'!$J:$J,MATCH($A855,'Medical Examinations'!$A:$A,0)),"Not Found")</f>
        <v>No</v>
      </c>
      <c r="G855" s="6" t="str">
        <f>IFERROR(INDEX('Medical Examinations'!$F:$F,MATCH($A855,'Medical Examinations'!$A:$A,0)),"Not Found")</f>
        <v>No</v>
      </c>
      <c r="H855" s="6">
        <f>IFERROR(INDEX('Medical Examinations'!$L:$L,MATCH($A855,'Medical Examinations'!$A:$A,0)),"Not Found")</f>
        <v>2</v>
      </c>
      <c r="I855" s="6" t="str">
        <f>IFERROR(INDEX('Medical Examinations'!$K:$K,MATCH($A855,'Medical Examinations'!$A:$A,0)),"Not Found")</f>
        <v>No</v>
      </c>
      <c r="J855" s="6" t="str">
        <f>IFERROR(INDEX('Medical Examinations'!$M:$M,MATCH($A855,'Medical Examinations'!$A:$A,0)),"Not Found")</f>
        <v>Obesity</v>
      </c>
      <c r="K855" s="6" t="str">
        <f>IFERROR(INDEX('Medical Examinations'!$N:$N,MATCH($A855,'Medical Examinations'!$A:$A,0)),"Not Found")</f>
        <v>Diabetic</v>
      </c>
      <c r="L855" s="12">
        <f>IFERROR(INDEX('Hospitalisation Details'!$V:$V,MATCH($A855,'Hospitalisation Details'!$A:$A,0)),"Not Found")</f>
        <v>0</v>
      </c>
      <c r="M855" s="13">
        <f>IFERROR(INDEX('Hospitalisation Details'!$F:$F,MATCH($A855,'Hospitalisation Details'!$A:$A,0)),"Not Found")</f>
        <v>12557.61</v>
      </c>
      <c r="N855" s="6">
        <f>IFERROR(INDEX('Hospitalisation Details'!$S:$S,MATCH($A855,'Hospitalisation Details'!$A:$A,0)),"Not Found")</f>
        <v>22613</v>
      </c>
      <c r="O855" s="6">
        <f>IFERROR(INDEX('Hospitalisation Details'!$T:$T,MATCH($A855,'Hospitalisation Details'!$A:$A,0)),"Not Found")</f>
        <v>61</v>
      </c>
      <c r="P855" s="6">
        <f>IFERROR(INDEX('Hospitalisation Details'!$U:$U,MATCH($A855,'Hospitalisation Details'!$A:$A,0)),"Not Found")</f>
        <v>0</v>
      </c>
      <c r="Q855" s="6">
        <f>IFERROR(INDEX('Hospitalisation Details'!$W:$W,MATCH($A855,'Hospitalisation Details'!$A:$A,0)),"Not Found")</f>
        <v>0</v>
      </c>
    </row>
    <row r="856" spans="1:17" ht="15" customHeight="1" x14ac:dyDescent="0.3">
      <c r="A856" s="6" t="str">
        <f>'Customer Names'!A856</f>
        <v>Id855</v>
      </c>
      <c r="B856" s="6" t="str">
        <f>IFERROR(INDEX('Customer Names'!$D:$D,MATCH($A856,'Customer Names'!$A:$A,0)),"Not Found")</f>
        <v>Jeremy</v>
      </c>
      <c r="C856" s="6">
        <f>IFERROR(INDEX('Medical Examinations'!$B:$B,MATCH($A856,'Medical Examinations'!$A:$A,0)),"Not Found")</f>
        <v>24.32</v>
      </c>
      <c r="D856" s="6">
        <f>IFERROR(INDEX('Medical Examinations'!$C:$C,MATCH($A856,'Medical Examinations'!$A:$A,0)),"Not Found")</f>
        <v>7.48</v>
      </c>
      <c r="E856" s="6" t="str">
        <f>IFERROR(INDEX('Medical Examinations'!$I:$I,MATCH($A856,'Medical Examinations'!$A:$A,0)),"Not Found")</f>
        <v>No</v>
      </c>
      <c r="F856" s="6" t="str">
        <f>IFERROR(INDEX('Medical Examinations'!$J:$J,MATCH($A856,'Medical Examinations'!$A:$A,0)),"Not Found")</f>
        <v>No</v>
      </c>
      <c r="G856" s="6" t="str">
        <f>IFERROR(INDEX('Medical Examinations'!$F:$F,MATCH($A856,'Medical Examinations'!$A:$A,0)),"Not Found")</f>
        <v>No</v>
      </c>
      <c r="H856" s="6">
        <f>IFERROR(INDEX('Medical Examinations'!$L:$L,MATCH($A856,'Medical Examinations'!$A:$A,0)),"Not Found")</f>
        <v>0</v>
      </c>
      <c r="I856" s="6" t="str">
        <f>IFERROR(INDEX('Medical Examinations'!$K:$K,MATCH($A856,'Medical Examinations'!$A:$A,0)),"Not Found")</f>
        <v>No</v>
      </c>
      <c r="J856" s="6" t="str">
        <f>IFERROR(INDEX('Medical Examinations'!$M:$M,MATCH($A856,'Medical Examinations'!$A:$A,0)),"Not Found")</f>
        <v>Normal Weight</v>
      </c>
      <c r="K856" s="6" t="str">
        <f>IFERROR(INDEX('Medical Examinations'!$N:$N,MATCH($A856,'Medical Examinations'!$A:$A,0)),"Not Found")</f>
        <v>Diabetic</v>
      </c>
      <c r="L856" s="12">
        <f>IFERROR(INDEX('Hospitalisation Details'!$V:$V,MATCH($A856,'Hospitalisation Details'!$A:$A,0)),"Not Found")</f>
        <v>0</v>
      </c>
      <c r="M856" s="13">
        <f>IFERROR(INDEX('Hospitalisation Details'!$F:$F,MATCH($A856,'Hospitalisation Details'!$A:$A,0)),"Not Found")</f>
        <v>12523.6</v>
      </c>
      <c r="N856" s="6">
        <f>IFERROR(INDEX('Hospitalisation Details'!$S:$S,MATCH($A856,'Hospitalisation Details'!$A:$A,0)),"Not Found")</f>
        <v>22935</v>
      </c>
      <c r="O856" s="6">
        <f>IFERROR(INDEX('Hospitalisation Details'!$T:$T,MATCH($A856,'Hospitalisation Details'!$A:$A,0)),"Not Found")</f>
        <v>60</v>
      </c>
      <c r="P856" s="6">
        <f>IFERROR(INDEX('Hospitalisation Details'!$U:$U,MATCH($A856,'Hospitalisation Details'!$A:$A,0)),"Not Found")</f>
        <v>0</v>
      </c>
      <c r="Q856" s="6">
        <f>IFERROR(INDEX('Hospitalisation Details'!$W:$W,MATCH($A856,'Hospitalisation Details'!$A:$A,0)),"Not Found")</f>
        <v>0</v>
      </c>
    </row>
    <row r="857" spans="1:17" ht="15" customHeight="1" x14ac:dyDescent="0.3">
      <c r="A857" s="6" t="str">
        <f>'Customer Names'!A857</f>
        <v>Id856</v>
      </c>
      <c r="B857" s="6" t="str">
        <f>IFERROR(INDEX('Customer Names'!$D:$D,MATCH($A857,'Customer Names'!$A:$A,0)),"Not Found")</f>
        <v>Patrick Sr.</v>
      </c>
      <c r="C857" s="6">
        <f>IFERROR(INDEX('Medical Examinations'!$B:$B,MATCH($A857,'Medical Examinations'!$A:$A,0)),"Not Found")</f>
        <v>31.07</v>
      </c>
      <c r="D857" s="6">
        <f>IFERROR(INDEX('Medical Examinations'!$C:$C,MATCH($A857,'Medical Examinations'!$A:$A,0)),"Not Found")</f>
        <v>4.62</v>
      </c>
      <c r="E857" s="6" t="str">
        <f>IFERROR(INDEX('Medical Examinations'!$I:$I,MATCH($A857,'Medical Examinations'!$A:$A,0)),"Not Found")</f>
        <v>Yes</v>
      </c>
      <c r="F857" s="6" t="str">
        <f>IFERROR(INDEX('Medical Examinations'!$J:$J,MATCH($A857,'Medical Examinations'!$A:$A,0)),"Not Found")</f>
        <v>No</v>
      </c>
      <c r="G857" s="6" t="str">
        <f>IFERROR(INDEX('Medical Examinations'!$F:$F,MATCH($A857,'Medical Examinations'!$A:$A,0)),"Not Found")</f>
        <v>No</v>
      </c>
      <c r="H857" s="6">
        <f>IFERROR(INDEX('Medical Examinations'!$L:$L,MATCH($A857,'Medical Examinations'!$A:$A,0)),"Not Found")</f>
        <v>2</v>
      </c>
      <c r="I857" s="6" t="str">
        <f>IFERROR(INDEX('Medical Examinations'!$K:$K,MATCH($A857,'Medical Examinations'!$A:$A,0)),"Not Found")</f>
        <v>No</v>
      </c>
      <c r="J857" s="6" t="str">
        <f>IFERROR(INDEX('Medical Examinations'!$M:$M,MATCH($A857,'Medical Examinations'!$A:$A,0)),"Not Found")</f>
        <v>Obesity</v>
      </c>
      <c r="K857" s="6" t="str">
        <f>IFERROR(INDEX('Medical Examinations'!$N:$N,MATCH($A857,'Medical Examinations'!$A:$A,0)),"Not Found")</f>
        <v>Normal</v>
      </c>
      <c r="L857" s="12">
        <f>IFERROR(INDEX('Hospitalisation Details'!$V:$V,MATCH($A857,'Hospitalisation Details'!$A:$A,0)),"Not Found")</f>
        <v>0</v>
      </c>
      <c r="M857" s="13">
        <f>IFERROR(INDEX('Hospitalisation Details'!$F:$F,MATCH($A857,'Hospitalisation Details'!$A:$A,0)),"Not Found")</f>
        <v>12499.88</v>
      </c>
      <c r="N857" s="6">
        <f>IFERROR(INDEX('Hospitalisation Details'!$S:$S,MATCH($A857,'Hospitalisation Details'!$A:$A,0)),"Not Found")</f>
        <v>24300</v>
      </c>
      <c r="O857" s="6">
        <f>IFERROR(INDEX('Hospitalisation Details'!$T:$T,MATCH($A857,'Hospitalisation Details'!$A:$A,0)),"Not Found")</f>
        <v>56</v>
      </c>
      <c r="P857" s="6">
        <f>IFERROR(INDEX('Hospitalisation Details'!$U:$U,MATCH($A857,'Hospitalisation Details'!$A:$A,0)),"Not Found")</f>
        <v>0</v>
      </c>
      <c r="Q857" s="6">
        <f>IFERROR(INDEX('Hospitalisation Details'!$W:$W,MATCH($A857,'Hospitalisation Details'!$A:$A,0)),"Not Found")</f>
        <v>0</v>
      </c>
    </row>
    <row r="858" spans="1:17" ht="15" customHeight="1" x14ac:dyDescent="0.3">
      <c r="A858" s="6" t="str">
        <f>'Customer Names'!A858</f>
        <v>Id857</v>
      </c>
      <c r="B858" s="6" t="str">
        <f>IFERROR(INDEX('Customer Names'!$D:$D,MATCH($A858,'Customer Names'!$A:$A,0)),"Not Found")</f>
        <v>Kelly M.</v>
      </c>
      <c r="C858" s="6">
        <f>IFERROR(INDEX('Medical Examinations'!$B:$B,MATCH($A858,'Medical Examinations'!$A:$A,0)),"Not Found")</f>
        <v>35.814999999999998</v>
      </c>
      <c r="D858" s="6">
        <f>IFERROR(INDEX('Medical Examinations'!$C:$C,MATCH($A858,'Medical Examinations'!$A:$A,0)),"Not Found")</f>
        <v>8.4700000000000006</v>
      </c>
      <c r="E858" s="6" t="str">
        <f>IFERROR(INDEX('Medical Examinations'!$I:$I,MATCH($A858,'Medical Examinations'!$A:$A,0)),"Not Found")</f>
        <v>No</v>
      </c>
      <c r="F858" s="6" t="str">
        <f>IFERROR(INDEX('Medical Examinations'!$J:$J,MATCH($A858,'Medical Examinations'!$A:$A,0)),"Not Found")</f>
        <v>No</v>
      </c>
      <c r="G858" s="6" t="str">
        <f>IFERROR(INDEX('Medical Examinations'!$F:$F,MATCH($A858,'Medical Examinations'!$A:$A,0)),"Not Found")</f>
        <v>No</v>
      </c>
      <c r="H858" s="6">
        <f>IFERROR(INDEX('Medical Examinations'!$L:$L,MATCH($A858,'Medical Examinations'!$A:$A,0)),"Not Found")</f>
        <v>0</v>
      </c>
      <c r="I858" s="6" t="str">
        <f>IFERROR(INDEX('Medical Examinations'!$K:$K,MATCH($A858,'Medical Examinations'!$A:$A,0)),"Not Found")</f>
        <v>No</v>
      </c>
      <c r="J858" s="6" t="str">
        <f>IFERROR(INDEX('Medical Examinations'!$M:$M,MATCH($A858,'Medical Examinations'!$A:$A,0)),"Not Found")</f>
        <v>Obesity</v>
      </c>
      <c r="K858" s="6" t="str">
        <f>IFERROR(INDEX('Medical Examinations'!$N:$N,MATCH($A858,'Medical Examinations'!$A:$A,0)),"Not Found")</f>
        <v>Diabetic</v>
      </c>
      <c r="L858" s="12">
        <f>IFERROR(INDEX('Hospitalisation Details'!$V:$V,MATCH($A858,'Hospitalisation Details'!$A:$A,0)),"Not Found")</f>
        <v>0</v>
      </c>
      <c r="M858" s="13">
        <f>IFERROR(INDEX('Hospitalisation Details'!$F:$F,MATCH($A858,'Hospitalisation Details'!$A:$A,0)),"Not Found")</f>
        <v>12495.29</v>
      </c>
      <c r="N858" s="6">
        <f>IFERROR(INDEX('Hospitalisation Details'!$S:$S,MATCH($A858,'Hospitalisation Details'!$A:$A,0)),"Not Found")</f>
        <v>25175</v>
      </c>
      <c r="O858" s="6">
        <f>IFERROR(INDEX('Hospitalisation Details'!$T:$T,MATCH($A858,'Hospitalisation Details'!$A:$A,0)),"Not Found")</f>
        <v>54</v>
      </c>
      <c r="P858" s="6">
        <f>IFERROR(INDEX('Hospitalisation Details'!$U:$U,MATCH($A858,'Hospitalisation Details'!$A:$A,0)),"Not Found")</f>
        <v>0</v>
      </c>
      <c r="Q858" s="6">
        <f>IFERROR(INDEX('Hospitalisation Details'!$W:$W,MATCH($A858,'Hospitalisation Details'!$A:$A,0)),"Not Found")</f>
        <v>0</v>
      </c>
    </row>
    <row r="859" spans="1:17" ht="15" customHeight="1" x14ac:dyDescent="0.3">
      <c r="A859" s="6" t="str">
        <f>'Customer Names'!A859</f>
        <v>Id858</v>
      </c>
      <c r="B859" s="6" t="str">
        <f>IFERROR(INDEX('Customer Names'!$D:$D,MATCH($A859,'Customer Names'!$A:$A,0)),"Not Found")</f>
        <v>Katherine</v>
      </c>
      <c r="C859" s="6">
        <f>IFERROR(INDEX('Medical Examinations'!$B:$B,MATCH($A859,'Medical Examinations'!$A:$A,0)),"Not Found")</f>
        <v>40.81</v>
      </c>
      <c r="D859" s="6">
        <f>IFERROR(INDEX('Medical Examinations'!$C:$C,MATCH($A859,'Medical Examinations'!$A:$A,0)),"Not Found")</f>
        <v>10.58</v>
      </c>
      <c r="E859" s="6" t="str">
        <f>IFERROR(INDEX('Medical Examinations'!$I:$I,MATCH($A859,'Medical Examinations'!$A:$A,0)),"Not Found")</f>
        <v>Yes</v>
      </c>
      <c r="F859" s="6" t="str">
        <f>IFERROR(INDEX('Medical Examinations'!$J:$J,MATCH($A859,'Medical Examinations'!$A:$A,0)),"Not Found")</f>
        <v>No</v>
      </c>
      <c r="G859" s="6" t="str">
        <f>IFERROR(INDEX('Medical Examinations'!$F:$F,MATCH($A859,'Medical Examinations'!$A:$A,0)),"Not Found")</f>
        <v>No</v>
      </c>
      <c r="H859" s="6">
        <f>IFERROR(INDEX('Medical Examinations'!$L:$L,MATCH($A859,'Medical Examinations'!$A:$A,0)),"Not Found")</f>
        <v>0</v>
      </c>
      <c r="I859" s="6" t="str">
        <f>IFERROR(INDEX('Medical Examinations'!$K:$K,MATCH($A859,'Medical Examinations'!$A:$A,0)),"Not Found")</f>
        <v>No</v>
      </c>
      <c r="J859" s="6" t="str">
        <f>IFERROR(INDEX('Medical Examinations'!$M:$M,MATCH($A859,'Medical Examinations'!$A:$A,0)),"Not Found")</f>
        <v>Obesity</v>
      </c>
      <c r="K859" s="6" t="str">
        <f>IFERROR(INDEX('Medical Examinations'!$N:$N,MATCH($A859,'Medical Examinations'!$A:$A,0)),"Not Found")</f>
        <v>Diabetic</v>
      </c>
      <c r="L859" s="12">
        <f>IFERROR(INDEX('Hospitalisation Details'!$V:$V,MATCH($A859,'Hospitalisation Details'!$A:$A,0)),"Not Found")</f>
        <v>0</v>
      </c>
      <c r="M859" s="13">
        <f>IFERROR(INDEX('Hospitalisation Details'!$F:$F,MATCH($A859,'Hospitalisation Details'!$A:$A,0)),"Not Found")</f>
        <v>12485.8</v>
      </c>
      <c r="N859" s="6">
        <f>IFERROR(INDEX('Hospitalisation Details'!$S:$S,MATCH($A859,'Hospitalisation Details'!$A:$A,0)),"Not Found")</f>
        <v>24716</v>
      </c>
      <c r="O859" s="6">
        <f>IFERROR(INDEX('Hospitalisation Details'!$T:$T,MATCH($A859,'Hospitalisation Details'!$A:$A,0)),"Not Found")</f>
        <v>55</v>
      </c>
      <c r="P859" s="6">
        <f>IFERROR(INDEX('Hospitalisation Details'!$U:$U,MATCH($A859,'Hospitalisation Details'!$A:$A,0)),"Not Found")</f>
        <v>0</v>
      </c>
      <c r="Q859" s="6">
        <f>IFERROR(INDEX('Hospitalisation Details'!$W:$W,MATCH($A859,'Hospitalisation Details'!$A:$A,0)),"Not Found")</f>
        <v>0</v>
      </c>
    </row>
    <row r="860" spans="1:17" ht="15" customHeight="1" x14ac:dyDescent="0.3">
      <c r="A860" s="6" t="str">
        <f>'Customer Names'!A860</f>
        <v>Id859</v>
      </c>
      <c r="B860" s="6" t="str">
        <f>IFERROR(INDEX('Customer Names'!$D:$D,MATCH($A860,'Customer Names'!$A:$A,0)),"Not Found")</f>
        <v>Keila L</v>
      </c>
      <c r="C860" s="6">
        <f>IFERROR(INDEX('Medical Examinations'!$B:$B,MATCH($A860,'Medical Examinations'!$A:$A,0)),"Not Found")</f>
        <v>24.605</v>
      </c>
      <c r="D860" s="6">
        <f>IFERROR(INDEX('Medical Examinations'!$C:$C,MATCH($A860,'Medical Examinations'!$A:$A,0)),"Not Found")</f>
        <v>7.48</v>
      </c>
      <c r="E860" s="6" t="str">
        <f>IFERROR(INDEX('Medical Examinations'!$I:$I,MATCH($A860,'Medical Examinations'!$A:$A,0)),"Not Found")</f>
        <v>No</v>
      </c>
      <c r="F860" s="6" t="str">
        <f>IFERROR(INDEX('Medical Examinations'!$J:$J,MATCH($A860,'Medical Examinations'!$A:$A,0)),"Not Found")</f>
        <v>No</v>
      </c>
      <c r="G860" s="6" t="str">
        <f>IFERROR(INDEX('Medical Examinations'!$F:$F,MATCH($A860,'Medical Examinations'!$A:$A,0)),"Not Found")</f>
        <v>No</v>
      </c>
      <c r="H860" s="6">
        <f>IFERROR(INDEX('Medical Examinations'!$L:$L,MATCH($A860,'Medical Examinations'!$A:$A,0)),"Not Found")</f>
        <v>0</v>
      </c>
      <c r="I860" s="6" t="str">
        <f>IFERROR(INDEX('Medical Examinations'!$K:$K,MATCH($A860,'Medical Examinations'!$A:$A,0)),"Not Found")</f>
        <v>No</v>
      </c>
      <c r="J860" s="6" t="str">
        <f>IFERROR(INDEX('Medical Examinations'!$M:$M,MATCH($A860,'Medical Examinations'!$A:$A,0)),"Not Found")</f>
        <v>Normal Weight</v>
      </c>
      <c r="K860" s="6" t="str">
        <f>IFERROR(INDEX('Medical Examinations'!$N:$N,MATCH($A860,'Medical Examinations'!$A:$A,0)),"Not Found")</f>
        <v>Diabetic</v>
      </c>
      <c r="L860" s="12">
        <f>IFERROR(INDEX('Hospitalisation Details'!$V:$V,MATCH($A860,'Hospitalisation Details'!$A:$A,0)),"Not Found")</f>
        <v>0</v>
      </c>
      <c r="M860" s="13">
        <f>IFERROR(INDEX('Hospitalisation Details'!$F:$F,MATCH($A860,'Hospitalisation Details'!$A:$A,0)),"Not Found")</f>
        <v>12479.71</v>
      </c>
      <c r="N860" s="6">
        <f>IFERROR(INDEX('Hospitalisation Details'!$S:$S,MATCH($A860,'Hospitalisation Details'!$A:$A,0)),"Not Found")</f>
        <v>25154</v>
      </c>
      <c r="O860" s="6">
        <f>IFERROR(INDEX('Hospitalisation Details'!$T:$T,MATCH($A860,'Hospitalisation Details'!$A:$A,0)),"Not Found")</f>
        <v>54</v>
      </c>
      <c r="P860" s="6">
        <f>IFERROR(INDEX('Hospitalisation Details'!$U:$U,MATCH($A860,'Hospitalisation Details'!$A:$A,0)),"Not Found")</f>
        <v>0</v>
      </c>
      <c r="Q860" s="6">
        <f>IFERROR(INDEX('Hospitalisation Details'!$W:$W,MATCH($A860,'Hospitalisation Details'!$A:$A,0)),"Not Found")</f>
        <v>0</v>
      </c>
    </row>
    <row r="861" spans="1:17" ht="15" customHeight="1" x14ac:dyDescent="0.3">
      <c r="A861" s="6" t="str">
        <f>'Customer Names'!A861</f>
        <v>Id860</v>
      </c>
      <c r="B861" s="6" t="str">
        <f>IFERROR(INDEX('Customer Names'!$D:$D,MATCH($A861,'Customer Names'!$A:$A,0)),"Not Found")</f>
        <v>Zanae E</v>
      </c>
      <c r="C861" s="6">
        <f>IFERROR(INDEX('Medical Examinations'!$B:$B,MATCH($A861,'Medical Examinations'!$A:$A,0)),"Not Found")</f>
        <v>21.47</v>
      </c>
      <c r="D861" s="6">
        <f>IFERROR(INDEX('Medical Examinations'!$C:$C,MATCH($A861,'Medical Examinations'!$A:$A,0)),"Not Found")</f>
        <v>7.82</v>
      </c>
      <c r="E861" s="6" t="str">
        <f>IFERROR(INDEX('Medical Examinations'!$I:$I,MATCH($A861,'Medical Examinations'!$A:$A,0)),"Not Found")</f>
        <v>No</v>
      </c>
      <c r="F861" s="6" t="str">
        <f>IFERROR(INDEX('Medical Examinations'!$J:$J,MATCH($A861,'Medical Examinations'!$A:$A,0)),"Not Found")</f>
        <v>No</v>
      </c>
      <c r="G861" s="6" t="str">
        <f>IFERROR(INDEX('Medical Examinations'!$F:$F,MATCH($A861,'Medical Examinations'!$A:$A,0)),"Not Found")</f>
        <v>No</v>
      </c>
      <c r="H861" s="6">
        <f>IFERROR(INDEX('Medical Examinations'!$L:$L,MATCH($A861,'Medical Examinations'!$A:$A,0)),"Not Found")</f>
        <v>0</v>
      </c>
      <c r="I861" s="6" t="str">
        <f>IFERROR(INDEX('Medical Examinations'!$K:$K,MATCH($A861,'Medical Examinations'!$A:$A,0)),"Not Found")</f>
        <v>No</v>
      </c>
      <c r="J861" s="6" t="str">
        <f>IFERROR(INDEX('Medical Examinations'!$M:$M,MATCH($A861,'Medical Examinations'!$A:$A,0)),"Not Found")</f>
        <v>Normal Weight</v>
      </c>
      <c r="K861" s="6" t="str">
        <f>IFERROR(INDEX('Medical Examinations'!$N:$N,MATCH($A861,'Medical Examinations'!$A:$A,0)),"Not Found")</f>
        <v>Diabetic</v>
      </c>
      <c r="L861" s="12">
        <f>IFERROR(INDEX('Hospitalisation Details'!$V:$V,MATCH($A861,'Hospitalisation Details'!$A:$A,0)),"Not Found")</f>
        <v>0</v>
      </c>
      <c r="M861" s="13">
        <f>IFERROR(INDEX('Hospitalisation Details'!$F:$F,MATCH($A861,'Hospitalisation Details'!$A:$A,0)),"Not Found")</f>
        <v>12475.35</v>
      </c>
      <c r="N861" s="6">
        <f>IFERROR(INDEX('Hospitalisation Details'!$S:$S,MATCH($A861,'Hospitalisation Details'!$A:$A,0)),"Not Found")</f>
        <v>25168</v>
      </c>
      <c r="O861" s="6">
        <f>IFERROR(INDEX('Hospitalisation Details'!$T:$T,MATCH($A861,'Hospitalisation Details'!$A:$A,0)),"Not Found")</f>
        <v>54</v>
      </c>
      <c r="P861" s="6">
        <f>IFERROR(INDEX('Hospitalisation Details'!$U:$U,MATCH($A861,'Hospitalisation Details'!$A:$A,0)),"Not Found")</f>
        <v>0</v>
      </c>
      <c r="Q861" s="6">
        <f>IFERROR(INDEX('Hospitalisation Details'!$W:$W,MATCH($A861,'Hospitalisation Details'!$A:$A,0)),"Not Found")</f>
        <v>0</v>
      </c>
    </row>
    <row r="862" spans="1:17" ht="15" customHeight="1" x14ac:dyDescent="0.3">
      <c r="A862" s="6" t="str">
        <f>'Customer Names'!A862</f>
        <v>Id861</v>
      </c>
      <c r="B862" s="6" t="str">
        <f>IFERROR(INDEX('Customer Names'!$D:$D,MATCH($A862,'Customer Names'!$A:$A,0)),"Not Found")</f>
        <v>Alex</v>
      </c>
      <c r="C862" s="6">
        <f>IFERROR(INDEX('Medical Examinations'!$B:$B,MATCH($A862,'Medical Examinations'!$A:$A,0)),"Not Found")</f>
        <v>52.89</v>
      </c>
      <c r="D862" s="6">
        <f>IFERROR(INDEX('Medical Examinations'!$C:$C,MATCH($A862,'Medical Examinations'!$A:$A,0)),"Not Found")</f>
        <v>4.96</v>
      </c>
      <c r="E862" s="6" t="str">
        <f>IFERROR(INDEX('Medical Examinations'!$I:$I,MATCH($A862,'Medical Examinations'!$A:$A,0)),"Not Found")</f>
        <v>Yes</v>
      </c>
      <c r="F862" s="6" t="str">
        <f>IFERROR(INDEX('Medical Examinations'!$J:$J,MATCH($A862,'Medical Examinations'!$A:$A,0)),"Not Found")</f>
        <v>No</v>
      </c>
      <c r="G862" s="6" t="str">
        <f>IFERROR(INDEX('Medical Examinations'!$F:$F,MATCH($A862,'Medical Examinations'!$A:$A,0)),"Not Found")</f>
        <v>No</v>
      </c>
      <c r="H862" s="6">
        <f>IFERROR(INDEX('Medical Examinations'!$L:$L,MATCH($A862,'Medical Examinations'!$A:$A,0)),"Not Found")</f>
        <v>1</v>
      </c>
      <c r="I862" s="6" t="str">
        <f>IFERROR(INDEX('Medical Examinations'!$K:$K,MATCH($A862,'Medical Examinations'!$A:$A,0)),"Not Found")</f>
        <v>No</v>
      </c>
      <c r="J862" s="6" t="str">
        <f>IFERROR(INDEX('Medical Examinations'!$M:$M,MATCH($A862,'Medical Examinations'!$A:$A,0)),"Not Found")</f>
        <v>Obesity</v>
      </c>
      <c r="K862" s="6" t="str">
        <f>IFERROR(INDEX('Medical Examinations'!$N:$N,MATCH($A862,'Medical Examinations'!$A:$A,0)),"Not Found")</f>
        <v>Normal</v>
      </c>
      <c r="L862" s="12">
        <f>IFERROR(INDEX('Hospitalisation Details'!$V:$V,MATCH($A862,'Hospitalisation Details'!$A:$A,0)),"Not Found")</f>
        <v>0</v>
      </c>
      <c r="M862" s="13">
        <f>IFERROR(INDEX('Hospitalisation Details'!$F:$F,MATCH($A862,'Hospitalisation Details'!$A:$A,0)),"Not Found")</f>
        <v>12452.25</v>
      </c>
      <c r="N862" s="6">
        <f>IFERROR(INDEX('Hospitalisation Details'!$S:$S,MATCH($A862,'Hospitalisation Details'!$A:$A,0)),"Not Found")</f>
        <v>34920</v>
      </c>
      <c r="O862" s="6">
        <f>IFERROR(INDEX('Hospitalisation Details'!$T:$T,MATCH($A862,'Hospitalisation Details'!$A:$A,0)),"Not Found")</f>
        <v>27</v>
      </c>
      <c r="P862" s="6">
        <f>IFERROR(INDEX('Hospitalisation Details'!$U:$U,MATCH($A862,'Hospitalisation Details'!$A:$A,0)),"Not Found")</f>
        <v>0</v>
      </c>
      <c r="Q862" s="6">
        <f>IFERROR(INDEX('Hospitalisation Details'!$W:$W,MATCH($A862,'Hospitalisation Details'!$A:$A,0)),"Not Found")</f>
        <v>0</v>
      </c>
    </row>
    <row r="863" spans="1:17" ht="15" customHeight="1" x14ac:dyDescent="0.3">
      <c r="A863" s="6" t="str">
        <f>'Customer Names'!A863</f>
        <v>Id862</v>
      </c>
      <c r="B863" s="6" t="str">
        <f>IFERROR(INDEX('Customer Names'!$D:$D,MATCH($A863,'Customer Names'!$A:$A,0)),"Not Found")</f>
        <v>Kathryn</v>
      </c>
      <c r="C863" s="6">
        <f>IFERROR(INDEX('Medical Examinations'!$B:$B,MATCH($A863,'Medical Examinations'!$A:$A,0)),"Not Found")</f>
        <v>32.965000000000003</v>
      </c>
      <c r="D863" s="6">
        <f>IFERROR(INDEX('Medical Examinations'!$C:$C,MATCH($A863,'Medical Examinations'!$A:$A,0)),"Not Found")</f>
        <v>6.15</v>
      </c>
      <c r="E863" s="6" t="str">
        <f>IFERROR(INDEX('Medical Examinations'!$I:$I,MATCH($A863,'Medical Examinations'!$A:$A,0)),"Not Found")</f>
        <v>Yes</v>
      </c>
      <c r="F863" s="6" t="str">
        <f>IFERROR(INDEX('Medical Examinations'!$J:$J,MATCH($A863,'Medical Examinations'!$A:$A,0)),"Not Found")</f>
        <v>No</v>
      </c>
      <c r="G863" s="6" t="str">
        <f>IFERROR(INDEX('Medical Examinations'!$F:$F,MATCH($A863,'Medical Examinations'!$A:$A,0)),"Not Found")</f>
        <v>No</v>
      </c>
      <c r="H863" s="6">
        <f>IFERROR(INDEX('Medical Examinations'!$L:$L,MATCH($A863,'Medical Examinations'!$A:$A,0)),"Not Found")</f>
        <v>1</v>
      </c>
      <c r="I863" s="6" t="str">
        <f>IFERROR(INDEX('Medical Examinations'!$K:$K,MATCH($A863,'Medical Examinations'!$A:$A,0)),"Not Found")</f>
        <v>No</v>
      </c>
      <c r="J863" s="6" t="str">
        <f>IFERROR(INDEX('Medical Examinations'!$M:$M,MATCH($A863,'Medical Examinations'!$A:$A,0)),"Not Found")</f>
        <v>Obesity</v>
      </c>
      <c r="K863" s="6" t="str">
        <f>IFERROR(INDEX('Medical Examinations'!$N:$N,MATCH($A863,'Medical Examinations'!$A:$A,0)),"Not Found")</f>
        <v>Prediabetic</v>
      </c>
      <c r="L863" s="12">
        <f>IFERROR(INDEX('Hospitalisation Details'!$V:$V,MATCH($A863,'Hospitalisation Details'!$A:$A,0)),"Not Found")</f>
        <v>0</v>
      </c>
      <c r="M863" s="13">
        <f>IFERROR(INDEX('Hospitalisation Details'!$F:$F,MATCH($A863,'Hospitalisation Details'!$A:$A,0)),"Not Found")</f>
        <v>12430.95</v>
      </c>
      <c r="N863" s="6">
        <f>IFERROR(INDEX('Hospitalisation Details'!$S:$S,MATCH($A863,'Hospitalisation Details'!$A:$A,0)),"Not Found")</f>
        <v>23593</v>
      </c>
      <c r="O863" s="6">
        <f>IFERROR(INDEX('Hospitalisation Details'!$T:$T,MATCH($A863,'Hospitalisation Details'!$A:$A,0)),"Not Found")</f>
        <v>58</v>
      </c>
      <c r="P863" s="6">
        <f>IFERROR(INDEX('Hospitalisation Details'!$U:$U,MATCH($A863,'Hospitalisation Details'!$A:$A,0)),"Not Found")</f>
        <v>0</v>
      </c>
      <c r="Q863" s="6">
        <f>IFERROR(INDEX('Hospitalisation Details'!$W:$W,MATCH($A863,'Hospitalisation Details'!$A:$A,0)),"Not Found")</f>
        <v>0</v>
      </c>
    </row>
    <row r="864" spans="1:17" ht="15" customHeight="1" x14ac:dyDescent="0.3">
      <c r="A864" s="6" t="str">
        <f>'Customer Names'!A864</f>
        <v>Id863</v>
      </c>
      <c r="B864" s="6" t="str">
        <f>IFERROR(INDEX('Customer Names'!$D:$D,MATCH($A864,'Customer Names'!$A:$A,0)),"Not Found")</f>
        <v>Jason L.</v>
      </c>
      <c r="C864" s="6">
        <f>IFERROR(INDEX('Medical Examinations'!$B:$B,MATCH($A864,'Medical Examinations'!$A:$A,0)),"Not Found")</f>
        <v>36.799999999999997</v>
      </c>
      <c r="D864" s="6">
        <f>IFERROR(INDEX('Medical Examinations'!$C:$C,MATCH($A864,'Medical Examinations'!$A:$A,0)),"Not Found")</f>
        <v>4.62</v>
      </c>
      <c r="E864" s="6" t="str">
        <f>IFERROR(INDEX('Medical Examinations'!$I:$I,MATCH($A864,'Medical Examinations'!$A:$A,0)),"Not Found")</f>
        <v>No</v>
      </c>
      <c r="F864" s="6" t="str">
        <f>IFERROR(INDEX('Medical Examinations'!$J:$J,MATCH($A864,'Medical Examinations'!$A:$A,0)),"Not Found")</f>
        <v>No</v>
      </c>
      <c r="G864" s="6" t="str">
        <f>IFERROR(INDEX('Medical Examinations'!$F:$F,MATCH($A864,'Medical Examinations'!$A:$A,0)),"Not Found")</f>
        <v>Yes</v>
      </c>
      <c r="H864" s="6">
        <f>IFERROR(INDEX('Medical Examinations'!$L:$L,MATCH($A864,'Medical Examinations'!$A:$A,0)),"Not Found")</f>
        <v>1</v>
      </c>
      <c r="I864" s="6" t="str">
        <f>IFERROR(INDEX('Medical Examinations'!$K:$K,MATCH($A864,'Medical Examinations'!$A:$A,0)),"Not Found")</f>
        <v>No</v>
      </c>
      <c r="J864" s="6" t="str">
        <f>IFERROR(INDEX('Medical Examinations'!$M:$M,MATCH($A864,'Medical Examinations'!$A:$A,0)),"Not Found")</f>
        <v>Obesity</v>
      </c>
      <c r="K864" s="6" t="str">
        <f>IFERROR(INDEX('Medical Examinations'!$N:$N,MATCH($A864,'Medical Examinations'!$A:$A,0)),"Not Found")</f>
        <v>Normal</v>
      </c>
      <c r="L864" s="12">
        <f>IFERROR(INDEX('Hospitalisation Details'!$V:$V,MATCH($A864,'Hospitalisation Details'!$A:$A,0)),"Not Found")</f>
        <v>0</v>
      </c>
      <c r="M864" s="13">
        <f>IFERROR(INDEX('Hospitalisation Details'!$F:$F,MATCH($A864,'Hospitalisation Details'!$A:$A,0)),"Not Found")</f>
        <v>12408.29</v>
      </c>
      <c r="N864" s="6">
        <f>IFERROR(INDEX('Hospitalisation Details'!$S:$S,MATCH($A864,'Hospitalisation Details'!$A:$A,0)),"Not Found")</f>
        <v>29050</v>
      </c>
      <c r="O864" s="6">
        <f>IFERROR(INDEX('Hospitalisation Details'!$T:$T,MATCH($A864,'Hospitalisation Details'!$A:$A,0)),"Not Found")</f>
        <v>43</v>
      </c>
      <c r="P864" s="6">
        <f>IFERROR(INDEX('Hospitalisation Details'!$U:$U,MATCH($A864,'Hospitalisation Details'!$A:$A,0)),"Not Found")</f>
        <v>0</v>
      </c>
      <c r="Q864" s="6">
        <f>IFERROR(INDEX('Hospitalisation Details'!$W:$W,MATCH($A864,'Hospitalisation Details'!$A:$A,0)),"Not Found")</f>
        <v>0</v>
      </c>
    </row>
    <row r="865" spans="1:17" ht="15" customHeight="1" x14ac:dyDescent="0.3">
      <c r="A865" s="6" t="str">
        <f>'Customer Names'!A865</f>
        <v>Id864</v>
      </c>
      <c r="B865" s="6" t="str">
        <f>IFERROR(INDEX('Customer Names'!$D:$D,MATCH($A865,'Customer Names'!$A:$A,0)),"Not Found")</f>
        <v>Benjamin J.</v>
      </c>
      <c r="C865" s="6">
        <f>IFERROR(INDEX('Medical Examinations'!$B:$B,MATCH($A865,'Medical Examinations'!$A:$A,0)),"Not Found")</f>
        <v>34.299999999999997</v>
      </c>
      <c r="D865" s="6">
        <f>IFERROR(INDEX('Medical Examinations'!$C:$C,MATCH($A865,'Medical Examinations'!$A:$A,0)),"Not Found")</f>
        <v>4.87</v>
      </c>
      <c r="E865" s="6" t="str">
        <f>IFERROR(INDEX('Medical Examinations'!$I:$I,MATCH($A865,'Medical Examinations'!$A:$A,0)),"Not Found")</f>
        <v>No</v>
      </c>
      <c r="F865" s="6" t="str">
        <f>IFERROR(INDEX('Medical Examinations'!$J:$J,MATCH($A865,'Medical Examinations'!$A:$A,0)),"Not Found")</f>
        <v>No</v>
      </c>
      <c r="G865" s="6" t="str">
        <f>IFERROR(INDEX('Medical Examinations'!$F:$F,MATCH($A865,'Medical Examinations'!$A:$A,0)),"Not Found")</f>
        <v>No</v>
      </c>
      <c r="H865" s="6">
        <f>IFERROR(INDEX('Medical Examinations'!$L:$L,MATCH($A865,'Medical Examinations'!$A:$A,0)),"Not Found")</f>
        <v>2</v>
      </c>
      <c r="I865" s="6" t="str">
        <f>IFERROR(INDEX('Medical Examinations'!$K:$K,MATCH($A865,'Medical Examinations'!$A:$A,0)),"Not Found")</f>
        <v>No</v>
      </c>
      <c r="J865" s="6" t="str">
        <f>IFERROR(INDEX('Medical Examinations'!$M:$M,MATCH($A865,'Medical Examinations'!$A:$A,0)),"Not Found")</f>
        <v>Obesity</v>
      </c>
      <c r="K865" s="6" t="str">
        <f>IFERROR(INDEX('Medical Examinations'!$N:$N,MATCH($A865,'Medical Examinations'!$A:$A,0)),"Not Found")</f>
        <v>Normal</v>
      </c>
      <c r="L865" s="12">
        <f>IFERROR(INDEX('Hospitalisation Details'!$V:$V,MATCH($A865,'Hospitalisation Details'!$A:$A,0)),"Not Found")</f>
        <v>0</v>
      </c>
      <c r="M865" s="13">
        <f>IFERROR(INDEX('Hospitalisation Details'!$F:$F,MATCH($A865,'Hospitalisation Details'!$A:$A,0)),"Not Found")</f>
        <v>12407.3</v>
      </c>
      <c r="N865" s="6">
        <f>IFERROR(INDEX('Hospitalisation Details'!$S:$S,MATCH($A865,'Hospitalisation Details'!$A:$A,0)),"Not Found")</f>
        <v>26532</v>
      </c>
      <c r="O865" s="6">
        <f>IFERROR(INDEX('Hospitalisation Details'!$T:$T,MATCH($A865,'Hospitalisation Details'!$A:$A,0)),"Not Found")</f>
        <v>50</v>
      </c>
      <c r="P865" s="6">
        <f>IFERROR(INDEX('Hospitalisation Details'!$U:$U,MATCH($A865,'Hospitalisation Details'!$A:$A,0)),"Not Found")</f>
        <v>0</v>
      </c>
      <c r="Q865" s="6">
        <f>IFERROR(INDEX('Hospitalisation Details'!$W:$W,MATCH($A865,'Hospitalisation Details'!$A:$A,0)),"Not Found")</f>
        <v>0</v>
      </c>
    </row>
    <row r="866" spans="1:17" ht="15" customHeight="1" x14ac:dyDescent="0.3">
      <c r="A866" s="6" t="str">
        <f>'Customer Names'!A866</f>
        <v>Id865</v>
      </c>
      <c r="B866" s="6" t="str">
        <f>IFERROR(INDEX('Customer Names'!$D:$D,MATCH($A866,'Customer Names'!$A:$A,0)),"Not Found")</f>
        <v>Steven M.</v>
      </c>
      <c r="C866" s="6">
        <f>IFERROR(INDEX('Medical Examinations'!$B:$B,MATCH($A866,'Medical Examinations'!$A:$A,0)),"Not Found")</f>
        <v>35.244999999999997</v>
      </c>
      <c r="D866" s="6">
        <f>IFERROR(INDEX('Medical Examinations'!$C:$C,MATCH($A866,'Medical Examinations'!$A:$A,0)),"Not Found")</f>
        <v>4.63</v>
      </c>
      <c r="E866" s="6" t="str">
        <f>IFERROR(INDEX('Medical Examinations'!$I:$I,MATCH($A866,'Medical Examinations'!$A:$A,0)),"Not Found")</f>
        <v>No</v>
      </c>
      <c r="F866" s="6" t="str">
        <f>IFERROR(INDEX('Medical Examinations'!$J:$J,MATCH($A866,'Medical Examinations'!$A:$A,0)),"Not Found")</f>
        <v>No</v>
      </c>
      <c r="G866" s="6" t="str">
        <f>IFERROR(INDEX('Medical Examinations'!$F:$F,MATCH($A866,'Medical Examinations'!$A:$A,0)),"Not Found")</f>
        <v>No</v>
      </c>
      <c r="H866" s="6">
        <f>IFERROR(INDEX('Medical Examinations'!$L:$L,MATCH($A866,'Medical Examinations'!$A:$A,0)),"Not Found")</f>
        <v>0</v>
      </c>
      <c r="I866" s="6" t="str">
        <f>IFERROR(INDEX('Medical Examinations'!$K:$K,MATCH($A866,'Medical Examinations'!$A:$A,0)),"Not Found")</f>
        <v>No</v>
      </c>
      <c r="J866" s="6" t="str">
        <f>IFERROR(INDEX('Medical Examinations'!$M:$M,MATCH($A866,'Medical Examinations'!$A:$A,0)),"Not Found")</f>
        <v>Obesity</v>
      </c>
      <c r="K866" s="6" t="str">
        <f>IFERROR(INDEX('Medical Examinations'!$N:$N,MATCH($A866,'Medical Examinations'!$A:$A,0)),"Not Found")</f>
        <v>Normal</v>
      </c>
      <c r="L866" s="12">
        <f>IFERROR(INDEX('Hospitalisation Details'!$V:$V,MATCH($A866,'Hospitalisation Details'!$A:$A,0)),"Not Found")</f>
        <v>0</v>
      </c>
      <c r="M866" s="13">
        <f>IFERROR(INDEX('Hospitalisation Details'!$F:$F,MATCH($A866,'Hospitalisation Details'!$A:$A,0)),"Not Found")</f>
        <v>12404.88</v>
      </c>
      <c r="N866" s="6">
        <f>IFERROR(INDEX('Hospitalisation Details'!$S:$S,MATCH($A866,'Hospitalisation Details'!$A:$A,0)),"Not Found")</f>
        <v>32871</v>
      </c>
      <c r="O866" s="6">
        <f>IFERROR(INDEX('Hospitalisation Details'!$T:$T,MATCH($A866,'Hospitalisation Details'!$A:$A,0)),"Not Found")</f>
        <v>33</v>
      </c>
      <c r="P866" s="6">
        <f>IFERROR(INDEX('Hospitalisation Details'!$U:$U,MATCH($A866,'Hospitalisation Details'!$A:$A,0)),"Not Found")</f>
        <v>0</v>
      </c>
      <c r="Q866" s="6">
        <f>IFERROR(INDEX('Hospitalisation Details'!$W:$W,MATCH($A866,'Hospitalisation Details'!$A:$A,0)),"Not Found")</f>
        <v>0</v>
      </c>
    </row>
    <row r="867" spans="1:17" ht="15" customHeight="1" x14ac:dyDescent="0.3">
      <c r="A867" s="6" t="str">
        <f>'Customer Names'!A867</f>
        <v>Id866</v>
      </c>
      <c r="B867" s="6" t="str">
        <f>IFERROR(INDEX('Customer Names'!$D:$D,MATCH($A867,'Customer Names'!$A:$A,0)),"Not Found")</f>
        <v>Erika</v>
      </c>
      <c r="C867" s="6">
        <f>IFERROR(INDEX('Medical Examinations'!$B:$B,MATCH($A867,'Medical Examinations'!$A:$A,0)),"Not Found")</f>
        <v>26.23</v>
      </c>
      <c r="D867" s="6">
        <f>IFERROR(INDEX('Medical Examinations'!$C:$C,MATCH($A867,'Medical Examinations'!$A:$A,0)),"Not Found")</f>
        <v>11.93</v>
      </c>
      <c r="E867" s="6" t="str">
        <f>IFERROR(INDEX('Medical Examinations'!$I:$I,MATCH($A867,'Medical Examinations'!$A:$A,0)),"Not Found")</f>
        <v>No</v>
      </c>
      <c r="F867" s="6" t="str">
        <f>IFERROR(INDEX('Medical Examinations'!$J:$J,MATCH($A867,'Medical Examinations'!$A:$A,0)),"Not Found")</f>
        <v>No</v>
      </c>
      <c r="G867" s="6" t="str">
        <f>IFERROR(INDEX('Medical Examinations'!$F:$F,MATCH($A867,'Medical Examinations'!$A:$A,0)),"Not Found")</f>
        <v>No</v>
      </c>
      <c r="H867" s="6">
        <f>IFERROR(INDEX('Medical Examinations'!$L:$L,MATCH($A867,'Medical Examinations'!$A:$A,0)),"Not Found")</f>
        <v>0</v>
      </c>
      <c r="I867" s="6" t="str">
        <f>IFERROR(INDEX('Medical Examinations'!$K:$K,MATCH($A867,'Medical Examinations'!$A:$A,0)),"Not Found")</f>
        <v>No</v>
      </c>
      <c r="J867" s="6" t="str">
        <f>IFERROR(INDEX('Medical Examinations'!$M:$M,MATCH($A867,'Medical Examinations'!$A:$A,0)),"Not Found")</f>
        <v>Overweight</v>
      </c>
      <c r="K867" s="6" t="str">
        <f>IFERROR(INDEX('Medical Examinations'!$N:$N,MATCH($A867,'Medical Examinations'!$A:$A,0)),"Not Found")</f>
        <v>Diabetic</v>
      </c>
      <c r="L867" s="12">
        <f>IFERROR(INDEX('Hospitalisation Details'!$V:$V,MATCH($A867,'Hospitalisation Details'!$A:$A,0)),"Not Found")</f>
        <v>0</v>
      </c>
      <c r="M867" s="13">
        <f>IFERROR(INDEX('Hospitalisation Details'!$F:$F,MATCH($A867,'Hospitalisation Details'!$A:$A,0)),"Not Found")</f>
        <v>12369.89</v>
      </c>
      <c r="N867" s="6">
        <f>IFERROR(INDEX('Hospitalisation Details'!$S:$S,MATCH($A867,'Hospitalisation Details'!$A:$A,0)),"Not Found")</f>
        <v>22915</v>
      </c>
      <c r="O867" s="6">
        <f>IFERROR(INDEX('Hospitalisation Details'!$T:$T,MATCH($A867,'Hospitalisation Details'!$A:$A,0)),"Not Found")</f>
        <v>60</v>
      </c>
      <c r="P867" s="6">
        <f>IFERROR(INDEX('Hospitalisation Details'!$U:$U,MATCH($A867,'Hospitalisation Details'!$A:$A,0)),"Not Found")</f>
        <v>0</v>
      </c>
      <c r="Q867" s="6">
        <f>IFERROR(INDEX('Hospitalisation Details'!$W:$W,MATCH($A867,'Hospitalisation Details'!$A:$A,0)),"Not Found")</f>
        <v>0</v>
      </c>
    </row>
    <row r="868" spans="1:17" ht="15" customHeight="1" x14ac:dyDescent="0.3">
      <c r="A868" s="6" t="str">
        <f>'Customer Names'!A868</f>
        <v>Id867</v>
      </c>
      <c r="B868" s="6" t="str">
        <f>IFERROR(INDEX('Customer Names'!$D:$D,MATCH($A868,'Customer Names'!$A:$A,0)),"Not Found")</f>
        <v>Chad</v>
      </c>
      <c r="C868" s="6">
        <f>IFERROR(INDEX('Medical Examinations'!$B:$B,MATCH($A868,'Medical Examinations'!$A:$A,0)),"Not Found")</f>
        <v>36.1</v>
      </c>
      <c r="D868" s="6">
        <f>IFERROR(INDEX('Medical Examinations'!$C:$C,MATCH($A868,'Medical Examinations'!$A:$A,0)),"Not Found")</f>
        <v>5.65</v>
      </c>
      <c r="E868" s="6" t="str">
        <f>IFERROR(INDEX('Medical Examinations'!$I:$I,MATCH($A868,'Medical Examinations'!$A:$A,0)),"Not Found")</f>
        <v>Yes</v>
      </c>
      <c r="F868" s="6" t="str">
        <f>IFERROR(INDEX('Medical Examinations'!$J:$J,MATCH($A868,'Medical Examinations'!$A:$A,0)),"Not Found")</f>
        <v>No</v>
      </c>
      <c r="G868" s="6" t="str">
        <f>IFERROR(INDEX('Medical Examinations'!$F:$F,MATCH($A868,'Medical Examinations'!$A:$A,0)),"Not Found")</f>
        <v>No</v>
      </c>
      <c r="H868" s="6">
        <f>IFERROR(INDEX('Medical Examinations'!$L:$L,MATCH($A868,'Medical Examinations'!$A:$A,0)),"Not Found")</f>
        <v>2</v>
      </c>
      <c r="I868" s="6" t="str">
        <f>IFERROR(INDEX('Medical Examinations'!$K:$K,MATCH($A868,'Medical Examinations'!$A:$A,0)),"Not Found")</f>
        <v>No</v>
      </c>
      <c r="J868" s="6" t="str">
        <f>IFERROR(INDEX('Medical Examinations'!$M:$M,MATCH($A868,'Medical Examinations'!$A:$A,0)),"Not Found")</f>
        <v>Obesity</v>
      </c>
      <c r="K868" s="6" t="str">
        <f>IFERROR(INDEX('Medical Examinations'!$N:$N,MATCH($A868,'Medical Examinations'!$A:$A,0)),"Not Found")</f>
        <v>Normal</v>
      </c>
      <c r="L868" s="12">
        <f>IFERROR(INDEX('Hospitalisation Details'!$V:$V,MATCH($A868,'Hospitalisation Details'!$A:$A,0)),"Not Found")</f>
        <v>0</v>
      </c>
      <c r="M868" s="13">
        <f>IFERROR(INDEX('Hospitalisation Details'!$F:$F,MATCH($A868,'Hospitalisation Details'!$A:$A,0)),"Not Found")</f>
        <v>12363.55</v>
      </c>
      <c r="N868" s="6">
        <f>IFERROR(INDEX('Hospitalisation Details'!$S:$S,MATCH($A868,'Hospitalisation Details'!$A:$A,0)),"Not Found")</f>
        <v>24470</v>
      </c>
      <c r="O868" s="6">
        <f>IFERROR(INDEX('Hospitalisation Details'!$T:$T,MATCH($A868,'Hospitalisation Details'!$A:$A,0)),"Not Found")</f>
        <v>56</v>
      </c>
      <c r="P868" s="6">
        <f>IFERROR(INDEX('Hospitalisation Details'!$U:$U,MATCH($A868,'Hospitalisation Details'!$A:$A,0)),"Not Found")</f>
        <v>0</v>
      </c>
      <c r="Q868" s="6">
        <f>IFERROR(INDEX('Hospitalisation Details'!$W:$W,MATCH($A868,'Hospitalisation Details'!$A:$A,0)),"Not Found")</f>
        <v>0</v>
      </c>
    </row>
    <row r="869" spans="1:17" ht="15" customHeight="1" x14ac:dyDescent="0.3">
      <c r="A869" s="6" t="str">
        <f>'Customer Names'!A869</f>
        <v>Id868</v>
      </c>
      <c r="B869" s="6" t="str">
        <f>IFERROR(INDEX('Customer Names'!$D:$D,MATCH($A869,'Customer Names'!$A:$A,0)),"Not Found")</f>
        <v>Mark</v>
      </c>
      <c r="C869" s="6">
        <f>IFERROR(INDEX('Medical Examinations'!$B:$B,MATCH($A869,'Medical Examinations'!$A:$A,0)),"Not Found")</f>
        <v>37.1</v>
      </c>
      <c r="D869" s="6">
        <f>IFERROR(INDEX('Medical Examinations'!$C:$C,MATCH($A869,'Medical Examinations'!$A:$A,0)),"Not Found")</f>
        <v>11.21</v>
      </c>
      <c r="E869" s="6" t="str">
        <f>IFERROR(INDEX('Medical Examinations'!$I:$I,MATCH($A869,'Medical Examinations'!$A:$A,0)),"Not Found")</f>
        <v>Yes</v>
      </c>
      <c r="F869" s="6" t="str">
        <f>IFERROR(INDEX('Medical Examinations'!$J:$J,MATCH($A869,'Medical Examinations'!$A:$A,0)),"Not Found")</f>
        <v>No</v>
      </c>
      <c r="G869" s="6" t="str">
        <f>IFERROR(INDEX('Medical Examinations'!$F:$F,MATCH($A869,'Medical Examinations'!$A:$A,0)),"Not Found")</f>
        <v>Yes</v>
      </c>
      <c r="H869" s="6">
        <f>IFERROR(INDEX('Medical Examinations'!$L:$L,MATCH($A869,'Medical Examinations'!$A:$A,0)),"Not Found")</f>
        <v>1</v>
      </c>
      <c r="I869" s="6" t="str">
        <f>IFERROR(INDEX('Medical Examinations'!$K:$K,MATCH($A869,'Medical Examinations'!$A:$A,0)),"Not Found")</f>
        <v>No</v>
      </c>
      <c r="J869" s="6" t="str">
        <f>IFERROR(INDEX('Medical Examinations'!$M:$M,MATCH($A869,'Medical Examinations'!$A:$A,0)),"Not Found")</f>
        <v>Obesity</v>
      </c>
      <c r="K869" s="6" t="str">
        <f>IFERROR(INDEX('Medical Examinations'!$N:$N,MATCH($A869,'Medical Examinations'!$A:$A,0)),"Not Found")</f>
        <v>Diabetic</v>
      </c>
      <c r="L869" s="12">
        <f>IFERROR(INDEX('Hospitalisation Details'!$V:$V,MATCH($A869,'Hospitalisation Details'!$A:$A,0)),"Not Found")</f>
        <v>0</v>
      </c>
      <c r="M869" s="13">
        <f>IFERROR(INDEX('Hospitalisation Details'!$F:$F,MATCH($A869,'Hospitalisation Details'!$A:$A,0)),"Not Found")</f>
        <v>12347.17</v>
      </c>
      <c r="N869" s="6">
        <f>IFERROR(INDEX('Hospitalisation Details'!$S:$S,MATCH($A869,'Hospitalisation Details'!$A:$A,0)),"Not Found")</f>
        <v>23276</v>
      </c>
      <c r="O869" s="6">
        <f>IFERROR(INDEX('Hospitalisation Details'!$T:$T,MATCH($A869,'Hospitalisation Details'!$A:$A,0)),"Not Found")</f>
        <v>59</v>
      </c>
      <c r="P869" s="6">
        <f>IFERROR(INDEX('Hospitalisation Details'!$U:$U,MATCH($A869,'Hospitalisation Details'!$A:$A,0)),"Not Found")</f>
        <v>0</v>
      </c>
      <c r="Q869" s="6">
        <f>IFERROR(INDEX('Hospitalisation Details'!$W:$W,MATCH($A869,'Hospitalisation Details'!$A:$A,0)),"Not Found")</f>
        <v>0</v>
      </c>
    </row>
    <row r="870" spans="1:17" ht="15" customHeight="1" x14ac:dyDescent="0.3">
      <c r="A870" s="6" t="str">
        <f>'Customer Names'!A870</f>
        <v>Id869</v>
      </c>
      <c r="B870" s="6" t="str">
        <f>IFERROR(INDEX('Customer Names'!$D:$D,MATCH($A870,'Customer Names'!$A:$A,0)),"Not Found")</f>
        <v>David</v>
      </c>
      <c r="C870" s="6">
        <f>IFERROR(INDEX('Medical Examinations'!$B:$B,MATCH($A870,'Medical Examinations'!$A:$A,0)),"Not Found")</f>
        <v>27.5</v>
      </c>
      <c r="D870" s="6">
        <f>IFERROR(INDEX('Medical Examinations'!$C:$C,MATCH($A870,'Medical Examinations'!$A:$A,0)),"Not Found")</f>
        <v>10.62</v>
      </c>
      <c r="E870" s="6" t="str">
        <f>IFERROR(INDEX('Medical Examinations'!$I:$I,MATCH($A870,'Medical Examinations'!$A:$A,0)),"Not Found")</f>
        <v>Yes</v>
      </c>
      <c r="F870" s="6" t="str">
        <f>IFERROR(INDEX('Medical Examinations'!$J:$J,MATCH($A870,'Medical Examinations'!$A:$A,0)),"Not Found")</f>
        <v>No</v>
      </c>
      <c r="G870" s="6" t="str">
        <f>IFERROR(INDEX('Medical Examinations'!$F:$F,MATCH($A870,'Medical Examinations'!$A:$A,0)),"Not Found")</f>
        <v>Yes</v>
      </c>
      <c r="H870" s="6">
        <f>IFERROR(INDEX('Medical Examinations'!$L:$L,MATCH($A870,'Medical Examinations'!$A:$A,0)),"Not Found")</f>
        <v>1</v>
      </c>
      <c r="I870" s="6" t="str">
        <f>IFERROR(INDEX('Medical Examinations'!$K:$K,MATCH($A870,'Medical Examinations'!$A:$A,0)),"Not Found")</f>
        <v>No</v>
      </c>
      <c r="J870" s="6" t="str">
        <f>IFERROR(INDEX('Medical Examinations'!$M:$M,MATCH($A870,'Medical Examinations'!$A:$A,0)),"Not Found")</f>
        <v>Overweight</v>
      </c>
      <c r="K870" s="6" t="str">
        <f>IFERROR(INDEX('Medical Examinations'!$N:$N,MATCH($A870,'Medical Examinations'!$A:$A,0)),"Not Found")</f>
        <v>Diabetic</v>
      </c>
      <c r="L870" s="12">
        <f>IFERROR(INDEX('Hospitalisation Details'!$V:$V,MATCH($A870,'Hospitalisation Details'!$A:$A,0)),"Not Found")</f>
        <v>0</v>
      </c>
      <c r="M870" s="13">
        <f>IFERROR(INDEX('Hospitalisation Details'!$F:$F,MATCH($A870,'Hospitalisation Details'!$A:$A,0)),"Not Found")</f>
        <v>12333.83</v>
      </c>
      <c r="N870" s="6">
        <f>IFERROR(INDEX('Hospitalisation Details'!$S:$S,MATCH($A870,'Hospitalisation Details'!$A:$A,0)),"Not Found")</f>
        <v>23225</v>
      </c>
      <c r="O870" s="6">
        <f>IFERROR(INDEX('Hospitalisation Details'!$T:$T,MATCH($A870,'Hospitalisation Details'!$A:$A,0)),"Not Found")</f>
        <v>59</v>
      </c>
      <c r="P870" s="6">
        <f>IFERROR(INDEX('Hospitalisation Details'!$U:$U,MATCH($A870,'Hospitalisation Details'!$A:$A,0)),"Not Found")</f>
        <v>0</v>
      </c>
      <c r="Q870" s="6">
        <f>IFERROR(INDEX('Hospitalisation Details'!$W:$W,MATCH($A870,'Hospitalisation Details'!$A:$A,0)),"Not Found")</f>
        <v>0</v>
      </c>
    </row>
    <row r="871" spans="1:17" ht="15" customHeight="1" x14ac:dyDescent="0.3">
      <c r="A871" s="6" t="str">
        <f>'Customer Names'!A871</f>
        <v>Id870</v>
      </c>
      <c r="B871" s="6" t="str">
        <f>IFERROR(INDEX('Customer Names'!$D:$D,MATCH($A871,'Customer Names'!$A:$A,0)),"Not Found")</f>
        <v>Matthew R</v>
      </c>
      <c r="C871" s="6">
        <f>IFERROR(INDEX('Medical Examinations'!$B:$B,MATCH($A871,'Medical Examinations'!$A:$A,0)),"Not Found")</f>
        <v>24.7</v>
      </c>
      <c r="D871" s="6">
        <f>IFERROR(INDEX('Medical Examinations'!$C:$C,MATCH($A871,'Medical Examinations'!$A:$A,0)),"Not Found")</f>
        <v>10.7</v>
      </c>
      <c r="E871" s="6" t="str">
        <f>IFERROR(INDEX('Medical Examinations'!$I:$I,MATCH($A871,'Medical Examinations'!$A:$A,0)),"Not Found")</f>
        <v>Yes</v>
      </c>
      <c r="F871" s="6" t="str">
        <f>IFERROR(INDEX('Medical Examinations'!$J:$J,MATCH($A871,'Medical Examinations'!$A:$A,0)),"Not Found")</f>
        <v>No</v>
      </c>
      <c r="G871" s="6" t="str">
        <f>IFERROR(INDEX('Medical Examinations'!$F:$F,MATCH($A871,'Medical Examinations'!$A:$A,0)),"Not Found")</f>
        <v>Yes</v>
      </c>
      <c r="H871" s="6">
        <f>IFERROR(INDEX('Medical Examinations'!$L:$L,MATCH($A871,'Medical Examinations'!$A:$A,0)),"Not Found")</f>
        <v>1</v>
      </c>
      <c r="I871" s="6" t="str">
        <f>IFERROR(INDEX('Medical Examinations'!$K:$K,MATCH($A871,'Medical Examinations'!$A:$A,0)),"Not Found")</f>
        <v>No</v>
      </c>
      <c r="J871" s="6" t="str">
        <f>IFERROR(INDEX('Medical Examinations'!$M:$M,MATCH($A871,'Medical Examinations'!$A:$A,0)),"Not Found")</f>
        <v>Normal Weight</v>
      </c>
      <c r="K871" s="6" t="str">
        <f>IFERROR(INDEX('Medical Examinations'!$N:$N,MATCH($A871,'Medical Examinations'!$A:$A,0)),"Not Found")</f>
        <v>Diabetic</v>
      </c>
      <c r="L871" s="12">
        <f>IFERROR(INDEX('Hospitalisation Details'!$V:$V,MATCH($A871,'Hospitalisation Details'!$A:$A,0)),"Not Found")</f>
        <v>0</v>
      </c>
      <c r="M871" s="13">
        <f>IFERROR(INDEX('Hospitalisation Details'!$F:$F,MATCH($A871,'Hospitalisation Details'!$A:$A,0)),"Not Found")</f>
        <v>12323.94</v>
      </c>
      <c r="N871" s="6">
        <f>IFERROR(INDEX('Hospitalisation Details'!$S:$S,MATCH($A871,'Hospitalisation Details'!$A:$A,0)),"Not Found")</f>
        <v>23252</v>
      </c>
      <c r="O871" s="6">
        <f>IFERROR(INDEX('Hospitalisation Details'!$T:$T,MATCH($A871,'Hospitalisation Details'!$A:$A,0)),"Not Found")</f>
        <v>59</v>
      </c>
      <c r="P871" s="6">
        <f>IFERROR(INDEX('Hospitalisation Details'!$U:$U,MATCH($A871,'Hospitalisation Details'!$A:$A,0)),"Not Found")</f>
        <v>0</v>
      </c>
      <c r="Q871" s="6">
        <f>IFERROR(INDEX('Hospitalisation Details'!$W:$W,MATCH($A871,'Hospitalisation Details'!$A:$A,0)),"Not Found")</f>
        <v>0</v>
      </c>
    </row>
    <row r="872" spans="1:17" ht="15" customHeight="1" x14ac:dyDescent="0.3">
      <c r="A872" s="6" t="str">
        <f>'Customer Names'!A872</f>
        <v>Id871</v>
      </c>
      <c r="B872" s="6" t="str">
        <f>IFERROR(INDEX('Customer Names'!$D:$D,MATCH($A872,'Customer Names'!$A:$A,0)),"Not Found")</f>
        <v>Orla</v>
      </c>
      <c r="C872" s="6">
        <f>IFERROR(INDEX('Medical Examinations'!$B:$B,MATCH($A872,'Medical Examinations'!$A:$A,0)),"Not Found")</f>
        <v>26.78</v>
      </c>
      <c r="D872" s="6">
        <f>IFERROR(INDEX('Medical Examinations'!$C:$C,MATCH($A872,'Medical Examinations'!$A:$A,0)),"Not Found")</f>
        <v>10.02</v>
      </c>
      <c r="E872" s="6" t="str">
        <f>IFERROR(INDEX('Medical Examinations'!$I:$I,MATCH($A872,'Medical Examinations'!$A:$A,0)),"Not Found")</f>
        <v>Yes</v>
      </c>
      <c r="F872" s="6" t="str">
        <f>IFERROR(INDEX('Medical Examinations'!$J:$J,MATCH($A872,'Medical Examinations'!$A:$A,0)),"Not Found")</f>
        <v>No</v>
      </c>
      <c r="G872" s="6" t="str">
        <f>IFERROR(INDEX('Medical Examinations'!$F:$F,MATCH($A872,'Medical Examinations'!$A:$A,0)),"Not Found")</f>
        <v>Yes</v>
      </c>
      <c r="H872" s="6">
        <f>IFERROR(INDEX('Medical Examinations'!$L:$L,MATCH($A872,'Medical Examinations'!$A:$A,0)),"Not Found")</f>
        <v>1</v>
      </c>
      <c r="I872" s="6" t="str">
        <f>IFERROR(INDEX('Medical Examinations'!$K:$K,MATCH($A872,'Medical Examinations'!$A:$A,0)),"Not Found")</f>
        <v>No</v>
      </c>
      <c r="J872" s="6" t="str">
        <f>IFERROR(INDEX('Medical Examinations'!$M:$M,MATCH($A872,'Medical Examinations'!$A:$A,0)),"Not Found")</f>
        <v>Overweight</v>
      </c>
      <c r="K872" s="6" t="str">
        <f>IFERROR(INDEX('Medical Examinations'!$N:$N,MATCH($A872,'Medical Examinations'!$A:$A,0)),"Not Found")</f>
        <v>Diabetic</v>
      </c>
      <c r="L872" s="12">
        <f>IFERROR(INDEX('Hospitalisation Details'!$V:$V,MATCH($A872,'Hospitalisation Details'!$A:$A,0)),"Not Found")</f>
        <v>0</v>
      </c>
      <c r="M872" s="13">
        <f>IFERROR(INDEX('Hospitalisation Details'!$F:$F,MATCH($A872,'Hospitalisation Details'!$A:$A,0)),"Not Found")</f>
        <v>12299.59</v>
      </c>
      <c r="N872" s="6">
        <f>IFERROR(INDEX('Hospitalisation Details'!$S:$S,MATCH($A872,'Hospitalisation Details'!$A:$A,0)),"Not Found")</f>
        <v>23312</v>
      </c>
      <c r="O872" s="6">
        <f>IFERROR(INDEX('Hospitalisation Details'!$T:$T,MATCH($A872,'Hospitalisation Details'!$A:$A,0)),"Not Found")</f>
        <v>59</v>
      </c>
      <c r="P872" s="6">
        <f>IFERROR(INDEX('Hospitalisation Details'!$U:$U,MATCH($A872,'Hospitalisation Details'!$A:$A,0)),"Not Found")</f>
        <v>0</v>
      </c>
      <c r="Q872" s="6">
        <f>IFERROR(INDEX('Hospitalisation Details'!$W:$W,MATCH($A872,'Hospitalisation Details'!$A:$A,0)),"Not Found")</f>
        <v>0</v>
      </c>
    </row>
    <row r="873" spans="1:17" ht="15" customHeight="1" x14ac:dyDescent="0.3">
      <c r="A873" s="6" t="str">
        <f>'Customer Names'!A873</f>
        <v>Id872</v>
      </c>
      <c r="B873" s="6" t="str">
        <f>IFERROR(INDEX('Customer Names'!$D:$D,MATCH($A873,'Customer Names'!$A:$A,0)),"Not Found")</f>
        <v>Shaista S</v>
      </c>
      <c r="C873" s="6">
        <f>IFERROR(INDEX('Medical Examinations'!$B:$B,MATCH($A873,'Medical Examinations'!$A:$A,0)),"Not Found")</f>
        <v>45.8</v>
      </c>
      <c r="D873" s="6">
        <f>IFERROR(INDEX('Medical Examinations'!$C:$C,MATCH($A873,'Medical Examinations'!$A:$A,0)),"Not Found")</f>
        <v>4.8499999999999996</v>
      </c>
      <c r="E873" s="6" t="str">
        <f>IFERROR(INDEX('Medical Examinations'!$I:$I,MATCH($A873,'Medical Examinations'!$A:$A,0)),"Not Found")</f>
        <v>No</v>
      </c>
      <c r="F873" s="6" t="str">
        <f>IFERROR(INDEX('Medical Examinations'!$J:$J,MATCH($A873,'Medical Examinations'!$A:$A,0)),"Not Found")</f>
        <v>No</v>
      </c>
      <c r="G873" s="6" t="str">
        <f>IFERROR(INDEX('Medical Examinations'!$F:$F,MATCH($A873,'Medical Examinations'!$A:$A,0)),"Not Found")</f>
        <v>No</v>
      </c>
      <c r="H873" s="6">
        <f>IFERROR(INDEX('Medical Examinations'!$L:$L,MATCH($A873,'Medical Examinations'!$A:$A,0)),"Not Found")</f>
        <v>0</v>
      </c>
      <c r="I873" s="6" t="str">
        <f>IFERROR(INDEX('Medical Examinations'!$K:$K,MATCH($A873,'Medical Examinations'!$A:$A,0)),"Not Found")</f>
        <v>No</v>
      </c>
      <c r="J873" s="6" t="str">
        <f>IFERROR(INDEX('Medical Examinations'!$M:$M,MATCH($A873,'Medical Examinations'!$A:$A,0)),"Not Found")</f>
        <v>Obesity</v>
      </c>
      <c r="K873" s="6" t="str">
        <f>IFERROR(INDEX('Medical Examinations'!$N:$N,MATCH($A873,'Medical Examinations'!$A:$A,0)),"Not Found")</f>
        <v>Normal</v>
      </c>
      <c r="L873" s="12">
        <f>IFERROR(INDEX('Hospitalisation Details'!$V:$V,MATCH($A873,'Hospitalisation Details'!$A:$A,0)),"Not Found")</f>
        <v>0</v>
      </c>
      <c r="M873" s="13">
        <f>IFERROR(INDEX('Hospitalisation Details'!$F:$F,MATCH($A873,'Hospitalisation Details'!$A:$A,0)),"Not Found")</f>
        <v>12282.38</v>
      </c>
      <c r="N873" s="6">
        <f>IFERROR(INDEX('Hospitalisation Details'!$S:$S,MATCH($A873,'Hospitalisation Details'!$A:$A,0)),"Not Found")</f>
        <v>33175</v>
      </c>
      <c r="O873" s="6">
        <f>IFERROR(INDEX('Hospitalisation Details'!$T:$T,MATCH($A873,'Hospitalisation Details'!$A:$A,0)),"Not Found")</f>
        <v>32</v>
      </c>
      <c r="P873" s="6">
        <f>IFERROR(INDEX('Hospitalisation Details'!$U:$U,MATCH($A873,'Hospitalisation Details'!$A:$A,0)),"Not Found")</f>
        <v>0</v>
      </c>
      <c r="Q873" s="6">
        <f>IFERROR(INDEX('Hospitalisation Details'!$W:$W,MATCH($A873,'Hospitalisation Details'!$A:$A,0)),"Not Found")</f>
        <v>0</v>
      </c>
    </row>
    <row r="874" spans="1:17" ht="15" customHeight="1" x14ac:dyDescent="0.3">
      <c r="A874" s="6" t="str">
        <f>'Customer Names'!A874</f>
        <v>Id873</v>
      </c>
      <c r="B874" s="6" t="str">
        <f>IFERROR(INDEX('Customer Names'!$D:$D,MATCH($A874,'Customer Names'!$A:$A,0)),"Not Found")</f>
        <v>Emily</v>
      </c>
      <c r="C874" s="6">
        <f>IFERROR(INDEX('Medical Examinations'!$B:$B,MATCH($A874,'Medical Examinations'!$A:$A,0)),"Not Found")</f>
        <v>29</v>
      </c>
      <c r="D874" s="6">
        <f>IFERROR(INDEX('Medical Examinations'!$C:$C,MATCH($A874,'Medical Examinations'!$A:$A,0)),"Not Found")</f>
        <v>4.3899999999999997</v>
      </c>
      <c r="E874" s="6" t="str">
        <f>IFERROR(INDEX('Medical Examinations'!$I:$I,MATCH($A874,'Medical Examinations'!$A:$A,0)),"Not Found")</f>
        <v>Yes</v>
      </c>
      <c r="F874" s="6" t="str">
        <f>IFERROR(INDEX('Medical Examinations'!$J:$J,MATCH($A874,'Medical Examinations'!$A:$A,0)),"Not Found")</f>
        <v>No</v>
      </c>
      <c r="G874" s="6" t="str">
        <f>IFERROR(INDEX('Medical Examinations'!$F:$F,MATCH($A874,'Medical Examinations'!$A:$A,0)),"Not Found")</f>
        <v>No</v>
      </c>
      <c r="H874" s="6">
        <f>IFERROR(INDEX('Medical Examinations'!$L:$L,MATCH($A874,'Medical Examinations'!$A:$A,0)),"Not Found")</f>
        <v>2</v>
      </c>
      <c r="I874" s="6" t="str">
        <f>IFERROR(INDEX('Medical Examinations'!$K:$K,MATCH($A874,'Medical Examinations'!$A:$A,0)),"Not Found")</f>
        <v>No</v>
      </c>
      <c r="J874" s="6" t="str">
        <f>IFERROR(INDEX('Medical Examinations'!$M:$M,MATCH($A874,'Medical Examinations'!$A:$A,0)),"Not Found")</f>
        <v>Overweight</v>
      </c>
      <c r="K874" s="6" t="str">
        <f>IFERROR(INDEX('Medical Examinations'!$N:$N,MATCH($A874,'Medical Examinations'!$A:$A,0)),"Not Found")</f>
        <v>Normal</v>
      </c>
      <c r="L874" s="12">
        <f>IFERROR(INDEX('Hospitalisation Details'!$V:$V,MATCH($A874,'Hospitalisation Details'!$A:$A,0)),"Not Found")</f>
        <v>0</v>
      </c>
      <c r="M874" s="13">
        <f>IFERROR(INDEX('Hospitalisation Details'!$F:$F,MATCH($A874,'Hospitalisation Details'!$A:$A,0)),"Not Found")</f>
        <v>12282.03</v>
      </c>
      <c r="N874" s="6">
        <f>IFERROR(INDEX('Hospitalisation Details'!$S:$S,MATCH($A874,'Hospitalisation Details'!$A:$A,0)),"Not Found")</f>
        <v>24427</v>
      </c>
      <c r="O874" s="6">
        <f>IFERROR(INDEX('Hospitalisation Details'!$T:$T,MATCH($A874,'Hospitalisation Details'!$A:$A,0)),"Not Found")</f>
        <v>56</v>
      </c>
      <c r="P874" s="6">
        <f>IFERROR(INDEX('Hospitalisation Details'!$U:$U,MATCH($A874,'Hospitalisation Details'!$A:$A,0)),"Not Found")</f>
        <v>0</v>
      </c>
      <c r="Q874" s="6">
        <f>IFERROR(INDEX('Hospitalisation Details'!$W:$W,MATCH($A874,'Hospitalisation Details'!$A:$A,0)),"Not Found")</f>
        <v>0</v>
      </c>
    </row>
    <row r="875" spans="1:17" ht="15" customHeight="1" x14ac:dyDescent="0.3">
      <c r="A875" s="6" t="str">
        <f>'Customer Names'!A875</f>
        <v>Id874</v>
      </c>
      <c r="B875" s="6" t="str">
        <f>IFERROR(INDEX('Customer Names'!$D:$D,MATCH($A875,'Customer Names'!$A:$A,0)),"Not Found")</f>
        <v>Julie A.</v>
      </c>
      <c r="C875" s="6">
        <f>IFERROR(INDEX('Medical Examinations'!$B:$B,MATCH($A875,'Medical Examinations'!$A:$A,0)),"Not Found")</f>
        <v>33.534999999999997</v>
      </c>
      <c r="D875" s="6">
        <f>IFERROR(INDEX('Medical Examinations'!$C:$C,MATCH($A875,'Medical Examinations'!$A:$A,0)),"Not Found")</f>
        <v>8.24</v>
      </c>
      <c r="E875" s="6" t="str">
        <f>IFERROR(INDEX('Medical Examinations'!$I:$I,MATCH($A875,'Medical Examinations'!$A:$A,0)),"Not Found")</f>
        <v>Yes</v>
      </c>
      <c r="F875" s="6" t="str">
        <f>IFERROR(INDEX('Medical Examinations'!$J:$J,MATCH($A875,'Medical Examinations'!$A:$A,0)),"Not Found")</f>
        <v>No</v>
      </c>
      <c r="G875" s="6" t="str">
        <f>IFERROR(INDEX('Medical Examinations'!$F:$F,MATCH($A875,'Medical Examinations'!$A:$A,0)),"Not Found")</f>
        <v>No</v>
      </c>
      <c r="H875" s="6">
        <f>IFERROR(INDEX('Medical Examinations'!$L:$L,MATCH($A875,'Medical Examinations'!$A:$A,0)),"Not Found")</f>
        <v>0</v>
      </c>
      <c r="I875" s="6" t="str">
        <f>IFERROR(INDEX('Medical Examinations'!$K:$K,MATCH($A875,'Medical Examinations'!$A:$A,0)),"Not Found")</f>
        <v>No</v>
      </c>
      <c r="J875" s="6" t="str">
        <f>IFERROR(INDEX('Medical Examinations'!$M:$M,MATCH($A875,'Medical Examinations'!$A:$A,0)),"Not Found")</f>
        <v>Obesity</v>
      </c>
      <c r="K875" s="6" t="str">
        <f>IFERROR(INDEX('Medical Examinations'!$N:$N,MATCH($A875,'Medical Examinations'!$A:$A,0)),"Not Found")</f>
        <v>Diabetic</v>
      </c>
      <c r="L875" s="12">
        <f>IFERROR(INDEX('Hospitalisation Details'!$V:$V,MATCH($A875,'Hospitalisation Details'!$A:$A,0)),"Not Found")</f>
        <v>0</v>
      </c>
      <c r="M875" s="13">
        <f>IFERROR(INDEX('Hospitalisation Details'!$F:$F,MATCH($A875,'Hospitalisation Details'!$A:$A,0)),"Not Found")</f>
        <v>12269.69</v>
      </c>
      <c r="N875" s="6">
        <f>IFERROR(INDEX('Hospitalisation Details'!$S:$S,MATCH($A875,'Hospitalisation Details'!$A:$A,0)),"Not Found")</f>
        <v>24712</v>
      </c>
      <c r="O875" s="6">
        <f>IFERROR(INDEX('Hospitalisation Details'!$T:$T,MATCH($A875,'Hospitalisation Details'!$A:$A,0)),"Not Found")</f>
        <v>55</v>
      </c>
      <c r="P875" s="6">
        <f>IFERROR(INDEX('Hospitalisation Details'!$U:$U,MATCH($A875,'Hospitalisation Details'!$A:$A,0)),"Not Found")</f>
        <v>0</v>
      </c>
      <c r="Q875" s="6">
        <f>IFERROR(INDEX('Hospitalisation Details'!$W:$W,MATCH($A875,'Hospitalisation Details'!$A:$A,0)),"Not Found")</f>
        <v>0</v>
      </c>
    </row>
    <row r="876" spans="1:17" ht="15" customHeight="1" x14ac:dyDescent="0.3">
      <c r="A876" s="6" t="str">
        <f>'Customer Names'!A876</f>
        <v>Id875</v>
      </c>
      <c r="B876" s="6" t="str">
        <f>IFERROR(INDEX('Customer Names'!$D:$D,MATCH($A876,'Customer Names'!$A:$A,0)),"Not Found")</f>
        <v>Megumi</v>
      </c>
      <c r="C876" s="6">
        <f>IFERROR(INDEX('Medical Examinations'!$B:$B,MATCH($A876,'Medical Examinations'!$A:$A,0)),"Not Found")</f>
        <v>32.774999999999999</v>
      </c>
      <c r="D876" s="6">
        <f>IFERROR(INDEX('Medical Examinations'!$C:$C,MATCH($A876,'Medical Examinations'!$A:$A,0)),"Not Found")</f>
        <v>9.77</v>
      </c>
      <c r="E876" s="6" t="str">
        <f>IFERROR(INDEX('Medical Examinations'!$I:$I,MATCH($A876,'Medical Examinations'!$A:$A,0)),"Not Found")</f>
        <v>Yes</v>
      </c>
      <c r="F876" s="6" t="str">
        <f>IFERROR(INDEX('Medical Examinations'!$J:$J,MATCH($A876,'Medical Examinations'!$A:$A,0)),"Not Found")</f>
        <v>No</v>
      </c>
      <c r="G876" s="6" t="str">
        <f>IFERROR(INDEX('Medical Examinations'!$F:$F,MATCH($A876,'Medical Examinations'!$A:$A,0)),"Not Found")</f>
        <v>No</v>
      </c>
      <c r="H876" s="6">
        <f>IFERROR(INDEX('Medical Examinations'!$L:$L,MATCH($A876,'Medical Examinations'!$A:$A,0)),"Not Found")</f>
        <v>0</v>
      </c>
      <c r="I876" s="6" t="str">
        <f>IFERROR(INDEX('Medical Examinations'!$K:$K,MATCH($A876,'Medical Examinations'!$A:$A,0)),"Not Found")</f>
        <v>No</v>
      </c>
      <c r="J876" s="6" t="str">
        <f>IFERROR(INDEX('Medical Examinations'!$M:$M,MATCH($A876,'Medical Examinations'!$A:$A,0)),"Not Found")</f>
        <v>Obesity</v>
      </c>
      <c r="K876" s="6" t="str">
        <f>IFERROR(INDEX('Medical Examinations'!$N:$N,MATCH($A876,'Medical Examinations'!$A:$A,0)),"Not Found")</f>
        <v>Diabetic</v>
      </c>
      <c r="L876" s="12">
        <f>IFERROR(INDEX('Hospitalisation Details'!$V:$V,MATCH($A876,'Hospitalisation Details'!$A:$A,0)),"Not Found")</f>
        <v>0</v>
      </c>
      <c r="M876" s="13">
        <f>IFERROR(INDEX('Hospitalisation Details'!$F:$F,MATCH($A876,'Hospitalisation Details'!$A:$A,0)),"Not Found")</f>
        <v>12268.63</v>
      </c>
      <c r="N876" s="6">
        <f>IFERROR(INDEX('Hospitalisation Details'!$S:$S,MATCH($A876,'Hospitalisation Details'!$A:$A,0)),"Not Found")</f>
        <v>24836</v>
      </c>
      <c r="O876" s="6">
        <f>IFERROR(INDEX('Hospitalisation Details'!$T:$T,MATCH($A876,'Hospitalisation Details'!$A:$A,0)),"Not Found")</f>
        <v>55</v>
      </c>
      <c r="P876" s="6">
        <f>IFERROR(INDEX('Hospitalisation Details'!$U:$U,MATCH($A876,'Hospitalisation Details'!$A:$A,0)),"Not Found")</f>
        <v>0</v>
      </c>
      <c r="Q876" s="6">
        <f>IFERROR(INDEX('Hospitalisation Details'!$W:$W,MATCH($A876,'Hospitalisation Details'!$A:$A,0)),"Not Found")</f>
        <v>0</v>
      </c>
    </row>
    <row r="877" spans="1:17" ht="15" customHeight="1" x14ac:dyDescent="0.3">
      <c r="A877" s="6" t="str">
        <f>'Customer Names'!A877</f>
        <v>Id876</v>
      </c>
      <c r="B877" s="6" t="str">
        <f>IFERROR(INDEX('Customer Names'!$D:$D,MATCH($A877,'Customer Names'!$A:$A,0)),"Not Found")</f>
        <v>Skylar</v>
      </c>
      <c r="C877" s="6">
        <f>IFERROR(INDEX('Medical Examinations'!$B:$B,MATCH($A877,'Medical Examinations'!$A:$A,0)),"Not Found")</f>
        <v>37.51</v>
      </c>
      <c r="D877" s="6">
        <f>IFERROR(INDEX('Medical Examinations'!$C:$C,MATCH($A877,'Medical Examinations'!$A:$A,0)),"Not Found")</f>
        <v>5.5</v>
      </c>
      <c r="E877" s="6" t="str">
        <f>IFERROR(INDEX('Medical Examinations'!$I:$I,MATCH($A877,'Medical Examinations'!$A:$A,0)),"Not Found")</f>
        <v>Yes</v>
      </c>
      <c r="F877" s="6" t="str">
        <f>IFERROR(INDEX('Medical Examinations'!$J:$J,MATCH($A877,'Medical Examinations'!$A:$A,0)),"Not Found")</f>
        <v>No</v>
      </c>
      <c r="G877" s="6" t="str">
        <f>IFERROR(INDEX('Medical Examinations'!$F:$F,MATCH($A877,'Medical Examinations'!$A:$A,0)),"Not Found")</f>
        <v>No</v>
      </c>
      <c r="H877" s="6">
        <f>IFERROR(INDEX('Medical Examinations'!$L:$L,MATCH($A877,'Medical Examinations'!$A:$A,0)),"Not Found")</f>
        <v>2</v>
      </c>
      <c r="I877" s="6" t="str">
        <f>IFERROR(INDEX('Medical Examinations'!$K:$K,MATCH($A877,'Medical Examinations'!$A:$A,0)),"Not Found")</f>
        <v>No</v>
      </c>
      <c r="J877" s="6" t="str">
        <f>IFERROR(INDEX('Medical Examinations'!$M:$M,MATCH($A877,'Medical Examinations'!$A:$A,0)),"Not Found")</f>
        <v>Obesity</v>
      </c>
      <c r="K877" s="6" t="str">
        <f>IFERROR(INDEX('Medical Examinations'!$N:$N,MATCH($A877,'Medical Examinations'!$A:$A,0)),"Not Found")</f>
        <v>Normal</v>
      </c>
      <c r="L877" s="12">
        <f>IFERROR(INDEX('Hospitalisation Details'!$V:$V,MATCH($A877,'Hospitalisation Details'!$A:$A,0)),"Not Found")</f>
        <v>0</v>
      </c>
      <c r="M877" s="13">
        <f>IFERROR(INDEX('Hospitalisation Details'!$F:$F,MATCH($A877,'Hospitalisation Details'!$A:$A,0)),"Not Found")</f>
        <v>12265.51</v>
      </c>
      <c r="N877" s="6">
        <f>IFERROR(INDEX('Hospitalisation Details'!$S:$S,MATCH($A877,'Hospitalisation Details'!$A:$A,0)),"Not Found")</f>
        <v>24447</v>
      </c>
      <c r="O877" s="6">
        <f>IFERROR(INDEX('Hospitalisation Details'!$T:$T,MATCH($A877,'Hospitalisation Details'!$A:$A,0)),"Not Found")</f>
        <v>56</v>
      </c>
      <c r="P877" s="6">
        <f>IFERROR(INDEX('Hospitalisation Details'!$U:$U,MATCH($A877,'Hospitalisation Details'!$A:$A,0)),"Not Found")</f>
        <v>0</v>
      </c>
      <c r="Q877" s="6">
        <f>IFERROR(INDEX('Hospitalisation Details'!$W:$W,MATCH($A877,'Hospitalisation Details'!$A:$A,0)),"Not Found")</f>
        <v>0</v>
      </c>
    </row>
    <row r="878" spans="1:17" ht="15" customHeight="1" x14ac:dyDescent="0.3">
      <c r="A878" s="6" t="str">
        <f>'Customer Names'!A878</f>
        <v>Id877</v>
      </c>
      <c r="B878" s="6" t="str">
        <f>IFERROR(INDEX('Customer Names'!$D:$D,MATCH($A878,'Customer Names'!$A:$A,0)),"Not Found")</f>
        <v>Victoria</v>
      </c>
      <c r="C878" s="6">
        <f>IFERROR(INDEX('Medical Examinations'!$B:$B,MATCH($A878,'Medical Examinations'!$A:$A,0)),"Not Found")</f>
        <v>39.86</v>
      </c>
      <c r="D878" s="6">
        <f>IFERROR(INDEX('Medical Examinations'!$C:$C,MATCH($A878,'Medical Examinations'!$A:$A,0)),"Not Found")</f>
        <v>11.84</v>
      </c>
      <c r="E878" s="6" t="str">
        <f>IFERROR(INDEX('Medical Examinations'!$I:$I,MATCH($A878,'Medical Examinations'!$A:$A,0)),"Not Found")</f>
        <v>Yes</v>
      </c>
      <c r="F878" s="6" t="str">
        <f>IFERROR(INDEX('Medical Examinations'!$J:$J,MATCH($A878,'Medical Examinations'!$A:$A,0)),"Not Found")</f>
        <v>No</v>
      </c>
      <c r="G878" s="6" t="str">
        <f>IFERROR(INDEX('Medical Examinations'!$F:$F,MATCH($A878,'Medical Examinations'!$A:$A,0)),"Not Found")</f>
        <v>No</v>
      </c>
      <c r="H878" s="6">
        <f>IFERROR(INDEX('Medical Examinations'!$L:$L,MATCH($A878,'Medical Examinations'!$A:$A,0)),"Not Found")</f>
        <v>1</v>
      </c>
      <c r="I878" s="6" t="str">
        <f>IFERROR(INDEX('Medical Examinations'!$K:$K,MATCH($A878,'Medical Examinations'!$A:$A,0)),"Not Found")</f>
        <v>No</v>
      </c>
      <c r="J878" s="6" t="str">
        <f>IFERROR(INDEX('Medical Examinations'!$M:$M,MATCH($A878,'Medical Examinations'!$A:$A,0)),"Not Found")</f>
        <v>Obesity</v>
      </c>
      <c r="K878" s="6" t="str">
        <f>IFERROR(INDEX('Medical Examinations'!$N:$N,MATCH($A878,'Medical Examinations'!$A:$A,0)),"Not Found")</f>
        <v>Diabetic</v>
      </c>
      <c r="L878" s="12">
        <f>IFERROR(INDEX('Hospitalisation Details'!$V:$V,MATCH($A878,'Hospitalisation Details'!$A:$A,0)),"Not Found")</f>
        <v>0</v>
      </c>
      <c r="M878" s="13">
        <f>IFERROR(INDEX('Hospitalisation Details'!$F:$F,MATCH($A878,'Hospitalisation Details'!$A:$A,0)),"Not Found")</f>
        <v>12255.04</v>
      </c>
      <c r="N878" s="6">
        <f>IFERROR(INDEX('Hospitalisation Details'!$S:$S,MATCH($A878,'Hospitalisation Details'!$A:$A,0)),"Not Found")</f>
        <v>31637</v>
      </c>
      <c r="O878" s="6">
        <f>IFERROR(INDEX('Hospitalisation Details'!$T:$T,MATCH($A878,'Hospitalisation Details'!$A:$A,0)),"Not Found")</f>
        <v>36</v>
      </c>
      <c r="P878" s="6">
        <f>IFERROR(INDEX('Hospitalisation Details'!$U:$U,MATCH($A878,'Hospitalisation Details'!$A:$A,0)),"Not Found")</f>
        <v>0</v>
      </c>
      <c r="Q878" s="6">
        <f>IFERROR(INDEX('Hospitalisation Details'!$W:$W,MATCH($A878,'Hospitalisation Details'!$A:$A,0)),"Not Found")</f>
        <v>0</v>
      </c>
    </row>
    <row r="879" spans="1:17" ht="15" customHeight="1" x14ac:dyDescent="0.3">
      <c r="A879" s="6" t="str">
        <f>'Customer Names'!A879</f>
        <v>Id878</v>
      </c>
      <c r="B879" s="6" t="str">
        <f>IFERROR(INDEX('Customer Names'!$D:$D,MATCH($A879,'Customer Names'!$A:$A,0)),"Not Found")</f>
        <v>Amanda L</v>
      </c>
      <c r="C879" s="6">
        <f>IFERROR(INDEX('Medical Examinations'!$B:$B,MATCH($A879,'Medical Examinations'!$A:$A,0)),"Not Found")</f>
        <v>42.13</v>
      </c>
      <c r="D879" s="6">
        <f>IFERROR(INDEX('Medical Examinations'!$C:$C,MATCH($A879,'Medical Examinations'!$A:$A,0)),"Not Found")</f>
        <v>4.66</v>
      </c>
      <c r="E879" s="6" t="str">
        <f>IFERROR(INDEX('Medical Examinations'!$I:$I,MATCH($A879,'Medical Examinations'!$A:$A,0)),"Not Found")</f>
        <v>No</v>
      </c>
      <c r="F879" s="6" t="str">
        <f>IFERROR(INDEX('Medical Examinations'!$J:$J,MATCH($A879,'Medical Examinations'!$A:$A,0)),"Not Found")</f>
        <v>No</v>
      </c>
      <c r="G879" s="6" t="str">
        <f>IFERROR(INDEX('Medical Examinations'!$F:$F,MATCH($A879,'Medical Examinations'!$A:$A,0)),"Not Found")</f>
        <v>No</v>
      </c>
      <c r="H879" s="6">
        <f>IFERROR(INDEX('Medical Examinations'!$L:$L,MATCH($A879,'Medical Examinations'!$A:$A,0)),"Not Found")</f>
        <v>0</v>
      </c>
      <c r="I879" s="6" t="str">
        <f>IFERROR(INDEX('Medical Examinations'!$K:$K,MATCH($A879,'Medical Examinations'!$A:$A,0)),"Not Found")</f>
        <v>No</v>
      </c>
      <c r="J879" s="6" t="str">
        <f>IFERROR(INDEX('Medical Examinations'!$M:$M,MATCH($A879,'Medical Examinations'!$A:$A,0)),"Not Found")</f>
        <v>Obesity</v>
      </c>
      <c r="K879" s="6" t="str">
        <f>IFERROR(INDEX('Medical Examinations'!$N:$N,MATCH($A879,'Medical Examinations'!$A:$A,0)),"Not Found")</f>
        <v>Normal</v>
      </c>
      <c r="L879" s="12">
        <f>IFERROR(INDEX('Hospitalisation Details'!$V:$V,MATCH($A879,'Hospitalisation Details'!$A:$A,0)),"Not Found")</f>
        <v>0</v>
      </c>
      <c r="M879" s="13">
        <f>IFERROR(INDEX('Hospitalisation Details'!$F:$F,MATCH($A879,'Hospitalisation Details'!$A:$A,0)),"Not Found")</f>
        <v>12254.44</v>
      </c>
      <c r="N879" s="6">
        <f>IFERROR(INDEX('Hospitalisation Details'!$S:$S,MATCH($A879,'Hospitalisation Details'!$A:$A,0)),"Not Found")</f>
        <v>32835</v>
      </c>
      <c r="O879" s="6">
        <f>IFERROR(INDEX('Hospitalisation Details'!$T:$T,MATCH($A879,'Hospitalisation Details'!$A:$A,0)),"Not Found")</f>
        <v>33</v>
      </c>
      <c r="P879" s="6">
        <f>IFERROR(INDEX('Hospitalisation Details'!$U:$U,MATCH($A879,'Hospitalisation Details'!$A:$A,0)),"Not Found")</f>
        <v>0</v>
      </c>
      <c r="Q879" s="6">
        <f>IFERROR(INDEX('Hospitalisation Details'!$W:$W,MATCH($A879,'Hospitalisation Details'!$A:$A,0)),"Not Found")</f>
        <v>0</v>
      </c>
    </row>
    <row r="880" spans="1:17" ht="15" customHeight="1" x14ac:dyDescent="0.3">
      <c r="A880" s="6" t="str">
        <f>'Customer Names'!A880</f>
        <v>Id879</v>
      </c>
      <c r="B880" s="6" t="str">
        <f>IFERROR(INDEX('Customer Names'!$D:$D,MATCH($A880,'Customer Names'!$A:$A,0)),"Not Found")</f>
        <v>Renee</v>
      </c>
      <c r="C880" s="6">
        <f>IFERROR(INDEX('Medical Examinations'!$B:$B,MATCH($A880,'Medical Examinations'!$A:$A,0)),"Not Found")</f>
        <v>35.99</v>
      </c>
      <c r="D880" s="6">
        <f>IFERROR(INDEX('Medical Examinations'!$C:$C,MATCH($A880,'Medical Examinations'!$A:$A,0)),"Not Found")</f>
        <v>11.11</v>
      </c>
      <c r="E880" s="6" t="str">
        <f>IFERROR(INDEX('Medical Examinations'!$I:$I,MATCH($A880,'Medical Examinations'!$A:$A,0)),"Not Found")</f>
        <v>No</v>
      </c>
      <c r="F880" s="6" t="str">
        <f>IFERROR(INDEX('Medical Examinations'!$J:$J,MATCH($A880,'Medical Examinations'!$A:$A,0)),"Not Found")</f>
        <v>No</v>
      </c>
      <c r="G880" s="6" t="str">
        <f>IFERROR(INDEX('Medical Examinations'!$F:$F,MATCH($A880,'Medical Examinations'!$A:$A,0)),"Not Found")</f>
        <v>No</v>
      </c>
      <c r="H880" s="6">
        <f>IFERROR(INDEX('Medical Examinations'!$L:$L,MATCH($A880,'Medical Examinations'!$A:$A,0)),"Not Found")</f>
        <v>0</v>
      </c>
      <c r="I880" s="6" t="str">
        <f>IFERROR(INDEX('Medical Examinations'!$K:$K,MATCH($A880,'Medical Examinations'!$A:$A,0)),"Not Found")</f>
        <v>No</v>
      </c>
      <c r="J880" s="6" t="str">
        <f>IFERROR(INDEX('Medical Examinations'!$M:$M,MATCH($A880,'Medical Examinations'!$A:$A,0)),"Not Found")</f>
        <v>Obesity</v>
      </c>
      <c r="K880" s="6" t="str">
        <f>IFERROR(INDEX('Medical Examinations'!$N:$N,MATCH($A880,'Medical Examinations'!$A:$A,0)),"Not Found")</f>
        <v>Diabetic</v>
      </c>
      <c r="L880" s="12">
        <f>IFERROR(INDEX('Hospitalisation Details'!$V:$V,MATCH($A880,'Hospitalisation Details'!$A:$A,0)),"Not Found")</f>
        <v>0</v>
      </c>
      <c r="M880" s="13">
        <f>IFERROR(INDEX('Hospitalisation Details'!$F:$F,MATCH($A880,'Hospitalisation Details'!$A:$A,0)),"Not Found")</f>
        <v>12245.17</v>
      </c>
      <c r="N880" s="6">
        <f>IFERROR(INDEX('Hospitalisation Details'!$S:$S,MATCH($A880,'Hospitalisation Details'!$A:$A,0)),"Not Found")</f>
        <v>27203</v>
      </c>
      <c r="O880" s="6">
        <f>IFERROR(INDEX('Hospitalisation Details'!$T:$T,MATCH($A880,'Hospitalisation Details'!$A:$A,0)),"Not Found")</f>
        <v>48</v>
      </c>
      <c r="P880" s="6">
        <f>IFERROR(INDEX('Hospitalisation Details'!$U:$U,MATCH($A880,'Hospitalisation Details'!$A:$A,0)),"Not Found")</f>
        <v>0</v>
      </c>
      <c r="Q880" s="6">
        <f>IFERROR(INDEX('Hospitalisation Details'!$W:$W,MATCH($A880,'Hospitalisation Details'!$A:$A,0)),"Not Found")</f>
        <v>0</v>
      </c>
    </row>
    <row r="881" spans="1:17" ht="15" customHeight="1" x14ac:dyDescent="0.3">
      <c r="A881" s="6" t="str">
        <f>'Customer Names'!A881</f>
        <v>Id880</v>
      </c>
      <c r="B881" s="6" t="str">
        <f>IFERROR(INDEX('Customer Names'!$D:$D,MATCH($A881,'Customer Names'!$A:$A,0)),"Not Found")</f>
        <v>Nellie A.</v>
      </c>
      <c r="C881" s="6">
        <f>IFERROR(INDEX('Medical Examinations'!$B:$B,MATCH($A881,'Medical Examinations'!$A:$A,0)),"Not Found")</f>
        <v>35.200000000000003</v>
      </c>
      <c r="D881" s="6">
        <f>IFERROR(INDEX('Medical Examinations'!$C:$C,MATCH($A881,'Medical Examinations'!$A:$A,0)),"Not Found")</f>
        <v>7.72</v>
      </c>
      <c r="E881" s="6" t="str">
        <f>IFERROR(INDEX('Medical Examinations'!$I:$I,MATCH($A881,'Medical Examinations'!$A:$A,0)),"Not Found")</f>
        <v>Yes</v>
      </c>
      <c r="F881" s="6" t="str">
        <f>IFERROR(INDEX('Medical Examinations'!$J:$J,MATCH($A881,'Medical Examinations'!$A:$A,0)),"Not Found")</f>
        <v>No</v>
      </c>
      <c r="G881" s="6" t="str">
        <f>IFERROR(INDEX('Medical Examinations'!$F:$F,MATCH($A881,'Medical Examinations'!$A:$A,0)),"Not Found")</f>
        <v>Yes</v>
      </c>
      <c r="H881" s="6">
        <f>IFERROR(INDEX('Medical Examinations'!$L:$L,MATCH($A881,'Medical Examinations'!$A:$A,0)),"Not Found")</f>
        <v>1</v>
      </c>
      <c r="I881" s="6" t="str">
        <f>IFERROR(INDEX('Medical Examinations'!$K:$K,MATCH($A881,'Medical Examinations'!$A:$A,0)),"Not Found")</f>
        <v>No</v>
      </c>
      <c r="J881" s="6" t="str">
        <f>IFERROR(INDEX('Medical Examinations'!$M:$M,MATCH($A881,'Medical Examinations'!$A:$A,0)),"Not Found")</f>
        <v>Obesity</v>
      </c>
      <c r="K881" s="6" t="str">
        <f>IFERROR(INDEX('Medical Examinations'!$N:$N,MATCH($A881,'Medical Examinations'!$A:$A,0)),"Not Found")</f>
        <v>Diabetic</v>
      </c>
      <c r="L881" s="12">
        <f>IFERROR(INDEX('Hospitalisation Details'!$V:$V,MATCH($A881,'Hospitalisation Details'!$A:$A,0)),"Not Found")</f>
        <v>0</v>
      </c>
      <c r="M881" s="13">
        <f>IFERROR(INDEX('Hospitalisation Details'!$F:$F,MATCH($A881,'Hospitalisation Details'!$A:$A,0)),"Not Found")</f>
        <v>12244.53</v>
      </c>
      <c r="N881" s="6">
        <f>IFERROR(INDEX('Hospitalisation Details'!$S:$S,MATCH($A881,'Hospitalisation Details'!$A:$A,0)),"Not Found")</f>
        <v>23209</v>
      </c>
      <c r="O881" s="6">
        <f>IFERROR(INDEX('Hospitalisation Details'!$T:$T,MATCH($A881,'Hospitalisation Details'!$A:$A,0)),"Not Found")</f>
        <v>59</v>
      </c>
      <c r="P881" s="6">
        <f>IFERROR(INDEX('Hospitalisation Details'!$U:$U,MATCH($A881,'Hospitalisation Details'!$A:$A,0)),"Not Found")</f>
        <v>0</v>
      </c>
      <c r="Q881" s="6">
        <f>IFERROR(INDEX('Hospitalisation Details'!$W:$W,MATCH($A881,'Hospitalisation Details'!$A:$A,0)),"Not Found")</f>
        <v>0</v>
      </c>
    </row>
    <row r="882" spans="1:17" ht="15" customHeight="1" x14ac:dyDescent="0.3">
      <c r="A882" s="6" t="str">
        <f>'Customer Names'!A882</f>
        <v>Id881</v>
      </c>
      <c r="B882" s="6" t="str">
        <f>IFERROR(INDEX('Customer Names'!$D:$D,MATCH($A882,'Customer Names'!$A:$A,0)),"Not Found")</f>
        <v>Tamara</v>
      </c>
      <c r="C882" s="6">
        <f>IFERROR(INDEX('Medical Examinations'!$B:$B,MATCH($A882,'Medical Examinations'!$A:$A,0)),"Not Found")</f>
        <v>29.91</v>
      </c>
      <c r="D882" s="6">
        <f>IFERROR(INDEX('Medical Examinations'!$C:$C,MATCH($A882,'Medical Examinations'!$A:$A,0)),"Not Found")</f>
        <v>5.55</v>
      </c>
      <c r="E882" s="6" t="str">
        <f>IFERROR(INDEX('Medical Examinations'!$I:$I,MATCH($A882,'Medical Examinations'!$A:$A,0)),"Not Found")</f>
        <v>Yes</v>
      </c>
      <c r="F882" s="6" t="str">
        <f>IFERROR(INDEX('Medical Examinations'!$J:$J,MATCH($A882,'Medical Examinations'!$A:$A,0)),"Not Found")</f>
        <v>No</v>
      </c>
      <c r="G882" s="6" t="str">
        <f>IFERROR(INDEX('Medical Examinations'!$F:$F,MATCH($A882,'Medical Examinations'!$A:$A,0)),"Not Found")</f>
        <v>No</v>
      </c>
      <c r="H882" s="6">
        <f>IFERROR(INDEX('Medical Examinations'!$L:$L,MATCH($A882,'Medical Examinations'!$A:$A,0)),"Not Found")</f>
        <v>2</v>
      </c>
      <c r="I882" s="6" t="str">
        <f>IFERROR(INDEX('Medical Examinations'!$K:$K,MATCH($A882,'Medical Examinations'!$A:$A,0)),"Not Found")</f>
        <v>No</v>
      </c>
      <c r="J882" s="6" t="str">
        <f>IFERROR(INDEX('Medical Examinations'!$M:$M,MATCH($A882,'Medical Examinations'!$A:$A,0)),"Not Found")</f>
        <v>Obesity</v>
      </c>
      <c r="K882" s="6" t="str">
        <f>IFERROR(INDEX('Medical Examinations'!$N:$N,MATCH($A882,'Medical Examinations'!$A:$A,0)),"Not Found")</f>
        <v>Normal</v>
      </c>
      <c r="L882" s="12">
        <f>IFERROR(INDEX('Hospitalisation Details'!$V:$V,MATCH($A882,'Hospitalisation Details'!$A:$A,0)),"Not Found")</f>
        <v>0</v>
      </c>
      <c r="M882" s="13">
        <f>IFERROR(INDEX('Hospitalisation Details'!$F:$F,MATCH($A882,'Hospitalisation Details'!$A:$A,0)),"Not Found")</f>
        <v>12237.73</v>
      </c>
      <c r="N882" s="6">
        <f>IFERROR(INDEX('Hospitalisation Details'!$S:$S,MATCH($A882,'Hospitalisation Details'!$A:$A,0)),"Not Found")</f>
        <v>24317</v>
      </c>
      <c r="O882" s="6">
        <f>IFERROR(INDEX('Hospitalisation Details'!$T:$T,MATCH($A882,'Hospitalisation Details'!$A:$A,0)),"Not Found")</f>
        <v>56</v>
      </c>
      <c r="P882" s="6">
        <f>IFERROR(INDEX('Hospitalisation Details'!$U:$U,MATCH($A882,'Hospitalisation Details'!$A:$A,0)),"Not Found")</f>
        <v>0</v>
      </c>
      <c r="Q882" s="6">
        <f>IFERROR(INDEX('Hospitalisation Details'!$W:$W,MATCH($A882,'Hospitalisation Details'!$A:$A,0)),"Not Found")</f>
        <v>0</v>
      </c>
    </row>
    <row r="883" spans="1:17" ht="15" customHeight="1" x14ac:dyDescent="0.3">
      <c r="A883" s="6" t="str">
        <f>'Customer Names'!A883</f>
        <v>Id882</v>
      </c>
      <c r="B883" s="6" t="str">
        <f>IFERROR(INDEX('Customer Names'!$D:$D,MATCH($A883,'Customer Names'!$A:$A,0)),"Not Found")</f>
        <v>Joan</v>
      </c>
      <c r="C883" s="6">
        <f>IFERROR(INDEX('Medical Examinations'!$B:$B,MATCH($A883,'Medical Examinations'!$A:$A,0)),"Not Found")</f>
        <v>36.479999999999997</v>
      </c>
      <c r="D883" s="6">
        <f>IFERROR(INDEX('Medical Examinations'!$C:$C,MATCH($A883,'Medical Examinations'!$A:$A,0)),"Not Found")</f>
        <v>5.05</v>
      </c>
      <c r="E883" s="6" t="str">
        <f>IFERROR(INDEX('Medical Examinations'!$I:$I,MATCH($A883,'Medical Examinations'!$A:$A,0)),"Not Found")</f>
        <v>Yes</v>
      </c>
      <c r="F883" s="6" t="str">
        <f>IFERROR(INDEX('Medical Examinations'!$J:$J,MATCH($A883,'Medical Examinations'!$A:$A,0)),"Not Found")</f>
        <v>No</v>
      </c>
      <c r="G883" s="6" t="str">
        <f>IFERROR(INDEX('Medical Examinations'!$F:$F,MATCH($A883,'Medical Examinations'!$A:$A,0)),"Not Found")</f>
        <v>No</v>
      </c>
      <c r="H883" s="6">
        <f>IFERROR(INDEX('Medical Examinations'!$L:$L,MATCH($A883,'Medical Examinations'!$A:$A,0)),"Not Found")</f>
        <v>1</v>
      </c>
      <c r="I883" s="6" t="str">
        <f>IFERROR(INDEX('Medical Examinations'!$K:$K,MATCH($A883,'Medical Examinations'!$A:$A,0)),"Not Found")</f>
        <v>No</v>
      </c>
      <c r="J883" s="6" t="str">
        <f>IFERROR(INDEX('Medical Examinations'!$M:$M,MATCH($A883,'Medical Examinations'!$A:$A,0)),"Not Found")</f>
        <v>Obesity</v>
      </c>
      <c r="K883" s="6" t="str">
        <f>IFERROR(INDEX('Medical Examinations'!$N:$N,MATCH($A883,'Medical Examinations'!$A:$A,0)),"Not Found")</f>
        <v>Normal</v>
      </c>
      <c r="L883" s="12">
        <f>IFERROR(INDEX('Hospitalisation Details'!$V:$V,MATCH($A883,'Hospitalisation Details'!$A:$A,0)),"Not Found")</f>
        <v>0</v>
      </c>
      <c r="M883" s="13">
        <f>IFERROR(INDEX('Hospitalisation Details'!$F:$F,MATCH($A883,'Hospitalisation Details'!$A:$A,0)),"Not Found")</f>
        <v>12235.84</v>
      </c>
      <c r="N883" s="6">
        <f>IFERROR(INDEX('Hospitalisation Details'!$S:$S,MATCH($A883,'Hospitalisation Details'!$A:$A,0)),"Not Found")</f>
        <v>23665</v>
      </c>
      <c r="O883" s="6">
        <f>IFERROR(INDEX('Hospitalisation Details'!$T:$T,MATCH($A883,'Hospitalisation Details'!$A:$A,0)),"Not Found")</f>
        <v>58</v>
      </c>
      <c r="P883" s="6">
        <f>IFERROR(INDEX('Hospitalisation Details'!$U:$U,MATCH($A883,'Hospitalisation Details'!$A:$A,0)),"Not Found")</f>
        <v>0</v>
      </c>
      <c r="Q883" s="6">
        <f>IFERROR(INDEX('Hospitalisation Details'!$W:$W,MATCH($A883,'Hospitalisation Details'!$A:$A,0)),"Not Found")</f>
        <v>0</v>
      </c>
    </row>
    <row r="884" spans="1:17" ht="15" customHeight="1" x14ac:dyDescent="0.3">
      <c r="A884" s="6" t="str">
        <f>'Customer Names'!A884</f>
        <v>Id883</v>
      </c>
      <c r="B884" s="6" t="str">
        <f>IFERROR(INDEX('Customer Names'!$D:$D,MATCH($A884,'Customer Names'!$A:$A,0)),"Not Found")</f>
        <v>Aimee J.</v>
      </c>
      <c r="C884" s="6">
        <f>IFERROR(INDEX('Medical Examinations'!$B:$B,MATCH($A884,'Medical Examinations'!$A:$A,0)),"Not Found")</f>
        <v>27.5</v>
      </c>
      <c r="D884" s="6">
        <f>IFERROR(INDEX('Medical Examinations'!$C:$C,MATCH($A884,'Medical Examinations'!$A:$A,0)),"Not Found")</f>
        <v>8.69</v>
      </c>
      <c r="E884" s="6" t="str">
        <f>IFERROR(INDEX('Medical Examinations'!$I:$I,MATCH($A884,'Medical Examinations'!$A:$A,0)),"Not Found")</f>
        <v>Yes</v>
      </c>
      <c r="F884" s="6" t="str">
        <f>IFERROR(INDEX('Medical Examinations'!$J:$J,MATCH($A884,'Medical Examinations'!$A:$A,0)),"Not Found")</f>
        <v>No</v>
      </c>
      <c r="G884" s="6" t="str">
        <f>IFERROR(INDEX('Medical Examinations'!$F:$F,MATCH($A884,'Medical Examinations'!$A:$A,0)),"Not Found")</f>
        <v>Yes</v>
      </c>
      <c r="H884" s="6">
        <f>IFERROR(INDEX('Medical Examinations'!$L:$L,MATCH($A884,'Medical Examinations'!$A:$A,0)),"Not Found")</f>
        <v>1</v>
      </c>
      <c r="I884" s="6" t="str">
        <f>IFERROR(INDEX('Medical Examinations'!$K:$K,MATCH($A884,'Medical Examinations'!$A:$A,0)),"Not Found")</f>
        <v>No</v>
      </c>
      <c r="J884" s="6" t="str">
        <f>IFERROR(INDEX('Medical Examinations'!$M:$M,MATCH($A884,'Medical Examinations'!$A:$A,0)),"Not Found")</f>
        <v>Overweight</v>
      </c>
      <c r="K884" s="6" t="str">
        <f>IFERROR(INDEX('Medical Examinations'!$N:$N,MATCH($A884,'Medical Examinations'!$A:$A,0)),"Not Found")</f>
        <v>Diabetic</v>
      </c>
      <c r="L884" s="12">
        <f>IFERROR(INDEX('Hospitalisation Details'!$V:$V,MATCH($A884,'Hospitalisation Details'!$A:$A,0)),"Not Found")</f>
        <v>0</v>
      </c>
      <c r="M884" s="13">
        <f>IFERROR(INDEX('Hospitalisation Details'!$F:$F,MATCH($A884,'Hospitalisation Details'!$A:$A,0)),"Not Found")</f>
        <v>12233.83</v>
      </c>
      <c r="N884" s="6">
        <f>IFERROR(INDEX('Hospitalisation Details'!$S:$S,MATCH($A884,'Hospitalisation Details'!$A:$A,0)),"Not Found")</f>
        <v>23211</v>
      </c>
      <c r="O884" s="6">
        <f>IFERROR(INDEX('Hospitalisation Details'!$T:$T,MATCH($A884,'Hospitalisation Details'!$A:$A,0)),"Not Found")</f>
        <v>59</v>
      </c>
      <c r="P884" s="6">
        <f>IFERROR(INDEX('Hospitalisation Details'!$U:$U,MATCH($A884,'Hospitalisation Details'!$A:$A,0)),"Not Found")</f>
        <v>0</v>
      </c>
      <c r="Q884" s="6">
        <f>IFERROR(INDEX('Hospitalisation Details'!$W:$W,MATCH($A884,'Hospitalisation Details'!$A:$A,0)),"Not Found")</f>
        <v>0</v>
      </c>
    </row>
    <row r="885" spans="1:17" ht="15" customHeight="1" x14ac:dyDescent="0.3">
      <c r="A885" s="6" t="str">
        <f>'Customer Names'!A885</f>
        <v>Id884</v>
      </c>
      <c r="B885" s="6" t="str">
        <f>IFERROR(INDEX('Customer Names'!$D:$D,MATCH($A885,'Customer Names'!$A:$A,0)),"Not Found")</f>
        <v>Suzanne</v>
      </c>
      <c r="C885" s="6">
        <f>IFERROR(INDEX('Medical Examinations'!$B:$B,MATCH($A885,'Medical Examinations'!$A:$A,0)),"Not Found")</f>
        <v>33.44</v>
      </c>
      <c r="D885" s="6">
        <f>IFERROR(INDEX('Medical Examinations'!$C:$C,MATCH($A885,'Medical Examinations'!$A:$A,0)),"Not Found")</f>
        <v>5.9</v>
      </c>
      <c r="E885" s="6" t="str">
        <f>IFERROR(INDEX('Medical Examinations'!$I:$I,MATCH($A885,'Medical Examinations'!$A:$A,0)),"Not Found")</f>
        <v>Yes</v>
      </c>
      <c r="F885" s="6" t="str">
        <f>IFERROR(INDEX('Medical Examinations'!$J:$J,MATCH($A885,'Medical Examinations'!$A:$A,0)),"Not Found")</f>
        <v>No</v>
      </c>
      <c r="G885" s="6" t="str">
        <f>IFERROR(INDEX('Medical Examinations'!$F:$F,MATCH($A885,'Medical Examinations'!$A:$A,0)),"Not Found")</f>
        <v>No</v>
      </c>
      <c r="H885" s="6">
        <f>IFERROR(INDEX('Medical Examinations'!$L:$L,MATCH($A885,'Medical Examinations'!$A:$A,0)),"Not Found")</f>
        <v>1</v>
      </c>
      <c r="I885" s="6" t="str">
        <f>IFERROR(INDEX('Medical Examinations'!$K:$K,MATCH($A885,'Medical Examinations'!$A:$A,0)),"Not Found")</f>
        <v>No</v>
      </c>
      <c r="J885" s="6" t="str">
        <f>IFERROR(INDEX('Medical Examinations'!$M:$M,MATCH($A885,'Medical Examinations'!$A:$A,0)),"Not Found")</f>
        <v>Obesity</v>
      </c>
      <c r="K885" s="6" t="str">
        <f>IFERROR(INDEX('Medical Examinations'!$N:$N,MATCH($A885,'Medical Examinations'!$A:$A,0)),"Not Found")</f>
        <v>Prediabetic</v>
      </c>
      <c r="L885" s="12">
        <f>IFERROR(INDEX('Hospitalisation Details'!$V:$V,MATCH($A885,'Hospitalisation Details'!$A:$A,0)),"Not Found")</f>
        <v>0</v>
      </c>
      <c r="M885" s="13">
        <f>IFERROR(INDEX('Hospitalisation Details'!$F:$F,MATCH($A885,'Hospitalisation Details'!$A:$A,0)),"Not Found")</f>
        <v>12231.61</v>
      </c>
      <c r="N885" s="6">
        <f>IFERROR(INDEX('Hospitalisation Details'!$S:$S,MATCH($A885,'Hospitalisation Details'!$A:$A,0)),"Not Found")</f>
        <v>23552</v>
      </c>
      <c r="O885" s="6">
        <f>IFERROR(INDEX('Hospitalisation Details'!$T:$T,MATCH($A885,'Hospitalisation Details'!$A:$A,0)),"Not Found")</f>
        <v>58</v>
      </c>
      <c r="P885" s="6">
        <f>IFERROR(INDEX('Hospitalisation Details'!$U:$U,MATCH($A885,'Hospitalisation Details'!$A:$A,0)),"Not Found")</f>
        <v>0</v>
      </c>
      <c r="Q885" s="6">
        <f>IFERROR(INDEX('Hospitalisation Details'!$W:$W,MATCH($A885,'Hospitalisation Details'!$A:$A,0)),"Not Found")</f>
        <v>0</v>
      </c>
    </row>
    <row r="886" spans="1:17" ht="15" customHeight="1" x14ac:dyDescent="0.3">
      <c r="A886" s="6" t="str">
        <f>'Customer Names'!A886</f>
        <v>Id885</v>
      </c>
      <c r="B886" s="6" t="str">
        <f>IFERROR(INDEX('Customer Names'!$D:$D,MATCH($A886,'Customer Names'!$A:$A,0)),"Not Found")</f>
        <v>Kristin A.</v>
      </c>
      <c r="C886" s="6">
        <f>IFERROR(INDEX('Medical Examinations'!$B:$B,MATCH($A886,'Medical Examinations'!$A:$A,0)),"Not Found")</f>
        <v>28.215</v>
      </c>
      <c r="D886" s="6">
        <f>IFERROR(INDEX('Medical Examinations'!$C:$C,MATCH($A886,'Medical Examinations'!$A:$A,0)),"Not Found")</f>
        <v>6.29</v>
      </c>
      <c r="E886" s="6" t="str">
        <f>IFERROR(INDEX('Medical Examinations'!$I:$I,MATCH($A886,'Medical Examinations'!$A:$A,0)),"Not Found")</f>
        <v>Yes</v>
      </c>
      <c r="F886" s="6" t="str">
        <f>IFERROR(INDEX('Medical Examinations'!$J:$J,MATCH($A886,'Medical Examinations'!$A:$A,0)),"Not Found")</f>
        <v>No</v>
      </c>
      <c r="G886" s="6" t="str">
        <f>IFERROR(INDEX('Medical Examinations'!$F:$F,MATCH($A886,'Medical Examinations'!$A:$A,0)),"Not Found")</f>
        <v>No</v>
      </c>
      <c r="H886" s="6">
        <f>IFERROR(INDEX('Medical Examinations'!$L:$L,MATCH($A886,'Medical Examinations'!$A:$A,0)),"Not Found")</f>
        <v>1</v>
      </c>
      <c r="I886" s="6" t="str">
        <f>IFERROR(INDEX('Medical Examinations'!$K:$K,MATCH($A886,'Medical Examinations'!$A:$A,0)),"Not Found")</f>
        <v>No</v>
      </c>
      <c r="J886" s="6" t="str">
        <f>IFERROR(INDEX('Medical Examinations'!$M:$M,MATCH($A886,'Medical Examinations'!$A:$A,0)),"Not Found")</f>
        <v>Overweight</v>
      </c>
      <c r="K886" s="6" t="str">
        <f>IFERROR(INDEX('Medical Examinations'!$N:$N,MATCH($A886,'Medical Examinations'!$A:$A,0)),"Not Found")</f>
        <v>Prediabetic</v>
      </c>
      <c r="L886" s="12">
        <f>IFERROR(INDEX('Hospitalisation Details'!$V:$V,MATCH($A886,'Hospitalisation Details'!$A:$A,0)),"Not Found")</f>
        <v>0</v>
      </c>
      <c r="M886" s="13">
        <f>IFERROR(INDEX('Hospitalisation Details'!$F:$F,MATCH($A886,'Hospitalisation Details'!$A:$A,0)),"Not Found")</f>
        <v>12224.35</v>
      </c>
      <c r="N886" s="6">
        <f>IFERROR(INDEX('Hospitalisation Details'!$S:$S,MATCH($A886,'Hospitalisation Details'!$A:$A,0)),"Not Found")</f>
        <v>23560</v>
      </c>
      <c r="O886" s="6">
        <f>IFERROR(INDEX('Hospitalisation Details'!$T:$T,MATCH($A886,'Hospitalisation Details'!$A:$A,0)),"Not Found")</f>
        <v>58</v>
      </c>
      <c r="P886" s="6">
        <f>IFERROR(INDEX('Hospitalisation Details'!$U:$U,MATCH($A886,'Hospitalisation Details'!$A:$A,0)),"Not Found")</f>
        <v>0</v>
      </c>
      <c r="Q886" s="6">
        <f>IFERROR(INDEX('Hospitalisation Details'!$W:$W,MATCH($A886,'Hospitalisation Details'!$A:$A,0)),"Not Found")</f>
        <v>0</v>
      </c>
    </row>
    <row r="887" spans="1:17" ht="15" customHeight="1" x14ac:dyDescent="0.3">
      <c r="A887" s="6" t="str">
        <f>'Customer Names'!A887</f>
        <v>Id886</v>
      </c>
      <c r="B887" s="6" t="str">
        <f>IFERROR(INDEX('Customer Names'!$D:$D,MATCH($A887,'Customer Names'!$A:$A,0)),"Not Found")</f>
        <v>Bronwyn</v>
      </c>
      <c r="C887" s="6">
        <f>IFERROR(INDEX('Medical Examinations'!$B:$B,MATCH($A887,'Medical Examinations'!$A:$A,0)),"Not Found")</f>
        <v>27.17</v>
      </c>
      <c r="D887" s="6">
        <f>IFERROR(INDEX('Medical Examinations'!$C:$C,MATCH($A887,'Medical Examinations'!$A:$A,0)),"Not Found")</f>
        <v>5.84</v>
      </c>
      <c r="E887" s="6" t="str">
        <f>IFERROR(INDEX('Medical Examinations'!$I:$I,MATCH($A887,'Medical Examinations'!$A:$A,0)),"Not Found")</f>
        <v>Yes</v>
      </c>
      <c r="F887" s="6" t="str">
        <f>IFERROR(INDEX('Medical Examinations'!$J:$J,MATCH($A887,'Medical Examinations'!$A:$A,0)),"Not Found")</f>
        <v>No</v>
      </c>
      <c r="G887" s="6" t="str">
        <f>IFERROR(INDEX('Medical Examinations'!$F:$F,MATCH($A887,'Medical Examinations'!$A:$A,0)),"Not Found")</f>
        <v>No</v>
      </c>
      <c r="H887" s="6">
        <f>IFERROR(INDEX('Medical Examinations'!$L:$L,MATCH($A887,'Medical Examinations'!$A:$A,0)),"Not Found")</f>
        <v>1</v>
      </c>
      <c r="I887" s="6" t="str">
        <f>IFERROR(INDEX('Medical Examinations'!$K:$K,MATCH($A887,'Medical Examinations'!$A:$A,0)),"Not Found")</f>
        <v>No</v>
      </c>
      <c r="J887" s="6" t="str">
        <f>IFERROR(INDEX('Medical Examinations'!$M:$M,MATCH($A887,'Medical Examinations'!$A:$A,0)),"Not Found")</f>
        <v>Overweight</v>
      </c>
      <c r="K887" s="6" t="str">
        <f>IFERROR(INDEX('Medical Examinations'!$N:$N,MATCH($A887,'Medical Examinations'!$A:$A,0)),"Not Found")</f>
        <v>Prediabetic</v>
      </c>
      <c r="L887" s="12">
        <f>IFERROR(INDEX('Hospitalisation Details'!$V:$V,MATCH($A887,'Hospitalisation Details'!$A:$A,0)),"Not Found")</f>
        <v>0</v>
      </c>
      <c r="M887" s="13">
        <f>IFERROR(INDEX('Hospitalisation Details'!$F:$F,MATCH($A887,'Hospitalisation Details'!$A:$A,0)),"Not Found")</f>
        <v>12222.9</v>
      </c>
      <c r="N887" s="6">
        <f>IFERROR(INDEX('Hospitalisation Details'!$S:$S,MATCH($A887,'Hospitalisation Details'!$A:$A,0)),"Not Found")</f>
        <v>23578</v>
      </c>
      <c r="O887" s="6">
        <f>IFERROR(INDEX('Hospitalisation Details'!$T:$T,MATCH($A887,'Hospitalisation Details'!$A:$A,0)),"Not Found")</f>
        <v>58</v>
      </c>
      <c r="P887" s="6">
        <f>IFERROR(INDEX('Hospitalisation Details'!$U:$U,MATCH($A887,'Hospitalisation Details'!$A:$A,0)),"Not Found")</f>
        <v>0</v>
      </c>
      <c r="Q887" s="6">
        <f>IFERROR(INDEX('Hospitalisation Details'!$W:$W,MATCH($A887,'Hospitalisation Details'!$A:$A,0)),"Not Found")</f>
        <v>0</v>
      </c>
    </row>
    <row r="888" spans="1:17" ht="15" customHeight="1" x14ac:dyDescent="0.3">
      <c r="A888" s="6" t="str">
        <f>'Customer Names'!A888</f>
        <v>Id887</v>
      </c>
      <c r="B888" s="6" t="str">
        <f>IFERROR(INDEX('Customer Names'!$D:$D,MATCH($A888,'Customer Names'!$A:$A,0)),"Not Found")</f>
        <v>Taylor J</v>
      </c>
      <c r="C888" s="6">
        <f>IFERROR(INDEX('Medical Examinations'!$B:$B,MATCH($A888,'Medical Examinations'!$A:$A,0)),"Not Found")</f>
        <v>35.380000000000003</v>
      </c>
      <c r="D888" s="6">
        <f>IFERROR(INDEX('Medical Examinations'!$C:$C,MATCH($A888,'Medical Examinations'!$A:$A,0)),"Not Found")</f>
        <v>6.12</v>
      </c>
      <c r="E888" s="6" t="str">
        <f>IFERROR(INDEX('Medical Examinations'!$I:$I,MATCH($A888,'Medical Examinations'!$A:$A,0)),"Not Found")</f>
        <v>No</v>
      </c>
      <c r="F888" s="6" t="str">
        <f>IFERROR(INDEX('Medical Examinations'!$J:$J,MATCH($A888,'Medical Examinations'!$A:$A,0)),"Not Found")</f>
        <v>No</v>
      </c>
      <c r="G888" s="6" t="str">
        <f>IFERROR(INDEX('Medical Examinations'!$F:$F,MATCH($A888,'Medical Examinations'!$A:$A,0)),"Not Found")</f>
        <v>No</v>
      </c>
      <c r="H888" s="6">
        <f>IFERROR(INDEX('Medical Examinations'!$L:$L,MATCH($A888,'Medical Examinations'!$A:$A,0)),"Not Found")</f>
        <v>0</v>
      </c>
      <c r="I888" s="6" t="str">
        <f>IFERROR(INDEX('Medical Examinations'!$K:$K,MATCH($A888,'Medical Examinations'!$A:$A,0)),"Not Found")</f>
        <v>No</v>
      </c>
      <c r="J888" s="6" t="str">
        <f>IFERROR(INDEX('Medical Examinations'!$M:$M,MATCH($A888,'Medical Examinations'!$A:$A,0)),"Not Found")</f>
        <v>Obesity</v>
      </c>
      <c r="K888" s="6" t="str">
        <f>IFERROR(INDEX('Medical Examinations'!$N:$N,MATCH($A888,'Medical Examinations'!$A:$A,0)),"Not Found")</f>
        <v>Prediabetic</v>
      </c>
      <c r="L888" s="12">
        <f>IFERROR(INDEX('Hospitalisation Details'!$V:$V,MATCH($A888,'Hospitalisation Details'!$A:$A,0)),"Not Found")</f>
        <v>0</v>
      </c>
      <c r="M888" s="13">
        <f>IFERROR(INDEX('Hospitalisation Details'!$F:$F,MATCH($A888,'Hospitalisation Details'!$A:$A,0)),"Not Found")</f>
        <v>12218.7</v>
      </c>
      <c r="N888" s="6">
        <f>IFERROR(INDEX('Hospitalisation Details'!$S:$S,MATCH($A888,'Hospitalisation Details'!$A:$A,0)),"Not Found")</f>
        <v>28351</v>
      </c>
      <c r="O888" s="6">
        <f>IFERROR(INDEX('Hospitalisation Details'!$T:$T,MATCH($A888,'Hospitalisation Details'!$A:$A,0)),"Not Found")</f>
        <v>45</v>
      </c>
      <c r="P888" s="6">
        <f>IFERROR(INDEX('Hospitalisation Details'!$U:$U,MATCH($A888,'Hospitalisation Details'!$A:$A,0)),"Not Found")</f>
        <v>0</v>
      </c>
      <c r="Q888" s="6">
        <f>IFERROR(INDEX('Hospitalisation Details'!$W:$W,MATCH($A888,'Hospitalisation Details'!$A:$A,0)),"Not Found")</f>
        <v>0</v>
      </c>
    </row>
    <row r="889" spans="1:17" ht="15" customHeight="1" x14ac:dyDescent="0.3">
      <c r="A889" s="6" t="str">
        <f>'Customer Names'!A889</f>
        <v>Id888</v>
      </c>
      <c r="B889" s="6" t="str">
        <f>IFERROR(INDEX('Customer Names'!$D:$D,MATCH($A889,'Customer Names'!$A:$A,0)),"Not Found")</f>
        <v>Kimberly M.</v>
      </c>
      <c r="C889" s="6">
        <f>IFERROR(INDEX('Medical Examinations'!$B:$B,MATCH($A889,'Medical Examinations'!$A:$A,0)),"Not Found")</f>
        <v>43.48</v>
      </c>
      <c r="D889" s="6">
        <f>IFERROR(INDEX('Medical Examinations'!$C:$C,MATCH($A889,'Medical Examinations'!$A:$A,0)),"Not Found")</f>
        <v>6.24</v>
      </c>
      <c r="E889" s="6" t="str">
        <f>IFERROR(INDEX('Medical Examinations'!$I:$I,MATCH($A889,'Medical Examinations'!$A:$A,0)),"Not Found")</f>
        <v>No</v>
      </c>
      <c r="F889" s="6" t="str">
        <f>IFERROR(INDEX('Medical Examinations'!$J:$J,MATCH($A889,'Medical Examinations'!$A:$A,0)),"Not Found")</f>
        <v>No</v>
      </c>
      <c r="G889" s="6" t="str">
        <f>IFERROR(INDEX('Medical Examinations'!$F:$F,MATCH($A889,'Medical Examinations'!$A:$A,0)),"Not Found")</f>
        <v>No</v>
      </c>
      <c r="H889" s="6">
        <f>IFERROR(INDEX('Medical Examinations'!$L:$L,MATCH($A889,'Medical Examinations'!$A:$A,0)),"Not Found")</f>
        <v>0</v>
      </c>
      <c r="I889" s="6" t="str">
        <f>IFERROR(INDEX('Medical Examinations'!$K:$K,MATCH($A889,'Medical Examinations'!$A:$A,0)),"Not Found")</f>
        <v>No</v>
      </c>
      <c r="J889" s="6" t="str">
        <f>IFERROR(INDEX('Medical Examinations'!$M:$M,MATCH($A889,'Medical Examinations'!$A:$A,0)),"Not Found")</f>
        <v>Obesity</v>
      </c>
      <c r="K889" s="6" t="str">
        <f>IFERROR(INDEX('Medical Examinations'!$N:$N,MATCH($A889,'Medical Examinations'!$A:$A,0)),"Not Found")</f>
        <v>Prediabetic</v>
      </c>
      <c r="L889" s="12">
        <f>IFERROR(INDEX('Hospitalisation Details'!$V:$V,MATCH($A889,'Hospitalisation Details'!$A:$A,0)),"Not Found")</f>
        <v>0</v>
      </c>
      <c r="M889" s="13">
        <f>IFERROR(INDEX('Hospitalisation Details'!$F:$F,MATCH($A889,'Hospitalisation Details'!$A:$A,0)),"Not Found")</f>
        <v>12198.64</v>
      </c>
      <c r="N889" s="6">
        <f>IFERROR(INDEX('Hospitalisation Details'!$S:$S,MATCH($A889,'Hospitalisation Details'!$A:$A,0)),"Not Found")</f>
        <v>33479</v>
      </c>
      <c r="O889" s="6">
        <f>IFERROR(INDEX('Hospitalisation Details'!$T:$T,MATCH($A889,'Hospitalisation Details'!$A:$A,0)),"Not Found")</f>
        <v>31</v>
      </c>
      <c r="P889" s="6">
        <f>IFERROR(INDEX('Hospitalisation Details'!$U:$U,MATCH($A889,'Hospitalisation Details'!$A:$A,0)),"Not Found")</f>
        <v>0</v>
      </c>
      <c r="Q889" s="6">
        <f>IFERROR(INDEX('Hospitalisation Details'!$W:$W,MATCH($A889,'Hospitalisation Details'!$A:$A,0)),"Not Found")</f>
        <v>0</v>
      </c>
    </row>
    <row r="890" spans="1:17" ht="15" customHeight="1" x14ac:dyDescent="0.3">
      <c r="A890" s="6" t="str">
        <f>'Customer Names'!A890</f>
        <v>Id889</v>
      </c>
      <c r="B890" s="6" t="str">
        <f>IFERROR(INDEX('Customer Names'!$D:$D,MATCH($A890,'Customer Names'!$A:$A,0)),"Not Found")</f>
        <v>Joshua E.</v>
      </c>
      <c r="C890" s="6">
        <f>IFERROR(INDEX('Medical Examinations'!$B:$B,MATCH($A890,'Medical Examinations'!$A:$A,0)),"Not Found")</f>
        <v>41.73</v>
      </c>
      <c r="D890" s="6">
        <f>IFERROR(INDEX('Medical Examinations'!$C:$C,MATCH($A890,'Medical Examinations'!$A:$A,0)),"Not Found")</f>
        <v>6.25</v>
      </c>
      <c r="E890" s="6" t="str">
        <f>IFERROR(INDEX('Medical Examinations'!$I:$I,MATCH($A890,'Medical Examinations'!$A:$A,0)),"Not Found")</f>
        <v>No</v>
      </c>
      <c r="F890" s="6" t="str">
        <f>IFERROR(INDEX('Medical Examinations'!$J:$J,MATCH($A890,'Medical Examinations'!$A:$A,0)),"Not Found")</f>
        <v>No</v>
      </c>
      <c r="G890" s="6" t="str">
        <f>IFERROR(INDEX('Medical Examinations'!$F:$F,MATCH($A890,'Medical Examinations'!$A:$A,0)),"Not Found")</f>
        <v>No</v>
      </c>
      <c r="H890" s="6">
        <f>IFERROR(INDEX('Medical Examinations'!$L:$L,MATCH($A890,'Medical Examinations'!$A:$A,0)),"Not Found")</f>
        <v>1</v>
      </c>
      <c r="I890" s="6" t="str">
        <f>IFERROR(INDEX('Medical Examinations'!$K:$K,MATCH($A890,'Medical Examinations'!$A:$A,0)),"Not Found")</f>
        <v>No</v>
      </c>
      <c r="J890" s="6" t="str">
        <f>IFERROR(INDEX('Medical Examinations'!$M:$M,MATCH($A890,'Medical Examinations'!$A:$A,0)),"Not Found")</f>
        <v>Obesity</v>
      </c>
      <c r="K890" s="6" t="str">
        <f>IFERROR(INDEX('Medical Examinations'!$N:$N,MATCH($A890,'Medical Examinations'!$A:$A,0)),"Not Found")</f>
        <v>Prediabetic</v>
      </c>
      <c r="L890" s="12">
        <f>IFERROR(INDEX('Hospitalisation Details'!$V:$V,MATCH($A890,'Hospitalisation Details'!$A:$A,0)),"Not Found")</f>
        <v>0</v>
      </c>
      <c r="M890" s="13">
        <f>IFERROR(INDEX('Hospitalisation Details'!$F:$F,MATCH($A890,'Hospitalisation Details'!$A:$A,0)),"Not Found")</f>
        <v>12148.2</v>
      </c>
      <c r="N890" s="6">
        <f>IFERROR(INDEX('Hospitalisation Details'!$S:$S,MATCH($A890,'Hospitalisation Details'!$A:$A,0)),"Not Found")</f>
        <v>32055</v>
      </c>
      <c r="O890" s="6">
        <f>IFERROR(INDEX('Hospitalisation Details'!$T:$T,MATCH($A890,'Hospitalisation Details'!$A:$A,0)),"Not Found")</f>
        <v>35</v>
      </c>
      <c r="P890" s="6">
        <f>IFERROR(INDEX('Hospitalisation Details'!$U:$U,MATCH($A890,'Hospitalisation Details'!$A:$A,0)),"Not Found")</f>
        <v>0</v>
      </c>
      <c r="Q890" s="6">
        <f>IFERROR(INDEX('Hospitalisation Details'!$W:$W,MATCH($A890,'Hospitalisation Details'!$A:$A,0)),"Not Found")</f>
        <v>0</v>
      </c>
    </row>
    <row r="891" spans="1:17" ht="15" customHeight="1" x14ac:dyDescent="0.3">
      <c r="A891" s="6" t="str">
        <f>'Customer Names'!A891</f>
        <v>Id890</v>
      </c>
      <c r="B891" s="6" t="str">
        <f>IFERROR(INDEX('Customer Names'!$D:$D,MATCH($A891,'Customer Names'!$A:$A,0)),"Not Found")</f>
        <v>Jeffrey</v>
      </c>
      <c r="C891" s="6">
        <f>IFERROR(INDEX('Medical Examinations'!$B:$B,MATCH($A891,'Medical Examinations'!$A:$A,0)),"Not Found")</f>
        <v>28.9</v>
      </c>
      <c r="D891" s="6">
        <f>IFERROR(INDEX('Medical Examinations'!$C:$C,MATCH($A891,'Medical Examinations'!$A:$A,0)),"Not Found")</f>
        <v>11.96</v>
      </c>
      <c r="E891" s="6" t="str">
        <f>IFERROR(INDEX('Medical Examinations'!$I:$I,MATCH($A891,'Medical Examinations'!$A:$A,0)),"Not Found")</f>
        <v>No</v>
      </c>
      <c r="F891" s="6" t="str">
        <f>IFERROR(INDEX('Medical Examinations'!$J:$J,MATCH($A891,'Medical Examinations'!$A:$A,0)),"Not Found")</f>
        <v>No</v>
      </c>
      <c r="G891" s="6" t="str">
        <f>IFERROR(INDEX('Medical Examinations'!$F:$F,MATCH($A891,'Medical Examinations'!$A:$A,0)),"Not Found")</f>
        <v>No</v>
      </c>
      <c r="H891" s="6">
        <f>IFERROR(INDEX('Medical Examinations'!$L:$L,MATCH($A891,'Medical Examinations'!$A:$A,0)),"Not Found")</f>
        <v>0</v>
      </c>
      <c r="I891" s="6" t="str">
        <f>IFERROR(INDEX('Medical Examinations'!$K:$K,MATCH($A891,'Medical Examinations'!$A:$A,0)),"Not Found")</f>
        <v>No</v>
      </c>
      <c r="J891" s="6" t="str">
        <f>IFERROR(INDEX('Medical Examinations'!$M:$M,MATCH($A891,'Medical Examinations'!$A:$A,0)),"Not Found")</f>
        <v>Overweight</v>
      </c>
      <c r="K891" s="6" t="str">
        <f>IFERROR(INDEX('Medical Examinations'!$N:$N,MATCH($A891,'Medical Examinations'!$A:$A,0)),"Not Found")</f>
        <v>Diabetic</v>
      </c>
      <c r="L891" s="12">
        <f>IFERROR(INDEX('Hospitalisation Details'!$V:$V,MATCH($A891,'Hospitalisation Details'!$A:$A,0)),"Not Found")</f>
        <v>0</v>
      </c>
      <c r="M891" s="13">
        <f>IFERROR(INDEX('Hospitalisation Details'!$F:$F,MATCH($A891,'Hospitalisation Details'!$A:$A,0)),"Not Found")</f>
        <v>12146.97</v>
      </c>
      <c r="N891" s="6">
        <f>IFERROR(INDEX('Hospitalisation Details'!$S:$S,MATCH($A891,'Hospitalisation Details'!$A:$A,0)),"Not Found")</f>
        <v>22904</v>
      </c>
      <c r="O891" s="6">
        <f>IFERROR(INDEX('Hospitalisation Details'!$T:$T,MATCH($A891,'Hospitalisation Details'!$A:$A,0)),"Not Found")</f>
        <v>60</v>
      </c>
      <c r="P891" s="6">
        <f>IFERROR(INDEX('Hospitalisation Details'!$U:$U,MATCH($A891,'Hospitalisation Details'!$A:$A,0)),"Not Found")</f>
        <v>0</v>
      </c>
      <c r="Q891" s="6">
        <f>IFERROR(INDEX('Hospitalisation Details'!$W:$W,MATCH($A891,'Hospitalisation Details'!$A:$A,0)),"Not Found")</f>
        <v>0</v>
      </c>
    </row>
    <row r="892" spans="1:17" ht="15" customHeight="1" x14ac:dyDescent="0.3">
      <c r="A892" s="6" t="str">
        <f>'Customer Names'!A892</f>
        <v>Id891</v>
      </c>
      <c r="B892" s="6" t="str">
        <f>IFERROR(INDEX('Customer Names'!$D:$D,MATCH($A892,'Customer Names'!$A:$A,0)),"Not Found")</f>
        <v>Andrew R</v>
      </c>
      <c r="C892" s="6">
        <f>IFERROR(INDEX('Medical Examinations'!$B:$B,MATCH($A892,'Medical Examinations'!$A:$A,0)),"Not Found")</f>
        <v>25.74</v>
      </c>
      <c r="D892" s="6">
        <f>IFERROR(INDEX('Medical Examinations'!$C:$C,MATCH($A892,'Medical Examinations'!$A:$A,0)),"Not Found")</f>
        <v>7.69</v>
      </c>
      <c r="E892" s="6" t="str">
        <f>IFERROR(INDEX('Medical Examinations'!$I:$I,MATCH($A892,'Medical Examinations'!$A:$A,0)),"Not Found")</f>
        <v>No</v>
      </c>
      <c r="F892" s="6" t="str">
        <f>IFERROR(INDEX('Medical Examinations'!$J:$J,MATCH($A892,'Medical Examinations'!$A:$A,0)),"Not Found")</f>
        <v>No</v>
      </c>
      <c r="G892" s="6" t="str">
        <f>IFERROR(INDEX('Medical Examinations'!$F:$F,MATCH($A892,'Medical Examinations'!$A:$A,0)),"Not Found")</f>
        <v>No</v>
      </c>
      <c r="H892" s="6">
        <f>IFERROR(INDEX('Medical Examinations'!$L:$L,MATCH($A892,'Medical Examinations'!$A:$A,0)),"Not Found")</f>
        <v>0</v>
      </c>
      <c r="I892" s="6" t="str">
        <f>IFERROR(INDEX('Medical Examinations'!$K:$K,MATCH($A892,'Medical Examinations'!$A:$A,0)),"Not Found")</f>
        <v>No</v>
      </c>
      <c r="J892" s="6" t="str">
        <f>IFERROR(INDEX('Medical Examinations'!$M:$M,MATCH($A892,'Medical Examinations'!$A:$A,0)),"Not Found")</f>
        <v>Overweight</v>
      </c>
      <c r="K892" s="6" t="str">
        <f>IFERROR(INDEX('Medical Examinations'!$N:$N,MATCH($A892,'Medical Examinations'!$A:$A,0)),"Not Found")</f>
        <v>Diabetic</v>
      </c>
      <c r="L892" s="12">
        <f>IFERROR(INDEX('Hospitalisation Details'!$V:$V,MATCH($A892,'Hospitalisation Details'!$A:$A,0)),"Not Found")</f>
        <v>0</v>
      </c>
      <c r="M892" s="13">
        <f>IFERROR(INDEX('Hospitalisation Details'!$F:$F,MATCH($A892,'Hospitalisation Details'!$A:$A,0)),"Not Found")</f>
        <v>12142.58</v>
      </c>
      <c r="N892" s="6">
        <f>IFERROR(INDEX('Hospitalisation Details'!$S:$S,MATCH($A892,'Hospitalisation Details'!$A:$A,0)),"Not Found")</f>
        <v>22954</v>
      </c>
      <c r="O892" s="6">
        <f>IFERROR(INDEX('Hospitalisation Details'!$T:$T,MATCH($A892,'Hospitalisation Details'!$A:$A,0)),"Not Found")</f>
        <v>60</v>
      </c>
      <c r="P892" s="6">
        <f>IFERROR(INDEX('Hospitalisation Details'!$U:$U,MATCH($A892,'Hospitalisation Details'!$A:$A,0)),"Not Found")</f>
        <v>0</v>
      </c>
      <c r="Q892" s="6">
        <f>IFERROR(INDEX('Hospitalisation Details'!$W:$W,MATCH($A892,'Hospitalisation Details'!$A:$A,0)),"Not Found")</f>
        <v>0</v>
      </c>
    </row>
    <row r="893" spans="1:17" ht="15" customHeight="1" x14ac:dyDescent="0.3">
      <c r="A893" s="6" t="str">
        <f>'Customer Names'!A893</f>
        <v>Id892</v>
      </c>
      <c r="B893" s="6" t="str">
        <f>IFERROR(INDEX('Customer Names'!$D:$D,MATCH($A893,'Customer Names'!$A:$A,0)),"Not Found")</f>
        <v>Francisco J. Sr.</v>
      </c>
      <c r="C893" s="6">
        <f>IFERROR(INDEX('Medical Examinations'!$B:$B,MATCH($A893,'Medical Examinations'!$A:$A,0)),"Not Found")</f>
        <v>36.06</v>
      </c>
      <c r="D893" s="6">
        <f>IFERROR(INDEX('Medical Examinations'!$C:$C,MATCH($A893,'Medical Examinations'!$A:$A,0)),"Not Found")</f>
        <v>8.83</v>
      </c>
      <c r="E893" s="6" t="str">
        <f>IFERROR(INDEX('Medical Examinations'!$I:$I,MATCH($A893,'Medical Examinations'!$A:$A,0)),"Not Found")</f>
        <v>No</v>
      </c>
      <c r="F893" s="6" t="str">
        <f>IFERROR(INDEX('Medical Examinations'!$J:$J,MATCH($A893,'Medical Examinations'!$A:$A,0)),"Not Found")</f>
        <v>No</v>
      </c>
      <c r="G893" s="6" t="str">
        <f>IFERROR(INDEX('Medical Examinations'!$F:$F,MATCH($A893,'Medical Examinations'!$A:$A,0)),"Not Found")</f>
        <v>No</v>
      </c>
      <c r="H893" s="6">
        <f>IFERROR(INDEX('Medical Examinations'!$L:$L,MATCH($A893,'Medical Examinations'!$A:$A,0)),"Not Found")</f>
        <v>0</v>
      </c>
      <c r="I893" s="6" t="str">
        <f>IFERROR(INDEX('Medical Examinations'!$K:$K,MATCH($A893,'Medical Examinations'!$A:$A,0)),"Not Found")</f>
        <v>No</v>
      </c>
      <c r="J893" s="6" t="str">
        <f>IFERROR(INDEX('Medical Examinations'!$M:$M,MATCH($A893,'Medical Examinations'!$A:$A,0)),"Not Found")</f>
        <v>Obesity</v>
      </c>
      <c r="K893" s="6" t="str">
        <f>IFERROR(INDEX('Medical Examinations'!$N:$N,MATCH($A893,'Medical Examinations'!$A:$A,0)),"Not Found")</f>
        <v>Diabetic</v>
      </c>
      <c r="L893" s="12">
        <f>IFERROR(INDEX('Hospitalisation Details'!$V:$V,MATCH($A893,'Hospitalisation Details'!$A:$A,0)),"Not Found")</f>
        <v>0</v>
      </c>
      <c r="M893" s="13">
        <f>IFERROR(INDEX('Hospitalisation Details'!$F:$F,MATCH($A893,'Hospitalisation Details'!$A:$A,0)),"Not Found")</f>
        <v>12137.6</v>
      </c>
      <c r="N893" s="6">
        <f>IFERROR(INDEX('Hospitalisation Details'!$S:$S,MATCH($A893,'Hospitalisation Details'!$A:$A,0)),"Not Found")</f>
        <v>27288</v>
      </c>
      <c r="O893" s="6">
        <f>IFERROR(INDEX('Hospitalisation Details'!$T:$T,MATCH($A893,'Hospitalisation Details'!$A:$A,0)),"Not Found")</f>
        <v>48</v>
      </c>
      <c r="P893" s="6">
        <f>IFERROR(INDEX('Hospitalisation Details'!$U:$U,MATCH($A893,'Hospitalisation Details'!$A:$A,0)),"Not Found")</f>
        <v>0</v>
      </c>
      <c r="Q893" s="6">
        <f>IFERROR(INDEX('Hospitalisation Details'!$W:$W,MATCH($A893,'Hospitalisation Details'!$A:$A,0)),"Not Found")</f>
        <v>0</v>
      </c>
    </row>
    <row r="894" spans="1:17" ht="15" customHeight="1" x14ac:dyDescent="0.3">
      <c r="A894" s="6" t="str">
        <f>'Customer Names'!A894</f>
        <v>Id893</v>
      </c>
      <c r="B894" s="6" t="str">
        <f>IFERROR(INDEX('Customer Names'!$D:$D,MATCH($A894,'Customer Names'!$A:$A,0)),"Not Found")</f>
        <v>Rhonda</v>
      </c>
      <c r="C894" s="6">
        <f>IFERROR(INDEX('Medical Examinations'!$B:$B,MATCH($A894,'Medical Examinations'!$A:$A,0)),"Not Found")</f>
        <v>43.28</v>
      </c>
      <c r="D894" s="6">
        <f>IFERROR(INDEX('Medical Examinations'!$C:$C,MATCH($A894,'Medical Examinations'!$A:$A,0)),"Not Found")</f>
        <v>4.41</v>
      </c>
      <c r="E894" s="6" t="str">
        <f>IFERROR(INDEX('Medical Examinations'!$I:$I,MATCH($A894,'Medical Examinations'!$A:$A,0)),"Not Found")</f>
        <v>No</v>
      </c>
      <c r="F894" s="6" t="str">
        <f>IFERROR(INDEX('Medical Examinations'!$J:$J,MATCH($A894,'Medical Examinations'!$A:$A,0)),"Not Found")</f>
        <v>No</v>
      </c>
      <c r="G894" s="6" t="str">
        <f>IFERROR(INDEX('Medical Examinations'!$F:$F,MATCH($A894,'Medical Examinations'!$A:$A,0)),"Not Found")</f>
        <v>No</v>
      </c>
      <c r="H894" s="6">
        <f>IFERROR(INDEX('Medical Examinations'!$L:$L,MATCH($A894,'Medical Examinations'!$A:$A,0)),"Not Found")</f>
        <v>0</v>
      </c>
      <c r="I894" s="6" t="str">
        <f>IFERROR(INDEX('Medical Examinations'!$K:$K,MATCH($A894,'Medical Examinations'!$A:$A,0)),"Not Found")</f>
        <v>No</v>
      </c>
      <c r="J894" s="6" t="str">
        <f>IFERROR(INDEX('Medical Examinations'!$M:$M,MATCH($A894,'Medical Examinations'!$A:$A,0)),"Not Found")</f>
        <v>Obesity</v>
      </c>
      <c r="K894" s="6" t="str">
        <f>IFERROR(INDEX('Medical Examinations'!$N:$N,MATCH($A894,'Medical Examinations'!$A:$A,0)),"Not Found")</f>
        <v>Normal</v>
      </c>
      <c r="L894" s="12">
        <f>IFERROR(INDEX('Hospitalisation Details'!$V:$V,MATCH($A894,'Hospitalisation Details'!$A:$A,0)),"Not Found")</f>
        <v>0</v>
      </c>
      <c r="M894" s="13">
        <f>IFERROR(INDEX('Hospitalisation Details'!$F:$F,MATCH($A894,'Hospitalisation Details'!$A:$A,0)),"Not Found")</f>
        <v>12130.8</v>
      </c>
      <c r="N894" s="6">
        <f>IFERROR(INDEX('Hospitalisation Details'!$S:$S,MATCH($A894,'Hospitalisation Details'!$A:$A,0)),"Not Found")</f>
        <v>33548</v>
      </c>
      <c r="O894" s="6">
        <f>IFERROR(INDEX('Hospitalisation Details'!$T:$T,MATCH($A894,'Hospitalisation Details'!$A:$A,0)),"Not Found")</f>
        <v>31</v>
      </c>
      <c r="P894" s="6">
        <f>IFERROR(INDEX('Hospitalisation Details'!$U:$U,MATCH($A894,'Hospitalisation Details'!$A:$A,0)),"Not Found")</f>
        <v>0</v>
      </c>
      <c r="Q894" s="6">
        <f>IFERROR(INDEX('Hospitalisation Details'!$W:$W,MATCH($A894,'Hospitalisation Details'!$A:$A,0)),"Not Found")</f>
        <v>0</v>
      </c>
    </row>
    <row r="895" spans="1:17" ht="15" customHeight="1" x14ac:dyDescent="0.3">
      <c r="A895" s="6" t="str">
        <f>'Customer Names'!A895</f>
        <v>Id894</v>
      </c>
      <c r="B895" s="6" t="str">
        <f>IFERROR(INDEX('Customer Names'!$D:$D,MATCH($A895,'Customer Names'!$A:$A,0)),"Not Found")</f>
        <v>John</v>
      </c>
      <c r="C895" s="6">
        <f>IFERROR(INDEX('Medical Examinations'!$B:$B,MATCH($A895,'Medical Examinations'!$A:$A,0)),"Not Found")</f>
        <v>28.785</v>
      </c>
      <c r="D895" s="6">
        <f>IFERROR(INDEX('Medical Examinations'!$C:$C,MATCH($A895,'Medical Examinations'!$A:$A,0)),"Not Found")</f>
        <v>9.1</v>
      </c>
      <c r="E895" s="6" t="str">
        <f>IFERROR(INDEX('Medical Examinations'!$I:$I,MATCH($A895,'Medical Examinations'!$A:$A,0)),"Not Found")</f>
        <v>Yes</v>
      </c>
      <c r="F895" s="6" t="str">
        <f>IFERROR(INDEX('Medical Examinations'!$J:$J,MATCH($A895,'Medical Examinations'!$A:$A,0)),"Not Found")</f>
        <v>No</v>
      </c>
      <c r="G895" s="6" t="str">
        <f>IFERROR(INDEX('Medical Examinations'!$F:$F,MATCH($A895,'Medical Examinations'!$A:$A,0)),"Not Found")</f>
        <v>Yes</v>
      </c>
      <c r="H895" s="6">
        <f>IFERROR(INDEX('Medical Examinations'!$L:$L,MATCH($A895,'Medical Examinations'!$A:$A,0)),"Not Found")</f>
        <v>1</v>
      </c>
      <c r="I895" s="6" t="str">
        <f>IFERROR(INDEX('Medical Examinations'!$K:$K,MATCH($A895,'Medical Examinations'!$A:$A,0)),"Not Found")</f>
        <v>No</v>
      </c>
      <c r="J895" s="6" t="str">
        <f>IFERROR(INDEX('Medical Examinations'!$M:$M,MATCH($A895,'Medical Examinations'!$A:$A,0)),"Not Found")</f>
        <v>Overweight</v>
      </c>
      <c r="K895" s="6" t="str">
        <f>IFERROR(INDEX('Medical Examinations'!$N:$N,MATCH($A895,'Medical Examinations'!$A:$A,0)),"Not Found")</f>
        <v>Diabetic</v>
      </c>
      <c r="L895" s="12">
        <f>IFERROR(INDEX('Hospitalisation Details'!$V:$V,MATCH($A895,'Hospitalisation Details'!$A:$A,0)),"Not Found")</f>
        <v>0</v>
      </c>
      <c r="M895" s="13">
        <f>IFERROR(INDEX('Hospitalisation Details'!$F:$F,MATCH($A895,'Hospitalisation Details'!$A:$A,0)),"Not Found")</f>
        <v>12129.61</v>
      </c>
      <c r="N895" s="6">
        <f>IFERROR(INDEX('Hospitalisation Details'!$S:$S,MATCH($A895,'Hospitalisation Details'!$A:$A,0)),"Not Found")</f>
        <v>23166</v>
      </c>
      <c r="O895" s="6">
        <f>IFERROR(INDEX('Hospitalisation Details'!$T:$T,MATCH($A895,'Hospitalisation Details'!$A:$A,0)),"Not Found")</f>
        <v>60</v>
      </c>
      <c r="P895" s="6">
        <f>IFERROR(INDEX('Hospitalisation Details'!$U:$U,MATCH($A895,'Hospitalisation Details'!$A:$A,0)),"Not Found")</f>
        <v>0</v>
      </c>
      <c r="Q895" s="6">
        <f>IFERROR(INDEX('Hospitalisation Details'!$W:$W,MATCH($A895,'Hospitalisation Details'!$A:$A,0)),"Not Found")</f>
        <v>0</v>
      </c>
    </row>
    <row r="896" spans="1:17" ht="15" customHeight="1" x14ac:dyDescent="0.3">
      <c r="A896" s="6" t="str">
        <f>'Customer Names'!A896</f>
        <v>Id895</v>
      </c>
      <c r="B896" s="6" t="str">
        <f>IFERROR(INDEX('Customer Names'!$D:$D,MATCH($A896,'Customer Names'!$A:$A,0)),"Not Found")</f>
        <v>Miles J.</v>
      </c>
      <c r="C896" s="6">
        <f>IFERROR(INDEX('Medical Examinations'!$B:$B,MATCH($A896,'Medical Examinations'!$A:$A,0)),"Not Found")</f>
        <v>25.46</v>
      </c>
      <c r="D896" s="6">
        <f>IFERROR(INDEX('Medical Examinations'!$C:$C,MATCH($A896,'Medical Examinations'!$A:$A,0)),"Not Found")</f>
        <v>11.52</v>
      </c>
      <c r="E896" s="6" t="str">
        <f>IFERROR(INDEX('Medical Examinations'!$I:$I,MATCH($A896,'Medical Examinations'!$A:$A,0)),"Not Found")</f>
        <v>Yes</v>
      </c>
      <c r="F896" s="6" t="str">
        <f>IFERROR(INDEX('Medical Examinations'!$J:$J,MATCH($A896,'Medical Examinations'!$A:$A,0)),"Not Found")</f>
        <v>No</v>
      </c>
      <c r="G896" s="6" t="str">
        <f>IFERROR(INDEX('Medical Examinations'!$F:$F,MATCH($A896,'Medical Examinations'!$A:$A,0)),"Not Found")</f>
        <v>Yes</v>
      </c>
      <c r="H896" s="6">
        <f>IFERROR(INDEX('Medical Examinations'!$L:$L,MATCH($A896,'Medical Examinations'!$A:$A,0)),"Not Found")</f>
        <v>1</v>
      </c>
      <c r="I896" s="6" t="str">
        <f>IFERROR(INDEX('Medical Examinations'!$K:$K,MATCH($A896,'Medical Examinations'!$A:$A,0)),"Not Found")</f>
        <v>No</v>
      </c>
      <c r="J896" s="6" t="str">
        <f>IFERROR(INDEX('Medical Examinations'!$M:$M,MATCH($A896,'Medical Examinations'!$A:$A,0)),"Not Found")</f>
        <v>Overweight</v>
      </c>
      <c r="K896" s="6" t="str">
        <f>IFERROR(INDEX('Medical Examinations'!$N:$N,MATCH($A896,'Medical Examinations'!$A:$A,0)),"Not Found")</f>
        <v>Diabetic</v>
      </c>
      <c r="L896" s="12">
        <f>IFERROR(INDEX('Hospitalisation Details'!$V:$V,MATCH($A896,'Hospitalisation Details'!$A:$A,0)),"Not Found")</f>
        <v>0</v>
      </c>
      <c r="M896" s="13">
        <f>IFERROR(INDEX('Hospitalisation Details'!$F:$F,MATCH($A896,'Hospitalisation Details'!$A:$A,0)),"Not Found")</f>
        <v>12124.99</v>
      </c>
      <c r="N896" s="6">
        <f>IFERROR(INDEX('Hospitalisation Details'!$S:$S,MATCH($A896,'Hospitalisation Details'!$A:$A,0)),"Not Found")</f>
        <v>23212</v>
      </c>
      <c r="O896" s="6">
        <f>IFERROR(INDEX('Hospitalisation Details'!$T:$T,MATCH($A896,'Hospitalisation Details'!$A:$A,0)),"Not Found")</f>
        <v>59</v>
      </c>
      <c r="P896" s="6">
        <f>IFERROR(INDEX('Hospitalisation Details'!$U:$U,MATCH($A896,'Hospitalisation Details'!$A:$A,0)),"Not Found")</f>
        <v>0</v>
      </c>
      <c r="Q896" s="6">
        <f>IFERROR(INDEX('Hospitalisation Details'!$W:$W,MATCH($A896,'Hospitalisation Details'!$A:$A,0)),"Not Found")</f>
        <v>0</v>
      </c>
    </row>
    <row r="897" spans="1:17" ht="15" customHeight="1" x14ac:dyDescent="0.3">
      <c r="A897" s="6" t="str">
        <f>'Customer Names'!A897</f>
        <v>Id896</v>
      </c>
      <c r="B897" s="6" t="str">
        <f>IFERROR(INDEX('Customer Names'!$D:$D,MATCH($A897,'Customer Names'!$A:$A,0)),"Not Found")</f>
        <v>Justyna I.</v>
      </c>
      <c r="C897" s="6">
        <f>IFERROR(INDEX('Medical Examinations'!$B:$B,MATCH($A897,'Medical Examinations'!$A:$A,0)),"Not Found")</f>
        <v>30.8</v>
      </c>
      <c r="D897" s="6">
        <f>IFERROR(INDEX('Medical Examinations'!$C:$C,MATCH($A897,'Medical Examinations'!$A:$A,0)),"Not Found")</f>
        <v>10.95</v>
      </c>
      <c r="E897" s="6" t="str">
        <f>IFERROR(INDEX('Medical Examinations'!$I:$I,MATCH($A897,'Medical Examinations'!$A:$A,0)),"Not Found")</f>
        <v>No</v>
      </c>
      <c r="F897" s="6" t="str">
        <f>IFERROR(INDEX('Medical Examinations'!$J:$J,MATCH($A897,'Medical Examinations'!$A:$A,0)),"Not Found")</f>
        <v>No</v>
      </c>
      <c r="G897" s="6" t="str">
        <f>IFERROR(INDEX('Medical Examinations'!$F:$F,MATCH($A897,'Medical Examinations'!$A:$A,0)),"Not Found")</f>
        <v>No</v>
      </c>
      <c r="H897" s="6">
        <f>IFERROR(INDEX('Medical Examinations'!$L:$L,MATCH($A897,'Medical Examinations'!$A:$A,0)),"Not Found")</f>
        <v>0</v>
      </c>
      <c r="I897" s="6" t="str">
        <f>IFERROR(INDEX('Medical Examinations'!$K:$K,MATCH($A897,'Medical Examinations'!$A:$A,0)),"Not Found")</f>
        <v>No</v>
      </c>
      <c r="J897" s="6" t="str">
        <f>IFERROR(INDEX('Medical Examinations'!$M:$M,MATCH($A897,'Medical Examinations'!$A:$A,0)),"Not Found")</f>
        <v>Obesity</v>
      </c>
      <c r="K897" s="6" t="str">
        <f>IFERROR(INDEX('Medical Examinations'!$N:$N,MATCH($A897,'Medical Examinations'!$A:$A,0)),"Not Found")</f>
        <v>Diabetic</v>
      </c>
      <c r="L897" s="12">
        <f>IFERROR(INDEX('Hospitalisation Details'!$V:$V,MATCH($A897,'Hospitalisation Details'!$A:$A,0)),"Not Found")</f>
        <v>0</v>
      </c>
      <c r="M897" s="13">
        <f>IFERROR(INDEX('Hospitalisation Details'!$F:$F,MATCH($A897,'Hospitalisation Details'!$A:$A,0)),"Not Found")</f>
        <v>12105.32</v>
      </c>
      <c r="N897" s="6">
        <f>IFERROR(INDEX('Hospitalisation Details'!$S:$S,MATCH($A897,'Hospitalisation Details'!$A:$A,0)),"Not Found")</f>
        <v>25136</v>
      </c>
      <c r="O897" s="6">
        <f>IFERROR(INDEX('Hospitalisation Details'!$T:$T,MATCH($A897,'Hospitalisation Details'!$A:$A,0)),"Not Found")</f>
        <v>54</v>
      </c>
      <c r="P897" s="6">
        <f>IFERROR(INDEX('Hospitalisation Details'!$U:$U,MATCH($A897,'Hospitalisation Details'!$A:$A,0)),"Not Found")</f>
        <v>0</v>
      </c>
      <c r="Q897" s="6">
        <f>IFERROR(INDEX('Hospitalisation Details'!$W:$W,MATCH($A897,'Hospitalisation Details'!$A:$A,0)),"Not Found")</f>
        <v>0</v>
      </c>
    </row>
    <row r="898" spans="1:17" ht="15" customHeight="1" x14ac:dyDescent="0.3">
      <c r="A898" s="6" t="str">
        <f>'Customer Names'!A898</f>
        <v>Id897</v>
      </c>
      <c r="B898" s="6" t="str">
        <f>IFERROR(INDEX('Customer Names'!$D:$D,MATCH($A898,'Customer Names'!$A:$A,0)),"Not Found")</f>
        <v>Lucille</v>
      </c>
      <c r="C898" s="6">
        <f>IFERROR(INDEX('Medical Examinations'!$B:$B,MATCH($A898,'Medical Examinations'!$A:$A,0)),"Not Found")</f>
        <v>28.88</v>
      </c>
      <c r="D898" s="6">
        <f>IFERROR(INDEX('Medical Examinations'!$C:$C,MATCH($A898,'Medical Examinations'!$A:$A,0)),"Not Found")</f>
        <v>11.5</v>
      </c>
      <c r="E898" s="6" t="str">
        <f>IFERROR(INDEX('Medical Examinations'!$I:$I,MATCH($A898,'Medical Examinations'!$A:$A,0)),"Not Found")</f>
        <v>No</v>
      </c>
      <c r="F898" s="6" t="str">
        <f>IFERROR(INDEX('Medical Examinations'!$J:$J,MATCH($A898,'Medical Examinations'!$A:$A,0)),"Not Found")</f>
        <v>No</v>
      </c>
      <c r="G898" s="6" t="str">
        <f>IFERROR(INDEX('Medical Examinations'!$F:$F,MATCH($A898,'Medical Examinations'!$A:$A,0)),"Not Found")</f>
        <v>No</v>
      </c>
      <c r="H898" s="6">
        <f>IFERROR(INDEX('Medical Examinations'!$L:$L,MATCH($A898,'Medical Examinations'!$A:$A,0)),"Not Found")</f>
        <v>0</v>
      </c>
      <c r="I898" s="6" t="str">
        <f>IFERROR(INDEX('Medical Examinations'!$K:$K,MATCH($A898,'Medical Examinations'!$A:$A,0)),"Not Found")</f>
        <v>No</v>
      </c>
      <c r="J898" s="6" t="str">
        <f>IFERROR(INDEX('Medical Examinations'!$M:$M,MATCH($A898,'Medical Examinations'!$A:$A,0)),"Not Found")</f>
        <v>Overweight</v>
      </c>
      <c r="K898" s="6" t="str">
        <f>IFERROR(INDEX('Medical Examinations'!$N:$N,MATCH($A898,'Medical Examinations'!$A:$A,0)),"Not Found")</f>
        <v>Diabetic</v>
      </c>
      <c r="L898" s="12">
        <f>IFERROR(INDEX('Hospitalisation Details'!$V:$V,MATCH($A898,'Hospitalisation Details'!$A:$A,0)),"Not Found")</f>
        <v>0</v>
      </c>
      <c r="M898" s="13">
        <f>IFERROR(INDEX('Hospitalisation Details'!$F:$F,MATCH($A898,'Hospitalisation Details'!$A:$A,0)),"Not Found")</f>
        <v>12096.65</v>
      </c>
      <c r="N898" s="6">
        <f>IFERROR(INDEX('Hospitalisation Details'!$S:$S,MATCH($A898,'Hospitalisation Details'!$A:$A,0)),"Not Found")</f>
        <v>25181</v>
      </c>
      <c r="O898" s="6">
        <f>IFERROR(INDEX('Hospitalisation Details'!$T:$T,MATCH($A898,'Hospitalisation Details'!$A:$A,0)),"Not Found")</f>
        <v>54</v>
      </c>
      <c r="P898" s="6">
        <f>IFERROR(INDEX('Hospitalisation Details'!$U:$U,MATCH($A898,'Hospitalisation Details'!$A:$A,0)),"Not Found")</f>
        <v>0</v>
      </c>
      <c r="Q898" s="6">
        <f>IFERROR(INDEX('Hospitalisation Details'!$W:$W,MATCH($A898,'Hospitalisation Details'!$A:$A,0)),"Not Found")</f>
        <v>0</v>
      </c>
    </row>
    <row r="899" spans="1:17" ht="15" customHeight="1" x14ac:dyDescent="0.3">
      <c r="A899" s="6" t="str">
        <f>'Customer Names'!A899</f>
        <v>Id898</v>
      </c>
      <c r="B899" s="6" t="str">
        <f>IFERROR(INDEX('Customer Names'!$D:$D,MATCH($A899,'Customer Names'!$A:$A,0)),"Not Found")</f>
        <v>April</v>
      </c>
      <c r="C899" s="6">
        <f>IFERROR(INDEX('Medical Examinations'!$B:$B,MATCH($A899,'Medical Examinations'!$A:$A,0)),"Not Found")</f>
        <v>23</v>
      </c>
      <c r="D899" s="6">
        <f>IFERROR(INDEX('Medical Examinations'!$C:$C,MATCH($A899,'Medical Examinations'!$A:$A,0)),"Not Found")</f>
        <v>9.8800000000000008</v>
      </c>
      <c r="E899" s="6" t="str">
        <f>IFERROR(INDEX('Medical Examinations'!$I:$I,MATCH($A899,'Medical Examinations'!$A:$A,0)),"Not Found")</f>
        <v>No</v>
      </c>
      <c r="F899" s="6" t="str">
        <f>IFERROR(INDEX('Medical Examinations'!$J:$J,MATCH($A899,'Medical Examinations'!$A:$A,0)),"Not Found")</f>
        <v>No</v>
      </c>
      <c r="G899" s="6" t="str">
        <f>IFERROR(INDEX('Medical Examinations'!$F:$F,MATCH($A899,'Medical Examinations'!$A:$A,0)),"Not Found")</f>
        <v>No</v>
      </c>
      <c r="H899" s="6">
        <f>IFERROR(INDEX('Medical Examinations'!$L:$L,MATCH($A899,'Medical Examinations'!$A:$A,0)),"Not Found")</f>
        <v>0</v>
      </c>
      <c r="I899" s="6" t="str">
        <f>IFERROR(INDEX('Medical Examinations'!$K:$K,MATCH($A899,'Medical Examinations'!$A:$A,0)),"Not Found")</f>
        <v>No</v>
      </c>
      <c r="J899" s="6" t="str">
        <f>IFERROR(INDEX('Medical Examinations'!$M:$M,MATCH($A899,'Medical Examinations'!$A:$A,0)),"Not Found")</f>
        <v>Normal Weight</v>
      </c>
      <c r="K899" s="6" t="str">
        <f>IFERROR(INDEX('Medical Examinations'!$N:$N,MATCH($A899,'Medical Examinations'!$A:$A,0)),"Not Found")</f>
        <v>Diabetic</v>
      </c>
      <c r="L899" s="12">
        <f>IFERROR(INDEX('Hospitalisation Details'!$V:$V,MATCH($A899,'Hospitalisation Details'!$A:$A,0)),"Not Found")</f>
        <v>0</v>
      </c>
      <c r="M899" s="13">
        <f>IFERROR(INDEX('Hospitalisation Details'!$F:$F,MATCH($A899,'Hospitalisation Details'!$A:$A,0)),"Not Found")</f>
        <v>12094.48</v>
      </c>
      <c r="N899" s="6">
        <f>IFERROR(INDEX('Hospitalisation Details'!$S:$S,MATCH($A899,'Hospitalisation Details'!$A:$A,0)),"Not Found")</f>
        <v>25010</v>
      </c>
      <c r="O899" s="6">
        <f>IFERROR(INDEX('Hospitalisation Details'!$T:$T,MATCH($A899,'Hospitalisation Details'!$A:$A,0)),"Not Found")</f>
        <v>54</v>
      </c>
      <c r="P899" s="6">
        <f>IFERROR(INDEX('Hospitalisation Details'!$U:$U,MATCH($A899,'Hospitalisation Details'!$A:$A,0)),"Not Found")</f>
        <v>0</v>
      </c>
      <c r="Q899" s="6">
        <f>IFERROR(INDEX('Hospitalisation Details'!$W:$W,MATCH($A899,'Hospitalisation Details'!$A:$A,0)),"Not Found")</f>
        <v>0</v>
      </c>
    </row>
    <row r="900" spans="1:17" ht="15" customHeight="1" x14ac:dyDescent="0.3">
      <c r="A900" s="6" t="str">
        <f>'Customer Names'!A900</f>
        <v>Id899</v>
      </c>
      <c r="B900" s="6" t="str">
        <f>IFERROR(INDEX('Customer Names'!$D:$D,MATCH($A900,'Customer Names'!$A:$A,0)),"Not Found")</f>
        <v>Robert</v>
      </c>
      <c r="C900" s="6">
        <f>IFERROR(INDEX('Medical Examinations'!$B:$B,MATCH($A900,'Medical Examinations'!$A:$A,0)),"Not Found")</f>
        <v>38.25</v>
      </c>
      <c r="D900" s="6">
        <f>IFERROR(INDEX('Medical Examinations'!$C:$C,MATCH($A900,'Medical Examinations'!$A:$A,0)),"Not Found")</f>
        <v>6.2</v>
      </c>
      <c r="E900" s="6" t="str">
        <f>IFERROR(INDEX('Medical Examinations'!$I:$I,MATCH($A900,'Medical Examinations'!$A:$A,0)),"Not Found")</f>
        <v>No</v>
      </c>
      <c r="F900" s="6" t="str">
        <f>IFERROR(INDEX('Medical Examinations'!$J:$J,MATCH($A900,'Medical Examinations'!$A:$A,0)),"Not Found")</f>
        <v>No</v>
      </c>
      <c r="G900" s="6" t="str">
        <f>IFERROR(INDEX('Medical Examinations'!$F:$F,MATCH($A900,'Medical Examinations'!$A:$A,0)),"Not Found")</f>
        <v>No</v>
      </c>
      <c r="H900" s="6">
        <f>IFERROR(INDEX('Medical Examinations'!$L:$L,MATCH($A900,'Medical Examinations'!$A:$A,0)),"Not Found")</f>
        <v>1</v>
      </c>
      <c r="I900" s="6" t="str">
        <f>IFERROR(INDEX('Medical Examinations'!$K:$K,MATCH($A900,'Medical Examinations'!$A:$A,0)),"Not Found")</f>
        <v>No</v>
      </c>
      <c r="J900" s="6" t="str">
        <f>IFERROR(INDEX('Medical Examinations'!$M:$M,MATCH($A900,'Medical Examinations'!$A:$A,0)),"Not Found")</f>
        <v>Obesity</v>
      </c>
      <c r="K900" s="6" t="str">
        <f>IFERROR(INDEX('Medical Examinations'!$N:$N,MATCH($A900,'Medical Examinations'!$A:$A,0)),"Not Found")</f>
        <v>Prediabetic</v>
      </c>
      <c r="L900" s="12">
        <f>IFERROR(INDEX('Hospitalisation Details'!$V:$V,MATCH($A900,'Hospitalisation Details'!$A:$A,0)),"Not Found")</f>
        <v>0</v>
      </c>
      <c r="M900" s="13">
        <f>IFERROR(INDEX('Hospitalisation Details'!$F:$F,MATCH($A900,'Hospitalisation Details'!$A:$A,0)),"Not Found")</f>
        <v>12091.34</v>
      </c>
      <c r="N900" s="6">
        <f>IFERROR(INDEX('Hospitalisation Details'!$S:$S,MATCH($A900,'Hospitalisation Details'!$A:$A,0)),"Not Found")</f>
        <v>30927</v>
      </c>
      <c r="O900" s="6">
        <f>IFERROR(INDEX('Hospitalisation Details'!$T:$T,MATCH($A900,'Hospitalisation Details'!$A:$A,0)),"Not Found")</f>
        <v>38</v>
      </c>
      <c r="P900" s="6">
        <f>IFERROR(INDEX('Hospitalisation Details'!$U:$U,MATCH($A900,'Hospitalisation Details'!$A:$A,0)),"Not Found")</f>
        <v>0</v>
      </c>
      <c r="Q900" s="6">
        <f>IFERROR(INDEX('Hospitalisation Details'!$W:$W,MATCH($A900,'Hospitalisation Details'!$A:$A,0)),"Not Found")</f>
        <v>0</v>
      </c>
    </row>
    <row r="901" spans="1:17" ht="15" customHeight="1" x14ac:dyDescent="0.3">
      <c r="A901" s="6" t="str">
        <f>'Customer Names'!A901</f>
        <v>Id900</v>
      </c>
      <c r="B901" s="6" t="str">
        <f>IFERROR(INDEX('Customer Names'!$D:$D,MATCH($A901,'Customer Names'!$A:$A,0)),"Not Found")</f>
        <v>Alyssa</v>
      </c>
      <c r="C901" s="6">
        <f>IFERROR(INDEX('Medical Examinations'!$B:$B,MATCH($A901,'Medical Examinations'!$A:$A,0)),"Not Found")</f>
        <v>39.25</v>
      </c>
      <c r="D901" s="6">
        <f>IFERROR(INDEX('Medical Examinations'!$C:$C,MATCH($A901,'Medical Examinations'!$A:$A,0)),"Not Found")</f>
        <v>8.41</v>
      </c>
      <c r="E901" s="6" t="str">
        <f>IFERROR(INDEX('Medical Examinations'!$I:$I,MATCH($A901,'Medical Examinations'!$A:$A,0)),"Not Found")</f>
        <v>Yes</v>
      </c>
      <c r="F901" s="6" t="str">
        <f>IFERROR(INDEX('Medical Examinations'!$J:$J,MATCH($A901,'Medical Examinations'!$A:$A,0)),"Not Found")</f>
        <v>No</v>
      </c>
      <c r="G901" s="6" t="str">
        <f>IFERROR(INDEX('Medical Examinations'!$F:$F,MATCH($A901,'Medical Examinations'!$A:$A,0)),"Not Found")</f>
        <v>No</v>
      </c>
      <c r="H901" s="6">
        <f>IFERROR(INDEX('Medical Examinations'!$L:$L,MATCH($A901,'Medical Examinations'!$A:$A,0)),"Not Found")</f>
        <v>1</v>
      </c>
      <c r="I901" s="6" t="str">
        <f>IFERROR(INDEX('Medical Examinations'!$K:$K,MATCH($A901,'Medical Examinations'!$A:$A,0)),"Not Found")</f>
        <v>No</v>
      </c>
      <c r="J901" s="6" t="str">
        <f>IFERROR(INDEX('Medical Examinations'!$M:$M,MATCH($A901,'Medical Examinations'!$A:$A,0)),"Not Found")</f>
        <v>Obesity</v>
      </c>
      <c r="K901" s="6" t="str">
        <f>IFERROR(INDEX('Medical Examinations'!$N:$N,MATCH($A901,'Medical Examinations'!$A:$A,0)),"Not Found")</f>
        <v>Diabetic</v>
      </c>
      <c r="L901" s="12">
        <f>IFERROR(INDEX('Hospitalisation Details'!$V:$V,MATCH($A901,'Hospitalisation Details'!$A:$A,0)),"Not Found")</f>
        <v>0</v>
      </c>
      <c r="M901" s="13">
        <f>IFERROR(INDEX('Hospitalisation Details'!$F:$F,MATCH($A901,'Hospitalisation Details'!$A:$A,0)),"Not Found")</f>
        <v>12048.13</v>
      </c>
      <c r="N901" s="6">
        <f>IFERROR(INDEX('Hospitalisation Details'!$S:$S,MATCH($A901,'Hospitalisation Details'!$A:$A,0)),"Not Found")</f>
        <v>31662</v>
      </c>
      <c r="O901" s="6">
        <f>IFERROR(INDEX('Hospitalisation Details'!$T:$T,MATCH($A901,'Hospitalisation Details'!$A:$A,0)),"Not Found")</f>
        <v>36</v>
      </c>
      <c r="P901" s="6">
        <f>IFERROR(INDEX('Hospitalisation Details'!$U:$U,MATCH($A901,'Hospitalisation Details'!$A:$A,0)),"Not Found")</f>
        <v>0</v>
      </c>
      <c r="Q901" s="6">
        <f>IFERROR(INDEX('Hospitalisation Details'!$W:$W,MATCH($A901,'Hospitalisation Details'!$A:$A,0)),"Not Found")</f>
        <v>0</v>
      </c>
    </row>
    <row r="902" spans="1:17" ht="15" customHeight="1" x14ac:dyDescent="0.3">
      <c r="A902" s="6" t="str">
        <f>'Customer Names'!A902</f>
        <v>Id901</v>
      </c>
      <c r="B902" s="6" t="str">
        <f>IFERROR(INDEX('Customer Names'!$D:$D,MATCH($A902,'Customer Names'!$A:$A,0)),"Not Found")</f>
        <v>Jessica E.</v>
      </c>
      <c r="C902" s="6">
        <f>IFERROR(INDEX('Medical Examinations'!$B:$B,MATCH($A902,'Medical Examinations'!$A:$A,0)),"Not Found")</f>
        <v>26.6</v>
      </c>
      <c r="D902" s="6">
        <f>IFERROR(INDEX('Medical Examinations'!$C:$C,MATCH($A902,'Medical Examinations'!$A:$A,0)),"Not Found")</f>
        <v>5.07</v>
      </c>
      <c r="E902" s="6" t="str">
        <f>IFERROR(INDEX('Medical Examinations'!$I:$I,MATCH($A902,'Medical Examinations'!$A:$A,0)),"Not Found")</f>
        <v>Yes</v>
      </c>
      <c r="F902" s="6" t="str">
        <f>IFERROR(INDEX('Medical Examinations'!$J:$J,MATCH($A902,'Medical Examinations'!$A:$A,0)),"Not Found")</f>
        <v>No</v>
      </c>
      <c r="G902" s="6" t="str">
        <f>IFERROR(INDEX('Medical Examinations'!$F:$F,MATCH($A902,'Medical Examinations'!$A:$A,0)),"Not Found")</f>
        <v>No</v>
      </c>
      <c r="H902" s="6">
        <f>IFERROR(INDEX('Medical Examinations'!$L:$L,MATCH($A902,'Medical Examinations'!$A:$A,0)),"Not Found")</f>
        <v>2</v>
      </c>
      <c r="I902" s="6" t="str">
        <f>IFERROR(INDEX('Medical Examinations'!$K:$K,MATCH($A902,'Medical Examinations'!$A:$A,0)),"Not Found")</f>
        <v>No</v>
      </c>
      <c r="J902" s="6" t="str">
        <f>IFERROR(INDEX('Medical Examinations'!$M:$M,MATCH($A902,'Medical Examinations'!$A:$A,0)),"Not Found")</f>
        <v>Overweight</v>
      </c>
      <c r="K902" s="6" t="str">
        <f>IFERROR(INDEX('Medical Examinations'!$N:$N,MATCH($A902,'Medical Examinations'!$A:$A,0)),"Not Found")</f>
        <v>Normal</v>
      </c>
      <c r="L902" s="12">
        <f>IFERROR(INDEX('Hospitalisation Details'!$V:$V,MATCH($A902,'Hospitalisation Details'!$A:$A,0)),"Not Found")</f>
        <v>0</v>
      </c>
      <c r="M902" s="13">
        <f>IFERROR(INDEX('Hospitalisation Details'!$F:$F,MATCH($A902,'Hospitalisation Details'!$A:$A,0)),"Not Found")</f>
        <v>12044.34</v>
      </c>
      <c r="N902" s="6">
        <f>IFERROR(INDEX('Hospitalisation Details'!$S:$S,MATCH($A902,'Hospitalisation Details'!$A:$A,0)),"Not Found")</f>
        <v>24435</v>
      </c>
      <c r="O902" s="6">
        <f>IFERROR(INDEX('Hospitalisation Details'!$T:$T,MATCH($A902,'Hospitalisation Details'!$A:$A,0)),"Not Found")</f>
        <v>56</v>
      </c>
      <c r="P902" s="6">
        <f>IFERROR(INDEX('Hospitalisation Details'!$U:$U,MATCH($A902,'Hospitalisation Details'!$A:$A,0)),"Not Found")</f>
        <v>0</v>
      </c>
      <c r="Q902" s="6">
        <f>IFERROR(INDEX('Hospitalisation Details'!$W:$W,MATCH($A902,'Hospitalisation Details'!$A:$A,0)),"Not Found")</f>
        <v>0</v>
      </c>
    </row>
    <row r="903" spans="1:17" ht="15" customHeight="1" x14ac:dyDescent="0.3">
      <c r="A903" s="6" t="str">
        <f>'Customer Names'!A903</f>
        <v>Id902</v>
      </c>
      <c r="B903" s="6" t="str">
        <f>IFERROR(INDEX('Customer Names'!$D:$D,MATCH($A903,'Customer Names'!$A:$A,0)),"Not Found")</f>
        <v>Patrick J.</v>
      </c>
      <c r="C903" s="6">
        <f>IFERROR(INDEX('Medical Examinations'!$B:$B,MATCH($A903,'Medical Examinations'!$A:$A,0)),"Not Found")</f>
        <v>35.700000000000003</v>
      </c>
      <c r="D903" s="6">
        <f>IFERROR(INDEX('Medical Examinations'!$C:$C,MATCH($A903,'Medical Examinations'!$A:$A,0)),"Not Found")</f>
        <v>4.0599999999999996</v>
      </c>
      <c r="E903" s="6" t="str">
        <f>IFERROR(INDEX('Medical Examinations'!$I:$I,MATCH($A903,'Medical Examinations'!$A:$A,0)),"Not Found")</f>
        <v>No</v>
      </c>
      <c r="F903" s="6" t="str">
        <f>IFERROR(INDEX('Medical Examinations'!$J:$J,MATCH($A903,'Medical Examinations'!$A:$A,0)),"Not Found")</f>
        <v>No</v>
      </c>
      <c r="G903" s="6" t="str">
        <f>IFERROR(INDEX('Medical Examinations'!$F:$F,MATCH($A903,'Medical Examinations'!$A:$A,0)),"Not Found")</f>
        <v>Yes</v>
      </c>
      <c r="H903" s="6">
        <f>IFERROR(INDEX('Medical Examinations'!$L:$L,MATCH($A903,'Medical Examinations'!$A:$A,0)),"Not Found")</f>
        <v>1</v>
      </c>
      <c r="I903" s="6" t="str">
        <f>IFERROR(INDEX('Medical Examinations'!$K:$K,MATCH($A903,'Medical Examinations'!$A:$A,0)),"Not Found")</f>
        <v>No</v>
      </c>
      <c r="J903" s="6" t="str">
        <f>IFERROR(INDEX('Medical Examinations'!$M:$M,MATCH($A903,'Medical Examinations'!$A:$A,0)),"Not Found")</f>
        <v>Obesity</v>
      </c>
      <c r="K903" s="6" t="str">
        <f>IFERROR(INDEX('Medical Examinations'!$N:$N,MATCH($A903,'Medical Examinations'!$A:$A,0)),"Not Found")</f>
        <v>Normal</v>
      </c>
      <c r="L903" s="12">
        <f>IFERROR(INDEX('Hospitalisation Details'!$V:$V,MATCH($A903,'Hospitalisation Details'!$A:$A,0)),"Not Found")</f>
        <v>0</v>
      </c>
      <c r="M903" s="13">
        <f>IFERROR(INDEX('Hospitalisation Details'!$F:$F,MATCH($A903,'Hospitalisation Details'!$A:$A,0)),"Not Found")</f>
        <v>12035.18</v>
      </c>
      <c r="N903" s="6">
        <f>IFERROR(INDEX('Hospitalisation Details'!$S:$S,MATCH($A903,'Hospitalisation Details'!$A:$A,0)),"Not Found")</f>
        <v>29144</v>
      </c>
      <c r="O903" s="6">
        <f>IFERROR(INDEX('Hospitalisation Details'!$T:$T,MATCH($A903,'Hospitalisation Details'!$A:$A,0)),"Not Found")</f>
        <v>43</v>
      </c>
      <c r="P903" s="6">
        <f>IFERROR(INDEX('Hospitalisation Details'!$U:$U,MATCH($A903,'Hospitalisation Details'!$A:$A,0)),"Not Found")</f>
        <v>0</v>
      </c>
      <c r="Q903" s="6">
        <f>IFERROR(INDEX('Hospitalisation Details'!$W:$W,MATCH($A903,'Hospitalisation Details'!$A:$A,0)),"Not Found")</f>
        <v>0</v>
      </c>
    </row>
    <row r="904" spans="1:17" ht="15" customHeight="1" x14ac:dyDescent="0.3">
      <c r="A904" s="6" t="str">
        <f>'Customer Names'!A904</f>
        <v>Id903</v>
      </c>
      <c r="B904" s="6" t="str">
        <f>IFERROR(INDEX('Customer Names'!$D:$D,MATCH($A904,'Customer Names'!$A:$A,0)),"Not Found")</f>
        <v>Emilie</v>
      </c>
      <c r="C904" s="6">
        <f>IFERROR(INDEX('Medical Examinations'!$B:$B,MATCH($A904,'Medical Examinations'!$A:$A,0)),"Not Found")</f>
        <v>20.100000000000001</v>
      </c>
      <c r="D904" s="6">
        <f>IFERROR(INDEX('Medical Examinations'!$C:$C,MATCH($A904,'Medical Examinations'!$A:$A,0)),"Not Found")</f>
        <v>10.52</v>
      </c>
      <c r="E904" s="6" t="str">
        <f>IFERROR(INDEX('Medical Examinations'!$I:$I,MATCH($A904,'Medical Examinations'!$A:$A,0)),"Not Found")</f>
        <v>No</v>
      </c>
      <c r="F904" s="6" t="str">
        <f>IFERROR(INDEX('Medical Examinations'!$J:$J,MATCH($A904,'Medical Examinations'!$A:$A,0)),"Not Found")</f>
        <v>No</v>
      </c>
      <c r="G904" s="6" t="str">
        <f>IFERROR(INDEX('Medical Examinations'!$F:$F,MATCH($A904,'Medical Examinations'!$A:$A,0)),"Not Found")</f>
        <v>No</v>
      </c>
      <c r="H904" s="6">
        <f>IFERROR(INDEX('Medical Examinations'!$L:$L,MATCH($A904,'Medical Examinations'!$A:$A,0)),"Not Found")</f>
        <v>0</v>
      </c>
      <c r="I904" s="6" t="str">
        <f>IFERROR(INDEX('Medical Examinations'!$K:$K,MATCH($A904,'Medical Examinations'!$A:$A,0)),"Not Found")</f>
        <v>No</v>
      </c>
      <c r="J904" s="6" t="str">
        <f>IFERROR(INDEX('Medical Examinations'!$M:$M,MATCH($A904,'Medical Examinations'!$A:$A,0)),"Not Found")</f>
        <v>Normal Weight</v>
      </c>
      <c r="K904" s="6" t="str">
        <f>IFERROR(INDEX('Medical Examinations'!$N:$N,MATCH($A904,'Medical Examinations'!$A:$A,0)),"Not Found")</f>
        <v>Diabetic</v>
      </c>
      <c r="L904" s="12">
        <f>IFERROR(INDEX('Hospitalisation Details'!$V:$V,MATCH($A904,'Hospitalisation Details'!$A:$A,0)),"Not Found")</f>
        <v>0</v>
      </c>
      <c r="M904" s="13">
        <f>IFERROR(INDEX('Hospitalisation Details'!$F:$F,MATCH($A904,'Hospitalisation Details'!$A:$A,0)),"Not Found")</f>
        <v>12032.33</v>
      </c>
      <c r="N904" s="6">
        <f>IFERROR(INDEX('Hospitalisation Details'!$S:$S,MATCH($A904,'Hospitalisation Details'!$A:$A,0)),"Not Found")</f>
        <v>24044</v>
      </c>
      <c r="O904" s="6">
        <f>IFERROR(INDEX('Hospitalisation Details'!$T:$T,MATCH($A904,'Hospitalisation Details'!$A:$A,0)),"Not Found")</f>
        <v>57</v>
      </c>
      <c r="P904" s="6">
        <f>IFERROR(INDEX('Hospitalisation Details'!$U:$U,MATCH($A904,'Hospitalisation Details'!$A:$A,0)),"Not Found")</f>
        <v>0</v>
      </c>
      <c r="Q904" s="6">
        <f>IFERROR(INDEX('Hospitalisation Details'!$W:$W,MATCH($A904,'Hospitalisation Details'!$A:$A,0)),"Not Found")</f>
        <v>0</v>
      </c>
    </row>
    <row r="905" spans="1:17" ht="15" customHeight="1" x14ac:dyDescent="0.3">
      <c r="A905" s="6" t="str">
        <f>'Customer Names'!A905</f>
        <v>Id904</v>
      </c>
      <c r="B905" s="6" t="str">
        <f>IFERROR(INDEX('Customer Names'!$D:$D,MATCH($A905,'Customer Names'!$A:$A,0)),"Not Found")</f>
        <v>Caitlin B.</v>
      </c>
      <c r="C905" s="6">
        <f>IFERROR(INDEX('Medical Examinations'!$B:$B,MATCH($A905,'Medical Examinations'!$A:$A,0)),"Not Found")</f>
        <v>22.23</v>
      </c>
      <c r="D905" s="6">
        <f>IFERROR(INDEX('Medical Examinations'!$C:$C,MATCH($A905,'Medical Examinations'!$A:$A,0)),"Not Found")</f>
        <v>9.65</v>
      </c>
      <c r="E905" s="6" t="str">
        <f>IFERROR(INDEX('Medical Examinations'!$I:$I,MATCH($A905,'Medical Examinations'!$A:$A,0)),"Not Found")</f>
        <v>No</v>
      </c>
      <c r="F905" s="6" t="str">
        <f>IFERROR(INDEX('Medical Examinations'!$J:$J,MATCH($A905,'Medical Examinations'!$A:$A,0)),"Not Found")</f>
        <v>No</v>
      </c>
      <c r="G905" s="6" t="str">
        <f>IFERROR(INDEX('Medical Examinations'!$F:$F,MATCH($A905,'Medical Examinations'!$A:$A,0)),"Not Found")</f>
        <v>No</v>
      </c>
      <c r="H905" s="6">
        <f>IFERROR(INDEX('Medical Examinations'!$L:$L,MATCH($A905,'Medical Examinations'!$A:$A,0)),"Not Found")</f>
        <v>0</v>
      </c>
      <c r="I905" s="6" t="str">
        <f>IFERROR(INDEX('Medical Examinations'!$K:$K,MATCH($A905,'Medical Examinations'!$A:$A,0)),"Not Found")</f>
        <v>No</v>
      </c>
      <c r="J905" s="6" t="str">
        <f>IFERROR(INDEX('Medical Examinations'!$M:$M,MATCH($A905,'Medical Examinations'!$A:$A,0)),"Not Found")</f>
        <v>Normal Weight</v>
      </c>
      <c r="K905" s="6" t="str">
        <f>IFERROR(INDEX('Medical Examinations'!$N:$N,MATCH($A905,'Medical Examinations'!$A:$A,0)),"Not Found")</f>
        <v>Diabetic</v>
      </c>
      <c r="L905" s="12">
        <f>IFERROR(INDEX('Hospitalisation Details'!$V:$V,MATCH($A905,'Hospitalisation Details'!$A:$A,0)),"Not Found")</f>
        <v>0</v>
      </c>
      <c r="M905" s="13">
        <f>IFERROR(INDEX('Hospitalisation Details'!$F:$F,MATCH($A905,'Hospitalisation Details'!$A:$A,0)),"Not Found")</f>
        <v>12029.29</v>
      </c>
      <c r="N905" s="6">
        <f>IFERROR(INDEX('Hospitalisation Details'!$S:$S,MATCH($A905,'Hospitalisation Details'!$A:$A,0)),"Not Found")</f>
        <v>23902</v>
      </c>
      <c r="O905" s="6">
        <f>IFERROR(INDEX('Hospitalisation Details'!$T:$T,MATCH($A905,'Hospitalisation Details'!$A:$A,0)),"Not Found")</f>
        <v>57</v>
      </c>
      <c r="P905" s="6">
        <f>IFERROR(INDEX('Hospitalisation Details'!$U:$U,MATCH($A905,'Hospitalisation Details'!$A:$A,0)),"Not Found")</f>
        <v>0</v>
      </c>
      <c r="Q905" s="6">
        <f>IFERROR(INDEX('Hospitalisation Details'!$W:$W,MATCH($A905,'Hospitalisation Details'!$A:$A,0)),"Not Found")</f>
        <v>0</v>
      </c>
    </row>
    <row r="906" spans="1:17" ht="15" customHeight="1" x14ac:dyDescent="0.3">
      <c r="A906" s="6" t="str">
        <f>'Customer Names'!A906</f>
        <v>Id905</v>
      </c>
      <c r="B906" s="6" t="str">
        <f>IFERROR(INDEX('Customer Names'!$D:$D,MATCH($A906,'Customer Names'!$A:$A,0)),"Not Found")</f>
        <v>Joseph W</v>
      </c>
      <c r="C906" s="6">
        <f>IFERROR(INDEX('Medical Examinations'!$B:$B,MATCH($A906,'Medical Examinations'!$A:$A,0)),"Not Found")</f>
        <v>36.47</v>
      </c>
      <c r="D906" s="6">
        <f>IFERROR(INDEX('Medical Examinations'!$C:$C,MATCH($A906,'Medical Examinations'!$A:$A,0)),"Not Found")</f>
        <v>6.21</v>
      </c>
      <c r="E906" s="6" t="str">
        <f>IFERROR(INDEX('Medical Examinations'!$I:$I,MATCH($A906,'Medical Examinations'!$A:$A,0)),"Not Found")</f>
        <v>No</v>
      </c>
      <c r="F906" s="6" t="str">
        <f>IFERROR(INDEX('Medical Examinations'!$J:$J,MATCH($A906,'Medical Examinations'!$A:$A,0)),"Not Found")</f>
        <v>No</v>
      </c>
      <c r="G906" s="6" t="str">
        <f>IFERROR(INDEX('Medical Examinations'!$F:$F,MATCH($A906,'Medical Examinations'!$A:$A,0)),"Not Found")</f>
        <v>No</v>
      </c>
      <c r="H906" s="6">
        <f>IFERROR(INDEX('Medical Examinations'!$L:$L,MATCH($A906,'Medical Examinations'!$A:$A,0)),"Not Found")</f>
        <v>0</v>
      </c>
      <c r="I906" s="6" t="str">
        <f>IFERROR(INDEX('Medical Examinations'!$K:$K,MATCH($A906,'Medical Examinations'!$A:$A,0)),"Not Found")</f>
        <v>No</v>
      </c>
      <c r="J906" s="6" t="str">
        <f>IFERROR(INDEX('Medical Examinations'!$M:$M,MATCH($A906,'Medical Examinations'!$A:$A,0)),"Not Found")</f>
        <v>Obesity</v>
      </c>
      <c r="K906" s="6" t="str">
        <f>IFERROR(INDEX('Medical Examinations'!$N:$N,MATCH($A906,'Medical Examinations'!$A:$A,0)),"Not Found")</f>
        <v>Prediabetic</v>
      </c>
      <c r="L906" s="12">
        <f>IFERROR(INDEX('Hospitalisation Details'!$V:$V,MATCH($A906,'Hospitalisation Details'!$A:$A,0)),"Not Found")</f>
        <v>0</v>
      </c>
      <c r="M906" s="13">
        <f>IFERROR(INDEX('Hospitalisation Details'!$F:$F,MATCH($A906,'Hospitalisation Details'!$A:$A,0)),"Not Found")</f>
        <v>12001.29</v>
      </c>
      <c r="N906" s="6">
        <f>IFERROR(INDEX('Hospitalisation Details'!$S:$S,MATCH($A906,'Hospitalisation Details'!$A:$A,0)),"Not Found")</f>
        <v>30241</v>
      </c>
      <c r="O906" s="6">
        <f>IFERROR(INDEX('Hospitalisation Details'!$T:$T,MATCH($A906,'Hospitalisation Details'!$A:$A,0)),"Not Found")</f>
        <v>40</v>
      </c>
      <c r="P906" s="6">
        <f>IFERROR(INDEX('Hospitalisation Details'!$U:$U,MATCH($A906,'Hospitalisation Details'!$A:$A,0)),"Not Found")</f>
        <v>0</v>
      </c>
      <c r="Q906" s="6">
        <f>IFERROR(INDEX('Hospitalisation Details'!$W:$W,MATCH($A906,'Hospitalisation Details'!$A:$A,0)),"Not Found")</f>
        <v>0</v>
      </c>
    </row>
    <row r="907" spans="1:17" ht="15" customHeight="1" x14ac:dyDescent="0.3">
      <c r="A907" s="6" t="str">
        <f>'Customer Names'!A907</f>
        <v>Id906</v>
      </c>
      <c r="B907" s="6" t="str">
        <f>IFERROR(INDEX('Customer Names'!$D:$D,MATCH($A907,'Customer Names'!$A:$A,0)),"Not Found")</f>
        <v>Wendy</v>
      </c>
      <c r="C907" s="6">
        <f>IFERROR(INDEX('Medical Examinations'!$B:$B,MATCH($A907,'Medical Examinations'!$A:$A,0)),"Not Found")</f>
        <v>49.64</v>
      </c>
      <c r="D907" s="6">
        <f>IFERROR(INDEX('Medical Examinations'!$C:$C,MATCH($A907,'Medical Examinations'!$A:$A,0)),"Not Found")</f>
        <v>4.76</v>
      </c>
      <c r="E907" s="6" t="str">
        <f>IFERROR(INDEX('Medical Examinations'!$I:$I,MATCH($A907,'Medical Examinations'!$A:$A,0)),"Not Found")</f>
        <v>No</v>
      </c>
      <c r="F907" s="6" t="str">
        <f>IFERROR(INDEX('Medical Examinations'!$J:$J,MATCH($A907,'Medical Examinations'!$A:$A,0)),"Not Found")</f>
        <v>No</v>
      </c>
      <c r="G907" s="6" t="str">
        <f>IFERROR(INDEX('Medical Examinations'!$F:$F,MATCH($A907,'Medical Examinations'!$A:$A,0)),"Not Found")</f>
        <v>Yes</v>
      </c>
      <c r="H907" s="6">
        <f>IFERROR(INDEX('Medical Examinations'!$L:$L,MATCH($A907,'Medical Examinations'!$A:$A,0)),"Not Found")</f>
        <v>1</v>
      </c>
      <c r="I907" s="6" t="str">
        <f>IFERROR(INDEX('Medical Examinations'!$K:$K,MATCH($A907,'Medical Examinations'!$A:$A,0)),"Not Found")</f>
        <v>No</v>
      </c>
      <c r="J907" s="6" t="str">
        <f>IFERROR(INDEX('Medical Examinations'!$M:$M,MATCH($A907,'Medical Examinations'!$A:$A,0)),"Not Found")</f>
        <v>Obesity</v>
      </c>
      <c r="K907" s="6" t="str">
        <f>IFERROR(INDEX('Medical Examinations'!$N:$N,MATCH($A907,'Medical Examinations'!$A:$A,0)),"Not Found")</f>
        <v>Normal</v>
      </c>
      <c r="L907" s="12">
        <f>IFERROR(INDEX('Hospitalisation Details'!$V:$V,MATCH($A907,'Hospitalisation Details'!$A:$A,0)),"Not Found")</f>
        <v>0</v>
      </c>
      <c r="M907" s="13">
        <f>IFERROR(INDEX('Hospitalisation Details'!$F:$F,MATCH($A907,'Hospitalisation Details'!$A:$A,0)),"Not Found")</f>
        <v>11994.89</v>
      </c>
      <c r="N907" s="6">
        <f>IFERROR(INDEX('Hospitalisation Details'!$S:$S,MATCH($A907,'Hospitalisation Details'!$A:$A,0)),"Not Found")</f>
        <v>34315</v>
      </c>
      <c r="O907" s="6">
        <f>IFERROR(INDEX('Hospitalisation Details'!$T:$T,MATCH($A907,'Hospitalisation Details'!$A:$A,0)),"Not Found")</f>
        <v>29</v>
      </c>
      <c r="P907" s="6">
        <f>IFERROR(INDEX('Hospitalisation Details'!$U:$U,MATCH($A907,'Hospitalisation Details'!$A:$A,0)),"Not Found")</f>
        <v>0</v>
      </c>
      <c r="Q907" s="6">
        <f>IFERROR(INDEX('Hospitalisation Details'!$W:$W,MATCH($A907,'Hospitalisation Details'!$A:$A,0)),"Not Found")</f>
        <v>0</v>
      </c>
    </row>
    <row r="908" spans="1:17" ht="15" customHeight="1" x14ac:dyDescent="0.3">
      <c r="A908" s="6" t="str">
        <f>'Customer Names'!A908</f>
        <v>Id907</v>
      </c>
      <c r="B908" s="6" t="str">
        <f>IFERROR(INDEX('Customer Names'!$D:$D,MATCH($A908,'Customer Names'!$A:$A,0)),"Not Found")</f>
        <v>Leah L.</v>
      </c>
      <c r="C908" s="6">
        <f>IFERROR(INDEX('Medical Examinations'!$B:$B,MATCH($A908,'Medical Examinations'!$A:$A,0)),"Not Found")</f>
        <v>36.799999999999997</v>
      </c>
      <c r="D908" s="6">
        <f>IFERROR(INDEX('Medical Examinations'!$C:$C,MATCH($A908,'Medical Examinations'!$A:$A,0)),"Not Found")</f>
        <v>5.73</v>
      </c>
      <c r="E908" s="6" t="str">
        <f>IFERROR(INDEX('Medical Examinations'!$I:$I,MATCH($A908,'Medical Examinations'!$A:$A,0)),"Not Found")</f>
        <v>Yes</v>
      </c>
      <c r="F908" s="6" t="str">
        <f>IFERROR(INDEX('Medical Examinations'!$J:$J,MATCH($A908,'Medical Examinations'!$A:$A,0)),"Not Found")</f>
        <v>No</v>
      </c>
      <c r="G908" s="6" t="str">
        <f>IFERROR(INDEX('Medical Examinations'!$F:$F,MATCH($A908,'Medical Examinations'!$A:$A,0)),"Not Found")</f>
        <v>Yes</v>
      </c>
      <c r="H908" s="6">
        <f>IFERROR(INDEX('Medical Examinations'!$L:$L,MATCH($A908,'Medical Examinations'!$A:$A,0)),"Not Found")</f>
        <v>1</v>
      </c>
      <c r="I908" s="6" t="str">
        <f>IFERROR(INDEX('Medical Examinations'!$K:$K,MATCH($A908,'Medical Examinations'!$A:$A,0)),"Not Found")</f>
        <v>No</v>
      </c>
      <c r="J908" s="6" t="str">
        <f>IFERROR(INDEX('Medical Examinations'!$M:$M,MATCH($A908,'Medical Examinations'!$A:$A,0)),"Not Found")</f>
        <v>Obesity</v>
      </c>
      <c r="K908" s="6" t="str">
        <f>IFERROR(INDEX('Medical Examinations'!$N:$N,MATCH($A908,'Medical Examinations'!$A:$A,0)),"Not Found")</f>
        <v>Prediabetic</v>
      </c>
      <c r="L908" s="12">
        <f>IFERROR(INDEX('Hospitalisation Details'!$V:$V,MATCH($A908,'Hospitalisation Details'!$A:$A,0)),"Not Found")</f>
        <v>0</v>
      </c>
      <c r="M908" s="13">
        <f>IFERROR(INDEX('Hospitalisation Details'!$F:$F,MATCH($A908,'Hospitalisation Details'!$A:$A,0)),"Not Found")</f>
        <v>11987.68</v>
      </c>
      <c r="N908" s="6">
        <f>IFERROR(INDEX('Hospitalisation Details'!$S:$S,MATCH($A908,'Hospitalisation Details'!$A:$A,0)),"Not Found")</f>
        <v>30501</v>
      </c>
      <c r="O908" s="6">
        <f>IFERROR(INDEX('Hospitalisation Details'!$T:$T,MATCH($A908,'Hospitalisation Details'!$A:$A,0)),"Not Found")</f>
        <v>39</v>
      </c>
      <c r="P908" s="6">
        <f>IFERROR(INDEX('Hospitalisation Details'!$U:$U,MATCH($A908,'Hospitalisation Details'!$A:$A,0)),"Not Found")</f>
        <v>0</v>
      </c>
      <c r="Q908" s="6">
        <f>IFERROR(INDEX('Hospitalisation Details'!$W:$W,MATCH($A908,'Hospitalisation Details'!$A:$A,0)),"Not Found")</f>
        <v>0</v>
      </c>
    </row>
    <row r="909" spans="1:17" ht="15" customHeight="1" x14ac:dyDescent="0.3">
      <c r="A909" s="6" t="str">
        <f>'Customer Names'!A909</f>
        <v>Id908</v>
      </c>
      <c r="B909" s="6" t="str">
        <f>IFERROR(INDEX('Customer Names'!$D:$D,MATCH($A909,'Customer Names'!$A:$A,0)),"Not Found")</f>
        <v>Wayne L.</v>
      </c>
      <c r="C909" s="6">
        <f>IFERROR(INDEX('Medical Examinations'!$B:$B,MATCH($A909,'Medical Examinations'!$A:$A,0)),"Not Found")</f>
        <v>33.880000000000003</v>
      </c>
      <c r="D909" s="6">
        <f>IFERROR(INDEX('Medical Examinations'!$C:$C,MATCH($A909,'Medical Examinations'!$A:$A,0)),"Not Found")</f>
        <v>10.78</v>
      </c>
      <c r="E909" s="6" t="str">
        <f>IFERROR(INDEX('Medical Examinations'!$I:$I,MATCH($A909,'Medical Examinations'!$A:$A,0)),"Not Found")</f>
        <v>Yes</v>
      </c>
      <c r="F909" s="6" t="str">
        <f>IFERROR(INDEX('Medical Examinations'!$J:$J,MATCH($A909,'Medical Examinations'!$A:$A,0)),"Not Found")</f>
        <v>No</v>
      </c>
      <c r="G909" s="6" t="str">
        <f>IFERROR(INDEX('Medical Examinations'!$F:$F,MATCH($A909,'Medical Examinations'!$A:$A,0)),"Not Found")</f>
        <v>No</v>
      </c>
      <c r="H909" s="6">
        <f>IFERROR(INDEX('Medical Examinations'!$L:$L,MATCH($A909,'Medical Examinations'!$A:$A,0)),"Not Found")</f>
        <v>0</v>
      </c>
      <c r="I909" s="6" t="str">
        <f>IFERROR(INDEX('Medical Examinations'!$K:$K,MATCH($A909,'Medical Examinations'!$A:$A,0)),"Not Found")</f>
        <v>No</v>
      </c>
      <c r="J909" s="6" t="str">
        <f>IFERROR(INDEX('Medical Examinations'!$M:$M,MATCH($A909,'Medical Examinations'!$A:$A,0)),"Not Found")</f>
        <v>Obesity</v>
      </c>
      <c r="K909" s="6" t="str">
        <f>IFERROR(INDEX('Medical Examinations'!$N:$N,MATCH($A909,'Medical Examinations'!$A:$A,0)),"Not Found")</f>
        <v>Diabetic</v>
      </c>
      <c r="L909" s="12">
        <f>IFERROR(INDEX('Hospitalisation Details'!$V:$V,MATCH($A909,'Hospitalisation Details'!$A:$A,0)),"Not Found")</f>
        <v>0</v>
      </c>
      <c r="M909" s="13">
        <f>IFERROR(INDEX('Hospitalisation Details'!$F:$F,MATCH($A909,'Hospitalisation Details'!$A:$A,0)),"Not Found")</f>
        <v>11987.17</v>
      </c>
      <c r="N909" s="6">
        <f>IFERROR(INDEX('Hospitalisation Details'!$S:$S,MATCH($A909,'Hospitalisation Details'!$A:$A,0)),"Not Found")</f>
        <v>24828</v>
      </c>
      <c r="O909" s="6">
        <f>IFERROR(INDEX('Hospitalisation Details'!$T:$T,MATCH($A909,'Hospitalisation Details'!$A:$A,0)),"Not Found")</f>
        <v>55</v>
      </c>
      <c r="P909" s="6">
        <f>IFERROR(INDEX('Hospitalisation Details'!$U:$U,MATCH($A909,'Hospitalisation Details'!$A:$A,0)),"Not Found")</f>
        <v>0</v>
      </c>
      <c r="Q909" s="6">
        <f>IFERROR(INDEX('Hospitalisation Details'!$W:$W,MATCH($A909,'Hospitalisation Details'!$A:$A,0)),"Not Found")</f>
        <v>0</v>
      </c>
    </row>
    <row r="910" spans="1:17" ht="15" customHeight="1" x14ac:dyDescent="0.3">
      <c r="A910" s="6" t="str">
        <f>'Customer Names'!A910</f>
        <v>Id909</v>
      </c>
      <c r="B910" s="6" t="str">
        <f>IFERROR(INDEX('Customer Names'!$D:$D,MATCH($A910,'Customer Names'!$A:$A,0)),"Not Found")</f>
        <v>Jason M.</v>
      </c>
      <c r="C910" s="6">
        <f>IFERROR(INDEX('Medical Examinations'!$B:$B,MATCH($A910,'Medical Examinations'!$A:$A,0)),"Not Found")</f>
        <v>32.01</v>
      </c>
      <c r="D910" s="6">
        <f>IFERROR(INDEX('Medical Examinations'!$C:$C,MATCH($A910,'Medical Examinations'!$A:$A,0)),"Not Found")</f>
        <v>5.08</v>
      </c>
      <c r="E910" s="6" t="str">
        <f>IFERROR(INDEX('Medical Examinations'!$I:$I,MATCH($A910,'Medical Examinations'!$A:$A,0)),"Not Found")</f>
        <v>Yes</v>
      </c>
      <c r="F910" s="6" t="str">
        <f>IFERROR(INDEX('Medical Examinations'!$J:$J,MATCH($A910,'Medical Examinations'!$A:$A,0)),"Not Found")</f>
        <v>No</v>
      </c>
      <c r="G910" s="6" t="str">
        <f>IFERROR(INDEX('Medical Examinations'!$F:$F,MATCH($A910,'Medical Examinations'!$A:$A,0)),"Not Found")</f>
        <v>No</v>
      </c>
      <c r="H910" s="6">
        <f>IFERROR(INDEX('Medical Examinations'!$L:$L,MATCH($A910,'Medical Examinations'!$A:$A,0)),"Not Found")</f>
        <v>1</v>
      </c>
      <c r="I910" s="6" t="str">
        <f>IFERROR(INDEX('Medical Examinations'!$K:$K,MATCH($A910,'Medical Examinations'!$A:$A,0)),"Not Found")</f>
        <v>No</v>
      </c>
      <c r="J910" s="6" t="str">
        <f>IFERROR(INDEX('Medical Examinations'!$M:$M,MATCH($A910,'Medical Examinations'!$A:$A,0)),"Not Found")</f>
        <v>Obesity</v>
      </c>
      <c r="K910" s="6" t="str">
        <f>IFERROR(INDEX('Medical Examinations'!$N:$N,MATCH($A910,'Medical Examinations'!$A:$A,0)),"Not Found")</f>
        <v>Normal</v>
      </c>
      <c r="L910" s="12">
        <f>IFERROR(INDEX('Hospitalisation Details'!$V:$V,MATCH($A910,'Hospitalisation Details'!$A:$A,0)),"Not Found")</f>
        <v>0</v>
      </c>
      <c r="M910" s="13">
        <f>IFERROR(INDEX('Hospitalisation Details'!$F:$F,MATCH($A910,'Hospitalisation Details'!$A:$A,0)),"Not Found")</f>
        <v>11946.63</v>
      </c>
      <c r="N910" s="6">
        <f>IFERROR(INDEX('Hospitalisation Details'!$S:$S,MATCH($A910,'Hospitalisation Details'!$A:$A,0)),"Not Found")</f>
        <v>23649</v>
      </c>
      <c r="O910" s="6">
        <f>IFERROR(INDEX('Hospitalisation Details'!$T:$T,MATCH($A910,'Hospitalisation Details'!$A:$A,0)),"Not Found")</f>
        <v>58</v>
      </c>
      <c r="P910" s="6">
        <f>IFERROR(INDEX('Hospitalisation Details'!$U:$U,MATCH($A910,'Hospitalisation Details'!$A:$A,0)),"Not Found")</f>
        <v>0</v>
      </c>
      <c r="Q910" s="6">
        <f>IFERROR(INDEX('Hospitalisation Details'!$W:$W,MATCH($A910,'Hospitalisation Details'!$A:$A,0)),"Not Found")</f>
        <v>0</v>
      </c>
    </row>
    <row r="911" spans="1:17" ht="15" customHeight="1" x14ac:dyDescent="0.3">
      <c r="A911" s="6" t="str">
        <f>'Customer Names'!A911</f>
        <v>Id910</v>
      </c>
      <c r="B911" s="6" t="str">
        <f>IFERROR(INDEX('Customer Names'!$D:$D,MATCH($A911,'Customer Names'!$A:$A,0)),"Not Found")</f>
        <v>Floris</v>
      </c>
      <c r="C911" s="6">
        <f>IFERROR(INDEX('Medical Examinations'!$B:$B,MATCH($A911,'Medical Examinations'!$A:$A,0)),"Not Found")</f>
        <v>33.630000000000003</v>
      </c>
      <c r="D911" s="6">
        <f>IFERROR(INDEX('Medical Examinations'!$C:$C,MATCH($A911,'Medical Examinations'!$A:$A,0)),"Not Found")</f>
        <v>11.39</v>
      </c>
      <c r="E911" s="6" t="str">
        <f>IFERROR(INDEX('Medical Examinations'!$I:$I,MATCH($A911,'Medical Examinations'!$A:$A,0)),"Not Found")</f>
        <v>No</v>
      </c>
      <c r="F911" s="6" t="str">
        <f>IFERROR(INDEX('Medical Examinations'!$J:$J,MATCH($A911,'Medical Examinations'!$A:$A,0)),"Not Found")</f>
        <v>No</v>
      </c>
      <c r="G911" s="6" t="str">
        <f>IFERROR(INDEX('Medical Examinations'!$F:$F,MATCH($A911,'Medical Examinations'!$A:$A,0)),"Not Found")</f>
        <v>No</v>
      </c>
      <c r="H911" s="6">
        <f>IFERROR(INDEX('Medical Examinations'!$L:$L,MATCH($A911,'Medical Examinations'!$A:$A,0)),"Not Found")</f>
        <v>0</v>
      </c>
      <c r="I911" s="6" t="str">
        <f>IFERROR(INDEX('Medical Examinations'!$K:$K,MATCH($A911,'Medical Examinations'!$A:$A,0)),"Not Found")</f>
        <v>No</v>
      </c>
      <c r="J911" s="6" t="str">
        <f>IFERROR(INDEX('Medical Examinations'!$M:$M,MATCH($A911,'Medical Examinations'!$A:$A,0)),"Not Found")</f>
        <v>Obesity</v>
      </c>
      <c r="K911" s="6" t="str">
        <f>IFERROR(INDEX('Medical Examinations'!$N:$N,MATCH($A911,'Medical Examinations'!$A:$A,0)),"Not Found")</f>
        <v>Diabetic</v>
      </c>
      <c r="L911" s="12">
        <f>IFERROR(INDEX('Hospitalisation Details'!$V:$V,MATCH($A911,'Hospitalisation Details'!$A:$A,0)),"Not Found")</f>
        <v>0</v>
      </c>
      <c r="M911" s="13">
        <f>IFERROR(INDEX('Hospitalisation Details'!$F:$F,MATCH($A911,'Hospitalisation Details'!$A:$A,0)),"Not Found")</f>
        <v>11945.13</v>
      </c>
      <c r="N911" s="6">
        <f>IFERROR(INDEX('Hospitalisation Details'!$S:$S,MATCH($A911,'Hospitalisation Details'!$A:$A,0)),"Not Found")</f>
        <v>24047</v>
      </c>
      <c r="O911" s="6">
        <f>IFERROR(INDEX('Hospitalisation Details'!$T:$T,MATCH($A911,'Hospitalisation Details'!$A:$A,0)),"Not Found")</f>
        <v>57</v>
      </c>
      <c r="P911" s="6">
        <f>IFERROR(INDEX('Hospitalisation Details'!$U:$U,MATCH($A911,'Hospitalisation Details'!$A:$A,0)),"Not Found")</f>
        <v>0</v>
      </c>
      <c r="Q911" s="6">
        <f>IFERROR(INDEX('Hospitalisation Details'!$W:$W,MATCH($A911,'Hospitalisation Details'!$A:$A,0)),"Not Found")</f>
        <v>0</v>
      </c>
    </row>
    <row r="912" spans="1:17" ht="15" customHeight="1" x14ac:dyDescent="0.3">
      <c r="A912" s="6" t="str">
        <f>'Customer Names'!A912</f>
        <v>Id911</v>
      </c>
      <c r="B912" s="6" t="str">
        <f>IFERROR(INDEX('Customer Names'!$D:$D,MATCH($A912,'Customer Names'!$A:$A,0)),"Not Found")</f>
        <v>Marc</v>
      </c>
      <c r="C912" s="6">
        <f>IFERROR(INDEX('Medical Examinations'!$B:$B,MATCH($A912,'Medical Examinations'!$A:$A,0)),"Not Found")</f>
        <v>34.865000000000002</v>
      </c>
      <c r="D912" s="6">
        <f>IFERROR(INDEX('Medical Examinations'!$C:$C,MATCH($A912,'Medical Examinations'!$A:$A,0)),"Not Found")</f>
        <v>5.35</v>
      </c>
      <c r="E912" s="6" t="str">
        <f>IFERROR(INDEX('Medical Examinations'!$I:$I,MATCH($A912,'Medical Examinations'!$A:$A,0)),"Not Found")</f>
        <v>Yes</v>
      </c>
      <c r="F912" s="6" t="str">
        <f>IFERROR(INDEX('Medical Examinations'!$J:$J,MATCH($A912,'Medical Examinations'!$A:$A,0)),"Not Found")</f>
        <v>No</v>
      </c>
      <c r="G912" s="6" t="str">
        <f>IFERROR(INDEX('Medical Examinations'!$F:$F,MATCH($A912,'Medical Examinations'!$A:$A,0)),"Not Found")</f>
        <v>No</v>
      </c>
      <c r="H912" s="6">
        <f>IFERROR(INDEX('Medical Examinations'!$L:$L,MATCH($A912,'Medical Examinations'!$A:$A,0)),"Not Found")</f>
        <v>1</v>
      </c>
      <c r="I912" s="6" t="str">
        <f>IFERROR(INDEX('Medical Examinations'!$K:$K,MATCH($A912,'Medical Examinations'!$A:$A,0)),"Not Found")</f>
        <v>No</v>
      </c>
      <c r="J912" s="6" t="str">
        <f>IFERROR(INDEX('Medical Examinations'!$M:$M,MATCH($A912,'Medical Examinations'!$A:$A,0)),"Not Found")</f>
        <v>Obesity</v>
      </c>
      <c r="K912" s="6" t="str">
        <f>IFERROR(INDEX('Medical Examinations'!$N:$N,MATCH($A912,'Medical Examinations'!$A:$A,0)),"Not Found")</f>
        <v>Normal</v>
      </c>
      <c r="L912" s="12">
        <f>IFERROR(INDEX('Hospitalisation Details'!$V:$V,MATCH($A912,'Hospitalisation Details'!$A:$A,0)),"Not Found")</f>
        <v>0</v>
      </c>
      <c r="M912" s="13">
        <f>IFERROR(INDEX('Hospitalisation Details'!$F:$F,MATCH($A912,'Hospitalisation Details'!$A:$A,0)),"Not Found")</f>
        <v>11944.59</v>
      </c>
      <c r="N912" s="6">
        <f>IFERROR(INDEX('Hospitalisation Details'!$S:$S,MATCH($A912,'Hospitalisation Details'!$A:$A,0)),"Not Found")</f>
        <v>23736</v>
      </c>
      <c r="O912" s="6">
        <f>IFERROR(INDEX('Hospitalisation Details'!$T:$T,MATCH($A912,'Hospitalisation Details'!$A:$A,0)),"Not Found")</f>
        <v>58</v>
      </c>
      <c r="P912" s="6">
        <f>IFERROR(INDEX('Hospitalisation Details'!$U:$U,MATCH($A912,'Hospitalisation Details'!$A:$A,0)),"Not Found")</f>
        <v>0</v>
      </c>
      <c r="Q912" s="6">
        <f>IFERROR(INDEX('Hospitalisation Details'!$W:$W,MATCH($A912,'Hospitalisation Details'!$A:$A,0)),"Not Found")</f>
        <v>0</v>
      </c>
    </row>
    <row r="913" spans="1:17" ht="15" customHeight="1" x14ac:dyDescent="0.3">
      <c r="A913" s="6" t="str">
        <f>'Customer Names'!A913</f>
        <v>Id912</v>
      </c>
      <c r="B913" s="6" t="str">
        <f>IFERROR(INDEX('Customer Names'!$D:$D,MATCH($A913,'Customer Names'!$A:$A,0)),"Not Found")</f>
        <v>Christopher</v>
      </c>
      <c r="C913" s="6">
        <f>IFERROR(INDEX('Medical Examinations'!$B:$B,MATCH($A913,'Medical Examinations'!$A:$A,0)),"Not Found")</f>
        <v>43.11</v>
      </c>
      <c r="D913" s="6">
        <f>IFERROR(INDEX('Medical Examinations'!$C:$C,MATCH($A913,'Medical Examinations'!$A:$A,0)),"Not Found")</f>
        <v>5.6</v>
      </c>
      <c r="E913" s="6" t="str">
        <f>IFERROR(INDEX('Medical Examinations'!$I:$I,MATCH($A913,'Medical Examinations'!$A:$A,0)),"Not Found")</f>
        <v>No</v>
      </c>
      <c r="F913" s="6" t="str">
        <f>IFERROR(INDEX('Medical Examinations'!$J:$J,MATCH($A913,'Medical Examinations'!$A:$A,0)),"Not Found")</f>
        <v>No</v>
      </c>
      <c r="G913" s="6" t="str">
        <f>IFERROR(INDEX('Medical Examinations'!$F:$F,MATCH($A913,'Medical Examinations'!$A:$A,0)),"Not Found")</f>
        <v>No</v>
      </c>
      <c r="H913" s="6">
        <f>IFERROR(INDEX('Medical Examinations'!$L:$L,MATCH($A913,'Medical Examinations'!$A:$A,0)),"Not Found")</f>
        <v>0</v>
      </c>
      <c r="I913" s="6" t="str">
        <f>IFERROR(INDEX('Medical Examinations'!$K:$K,MATCH($A913,'Medical Examinations'!$A:$A,0)),"Not Found")</f>
        <v>No</v>
      </c>
      <c r="J913" s="6" t="str">
        <f>IFERROR(INDEX('Medical Examinations'!$M:$M,MATCH($A913,'Medical Examinations'!$A:$A,0)),"Not Found")</f>
        <v>Obesity</v>
      </c>
      <c r="K913" s="6" t="str">
        <f>IFERROR(INDEX('Medical Examinations'!$N:$N,MATCH($A913,'Medical Examinations'!$A:$A,0)),"Not Found")</f>
        <v>Normal</v>
      </c>
      <c r="L913" s="12">
        <f>IFERROR(INDEX('Hospitalisation Details'!$V:$V,MATCH($A913,'Hospitalisation Details'!$A:$A,0)),"Not Found")</f>
        <v>0</v>
      </c>
      <c r="M913" s="13">
        <f>IFERROR(INDEX('Hospitalisation Details'!$F:$F,MATCH($A913,'Hospitalisation Details'!$A:$A,0)),"Not Found")</f>
        <v>11941.83</v>
      </c>
      <c r="N913" s="6">
        <f>IFERROR(INDEX('Hospitalisation Details'!$S:$S,MATCH($A913,'Hospitalisation Details'!$A:$A,0)),"Not Found")</f>
        <v>33530</v>
      </c>
      <c r="O913" s="6">
        <f>IFERROR(INDEX('Hospitalisation Details'!$T:$T,MATCH($A913,'Hospitalisation Details'!$A:$A,0)),"Not Found")</f>
        <v>31</v>
      </c>
      <c r="P913" s="6">
        <f>IFERROR(INDEX('Hospitalisation Details'!$U:$U,MATCH($A913,'Hospitalisation Details'!$A:$A,0)),"Not Found")</f>
        <v>0</v>
      </c>
      <c r="Q913" s="6">
        <f>IFERROR(INDEX('Hospitalisation Details'!$W:$W,MATCH($A913,'Hospitalisation Details'!$A:$A,0)),"Not Found")</f>
        <v>0</v>
      </c>
    </row>
    <row r="914" spans="1:17" ht="15" customHeight="1" x14ac:dyDescent="0.3">
      <c r="A914" s="6" t="str">
        <f>'Customer Names'!A914</f>
        <v>Id913</v>
      </c>
      <c r="B914" s="6" t="str">
        <f>IFERROR(INDEX('Customer Names'!$D:$D,MATCH($A914,'Customer Names'!$A:$A,0)),"Not Found")</f>
        <v>Kevin</v>
      </c>
      <c r="C914" s="6">
        <f>IFERROR(INDEX('Medical Examinations'!$B:$B,MATCH($A914,'Medical Examinations'!$A:$A,0)),"Not Found")</f>
        <v>30.305</v>
      </c>
      <c r="D914" s="6">
        <f>IFERROR(INDEX('Medical Examinations'!$C:$C,MATCH($A914,'Medical Examinations'!$A:$A,0)),"Not Found")</f>
        <v>4.2699999999999996</v>
      </c>
      <c r="E914" s="6" t="str">
        <f>IFERROR(INDEX('Medical Examinations'!$I:$I,MATCH($A914,'Medical Examinations'!$A:$A,0)),"Not Found")</f>
        <v>Yes</v>
      </c>
      <c r="F914" s="6" t="str">
        <f>IFERROR(INDEX('Medical Examinations'!$J:$J,MATCH($A914,'Medical Examinations'!$A:$A,0)),"Not Found")</f>
        <v>No</v>
      </c>
      <c r="G914" s="6" t="str">
        <f>IFERROR(INDEX('Medical Examinations'!$F:$F,MATCH($A914,'Medical Examinations'!$A:$A,0)),"Not Found")</f>
        <v>No</v>
      </c>
      <c r="H914" s="6">
        <f>IFERROR(INDEX('Medical Examinations'!$L:$L,MATCH($A914,'Medical Examinations'!$A:$A,0)),"Not Found")</f>
        <v>1</v>
      </c>
      <c r="I914" s="6" t="str">
        <f>IFERROR(INDEX('Medical Examinations'!$K:$K,MATCH($A914,'Medical Examinations'!$A:$A,0)),"Not Found")</f>
        <v>No</v>
      </c>
      <c r="J914" s="6" t="str">
        <f>IFERROR(INDEX('Medical Examinations'!$M:$M,MATCH($A914,'Medical Examinations'!$A:$A,0)),"Not Found")</f>
        <v>Obesity</v>
      </c>
      <c r="K914" s="6" t="str">
        <f>IFERROR(INDEX('Medical Examinations'!$N:$N,MATCH($A914,'Medical Examinations'!$A:$A,0)),"Not Found")</f>
        <v>Normal</v>
      </c>
      <c r="L914" s="12">
        <f>IFERROR(INDEX('Hospitalisation Details'!$V:$V,MATCH($A914,'Hospitalisation Details'!$A:$A,0)),"Not Found")</f>
        <v>0</v>
      </c>
      <c r="M914" s="13">
        <f>IFERROR(INDEX('Hospitalisation Details'!$F:$F,MATCH($A914,'Hospitalisation Details'!$A:$A,0)),"Not Found")</f>
        <v>11938.26</v>
      </c>
      <c r="N914" s="6">
        <f>IFERROR(INDEX('Hospitalisation Details'!$S:$S,MATCH($A914,'Hospitalisation Details'!$A:$A,0)),"Not Found")</f>
        <v>23591</v>
      </c>
      <c r="O914" s="6">
        <f>IFERROR(INDEX('Hospitalisation Details'!$T:$T,MATCH($A914,'Hospitalisation Details'!$A:$A,0)),"Not Found")</f>
        <v>58</v>
      </c>
      <c r="P914" s="6">
        <f>IFERROR(INDEX('Hospitalisation Details'!$U:$U,MATCH($A914,'Hospitalisation Details'!$A:$A,0)),"Not Found")</f>
        <v>0</v>
      </c>
      <c r="Q914" s="6">
        <f>IFERROR(INDEX('Hospitalisation Details'!$W:$W,MATCH($A914,'Hospitalisation Details'!$A:$A,0)),"Not Found")</f>
        <v>0</v>
      </c>
    </row>
    <row r="915" spans="1:17" ht="15" customHeight="1" x14ac:dyDescent="0.3">
      <c r="A915" s="6" t="str">
        <f>'Customer Names'!A915</f>
        <v>Id914</v>
      </c>
      <c r="B915" s="6" t="str">
        <f>IFERROR(INDEX('Customer Names'!$D:$D,MATCH($A915,'Customer Names'!$A:$A,0)),"Not Found")</f>
        <v>Aharon N</v>
      </c>
      <c r="C915" s="6">
        <f>IFERROR(INDEX('Medical Examinations'!$B:$B,MATCH($A915,'Medical Examinations'!$A:$A,0)),"Not Found")</f>
        <v>25.175000000000001</v>
      </c>
      <c r="D915" s="6">
        <f>IFERROR(INDEX('Medical Examinations'!$C:$C,MATCH($A915,'Medical Examinations'!$A:$A,0)),"Not Found")</f>
        <v>5.57</v>
      </c>
      <c r="E915" s="6" t="str">
        <f>IFERROR(INDEX('Medical Examinations'!$I:$I,MATCH($A915,'Medical Examinations'!$A:$A,0)),"Not Found")</f>
        <v>Yes</v>
      </c>
      <c r="F915" s="6" t="str">
        <f>IFERROR(INDEX('Medical Examinations'!$J:$J,MATCH($A915,'Medical Examinations'!$A:$A,0)),"Not Found")</f>
        <v>No</v>
      </c>
      <c r="G915" s="6" t="str">
        <f>IFERROR(INDEX('Medical Examinations'!$F:$F,MATCH($A915,'Medical Examinations'!$A:$A,0)),"Not Found")</f>
        <v>No</v>
      </c>
      <c r="H915" s="6">
        <f>IFERROR(INDEX('Medical Examinations'!$L:$L,MATCH($A915,'Medical Examinations'!$A:$A,0)),"Not Found")</f>
        <v>1</v>
      </c>
      <c r="I915" s="6" t="str">
        <f>IFERROR(INDEX('Medical Examinations'!$K:$K,MATCH($A915,'Medical Examinations'!$A:$A,0)),"Not Found")</f>
        <v>No</v>
      </c>
      <c r="J915" s="6" t="str">
        <f>IFERROR(INDEX('Medical Examinations'!$M:$M,MATCH($A915,'Medical Examinations'!$A:$A,0)),"Not Found")</f>
        <v>Overweight</v>
      </c>
      <c r="K915" s="6" t="str">
        <f>IFERROR(INDEX('Medical Examinations'!$N:$N,MATCH($A915,'Medical Examinations'!$A:$A,0)),"Not Found")</f>
        <v>Normal</v>
      </c>
      <c r="L915" s="12">
        <f>IFERROR(INDEX('Hospitalisation Details'!$V:$V,MATCH($A915,'Hospitalisation Details'!$A:$A,0)),"Not Found")</f>
        <v>0</v>
      </c>
      <c r="M915" s="13">
        <f>IFERROR(INDEX('Hospitalisation Details'!$F:$F,MATCH($A915,'Hospitalisation Details'!$A:$A,0)),"Not Found")</f>
        <v>11931.13</v>
      </c>
      <c r="N915" s="6">
        <f>IFERROR(INDEX('Hospitalisation Details'!$S:$S,MATCH($A915,'Hospitalisation Details'!$A:$A,0)),"Not Found")</f>
        <v>23731</v>
      </c>
      <c r="O915" s="6">
        <f>IFERROR(INDEX('Hospitalisation Details'!$T:$T,MATCH($A915,'Hospitalisation Details'!$A:$A,0)),"Not Found")</f>
        <v>58</v>
      </c>
      <c r="P915" s="6">
        <f>IFERROR(INDEX('Hospitalisation Details'!$U:$U,MATCH($A915,'Hospitalisation Details'!$A:$A,0)),"Not Found")</f>
        <v>0</v>
      </c>
      <c r="Q915" s="6">
        <f>IFERROR(INDEX('Hospitalisation Details'!$W:$W,MATCH($A915,'Hospitalisation Details'!$A:$A,0)),"Not Found")</f>
        <v>0</v>
      </c>
    </row>
    <row r="916" spans="1:17" ht="15" customHeight="1" x14ac:dyDescent="0.3">
      <c r="A916" s="6" t="str">
        <f>'Customer Names'!A916</f>
        <v>Id915</v>
      </c>
      <c r="B916" s="6" t="str">
        <f>IFERROR(INDEX('Customer Names'!$D:$D,MATCH($A916,'Customer Names'!$A:$A,0)),"Not Found")</f>
        <v>Lawrence D.</v>
      </c>
      <c r="C916" s="6">
        <f>IFERROR(INDEX('Medical Examinations'!$B:$B,MATCH($A916,'Medical Examinations'!$A:$A,0)),"Not Found")</f>
        <v>26.8</v>
      </c>
      <c r="D916" s="6">
        <f>IFERROR(INDEX('Medical Examinations'!$C:$C,MATCH($A916,'Medical Examinations'!$A:$A,0)),"Not Found")</f>
        <v>5.68</v>
      </c>
      <c r="E916" s="6" t="str">
        <f>IFERROR(INDEX('Medical Examinations'!$I:$I,MATCH($A916,'Medical Examinations'!$A:$A,0)),"Not Found")</f>
        <v>Yes</v>
      </c>
      <c r="F916" s="6" t="str">
        <f>IFERROR(INDEX('Medical Examinations'!$J:$J,MATCH($A916,'Medical Examinations'!$A:$A,0)),"Not Found")</f>
        <v>No</v>
      </c>
      <c r="G916" s="6" t="str">
        <f>IFERROR(INDEX('Medical Examinations'!$F:$F,MATCH($A916,'Medical Examinations'!$A:$A,0)),"Not Found")</f>
        <v>No</v>
      </c>
      <c r="H916" s="6">
        <f>IFERROR(INDEX('Medical Examinations'!$L:$L,MATCH($A916,'Medical Examinations'!$A:$A,0)),"Not Found")</f>
        <v>1</v>
      </c>
      <c r="I916" s="6" t="str">
        <f>IFERROR(INDEX('Medical Examinations'!$K:$K,MATCH($A916,'Medical Examinations'!$A:$A,0)),"Not Found")</f>
        <v>No</v>
      </c>
      <c r="J916" s="6" t="str">
        <f>IFERROR(INDEX('Medical Examinations'!$M:$M,MATCH($A916,'Medical Examinations'!$A:$A,0)),"Not Found")</f>
        <v>Overweight</v>
      </c>
      <c r="K916" s="6" t="str">
        <f>IFERROR(INDEX('Medical Examinations'!$N:$N,MATCH($A916,'Medical Examinations'!$A:$A,0)),"Not Found")</f>
        <v>Normal</v>
      </c>
      <c r="L916" s="12">
        <f>IFERROR(INDEX('Hospitalisation Details'!$V:$V,MATCH($A916,'Hospitalisation Details'!$A:$A,0)),"Not Found")</f>
        <v>0</v>
      </c>
      <c r="M916" s="13">
        <f>IFERROR(INDEX('Hospitalisation Details'!$F:$F,MATCH($A916,'Hospitalisation Details'!$A:$A,0)),"Not Found")</f>
        <v>11918.2</v>
      </c>
      <c r="N916" s="6">
        <f>IFERROR(INDEX('Hospitalisation Details'!$S:$S,MATCH($A916,'Hospitalisation Details'!$A:$A,0)),"Not Found")</f>
        <v>23700</v>
      </c>
      <c r="O916" s="6">
        <f>IFERROR(INDEX('Hospitalisation Details'!$T:$T,MATCH($A916,'Hospitalisation Details'!$A:$A,0)),"Not Found")</f>
        <v>58</v>
      </c>
      <c r="P916" s="6">
        <f>IFERROR(INDEX('Hospitalisation Details'!$U:$U,MATCH($A916,'Hospitalisation Details'!$A:$A,0)),"Not Found")</f>
        <v>0</v>
      </c>
      <c r="Q916" s="6">
        <f>IFERROR(INDEX('Hospitalisation Details'!$W:$W,MATCH($A916,'Hospitalisation Details'!$A:$A,0)),"Not Found")</f>
        <v>0</v>
      </c>
    </row>
    <row r="917" spans="1:17" ht="15" customHeight="1" x14ac:dyDescent="0.3">
      <c r="A917" s="6" t="str">
        <f>'Customer Names'!A917</f>
        <v>Id916</v>
      </c>
      <c r="B917" s="6" t="str">
        <f>IFERROR(INDEX('Customer Names'!$D:$D,MATCH($A917,'Customer Names'!$A:$A,0)),"Not Found")</f>
        <v>Malcolm</v>
      </c>
      <c r="C917" s="6">
        <f>IFERROR(INDEX('Medical Examinations'!$B:$B,MATCH($A917,'Medical Examinations'!$A:$A,0)),"Not Found")</f>
        <v>21.78</v>
      </c>
      <c r="D917" s="6">
        <f>IFERROR(INDEX('Medical Examinations'!$C:$C,MATCH($A917,'Medical Examinations'!$A:$A,0)),"Not Found")</f>
        <v>5.3</v>
      </c>
      <c r="E917" s="6" t="str">
        <f>IFERROR(INDEX('Medical Examinations'!$I:$I,MATCH($A917,'Medical Examinations'!$A:$A,0)),"Not Found")</f>
        <v>No</v>
      </c>
      <c r="F917" s="6" t="str">
        <f>IFERROR(INDEX('Medical Examinations'!$J:$J,MATCH($A917,'Medical Examinations'!$A:$A,0)),"Not Found")</f>
        <v>Yes</v>
      </c>
      <c r="G917" s="6" t="str">
        <f>IFERROR(INDEX('Medical Examinations'!$F:$F,MATCH($A917,'Medical Examinations'!$A:$A,0)),"Not Found")</f>
        <v>No</v>
      </c>
      <c r="H917" s="6">
        <f>IFERROR(INDEX('Medical Examinations'!$L:$L,MATCH($A917,'Medical Examinations'!$A:$A,0)),"Not Found")</f>
        <v>1</v>
      </c>
      <c r="I917" s="6" t="str">
        <f>IFERROR(INDEX('Medical Examinations'!$K:$K,MATCH($A917,'Medical Examinations'!$A:$A,0)),"Not Found")</f>
        <v>No</v>
      </c>
      <c r="J917" s="6" t="str">
        <f>IFERROR(INDEX('Medical Examinations'!$M:$M,MATCH($A917,'Medical Examinations'!$A:$A,0)),"Not Found")</f>
        <v>Normal Weight</v>
      </c>
      <c r="K917" s="6" t="str">
        <f>IFERROR(INDEX('Medical Examinations'!$N:$N,MATCH($A917,'Medical Examinations'!$A:$A,0)),"Not Found")</f>
        <v>Normal</v>
      </c>
      <c r="L917" s="12">
        <f>IFERROR(INDEX('Hospitalisation Details'!$V:$V,MATCH($A917,'Hospitalisation Details'!$A:$A,0)),"Not Found")</f>
        <v>0</v>
      </c>
      <c r="M917" s="13">
        <f>IFERROR(INDEX('Hospitalisation Details'!$F:$F,MATCH($A917,'Hospitalisation Details'!$A:$A,0)),"Not Found")</f>
        <v>11884.05</v>
      </c>
      <c r="N917" s="6">
        <f>IFERROR(INDEX('Hospitalisation Details'!$S:$S,MATCH($A917,'Hospitalisation Details'!$A:$A,0)),"Not Found")</f>
        <v>38140</v>
      </c>
      <c r="O917" s="6">
        <f>IFERROR(INDEX('Hospitalisation Details'!$T:$T,MATCH($A917,'Hospitalisation Details'!$A:$A,0)),"Not Found")</f>
        <v>19</v>
      </c>
      <c r="P917" s="6">
        <f>IFERROR(INDEX('Hospitalisation Details'!$U:$U,MATCH($A917,'Hospitalisation Details'!$A:$A,0)),"Not Found")</f>
        <v>0</v>
      </c>
      <c r="Q917" s="6">
        <f>IFERROR(INDEX('Hospitalisation Details'!$W:$W,MATCH($A917,'Hospitalisation Details'!$A:$A,0)),"Not Found")</f>
        <v>0</v>
      </c>
    </row>
    <row r="918" spans="1:17" ht="15" customHeight="1" x14ac:dyDescent="0.3">
      <c r="A918" s="6" t="str">
        <f>'Customer Names'!A918</f>
        <v>Id917</v>
      </c>
      <c r="B918" s="6" t="str">
        <f>IFERROR(INDEX('Customer Names'!$D:$D,MATCH($A918,'Customer Names'!$A:$A,0)),"Not Found")</f>
        <v>Anna E.</v>
      </c>
      <c r="C918" s="6">
        <f>IFERROR(INDEX('Medical Examinations'!$B:$B,MATCH($A918,'Medical Examinations'!$A:$A,0)),"Not Found")</f>
        <v>30.14</v>
      </c>
      <c r="D918" s="6">
        <f>IFERROR(INDEX('Medical Examinations'!$C:$C,MATCH($A918,'Medical Examinations'!$A:$A,0)),"Not Found")</f>
        <v>9.4499999999999993</v>
      </c>
      <c r="E918" s="6" t="str">
        <f>IFERROR(INDEX('Medical Examinations'!$I:$I,MATCH($A918,'Medical Examinations'!$A:$A,0)),"Not Found")</f>
        <v>Yes</v>
      </c>
      <c r="F918" s="6" t="str">
        <f>IFERROR(INDEX('Medical Examinations'!$J:$J,MATCH($A918,'Medical Examinations'!$A:$A,0)),"Not Found")</f>
        <v>No</v>
      </c>
      <c r="G918" s="6" t="str">
        <f>IFERROR(INDEX('Medical Examinations'!$F:$F,MATCH($A918,'Medical Examinations'!$A:$A,0)),"Not Found")</f>
        <v>No</v>
      </c>
      <c r="H918" s="6">
        <f>IFERROR(INDEX('Medical Examinations'!$L:$L,MATCH($A918,'Medical Examinations'!$A:$A,0)),"Not Found")</f>
        <v>0</v>
      </c>
      <c r="I918" s="6" t="str">
        <f>IFERROR(INDEX('Medical Examinations'!$K:$K,MATCH($A918,'Medical Examinations'!$A:$A,0)),"Not Found")</f>
        <v>No</v>
      </c>
      <c r="J918" s="6" t="str">
        <f>IFERROR(INDEX('Medical Examinations'!$M:$M,MATCH($A918,'Medical Examinations'!$A:$A,0)),"Not Found")</f>
        <v>Obesity</v>
      </c>
      <c r="K918" s="6" t="str">
        <f>IFERROR(INDEX('Medical Examinations'!$N:$N,MATCH($A918,'Medical Examinations'!$A:$A,0)),"Not Found")</f>
        <v>Diabetic</v>
      </c>
      <c r="L918" s="12">
        <f>IFERROR(INDEX('Hospitalisation Details'!$V:$V,MATCH($A918,'Hospitalisation Details'!$A:$A,0)),"Not Found")</f>
        <v>0</v>
      </c>
      <c r="M918" s="13">
        <f>IFERROR(INDEX('Hospitalisation Details'!$F:$F,MATCH($A918,'Hospitalisation Details'!$A:$A,0)),"Not Found")</f>
        <v>11881.97</v>
      </c>
      <c r="N918" s="6">
        <f>IFERROR(INDEX('Hospitalisation Details'!$S:$S,MATCH($A918,'Hospitalisation Details'!$A:$A,0)),"Not Found")</f>
        <v>24774</v>
      </c>
      <c r="O918" s="6">
        <f>IFERROR(INDEX('Hospitalisation Details'!$T:$T,MATCH($A918,'Hospitalisation Details'!$A:$A,0)),"Not Found")</f>
        <v>55</v>
      </c>
      <c r="P918" s="6">
        <f>IFERROR(INDEX('Hospitalisation Details'!$U:$U,MATCH($A918,'Hospitalisation Details'!$A:$A,0)),"Not Found")</f>
        <v>0</v>
      </c>
      <c r="Q918" s="6">
        <f>IFERROR(INDEX('Hospitalisation Details'!$W:$W,MATCH($A918,'Hospitalisation Details'!$A:$A,0)),"Not Found")</f>
        <v>0</v>
      </c>
    </row>
    <row r="919" spans="1:17" ht="15" customHeight="1" x14ac:dyDescent="0.3">
      <c r="A919" s="6" t="str">
        <f>'Customer Names'!A919</f>
        <v>Id918</v>
      </c>
      <c r="B919" s="6" t="str">
        <f>IFERROR(INDEX('Customer Names'!$D:$D,MATCH($A919,'Customer Names'!$A:$A,0)),"Not Found")</f>
        <v>Jenny</v>
      </c>
      <c r="C919" s="6">
        <f>IFERROR(INDEX('Medical Examinations'!$B:$B,MATCH($A919,'Medical Examinations'!$A:$A,0)),"Not Found")</f>
        <v>29.7</v>
      </c>
      <c r="D919" s="6">
        <f>IFERROR(INDEX('Medical Examinations'!$C:$C,MATCH($A919,'Medical Examinations'!$A:$A,0)),"Not Found")</f>
        <v>6.79</v>
      </c>
      <c r="E919" s="6" t="str">
        <f>IFERROR(INDEX('Medical Examinations'!$I:$I,MATCH($A919,'Medical Examinations'!$A:$A,0)),"Not Found")</f>
        <v>Yes</v>
      </c>
      <c r="F919" s="6" t="str">
        <f>IFERROR(INDEX('Medical Examinations'!$J:$J,MATCH($A919,'Medical Examinations'!$A:$A,0)),"Not Found")</f>
        <v>No</v>
      </c>
      <c r="G919" s="6" t="str">
        <f>IFERROR(INDEX('Medical Examinations'!$F:$F,MATCH($A919,'Medical Examinations'!$A:$A,0)),"Not Found")</f>
        <v>No</v>
      </c>
      <c r="H919" s="6">
        <f>IFERROR(INDEX('Medical Examinations'!$L:$L,MATCH($A919,'Medical Examinations'!$A:$A,0)),"Not Found")</f>
        <v>0</v>
      </c>
      <c r="I919" s="6" t="str">
        <f>IFERROR(INDEX('Medical Examinations'!$K:$K,MATCH($A919,'Medical Examinations'!$A:$A,0)),"Not Found")</f>
        <v>No</v>
      </c>
      <c r="J919" s="6" t="str">
        <f>IFERROR(INDEX('Medical Examinations'!$M:$M,MATCH($A919,'Medical Examinations'!$A:$A,0)),"Not Found")</f>
        <v>Overweight</v>
      </c>
      <c r="K919" s="6" t="str">
        <f>IFERROR(INDEX('Medical Examinations'!$N:$N,MATCH($A919,'Medical Examinations'!$A:$A,0)),"Not Found")</f>
        <v>Diabetic</v>
      </c>
      <c r="L919" s="12">
        <f>IFERROR(INDEX('Hospitalisation Details'!$V:$V,MATCH($A919,'Hospitalisation Details'!$A:$A,0)),"Not Found")</f>
        <v>0</v>
      </c>
      <c r="M919" s="13">
        <f>IFERROR(INDEX('Hospitalisation Details'!$F:$F,MATCH($A919,'Hospitalisation Details'!$A:$A,0)),"Not Found")</f>
        <v>11881.36</v>
      </c>
      <c r="N919" s="6">
        <f>IFERROR(INDEX('Hospitalisation Details'!$S:$S,MATCH($A919,'Hospitalisation Details'!$A:$A,0)),"Not Found")</f>
        <v>24667</v>
      </c>
      <c r="O919" s="6">
        <f>IFERROR(INDEX('Hospitalisation Details'!$T:$T,MATCH($A919,'Hospitalisation Details'!$A:$A,0)),"Not Found")</f>
        <v>55</v>
      </c>
      <c r="P919" s="6">
        <f>IFERROR(INDEX('Hospitalisation Details'!$U:$U,MATCH($A919,'Hospitalisation Details'!$A:$A,0)),"Not Found")</f>
        <v>0</v>
      </c>
      <c r="Q919" s="6">
        <f>IFERROR(INDEX('Hospitalisation Details'!$W:$W,MATCH($A919,'Hospitalisation Details'!$A:$A,0)),"Not Found")</f>
        <v>0</v>
      </c>
    </row>
    <row r="920" spans="1:17" ht="15" customHeight="1" x14ac:dyDescent="0.3">
      <c r="A920" s="6" t="str">
        <f>'Customer Names'!A920</f>
        <v>Id919</v>
      </c>
      <c r="B920" s="6" t="str">
        <f>IFERROR(INDEX('Customer Names'!$D:$D,MATCH($A920,'Customer Names'!$A:$A,0)),"Not Found")</f>
        <v>Melissa L</v>
      </c>
      <c r="C920" s="6">
        <f>IFERROR(INDEX('Medical Examinations'!$B:$B,MATCH($A920,'Medical Examinations'!$A:$A,0)),"Not Found")</f>
        <v>32.395000000000003</v>
      </c>
      <c r="D920" s="6">
        <f>IFERROR(INDEX('Medical Examinations'!$C:$C,MATCH($A920,'Medical Examinations'!$A:$A,0)),"Not Found")</f>
        <v>11.1</v>
      </c>
      <c r="E920" s="6" t="str">
        <f>IFERROR(INDEX('Medical Examinations'!$I:$I,MATCH($A920,'Medical Examinations'!$A:$A,0)),"Not Found")</f>
        <v>Yes</v>
      </c>
      <c r="F920" s="6" t="str">
        <f>IFERROR(INDEX('Medical Examinations'!$J:$J,MATCH($A920,'Medical Examinations'!$A:$A,0)),"Not Found")</f>
        <v>No</v>
      </c>
      <c r="G920" s="6" t="str">
        <f>IFERROR(INDEX('Medical Examinations'!$F:$F,MATCH($A920,'Medical Examinations'!$A:$A,0)),"Not Found")</f>
        <v>No</v>
      </c>
      <c r="H920" s="6">
        <f>IFERROR(INDEX('Medical Examinations'!$L:$L,MATCH($A920,'Medical Examinations'!$A:$A,0)),"Not Found")</f>
        <v>0</v>
      </c>
      <c r="I920" s="6" t="str">
        <f>IFERROR(INDEX('Medical Examinations'!$K:$K,MATCH($A920,'Medical Examinations'!$A:$A,0)),"Not Found")</f>
        <v>No</v>
      </c>
      <c r="J920" s="6" t="str">
        <f>IFERROR(INDEX('Medical Examinations'!$M:$M,MATCH($A920,'Medical Examinations'!$A:$A,0)),"Not Found")</f>
        <v>Obesity</v>
      </c>
      <c r="K920" s="6" t="str">
        <f>IFERROR(INDEX('Medical Examinations'!$N:$N,MATCH($A920,'Medical Examinations'!$A:$A,0)),"Not Found")</f>
        <v>Diabetic</v>
      </c>
      <c r="L920" s="12">
        <f>IFERROR(INDEX('Hospitalisation Details'!$V:$V,MATCH($A920,'Hospitalisation Details'!$A:$A,0)),"Not Found")</f>
        <v>0</v>
      </c>
      <c r="M920" s="13">
        <f>IFERROR(INDEX('Hospitalisation Details'!$F:$F,MATCH($A920,'Hospitalisation Details'!$A:$A,0)),"Not Found")</f>
        <v>11879.1</v>
      </c>
      <c r="N920" s="6">
        <f>IFERROR(INDEX('Hospitalisation Details'!$S:$S,MATCH($A920,'Hospitalisation Details'!$A:$A,0)),"Not Found")</f>
        <v>24708</v>
      </c>
      <c r="O920" s="6">
        <f>IFERROR(INDEX('Hospitalisation Details'!$T:$T,MATCH($A920,'Hospitalisation Details'!$A:$A,0)),"Not Found")</f>
        <v>55</v>
      </c>
      <c r="P920" s="6">
        <f>IFERROR(INDEX('Hospitalisation Details'!$U:$U,MATCH($A920,'Hospitalisation Details'!$A:$A,0)),"Not Found")</f>
        <v>0</v>
      </c>
      <c r="Q920" s="6">
        <f>IFERROR(INDEX('Hospitalisation Details'!$W:$W,MATCH($A920,'Hospitalisation Details'!$A:$A,0)),"Not Found")</f>
        <v>0</v>
      </c>
    </row>
    <row r="921" spans="1:17" ht="15" customHeight="1" x14ac:dyDescent="0.3">
      <c r="A921" s="6" t="str">
        <f>'Customer Names'!A921</f>
        <v>Id920</v>
      </c>
      <c r="B921" s="6" t="str">
        <f>IFERROR(INDEX('Customer Names'!$D:$D,MATCH($A921,'Customer Names'!$A:$A,0)),"Not Found")</f>
        <v>Chia J.</v>
      </c>
      <c r="C921" s="6">
        <f>IFERROR(INDEX('Medical Examinations'!$B:$B,MATCH($A921,'Medical Examinations'!$A:$A,0)),"Not Found")</f>
        <v>36.64</v>
      </c>
      <c r="D921" s="6">
        <f>IFERROR(INDEX('Medical Examinations'!$C:$C,MATCH($A921,'Medical Examinations'!$A:$A,0)),"Not Found")</f>
        <v>7.26</v>
      </c>
      <c r="E921" s="6" t="str">
        <f>IFERROR(INDEX('Medical Examinations'!$I:$I,MATCH($A921,'Medical Examinations'!$A:$A,0)),"Not Found")</f>
        <v>No</v>
      </c>
      <c r="F921" s="6" t="str">
        <f>IFERROR(INDEX('Medical Examinations'!$J:$J,MATCH($A921,'Medical Examinations'!$A:$A,0)),"Not Found")</f>
        <v>No</v>
      </c>
      <c r="G921" s="6" t="str">
        <f>IFERROR(INDEX('Medical Examinations'!$F:$F,MATCH($A921,'Medical Examinations'!$A:$A,0)),"Not Found")</f>
        <v>No</v>
      </c>
      <c r="H921" s="6">
        <f>IFERROR(INDEX('Medical Examinations'!$L:$L,MATCH($A921,'Medical Examinations'!$A:$A,0)),"Not Found")</f>
        <v>0</v>
      </c>
      <c r="I921" s="6" t="str">
        <f>IFERROR(INDEX('Medical Examinations'!$K:$K,MATCH($A921,'Medical Examinations'!$A:$A,0)),"Not Found")</f>
        <v>No</v>
      </c>
      <c r="J921" s="6" t="str">
        <f>IFERROR(INDEX('Medical Examinations'!$M:$M,MATCH($A921,'Medical Examinations'!$A:$A,0)),"Not Found")</f>
        <v>Obesity</v>
      </c>
      <c r="K921" s="6" t="str">
        <f>IFERROR(INDEX('Medical Examinations'!$N:$N,MATCH($A921,'Medical Examinations'!$A:$A,0)),"Not Found")</f>
        <v>Diabetic</v>
      </c>
      <c r="L921" s="12">
        <f>IFERROR(INDEX('Hospitalisation Details'!$V:$V,MATCH($A921,'Hospitalisation Details'!$A:$A,0)),"Not Found")</f>
        <v>0</v>
      </c>
      <c r="M921" s="13">
        <f>IFERROR(INDEX('Hospitalisation Details'!$F:$F,MATCH($A921,'Hospitalisation Details'!$A:$A,0)),"Not Found")</f>
        <v>11858.56</v>
      </c>
      <c r="N921" s="6">
        <f>IFERROR(INDEX('Hospitalisation Details'!$S:$S,MATCH($A921,'Hospitalisation Details'!$A:$A,0)),"Not Found")</f>
        <v>27217</v>
      </c>
      <c r="O921" s="6">
        <f>IFERROR(INDEX('Hospitalisation Details'!$T:$T,MATCH($A921,'Hospitalisation Details'!$A:$A,0)),"Not Found")</f>
        <v>48</v>
      </c>
      <c r="P921" s="6">
        <f>IFERROR(INDEX('Hospitalisation Details'!$U:$U,MATCH($A921,'Hospitalisation Details'!$A:$A,0)),"Not Found")</f>
        <v>0</v>
      </c>
      <c r="Q921" s="6">
        <f>IFERROR(INDEX('Hospitalisation Details'!$W:$W,MATCH($A921,'Hospitalisation Details'!$A:$A,0)),"Not Found")</f>
        <v>0</v>
      </c>
    </row>
    <row r="922" spans="1:17" ht="15" customHeight="1" x14ac:dyDescent="0.3">
      <c r="A922" s="6" t="str">
        <f>'Customer Names'!A922</f>
        <v>Id921</v>
      </c>
      <c r="B922" s="6" t="str">
        <f>IFERROR(INDEX('Customer Names'!$D:$D,MATCH($A922,'Customer Names'!$A:$A,0)),"Not Found")</f>
        <v>Laura A</v>
      </c>
      <c r="C922" s="6">
        <f>IFERROR(INDEX('Medical Examinations'!$B:$B,MATCH($A922,'Medical Examinations'!$A:$A,0)),"Not Found")</f>
        <v>39.049999999999997</v>
      </c>
      <c r="D922" s="6">
        <f>IFERROR(INDEX('Medical Examinations'!$C:$C,MATCH($A922,'Medical Examinations'!$A:$A,0)),"Not Found")</f>
        <v>5.27</v>
      </c>
      <c r="E922" s="6" t="str">
        <f>IFERROR(INDEX('Medical Examinations'!$I:$I,MATCH($A922,'Medical Examinations'!$A:$A,0)),"Not Found")</f>
        <v>Yes</v>
      </c>
      <c r="F922" s="6" t="str">
        <f>IFERROR(INDEX('Medical Examinations'!$J:$J,MATCH($A922,'Medical Examinations'!$A:$A,0)),"Not Found")</f>
        <v>No</v>
      </c>
      <c r="G922" s="6" t="str">
        <f>IFERROR(INDEX('Medical Examinations'!$F:$F,MATCH($A922,'Medical Examinations'!$A:$A,0)),"Not Found")</f>
        <v>No</v>
      </c>
      <c r="H922" s="6">
        <f>IFERROR(INDEX('Medical Examinations'!$L:$L,MATCH($A922,'Medical Examinations'!$A:$A,0)),"Not Found")</f>
        <v>1</v>
      </c>
      <c r="I922" s="6" t="str">
        <f>IFERROR(INDEX('Medical Examinations'!$K:$K,MATCH($A922,'Medical Examinations'!$A:$A,0)),"Not Found")</f>
        <v>No</v>
      </c>
      <c r="J922" s="6" t="str">
        <f>IFERROR(INDEX('Medical Examinations'!$M:$M,MATCH($A922,'Medical Examinations'!$A:$A,0)),"Not Found")</f>
        <v>Obesity</v>
      </c>
      <c r="K922" s="6" t="str">
        <f>IFERROR(INDEX('Medical Examinations'!$N:$N,MATCH($A922,'Medical Examinations'!$A:$A,0)),"Not Found")</f>
        <v>Normal</v>
      </c>
      <c r="L922" s="12">
        <f>IFERROR(INDEX('Hospitalisation Details'!$V:$V,MATCH($A922,'Hospitalisation Details'!$A:$A,0)),"Not Found")</f>
        <v>0</v>
      </c>
      <c r="M922" s="13">
        <f>IFERROR(INDEX('Hospitalisation Details'!$F:$F,MATCH($A922,'Hospitalisation Details'!$A:$A,0)),"Not Found")</f>
        <v>11856.41</v>
      </c>
      <c r="N922" s="6">
        <f>IFERROR(INDEX('Hospitalisation Details'!$S:$S,MATCH($A922,'Hospitalisation Details'!$A:$A,0)),"Not Found")</f>
        <v>23649</v>
      </c>
      <c r="O922" s="6">
        <f>IFERROR(INDEX('Hospitalisation Details'!$T:$T,MATCH($A922,'Hospitalisation Details'!$A:$A,0)),"Not Found")</f>
        <v>58</v>
      </c>
      <c r="P922" s="6">
        <f>IFERROR(INDEX('Hospitalisation Details'!$U:$U,MATCH($A922,'Hospitalisation Details'!$A:$A,0)),"Not Found")</f>
        <v>0</v>
      </c>
      <c r="Q922" s="6">
        <f>IFERROR(INDEX('Hospitalisation Details'!$W:$W,MATCH($A922,'Hospitalisation Details'!$A:$A,0)),"Not Found")</f>
        <v>0</v>
      </c>
    </row>
    <row r="923" spans="1:17" ht="15" customHeight="1" x14ac:dyDescent="0.3">
      <c r="A923" s="6" t="str">
        <f>'Customer Names'!A923</f>
        <v>Id922</v>
      </c>
      <c r="B923" s="6" t="str">
        <f>IFERROR(INDEX('Customer Names'!$D:$D,MATCH($A923,'Customer Names'!$A:$A,0)),"Not Found")</f>
        <v>Aditi</v>
      </c>
      <c r="C923" s="6">
        <f>IFERROR(INDEX('Medical Examinations'!$B:$B,MATCH($A923,'Medical Examinations'!$A:$A,0)),"Not Found")</f>
        <v>33.1</v>
      </c>
      <c r="D923" s="6">
        <f>IFERROR(INDEX('Medical Examinations'!$C:$C,MATCH($A923,'Medical Examinations'!$A:$A,0)),"Not Found")</f>
        <v>5.46</v>
      </c>
      <c r="E923" s="6" t="str">
        <f>IFERROR(INDEX('Medical Examinations'!$I:$I,MATCH($A923,'Medical Examinations'!$A:$A,0)),"Not Found")</f>
        <v>Yes</v>
      </c>
      <c r="F923" s="6" t="str">
        <f>IFERROR(INDEX('Medical Examinations'!$J:$J,MATCH($A923,'Medical Examinations'!$A:$A,0)),"Not Found")</f>
        <v>No</v>
      </c>
      <c r="G923" s="6" t="str">
        <f>IFERROR(INDEX('Medical Examinations'!$F:$F,MATCH($A923,'Medical Examinations'!$A:$A,0)),"Not Found")</f>
        <v>No</v>
      </c>
      <c r="H923" s="6">
        <f>IFERROR(INDEX('Medical Examinations'!$L:$L,MATCH($A923,'Medical Examinations'!$A:$A,0)),"Not Found")</f>
        <v>1</v>
      </c>
      <c r="I923" s="6" t="str">
        <f>IFERROR(INDEX('Medical Examinations'!$K:$K,MATCH($A923,'Medical Examinations'!$A:$A,0)),"Not Found")</f>
        <v>No</v>
      </c>
      <c r="J923" s="6" t="str">
        <f>IFERROR(INDEX('Medical Examinations'!$M:$M,MATCH($A923,'Medical Examinations'!$A:$A,0)),"Not Found")</f>
        <v>Obesity</v>
      </c>
      <c r="K923" s="6" t="str">
        <f>IFERROR(INDEX('Medical Examinations'!$N:$N,MATCH($A923,'Medical Examinations'!$A:$A,0)),"Not Found")</f>
        <v>Normal</v>
      </c>
      <c r="L923" s="12">
        <f>IFERROR(INDEX('Hospitalisation Details'!$V:$V,MATCH($A923,'Hospitalisation Details'!$A:$A,0)),"Not Found")</f>
        <v>0</v>
      </c>
      <c r="M923" s="13">
        <f>IFERROR(INDEX('Hospitalisation Details'!$F:$F,MATCH($A923,'Hospitalisation Details'!$A:$A,0)),"Not Found")</f>
        <v>11848.14</v>
      </c>
      <c r="N923" s="6">
        <f>IFERROR(INDEX('Hospitalisation Details'!$S:$S,MATCH($A923,'Hospitalisation Details'!$A:$A,0)),"Not Found")</f>
        <v>23555</v>
      </c>
      <c r="O923" s="6">
        <f>IFERROR(INDEX('Hospitalisation Details'!$T:$T,MATCH($A923,'Hospitalisation Details'!$A:$A,0)),"Not Found")</f>
        <v>58</v>
      </c>
      <c r="P923" s="6">
        <f>IFERROR(INDEX('Hospitalisation Details'!$U:$U,MATCH($A923,'Hospitalisation Details'!$A:$A,0)),"Not Found")</f>
        <v>0</v>
      </c>
      <c r="Q923" s="6">
        <f>IFERROR(INDEX('Hospitalisation Details'!$W:$W,MATCH($A923,'Hospitalisation Details'!$A:$A,0)),"Not Found")</f>
        <v>0</v>
      </c>
    </row>
    <row r="924" spans="1:17" ht="15" customHeight="1" x14ac:dyDescent="0.3">
      <c r="A924" s="6" t="str">
        <f>'Customer Names'!A924</f>
        <v>Id923</v>
      </c>
      <c r="B924" s="6" t="str">
        <f>IFERROR(INDEX('Customer Names'!$D:$D,MATCH($A924,'Customer Names'!$A:$A,0)),"Not Found")</f>
        <v>Leah A.</v>
      </c>
      <c r="C924" s="6">
        <f>IFERROR(INDEX('Medical Examinations'!$B:$B,MATCH($A924,'Medical Examinations'!$A:$A,0)),"Not Found")</f>
        <v>31.824999999999999</v>
      </c>
      <c r="D924" s="6">
        <f>IFERROR(INDEX('Medical Examinations'!$C:$C,MATCH($A924,'Medical Examinations'!$A:$A,0)),"Not Found")</f>
        <v>8.1300000000000008</v>
      </c>
      <c r="E924" s="6" t="str">
        <f>IFERROR(INDEX('Medical Examinations'!$I:$I,MATCH($A924,'Medical Examinations'!$A:$A,0)),"Not Found")</f>
        <v>No</v>
      </c>
      <c r="F924" s="6" t="str">
        <f>IFERROR(INDEX('Medical Examinations'!$J:$J,MATCH($A924,'Medical Examinations'!$A:$A,0)),"Not Found")</f>
        <v>No</v>
      </c>
      <c r="G924" s="6" t="str">
        <f>IFERROR(INDEX('Medical Examinations'!$F:$F,MATCH($A924,'Medical Examinations'!$A:$A,0)),"Not Found")</f>
        <v>No</v>
      </c>
      <c r="H924" s="6">
        <f>IFERROR(INDEX('Medical Examinations'!$L:$L,MATCH($A924,'Medical Examinations'!$A:$A,0)),"Not Found")</f>
        <v>0</v>
      </c>
      <c r="I924" s="6" t="str">
        <f>IFERROR(INDEX('Medical Examinations'!$K:$K,MATCH($A924,'Medical Examinations'!$A:$A,0)),"Not Found")</f>
        <v>No</v>
      </c>
      <c r="J924" s="6" t="str">
        <f>IFERROR(INDEX('Medical Examinations'!$M:$M,MATCH($A924,'Medical Examinations'!$A:$A,0)),"Not Found")</f>
        <v>Obesity</v>
      </c>
      <c r="K924" s="6" t="str">
        <f>IFERROR(INDEX('Medical Examinations'!$N:$N,MATCH($A924,'Medical Examinations'!$A:$A,0)),"Not Found")</f>
        <v>Diabetic</v>
      </c>
      <c r="L924" s="12">
        <f>IFERROR(INDEX('Hospitalisation Details'!$V:$V,MATCH($A924,'Hospitalisation Details'!$A:$A,0)),"Not Found")</f>
        <v>0</v>
      </c>
      <c r="M924" s="13">
        <f>IFERROR(INDEX('Hospitalisation Details'!$F:$F,MATCH($A924,'Hospitalisation Details'!$A:$A,0)),"Not Found")</f>
        <v>11842.62</v>
      </c>
      <c r="N924" s="6">
        <f>IFERROR(INDEX('Hospitalisation Details'!$S:$S,MATCH($A924,'Hospitalisation Details'!$A:$A,0)),"Not Found")</f>
        <v>24056</v>
      </c>
      <c r="O924" s="6">
        <f>IFERROR(INDEX('Hospitalisation Details'!$T:$T,MATCH($A924,'Hospitalisation Details'!$A:$A,0)),"Not Found")</f>
        <v>57</v>
      </c>
      <c r="P924" s="6">
        <f>IFERROR(INDEX('Hospitalisation Details'!$U:$U,MATCH($A924,'Hospitalisation Details'!$A:$A,0)),"Not Found")</f>
        <v>0</v>
      </c>
      <c r="Q924" s="6">
        <f>IFERROR(INDEX('Hospitalisation Details'!$W:$W,MATCH($A924,'Hospitalisation Details'!$A:$A,0)),"Not Found")</f>
        <v>0</v>
      </c>
    </row>
    <row r="925" spans="1:17" ht="15" customHeight="1" x14ac:dyDescent="0.3">
      <c r="A925" s="6" t="str">
        <f>'Customer Names'!A925</f>
        <v>Id924</v>
      </c>
      <c r="B925" s="6" t="str">
        <f>IFERROR(INDEX('Customer Names'!$D:$D,MATCH($A925,'Customer Names'!$A:$A,0)),"Not Found")</f>
        <v>Marianne</v>
      </c>
      <c r="C925" s="6">
        <f>IFERROR(INDEX('Medical Examinations'!$B:$B,MATCH($A925,'Medical Examinations'!$A:$A,0)),"Not Found")</f>
        <v>29</v>
      </c>
      <c r="D925" s="6">
        <f>IFERROR(INDEX('Medical Examinations'!$C:$C,MATCH($A925,'Medical Examinations'!$A:$A,0)),"Not Found")</f>
        <v>4.25</v>
      </c>
      <c r="E925" s="6" t="str">
        <f>IFERROR(INDEX('Medical Examinations'!$I:$I,MATCH($A925,'Medical Examinations'!$A:$A,0)),"Not Found")</f>
        <v>Yes</v>
      </c>
      <c r="F925" s="6" t="str">
        <f>IFERROR(INDEX('Medical Examinations'!$J:$J,MATCH($A925,'Medical Examinations'!$A:$A,0)),"Not Found")</f>
        <v>No</v>
      </c>
      <c r="G925" s="6" t="str">
        <f>IFERROR(INDEX('Medical Examinations'!$F:$F,MATCH($A925,'Medical Examinations'!$A:$A,0)),"Not Found")</f>
        <v>No</v>
      </c>
      <c r="H925" s="6">
        <f>IFERROR(INDEX('Medical Examinations'!$L:$L,MATCH($A925,'Medical Examinations'!$A:$A,0)),"Not Found")</f>
        <v>1</v>
      </c>
      <c r="I925" s="6" t="str">
        <f>IFERROR(INDEX('Medical Examinations'!$K:$K,MATCH($A925,'Medical Examinations'!$A:$A,0)),"Not Found")</f>
        <v>No</v>
      </c>
      <c r="J925" s="6" t="str">
        <f>IFERROR(INDEX('Medical Examinations'!$M:$M,MATCH($A925,'Medical Examinations'!$A:$A,0)),"Not Found")</f>
        <v>Overweight</v>
      </c>
      <c r="K925" s="6" t="str">
        <f>IFERROR(INDEX('Medical Examinations'!$N:$N,MATCH($A925,'Medical Examinations'!$A:$A,0)),"Not Found")</f>
        <v>Normal</v>
      </c>
      <c r="L925" s="12">
        <f>IFERROR(INDEX('Hospitalisation Details'!$V:$V,MATCH($A925,'Hospitalisation Details'!$A:$A,0)),"Not Found")</f>
        <v>0</v>
      </c>
      <c r="M925" s="13">
        <f>IFERROR(INDEX('Hospitalisation Details'!$F:$F,MATCH($A925,'Hospitalisation Details'!$A:$A,0)),"Not Found")</f>
        <v>11842.44</v>
      </c>
      <c r="N925" s="6">
        <f>IFERROR(INDEX('Hospitalisation Details'!$S:$S,MATCH($A925,'Hospitalisation Details'!$A:$A,0)),"Not Found")</f>
        <v>23569</v>
      </c>
      <c r="O925" s="6">
        <f>IFERROR(INDEX('Hospitalisation Details'!$T:$T,MATCH($A925,'Hospitalisation Details'!$A:$A,0)),"Not Found")</f>
        <v>58</v>
      </c>
      <c r="P925" s="6">
        <f>IFERROR(INDEX('Hospitalisation Details'!$U:$U,MATCH($A925,'Hospitalisation Details'!$A:$A,0)),"Not Found")</f>
        <v>0</v>
      </c>
      <c r="Q925" s="6">
        <f>IFERROR(INDEX('Hospitalisation Details'!$W:$W,MATCH($A925,'Hospitalisation Details'!$A:$A,0)),"Not Found")</f>
        <v>0</v>
      </c>
    </row>
    <row r="926" spans="1:17" ht="15" customHeight="1" x14ac:dyDescent="0.3">
      <c r="A926" s="6" t="str">
        <f>'Customer Names'!A926</f>
        <v>Id925</v>
      </c>
      <c r="B926" s="6" t="str">
        <f>IFERROR(INDEX('Customer Names'!$D:$D,MATCH($A926,'Customer Names'!$A:$A,0)),"Not Found")</f>
        <v>Carla</v>
      </c>
      <c r="C926" s="6">
        <f>IFERROR(INDEX('Medical Examinations'!$B:$B,MATCH($A926,'Medical Examinations'!$A:$A,0)),"Not Found")</f>
        <v>30.495000000000001</v>
      </c>
      <c r="D926" s="6">
        <f>IFERROR(INDEX('Medical Examinations'!$C:$C,MATCH($A926,'Medical Examinations'!$A:$A,0)),"Not Found")</f>
        <v>8.68</v>
      </c>
      <c r="E926" s="6" t="str">
        <f>IFERROR(INDEX('Medical Examinations'!$I:$I,MATCH($A926,'Medical Examinations'!$A:$A,0)),"Not Found")</f>
        <v>No</v>
      </c>
      <c r="F926" s="6" t="str">
        <f>IFERROR(INDEX('Medical Examinations'!$J:$J,MATCH($A926,'Medical Examinations'!$A:$A,0)),"Not Found")</f>
        <v>No</v>
      </c>
      <c r="G926" s="6" t="str">
        <f>IFERROR(INDEX('Medical Examinations'!$F:$F,MATCH($A926,'Medical Examinations'!$A:$A,0)),"Not Found")</f>
        <v>No</v>
      </c>
      <c r="H926" s="6">
        <f>IFERROR(INDEX('Medical Examinations'!$L:$L,MATCH($A926,'Medical Examinations'!$A:$A,0)),"Not Found")</f>
        <v>0</v>
      </c>
      <c r="I926" s="6" t="str">
        <f>IFERROR(INDEX('Medical Examinations'!$K:$K,MATCH($A926,'Medical Examinations'!$A:$A,0)),"Not Found")</f>
        <v>No</v>
      </c>
      <c r="J926" s="6" t="str">
        <f>IFERROR(INDEX('Medical Examinations'!$M:$M,MATCH($A926,'Medical Examinations'!$A:$A,0)),"Not Found")</f>
        <v>Obesity</v>
      </c>
      <c r="K926" s="6" t="str">
        <f>IFERROR(INDEX('Medical Examinations'!$N:$N,MATCH($A926,'Medical Examinations'!$A:$A,0)),"Not Found")</f>
        <v>Diabetic</v>
      </c>
      <c r="L926" s="12">
        <f>IFERROR(INDEX('Hospitalisation Details'!$V:$V,MATCH($A926,'Hospitalisation Details'!$A:$A,0)),"Not Found")</f>
        <v>0</v>
      </c>
      <c r="M926" s="13">
        <f>IFERROR(INDEX('Hospitalisation Details'!$F:$F,MATCH($A926,'Hospitalisation Details'!$A:$A,0)),"Not Found")</f>
        <v>11840.78</v>
      </c>
      <c r="N926" s="6">
        <f>IFERROR(INDEX('Hospitalisation Details'!$S:$S,MATCH($A926,'Hospitalisation Details'!$A:$A,0)),"Not Found")</f>
        <v>24010</v>
      </c>
      <c r="O926" s="6">
        <f>IFERROR(INDEX('Hospitalisation Details'!$T:$T,MATCH($A926,'Hospitalisation Details'!$A:$A,0)),"Not Found")</f>
        <v>57</v>
      </c>
      <c r="P926" s="6">
        <f>IFERROR(INDEX('Hospitalisation Details'!$U:$U,MATCH($A926,'Hospitalisation Details'!$A:$A,0)),"Not Found")</f>
        <v>0</v>
      </c>
      <c r="Q926" s="6">
        <f>IFERROR(INDEX('Hospitalisation Details'!$W:$W,MATCH($A926,'Hospitalisation Details'!$A:$A,0)),"Not Found")</f>
        <v>0</v>
      </c>
    </row>
    <row r="927" spans="1:17" ht="15" customHeight="1" x14ac:dyDescent="0.3">
      <c r="A927" s="6" t="str">
        <f>'Customer Names'!A927</f>
        <v>Id926</v>
      </c>
      <c r="B927" s="6" t="str">
        <f>IFERROR(INDEX('Customer Names'!$D:$D,MATCH($A927,'Customer Names'!$A:$A,0)),"Not Found")</f>
        <v>Oksana</v>
      </c>
      <c r="C927" s="6">
        <f>IFERROR(INDEX('Medical Examinations'!$B:$B,MATCH($A927,'Medical Examinations'!$A:$A,0)),"Not Found")</f>
        <v>25.2</v>
      </c>
      <c r="D927" s="6">
        <f>IFERROR(INDEX('Medical Examinations'!$C:$C,MATCH($A927,'Medical Examinations'!$A:$A,0)),"Not Found")</f>
        <v>6.25</v>
      </c>
      <c r="E927" s="6" t="str">
        <f>IFERROR(INDEX('Medical Examinations'!$I:$I,MATCH($A927,'Medical Examinations'!$A:$A,0)),"Not Found")</f>
        <v>Yes</v>
      </c>
      <c r="F927" s="6" t="str">
        <f>IFERROR(INDEX('Medical Examinations'!$J:$J,MATCH($A927,'Medical Examinations'!$A:$A,0)),"Not Found")</f>
        <v>No</v>
      </c>
      <c r="G927" s="6" t="str">
        <f>IFERROR(INDEX('Medical Examinations'!$F:$F,MATCH($A927,'Medical Examinations'!$A:$A,0)),"Not Found")</f>
        <v>No</v>
      </c>
      <c r="H927" s="6">
        <f>IFERROR(INDEX('Medical Examinations'!$L:$L,MATCH($A927,'Medical Examinations'!$A:$A,0)),"Not Found")</f>
        <v>1</v>
      </c>
      <c r="I927" s="6" t="str">
        <f>IFERROR(INDEX('Medical Examinations'!$K:$K,MATCH($A927,'Medical Examinations'!$A:$A,0)),"Not Found")</f>
        <v>No</v>
      </c>
      <c r="J927" s="6" t="str">
        <f>IFERROR(INDEX('Medical Examinations'!$M:$M,MATCH($A927,'Medical Examinations'!$A:$A,0)),"Not Found")</f>
        <v>Overweight</v>
      </c>
      <c r="K927" s="6" t="str">
        <f>IFERROR(INDEX('Medical Examinations'!$N:$N,MATCH($A927,'Medical Examinations'!$A:$A,0)),"Not Found")</f>
        <v>Prediabetic</v>
      </c>
      <c r="L927" s="12">
        <f>IFERROR(INDEX('Hospitalisation Details'!$V:$V,MATCH($A927,'Hospitalisation Details'!$A:$A,0)),"Not Found")</f>
        <v>0</v>
      </c>
      <c r="M927" s="13">
        <f>IFERROR(INDEX('Hospitalisation Details'!$F:$F,MATCH($A927,'Hospitalisation Details'!$A:$A,0)),"Not Found")</f>
        <v>11837.16</v>
      </c>
      <c r="N927" s="6">
        <f>IFERROR(INDEX('Hospitalisation Details'!$S:$S,MATCH($A927,'Hospitalisation Details'!$A:$A,0)),"Not Found")</f>
        <v>23631</v>
      </c>
      <c r="O927" s="6">
        <f>IFERROR(INDEX('Hospitalisation Details'!$T:$T,MATCH($A927,'Hospitalisation Details'!$A:$A,0)),"Not Found")</f>
        <v>58</v>
      </c>
      <c r="P927" s="6">
        <f>IFERROR(INDEX('Hospitalisation Details'!$U:$U,MATCH($A927,'Hospitalisation Details'!$A:$A,0)),"Not Found")</f>
        <v>0</v>
      </c>
      <c r="Q927" s="6">
        <f>IFERROR(INDEX('Hospitalisation Details'!$W:$W,MATCH($A927,'Hospitalisation Details'!$A:$A,0)),"Not Found")</f>
        <v>0</v>
      </c>
    </row>
    <row r="928" spans="1:17" ht="15" customHeight="1" x14ac:dyDescent="0.3">
      <c r="A928" s="6" t="str">
        <f>'Customer Names'!A928</f>
        <v>Id927</v>
      </c>
      <c r="B928" s="6" t="str">
        <f>IFERROR(INDEX('Customer Names'!$D:$D,MATCH($A928,'Customer Names'!$A:$A,0)),"Not Found")</f>
        <v>Rebecca B.</v>
      </c>
      <c r="C928" s="6">
        <f>IFERROR(INDEX('Medical Examinations'!$B:$B,MATCH($A928,'Medical Examinations'!$A:$A,0)),"Not Found")</f>
        <v>22.77</v>
      </c>
      <c r="D928" s="6">
        <f>IFERROR(INDEX('Medical Examinations'!$C:$C,MATCH($A928,'Medical Examinations'!$A:$A,0)),"Not Found")</f>
        <v>4.47</v>
      </c>
      <c r="E928" s="6" t="str">
        <f>IFERROR(INDEX('Medical Examinations'!$I:$I,MATCH($A928,'Medical Examinations'!$A:$A,0)),"Not Found")</f>
        <v>Yes</v>
      </c>
      <c r="F928" s="6" t="str">
        <f>IFERROR(INDEX('Medical Examinations'!$J:$J,MATCH($A928,'Medical Examinations'!$A:$A,0)),"Not Found")</f>
        <v>No</v>
      </c>
      <c r="G928" s="6" t="str">
        <f>IFERROR(INDEX('Medical Examinations'!$F:$F,MATCH($A928,'Medical Examinations'!$A:$A,0)),"Not Found")</f>
        <v>No</v>
      </c>
      <c r="H928" s="6">
        <f>IFERROR(INDEX('Medical Examinations'!$L:$L,MATCH($A928,'Medical Examinations'!$A:$A,0)),"Not Found")</f>
        <v>1</v>
      </c>
      <c r="I928" s="6" t="str">
        <f>IFERROR(INDEX('Medical Examinations'!$K:$K,MATCH($A928,'Medical Examinations'!$A:$A,0)),"Not Found")</f>
        <v>No</v>
      </c>
      <c r="J928" s="6" t="str">
        <f>IFERROR(INDEX('Medical Examinations'!$M:$M,MATCH($A928,'Medical Examinations'!$A:$A,0)),"Not Found")</f>
        <v>Normal Weight</v>
      </c>
      <c r="K928" s="6" t="str">
        <f>IFERROR(INDEX('Medical Examinations'!$N:$N,MATCH($A928,'Medical Examinations'!$A:$A,0)),"Not Found")</f>
        <v>Normal</v>
      </c>
      <c r="L928" s="12">
        <f>IFERROR(INDEX('Hospitalisation Details'!$V:$V,MATCH($A928,'Hospitalisation Details'!$A:$A,0)),"Not Found")</f>
        <v>0</v>
      </c>
      <c r="M928" s="13">
        <f>IFERROR(INDEX('Hospitalisation Details'!$F:$F,MATCH($A928,'Hospitalisation Details'!$A:$A,0)),"Not Found")</f>
        <v>11833.78</v>
      </c>
      <c r="N928" s="6">
        <f>IFERROR(INDEX('Hospitalisation Details'!$S:$S,MATCH($A928,'Hospitalisation Details'!$A:$A,0)),"Not Found")</f>
        <v>23555</v>
      </c>
      <c r="O928" s="6">
        <f>IFERROR(INDEX('Hospitalisation Details'!$T:$T,MATCH($A928,'Hospitalisation Details'!$A:$A,0)),"Not Found")</f>
        <v>58</v>
      </c>
      <c r="P928" s="6">
        <f>IFERROR(INDEX('Hospitalisation Details'!$U:$U,MATCH($A928,'Hospitalisation Details'!$A:$A,0)),"Not Found")</f>
        <v>0</v>
      </c>
      <c r="Q928" s="6">
        <f>IFERROR(INDEX('Hospitalisation Details'!$W:$W,MATCH($A928,'Hospitalisation Details'!$A:$A,0)),"Not Found")</f>
        <v>0</v>
      </c>
    </row>
    <row r="929" spans="1:17" ht="15" customHeight="1" x14ac:dyDescent="0.3">
      <c r="A929" s="6" t="str">
        <f>'Customer Names'!A929</f>
        <v>Id928</v>
      </c>
      <c r="B929" s="6" t="str">
        <f>IFERROR(INDEX('Customer Names'!$D:$D,MATCH($A929,'Customer Names'!$A:$A,0)),"Not Found")</f>
        <v>Maria A.</v>
      </c>
      <c r="C929" s="6">
        <f>IFERROR(INDEX('Medical Examinations'!$B:$B,MATCH($A929,'Medical Examinations'!$A:$A,0)),"Not Found")</f>
        <v>23.18</v>
      </c>
      <c r="D929" s="6">
        <f>IFERROR(INDEX('Medical Examinations'!$C:$C,MATCH($A929,'Medical Examinations'!$A:$A,0)),"Not Found")</f>
        <v>8.31</v>
      </c>
      <c r="E929" s="6" t="str">
        <f>IFERROR(INDEX('Medical Examinations'!$I:$I,MATCH($A929,'Medical Examinations'!$A:$A,0)),"Not Found")</f>
        <v>No</v>
      </c>
      <c r="F929" s="6" t="str">
        <f>IFERROR(INDEX('Medical Examinations'!$J:$J,MATCH($A929,'Medical Examinations'!$A:$A,0)),"Not Found")</f>
        <v>No</v>
      </c>
      <c r="G929" s="6" t="str">
        <f>IFERROR(INDEX('Medical Examinations'!$F:$F,MATCH($A929,'Medical Examinations'!$A:$A,0)),"Not Found")</f>
        <v>No</v>
      </c>
      <c r="H929" s="6">
        <f>IFERROR(INDEX('Medical Examinations'!$L:$L,MATCH($A929,'Medical Examinations'!$A:$A,0)),"Not Found")</f>
        <v>0</v>
      </c>
      <c r="I929" s="6" t="str">
        <f>IFERROR(INDEX('Medical Examinations'!$K:$K,MATCH($A929,'Medical Examinations'!$A:$A,0)),"Not Found")</f>
        <v>No</v>
      </c>
      <c r="J929" s="6" t="str">
        <f>IFERROR(INDEX('Medical Examinations'!$M:$M,MATCH($A929,'Medical Examinations'!$A:$A,0)),"Not Found")</f>
        <v>Normal Weight</v>
      </c>
      <c r="K929" s="6" t="str">
        <f>IFERROR(INDEX('Medical Examinations'!$N:$N,MATCH($A929,'Medical Examinations'!$A:$A,0)),"Not Found")</f>
        <v>Diabetic</v>
      </c>
      <c r="L929" s="12">
        <f>IFERROR(INDEX('Hospitalisation Details'!$V:$V,MATCH($A929,'Hospitalisation Details'!$A:$A,0)),"Not Found")</f>
        <v>0</v>
      </c>
      <c r="M929" s="13">
        <f>IFERROR(INDEX('Hospitalisation Details'!$F:$F,MATCH($A929,'Hospitalisation Details'!$A:$A,0)),"Not Found")</f>
        <v>11830.61</v>
      </c>
      <c r="N929" s="6">
        <f>IFERROR(INDEX('Hospitalisation Details'!$S:$S,MATCH($A929,'Hospitalisation Details'!$A:$A,0)),"Not Found")</f>
        <v>24018</v>
      </c>
      <c r="O929" s="6">
        <f>IFERROR(INDEX('Hospitalisation Details'!$T:$T,MATCH($A929,'Hospitalisation Details'!$A:$A,0)),"Not Found")</f>
        <v>57</v>
      </c>
      <c r="P929" s="6">
        <f>IFERROR(INDEX('Hospitalisation Details'!$U:$U,MATCH($A929,'Hospitalisation Details'!$A:$A,0)),"Not Found")</f>
        <v>0</v>
      </c>
      <c r="Q929" s="6">
        <f>IFERROR(INDEX('Hospitalisation Details'!$W:$W,MATCH($A929,'Hospitalisation Details'!$A:$A,0)),"Not Found")</f>
        <v>0</v>
      </c>
    </row>
    <row r="930" spans="1:17" ht="15" customHeight="1" x14ac:dyDescent="0.3">
      <c r="A930" s="6" t="str">
        <f>'Customer Names'!A930</f>
        <v>Id929</v>
      </c>
      <c r="B930" s="6" t="str">
        <f>IFERROR(INDEX('Customer Names'!$D:$D,MATCH($A930,'Customer Names'!$A:$A,0)),"Not Found")</f>
        <v>Lisa M</v>
      </c>
      <c r="C930" s="6">
        <f>IFERROR(INDEX('Medical Examinations'!$B:$B,MATCH($A930,'Medical Examinations'!$A:$A,0)),"Not Found")</f>
        <v>35.409999999999997</v>
      </c>
      <c r="D930" s="6">
        <f>IFERROR(INDEX('Medical Examinations'!$C:$C,MATCH($A930,'Medical Examinations'!$A:$A,0)),"Not Found")</f>
        <v>5.68</v>
      </c>
      <c r="E930" s="6" t="str">
        <f>IFERROR(INDEX('Medical Examinations'!$I:$I,MATCH($A930,'Medical Examinations'!$A:$A,0)),"Not Found")</f>
        <v>No</v>
      </c>
      <c r="F930" s="6" t="str">
        <f>IFERROR(INDEX('Medical Examinations'!$J:$J,MATCH($A930,'Medical Examinations'!$A:$A,0)),"Not Found")</f>
        <v>No</v>
      </c>
      <c r="G930" s="6" t="str">
        <f>IFERROR(INDEX('Medical Examinations'!$F:$F,MATCH($A930,'Medical Examinations'!$A:$A,0)),"Not Found")</f>
        <v>No</v>
      </c>
      <c r="H930" s="6">
        <f>IFERROR(INDEX('Medical Examinations'!$L:$L,MATCH($A930,'Medical Examinations'!$A:$A,0)),"Not Found")</f>
        <v>0</v>
      </c>
      <c r="I930" s="6" t="str">
        <f>IFERROR(INDEX('Medical Examinations'!$K:$K,MATCH($A930,'Medical Examinations'!$A:$A,0)),"Not Found")</f>
        <v>No</v>
      </c>
      <c r="J930" s="6" t="str">
        <f>IFERROR(INDEX('Medical Examinations'!$M:$M,MATCH($A930,'Medical Examinations'!$A:$A,0)),"Not Found")</f>
        <v>Obesity</v>
      </c>
      <c r="K930" s="6" t="str">
        <f>IFERROR(INDEX('Medical Examinations'!$N:$N,MATCH($A930,'Medical Examinations'!$A:$A,0)),"Not Found")</f>
        <v>Normal</v>
      </c>
      <c r="L930" s="12">
        <f>IFERROR(INDEX('Hospitalisation Details'!$V:$V,MATCH($A930,'Hospitalisation Details'!$A:$A,0)),"Not Found")</f>
        <v>0</v>
      </c>
      <c r="M930" s="13">
        <f>IFERROR(INDEX('Hospitalisation Details'!$F:$F,MATCH($A930,'Hospitalisation Details'!$A:$A,0)),"Not Found")</f>
        <v>11773.06</v>
      </c>
      <c r="N930" s="6">
        <f>IFERROR(INDEX('Hospitalisation Details'!$S:$S,MATCH($A930,'Hospitalisation Details'!$A:$A,0)),"Not Found")</f>
        <v>30275</v>
      </c>
      <c r="O930" s="6">
        <f>IFERROR(INDEX('Hospitalisation Details'!$T:$T,MATCH($A930,'Hospitalisation Details'!$A:$A,0)),"Not Found")</f>
        <v>40</v>
      </c>
      <c r="P930" s="6">
        <f>IFERROR(INDEX('Hospitalisation Details'!$U:$U,MATCH($A930,'Hospitalisation Details'!$A:$A,0)),"Not Found")</f>
        <v>0</v>
      </c>
      <c r="Q930" s="6">
        <f>IFERROR(INDEX('Hospitalisation Details'!$W:$W,MATCH($A930,'Hospitalisation Details'!$A:$A,0)),"Not Found")</f>
        <v>0</v>
      </c>
    </row>
    <row r="931" spans="1:17" ht="15" customHeight="1" x14ac:dyDescent="0.3">
      <c r="A931" s="6" t="str">
        <f>'Customer Names'!A931</f>
        <v>Id930</v>
      </c>
      <c r="B931" s="6" t="str">
        <f>IFERROR(INDEX('Customer Names'!$D:$D,MATCH($A931,'Customer Names'!$A:$A,0)),"Not Found")</f>
        <v>Steve Jr.</v>
      </c>
      <c r="C931" s="6">
        <f>IFERROR(INDEX('Medical Examinations'!$B:$B,MATCH($A931,'Medical Examinations'!$A:$A,0)),"Not Found")</f>
        <v>32.11</v>
      </c>
      <c r="D931" s="6">
        <f>IFERROR(INDEX('Medical Examinations'!$C:$C,MATCH($A931,'Medical Examinations'!$A:$A,0)),"Not Found")</f>
        <v>4.75</v>
      </c>
      <c r="E931" s="6" t="str">
        <f>IFERROR(INDEX('Medical Examinations'!$I:$I,MATCH($A931,'Medical Examinations'!$A:$A,0)),"Not Found")</f>
        <v>Yes</v>
      </c>
      <c r="F931" s="6" t="str">
        <f>IFERROR(INDEX('Medical Examinations'!$J:$J,MATCH($A931,'Medical Examinations'!$A:$A,0)),"Not Found")</f>
        <v>No</v>
      </c>
      <c r="G931" s="6" t="str">
        <f>IFERROR(INDEX('Medical Examinations'!$F:$F,MATCH($A931,'Medical Examinations'!$A:$A,0)),"Not Found")</f>
        <v>No</v>
      </c>
      <c r="H931" s="6">
        <f>IFERROR(INDEX('Medical Examinations'!$L:$L,MATCH($A931,'Medical Examinations'!$A:$A,0)),"Not Found")</f>
        <v>2</v>
      </c>
      <c r="I931" s="6" t="str">
        <f>IFERROR(INDEX('Medical Examinations'!$K:$K,MATCH($A931,'Medical Examinations'!$A:$A,0)),"Not Found")</f>
        <v>No</v>
      </c>
      <c r="J931" s="6" t="str">
        <f>IFERROR(INDEX('Medical Examinations'!$M:$M,MATCH($A931,'Medical Examinations'!$A:$A,0)),"Not Found")</f>
        <v>Obesity</v>
      </c>
      <c r="K931" s="6" t="str">
        <f>IFERROR(INDEX('Medical Examinations'!$N:$N,MATCH($A931,'Medical Examinations'!$A:$A,0)),"Not Found")</f>
        <v>Normal</v>
      </c>
      <c r="L931" s="12">
        <f>IFERROR(INDEX('Hospitalisation Details'!$V:$V,MATCH($A931,'Hospitalisation Details'!$A:$A,0)),"Not Found")</f>
        <v>0</v>
      </c>
      <c r="M931" s="13">
        <f>IFERROR(INDEX('Hospitalisation Details'!$F:$F,MATCH($A931,'Hospitalisation Details'!$A:$A,0)),"Not Found")</f>
        <v>11763</v>
      </c>
      <c r="N931" s="6">
        <f>IFERROR(INDEX('Hospitalisation Details'!$S:$S,MATCH($A931,'Hospitalisation Details'!$A:$A,0)),"Not Found")</f>
        <v>24313</v>
      </c>
      <c r="O931" s="6">
        <f>IFERROR(INDEX('Hospitalisation Details'!$T:$T,MATCH($A931,'Hospitalisation Details'!$A:$A,0)),"Not Found")</f>
        <v>56</v>
      </c>
      <c r="P931" s="6">
        <f>IFERROR(INDEX('Hospitalisation Details'!$U:$U,MATCH($A931,'Hospitalisation Details'!$A:$A,0)),"Not Found")</f>
        <v>0</v>
      </c>
      <c r="Q931" s="6">
        <f>IFERROR(INDEX('Hospitalisation Details'!$W:$W,MATCH($A931,'Hospitalisation Details'!$A:$A,0)),"Not Found")</f>
        <v>0</v>
      </c>
    </row>
    <row r="932" spans="1:17" ht="15" customHeight="1" x14ac:dyDescent="0.3">
      <c r="A932" s="6" t="str">
        <f>'Customer Names'!A932</f>
        <v>Id931</v>
      </c>
      <c r="B932" s="6" t="str">
        <f>IFERROR(INDEX('Customer Names'!$D:$D,MATCH($A932,'Customer Names'!$A:$A,0)),"Not Found")</f>
        <v>Tiffany</v>
      </c>
      <c r="C932" s="6">
        <f>IFERROR(INDEX('Medical Examinations'!$B:$B,MATCH($A932,'Medical Examinations'!$A:$A,0)),"Not Found")</f>
        <v>34.479999999999997</v>
      </c>
      <c r="D932" s="6">
        <f>IFERROR(INDEX('Medical Examinations'!$C:$C,MATCH($A932,'Medical Examinations'!$A:$A,0)),"Not Found")</f>
        <v>6.31</v>
      </c>
      <c r="E932" s="6" t="str">
        <f>IFERROR(INDEX('Medical Examinations'!$I:$I,MATCH($A932,'Medical Examinations'!$A:$A,0)),"Not Found")</f>
        <v>No</v>
      </c>
      <c r="F932" s="6" t="str">
        <f>IFERROR(INDEX('Medical Examinations'!$J:$J,MATCH($A932,'Medical Examinations'!$A:$A,0)),"Not Found")</f>
        <v>No</v>
      </c>
      <c r="G932" s="6" t="str">
        <f>IFERROR(INDEX('Medical Examinations'!$F:$F,MATCH($A932,'Medical Examinations'!$A:$A,0)),"Not Found")</f>
        <v>Yes</v>
      </c>
      <c r="H932" s="6">
        <f>IFERROR(INDEX('Medical Examinations'!$L:$L,MATCH($A932,'Medical Examinations'!$A:$A,0)),"Not Found")</f>
        <v>1</v>
      </c>
      <c r="I932" s="6" t="str">
        <f>IFERROR(INDEX('Medical Examinations'!$K:$K,MATCH($A932,'Medical Examinations'!$A:$A,0)),"Not Found")</f>
        <v>No</v>
      </c>
      <c r="J932" s="6" t="str">
        <f>IFERROR(INDEX('Medical Examinations'!$M:$M,MATCH($A932,'Medical Examinations'!$A:$A,0)),"Not Found")</f>
        <v>Obesity</v>
      </c>
      <c r="K932" s="6" t="str">
        <f>IFERROR(INDEX('Medical Examinations'!$N:$N,MATCH($A932,'Medical Examinations'!$A:$A,0)),"Not Found")</f>
        <v>Prediabetic</v>
      </c>
      <c r="L932" s="12">
        <f>IFERROR(INDEX('Hospitalisation Details'!$V:$V,MATCH($A932,'Hospitalisation Details'!$A:$A,0)),"Not Found")</f>
        <v>0</v>
      </c>
      <c r="M932" s="13">
        <f>IFERROR(INDEX('Hospitalisation Details'!$F:$F,MATCH($A932,'Hospitalisation Details'!$A:$A,0)),"Not Found")</f>
        <v>11752.68</v>
      </c>
      <c r="N932" s="6">
        <f>IFERROR(INDEX('Hospitalisation Details'!$S:$S,MATCH($A932,'Hospitalisation Details'!$A:$A,0)),"Not Found")</f>
        <v>29165</v>
      </c>
      <c r="O932" s="6">
        <f>IFERROR(INDEX('Hospitalisation Details'!$T:$T,MATCH($A932,'Hospitalisation Details'!$A:$A,0)),"Not Found")</f>
        <v>43</v>
      </c>
      <c r="P932" s="6">
        <f>IFERROR(INDEX('Hospitalisation Details'!$U:$U,MATCH($A932,'Hospitalisation Details'!$A:$A,0)),"Not Found")</f>
        <v>0</v>
      </c>
      <c r="Q932" s="6">
        <f>IFERROR(INDEX('Hospitalisation Details'!$W:$W,MATCH($A932,'Hospitalisation Details'!$A:$A,0)),"Not Found")</f>
        <v>0</v>
      </c>
    </row>
    <row r="933" spans="1:17" ht="15" customHeight="1" x14ac:dyDescent="0.3">
      <c r="A933" s="6" t="str">
        <f>'Customer Names'!A933</f>
        <v>Id932</v>
      </c>
      <c r="B933" s="6" t="str">
        <f>IFERROR(INDEX('Customer Names'!$D:$D,MATCH($A933,'Customer Names'!$A:$A,0)),"Not Found")</f>
        <v>Greg</v>
      </c>
      <c r="C933" s="6">
        <f>IFERROR(INDEX('Medical Examinations'!$B:$B,MATCH($A933,'Medical Examinations'!$A:$A,0)),"Not Found")</f>
        <v>34.39</v>
      </c>
      <c r="D933" s="6">
        <f>IFERROR(INDEX('Medical Examinations'!$C:$C,MATCH($A933,'Medical Examinations'!$A:$A,0)),"Not Found")</f>
        <v>6.28</v>
      </c>
      <c r="E933" s="6" t="str">
        <f>IFERROR(INDEX('Medical Examinations'!$I:$I,MATCH($A933,'Medical Examinations'!$A:$A,0)),"Not Found")</f>
        <v>Yes</v>
      </c>
      <c r="F933" s="6" t="str">
        <f>IFERROR(INDEX('Medical Examinations'!$J:$J,MATCH($A933,'Medical Examinations'!$A:$A,0)),"Not Found")</f>
        <v>No</v>
      </c>
      <c r="G933" s="6" t="str">
        <f>IFERROR(INDEX('Medical Examinations'!$F:$F,MATCH($A933,'Medical Examinations'!$A:$A,0)),"Not Found")</f>
        <v>No</v>
      </c>
      <c r="H933" s="6">
        <f>IFERROR(INDEX('Medical Examinations'!$L:$L,MATCH($A933,'Medical Examinations'!$A:$A,0)),"Not Found")</f>
        <v>1</v>
      </c>
      <c r="I933" s="6" t="str">
        <f>IFERROR(INDEX('Medical Examinations'!$K:$K,MATCH($A933,'Medical Examinations'!$A:$A,0)),"Not Found")</f>
        <v>No</v>
      </c>
      <c r="J933" s="6" t="str">
        <f>IFERROR(INDEX('Medical Examinations'!$M:$M,MATCH($A933,'Medical Examinations'!$A:$A,0)),"Not Found")</f>
        <v>Obesity</v>
      </c>
      <c r="K933" s="6" t="str">
        <f>IFERROR(INDEX('Medical Examinations'!$N:$N,MATCH($A933,'Medical Examinations'!$A:$A,0)),"Not Found")</f>
        <v>Prediabetic</v>
      </c>
      <c r="L933" s="12">
        <f>IFERROR(INDEX('Hospitalisation Details'!$V:$V,MATCH($A933,'Hospitalisation Details'!$A:$A,0)),"Not Found")</f>
        <v>0</v>
      </c>
      <c r="M933" s="13">
        <f>IFERROR(INDEX('Hospitalisation Details'!$F:$F,MATCH($A933,'Hospitalisation Details'!$A:$A,0)),"Not Found")</f>
        <v>11743.93</v>
      </c>
      <c r="N933" s="6">
        <f>IFERROR(INDEX('Hospitalisation Details'!$S:$S,MATCH($A933,'Hospitalisation Details'!$A:$A,0)),"Not Found")</f>
        <v>23713</v>
      </c>
      <c r="O933" s="6">
        <f>IFERROR(INDEX('Hospitalisation Details'!$T:$T,MATCH($A933,'Hospitalisation Details'!$A:$A,0)),"Not Found")</f>
        <v>58</v>
      </c>
      <c r="P933" s="6">
        <f>IFERROR(INDEX('Hospitalisation Details'!$U:$U,MATCH($A933,'Hospitalisation Details'!$A:$A,0)),"Not Found")</f>
        <v>0</v>
      </c>
      <c r="Q933" s="6">
        <f>IFERROR(INDEX('Hospitalisation Details'!$W:$W,MATCH($A933,'Hospitalisation Details'!$A:$A,0)),"Not Found")</f>
        <v>0</v>
      </c>
    </row>
    <row r="934" spans="1:17" ht="15" customHeight="1" x14ac:dyDescent="0.3">
      <c r="A934" s="6" t="str">
        <f>'Customer Names'!A934</f>
        <v>Id933</v>
      </c>
      <c r="B934" s="6" t="str">
        <f>IFERROR(INDEX('Customer Names'!$D:$D,MATCH($A934,'Customer Names'!$A:$A,0)),"Not Found")</f>
        <v>Dale</v>
      </c>
      <c r="C934" s="6">
        <f>IFERROR(INDEX('Medical Examinations'!$B:$B,MATCH($A934,'Medical Examinations'!$A:$A,0)),"Not Found")</f>
        <v>26.4</v>
      </c>
      <c r="D934" s="6">
        <f>IFERROR(INDEX('Medical Examinations'!$C:$C,MATCH($A934,'Medical Examinations'!$A:$A,0)),"Not Found")</f>
        <v>9.2899999999999991</v>
      </c>
      <c r="E934" s="6" t="str">
        <f>IFERROR(INDEX('Medical Examinations'!$I:$I,MATCH($A934,'Medical Examinations'!$A:$A,0)),"Not Found")</f>
        <v>Yes</v>
      </c>
      <c r="F934" s="6" t="str">
        <f>IFERROR(INDEX('Medical Examinations'!$J:$J,MATCH($A934,'Medical Examinations'!$A:$A,0)),"Not Found")</f>
        <v>No</v>
      </c>
      <c r="G934" s="6" t="str">
        <f>IFERROR(INDEX('Medical Examinations'!$F:$F,MATCH($A934,'Medical Examinations'!$A:$A,0)),"Not Found")</f>
        <v>Yes</v>
      </c>
      <c r="H934" s="6">
        <f>IFERROR(INDEX('Medical Examinations'!$L:$L,MATCH($A934,'Medical Examinations'!$A:$A,0)),"Not Found")</f>
        <v>1</v>
      </c>
      <c r="I934" s="6" t="str">
        <f>IFERROR(INDEX('Medical Examinations'!$K:$K,MATCH($A934,'Medical Examinations'!$A:$A,0)),"Not Found")</f>
        <v>No</v>
      </c>
      <c r="J934" s="6" t="str">
        <f>IFERROR(INDEX('Medical Examinations'!$M:$M,MATCH($A934,'Medical Examinations'!$A:$A,0)),"Not Found")</f>
        <v>Overweight</v>
      </c>
      <c r="K934" s="6" t="str">
        <f>IFERROR(INDEX('Medical Examinations'!$N:$N,MATCH($A934,'Medical Examinations'!$A:$A,0)),"Not Found")</f>
        <v>Diabetic</v>
      </c>
      <c r="L934" s="12">
        <f>IFERROR(INDEX('Hospitalisation Details'!$V:$V,MATCH($A934,'Hospitalisation Details'!$A:$A,0)),"Not Found")</f>
        <v>0</v>
      </c>
      <c r="M934" s="13">
        <f>IFERROR(INDEX('Hospitalisation Details'!$F:$F,MATCH($A934,'Hospitalisation Details'!$A:$A,0)),"Not Found")</f>
        <v>11743.3</v>
      </c>
      <c r="N934" s="6">
        <f>IFERROR(INDEX('Hospitalisation Details'!$S:$S,MATCH($A934,'Hospitalisation Details'!$A:$A,0)),"Not Found")</f>
        <v>23171</v>
      </c>
      <c r="O934" s="6">
        <f>IFERROR(INDEX('Hospitalisation Details'!$T:$T,MATCH($A934,'Hospitalisation Details'!$A:$A,0)),"Not Found")</f>
        <v>59</v>
      </c>
      <c r="P934" s="6">
        <f>IFERROR(INDEX('Hospitalisation Details'!$U:$U,MATCH($A934,'Hospitalisation Details'!$A:$A,0)),"Not Found")</f>
        <v>0</v>
      </c>
      <c r="Q934" s="6">
        <f>IFERROR(INDEX('Hospitalisation Details'!$W:$W,MATCH($A934,'Hospitalisation Details'!$A:$A,0)),"Not Found")</f>
        <v>0</v>
      </c>
    </row>
    <row r="935" spans="1:17" ht="15" customHeight="1" x14ac:dyDescent="0.3">
      <c r="A935" s="6" t="str">
        <f>'Customer Names'!A935</f>
        <v>Id934</v>
      </c>
      <c r="B935" s="6" t="str">
        <f>IFERROR(INDEX('Customer Names'!$D:$D,MATCH($A935,'Customer Names'!$A:$A,0)),"Not Found")</f>
        <v>Brittany A.</v>
      </c>
      <c r="C935" s="6">
        <f>IFERROR(INDEX('Medical Examinations'!$B:$B,MATCH($A935,'Medical Examinations'!$A:$A,0)),"Not Found")</f>
        <v>28.1</v>
      </c>
      <c r="D935" s="6">
        <f>IFERROR(INDEX('Medical Examinations'!$C:$C,MATCH($A935,'Medical Examinations'!$A:$A,0)),"Not Found")</f>
        <v>5.79</v>
      </c>
      <c r="E935" s="6" t="str">
        <f>IFERROR(INDEX('Medical Examinations'!$I:$I,MATCH($A935,'Medical Examinations'!$A:$A,0)),"Not Found")</f>
        <v>Yes</v>
      </c>
      <c r="F935" s="6" t="str">
        <f>IFERROR(INDEX('Medical Examinations'!$J:$J,MATCH($A935,'Medical Examinations'!$A:$A,0)),"Not Found")</f>
        <v>No</v>
      </c>
      <c r="G935" s="6" t="str">
        <f>IFERROR(INDEX('Medical Examinations'!$F:$F,MATCH($A935,'Medical Examinations'!$A:$A,0)),"Not Found")</f>
        <v>Yes</v>
      </c>
      <c r="H935" s="6">
        <f>IFERROR(INDEX('Medical Examinations'!$L:$L,MATCH($A935,'Medical Examinations'!$A:$A,0)),"Not Found")</f>
        <v>1</v>
      </c>
      <c r="I935" s="6" t="str">
        <f>IFERROR(INDEX('Medical Examinations'!$K:$K,MATCH($A935,'Medical Examinations'!$A:$A,0)),"Not Found")</f>
        <v>No</v>
      </c>
      <c r="J935" s="6" t="str">
        <f>IFERROR(INDEX('Medical Examinations'!$M:$M,MATCH($A935,'Medical Examinations'!$A:$A,0)),"Not Found")</f>
        <v>Overweight</v>
      </c>
      <c r="K935" s="6" t="str">
        <f>IFERROR(INDEX('Medical Examinations'!$N:$N,MATCH($A935,'Medical Examinations'!$A:$A,0)),"Not Found")</f>
        <v>Prediabetic</v>
      </c>
      <c r="L935" s="12">
        <f>IFERROR(INDEX('Hospitalisation Details'!$V:$V,MATCH($A935,'Hospitalisation Details'!$A:$A,0)),"Not Found")</f>
        <v>0</v>
      </c>
      <c r="M935" s="13">
        <f>IFERROR(INDEX('Hospitalisation Details'!$F:$F,MATCH($A935,'Hospitalisation Details'!$A:$A,0)),"Not Found")</f>
        <v>11741.73</v>
      </c>
      <c r="N935" s="6">
        <f>IFERROR(INDEX('Hospitalisation Details'!$S:$S,MATCH($A935,'Hospitalisation Details'!$A:$A,0)),"Not Found")</f>
        <v>25519</v>
      </c>
      <c r="O935" s="6">
        <f>IFERROR(INDEX('Hospitalisation Details'!$T:$T,MATCH($A935,'Hospitalisation Details'!$A:$A,0)),"Not Found")</f>
        <v>53</v>
      </c>
      <c r="P935" s="6">
        <f>IFERROR(INDEX('Hospitalisation Details'!$U:$U,MATCH($A935,'Hospitalisation Details'!$A:$A,0)),"Not Found")</f>
        <v>0</v>
      </c>
      <c r="Q935" s="6">
        <f>IFERROR(INDEX('Hospitalisation Details'!$W:$W,MATCH($A935,'Hospitalisation Details'!$A:$A,0)),"Not Found")</f>
        <v>0</v>
      </c>
    </row>
    <row r="936" spans="1:17" ht="15" customHeight="1" x14ac:dyDescent="0.3">
      <c r="A936" s="6" t="str">
        <f>'Customer Names'!A936</f>
        <v>Id935</v>
      </c>
      <c r="B936" s="6" t="str">
        <f>IFERROR(INDEX('Customer Names'!$D:$D,MATCH($A936,'Customer Names'!$A:$A,0)),"Not Found")</f>
        <v>Robert S</v>
      </c>
      <c r="C936" s="6">
        <f>IFERROR(INDEX('Medical Examinations'!$B:$B,MATCH($A936,'Medical Examinations'!$A:$A,0)),"Not Found")</f>
        <v>27</v>
      </c>
      <c r="D936" s="6">
        <f>IFERROR(INDEX('Medical Examinations'!$C:$C,MATCH($A936,'Medical Examinations'!$A:$A,0)),"Not Found")</f>
        <v>4.54</v>
      </c>
      <c r="E936" s="6" t="str">
        <f>IFERROR(INDEX('Medical Examinations'!$I:$I,MATCH($A936,'Medical Examinations'!$A:$A,0)),"Not Found")</f>
        <v>Yes</v>
      </c>
      <c r="F936" s="6" t="str">
        <f>IFERROR(INDEX('Medical Examinations'!$J:$J,MATCH($A936,'Medical Examinations'!$A:$A,0)),"Not Found")</f>
        <v>No</v>
      </c>
      <c r="G936" s="6" t="str">
        <f>IFERROR(INDEX('Medical Examinations'!$F:$F,MATCH($A936,'Medical Examinations'!$A:$A,0)),"Not Found")</f>
        <v>No</v>
      </c>
      <c r="H936" s="6">
        <f>IFERROR(INDEX('Medical Examinations'!$L:$L,MATCH($A936,'Medical Examinations'!$A:$A,0)),"Not Found")</f>
        <v>1</v>
      </c>
      <c r="I936" s="6" t="str">
        <f>IFERROR(INDEX('Medical Examinations'!$K:$K,MATCH($A936,'Medical Examinations'!$A:$A,0)),"Not Found")</f>
        <v>No</v>
      </c>
      <c r="J936" s="6" t="str">
        <f>IFERROR(INDEX('Medical Examinations'!$M:$M,MATCH($A936,'Medical Examinations'!$A:$A,0)),"Not Found")</f>
        <v>Overweight</v>
      </c>
      <c r="K936" s="6" t="str">
        <f>IFERROR(INDEX('Medical Examinations'!$N:$N,MATCH($A936,'Medical Examinations'!$A:$A,0)),"Not Found")</f>
        <v>Normal</v>
      </c>
      <c r="L936" s="12">
        <f>IFERROR(INDEX('Hospitalisation Details'!$V:$V,MATCH($A936,'Hospitalisation Details'!$A:$A,0)),"Not Found")</f>
        <v>0</v>
      </c>
      <c r="M936" s="13">
        <f>IFERROR(INDEX('Hospitalisation Details'!$F:$F,MATCH($A936,'Hospitalisation Details'!$A:$A,0)),"Not Found")</f>
        <v>11737.85</v>
      </c>
      <c r="N936" s="6">
        <f>IFERROR(INDEX('Hospitalisation Details'!$S:$S,MATCH($A936,'Hospitalisation Details'!$A:$A,0)),"Not Found")</f>
        <v>32391</v>
      </c>
      <c r="O936" s="6">
        <f>IFERROR(INDEX('Hospitalisation Details'!$T:$T,MATCH($A936,'Hospitalisation Details'!$A:$A,0)),"Not Found")</f>
        <v>34</v>
      </c>
      <c r="P936" s="6">
        <f>IFERROR(INDEX('Hospitalisation Details'!$U:$U,MATCH($A936,'Hospitalisation Details'!$A:$A,0)),"Not Found")</f>
        <v>0</v>
      </c>
      <c r="Q936" s="6">
        <f>IFERROR(INDEX('Hospitalisation Details'!$W:$W,MATCH($A936,'Hospitalisation Details'!$A:$A,0)),"Not Found")</f>
        <v>0</v>
      </c>
    </row>
    <row r="937" spans="1:17" ht="15" customHeight="1" x14ac:dyDescent="0.3">
      <c r="A937" s="6" t="str">
        <f>'Customer Names'!A937</f>
        <v>Id936</v>
      </c>
      <c r="B937" s="6" t="str">
        <f>IFERROR(INDEX('Customer Names'!$D:$D,MATCH($A937,'Customer Names'!$A:$A,0)),"Not Found")</f>
        <v>Cameron</v>
      </c>
      <c r="C937" s="6">
        <f>IFERROR(INDEX('Medical Examinations'!$B:$B,MATCH($A937,'Medical Examinations'!$A:$A,0)),"Not Found")</f>
        <v>28.594999999999999</v>
      </c>
      <c r="D937" s="6">
        <f>IFERROR(INDEX('Medical Examinations'!$C:$C,MATCH($A937,'Medical Examinations'!$A:$A,0)),"Not Found")</f>
        <v>4.68</v>
      </c>
      <c r="E937" s="6" t="str">
        <f>IFERROR(INDEX('Medical Examinations'!$I:$I,MATCH($A937,'Medical Examinations'!$A:$A,0)),"Not Found")</f>
        <v>Yes</v>
      </c>
      <c r="F937" s="6" t="str">
        <f>IFERROR(INDEX('Medical Examinations'!$J:$J,MATCH($A937,'Medical Examinations'!$A:$A,0)),"Not Found")</f>
        <v>No</v>
      </c>
      <c r="G937" s="6" t="str">
        <f>IFERROR(INDEX('Medical Examinations'!$F:$F,MATCH($A937,'Medical Examinations'!$A:$A,0)),"Not Found")</f>
        <v>No</v>
      </c>
      <c r="H937" s="6">
        <f>IFERROR(INDEX('Medical Examinations'!$L:$L,MATCH($A937,'Medical Examinations'!$A:$A,0)),"Not Found")</f>
        <v>1</v>
      </c>
      <c r="I937" s="6" t="str">
        <f>IFERROR(INDEX('Medical Examinations'!$K:$K,MATCH($A937,'Medical Examinations'!$A:$A,0)),"Not Found")</f>
        <v>No</v>
      </c>
      <c r="J937" s="6" t="str">
        <f>IFERROR(INDEX('Medical Examinations'!$M:$M,MATCH($A937,'Medical Examinations'!$A:$A,0)),"Not Found")</f>
        <v>Overweight</v>
      </c>
      <c r="K937" s="6" t="str">
        <f>IFERROR(INDEX('Medical Examinations'!$N:$N,MATCH($A937,'Medical Examinations'!$A:$A,0)),"Not Found")</f>
        <v>Normal</v>
      </c>
      <c r="L937" s="12">
        <f>IFERROR(INDEX('Hospitalisation Details'!$V:$V,MATCH($A937,'Hospitalisation Details'!$A:$A,0)),"Not Found")</f>
        <v>0</v>
      </c>
      <c r="M937" s="13">
        <f>IFERROR(INDEX('Hospitalisation Details'!$F:$F,MATCH($A937,'Hospitalisation Details'!$A:$A,0)),"Not Found")</f>
        <v>11735.88</v>
      </c>
      <c r="N937" s="6">
        <f>IFERROR(INDEX('Hospitalisation Details'!$S:$S,MATCH($A937,'Hospitalisation Details'!$A:$A,0)),"Not Found")</f>
        <v>23690</v>
      </c>
      <c r="O937" s="6">
        <f>IFERROR(INDEX('Hospitalisation Details'!$T:$T,MATCH($A937,'Hospitalisation Details'!$A:$A,0)),"Not Found")</f>
        <v>58</v>
      </c>
      <c r="P937" s="6">
        <f>IFERROR(INDEX('Hospitalisation Details'!$U:$U,MATCH($A937,'Hospitalisation Details'!$A:$A,0)),"Not Found")</f>
        <v>0</v>
      </c>
      <c r="Q937" s="6">
        <f>IFERROR(INDEX('Hospitalisation Details'!$W:$W,MATCH($A937,'Hospitalisation Details'!$A:$A,0)),"Not Found")</f>
        <v>0</v>
      </c>
    </row>
    <row r="938" spans="1:17" ht="15" customHeight="1" x14ac:dyDescent="0.3">
      <c r="A938" s="6" t="str">
        <f>'Customer Names'!A938</f>
        <v>Id937</v>
      </c>
      <c r="B938" s="6" t="str">
        <f>IFERROR(INDEX('Customer Names'!$D:$D,MATCH($A938,'Customer Names'!$A:$A,0)),"Not Found")</f>
        <v>Ulrike</v>
      </c>
      <c r="C938" s="6">
        <f>IFERROR(INDEX('Medical Examinations'!$B:$B,MATCH($A938,'Medical Examinations'!$A:$A,0)),"Not Found")</f>
        <v>36.799999999999997</v>
      </c>
      <c r="D938" s="6">
        <f>IFERROR(INDEX('Medical Examinations'!$C:$C,MATCH($A938,'Medical Examinations'!$A:$A,0)),"Not Found")</f>
        <v>5.88</v>
      </c>
      <c r="E938" s="6" t="str">
        <f>IFERROR(INDEX('Medical Examinations'!$I:$I,MATCH($A938,'Medical Examinations'!$A:$A,0)),"Not Found")</f>
        <v>No</v>
      </c>
      <c r="F938" s="6" t="str">
        <f>IFERROR(INDEX('Medical Examinations'!$J:$J,MATCH($A938,'Medical Examinations'!$A:$A,0)),"Not Found")</f>
        <v>No</v>
      </c>
      <c r="G938" s="6" t="str">
        <f>IFERROR(INDEX('Medical Examinations'!$F:$F,MATCH($A938,'Medical Examinations'!$A:$A,0)),"Not Found")</f>
        <v>No</v>
      </c>
      <c r="H938" s="6">
        <f>IFERROR(INDEX('Medical Examinations'!$L:$L,MATCH($A938,'Medical Examinations'!$A:$A,0)),"Not Found")</f>
        <v>1</v>
      </c>
      <c r="I938" s="6" t="str">
        <f>IFERROR(INDEX('Medical Examinations'!$K:$K,MATCH($A938,'Medical Examinations'!$A:$A,0)),"Not Found")</f>
        <v>No</v>
      </c>
      <c r="J938" s="6" t="str">
        <f>IFERROR(INDEX('Medical Examinations'!$M:$M,MATCH($A938,'Medical Examinations'!$A:$A,0)),"Not Found")</f>
        <v>Obesity</v>
      </c>
      <c r="K938" s="6" t="str">
        <f>IFERROR(INDEX('Medical Examinations'!$N:$N,MATCH($A938,'Medical Examinations'!$A:$A,0)),"Not Found")</f>
        <v>Prediabetic</v>
      </c>
      <c r="L938" s="12">
        <f>IFERROR(INDEX('Hospitalisation Details'!$V:$V,MATCH($A938,'Hospitalisation Details'!$A:$A,0)),"Not Found")</f>
        <v>0</v>
      </c>
      <c r="M938" s="13">
        <f>IFERROR(INDEX('Hospitalisation Details'!$F:$F,MATCH($A938,'Hospitalisation Details'!$A:$A,0)),"Not Found")</f>
        <v>11730.82</v>
      </c>
      <c r="N938" s="6">
        <f>IFERROR(INDEX('Hospitalisation Details'!$S:$S,MATCH($A938,'Hospitalisation Details'!$A:$A,0)),"Not Found")</f>
        <v>31012</v>
      </c>
      <c r="O938" s="6">
        <f>IFERROR(INDEX('Hospitalisation Details'!$T:$T,MATCH($A938,'Hospitalisation Details'!$A:$A,0)),"Not Found")</f>
        <v>38</v>
      </c>
      <c r="P938" s="6">
        <f>IFERROR(INDEX('Hospitalisation Details'!$U:$U,MATCH($A938,'Hospitalisation Details'!$A:$A,0)),"Not Found")</f>
        <v>0</v>
      </c>
      <c r="Q938" s="6">
        <f>IFERROR(INDEX('Hospitalisation Details'!$W:$W,MATCH($A938,'Hospitalisation Details'!$A:$A,0)),"Not Found")</f>
        <v>0</v>
      </c>
    </row>
    <row r="939" spans="1:17" ht="15" customHeight="1" x14ac:dyDescent="0.3">
      <c r="A939" s="6" t="str">
        <f>'Customer Names'!A939</f>
        <v>Id938</v>
      </c>
      <c r="B939" s="6" t="str">
        <f>IFERROR(INDEX('Customer Names'!$D:$D,MATCH($A939,'Customer Names'!$A:$A,0)),"Not Found")</f>
        <v>Katlyn A.</v>
      </c>
      <c r="C939" s="6">
        <f>IFERROR(INDEX('Medical Examinations'!$B:$B,MATCH($A939,'Medical Examinations'!$A:$A,0)),"Not Found")</f>
        <v>23.75</v>
      </c>
      <c r="D939" s="6">
        <f>IFERROR(INDEX('Medical Examinations'!$C:$C,MATCH($A939,'Medical Examinations'!$A:$A,0)),"Not Found")</f>
        <v>5.42</v>
      </c>
      <c r="E939" s="6" t="str">
        <f>IFERROR(INDEX('Medical Examinations'!$I:$I,MATCH($A939,'Medical Examinations'!$A:$A,0)),"Not Found")</f>
        <v>Yes</v>
      </c>
      <c r="F939" s="6" t="str">
        <f>IFERROR(INDEX('Medical Examinations'!$J:$J,MATCH($A939,'Medical Examinations'!$A:$A,0)),"Not Found")</f>
        <v>No</v>
      </c>
      <c r="G939" s="6" t="str">
        <f>IFERROR(INDEX('Medical Examinations'!$F:$F,MATCH($A939,'Medical Examinations'!$A:$A,0)),"Not Found")</f>
        <v>Yes</v>
      </c>
      <c r="H939" s="6">
        <f>IFERROR(INDEX('Medical Examinations'!$L:$L,MATCH($A939,'Medical Examinations'!$A:$A,0)),"Not Found")</f>
        <v>1</v>
      </c>
      <c r="I939" s="6" t="str">
        <f>IFERROR(INDEX('Medical Examinations'!$K:$K,MATCH($A939,'Medical Examinations'!$A:$A,0)),"Not Found")</f>
        <v>No</v>
      </c>
      <c r="J939" s="6" t="str">
        <f>IFERROR(INDEX('Medical Examinations'!$M:$M,MATCH($A939,'Medical Examinations'!$A:$A,0)),"Not Found")</f>
        <v>Normal Weight</v>
      </c>
      <c r="K939" s="6" t="str">
        <f>IFERROR(INDEX('Medical Examinations'!$N:$N,MATCH($A939,'Medical Examinations'!$A:$A,0)),"Not Found")</f>
        <v>Normal</v>
      </c>
      <c r="L939" s="12">
        <f>IFERROR(INDEX('Hospitalisation Details'!$V:$V,MATCH($A939,'Hospitalisation Details'!$A:$A,0)),"Not Found")</f>
        <v>0</v>
      </c>
      <c r="M939" s="13">
        <f>IFERROR(INDEX('Hospitalisation Details'!$F:$F,MATCH($A939,'Hospitalisation Details'!$A:$A,0)),"Not Found")</f>
        <v>11729.68</v>
      </c>
      <c r="N939" s="6">
        <f>IFERROR(INDEX('Hospitalisation Details'!$S:$S,MATCH($A939,'Hospitalisation Details'!$A:$A,0)),"Not Found")</f>
        <v>25488</v>
      </c>
      <c r="O939" s="6">
        <f>IFERROR(INDEX('Hospitalisation Details'!$T:$T,MATCH($A939,'Hospitalisation Details'!$A:$A,0)),"Not Found")</f>
        <v>53</v>
      </c>
      <c r="P939" s="6">
        <f>IFERROR(INDEX('Hospitalisation Details'!$U:$U,MATCH($A939,'Hospitalisation Details'!$A:$A,0)),"Not Found")</f>
        <v>0</v>
      </c>
      <c r="Q939" s="6">
        <f>IFERROR(INDEX('Hospitalisation Details'!$W:$W,MATCH($A939,'Hospitalisation Details'!$A:$A,0)),"Not Found")</f>
        <v>0</v>
      </c>
    </row>
    <row r="940" spans="1:17" ht="15" customHeight="1" x14ac:dyDescent="0.3">
      <c r="A940" s="6" t="str">
        <f>'Customer Names'!A940</f>
        <v>Id939</v>
      </c>
      <c r="B940" s="6" t="str">
        <f>IFERROR(INDEX('Customer Names'!$D:$D,MATCH($A940,'Customer Names'!$A:$A,0)),"Not Found")</f>
        <v>Morgan B.</v>
      </c>
      <c r="C940" s="6">
        <f>IFERROR(INDEX('Medical Examinations'!$B:$B,MATCH($A940,'Medical Examinations'!$A:$A,0)),"Not Found")</f>
        <v>35.619999999999997</v>
      </c>
      <c r="D940" s="6">
        <f>IFERROR(INDEX('Medical Examinations'!$C:$C,MATCH($A940,'Medical Examinations'!$A:$A,0)),"Not Found")</f>
        <v>4.16</v>
      </c>
      <c r="E940" s="6" t="str">
        <f>IFERROR(INDEX('Medical Examinations'!$I:$I,MATCH($A940,'Medical Examinations'!$A:$A,0)),"Not Found")</f>
        <v>No</v>
      </c>
      <c r="F940" s="6" t="str">
        <f>IFERROR(INDEX('Medical Examinations'!$J:$J,MATCH($A940,'Medical Examinations'!$A:$A,0)),"Not Found")</f>
        <v>No</v>
      </c>
      <c r="G940" s="6" t="str">
        <f>IFERROR(INDEX('Medical Examinations'!$F:$F,MATCH($A940,'Medical Examinations'!$A:$A,0)),"Not Found")</f>
        <v>No</v>
      </c>
      <c r="H940" s="6">
        <f>IFERROR(INDEX('Medical Examinations'!$L:$L,MATCH($A940,'Medical Examinations'!$A:$A,0)),"Not Found")</f>
        <v>0</v>
      </c>
      <c r="I940" s="6" t="str">
        <f>IFERROR(INDEX('Medical Examinations'!$K:$K,MATCH($A940,'Medical Examinations'!$A:$A,0)),"Not Found")</f>
        <v>No</v>
      </c>
      <c r="J940" s="6" t="str">
        <f>IFERROR(INDEX('Medical Examinations'!$M:$M,MATCH($A940,'Medical Examinations'!$A:$A,0)),"Not Found")</f>
        <v>Obesity</v>
      </c>
      <c r="K940" s="6" t="str">
        <f>IFERROR(INDEX('Medical Examinations'!$N:$N,MATCH($A940,'Medical Examinations'!$A:$A,0)),"Not Found")</f>
        <v>Normal</v>
      </c>
      <c r="L940" s="12">
        <f>IFERROR(INDEX('Hospitalisation Details'!$V:$V,MATCH($A940,'Hospitalisation Details'!$A:$A,0)),"Not Found")</f>
        <v>0</v>
      </c>
      <c r="M940" s="13">
        <f>IFERROR(INDEX('Hospitalisation Details'!$F:$F,MATCH($A940,'Hospitalisation Details'!$A:$A,0)),"Not Found")</f>
        <v>11712.97</v>
      </c>
      <c r="N940" s="6">
        <f>IFERROR(INDEX('Hospitalisation Details'!$S:$S,MATCH($A940,'Hospitalisation Details'!$A:$A,0)),"Not Found")</f>
        <v>30245</v>
      </c>
      <c r="O940" s="6">
        <f>IFERROR(INDEX('Hospitalisation Details'!$T:$T,MATCH($A940,'Hospitalisation Details'!$A:$A,0)),"Not Found")</f>
        <v>40</v>
      </c>
      <c r="P940" s="6">
        <f>IFERROR(INDEX('Hospitalisation Details'!$U:$U,MATCH($A940,'Hospitalisation Details'!$A:$A,0)),"Not Found")</f>
        <v>0</v>
      </c>
      <c r="Q940" s="6">
        <f>IFERROR(INDEX('Hospitalisation Details'!$W:$W,MATCH($A940,'Hospitalisation Details'!$A:$A,0)),"Not Found")</f>
        <v>0</v>
      </c>
    </row>
    <row r="941" spans="1:17" ht="15" customHeight="1" x14ac:dyDescent="0.3">
      <c r="A941" s="6" t="str">
        <f>'Customer Names'!A941</f>
        <v>Id940</v>
      </c>
      <c r="B941" s="6" t="str">
        <f>IFERROR(INDEX('Customer Names'!$D:$D,MATCH($A941,'Customer Names'!$A:$A,0)),"Not Found")</f>
        <v>Peter</v>
      </c>
      <c r="C941" s="6">
        <f>IFERROR(INDEX('Medical Examinations'!$B:$B,MATCH($A941,'Medical Examinations'!$A:$A,0)),"Not Found")</f>
        <v>30.69</v>
      </c>
      <c r="D941" s="6">
        <f>IFERROR(INDEX('Medical Examinations'!$C:$C,MATCH($A941,'Medical Examinations'!$A:$A,0)),"Not Found")</f>
        <v>7.05</v>
      </c>
      <c r="E941" s="6" t="str">
        <f>IFERROR(INDEX('Medical Examinations'!$I:$I,MATCH($A941,'Medical Examinations'!$A:$A,0)),"Not Found")</f>
        <v>Yes</v>
      </c>
      <c r="F941" s="6" t="str">
        <f>IFERROR(INDEX('Medical Examinations'!$J:$J,MATCH($A941,'Medical Examinations'!$A:$A,0)),"Not Found")</f>
        <v>No</v>
      </c>
      <c r="G941" s="6" t="str">
        <f>IFERROR(INDEX('Medical Examinations'!$F:$F,MATCH($A941,'Medical Examinations'!$A:$A,0)),"Not Found")</f>
        <v>No</v>
      </c>
      <c r="H941" s="6">
        <f>IFERROR(INDEX('Medical Examinations'!$L:$L,MATCH($A941,'Medical Examinations'!$A:$A,0)),"Not Found")</f>
        <v>2</v>
      </c>
      <c r="I941" s="6" t="str">
        <f>IFERROR(INDEX('Medical Examinations'!$K:$K,MATCH($A941,'Medical Examinations'!$A:$A,0)),"Not Found")</f>
        <v>No</v>
      </c>
      <c r="J941" s="6" t="str">
        <f>IFERROR(INDEX('Medical Examinations'!$M:$M,MATCH($A941,'Medical Examinations'!$A:$A,0)),"Not Found")</f>
        <v>Obesity</v>
      </c>
      <c r="K941" s="6" t="str">
        <f>IFERROR(INDEX('Medical Examinations'!$N:$N,MATCH($A941,'Medical Examinations'!$A:$A,0)),"Not Found")</f>
        <v>Diabetic</v>
      </c>
      <c r="L941" s="12">
        <f>IFERROR(INDEX('Hospitalisation Details'!$V:$V,MATCH($A941,'Hospitalisation Details'!$A:$A,0)),"Not Found")</f>
        <v>0</v>
      </c>
      <c r="M941" s="13">
        <f>IFERROR(INDEX('Hospitalisation Details'!$F:$F,MATCH($A941,'Hospitalisation Details'!$A:$A,0)),"Not Found")</f>
        <v>11696.52</v>
      </c>
      <c r="N941" s="6">
        <f>IFERROR(INDEX('Hospitalisation Details'!$S:$S,MATCH($A941,'Hospitalisation Details'!$A:$A,0)),"Not Found")</f>
        <v>25903</v>
      </c>
      <c r="O941" s="6">
        <f>IFERROR(INDEX('Hospitalisation Details'!$T:$T,MATCH($A941,'Hospitalisation Details'!$A:$A,0)),"Not Found")</f>
        <v>52</v>
      </c>
      <c r="P941" s="6">
        <f>IFERROR(INDEX('Hospitalisation Details'!$U:$U,MATCH($A941,'Hospitalisation Details'!$A:$A,0)),"Not Found")</f>
        <v>0</v>
      </c>
      <c r="Q941" s="6">
        <f>IFERROR(INDEX('Hospitalisation Details'!$W:$W,MATCH($A941,'Hospitalisation Details'!$A:$A,0)),"Not Found")</f>
        <v>0</v>
      </c>
    </row>
    <row r="942" spans="1:17" ht="15" customHeight="1" x14ac:dyDescent="0.3">
      <c r="A942" s="6" t="str">
        <f>'Customer Names'!A942</f>
        <v>Id941</v>
      </c>
      <c r="B942" s="6" t="str">
        <f>IFERROR(INDEX('Customer Names'!$D:$D,MATCH($A942,'Customer Names'!$A:$A,0)),"Not Found")</f>
        <v>Chandler</v>
      </c>
      <c r="C942" s="6">
        <f>IFERROR(INDEX('Medical Examinations'!$B:$B,MATCH($A942,'Medical Examinations'!$A:$A,0)),"Not Found")</f>
        <v>35.799999999999997</v>
      </c>
      <c r="D942" s="6">
        <f>IFERROR(INDEX('Medical Examinations'!$C:$C,MATCH($A942,'Medical Examinations'!$A:$A,0)),"Not Found")</f>
        <v>5.63</v>
      </c>
      <c r="E942" s="6" t="str">
        <f>IFERROR(INDEX('Medical Examinations'!$I:$I,MATCH($A942,'Medical Examinations'!$A:$A,0)),"Not Found")</f>
        <v>Yes</v>
      </c>
      <c r="F942" s="6" t="str">
        <f>IFERROR(INDEX('Medical Examinations'!$J:$J,MATCH($A942,'Medical Examinations'!$A:$A,0)),"Not Found")</f>
        <v>No</v>
      </c>
      <c r="G942" s="6" t="str">
        <f>IFERROR(INDEX('Medical Examinations'!$F:$F,MATCH($A942,'Medical Examinations'!$A:$A,0)),"Not Found")</f>
        <v>No</v>
      </c>
      <c r="H942" s="6">
        <f>IFERROR(INDEX('Medical Examinations'!$L:$L,MATCH($A942,'Medical Examinations'!$A:$A,0)),"Not Found")</f>
        <v>2</v>
      </c>
      <c r="I942" s="6" t="str">
        <f>IFERROR(INDEX('Medical Examinations'!$K:$K,MATCH($A942,'Medical Examinations'!$A:$A,0)),"Not Found")</f>
        <v>No</v>
      </c>
      <c r="J942" s="6" t="str">
        <f>IFERROR(INDEX('Medical Examinations'!$M:$M,MATCH($A942,'Medical Examinations'!$A:$A,0)),"Not Found")</f>
        <v>Obesity</v>
      </c>
      <c r="K942" s="6" t="str">
        <f>IFERROR(INDEX('Medical Examinations'!$N:$N,MATCH($A942,'Medical Examinations'!$A:$A,0)),"Not Found")</f>
        <v>Normal</v>
      </c>
      <c r="L942" s="12">
        <f>IFERROR(INDEX('Hospitalisation Details'!$V:$V,MATCH($A942,'Hospitalisation Details'!$A:$A,0)),"Not Found")</f>
        <v>0</v>
      </c>
      <c r="M942" s="13">
        <f>IFERROR(INDEX('Hospitalisation Details'!$F:$F,MATCH($A942,'Hospitalisation Details'!$A:$A,0)),"Not Found")</f>
        <v>11674.13</v>
      </c>
      <c r="N942" s="6">
        <f>IFERROR(INDEX('Hospitalisation Details'!$S:$S,MATCH($A942,'Hospitalisation Details'!$A:$A,0)),"Not Found")</f>
        <v>24420</v>
      </c>
      <c r="O942" s="6">
        <f>IFERROR(INDEX('Hospitalisation Details'!$T:$T,MATCH($A942,'Hospitalisation Details'!$A:$A,0)),"Not Found")</f>
        <v>56</v>
      </c>
      <c r="P942" s="6">
        <f>IFERROR(INDEX('Hospitalisation Details'!$U:$U,MATCH($A942,'Hospitalisation Details'!$A:$A,0)),"Not Found")</f>
        <v>0</v>
      </c>
      <c r="Q942" s="6">
        <f>IFERROR(INDEX('Hospitalisation Details'!$W:$W,MATCH($A942,'Hospitalisation Details'!$A:$A,0)),"Not Found")</f>
        <v>0</v>
      </c>
    </row>
    <row r="943" spans="1:17" ht="15" customHeight="1" x14ac:dyDescent="0.3">
      <c r="A943" s="6" t="str">
        <f>'Customer Names'!A943</f>
        <v>Id942</v>
      </c>
      <c r="B943" s="6" t="str">
        <f>IFERROR(INDEX('Customer Names'!$D:$D,MATCH($A943,'Customer Names'!$A:$A,0)),"Not Found")</f>
        <v>Silvana M.</v>
      </c>
      <c r="C943" s="6">
        <f>IFERROR(INDEX('Medical Examinations'!$B:$B,MATCH($A943,'Medical Examinations'!$A:$A,0)),"Not Found")</f>
        <v>28.785</v>
      </c>
      <c r="D943" s="6">
        <f>IFERROR(INDEX('Medical Examinations'!$C:$C,MATCH($A943,'Medical Examinations'!$A:$A,0)),"Not Found")</f>
        <v>4.24</v>
      </c>
      <c r="E943" s="6" t="str">
        <f>IFERROR(INDEX('Medical Examinations'!$I:$I,MATCH($A943,'Medical Examinations'!$A:$A,0)),"Not Found")</f>
        <v>Yes</v>
      </c>
      <c r="F943" s="6" t="str">
        <f>IFERROR(INDEX('Medical Examinations'!$J:$J,MATCH($A943,'Medical Examinations'!$A:$A,0)),"Not Found")</f>
        <v>No</v>
      </c>
      <c r="G943" s="6" t="str">
        <f>IFERROR(INDEX('Medical Examinations'!$F:$F,MATCH($A943,'Medical Examinations'!$A:$A,0)),"Not Found")</f>
        <v>No</v>
      </c>
      <c r="H943" s="6">
        <f>IFERROR(INDEX('Medical Examinations'!$L:$L,MATCH($A943,'Medical Examinations'!$A:$A,0)),"Not Found")</f>
        <v>2</v>
      </c>
      <c r="I943" s="6" t="str">
        <f>IFERROR(INDEX('Medical Examinations'!$K:$K,MATCH($A943,'Medical Examinations'!$A:$A,0)),"Not Found")</f>
        <v>No</v>
      </c>
      <c r="J943" s="6" t="str">
        <f>IFERROR(INDEX('Medical Examinations'!$M:$M,MATCH($A943,'Medical Examinations'!$A:$A,0)),"Not Found")</f>
        <v>Overweight</v>
      </c>
      <c r="K943" s="6" t="str">
        <f>IFERROR(INDEX('Medical Examinations'!$N:$N,MATCH($A943,'Medical Examinations'!$A:$A,0)),"Not Found")</f>
        <v>Normal</v>
      </c>
      <c r="L943" s="12">
        <f>IFERROR(INDEX('Hospitalisation Details'!$V:$V,MATCH($A943,'Hospitalisation Details'!$A:$A,0)),"Not Found")</f>
        <v>0</v>
      </c>
      <c r="M943" s="13">
        <f>IFERROR(INDEX('Hospitalisation Details'!$F:$F,MATCH($A943,'Hospitalisation Details'!$A:$A,0)),"Not Found")</f>
        <v>11658.38</v>
      </c>
      <c r="N943" s="6">
        <f>IFERROR(INDEX('Hospitalisation Details'!$S:$S,MATCH($A943,'Hospitalisation Details'!$A:$A,0)),"Not Found")</f>
        <v>24342</v>
      </c>
      <c r="O943" s="6">
        <f>IFERROR(INDEX('Hospitalisation Details'!$T:$T,MATCH($A943,'Hospitalisation Details'!$A:$A,0)),"Not Found")</f>
        <v>56</v>
      </c>
      <c r="P943" s="6">
        <f>IFERROR(INDEX('Hospitalisation Details'!$U:$U,MATCH($A943,'Hospitalisation Details'!$A:$A,0)),"Not Found")</f>
        <v>0</v>
      </c>
      <c r="Q943" s="6">
        <f>IFERROR(INDEX('Hospitalisation Details'!$W:$W,MATCH($A943,'Hospitalisation Details'!$A:$A,0)),"Not Found")</f>
        <v>0</v>
      </c>
    </row>
    <row r="944" spans="1:17" ht="15" customHeight="1" x14ac:dyDescent="0.3">
      <c r="A944" s="6" t="str">
        <f>'Customer Names'!A944</f>
        <v>Id943</v>
      </c>
      <c r="B944" s="6" t="str">
        <f>IFERROR(INDEX('Customer Names'!$D:$D,MATCH($A944,'Customer Names'!$A:$A,0)),"Not Found")</f>
        <v>Natty</v>
      </c>
      <c r="C944" s="6">
        <f>IFERROR(INDEX('Medical Examinations'!$B:$B,MATCH($A944,'Medical Examinations'!$A:$A,0)),"Not Found")</f>
        <v>28.594999999999999</v>
      </c>
      <c r="D944" s="6">
        <f>IFERROR(INDEX('Medical Examinations'!$C:$C,MATCH($A944,'Medical Examinations'!$A:$A,0)),"Not Found")</f>
        <v>4.96</v>
      </c>
      <c r="E944" s="6" t="str">
        <f>IFERROR(INDEX('Medical Examinations'!$I:$I,MATCH($A944,'Medical Examinations'!$A:$A,0)),"Not Found")</f>
        <v>Yes</v>
      </c>
      <c r="F944" s="6" t="str">
        <f>IFERROR(INDEX('Medical Examinations'!$J:$J,MATCH($A944,'Medical Examinations'!$A:$A,0)),"Not Found")</f>
        <v>No</v>
      </c>
      <c r="G944" s="6" t="str">
        <f>IFERROR(INDEX('Medical Examinations'!$F:$F,MATCH($A944,'Medical Examinations'!$A:$A,0)),"Not Found")</f>
        <v>No</v>
      </c>
      <c r="H944" s="6">
        <f>IFERROR(INDEX('Medical Examinations'!$L:$L,MATCH($A944,'Medical Examinations'!$A:$A,0)),"Not Found")</f>
        <v>2</v>
      </c>
      <c r="I944" s="6" t="str">
        <f>IFERROR(INDEX('Medical Examinations'!$K:$K,MATCH($A944,'Medical Examinations'!$A:$A,0)),"Not Found")</f>
        <v>No</v>
      </c>
      <c r="J944" s="6" t="str">
        <f>IFERROR(INDEX('Medical Examinations'!$M:$M,MATCH($A944,'Medical Examinations'!$A:$A,0)),"Not Found")</f>
        <v>Overweight</v>
      </c>
      <c r="K944" s="6" t="str">
        <f>IFERROR(INDEX('Medical Examinations'!$N:$N,MATCH($A944,'Medical Examinations'!$A:$A,0)),"Not Found")</f>
        <v>Normal</v>
      </c>
      <c r="L944" s="12">
        <f>IFERROR(INDEX('Hospitalisation Details'!$V:$V,MATCH($A944,'Hospitalisation Details'!$A:$A,0)),"Not Found")</f>
        <v>0</v>
      </c>
      <c r="M944" s="13">
        <f>IFERROR(INDEX('Hospitalisation Details'!$F:$F,MATCH($A944,'Hospitalisation Details'!$A:$A,0)),"Not Found")</f>
        <v>11658.12</v>
      </c>
      <c r="N944" s="6">
        <f>IFERROR(INDEX('Hospitalisation Details'!$S:$S,MATCH($A944,'Hospitalisation Details'!$A:$A,0)),"Not Found")</f>
        <v>24294</v>
      </c>
      <c r="O944" s="6">
        <f>IFERROR(INDEX('Hospitalisation Details'!$T:$T,MATCH($A944,'Hospitalisation Details'!$A:$A,0)),"Not Found")</f>
        <v>56</v>
      </c>
      <c r="P944" s="6">
        <f>IFERROR(INDEX('Hospitalisation Details'!$U:$U,MATCH($A944,'Hospitalisation Details'!$A:$A,0)),"Not Found")</f>
        <v>0</v>
      </c>
      <c r="Q944" s="6">
        <f>IFERROR(INDEX('Hospitalisation Details'!$W:$W,MATCH($A944,'Hospitalisation Details'!$A:$A,0)),"Not Found")</f>
        <v>0</v>
      </c>
    </row>
    <row r="945" spans="1:17" ht="15" customHeight="1" x14ac:dyDescent="0.3">
      <c r="A945" s="6" t="str">
        <f>'Customer Names'!A945</f>
        <v>Id944</v>
      </c>
      <c r="B945" s="6" t="str">
        <f>IFERROR(INDEX('Customer Names'!$D:$D,MATCH($A945,'Customer Names'!$A:$A,0)),"Not Found")</f>
        <v>Nicholas T</v>
      </c>
      <c r="C945" s="6">
        <f>IFERROR(INDEX('Medical Examinations'!$B:$B,MATCH($A945,'Medical Examinations'!$A:$A,0)),"Not Found")</f>
        <v>48.75</v>
      </c>
      <c r="D945" s="6">
        <f>IFERROR(INDEX('Medical Examinations'!$C:$C,MATCH($A945,'Medical Examinations'!$A:$A,0)),"Not Found")</f>
        <v>4.34</v>
      </c>
      <c r="E945" s="6" t="str">
        <f>IFERROR(INDEX('Medical Examinations'!$I:$I,MATCH($A945,'Medical Examinations'!$A:$A,0)),"Not Found")</f>
        <v>No</v>
      </c>
      <c r="F945" s="6" t="str">
        <f>IFERROR(INDEX('Medical Examinations'!$J:$J,MATCH($A945,'Medical Examinations'!$A:$A,0)),"Not Found")</f>
        <v>No</v>
      </c>
      <c r="G945" s="6" t="str">
        <f>IFERROR(INDEX('Medical Examinations'!$F:$F,MATCH($A945,'Medical Examinations'!$A:$A,0)),"Not Found")</f>
        <v>No</v>
      </c>
      <c r="H945" s="6">
        <f>IFERROR(INDEX('Medical Examinations'!$L:$L,MATCH($A945,'Medical Examinations'!$A:$A,0)),"Not Found")</f>
        <v>0</v>
      </c>
      <c r="I945" s="6" t="str">
        <f>IFERROR(INDEX('Medical Examinations'!$K:$K,MATCH($A945,'Medical Examinations'!$A:$A,0)),"Not Found")</f>
        <v>No</v>
      </c>
      <c r="J945" s="6" t="str">
        <f>IFERROR(INDEX('Medical Examinations'!$M:$M,MATCH($A945,'Medical Examinations'!$A:$A,0)),"Not Found")</f>
        <v>Obesity</v>
      </c>
      <c r="K945" s="6" t="str">
        <f>IFERROR(INDEX('Medical Examinations'!$N:$N,MATCH($A945,'Medical Examinations'!$A:$A,0)),"Not Found")</f>
        <v>Normal</v>
      </c>
      <c r="L945" s="12">
        <f>IFERROR(INDEX('Hospitalisation Details'!$V:$V,MATCH($A945,'Hospitalisation Details'!$A:$A,0)),"Not Found")</f>
        <v>0</v>
      </c>
      <c r="M945" s="13">
        <f>IFERROR(INDEX('Hospitalisation Details'!$F:$F,MATCH($A945,'Hospitalisation Details'!$A:$A,0)),"Not Found")</f>
        <v>11657.81</v>
      </c>
      <c r="N945" s="6">
        <f>IFERROR(INDEX('Hospitalisation Details'!$S:$S,MATCH($A945,'Hospitalisation Details'!$A:$A,0)),"Not Found")</f>
        <v>34535</v>
      </c>
      <c r="O945" s="6">
        <f>IFERROR(INDEX('Hospitalisation Details'!$T:$T,MATCH($A945,'Hospitalisation Details'!$A:$A,0)),"Not Found")</f>
        <v>28</v>
      </c>
      <c r="P945" s="6">
        <f>IFERROR(INDEX('Hospitalisation Details'!$U:$U,MATCH($A945,'Hospitalisation Details'!$A:$A,0)),"Not Found")</f>
        <v>0</v>
      </c>
      <c r="Q945" s="6">
        <f>IFERROR(INDEX('Hospitalisation Details'!$W:$W,MATCH($A945,'Hospitalisation Details'!$A:$A,0)),"Not Found")</f>
        <v>0</v>
      </c>
    </row>
    <row r="946" spans="1:17" ht="15" customHeight="1" x14ac:dyDescent="0.3">
      <c r="A946" s="6" t="str">
        <f>'Customer Names'!A946</f>
        <v>Id945</v>
      </c>
      <c r="B946" s="6" t="str">
        <f>IFERROR(INDEX('Customer Names'!$D:$D,MATCH($A946,'Customer Names'!$A:$A,0)),"Not Found")</f>
        <v>Rebecca</v>
      </c>
      <c r="C946" s="6">
        <f>IFERROR(INDEX('Medical Examinations'!$B:$B,MATCH($A946,'Medical Examinations'!$A:$A,0)),"Not Found")</f>
        <v>28.31</v>
      </c>
      <c r="D946" s="6">
        <f>IFERROR(INDEX('Medical Examinations'!$C:$C,MATCH($A946,'Medical Examinations'!$A:$A,0)),"Not Found")</f>
        <v>5.43</v>
      </c>
      <c r="E946" s="6" t="str">
        <f>IFERROR(INDEX('Medical Examinations'!$I:$I,MATCH($A946,'Medical Examinations'!$A:$A,0)),"Not Found")</f>
        <v>Yes</v>
      </c>
      <c r="F946" s="6" t="str">
        <f>IFERROR(INDEX('Medical Examinations'!$J:$J,MATCH($A946,'Medical Examinations'!$A:$A,0)),"Not Found")</f>
        <v>No</v>
      </c>
      <c r="G946" s="6" t="str">
        <f>IFERROR(INDEX('Medical Examinations'!$F:$F,MATCH($A946,'Medical Examinations'!$A:$A,0)),"Not Found")</f>
        <v>No</v>
      </c>
      <c r="H946" s="6">
        <f>IFERROR(INDEX('Medical Examinations'!$L:$L,MATCH($A946,'Medical Examinations'!$A:$A,0)),"Not Found")</f>
        <v>2</v>
      </c>
      <c r="I946" s="6" t="str">
        <f>IFERROR(INDEX('Medical Examinations'!$K:$K,MATCH($A946,'Medical Examinations'!$A:$A,0)),"Not Found")</f>
        <v>No</v>
      </c>
      <c r="J946" s="6" t="str">
        <f>IFERROR(INDEX('Medical Examinations'!$M:$M,MATCH($A946,'Medical Examinations'!$A:$A,0)),"Not Found")</f>
        <v>Overweight</v>
      </c>
      <c r="K946" s="6" t="str">
        <f>IFERROR(INDEX('Medical Examinations'!$N:$N,MATCH($A946,'Medical Examinations'!$A:$A,0)),"Not Found")</f>
        <v>Normal</v>
      </c>
      <c r="L946" s="12">
        <f>IFERROR(INDEX('Hospitalisation Details'!$V:$V,MATCH($A946,'Hospitalisation Details'!$A:$A,0)),"Not Found")</f>
        <v>0</v>
      </c>
      <c r="M946" s="13">
        <f>IFERROR(INDEX('Hospitalisation Details'!$F:$F,MATCH($A946,'Hospitalisation Details'!$A:$A,0)),"Not Found")</f>
        <v>11657.72</v>
      </c>
      <c r="N946" s="6">
        <f>IFERROR(INDEX('Hospitalisation Details'!$S:$S,MATCH($A946,'Hospitalisation Details'!$A:$A,0)),"Not Found")</f>
        <v>24384</v>
      </c>
      <c r="O946" s="6">
        <f>IFERROR(INDEX('Hospitalisation Details'!$T:$T,MATCH($A946,'Hospitalisation Details'!$A:$A,0)),"Not Found")</f>
        <v>56</v>
      </c>
      <c r="P946" s="6">
        <f>IFERROR(INDEX('Hospitalisation Details'!$U:$U,MATCH($A946,'Hospitalisation Details'!$A:$A,0)),"Not Found")</f>
        <v>0</v>
      </c>
      <c r="Q946" s="6">
        <f>IFERROR(INDEX('Hospitalisation Details'!$W:$W,MATCH($A946,'Hospitalisation Details'!$A:$A,0)),"Not Found")</f>
        <v>0</v>
      </c>
    </row>
    <row r="947" spans="1:17" ht="15" customHeight="1" x14ac:dyDescent="0.3">
      <c r="A947" s="6" t="str">
        <f>'Customer Names'!A947</f>
        <v>Id946</v>
      </c>
      <c r="B947" s="6" t="str">
        <f>IFERROR(INDEX('Customer Names'!$D:$D,MATCH($A947,'Customer Names'!$A:$A,0)),"Not Found")</f>
        <v>John</v>
      </c>
      <c r="C947" s="6">
        <f>IFERROR(INDEX('Medical Examinations'!$B:$B,MATCH($A947,'Medical Examinations'!$A:$A,0)),"Not Found")</f>
        <v>38.39</v>
      </c>
      <c r="D947" s="6">
        <f>IFERROR(INDEX('Medical Examinations'!$C:$C,MATCH($A947,'Medical Examinations'!$A:$A,0)),"Not Found")</f>
        <v>8.33</v>
      </c>
      <c r="E947" s="6" t="str">
        <f>IFERROR(INDEX('Medical Examinations'!$I:$I,MATCH($A947,'Medical Examinations'!$A:$A,0)),"Not Found")</f>
        <v>Yes</v>
      </c>
      <c r="F947" s="6" t="str">
        <f>IFERROR(INDEX('Medical Examinations'!$J:$J,MATCH($A947,'Medical Examinations'!$A:$A,0)),"Not Found")</f>
        <v>No</v>
      </c>
      <c r="G947" s="6" t="str">
        <f>IFERROR(INDEX('Medical Examinations'!$F:$F,MATCH($A947,'Medical Examinations'!$A:$A,0)),"Not Found")</f>
        <v>No</v>
      </c>
      <c r="H947" s="6">
        <f>IFERROR(INDEX('Medical Examinations'!$L:$L,MATCH($A947,'Medical Examinations'!$A:$A,0)),"Not Found")</f>
        <v>1</v>
      </c>
      <c r="I947" s="6" t="str">
        <f>IFERROR(INDEX('Medical Examinations'!$K:$K,MATCH($A947,'Medical Examinations'!$A:$A,0)),"Not Found")</f>
        <v>No</v>
      </c>
      <c r="J947" s="6" t="str">
        <f>IFERROR(INDEX('Medical Examinations'!$M:$M,MATCH($A947,'Medical Examinations'!$A:$A,0)),"Not Found")</f>
        <v>Obesity</v>
      </c>
      <c r="K947" s="6" t="str">
        <f>IFERROR(INDEX('Medical Examinations'!$N:$N,MATCH($A947,'Medical Examinations'!$A:$A,0)),"Not Found")</f>
        <v>Diabetic</v>
      </c>
      <c r="L947" s="12">
        <f>IFERROR(INDEX('Hospitalisation Details'!$V:$V,MATCH($A947,'Hospitalisation Details'!$A:$A,0)),"Not Found")</f>
        <v>0</v>
      </c>
      <c r="M947" s="13">
        <f>IFERROR(INDEX('Hospitalisation Details'!$F:$F,MATCH($A947,'Hospitalisation Details'!$A:$A,0)),"Not Found")</f>
        <v>11625.11</v>
      </c>
      <c r="N947" s="6">
        <f>IFERROR(INDEX('Hospitalisation Details'!$S:$S,MATCH($A947,'Hospitalisation Details'!$A:$A,0)),"Not Found")</f>
        <v>31610</v>
      </c>
      <c r="O947" s="6">
        <f>IFERROR(INDEX('Hospitalisation Details'!$T:$T,MATCH($A947,'Hospitalisation Details'!$A:$A,0)),"Not Found")</f>
        <v>36</v>
      </c>
      <c r="P947" s="6">
        <f>IFERROR(INDEX('Hospitalisation Details'!$U:$U,MATCH($A947,'Hospitalisation Details'!$A:$A,0)),"Not Found")</f>
        <v>0</v>
      </c>
      <c r="Q947" s="6">
        <f>IFERROR(INDEX('Hospitalisation Details'!$W:$W,MATCH($A947,'Hospitalisation Details'!$A:$A,0)),"Not Found")</f>
        <v>0</v>
      </c>
    </row>
    <row r="948" spans="1:17" ht="15" customHeight="1" x14ac:dyDescent="0.3">
      <c r="A948" s="6" t="str">
        <f>'Customer Names'!A948</f>
        <v>Id947</v>
      </c>
      <c r="B948" s="6" t="str">
        <f>IFERROR(INDEX('Customer Names'!$D:$D,MATCH($A948,'Customer Names'!$A:$A,0)),"Not Found")</f>
        <v>Antony G</v>
      </c>
      <c r="C948" s="6">
        <f>IFERROR(INDEX('Medical Examinations'!$B:$B,MATCH($A948,'Medical Examinations'!$A:$A,0)),"Not Found")</f>
        <v>25.87</v>
      </c>
      <c r="D948" s="6">
        <f>IFERROR(INDEX('Medical Examinations'!$C:$C,MATCH($A948,'Medical Examinations'!$A:$A,0)),"Not Found")</f>
        <v>5.63</v>
      </c>
      <c r="E948" s="6" t="str">
        <f>IFERROR(INDEX('Medical Examinations'!$I:$I,MATCH($A948,'Medical Examinations'!$A:$A,0)),"Not Found")</f>
        <v>Yes</v>
      </c>
      <c r="F948" s="6" t="str">
        <f>IFERROR(INDEX('Medical Examinations'!$J:$J,MATCH($A948,'Medical Examinations'!$A:$A,0)),"Not Found")</f>
        <v>No</v>
      </c>
      <c r="G948" s="6" t="str">
        <f>IFERROR(INDEX('Medical Examinations'!$F:$F,MATCH($A948,'Medical Examinations'!$A:$A,0)),"Not Found")</f>
        <v>No</v>
      </c>
      <c r="H948" s="6">
        <f>IFERROR(INDEX('Medical Examinations'!$L:$L,MATCH($A948,'Medical Examinations'!$A:$A,0)),"Not Found")</f>
        <v>1</v>
      </c>
      <c r="I948" s="6" t="str">
        <f>IFERROR(INDEX('Medical Examinations'!$K:$K,MATCH($A948,'Medical Examinations'!$A:$A,0)),"Not Found")</f>
        <v>No</v>
      </c>
      <c r="J948" s="6" t="str">
        <f>IFERROR(INDEX('Medical Examinations'!$M:$M,MATCH($A948,'Medical Examinations'!$A:$A,0)),"Not Found")</f>
        <v>Overweight</v>
      </c>
      <c r="K948" s="6" t="str">
        <f>IFERROR(INDEX('Medical Examinations'!$N:$N,MATCH($A948,'Medical Examinations'!$A:$A,0)),"Not Found")</f>
        <v>Normal</v>
      </c>
      <c r="L948" s="12">
        <f>IFERROR(INDEX('Hospitalisation Details'!$V:$V,MATCH($A948,'Hospitalisation Details'!$A:$A,0)),"Not Found")</f>
        <v>0</v>
      </c>
      <c r="M948" s="13">
        <f>IFERROR(INDEX('Hospitalisation Details'!$F:$F,MATCH($A948,'Hospitalisation Details'!$A:$A,0)),"Not Found")</f>
        <v>11602.75</v>
      </c>
      <c r="N948" s="6">
        <f>IFERROR(INDEX('Hospitalisation Details'!$S:$S,MATCH($A948,'Hospitalisation Details'!$A:$A,0)),"Not Found")</f>
        <v>23548</v>
      </c>
      <c r="O948" s="6">
        <f>IFERROR(INDEX('Hospitalisation Details'!$T:$T,MATCH($A948,'Hospitalisation Details'!$A:$A,0)),"Not Found")</f>
        <v>58</v>
      </c>
      <c r="P948" s="6">
        <f>IFERROR(INDEX('Hospitalisation Details'!$U:$U,MATCH($A948,'Hospitalisation Details'!$A:$A,0)),"Not Found")</f>
        <v>0</v>
      </c>
      <c r="Q948" s="6">
        <f>IFERROR(INDEX('Hospitalisation Details'!$W:$W,MATCH($A948,'Hospitalisation Details'!$A:$A,0)),"Not Found")</f>
        <v>0</v>
      </c>
    </row>
    <row r="949" spans="1:17" ht="15" customHeight="1" x14ac:dyDescent="0.3">
      <c r="A949" s="6" t="str">
        <f>'Customer Names'!A949</f>
        <v>Id948</v>
      </c>
      <c r="B949" s="6" t="str">
        <f>IFERROR(INDEX('Customer Names'!$D:$D,MATCH($A949,'Customer Names'!$A:$A,0)),"Not Found")</f>
        <v>Eric</v>
      </c>
      <c r="C949" s="6">
        <f>IFERROR(INDEX('Medical Examinations'!$B:$B,MATCH($A949,'Medical Examinations'!$A:$A,0)),"Not Found")</f>
        <v>43.7</v>
      </c>
      <c r="D949" s="6">
        <f>IFERROR(INDEX('Medical Examinations'!$C:$C,MATCH($A949,'Medical Examinations'!$A:$A,0)),"Not Found")</f>
        <v>7.23</v>
      </c>
      <c r="E949" s="6" t="str">
        <f>IFERROR(INDEX('Medical Examinations'!$I:$I,MATCH($A949,'Medical Examinations'!$A:$A,0)),"Not Found")</f>
        <v>No</v>
      </c>
      <c r="F949" s="6" t="str">
        <f>IFERROR(INDEX('Medical Examinations'!$J:$J,MATCH($A949,'Medical Examinations'!$A:$A,0)),"Not Found")</f>
        <v>No</v>
      </c>
      <c r="G949" s="6" t="str">
        <f>IFERROR(INDEX('Medical Examinations'!$F:$F,MATCH($A949,'Medical Examinations'!$A:$A,0)),"Not Found")</f>
        <v>No</v>
      </c>
      <c r="H949" s="6">
        <f>IFERROR(INDEX('Medical Examinations'!$L:$L,MATCH($A949,'Medical Examinations'!$A:$A,0)),"Not Found")</f>
        <v>0</v>
      </c>
      <c r="I949" s="6" t="str">
        <f>IFERROR(INDEX('Medical Examinations'!$K:$K,MATCH($A949,'Medical Examinations'!$A:$A,0)),"Not Found")</f>
        <v>No</v>
      </c>
      <c r="J949" s="6" t="str">
        <f>IFERROR(INDEX('Medical Examinations'!$M:$M,MATCH($A949,'Medical Examinations'!$A:$A,0)),"Not Found")</f>
        <v>Obesity</v>
      </c>
      <c r="K949" s="6" t="str">
        <f>IFERROR(INDEX('Medical Examinations'!$N:$N,MATCH($A949,'Medical Examinations'!$A:$A,0)),"Not Found")</f>
        <v>Diabetic</v>
      </c>
      <c r="L949" s="12">
        <f>IFERROR(INDEX('Hospitalisation Details'!$V:$V,MATCH($A949,'Hospitalisation Details'!$A:$A,0)),"Not Found")</f>
        <v>0</v>
      </c>
      <c r="M949" s="13">
        <f>IFERROR(INDEX('Hospitalisation Details'!$F:$F,MATCH($A949,'Hospitalisation Details'!$A:$A,0)),"Not Found")</f>
        <v>11576.13</v>
      </c>
      <c r="N949" s="6">
        <f>IFERROR(INDEX('Hospitalisation Details'!$S:$S,MATCH($A949,'Hospitalisation Details'!$A:$A,0)),"Not Found")</f>
        <v>24052</v>
      </c>
      <c r="O949" s="6">
        <f>IFERROR(INDEX('Hospitalisation Details'!$T:$T,MATCH($A949,'Hospitalisation Details'!$A:$A,0)),"Not Found")</f>
        <v>57</v>
      </c>
      <c r="P949" s="6">
        <f>IFERROR(INDEX('Hospitalisation Details'!$U:$U,MATCH($A949,'Hospitalisation Details'!$A:$A,0)),"Not Found")</f>
        <v>0</v>
      </c>
      <c r="Q949" s="6">
        <f>IFERROR(INDEX('Hospitalisation Details'!$W:$W,MATCH($A949,'Hospitalisation Details'!$A:$A,0)),"Not Found")</f>
        <v>0</v>
      </c>
    </row>
    <row r="950" spans="1:17" ht="15" customHeight="1" x14ac:dyDescent="0.3">
      <c r="A950" s="6" t="str">
        <f>'Customer Names'!A950</f>
        <v>Id949</v>
      </c>
      <c r="B950" s="6" t="str">
        <f>IFERROR(INDEX('Customer Names'!$D:$D,MATCH($A950,'Customer Names'!$A:$A,0)),"Not Found")</f>
        <v>Erik</v>
      </c>
      <c r="C950" s="6">
        <f>IFERROR(INDEX('Medical Examinations'!$B:$B,MATCH($A950,'Medical Examinations'!$A:$A,0)),"Not Found")</f>
        <v>40.945</v>
      </c>
      <c r="D950" s="6">
        <f>IFERROR(INDEX('Medical Examinations'!$C:$C,MATCH($A950,'Medical Examinations'!$A:$A,0)),"Not Found")</f>
        <v>10.57</v>
      </c>
      <c r="E950" s="6" t="str">
        <f>IFERROR(INDEX('Medical Examinations'!$I:$I,MATCH($A950,'Medical Examinations'!$A:$A,0)),"Not Found")</f>
        <v>No</v>
      </c>
      <c r="F950" s="6" t="str">
        <f>IFERROR(INDEX('Medical Examinations'!$J:$J,MATCH($A950,'Medical Examinations'!$A:$A,0)),"Not Found")</f>
        <v>No</v>
      </c>
      <c r="G950" s="6" t="str">
        <f>IFERROR(INDEX('Medical Examinations'!$F:$F,MATCH($A950,'Medical Examinations'!$A:$A,0)),"Not Found")</f>
        <v>No</v>
      </c>
      <c r="H950" s="6">
        <f>IFERROR(INDEX('Medical Examinations'!$L:$L,MATCH($A950,'Medical Examinations'!$A:$A,0)),"Not Found")</f>
        <v>0</v>
      </c>
      <c r="I950" s="6" t="str">
        <f>IFERROR(INDEX('Medical Examinations'!$K:$K,MATCH($A950,'Medical Examinations'!$A:$A,0)),"Not Found")</f>
        <v>No</v>
      </c>
      <c r="J950" s="6" t="str">
        <f>IFERROR(INDEX('Medical Examinations'!$M:$M,MATCH($A950,'Medical Examinations'!$A:$A,0)),"Not Found")</f>
        <v>Obesity</v>
      </c>
      <c r="K950" s="6" t="str">
        <f>IFERROR(INDEX('Medical Examinations'!$N:$N,MATCH($A950,'Medical Examinations'!$A:$A,0)),"Not Found")</f>
        <v>Diabetic</v>
      </c>
      <c r="L950" s="12">
        <f>IFERROR(INDEX('Hospitalisation Details'!$V:$V,MATCH($A950,'Hospitalisation Details'!$A:$A,0)),"Not Found")</f>
        <v>0</v>
      </c>
      <c r="M950" s="13">
        <f>IFERROR(INDEX('Hospitalisation Details'!$F:$F,MATCH($A950,'Hospitalisation Details'!$A:$A,0)),"Not Found")</f>
        <v>11566.3</v>
      </c>
      <c r="N950" s="6">
        <f>IFERROR(INDEX('Hospitalisation Details'!$S:$S,MATCH($A950,'Hospitalisation Details'!$A:$A,0)),"Not Found")</f>
        <v>24101</v>
      </c>
      <c r="O950" s="6">
        <f>IFERROR(INDEX('Hospitalisation Details'!$T:$T,MATCH($A950,'Hospitalisation Details'!$A:$A,0)),"Not Found")</f>
        <v>57</v>
      </c>
      <c r="P950" s="6">
        <f>IFERROR(INDEX('Hospitalisation Details'!$U:$U,MATCH($A950,'Hospitalisation Details'!$A:$A,0)),"Not Found")</f>
        <v>0</v>
      </c>
      <c r="Q950" s="6">
        <f>IFERROR(INDEX('Hospitalisation Details'!$W:$W,MATCH($A950,'Hospitalisation Details'!$A:$A,0)),"Not Found")</f>
        <v>0</v>
      </c>
    </row>
    <row r="951" spans="1:17" ht="15" customHeight="1" x14ac:dyDescent="0.3">
      <c r="A951" s="6" t="str">
        <f>'Customer Names'!A951</f>
        <v>Id950</v>
      </c>
      <c r="B951" s="6" t="str">
        <f>IFERROR(INDEX('Customer Names'!$D:$D,MATCH($A951,'Customer Names'!$A:$A,0)),"Not Found")</f>
        <v>Matthew T</v>
      </c>
      <c r="C951" s="6">
        <f>IFERROR(INDEX('Medical Examinations'!$B:$B,MATCH($A951,'Medical Examinations'!$A:$A,0)),"Not Found")</f>
        <v>27.94</v>
      </c>
      <c r="D951" s="6">
        <f>IFERROR(INDEX('Medical Examinations'!$C:$C,MATCH($A951,'Medical Examinations'!$A:$A,0)),"Not Found")</f>
        <v>7.92</v>
      </c>
      <c r="E951" s="6" t="str">
        <f>IFERROR(INDEX('Medical Examinations'!$I:$I,MATCH($A951,'Medical Examinations'!$A:$A,0)),"Not Found")</f>
        <v>No</v>
      </c>
      <c r="F951" s="6" t="str">
        <f>IFERROR(INDEX('Medical Examinations'!$J:$J,MATCH($A951,'Medical Examinations'!$A:$A,0)),"Not Found")</f>
        <v>No</v>
      </c>
      <c r="G951" s="6" t="str">
        <f>IFERROR(INDEX('Medical Examinations'!$F:$F,MATCH($A951,'Medical Examinations'!$A:$A,0)),"Not Found")</f>
        <v>No</v>
      </c>
      <c r="H951" s="6">
        <f>IFERROR(INDEX('Medical Examinations'!$L:$L,MATCH($A951,'Medical Examinations'!$A:$A,0)),"Not Found")</f>
        <v>0</v>
      </c>
      <c r="I951" s="6" t="str">
        <f>IFERROR(INDEX('Medical Examinations'!$K:$K,MATCH($A951,'Medical Examinations'!$A:$A,0)),"Not Found")</f>
        <v>No</v>
      </c>
      <c r="J951" s="6" t="str">
        <f>IFERROR(INDEX('Medical Examinations'!$M:$M,MATCH($A951,'Medical Examinations'!$A:$A,0)),"Not Found")</f>
        <v>Overweight</v>
      </c>
      <c r="K951" s="6" t="str">
        <f>IFERROR(INDEX('Medical Examinations'!$N:$N,MATCH($A951,'Medical Examinations'!$A:$A,0)),"Not Found")</f>
        <v>Diabetic</v>
      </c>
      <c r="L951" s="12">
        <f>IFERROR(INDEX('Hospitalisation Details'!$V:$V,MATCH($A951,'Hospitalisation Details'!$A:$A,0)),"Not Found")</f>
        <v>0</v>
      </c>
      <c r="M951" s="13">
        <f>IFERROR(INDEX('Hospitalisation Details'!$F:$F,MATCH($A951,'Hospitalisation Details'!$A:$A,0)),"Not Found")</f>
        <v>11554.22</v>
      </c>
      <c r="N951" s="6">
        <f>IFERROR(INDEX('Hospitalisation Details'!$S:$S,MATCH($A951,'Hospitalisation Details'!$A:$A,0)),"Not Found")</f>
        <v>24042</v>
      </c>
      <c r="O951" s="6">
        <f>IFERROR(INDEX('Hospitalisation Details'!$T:$T,MATCH($A951,'Hospitalisation Details'!$A:$A,0)),"Not Found")</f>
        <v>57</v>
      </c>
      <c r="P951" s="6">
        <f>IFERROR(INDEX('Hospitalisation Details'!$U:$U,MATCH($A951,'Hospitalisation Details'!$A:$A,0)),"Not Found")</f>
        <v>0</v>
      </c>
      <c r="Q951" s="6">
        <f>IFERROR(INDEX('Hospitalisation Details'!$W:$W,MATCH($A951,'Hospitalisation Details'!$A:$A,0)),"Not Found")</f>
        <v>0</v>
      </c>
    </row>
    <row r="952" spans="1:17" ht="15" customHeight="1" x14ac:dyDescent="0.3">
      <c r="A952" s="6" t="str">
        <f>'Customer Names'!A952</f>
        <v>Id951</v>
      </c>
      <c r="B952" s="6" t="str">
        <f>IFERROR(INDEX('Customer Names'!$D:$D,MATCH($A952,'Customer Names'!$A:$A,0)),"Not Found")</f>
        <v>Cassandra</v>
      </c>
      <c r="C952" s="6">
        <f>IFERROR(INDEX('Medical Examinations'!$B:$B,MATCH($A952,'Medical Examinations'!$A:$A,0)),"Not Found")</f>
        <v>31.9</v>
      </c>
      <c r="D952" s="6">
        <f>IFERROR(INDEX('Medical Examinations'!$C:$C,MATCH($A952,'Medical Examinations'!$A:$A,0)),"Not Found")</f>
        <v>10.119999999999999</v>
      </c>
      <c r="E952" s="6" t="str">
        <f>IFERROR(INDEX('Medical Examinations'!$I:$I,MATCH($A952,'Medical Examinations'!$A:$A,0)),"Not Found")</f>
        <v>No</v>
      </c>
      <c r="F952" s="6" t="str">
        <f>IFERROR(INDEX('Medical Examinations'!$J:$J,MATCH($A952,'Medical Examinations'!$A:$A,0)),"Not Found")</f>
        <v>No</v>
      </c>
      <c r="G952" s="6" t="str">
        <f>IFERROR(INDEX('Medical Examinations'!$F:$F,MATCH($A952,'Medical Examinations'!$A:$A,0)),"Not Found")</f>
        <v>No</v>
      </c>
      <c r="H952" s="6">
        <f>IFERROR(INDEX('Medical Examinations'!$L:$L,MATCH($A952,'Medical Examinations'!$A:$A,0)),"Not Found")</f>
        <v>2</v>
      </c>
      <c r="I952" s="6" t="str">
        <f>IFERROR(INDEX('Medical Examinations'!$K:$K,MATCH($A952,'Medical Examinations'!$A:$A,0)),"Not Found")</f>
        <v>No</v>
      </c>
      <c r="J952" s="6" t="str">
        <f>IFERROR(INDEX('Medical Examinations'!$M:$M,MATCH($A952,'Medical Examinations'!$A:$A,0)),"Not Found")</f>
        <v>Obesity</v>
      </c>
      <c r="K952" s="6" t="str">
        <f>IFERROR(INDEX('Medical Examinations'!$N:$N,MATCH($A952,'Medical Examinations'!$A:$A,0)),"Not Found")</f>
        <v>Diabetic</v>
      </c>
      <c r="L952" s="12">
        <f>IFERROR(INDEX('Hospitalisation Details'!$V:$V,MATCH($A952,'Hospitalisation Details'!$A:$A,0)),"Not Found")</f>
        <v>0</v>
      </c>
      <c r="M952" s="13">
        <f>IFERROR(INDEX('Hospitalisation Details'!$F:$F,MATCH($A952,'Hospitalisation Details'!$A:$A,0)),"Not Found")</f>
        <v>11552.9</v>
      </c>
      <c r="N952" s="6">
        <f>IFERROR(INDEX('Hospitalisation Details'!$S:$S,MATCH($A952,'Hospitalisation Details'!$A:$A,0)),"Not Found")</f>
        <v>26868</v>
      </c>
      <c r="O952" s="6">
        <f>IFERROR(INDEX('Hospitalisation Details'!$T:$T,MATCH($A952,'Hospitalisation Details'!$A:$A,0)),"Not Found")</f>
        <v>49</v>
      </c>
      <c r="P952" s="6">
        <f>IFERROR(INDEX('Hospitalisation Details'!$U:$U,MATCH($A952,'Hospitalisation Details'!$A:$A,0)),"Not Found")</f>
        <v>0</v>
      </c>
      <c r="Q952" s="6">
        <f>IFERROR(INDEX('Hospitalisation Details'!$W:$W,MATCH($A952,'Hospitalisation Details'!$A:$A,0)),"Not Found")</f>
        <v>0</v>
      </c>
    </row>
    <row r="953" spans="1:17" ht="15" customHeight="1" x14ac:dyDescent="0.3">
      <c r="A953" s="6" t="str">
        <f>'Customer Names'!A953</f>
        <v>Id952</v>
      </c>
      <c r="B953" s="6" t="str">
        <f>IFERROR(INDEX('Customer Names'!$D:$D,MATCH($A953,'Customer Names'!$A:$A,0)),"Not Found")</f>
        <v>Rosemary C</v>
      </c>
      <c r="C953" s="6">
        <f>IFERROR(INDEX('Medical Examinations'!$B:$B,MATCH($A953,'Medical Examinations'!$A:$A,0)),"Not Found")</f>
        <v>31.64</v>
      </c>
      <c r="D953" s="6">
        <f>IFERROR(INDEX('Medical Examinations'!$C:$C,MATCH($A953,'Medical Examinations'!$A:$A,0)),"Not Found")</f>
        <v>7.91</v>
      </c>
      <c r="E953" s="6" t="str">
        <f>IFERROR(INDEX('Medical Examinations'!$I:$I,MATCH($A953,'Medical Examinations'!$A:$A,0)),"Not Found")</f>
        <v>No</v>
      </c>
      <c r="F953" s="6" t="str">
        <f>IFERROR(INDEX('Medical Examinations'!$J:$J,MATCH($A953,'Medical Examinations'!$A:$A,0)),"Not Found")</f>
        <v>No</v>
      </c>
      <c r="G953" s="6" t="str">
        <f>IFERROR(INDEX('Medical Examinations'!$F:$F,MATCH($A953,'Medical Examinations'!$A:$A,0)),"Not Found")</f>
        <v>No</v>
      </c>
      <c r="H953" s="6">
        <f>IFERROR(INDEX('Medical Examinations'!$L:$L,MATCH($A953,'Medical Examinations'!$A:$A,0)),"Not Found")</f>
        <v>0</v>
      </c>
      <c r="I953" s="6" t="str">
        <f>IFERROR(INDEX('Medical Examinations'!$K:$K,MATCH($A953,'Medical Examinations'!$A:$A,0)),"Not Found")</f>
        <v>No</v>
      </c>
      <c r="J953" s="6" t="str">
        <f>IFERROR(INDEX('Medical Examinations'!$M:$M,MATCH($A953,'Medical Examinations'!$A:$A,0)),"Not Found")</f>
        <v>Obesity</v>
      </c>
      <c r="K953" s="6" t="str">
        <f>IFERROR(INDEX('Medical Examinations'!$N:$N,MATCH($A953,'Medical Examinations'!$A:$A,0)),"Not Found")</f>
        <v>Diabetic</v>
      </c>
      <c r="L953" s="12">
        <f>IFERROR(INDEX('Hospitalisation Details'!$V:$V,MATCH($A953,'Hospitalisation Details'!$A:$A,0)),"Not Found")</f>
        <v>0</v>
      </c>
      <c r="M953" s="13">
        <f>IFERROR(INDEX('Hospitalisation Details'!$F:$F,MATCH($A953,'Hospitalisation Details'!$A:$A,0)),"Not Found")</f>
        <v>11540.25</v>
      </c>
      <c r="N953" s="6">
        <f>IFERROR(INDEX('Hospitalisation Details'!$S:$S,MATCH($A953,'Hospitalisation Details'!$A:$A,0)),"Not Found")</f>
        <v>26268</v>
      </c>
      <c r="O953" s="6">
        <f>IFERROR(INDEX('Hospitalisation Details'!$T:$T,MATCH($A953,'Hospitalisation Details'!$A:$A,0)),"Not Found")</f>
        <v>51</v>
      </c>
      <c r="P953" s="6">
        <f>IFERROR(INDEX('Hospitalisation Details'!$U:$U,MATCH($A953,'Hospitalisation Details'!$A:$A,0)),"Not Found")</f>
        <v>0</v>
      </c>
      <c r="Q953" s="6">
        <f>IFERROR(INDEX('Hospitalisation Details'!$W:$W,MATCH($A953,'Hospitalisation Details'!$A:$A,0)),"Not Found")</f>
        <v>0</v>
      </c>
    </row>
    <row r="954" spans="1:17" ht="15" customHeight="1" x14ac:dyDescent="0.3">
      <c r="A954" s="6" t="str">
        <f>'Customer Names'!A954</f>
        <v>Id953</v>
      </c>
      <c r="B954" s="6" t="str">
        <f>IFERROR(INDEX('Customer Names'!$D:$D,MATCH($A954,'Customer Names'!$A:$A,0)),"Not Found")</f>
        <v>Carrie A.</v>
      </c>
      <c r="C954" s="6">
        <f>IFERROR(INDEX('Medical Examinations'!$B:$B,MATCH($A954,'Medical Examinations'!$A:$A,0)),"Not Found")</f>
        <v>46.7</v>
      </c>
      <c r="D954" s="6">
        <f>IFERROR(INDEX('Medical Examinations'!$C:$C,MATCH($A954,'Medical Examinations'!$A:$A,0)),"Not Found")</f>
        <v>10.9</v>
      </c>
      <c r="E954" s="6" t="str">
        <f>IFERROR(INDEX('Medical Examinations'!$I:$I,MATCH($A954,'Medical Examinations'!$A:$A,0)),"Not Found")</f>
        <v>No</v>
      </c>
      <c r="F954" s="6" t="str">
        <f>IFERROR(INDEX('Medical Examinations'!$J:$J,MATCH($A954,'Medical Examinations'!$A:$A,0)),"Not Found")</f>
        <v>No</v>
      </c>
      <c r="G954" s="6" t="str">
        <f>IFERROR(INDEX('Medical Examinations'!$F:$F,MATCH($A954,'Medical Examinations'!$A:$A,0)),"Not Found")</f>
        <v>No</v>
      </c>
      <c r="H954" s="6">
        <f>IFERROR(INDEX('Medical Examinations'!$L:$L,MATCH($A954,'Medical Examinations'!$A:$A,0)),"Not Found")</f>
        <v>0</v>
      </c>
      <c r="I954" s="6" t="str">
        <f>IFERROR(INDEX('Medical Examinations'!$K:$K,MATCH($A954,'Medical Examinations'!$A:$A,0)),"Not Found")</f>
        <v>No</v>
      </c>
      <c r="J954" s="6" t="str">
        <f>IFERROR(INDEX('Medical Examinations'!$M:$M,MATCH($A954,'Medical Examinations'!$A:$A,0)),"Not Found")</f>
        <v>Obesity</v>
      </c>
      <c r="K954" s="6" t="str">
        <f>IFERROR(INDEX('Medical Examinations'!$N:$N,MATCH($A954,'Medical Examinations'!$A:$A,0)),"Not Found")</f>
        <v>Diabetic</v>
      </c>
      <c r="L954" s="12">
        <f>IFERROR(INDEX('Hospitalisation Details'!$V:$V,MATCH($A954,'Hospitalisation Details'!$A:$A,0)),"Not Found")</f>
        <v>0</v>
      </c>
      <c r="M954" s="13">
        <f>IFERROR(INDEX('Hospitalisation Details'!$F:$F,MATCH($A954,'Hospitalisation Details'!$A:$A,0)),"Not Found")</f>
        <v>11538.42</v>
      </c>
      <c r="N954" s="6">
        <f>IFERROR(INDEX('Hospitalisation Details'!$S:$S,MATCH($A954,'Hospitalisation Details'!$A:$A,0)),"Not Found")</f>
        <v>25156</v>
      </c>
      <c r="O954" s="6">
        <f>IFERROR(INDEX('Hospitalisation Details'!$T:$T,MATCH($A954,'Hospitalisation Details'!$A:$A,0)),"Not Found")</f>
        <v>54</v>
      </c>
      <c r="P954" s="6">
        <f>IFERROR(INDEX('Hospitalisation Details'!$U:$U,MATCH($A954,'Hospitalisation Details'!$A:$A,0)),"Not Found")</f>
        <v>0</v>
      </c>
      <c r="Q954" s="6">
        <f>IFERROR(INDEX('Hospitalisation Details'!$W:$W,MATCH($A954,'Hospitalisation Details'!$A:$A,0)),"Not Found")</f>
        <v>0</v>
      </c>
    </row>
    <row r="955" spans="1:17" ht="15" customHeight="1" x14ac:dyDescent="0.3">
      <c r="A955" s="6" t="str">
        <f>'Customer Names'!A955</f>
        <v>Id954</v>
      </c>
      <c r="B955" s="6" t="str">
        <f>IFERROR(INDEX('Customer Names'!$D:$D,MATCH($A955,'Customer Names'!$A:$A,0)),"Not Found")</f>
        <v>Gerardo Sr.</v>
      </c>
      <c r="C955" s="6">
        <f>IFERROR(INDEX('Medical Examinations'!$B:$B,MATCH($A955,'Medical Examinations'!$A:$A,0)),"Not Found")</f>
        <v>18.335000000000001</v>
      </c>
      <c r="D955" s="6">
        <f>IFERROR(INDEX('Medical Examinations'!$C:$C,MATCH($A955,'Medical Examinations'!$A:$A,0)),"Not Found")</f>
        <v>11.83</v>
      </c>
      <c r="E955" s="6" t="str">
        <f>IFERROR(INDEX('Medical Examinations'!$I:$I,MATCH($A955,'Medical Examinations'!$A:$A,0)),"Not Found")</f>
        <v>No</v>
      </c>
      <c r="F955" s="6" t="str">
        <f>IFERROR(INDEX('Medical Examinations'!$J:$J,MATCH($A955,'Medical Examinations'!$A:$A,0)),"Not Found")</f>
        <v>No</v>
      </c>
      <c r="G955" s="6" t="str">
        <f>IFERROR(INDEX('Medical Examinations'!$F:$F,MATCH($A955,'Medical Examinations'!$A:$A,0)),"Not Found")</f>
        <v>No</v>
      </c>
      <c r="H955" s="6">
        <f>IFERROR(INDEX('Medical Examinations'!$L:$L,MATCH($A955,'Medical Examinations'!$A:$A,0)),"Not Found")</f>
        <v>0</v>
      </c>
      <c r="I955" s="6" t="str">
        <f>IFERROR(INDEX('Medical Examinations'!$K:$K,MATCH($A955,'Medical Examinations'!$A:$A,0)),"Not Found")</f>
        <v>No</v>
      </c>
      <c r="J955" s="6" t="str">
        <f>IFERROR(INDEX('Medical Examinations'!$M:$M,MATCH($A955,'Medical Examinations'!$A:$A,0)),"Not Found")</f>
        <v>Underweight</v>
      </c>
      <c r="K955" s="6" t="str">
        <f>IFERROR(INDEX('Medical Examinations'!$N:$N,MATCH($A955,'Medical Examinations'!$A:$A,0)),"Not Found")</f>
        <v>Diabetic</v>
      </c>
      <c r="L955" s="12">
        <f>IFERROR(INDEX('Hospitalisation Details'!$V:$V,MATCH($A955,'Hospitalisation Details'!$A:$A,0)),"Not Found")</f>
        <v>0</v>
      </c>
      <c r="M955" s="13">
        <f>IFERROR(INDEX('Hospitalisation Details'!$F:$F,MATCH($A955,'Hospitalisation Details'!$A:$A,0)),"Not Found")</f>
        <v>11534.87</v>
      </c>
      <c r="N955" s="6">
        <f>IFERROR(INDEX('Hospitalisation Details'!$S:$S,MATCH($A955,'Hospitalisation Details'!$A:$A,0)),"Not Found")</f>
        <v>24018</v>
      </c>
      <c r="O955" s="6">
        <f>IFERROR(INDEX('Hospitalisation Details'!$T:$T,MATCH($A955,'Hospitalisation Details'!$A:$A,0)),"Not Found")</f>
        <v>57</v>
      </c>
      <c r="P955" s="6">
        <f>IFERROR(INDEX('Hospitalisation Details'!$U:$U,MATCH($A955,'Hospitalisation Details'!$A:$A,0)),"Not Found")</f>
        <v>0</v>
      </c>
      <c r="Q955" s="6">
        <f>IFERROR(INDEX('Hospitalisation Details'!$W:$W,MATCH($A955,'Hospitalisation Details'!$A:$A,0)),"Not Found")</f>
        <v>0</v>
      </c>
    </row>
    <row r="956" spans="1:17" ht="15" customHeight="1" x14ac:dyDescent="0.3">
      <c r="A956" s="6" t="str">
        <f>'Customer Names'!A956</f>
        <v>Id955</v>
      </c>
      <c r="B956" s="6" t="str">
        <f>IFERROR(INDEX('Customer Names'!$D:$D,MATCH($A956,'Customer Names'!$A:$A,0)),"Not Found")</f>
        <v>Matthew R.</v>
      </c>
      <c r="C956" s="6">
        <f>IFERROR(INDEX('Medical Examinations'!$B:$B,MATCH($A956,'Medical Examinations'!$A:$A,0)),"Not Found")</f>
        <v>31.24</v>
      </c>
      <c r="D956" s="6">
        <f>IFERROR(INDEX('Medical Examinations'!$C:$C,MATCH($A956,'Medical Examinations'!$A:$A,0)),"Not Found")</f>
        <v>7.42</v>
      </c>
      <c r="E956" s="6" t="str">
        <f>IFERROR(INDEX('Medical Examinations'!$I:$I,MATCH($A956,'Medical Examinations'!$A:$A,0)),"Not Found")</f>
        <v>Yes</v>
      </c>
      <c r="F956" s="6" t="str">
        <f>IFERROR(INDEX('Medical Examinations'!$J:$J,MATCH($A956,'Medical Examinations'!$A:$A,0)),"Not Found")</f>
        <v>No</v>
      </c>
      <c r="G956" s="6" t="str">
        <f>IFERROR(INDEX('Medical Examinations'!$F:$F,MATCH($A956,'Medical Examinations'!$A:$A,0)),"Not Found")</f>
        <v>No</v>
      </c>
      <c r="H956" s="6">
        <f>IFERROR(INDEX('Medical Examinations'!$L:$L,MATCH($A956,'Medical Examinations'!$A:$A,0)),"Not Found")</f>
        <v>2</v>
      </c>
      <c r="I956" s="6" t="str">
        <f>IFERROR(INDEX('Medical Examinations'!$K:$K,MATCH($A956,'Medical Examinations'!$A:$A,0)),"Not Found")</f>
        <v>No</v>
      </c>
      <c r="J956" s="6" t="str">
        <f>IFERROR(INDEX('Medical Examinations'!$M:$M,MATCH($A956,'Medical Examinations'!$A:$A,0)),"Not Found")</f>
        <v>Obesity</v>
      </c>
      <c r="K956" s="6" t="str">
        <f>IFERROR(INDEX('Medical Examinations'!$N:$N,MATCH($A956,'Medical Examinations'!$A:$A,0)),"Not Found")</f>
        <v>Diabetic</v>
      </c>
      <c r="L956" s="12">
        <f>IFERROR(INDEX('Hospitalisation Details'!$V:$V,MATCH($A956,'Hospitalisation Details'!$A:$A,0)),"Not Found")</f>
        <v>0</v>
      </c>
      <c r="M956" s="13">
        <f>IFERROR(INDEX('Hospitalisation Details'!$F:$F,MATCH($A956,'Hospitalisation Details'!$A:$A,0)),"Not Found")</f>
        <v>11530.12</v>
      </c>
      <c r="N956" s="6">
        <f>IFERROR(INDEX('Hospitalisation Details'!$S:$S,MATCH($A956,'Hospitalisation Details'!$A:$A,0)),"Not Found")</f>
        <v>25772</v>
      </c>
      <c r="O956" s="6">
        <f>IFERROR(INDEX('Hospitalisation Details'!$T:$T,MATCH($A956,'Hospitalisation Details'!$A:$A,0)),"Not Found")</f>
        <v>52</v>
      </c>
      <c r="P956" s="6">
        <f>IFERROR(INDEX('Hospitalisation Details'!$U:$U,MATCH($A956,'Hospitalisation Details'!$A:$A,0)),"Not Found")</f>
        <v>0</v>
      </c>
      <c r="Q956" s="6">
        <f>IFERROR(INDEX('Hospitalisation Details'!$W:$W,MATCH($A956,'Hospitalisation Details'!$A:$A,0)),"Not Found")</f>
        <v>0</v>
      </c>
    </row>
    <row r="957" spans="1:17" ht="15" customHeight="1" x14ac:dyDescent="0.3">
      <c r="A957" s="6" t="str">
        <f>'Customer Names'!A957</f>
        <v>Id956</v>
      </c>
      <c r="B957" s="6" t="str">
        <f>IFERROR(INDEX('Customer Names'!$D:$D,MATCH($A957,'Customer Names'!$A:$A,0)),"Not Found")</f>
        <v>Meghan E</v>
      </c>
      <c r="C957" s="6">
        <f>IFERROR(INDEX('Medical Examinations'!$B:$B,MATCH($A957,'Medical Examinations'!$A:$A,0)),"Not Found")</f>
        <v>39.22</v>
      </c>
      <c r="D957" s="6">
        <f>IFERROR(INDEX('Medical Examinations'!$C:$C,MATCH($A957,'Medical Examinations'!$A:$A,0)),"Not Found")</f>
        <v>5.62</v>
      </c>
      <c r="E957" s="6" t="str">
        <f>IFERROR(INDEX('Medical Examinations'!$I:$I,MATCH($A957,'Medical Examinations'!$A:$A,0)),"Not Found")</f>
        <v>Yes</v>
      </c>
      <c r="F957" s="6" t="str">
        <f>IFERROR(INDEX('Medical Examinations'!$J:$J,MATCH($A957,'Medical Examinations'!$A:$A,0)),"Not Found")</f>
        <v>No</v>
      </c>
      <c r="G957" s="6" t="str">
        <f>IFERROR(INDEX('Medical Examinations'!$F:$F,MATCH($A957,'Medical Examinations'!$A:$A,0)),"Not Found")</f>
        <v>No</v>
      </c>
      <c r="H957" s="6">
        <f>IFERROR(INDEX('Medical Examinations'!$L:$L,MATCH($A957,'Medical Examinations'!$A:$A,0)),"Not Found")</f>
        <v>1</v>
      </c>
      <c r="I957" s="6" t="str">
        <f>IFERROR(INDEX('Medical Examinations'!$K:$K,MATCH($A957,'Medical Examinations'!$A:$A,0)),"Not Found")</f>
        <v>No</v>
      </c>
      <c r="J957" s="6" t="str">
        <f>IFERROR(INDEX('Medical Examinations'!$M:$M,MATCH($A957,'Medical Examinations'!$A:$A,0)),"Not Found")</f>
        <v>Obesity</v>
      </c>
      <c r="K957" s="6" t="str">
        <f>IFERROR(INDEX('Medical Examinations'!$N:$N,MATCH($A957,'Medical Examinations'!$A:$A,0)),"Not Found")</f>
        <v>Normal</v>
      </c>
      <c r="L957" s="12">
        <f>IFERROR(INDEX('Hospitalisation Details'!$V:$V,MATCH($A957,'Hospitalisation Details'!$A:$A,0)),"Not Found")</f>
        <v>0</v>
      </c>
      <c r="M957" s="13">
        <f>IFERROR(INDEX('Hospitalisation Details'!$F:$F,MATCH($A957,'Hospitalisation Details'!$A:$A,0)),"Not Found")</f>
        <v>11524.25</v>
      </c>
      <c r="N957" s="6">
        <f>IFERROR(INDEX('Hospitalisation Details'!$S:$S,MATCH($A957,'Hospitalisation Details'!$A:$A,0)),"Not Found")</f>
        <v>32306</v>
      </c>
      <c r="O957" s="6">
        <f>IFERROR(INDEX('Hospitalisation Details'!$T:$T,MATCH($A957,'Hospitalisation Details'!$A:$A,0)),"Not Found")</f>
        <v>34</v>
      </c>
      <c r="P957" s="6">
        <f>IFERROR(INDEX('Hospitalisation Details'!$U:$U,MATCH($A957,'Hospitalisation Details'!$A:$A,0)),"Not Found")</f>
        <v>0</v>
      </c>
      <c r="Q957" s="6">
        <f>IFERROR(INDEX('Hospitalisation Details'!$W:$W,MATCH($A957,'Hospitalisation Details'!$A:$A,0)),"Not Found")</f>
        <v>0</v>
      </c>
    </row>
    <row r="958" spans="1:17" ht="15" customHeight="1" x14ac:dyDescent="0.3">
      <c r="A958" s="6" t="str">
        <f>'Customer Names'!A958</f>
        <v>Id957</v>
      </c>
      <c r="B958" s="6" t="str">
        <f>IFERROR(INDEX('Customer Names'!$D:$D,MATCH($A958,'Customer Names'!$A:$A,0)),"Not Found")</f>
        <v>Eric</v>
      </c>
      <c r="C958" s="6">
        <f>IFERROR(INDEX('Medical Examinations'!$B:$B,MATCH($A958,'Medical Examinations'!$A:$A,0)),"Not Found")</f>
        <v>24.414999999999999</v>
      </c>
      <c r="D958" s="6">
        <f>IFERROR(INDEX('Medical Examinations'!$C:$C,MATCH($A958,'Medical Examinations'!$A:$A,0)),"Not Found")</f>
        <v>7.16</v>
      </c>
      <c r="E958" s="6" t="str">
        <f>IFERROR(INDEX('Medical Examinations'!$I:$I,MATCH($A958,'Medical Examinations'!$A:$A,0)),"Not Found")</f>
        <v>No</v>
      </c>
      <c r="F958" s="6" t="str">
        <f>IFERROR(INDEX('Medical Examinations'!$J:$J,MATCH($A958,'Medical Examinations'!$A:$A,0)),"Not Found")</f>
        <v>No</v>
      </c>
      <c r="G958" s="6" t="str">
        <f>IFERROR(INDEX('Medical Examinations'!$F:$F,MATCH($A958,'Medical Examinations'!$A:$A,0)),"Not Found")</f>
        <v>No</v>
      </c>
      <c r="H958" s="6">
        <f>IFERROR(INDEX('Medical Examinations'!$L:$L,MATCH($A958,'Medical Examinations'!$A:$A,0)),"Not Found")</f>
        <v>0</v>
      </c>
      <c r="I958" s="6" t="str">
        <f>IFERROR(INDEX('Medical Examinations'!$K:$K,MATCH($A958,'Medical Examinations'!$A:$A,0)),"Not Found")</f>
        <v>No</v>
      </c>
      <c r="J958" s="6" t="str">
        <f>IFERROR(INDEX('Medical Examinations'!$M:$M,MATCH($A958,'Medical Examinations'!$A:$A,0)),"Not Found")</f>
        <v>Normal Weight</v>
      </c>
      <c r="K958" s="6" t="str">
        <f>IFERROR(INDEX('Medical Examinations'!$N:$N,MATCH($A958,'Medical Examinations'!$A:$A,0)),"Not Found")</f>
        <v>Diabetic</v>
      </c>
      <c r="L958" s="12">
        <f>IFERROR(INDEX('Hospitalisation Details'!$V:$V,MATCH($A958,'Hospitalisation Details'!$A:$A,0)),"Not Found")</f>
        <v>0</v>
      </c>
      <c r="M958" s="13">
        <f>IFERROR(INDEX('Hospitalisation Details'!$F:$F,MATCH($A958,'Hospitalisation Details'!$A:$A,0)),"Not Found")</f>
        <v>11520.1</v>
      </c>
      <c r="N958" s="6">
        <f>IFERROR(INDEX('Hospitalisation Details'!$S:$S,MATCH($A958,'Hospitalisation Details'!$A:$A,0)),"Not Found")</f>
        <v>26286</v>
      </c>
      <c r="O958" s="6">
        <f>IFERROR(INDEX('Hospitalisation Details'!$T:$T,MATCH($A958,'Hospitalisation Details'!$A:$A,0)),"Not Found")</f>
        <v>51</v>
      </c>
      <c r="P958" s="6">
        <f>IFERROR(INDEX('Hospitalisation Details'!$U:$U,MATCH($A958,'Hospitalisation Details'!$A:$A,0)),"Not Found")</f>
        <v>0</v>
      </c>
      <c r="Q958" s="6">
        <f>IFERROR(INDEX('Hospitalisation Details'!$W:$W,MATCH($A958,'Hospitalisation Details'!$A:$A,0)),"Not Found")</f>
        <v>0</v>
      </c>
    </row>
    <row r="959" spans="1:17" ht="15" customHeight="1" x14ac:dyDescent="0.3">
      <c r="A959" s="6" t="str">
        <f>'Customer Names'!A959</f>
        <v>Id958</v>
      </c>
      <c r="B959" s="6" t="str">
        <f>IFERROR(INDEX('Customer Names'!$D:$D,MATCH($A959,'Customer Names'!$A:$A,0)),"Not Found")</f>
        <v>Lisa B</v>
      </c>
      <c r="C959" s="6">
        <f>IFERROR(INDEX('Medical Examinations'!$B:$B,MATCH($A959,'Medical Examinations'!$A:$A,0)),"Not Found")</f>
        <v>32.299999999999997</v>
      </c>
      <c r="D959" s="6">
        <f>IFERROR(INDEX('Medical Examinations'!$C:$C,MATCH($A959,'Medical Examinations'!$A:$A,0)),"Not Found")</f>
        <v>9.89</v>
      </c>
      <c r="E959" s="6" t="str">
        <f>IFERROR(INDEX('Medical Examinations'!$I:$I,MATCH($A959,'Medical Examinations'!$A:$A,0)),"Not Found")</f>
        <v>No</v>
      </c>
      <c r="F959" s="6" t="str">
        <f>IFERROR(INDEX('Medical Examinations'!$J:$J,MATCH($A959,'Medical Examinations'!$A:$A,0)),"Not Found")</f>
        <v>No</v>
      </c>
      <c r="G959" s="6" t="str">
        <f>IFERROR(INDEX('Medical Examinations'!$F:$F,MATCH($A959,'Medical Examinations'!$A:$A,0)),"Not Found")</f>
        <v>No</v>
      </c>
      <c r="H959" s="6">
        <f>IFERROR(INDEX('Medical Examinations'!$L:$L,MATCH($A959,'Medical Examinations'!$A:$A,0)),"Not Found")</f>
        <v>0</v>
      </c>
      <c r="I959" s="6" t="str">
        <f>IFERROR(INDEX('Medical Examinations'!$K:$K,MATCH($A959,'Medical Examinations'!$A:$A,0)),"Not Found")</f>
        <v>No</v>
      </c>
      <c r="J959" s="6" t="str">
        <f>IFERROR(INDEX('Medical Examinations'!$M:$M,MATCH($A959,'Medical Examinations'!$A:$A,0)),"Not Found")</f>
        <v>Obesity</v>
      </c>
      <c r="K959" s="6" t="str">
        <f>IFERROR(INDEX('Medical Examinations'!$N:$N,MATCH($A959,'Medical Examinations'!$A:$A,0)),"Not Found")</f>
        <v>Diabetic</v>
      </c>
      <c r="L959" s="12">
        <f>IFERROR(INDEX('Hospitalisation Details'!$V:$V,MATCH($A959,'Hospitalisation Details'!$A:$A,0)),"Not Found")</f>
        <v>0</v>
      </c>
      <c r="M959" s="13">
        <f>IFERROR(INDEX('Hospitalisation Details'!$F:$F,MATCH($A959,'Hospitalisation Details'!$A:$A,0)),"Not Found")</f>
        <v>11512.41</v>
      </c>
      <c r="N959" s="6">
        <f>IFERROR(INDEX('Hospitalisation Details'!$S:$S,MATCH($A959,'Hospitalisation Details'!$A:$A,0)),"Not Found")</f>
        <v>25013</v>
      </c>
      <c r="O959" s="6">
        <f>IFERROR(INDEX('Hospitalisation Details'!$T:$T,MATCH($A959,'Hospitalisation Details'!$A:$A,0)),"Not Found")</f>
        <v>54</v>
      </c>
      <c r="P959" s="6">
        <f>IFERROR(INDEX('Hospitalisation Details'!$U:$U,MATCH($A959,'Hospitalisation Details'!$A:$A,0)),"Not Found")</f>
        <v>0</v>
      </c>
      <c r="Q959" s="6">
        <f>IFERROR(INDEX('Hospitalisation Details'!$W:$W,MATCH($A959,'Hospitalisation Details'!$A:$A,0)),"Not Found")</f>
        <v>0</v>
      </c>
    </row>
    <row r="960" spans="1:17" ht="15" customHeight="1" x14ac:dyDescent="0.3">
      <c r="A960" s="6" t="str">
        <f>'Customer Names'!A960</f>
        <v>Id959</v>
      </c>
      <c r="B960" s="6" t="str">
        <f>IFERROR(INDEX('Customer Names'!$D:$D,MATCH($A960,'Customer Names'!$A:$A,0)),"Not Found")</f>
        <v>Jane R.</v>
      </c>
      <c r="C960" s="6">
        <f>IFERROR(INDEX('Medical Examinations'!$B:$B,MATCH($A960,'Medical Examinations'!$A:$A,0)),"Not Found")</f>
        <v>39.94</v>
      </c>
      <c r="D960" s="6">
        <f>IFERROR(INDEX('Medical Examinations'!$C:$C,MATCH($A960,'Medical Examinations'!$A:$A,0)),"Not Found")</f>
        <v>5.14</v>
      </c>
      <c r="E960" s="6" t="str">
        <f>IFERROR(INDEX('Medical Examinations'!$I:$I,MATCH($A960,'Medical Examinations'!$A:$A,0)),"Not Found")</f>
        <v>No</v>
      </c>
      <c r="F960" s="6" t="str">
        <f>IFERROR(INDEX('Medical Examinations'!$J:$J,MATCH($A960,'Medical Examinations'!$A:$A,0)),"Not Found")</f>
        <v>No</v>
      </c>
      <c r="G960" s="6" t="str">
        <f>IFERROR(INDEX('Medical Examinations'!$F:$F,MATCH($A960,'Medical Examinations'!$A:$A,0)),"Not Found")</f>
        <v>No</v>
      </c>
      <c r="H960" s="6">
        <f>IFERROR(INDEX('Medical Examinations'!$L:$L,MATCH($A960,'Medical Examinations'!$A:$A,0)),"Not Found")</f>
        <v>0</v>
      </c>
      <c r="I960" s="6" t="str">
        <f>IFERROR(INDEX('Medical Examinations'!$K:$K,MATCH($A960,'Medical Examinations'!$A:$A,0)),"Not Found")</f>
        <v>No</v>
      </c>
      <c r="J960" s="6" t="str">
        <f>IFERROR(INDEX('Medical Examinations'!$M:$M,MATCH($A960,'Medical Examinations'!$A:$A,0)),"Not Found")</f>
        <v>Obesity</v>
      </c>
      <c r="K960" s="6" t="str">
        <f>IFERROR(INDEX('Medical Examinations'!$N:$N,MATCH($A960,'Medical Examinations'!$A:$A,0)),"Not Found")</f>
        <v>Normal</v>
      </c>
      <c r="L960" s="12">
        <f>IFERROR(INDEX('Hospitalisation Details'!$V:$V,MATCH($A960,'Hospitalisation Details'!$A:$A,0)),"Not Found")</f>
        <v>0</v>
      </c>
      <c r="M960" s="13">
        <f>IFERROR(INDEX('Hospitalisation Details'!$F:$F,MATCH($A960,'Hospitalisation Details'!$A:$A,0)),"Not Found")</f>
        <v>11511.61</v>
      </c>
      <c r="N960" s="6">
        <f>IFERROR(INDEX('Hospitalisation Details'!$S:$S,MATCH($A960,'Hospitalisation Details'!$A:$A,0)),"Not Found")</f>
        <v>32787</v>
      </c>
      <c r="O960" s="6">
        <f>IFERROR(INDEX('Hospitalisation Details'!$T:$T,MATCH($A960,'Hospitalisation Details'!$A:$A,0)),"Not Found")</f>
        <v>33</v>
      </c>
      <c r="P960" s="6">
        <f>IFERROR(INDEX('Hospitalisation Details'!$U:$U,MATCH($A960,'Hospitalisation Details'!$A:$A,0)),"Not Found")</f>
        <v>0</v>
      </c>
      <c r="Q960" s="6">
        <f>IFERROR(INDEX('Hospitalisation Details'!$W:$W,MATCH($A960,'Hospitalisation Details'!$A:$A,0)),"Not Found")</f>
        <v>0</v>
      </c>
    </row>
    <row r="961" spans="1:17" ht="15" customHeight="1" x14ac:dyDescent="0.3">
      <c r="A961" s="6" t="str">
        <f>'Customer Names'!A961</f>
        <v>Id960</v>
      </c>
      <c r="B961" s="6" t="str">
        <f>IFERROR(INDEX('Customer Names'!$D:$D,MATCH($A961,'Customer Names'!$A:$A,0)),"Not Found")</f>
        <v>Allison M</v>
      </c>
      <c r="C961" s="6">
        <f>IFERROR(INDEX('Medical Examinations'!$B:$B,MATCH($A961,'Medical Examinations'!$A:$A,0)),"Not Found")</f>
        <v>30</v>
      </c>
      <c r="D961" s="6">
        <f>IFERROR(INDEX('Medical Examinations'!$C:$C,MATCH($A961,'Medical Examinations'!$A:$A,0)),"Not Found")</f>
        <v>5.61</v>
      </c>
      <c r="E961" s="6" t="str">
        <f>IFERROR(INDEX('Medical Examinations'!$I:$I,MATCH($A961,'Medical Examinations'!$A:$A,0)),"Not Found")</f>
        <v>Yes</v>
      </c>
      <c r="F961" s="6" t="str">
        <f>IFERROR(INDEX('Medical Examinations'!$J:$J,MATCH($A961,'Medical Examinations'!$A:$A,0)),"Not Found")</f>
        <v>No</v>
      </c>
      <c r="G961" s="6" t="str">
        <f>IFERROR(INDEX('Medical Examinations'!$F:$F,MATCH($A961,'Medical Examinations'!$A:$A,0)),"Not Found")</f>
        <v>Yes</v>
      </c>
      <c r="H961" s="6">
        <f>IFERROR(INDEX('Medical Examinations'!$L:$L,MATCH($A961,'Medical Examinations'!$A:$A,0)),"Not Found")</f>
        <v>1</v>
      </c>
      <c r="I961" s="6" t="str">
        <f>IFERROR(INDEX('Medical Examinations'!$K:$K,MATCH($A961,'Medical Examinations'!$A:$A,0)),"Not Found")</f>
        <v>No</v>
      </c>
      <c r="J961" s="6" t="str">
        <f>IFERROR(INDEX('Medical Examinations'!$M:$M,MATCH($A961,'Medical Examinations'!$A:$A,0)),"Not Found")</f>
        <v>Obesity</v>
      </c>
      <c r="K961" s="6" t="str">
        <f>IFERROR(INDEX('Medical Examinations'!$N:$N,MATCH($A961,'Medical Examinations'!$A:$A,0)),"Not Found")</f>
        <v>Normal</v>
      </c>
      <c r="L961" s="12">
        <f>IFERROR(INDEX('Hospitalisation Details'!$V:$V,MATCH($A961,'Hospitalisation Details'!$A:$A,0)),"Not Found")</f>
        <v>0</v>
      </c>
      <c r="M961" s="13">
        <f>IFERROR(INDEX('Hospitalisation Details'!$F:$F,MATCH($A961,'Hospitalisation Details'!$A:$A,0)),"Not Found")</f>
        <v>11497.69</v>
      </c>
      <c r="N961" s="6">
        <f>IFERROR(INDEX('Hospitalisation Details'!$S:$S,MATCH($A961,'Hospitalisation Details'!$A:$A,0)),"Not Found")</f>
        <v>25426</v>
      </c>
      <c r="O961" s="6">
        <f>IFERROR(INDEX('Hospitalisation Details'!$T:$T,MATCH($A961,'Hospitalisation Details'!$A:$A,0)),"Not Found")</f>
        <v>53</v>
      </c>
      <c r="P961" s="6">
        <f>IFERROR(INDEX('Hospitalisation Details'!$U:$U,MATCH($A961,'Hospitalisation Details'!$A:$A,0)),"Not Found")</f>
        <v>0</v>
      </c>
      <c r="Q961" s="6">
        <f>IFERROR(INDEX('Hospitalisation Details'!$W:$W,MATCH($A961,'Hospitalisation Details'!$A:$A,0)),"Not Found")</f>
        <v>0</v>
      </c>
    </row>
    <row r="962" spans="1:17" ht="15" customHeight="1" x14ac:dyDescent="0.3">
      <c r="A962" s="6" t="str">
        <f>'Customer Names'!A962</f>
        <v>Id961</v>
      </c>
      <c r="B962" s="6" t="str">
        <f>IFERROR(INDEX('Customer Names'!$D:$D,MATCH($A962,'Customer Names'!$A:$A,0)),"Not Found")</f>
        <v>Sarah E.</v>
      </c>
      <c r="C962" s="6">
        <f>IFERROR(INDEX('Medical Examinations'!$B:$B,MATCH($A962,'Medical Examinations'!$A:$A,0)),"Not Found")</f>
        <v>35.340000000000003</v>
      </c>
      <c r="D962" s="6">
        <f>IFERROR(INDEX('Medical Examinations'!$C:$C,MATCH($A962,'Medical Examinations'!$A:$A,0)),"Not Found")</f>
        <v>5.51</v>
      </c>
      <c r="E962" s="6" t="str">
        <f>IFERROR(INDEX('Medical Examinations'!$I:$I,MATCH($A962,'Medical Examinations'!$A:$A,0)),"Not Found")</f>
        <v>Yes</v>
      </c>
      <c r="F962" s="6" t="str">
        <f>IFERROR(INDEX('Medical Examinations'!$J:$J,MATCH($A962,'Medical Examinations'!$A:$A,0)),"Not Found")</f>
        <v>No</v>
      </c>
      <c r="G962" s="6" t="str">
        <f>IFERROR(INDEX('Medical Examinations'!$F:$F,MATCH($A962,'Medical Examinations'!$A:$A,0)),"Not Found")</f>
        <v>Yes</v>
      </c>
      <c r="H962" s="6">
        <f>IFERROR(INDEX('Medical Examinations'!$L:$L,MATCH($A962,'Medical Examinations'!$A:$A,0)),"Not Found")</f>
        <v>1</v>
      </c>
      <c r="I962" s="6" t="str">
        <f>IFERROR(INDEX('Medical Examinations'!$K:$K,MATCH($A962,'Medical Examinations'!$A:$A,0)),"Not Found")</f>
        <v>No</v>
      </c>
      <c r="J962" s="6" t="str">
        <f>IFERROR(INDEX('Medical Examinations'!$M:$M,MATCH($A962,'Medical Examinations'!$A:$A,0)),"Not Found")</f>
        <v>Obesity</v>
      </c>
      <c r="K962" s="6" t="str">
        <f>IFERROR(INDEX('Medical Examinations'!$N:$N,MATCH($A962,'Medical Examinations'!$A:$A,0)),"Not Found")</f>
        <v>Normal</v>
      </c>
      <c r="L962" s="12">
        <f>IFERROR(INDEX('Hospitalisation Details'!$V:$V,MATCH($A962,'Hospitalisation Details'!$A:$A,0)),"Not Found")</f>
        <v>0</v>
      </c>
      <c r="M962" s="13">
        <f>IFERROR(INDEX('Hospitalisation Details'!$F:$F,MATCH($A962,'Hospitalisation Details'!$A:$A,0)),"Not Found")</f>
        <v>11492.46</v>
      </c>
      <c r="N962" s="6">
        <f>IFERROR(INDEX('Hospitalisation Details'!$S:$S,MATCH($A962,'Hospitalisation Details'!$A:$A,0)),"Not Found")</f>
        <v>30474</v>
      </c>
      <c r="O962" s="6">
        <f>IFERROR(INDEX('Hospitalisation Details'!$T:$T,MATCH($A962,'Hospitalisation Details'!$A:$A,0)),"Not Found")</f>
        <v>40</v>
      </c>
      <c r="P962" s="6">
        <f>IFERROR(INDEX('Hospitalisation Details'!$U:$U,MATCH($A962,'Hospitalisation Details'!$A:$A,0)),"Not Found")</f>
        <v>0</v>
      </c>
      <c r="Q962" s="6">
        <f>IFERROR(INDEX('Hospitalisation Details'!$W:$W,MATCH($A962,'Hospitalisation Details'!$A:$A,0)),"Not Found")</f>
        <v>0</v>
      </c>
    </row>
    <row r="963" spans="1:17" ht="15" customHeight="1" x14ac:dyDescent="0.3">
      <c r="A963" s="6" t="str">
        <f>'Customer Names'!A963</f>
        <v>Id962</v>
      </c>
      <c r="B963" s="6" t="str">
        <f>IFERROR(INDEX('Customer Names'!$D:$D,MATCH($A963,'Customer Names'!$A:$A,0)),"Not Found")</f>
        <v>Philip J</v>
      </c>
      <c r="C963" s="6">
        <f>IFERROR(INDEX('Medical Examinations'!$B:$B,MATCH($A963,'Medical Examinations'!$A:$A,0)),"Not Found")</f>
        <v>32.204999999999998</v>
      </c>
      <c r="D963" s="6">
        <f>IFERROR(INDEX('Medical Examinations'!$C:$C,MATCH($A963,'Medical Examinations'!$A:$A,0)),"Not Found")</f>
        <v>8.3800000000000008</v>
      </c>
      <c r="E963" s="6" t="str">
        <f>IFERROR(INDEX('Medical Examinations'!$I:$I,MATCH($A963,'Medical Examinations'!$A:$A,0)),"Not Found")</f>
        <v>Yes</v>
      </c>
      <c r="F963" s="6" t="str">
        <f>IFERROR(INDEX('Medical Examinations'!$J:$J,MATCH($A963,'Medical Examinations'!$A:$A,0)),"Not Found")</f>
        <v>No</v>
      </c>
      <c r="G963" s="6" t="str">
        <f>IFERROR(INDEX('Medical Examinations'!$F:$F,MATCH($A963,'Medical Examinations'!$A:$A,0)),"Not Found")</f>
        <v>No</v>
      </c>
      <c r="H963" s="6">
        <f>IFERROR(INDEX('Medical Examinations'!$L:$L,MATCH($A963,'Medical Examinations'!$A:$A,0)),"Not Found")</f>
        <v>2</v>
      </c>
      <c r="I963" s="6" t="str">
        <f>IFERROR(INDEX('Medical Examinations'!$K:$K,MATCH($A963,'Medical Examinations'!$A:$A,0)),"Not Found")</f>
        <v>No</v>
      </c>
      <c r="J963" s="6" t="str">
        <f>IFERROR(INDEX('Medical Examinations'!$M:$M,MATCH($A963,'Medical Examinations'!$A:$A,0)),"Not Found")</f>
        <v>Obesity</v>
      </c>
      <c r="K963" s="6" t="str">
        <f>IFERROR(INDEX('Medical Examinations'!$N:$N,MATCH($A963,'Medical Examinations'!$A:$A,0)),"Not Found")</f>
        <v>Diabetic</v>
      </c>
      <c r="L963" s="12">
        <f>IFERROR(INDEX('Hospitalisation Details'!$V:$V,MATCH($A963,'Hospitalisation Details'!$A:$A,0)),"Not Found")</f>
        <v>0</v>
      </c>
      <c r="M963" s="13">
        <f>IFERROR(INDEX('Hospitalisation Details'!$F:$F,MATCH($A963,'Hospitalisation Details'!$A:$A,0)),"Not Found")</f>
        <v>11488.32</v>
      </c>
      <c r="N963" s="6">
        <f>IFERROR(INDEX('Hospitalisation Details'!$S:$S,MATCH($A963,'Hospitalisation Details'!$A:$A,0)),"Not Found")</f>
        <v>25854</v>
      </c>
      <c r="O963" s="6">
        <f>IFERROR(INDEX('Hospitalisation Details'!$T:$T,MATCH($A963,'Hospitalisation Details'!$A:$A,0)),"Not Found")</f>
        <v>52</v>
      </c>
      <c r="P963" s="6">
        <f>IFERROR(INDEX('Hospitalisation Details'!$U:$U,MATCH($A963,'Hospitalisation Details'!$A:$A,0)),"Not Found")</f>
        <v>0</v>
      </c>
      <c r="Q963" s="6">
        <f>IFERROR(INDEX('Hospitalisation Details'!$W:$W,MATCH($A963,'Hospitalisation Details'!$A:$A,0)),"Not Found")</f>
        <v>0</v>
      </c>
    </row>
    <row r="964" spans="1:17" ht="15" customHeight="1" x14ac:dyDescent="0.3">
      <c r="A964" s="6" t="str">
        <f>'Customer Names'!A964</f>
        <v>Id963</v>
      </c>
      <c r="B964" s="6" t="str">
        <f>IFERROR(INDEX('Customer Names'!$D:$D,MATCH($A964,'Customer Names'!$A:$A,0)),"Not Found")</f>
        <v>Jillian A.</v>
      </c>
      <c r="C964" s="6">
        <f>IFERROR(INDEX('Medical Examinations'!$B:$B,MATCH($A964,'Medical Examinations'!$A:$A,0)),"Not Found")</f>
        <v>33.880000000000003</v>
      </c>
      <c r="D964" s="6">
        <f>IFERROR(INDEX('Medical Examinations'!$C:$C,MATCH($A964,'Medical Examinations'!$A:$A,0)),"Not Found")</f>
        <v>4.68</v>
      </c>
      <c r="E964" s="6" t="str">
        <f>IFERROR(INDEX('Medical Examinations'!$I:$I,MATCH($A964,'Medical Examinations'!$A:$A,0)),"Not Found")</f>
        <v>No</v>
      </c>
      <c r="F964" s="6" t="str">
        <f>IFERROR(INDEX('Medical Examinations'!$J:$J,MATCH($A964,'Medical Examinations'!$A:$A,0)),"Not Found")</f>
        <v>Yes</v>
      </c>
      <c r="G964" s="6" t="str">
        <f>IFERROR(INDEX('Medical Examinations'!$F:$F,MATCH($A964,'Medical Examinations'!$A:$A,0)),"Not Found")</f>
        <v>No</v>
      </c>
      <c r="H964" s="6">
        <f>IFERROR(INDEX('Medical Examinations'!$L:$L,MATCH($A964,'Medical Examinations'!$A:$A,0)),"Not Found")</f>
        <v>1</v>
      </c>
      <c r="I964" s="6" t="str">
        <f>IFERROR(INDEX('Medical Examinations'!$K:$K,MATCH($A964,'Medical Examinations'!$A:$A,0)),"Not Found")</f>
        <v>No</v>
      </c>
      <c r="J964" s="6" t="str">
        <f>IFERROR(INDEX('Medical Examinations'!$M:$M,MATCH($A964,'Medical Examinations'!$A:$A,0)),"Not Found")</f>
        <v>Obesity</v>
      </c>
      <c r="K964" s="6" t="str">
        <f>IFERROR(INDEX('Medical Examinations'!$N:$N,MATCH($A964,'Medical Examinations'!$A:$A,0)),"Not Found")</f>
        <v>Normal</v>
      </c>
      <c r="L964" s="12">
        <f>IFERROR(INDEX('Hospitalisation Details'!$V:$V,MATCH($A964,'Hospitalisation Details'!$A:$A,0)),"Not Found")</f>
        <v>0</v>
      </c>
      <c r="M964" s="13">
        <f>IFERROR(INDEX('Hospitalisation Details'!$F:$F,MATCH($A964,'Hospitalisation Details'!$A:$A,0)),"Not Found")</f>
        <v>11482.63</v>
      </c>
      <c r="N964" s="6">
        <f>IFERROR(INDEX('Hospitalisation Details'!$S:$S,MATCH($A964,'Hospitalisation Details'!$A:$A,0)),"Not Found")</f>
        <v>38240</v>
      </c>
      <c r="O964" s="6">
        <f>IFERROR(INDEX('Hospitalisation Details'!$T:$T,MATCH($A964,'Hospitalisation Details'!$A:$A,0)),"Not Found")</f>
        <v>18</v>
      </c>
      <c r="P964" s="6">
        <f>IFERROR(INDEX('Hospitalisation Details'!$U:$U,MATCH($A964,'Hospitalisation Details'!$A:$A,0)),"Not Found")</f>
        <v>0</v>
      </c>
      <c r="Q964" s="6">
        <f>IFERROR(INDEX('Hospitalisation Details'!$W:$W,MATCH($A964,'Hospitalisation Details'!$A:$A,0)),"Not Found")</f>
        <v>0</v>
      </c>
    </row>
    <row r="965" spans="1:17" ht="15" customHeight="1" x14ac:dyDescent="0.3">
      <c r="A965" s="6" t="str">
        <f>'Customer Names'!A965</f>
        <v>Id964</v>
      </c>
      <c r="B965" s="6" t="str">
        <f>IFERROR(INDEX('Customer Names'!$D:$D,MATCH($A965,'Customer Names'!$A:$A,0)),"Not Found")</f>
        <v>Laura D</v>
      </c>
      <c r="C965" s="6">
        <f>IFERROR(INDEX('Medical Examinations'!$B:$B,MATCH($A965,'Medical Examinations'!$A:$A,0)),"Not Found")</f>
        <v>26.63</v>
      </c>
      <c r="D965" s="6">
        <f>IFERROR(INDEX('Medical Examinations'!$C:$C,MATCH($A965,'Medical Examinations'!$A:$A,0)),"Not Found")</f>
        <v>4.3600000000000003</v>
      </c>
      <c r="E965" s="6" t="str">
        <f>IFERROR(INDEX('Medical Examinations'!$I:$I,MATCH($A965,'Medical Examinations'!$A:$A,0)),"Not Found")</f>
        <v>Yes</v>
      </c>
      <c r="F965" s="6" t="str">
        <f>IFERROR(INDEX('Medical Examinations'!$J:$J,MATCH($A965,'Medical Examinations'!$A:$A,0)),"Not Found")</f>
        <v>No</v>
      </c>
      <c r="G965" s="6" t="str">
        <f>IFERROR(INDEX('Medical Examinations'!$F:$F,MATCH($A965,'Medical Examinations'!$A:$A,0)),"Not Found")</f>
        <v>No</v>
      </c>
      <c r="H965" s="6">
        <f>IFERROR(INDEX('Medical Examinations'!$L:$L,MATCH($A965,'Medical Examinations'!$A:$A,0)),"Not Found")</f>
        <v>2</v>
      </c>
      <c r="I965" s="6" t="str">
        <f>IFERROR(INDEX('Medical Examinations'!$K:$K,MATCH($A965,'Medical Examinations'!$A:$A,0)),"Not Found")</f>
        <v>No</v>
      </c>
      <c r="J965" s="6" t="str">
        <f>IFERROR(INDEX('Medical Examinations'!$M:$M,MATCH($A965,'Medical Examinations'!$A:$A,0)),"Not Found")</f>
        <v>Overweight</v>
      </c>
      <c r="K965" s="6" t="str">
        <f>IFERROR(INDEX('Medical Examinations'!$N:$N,MATCH($A965,'Medical Examinations'!$A:$A,0)),"Not Found")</f>
        <v>Normal</v>
      </c>
      <c r="L965" s="12">
        <f>IFERROR(INDEX('Hospitalisation Details'!$V:$V,MATCH($A965,'Hospitalisation Details'!$A:$A,0)),"Not Found")</f>
        <v>0</v>
      </c>
      <c r="M965" s="13">
        <f>IFERROR(INDEX('Hospitalisation Details'!$F:$F,MATCH($A965,'Hospitalisation Details'!$A:$A,0)),"Not Found")</f>
        <v>11478.14</v>
      </c>
      <c r="N965" s="6">
        <f>IFERROR(INDEX('Hospitalisation Details'!$S:$S,MATCH($A965,'Hospitalisation Details'!$A:$A,0)),"Not Found")</f>
        <v>24357</v>
      </c>
      <c r="O965" s="6">
        <f>IFERROR(INDEX('Hospitalisation Details'!$T:$T,MATCH($A965,'Hospitalisation Details'!$A:$A,0)),"Not Found")</f>
        <v>56</v>
      </c>
      <c r="P965" s="6">
        <f>IFERROR(INDEX('Hospitalisation Details'!$U:$U,MATCH($A965,'Hospitalisation Details'!$A:$A,0)),"Not Found")</f>
        <v>0</v>
      </c>
      <c r="Q965" s="6">
        <f>IFERROR(INDEX('Hospitalisation Details'!$W:$W,MATCH($A965,'Hospitalisation Details'!$A:$A,0)),"Not Found")</f>
        <v>0</v>
      </c>
    </row>
    <row r="966" spans="1:17" ht="15" customHeight="1" x14ac:dyDescent="0.3">
      <c r="A966" s="6" t="str">
        <f>'Customer Names'!A966</f>
        <v>Id965</v>
      </c>
      <c r="B966" s="6" t="str">
        <f>IFERROR(INDEX('Customer Names'!$D:$D,MATCH($A966,'Customer Names'!$A:$A,0)),"Not Found")</f>
        <v>Megan E.</v>
      </c>
      <c r="C966" s="6">
        <f>IFERROR(INDEX('Medical Examinations'!$B:$B,MATCH($A966,'Medical Examinations'!$A:$A,0)),"Not Found")</f>
        <v>28.7</v>
      </c>
      <c r="D966" s="6">
        <f>IFERROR(INDEX('Medical Examinations'!$C:$C,MATCH($A966,'Medical Examinations'!$A:$A,0)),"Not Found")</f>
        <v>7.74</v>
      </c>
      <c r="E966" s="6" t="str">
        <f>IFERROR(INDEX('Medical Examinations'!$I:$I,MATCH($A966,'Medical Examinations'!$A:$A,0)),"Not Found")</f>
        <v>No</v>
      </c>
      <c r="F966" s="6" t="str">
        <f>IFERROR(INDEX('Medical Examinations'!$J:$J,MATCH($A966,'Medical Examinations'!$A:$A,0)),"Not Found")</f>
        <v>No</v>
      </c>
      <c r="G966" s="6" t="str">
        <f>IFERROR(INDEX('Medical Examinations'!$F:$F,MATCH($A966,'Medical Examinations'!$A:$A,0)),"Not Found")</f>
        <v>No</v>
      </c>
      <c r="H966" s="6">
        <f>IFERROR(INDEX('Medical Examinations'!$L:$L,MATCH($A966,'Medical Examinations'!$A:$A,0)),"Not Found")</f>
        <v>0</v>
      </c>
      <c r="I966" s="6" t="str">
        <f>IFERROR(INDEX('Medical Examinations'!$K:$K,MATCH($A966,'Medical Examinations'!$A:$A,0)),"Not Found")</f>
        <v>No</v>
      </c>
      <c r="J966" s="6" t="str">
        <f>IFERROR(INDEX('Medical Examinations'!$M:$M,MATCH($A966,'Medical Examinations'!$A:$A,0)),"Not Found")</f>
        <v>Overweight</v>
      </c>
      <c r="K966" s="6" t="str">
        <f>IFERROR(INDEX('Medical Examinations'!$N:$N,MATCH($A966,'Medical Examinations'!$A:$A,0)),"Not Found")</f>
        <v>Diabetic</v>
      </c>
      <c r="L966" s="12">
        <f>IFERROR(INDEX('Hospitalisation Details'!$V:$V,MATCH($A966,'Hospitalisation Details'!$A:$A,0)),"Not Found")</f>
        <v>0</v>
      </c>
      <c r="M966" s="13">
        <f>IFERROR(INDEX('Hospitalisation Details'!$F:$F,MATCH($A966,'Hospitalisation Details'!$A:$A,0)),"Not Found")</f>
        <v>11455.28</v>
      </c>
      <c r="N966" s="6">
        <f>IFERROR(INDEX('Hospitalisation Details'!$S:$S,MATCH($A966,'Hospitalisation Details'!$A:$A,0)),"Not Found")</f>
        <v>23916</v>
      </c>
      <c r="O966" s="6">
        <f>IFERROR(INDEX('Hospitalisation Details'!$T:$T,MATCH($A966,'Hospitalisation Details'!$A:$A,0)),"Not Found")</f>
        <v>57</v>
      </c>
      <c r="P966" s="6">
        <f>IFERROR(INDEX('Hospitalisation Details'!$U:$U,MATCH($A966,'Hospitalisation Details'!$A:$A,0)),"Not Found")</f>
        <v>0</v>
      </c>
      <c r="Q966" s="6">
        <f>IFERROR(INDEX('Hospitalisation Details'!$W:$W,MATCH($A966,'Hospitalisation Details'!$A:$A,0)),"Not Found")</f>
        <v>0</v>
      </c>
    </row>
    <row r="967" spans="1:17" ht="15" customHeight="1" x14ac:dyDescent="0.3">
      <c r="A967" s="6" t="str">
        <f>'Customer Names'!A967</f>
        <v>Id966</v>
      </c>
      <c r="B967" s="6" t="str">
        <f>IFERROR(INDEX('Customer Names'!$D:$D,MATCH($A967,'Customer Names'!$A:$A,0)),"Not Found")</f>
        <v>Shannon J.</v>
      </c>
      <c r="C967" s="6">
        <f>IFERROR(INDEX('Medical Examinations'!$B:$B,MATCH($A967,'Medical Examinations'!$A:$A,0)),"Not Found")</f>
        <v>25.65</v>
      </c>
      <c r="D967" s="6">
        <f>IFERROR(INDEX('Medical Examinations'!$C:$C,MATCH($A967,'Medical Examinations'!$A:$A,0)),"Not Found")</f>
        <v>4.05</v>
      </c>
      <c r="E967" s="6" t="str">
        <f>IFERROR(INDEX('Medical Examinations'!$I:$I,MATCH($A967,'Medical Examinations'!$A:$A,0)),"Not Found")</f>
        <v>Yes</v>
      </c>
      <c r="F967" s="6" t="str">
        <f>IFERROR(INDEX('Medical Examinations'!$J:$J,MATCH($A967,'Medical Examinations'!$A:$A,0)),"Not Found")</f>
        <v>No</v>
      </c>
      <c r="G967" s="6" t="str">
        <f>IFERROR(INDEX('Medical Examinations'!$F:$F,MATCH($A967,'Medical Examinations'!$A:$A,0)),"Not Found")</f>
        <v>No</v>
      </c>
      <c r="H967" s="6">
        <f>IFERROR(INDEX('Medical Examinations'!$L:$L,MATCH($A967,'Medical Examinations'!$A:$A,0)),"Not Found")</f>
        <v>2</v>
      </c>
      <c r="I967" s="6" t="str">
        <f>IFERROR(INDEX('Medical Examinations'!$K:$K,MATCH($A967,'Medical Examinations'!$A:$A,0)),"Not Found")</f>
        <v>No</v>
      </c>
      <c r="J967" s="6" t="str">
        <f>IFERROR(INDEX('Medical Examinations'!$M:$M,MATCH($A967,'Medical Examinations'!$A:$A,0)),"Not Found")</f>
        <v>Overweight</v>
      </c>
      <c r="K967" s="6" t="str">
        <f>IFERROR(INDEX('Medical Examinations'!$N:$N,MATCH($A967,'Medical Examinations'!$A:$A,0)),"Not Found")</f>
        <v>Normal</v>
      </c>
      <c r="L967" s="12">
        <f>IFERROR(INDEX('Hospitalisation Details'!$V:$V,MATCH($A967,'Hospitalisation Details'!$A:$A,0)),"Not Found")</f>
        <v>0</v>
      </c>
      <c r="M967" s="13">
        <f>IFERROR(INDEX('Hospitalisation Details'!$F:$F,MATCH($A967,'Hospitalisation Details'!$A:$A,0)),"Not Found")</f>
        <v>11454.02</v>
      </c>
      <c r="N967" s="6">
        <f>IFERROR(INDEX('Hospitalisation Details'!$S:$S,MATCH($A967,'Hospitalisation Details'!$A:$A,0)),"Not Found")</f>
        <v>24272</v>
      </c>
      <c r="O967" s="6">
        <f>IFERROR(INDEX('Hospitalisation Details'!$T:$T,MATCH($A967,'Hospitalisation Details'!$A:$A,0)),"Not Found")</f>
        <v>56</v>
      </c>
      <c r="P967" s="6">
        <f>IFERROR(INDEX('Hospitalisation Details'!$U:$U,MATCH($A967,'Hospitalisation Details'!$A:$A,0)),"Not Found")</f>
        <v>0</v>
      </c>
      <c r="Q967" s="6">
        <f>IFERROR(INDEX('Hospitalisation Details'!$W:$W,MATCH($A967,'Hospitalisation Details'!$A:$A,0)),"Not Found")</f>
        <v>0</v>
      </c>
    </row>
    <row r="968" spans="1:17" ht="15" customHeight="1" x14ac:dyDescent="0.3">
      <c r="A968" s="6" t="str">
        <f>'Customer Names'!A968</f>
        <v>Id967</v>
      </c>
      <c r="B968" s="6" t="str">
        <f>IFERROR(INDEX('Customer Names'!$D:$D,MATCH($A968,'Customer Names'!$A:$A,0)),"Not Found")</f>
        <v>Rachelle M</v>
      </c>
      <c r="C968" s="6">
        <f>IFERROR(INDEX('Medical Examinations'!$B:$B,MATCH($A968,'Medical Examinations'!$A:$A,0)),"Not Found")</f>
        <v>36.384999999999998</v>
      </c>
      <c r="D968" s="6">
        <f>IFERROR(INDEX('Medical Examinations'!$C:$C,MATCH($A968,'Medical Examinations'!$A:$A,0)),"Not Found")</f>
        <v>11.49</v>
      </c>
      <c r="E968" s="6" t="str">
        <f>IFERROR(INDEX('Medical Examinations'!$I:$I,MATCH($A968,'Medical Examinations'!$A:$A,0)),"Not Found")</f>
        <v>No</v>
      </c>
      <c r="F968" s="6" t="str">
        <f>IFERROR(INDEX('Medical Examinations'!$J:$J,MATCH($A968,'Medical Examinations'!$A:$A,0)),"Not Found")</f>
        <v>No</v>
      </c>
      <c r="G968" s="6" t="str">
        <f>IFERROR(INDEX('Medical Examinations'!$F:$F,MATCH($A968,'Medical Examinations'!$A:$A,0)),"Not Found")</f>
        <v>No</v>
      </c>
      <c r="H968" s="6">
        <f>IFERROR(INDEX('Medical Examinations'!$L:$L,MATCH($A968,'Medical Examinations'!$A:$A,0)),"Not Found")</f>
        <v>0</v>
      </c>
      <c r="I968" s="6" t="str">
        <f>IFERROR(INDEX('Medical Examinations'!$K:$K,MATCH($A968,'Medical Examinations'!$A:$A,0)),"Not Found")</f>
        <v>No</v>
      </c>
      <c r="J968" s="6" t="str">
        <f>IFERROR(INDEX('Medical Examinations'!$M:$M,MATCH($A968,'Medical Examinations'!$A:$A,0)),"Not Found")</f>
        <v>Obesity</v>
      </c>
      <c r="K968" s="6" t="str">
        <f>IFERROR(INDEX('Medical Examinations'!$N:$N,MATCH($A968,'Medical Examinations'!$A:$A,0)),"Not Found")</f>
        <v>Diabetic</v>
      </c>
      <c r="L968" s="12">
        <f>IFERROR(INDEX('Hospitalisation Details'!$V:$V,MATCH($A968,'Hospitalisation Details'!$A:$A,0)),"Not Found")</f>
        <v>0</v>
      </c>
      <c r="M968" s="13">
        <f>IFERROR(INDEX('Hospitalisation Details'!$F:$F,MATCH($A968,'Hospitalisation Details'!$A:$A,0)),"Not Found")</f>
        <v>11436.74</v>
      </c>
      <c r="N968" s="6">
        <f>IFERROR(INDEX('Hospitalisation Details'!$S:$S,MATCH($A968,'Hospitalisation Details'!$A:$A,0)),"Not Found")</f>
        <v>26188</v>
      </c>
      <c r="O968" s="6">
        <f>IFERROR(INDEX('Hospitalisation Details'!$T:$T,MATCH($A968,'Hospitalisation Details'!$A:$A,0)),"Not Found")</f>
        <v>51</v>
      </c>
      <c r="P968" s="6">
        <f>IFERROR(INDEX('Hospitalisation Details'!$U:$U,MATCH($A968,'Hospitalisation Details'!$A:$A,0)),"Not Found")</f>
        <v>0</v>
      </c>
      <c r="Q968" s="6">
        <f>IFERROR(INDEX('Hospitalisation Details'!$W:$W,MATCH($A968,'Hospitalisation Details'!$A:$A,0)),"Not Found")</f>
        <v>0</v>
      </c>
    </row>
    <row r="969" spans="1:17" ht="15" customHeight="1" x14ac:dyDescent="0.3">
      <c r="A969" s="6" t="str">
        <f>'Customer Names'!A969</f>
        <v>Id968</v>
      </c>
      <c r="B969" s="6" t="str">
        <f>IFERROR(INDEX('Customer Names'!$D:$D,MATCH($A969,'Customer Names'!$A:$A,0)),"Not Found")</f>
        <v>Casey</v>
      </c>
      <c r="C969" s="6">
        <f>IFERROR(INDEX('Medical Examinations'!$B:$B,MATCH($A969,'Medical Examinations'!$A:$A,0)),"Not Found")</f>
        <v>34.69</v>
      </c>
      <c r="D969" s="6">
        <f>IFERROR(INDEX('Medical Examinations'!$C:$C,MATCH($A969,'Medical Examinations'!$A:$A,0)),"Not Found")</f>
        <v>5.65</v>
      </c>
      <c r="E969" s="6" t="str">
        <f>IFERROR(INDEX('Medical Examinations'!$I:$I,MATCH($A969,'Medical Examinations'!$A:$A,0)),"Not Found")</f>
        <v>No</v>
      </c>
      <c r="F969" s="6" t="str">
        <f>IFERROR(INDEX('Medical Examinations'!$J:$J,MATCH($A969,'Medical Examinations'!$A:$A,0)),"Not Found")</f>
        <v>No</v>
      </c>
      <c r="G969" s="6" t="str">
        <f>IFERROR(INDEX('Medical Examinations'!$F:$F,MATCH($A969,'Medical Examinations'!$A:$A,0)),"Not Found")</f>
        <v>No</v>
      </c>
      <c r="H969" s="6">
        <f>IFERROR(INDEX('Medical Examinations'!$L:$L,MATCH($A969,'Medical Examinations'!$A:$A,0)),"Not Found")</f>
        <v>0</v>
      </c>
      <c r="I969" s="6" t="str">
        <f>IFERROR(INDEX('Medical Examinations'!$K:$K,MATCH($A969,'Medical Examinations'!$A:$A,0)),"Not Found")</f>
        <v>No</v>
      </c>
      <c r="J969" s="6" t="str">
        <f>IFERROR(INDEX('Medical Examinations'!$M:$M,MATCH($A969,'Medical Examinations'!$A:$A,0)),"Not Found")</f>
        <v>Obesity</v>
      </c>
      <c r="K969" s="6" t="str">
        <f>IFERROR(INDEX('Medical Examinations'!$N:$N,MATCH($A969,'Medical Examinations'!$A:$A,0)),"Not Found")</f>
        <v>Normal</v>
      </c>
      <c r="L969" s="12">
        <f>IFERROR(INDEX('Hospitalisation Details'!$V:$V,MATCH($A969,'Hospitalisation Details'!$A:$A,0)),"Not Found")</f>
        <v>0</v>
      </c>
      <c r="M969" s="13">
        <f>IFERROR(INDEX('Hospitalisation Details'!$F:$F,MATCH($A969,'Hospitalisation Details'!$A:$A,0)),"Not Found")</f>
        <v>11435.74</v>
      </c>
      <c r="N969" s="6">
        <f>IFERROR(INDEX('Hospitalisation Details'!$S:$S,MATCH($A969,'Hospitalisation Details'!$A:$A,0)),"Not Found")</f>
        <v>29419</v>
      </c>
      <c r="O969" s="6">
        <f>IFERROR(INDEX('Hospitalisation Details'!$T:$T,MATCH($A969,'Hospitalisation Details'!$A:$A,0)),"Not Found")</f>
        <v>42</v>
      </c>
      <c r="P969" s="6">
        <f>IFERROR(INDEX('Hospitalisation Details'!$U:$U,MATCH($A969,'Hospitalisation Details'!$A:$A,0)),"Not Found")</f>
        <v>0</v>
      </c>
      <c r="Q969" s="6">
        <f>IFERROR(INDEX('Hospitalisation Details'!$W:$W,MATCH($A969,'Hospitalisation Details'!$A:$A,0)),"Not Found")</f>
        <v>0</v>
      </c>
    </row>
    <row r="970" spans="1:17" ht="15" customHeight="1" x14ac:dyDescent="0.3">
      <c r="A970" s="6" t="str">
        <f>'Customer Names'!A970</f>
        <v>Id969</v>
      </c>
      <c r="B970" s="6" t="str">
        <f>IFERROR(INDEX('Customer Names'!$D:$D,MATCH($A970,'Customer Names'!$A:$A,0)),"Not Found")</f>
        <v>Jessica L</v>
      </c>
      <c r="C970" s="6">
        <f>IFERROR(INDEX('Medical Examinations'!$B:$B,MATCH($A970,'Medical Examinations'!$A:$A,0)),"Not Found")</f>
        <v>37.68</v>
      </c>
      <c r="D970" s="6">
        <f>IFERROR(INDEX('Medical Examinations'!$C:$C,MATCH($A970,'Medical Examinations'!$A:$A,0)),"Not Found")</f>
        <v>4.29</v>
      </c>
      <c r="E970" s="6" t="str">
        <f>IFERROR(INDEX('Medical Examinations'!$I:$I,MATCH($A970,'Medical Examinations'!$A:$A,0)),"Not Found")</f>
        <v>Yes</v>
      </c>
      <c r="F970" s="6" t="str">
        <f>IFERROR(INDEX('Medical Examinations'!$J:$J,MATCH($A970,'Medical Examinations'!$A:$A,0)),"Not Found")</f>
        <v>No</v>
      </c>
      <c r="G970" s="6" t="str">
        <f>IFERROR(INDEX('Medical Examinations'!$F:$F,MATCH($A970,'Medical Examinations'!$A:$A,0)),"Not Found")</f>
        <v>No</v>
      </c>
      <c r="H970" s="6">
        <f>IFERROR(INDEX('Medical Examinations'!$L:$L,MATCH($A970,'Medical Examinations'!$A:$A,0)),"Not Found")</f>
        <v>0</v>
      </c>
      <c r="I970" s="6" t="str">
        <f>IFERROR(INDEX('Medical Examinations'!$K:$K,MATCH($A970,'Medical Examinations'!$A:$A,0)),"Not Found")</f>
        <v>No</v>
      </c>
      <c r="J970" s="6" t="str">
        <f>IFERROR(INDEX('Medical Examinations'!$M:$M,MATCH($A970,'Medical Examinations'!$A:$A,0)),"Not Found")</f>
        <v>Obesity</v>
      </c>
      <c r="K970" s="6" t="str">
        <f>IFERROR(INDEX('Medical Examinations'!$N:$N,MATCH($A970,'Medical Examinations'!$A:$A,0)),"Not Found")</f>
        <v>Normal</v>
      </c>
      <c r="L970" s="12">
        <f>IFERROR(INDEX('Hospitalisation Details'!$V:$V,MATCH($A970,'Hospitalisation Details'!$A:$A,0)),"Not Found")</f>
        <v>0</v>
      </c>
      <c r="M970" s="13">
        <f>IFERROR(INDEX('Hospitalisation Details'!$F:$F,MATCH($A970,'Hospitalisation Details'!$A:$A,0)),"Not Found")</f>
        <v>11419.49</v>
      </c>
      <c r="N970" s="6">
        <f>IFERROR(INDEX('Hospitalisation Details'!$S:$S,MATCH($A970,'Hospitalisation Details'!$A:$A,0)),"Not Found")</f>
        <v>31207</v>
      </c>
      <c r="O970" s="6">
        <f>IFERROR(INDEX('Hospitalisation Details'!$T:$T,MATCH($A970,'Hospitalisation Details'!$A:$A,0)),"Not Found")</f>
        <v>37</v>
      </c>
      <c r="P970" s="6">
        <f>IFERROR(INDEX('Hospitalisation Details'!$U:$U,MATCH($A970,'Hospitalisation Details'!$A:$A,0)),"Not Found")</f>
        <v>0</v>
      </c>
      <c r="Q970" s="6">
        <f>IFERROR(INDEX('Hospitalisation Details'!$W:$W,MATCH($A970,'Hospitalisation Details'!$A:$A,0)),"Not Found")</f>
        <v>0</v>
      </c>
    </row>
    <row r="971" spans="1:17" ht="15" customHeight="1" x14ac:dyDescent="0.3">
      <c r="A971" s="6" t="str">
        <f>'Customer Names'!A971</f>
        <v>Id970</v>
      </c>
      <c r="B971" s="6" t="str">
        <f>IFERROR(INDEX('Customer Names'!$D:$D,MATCH($A971,'Customer Names'!$A:$A,0)),"Not Found")</f>
        <v>Brandon F</v>
      </c>
      <c r="C971" s="6">
        <f>IFERROR(INDEX('Medical Examinations'!$B:$B,MATCH($A971,'Medical Examinations'!$A:$A,0)),"Not Found")</f>
        <v>35.49</v>
      </c>
      <c r="D971" s="6">
        <f>IFERROR(INDEX('Medical Examinations'!$C:$C,MATCH($A971,'Medical Examinations'!$A:$A,0)),"Not Found")</f>
        <v>4.74</v>
      </c>
      <c r="E971" s="6" t="str">
        <f>IFERROR(INDEX('Medical Examinations'!$I:$I,MATCH($A971,'Medical Examinations'!$A:$A,0)),"Not Found")</f>
        <v>Yes</v>
      </c>
      <c r="F971" s="6" t="str">
        <f>IFERROR(INDEX('Medical Examinations'!$J:$J,MATCH($A971,'Medical Examinations'!$A:$A,0)),"Not Found")</f>
        <v>No</v>
      </c>
      <c r="G971" s="6" t="str">
        <f>IFERROR(INDEX('Medical Examinations'!$F:$F,MATCH($A971,'Medical Examinations'!$A:$A,0)),"Not Found")</f>
        <v>Yes</v>
      </c>
      <c r="H971" s="6">
        <f>IFERROR(INDEX('Medical Examinations'!$L:$L,MATCH($A971,'Medical Examinations'!$A:$A,0)),"Not Found")</f>
        <v>1</v>
      </c>
      <c r="I971" s="6" t="str">
        <f>IFERROR(INDEX('Medical Examinations'!$K:$K,MATCH($A971,'Medical Examinations'!$A:$A,0)),"Not Found")</f>
        <v>No</v>
      </c>
      <c r="J971" s="6" t="str">
        <f>IFERROR(INDEX('Medical Examinations'!$M:$M,MATCH($A971,'Medical Examinations'!$A:$A,0)),"Not Found")</f>
        <v>Obesity</v>
      </c>
      <c r="K971" s="6" t="str">
        <f>IFERROR(INDEX('Medical Examinations'!$N:$N,MATCH($A971,'Medical Examinations'!$A:$A,0)),"Not Found")</f>
        <v>Normal</v>
      </c>
      <c r="L971" s="12">
        <f>IFERROR(INDEX('Hospitalisation Details'!$V:$V,MATCH($A971,'Hospitalisation Details'!$A:$A,0)),"Not Found")</f>
        <v>0</v>
      </c>
      <c r="M971" s="13">
        <f>IFERROR(INDEX('Hospitalisation Details'!$F:$F,MATCH($A971,'Hospitalisation Details'!$A:$A,0)),"Not Found")</f>
        <v>11412.02</v>
      </c>
      <c r="N971" s="6">
        <f>IFERROR(INDEX('Hospitalisation Details'!$S:$S,MATCH($A971,'Hospitalisation Details'!$A:$A,0)),"Not Found")</f>
        <v>30612</v>
      </c>
      <c r="O971" s="6">
        <f>IFERROR(INDEX('Hospitalisation Details'!$T:$T,MATCH($A971,'Hospitalisation Details'!$A:$A,0)),"Not Found")</f>
        <v>39</v>
      </c>
      <c r="P971" s="6">
        <f>IFERROR(INDEX('Hospitalisation Details'!$U:$U,MATCH($A971,'Hospitalisation Details'!$A:$A,0)),"Not Found")</f>
        <v>0</v>
      </c>
      <c r="Q971" s="6">
        <f>IFERROR(INDEX('Hospitalisation Details'!$W:$W,MATCH($A971,'Hospitalisation Details'!$A:$A,0)),"Not Found")</f>
        <v>0</v>
      </c>
    </row>
    <row r="972" spans="1:17" ht="15" customHeight="1" x14ac:dyDescent="0.3">
      <c r="A972" s="6" t="str">
        <f>'Customer Names'!A972</f>
        <v>Id971</v>
      </c>
      <c r="B972" s="6" t="str">
        <f>IFERROR(INDEX('Customer Names'!$D:$D,MATCH($A972,'Customer Names'!$A:$A,0)),"Not Found")</f>
        <v>Melissa</v>
      </c>
      <c r="C972" s="6">
        <f>IFERROR(INDEX('Medical Examinations'!$B:$B,MATCH($A972,'Medical Examinations'!$A:$A,0)),"Not Found")</f>
        <v>44.7</v>
      </c>
      <c r="D972" s="6">
        <f>IFERROR(INDEX('Medical Examinations'!$C:$C,MATCH($A972,'Medical Examinations'!$A:$A,0)),"Not Found")</f>
        <v>7.6</v>
      </c>
      <c r="E972" s="6" t="str">
        <f>IFERROR(INDEX('Medical Examinations'!$I:$I,MATCH($A972,'Medical Examinations'!$A:$A,0)),"Not Found")</f>
        <v>Yes</v>
      </c>
      <c r="F972" s="6" t="str">
        <f>IFERROR(INDEX('Medical Examinations'!$J:$J,MATCH($A972,'Medical Examinations'!$A:$A,0)),"Not Found")</f>
        <v>No</v>
      </c>
      <c r="G972" s="6" t="str">
        <f>IFERROR(INDEX('Medical Examinations'!$F:$F,MATCH($A972,'Medical Examinations'!$A:$A,0)),"Not Found")</f>
        <v>No</v>
      </c>
      <c r="H972" s="6">
        <f>IFERROR(INDEX('Medical Examinations'!$L:$L,MATCH($A972,'Medical Examinations'!$A:$A,0)),"Not Found")</f>
        <v>2</v>
      </c>
      <c r="I972" s="6" t="str">
        <f>IFERROR(INDEX('Medical Examinations'!$K:$K,MATCH($A972,'Medical Examinations'!$A:$A,0)),"Not Found")</f>
        <v>No</v>
      </c>
      <c r="J972" s="6" t="str">
        <f>IFERROR(INDEX('Medical Examinations'!$M:$M,MATCH($A972,'Medical Examinations'!$A:$A,0)),"Not Found")</f>
        <v>Obesity</v>
      </c>
      <c r="K972" s="6" t="str">
        <f>IFERROR(INDEX('Medical Examinations'!$N:$N,MATCH($A972,'Medical Examinations'!$A:$A,0)),"Not Found")</f>
        <v>Diabetic</v>
      </c>
      <c r="L972" s="12">
        <f>IFERROR(INDEX('Hospitalisation Details'!$V:$V,MATCH($A972,'Hospitalisation Details'!$A:$A,0)),"Not Found")</f>
        <v>0</v>
      </c>
      <c r="M972" s="13">
        <f>IFERROR(INDEX('Hospitalisation Details'!$F:$F,MATCH($A972,'Hospitalisation Details'!$A:$A,0)),"Not Found")</f>
        <v>11411.69</v>
      </c>
      <c r="N972" s="6">
        <f>IFERROR(INDEX('Hospitalisation Details'!$S:$S,MATCH($A972,'Hospitalisation Details'!$A:$A,0)),"Not Found")</f>
        <v>25848</v>
      </c>
      <c r="O972" s="6">
        <f>IFERROR(INDEX('Hospitalisation Details'!$T:$T,MATCH($A972,'Hospitalisation Details'!$A:$A,0)),"Not Found")</f>
        <v>52</v>
      </c>
      <c r="P972" s="6">
        <f>IFERROR(INDEX('Hospitalisation Details'!$U:$U,MATCH($A972,'Hospitalisation Details'!$A:$A,0)),"Not Found")</f>
        <v>0</v>
      </c>
      <c r="Q972" s="6">
        <f>IFERROR(INDEX('Hospitalisation Details'!$W:$W,MATCH($A972,'Hospitalisation Details'!$A:$A,0)),"Not Found")</f>
        <v>0</v>
      </c>
    </row>
    <row r="973" spans="1:17" ht="15" customHeight="1" x14ac:dyDescent="0.3">
      <c r="A973" s="6" t="str">
        <f>'Customer Names'!A973</f>
        <v>Id972</v>
      </c>
      <c r="B973" s="6" t="str">
        <f>IFERROR(INDEX('Customer Names'!$D:$D,MATCH($A973,'Customer Names'!$A:$A,0)),"Not Found")</f>
        <v>Danielle N</v>
      </c>
      <c r="C973" s="6">
        <f>IFERROR(INDEX('Medical Examinations'!$B:$B,MATCH($A973,'Medical Examinations'!$A:$A,0)),"Not Found")</f>
        <v>38.380000000000003</v>
      </c>
      <c r="D973" s="6">
        <f>IFERROR(INDEX('Medical Examinations'!$C:$C,MATCH($A973,'Medical Examinations'!$A:$A,0)),"Not Found")</f>
        <v>8.5</v>
      </c>
      <c r="E973" s="6" t="str">
        <f>IFERROR(INDEX('Medical Examinations'!$I:$I,MATCH($A973,'Medical Examinations'!$A:$A,0)),"Not Found")</f>
        <v>Yes</v>
      </c>
      <c r="F973" s="6" t="str">
        <f>IFERROR(INDEX('Medical Examinations'!$J:$J,MATCH($A973,'Medical Examinations'!$A:$A,0)),"Not Found")</f>
        <v>No</v>
      </c>
      <c r="G973" s="6" t="str">
        <f>IFERROR(INDEX('Medical Examinations'!$F:$F,MATCH($A973,'Medical Examinations'!$A:$A,0)),"Not Found")</f>
        <v>No</v>
      </c>
      <c r="H973" s="6">
        <f>IFERROR(INDEX('Medical Examinations'!$L:$L,MATCH($A973,'Medical Examinations'!$A:$A,0)),"Not Found")</f>
        <v>2</v>
      </c>
      <c r="I973" s="6" t="str">
        <f>IFERROR(INDEX('Medical Examinations'!$K:$K,MATCH($A973,'Medical Examinations'!$A:$A,0)),"Not Found")</f>
        <v>No</v>
      </c>
      <c r="J973" s="6" t="str">
        <f>IFERROR(INDEX('Medical Examinations'!$M:$M,MATCH($A973,'Medical Examinations'!$A:$A,0)),"Not Found")</f>
        <v>Obesity</v>
      </c>
      <c r="K973" s="6" t="str">
        <f>IFERROR(INDEX('Medical Examinations'!$N:$N,MATCH($A973,'Medical Examinations'!$A:$A,0)),"Not Found")</f>
        <v>Diabetic</v>
      </c>
      <c r="L973" s="12">
        <f>IFERROR(INDEX('Hospitalisation Details'!$V:$V,MATCH($A973,'Hospitalisation Details'!$A:$A,0)),"Not Found")</f>
        <v>0</v>
      </c>
      <c r="M973" s="13">
        <f>IFERROR(INDEX('Hospitalisation Details'!$F:$F,MATCH($A973,'Hospitalisation Details'!$A:$A,0)),"Not Found")</f>
        <v>11396.9</v>
      </c>
      <c r="N973" s="6">
        <f>IFERROR(INDEX('Hospitalisation Details'!$S:$S,MATCH($A973,'Hospitalisation Details'!$A:$A,0)),"Not Found")</f>
        <v>25843</v>
      </c>
      <c r="O973" s="6">
        <f>IFERROR(INDEX('Hospitalisation Details'!$T:$T,MATCH($A973,'Hospitalisation Details'!$A:$A,0)),"Not Found")</f>
        <v>52</v>
      </c>
      <c r="P973" s="6">
        <f>IFERROR(INDEX('Hospitalisation Details'!$U:$U,MATCH($A973,'Hospitalisation Details'!$A:$A,0)),"Not Found")</f>
        <v>0</v>
      </c>
      <c r="Q973" s="6">
        <f>IFERROR(INDEX('Hospitalisation Details'!$W:$W,MATCH($A973,'Hospitalisation Details'!$A:$A,0)),"Not Found")</f>
        <v>0</v>
      </c>
    </row>
    <row r="974" spans="1:17" ht="15" customHeight="1" x14ac:dyDescent="0.3">
      <c r="A974" s="6" t="str">
        <f>'Customer Names'!A974</f>
        <v>Id973</v>
      </c>
      <c r="B974" s="6" t="str">
        <f>IFERROR(INDEX('Customer Names'!$D:$D,MATCH($A974,'Customer Names'!$A:$A,0)),"Not Found")</f>
        <v>Matthew</v>
      </c>
      <c r="C974" s="6">
        <f>IFERROR(INDEX('Medical Examinations'!$B:$B,MATCH($A974,'Medical Examinations'!$A:$A,0)),"Not Found")</f>
        <v>35.244999999999997</v>
      </c>
      <c r="D974" s="6">
        <f>IFERROR(INDEX('Medical Examinations'!$C:$C,MATCH($A974,'Medical Examinations'!$A:$A,0)),"Not Found")</f>
        <v>11.22</v>
      </c>
      <c r="E974" s="6" t="str">
        <f>IFERROR(INDEX('Medical Examinations'!$I:$I,MATCH($A974,'Medical Examinations'!$A:$A,0)),"Not Found")</f>
        <v>Yes</v>
      </c>
      <c r="F974" s="6" t="str">
        <f>IFERROR(INDEX('Medical Examinations'!$J:$J,MATCH($A974,'Medical Examinations'!$A:$A,0)),"Not Found")</f>
        <v>No</v>
      </c>
      <c r="G974" s="6" t="str">
        <f>IFERROR(INDEX('Medical Examinations'!$F:$F,MATCH($A974,'Medical Examinations'!$A:$A,0)),"Not Found")</f>
        <v>No</v>
      </c>
      <c r="H974" s="6">
        <f>IFERROR(INDEX('Medical Examinations'!$L:$L,MATCH($A974,'Medical Examinations'!$A:$A,0)),"Not Found")</f>
        <v>0</v>
      </c>
      <c r="I974" s="6" t="str">
        <f>IFERROR(INDEX('Medical Examinations'!$K:$K,MATCH($A974,'Medical Examinations'!$A:$A,0)),"Not Found")</f>
        <v>No</v>
      </c>
      <c r="J974" s="6" t="str">
        <f>IFERROR(INDEX('Medical Examinations'!$M:$M,MATCH($A974,'Medical Examinations'!$A:$A,0)),"Not Found")</f>
        <v>Obesity</v>
      </c>
      <c r="K974" s="6" t="str">
        <f>IFERROR(INDEX('Medical Examinations'!$N:$N,MATCH($A974,'Medical Examinations'!$A:$A,0)),"Not Found")</f>
        <v>Diabetic</v>
      </c>
      <c r="L974" s="12">
        <f>IFERROR(INDEX('Hospitalisation Details'!$V:$V,MATCH($A974,'Hospitalisation Details'!$A:$A,0)),"Not Found")</f>
        <v>0</v>
      </c>
      <c r="M974" s="13">
        <f>IFERROR(INDEX('Hospitalisation Details'!$F:$F,MATCH($A974,'Hospitalisation Details'!$A:$A,0)),"Not Found")</f>
        <v>11394.07</v>
      </c>
      <c r="N974" s="6">
        <f>IFERROR(INDEX('Hospitalisation Details'!$S:$S,MATCH($A974,'Hospitalisation Details'!$A:$A,0)),"Not Found")</f>
        <v>24825</v>
      </c>
      <c r="O974" s="6">
        <f>IFERROR(INDEX('Hospitalisation Details'!$T:$T,MATCH($A974,'Hospitalisation Details'!$A:$A,0)),"Not Found")</f>
        <v>55</v>
      </c>
      <c r="P974" s="6">
        <f>IFERROR(INDEX('Hospitalisation Details'!$U:$U,MATCH($A974,'Hospitalisation Details'!$A:$A,0)),"Not Found")</f>
        <v>0</v>
      </c>
      <c r="Q974" s="6">
        <f>IFERROR(INDEX('Hospitalisation Details'!$W:$W,MATCH($A974,'Hospitalisation Details'!$A:$A,0)),"Not Found")</f>
        <v>0</v>
      </c>
    </row>
    <row r="975" spans="1:17" ht="15" customHeight="1" x14ac:dyDescent="0.3">
      <c r="A975" s="6" t="str">
        <f>'Customer Names'!A975</f>
        <v>Id974</v>
      </c>
      <c r="B975" s="6" t="str">
        <f>IFERROR(INDEX('Customer Names'!$D:$D,MATCH($A975,'Customer Names'!$A:$A,0)),"Not Found")</f>
        <v>Bettina</v>
      </c>
      <c r="C975" s="6">
        <f>IFERROR(INDEX('Medical Examinations'!$B:$B,MATCH($A975,'Medical Examinations'!$A:$A,0)),"Not Found")</f>
        <v>49.84</v>
      </c>
      <c r="D975" s="6">
        <f>IFERROR(INDEX('Medical Examinations'!$C:$C,MATCH($A975,'Medical Examinations'!$A:$A,0)),"Not Found")</f>
        <v>5.0999999999999996</v>
      </c>
      <c r="E975" s="6" t="str">
        <f>IFERROR(INDEX('Medical Examinations'!$I:$I,MATCH($A975,'Medical Examinations'!$A:$A,0)),"Not Found")</f>
        <v>Yes</v>
      </c>
      <c r="F975" s="6" t="str">
        <f>IFERROR(INDEX('Medical Examinations'!$J:$J,MATCH($A975,'Medical Examinations'!$A:$A,0)),"Not Found")</f>
        <v>No</v>
      </c>
      <c r="G975" s="6" t="str">
        <f>IFERROR(INDEX('Medical Examinations'!$F:$F,MATCH($A975,'Medical Examinations'!$A:$A,0)),"Not Found")</f>
        <v>Yes</v>
      </c>
      <c r="H975" s="6">
        <f>IFERROR(INDEX('Medical Examinations'!$L:$L,MATCH($A975,'Medical Examinations'!$A:$A,0)),"Not Found")</f>
        <v>1</v>
      </c>
      <c r="I975" s="6" t="str">
        <f>IFERROR(INDEX('Medical Examinations'!$K:$K,MATCH($A975,'Medical Examinations'!$A:$A,0)),"Not Found")</f>
        <v>No</v>
      </c>
      <c r="J975" s="6" t="str">
        <f>IFERROR(INDEX('Medical Examinations'!$M:$M,MATCH($A975,'Medical Examinations'!$A:$A,0)),"Not Found")</f>
        <v>Obesity</v>
      </c>
      <c r="K975" s="6" t="str">
        <f>IFERROR(INDEX('Medical Examinations'!$N:$N,MATCH($A975,'Medical Examinations'!$A:$A,0)),"Not Found")</f>
        <v>Normal</v>
      </c>
      <c r="L975" s="12">
        <f>IFERROR(INDEX('Hospitalisation Details'!$V:$V,MATCH($A975,'Hospitalisation Details'!$A:$A,0)),"Not Found")</f>
        <v>0</v>
      </c>
      <c r="M975" s="13">
        <f>IFERROR(INDEX('Hospitalisation Details'!$F:$F,MATCH($A975,'Hospitalisation Details'!$A:$A,0)),"Not Found")</f>
        <v>11388.27</v>
      </c>
      <c r="N975" s="6">
        <f>IFERROR(INDEX('Hospitalisation Details'!$S:$S,MATCH($A975,'Hospitalisation Details'!$A:$A,0)),"Not Found")</f>
        <v>35639</v>
      </c>
      <c r="O975" s="6">
        <f>IFERROR(INDEX('Hospitalisation Details'!$T:$T,MATCH($A975,'Hospitalisation Details'!$A:$A,0)),"Not Found")</f>
        <v>25</v>
      </c>
      <c r="P975" s="6">
        <f>IFERROR(INDEX('Hospitalisation Details'!$U:$U,MATCH($A975,'Hospitalisation Details'!$A:$A,0)),"Not Found")</f>
        <v>0</v>
      </c>
      <c r="Q975" s="6">
        <f>IFERROR(INDEX('Hospitalisation Details'!$W:$W,MATCH($A975,'Hospitalisation Details'!$A:$A,0)),"Not Found")</f>
        <v>0</v>
      </c>
    </row>
    <row r="976" spans="1:17" ht="15" customHeight="1" x14ac:dyDescent="0.3">
      <c r="A976" s="6" t="str">
        <f>'Customer Names'!A976</f>
        <v>Id975</v>
      </c>
      <c r="B976" s="6" t="str">
        <f>IFERROR(INDEX('Customer Names'!$D:$D,MATCH($A976,'Customer Names'!$A:$A,0)),"Not Found")</f>
        <v>Alexander</v>
      </c>
      <c r="C976" s="6">
        <f>IFERROR(INDEX('Medical Examinations'!$B:$B,MATCH($A976,'Medical Examinations'!$A:$A,0)),"Not Found")</f>
        <v>49.06</v>
      </c>
      <c r="D976" s="6">
        <f>IFERROR(INDEX('Medical Examinations'!$C:$C,MATCH($A976,'Medical Examinations'!$A:$A,0)),"Not Found")</f>
        <v>5.43</v>
      </c>
      <c r="E976" s="6" t="str">
        <f>IFERROR(INDEX('Medical Examinations'!$I:$I,MATCH($A976,'Medical Examinations'!$A:$A,0)),"Not Found")</f>
        <v>Yes</v>
      </c>
      <c r="F976" s="6" t="str">
        <f>IFERROR(INDEX('Medical Examinations'!$J:$J,MATCH($A976,'Medical Examinations'!$A:$A,0)),"Not Found")</f>
        <v>No</v>
      </c>
      <c r="G976" s="6" t="str">
        <f>IFERROR(INDEX('Medical Examinations'!$F:$F,MATCH($A976,'Medical Examinations'!$A:$A,0)),"Not Found")</f>
        <v>No</v>
      </c>
      <c r="H976" s="6">
        <f>IFERROR(INDEX('Medical Examinations'!$L:$L,MATCH($A976,'Medical Examinations'!$A:$A,0)),"Not Found")</f>
        <v>1</v>
      </c>
      <c r="I976" s="6" t="str">
        <f>IFERROR(INDEX('Medical Examinations'!$K:$K,MATCH($A976,'Medical Examinations'!$A:$A,0)),"Not Found")</f>
        <v>No</v>
      </c>
      <c r="J976" s="6" t="str">
        <f>IFERROR(INDEX('Medical Examinations'!$M:$M,MATCH($A976,'Medical Examinations'!$A:$A,0)),"Not Found")</f>
        <v>Obesity</v>
      </c>
      <c r="K976" s="6" t="str">
        <f>IFERROR(INDEX('Medical Examinations'!$N:$N,MATCH($A976,'Medical Examinations'!$A:$A,0)),"Not Found")</f>
        <v>Normal</v>
      </c>
      <c r="L976" s="12">
        <f>IFERROR(INDEX('Hospitalisation Details'!$V:$V,MATCH($A976,'Hospitalisation Details'!$A:$A,0)),"Not Found")</f>
        <v>0</v>
      </c>
      <c r="M976" s="13">
        <f>IFERROR(INDEX('Hospitalisation Details'!$F:$F,MATCH($A976,'Hospitalisation Details'!$A:$A,0)),"Not Found")</f>
        <v>11381.33</v>
      </c>
      <c r="N976" s="6">
        <f>IFERROR(INDEX('Hospitalisation Details'!$S:$S,MATCH($A976,'Hospitalisation Details'!$A:$A,0)),"Not Found")</f>
        <v>23541</v>
      </c>
      <c r="O976" s="6">
        <f>IFERROR(INDEX('Hospitalisation Details'!$T:$T,MATCH($A976,'Hospitalisation Details'!$A:$A,0)),"Not Found")</f>
        <v>58</v>
      </c>
      <c r="P976" s="6">
        <f>IFERROR(INDEX('Hospitalisation Details'!$U:$U,MATCH($A976,'Hospitalisation Details'!$A:$A,0)),"Not Found")</f>
        <v>0</v>
      </c>
      <c r="Q976" s="6">
        <f>IFERROR(INDEX('Hospitalisation Details'!$W:$W,MATCH($A976,'Hospitalisation Details'!$A:$A,0)),"Not Found")</f>
        <v>0</v>
      </c>
    </row>
    <row r="977" spans="1:17" ht="15" customHeight="1" x14ac:dyDescent="0.3">
      <c r="A977" s="6" t="str">
        <f>'Customer Names'!A977</f>
        <v>Id976</v>
      </c>
      <c r="B977" s="6" t="str">
        <f>IFERROR(INDEX('Customer Names'!$D:$D,MATCH($A977,'Customer Names'!$A:$A,0)),"Not Found")</f>
        <v>Holli</v>
      </c>
      <c r="C977" s="6">
        <f>IFERROR(INDEX('Medical Examinations'!$B:$B,MATCH($A977,'Medical Examinations'!$A:$A,0)),"Not Found")</f>
        <v>30.88</v>
      </c>
      <c r="D977" s="6">
        <f>IFERROR(INDEX('Medical Examinations'!$C:$C,MATCH($A977,'Medical Examinations'!$A:$A,0)),"Not Found")</f>
        <v>5.82</v>
      </c>
      <c r="E977" s="6" t="str">
        <f>IFERROR(INDEX('Medical Examinations'!$I:$I,MATCH($A977,'Medical Examinations'!$A:$A,0)),"Not Found")</f>
        <v>No</v>
      </c>
      <c r="F977" s="6" t="str">
        <f>IFERROR(INDEX('Medical Examinations'!$J:$J,MATCH($A977,'Medical Examinations'!$A:$A,0)),"Not Found")</f>
        <v>No</v>
      </c>
      <c r="G977" s="6" t="str">
        <f>IFERROR(INDEX('Medical Examinations'!$F:$F,MATCH($A977,'Medical Examinations'!$A:$A,0)),"Not Found")</f>
        <v>No</v>
      </c>
      <c r="H977" s="6">
        <f>IFERROR(INDEX('Medical Examinations'!$L:$L,MATCH($A977,'Medical Examinations'!$A:$A,0)),"Not Found")</f>
        <v>2</v>
      </c>
      <c r="I977" s="6" t="str">
        <f>IFERROR(INDEX('Medical Examinations'!$K:$K,MATCH($A977,'Medical Examinations'!$A:$A,0)),"Not Found")</f>
        <v>No</v>
      </c>
      <c r="J977" s="6" t="str">
        <f>IFERROR(INDEX('Medical Examinations'!$M:$M,MATCH($A977,'Medical Examinations'!$A:$A,0)),"Not Found")</f>
        <v>Obesity</v>
      </c>
      <c r="K977" s="6" t="str">
        <f>IFERROR(INDEX('Medical Examinations'!$N:$N,MATCH($A977,'Medical Examinations'!$A:$A,0)),"Not Found")</f>
        <v>Prediabetic</v>
      </c>
      <c r="L977" s="12">
        <f>IFERROR(INDEX('Hospitalisation Details'!$V:$V,MATCH($A977,'Hospitalisation Details'!$A:$A,0)),"Not Found")</f>
        <v>0</v>
      </c>
      <c r="M977" s="13">
        <f>IFERROR(INDEX('Hospitalisation Details'!$F:$F,MATCH($A977,'Hospitalisation Details'!$A:$A,0)),"Not Found")</f>
        <v>11378.57</v>
      </c>
      <c r="N977" s="6">
        <f>IFERROR(INDEX('Hospitalisation Details'!$S:$S,MATCH($A977,'Hospitalisation Details'!$A:$A,0)),"Not Found")</f>
        <v>26639</v>
      </c>
      <c r="O977" s="6">
        <f>IFERROR(INDEX('Hospitalisation Details'!$T:$T,MATCH($A977,'Hospitalisation Details'!$A:$A,0)),"Not Found")</f>
        <v>50</v>
      </c>
      <c r="P977" s="6">
        <f>IFERROR(INDEX('Hospitalisation Details'!$U:$U,MATCH($A977,'Hospitalisation Details'!$A:$A,0)),"Not Found")</f>
        <v>0</v>
      </c>
      <c r="Q977" s="6">
        <f>IFERROR(INDEX('Hospitalisation Details'!$W:$W,MATCH($A977,'Hospitalisation Details'!$A:$A,0)),"Not Found")</f>
        <v>0</v>
      </c>
    </row>
    <row r="978" spans="1:17" ht="15" customHeight="1" x14ac:dyDescent="0.3">
      <c r="A978" s="6" t="str">
        <f>'Customer Names'!A978</f>
        <v>Id977</v>
      </c>
      <c r="B978" s="6" t="str">
        <f>IFERROR(INDEX('Customer Names'!$D:$D,MATCH($A978,'Customer Names'!$A:$A,0)),"Not Found")</f>
        <v>Heather C</v>
      </c>
      <c r="C978" s="6">
        <f>IFERROR(INDEX('Medical Examinations'!$B:$B,MATCH($A978,'Medical Examinations'!$A:$A,0)),"Not Found")</f>
        <v>33.35</v>
      </c>
      <c r="D978" s="6">
        <f>IFERROR(INDEX('Medical Examinations'!$C:$C,MATCH($A978,'Medical Examinations'!$A:$A,0)),"Not Found")</f>
        <v>6.05</v>
      </c>
      <c r="E978" s="6" t="str">
        <f>IFERROR(INDEX('Medical Examinations'!$I:$I,MATCH($A978,'Medical Examinations'!$A:$A,0)),"Not Found")</f>
        <v>No</v>
      </c>
      <c r="F978" s="6" t="str">
        <f>IFERROR(INDEX('Medical Examinations'!$J:$J,MATCH($A978,'Medical Examinations'!$A:$A,0)),"Not Found")</f>
        <v>No</v>
      </c>
      <c r="G978" s="6" t="str">
        <f>IFERROR(INDEX('Medical Examinations'!$F:$F,MATCH($A978,'Medical Examinations'!$A:$A,0)),"Not Found")</f>
        <v>Yes</v>
      </c>
      <c r="H978" s="6">
        <f>IFERROR(INDEX('Medical Examinations'!$L:$L,MATCH($A978,'Medical Examinations'!$A:$A,0)),"Not Found")</f>
        <v>1</v>
      </c>
      <c r="I978" s="6" t="str">
        <f>IFERROR(INDEX('Medical Examinations'!$K:$K,MATCH($A978,'Medical Examinations'!$A:$A,0)),"Not Found")</f>
        <v>No</v>
      </c>
      <c r="J978" s="6" t="str">
        <f>IFERROR(INDEX('Medical Examinations'!$M:$M,MATCH($A978,'Medical Examinations'!$A:$A,0)),"Not Found")</f>
        <v>Obesity</v>
      </c>
      <c r="K978" s="6" t="str">
        <f>IFERROR(INDEX('Medical Examinations'!$N:$N,MATCH($A978,'Medical Examinations'!$A:$A,0)),"Not Found")</f>
        <v>Prediabetic</v>
      </c>
      <c r="L978" s="12">
        <f>IFERROR(INDEX('Hospitalisation Details'!$V:$V,MATCH($A978,'Hospitalisation Details'!$A:$A,0)),"Not Found")</f>
        <v>0</v>
      </c>
      <c r="M978" s="13">
        <f>IFERROR(INDEX('Hospitalisation Details'!$F:$F,MATCH($A978,'Hospitalisation Details'!$A:$A,0)),"Not Found")</f>
        <v>11369.39</v>
      </c>
      <c r="N978" s="6">
        <f>IFERROR(INDEX('Hospitalisation Details'!$S:$S,MATCH($A978,'Hospitalisation Details'!$A:$A,0)),"Not Found")</f>
        <v>29013</v>
      </c>
      <c r="O978" s="6">
        <f>IFERROR(INDEX('Hospitalisation Details'!$T:$T,MATCH($A978,'Hospitalisation Details'!$A:$A,0)),"Not Found")</f>
        <v>44</v>
      </c>
      <c r="P978" s="6">
        <f>IFERROR(INDEX('Hospitalisation Details'!$U:$U,MATCH($A978,'Hospitalisation Details'!$A:$A,0)),"Not Found")</f>
        <v>0</v>
      </c>
      <c r="Q978" s="6">
        <f>IFERROR(INDEX('Hospitalisation Details'!$W:$W,MATCH($A978,'Hospitalisation Details'!$A:$A,0)),"Not Found")</f>
        <v>0</v>
      </c>
    </row>
    <row r="979" spans="1:17" ht="15" customHeight="1" x14ac:dyDescent="0.3">
      <c r="A979" s="6" t="str">
        <f>'Customer Names'!A979</f>
        <v>Id978</v>
      </c>
      <c r="B979" s="6" t="str">
        <f>IFERROR(INDEX('Customer Names'!$D:$D,MATCH($A979,'Customer Names'!$A:$A,0)),"Not Found")</f>
        <v>Kyle</v>
      </c>
      <c r="C979" s="6">
        <f>IFERROR(INDEX('Medical Examinations'!$B:$B,MATCH($A979,'Medical Examinations'!$A:$A,0)),"Not Found")</f>
        <v>38</v>
      </c>
      <c r="D979" s="6">
        <f>IFERROR(INDEX('Medical Examinations'!$C:$C,MATCH($A979,'Medical Examinations'!$A:$A,0)),"Not Found")</f>
        <v>6.38</v>
      </c>
      <c r="E979" s="6" t="str">
        <f>IFERROR(INDEX('Medical Examinations'!$I:$I,MATCH($A979,'Medical Examinations'!$A:$A,0)),"Not Found")</f>
        <v>Yes</v>
      </c>
      <c r="F979" s="6" t="str">
        <f>IFERROR(INDEX('Medical Examinations'!$J:$J,MATCH($A979,'Medical Examinations'!$A:$A,0)),"Not Found")</f>
        <v>No</v>
      </c>
      <c r="G979" s="6" t="str">
        <f>IFERROR(INDEX('Medical Examinations'!$F:$F,MATCH($A979,'Medical Examinations'!$A:$A,0)),"Not Found")</f>
        <v>No</v>
      </c>
      <c r="H979" s="6">
        <f>IFERROR(INDEX('Medical Examinations'!$L:$L,MATCH($A979,'Medical Examinations'!$A:$A,0)),"Not Found")</f>
        <v>1</v>
      </c>
      <c r="I979" s="6" t="str">
        <f>IFERROR(INDEX('Medical Examinations'!$K:$K,MATCH($A979,'Medical Examinations'!$A:$A,0)),"Not Found")</f>
        <v>No</v>
      </c>
      <c r="J979" s="6" t="str">
        <f>IFERROR(INDEX('Medical Examinations'!$M:$M,MATCH($A979,'Medical Examinations'!$A:$A,0)),"Not Found")</f>
        <v>Obesity</v>
      </c>
      <c r="K979" s="6" t="str">
        <f>IFERROR(INDEX('Medical Examinations'!$N:$N,MATCH($A979,'Medical Examinations'!$A:$A,0)),"Not Found")</f>
        <v>Prediabetic</v>
      </c>
      <c r="L979" s="12">
        <f>IFERROR(INDEX('Hospitalisation Details'!$V:$V,MATCH($A979,'Hospitalisation Details'!$A:$A,0)),"Not Found")</f>
        <v>0</v>
      </c>
      <c r="M979" s="13">
        <f>IFERROR(INDEX('Hospitalisation Details'!$F:$F,MATCH($A979,'Hospitalisation Details'!$A:$A,0)),"Not Found")</f>
        <v>11365.95</v>
      </c>
      <c r="N979" s="6">
        <f>IFERROR(INDEX('Hospitalisation Details'!$S:$S,MATCH($A979,'Hospitalisation Details'!$A:$A,0)),"Not Found")</f>
        <v>23724</v>
      </c>
      <c r="O979" s="6">
        <f>IFERROR(INDEX('Hospitalisation Details'!$T:$T,MATCH($A979,'Hospitalisation Details'!$A:$A,0)),"Not Found")</f>
        <v>58</v>
      </c>
      <c r="P979" s="6">
        <f>IFERROR(INDEX('Hospitalisation Details'!$U:$U,MATCH($A979,'Hospitalisation Details'!$A:$A,0)),"Not Found")</f>
        <v>0</v>
      </c>
      <c r="Q979" s="6">
        <f>IFERROR(INDEX('Hospitalisation Details'!$W:$W,MATCH($A979,'Hospitalisation Details'!$A:$A,0)),"Not Found")</f>
        <v>0</v>
      </c>
    </row>
    <row r="980" spans="1:17" ht="15" customHeight="1" x14ac:dyDescent="0.3">
      <c r="A980" s="6" t="str">
        <f>'Customer Names'!A980</f>
        <v>Id979</v>
      </c>
      <c r="B980" s="6" t="str">
        <f>IFERROR(INDEX('Customer Names'!$D:$D,MATCH($A980,'Customer Names'!$A:$A,0)),"Not Found")</f>
        <v>Thomas J</v>
      </c>
      <c r="C980" s="6">
        <f>IFERROR(INDEX('Medical Examinations'!$B:$B,MATCH($A980,'Medical Examinations'!$A:$A,0)),"Not Found")</f>
        <v>36.08</v>
      </c>
      <c r="D980" s="6">
        <f>IFERROR(INDEX('Medical Examinations'!$C:$C,MATCH($A980,'Medical Examinations'!$A:$A,0)),"Not Found")</f>
        <v>5.73</v>
      </c>
      <c r="E980" s="6" t="str">
        <f>IFERROR(INDEX('Medical Examinations'!$I:$I,MATCH($A980,'Medical Examinations'!$A:$A,0)),"Not Found")</f>
        <v>Yes</v>
      </c>
      <c r="F980" s="6" t="str">
        <f>IFERROR(INDEX('Medical Examinations'!$J:$J,MATCH($A980,'Medical Examinations'!$A:$A,0)),"Not Found")</f>
        <v>No</v>
      </c>
      <c r="G980" s="6" t="str">
        <f>IFERROR(INDEX('Medical Examinations'!$F:$F,MATCH($A980,'Medical Examinations'!$A:$A,0)),"Not Found")</f>
        <v>No</v>
      </c>
      <c r="H980" s="6">
        <f>IFERROR(INDEX('Medical Examinations'!$L:$L,MATCH($A980,'Medical Examinations'!$A:$A,0)),"Not Found")</f>
        <v>1</v>
      </c>
      <c r="I980" s="6" t="str">
        <f>IFERROR(INDEX('Medical Examinations'!$K:$K,MATCH($A980,'Medical Examinations'!$A:$A,0)),"Not Found")</f>
        <v>No</v>
      </c>
      <c r="J980" s="6" t="str">
        <f>IFERROR(INDEX('Medical Examinations'!$M:$M,MATCH($A980,'Medical Examinations'!$A:$A,0)),"Not Found")</f>
        <v>Obesity</v>
      </c>
      <c r="K980" s="6" t="str">
        <f>IFERROR(INDEX('Medical Examinations'!$N:$N,MATCH($A980,'Medical Examinations'!$A:$A,0)),"Not Found")</f>
        <v>Prediabetic</v>
      </c>
      <c r="L980" s="12">
        <f>IFERROR(INDEX('Hospitalisation Details'!$V:$V,MATCH($A980,'Hospitalisation Details'!$A:$A,0)),"Not Found")</f>
        <v>0</v>
      </c>
      <c r="M980" s="13">
        <f>IFERROR(INDEX('Hospitalisation Details'!$F:$F,MATCH($A980,'Hospitalisation Details'!$A:$A,0)),"Not Found")</f>
        <v>11363.28</v>
      </c>
      <c r="N980" s="6">
        <f>IFERROR(INDEX('Hospitalisation Details'!$S:$S,MATCH($A980,'Hospitalisation Details'!$A:$A,0)),"Not Found")</f>
        <v>23561</v>
      </c>
      <c r="O980" s="6">
        <f>IFERROR(INDEX('Hospitalisation Details'!$T:$T,MATCH($A980,'Hospitalisation Details'!$A:$A,0)),"Not Found")</f>
        <v>58</v>
      </c>
      <c r="P980" s="6">
        <f>IFERROR(INDEX('Hospitalisation Details'!$U:$U,MATCH($A980,'Hospitalisation Details'!$A:$A,0)),"Not Found")</f>
        <v>0</v>
      </c>
      <c r="Q980" s="6">
        <f>IFERROR(INDEX('Hospitalisation Details'!$W:$W,MATCH($A980,'Hospitalisation Details'!$A:$A,0)),"Not Found")</f>
        <v>0</v>
      </c>
    </row>
    <row r="981" spans="1:17" ht="15" customHeight="1" x14ac:dyDescent="0.3">
      <c r="A981" s="6" t="str">
        <f>'Customer Names'!A981</f>
        <v>Id980</v>
      </c>
      <c r="B981" s="6" t="str">
        <f>IFERROR(INDEX('Customer Names'!$D:$D,MATCH($A981,'Customer Names'!$A:$A,0)),"Not Found")</f>
        <v>Chris</v>
      </c>
      <c r="C981" s="6">
        <f>IFERROR(INDEX('Medical Examinations'!$B:$B,MATCH($A981,'Medical Examinations'!$A:$A,0)),"Not Found")</f>
        <v>35.700000000000003</v>
      </c>
      <c r="D981" s="6">
        <f>IFERROR(INDEX('Medical Examinations'!$C:$C,MATCH($A981,'Medical Examinations'!$A:$A,0)),"Not Found")</f>
        <v>5.47</v>
      </c>
      <c r="E981" s="6" t="str">
        <f>IFERROR(INDEX('Medical Examinations'!$I:$I,MATCH($A981,'Medical Examinations'!$A:$A,0)),"Not Found")</f>
        <v>Yes</v>
      </c>
      <c r="F981" s="6" t="str">
        <f>IFERROR(INDEX('Medical Examinations'!$J:$J,MATCH($A981,'Medical Examinations'!$A:$A,0)),"Not Found")</f>
        <v>No</v>
      </c>
      <c r="G981" s="6" t="str">
        <f>IFERROR(INDEX('Medical Examinations'!$F:$F,MATCH($A981,'Medical Examinations'!$A:$A,0)),"Not Found")</f>
        <v>No</v>
      </c>
      <c r="H981" s="6">
        <f>IFERROR(INDEX('Medical Examinations'!$L:$L,MATCH($A981,'Medical Examinations'!$A:$A,0)),"Not Found")</f>
        <v>1</v>
      </c>
      <c r="I981" s="6" t="str">
        <f>IFERROR(INDEX('Medical Examinations'!$K:$K,MATCH($A981,'Medical Examinations'!$A:$A,0)),"Not Found")</f>
        <v>No</v>
      </c>
      <c r="J981" s="6" t="str">
        <f>IFERROR(INDEX('Medical Examinations'!$M:$M,MATCH($A981,'Medical Examinations'!$A:$A,0)),"Not Found")</f>
        <v>Obesity</v>
      </c>
      <c r="K981" s="6" t="str">
        <f>IFERROR(INDEX('Medical Examinations'!$N:$N,MATCH($A981,'Medical Examinations'!$A:$A,0)),"Not Found")</f>
        <v>Normal</v>
      </c>
      <c r="L981" s="12">
        <f>IFERROR(INDEX('Hospitalisation Details'!$V:$V,MATCH($A981,'Hospitalisation Details'!$A:$A,0)),"Not Found")</f>
        <v>0</v>
      </c>
      <c r="M981" s="13">
        <f>IFERROR(INDEX('Hospitalisation Details'!$F:$F,MATCH($A981,'Hospitalisation Details'!$A:$A,0)),"Not Found")</f>
        <v>11362.76</v>
      </c>
      <c r="N981" s="6">
        <f>IFERROR(INDEX('Hospitalisation Details'!$S:$S,MATCH($A981,'Hospitalisation Details'!$A:$A,0)),"Not Found")</f>
        <v>23562</v>
      </c>
      <c r="O981" s="6">
        <f>IFERROR(INDEX('Hospitalisation Details'!$T:$T,MATCH($A981,'Hospitalisation Details'!$A:$A,0)),"Not Found")</f>
        <v>58</v>
      </c>
      <c r="P981" s="6">
        <f>IFERROR(INDEX('Hospitalisation Details'!$U:$U,MATCH($A981,'Hospitalisation Details'!$A:$A,0)),"Not Found")</f>
        <v>0</v>
      </c>
      <c r="Q981" s="6">
        <f>IFERROR(INDEX('Hospitalisation Details'!$W:$W,MATCH($A981,'Hospitalisation Details'!$A:$A,0)),"Not Found")</f>
        <v>0</v>
      </c>
    </row>
    <row r="982" spans="1:17" ht="15" customHeight="1" x14ac:dyDescent="0.3">
      <c r="A982" s="6" t="str">
        <f>'Customer Names'!A982</f>
        <v>Id981</v>
      </c>
      <c r="B982" s="6" t="str">
        <f>IFERROR(INDEX('Customer Names'!$D:$D,MATCH($A982,'Customer Names'!$A:$A,0)),"Not Found")</f>
        <v>Graham</v>
      </c>
      <c r="C982" s="6">
        <f>IFERROR(INDEX('Medical Examinations'!$B:$B,MATCH($A982,'Medical Examinations'!$A:$A,0)),"Not Found")</f>
        <v>34.01</v>
      </c>
      <c r="D982" s="6">
        <f>IFERROR(INDEX('Medical Examinations'!$C:$C,MATCH($A982,'Medical Examinations'!$A:$A,0)),"Not Found")</f>
        <v>11.3</v>
      </c>
      <c r="E982" s="6" t="str">
        <f>IFERROR(INDEX('Medical Examinations'!$I:$I,MATCH($A982,'Medical Examinations'!$A:$A,0)),"Not Found")</f>
        <v>No</v>
      </c>
      <c r="F982" s="6" t="str">
        <f>IFERROR(INDEX('Medical Examinations'!$J:$J,MATCH($A982,'Medical Examinations'!$A:$A,0)),"Not Found")</f>
        <v>No</v>
      </c>
      <c r="G982" s="6" t="str">
        <f>IFERROR(INDEX('Medical Examinations'!$F:$F,MATCH($A982,'Medical Examinations'!$A:$A,0)),"Not Found")</f>
        <v>No</v>
      </c>
      <c r="H982" s="6">
        <f>IFERROR(INDEX('Medical Examinations'!$L:$L,MATCH($A982,'Medical Examinations'!$A:$A,0)),"Not Found")</f>
        <v>0</v>
      </c>
      <c r="I982" s="6" t="str">
        <f>IFERROR(INDEX('Medical Examinations'!$K:$K,MATCH($A982,'Medical Examinations'!$A:$A,0)),"Not Found")</f>
        <v>No</v>
      </c>
      <c r="J982" s="6" t="str">
        <f>IFERROR(INDEX('Medical Examinations'!$M:$M,MATCH($A982,'Medical Examinations'!$A:$A,0)),"Not Found")</f>
        <v>Obesity</v>
      </c>
      <c r="K982" s="6" t="str">
        <f>IFERROR(INDEX('Medical Examinations'!$N:$N,MATCH($A982,'Medical Examinations'!$A:$A,0)),"Not Found")</f>
        <v>Diabetic</v>
      </c>
      <c r="L982" s="12">
        <f>IFERROR(INDEX('Hospitalisation Details'!$V:$V,MATCH($A982,'Hospitalisation Details'!$A:$A,0)),"Not Found")</f>
        <v>0</v>
      </c>
      <c r="M982" s="13">
        <f>IFERROR(INDEX('Hospitalisation Details'!$F:$F,MATCH($A982,'Hospitalisation Details'!$A:$A,0)),"Not Found")</f>
        <v>11356.66</v>
      </c>
      <c r="N982" s="6">
        <f>IFERROR(INDEX('Hospitalisation Details'!$S:$S,MATCH($A982,'Hospitalisation Details'!$A:$A,0)),"Not Found")</f>
        <v>24011</v>
      </c>
      <c r="O982" s="6">
        <f>IFERROR(INDEX('Hospitalisation Details'!$T:$T,MATCH($A982,'Hospitalisation Details'!$A:$A,0)),"Not Found")</f>
        <v>57</v>
      </c>
      <c r="P982" s="6">
        <f>IFERROR(INDEX('Hospitalisation Details'!$U:$U,MATCH($A982,'Hospitalisation Details'!$A:$A,0)),"Not Found")</f>
        <v>0</v>
      </c>
      <c r="Q982" s="6">
        <f>IFERROR(INDEX('Hospitalisation Details'!$W:$W,MATCH($A982,'Hospitalisation Details'!$A:$A,0)),"Not Found")</f>
        <v>0</v>
      </c>
    </row>
    <row r="983" spans="1:17" ht="15" customHeight="1" x14ac:dyDescent="0.3">
      <c r="A983" s="6" t="str">
        <f>'Customer Names'!A983</f>
        <v>Id982</v>
      </c>
      <c r="B983" s="6" t="str">
        <f>IFERROR(INDEX('Customer Names'!$D:$D,MATCH($A983,'Customer Names'!$A:$A,0)),"Not Found")</f>
        <v>Garrett</v>
      </c>
      <c r="C983" s="6">
        <f>IFERROR(INDEX('Medical Examinations'!$B:$B,MATCH($A983,'Medical Examinations'!$A:$A,0)),"Not Found")</f>
        <v>31.54</v>
      </c>
      <c r="D983" s="6">
        <f>IFERROR(INDEX('Medical Examinations'!$C:$C,MATCH($A983,'Medical Examinations'!$A:$A,0)),"Not Found")</f>
        <v>6.72</v>
      </c>
      <c r="E983" s="6" t="str">
        <f>IFERROR(INDEX('Medical Examinations'!$I:$I,MATCH($A983,'Medical Examinations'!$A:$A,0)),"Not Found")</f>
        <v>No</v>
      </c>
      <c r="F983" s="6" t="str">
        <f>IFERROR(INDEX('Medical Examinations'!$J:$J,MATCH($A983,'Medical Examinations'!$A:$A,0)),"Not Found")</f>
        <v>No</v>
      </c>
      <c r="G983" s="6" t="str">
        <f>IFERROR(INDEX('Medical Examinations'!$F:$F,MATCH($A983,'Medical Examinations'!$A:$A,0)),"Not Found")</f>
        <v>No</v>
      </c>
      <c r="H983" s="6">
        <f>IFERROR(INDEX('Medical Examinations'!$L:$L,MATCH($A983,'Medical Examinations'!$A:$A,0)),"Not Found")</f>
        <v>0</v>
      </c>
      <c r="I983" s="6" t="str">
        <f>IFERROR(INDEX('Medical Examinations'!$K:$K,MATCH($A983,'Medical Examinations'!$A:$A,0)),"Not Found")</f>
        <v>No</v>
      </c>
      <c r="J983" s="6" t="str">
        <f>IFERROR(INDEX('Medical Examinations'!$M:$M,MATCH($A983,'Medical Examinations'!$A:$A,0)),"Not Found")</f>
        <v>Obesity</v>
      </c>
      <c r="K983" s="6" t="str">
        <f>IFERROR(INDEX('Medical Examinations'!$N:$N,MATCH($A983,'Medical Examinations'!$A:$A,0)),"Not Found")</f>
        <v>Diabetic</v>
      </c>
      <c r="L983" s="12">
        <f>IFERROR(INDEX('Hospitalisation Details'!$V:$V,MATCH($A983,'Hospitalisation Details'!$A:$A,0)),"Not Found")</f>
        <v>0</v>
      </c>
      <c r="M983" s="13">
        <f>IFERROR(INDEX('Hospitalisation Details'!$F:$F,MATCH($A983,'Hospitalisation Details'!$A:$A,0)),"Not Found")</f>
        <v>11353.23</v>
      </c>
      <c r="N983" s="6">
        <f>IFERROR(INDEX('Hospitalisation Details'!$S:$S,MATCH($A983,'Hospitalisation Details'!$A:$A,0)),"Not Found")</f>
        <v>24075</v>
      </c>
      <c r="O983" s="6">
        <f>IFERROR(INDEX('Hospitalisation Details'!$T:$T,MATCH($A983,'Hospitalisation Details'!$A:$A,0)),"Not Found")</f>
        <v>57</v>
      </c>
      <c r="P983" s="6">
        <f>IFERROR(INDEX('Hospitalisation Details'!$U:$U,MATCH($A983,'Hospitalisation Details'!$A:$A,0)),"Not Found")</f>
        <v>0</v>
      </c>
      <c r="Q983" s="6">
        <f>IFERROR(INDEX('Hospitalisation Details'!$W:$W,MATCH($A983,'Hospitalisation Details'!$A:$A,0)),"Not Found")</f>
        <v>0</v>
      </c>
    </row>
    <row r="984" spans="1:17" ht="15" customHeight="1" x14ac:dyDescent="0.3">
      <c r="A984" s="6" t="str">
        <f>'Customer Names'!A984</f>
        <v>Id983</v>
      </c>
      <c r="B984" s="6" t="str">
        <f>IFERROR(INDEX('Customer Names'!$D:$D,MATCH($A984,'Customer Names'!$A:$A,0)),"Not Found")</f>
        <v>Andrew</v>
      </c>
      <c r="C984" s="6">
        <f>IFERROR(INDEX('Medical Examinations'!$B:$B,MATCH($A984,'Medical Examinations'!$A:$A,0)),"Not Found")</f>
        <v>23.3</v>
      </c>
      <c r="D984" s="6">
        <f>IFERROR(INDEX('Medical Examinations'!$C:$C,MATCH($A984,'Medical Examinations'!$A:$A,0)),"Not Found")</f>
        <v>5.36</v>
      </c>
      <c r="E984" s="6" t="str">
        <f>IFERROR(INDEX('Medical Examinations'!$I:$I,MATCH($A984,'Medical Examinations'!$A:$A,0)),"Not Found")</f>
        <v>Yes</v>
      </c>
      <c r="F984" s="6" t="str">
        <f>IFERROR(INDEX('Medical Examinations'!$J:$J,MATCH($A984,'Medical Examinations'!$A:$A,0)),"Not Found")</f>
        <v>No</v>
      </c>
      <c r="G984" s="6" t="str">
        <f>IFERROR(INDEX('Medical Examinations'!$F:$F,MATCH($A984,'Medical Examinations'!$A:$A,0)),"Not Found")</f>
        <v>No</v>
      </c>
      <c r="H984" s="6">
        <f>IFERROR(INDEX('Medical Examinations'!$L:$L,MATCH($A984,'Medical Examinations'!$A:$A,0)),"Not Found")</f>
        <v>1</v>
      </c>
      <c r="I984" s="6" t="str">
        <f>IFERROR(INDEX('Medical Examinations'!$K:$K,MATCH($A984,'Medical Examinations'!$A:$A,0)),"Not Found")</f>
        <v>No</v>
      </c>
      <c r="J984" s="6" t="str">
        <f>IFERROR(INDEX('Medical Examinations'!$M:$M,MATCH($A984,'Medical Examinations'!$A:$A,0)),"Not Found")</f>
        <v>Normal Weight</v>
      </c>
      <c r="K984" s="6" t="str">
        <f>IFERROR(INDEX('Medical Examinations'!$N:$N,MATCH($A984,'Medical Examinations'!$A:$A,0)),"Not Found")</f>
        <v>Normal</v>
      </c>
      <c r="L984" s="12">
        <f>IFERROR(INDEX('Hospitalisation Details'!$V:$V,MATCH($A984,'Hospitalisation Details'!$A:$A,0)),"Not Found")</f>
        <v>0</v>
      </c>
      <c r="M984" s="13">
        <f>IFERROR(INDEX('Hospitalisation Details'!$F:$F,MATCH($A984,'Hospitalisation Details'!$A:$A,0)),"Not Found")</f>
        <v>11345.52</v>
      </c>
      <c r="N984" s="6">
        <f>IFERROR(INDEX('Hospitalisation Details'!$S:$S,MATCH($A984,'Hospitalisation Details'!$A:$A,0)),"Not Found")</f>
        <v>23570</v>
      </c>
      <c r="O984" s="6">
        <f>IFERROR(INDEX('Hospitalisation Details'!$T:$T,MATCH($A984,'Hospitalisation Details'!$A:$A,0)),"Not Found")</f>
        <v>58</v>
      </c>
      <c r="P984" s="6">
        <f>IFERROR(INDEX('Hospitalisation Details'!$U:$U,MATCH($A984,'Hospitalisation Details'!$A:$A,0)),"Not Found")</f>
        <v>0</v>
      </c>
      <c r="Q984" s="6">
        <f>IFERROR(INDEX('Hospitalisation Details'!$W:$W,MATCH($A984,'Hospitalisation Details'!$A:$A,0)),"Not Found")</f>
        <v>0</v>
      </c>
    </row>
    <row r="985" spans="1:17" ht="15" customHeight="1" x14ac:dyDescent="0.3">
      <c r="A985" s="6" t="str">
        <f>'Customer Names'!A985</f>
        <v>Id984</v>
      </c>
      <c r="B985" s="6" t="str">
        <f>IFERROR(INDEX('Customer Names'!$D:$D,MATCH($A985,'Customer Names'!$A:$A,0)),"Not Found")</f>
        <v>Annabelle M</v>
      </c>
      <c r="C985" s="6">
        <f>IFERROR(INDEX('Medical Examinations'!$B:$B,MATCH($A985,'Medical Examinations'!$A:$A,0)),"Not Found")</f>
        <v>27.75</v>
      </c>
      <c r="D985" s="6">
        <f>IFERROR(INDEX('Medical Examinations'!$C:$C,MATCH($A985,'Medical Examinations'!$A:$A,0)),"Not Found")</f>
        <v>9.8800000000000008</v>
      </c>
      <c r="E985" s="6" t="str">
        <f>IFERROR(INDEX('Medical Examinations'!$I:$I,MATCH($A985,'Medical Examinations'!$A:$A,0)),"Not Found")</f>
        <v>No</v>
      </c>
      <c r="F985" s="6" t="str">
        <f>IFERROR(INDEX('Medical Examinations'!$J:$J,MATCH($A985,'Medical Examinations'!$A:$A,0)),"Not Found")</f>
        <v>No</v>
      </c>
      <c r="G985" s="6" t="str">
        <f>IFERROR(INDEX('Medical Examinations'!$F:$F,MATCH($A985,'Medical Examinations'!$A:$A,0)),"Not Found")</f>
        <v>No</v>
      </c>
      <c r="H985" s="6">
        <f>IFERROR(INDEX('Medical Examinations'!$L:$L,MATCH($A985,'Medical Examinations'!$A:$A,0)),"Not Found")</f>
        <v>0</v>
      </c>
      <c r="I985" s="6" t="str">
        <f>IFERROR(INDEX('Medical Examinations'!$K:$K,MATCH($A985,'Medical Examinations'!$A:$A,0)),"Not Found")</f>
        <v>No</v>
      </c>
      <c r="J985" s="6" t="str">
        <f>IFERROR(INDEX('Medical Examinations'!$M:$M,MATCH($A985,'Medical Examinations'!$A:$A,0)),"Not Found")</f>
        <v>Overweight</v>
      </c>
      <c r="K985" s="6" t="str">
        <f>IFERROR(INDEX('Medical Examinations'!$N:$N,MATCH($A985,'Medical Examinations'!$A:$A,0)),"Not Found")</f>
        <v>Diabetic</v>
      </c>
      <c r="L985" s="12">
        <f>IFERROR(INDEX('Hospitalisation Details'!$V:$V,MATCH($A985,'Hospitalisation Details'!$A:$A,0)),"Not Found")</f>
        <v>0</v>
      </c>
      <c r="M985" s="13">
        <f>IFERROR(INDEX('Hospitalisation Details'!$F:$F,MATCH($A985,'Hospitalisation Details'!$A:$A,0)),"Not Found")</f>
        <v>11344.32</v>
      </c>
      <c r="N985" s="6">
        <f>IFERROR(INDEX('Hospitalisation Details'!$S:$S,MATCH($A985,'Hospitalisation Details'!$A:$A,0)),"Not Found")</f>
        <v>25144</v>
      </c>
      <c r="O985" s="6">
        <f>IFERROR(INDEX('Hospitalisation Details'!$T:$T,MATCH($A985,'Hospitalisation Details'!$A:$A,0)),"Not Found")</f>
        <v>54</v>
      </c>
      <c r="P985" s="6">
        <f>IFERROR(INDEX('Hospitalisation Details'!$U:$U,MATCH($A985,'Hospitalisation Details'!$A:$A,0)),"Not Found")</f>
        <v>0</v>
      </c>
      <c r="Q985" s="6">
        <f>IFERROR(INDEX('Hospitalisation Details'!$W:$W,MATCH($A985,'Hospitalisation Details'!$A:$A,0)),"Not Found")</f>
        <v>0</v>
      </c>
    </row>
    <row r="986" spans="1:17" ht="15" customHeight="1" x14ac:dyDescent="0.3">
      <c r="A986" s="6" t="str">
        <f>'Customer Names'!A986</f>
        <v>Id985</v>
      </c>
      <c r="B986" s="6" t="str">
        <f>IFERROR(INDEX('Customer Names'!$D:$D,MATCH($A986,'Customer Names'!$A:$A,0)),"Not Found")</f>
        <v>Daniel T.</v>
      </c>
      <c r="C986" s="6">
        <f>IFERROR(INDEX('Medical Examinations'!$B:$B,MATCH($A986,'Medical Examinations'!$A:$A,0)),"Not Found")</f>
        <v>42.46</v>
      </c>
      <c r="D986" s="6">
        <f>IFERROR(INDEX('Medical Examinations'!$C:$C,MATCH($A986,'Medical Examinations'!$A:$A,0)),"Not Found")</f>
        <v>4.1100000000000003</v>
      </c>
      <c r="E986" s="6" t="str">
        <f>IFERROR(INDEX('Medical Examinations'!$I:$I,MATCH($A986,'Medical Examinations'!$A:$A,0)),"Not Found")</f>
        <v>No</v>
      </c>
      <c r="F986" s="6" t="str">
        <f>IFERROR(INDEX('Medical Examinations'!$J:$J,MATCH($A986,'Medical Examinations'!$A:$A,0)),"Not Found")</f>
        <v>No</v>
      </c>
      <c r="G986" s="6" t="str">
        <f>IFERROR(INDEX('Medical Examinations'!$F:$F,MATCH($A986,'Medical Examinations'!$A:$A,0)),"Not Found")</f>
        <v>No</v>
      </c>
      <c r="H986" s="6">
        <f>IFERROR(INDEX('Medical Examinations'!$L:$L,MATCH($A986,'Medical Examinations'!$A:$A,0)),"Not Found")</f>
        <v>0</v>
      </c>
      <c r="I986" s="6" t="str">
        <f>IFERROR(INDEX('Medical Examinations'!$K:$K,MATCH($A986,'Medical Examinations'!$A:$A,0)),"Not Found")</f>
        <v>No</v>
      </c>
      <c r="J986" s="6" t="str">
        <f>IFERROR(INDEX('Medical Examinations'!$M:$M,MATCH($A986,'Medical Examinations'!$A:$A,0)),"Not Found")</f>
        <v>Obesity</v>
      </c>
      <c r="K986" s="6" t="str">
        <f>IFERROR(INDEX('Medical Examinations'!$N:$N,MATCH($A986,'Medical Examinations'!$A:$A,0)),"Not Found")</f>
        <v>Normal</v>
      </c>
      <c r="L986" s="12">
        <f>IFERROR(INDEX('Hospitalisation Details'!$V:$V,MATCH($A986,'Hospitalisation Details'!$A:$A,0)),"Not Found")</f>
        <v>0</v>
      </c>
      <c r="M986" s="13">
        <f>IFERROR(INDEX('Hospitalisation Details'!$F:$F,MATCH($A986,'Hospitalisation Details'!$A:$A,0)),"Not Found")</f>
        <v>11326.71</v>
      </c>
      <c r="N986" s="6">
        <f>IFERROR(INDEX('Hospitalisation Details'!$S:$S,MATCH($A986,'Hospitalisation Details'!$A:$A,0)),"Not Found")</f>
        <v>32739</v>
      </c>
      <c r="O986" s="6">
        <f>IFERROR(INDEX('Hospitalisation Details'!$T:$T,MATCH($A986,'Hospitalisation Details'!$A:$A,0)),"Not Found")</f>
        <v>33</v>
      </c>
      <c r="P986" s="6">
        <f>IFERROR(INDEX('Hospitalisation Details'!$U:$U,MATCH($A986,'Hospitalisation Details'!$A:$A,0)),"Not Found")</f>
        <v>0</v>
      </c>
      <c r="Q986" s="6">
        <f>IFERROR(INDEX('Hospitalisation Details'!$W:$W,MATCH($A986,'Hospitalisation Details'!$A:$A,0)),"Not Found")</f>
        <v>0</v>
      </c>
    </row>
    <row r="987" spans="1:17" ht="15" customHeight="1" x14ac:dyDescent="0.3">
      <c r="A987" s="6" t="str">
        <f>'Customer Names'!A987</f>
        <v>Id986</v>
      </c>
      <c r="B987" s="6" t="str">
        <f>IFERROR(INDEX('Customer Names'!$D:$D,MATCH($A987,'Customer Names'!$A:$A,0)),"Not Found")</f>
        <v>Deanne</v>
      </c>
      <c r="C987" s="6">
        <f>IFERROR(INDEX('Medical Examinations'!$B:$B,MATCH($A987,'Medical Examinations'!$A:$A,0)),"Not Found")</f>
        <v>54.47</v>
      </c>
      <c r="D987" s="6">
        <f>IFERROR(INDEX('Medical Examinations'!$C:$C,MATCH($A987,'Medical Examinations'!$A:$A,0)),"Not Found")</f>
        <v>7.48</v>
      </c>
      <c r="E987" s="6" t="str">
        <f>IFERROR(INDEX('Medical Examinations'!$I:$I,MATCH($A987,'Medical Examinations'!$A:$A,0)),"Not Found")</f>
        <v>No</v>
      </c>
      <c r="F987" s="6" t="str">
        <f>IFERROR(INDEX('Medical Examinations'!$J:$J,MATCH($A987,'Medical Examinations'!$A:$A,0)),"Not Found")</f>
        <v>No</v>
      </c>
      <c r="G987" s="6" t="str">
        <f>IFERROR(INDEX('Medical Examinations'!$F:$F,MATCH($A987,'Medical Examinations'!$A:$A,0)),"Not Found")</f>
        <v>No</v>
      </c>
      <c r="H987" s="6">
        <f>IFERROR(INDEX('Medical Examinations'!$L:$L,MATCH($A987,'Medical Examinations'!$A:$A,0)),"Not Found")</f>
        <v>0</v>
      </c>
      <c r="I987" s="6" t="str">
        <f>IFERROR(INDEX('Medical Examinations'!$K:$K,MATCH($A987,'Medical Examinations'!$A:$A,0)),"Not Found")</f>
        <v>No</v>
      </c>
      <c r="J987" s="6" t="str">
        <f>IFERROR(INDEX('Medical Examinations'!$M:$M,MATCH($A987,'Medical Examinations'!$A:$A,0)),"Not Found")</f>
        <v>Obesity</v>
      </c>
      <c r="K987" s="6" t="str">
        <f>IFERROR(INDEX('Medical Examinations'!$N:$N,MATCH($A987,'Medical Examinations'!$A:$A,0)),"Not Found")</f>
        <v>Diabetic</v>
      </c>
      <c r="L987" s="12">
        <f>IFERROR(INDEX('Hospitalisation Details'!$V:$V,MATCH($A987,'Hospitalisation Details'!$A:$A,0)),"Not Found")</f>
        <v>0</v>
      </c>
      <c r="M987" s="13">
        <f>IFERROR(INDEX('Hospitalisation Details'!$F:$F,MATCH($A987,'Hospitalisation Details'!$A:$A,0)),"Not Found")</f>
        <v>11321.49</v>
      </c>
      <c r="N987" s="6">
        <f>IFERROR(INDEX('Hospitalisation Details'!$S:$S,MATCH($A987,'Hospitalisation Details'!$A:$A,0)),"Not Found")</f>
        <v>37519</v>
      </c>
      <c r="O987" s="6">
        <f>IFERROR(INDEX('Hospitalisation Details'!$T:$T,MATCH($A987,'Hospitalisation Details'!$A:$A,0)),"Not Found")</f>
        <v>20</v>
      </c>
      <c r="P987" s="6">
        <f>IFERROR(INDEX('Hospitalisation Details'!$U:$U,MATCH($A987,'Hospitalisation Details'!$A:$A,0)),"Not Found")</f>
        <v>0</v>
      </c>
      <c r="Q987" s="6">
        <f>IFERROR(INDEX('Hospitalisation Details'!$W:$W,MATCH($A987,'Hospitalisation Details'!$A:$A,0)),"Not Found")</f>
        <v>0</v>
      </c>
    </row>
    <row r="988" spans="1:17" ht="15" customHeight="1" x14ac:dyDescent="0.3">
      <c r="A988" s="6" t="str">
        <f>'Customer Names'!A988</f>
        <v>Id987</v>
      </c>
      <c r="B988" s="6" t="str">
        <f>IFERROR(INDEX('Customer Names'!$D:$D,MATCH($A988,'Customer Names'!$A:$A,0)),"Not Found")</f>
        <v>Carrie</v>
      </c>
      <c r="C988" s="6">
        <f>IFERROR(INDEX('Medical Examinations'!$B:$B,MATCH($A988,'Medical Examinations'!$A:$A,0)),"Not Found")</f>
        <v>24.93</v>
      </c>
      <c r="D988" s="6">
        <f>IFERROR(INDEX('Medical Examinations'!$C:$C,MATCH($A988,'Medical Examinations'!$A:$A,0)),"Not Found")</f>
        <v>9.18</v>
      </c>
      <c r="E988" s="6" t="str">
        <f>IFERROR(INDEX('Medical Examinations'!$I:$I,MATCH($A988,'Medical Examinations'!$A:$A,0)),"Not Found")</f>
        <v>Yes</v>
      </c>
      <c r="F988" s="6" t="str">
        <f>IFERROR(INDEX('Medical Examinations'!$J:$J,MATCH($A988,'Medical Examinations'!$A:$A,0)),"Not Found")</f>
        <v>No</v>
      </c>
      <c r="G988" s="6" t="str">
        <f>IFERROR(INDEX('Medical Examinations'!$F:$F,MATCH($A988,'Medical Examinations'!$A:$A,0)),"Not Found")</f>
        <v>Yes</v>
      </c>
      <c r="H988" s="6">
        <f>IFERROR(INDEX('Medical Examinations'!$L:$L,MATCH($A988,'Medical Examinations'!$A:$A,0)),"Not Found")</f>
        <v>1</v>
      </c>
      <c r="I988" s="6" t="str">
        <f>IFERROR(INDEX('Medical Examinations'!$K:$K,MATCH($A988,'Medical Examinations'!$A:$A,0)),"Not Found")</f>
        <v>No</v>
      </c>
      <c r="J988" s="6" t="str">
        <f>IFERROR(INDEX('Medical Examinations'!$M:$M,MATCH($A988,'Medical Examinations'!$A:$A,0)),"Not Found")</f>
        <v>Overweight</v>
      </c>
      <c r="K988" s="6" t="str">
        <f>IFERROR(INDEX('Medical Examinations'!$N:$N,MATCH($A988,'Medical Examinations'!$A:$A,0)),"Not Found")</f>
        <v>Diabetic</v>
      </c>
      <c r="L988" s="12">
        <f>IFERROR(INDEX('Hospitalisation Details'!$V:$V,MATCH($A988,'Hospitalisation Details'!$A:$A,0)),"Not Found")</f>
        <v>0</v>
      </c>
      <c r="M988" s="13">
        <f>IFERROR(INDEX('Hospitalisation Details'!$F:$F,MATCH($A988,'Hospitalisation Details'!$A:$A,0)),"Not Found")</f>
        <v>11319.12</v>
      </c>
      <c r="N988" s="6">
        <f>IFERROR(INDEX('Hospitalisation Details'!$S:$S,MATCH($A988,'Hospitalisation Details'!$A:$A,0)),"Not Found")</f>
        <v>23203</v>
      </c>
      <c r="O988" s="6">
        <f>IFERROR(INDEX('Hospitalisation Details'!$T:$T,MATCH($A988,'Hospitalisation Details'!$A:$A,0)),"Not Found")</f>
        <v>59</v>
      </c>
      <c r="P988" s="6">
        <f>IFERROR(INDEX('Hospitalisation Details'!$U:$U,MATCH($A988,'Hospitalisation Details'!$A:$A,0)),"Not Found")</f>
        <v>0</v>
      </c>
      <c r="Q988" s="6">
        <f>IFERROR(INDEX('Hospitalisation Details'!$W:$W,MATCH($A988,'Hospitalisation Details'!$A:$A,0)),"Not Found")</f>
        <v>0</v>
      </c>
    </row>
    <row r="989" spans="1:17" ht="15" customHeight="1" x14ac:dyDescent="0.3">
      <c r="A989" s="6" t="str">
        <f>'Customer Names'!A989</f>
        <v>Id988</v>
      </c>
      <c r="B989" s="6" t="str">
        <f>IFERROR(INDEX('Customer Names'!$D:$D,MATCH($A989,'Customer Names'!$A:$A,0)),"Not Found")</f>
        <v>Suzanne</v>
      </c>
      <c r="C989" s="6">
        <f>IFERROR(INDEX('Medical Examinations'!$B:$B,MATCH($A989,'Medical Examinations'!$A:$A,0)),"Not Found")</f>
        <v>48.12</v>
      </c>
      <c r="D989" s="6">
        <f>IFERROR(INDEX('Medical Examinations'!$C:$C,MATCH($A989,'Medical Examinations'!$A:$A,0)),"Not Found")</f>
        <v>4.51</v>
      </c>
      <c r="E989" s="6" t="str">
        <f>IFERROR(INDEX('Medical Examinations'!$I:$I,MATCH($A989,'Medical Examinations'!$A:$A,0)),"Not Found")</f>
        <v>Yes</v>
      </c>
      <c r="F989" s="6" t="str">
        <f>IFERROR(INDEX('Medical Examinations'!$J:$J,MATCH($A989,'Medical Examinations'!$A:$A,0)),"Not Found")</f>
        <v>No</v>
      </c>
      <c r="G989" s="6" t="str">
        <f>IFERROR(INDEX('Medical Examinations'!$F:$F,MATCH($A989,'Medical Examinations'!$A:$A,0)),"Not Found")</f>
        <v>No</v>
      </c>
      <c r="H989" s="6">
        <f>IFERROR(INDEX('Medical Examinations'!$L:$L,MATCH($A989,'Medical Examinations'!$A:$A,0)),"Not Found")</f>
        <v>1</v>
      </c>
      <c r="I989" s="6" t="str">
        <f>IFERROR(INDEX('Medical Examinations'!$K:$K,MATCH($A989,'Medical Examinations'!$A:$A,0)),"Not Found")</f>
        <v>No</v>
      </c>
      <c r="J989" s="6" t="str">
        <f>IFERROR(INDEX('Medical Examinations'!$M:$M,MATCH($A989,'Medical Examinations'!$A:$A,0)),"Not Found")</f>
        <v>Obesity</v>
      </c>
      <c r="K989" s="6" t="str">
        <f>IFERROR(INDEX('Medical Examinations'!$N:$N,MATCH($A989,'Medical Examinations'!$A:$A,0)),"Not Found")</f>
        <v>Normal</v>
      </c>
      <c r="L989" s="12">
        <f>IFERROR(INDEX('Hospitalisation Details'!$V:$V,MATCH($A989,'Hospitalisation Details'!$A:$A,0)),"Not Found")</f>
        <v>0</v>
      </c>
      <c r="M989" s="13">
        <f>IFERROR(INDEX('Hospitalisation Details'!$F:$F,MATCH($A989,'Hospitalisation Details'!$A:$A,0)),"Not Found")</f>
        <v>11318.57</v>
      </c>
      <c r="N989" s="6">
        <f>IFERROR(INDEX('Hospitalisation Details'!$S:$S,MATCH($A989,'Hospitalisation Details'!$A:$A,0)),"Not Found")</f>
        <v>35043</v>
      </c>
      <c r="O989" s="6">
        <f>IFERROR(INDEX('Hospitalisation Details'!$T:$T,MATCH($A989,'Hospitalisation Details'!$A:$A,0)),"Not Found")</f>
        <v>27</v>
      </c>
      <c r="P989" s="6">
        <f>IFERROR(INDEX('Hospitalisation Details'!$U:$U,MATCH($A989,'Hospitalisation Details'!$A:$A,0)),"Not Found")</f>
        <v>0</v>
      </c>
      <c r="Q989" s="6">
        <f>IFERROR(INDEX('Hospitalisation Details'!$W:$W,MATCH($A989,'Hospitalisation Details'!$A:$A,0)),"Not Found")</f>
        <v>0</v>
      </c>
    </row>
    <row r="990" spans="1:17" ht="15" customHeight="1" x14ac:dyDescent="0.3">
      <c r="A990" s="6" t="str">
        <f>'Customer Names'!A990</f>
        <v>Id989</v>
      </c>
      <c r="B990" s="6" t="str">
        <f>IFERROR(INDEX('Customer Names'!$D:$D,MATCH($A990,'Customer Names'!$A:$A,0)),"Not Found")</f>
        <v>Jasmine P.</v>
      </c>
      <c r="C990" s="6">
        <f>IFERROR(INDEX('Medical Examinations'!$B:$B,MATCH($A990,'Medical Examinations'!$A:$A,0)),"Not Found")</f>
        <v>24.91</v>
      </c>
      <c r="D990" s="6">
        <f>IFERROR(INDEX('Medical Examinations'!$C:$C,MATCH($A990,'Medical Examinations'!$A:$A,0)),"Not Found")</f>
        <v>7.33</v>
      </c>
      <c r="E990" s="6" t="str">
        <f>IFERROR(INDEX('Medical Examinations'!$I:$I,MATCH($A990,'Medical Examinations'!$A:$A,0)),"Not Found")</f>
        <v>Yes</v>
      </c>
      <c r="F990" s="6" t="str">
        <f>IFERROR(INDEX('Medical Examinations'!$J:$J,MATCH($A990,'Medical Examinations'!$A:$A,0)),"Not Found")</f>
        <v>No</v>
      </c>
      <c r="G990" s="6" t="str">
        <f>IFERROR(INDEX('Medical Examinations'!$F:$F,MATCH($A990,'Medical Examinations'!$A:$A,0)),"Not Found")</f>
        <v>Yes</v>
      </c>
      <c r="H990" s="6">
        <f>IFERROR(INDEX('Medical Examinations'!$L:$L,MATCH($A990,'Medical Examinations'!$A:$A,0)),"Not Found")</f>
        <v>1</v>
      </c>
      <c r="I990" s="6" t="str">
        <f>IFERROR(INDEX('Medical Examinations'!$K:$K,MATCH($A990,'Medical Examinations'!$A:$A,0)),"Not Found")</f>
        <v>No</v>
      </c>
      <c r="J990" s="6" t="str">
        <f>IFERROR(INDEX('Medical Examinations'!$M:$M,MATCH($A990,'Medical Examinations'!$A:$A,0)),"Not Found")</f>
        <v>Overweight</v>
      </c>
      <c r="K990" s="6" t="str">
        <f>IFERROR(INDEX('Medical Examinations'!$N:$N,MATCH($A990,'Medical Examinations'!$A:$A,0)),"Not Found")</f>
        <v>Diabetic</v>
      </c>
      <c r="L990" s="12">
        <f>IFERROR(INDEX('Hospitalisation Details'!$V:$V,MATCH($A990,'Hospitalisation Details'!$A:$A,0)),"Not Found")</f>
        <v>0</v>
      </c>
      <c r="M990" s="13">
        <f>IFERROR(INDEX('Hospitalisation Details'!$F:$F,MATCH($A990,'Hospitalisation Details'!$A:$A,0)),"Not Found")</f>
        <v>11312.33</v>
      </c>
      <c r="N990" s="6">
        <f>IFERROR(INDEX('Hospitalisation Details'!$S:$S,MATCH($A990,'Hospitalisation Details'!$A:$A,0)),"Not Found")</f>
        <v>23337</v>
      </c>
      <c r="O990" s="6">
        <f>IFERROR(INDEX('Hospitalisation Details'!$T:$T,MATCH($A990,'Hospitalisation Details'!$A:$A,0)),"Not Found")</f>
        <v>59</v>
      </c>
      <c r="P990" s="6">
        <f>IFERROR(INDEX('Hospitalisation Details'!$U:$U,MATCH($A990,'Hospitalisation Details'!$A:$A,0)),"Not Found")</f>
        <v>0</v>
      </c>
      <c r="Q990" s="6">
        <f>IFERROR(INDEX('Hospitalisation Details'!$W:$W,MATCH($A990,'Hospitalisation Details'!$A:$A,0)),"Not Found")</f>
        <v>0</v>
      </c>
    </row>
    <row r="991" spans="1:17" ht="15" customHeight="1" x14ac:dyDescent="0.3">
      <c r="A991" s="6" t="str">
        <f>'Customer Names'!A991</f>
        <v>Id990</v>
      </c>
      <c r="B991" s="6" t="str">
        <f>IFERROR(INDEX('Customer Names'!$D:$D,MATCH($A991,'Customer Names'!$A:$A,0)),"Not Found")</f>
        <v>Jennifer</v>
      </c>
      <c r="C991" s="6">
        <f>IFERROR(INDEX('Medical Examinations'!$B:$B,MATCH($A991,'Medical Examinations'!$A:$A,0)),"Not Found")</f>
        <v>27.645</v>
      </c>
      <c r="D991" s="6">
        <f>IFERROR(INDEX('Medical Examinations'!$C:$C,MATCH($A991,'Medical Examinations'!$A:$A,0)),"Not Found")</f>
        <v>10.56</v>
      </c>
      <c r="E991" s="6" t="str">
        <f>IFERROR(INDEX('Medical Examinations'!$I:$I,MATCH($A991,'Medical Examinations'!$A:$A,0)),"Not Found")</f>
        <v>No</v>
      </c>
      <c r="F991" s="6" t="str">
        <f>IFERROR(INDEX('Medical Examinations'!$J:$J,MATCH($A991,'Medical Examinations'!$A:$A,0)),"Not Found")</f>
        <v>No</v>
      </c>
      <c r="G991" s="6" t="str">
        <f>IFERROR(INDEX('Medical Examinations'!$F:$F,MATCH($A991,'Medical Examinations'!$A:$A,0)),"Not Found")</f>
        <v>No</v>
      </c>
      <c r="H991" s="6">
        <f>IFERROR(INDEX('Medical Examinations'!$L:$L,MATCH($A991,'Medical Examinations'!$A:$A,0)),"Not Found")</f>
        <v>0</v>
      </c>
      <c r="I991" s="6" t="str">
        <f>IFERROR(INDEX('Medical Examinations'!$K:$K,MATCH($A991,'Medical Examinations'!$A:$A,0)),"Not Found")</f>
        <v>No</v>
      </c>
      <c r="J991" s="6" t="str">
        <f>IFERROR(INDEX('Medical Examinations'!$M:$M,MATCH($A991,'Medical Examinations'!$A:$A,0)),"Not Found")</f>
        <v>Overweight</v>
      </c>
      <c r="K991" s="6" t="str">
        <f>IFERROR(INDEX('Medical Examinations'!$N:$N,MATCH($A991,'Medical Examinations'!$A:$A,0)),"Not Found")</f>
        <v>Diabetic</v>
      </c>
      <c r="L991" s="12">
        <f>IFERROR(INDEX('Hospitalisation Details'!$V:$V,MATCH($A991,'Hospitalisation Details'!$A:$A,0)),"Not Found")</f>
        <v>0</v>
      </c>
      <c r="M991" s="13">
        <f>IFERROR(INDEX('Hospitalisation Details'!$F:$F,MATCH($A991,'Hospitalisation Details'!$A:$A,0)),"Not Found")</f>
        <v>11305.93</v>
      </c>
      <c r="N991" s="6">
        <f>IFERROR(INDEX('Hospitalisation Details'!$S:$S,MATCH($A991,'Hospitalisation Details'!$A:$A,0)),"Not Found")</f>
        <v>25117</v>
      </c>
      <c r="O991" s="6">
        <f>IFERROR(INDEX('Hospitalisation Details'!$T:$T,MATCH($A991,'Hospitalisation Details'!$A:$A,0)),"Not Found")</f>
        <v>54</v>
      </c>
      <c r="P991" s="6">
        <f>IFERROR(INDEX('Hospitalisation Details'!$U:$U,MATCH($A991,'Hospitalisation Details'!$A:$A,0)),"Not Found")</f>
        <v>0</v>
      </c>
      <c r="Q991" s="6">
        <f>IFERROR(INDEX('Hospitalisation Details'!$W:$W,MATCH($A991,'Hospitalisation Details'!$A:$A,0)),"Not Found")</f>
        <v>0</v>
      </c>
    </row>
    <row r="992" spans="1:17" ht="15" customHeight="1" x14ac:dyDescent="0.3">
      <c r="A992" s="6" t="str">
        <f>'Customer Names'!A992</f>
        <v>Id991</v>
      </c>
      <c r="B992" s="6" t="str">
        <f>IFERROR(INDEX('Customer Names'!$D:$D,MATCH($A992,'Customer Names'!$A:$A,0)),"Not Found")</f>
        <v>Tracie</v>
      </c>
      <c r="C992" s="6">
        <f>IFERROR(INDEX('Medical Examinations'!$B:$B,MATCH($A992,'Medical Examinations'!$A:$A,0)),"Not Found")</f>
        <v>33.700000000000003</v>
      </c>
      <c r="D992" s="6">
        <f>IFERROR(INDEX('Medical Examinations'!$C:$C,MATCH($A992,'Medical Examinations'!$A:$A,0)),"Not Found")</f>
        <v>4.01</v>
      </c>
      <c r="E992" s="6" t="str">
        <f>IFERROR(INDEX('Medical Examinations'!$I:$I,MATCH($A992,'Medical Examinations'!$A:$A,0)),"Not Found")</f>
        <v>No</v>
      </c>
      <c r="F992" s="6" t="str">
        <f>IFERROR(INDEX('Medical Examinations'!$J:$J,MATCH($A992,'Medical Examinations'!$A:$A,0)),"Not Found")</f>
        <v>No</v>
      </c>
      <c r="G992" s="6" t="str">
        <f>IFERROR(INDEX('Medical Examinations'!$F:$F,MATCH($A992,'Medical Examinations'!$A:$A,0)),"Not Found")</f>
        <v>No</v>
      </c>
      <c r="H992" s="6">
        <f>IFERROR(INDEX('Medical Examinations'!$L:$L,MATCH($A992,'Medical Examinations'!$A:$A,0)),"Not Found")</f>
        <v>2</v>
      </c>
      <c r="I992" s="6" t="str">
        <f>IFERROR(INDEX('Medical Examinations'!$K:$K,MATCH($A992,'Medical Examinations'!$A:$A,0)),"Not Found")</f>
        <v>No</v>
      </c>
      <c r="J992" s="6" t="str">
        <f>IFERROR(INDEX('Medical Examinations'!$M:$M,MATCH($A992,'Medical Examinations'!$A:$A,0)),"Not Found")</f>
        <v>Obesity</v>
      </c>
      <c r="K992" s="6" t="str">
        <f>IFERROR(INDEX('Medical Examinations'!$N:$N,MATCH($A992,'Medical Examinations'!$A:$A,0)),"Not Found")</f>
        <v>Normal</v>
      </c>
      <c r="L992" s="12">
        <f>IFERROR(INDEX('Hospitalisation Details'!$V:$V,MATCH($A992,'Hospitalisation Details'!$A:$A,0)),"Not Found")</f>
        <v>0</v>
      </c>
      <c r="M992" s="13">
        <f>IFERROR(INDEX('Hospitalisation Details'!$F:$F,MATCH($A992,'Hospitalisation Details'!$A:$A,0)),"Not Found")</f>
        <v>11299.34</v>
      </c>
      <c r="N992" s="6">
        <f>IFERROR(INDEX('Hospitalisation Details'!$S:$S,MATCH($A992,'Hospitalisation Details'!$A:$A,0)),"Not Found")</f>
        <v>26567</v>
      </c>
      <c r="O992" s="6">
        <f>IFERROR(INDEX('Hospitalisation Details'!$T:$T,MATCH($A992,'Hospitalisation Details'!$A:$A,0)),"Not Found")</f>
        <v>50</v>
      </c>
      <c r="P992" s="6">
        <f>IFERROR(INDEX('Hospitalisation Details'!$U:$U,MATCH($A992,'Hospitalisation Details'!$A:$A,0)),"Not Found")</f>
        <v>0</v>
      </c>
      <c r="Q992" s="6">
        <f>IFERROR(INDEX('Hospitalisation Details'!$W:$W,MATCH($A992,'Hospitalisation Details'!$A:$A,0)),"Not Found")</f>
        <v>0</v>
      </c>
    </row>
    <row r="993" spans="1:17" ht="15" customHeight="1" x14ac:dyDescent="0.3">
      <c r="A993" s="6" t="str">
        <f>'Customer Names'!A993</f>
        <v>Id992</v>
      </c>
      <c r="B993" s="6" t="str">
        <f>IFERROR(INDEX('Customer Names'!$D:$D,MATCH($A993,'Customer Names'!$A:$A,0)),"Not Found")</f>
        <v>Tristan D.</v>
      </c>
      <c r="C993" s="6">
        <f>IFERROR(INDEX('Medical Examinations'!$B:$B,MATCH($A993,'Medical Examinations'!$A:$A,0)),"Not Found")</f>
        <v>38.93</v>
      </c>
      <c r="D993" s="6">
        <f>IFERROR(INDEX('Medical Examinations'!$C:$C,MATCH($A993,'Medical Examinations'!$A:$A,0)),"Not Found")</f>
        <v>5.64</v>
      </c>
      <c r="E993" s="6" t="str">
        <f>IFERROR(INDEX('Medical Examinations'!$I:$I,MATCH($A993,'Medical Examinations'!$A:$A,0)),"Not Found")</f>
        <v>Yes</v>
      </c>
      <c r="F993" s="6" t="str">
        <f>IFERROR(INDEX('Medical Examinations'!$J:$J,MATCH($A993,'Medical Examinations'!$A:$A,0)),"Not Found")</f>
        <v>No</v>
      </c>
      <c r="G993" s="6" t="str">
        <f>IFERROR(INDEX('Medical Examinations'!$F:$F,MATCH($A993,'Medical Examinations'!$A:$A,0)),"Not Found")</f>
        <v>No</v>
      </c>
      <c r="H993" s="6">
        <f>IFERROR(INDEX('Medical Examinations'!$L:$L,MATCH($A993,'Medical Examinations'!$A:$A,0)),"Not Found")</f>
        <v>1</v>
      </c>
      <c r="I993" s="6" t="str">
        <f>IFERROR(INDEX('Medical Examinations'!$K:$K,MATCH($A993,'Medical Examinations'!$A:$A,0)),"Not Found")</f>
        <v>No</v>
      </c>
      <c r="J993" s="6" t="str">
        <f>IFERROR(INDEX('Medical Examinations'!$M:$M,MATCH($A993,'Medical Examinations'!$A:$A,0)),"Not Found")</f>
        <v>Obesity</v>
      </c>
      <c r="K993" s="6" t="str">
        <f>IFERROR(INDEX('Medical Examinations'!$N:$N,MATCH($A993,'Medical Examinations'!$A:$A,0)),"Not Found")</f>
        <v>Normal</v>
      </c>
      <c r="L993" s="12">
        <f>IFERROR(INDEX('Hospitalisation Details'!$V:$V,MATCH($A993,'Hospitalisation Details'!$A:$A,0)),"Not Found")</f>
        <v>0</v>
      </c>
      <c r="M993" s="13">
        <f>IFERROR(INDEX('Hospitalisation Details'!$F:$F,MATCH($A993,'Hospitalisation Details'!$A:$A,0)),"Not Found")</f>
        <v>11294.57</v>
      </c>
      <c r="N993" s="6">
        <f>IFERROR(INDEX('Hospitalisation Details'!$S:$S,MATCH($A993,'Hospitalisation Details'!$A:$A,0)),"Not Found")</f>
        <v>32461</v>
      </c>
      <c r="O993" s="6">
        <f>IFERROR(INDEX('Hospitalisation Details'!$T:$T,MATCH($A993,'Hospitalisation Details'!$A:$A,0)),"Not Found")</f>
        <v>34</v>
      </c>
      <c r="P993" s="6">
        <f>IFERROR(INDEX('Hospitalisation Details'!$U:$U,MATCH($A993,'Hospitalisation Details'!$A:$A,0)),"Not Found")</f>
        <v>0</v>
      </c>
      <c r="Q993" s="6">
        <f>IFERROR(INDEX('Hospitalisation Details'!$W:$W,MATCH($A993,'Hospitalisation Details'!$A:$A,0)),"Not Found")</f>
        <v>0</v>
      </c>
    </row>
    <row r="994" spans="1:17" ht="15" customHeight="1" x14ac:dyDescent="0.3">
      <c r="A994" s="6" t="str">
        <f>'Customer Names'!A994</f>
        <v>Id993</v>
      </c>
      <c r="B994" s="6" t="str">
        <f>IFERROR(INDEX('Customer Names'!$D:$D,MATCH($A994,'Customer Names'!$A:$A,0)),"Not Found")</f>
        <v>Peiweng</v>
      </c>
      <c r="C994" s="6">
        <f>IFERROR(INDEX('Medical Examinations'!$B:$B,MATCH($A994,'Medical Examinations'!$A:$A,0)),"Not Found")</f>
        <v>32.774999999999999</v>
      </c>
      <c r="D994" s="6">
        <f>IFERROR(INDEX('Medical Examinations'!$C:$C,MATCH($A994,'Medical Examinations'!$A:$A,0)),"Not Found")</f>
        <v>8.02</v>
      </c>
      <c r="E994" s="6" t="str">
        <f>IFERROR(INDEX('Medical Examinations'!$I:$I,MATCH($A994,'Medical Examinations'!$A:$A,0)),"Not Found")</f>
        <v>Yes</v>
      </c>
      <c r="F994" s="6" t="str">
        <f>IFERROR(INDEX('Medical Examinations'!$J:$J,MATCH($A994,'Medical Examinations'!$A:$A,0)),"Not Found")</f>
        <v>No</v>
      </c>
      <c r="G994" s="6" t="str">
        <f>IFERROR(INDEX('Medical Examinations'!$F:$F,MATCH($A994,'Medical Examinations'!$A:$A,0)),"Not Found")</f>
        <v>No</v>
      </c>
      <c r="H994" s="6">
        <f>IFERROR(INDEX('Medical Examinations'!$L:$L,MATCH($A994,'Medical Examinations'!$A:$A,0)),"Not Found")</f>
        <v>2</v>
      </c>
      <c r="I994" s="6" t="str">
        <f>IFERROR(INDEX('Medical Examinations'!$K:$K,MATCH($A994,'Medical Examinations'!$A:$A,0)),"Not Found")</f>
        <v>No</v>
      </c>
      <c r="J994" s="6" t="str">
        <f>IFERROR(INDEX('Medical Examinations'!$M:$M,MATCH($A994,'Medical Examinations'!$A:$A,0)),"Not Found")</f>
        <v>Obesity</v>
      </c>
      <c r="K994" s="6" t="str">
        <f>IFERROR(INDEX('Medical Examinations'!$N:$N,MATCH($A994,'Medical Examinations'!$A:$A,0)),"Not Found")</f>
        <v>Diabetic</v>
      </c>
      <c r="L994" s="12">
        <f>IFERROR(INDEX('Hospitalisation Details'!$V:$V,MATCH($A994,'Hospitalisation Details'!$A:$A,0)),"Not Found")</f>
        <v>0</v>
      </c>
      <c r="M994" s="13">
        <f>IFERROR(INDEX('Hospitalisation Details'!$F:$F,MATCH($A994,'Hospitalisation Details'!$A:$A,0)),"Not Found")</f>
        <v>11289.11</v>
      </c>
      <c r="N994" s="6">
        <f>IFERROR(INDEX('Hospitalisation Details'!$S:$S,MATCH($A994,'Hospitalisation Details'!$A:$A,0)),"Not Found")</f>
        <v>25741</v>
      </c>
      <c r="O994" s="6">
        <f>IFERROR(INDEX('Hospitalisation Details'!$T:$T,MATCH($A994,'Hospitalisation Details'!$A:$A,0)),"Not Found")</f>
        <v>52</v>
      </c>
      <c r="P994" s="6">
        <f>IFERROR(INDEX('Hospitalisation Details'!$U:$U,MATCH($A994,'Hospitalisation Details'!$A:$A,0)),"Not Found")</f>
        <v>0</v>
      </c>
      <c r="Q994" s="6">
        <f>IFERROR(INDEX('Hospitalisation Details'!$W:$W,MATCH($A994,'Hospitalisation Details'!$A:$A,0)),"Not Found")</f>
        <v>0</v>
      </c>
    </row>
    <row r="995" spans="1:17" ht="15" customHeight="1" x14ac:dyDescent="0.3">
      <c r="A995" s="6" t="str">
        <f>'Customer Names'!A995</f>
        <v>Id994</v>
      </c>
      <c r="B995" s="6" t="str">
        <f>IFERROR(INDEX('Customer Names'!$D:$D,MATCH($A995,'Customer Names'!$A:$A,0)),"Not Found")</f>
        <v>Theresa M.</v>
      </c>
      <c r="C995" s="6">
        <f>IFERROR(INDEX('Medical Examinations'!$B:$B,MATCH($A995,'Medical Examinations'!$A:$A,0)),"Not Found")</f>
        <v>29.83</v>
      </c>
      <c r="D995" s="6">
        <f>IFERROR(INDEX('Medical Examinations'!$C:$C,MATCH($A995,'Medical Examinations'!$A:$A,0)),"Not Found")</f>
        <v>7.2</v>
      </c>
      <c r="E995" s="6" t="str">
        <f>IFERROR(INDEX('Medical Examinations'!$I:$I,MATCH($A995,'Medical Examinations'!$A:$A,0)),"Not Found")</f>
        <v>Yes</v>
      </c>
      <c r="F995" s="6" t="str">
        <f>IFERROR(INDEX('Medical Examinations'!$J:$J,MATCH($A995,'Medical Examinations'!$A:$A,0)),"Not Found")</f>
        <v>No</v>
      </c>
      <c r="G995" s="6" t="str">
        <f>IFERROR(INDEX('Medical Examinations'!$F:$F,MATCH($A995,'Medical Examinations'!$A:$A,0)),"Not Found")</f>
        <v>No</v>
      </c>
      <c r="H995" s="6">
        <f>IFERROR(INDEX('Medical Examinations'!$L:$L,MATCH($A995,'Medical Examinations'!$A:$A,0)),"Not Found")</f>
        <v>0</v>
      </c>
      <c r="I995" s="6" t="str">
        <f>IFERROR(INDEX('Medical Examinations'!$K:$K,MATCH($A995,'Medical Examinations'!$A:$A,0)),"Not Found")</f>
        <v>No</v>
      </c>
      <c r="J995" s="6" t="str">
        <f>IFERROR(INDEX('Medical Examinations'!$M:$M,MATCH($A995,'Medical Examinations'!$A:$A,0)),"Not Found")</f>
        <v>Overweight</v>
      </c>
      <c r="K995" s="6" t="str">
        <f>IFERROR(INDEX('Medical Examinations'!$N:$N,MATCH($A995,'Medical Examinations'!$A:$A,0)),"Not Found")</f>
        <v>Diabetic</v>
      </c>
      <c r="L995" s="12">
        <f>IFERROR(INDEX('Hospitalisation Details'!$V:$V,MATCH($A995,'Hospitalisation Details'!$A:$A,0)),"Not Found")</f>
        <v>0</v>
      </c>
      <c r="M995" s="13">
        <f>IFERROR(INDEX('Hospitalisation Details'!$F:$F,MATCH($A995,'Hospitalisation Details'!$A:$A,0)),"Not Found")</f>
        <v>11286.54</v>
      </c>
      <c r="N995" s="6">
        <f>IFERROR(INDEX('Hospitalisation Details'!$S:$S,MATCH($A995,'Hospitalisation Details'!$A:$A,0)),"Not Found")</f>
        <v>24637</v>
      </c>
      <c r="O995" s="6">
        <f>IFERROR(INDEX('Hospitalisation Details'!$T:$T,MATCH($A995,'Hospitalisation Details'!$A:$A,0)),"Not Found")</f>
        <v>55</v>
      </c>
      <c r="P995" s="6">
        <f>IFERROR(INDEX('Hospitalisation Details'!$U:$U,MATCH($A995,'Hospitalisation Details'!$A:$A,0)),"Not Found")</f>
        <v>0</v>
      </c>
      <c r="Q995" s="6">
        <f>IFERROR(INDEX('Hospitalisation Details'!$W:$W,MATCH($A995,'Hospitalisation Details'!$A:$A,0)),"Not Found")</f>
        <v>0</v>
      </c>
    </row>
    <row r="996" spans="1:17" ht="15" customHeight="1" x14ac:dyDescent="0.3">
      <c r="A996" s="6" t="str">
        <f>'Customer Names'!A996</f>
        <v>Id995</v>
      </c>
      <c r="B996" s="6" t="str">
        <f>IFERROR(INDEX('Customer Names'!$D:$D,MATCH($A996,'Customer Names'!$A:$A,0)),"Not Found")</f>
        <v>Daniel J</v>
      </c>
      <c r="C996" s="6">
        <f>IFERROR(INDEX('Medical Examinations'!$B:$B,MATCH($A996,'Medical Examinations'!$A:$A,0)),"Not Found")</f>
        <v>28.31</v>
      </c>
      <c r="D996" s="6">
        <f>IFERROR(INDEX('Medical Examinations'!$C:$C,MATCH($A996,'Medical Examinations'!$A:$A,0)),"Not Found")</f>
        <v>4.55</v>
      </c>
      <c r="E996" s="6" t="str">
        <f>IFERROR(INDEX('Medical Examinations'!$I:$I,MATCH($A996,'Medical Examinations'!$A:$A,0)),"Not Found")</f>
        <v>No</v>
      </c>
      <c r="F996" s="6" t="str">
        <f>IFERROR(INDEX('Medical Examinations'!$J:$J,MATCH($A996,'Medical Examinations'!$A:$A,0)),"Not Found")</f>
        <v>Yes</v>
      </c>
      <c r="G996" s="6" t="str">
        <f>IFERROR(INDEX('Medical Examinations'!$F:$F,MATCH($A996,'Medical Examinations'!$A:$A,0)),"Not Found")</f>
        <v>No</v>
      </c>
      <c r="H996" s="6">
        <f>IFERROR(INDEX('Medical Examinations'!$L:$L,MATCH($A996,'Medical Examinations'!$A:$A,0)),"Not Found")</f>
        <v>1</v>
      </c>
      <c r="I996" s="6" t="str">
        <f>IFERROR(INDEX('Medical Examinations'!$K:$K,MATCH($A996,'Medical Examinations'!$A:$A,0)),"Not Found")</f>
        <v>No</v>
      </c>
      <c r="J996" s="6" t="str">
        <f>IFERROR(INDEX('Medical Examinations'!$M:$M,MATCH($A996,'Medical Examinations'!$A:$A,0)),"Not Found")</f>
        <v>Overweight</v>
      </c>
      <c r="K996" s="6" t="str">
        <f>IFERROR(INDEX('Medical Examinations'!$N:$N,MATCH($A996,'Medical Examinations'!$A:$A,0)),"Not Found")</f>
        <v>Normal</v>
      </c>
      <c r="L996" s="12">
        <f>IFERROR(INDEX('Hospitalisation Details'!$V:$V,MATCH($A996,'Hospitalisation Details'!$A:$A,0)),"Not Found")</f>
        <v>0</v>
      </c>
      <c r="M996" s="13">
        <f>IFERROR(INDEX('Hospitalisation Details'!$F:$F,MATCH($A996,'Hospitalisation Details'!$A:$A,0)),"Not Found")</f>
        <v>11272.33</v>
      </c>
      <c r="N996" s="6">
        <f>IFERROR(INDEX('Hospitalisation Details'!$S:$S,MATCH($A996,'Hospitalisation Details'!$A:$A,0)),"Not Found")</f>
        <v>38264</v>
      </c>
      <c r="O996" s="6">
        <f>IFERROR(INDEX('Hospitalisation Details'!$T:$T,MATCH($A996,'Hospitalisation Details'!$A:$A,0)),"Not Found")</f>
        <v>18</v>
      </c>
      <c r="P996" s="6">
        <f>IFERROR(INDEX('Hospitalisation Details'!$U:$U,MATCH($A996,'Hospitalisation Details'!$A:$A,0)),"Not Found")</f>
        <v>0</v>
      </c>
      <c r="Q996" s="6">
        <f>IFERROR(INDEX('Hospitalisation Details'!$W:$W,MATCH($A996,'Hospitalisation Details'!$A:$A,0)),"Not Found")</f>
        <v>0</v>
      </c>
    </row>
    <row r="997" spans="1:17" ht="15" customHeight="1" x14ac:dyDescent="0.3">
      <c r="A997" s="6" t="str">
        <f>'Customer Names'!A997</f>
        <v>Id996</v>
      </c>
      <c r="B997" s="6" t="str">
        <f>IFERROR(INDEX('Customer Names'!$D:$D,MATCH($A997,'Customer Names'!$A:$A,0)),"Not Found")</f>
        <v>Courtney M.</v>
      </c>
      <c r="C997" s="6">
        <f>IFERROR(INDEX('Medical Examinations'!$B:$B,MATCH($A997,'Medical Examinations'!$A:$A,0)),"Not Found")</f>
        <v>29.79</v>
      </c>
      <c r="D997" s="6">
        <f>IFERROR(INDEX('Medical Examinations'!$C:$C,MATCH($A997,'Medical Examinations'!$A:$A,0)),"Not Found")</f>
        <v>9.0299999999999994</v>
      </c>
      <c r="E997" s="6" t="str">
        <f>IFERROR(INDEX('Medical Examinations'!$I:$I,MATCH($A997,'Medical Examinations'!$A:$A,0)),"Not Found")</f>
        <v>No</v>
      </c>
      <c r="F997" s="6" t="str">
        <f>IFERROR(INDEX('Medical Examinations'!$J:$J,MATCH($A997,'Medical Examinations'!$A:$A,0)),"Not Found")</f>
        <v>No</v>
      </c>
      <c r="G997" s="6" t="str">
        <f>IFERROR(INDEX('Medical Examinations'!$F:$F,MATCH($A997,'Medical Examinations'!$A:$A,0)),"Not Found")</f>
        <v>No</v>
      </c>
      <c r="H997" s="6">
        <f>IFERROR(INDEX('Medical Examinations'!$L:$L,MATCH($A997,'Medical Examinations'!$A:$A,0)),"Not Found")</f>
        <v>0</v>
      </c>
      <c r="I997" s="6" t="str">
        <f>IFERROR(INDEX('Medical Examinations'!$K:$K,MATCH($A997,'Medical Examinations'!$A:$A,0)),"Not Found")</f>
        <v>No</v>
      </c>
      <c r="J997" s="6" t="str">
        <f>IFERROR(INDEX('Medical Examinations'!$M:$M,MATCH($A997,'Medical Examinations'!$A:$A,0)),"Not Found")</f>
        <v>Overweight</v>
      </c>
      <c r="K997" s="6" t="str">
        <f>IFERROR(INDEX('Medical Examinations'!$N:$N,MATCH($A997,'Medical Examinations'!$A:$A,0)),"Not Found")</f>
        <v>Diabetic</v>
      </c>
      <c r="L997" s="12">
        <f>IFERROR(INDEX('Hospitalisation Details'!$V:$V,MATCH($A997,'Hospitalisation Details'!$A:$A,0)),"Not Found")</f>
        <v>0</v>
      </c>
      <c r="M997" s="13">
        <f>IFERROR(INDEX('Hospitalisation Details'!$F:$F,MATCH($A997,'Hospitalisation Details'!$A:$A,0)),"Not Found")</f>
        <v>11265.71</v>
      </c>
      <c r="N997" s="6">
        <f>IFERROR(INDEX('Hospitalisation Details'!$S:$S,MATCH($A997,'Hospitalisation Details'!$A:$A,0)),"Not Found")</f>
        <v>26293</v>
      </c>
      <c r="O997" s="6">
        <f>IFERROR(INDEX('Hospitalisation Details'!$T:$T,MATCH($A997,'Hospitalisation Details'!$A:$A,0)),"Not Found")</f>
        <v>51</v>
      </c>
      <c r="P997" s="6">
        <f>IFERROR(INDEX('Hospitalisation Details'!$U:$U,MATCH($A997,'Hospitalisation Details'!$A:$A,0)),"Not Found")</f>
        <v>0</v>
      </c>
      <c r="Q997" s="6">
        <f>IFERROR(INDEX('Hospitalisation Details'!$W:$W,MATCH($A997,'Hospitalisation Details'!$A:$A,0)),"Not Found")</f>
        <v>0</v>
      </c>
    </row>
    <row r="998" spans="1:17" ht="15" customHeight="1" x14ac:dyDescent="0.3">
      <c r="A998" s="6" t="str">
        <f>'Customer Names'!A998</f>
        <v>Id997</v>
      </c>
      <c r="B998" s="6" t="str">
        <f>IFERROR(INDEX('Customer Names'!$D:$D,MATCH($A998,'Customer Names'!$A:$A,0)),"Not Found")</f>
        <v>Jose A.</v>
      </c>
      <c r="C998" s="6">
        <f>IFERROR(INDEX('Medical Examinations'!$B:$B,MATCH($A998,'Medical Examinations'!$A:$A,0)),"Not Found")</f>
        <v>36.6</v>
      </c>
      <c r="D998" s="6">
        <f>IFERROR(INDEX('Medical Examinations'!$C:$C,MATCH($A998,'Medical Examinations'!$A:$A,0)),"Not Found")</f>
        <v>5.2</v>
      </c>
      <c r="E998" s="6" t="str">
        <f>IFERROR(INDEX('Medical Examinations'!$I:$I,MATCH($A998,'Medical Examinations'!$A:$A,0)),"Not Found")</f>
        <v>Yes</v>
      </c>
      <c r="F998" s="6" t="str">
        <f>IFERROR(INDEX('Medical Examinations'!$J:$J,MATCH($A998,'Medical Examinations'!$A:$A,0)),"Not Found")</f>
        <v>No</v>
      </c>
      <c r="G998" s="6" t="str">
        <f>IFERROR(INDEX('Medical Examinations'!$F:$F,MATCH($A998,'Medical Examinations'!$A:$A,0)),"Not Found")</f>
        <v>Yes</v>
      </c>
      <c r="H998" s="6">
        <f>IFERROR(INDEX('Medical Examinations'!$L:$L,MATCH($A998,'Medical Examinations'!$A:$A,0)),"Not Found")</f>
        <v>1</v>
      </c>
      <c r="I998" s="6" t="str">
        <f>IFERROR(INDEX('Medical Examinations'!$K:$K,MATCH($A998,'Medical Examinations'!$A:$A,0)),"Not Found")</f>
        <v>No</v>
      </c>
      <c r="J998" s="6" t="str">
        <f>IFERROR(INDEX('Medical Examinations'!$M:$M,MATCH($A998,'Medical Examinations'!$A:$A,0)),"Not Found")</f>
        <v>Obesity</v>
      </c>
      <c r="K998" s="6" t="str">
        <f>IFERROR(INDEX('Medical Examinations'!$N:$N,MATCH($A998,'Medical Examinations'!$A:$A,0)),"Not Found")</f>
        <v>Normal</v>
      </c>
      <c r="L998" s="12">
        <f>IFERROR(INDEX('Hospitalisation Details'!$V:$V,MATCH($A998,'Hospitalisation Details'!$A:$A,0)),"Not Found")</f>
        <v>0</v>
      </c>
      <c r="M998" s="13">
        <f>IFERROR(INDEX('Hospitalisation Details'!$F:$F,MATCH($A998,'Hospitalisation Details'!$A:$A,0)),"Not Found")</f>
        <v>11264.54</v>
      </c>
      <c r="N998" s="6">
        <f>IFERROR(INDEX('Hospitalisation Details'!$S:$S,MATCH($A998,'Hospitalisation Details'!$A:$A,0)),"Not Found")</f>
        <v>25487</v>
      </c>
      <c r="O998" s="6">
        <f>IFERROR(INDEX('Hospitalisation Details'!$T:$T,MATCH($A998,'Hospitalisation Details'!$A:$A,0)),"Not Found")</f>
        <v>53</v>
      </c>
      <c r="P998" s="6">
        <f>IFERROR(INDEX('Hospitalisation Details'!$U:$U,MATCH($A998,'Hospitalisation Details'!$A:$A,0)),"Not Found")</f>
        <v>0</v>
      </c>
      <c r="Q998" s="6">
        <f>IFERROR(INDEX('Hospitalisation Details'!$W:$W,MATCH($A998,'Hospitalisation Details'!$A:$A,0)),"Not Found")</f>
        <v>0</v>
      </c>
    </row>
    <row r="999" spans="1:17" ht="15" customHeight="1" x14ac:dyDescent="0.3">
      <c r="A999" s="6" t="str">
        <f>'Customer Names'!A999</f>
        <v>Id998</v>
      </c>
      <c r="B999" s="6" t="str">
        <f>IFERROR(INDEX('Customer Names'!$D:$D,MATCH($A999,'Customer Names'!$A:$A,0)),"Not Found")</f>
        <v>Lauren</v>
      </c>
      <c r="C999" s="6">
        <f>IFERROR(INDEX('Medical Examinations'!$B:$B,MATCH($A999,'Medical Examinations'!$A:$A,0)),"Not Found")</f>
        <v>35.93</v>
      </c>
      <c r="D999" s="6">
        <f>IFERROR(INDEX('Medical Examinations'!$C:$C,MATCH($A999,'Medical Examinations'!$A:$A,0)),"Not Found")</f>
        <v>8.3000000000000007</v>
      </c>
      <c r="E999" s="6" t="str">
        <f>IFERROR(INDEX('Medical Examinations'!$I:$I,MATCH($A999,'Medical Examinations'!$A:$A,0)),"Not Found")</f>
        <v>Yes</v>
      </c>
      <c r="F999" s="6" t="str">
        <f>IFERROR(INDEX('Medical Examinations'!$J:$J,MATCH($A999,'Medical Examinations'!$A:$A,0)),"Not Found")</f>
        <v>No</v>
      </c>
      <c r="G999" s="6" t="str">
        <f>IFERROR(INDEX('Medical Examinations'!$F:$F,MATCH($A999,'Medical Examinations'!$A:$A,0)),"Not Found")</f>
        <v>No</v>
      </c>
      <c r="H999" s="6">
        <f>IFERROR(INDEX('Medical Examinations'!$L:$L,MATCH($A999,'Medical Examinations'!$A:$A,0)),"Not Found")</f>
        <v>0</v>
      </c>
      <c r="I999" s="6" t="str">
        <f>IFERROR(INDEX('Medical Examinations'!$K:$K,MATCH($A999,'Medical Examinations'!$A:$A,0)),"Not Found")</f>
        <v>No</v>
      </c>
      <c r="J999" s="6" t="str">
        <f>IFERROR(INDEX('Medical Examinations'!$M:$M,MATCH($A999,'Medical Examinations'!$A:$A,0)),"Not Found")</f>
        <v>Obesity</v>
      </c>
      <c r="K999" s="6" t="str">
        <f>IFERROR(INDEX('Medical Examinations'!$N:$N,MATCH($A999,'Medical Examinations'!$A:$A,0)),"Not Found")</f>
        <v>Diabetic</v>
      </c>
      <c r="L999" s="12">
        <f>IFERROR(INDEX('Hospitalisation Details'!$V:$V,MATCH($A999,'Hospitalisation Details'!$A:$A,0)),"Not Found")</f>
        <v>0</v>
      </c>
      <c r="M999" s="13">
        <f>IFERROR(INDEX('Hospitalisation Details'!$F:$F,MATCH($A999,'Hospitalisation Details'!$A:$A,0)),"Not Found")</f>
        <v>11255.29</v>
      </c>
      <c r="N999" s="6">
        <f>IFERROR(INDEX('Hospitalisation Details'!$S:$S,MATCH($A999,'Hospitalisation Details'!$A:$A,0)),"Not Found")</f>
        <v>29861</v>
      </c>
      <c r="O999" s="6">
        <f>IFERROR(INDEX('Hospitalisation Details'!$T:$T,MATCH($A999,'Hospitalisation Details'!$A:$A,0)),"Not Found")</f>
        <v>41</v>
      </c>
      <c r="P999" s="6">
        <f>IFERROR(INDEX('Hospitalisation Details'!$U:$U,MATCH($A999,'Hospitalisation Details'!$A:$A,0)),"Not Found")</f>
        <v>0</v>
      </c>
      <c r="Q999" s="6">
        <f>IFERROR(INDEX('Hospitalisation Details'!$W:$W,MATCH($A999,'Hospitalisation Details'!$A:$A,0)),"Not Found")</f>
        <v>0</v>
      </c>
    </row>
    <row r="1000" spans="1:17" ht="15" customHeight="1" x14ac:dyDescent="0.3">
      <c r="A1000" s="6" t="str">
        <f>'Customer Names'!A1000</f>
        <v>Id999</v>
      </c>
      <c r="B1000" s="6" t="str">
        <f>IFERROR(INDEX('Customer Names'!$D:$D,MATCH($A1000,'Customer Names'!$A:$A,0)),"Not Found")</f>
        <v>Jonathon M.</v>
      </c>
      <c r="C1000" s="6">
        <f>IFERROR(INDEX('Medical Examinations'!$B:$B,MATCH($A1000,'Medical Examinations'!$A:$A,0)),"Not Found")</f>
        <v>28.6</v>
      </c>
      <c r="D1000" s="6">
        <f>IFERROR(INDEX('Medical Examinations'!$C:$C,MATCH($A1000,'Medical Examinations'!$A:$A,0)),"Not Found")</f>
        <v>5.56</v>
      </c>
      <c r="E1000" s="6" t="str">
        <f>IFERROR(INDEX('Medical Examinations'!$I:$I,MATCH($A1000,'Medical Examinations'!$A:$A,0)),"Not Found")</f>
        <v>Yes</v>
      </c>
      <c r="F1000" s="6" t="str">
        <f>IFERROR(INDEX('Medical Examinations'!$J:$J,MATCH($A1000,'Medical Examinations'!$A:$A,0)),"Not Found")</f>
        <v>No</v>
      </c>
      <c r="G1000" s="6" t="str">
        <f>IFERROR(INDEX('Medical Examinations'!$F:$F,MATCH($A1000,'Medical Examinations'!$A:$A,0)),"Not Found")</f>
        <v>Yes</v>
      </c>
      <c r="H1000" s="6">
        <f>IFERROR(INDEX('Medical Examinations'!$L:$L,MATCH($A1000,'Medical Examinations'!$A:$A,0)),"Not Found")</f>
        <v>1</v>
      </c>
      <c r="I1000" s="6" t="str">
        <f>IFERROR(INDEX('Medical Examinations'!$K:$K,MATCH($A1000,'Medical Examinations'!$A:$A,0)),"Not Found")</f>
        <v>No</v>
      </c>
      <c r="J1000" s="6" t="str">
        <f>IFERROR(INDEX('Medical Examinations'!$M:$M,MATCH($A1000,'Medical Examinations'!$A:$A,0)),"Not Found")</f>
        <v>Overweight</v>
      </c>
      <c r="K1000" s="6" t="str">
        <f>IFERROR(INDEX('Medical Examinations'!$N:$N,MATCH($A1000,'Medical Examinations'!$A:$A,0)),"Not Found")</f>
        <v>Normal</v>
      </c>
      <c r="L1000" s="12">
        <f>IFERROR(INDEX('Hospitalisation Details'!$V:$V,MATCH($A1000,'Hospitalisation Details'!$A:$A,0)),"Not Found")</f>
        <v>0</v>
      </c>
      <c r="M1000" s="13">
        <f>IFERROR(INDEX('Hospitalisation Details'!$F:$F,MATCH($A1000,'Hospitalisation Details'!$A:$A,0)),"Not Found")</f>
        <v>11253.42</v>
      </c>
      <c r="N1000" s="6">
        <f>IFERROR(INDEX('Hospitalisation Details'!$S:$S,MATCH($A1000,'Hospitalisation Details'!$A:$A,0)),"Not Found")</f>
        <v>25435</v>
      </c>
      <c r="O1000" s="6">
        <f>IFERROR(INDEX('Hospitalisation Details'!$T:$T,MATCH($A1000,'Hospitalisation Details'!$A:$A,0)),"Not Found")</f>
        <v>53</v>
      </c>
      <c r="P1000" s="6">
        <f>IFERROR(INDEX('Hospitalisation Details'!$U:$U,MATCH($A1000,'Hospitalisation Details'!$A:$A,0)),"Not Found")</f>
        <v>0</v>
      </c>
      <c r="Q1000" s="6">
        <f>IFERROR(INDEX('Hospitalisation Details'!$W:$W,MATCH($A1000,'Hospitalisation Details'!$A:$A,0)),"Not Found")</f>
        <v>0</v>
      </c>
    </row>
    <row r="1001" spans="1:17" ht="15" customHeight="1" x14ac:dyDescent="0.3">
      <c r="A1001" s="6" t="str">
        <f>'Customer Names'!A1001</f>
        <v>Id1000</v>
      </c>
      <c r="B1001" s="6" t="str">
        <f>IFERROR(INDEX('Customer Names'!$D:$D,MATCH($A1001,'Customer Names'!$A:$A,0)),"Not Found")</f>
        <v>Stephanie A</v>
      </c>
      <c r="C1001" s="6">
        <f>IFERROR(INDEX('Medical Examinations'!$B:$B,MATCH($A1001,'Medical Examinations'!$A:$A,0)),"Not Found")</f>
        <v>39.17</v>
      </c>
      <c r="D1001" s="6">
        <f>IFERROR(INDEX('Medical Examinations'!$C:$C,MATCH($A1001,'Medical Examinations'!$A:$A,0)),"Not Found")</f>
        <v>4.1500000000000004</v>
      </c>
      <c r="E1001" s="6" t="str">
        <f>IFERROR(INDEX('Medical Examinations'!$I:$I,MATCH($A1001,'Medical Examinations'!$A:$A,0)),"Not Found")</f>
        <v>No</v>
      </c>
      <c r="F1001" s="6" t="str">
        <f>IFERROR(INDEX('Medical Examinations'!$J:$J,MATCH($A1001,'Medical Examinations'!$A:$A,0)),"Not Found")</f>
        <v>No</v>
      </c>
      <c r="G1001" s="6" t="str">
        <f>IFERROR(INDEX('Medical Examinations'!$F:$F,MATCH($A1001,'Medical Examinations'!$A:$A,0)),"Not Found")</f>
        <v>No</v>
      </c>
      <c r="H1001" s="6">
        <f>IFERROR(INDEX('Medical Examinations'!$L:$L,MATCH($A1001,'Medical Examinations'!$A:$A,0)),"Not Found")</f>
        <v>0</v>
      </c>
      <c r="I1001" s="6" t="str">
        <f>IFERROR(INDEX('Medical Examinations'!$K:$K,MATCH($A1001,'Medical Examinations'!$A:$A,0)),"Not Found")</f>
        <v>No</v>
      </c>
      <c r="J1001" s="6" t="str">
        <f>IFERROR(INDEX('Medical Examinations'!$M:$M,MATCH($A1001,'Medical Examinations'!$A:$A,0)),"Not Found")</f>
        <v>Obesity</v>
      </c>
      <c r="K1001" s="6" t="str">
        <f>IFERROR(INDEX('Medical Examinations'!$N:$N,MATCH($A1001,'Medical Examinations'!$A:$A,0)),"Not Found")</f>
        <v>Normal</v>
      </c>
      <c r="L1001" s="12">
        <f>IFERROR(INDEX('Hospitalisation Details'!$V:$V,MATCH($A1001,'Hospitalisation Details'!$A:$A,0)),"Not Found")</f>
        <v>0</v>
      </c>
      <c r="M1001" s="13">
        <f>IFERROR(INDEX('Hospitalisation Details'!$F:$F,MATCH($A1001,'Hospitalisation Details'!$A:$A,0)),"Not Found")</f>
        <v>11250.43</v>
      </c>
      <c r="N1001" s="6">
        <f>IFERROR(INDEX('Hospitalisation Details'!$S:$S,MATCH($A1001,'Hospitalisation Details'!$A:$A,0)),"Not Found")</f>
        <v>32859</v>
      </c>
      <c r="O1001" s="6">
        <f>IFERROR(INDEX('Hospitalisation Details'!$T:$T,MATCH($A1001,'Hospitalisation Details'!$A:$A,0)),"Not Found")</f>
        <v>33</v>
      </c>
      <c r="P1001" s="6">
        <f>IFERROR(INDEX('Hospitalisation Details'!$U:$U,MATCH($A1001,'Hospitalisation Details'!$A:$A,0)),"Not Found")</f>
        <v>0</v>
      </c>
      <c r="Q1001" s="6">
        <f>IFERROR(INDEX('Hospitalisation Details'!$W:$W,MATCH($A1001,'Hospitalisation Details'!$A:$A,0)),"Not Found")</f>
        <v>0</v>
      </c>
    </row>
    <row r="1002" spans="1:17" ht="15" customHeight="1" x14ac:dyDescent="0.3">
      <c r="A1002" s="6" t="str">
        <f>'Customer Names'!A1002</f>
        <v>Id1001</v>
      </c>
      <c r="B1002" s="6" t="str">
        <f>IFERROR(INDEX('Customer Names'!$D:$D,MATCH($A1002,'Customer Names'!$A:$A,0)),"Not Found")</f>
        <v>Patrick</v>
      </c>
      <c r="C1002" s="6">
        <f>IFERROR(INDEX('Medical Examinations'!$B:$B,MATCH($A1002,'Medical Examinations'!$A:$A,0)),"Not Found")</f>
        <v>26.41</v>
      </c>
      <c r="D1002" s="6">
        <f>IFERROR(INDEX('Medical Examinations'!$C:$C,MATCH($A1002,'Medical Examinations'!$A:$A,0)),"Not Found")</f>
        <v>5.99</v>
      </c>
      <c r="E1002" s="6" t="str">
        <f>IFERROR(INDEX('Medical Examinations'!$I:$I,MATCH($A1002,'Medical Examinations'!$A:$A,0)),"Not Found")</f>
        <v>Yes</v>
      </c>
      <c r="F1002" s="6" t="str">
        <f>IFERROR(INDEX('Medical Examinations'!$J:$J,MATCH($A1002,'Medical Examinations'!$A:$A,0)),"Not Found")</f>
        <v>No</v>
      </c>
      <c r="G1002" s="6" t="str">
        <f>IFERROR(INDEX('Medical Examinations'!$F:$F,MATCH($A1002,'Medical Examinations'!$A:$A,0)),"Not Found")</f>
        <v>Yes</v>
      </c>
      <c r="H1002" s="6">
        <f>IFERROR(INDEX('Medical Examinations'!$L:$L,MATCH($A1002,'Medical Examinations'!$A:$A,0)),"Not Found")</f>
        <v>1</v>
      </c>
      <c r="I1002" s="6" t="str">
        <f>IFERROR(INDEX('Medical Examinations'!$K:$K,MATCH($A1002,'Medical Examinations'!$A:$A,0)),"Not Found")</f>
        <v>No</v>
      </c>
      <c r="J1002" s="6" t="str">
        <f>IFERROR(INDEX('Medical Examinations'!$M:$M,MATCH($A1002,'Medical Examinations'!$A:$A,0)),"Not Found")</f>
        <v>Overweight</v>
      </c>
      <c r="K1002" s="6" t="str">
        <f>IFERROR(INDEX('Medical Examinations'!$N:$N,MATCH($A1002,'Medical Examinations'!$A:$A,0)),"Not Found")</f>
        <v>Prediabetic</v>
      </c>
      <c r="L1002" s="12">
        <f>IFERROR(INDEX('Hospitalisation Details'!$V:$V,MATCH($A1002,'Hospitalisation Details'!$A:$A,0)),"Not Found")</f>
        <v>0</v>
      </c>
      <c r="M1002" s="13">
        <f>IFERROR(INDEX('Hospitalisation Details'!$F:$F,MATCH($A1002,'Hospitalisation Details'!$A:$A,0)),"Not Found")</f>
        <v>11244.38</v>
      </c>
      <c r="N1002" s="6">
        <f>IFERROR(INDEX('Hospitalisation Details'!$S:$S,MATCH($A1002,'Hospitalisation Details'!$A:$A,0)),"Not Found")</f>
        <v>25567</v>
      </c>
      <c r="O1002" s="6">
        <f>IFERROR(INDEX('Hospitalisation Details'!$T:$T,MATCH($A1002,'Hospitalisation Details'!$A:$A,0)),"Not Found")</f>
        <v>53</v>
      </c>
      <c r="P1002" s="6">
        <f>IFERROR(INDEX('Hospitalisation Details'!$U:$U,MATCH($A1002,'Hospitalisation Details'!$A:$A,0)),"Not Found")</f>
        <v>0</v>
      </c>
      <c r="Q1002" s="6">
        <f>IFERROR(INDEX('Hospitalisation Details'!$W:$W,MATCH($A1002,'Hospitalisation Details'!$A:$A,0)),"Not Found")</f>
        <v>0</v>
      </c>
    </row>
    <row r="1003" spans="1:17" ht="15" customHeight="1" x14ac:dyDescent="0.3">
      <c r="A1003" s="6" t="str">
        <f>'Customer Names'!A1003</f>
        <v>Id1002</v>
      </c>
      <c r="B1003" s="6" t="str">
        <f>IFERROR(INDEX('Customer Names'!$D:$D,MATCH($A1003,'Customer Names'!$A:$A,0)),"Not Found")</f>
        <v>Krista</v>
      </c>
      <c r="C1003" s="6">
        <f>IFERROR(INDEX('Medical Examinations'!$B:$B,MATCH($A1003,'Medical Examinations'!$A:$A,0)),"Not Found")</f>
        <v>30.63</v>
      </c>
      <c r="D1003" s="6">
        <f>IFERROR(INDEX('Medical Examinations'!$C:$C,MATCH($A1003,'Medical Examinations'!$A:$A,0)),"Not Found")</f>
        <v>5.8</v>
      </c>
      <c r="E1003" s="6" t="str">
        <f>IFERROR(INDEX('Medical Examinations'!$I:$I,MATCH($A1003,'Medical Examinations'!$A:$A,0)),"Not Found")</f>
        <v>Yes</v>
      </c>
      <c r="F1003" s="6" t="str">
        <f>IFERROR(INDEX('Medical Examinations'!$J:$J,MATCH($A1003,'Medical Examinations'!$A:$A,0)),"Not Found")</f>
        <v>No</v>
      </c>
      <c r="G1003" s="6" t="str">
        <f>IFERROR(INDEX('Medical Examinations'!$F:$F,MATCH($A1003,'Medical Examinations'!$A:$A,0)),"Not Found")</f>
        <v>No</v>
      </c>
      <c r="H1003" s="6">
        <f>IFERROR(INDEX('Medical Examinations'!$L:$L,MATCH($A1003,'Medical Examinations'!$A:$A,0)),"Not Found")</f>
        <v>0</v>
      </c>
      <c r="I1003" s="6" t="str">
        <f>IFERROR(INDEX('Medical Examinations'!$K:$K,MATCH($A1003,'Medical Examinations'!$A:$A,0)),"Not Found")</f>
        <v>No</v>
      </c>
      <c r="J1003" s="6" t="str">
        <f>IFERROR(INDEX('Medical Examinations'!$M:$M,MATCH($A1003,'Medical Examinations'!$A:$A,0)),"Not Found")</f>
        <v>Obesity</v>
      </c>
      <c r="K1003" s="6" t="str">
        <f>IFERROR(INDEX('Medical Examinations'!$N:$N,MATCH($A1003,'Medical Examinations'!$A:$A,0)),"Not Found")</f>
        <v>Prediabetic</v>
      </c>
      <c r="L1003" s="12">
        <f>IFERROR(INDEX('Hospitalisation Details'!$V:$V,MATCH($A1003,'Hospitalisation Details'!$A:$A,0)),"Not Found")</f>
        <v>0</v>
      </c>
      <c r="M1003" s="13">
        <f>IFERROR(INDEX('Hospitalisation Details'!$F:$F,MATCH($A1003,'Hospitalisation Details'!$A:$A,0)),"Not Found")</f>
        <v>11217.35</v>
      </c>
      <c r="N1003" s="6">
        <f>IFERROR(INDEX('Hospitalisation Details'!$S:$S,MATCH($A1003,'Hospitalisation Details'!$A:$A,0)),"Not Found")</f>
        <v>27939</v>
      </c>
      <c r="O1003" s="6">
        <f>IFERROR(INDEX('Hospitalisation Details'!$T:$T,MATCH($A1003,'Hospitalisation Details'!$A:$A,0)),"Not Found")</f>
        <v>46</v>
      </c>
      <c r="P1003" s="6">
        <f>IFERROR(INDEX('Hospitalisation Details'!$U:$U,MATCH($A1003,'Hospitalisation Details'!$A:$A,0)),"Not Found")</f>
        <v>0</v>
      </c>
      <c r="Q1003" s="6">
        <f>IFERROR(INDEX('Hospitalisation Details'!$W:$W,MATCH($A1003,'Hospitalisation Details'!$A:$A,0)),"Not Found")</f>
        <v>0</v>
      </c>
    </row>
    <row r="1004" spans="1:17" ht="15" customHeight="1" x14ac:dyDescent="0.3">
      <c r="A1004" s="6" t="str">
        <f>'Customer Names'!A1004</f>
        <v>Id1003</v>
      </c>
      <c r="B1004" s="6" t="str">
        <f>IFERROR(INDEX('Customer Names'!$D:$D,MATCH($A1004,'Customer Names'!$A:$A,0)),"Not Found")</f>
        <v>Jenessa</v>
      </c>
      <c r="C1004" s="6">
        <f>IFERROR(INDEX('Medical Examinations'!$B:$B,MATCH($A1004,'Medical Examinations'!$A:$A,0)),"Not Found")</f>
        <v>31.73</v>
      </c>
      <c r="D1004" s="6">
        <f>IFERROR(INDEX('Medical Examinations'!$C:$C,MATCH($A1004,'Medical Examinations'!$A:$A,0)),"Not Found")</f>
        <v>7.32</v>
      </c>
      <c r="E1004" s="6" t="str">
        <f>IFERROR(INDEX('Medical Examinations'!$I:$I,MATCH($A1004,'Medical Examinations'!$A:$A,0)),"Not Found")</f>
        <v>Yes</v>
      </c>
      <c r="F1004" s="6" t="str">
        <f>IFERROR(INDEX('Medical Examinations'!$J:$J,MATCH($A1004,'Medical Examinations'!$A:$A,0)),"Not Found")</f>
        <v>No</v>
      </c>
      <c r="G1004" s="6" t="str">
        <f>IFERROR(INDEX('Medical Examinations'!$F:$F,MATCH($A1004,'Medical Examinations'!$A:$A,0)),"Not Found")</f>
        <v>No</v>
      </c>
      <c r="H1004" s="6">
        <f>IFERROR(INDEX('Medical Examinations'!$L:$L,MATCH($A1004,'Medical Examinations'!$A:$A,0)),"Not Found")</f>
        <v>2</v>
      </c>
      <c r="I1004" s="6" t="str">
        <f>IFERROR(INDEX('Medical Examinations'!$K:$K,MATCH($A1004,'Medical Examinations'!$A:$A,0)),"Not Found")</f>
        <v>No</v>
      </c>
      <c r="J1004" s="6" t="str">
        <f>IFERROR(INDEX('Medical Examinations'!$M:$M,MATCH($A1004,'Medical Examinations'!$A:$A,0)),"Not Found")</f>
        <v>Obesity</v>
      </c>
      <c r="K1004" s="6" t="str">
        <f>IFERROR(INDEX('Medical Examinations'!$N:$N,MATCH($A1004,'Medical Examinations'!$A:$A,0)),"Not Found")</f>
        <v>Diabetic</v>
      </c>
      <c r="L1004" s="12">
        <f>IFERROR(INDEX('Hospitalisation Details'!$V:$V,MATCH($A1004,'Hospitalisation Details'!$A:$A,0)),"Not Found")</f>
        <v>0</v>
      </c>
      <c r="M1004" s="13">
        <f>IFERROR(INDEX('Hospitalisation Details'!$F:$F,MATCH($A1004,'Hospitalisation Details'!$A:$A,0)),"Not Found")</f>
        <v>11187.66</v>
      </c>
      <c r="N1004" s="6">
        <f>IFERROR(INDEX('Hospitalisation Details'!$S:$S,MATCH($A1004,'Hospitalisation Details'!$A:$A,0)),"Not Found")</f>
        <v>25733</v>
      </c>
      <c r="O1004" s="6">
        <f>IFERROR(INDEX('Hospitalisation Details'!$T:$T,MATCH($A1004,'Hospitalisation Details'!$A:$A,0)),"Not Found")</f>
        <v>52</v>
      </c>
      <c r="P1004" s="6">
        <f>IFERROR(INDEX('Hospitalisation Details'!$U:$U,MATCH($A1004,'Hospitalisation Details'!$A:$A,0)),"Not Found")</f>
        <v>0</v>
      </c>
      <c r="Q1004" s="6">
        <f>IFERROR(INDEX('Hospitalisation Details'!$W:$W,MATCH($A1004,'Hospitalisation Details'!$A:$A,0)),"Not Found")</f>
        <v>0</v>
      </c>
    </row>
    <row r="1005" spans="1:17" ht="15" customHeight="1" x14ac:dyDescent="0.3">
      <c r="A1005" s="6" t="str">
        <f>'Customer Names'!A1005</f>
        <v>Id1004</v>
      </c>
      <c r="B1005" s="6" t="str">
        <f>IFERROR(INDEX('Customer Names'!$D:$D,MATCH($A1005,'Customer Names'!$A:$A,0)),"Not Found")</f>
        <v>Ryan M.</v>
      </c>
      <c r="C1005" s="6">
        <f>IFERROR(INDEX('Medical Examinations'!$B:$B,MATCH($A1005,'Medical Examinations'!$A:$A,0)),"Not Found")</f>
        <v>30.7</v>
      </c>
      <c r="D1005" s="6">
        <f>IFERROR(INDEX('Medical Examinations'!$C:$C,MATCH($A1005,'Medical Examinations'!$A:$A,0)),"Not Found")</f>
        <v>5.16</v>
      </c>
      <c r="E1005" s="6" t="str">
        <f>IFERROR(INDEX('Medical Examinations'!$I:$I,MATCH($A1005,'Medical Examinations'!$A:$A,0)),"Not Found")</f>
        <v>No</v>
      </c>
      <c r="F1005" s="6" t="str">
        <f>IFERROR(INDEX('Medical Examinations'!$J:$J,MATCH($A1005,'Medical Examinations'!$A:$A,0)),"Not Found")</f>
        <v>No</v>
      </c>
      <c r="G1005" s="6" t="str">
        <f>IFERROR(INDEX('Medical Examinations'!$F:$F,MATCH($A1005,'Medical Examinations'!$A:$A,0)),"Not Found")</f>
        <v>No</v>
      </c>
      <c r="H1005" s="6">
        <f>IFERROR(INDEX('Medical Examinations'!$L:$L,MATCH($A1005,'Medical Examinations'!$A:$A,0)),"Not Found")</f>
        <v>2</v>
      </c>
      <c r="I1005" s="6" t="str">
        <f>IFERROR(INDEX('Medical Examinations'!$K:$K,MATCH($A1005,'Medical Examinations'!$A:$A,0)),"Not Found")</f>
        <v>No</v>
      </c>
      <c r="J1005" s="6" t="str">
        <f>IFERROR(INDEX('Medical Examinations'!$M:$M,MATCH($A1005,'Medical Examinations'!$A:$A,0)),"Not Found")</f>
        <v>Obesity</v>
      </c>
      <c r="K1005" s="6" t="str">
        <f>IFERROR(INDEX('Medical Examinations'!$N:$N,MATCH($A1005,'Medical Examinations'!$A:$A,0)),"Not Found")</f>
        <v>Normal</v>
      </c>
      <c r="L1005" s="12">
        <f>IFERROR(INDEX('Hospitalisation Details'!$V:$V,MATCH($A1005,'Hospitalisation Details'!$A:$A,0)),"Not Found")</f>
        <v>0</v>
      </c>
      <c r="M1005" s="13">
        <f>IFERROR(INDEX('Hospitalisation Details'!$F:$F,MATCH($A1005,'Hospitalisation Details'!$A:$A,0)),"Not Found")</f>
        <v>11186.2</v>
      </c>
      <c r="N1005" s="6">
        <f>IFERROR(INDEX('Hospitalisation Details'!$S:$S,MATCH($A1005,'Hospitalisation Details'!$A:$A,0)),"Not Found")</f>
        <v>26545</v>
      </c>
      <c r="O1005" s="6">
        <f>IFERROR(INDEX('Hospitalisation Details'!$T:$T,MATCH($A1005,'Hospitalisation Details'!$A:$A,0)),"Not Found")</f>
        <v>50</v>
      </c>
      <c r="P1005" s="6">
        <f>IFERROR(INDEX('Hospitalisation Details'!$U:$U,MATCH($A1005,'Hospitalisation Details'!$A:$A,0)),"Not Found")</f>
        <v>0</v>
      </c>
      <c r="Q1005" s="6">
        <f>IFERROR(INDEX('Hospitalisation Details'!$W:$W,MATCH($A1005,'Hospitalisation Details'!$A:$A,0)),"Not Found")</f>
        <v>0</v>
      </c>
    </row>
    <row r="1006" spans="1:17" ht="15" customHeight="1" x14ac:dyDescent="0.3">
      <c r="A1006" s="6" t="str">
        <f>'Customer Names'!A1006</f>
        <v>Id1005</v>
      </c>
      <c r="B1006" s="6" t="str">
        <f>IFERROR(INDEX('Customer Names'!$D:$D,MATCH($A1006,'Customer Names'!$A:$A,0)),"Not Found")</f>
        <v>Thomas</v>
      </c>
      <c r="C1006" s="6">
        <f>IFERROR(INDEX('Medical Examinations'!$B:$B,MATCH($A1006,'Medical Examinations'!$A:$A,0)),"Not Found")</f>
        <v>25.934999999999999</v>
      </c>
      <c r="D1006" s="6">
        <f>IFERROR(INDEX('Medical Examinations'!$C:$C,MATCH($A1006,'Medical Examinations'!$A:$A,0)),"Not Found")</f>
        <v>5.96</v>
      </c>
      <c r="E1006" s="6" t="str">
        <f>IFERROR(INDEX('Medical Examinations'!$I:$I,MATCH($A1006,'Medical Examinations'!$A:$A,0)),"Not Found")</f>
        <v>Yes</v>
      </c>
      <c r="F1006" s="6" t="str">
        <f>IFERROR(INDEX('Medical Examinations'!$J:$J,MATCH($A1006,'Medical Examinations'!$A:$A,0)),"Not Found")</f>
        <v>No</v>
      </c>
      <c r="G1006" s="6" t="str">
        <f>IFERROR(INDEX('Medical Examinations'!$F:$F,MATCH($A1006,'Medical Examinations'!$A:$A,0)),"Not Found")</f>
        <v>No</v>
      </c>
      <c r="H1006" s="6">
        <f>IFERROR(INDEX('Medical Examinations'!$L:$L,MATCH($A1006,'Medical Examinations'!$A:$A,0)),"Not Found")</f>
        <v>2</v>
      </c>
      <c r="I1006" s="6" t="str">
        <f>IFERROR(INDEX('Medical Examinations'!$K:$K,MATCH($A1006,'Medical Examinations'!$A:$A,0)),"Not Found")</f>
        <v>No</v>
      </c>
      <c r="J1006" s="6" t="str">
        <f>IFERROR(INDEX('Medical Examinations'!$M:$M,MATCH($A1006,'Medical Examinations'!$A:$A,0)),"Not Found")</f>
        <v>Overweight</v>
      </c>
      <c r="K1006" s="6" t="str">
        <f>IFERROR(INDEX('Medical Examinations'!$N:$N,MATCH($A1006,'Medical Examinations'!$A:$A,0)),"Not Found")</f>
        <v>Prediabetic</v>
      </c>
      <c r="L1006" s="12">
        <f>IFERROR(INDEX('Hospitalisation Details'!$V:$V,MATCH($A1006,'Hospitalisation Details'!$A:$A,0)),"Not Found")</f>
        <v>0</v>
      </c>
      <c r="M1006" s="13">
        <f>IFERROR(INDEX('Hospitalisation Details'!$F:$F,MATCH($A1006,'Hospitalisation Details'!$A:$A,0)),"Not Found")</f>
        <v>11165.42</v>
      </c>
      <c r="N1006" s="6">
        <f>IFERROR(INDEX('Hospitalisation Details'!$S:$S,MATCH($A1006,'Hospitalisation Details'!$A:$A,0)),"Not Found")</f>
        <v>24325</v>
      </c>
      <c r="O1006" s="6">
        <f>IFERROR(INDEX('Hospitalisation Details'!$T:$T,MATCH($A1006,'Hospitalisation Details'!$A:$A,0)),"Not Found")</f>
        <v>56</v>
      </c>
      <c r="P1006" s="6">
        <f>IFERROR(INDEX('Hospitalisation Details'!$U:$U,MATCH($A1006,'Hospitalisation Details'!$A:$A,0)),"Not Found")</f>
        <v>0</v>
      </c>
      <c r="Q1006" s="6">
        <f>IFERROR(INDEX('Hospitalisation Details'!$W:$W,MATCH($A1006,'Hospitalisation Details'!$A:$A,0)),"Not Found")</f>
        <v>0</v>
      </c>
    </row>
    <row r="1007" spans="1:17" ht="15" customHeight="1" x14ac:dyDescent="0.3">
      <c r="A1007" s="6" t="str">
        <f>'Customer Names'!A1007</f>
        <v>Id1006</v>
      </c>
      <c r="B1007" s="6" t="str">
        <f>IFERROR(INDEX('Customer Names'!$D:$D,MATCH($A1007,'Customer Names'!$A:$A,0)),"Not Found")</f>
        <v>Amanda N.</v>
      </c>
      <c r="C1007" s="6">
        <f>IFERROR(INDEX('Medical Examinations'!$B:$B,MATCH($A1007,'Medical Examinations'!$A:$A,0)),"Not Found")</f>
        <v>35.9</v>
      </c>
      <c r="D1007" s="6">
        <f>IFERROR(INDEX('Medical Examinations'!$C:$C,MATCH($A1007,'Medical Examinations'!$A:$A,0)),"Not Found")</f>
        <v>4.8499999999999996</v>
      </c>
      <c r="E1007" s="6" t="str">
        <f>IFERROR(INDEX('Medical Examinations'!$I:$I,MATCH($A1007,'Medical Examinations'!$A:$A,0)),"Not Found")</f>
        <v>Yes</v>
      </c>
      <c r="F1007" s="6" t="str">
        <f>IFERROR(INDEX('Medical Examinations'!$J:$J,MATCH($A1007,'Medical Examinations'!$A:$A,0)),"Not Found")</f>
        <v>No</v>
      </c>
      <c r="G1007" s="6" t="str">
        <f>IFERROR(INDEX('Medical Examinations'!$F:$F,MATCH($A1007,'Medical Examinations'!$A:$A,0)),"Not Found")</f>
        <v>Yes</v>
      </c>
      <c r="H1007" s="6">
        <f>IFERROR(INDEX('Medical Examinations'!$L:$L,MATCH($A1007,'Medical Examinations'!$A:$A,0)),"Not Found")</f>
        <v>1</v>
      </c>
      <c r="I1007" s="6" t="str">
        <f>IFERROR(INDEX('Medical Examinations'!$K:$K,MATCH($A1007,'Medical Examinations'!$A:$A,0)),"Not Found")</f>
        <v>No</v>
      </c>
      <c r="J1007" s="6" t="str">
        <f>IFERROR(INDEX('Medical Examinations'!$M:$M,MATCH($A1007,'Medical Examinations'!$A:$A,0)),"Not Found")</f>
        <v>Obesity</v>
      </c>
      <c r="K1007" s="6" t="str">
        <f>IFERROR(INDEX('Medical Examinations'!$N:$N,MATCH($A1007,'Medical Examinations'!$A:$A,0)),"Not Found")</f>
        <v>Normal</v>
      </c>
      <c r="L1007" s="12">
        <f>IFERROR(INDEX('Hospitalisation Details'!$V:$V,MATCH($A1007,'Hospitalisation Details'!$A:$A,0)),"Not Found")</f>
        <v>0</v>
      </c>
      <c r="M1007" s="13">
        <f>IFERROR(INDEX('Hospitalisation Details'!$F:$F,MATCH($A1007,'Hospitalisation Details'!$A:$A,0)),"Not Found")</f>
        <v>11163.57</v>
      </c>
      <c r="N1007" s="6">
        <f>IFERROR(INDEX('Hospitalisation Details'!$S:$S,MATCH($A1007,'Hospitalisation Details'!$A:$A,0)),"Not Found")</f>
        <v>25379</v>
      </c>
      <c r="O1007" s="6">
        <f>IFERROR(INDEX('Hospitalisation Details'!$T:$T,MATCH($A1007,'Hospitalisation Details'!$A:$A,0)),"Not Found")</f>
        <v>53</v>
      </c>
      <c r="P1007" s="6">
        <f>IFERROR(INDEX('Hospitalisation Details'!$U:$U,MATCH($A1007,'Hospitalisation Details'!$A:$A,0)),"Not Found")</f>
        <v>0</v>
      </c>
      <c r="Q1007" s="6">
        <f>IFERROR(INDEX('Hospitalisation Details'!$W:$W,MATCH($A1007,'Hospitalisation Details'!$A:$A,0)),"Not Found")</f>
        <v>0</v>
      </c>
    </row>
    <row r="1008" spans="1:17" ht="15" customHeight="1" x14ac:dyDescent="0.3">
      <c r="A1008" s="6" t="str">
        <f>'Customer Names'!A1008</f>
        <v>Id1007</v>
      </c>
      <c r="B1008" s="6" t="str">
        <f>IFERROR(INDEX('Customer Names'!$D:$D,MATCH($A1008,'Customer Names'!$A:$A,0)),"Not Found")</f>
        <v>Teresa P.</v>
      </c>
      <c r="C1008" s="6">
        <f>IFERROR(INDEX('Medical Examinations'!$B:$B,MATCH($A1008,'Medical Examinations'!$A:$A,0)),"Not Found")</f>
        <v>26.7</v>
      </c>
      <c r="D1008" s="6">
        <f>IFERROR(INDEX('Medical Examinations'!$C:$C,MATCH($A1008,'Medical Examinations'!$A:$A,0)),"Not Found")</f>
        <v>5.09</v>
      </c>
      <c r="E1008" s="6" t="str">
        <f>IFERROR(INDEX('Medical Examinations'!$I:$I,MATCH($A1008,'Medical Examinations'!$A:$A,0)),"Not Found")</f>
        <v>Yes</v>
      </c>
      <c r="F1008" s="6" t="str">
        <f>IFERROR(INDEX('Medical Examinations'!$J:$J,MATCH($A1008,'Medical Examinations'!$A:$A,0)),"Not Found")</f>
        <v>No</v>
      </c>
      <c r="G1008" s="6" t="str">
        <f>IFERROR(INDEX('Medical Examinations'!$F:$F,MATCH($A1008,'Medical Examinations'!$A:$A,0)),"Not Found")</f>
        <v>Yes</v>
      </c>
      <c r="H1008" s="6">
        <f>IFERROR(INDEX('Medical Examinations'!$L:$L,MATCH($A1008,'Medical Examinations'!$A:$A,0)),"Not Found")</f>
        <v>1</v>
      </c>
      <c r="I1008" s="6" t="str">
        <f>IFERROR(INDEX('Medical Examinations'!$K:$K,MATCH($A1008,'Medical Examinations'!$A:$A,0)),"Not Found")</f>
        <v>No</v>
      </c>
      <c r="J1008" s="6" t="str">
        <f>IFERROR(INDEX('Medical Examinations'!$M:$M,MATCH($A1008,'Medical Examinations'!$A:$A,0)),"Not Found")</f>
        <v>Overweight</v>
      </c>
      <c r="K1008" s="6" t="str">
        <f>IFERROR(INDEX('Medical Examinations'!$N:$N,MATCH($A1008,'Medical Examinations'!$A:$A,0)),"Not Found")</f>
        <v>Normal</v>
      </c>
      <c r="L1008" s="12">
        <f>IFERROR(INDEX('Hospitalisation Details'!$V:$V,MATCH($A1008,'Hospitalisation Details'!$A:$A,0)),"Not Found")</f>
        <v>0</v>
      </c>
      <c r="M1008" s="13">
        <f>IFERROR(INDEX('Hospitalisation Details'!$F:$F,MATCH($A1008,'Hospitalisation Details'!$A:$A,0)),"Not Found")</f>
        <v>11150.78</v>
      </c>
      <c r="N1008" s="6">
        <f>IFERROR(INDEX('Hospitalisation Details'!$S:$S,MATCH($A1008,'Hospitalisation Details'!$A:$A,0)),"Not Found")</f>
        <v>25537</v>
      </c>
      <c r="O1008" s="6">
        <f>IFERROR(INDEX('Hospitalisation Details'!$T:$T,MATCH($A1008,'Hospitalisation Details'!$A:$A,0)),"Not Found")</f>
        <v>53</v>
      </c>
      <c r="P1008" s="6">
        <f>IFERROR(INDEX('Hospitalisation Details'!$U:$U,MATCH($A1008,'Hospitalisation Details'!$A:$A,0)),"Not Found")</f>
        <v>0</v>
      </c>
      <c r="Q1008" s="6">
        <f>IFERROR(INDEX('Hospitalisation Details'!$W:$W,MATCH($A1008,'Hospitalisation Details'!$A:$A,0)),"Not Found")</f>
        <v>0</v>
      </c>
    </row>
    <row r="1009" spans="1:17" ht="15" customHeight="1" x14ac:dyDescent="0.3">
      <c r="A1009" s="6" t="str">
        <f>'Customer Names'!A1009</f>
        <v>Id1008</v>
      </c>
      <c r="B1009" s="6" t="str">
        <f>IFERROR(INDEX('Customer Names'!$D:$D,MATCH($A1009,'Customer Names'!$A:$A,0)),"Not Found")</f>
        <v>Dorian</v>
      </c>
      <c r="C1009" s="6">
        <f>IFERROR(INDEX('Medical Examinations'!$B:$B,MATCH($A1009,'Medical Examinations'!$A:$A,0)),"Not Found")</f>
        <v>33.71</v>
      </c>
      <c r="D1009" s="6">
        <f>IFERROR(INDEX('Medical Examinations'!$C:$C,MATCH($A1009,'Medical Examinations'!$A:$A,0)),"Not Found")</f>
        <v>4.9400000000000004</v>
      </c>
      <c r="E1009" s="6" t="str">
        <f>IFERROR(INDEX('Medical Examinations'!$I:$I,MATCH($A1009,'Medical Examinations'!$A:$A,0)),"Not Found")</f>
        <v>No</v>
      </c>
      <c r="F1009" s="6" t="str">
        <f>IFERROR(INDEX('Medical Examinations'!$J:$J,MATCH($A1009,'Medical Examinations'!$A:$A,0)),"Not Found")</f>
        <v>No</v>
      </c>
      <c r="G1009" s="6" t="str">
        <f>IFERROR(INDEX('Medical Examinations'!$F:$F,MATCH($A1009,'Medical Examinations'!$A:$A,0)),"Not Found")</f>
        <v>No</v>
      </c>
      <c r="H1009" s="6">
        <f>IFERROR(INDEX('Medical Examinations'!$L:$L,MATCH($A1009,'Medical Examinations'!$A:$A,0)),"Not Found")</f>
        <v>0</v>
      </c>
      <c r="I1009" s="6" t="str">
        <f>IFERROR(INDEX('Medical Examinations'!$K:$K,MATCH($A1009,'Medical Examinations'!$A:$A,0)),"Not Found")</f>
        <v>No</v>
      </c>
      <c r="J1009" s="6" t="str">
        <f>IFERROR(INDEX('Medical Examinations'!$M:$M,MATCH($A1009,'Medical Examinations'!$A:$A,0)),"Not Found")</f>
        <v>Obesity</v>
      </c>
      <c r="K1009" s="6" t="str">
        <f>IFERROR(INDEX('Medical Examinations'!$N:$N,MATCH($A1009,'Medical Examinations'!$A:$A,0)),"Not Found")</f>
        <v>Normal</v>
      </c>
      <c r="L1009" s="12">
        <f>IFERROR(INDEX('Hospitalisation Details'!$V:$V,MATCH($A1009,'Hospitalisation Details'!$A:$A,0)),"Not Found")</f>
        <v>0</v>
      </c>
      <c r="M1009" s="13">
        <f>IFERROR(INDEX('Hospitalisation Details'!$F:$F,MATCH($A1009,'Hospitalisation Details'!$A:$A,0)),"Not Found")</f>
        <v>11103.33</v>
      </c>
      <c r="N1009" s="6">
        <f>IFERROR(INDEX('Hospitalisation Details'!$S:$S,MATCH($A1009,'Hospitalisation Details'!$A:$A,0)),"Not Found")</f>
        <v>29453</v>
      </c>
      <c r="O1009" s="6">
        <f>IFERROR(INDEX('Hospitalisation Details'!$T:$T,MATCH($A1009,'Hospitalisation Details'!$A:$A,0)),"Not Found")</f>
        <v>42</v>
      </c>
      <c r="P1009" s="6">
        <f>IFERROR(INDEX('Hospitalisation Details'!$U:$U,MATCH($A1009,'Hospitalisation Details'!$A:$A,0)),"Not Found")</f>
        <v>0</v>
      </c>
      <c r="Q1009" s="6">
        <f>IFERROR(INDEX('Hospitalisation Details'!$W:$W,MATCH($A1009,'Hospitalisation Details'!$A:$A,0)),"Not Found")</f>
        <v>0</v>
      </c>
    </row>
    <row r="1010" spans="1:17" ht="15" customHeight="1" x14ac:dyDescent="0.3">
      <c r="A1010" s="6" t="str">
        <f>'Customer Names'!A1010</f>
        <v>Id1009</v>
      </c>
      <c r="B1010" s="6" t="str">
        <f>IFERROR(INDEX('Customer Names'!$D:$D,MATCH($A1010,'Customer Names'!$A:$A,0)),"Not Found")</f>
        <v>Amy</v>
      </c>
      <c r="C1010" s="6">
        <f>IFERROR(INDEX('Medical Examinations'!$B:$B,MATCH($A1010,'Medical Examinations'!$A:$A,0)),"Not Found")</f>
        <v>41.91</v>
      </c>
      <c r="D1010" s="6">
        <f>IFERROR(INDEX('Medical Examinations'!$C:$C,MATCH($A1010,'Medical Examinations'!$A:$A,0)),"Not Found")</f>
        <v>4.92</v>
      </c>
      <c r="E1010" s="6" t="str">
        <f>IFERROR(INDEX('Medical Examinations'!$I:$I,MATCH($A1010,'Medical Examinations'!$A:$A,0)),"Not Found")</f>
        <v>Yes</v>
      </c>
      <c r="F1010" s="6" t="str">
        <f>IFERROR(INDEX('Medical Examinations'!$J:$J,MATCH($A1010,'Medical Examinations'!$A:$A,0)),"Not Found")</f>
        <v>No</v>
      </c>
      <c r="G1010" s="6" t="str">
        <f>IFERROR(INDEX('Medical Examinations'!$F:$F,MATCH($A1010,'Medical Examinations'!$A:$A,0)),"Not Found")</f>
        <v>No</v>
      </c>
      <c r="H1010" s="6">
        <f>IFERROR(INDEX('Medical Examinations'!$L:$L,MATCH($A1010,'Medical Examinations'!$A:$A,0)),"Not Found")</f>
        <v>2</v>
      </c>
      <c r="I1010" s="6" t="str">
        <f>IFERROR(INDEX('Medical Examinations'!$K:$K,MATCH($A1010,'Medical Examinations'!$A:$A,0)),"Not Found")</f>
        <v>No</v>
      </c>
      <c r="J1010" s="6" t="str">
        <f>IFERROR(INDEX('Medical Examinations'!$M:$M,MATCH($A1010,'Medical Examinations'!$A:$A,0)),"Not Found")</f>
        <v>Obesity</v>
      </c>
      <c r="K1010" s="6" t="str">
        <f>IFERROR(INDEX('Medical Examinations'!$N:$N,MATCH($A1010,'Medical Examinations'!$A:$A,0)),"Not Found")</f>
        <v>Normal</v>
      </c>
      <c r="L1010" s="12">
        <f>IFERROR(INDEX('Hospitalisation Details'!$V:$V,MATCH($A1010,'Hospitalisation Details'!$A:$A,0)),"Not Found")</f>
        <v>0</v>
      </c>
      <c r="M1010" s="13">
        <f>IFERROR(INDEX('Hospitalisation Details'!$F:$F,MATCH($A1010,'Hospitalisation Details'!$A:$A,0)),"Not Found")</f>
        <v>11093.62</v>
      </c>
      <c r="N1010" s="6">
        <f>IFERROR(INDEX('Hospitalisation Details'!$S:$S,MATCH($A1010,'Hospitalisation Details'!$A:$A,0)),"Not Found")</f>
        <v>24293</v>
      </c>
      <c r="O1010" s="6">
        <f>IFERROR(INDEX('Hospitalisation Details'!$T:$T,MATCH($A1010,'Hospitalisation Details'!$A:$A,0)),"Not Found")</f>
        <v>56</v>
      </c>
      <c r="P1010" s="6">
        <f>IFERROR(INDEX('Hospitalisation Details'!$U:$U,MATCH($A1010,'Hospitalisation Details'!$A:$A,0)),"Not Found")</f>
        <v>0</v>
      </c>
      <c r="Q1010" s="6">
        <f>IFERROR(INDEX('Hospitalisation Details'!$W:$W,MATCH($A1010,'Hospitalisation Details'!$A:$A,0)),"Not Found")</f>
        <v>0</v>
      </c>
    </row>
    <row r="1011" spans="1:17" ht="15" customHeight="1" x14ac:dyDescent="0.3">
      <c r="A1011" s="6" t="str">
        <f>'Customer Names'!A1011</f>
        <v>Id1010</v>
      </c>
      <c r="B1011" s="6" t="str">
        <f>IFERROR(INDEX('Customer Names'!$D:$D,MATCH($A1011,'Customer Names'!$A:$A,0)),"Not Found")</f>
        <v>Aberu</v>
      </c>
      <c r="C1011" s="6">
        <f>IFERROR(INDEX('Medical Examinations'!$B:$B,MATCH($A1011,'Medical Examinations'!$A:$A,0)),"Not Found")</f>
        <v>39.82</v>
      </c>
      <c r="D1011" s="6">
        <f>IFERROR(INDEX('Medical Examinations'!$C:$C,MATCH($A1011,'Medical Examinations'!$A:$A,0)),"Not Found")</f>
        <v>6.05</v>
      </c>
      <c r="E1011" s="6" t="str">
        <f>IFERROR(INDEX('Medical Examinations'!$I:$I,MATCH($A1011,'Medical Examinations'!$A:$A,0)),"Not Found")</f>
        <v>Yes</v>
      </c>
      <c r="F1011" s="6" t="str">
        <f>IFERROR(INDEX('Medical Examinations'!$J:$J,MATCH($A1011,'Medical Examinations'!$A:$A,0)),"Not Found")</f>
        <v>No</v>
      </c>
      <c r="G1011" s="6" t="str">
        <f>IFERROR(INDEX('Medical Examinations'!$F:$F,MATCH($A1011,'Medical Examinations'!$A:$A,0)),"Not Found")</f>
        <v>No</v>
      </c>
      <c r="H1011" s="6">
        <f>IFERROR(INDEX('Medical Examinations'!$L:$L,MATCH($A1011,'Medical Examinations'!$A:$A,0)),"Not Found")</f>
        <v>2</v>
      </c>
      <c r="I1011" s="6" t="str">
        <f>IFERROR(INDEX('Medical Examinations'!$K:$K,MATCH($A1011,'Medical Examinations'!$A:$A,0)),"Not Found")</f>
        <v>No</v>
      </c>
      <c r="J1011" s="6" t="str">
        <f>IFERROR(INDEX('Medical Examinations'!$M:$M,MATCH($A1011,'Medical Examinations'!$A:$A,0)),"Not Found")</f>
        <v>Obesity</v>
      </c>
      <c r="K1011" s="6" t="str">
        <f>IFERROR(INDEX('Medical Examinations'!$N:$N,MATCH($A1011,'Medical Examinations'!$A:$A,0)),"Not Found")</f>
        <v>Prediabetic</v>
      </c>
      <c r="L1011" s="12">
        <f>IFERROR(INDEX('Hospitalisation Details'!$V:$V,MATCH($A1011,'Hospitalisation Details'!$A:$A,0)),"Not Found")</f>
        <v>0</v>
      </c>
      <c r="M1011" s="13">
        <f>IFERROR(INDEX('Hospitalisation Details'!$F:$F,MATCH($A1011,'Hospitalisation Details'!$A:$A,0)),"Not Found")</f>
        <v>11090.72</v>
      </c>
      <c r="N1011" s="6">
        <f>IFERROR(INDEX('Hospitalisation Details'!$S:$S,MATCH($A1011,'Hospitalisation Details'!$A:$A,0)),"Not Found")</f>
        <v>24359</v>
      </c>
      <c r="O1011" s="6">
        <f>IFERROR(INDEX('Hospitalisation Details'!$T:$T,MATCH($A1011,'Hospitalisation Details'!$A:$A,0)),"Not Found")</f>
        <v>56</v>
      </c>
      <c r="P1011" s="6">
        <f>IFERROR(INDEX('Hospitalisation Details'!$U:$U,MATCH($A1011,'Hospitalisation Details'!$A:$A,0)),"Not Found")</f>
        <v>0</v>
      </c>
      <c r="Q1011" s="6">
        <f>IFERROR(INDEX('Hospitalisation Details'!$W:$W,MATCH($A1011,'Hospitalisation Details'!$A:$A,0)),"Not Found")</f>
        <v>0</v>
      </c>
    </row>
    <row r="1012" spans="1:17" ht="15" customHeight="1" x14ac:dyDescent="0.3">
      <c r="A1012" s="6" t="str">
        <f>'Customer Names'!A1012</f>
        <v>Id1011</v>
      </c>
      <c r="B1012" s="6" t="str">
        <f>IFERROR(INDEX('Customer Names'!$D:$D,MATCH($A1012,'Customer Names'!$A:$A,0)),"Not Found")</f>
        <v>Ashley</v>
      </c>
      <c r="C1012" s="6">
        <f>IFERROR(INDEX('Medical Examinations'!$B:$B,MATCH($A1012,'Medical Examinations'!$A:$A,0)),"Not Found")</f>
        <v>28.12</v>
      </c>
      <c r="D1012" s="6">
        <f>IFERROR(INDEX('Medical Examinations'!$C:$C,MATCH($A1012,'Medical Examinations'!$A:$A,0)),"Not Found")</f>
        <v>4.67</v>
      </c>
      <c r="E1012" s="6" t="str">
        <f>IFERROR(INDEX('Medical Examinations'!$I:$I,MATCH($A1012,'Medical Examinations'!$A:$A,0)),"Not Found")</f>
        <v>No</v>
      </c>
      <c r="F1012" s="6" t="str">
        <f>IFERROR(INDEX('Medical Examinations'!$J:$J,MATCH($A1012,'Medical Examinations'!$A:$A,0)),"Not Found")</f>
        <v>No</v>
      </c>
      <c r="G1012" s="6" t="str">
        <f>IFERROR(INDEX('Medical Examinations'!$F:$F,MATCH($A1012,'Medical Examinations'!$A:$A,0)),"Not Found")</f>
        <v>No</v>
      </c>
      <c r="H1012" s="6">
        <f>IFERROR(INDEX('Medical Examinations'!$L:$L,MATCH($A1012,'Medical Examinations'!$A:$A,0)),"Not Found")</f>
        <v>2</v>
      </c>
      <c r="I1012" s="6" t="str">
        <f>IFERROR(INDEX('Medical Examinations'!$K:$K,MATCH($A1012,'Medical Examinations'!$A:$A,0)),"Not Found")</f>
        <v>No</v>
      </c>
      <c r="J1012" s="6" t="str">
        <f>IFERROR(INDEX('Medical Examinations'!$M:$M,MATCH($A1012,'Medical Examinations'!$A:$A,0)),"Not Found")</f>
        <v>Overweight</v>
      </c>
      <c r="K1012" s="6" t="str">
        <f>IFERROR(INDEX('Medical Examinations'!$N:$N,MATCH($A1012,'Medical Examinations'!$A:$A,0)),"Not Found")</f>
        <v>Normal</v>
      </c>
      <c r="L1012" s="12">
        <f>IFERROR(INDEX('Hospitalisation Details'!$V:$V,MATCH($A1012,'Hospitalisation Details'!$A:$A,0)),"Not Found")</f>
        <v>0</v>
      </c>
      <c r="M1012" s="13">
        <f>IFERROR(INDEX('Hospitalisation Details'!$F:$F,MATCH($A1012,'Hospitalisation Details'!$A:$A,0)),"Not Found")</f>
        <v>11085.59</v>
      </c>
      <c r="N1012" s="6">
        <f>IFERROR(INDEX('Hospitalisation Details'!$S:$S,MATCH($A1012,'Hospitalisation Details'!$A:$A,0)),"Not Found")</f>
        <v>26579</v>
      </c>
      <c r="O1012" s="6">
        <f>IFERROR(INDEX('Hospitalisation Details'!$T:$T,MATCH($A1012,'Hospitalisation Details'!$A:$A,0)),"Not Found")</f>
        <v>50</v>
      </c>
      <c r="P1012" s="6">
        <f>IFERROR(INDEX('Hospitalisation Details'!$U:$U,MATCH($A1012,'Hospitalisation Details'!$A:$A,0)),"Not Found")</f>
        <v>0</v>
      </c>
      <c r="Q1012" s="6">
        <f>IFERROR(INDEX('Hospitalisation Details'!$W:$W,MATCH($A1012,'Hospitalisation Details'!$A:$A,0)),"Not Found")</f>
        <v>0</v>
      </c>
    </row>
    <row r="1013" spans="1:17" ht="15" customHeight="1" x14ac:dyDescent="0.3">
      <c r="A1013" s="6" t="str">
        <f>'Customer Names'!A1013</f>
        <v>Id1012</v>
      </c>
      <c r="B1013" s="6" t="str">
        <f>IFERROR(INDEX('Customer Names'!$D:$D,MATCH($A1013,'Customer Names'!$A:$A,0)),"Not Found")</f>
        <v>Anna E</v>
      </c>
      <c r="C1013" s="6">
        <f>IFERROR(INDEX('Medical Examinations'!$B:$B,MATCH($A1013,'Medical Examinations'!$A:$A,0)),"Not Found")</f>
        <v>26.98</v>
      </c>
      <c r="D1013" s="6">
        <f>IFERROR(INDEX('Medical Examinations'!$C:$C,MATCH($A1013,'Medical Examinations'!$A:$A,0)),"Not Found")</f>
        <v>9.81</v>
      </c>
      <c r="E1013" s="6" t="str">
        <f>IFERROR(INDEX('Medical Examinations'!$I:$I,MATCH($A1013,'Medical Examinations'!$A:$A,0)),"Not Found")</f>
        <v>Yes</v>
      </c>
      <c r="F1013" s="6" t="str">
        <f>IFERROR(INDEX('Medical Examinations'!$J:$J,MATCH($A1013,'Medical Examinations'!$A:$A,0)),"Not Found")</f>
        <v>No</v>
      </c>
      <c r="G1013" s="6" t="str">
        <f>IFERROR(INDEX('Medical Examinations'!$F:$F,MATCH($A1013,'Medical Examinations'!$A:$A,0)),"Not Found")</f>
        <v>No</v>
      </c>
      <c r="H1013" s="6">
        <f>IFERROR(INDEX('Medical Examinations'!$L:$L,MATCH($A1013,'Medical Examinations'!$A:$A,0)),"Not Found")</f>
        <v>0</v>
      </c>
      <c r="I1013" s="6" t="str">
        <f>IFERROR(INDEX('Medical Examinations'!$K:$K,MATCH($A1013,'Medical Examinations'!$A:$A,0)),"Not Found")</f>
        <v>No</v>
      </c>
      <c r="J1013" s="6" t="str">
        <f>IFERROR(INDEX('Medical Examinations'!$M:$M,MATCH($A1013,'Medical Examinations'!$A:$A,0)),"Not Found")</f>
        <v>Overweight</v>
      </c>
      <c r="K1013" s="6" t="str">
        <f>IFERROR(INDEX('Medical Examinations'!$N:$N,MATCH($A1013,'Medical Examinations'!$A:$A,0)),"Not Found")</f>
        <v>Diabetic</v>
      </c>
      <c r="L1013" s="12">
        <f>IFERROR(INDEX('Hospitalisation Details'!$V:$V,MATCH($A1013,'Hospitalisation Details'!$A:$A,0)),"Not Found")</f>
        <v>0</v>
      </c>
      <c r="M1013" s="13">
        <f>IFERROR(INDEX('Hospitalisation Details'!$F:$F,MATCH($A1013,'Hospitalisation Details'!$A:$A,0)),"Not Found")</f>
        <v>11082.58</v>
      </c>
      <c r="N1013" s="6">
        <f>IFERROR(INDEX('Hospitalisation Details'!$S:$S,MATCH($A1013,'Hospitalisation Details'!$A:$A,0)),"Not Found")</f>
        <v>24719</v>
      </c>
      <c r="O1013" s="6">
        <f>IFERROR(INDEX('Hospitalisation Details'!$T:$T,MATCH($A1013,'Hospitalisation Details'!$A:$A,0)),"Not Found")</f>
        <v>55</v>
      </c>
      <c r="P1013" s="6">
        <f>IFERROR(INDEX('Hospitalisation Details'!$U:$U,MATCH($A1013,'Hospitalisation Details'!$A:$A,0)),"Not Found")</f>
        <v>0</v>
      </c>
      <c r="Q1013" s="6">
        <f>IFERROR(INDEX('Hospitalisation Details'!$W:$W,MATCH($A1013,'Hospitalisation Details'!$A:$A,0)),"Not Found")</f>
        <v>0</v>
      </c>
    </row>
    <row r="1014" spans="1:17" ht="15" customHeight="1" x14ac:dyDescent="0.3">
      <c r="A1014" s="6" t="str">
        <f>'Customer Names'!A1014</f>
        <v>Id1013</v>
      </c>
      <c r="B1014" s="6" t="str">
        <f>IFERROR(INDEX('Customer Names'!$D:$D,MATCH($A1014,'Customer Names'!$A:$A,0)),"Not Found")</f>
        <v>Tania K.</v>
      </c>
      <c r="C1014" s="6">
        <f>IFERROR(INDEX('Medical Examinations'!$B:$B,MATCH($A1014,'Medical Examinations'!$A:$A,0)),"Not Found")</f>
        <v>27.2</v>
      </c>
      <c r="D1014" s="6">
        <f>IFERROR(INDEX('Medical Examinations'!$C:$C,MATCH($A1014,'Medical Examinations'!$A:$A,0)),"Not Found")</f>
        <v>6.06</v>
      </c>
      <c r="E1014" s="6" t="str">
        <f>IFERROR(INDEX('Medical Examinations'!$I:$I,MATCH($A1014,'Medical Examinations'!$A:$A,0)),"Not Found")</f>
        <v>Yes</v>
      </c>
      <c r="F1014" s="6" t="str">
        <f>IFERROR(INDEX('Medical Examinations'!$J:$J,MATCH($A1014,'Medical Examinations'!$A:$A,0)),"Not Found")</f>
        <v>No</v>
      </c>
      <c r="G1014" s="6" t="str">
        <f>IFERROR(INDEX('Medical Examinations'!$F:$F,MATCH($A1014,'Medical Examinations'!$A:$A,0)),"Not Found")</f>
        <v>No</v>
      </c>
      <c r="H1014" s="6">
        <f>IFERROR(INDEX('Medical Examinations'!$L:$L,MATCH($A1014,'Medical Examinations'!$A:$A,0)),"Not Found")</f>
        <v>2</v>
      </c>
      <c r="I1014" s="6" t="str">
        <f>IFERROR(INDEX('Medical Examinations'!$K:$K,MATCH($A1014,'Medical Examinations'!$A:$A,0)),"Not Found")</f>
        <v>No</v>
      </c>
      <c r="J1014" s="6" t="str">
        <f>IFERROR(INDEX('Medical Examinations'!$M:$M,MATCH($A1014,'Medical Examinations'!$A:$A,0)),"Not Found")</f>
        <v>Overweight</v>
      </c>
      <c r="K1014" s="6" t="str">
        <f>IFERROR(INDEX('Medical Examinations'!$N:$N,MATCH($A1014,'Medical Examinations'!$A:$A,0)),"Not Found")</f>
        <v>Prediabetic</v>
      </c>
      <c r="L1014" s="12">
        <f>IFERROR(INDEX('Hospitalisation Details'!$V:$V,MATCH($A1014,'Hospitalisation Details'!$A:$A,0)),"Not Found")</f>
        <v>0</v>
      </c>
      <c r="M1014" s="13">
        <f>IFERROR(INDEX('Hospitalisation Details'!$F:$F,MATCH($A1014,'Hospitalisation Details'!$A:$A,0)),"Not Found")</f>
        <v>11073.18</v>
      </c>
      <c r="N1014" s="6">
        <f>IFERROR(INDEX('Hospitalisation Details'!$S:$S,MATCH($A1014,'Hospitalisation Details'!$A:$A,0)),"Not Found")</f>
        <v>24431</v>
      </c>
      <c r="O1014" s="6">
        <f>IFERROR(INDEX('Hospitalisation Details'!$T:$T,MATCH($A1014,'Hospitalisation Details'!$A:$A,0)),"Not Found")</f>
        <v>56</v>
      </c>
      <c r="P1014" s="6">
        <f>IFERROR(INDEX('Hospitalisation Details'!$U:$U,MATCH($A1014,'Hospitalisation Details'!$A:$A,0)),"Not Found")</f>
        <v>0</v>
      </c>
      <c r="Q1014" s="6">
        <f>IFERROR(INDEX('Hospitalisation Details'!$W:$W,MATCH($A1014,'Hospitalisation Details'!$A:$A,0)),"Not Found")</f>
        <v>0</v>
      </c>
    </row>
    <row r="1015" spans="1:17" ht="15" customHeight="1" x14ac:dyDescent="0.3">
      <c r="A1015" s="6" t="str">
        <f>'Customer Names'!A1015</f>
        <v>Id1014</v>
      </c>
      <c r="B1015" s="6" t="str">
        <f>IFERROR(INDEX('Customer Names'!$D:$D,MATCH($A1015,'Customer Names'!$A:$A,0)),"Not Found")</f>
        <v>Ashley E</v>
      </c>
      <c r="C1015" s="6">
        <f>IFERROR(INDEX('Medical Examinations'!$B:$B,MATCH($A1015,'Medical Examinations'!$A:$A,0)),"Not Found")</f>
        <v>25.3</v>
      </c>
      <c r="D1015" s="6">
        <f>IFERROR(INDEX('Medical Examinations'!$C:$C,MATCH($A1015,'Medical Examinations'!$A:$A,0)),"Not Found")</f>
        <v>5.19</v>
      </c>
      <c r="E1015" s="6" t="str">
        <f>IFERROR(INDEX('Medical Examinations'!$I:$I,MATCH($A1015,'Medical Examinations'!$A:$A,0)),"Not Found")</f>
        <v>Yes</v>
      </c>
      <c r="F1015" s="6" t="str">
        <f>IFERROR(INDEX('Medical Examinations'!$J:$J,MATCH($A1015,'Medical Examinations'!$A:$A,0)),"Not Found")</f>
        <v>No</v>
      </c>
      <c r="G1015" s="6" t="str">
        <f>IFERROR(INDEX('Medical Examinations'!$F:$F,MATCH($A1015,'Medical Examinations'!$A:$A,0)),"Not Found")</f>
        <v>No</v>
      </c>
      <c r="H1015" s="6">
        <f>IFERROR(INDEX('Medical Examinations'!$L:$L,MATCH($A1015,'Medical Examinations'!$A:$A,0)),"Not Found")</f>
        <v>2</v>
      </c>
      <c r="I1015" s="6" t="str">
        <f>IFERROR(INDEX('Medical Examinations'!$K:$K,MATCH($A1015,'Medical Examinations'!$A:$A,0)),"Not Found")</f>
        <v>No</v>
      </c>
      <c r="J1015" s="6" t="str">
        <f>IFERROR(INDEX('Medical Examinations'!$M:$M,MATCH($A1015,'Medical Examinations'!$A:$A,0)),"Not Found")</f>
        <v>Overweight</v>
      </c>
      <c r="K1015" s="6" t="str">
        <f>IFERROR(INDEX('Medical Examinations'!$N:$N,MATCH($A1015,'Medical Examinations'!$A:$A,0)),"Not Found")</f>
        <v>Normal</v>
      </c>
      <c r="L1015" s="12">
        <f>IFERROR(INDEX('Hospitalisation Details'!$V:$V,MATCH($A1015,'Hospitalisation Details'!$A:$A,0)),"Not Found")</f>
        <v>0</v>
      </c>
      <c r="M1015" s="13">
        <f>IFERROR(INDEX('Hospitalisation Details'!$F:$F,MATCH($A1015,'Hospitalisation Details'!$A:$A,0)),"Not Found")</f>
        <v>11070.54</v>
      </c>
      <c r="N1015" s="6">
        <f>IFERROR(INDEX('Hospitalisation Details'!$S:$S,MATCH($A1015,'Hospitalisation Details'!$A:$A,0)),"Not Found")</f>
        <v>24418</v>
      </c>
      <c r="O1015" s="6">
        <f>IFERROR(INDEX('Hospitalisation Details'!$T:$T,MATCH($A1015,'Hospitalisation Details'!$A:$A,0)),"Not Found")</f>
        <v>56</v>
      </c>
      <c r="P1015" s="6">
        <f>IFERROR(INDEX('Hospitalisation Details'!$U:$U,MATCH($A1015,'Hospitalisation Details'!$A:$A,0)),"Not Found")</f>
        <v>0</v>
      </c>
      <c r="Q1015" s="6">
        <f>IFERROR(INDEX('Hospitalisation Details'!$W:$W,MATCH($A1015,'Hospitalisation Details'!$A:$A,0)),"Not Found")</f>
        <v>0</v>
      </c>
    </row>
    <row r="1016" spans="1:17" ht="15" customHeight="1" x14ac:dyDescent="0.3">
      <c r="A1016" s="6" t="str">
        <f>'Customer Names'!A1016</f>
        <v>Id1015</v>
      </c>
      <c r="B1016" s="6" t="str">
        <f>IFERROR(INDEX('Customer Names'!$D:$D,MATCH($A1016,'Customer Names'!$A:$A,0)),"Not Found")</f>
        <v>Aleksandra</v>
      </c>
      <c r="C1016" s="6">
        <f>IFERROR(INDEX('Medical Examinations'!$B:$B,MATCH($A1016,'Medical Examinations'!$A:$A,0)),"Not Found")</f>
        <v>30.25</v>
      </c>
      <c r="D1016" s="6">
        <f>IFERROR(INDEX('Medical Examinations'!$C:$C,MATCH($A1016,'Medical Examinations'!$A:$A,0)),"Not Found")</f>
        <v>10.16</v>
      </c>
      <c r="E1016" s="6" t="str">
        <f>IFERROR(INDEX('Medical Examinations'!$I:$I,MATCH($A1016,'Medical Examinations'!$A:$A,0)),"Not Found")</f>
        <v>No</v>
      </c>
      <c r="F1016" s="6" t="str">
        <f>IFERROR(INDEX('Medical Examinations'!$J:$J,MATCH($A1016,'Medical Examinations'!$A:$A,0)),"Not Found")</f>
        <v>No</v>
      </c>
      <c r="G1016" s="6" t="str">
        <f>IFERROR(INDEX('Medical Examinations'!$F:$F,MATCH($A1016,'Medical Examinations'!$A:$A,0)),"Not Found")</f>
        <v>No</v>
      </c>
      <c r="H1016" s="6">
        <f>IFERROR(INDEX('Medical Examinations'!$L:$L,MATCH($A1016,'Medical Examinations'!$A:$A,0)),"Not Found")</f>
        <v>0</v>
      </c>
      <c r="I1016" s="6" t="str">
        <f>IFERROR(INDEX('Medical Examinations'!$K:$K,MATCH($A1016,'Medical Examinations'!$A:$A,0)),"Not Found")</f>
        <v>No</v>
      </c>
      <c r="J1016" s="6" t="str">
        <f>IFERROR(INDEX('Medical Examinations'!$M:$M,MATCH($A1016,'Medical Examinations'!$A:$A,0)),"Not Found")</f>
        <v>Obesity</v>
      </c>
      <c r="K1016" s="6" t="str">
        <f>IFERROR(INDEX('Medical Examinations'!$N:$N,MATCH($A1016,'Medical Examinations'!$A:$A,0)),"Not Found")</f>
        <v>Diabetic</v>
      </c>
      <c r="L1016" s="12">
        <f>IFERROR(INDEX('Hospitalisation Details'!$V:$V,MATCH($A1016,'Hospitalisation Details'!$A:$A,0)),"Not Found")</f>
        <v>0</v>
      </c>
      <c r="M1016" s="13">
        <f>IFERROR(INDEX('Hospitalisation Details'!$F:$F,MATCH($A1016,'Hospitalisation Details'!$A:$A,0)),"Not Found")</f>
        <v>11068.77</v>
      </c>
      <c r="N1016" s="6">
        <f>IFERROR(INDEX('Hospitalisation Details'!$S:$S,MATCH($A1016,'Hospitalisation Details'!$A:$A,0)),"Not Found")</f>
        <v>26246</v>
      </c>
      <c r="O1016" s="6">
        <f>IFERROR(INDEX('Hospitalisation Details'!$T:$T,MATCH($A1016,'Hospitalisation Details'!$A:$A,0)),"Not Found")</f>
        <v>51</v>
      </c>
      <c r="P1016" s="6">
        <f>IFERROR(INDEX('Hospitalisation Details'!$U:$U,MATCH($A1016,'Hospitalisation Details'!$A:$A,0)),"Not Found")</f>
        <v>0</v>
      </c>
      <c r="Q1016" s="6">
        <f>IFERROR(INDEX('Hospitalisation Details'!$W:$W,MATCH($A1016,'Hospitalisation Details'!$A:$A,0)),"Not Found")</f>
        <v>0</v>
      </c>
    </row>
    <row r="1017" spans="1:17" ht="15" customHeight="1" x14ac:dyDescent="0.3">
      <c r="A1017" s="6" t="str">
        <f>'Customer Names'!A1017</f>
        <v>Id1016</v>
      </c>
      <c r="B1017" s="6" t="str">
        <f>IFERROR(INDEX('Customer Names'!$D:$D,MATCH($A1017,'Customer Names'!$A:$A,0)),"Not Found")</f>
        <v>Valery L</v>
      </c>
      <c r="C1017" s="6">
        <f>IFERROR(INDEX('Medical Examinations'!$B:$B,MATCH($A1017,'Medical Examinations'!$A:$A,0)),"Not Found")</f>
        <v>54</v>
      </c>
      <c r="D1017" s="6">
        <f>IFERROR(INDEX('Medical Examinations'!$C:$C,MATCH($A1017,'Medical Examinations'!$A:$A,0)),"Not Found")</f>
        <v>4.68</v>
      </c>
      <c r="E1017" s="6" t="str">
        <f>IFERROR(INDEX('Medical Examinations'!$I:$I,MATCH($A1017,'Medical Examinations'!$A:$A,0)),"Not Found")</f>
        <v>Yes</v>
      </c>
      <c r="F1017" s="6" t="str">
        <f>IFERROR(INDEX('Medical Examinations'!$J:$J,MATCH($A1017,'Medical Examinations'!$A:$A,0)),"Not Found")</f>
        <v>Yes</v>
      </c>
      <c r="G1017" s="6" t="str">
        <f>IFERROR(INDEX('Medical Examinations'!$F:$F,MATCH($A1017,'Medical Examinations'!$A:$A,0)),"Not Found")</f>
        <v>No</v>
      </c>
      <c r="H1017" s="6">
        <f>IFERROR(INDEX('Medical Examinations'!$L:$L,MATCH($A1017,'Medical Examinations'!$A:$A,0)),"Not Found")</f>
        <v>2</v>
      </c>
      <c r="I1017" s="6" t="str">
        <f>IFERROR(INDEX('Medical Examinations'!$K:$K,MATCH($A1017,'Medical Examinations'!$A:$A,0)),"Not Found")</f>
        <v>No</v>
      </c>
      <c r="J1017" s="6" t="str">
        <f>IFERROR(INDEX('Medical Examinations'!$M:$M,MATCH($A1017,'Medical Examinations'!$A:$A,0)),"Not Found")</f>
        <v>Obesity</v>
      </c>
      <c r="K1017" s="6" t="str">
        <f>IFERROR(INDEX('Medical Examinations'!$N:$N,MATCH($A1017,'Medical Examinations'!$A:$A,0)),"Not Found")</f>
        <v>Normal</v>
      </c>
      <c r="L1017" s="12">
        <f>IFERROR(INDEX('Hospitalisation Details'!$V:$V,MATCH($A1017,'Hospitalisation Details'!$A:$A,0)),"Not Found")</f>
        <v>0</v>
      </c>
      <c r="M1017" s="13">
        <f>IFERROR(INDEX('Hospitalisation Details'!$F:$F,MATCH($A1017,'Hospitalisation Details'!$A:$A,0)),"Not Found")</f>
        <v>11068.7</v>
      </c>
      <c r="N1017" s="6">
        <f>IFERROR(INDEX('Hospitalisation Details'!$S:$S,MATCH($A1017,'Hospitalisation Details'!$A:$A,0)),"Not Found")</f>
        <v>36787</v>
      </c>
      <c r="O1017" s="6">
        <f>IFERROR(INDEX('Hospitalisation Details'!$T:$T,MATCH($A1017,'Hospitalisation Details'!$A:$A,0)),"Not Found")</f>
        <v>22</v>
      </c>
      <c r="P1017" s="6">
        <f>IFERROR(INDEX('Hospitalisation Details'!$U:$U,MATCH($A1017,'Hospitalisation Details'!$A:$A,0)),"Not Found")</f>
        <v>0</v>
      </c>
      <c r="Q1017" s="6">
        <f>IFERROR(INDEX('Hospitalisation Details'!$W:$W,MATCH($A1017,'Hospitalisation Details'!$A:$A,0)),"Not Found")</f>
        <v>0</v>
      </c>
    </row>
    <row r="1018" spans="1:17" ht="15" customHeight="1" x14ac:dyDescent="0.3">
      <c r="A1018" s="6" t="str">
        <f>'Customer Names'!A1018</f>
        <v>Id1017</v>
      </c>
      <c r="B1018" s="6" t="str">
        <f>IFERROR(INDEX('Customer Names'!$D:$D,MATCH($A1018,'Customer Names'!$A:$A,0)),"Not Found")</f>
        <v>Joanna G.</v>
      </c>
      <c r="C1018" s="6">
        <f>IFERROR(INDEX('Medical Examinations'!$B:$B,MATCH($A1018,'Medical Examinations'!$A:$A,0)),"Not Found")</f>
        <v>51.86</v>
      </c>
      <c r="D1018" s="6">
        <f>IFERROR(INDEX('Medical Examinations'!$C:$C,MATCH($A1018,'Medical Examinations'!$A:$A,0)),"Not Found")</f>
        <v>5.32</v>
      </c>
      <c r="E1018" s="6" t="str">
        <f>IFERROR(INDEX('Medical Examinations'!$I:$I,MATCH($A1018,'Medical Examinations'!$A:$A,0)),"Not Found")</f>
        <v>Yes</v>
      </c>
      <c r="F1018" s="6" t="str">
        <f>IFERROR(INDEX('Medical Examinations'!$J:$J,MATCH($A1018,'Medical Examinations'!$A:$A,0)),"Not Found")</f>
        <v>No</v>
      </c>
      <c r="G1018" s="6" t="str">
        <f>IFERROR(INDEX('Medical Examinations'!$F:$F,MATCH($A1018,'Medical Examinations'!$A:$A,0)),"Not Found")</f>
        <v>No</v>
      </c>
      <c r="H1018" s="6">
        <f>IFERROR(INDEX('Medical Examinations'!$L:$L,MATCH($A1018,'Medical Examinations'!$A:$A,0)),"Not Found")</f>
        <v>0</v>
      </c>
      <c r="I1018" s="6" t="str">
        <f>IFERROR(INDEX('Medical Examinations'!$K:$K,MATCH($A1018,'Medical Examinations'!$A:$A,0)),"Not Found")</f>
        <v>No</v>
      </c>
      <c r="J1018" s="6" t="str">
        <f>IFERROR(INDEX('Medical Examinations'!$M:$M,MATCH($A1018,'Medical Examinations'!$A:$A,0)),"Not Found")</f>
        <v>Obesity</v>
      </c>
      <c r="K1018" s="6" t="str">
        <f>IFERROR(INDEX('Medical Examinations'!$N:$N,MATCH($A1018,'Medical Examinations'!$A:$A,0)),"Not Found")</f>
        <v>Normal</v>
      </c>
      <c r="L1018" s="12">
        <f>IFERROR(INDEX('Hospitalisation Details'!$V:$V,MATCH($A1018,'Hospitalisation Details'!$A:$A,0)),"Not Found")</f>
        <v>0</v>
      </c>
      <c r="M1018" s="13">
        <f>IFERROR(INDEX('Hospitalisation Details'!$F:$F,MATCH($A1018,'Hospitalisation Details'!$A:$A,0)),"Not Found")</f>
        <v>11046.02</v>
      </c>
      <c r="N1018" s="6">
        <f>IFERROR(INDEX('Hospitalisation Details'!$S:$S,MATCH($A1018,'Hospitalisation Details'!$A:$A,0)),"Not Found")</f>
        <v>37242</v>
      </c>
      <c r="O1018" s="6">
        <f>IFERROR(INDEX('Hospitalisation Details'!$T:$T,MATCH($A1018,'Hospitalisation Details'!$A:$A,0)),"Not Found")</f>
        <v>21</v>
      </c>
      <c r="P1018" s="6">
        <f>IFERROR(INDEX('Hospitalisation Details'!$U:$U,MATCH($A1018,'Hospitalisation Details'!$A:$A,0)),"Not Found")</f>
        <v>0</v>
      </c>
      <c r="Q1018" s="6">
        <f>IFERROR(INDEX('Hospitalisation Details'!$W:$W,MATCH($A1018,'Hospitalisation Details'!$A:$A,0)),"Not Found")</f>
        <v>0</v>
      </c>
    </row>
    <row r="1019" spans="1:17" ht="15" customHeight="1" x14ac:dyDescent="0.3">
      <c r="A1019" s="6" t="str">
        <f>'Customer Names'!A1019</f>
        <v>Id1018</v>
      </c>
      <c r="B1019" s="6" t="str">
        <f>IFERROR(INDEX('Customer Names'!$D:$D,MATCH($A1019,'Customer Names'!$A:$A,0)),"Not Found")</f>
        <v>Stefanie F.</v>
      </c>
      <c r="C1019" s="6">
        <f>IFERROR(INDEX('Medical Examinations'!$B:$B,MATCH($A1019,'Medical Examinations'!$A:$A,0)),"Not Found")</f>
        <v>31.39</v>
      </c>
      <c r="D1019" s="6">
        <f>IFERROR(INDEX('Medical Examinations'!$C:$C,MATCH($A1019,'Medical Examinations'!$A:$A,0)),"Not Found")</f>
        <v>6.99</v>
      </c>
      <c r="E1019" s="6" t="str">
        <f>IFERROR(INDEX('Medical Examinations'!$I:$I,MATCH($A1019,'Medical Examinations'!$A:$A,0)),"Not Found")</f>
        <v>No</v>
      </c>
      <c r="F1019" s="6" t="str">
        <f>IFERROR(INDEX('Medical Examinations'!$J:$J,MATCH($A1019,'Medical Examinations'!$A:$A,0)),"Not Found")</f>
        <v>No</v>
      </c>
      <c r="G1019" s="6" t="str">
        <f>IFERROR(INDEX('Medical Examinations'!$F:$F,MATCH($A1019,'Medical Examinations'!$A:$A,0)),"Not Found")</f>
        <v>No</v>
      </c>
      <c r="H1019" s="6">
        <f>IFERROR(INDEX('Medical Examinations'!$L:$L,MATCH($A1019,'Medical Examinations'!$A:$A,0)),"Not Found")</f>
        <v>0</v>
      </c>
      <c r="I1019" s="6" t="str">
        <f>IFERROR(INDEX('Medical Examinations'!$K:$K,MATCH($A1019,'Medical Examinations'!$A:$A,0)),"Not Found")</f>
        <v>No</v>
      </c>
      <c r="J1019" s="6" t="str">
        <f>IFERROR(INDEX('Medical Examinations'!$M:$M,MATCH($A1019,'Medical Examinations'!$A:$A,0)),"Not Found")</f>
        <v>Obesity</v>
      </c>
      <c r="K1019" s="6" t="str">
        <f>IFERROR(INDEX('Medical Examinations'!$N:$N,MATCH($A1019,'Medical Examinations'!$A:$A,0)),"Not Found")</f>
        <v>Diabetic</v>
      </c>
      <c r="L1019" s="12">
        <f>IFERROR(INDEX('Hospitalisation Details'!$V:$V,MATCH($A1019,'Hospitalisation Details'!$A:$A,0)),"Not Found")</f>
        <v>0</v>
      </c>
      <c r="M1019" s="13">
        <f>IFERROR(INDEX('Hospitalisation Details'!$F:$F,MATCH($A1019,'Hospitalisation Details'!$A:$A,0)),"Not Found")</f>
        <v>11037.85</v>
      </c>
      <c r="N1019" s="6">
        <f>IFERROR(INDEX('Hospitalisation Details'!$S:$S,MATCH($A1019,'Hospitalisation Details'!$A:$A,0)),"Not Found")</f>
        <v>27271</v>
      </c>
      <c r="O1019" s="6">
        <f>IFERROR(INDEX('Hospitalisation Details'!$T:$T,MATCH($A1019,'Hospitalisation Details'!$A:$A,0)),"Not Found")</f>
        <v>48</v>
      </c>
      <c r="P1019" s="6">
        <f>IFERROR(INDEX('Hospitalisation Details'!$U:$U,MATCH($A1019,'Hospitalisation Details'!$A:$A,0)),"Not Found")</f>
        <v>0</v>
      </c>
      <c r="Q1019" s="6">
        <f>IFERROR(INDEX('Hospitalisation Details'!$W:$W,MATCH($A1019,'Hospitalisation Details'!$A:$A,0)),"Not Found")</f>
        <v>0</v>
      </c>
    </row>
    <row r="1020" spans="1:17" ht="15" customHeight="1" x14ac:dyDescent="0.3">
      <c r="A1020" s="6" t="str">
        <f>'Customer Names'!A1020</f>
        <v>Id1019</v>
      </c>
      <c r="B1020" s="6" t="str">
        <f>IFERROR(INDEX('Customer Names'!$D:$D,MATCH($A1020,'Customer Names'!$A:$A,0)),"Not Found")</f>
        <v>Stephen</v>
      </c>
      <c r="C1020" s="6">
        <f>IFERROR(INDEX('Medical Examinations'!$B:$B,MATCH($A1020,'Medical Examinations'!$A:$A,0)),"Not Found")</f>
        <v>39.97</v>
      </c>
      <c r="D1020" s="6">
        <f>IFERROR(INDEX('Medical Examinations'!$C:$C,MATCH($A1020,'Medical Examinations'!$A:$A,0)),"Not Found")</f>
        <v>5.55</v>
      </c>
      <c r="E1020" s="6" t="str">
        <f>IFERROR(INDEX('Medical Examinations'!$I:$I,MATCH($A1020,'Medical Examinations'!$A:$A,0)),"Not Found")</f>
        <v>No</v>
      </c>
      <c r="F1020" s="6" t="str">
        <f>IFERROR(INDEX('Medical Examinations'!$J:$J,MATCH($A1020,'Medical Examinations'!$A:$A,0)),"Not Found")</f>
        <v>No</v>
      </c>
      <c r="G1020" s="6" t="str">
        <f>IFERROR(INDEX('Medical Examinations'!$F:$F,MATCH($A1020,'Medical Examinations'!$A:$A,0)),"Not Found")</f>
        <v>No</v>
      </c>
      <c r="H1020" s="6">
        <f>IFERROR(INDEX('Medical Examinations'!$L:$L,MATCH($A1020,'Medical Examinations'!$A:$A,0)),"Not Found")</f>
        <v>0</v>
      </c>
      <c r="I1020" s="6" t="str">
        <f>IFERROR(INDEX('Medical Examinations'!$K:$K,MATCH($A1020,'Medical Examinations'!$A:$A,0)),"Not Found")</f>
        <v>No</v>
      </c>
      <c r="J1020" s="6" t="str">
        <f>IFERROR(INDEX('Medical Examinations'!$M:$M,MATCH($A1020,'Medical Examinations'!$A:$A,0)),"Not Found")</f>
        <v>Obesity</v>
      </c>
      <c r="K1020" s="6" t="str">
        <f>IFERROR(INDEX('Medical Examinations'!$N:$N,MATCH($A1020,'Medical Examinations'!$A:$A,0)),"Not Found")</f>
        <v>Normal</v>
      </c>
      <c r="L1020" s="12">
        <f>IFERROR(INDEX('Hospitalisation Details'!$V:$V,MATCH($A1020,'Hospitalisation Details'!$A:$A,0)),"Not Found")</f>
        <v>0</v>
      </c>
      <c r="M1020" s="13">
        <f>IFERROR(INDEX('Hospitalisation Details'!$F:$F,MATCH($A1020,'Hospitalisation Details'!$A:$A,0)),"Not Found")</f>
        <v>11037.51</v>
      </c>
      <c r="N1020" s="6">
        <f>IFERROR(INDEX('Hospitalisation Details'!$S:$S,MATCH($A1020,'Hospitalisation Details'!$A:$A,0)),"Not Found")</f>
        <v>32806</v>
      </c>
      <c r="O1020" s="6">
        <f>IFERROR(INDEX('Hospitalisation Details'!$T:$T,MATCH($A1020,'Hospitalisation Details'!$A:$A,0)),"Not Found")</f>
        <v>33</v>
      </c>
      <c r="P1020" s="6">
        <f>IFERROR(INDEX('Hospitalisation Details'!$U:$U,MATCH($A1020,'Hospitalisation Details'!$A:$A,0)),"Not Found")</f>
        <v>0</v>
      </c>
      <c r="Q1020" s="6">
        <f>IFERROR(INDEX('Hospitalisation Details'!$W:$W,MATCH($A1020,'Hospitalisation Details'!$A:$A,0)),"Not Found")</f>
        <v>0</v>
      </c>
    </row>
    <row r="1021" spans="1:17" ht="15" customHeight="1" x14ac:dyDescent="0.3">
      <c r="A1021" s="6" t="str">
        <f>'Customer Names'!A1021</f>
        <v>Id1020</v>
      </c>
      <c r="B1021" s="6" t="str">
        <f>IFERROR(INDEX('Customer Names'!$D:$D,MATCH($A1021,'Customer Names'!$A:$A,0)),"Not Found")</f>
        <v>Liza J.</v>
      </c>
      <c r="C1021" s="6">
        <f>IFERROR(INDEX('Medical Examinations'!$B:$B,MATCH($A1021,'Medical Examinations'!$A:$A,0)),"Not Found")</f>
        <v>41.23</v>
      </c>
      <c r="D1021" s="6">
        <f>IFERROR(INDEX('Medical Examinations'!$C:$C,MATCH($A1021,'Medical Examinations'!$A:$A,0)),"Not Found")</f>
        <v>6.94</v>
      </c>
      <c r="E1021" s="6" t="str">
        <f>IFERROR(INDEX('Medical Examinations'!$I:$I,MATCH($A1021,'Medical Examinations'!$A:$A,0)),"Not Found")</f>
        <v>No</v>
      </c>
      <c r="F1021" s="6" t="str">
        <f>IFERROR(INDEX('Medical Examinations'!$J:$J,MATCH($A1021,'Medical Examinations'!$A:$A,0)),"Not Found")</f>
        <v>No</v>
      </c>
      <c r="G1021" s="6" t="str">
        <f>IFERROR(INDEX('Medical Examinations'!$F:$F,MATCH($A1021,'Medical Examinations'!$A:$A,0)),"Not Found")</f>
        <v>No</v>
      </c>
      <c r="H1021" s="6">
        <f>IFERROR(INDEX('Medical Examinations'!$L:$L,MATCH($A1021,'Medical Examinations'!$A:$A,0)),"Not Found")</f>
        <v>0</v>
      </c>
      <c r="I1021" s="6" t="str">
        <f>IFERROR(INDEX('Medical Examinations'!$K:$K,MATCH($A1021,'Medical Examinations'!$A:$A,0)),"Not Found")</f>
        <v>No</v>
      </c>
      <c r="J1021" s="6" t="str">
        <f>IFERROR(INDEX('Medical Examinations'!$M:$M,MATCH($A1021,'Medical Examinations'!$A:$A,0)),"Not Found")</f>
        <v>Obesity</v>
      </c>
      <c r="K1021" s="6" t="str">
        <f>IFERROR(INDEX('Medical Examinations'!$N:$N,MATCH($A1021,'Medical Examinations'!$A:$A,0)),"Not Found")</f>
        <v>Diabetic</v>
      </c>
      <c r="L1021" s="12">
        <f>IFERROR(INDEX('Hospitalisation Details'!$V:$V,MATCH($A1021,'Hospitalisation Details'!$A:$A,0)),"Not Found")</f>
        <v>0</v>
      </c>
      <c r="M1021" s="13">
        <f>IFERROR(INDEX('Hospitalisation Details'!$F:$F,MATCH($A1021,'Hospitalisation Details'!$A:$A,0)),"Not Found")</f>
        <v>11033.66</v>
      </c>
      <c r="N1021" s="6">
        <f>IFERROR(INDEX('Hospitalisation Details'!$S:$S,MATCH($A1021,'Hospitalisation Details'!$A:$A,0)),"Not Found")</f>
        <v>27373</v>
      </c>
      <c r="O1021" s="6">
        <f>IFERROR(INDEX('Hospitalisation Details'!$T:$T,MATCH($A1021,'Hospitalisation Details'!$A:$A,0)),"Not Found")</f>
        <v>48</v>
      </c>
      <c r="P1021" s="6">
        <f>IFERROR(INDEX('Hospitalisation Details'!$U:$U,MATCH($A1021,'Hospitalisation Details'!$A:$A,0)),"Not Found")</f>
        <v>0</v>
      </c>
      <c r="Q1021" s="6">
        <f>IFERROR(INDEX('Hospitalisation Details'!$W:$W,MATCH($A1021,'Hospitalisation Details'!$A:$A,0)),"Not Found")</f>
        <v>0</v>
      </c>
    </row>
    <row r="1022" spans="1:17" ht="15" customHeight="1" x14ac:dyDescent="0.3">
      <c r="A1022" s="6" t="str">
        <f>'Customer Names'!A1022</f>
        <v>Id1021</v>
      </c>
      <c r="B1022" s="6" t="str">
        <f>IFERROR(INDEX('Customer Names'!$D:$D,MATCH($A1022,'Customer Names'!$A:$A,0)),"Not Found")</f>
        <v>Ian M.</v>
      </c>
      <c r="C1022" s="6">
        <f>IFERROR(INDEX('Medical Examinations'!$B:$B,MATCH($A1022,'Medical Examinations'!$A:$A,0)),"Not Found")</f>
        <v>49.45</v>
      </c>
      <c r="D1022" s="6">
        <f>IFERROR(INDEX('Medical Examinations'!$C:$C,MATCH($A1022,'Medical Examinations'!$A:$A,0)),"Not Found")</f>
        <v>4.2</v>
      </c>
      <c r="E1022" s="6" t="str">
        <f>IFERROR(INDEX('Medical Examinations'!$I:$I,MATCH($A1022,'Medical Examinations'!$A:$A,0)),"Not Found")</f>
        <v>Yes</v>
      </c>
      <c r="F1022" s="6" t="str">
        <f>IFERROR(INDEX('Medical Examinations'!$J:$J,MATCH($A1022,'Medical Examinations'!$A:$A,0)),"Not Found")</f>
        <v>No</v>
      </c>
      <c r="G1022" s="6" t="str">
        <f>IFERROR(INDEX('Medical Examinations'!$F:$F,MATCH($A1022,'Medical Examinations'!$A:$A,0)),"Not Found")</f>
        <v>No</v>
      </c>
      <c r="H1022" s="6">
        <f>IFERROR(INDEX('Medical Examinations'!$L:$L,MATCH($A1022,'Medical Examinations'!$A:$A,0)),"Not Found")</f>
        <v>0</v>
      </c>
      <c r="I1022" s="6" t="str">
        <f>IFERROR(INDEX('Medical Examinations'!$K:$K,MATCH($A1022,'Medical Examinations'!$A:$A,0)),"Not Found")</f>
        <v>No</v>
      </c>
      <c r="J1022" s="6" t="str">
        <f>IFERROR(INDEX('Medical Examinations'!$M:$M,MATCH($A1022,'Medical Examinations'!$A:$A,0)),"Not Found")</f>
        <v>Obesity</v>
      </c>
      <c r="K1022" s="6" t="str">
        <f>IFERROR(INDEX('Medical Examinations'!$N:$N,MATCH($A1022,'Medical Examinations'!$A:$A,0)),"Not Found")</f>
        <v>Normal</v>
      </c>
      <c r="L1022" s="12">
        <f>IFERROR(INDEX('Hospitalisation Details'!$V:$V,MATCH($A1022,'Hospitalisation Details'!$A:$A,0)),"Not Found")</f>
        <v>0</v>
      </c>
      <c r="M1022" s="13">
        <f>IFERROR(INDEX('Hospitalisation Details'!$F:$F,MATCH($A1022,'Hospitalisation Details'!$A:$A,0)),"Not Found")</f>
        <v>11028.56</v>
      </c>
      <c r="N1022" s="6">
        <f>IFERROR(INDEX('Hospitalisation Details'!$S:$S,MATCH($A1022,'Hospitalisation Details'!$A:$A,0)),"Not Found")</f>
        <v>35267</v>
      </c>
      <c r="O1022" s="6">
        <f>IFERROR(INDEX('Hospitalisation Details'!$T:$T,MATCH($A1022,'Hospitalisation Details'!$A:$A,0)),"Not Found")</f>
        <v>26</v>
      </c>
      <c r="P1022" s="6">
        <f>IFERROR(INDEX('Hospitalisation Details'!$U:$U,MATCH($A1022,'Hospitalisation Details'!$A:$A,0)),"Not Found")</f>
        <v>0</v>
      </c>
      <c r="Q1022" s="6">
        <f>IFERROR(INDEX('Hospitalisation Details'!$W:$W,MATCH($A1022,'Hospitalisation Details'!$A:$A,0)),"Not Found")</f>
        <v>0</v>
      </c>
    </row>
    <row r="1023" spans="1:17" ht="15" customHeight="1" x14ac:dyDescent="0.3">
      <c r="A1023" s="6" t="str">
        <f>'Customer Names'!A1023</f>
        <v>Id1022</v>
      </c>
      <c r="B1023" s="6" t="str">
        <f>IFERROR(INDEX('Customer Names'!$D:$D,MATCH($A1023,'Customer Names'!$A:$A,0)),"Not Found")</f>
        <v>Claudia L.</v>
      </c>
      <c r="C1023" s="6">
        <f>IFERROR(INDEX('Medical Examinations'!$B:$B,MATCH($A1023,'Medical Examinations'!$A:$A,0)),"Not Found")</f>
        <v>41.04</v>
      </c>
      <c r="D1023" s="6">
        <f>IFERROR(INDEX('Medical Examinations'!$C:$C,MATCH($A1023,'Medical Examinations'!$A:$A,0)),"Not Found")</f>
        <v>5.59</v>
      </c>
      <c r="E1023" s="6" t="str">
        <f>IFERROR(INDEX('Medical Examinations'!$I:$I,MATCH($A1023,'Medical Examinations'!$A:$A,0)),"Not Found")</f>
        <v>No</v>
      </c>
      <c r="F1023" s="6" t="str">
        <f>IFERROR(INDEX('Medical Examinations'!$J:$J,MATCH($A1023,'Medical Examinations'!$A:$A,0)),"Not Found")</f>
        <v>No</v>
      </c>
      <c r="G1023" s="6" t="str">
        <f>IFERROR(INDEX('Medical Examinations'!$F:$F,MATCH($A1023,'Medical Examinations'!$A:$A,0)),"Not Found")</f>
        <v>No</v>
      </c>
      <c r="H1023" s="6">
        <f>IFERROR(INDEX('Medical Examinations'!$L:$L,MATCH($A1023,'Medical Examinations'!$A:$A,0)),"Not Found")</f>
        <v>0</v>
      </c>
      <c r="I1023" s="6" t="str">
        <f>IFERROR(INDEX('Medical Examinations'!$K:$K,MATCH($A1023,'Medical Examinations'!$A:$A,0)),"Not Found")</f>
        <v>No</v>
      </c>
      <c r="J1023" s="6" t="str">
        <f>IFERROR(INDEX('Medical Examinations'!$M:$M,MATCH($A1023,'Medical Examinations'!$A:$A,0)),"Not Found")</f>
        <v>Obesity</v>
      </c>
      <c r="K1023" s="6" t="str">
        <f>IFERROR(INDEX('Medical Examinations'!$N:$N,MATCH($A1023,'Medical Examinations'!$A:$A,0)),"Not Found")</f>
        <v>Normal</v>
      </c>
      <c r="L1023" s="12">
        <f>IFERROR(INDEX('Hospitalisation Details'!$V:$V,MATCH($A1023,'Hospitalisation Details'!$A:$A,0)),"Not Found")</f>
        <v>0</v>
      </c>
      <c r="M1023" s="13">
        <f>IFERROR(INDEX('Hospitalisation Details'!$F:$F,MATCH($A1023,'Hospitalisation Details'!$A:$A,0)),"Not Found")</f>
        <v>11018.05</v>
      </c>
      <c r="N1023" s="6">
        <f>IFERROR(INDEX('Hospitalisation Details'!$S:$S,MATCH($A1023,'Hospitalisation Details'!$A:$A,0)),"Not Found")</f>
        <v>33415</v>
      </c>
      <c r="O1023" s="6">
        <f>IFERROR(INDEX('Hospitalisation Details'!$T:$T,MATCH($A1023,'Hospitalisation Details'!$A:$A,0)),"Not Found")</f>
        <v>31</v>
      </c>
      <c r="P1023" s="6">
        <f>IFERROR(INDEX('Hospitalisation Details'!$U:$U,MATCH($A1023,'Hospitalisation Details'!$A:$A,0)),"Not Found")</f>
        <v>0</v>
      </c>
      <c r="Q1023" s="6">
        <f>IFERROR(INDEX('Hospitalisation Details'!$W:$W,MATCH($A1023,'Hospitalisation Details'!$A:$A,0)),"Not Found")</f>
        <v>0</v>
      </c>
    </row>
    <row r="1024" spans="1:17" ht="15" customHeight="1" x14ac:dyDescent="0.3">
      <c r="A1024" s="6" t="str">
        <f>'Customer Names'!A1024</f>
        <v>Id1023</v>
      </c>
      <c r="B1024" s="6" t="str">
        <f>IFERROR(INDEX('Customer Names'!$D:$D,MATCH($A1024,'Customer Names'!$A:$A,0)),"Not Found")</f>
        <v>Jessica M</v>
      </c>
      <c r="C1024" s="6">
        <f>IFERROR(INDEX('Medical Examinations'!$B:$B,MATCH($A1024,'Medical Examinations'!$A:$A,0)),"Not Found")</f>
        <v>27.93</v>
      </c>
      <c r="D1024" s="6">
        <f>IFERROR(INDEX('Medical Examinations'!$C:$C,MATCH($A1024,'Medical Examinations'!$A:$A,0)),"Not Found")</f>
        <v>9.9600000000000009</v>
      </c>
      <c r="E1024" s="6" t="str">
        <f>IFERROR(INDEX('Medical Examinations'!$I:$I,MATCH($A1024,'Medical Examinations'!$A:$A,0)),"Not Found")</f>
        <v>No</v>
      </c>
      <c r="F1024" s="6" t="str">
        <f>IFERROR(INDEX('Medical Examinations'!$J:$J,MATCH($A1024,'Medical Examinations'!$A:$A,0)),"Not Found")</f>
        <v>No</v>
      </c>
      <c r="G1024" s="6" t="str">
        <f>IFERROR(INDEX('Medical Examinations'!$F:$F,MATCH($A1024,'Medical Examinations'!$A:$A,0)),"Not Found")</f>
        <v>No</v>
      </c>
      <c r="H1024" s="6">
        <f>IFERROR(INDEX('Medical Examinations'!$L:$L,MATCH($A1024,'Medical Examinations'!$A:$A,0)),"Not Found")</f>
        <v>0</v>
      </c>
      <c r="I1024" s="6" t="str">
        <f>IFERROR(INDEX('Medical Examinations'!$K:$K,MATCH($A1024,'Medical Examinations'!$A:$A,0)),"Not Found")</f>
        <v>No</v>
      </c>
      <c r="J1024" s="6" t="str">
        <f>IFERROR(INDEX('Medical Examinations'!$M:$M,MATCH($A1024,'Medical Examinations'!$A:$A,0)),"Not Found")</f>
        <v>Overweight</v>
      </c>
      <c r="K1024" s="6" t="str">
        <f>IFERROR(INDEX('Medical Examinations'!$N:$N,MATCH($A1024,'Medical Examinations'!$A:$A,0)),"Not Found")</f>
        <v>Diabetic</v>
      </c>
      <c r="L1024" s="12">
        <f>IFERROR(INDEX('Hospitalisation Details'!$V:$V,MATCH($A1024,'Hospitalisation Details'!$A:$A,0)),"Not Found")</f>
        <v>0</v>
      </c>
      <c r="M1024" s="13">
        <f>IFERROR(INDEX('Hospitalisation Details'!$F:$F,MATCH($A1024,'Hospitalisation Details'!$A:$A,0)),"Not Found")</f>
        <v>11015.17</v>
      </c>
      <c r="N1024" s="6">
        <f>IFERROR(INDEX('Hospitalisation Details'!$S:$S,MATCH($A1024,'Hospitalisation Details'!$A:$A,0)),"Not Found")</f>
        <v>27378</v>
      </c>
      <c r="O1024" s="6">
        <f>IFERROR(INDEX('Hospitalisation Details'!$T:$T,MATCH($A1024,'Hospitalisation Details'!$A:$A,0)),"Not Found")</f>
        <v>48</v>
      </c>
      <c r="P1024" s="6">
        <f>IFERROR(INDEX('Hospitalisation Details'!$U:$U,MATCH($A1024,'Hospitalisation Details'!$A:$A,0)),"Not Found")</f>
        <v>0</v>
      </c>
      <c r="Q1024" s="6">
        <f>IFERROR(INDEX('Hospitalisation Details'!$W:$W,MATCH($A1024,'Hospitalisation Details'!$A:$A,0)),"Not Found")</f>
        <v>0</v>
      </c>
    </row>
    <row r="1025" spans="1:17" ht="15" customHeight="1" x14ac:dyDescent="0.3">
      <c r="A1025" s="6" t="str">
        <f>'Customer Names'!A1025</f>
        <v>Id1024</v>
      </c>
      <c r="B1025" s="6" t="str">
        <f>IFERROR(INDEX('Customer Names'!$D:$D,MATCH($A1025,'Customer Names'!$A:$A,0)),"Not Found")</f>
        <v>Billy Jr.</v>
      </c>
      <c r="C1025" s="6">
        <f>IFERROR(INDEX('Medical Examinations'!$B:$B,MATCH($A1025,'Medical Examinations'!$A:$A,0)),"Not Found")</f>
        <v>21.01</v>
      </c>
      <c r="D1025" s="6">
        <f>IFERROR(INDEX('Medical Examinations'!$C:$C,MATCH($A1025,'Medical Examinations'!$A:$A,0)),"Not Found")</f>
        <v>7.37</v>
      </c>
      <c r="E1025" s="6" t="str">
        <f>IFERROR(INDEX('Medical Examinations'!$I:$I,MATCH($A1025,'Medical Examinations'!$A:$A,0)),"Not Found")</f>
        <v>No</v>
      </c>
      <c r="F1025" s="6" t="str">
        <f>IFERROR(INDEX('Medical Examinations'!$J:$J,MATCH($A1025,'Medical Examinations'!$A:$A,0)),"Not Found")</f>
        <v>No</v>
      </c>
      <c r="G1025" s="6" t="str">
        <f>IFERROR(INDEX('Medical Examinations'!$F:$F,MATCH($A1025,'Medical Examinations'!$A:$A,0)),"Not Found")</f>
        <v>No</v>
      </c>
      <c r="H1025" s="6">
        <f>IFERROR(INDEX('Medical Examinations'!$L:$L,MATCH($A1025,'Medical Examinations'!$A:$A,0)),"Not Found")</f>
        <v>0</v>
      </c>
      <c r="I1025" s="6" t="str">
        <f>IFERROR(INDEX('Medical Examinations'!$K:$K,MATCH($A1025,'Medical Examinations'!$A:$A,0)),"Not Found")</f>
        <v>No</v>
      </c>
      <c r="J1025" s="6" t="str">
        <f>IFERROR(INDEX('Medical Examinations'!$M:$M,MATCH($A1025,'Medical Examinations'!$A:$A,0)),"Not Found")</f>
        <v>Normal Weight</v>
      </c>
      <c r="K1025" s="6" t="str">
        <f>IFERROR(INDEX('Medical Examinations'!$N:$N,MATCH($A1025,'Medical Examinations'!$A:$A,0)),"Not Found")</f>
        <v>Diabetic</v>
      </c>
      <c r="L1025" s="12">
        <f>IFERROR(INDEX('Hospitalisation Details'!$V:$V,MATCH($A1025,'Hospitalisation Details'!$A:$A,0)),"Not Found")</f>
        <v>0</v>
      </c>
      <c r="M1025" s="13">
        <f>IFERROR(INDEX('Hospitalisation Details'!$F:$F,MATCH($A1025,'Hospitalisation Details'!$A:$A,0)),"Not Found")</f>
        <v>11013.71</v>
      </c>
      <c r="N1025" s="6">
        <f>IFERROR(INDEX('Hospitalisation Details'!$S:$S,MATCH($A1025,'Hospitalisation Details'!$A:$A,0)),"Not Found")</f>
        <v>25135</v>
      </c>
      <c r="O1025" s="6">
        <f>IFERROR(INDEX('Hospitalisation Details'!$T:$T,MATCH($A1025,'Hospitalisation Details'!$A:$A,0)),"Not Found")</f>
        <v>54</v>
      </c>
      <c r="P1025" s="6">
        <f>IFERROR(INDEX('Hospitalisation Details'!$U:$U,MATCH($A1025,'Hospitalisation Details'!$A:$A,0)),"Not Found")</f>
        <v>0</v>
      </c>
      <c r="Q1025" s="6">
        <f>IFERROR(INDEX('Hospitalisation Details'!$W:$W,MATCH($A1025,'Hospitalisation Details'!$A:$A,0)),"Not Found")</f>
        <v>0</v>
      </c>
    </row>
    <row r="1026" spans="1:17" ht="15" customHeight="1" x14ac:dyDescent="0.3">
      <c r="A1026" s="6" t="str">
        <f>'Customer Names'!A1026</f>
        <v>Id1025</v>
      </c>
      <c r="B1026" s="6" t="str">
        <f>IFERROR(INDEX('Customer Names'!$D:$D,MATCH($A1026,'Customer Names'!$A:$A,0)),"Not Found")</f>
        <v>David</v>
      </c>
      <c r="C1026" s="6">
        <f>IFERROR(INDEX('Medical Examinations'!$B:$B,MATCH($A1026,'Medical Examinations'!$A:$A,0)),"Not Found")</f>
        <v>52.37</v>
      </c>
      <c r="D1026" s="6">
        <f>IFERROR(INDEX('Medical Examinations'!$C:$C,MATCH($A1026,'Medical Examinations'!$A:$A,0)),"Not Found")</f>
        <v>5.0599999999999996</v>
      </c>
      <c r="E1026" s="6" t="str">
        <f>IFERROR(INDEX('Medical Examinations'!$I:$I,MATCH($A1026,'Medical Examinations'!$A:$A,0)),"Not Found")</f>
        <v>Yes</v>
      </c>
      <c r="F1026" s="6" t="str">
        <f>IFERROR(INDEX('Medical Examinations'!$J:$J,MATCH($A1026,'Medical Examinations'!$A:$A,0)),"Not Found")</f>
        <v>Yes</v>
      </c>
      <c r="G1026" s="6" t="str">
        <f>IFERROR(INDEX('Medical Examinations'!$F:$F,MATCH($A1026,'Medical Examinations'!$A:$A,0)),"Not Found")</f>
        <v>No</v>
      </c>
      <c r="H1026" s="6">
        <f>IFERROR(INDEX('Medical Examinations'!$L:$L,MATCH($A1026,'Medical Examinations'!$A:$A,0)),"Not Found")</f>
        <v>2</v>
      </c>
      <c r="I1026" s="6" t="str">
        <f>IFERROR(INDEX('Medical Examinations'!$K:$K,MATCH($A1026,'Medical Examinations'!$A:$A,0)),"Not Found")</f>
        <v>No</v>
      </c>
      <c r="J1026" s="6" t="str">
        <f>IFERROR(INDEX('Medical Examinations'!$M:$M,MATCH($A1026,'Medical Examinations'!$A:$A,0)),"Not Found")</f>
        <v>Obesity</v>
      </c>
      <c r="K1026" s="6" t="str">
        <f>IFERROR(INDEX('Medical Examinations'!$N:$N,MATCH($A1026,'Medical Examinations'!$A:$A,0)),"Not Found")</f>
        <v>Normal</v>
      </c>
      <c r="L1026" s="12">
        <f>IFERROR(INDEX('Hospitalisation Details'!$V:$V,MATCH($A1026,'Hospitalisation Details'!$A:$A,0)),"Not Found")</f>
        <v>0</v>
      </c>
      <c r="M1026" s="13">
        <f>IFERROR(INDEX('Hospitalisation Details'!$F:$F,MATCH($A1026,'Hospitalisation Details'!$A:$A,0)),"Not Found")</f>
        <v>10991.58</v>
      </c>
      <c r="N1026" s="6">
        <f>IFERROR(INDEX('Hospitalisation Details'!$S:$S,MATCH($A1026,'Hospitalisation Details'!$A:$A,0)),"Not Found")</f>
        <v>36786</v>
      </c>
      <c r="O1026" s="6">
        <f>IFERROR(INDEX('Hospitalisation Details'!$T:$T,MATCH($A1026,'Hospitalisation Details'!$A:$A,0)),"Not Found")</f>
        <v>22</v>
      </c>
      <c r="P1026" s="6">
        <f>IFERROR(INDEX('Hospitalisation Details'!$U:$U,MATCH($A1026,'Hospitalisation Details'!$A:$A,0)),"Not Found")</f>
        <v>0</v>
      </c>
      <c r="Q1026" s="6">
        <f>IFERROR(INDEX('Hospitalisation Details'!$W:$W,MATCH($A1026,'Hospitalisation Details'!$A:$A,0)),"Not Found")</f>
        <v>0</v>
      </c>
    </row>
    <row r="1027" spans="1:17" ht="15" customHeight="1" x14ac:dyDescent="0.3">
      <c r="A1027" s="6" t="str">
        <f>'Customer Names'!A1027</f>
        <v>Id1026</v>
      </c>
      <c r="B1027" s="6" t="str">
        <f>IFERROR(INDEX('Customer Names'!$D:$D,MATCH($A1027,'Customer Names'!$A:$A,0)),"Not Found")</f>
        <v>Tim</v>
      </c>
      <c r="C1027" s="6">
        <f>IFERROR(INDEX('Medical Examinations'!$B:$B,MATCH($A1027,'Medical Examinations'!$A:$A,0)),"Not Found")</f>
        <v>40.369999999999997</v>
      </c>
      <c r="D1027" s="6">
        <f>IFERROR(INDEX('Medical Examinations'!$C:$C,MATCH($A1027,'Medical Examinations'!$A:$A,0)),"Not Found")</f>
        <v>8.2100000000000009</v>
      </c>
      <c r="E1027" s="6" t="str">
        <f>IFERROR(INDEX('Medical Examinations'!$I:$I,MATCH($A1027,'Medical Examinations'!$A:$A,0)),"Not Found")</f>
        <v>No</v>
      </c>
      <c r="F1027" s="6" t="str">
        <f>IFERROR(INDEX('Medical Examinations'!$J:$J,MATCH($A1027,'Medical Examinations'!$A:$A,0)),"Not Found")</f>
        <v>No</v>
      </c>
      <c r="G1027" s="6" t="str">
        <f>IFERROR(INDEX('Medical Examinations'!$F:$F,MATCH($A1027,'Medical Examinations'!$A:$A,0)),"Not Found")</f>
        <v>No</v>
      </c>
      <c r="H1027" s="6">
        <f>IFERROR(INDEX('Medical Examinations'!$L:$L,MATCH($A1027,'Medical Examinations'!$A:$A,0)),"Not Found")</f>
        <v>0</v>
      </c>
      <c r="I1027" s="6" t="str">
        <f>IFERROR(INDEX('Medical Examinations'!$K:$K,MATCH($A1027,'Medical Examinations'!$A:$A,0)),"Not Found")</f>
        <v>No</v>
      </c>
      <c r="J1027" s="6" t="str">
        <f>IFERROR(INDEX('Medical Examinations'!$M:$M,MATCH($A1027,'Medical Examinations'!$A:$A,0)),"Not Found")</f>
        <v>Obesity</v>
      </c>
      <c r="K1027" s="6" t="str">
        <f>IFERROR(INDEX('Medical Examinations'!$N:$N,MATCH($A1027,'Medical Examinations'!$A:$A,0)),"Not Found")</f>
        <v>Diabetic</v>
      </c>
      <c r="L1027" s="12">
        <f>IFERROR(INDEX('Hospitalisation Details'!$V:$V,MATCH($A1027,'Hospitalisation Details'!$A:$A,0)),"Not Found")</f>
        <v>0</v>
      </c>
      <c r="M1027" s="13">
        <f>IFERROR(INDEX('Hospitalisation Details'!$F:$F,MATCH($A1027,'Hospitalisation Details'!$A:$A,0)),"Not Found")</f>
        <v>10982.5</v>
      </c>
      <c r="N1027" s="6">
        <f>IFERROR(INDEX('Hospitalisation Details'!$S:$S,MATCH($A1027,'Hospitalisation Details'!$A:$A,0)),"Not Found")</f>
        <v>24094</v>
      </c>
      <c r="O1027" s="6">
        <f>IFERROR(INDEX('Hospitalisation Details'!$T:$T,MATCH($A1027,'Hospitalisation Details'!$A:$A,0)),"Not Found")</f>
        <v>57</v>
      </c>
      <c r="P1027" s="6">
        <f>IFERROR(INDEX('Hospitalisation Details'!$U:$U,MATCH($A1027,'Hospitalisation Details'!$A:$A,0)),"Not Found")</f>
        <v>0</v>
      </c>
      <c r="Q1027" s="6">
        <f>IFERROR(INDEX('Hospitalisation Details'!$W:$W,MATCH($A1027,'Hospitalisation Details'!$A:$A,0)),"Not Found")</f>
        <v>0</v>
      </c>
    </row>
    <row r="1028" spans="1:17" ht="15" customHeight="1" x14ac:dyDescent="0.3">
      <c r="A1028" s="6" t="str">
        <f>'Customer Names'!A1028</f>
        <v>Id1027</v>
      </c>
      <c r="B1028" s="6" t="str">
        <f>IFERROR(INDEX('Customer Names'!$D:$D,MATCH($A1028,'Customer Names'!$A:$A,0)),"Not Found")</f>
        <v>Emma M</v>
      </c>
      <c r="C1028" s="6">
        <f>IFERROR(INDEX('Medical Examinations'!$B:$B,MATCH($A1028,'Medical Examinations'!$A:$A,0)),"Not Found")</f>
        <v>41.47</v>
      </c>
      <c r="D1028" s="6">
        <f>IFERROR(INDEX('Medical Examinations'!$C:$C,MATCH($A1028,'Medical Examinations'!$A:$A,0)),"Not Found")</f>
        <v>10.34</v>
      </c>
      <c r="E1028" s="6" t="str">
        <f>IFERROR(INDEX('Medical Examinations'!$I:$I,MATCH($A1028,'Medical Examinations'!$A:$A,0)),"Not Found")</f>
        <v>No</v>
      </c>
      <c r="F1028" s="6" t="str">
        <f>IFERROR(INDEX('Medical Examinations'!$J:$J,MATCH($A1028,'Medical Examinations'!$A:$A,0)),"Not Found")</f>
        <v>No</v>
      </c>
      <c r="G1028" s="6" t="str">
        <f>IFERROR(INDEX('Medical Examinations'!$F:$F,MATCH($A1028,'Medical Examinations'!$A:$A,0)),"Not Found")</f>
        <v>No</v>
      </c>
      <c r="H1028" s="6">
        <f>IFERROR(INDEX('Medical Examinations'!$L:$L,MATCH($A1028,'Medical Examinations'!$A:$A,0)),"Not Found")</f>
        <v>2</v>
      </c>
      <c r="I1028" s="6" t="str">
        <f>IFERROR(INDEX('Medical Examinations'!$K:$K,MATCH($A1028,'Medical Examinations'!$A:$A,0)),"Not Found")</f>
        <v>No</v>
      </c>
      <c r="J1028" s="6" t="str">
        <f>IFERROR(INDEX('Medical Examinations'!$M:$M,MATCH($A1028,'Medical Examinations'!$A:$A,0)),"Not Found")</f>
        <v>Obesity</v>
      </c>
      <c r="K1028" s="6" t="str">
        <f>IFERROR(INDEX('Medical Examinations'!$N:$N,MATCH($A1028,'Medical Examinations'!$A:$A,0)),"Not Found")</f>
        <v>Diabetic</v>
      </c>
      <c r="L1028" s="12">
        <f>IFERROR(INDEX('Hospitalisation Details'!$V:$V,MATCH($A1028,'Hospitalisation Details'!$A:$A,0)),"Not Found")</f>
        <v>0</v>
      </c>
      <c r="M1028" s="13">
        <f>IFERROR(INDEX('Hospitalisation Details'!$F:$F,MATCH($A1028,'Hospitalisation Details'!$A:$A,0)),"Not Found")</f>
        <v>10977.21</v>
      </c>
      <c r="N1028" s="6">
        <f>IFERROR(INDEX('Hospitalisation Details'!$S:$S,MATCH($A1028,'Hospitalisation Details'!$A:$A,0)),"Not Found")</f>
        <v>26958</v>
      </c>
      <c r="O1028" s="6">
        <f>IFERROR(INDEX('Hospitalisation Details'!$T:$T,MATCH($A1028,'Hospitalisation Details'!$A:$A,0)),"Not Found")</f>
        <v>49</v>
      </c>
      <c r="P1028" s="6">
        <f>IFERROR(INDEX('Hospitalisation Details'!$U:$U,MATCH($A1028,'Hospitalisation Details'!$A:$A,0)),"Not Found")</f>
        <v>0</v>
      </c>
      <c r="Q1028" s="6">
        <f>IFERROR(INDEX('Hospitalisation Details'!$W:$W,MATCH($A1028,'Hospitalisation Details'!$A:$A,0)),"Not Found")</f>
        <v>0</v>
      </c>
    </row>
    <row r="1029" spans="1:17" ht="15" customHeight="1" x14ac:dyDescent="0.3">
      <c r="A1029" s="6" t="str">
        <f>'Customer Names'!A1029</f>
        <v>Id1028</v>
      </c>
      <c r="B1029" s="6" t="str">
        <f>IFERROR(INDEX('Customer Names'!$D:$D,MATCH($A1029,'Customer Names'!$A:$A,0)),"Not Found")</f>
        <v>Tim</v>
      </c>
      <c r="C1029" s="6">
        <f>IFERROR(INDEX('Medical Examinations'!$B:$B,MATCH($A1029,'Medical Examinations'!$A:$A,0)),"Not Found")</f>
        <v>33.725000000000001</v>
      </c>
      <c r="D1029" s="6">
        <f>IFERROR(INDEX('Medical Examinations'!$C:$C,MATCH($A1029,'Medical Examinations'!$A:$A,0)),"Not Found")</f>
        <v>5.51</v>
      </c>
      <c r="E1029" s="6" t="str">
        <f>IFERROR(INDEX('Medical Examinations'!$I:$I,MATCH($A1029,'Medical Examinations'!$A:$A,0)),"Not Found")</f>
        <v>Yes</v>
      </c>
      <c r="F1029" s="6" t="str">
        <f>IFERROR(INDEX('Medical Examinations'!$J:$J,MATCH($A1029,'Medical Examinations'!$A:$A,0)),"Not Found")</f>
        <v>No</v>
      </c>
      <c r="G1029" s="6" t="str">
        <f>IFERROR(INDEX('Medical Examinations'!$F:$F,MATCH($A1029,'Medical Examinations'!$A:$A,0)),"Not Found")</f>
        <v>No</v>
      </c>
      <c r="H1029" s="6">
        <f>IFERROR(INDEX('Medical Examinations'!$L:$L,MATCH($A1029,'Medical Examinations'!$A:$A,0)),"Not Found")</f>
        <v>2</v>
      </c>
      <c r="I1029" s="6" t="str">
        <f>IFERROR(INDEX('Medical Examinations'!$K:$K,MATCH($A1029,'Medical Examinations'!$A:$A,0)),"Not Found")</f>
        <v>No</v>
      </c>
      <c r="J1029" s="6" t="str">
        <f>IFERROR(INDEX('Medical Examinations'!$M:$M,MATCH($A1029,'Medical Examinations'!$A:$A,0)),"Not Found")</f>
        <v>Obesity</v>
      </c>
      <c r="K1029" s="6" t="str">
        <f>IFERROR(INDEX('Medical Examinations'!$N:$N,MATCH($A1029,'Medical Examinations'!$A:$A,0)),"Not Found")</f>
        <v>Normal</v>
      </c>
      <c r="L1029" s="12">
        <f>IFERROR(INDEX('Hospitalisation Details'!$V:$V,MATCH($A1029,'Hospitalisation Details'!$A:$A,0)),"Not Found")</f>
        <v>0</v>
      </c>
      <c r="M1029" s="13">
        <f>IFERROR(INDEX('Hospitalisation Details'!$F:$F,MATCH($A1029,'Hospitalisation Details'!$A:$A,0)),"Not Found")</f>
        <v>10976.25</v>
      </c>
      <c r="N1029" s="6">
        <f>IFERROR(INDEX('Hospitalisation Details'!$S:$S,MATCH($A1029,'Hospitalisation Details'!$A:$A,0)),"Not Found")</f>
        <v>24297</v>
      </c>
      <c r="O1029" s="6">
        <f>IFERROR(INDEX('Hospitalisation Details'!$T:$T,MATCH($A1029,'Hospitalisation Details'!$A:$A,0)),"Not Found")</f>
        <v>56</v>
      </c>
      <c r="P1029" s="6">
        <f>IFERROR(INDEX('Hospitalisation Details'!$U:$U,MATCH($A1029,'Hospitalisation Details'!$A:$A,0)),"Not Found")</f>
        <v>0</v>
      </c>
      <c r="Q1029" s="6">
        <f>IFERROR(INDEX('Hospitalisation Details'!$W:$W,MATCH($A1029,'Hospitalisation Details'!$A:$A,0)),"Not Found")</f>
        <v>0</v>
      </c>
    </row>
    <row r="1030" spans="1:17" ht="15" customHeight="1" x14ac:dyDescent="0.3">
      <c r="A1030" s="6" t="str">
        <f>'Customer Names'!A1030</f>
        <v>Id1029</v>
      </c>
      <c r="B1030" s="6" t="str">
        <f>IFERROR(INDEX('Customer Names'!$D:$D,MATCH($A1030,'Customer Names'!$A:$A,0)),"Not Found")</f>
        <v>Patrick</v>
      </c>
      <c r="C1030" s="6">
        <f>IFERROR(INDEX('Medical Examinations'!$B:$B,MATCH($A1030,'Medical Examinations'!$A:$A,0)),"Not Found")</f>
        <v>28.1</v>
      </c>
      <c r="D1030" s="6">
        <f>IFERROR(INDEX('Medical Examinations'!$C:$C,MATCH($A1030,'Medical Examinations'!$A:$A,0)),"Not Found")</f>
        <v>11.2</v>
      </c>
      <c r="E1030" s="6" t="str">
        <f>IFERROR(INDEX('Medical Examinations'!$I:$I,MATCH($A1030,'Medical Examinations'!$A:$A,0)),"Not Found")</f>
        <v>No</v>
      </c>
      <c r="F1030" s="6" t="str">
        <f>IFERROR(INDEX('Medical Examinations'!$J:$J,MATCH($A1030,'Medical Examinations'!$A:$A,0)),"Not Found")</f>
        <v>No</v>
      </c>
      <c r="G1030" s="6" t="str">
        <f>IFERROR(INDEX('Medical Examinations'!$F:$F,MATCH($A1030,'Medical Examinations'!$A:$A,0)),"Not Found")</f>
        <v>No</v>
      </c>
      <c r="H1030" s="6">
        <f>IFERROR(INDEX('Medical Examinations'!$L:$L,MATCH($A1030,'Medical Examinations'!$A:$A,0)),"Not Found")</f>
        <v>0</v>
      </c>
      <c r="I1030" s="6" t="str">
        <f>IFERROR(INDEX('Medical Examinations'!$K:$K,MATCH($A1030,'Medical Examinations'!$A:$A,0)),"Not Found")</f>
        <v>No</v>
      </c>
      <c r="J1030" s="6" t="str">
        <f>IFERROR(INDEX('Medical Examinations'!$M:$M,MATCH($A1030,'Medical Examinations'!$A:$A,0)),"Not Found")</f>
        <v>Overweight</v>
      </c>
      <c r="K1030" s="6" t="str">
        <f>IFERROR(INDEX('Medical Examinations'!$N:$N,MATCH($A1030,'Medical Examinations'!$A:$A,0)),"Not Found")</f>
        <v>Diabetic</v>
      </c>
      <c r="L1030" s="12">
        <f>IFERROR(INDEX('Hospitalisation Details'!$V:$V,MATCH($A1030,'Hospitalisation Details'!$A:$A,0)),"Not Found")</f>
        <v>0</v>
      </c>
      <c r="M1030" s="13">
        <f>IFERROR(INDEX('Hospitalisation Details'!$F:$F,MATCH($A1030,'Hospitalisation Details'!$A:$A,0)),"Not Found")</f>
        <v>10965.45</v>
      </c>
      <c r="N1030" s="6">
        <f>IFERROR(INDEX('Hospitalisation Details'!$S:$S,MATCH($A1030,'Hospitalisation Details'!$A:$A,0)),"Not Found")</f>
        <v>23912</v>
      </c>
      <c r="O1030" s="6">
        <f>IFERROR(INDEX('Hospitalisation Details'!$T:$T,MATCH($A1030,'Hospitalisation Details'!$A:$A,0)),"Not Found")</f>
        <v>57</v>
      </c>
      <c r="P1030" s="6">
        <f>IFERROR(INDEX('Hospitalisation Details'!$U:$U,MATCH($A1030,'Hospitalisation Details'!$A:$A,0)),"Not Found")</f>
        <v>0</v>
      </c>
      <c r="Q1030" s="6">
        <f>IFERROR(INDEX('Hospitalisation Details'!$W:$W,MATCH($A1030,'Hospitalisation Details'!$A:$A,0)),"Not Found")</f>
        <v>0</v>
      </c>
    </row>
    <row r="1031" spans="1:17" ht="15" customHeight="1" x14ac:dyDescent="0.3">
      <c r="A1031" s="6" t="str">
        <f>'Customer Names'!A1031</f>
        <v>Id1030</v>
      </c>
      <c r="B1031" s="6" t="str">
        <f>IFERROR(INDEX('Customer Names'!$D:$D,MATCH($A1031,'Customer Names'!$A:$A,0)),"Not Found")</f>
        <v>Bridget K.</v>
      </c>
      <c r="C1031" s="6">
        <f>IFERROR(INDEX('Medical Examinations'!$B:$B,MATCH($A1031,'Medical Examinations'!$A:$A,0)),"Not Found")</f>
        <v>37.43</v>
      </c>
      <c r="D1031" s="6">
        <f>IFERROR(INDEX('Medical Examinations'!$C:$C,MATCH($A1031,'Medical Examinations'!$A:$A,0)),"Not Found")</f>
        <v>4.3499999999999996</v>
      </c>
      <c r="E1031" s="6" t="str">
        <f>IFERROR(INDEX('Medical Examinations'!$I:$I,MATCH($A1031,'Medical Examinations'!$A:$A,0)),"Not Found")</f>
        <v>Yes</v>
      </c>
      <c r="F1031" s="6" t="str">
        <f>IFERROR(INDEX('Medical Examinations'!$J:$J,MATCH($A1031,'Medical Examinations'!$A:$A,0)),"Not Found")</f>
        <v>No</v>
      </c>
      <c r="G1031" s="6" t="str">
        <f>IFERROR(INDEX('Medical Examinations'!$F:$F,MATCH($A1031,'Medical Examinations'!$A:$A,0)),"Not Found")</f>
        <v>Yes</v>
      </c>
      <c r="H1031" s="6">
        <f>IFERROR(INDEX('Medical Examinations'!$L:$L,MATCH($A1031,'Medical Examinations'!$A:$A,0)),"Not Found")</f>
        <v>1</v>
      </c>
      <c r="I1031" s="6" t="str">
        <f>IFERROR(INDEX('Medical Examinations'!$K:$K,MATCH($A1031,'Medical Examinations'!$A:$A,0)),"Not Found")</f>
        <v>No</v>
      </c>
      <c r="J1031" s="6" t="str">
        <f>IFERROR(INDEX('Medical Examinations'!$M:$M,MATCH($A1031,'Medical Examinations'!$A:$A,0)),"Not Found")</f>
        <v>Obesity</v>
      </c>
      <c r="K1031" s="6" t="str">
        <f>IFERROR(INDEX('Medical Examinations'!$N:$N,MATCH($A1031,'Medical Examinations'!$A:$A,0)),"Not Found")</f>
        <v>Normal</v>
      </c>
      <c r="L1031" s="12">
        <f>IFERROR(INDEX('Hospitalisation Details'!$V:$V,MATCH($A1031,'Hospitalisation Details'!$A:$A,0)),"Not Found")</f>
        <v>0</v>
      </c>
      <c r="M1031" s="13">
        <f>IFERROR(INDEX('Hospitalisation Details'!$F:$F,MATCH($A1031,'Hospitalisation Details'!$A:$A,0)),"Not Found")</f>
        <v>10959.69</v>
      </c>
      <c r="N1031" s="6">
        <f>IFERROR(INDEX('Hospitalisation Details'!$S:$S,MATCH($A1031,'Hospitalisation Details'!$A:$A,0)),"Not Found")</f>
        <v>25429</v>
      </c>
      <c r="O1031" s="6">
        <f>IFERROR(INDEX('Hospitalisation Details'!$T:$T,MATCH($A1031,'Hospitalisation Details'!$A:$A,0)),"Not Found")</f>
        <v>53</v>
      </c>
      <c r="P1031" s="6">
        <f>IFERROR(INDEX('Hospitalisation Details'!$U:$U,MATCH($A1031,'Hospitalisation Details'!$A:$A,0)),"Not Found")</f>
        <v>0</v>
      </c>
      <c r="Q1031" s="6">
        <f>IFERROR(INDEX('Hospitalisation Details'!$W:$W,MATCH($A1031,'Hospitalisation Details'!$A:$A,0)),"Not Found")</f>
        <v>0</v>
      </c>
    </row>
    <row r="1032" spans="1:17" ht="15" customHeight="1" x14ac:dyDescent="0.3">
      <c r="A1032" s="6" t="str">
        <f>'Customer Names'!A1032</f>
        <v>Id1031</v>
      </c>
      <c r="B1032" s="6" t="str">
        <f>IFERROR(INDEX('Customer Names'!$D:$D,MATCH($A1032,'Customer Names'!$A:$A,0)),"Not Found")</f>
        <v>Gabriel</v>
      </c>
      <c r="C1032" s="6">
        <f>IFERROR(INDEX('Medical Examinations'!$B:$B,MATCH($A1032,'Medical Examinations'!$A:$A,0)),"Not Found")</f>
        <v>23.7</v>
      </c>
      <c r="D1032" s="6">
        <f>IFERROR(INDEX('Medical Examinations'!$C:$C,MATCH($A1032,'Medical Examinations'!$A:$A,0)),"Not Found")</f>
        <v>10.45</v>
      </c>
      <c r="E1032" s="6" t="str">
        <f>IFERROR(INDEX('Medical Examinations'!$I:$I,MATCH($A1032,'Medical Examinations'!$A:$A,0)),"Not Found")</f>
        <v>No</v>
      </c>
      <c r="F1032" s="6" t="str">
        <f>IFERROR(INDEX('Medical Examinations'!$J:$J,MATCH($A1032,'Medical Examinations'!$A:$A,0)),"Not Found")</f>
        <v>No</v>
      </c>
      <c r="G1032" s="6" t="str">
        <f>IFERROR(INDEX('Medical Examinations'!$F:$F,MATCH($A1032,'Medical Examinations'!$A:$A,0)),"Not Found")</f>
        <v>No</v>
      </c>
      <c r="H1032" s="6">
        <f>IFERROR(INDEX('Medical Examinations'!$L:$L,MATCH($A1032,'Medical Examinations'!$A:$A,0)),"Not Found")</f>
        <v>0</v>
      </c>
      <c r="I1032" s="6" t="str">
        <f>IFERROR(INDEX('Medical Examinations'!$K:$K,MATCH($A1032,'Medical Examinations'!$A:$A,0)),"Not Found")</f>
        <v>No</v>
      </c>
      <c r="J1032" s="6" t="str">
        <f>IFERROR(INDEX('Medical Examinations'!$M:$M,MATCH($A1032,'Medical Examinations'!$A:$A,0)),"Not Found")</f>
        <v>Normal Weight</v>
      </c>
      <c r="K1032" s="6" t="str">
        <f>IFERROR(INDEX('Medical Examinations'!$N:$N,MATCH($A1032,'Medical Examinations'!$A:$A,0)),"Not Found")</f>
        <v>Diabetic</v>
      </c>
      <c r="L1032" s="12">
        <f>IFERROR(INDEX('Hospitalisation Details'!$V:$V,MATCH($A1032,'Hospitalisation Details'!$A:$A,0)),"Not Found")</f>
        <v>0</v>
      </c>
      <c r="M1032" s="13">
        <f>IFERROR(INDEX('Hospitalisation Details'!$F:$F,MATCH($A1032,'Hospitalisation Details'!$A:$A,0)),"Not Found")</f>
        <v>10959.33</v>
      </c>
      <c r="N1032" s="6">
        <f>IFERROR(INDEX('Hospitalisation Details'!$S:$S,MATCH($A1032,'Hospitalisation Details'!$A:$A,0)),"Not Found")</f>
        <v>24080</v>
      </c>
      <c r="O1032" s="6">
        <f>IFERROR(INDEX('Hospitalisation Details'!$T:$T,MATCH($A1032,'Hospitalisation Details'!$A:$A,0)),"Not Found")</f>
        <v>57</v>
      </c>
      <c r="P1032" s="6">
        <f>IFERROR(INDEX('Hospitalisation Details'!$U:$U,MATCH($A1032,'Hospitalisation Details'!$A:$A,0)),"Not Found")</f>
        <v>0</v>
      </c>
      <c r="Q1032" s="6">
        <f>IFERROR(INDEX('Hospitalisation Details'!$W:$W,MATCH($A1032,'Hospitalisation Details'!$A:$A,0)),"Not Found")</f>
        <v>0</v>
      </c>
    </row>
    <row r="1033" spans="1:17" ht="15" customHeight="1" x14ac:dyDescent="0.3">
      <c r="A1033" s="6" t="str">
        <f>'Customer Names'!A1033</f>
        <v>Id1032</v>
      </c>
      <c r="B1033" s="6" t="str">
        <f>IFERROR(INDEX('Customer Names'!$D:$D,MATCH($A1033,'Customer Names'!$A:$A,0)),"Not Found")</f>
        <v>Natasha</v>
      </c>
      <c r="C1033" s="6">
        <f>IFERROR(INDEX('Medical Examinations'!$B:$B,MATCH($A1033,'Medical Examinations'!$A:$A,0)),"Not Found")</f>
        <v>24.795000000000002</v>
      </c>
      <c r="D1033" s="6">
        <f>IFERROR(INDEX('Medical Examinations'!$C:$C,MATCH($A1033,'Medical Examinations'!$A:$A,0)),"Not Found")</f>
        <v>4.07</v>
      </c>
      <c r="E1033" s="6" t="str">
        <f>IFERROR(INDEX('Medical Examinations'!$I:$I,MATCH($A1033,'Medical Examinations'!$A:$A,0)),"Not Found")</f>
        <v>Yes</v>
      </c>
      <c r="F1033" s="6" t="str">
        <f>IFERROR(INDEX('Medical Examinations'!$J:$J,MATCH($A1033,'Medical Examinations'!$A:$A,0)),"Not Found")</f>
        <v>No</v>
      </c>
      <c r="G1033" s="6" t="str">
        <f>IFERROR(INDEX('Medical Examinations'!$F:$F,MATCH($A1033,'Medical Examinations'!$A:$A,0)),"Not Found")</f>
        <v>Yes</v>
      </c>
      <c r="H1033" s="6">
        <f>IFERROR(INDEX('Medical Examinations'!$L:$L,MATCH($A1033,'Medical Examinations'!$A:$A,0)),"Not Found")</f>
        <v>1</v>
      </c>
      <c r="I1033" s="6" t="str">
        <f>IFERROR(INDEX('Medical Examinations'!$K:$K,MATCH($A1033,'Medical Examinations'!$A:$A,0)),"Not Found")</f>
        <v>No</v>
      </c>
      <c r="J1033" s="6" t="str">
        <f>IFERROR(INDEX('Medical Examinations'!$M:$M,MATCH($A1033,'Medical Examinations'!$A:$A,0)),"Not Found")</f>
        <v>Normal Weight</v>
      </c>
      <c r="K1033" s="6" t="str">
        <f>IFERROR(INDEX('Medical Examinations'!$N:$N,MATCH($A1033,'Medical Examinations'!$A:$A,0)),"Not Found")</f>
        <v>Normal</v>
      </c>
      <c r="L1033" s="12">
        <f>IFERROR(INDEX('Hospitalisation Details'!$V:$V,MATCH($A1033,'Hospitalisation Details'!$A:$A,0)),"Not Found")</f>
        <v>0</v>
      </c>
      <c r="M1033" s="13">
        <f>IFERROR(INDEX('Hospitalisation Details'!$F:$F,MATCH($A1033,'Hospitalisation Details'!$A:$A,0)),"Not Found")</f>
        <v>10942.13</v>
      </c>
      <c r="N1033" s="6">
        <f>IFERROR(INDEX('Hospitalisation Details'!$S:$S,MATCH($A1033,'Hospitalisation Details'!$A:$A,0)),"Not Found")</f>
        <v>25517</v>
      </c>
      <c r="O1033" s="6">
        <f>IFERROR(INDEX('Hospitalisation Details'!$T:$T,MATCH($A1033,'Hospitalisation Details'!$A:$A,0)),"Not Found")</f>
        <v>53</v>
      </c>
      <c r="P1033" s="6">
        <f>IFERROR(INDEX('Hospitalisation Details'!$U:$U,MATCH($A1033,'Hospitalisation Details'!$A:$A,0)),"Not Found")</f>
        <v>0</v>
      </c>
      <c r="Q1033" s="6">
        <f>IFERROR(INDEX('Hospitalisation Details'!$W:$W,MATCH($A1033,'Hospitalisation Details'!$A:$A,0)),"Not Found")</f>
        <v>0</v>
      </c>
    </row>
    <row r="1034" spans="1:17" ht="15" customHeight="1" x14ac:dyDescent="0.3">
      <c r="A1034" s="6" t="str">
        <f>'Customer Names'!A1034</f>
        <v>Id1033</v>
      </c>
      <c r="B1034" s="6" t="str">
        <f>IFERROR(INDEX('Customer Names'!$D:$D,MATCH($A1034,'Customer Names'!$A:$A,0)),"Not Found")</f>
        <v>Abby A.</v>
      </c>
      <c r="C1034" s="6">
        <f>IFERROR(INDEX('Medical Examinations'!$B:$B,MATCH($A1034,'Medical Examinations'!$A:$A,0)),"Not Found")</f>
        <v>31.9</v>
      </c>
      <c r="D1034" s="6">
        <f>IFERROR(INDEX('Medical Examinations'!$C:$C,MATCH($A1034,'Medical Examinations'!$A:$A,0)),"Not Found")</f>
        <v>8.34</v>
      </c>
      <c r="E1034" s="6" t="str">
        <f>IFERROR(INDEX('Medical Examinations'!$I:$I,MATCH($A1034,'Medical Examinations'!$A:$A,0)),"Not Found")</f>
        <v>No</v>
      </c>
      <c r="F1034" s="6" t="str">
        <f>IFERROR(INDEX('Medical Examinations'!$J:$J,MATCH($A1034,'Medical Examinations'!$A:$A,0)),"Not Found")</f>
        <v>No</v>
      </c>
      <c r="G1034" s="6" t="str">
        <f>IFERROR(INDEX('Medical Examinations'!$F:$F,MATCH($A1034,'Medical Examinations'!$A:$A,0)),"Not Found")</f>
        <v>No</v>
      </c>
      <c r="H1034" s="6">
        <f>IFERROR(INDEX('Medical Examinations'!$L:$L,MATCH($A1034,'Medical Examinations'!$A:$A,0)),"Not Found")</f>
        <v>0</v>
      </c>
      <c r="I1034" s="6" t="str">
        <f>IFERROR(INDEX('Medical Examinations'!$K:$K,MATCH($A1034,'Medical Examinations'!$A:$A,0)),"Not Found")</f>
        <v>No</v>
      </c>
      <c r="J1034" s="6" t="str">
        <f>IFERROR(INDEX('Medical Examinations'!$M:$M,MATCH($A1034,'Medical Examinations'!$A:$A,0)),"Not Found")</f>
        <v>Obesity</v>
      </c>
      <c r="K1034" s="6" t="str">
        <f>IFERROR(INDEX('Medical Examinations'!$N:$N,MATCH($A1034,'Medical Examinations'!$A:$A,0)),"Not Found")</f>
        <v>Diabetic</v>
      </c>
      <c r="L1034" s="12">
        <f>IFERROR(INDEX('Hospitalisation Details'!$V:$V,MATCH($A1034,'Hospitalisation Details'!$A:$A,0)),"Not Found")</f>
        <v>0</v>
      </c>
      <c r="M1034" s="13">
        <f>IFERROR(INDEX('Hospitalisation Details'!$F:$F,MATCH($A1034,'Hospitalisation Details'!$A:$A,0)),"Not Found")</f>
        <v>10928.85</v>
      </c>
      <c r="N1034" s="6">
        <f>IFERROR(INDEX('Hospitalisation Details'!$S:$S,MATCH($A1034,'Hospitalisation Details'!$A:$A,0)),"Not Found")</f>
        <v>25154</v>
      </c>
      <c r="O1034" s="6">
        <f>IFERROR(INDEX('Hospitalisation Details'!$T:$T,MATCH($A1034,'Hospitalisation Details'!$A:$A,0)),"Not Found")</f>
        <v>54</v>
      </c>
      <c r="P1034" s="6">
        <f>IFERROR(INDEX('Hospitalisation Details'!$U:$U,MATCH($A1034,'Hospitalisation Details'!$A:$A,0)),"Not Found")</f>
        <v>0</v>
      </c>
      <c r="Q1034" s="6">
        <f>IFERROR(INDEX('Hospitalisation Details'!$W:$W,MATCH($A1034,'Hospitalisation Details'!$A:$A,0)),"Not Found")</f>
        <v>0</v>
      </c>
    </row>
    <row r="1035" spans="1:17" ht="15" customHeight="1" x14ac:dyDescent="0.3">
      <c r="A1035" s="6" t="str">
        <f>'Customer Names'!A1035</f>
        <v>Id1034</v>
      </c>
      <c r="B1035" s="6" t="str">
        <f>IFERROR(INDEX('Customer Names'!$D:$D,MATCH($A1035,'Customer Names'!$A:$A,0)),"Not Found")</f>
        <v>Michelle</v>
      </c>
      <c r="C1035" s="6">
        <f>IFERROR(INDEX('Medical Examinations'!$B:$B,MATCH($A1035,'Medical Examinations'!$A:$A,0)),"Not Found")</f>
        <v>32.68</v>
      </c>
      <c r="D1035" s="6">
        <f>IFERROR(INDEX('Medical Examinations'!$C:$C,MATCH($A1035,'Medical Examinations'!$A:$A,0)),"Not Found")</f>
        <v>7.41</v>
      </c>
      <c r="E1035" s="6" t="str">
        <f>IFERROR(INDEX('Medical Examinations'!$I:$I,MATCH($A1035,'Medical Examinations'!$A:$A,0)),"Not Found")</f>
        <v>No</v>
      </c>
      <c r="F1035" s="6" t="str">
        <f>IFERROR(INDEX('Medical Examinations'!$J:$J,MATCH($A1035,'Medical Examinations'!$A:$A,0)),"Not Found")</f>
        <v>No</v>
      </c>
      <c r="G1035" s="6" t="str">
        <f>IFERROR(INDEX('Medical Examinations'!$F:$F,MATCH($A1035,'Medical Examinations'!$A:$A,0)),"Not Found")</f>
        <v>No</v>
      </c>
      <c r="H1035" s="6">
        <f>IFERROR(INDEX('Medical Examinations'!$L:$L,MATCH($A1035,'Medical Examinations'!$A:$A,0)),"Not Found")</f>
        <v>0</v>
      </c>
      <c r="I1035" s="6" t="str">
        <f>IFERROR(INDEX('Medical Examinations'!$K:$K,MATCH($A1035,'Medical Examinations'!$A:$A,0)),"Not Found")</f>
        <v>No</v>
      </c>
      <c r="J1035" s="6" t="str">
        <f>IFERROR(INDEX('Medical Examinations'!$M:$M,MATCH($A1035,'Medical Examinations'!$A:$A,0)),"Not Found")</f>
        <v>Obesity</v>
      </c>
      <c r="K1035" s="6" t="str">
        <f>IFERROR(INDEX('Medical Examinations'!$N:$N,MATCH($A1035,'Medical Examinations'!$A:$A,0)),"Not Found")</f>
        <v>Diabetic</v>
      </c>
      <c r="L1035" s="12">
        <f>IFERROR(INDEX('Hospitalisation Details'!$V:$V,MATCH($A1035,'Hospitalisation Details'!$A:$A,0)),"Not Found")</f>
        <v>0</v>
      </c>
      <c r="M1035" s="13">
        <f>IFERROR(INDEX('Hospitalisation Details'!$F:$F,MATCH($A1035,'Hospitalisation Details'!$A:$A,0)),"Not Found")</f>
        <v>10923.93</v>
      </c>
      <c r="N1035" s="6">
        <f>IFERROR(INDEX('Hospitalisation Details'!$S:$S,MATCH($A1035,'Hospitalisation Details'!$A:$A,0)),"Not Found")</f>
        <v>25155</v>
      </c>
      <c r="O1035" s="6">
        <f>IFERROR(INDEX('Hospitalisation Details'!$T:$T,MATCH($A1035,'Hospitalisation Details'!$A:$A,0)),"Not Found")</f>
        <v>54</v>
      </c>
      <c r="P1035" s="6">
        <f>IFERROR(INDEX('Hospitalisation Details'!$U:$U,MATCH($A1035,'Hospitalisation Details'!$A:$A,0)),"Not Found")</f>
        <v>0</v>
      </c>
      <c r="Q1035" s="6">
        <f>IFERROR(INDEX('Hospitalisation Details'!$W:$W,MATCH($A1035,'Hospitalisation Details'!$A:$A,0)),"Not Found")</f>
        <v>0</v>
      </c>
    </row>
    <row r="1036" spans="1:17" ht="15" customHeight="1" x14ac:dyDescent="0.3">
      <c r="A1036" s="6" t="str">
        <f>'Customer Names'!A1036</f>
        <v>Id1035</v>
      </c>
      <c r="B1036" s="6" t="str">
        <f>IFERROR(INDEX('Customer Names'!$D:$D,MATCH($A1036,'Customer Names'!$A:$A,0)),"Not Found")</f>
        <v>Mckendree</v>
      </c>
      <c r="C1036" s="6">
        <f>IFERROR(INDEX('Medical Examinations'!$B:$B,MATCH($A1036,'Medical Examinations'!$A:$A,0)),"Not Found")</f>
        <v>47.13</v>
      </c>
      <c r="D1036" s="6">
        <f>IFERROR(INDEX('Medical Examinations'!$C:$C,MATCH($A1036,'Medical Examinations'!$A:$A,0)),"Not Found")</f>
        <v>4.3099999999999996</v>
      </c>
      <c r="E1036" s="6" t="str">
        <f>IFERROR(INDEX('Medical Examinations'!$I:$I,MATCH($A1036,'Medical Examinations'!$A:$A,0)),"Not Found")</f>
        <v>No</v>
      </c>
      <c r="F1036" s="6" t="str">
        <f>IFERROR(INDEX('Medical Examinations'!$J:$J,MATCH($A1036,'Medical Examinations'!$A:$A,0)),"Not Found")</f>
        <v>No</v>
      </c>
      <c r="G1036" s="6" t="str">
        <f>IFERROR(INDEX('Medical Examinations'!$F:$F,MATCH($A1036,'Medical Examinations'!$A:$A,0)),"Not Found")</f>
        <v>No</v>
      </c>
      <c r="H1036" s="6">
        <f>IFERROR(INDEX('Medical Examinations'!$L:$L,MATCH($A1036,'Medical Examinations'!$A:$A,0)),"Not Found")</f>
        <v>0</v>
      </c>
      <c r="I1036" s="6" t="str">
        <f>IFERROR(INDEX('Medical Examinations'!$K:$K,MATCH($A1036,'Medical Examinations'!$A:$A,0)),"Not Found")</f>
        <v>No</v>
      </c>
      <c r="J1036" s="6" t="str">
        <f>IFERROR(INDEX('Medical Examinations'!$M:$M,MATCH($A1036,'Medical Examinations'!$A:$A,0)),"Not Found")</f>
        <v>Obesity</v>
      </c>
      <c r="K1036" s="6" t="str">
        <f>IFERROR(INDEX('Medical Examinations'!$N:$N,MATCH($A1036,'Medical Examinations'!$A:$A,0)),"Not Found")</f>
        <v>Normal</v>
      </c>
      <c r="L1036" s="12">
        <f>IFERROR(INDEX('Hospitalisation Details'!$V:$V,MATCH($A1036,'Hospitalisation Details'!$A:$A,0)),"Not Found")</f>
        <v>0</v>
      </c>
      <c r="M1036" s="13">
        <f>IFERROR(INDEX('Hospitalisation Details'!$F:$F,MATCH($A1036,'Hospitalisation Details'!$A:$A,0)),"Not Found")</f>
        <v>10886.66</v>
      </c>
      <c r="N1036" s="6">
        <f>IFERROR(INDEX('Hospitalisation Details'!$S:$S,MATCH($A1036,'Hospitalisation Details'!$A:$A,0)),"Not Found")</f>
        <v>34583</v>
      </c>
      <c r="O1036" s="6">
        <f>IFERROR(INDEX('Hospitalisation Details'!$T:$T,MATCH($A1036,'Hospitalisation Details'!$A:$A,0)),"Not Found")</f>
        <v>28</v>
      </c>
      <c r="P1036" s="6">
        <f>IFERROR(INDEX('Hospitalisation Details'!$U:$U,MATCH($A1036,'Hospitalisation Details'!$A:$A,0)),"Not Found")</f>
        <v>0</v>
      </c>
      <c r="Q1036" s="6">
        <f>IFERROR(INDEX('Hospitalisation Details'!$W:$W,MATCH($A1036,'Hospitalisation Details'!$A:$A,0)),"Not Found")</f>
        <v>0</v>
      </c>
    </row>
    <row r="1037" spans="1:17" ht="15" customHeight="1" x14ac:dyDescent="0.3">
      <c r="A1037" s="6" t="str">
        <f>'Customer Names'!A1037</f>
        <v>Id1036</v>
      </c>
      <c r="B1037" s="6" t="str">
        <f>IFERROR(INDEX('Customer Names'!$D:$D,MATCH($A1037,'Customer Names'!$A:$A,0)),"Not Found")</f>
        <v>Tara</v>
      </c>
      <c r="C1037" s="6">
        <f>IFERROR(INDEX('Medical Examinations'!$B:$B,MATCH($A1037,'Medical Examinations'!$A:$A,0)),"Not Found")</f>
        <v>36.67</v>
      </c>
      <c r="D1037" s="6">
        <f>IFERROR(INDEX('Medical Examinations'!$C:$C,MATCH($A1037,'Medical Examinations'!$A:$A,0)),"Not Found")</f>
        <v>10.83</v>
      </c>
      <c r="E1037" s="6" t="str">
        <f>IFERROR(INDEX('Medical Examinations'!$I:$I,MATCH($A1037,'Medical Examinations'!$A:$A,0)),"Not Found")</f>
        <v>No</v>
      </c>
      <c r="F1037" s="6" t="str">
        <f>IFERROR(INDEX('Medical Examinations'!$J:$J,MATCH($A1037,'Medical Examinations'!$A:$A,0)),"Not Found")</f>
        <v>No</v>
      </c>
      <c r="G1037" s="6" t="str">
        <f>IFERROR(INDEX('Medical Examinations'!$F:$F,MATCH($A1037,'Medical Examinations'!$A:$A,0)),"Not Found")</f>
        <v>No</v>
      </c>
      <c r="H1037" s="6">
        <f>IFERROR(INDEX('Medical Examinations'!$L:$L,MATCH($A1037,'Medical Examinations'!$A:$A,0)),"Not Found")</f>
        <v>0</v>
      </c>
      <c r="I1037" s="6" t="str">
        <f>IFERROR(INDEX('Medical Examinations'!$K:$K,MATCH($A1037,'Medical Examinations'!$A:$A,0)),"Not Found")</f>
        <v>No</v>
      </c>
      <c r="J1037" s="6" t="str">
        <f>IFERROR(INDEX('Medical Examinations'!$M:$M,MATCH($A1037,'Medical Examinations'!$A:$A,0)),"Not Found")</f>
        <v>Obesity</v>
      </c>
      <c r="K1037" s="6" t="str">
        <f>IFERROR(INDEX('Medical Examinations'!$N:$N,MATCH($A1037,'Medical Examinations'!$A:$A,0)),"Not Found")</f>
        <v>Diabetic</v>
      </c>
      <c r="L1037" s="12">
        <f>IFERROR(INDEX('Hospitalisation Details'!$V:$V,MATCH($A1037,'Hospitalisation Details'!$A:$A,0)),"Not Found")</f>
        <v>0</v>
      </c>
      <c r="M1037" s="13">
        <f>IFERROR(INDEX('Hospitalisation Details'!$F:$F,MATCH($A1037,'Hospitalisation Details'!$A:$A,0)),"Not Found")</f>
        <v>10848.13</v>
      </c>
      <c r="N1037" s="6">
        <f>IFERROR(INDEX('Hospitalisation Details'!$S:$S,MATCH($A1037,'Hospitalisation Details'!$A:$A,0)),"Not Found")</f>
        <v>26287</v>
      </c>
      <c r="O1037" s="6">
        <f>IFERROR(INDEX('Hospitalisation Details'!$T:$T,MATCH($A1037,'Hospitalisation Details'!$A:$A,0)),"Not Found")</f>
        <v>51</v>
      </c>
      <c r="P1037" s="6">
        <f>IFERROR(INDEX('Hospitalisation Details'!$U:$U,MATCH($A1037,'Hospitalisation Details'!$A:$A,0)),"Not Found")</f>
        <v>0</v>
      </c>
      <c r="Q1037" s="6">
        <f>IFERROR(INDEX('Hospitalisation Details'!$W:$W,MATCH($A1037,'Hospitalisation Details'!$A:$A,0)),"Not Found")</f>
        <v>0</v>
      </c>
    </row>
    <row r="1038" spans="1:17" ht="15" customHeight="1" x14ac:dyDescent="0.3">
      <c r="A1038" s="6" t="str">
        <f>'Customer Names'!A1038</f>
        <v>Id1037</v>
      </c>
      <c r="B1038" s="6" t="str">
        <f>IFERROR(INDEX('Customer Names'!$D:$D,MATCH($A1038,'Customer Names'!$A:$A,0)),"Not Found")</f>
        <v>Daniel</v>
      </c>
      <c r="C1038" s="6">
        <f>IFERROR(INDEX('Medical Examinations'!$B:$B,MATCH($A1038,'Medical Examinations'!$A:$A,0)),"Not Found")</f>
        <v>33.630000000000003</v>
      </c>
      <c r="D1038" s="6">
        <f>IFERROR(INDEX('Medical Examinations'!$C:$C,MATCH($A1038,'Medical Examinations'!$A:$A,0)),"Not Found")</f>
        <v>11.31</v>
      </c>
      <c r="E1038" s="6" t="str">
        <f>IFERROR(INDEX('Medical Examinations'!$I:$I,MATCH($A1038,'Medical Examinations'!$A:$A,0)),"Not Found")</f>
        <v>No</v>
      </c>
      <c r="F1038" s="6" t="str">
        <f>IFERROR(INDEX('Medical Examinations'!$J:$J,MATCH($A1038,'Medical Examinations'!$A:$A,0)),"Not Found")</f>
        <v>No</v>
      </c>
      <c r="G1038" s="6" t="str">
        <f>IFERROR(INDEX('Medical Examinations'!$F:$F,MATCH($A1038,'Medical Examinations'!$A:$A,0)),"Not Found")</f>
        <v>No</v>
      </c>
      <c r="H1038" s="6">
        <f>IFERROR(INDEX('Medical Examinations'!$L:$L,MATCH($A1038,'Medical Examinations'!$A:$A,0)),"Not Found")</f>
        <v>0</v>
      </c>
      <c r="I1038" s="6" t="str">
        <f>IFERROR(INDEX('Medical Examinations'!$K:$K,MATCH($A1038,'Medical Examinations'!$A:$A,0)),"Not Found")</f>
        <v>No</v>
      </c>
      <c r="J1038" s="6" t="str">
        <f>IFERROR(INDEX('Medical Examinations'!$M:$M,MATCH($A1038,'Medical Examinations'!$A:$A,0)),"Not Found")</f>
        <v>Obesity</v>
      </c>
      <c r="K1038" s="6" t="str">
        <f>IFERROR(INDEX('Medical Examinations'!$N:$N,MATCH($A1038,'Medical Examinations'!$A:$A,0)),"Not Found")</f>
        <v>Diabetic</v>
      </c>
      <c r="L1038" s="12">
        <f>IFERROR(INDEX('Hospitalisation Details'!$V:$V,MATCH($A1038,'Hospitalisation Details'!$A:$A,0)),"Not Found")</f>
        <v>0</v>
      </c>
      <c r="M1038" s="13">
        <f>IFERROR(INDEX('Hospitalisation Details'!$F:$F,MATCH($A1038,'Hospitalisation Details'!$A:$A,0)),"Not Found")</f>
        <v>10825.25</v>
      </c>
      <c r="N1038" s="6">
        <f>IFERROR(INDEX('Hospitalisation Details'!$S:$S,MATCH($A1038,'Hospitalisation Details'!$A:$A,0)),"Not Found")</f>
        <v>25047</v>
      </c>
      <c r="O1038" s="6">
        <f>IFERROR(INDEX('Hospitalisation Details'!$T:$T,MATCH($A1038,'Hospitalisation Details'!$A:$A,0)),"Not Found")</f>
        <v>54</v>
      </c>
      <c r="P1038" s="6">
        <f>IFERROR(INDEX('Hospitalisation Details'!$U:$U,MATCH($A1038,'Hospitalisation Details'!$A:$A,0)),"Not Found")</f>
        <v>0</v>
      </c>
      <c r="Q1038" s="6">
        <f>IFERROR(INDEX('Hospitalisation Details'!$W:$W,MATCH($A1038,'Hospitalisation Details'!$A:$A,0)),"Not Found")</f>
        <v>0</v>
      </c>
    </row>
    <row r="1039" spans="1:17" ht="15" customHeight="1" x14ac:dyDescent="0.3">
      <c r="A1039" s="6" t="str">
        <f>'Customer Names'!A1039</f>
        <v>Id1038</v>
      </c>
      <c r="B1039" s="6" t="str">
        <f>IFERROR(INDEX('Customer Names'!$D:$D,MATCH($A1039,'Customer Names'!$A:$A,0)),"Not Found")</f>
        <v>Joshua P</v>
      </c>
      <c r="C1039" s="6">
        <f>IFERROR(INDEX('Medical Examinations'!$B:$B,MATCH($A1039,'Medical Examinations'!$A:$A,0)),"Not Found")</f>
        <v>32.67</v>
      </c>
      <c r="D1039" s="6">
        <f>IFERROR(INDEX('Medical Examinations'!$C:$C,MATCH($A1039,'Medical Examinations'!$A:$A,0)),"Not Found")</f>
        <v>11.81</v>
      </c>
      <c r="E1039" s="6" t="str">
        <f>IFERROR(INDEX('Medical Examinations'!$I:$I,MATCH($A1039,'Medical Examinations'!$A:$A,0)),"Not Found")</f>
        <v>Yes</v>
      </c>
      <c r="F1039" s="6" t="str">
        <f>IFERROR(INDEX('Medical Examinations'!$J:$J,MATCH($A1039,'Medical Examinations'!$A:$A,0)),"Not Found")</f>
        <v>No</v>
      </c>
      <c r="G1039" s="6" t="str">
        <f>IFERROR(INDEX('Medical Examinations'!$F:$F,MATCH($A1039,'Medical Examinations'!$A:$A,0)),"Not Found")</f>
        <v>No</v>
      </c>
      <c r="H1039" s="6">
        <f>IFERROR(INDEX('Medical Examinations'!$L:$L,MATCH($A1039,'Medical Examinations'!$A:$A,0)),"Not Found")</f>
        <v>0</v>
      </c>
      <c r="I1039" s="6" t="str">
        <f>IFERROR(INDEX('Medical Examinations'!$K:$K,MATCH($A1039,'Medical Examinations'!$A:$A,0)),"Not Found")</f>
        <v>No</v>
      </c>
      <c r="J1039" s="6" t="str">
        <f>IFERROR(INDEX('Medical Examinations'!$M:$M,MATCH($A1039,'Medical Examinations'!$A:$A,0)),"Not Found")</f>
        <v>Obesity</v>
      </c>
      <c r="K1039" s="6" t="str">
        <f>IFERROR(INDEX('Medical Examinations'!$N:$N,MATCH($A1039,'Medical Examinations'!$A:$A,0)),"Not Found")</f>
        <v>Diabetic</v>
      </c>
      <c r="L1039" s="12">
        <f>IFERROR(INDEX('Hospitalisation Details'!$V:$V,MATCH($A1039,'Hospitalisation Details'!$A:$A,0)),"Not Found")</f>
        <v>0</v>
      </c>
      <c r="M1039" s="13">
        <f>IFERROR(INDEX('Hospitalisation Details'!$F:$F,MATCH($A1039,'Hospitalisation Details'!$A:$A,0)),"Not Found")</f>
        <v>10807.49</v>
      </c>
      <c r="N1039" s="6">
        <f>IFERROR(INDEX('Hospitalisation Details'!$S:$S,MATCH($A1039,'Hospitalisation Details'!$A:$A,0)),"Not Found")</f>
        <v>24747</v>
      </c>
      <c r="O1039" s="6">
        <f>IFERROR(INDEX('Hospitalisation Details'!$T:$T,MATCH($A1039,'Hospitalisation Details'!$A:$A,0)),"Not Found")</f>
        <v>55</v>
      </c>
      <c r="P1039" s="6">
        <f>IFERROR(INDEX('Hospitalisation Details'!$U:$U,MATCH($A1039,'Hospitalisation Details'!$A:$A,0)),"Not Found")</f>
        <v>0</v>
      </c>
      <c r="Q1039" s="6">
        <f>IFERROR(INDEX('Hospitalisation Details'!$W:$W,MATCH($A1039,'Hospitalisation Details'!$A:$A,0)),"Not Found")</f>
        <v>0</v>
      </c>
    </row>
    <row r="1040" spans="1:17" ht="15" customHeight="1" x14ac:dyDescent="0.3">
      <c r="A1040" s="6" t="str">
        <f>'Customer Names'!A1040</f>
        <v>Id1039</v>
      </c>
      <c r="B1040" s="6" t="str">
        <f>IFERROR(INDEX('Customer Names'!$D:$D,MATCH($A1040,'Customer Names'!$A:$A,0)),"Not Found")</f>
        <v>Erin C</v>
      </c>
      <c r="C1040" s="6">
        <f>IFERROR(INDEX('Medical Examinations'!$B:$B,MATCH($A1040,'Medical Examinations'!$A:$A,0)),"Not Found")</f>
        <v>33.299999999999997</v>
      </c>
      <c r="D1040" s="6">
        <f>IFERROR(INDEX('Medical Examinations'!$C:$C,MATCH($A1040,'Medical Examinations'!$A:$A,0)),"Not Found")</f>
        <v>8.26</v>
      </c>
      <c r="E1040" s="6" t="str">
        <f>IFERROR(INDEX('Medical Examinations'!$I:$I,MATCH($A1040,'Medical Examinations'!$A:$A,0)),"Not Found")</f>
        <v>Yes</v>
      </c>
      <c r="F1040" s="6" t="str">
        <f>IFERROR(INDEX('Medical Examinations'!$J:$J,MATCH($A1040,'Medical Examinations'!$A:$A,0)),"Not Found")</f>
        <v>No</v>
      </c>
      <c r="G1040" s="6" t="str">
        <f>IFERROR(INDEX('Medical Examinations'!$F:$F,MATCH($A1040,'Medical Examinations'!$A:$A,0)),"Not Found")</f>
        <v>No</v>
      </c>
      <c r="H1040" s="6">
        <f>IFERROR(INDEX('Medical Examinations'!$L:$L,MATCH($A1040,'Medical Examinations'!$A:$A,0)),"Not Found")</f>
        <v>2</v>
      </c>
      <c r="I1040" s="6" t="str">
        <f>IFERROR(INDEX('Medical Examinations'!$K:$K,MATCH($A1040,'Medical Examinations'!$A:$A,0)),"Not Found")</f>
        <v>No</v>
      </c>
      <c r="J1040" s="6" t="str">
        <f>IFERROR(INDEX('Medical Examinations'!$M:$M,MATCH($A1040,'Medical Examinations'!$A:$A,0)),"Not Found")</f>
        <v>Obesity</v>
      </c>
      <c r="K1040" s="6" t="str">
        <f>IFERROR(INDEX('Medical Examinations'!$N:$N,MATCH($A1040,'Medical Examinations'!$A:$A,0)),"Not Found")</f>
        <v>Diabetic</v>
      </c>
      <c r="L1040" s="12">
        <f>IFERROR(INDEX('Hospitalisation Details'!$V:$V,MATCH($A1040,'Hospitalisation Details'!$A:$A,0)),"Not Found")</f>
        <v>0</v>
      </c>
      <c r="M1040" s="13">
        <f>IFERROR(INDEX('Hospitalisation Details'!$F:$F,MATCH($A1040,'Hospitalisation Details'!$A:$A,0)),"Not Found")</f>
        <v>10806.84</v>
      </c>
      <c r="N1040" s="6">
        <f>IFERROR(INDEX('Hospitalisation Details'!$S:$S,MATCH($A1040,'Hospitalisation Details'!$A:$A,0)),"Not Found")</f>
        <v>25920</v>
      </c>
      <c r="O1040" s="6">
        <f>IFERROR(INDEX('Hospitalisation Details'!$T:$T,MATCH($A1040,'Hospitalisation Details'!$A:$A,0)),"Not Found")</f>
        <v>52</v>
      </c>
      <c r="P1040" s="6">
        <f>IFERROR(INDEX('Hospitalisation Details'!$U:$U,MATCH($A1040,'Hospitalisation Details'!$A:$A,0)),"Not Found")</f>
        <v>0</v>
      </c>
      <c r="Q1040" s="6">
        <f>IFERROR(INDEX('Hospitalisation Details'!$W:$W,MATCH($A1040,'Hospitalisation Details'!$A:$A,0)),"Not Found")</f>
        <v>0</v>
      </c>
    </row>
    <row r="1041" spans="1:17" ht="15" customHeight="1" x14ac:dyDescent="0.3">
      <c r="A1041" s="6" t="str">
        <f>'Customer Names'!A1041</f>
        <v>Id1040</v>
      </c>
      <c r="B1041" s="6" t="str">
        <f>IFERROR(INDEX('Customer Names'!$D:$D,MATCH($A1041,'Customer Names'!$A:$A,0)),"Not Found")</f>
        <v>Shure</v>
      </c>
      <c r="C1041" s="6">
        <f>IFERROR(INDEX('Medical Examinations'!$B:$B,MATCH($A1041,'Medical Examinations'!$A:$A,0)),"Not Found")</f>
        <v>30.78</v>
      </c>
      <c r="D1041" s="6">
        <f>IFERROR(INDEX('Medical Examinations'!$C:$C,MATCH($A1041,'Medical Examinations'!$A:$A,0)),"Not Found")</f>
        <v>10.74</v>
      </c>
      <c r="E1041" s="6" t="str">
        <f>IFERROR(INDEX('Medical Examinations'!$I:$I,MATCH($A1041,'Medical Examinations'!$A:$A,0)),"Not Found")</f>
        <v>Yes</v>
      </c>
      <c r="F1041" s="6" t="str">
        <f>IFERROR(INDEX('Medical Examinations'!$J:$J,MATCH($A1041,'Medical Examinations'!$A:$A,0)),"Not Found")</f>
        <v>No</v>
      </c>
      <c r="G1041" s="6" t="str">
        <f>IFERROR(INDEX('Medical Examinations'!$F:$F,MATCH($A1041,'Medical Examinations'!$A:$A,0)),"Not Found")</f>
        <v>No</v>
      </c>
      <c r="H1041" s="6">
        <f>IFERROR(INDEX('Medical Examinations'!$L:$L,MATCH($A1041,'Medical Examinations'!$A:$A,0)),"Not Found")</f>
        <v>2</v>
      </c>
      <c r="I1041" s="6" t="str">
        <f>IFERROR(INDEX('Medical Examinations'!$K:$K,MATCH($A1041,'Medical Examinations'!$A:$A,0)),"Not Found")</f>
        <v>No</v>
      </c>
      <c r="J1041" s="6" t="str">
        <f>IFERROR(INDEX('Medical Examinations'!$M:$M,MATCH($A1041,'Medical Examinations'!$A:$A,0)),"Not Found")</f>
        <v>Obesity</v>
      </c>
      <c r="K1041" s="6" t="str">
        <f>IFERROR(INDEX('Medical Examinations'!$N:$N,MATCH($A1041,'Medical Examinations'!$A:$A,0)),"Not Found")</f>
        <v>Diabetic</v>
      </c>
      <c r="L1041" s="12">
        <f>IFERROR(INDEX('Hospitalisation Details'!$V:$V,MATCH($A1041,'Hospitalisation Details'!$A:$A,0)),"Not Found")</f>
        <v>0</v>
      </c>
      <c r="M1041" s="13">
        <f>IFERROR(INDEX('Hospitalisation Details'!$F:$F,MATCH($A1041,'Hospitalisation Details'!$A:$A,0)),"Not Found")</f>
        <v>10797.34</v>
      </c>
      <c r="N1041" s="6">
        <f>IFERROR(INDEX('Hospitalisation Details'!$S:$S,MATCH($A1041,'Hospitalisation Details'!$A:$A,0)),"Not Found")</f>
        <v>25869</v>
      </c>
      <c r="O1041" s="6">
        <f>IFERROR(INDEX('Hospitalisation Details'!$T:$T,MATCH($A1041,'Hospitalisation Details'!$A:$A,0)),"Not Found")</f>
        <v>52</v>
      </c>
      <c r="P1041" s="6">
        <f>IFERROR(INDEX('Hospitalisation Details'!$U:$U,MATCH($A1041,'Hospitalisation Details'!$A:$A,0)),"Not Found")</f>
        <v>0</v>
      </c>
      <c r="Q1041" s="6">
        <f>IFERROR(INDEX('Hospitalisation Details'!$W:$W,MATCH($A1041,'Hospitalisation Details'!$A:$A,0)),"Not Found")</f>
        <v>0</v>
      </c>
    </row>
    <row r="1042" spans="1:17" ht="15" customHeight="1" x14ac:dyDescent="0.3">
      <c r="A1042" s="6" t="str">
        <f>'Customer Names'!A1042</f>
        <v>Id1041</v>
      </c>
      <c r="B1042" s="6" t="str">
        <f>IFERROR(INDEX('Customer Names'!$D:$D,MATCH($A1042,'Customer Names'!$A:$A,0)),"Not Found")</f>
        <v>Richard</v>
      </c>
      <c r="C1042" s="6">
        <f>IFERROR(INDEX('Medical Examinations'!$B:$B,MATCH($A1042,'Medical Examinations'!$A:$A,0)),"Not Found")</f>
        <v>28.975000000000001</v>
      </c>
      <c r="D1042" s="6">
        <f>IFERROR(INDEX('Medical Examinations'!$C:$C,MATCH($A1042,'Medical Examinations'!$A:$A,0)),"Not Found")</f>
        <v>7.69</v>
      </c>
      <c r="E1042" s="6" t="str">
        <f>IFERROR(INDEX('Medical Examinations'!$I:$I,MATCH($A1042,'Medical Examinations'!$A:$A,0)),"Not Found")</f>
        <v>Yes</v>
      </c>
      <c r="F1042" s="6" t="str">
        <f>IFERROR(INDEX('Medical Examinations'!$J:$J,MATCH($A1042,'Medical Examinations'!$A:$A,0)),"Not Found")</f>
        <v>No</v>
      </c>
      <c r="G1042" s="6" t="str">
        <f>IFERROR(INDEX('Medical Examinations'!$F:$F,MATCH($A1042,'Medical Examinations'!$A:$A,0)),"Not Found")</f>
        <v>No</v>
      </c>
      <c r="H1042" s="6">
        <f>IFERROR(INDEX('Medical Examinations'!$L:$L,MATCH($A1042,'Medical Examinations'!$A:$A,0)),"Not Found")</f>
        <v>0</v>
      </c>
      <c r="I1042" s="6" t="str">
        <f>IFERROR(INDEX('Medical Examinations'!$K:$K,MATCH($A1042,'Medical Examinations'!$A:$A,0)),"Not Found")</f>
        <v>No</v>
      </c>
      <c r="J1042" s="6" t="str">
        <f>IFERROR(INDEX('Medical Examinations'!$M:$M,MATCH($A1042,'Medical Examinations'!$A:$A,0)),"Not Found")</f>
        <v>Overweight</v>
      </c>
      <c r="K1042" s="6" t="str">
        <f>IFERROR(INDEX('Medical Examinations'!$N:$N,MATCH($A1042,'Medical Examinations'!$A:$A,0)),"Not Found")</f>
        <v>Diabetic</v>
      </c>
      <c r="L1042" s="12">
        <f>IFERROR(INDEX('Hospitalisation Details'!$V:$V,MATCH($A1042,'Hospitalisation Details'!$A:$A,0)),"Not Found")</f>
        <v>0</v>
      </c>
      <c r="M1042" s="13">
        <f>IFERROR(INDEX('Hospitalisation Details'!$F:$F,MATCH($A1042,'Hospitalisation Details'!$A:$A,0)),"Not Found")</f>
        <v>10796.35</v>
      </c>
      <c r="N1042" s="6">
        <f>IFERROR(INDEX('Hospitalisation Details'!$S:$S,MATCH($A1042,'Hospitalisation Details'!$A:$A,0)),"Not Found")</f>
        <v>24768</v>
      </c>
      <c r="O1042" s="6">
        <f>IFERROR(INDEX('Hospitalisation Details'!$T:$T,MATCH($A1042,'Hospitalisation Details'!$A:$A,0)),"Not Found")</f>
        <v>55</v>
      </c>
      <c r="P1042" s="6">
        <f>IFERROR(INDEX('Hospitalisation Details'!$U:$U,MATCH($A1042,'Hospitalisation Details'!$A:$A,0)),"Not Found")</f>
        <v>0</v>
      </c>
      <c r="Q1042" s="6">
        <f>IFERROR(INDEX('Hospitalisation Details'!$W:$W,MATCH($A1042,'Hospitalisation Details'!$A:$A,0)),"Not Found")</f>
        <v>0</v>
      </c>
    </row>
    <row r="1043" spans="1:17" ht="15" customHeight="1" x14ac:dyDescent="0.3">
      <c r="A1043" s="6" t="str">
        <f>'Customer Names'!A1043</f>
        <v>Id1042</v>
      </c>
      <c r="B1043" s="6" t="str">
        <f>IFERROR(INDEX('Customer Names'!$D:$D,MATCH($A1043,'Customer Names'!$A:$A,0)),"Not Found")</f>
        <v>Brenda</v>
      </c>
      <c r="C1043" s="6">
        <f>IFERROR(INDEX('Medical Examinations'!$B:$B,MATCH($A1043,'Medical Examinations'!$A:$A,0)),"Not Found")</f>
        <v>33.4</v>
      </c>
      <c r="D1043" s="6">
        <f>IFERROR(INDEX('Medical Examinations'!$C:$C,MATCH($A1043,'Medical Examinations'!$A:$A,0)),"Not Found")</f>
        <v>4.84</v>
      </c>
      <c r="E1043" s="6" t="str">
        <f>IFERROR(INDEX('Medical Examinations'!$I:$I,MATCH($A1043,'Medical Examinations'!$A:$A,0)),"Not Found")</f>
        <v>No</v>
      </c>
      <c r="F1043" s="6" t="str">
        <f>IFERROR(INDEX('Medical Examinations'!$J:$J,MATCH($A1043,'Medical Examinations'!$A:$A,0)),"Not Found")</f>
        <v>No</v>
      </c>
      <c r="G1043" s="6" t="str">
        <f>IFERROR(INDEX('Medical Examinations'!$F:$F,MATCH($A1043,'Medical Examinations'!$A:$A,0)),"Not Found")</f>
        <v>No</v>
      </c>
      <c r="H1043" s="6">
        <f>IFERROR(INDEX('Medical Examinations'!$L:$L,MATCH($A1043,'Medical Examinations'!$A:$A,0)),"Not Found")</f>
        <v>0</v>
      </c>
      <c r="I1043" s="6" t="str">
        <f>IFERROR(INDEX('Medical Examinations'!$K:$K,MATCH($A1043,'Medical Examinations'!$A:$A,0)),"Not Found")</f>
        <v>No</v>
      </c>
      <c r="J1043" s="6" t="str">
        <f>IFERROR(INDEX('Medical Examinations'!$M:$M,MATCH($A1043,'Medical Examinations'!$A:$A,0)),"Not Found")</f>
        <v>Obesity</v>
      </c>
      <c r="K1043" s="6" t="str">
        <f>IFERROR(INDEX('Medical Examinations'!$N:$N,MATCH($A1043,'Medical Examinations'!$A:$A,0)),"Not Found")</f>
        <v>Normal</v>
      </c>
      <c r="L1043" s="12">
        <f>IFERROR(INDEX('Hospitalisation Details'!$V:$V,MATCH($A1043,'Hospitalisation Details'!$A:$A,0)),"Not Found")</f>
        <v>0</v>
      </c>
      <c r="M1043" s="13">
        <f>IFERROR(INDEX('Hospitalisation Details'!$F:$F,MATCH($A1043,'Hospitalisation Details'!$A:$A,0)),"Not Found")</f>
        <v>10795.94</v>
      </c>
      <c r="N1043" s="6">
        <f>IFERROR(INDEX('Hospitalisation Details'!$S:$S,MATCH($A1043,'Hospitalisation Details'!$A:$A,0)),"Not Found")</f>
        <v>36518</v>
      </c>
      <c r="O1043" s="6">
        <f>IFERROR(INDEX('Hospitalisation Details'!$T:$T,MATCH($A1043,'Hospitalisation Details'!$A:$A,0)),"Not Found")</f>
        <v>23</v>
      </c>
      <c r="P1043" s="6">
        <f>IFERROR(INDEX('Hospitalisation Details'!$U:$U,MATCH($A1043,'Hospitalisation Details'!$A:$A,0)),"Not Found")</f>
        <v>0</v>
      </c>
      <c r="Q1043" s="6">
        <f>IFERROR(INDEX('Hospitalisation Details'!$W:$W,MATCH($A1043,'Hospitalisation Details'!$A:$A,0)),"Not Found")</f>
        <v>0</v>
      </c>
    </row>
    <row r="1044" spans="1:17" ht="15" customHeight="1" x14ac:dyDescent="0.3">
      <c r="A1044" s="6" t="str">
        <f>'Customer Names'!A1044</f>
        <v>Id1043</v>
      </c>
      <c r="B1044" s="6" t="str">
        <f>IFERROR(INDEX('Customer Names'!$D:$D,MATCH($A1044,'Customer Names'!$A:$A,0)),"Not Found")</f>
        <v>Joseph M</v>
      </c>
      <c r="C1044" s="6">
        <f>IFERROR(INDEX('Medical Examinations'!$B:$B,MATCH($A1044,'Medical Examinations'!$A:$A,0)),"Not Found")</f>
        <v>21.5</v>
      </c>
      <c r="D1044" s="6">
        <f>IFERROR(INDEX('Medical Examinations'!$C:$C,MATCH($A1044,'Medical Examinations'!$A:$A,0)),"Not Found")</f>
        <v>9.77</v>
      </c>
      <c r="E1044" s="6" t="str">
        <f>IFERROR(INDEX('Medical Examinations'!$I:$I,MATCH($A1044,'Medical Examinations'!$A:$A,0)),"Not Found")</f>
        <v>Yes</v>
      </c>
      <c r="F1044" s="6" t="str">
        <f>IFERROR(INDEX('Medical Examinations'!$J:$J,MATCH($A1044,'Medical Examinations'!$A:$A,0)),"Not Found")</f>
        <v>No</v>
      </c>
      <c r="G1044" s="6" t="str">
        <f>IFERROR(INDEX('Medical Examinations'!$F:$F,MATCH($A1044,'Medical Examinations'!$A:$A,0)),"Not Found")</f>
        <v>No</v>
      </c>
      <c r="H1044" s="6">
        <f>IFERROR(INDEX('Medical Examinations'!$L:$L,MATCH($A1044,'Medical Examinations'!$A:$A,0)),"Not Found")</f>
        <v>0</v>
      </c>
      <c r="I1044" s="6" t="str">
        <f>IFERROR(INDEX('Medical Examinations'!$K:$K,MATCH($A1044,'Medical Examinations'!$A:$A,0)),"Not Found")</f>
        <v>No</v>
      </c>
      <c r="J1044" s="6" t="str">
        <f>IFERROR(INDEX('Medical Examinations'!$M:$M,MATCH($A1044,'Medical Examinations'!$A:$A,0)),"Not Found")</f>
        <v>Normal Weight</v>
      </c>
      <c r="K1044" s="6" t="str">
        <f>IFERROR(INDEX('Medical Examinations'!$N:$N,MATCH($A1044,'Medical Examinations'!$A:$A,0)),"Not Found")</f>
        <v>Diabetic</v>
      </c>
      <c r="L1044" s="12">
        <f>IFERROR(INDEX('Hospitalisation Details'!$V:$V,MATCH($A1044,'Hospitalisation Details'!$A:$A,0)),"Not Found")</f>
        <v>0</v>
      </c>
      <c r="M1044" s="13">
        <f>IFERROR(INDEX('Hospitalisation Details'!$F:$F,MATCH($A1044,'Hospitalisation Details'!$A:$A,0)),"Not Found")</f>
        <v>10791.96</v>
      </c>
      <c r="N1044" s="6">
        <f>IFERROR(INDEX('Hospitalisation Details'!$S:$S,MATCH($A1044,'Hospitalisation Details'!$A:$A,0)),"Not Found")</f>
        <v>24787</v>
      </c>
      <c r="O1044" s="6">
        <f>IFERROR(INDEX('Hospitalisation Details'!$T:$T,MATCH($A1044,'Hospitalisation Details'!$A:$A,0)),"Not Found")</f>
        <v>55</v>
      </c>
      <c r="P1044" s="6">
        <f>IFERROR(INDEX('Hospitalisation Details'!$U:$U,MATCH($A1044,'Hospitalisation Details'!$A:$A,0)),"Not Found")</f>
        <v>0</v>
      </c>
      <c r="Q1044" s="6">
        <f>IFERROR(INDEX('Hospitalisation Details'!$W:$W,MATCH($A1044,'Hospitalisation Details'!$A:$A,0)),"Not Found")</f>
        <v>0</v>
      </c>
    </row>
    <row r="1045" spans="1:17" ht="15" customHeight="1" x14ac:dyDescent="0.3">
      <c r="A1045" s="6" t="str">
        <f>'Customer Names'!A1045</f>
        <v>Id1044</v>
      </c>
      <c r="B1045" s="6" t="str">
        <f>IFERROR(INDEX('Customer Names'!$D:$D,MATCH($A1045,'Customer Names'!$A:$A,0)),"Not Found")</f>
        <v>Stephen J.</v>
      </c>
      <c r="C1045" s="6">
        <f>IFERROR(INDEX('Medical Examinations'!$B:$B,MATCH($A1045,'Medical Examinations'!$A:$A,0)),"Not Found")</f>
        <v>38.14</v>
      </c>
      <c r="D1045" s="6">
        <f>IFERROR(INDEX('Medical Examinations'!$C:$C,MATCH($A1045,'Medical Examinations'!$A:$A,0)),"Not Found")</f>
        <v>5.84</v>
      </c>
      <c r="E1045" s="6" t="str">
        <f>IFERROR(INDEX('Medical Examinations'!$I:$I,MATCH($A1045,'Medical Examinations'!$A:$A,0)),"Not Found")</f>
        <v>No</v>
      </c>
      <c r="F1045" s="6" t="str">
        <f>IFERROR(INDEX('Medical Examinations'!$J:$J,MATCH($A1045,'Medical Examinations'!$A:$A,0)),"Not Found")</f>
        <v>No</v>
      </c>
      <c r="G1045" s="6" t="str">
        <f>IFERROR(INDEX('Medical Examinations'!$F:$F,MATCH($A1045,'Medical Examinations'!$A:$A,0)),"Not Found")</f>
        <v>No</v>
      </c>
      <c r="H1045" s="6">
        <f>IFERROR(INDEX('Medical Examinations'!$L:$L,MATCH($A1045,'Medical Examinations'!$A:$A,0)),"Not Found")</f>
        <v>0</v>
      </c>
      <c r="I1045" s="6" t="str">
        <f>IFERROR(INDEX('Medical Examinations'!$K:$K,MATCH($A1045,'Medical Examinations'!$A:$A,0)),"Not Found")</f>
        <v>No</v>
      </c>
      <c r="J1045" s="6" t="str">
        <f>IFERROR(INDEX('Medical Examinations'!$M:$M,MATCH($A1045,'Medical Examinations'!$A:$A,0)),"Not Found")</f>
        <v>Obesity</v>
      </c>
      <c r="K1045" s="6" t="str">
        <f>IFERROR(INDEX('Medical Examinations'!$N:$N,MATCH($A1045,'Medical Examinations'!$A:$A,0)),"Not Found")</f>
        <v>Prediabetic</v>
      </c>
      <c r="L1045" s="12">
        <f>IFERROR(INDEX('Hospitalisation Details'!$V:$V,MATCH($A1045,'Hospitalisation Details'!$A:$A,0)),"Not Found")</f>
        <v>0</v>
      </c>
      <c r="M1045" s="13">
        <f>IFERROR(INDEX('Hospitalisation Details'!$F:$F,MATCH($A1045,'Hospitalisation Details'!$A:$A,0)),"Not Found")</f>
        <v>10769.75</v>
      </c>
      <c r="N1045" s="6">
        <f>IFERROR(INDEX('Hospitalisation Details'!$S:$S,MATCH($A1045,'Hospitalisation Details'!$A:$A,0)),"Not Found")</f>
        <v>32837</v>
      </c>
      <c r="O1045" s="6">
        <f>IFERROR(INDEX('Hospitalisation Details'!$T:$T,MATCH($A1045,'Hospitalisation Details'!$A:$A,0)),"Not Found")</f>
        <v>33</v>
      </c>
      <c r="P1045" s="6">
        <f>IFERROR(INDEX('Hospitalisation Details'!$U:$U,MATCH($A1045,'Hospitalisation Details'!$A:$A,0)),"Not Found")</f>
        <v>0</v>
      </c>
      <c r="Q1045" s="6">
        <f>IFERROR(INDEX('Hospitalisation Details'!$W:$W,MATCH($A1045,'Hospitalisation Details'!$A:$A,0)),"Not Found")</f>
        <v>0</v>
      </c>
    </row>
    <row r="1046" spans="1:17" ht="15" customHeight="1" x14ac:dyDescent="0.3">
      <c r="A1046" s="6" t="str">
        <f>'Customer Names'!A1046</f>
        <v>Id1045</v>
      </c>
      <c r="B1046" s="6" t="str">
        <f>IFERROR(INDEX('Customer Names'!$D:$D,MATCH($A1046,'Customer Names'!$A:$A,0)),"Not Found")</f>
        <v>Kathya</v>
      </c>
      <c r="C1046" s="6">
        <f>IFERROR(INDEX('Medical Examinations'!$B:$B,MATCH($A1046,'Medical Examinations'!$A:$A,0)),"Not Found")</f>
        <v>35.42</v>
      </c>
      <c r="D1046" s="6">
        <f>IFERROR(INDEX('Medical Examinations'!$C:$C,MATCH($A1046,'Medical Examinations'!$A:$A,0)),"Not Found")</f>
        <v>8.6999999999999993</v>
      </c>
      <c r="E1046" s="6" t="str">
        <f>IFERROR(INDEX('Medical Examinations'!$I:$I,MATCH($A1046,'Medical Examinations'!$A:$A,0)),"Not Found")</f>
        <v>Yes</v>
      </c>
      <c r="F1046" s="6" t="str">
        <f>IFERROR(INDEX('Medical Examinations'!$J:$J,MATCH($A1046,'Medical Examinations'!$A:$A,0)),"Not Found")</f>
        <v>No</v>
      </c>
      <c r="G1046" s="6" t="str">
        <f>IFERROR(INDEX('Medical Examinations'!$F:$F,MATCH($A1046,'Medical Examinations'!$A:$A,0)),"Not Found")</f>
        <v>No</v>
      </c>
      <c r="H1046" s="6">
        <f>IFERROR(INDEX('Medical Examinations'!$L:$L,MATCH($A1046,'Medical Examinations'!$A:$A,0)),"Not Found")</f>
        <v>1</v>
      </c>
      <c r="I1046" s="6" t="str">
        <f>IFERROR(INDEX('Medical Examinations'!$K:$K,MATCH($A1046,'Medical Examinations'!$A:$A,0)),"Not Found")</f>
        <v>No</v>
      </c>
      <c r="J1046" s="6" t="str">
        <f>IFERROR(INDEX('Medical Examinations'!$M:$M,MATCH($A1046,'Medical Examinations'!$A:$A,0)),"Not Found")</f>
        <v>Obesity</v>
      </c>
      <c r="K1046" s="6" t="str">
        <f>IFERROR(INDEX('Medical Examinations'!$N:$N,MATCH($A1046,'Medical Examinations'!$A:$A,0)),"Not Found")</f>
        <v>Diabetic</v>
      </c>
      <c r="L1046" s="12">
        <f>IFERROR(INDEX('Hospitalisation Details'!$V:$V,MATCH($A1046,'Hospitalisation Details'!$A:$A,0)),"Not Found")</f>
        <v>0</v>
      </c>
      <c r="M1046" s="13">
        <f>IFERROR(INDEX('Hospitalisation Details'!$F:$F,MATCH($A1046,'Hospitalisation Details'!$A:$A,0)),"Not Found")</f>
        <v>10749.02</v>
      </c>
      <c r="N1046" s="6">
        <f>IFERROR(INDEX('Hospitalisation Details'!$S:$S,MATCH($A1046,'Hospitalisation Details'!$A:$A,0)),"Not Found")</f>
        <v>31653</v>
      </c>
      <c r="O1046" s="6">
        <f>IFERROR(INDEX('Hospitalisation Details'!$T:$T,MATCH($A1046,'Hospitalisation Details'!$A:$A,0)),"Not Found")</f>
        <v>36</v>
      </c>
      <c r="P1046" s="6">
        <f>IFERROR(INDEX('Hospitalisation Details'!$U:$U,MATCH($A1046,'Hospitalisation Details'!$A:$A,0)),"Not Found")</f>
        <v>0</v>
      </c>
      <c r="Q1046" s="6">
        <f>IFERROR(INDEX('Hospitalisation Details'!$W:$W,MATCH($A1046,'Hospitalisation Details'!$A:$A,0)),"Not Found")</f>
        <v>0</v>
      </c>
    </row>
    <row r="1047" spans="1:17" ht="15" customHeight="1" x14ac:dyDescent="0.3">
      <c r="A1047" s="6" t="str">
        <f>'Customer Names'!A1047</f>
        <v>Id1046</v>
      </c>
      <c r="B1047" s="6" t="str">
        <f>IFERROR(INDEX('Customer Names'!$D:$D,MATCH($A1047,'Customer Names'!$A:$A,0)),"Not Found")</f>
        <v>Wesley</v>
      </c>
      <c r="C1047" s="6">
        <f>IFERROR(INDEX('Medical Examinations'!$B:$B,MATCH($A1047,'Medical Examinations'!$A:$A,0)),"Not Found")</f>
        <v>35.625</v>
      </c>
      <c r="D1047" s="6">
        <f>IFERROR(INDEX('Medical Examinations'!$C:$C,MATCH($A1047,'Medical Examinations'!$A:$A,0)),"Not Found")</f>
        <v>10.79</v>
      </c>
      <c r="E1047" s="6" t="str">
        <f>IFERROR(INDEX('Medical Examinations'!$I:$I,MATCH($A1047,'Medical Examinations'!$A:$A,0)),"Not Found")</f>
        <v>No</v>
      </c>
      <c r="F1047" s="6" t="str">
        <f>IFERROR(INDEX('Medical Examinations'!$J:$J,MATCH($A1047,'Medical Examinations'!$A:$A,0)),"Not Found")</f>
        <v>No</v>
      </c>
      <c r="G1047" s="6" t="str">
        <f>IFERROR(INDEX('Medical Examinations'!$F:$F,MATCH($A1047,'Medical Examinations'!$A:$A,0)),"Not Found")</f>
        <v>No</v>
      </c>
      <c r="H1047" s="6">
        <f>IFERROR(INDEX('Medical Examinations'!$L:$L,MATCH($A1047,'Medical Examinations'!$A:$A,0)),"Not Found")</f>
        <v>0</v>
      </c>
      <c r="I1047" s="6" t="str">
        <f>IFERROR(INDEX('Medical Examinations'!$K:$K,MATCH($A1047,'Medical Examinations'!$A:$A,0)),"Not Found")</f>
        <v>No</v>
      </c>
      <c r="J1047" s="6" t="str">
        <f>IFERROR(INDEX('Medical Examinations'!$M:$M,MATCH($A1047,'Medical Examinations'!$A:$A,0)),"Not Found")</f>
        <v>Obesity</v>
      </c>
      <c r="K1047" s="6" t="str">
        <f>IFERROR(INDEX('Medical Examinations'!$N:$N,MATCH($A1047,'Medical Examinations'!$A:$A,0)),"Not Found")</f>
        <v>Diabetic</v>
      </c>
      <c r="L1047" s="12">
        <f>IFERROR(INDEX('Hospitalisation Details'!$V:$V,MATCH($A1047,'Hospitalisation Details'!$A:$A,0)),"Not Found")</f>
        <v>0</v>
      </c>
      <c r="M1047" s="13">
        <f>IFERROR(INDEX('Hospitalisation Details'!$F:$F,MATCH($A1047,'Hospitalisation Details'!$A:$A,0)),"Not Found")</f>
        <v>10736.87</v>
      </c>
      <c r="N1047" s="6">
        <f>IFERROR(INDEX('Hospitalisation Details'!$S:$S,MATCH($A1047,'Hospitalisation Details'!$A:$A,0)),"Not Found")</f>
        <v>27372</v>
      </c>
      <c r="O1047" s="6">
        <f>IFERROR(INDEX('Hospitalisation Details'!$T:$T,MATCH($A1047,'Hospitalisation Details'!$A:$A,0)),"Not Found")</f>
        <v>48</v>
      </c>
      <c r="P1047" s="6">
        <f>IFERROR(INDEX('Hospitalisation Details'!$U:$U,MATCH($A1047,'Hospitalisation Details'!$A:$A,0)),"Not Found")</f>
        <v>0</v>
      </c>
      <c r="Q1047" s="6">
        <f>IFERROR(INDEX('Hospitalisation Details'!$W:$W,MATCH($A1047,'Hospitalisation Details'!$A:$A,0)),"Not Found")</f>
        <v>0</v>
      </c>
    </row>
    <row r="1048" spans="1:17" ht="15" customHeight="1" x14ac:dyDescent="0.3">
      <c r="A1048" s="6" t="str">
        <f>'Customer Names'!A1048</f>
        <v>Id1047</v>
      </c>
      <c r="B1048" s="6" t="str">
        <f>IFERROR(INDEX('Customer Names'!$D:$D,MATCH($A1048,'Customer Names'!$A:$A,0)),"Not Found")</f>
        <v>Tim</v>
      </c>
      <c r="C1048" s="6">
        <f>IFERROR(INDEX('Medical Examinations'!$B:$B,MATCH($A1048,'Medical Examinations'!$A:$A,0)),"Not Found")</f>
        <v>45.51</v>
      </c>
      <c r="D1048" s="6">
        <f>IFERROR(INDEX('Medical Examinations'!$C:$C,MATCH($A1048,'Medical Examinations'!$A:$A,0)),"Not Found")</f>
        <v>4.32</v>
      </c>
      <c r="E1048" s="6" t="str">
        <f>IFERROR(INDEX('Medical Examinations'!$I:$I,MATCH($A1048,'Medical Examinations'!$A:$A,0)),"Not Found")</f>
        <v>No</v>
      </c>
      <c r="F1048" s="6" t="str">
        <f>IFERROR(INDEX('Medical Examinations'!$J:$J,MATCH($A1048,'Medical Examinations'!$A:$A,0)),"Not Found")</f>
        <v>No</v>
      </c>
      <c r="G1048" s="6" t="str">
        <f>IFERROR(INDEX('Medical Examinations'!$F:$F,MATCH($A1048,'Medical Examinations'!$A:$A,0)),"Not Found")</f>
        <v>No</v>
      </c>
      <c r="H1048" s="6">
        <f>IFERROR(INDEX('Medical Examinations'!$L:$L,MATCH($A1048,'Medical Examinations'!$A:$A,0)),"Not Found")</f>
        <v>1</v>
      </c>
      <c r="I1048" s="6" t="str">
        <f>IFERROR(INDEX('Medical Examinations'!$K:$K,MATCH($A1048,'Medical Examinations'!$A:$A,0)),"Not Found")</f>
        <v>No</v>
      </c>
      <c r="J1048" s="6" t="str">
        <f>IFERROR(INDEX('Medical Examinations'!$M:$M,MATCH($A1048,'Medical Examinations'!$A:$A,0)),"Not Found")</f>
        <v>Obesity</v>
      </c>
      <c r="K1048" s="6" t="str">
        <f>IFERROR(INDEX('Medical Examinations'!$N:$N,MATCH($A1048,'Medical Examinations'!$A:$A,0)),"Not Found")</f>
        <v>Normal</v>
      </c>
      <c r="L1048" s="12">
        <f>IFERROR(INDEX('Hospitalisation Details'!$V:$V,MATCH($A1048,'Hospitalisation Details'!$A:$A,0)),"Not Found")</f>
        <v>0</v>
      </c>
      <c r="M1048" s="13">
        <f>IFERROR(INDEX('Hospitalisation Details'!$F:$F,MATCH($A1048,'Hospitalisation Details'!$A:$A,0)),"Not Found")</f>
        <v>10719.57</v>
      </c>
      <c r="N1048" s="6">
        <f>IFERROR(INDEX('Hospitalisation Details'!$S:$S,MATCH($A1048,'Hospitalisation Details'!$A:$A,0)),"Not Found")</f>
        <v>33780</v>
      </c>
      <c r="O1048" s="6">
        <f>IFERROR(INDEX('Hospitalisation Details'!$T:$T,MATCH($A1048,'Hospitalisation Details'!$A:$A,0)),"Not Found")</f>
        <v>30</v>
      </c>
      <c r="P1048" s="6">
        <f>IFERROR(INDEX('Hospitalisation Details'!$U:$U,MATCH($A1048,'Hospitalisation Details'!$A:$A,0)),"Not Found")</f>
        <v>0</v>
      </c>
      <c r="Q1048" s="6">
        <f>IFERROR(INDEX('Hospitalisation Details'!$W:$W,MATCH($A1048,'Hospitalisation Details'!$A:$A,0)),"Not Found")</f>
        <v>0</v>
      </c>
    </row>
    <row r="1049" spans="1:17" ht="15" customHeight="1" x14ac:dyDescent="0.3">
      <c r="A1049" s="6" t="str">
        <f>'Customer Names'!A1049</f>
        <v>Id1048</v>
      </c>
      <c r="B1049" s="6" t="str">
        <f>IFERROR(INDEX('Customer Names'!$D:$D,MATCH($A1049,'Customer Names'!$A:$A,0)),"Not Found")</f>
        <v>Jamie L.</v>
      </c>
      <c r="C1049" s="6">
        <f>IFERROR(INDEX('Medical Examinations'!$B:$B,MATCH($A1049,'Medical Examinations'!$A:$A,0)),"Not Found")</f>
        <v>37.1</v>
      </c>
      <c r="D1049" s="6">
        <f>IFERROR(INDEX('Medical Examinations'!$C:$C,MATCH($A1049,'Medical Examinations'!$A:$A,0)),"Not Found")</f>
        <v>7.19</v>
      </c>
      <c r="E1049" s="6" t="str">
        <f>IFERROR(INDEX('Medical Examinations'!$I:$I,MATCH($A1049,'Medical Examinations'!$A:$A,0)),"Not Found")</f>
        <v>Yes</v>
      </c>
      <c r="F1049" s="6" t="str">
        <f>IFERROR(INDEX('Medical Examinations'!$J:$J,MATCH($A1049,'Medical Examinations'!$A:$A,0)),"Not Found")</f>
        <v>No</v>
      </c>
      <c r="G1049" s="6" t="str">
        <f>IFERROR(INDEX('Medical Examinations'!$F:$F,MATCH($A1049,'Medical Examinations'!$A:$A,0)),"Not Found")</f>
        <v>No</v>
      </c>
      <c r="H1049" s="6">
        <f>IFERROR(INDEX('Medical Examinations'!$L:$L,MATCH($A1049,'Medical Examinations'!$A:$A,0)),"Not Found")</f>
        <v>0</v>
      </c>
      <c r="I1049" s="6" t="str">
        <f>IFERROR(INDEX('Medical Examinations'!$K:$K,MATCH($A1049,'Medical Examinations'!$A:$A,0)),"Not Found")</f>
        <v>No</v>
      </c>
      <c r="J1049" s="6" t="str">
        <f>IFERROR(INDEX('Medical Examinations'!$M:$M,MATCH($A1049,'Medical Examinations'!$A:$A,0)),"Not Found")</f>
        <v>Obesity</v>
      </c>
      <c r="K1049" s="6" t="str">
        <f>IFERROR(INDEX('Medical Examinations'!$N:$N,MATCH($A1049,'Medical Examinations'!$A:$A,0)),"Not Found")</f>
        <v>Diabetic</v>
      </c>
      <c r="L1049" s="12">
        <f>IFERROR(INDEX('Hospitalisation Details'!$V:$V,MATCH($A1049,'Hospitalisation Details'!$A:$A,0)),"Not Found")</f>
        <v>0</v>
      </c>
      <c r="M1049" s="13">
        <f>IFERROR(INDEX('Hospitalisation Details'!$F:$F,MATCH($A1049,'Hospitalisation Details'!$A:$A,0)),"Not Found")</f>
        <v>10713.64</v>
      </c>
      <c r="N1049" s="6">
        <f>IFERROR(INDEX('Hospitalisation Details'!$S:$S,MATCH($A1049,'Hospitalisation Details'!$A:$A,0)),"Not Found")</f>
        <v>24750</v>
      </c>
      <c r="O1049" s="6">
        <f>IFERROR(INDEX('Hospitalisation Details'!$T:$T,MATCH($A1049,'Hospitalisation Details'!$A:$A,0)),"Not Found")</f>
        <v>55</v>
      </c>
      <c r="P1049" s="6">
        <f>IFERROR(INDEX('Hospitalisation Details'!$U:$U,MATCH($A1049,'Hospitalisation Details'!$A:$A,0)),"Not Found")</f>
        <v>0</v>
      </c>
      <c r="Q1049" s="6">
        <f>IFERROR(INDEX('Hospitalisation Details'!$W:$W,MATCH($A1049,'Hospitalisation Details'!$A:$A,0)),"Not Found")</f>
        <v>0</v>
      </c>
    </row>
    <row r="1050" spans="1:17" ht="15" customHeight="1" x14ac:dyDescent="0.3">
      <c r="A1050" s="6" t="str">
        <f>'Customer Names'!A1050</f>
        <v>Id1049</v>
      </c>
      <c r="B1050" s="6" t="str">
        <f>IFERROR(INDEX('Customer Names'!$D:$D,MATCH($A1050,'Customer Names'!$A:$A,0)),"Not Found")</f>
        <v>Alexandra</v>
      </c>
      <c r="C1050" s="6">
        <f>IFERROR(INDEX('Medical Examinations'!$B:$B,MATCH($A1050,'Medical Examinations'!$A:$A,0)),"Not Found")</f>
        <v>30.5</v>
      </c>
      <c r="D1050" s="6">
        <f>IFERROR(INDEX('Medical Examinations'!$C:$C,MATCH($A1050,'Medical Examinations'!$A:$A,0)),"Not Found")</f>
        <v>11.94</v>
      </c>
      <c r="E1050" s="6" t="str">
        <f>IFERROR(INDEX('Medical Examinations'!$I:$I,MATCH($A1050,'Medical Examinations'!$A:$A,0)),"Not Found")</f>
        <v>Yes</v>
      </c>
      <c r="F1050" s="6" t="str">
        <f>IFERROR(INDEX('Medical Examinations'!$J:$J,MATCH($A1050,'Medical Examinations'!$A:$A,0)),"Not Found")</f>
        <v>No</v>
      </c>
      <c r="G1050" s="6" t="str">
        <f>IFERROR(INDEX('Medical Examinations'!$F:$F,MATCH($A1050,'Medical Examinations'!$A:$A,0)),"Not Found")</f>
        <v>No</v>
      </c>
      <c r="H1050" s="6">
        <f>IFERROR(INDEX('Medical Examinations'!$L:$L,MATCH($A1050,'Medical Examinations'!$A:$A,0)),"Not Found")</f>
        <v>0</v>
      </c>
      <c r="I1050" s="6" t="str">
        <f>IFERROR(INDEX('Medical Examinations'!$K:$K,MATCH($A1050,'Medical Examinations'!$A:$A,0)),"Not Found")</f>
        <v>No</v>
      </c>
      <c r="J1050" s="6" t="str">
        <f>IFERROR(INDEX('Medical Examinations'!$M:$M,MATCH($A1050,'Medical Examinations'!$A:$A,0)),"Not Found")</f>
        <v>Obesity</v>
      </c>
      <c r="K1050" s="6" t="str">
        <f>IFERROR(INDEX('Medical Examinations'!$N:$N,MATCH($A1050,'Medical Examinations'!$A:$A,0)),"Not Found")</f>
        <v>Diabetic</v>
      </c>
      <c r="L1050" s="12">
        <f>IFERROR(INDEX('Hospitalisation Details'!$V:$V,MATCH($A1050,'Hospitalisation Details'!$A:$A,0)),"Not Found")</f>
        <v>0</v>
      </c>
      <c r="M1050" s="13">
        <f>IFERROR(INDEX('Hospitalisation Details'!$F:$F,MATCH($A1050,'Hospitalisation Details'!$A:$A,0)),"Not Found")</f>
        <v>10704.47</v>
      </c>
      <c r="N1050" s="6">
        <f>IFERROR(INDEX('Hospitalisation Details'!$S:$S,MATCH($A1050,'Hospitalisation Details'!$A:$A,0)),"Not Found")</f>
        <v>24683</v>
      </c>
      <c r="O1050" s="6">
        <f>IFERROR(INDEX('Hospitalisation Details'!$T:$T,MATCH($A1050,'Hospitalisation Details'!$A:$A,0)),"Not Found")</f>
        <v>55</v>
      </c>
      <c r="P1050" s="6">
        <f>IFERROR(INDEX('Hospitalisation Details'!$U:$U,MATCH($A1050,'Hospitalisation Details'!$A:$A,0)),"Not Found")</f>
        <v>0</v>
      </c>
      <c r="Q1050" s="6">
        <f>IFERROR(INDEX('Hospitalisation Details'!$W:$W,MATCH($A1050,'Hospitalisation Details'!$A:$A,0)),"Not Found")</f>
        <v>0</v>
      </c>
    </row>
    <row r="1051" spans="1:17" ht="15" customHeight="1" x14ac:dyDescent="0.3">
      <c r="A1051" s="6" t="str">
        <f>'Customer Names'!A1051</f>
        <v>Id1050</v>
      </c>
      <c r="B1051" s="6" t="str">
        <f>IFERROR(INDEX('Customer Names'!$D:$D,MATCH($A1051,'Customer Names'!$A:$A,0)),"Not Found")</f>
        <v>Tiffany</v>
      </c>
      <c r="C1051" s="6">
        <f>IFERROR(INDEX('Medical Examinations'!$B:$B,MATCH($A1051,'Medical Examinations'!$A:$A,0)),"Not Found")</f>
        <v>28.16</v>
      </c>
      <c r="D1051" s="6">
        <f>IFERROR(INDEX('Medical Examinations'!$C:$C,MATCH($A1051,'Medical Examinations'!$A:$A,0)),"Not Found")</f>
        <v>5.56</v>
      </c>
      <c r="E1051" s="6" t="str">
        <f>IFERROR(INDEX('Medical Examinations'!$I:$I,MATCH($A1051,'Medical Examinations'!$A:$A,0)),"Not Found")</f>
        <v>No</v>
      </c>
      <c r="F1051" s="6" t="str">
        <f>IFERROR(INDEX('Medical Examinations'!$J:$J,MATCH($A1051,'Medical Examinations'!$A:$A,0)),"Not Found")</f>
        <v>No</v>
      </c>
      <c r="G1051" s="6" t="str">
        <f>IFERROR(INDEX('Medical Examinations'!$F:$F,MATCH($A1051,'Medical Examinations'!$A:$A,0)),"Not Found")</f>
        <v>No</v>
      </c>
      <c r="H1051" s="6">
        <f>IFERROR(INDEX('Medical Examinations'!$L:$L,MATCH($A1051,'Medical Examinations'!$A:$A,0)),"Not Found")</f>
        <v>2</v>
      </c>
      <c r="I1051" s="6" t="str">
        <f>IFERROR(INDEX('Medical Examinations'!$K:$K,MATCH($A1051,'Medical Examinations'!$A:$A,0)),"Not Found")</f>
        <v>No</v>
      </c>
      <c r="J1051" s="6" t="str">
        <f>IFERROR(INDEX('Medical Examinations'!$M:$M,MATCH($A1051,'Medical Examinations'!$A:$A,0)),"Not Found")</f>
        <v>Overweight</v>
      </c>
      <c r="K1051" s="6" t="str">
        <f>IFERROR(INDEX('Medical Examinations'!$N:$N,MATCH($A1051,'Medical Examinations'!$A:$A,0)),"Not Found")</f>
        <v>Normal</v>
      </c>
      <c r="L1051" s="12">
        <f>IFERROR(INDEX('Hospitalisation Details'!$V:$V,MATCH($A1051,'Hospitalisation Details'!$A:$A,0)),"Not Found")</f>
        <v>0</v>
      </c>
      <c r="M1051" s="13">
        <f>IFERROR(INDEX('Hospitalisation Details'!$F:$F,MATCH($A1051,'Hospitalisation Details'!$A:$A,0)),"Not Found")</f>
        <v>10702.64</v>
      </c>
      <c r="N1051" s="6">
        <f>IFERROR(INDEX('Hospitalisation Details'!$S:$S,MATCH($A1051,'Hospitalisation Details'!$A:$A,0)),"Not Found")</f>
        <v>26596</v>
      </c>
      <c r="O1051" s="6">
        <f>IFERROR(INDEX('Hospitalisation Details'!$T:$T,MATCH($A1051,'Hospitalisation Details'!$A:$A,0)),"Not Found")</f>
        <v>50</v>
      </c>
      <c r="P1051" s="6">
        <f>IFERROR(INDEX('Hospitalisation Details'!$U:$U,MATCH($A1051,'Hospitalisation Details'!$A:$A,0)),"Not Found")</f>
        <v>0</v>
      </c>
      <c r="Q1051" s="6">
        <f>IFERROR(INDEX('Hospitalisation Details'!$W:$W,MATCH($A1051,'Hospitalisation Details'!$A:$A,0)),"Not Found")</f>
        <v>0</v>
      </c>
    </row>
    <row r="1052" spans="1:17" ht="15" customHeight="1" x14ac:dyDescent="0.3">
      <c r="A1052" s="6" t="str">
        <f>'Customer Names'!A1052</f>
        <v>Id1051</v>
      </c>
      <c r="B1052" s="6" t="str">
        <f>IFERROR(INDEX('Customer Names'!$D:$D,MATCH($A1052,'Customer Names'!$A:$A,0)),"Not Found")</f>
        <v>Rebecca J</v>
      </c>
      <c r="C1052" s="6">
        <f>IFERROR(INDEX('Medical Examinations'!$B:$B,MATCH($A1052,'Medical Examinations'!$A:$A,0)),"Not Found")</f>
        <v>29.1</v>
      </c>
      <c r="D1052" s="6">
        <f>IFERROR(INDEX('Medical Examinations'!$C:$C,MATCH($A1052,'Medical Examinations'!$A:$A,0)),"Not Found")</f>
        <v>5.64</v>
      </c>
      <c r="E1052" s="6" t="str">
        <f>IFERROR(INDEX('Medical Examinations'!$I:$I,MATCH($A1052,'Medical Examinations'!$A:$A,0)),"Not Found")</f>
        <v>Yes</v>
      </c>
      <c r="F1052" s="6" t="str">
        <f>IFERROR(INDEX('Medical Examinations'!$J:$J,MATCH($A1052,'Medical Examinations'!$A:$A,0)),"Not Found")</f>
        <v>No</v>
      </c>
      <c r="G1052" s="6" t="str">
        <f>IFERROR(INDEX('Medical Examinations'!$F:$F,MATCH($A1052,'Medical Examinations'!$A:$A,0)),"Not Found")</f>
        <v>No</v>
      </c>
      <c r="H1052" s="6">
        <f>IFERROR(INDEX('Medical Examinations'!$L:$L,MATCH($A1052,'Medical Examinations'!$A:$A,0)),"Not Found")</f>
        <v>0</v>
      </c>
      <c r="I1052" s="6" t="str">
        <f>IFERROR(INDEX('Medical Examinations'!$K:$K,MATCH($A1052,'Medical Examinations'!$A:$A,0)),"Not Found")</f>
        <v>No</v>
      </c>
      <c r="J1052" s="6" t="str">
        <f>IFERROR(INDEX('Medical Examinations'!$M:$M,MATCH($A1052,'Medical Examinations'!$A:$A,0)),"Not Found")</f>
        <v>Overweight</v>
      </c>
      <c r="K1052" s="6" t="str">
        <f>IFERROR(INDEX('Medical Examinations'!$N:$N,MATCH($A1052,'Medical Examinations'!$A:$A,0)),"Not Found")</f>
        <v>Normal</v>
      </c>
      <c r="L1052" s="12">
        <f>IFERROR(INDEX('Hospitalisation Details'!$V:$V,MATCH($A1052,'Hospitalisation Details'!$A:$A,0)),"Not Found")</f>
        <v>0</v>
      </c>
      <c r="M1052" s="13">
        <f>IFERROR(INDEX('Hospitalisation Details'!$F:$F,MATCH($A1052,'Hospitalisation Details'!$A:$A,0)),"Not Found")</f>
        <v>10698.38</v>
      </c>
      <c r="N1052" s="6">
        <f>IFERROR(INDEX('Hospitalisation Details'!$S:$S,MATCH($A1052,'Hospitalisation Details'!$A:$A,0)),"Not Found")</f>
        <v>28033</v>
      </c>
      <c r="O1052" s="6">
        <f>IFERROR(INDEX('Hospitalisation Details'!$T:$T,MATCH($A1052,'Hospitalisation Details'!$A:$A,0)),"Not Found")</f>
        <v>46</v>
      </c>
      <c r="P1052" s="6">
        <f>IFERROR(INDEX('Hospitalisation Details'!$U:$U,MATCH($A1052,'Hospitalisation Details'!$A:$A,0)),"Not Found")</f>
        <v>0</v>
      </c>
      <c r="Q1052" s="6">
        <f>IFERROR(INDEX('Hospitalisation Details'!$W:$W,MATCH($A1052,'Hospitalisation Details'!$A:$A,0)),"Not Found")</f>
        <v>0</v>
      </c>
    </row>
    <row r="1053" spans="1:17" ht="15" customHeight="1" x14ac:dyDescent="0.3">
      <c r="A1053" s="6" t="str">
        <f>'Customer Names'!A1053</f>
        <v>Id1052</v>
      </c>
      <c r="B1053" s="6" t="str">
        <f>IFERROR(INDEX('Customer Names'!$D:$D,MATCH($A1053,'Customer Names'!$A:$A,0)),"Not Found")</f>
        <v>Austin T.</v>
      </c>
      <c r="C1053" s="6">
        <f>IFERROR(INDEX('Medical Examinations'!$B:$B,MATCH($A1053,'Medical Examinations'!$A:$A,0)),"Not Found")</f>
        <v>30.22</v>
      </c>
      <c r="D1053" s="6">
        <f>IFERROR(INDEX('Medical Examinations'!$C:$C,MATCH($A1053,'Medical Examinations'!$A:$A,0)),"Not Found")</f>
        <v>4.6500000000000004</v>
      </c>
      <c r="E1053" s="6" t="str">
        <f>IFERROR(INDEX('Medical Examinations'!$I:$I,MATCH($A1053,'Medical Examinations'!$A:$A,0)),"Not Found")</f>
        <v>No</v>
      </c>
      <c r="F1053" s="6" t="str">
        <f>IFERROR(INDEX('Medical Examinations'!$J:$J,MATCH($A1053,'Medical Examinations'!$A:$A,0)),"Not Found")</f>
        <v>No</v>
      </c>
      <c r="G1053" s="6" t="str">
        <f>IFERROR(INDEX('Medical Examinations'!$F:$F,MATCH($A1053,'Medical Examinations'!$A:$A,0)),"Not Found")</f>
        <v>No</v>
      </c>
      <c r="H1053" s="6">
        <f>IFERROR(INDEX('Medical Examinations'!$L:$L,MATCH($A1053,'Medical Examinations'!$A:$A,0)),"Not Found")</f>
        <v>0</v>
      </c>
      <c r="I1053" s="6" t="str">
        <f>IFERROR(INDEX('Medical Examinations'!$K:$K,MATCH($A1053,'Medical Examinations'!$A:$A,0)),"Not Found")</f>
        <v>No</v>
      </c>
      <c r="J1053" s="6" t="str">
        <f>IFERROR(INDEX('Medical Examinations'!$M:$M,MATCH($A1053,'Medical Examinations'!$A:$A,0)),"Not Found")</f>
        <v>Obesity</v>
      </c>
      <c r="K1053" s="6" t="str">
        <f>IFERROR(INDEX('Medical Examinations'!$N:$N,MATCH($A1053,'Medical Examinations'!$A:$A,0)),"Not Found")</f>
        <v>Normal</v>
      </c>
      <c r="L1053" s="12">
        <f>IFERROR(INDEX('Hospitalisation Details'!$V:$V,MATCH($A1053,'Hospitalisation Details'!$A:$A,0)),"Not Found")</f>
        <v>0</v>
      </c>
      <c r="M1053" s="13">
        <f>IFERROR(INDEX('Hospitalisation Details'!$F:$F,MATCH($A1053,'Hospitalisation Details'!$A:$A,0)),"Not Found")</f>
        <v>10690.11</v>
      </c>
      <c r="N1053" s="6">
        <f>IFERROR(INDEX('Hospitalisation Details'!$S:$S,MATCH($A1053,'Hospitalisation Details'!$A:$A,0)),"Not Found")</f>
        <v>28339</v>
      </c>
      <c r="O1053" s="6">
        <f>IFERROR(INDEX('Hospitalisation Details'!$T:$T,MATCH($A1053,'Hospitalisation Details'!$A:$A,0)),"Not Found")</f>
        <v>45</v>
      </c>
      <c r="P1053" s="6">
        <f>IFERROR(INDEX('Hospitalisation Details'!$U:$U,MATCH($A1053,'Hospitalisation Details'!$A:$A,0)),"Not Found")</f>
        <v>0</v>
      </c>
      <c r="Q1053" s="6">
        <f>IFERROR(INDEX('Hospitalisation Details'!$W:$W,MATCH($A1053,'Hospitalisation Details'!$A:$A,0)),"Not Found")</f>
        <v>0</v>
      </c>
    </row>
    <row r="1054" spans="1:17" ht="15" customHeight="1" x14ac:dyDescent="0.3">
      <c r="A1054" s="6" t="str">
        <f>'Customer Names'!A1054</f>
        <v>Id1053</v>
      </c>
      <c r="B1054" s="6" t="str">
        <f>IFERROR(INDEX('Customer Names'!$D:$D,MATCH($A1054,'Customer Names'!$A:$A,0)),"Not Found")</f>
        <v>Jamie T</v>
      </c>
      <c r="C1054" s="6">
        <f>IFERROR(INDEX('Medical Examinations'!$B:$B,MATCH($A1054,'Medical Examinations'!$A:$A,0)),"Not Found")</f>
        <v>24.29</v>
      </c>
      <c r="D1054" s="6">
        <f>IFERROR(INDEX('Medical Examinations'!$C:$C,MATCH($A1054,'Medical Examinations'!$A:$A,0)),"Not Found")</f>
        <v>9.0500000000000007</v>
      </c>
      <c r="E1054" s="6" t="str">
        <f>IFERROR(INDEX('Medical Examinations'!$I:$I,MATCH($A1054,'Medical Examinations'!$A:$A,0)),"Not Found")</f>
        <v>No</v>
      </c>
      <c r="F1054" s="6" t="str">
        <f>IFERROR(INDEX('Medical Examinations'!$J:$J,MATCH($A1054,'Medical Examinations'!$A:$A,0)),"Not Found")</f>
        <v>No</v>
      </c>
      <c r="G1054" s="6" t="str">
        <f>IFERROR(INDEX('Medical Examinations'!$F:$F,MATCH($A1054,'Medical Examinations'!$A:$A,0)),"Not Found")</f>
        <v>No</v>
      </c>
      <c r="H1054" s="6">
        <f>IFERROR(INDEX('Medical Examinations'!$L:$L,MATCH($A1054,'Medical Examinations'!$A:$A,0)),"Not Found")</f>
        <v>0</v>
      </c>
      <c r="I1054" s="6" t="str">
        <f>IFERROR(INDEX('Medical Examinations'!$K:$K,MATCH($A1054,'Medical Examinations'!$A:$A,0)),"Not Found")</f>
        <v>No</v>
      </c>
      <c r="J1054" s="6" t="str">
        <f>IFERROR(INDEX('Medical Examinations'!$M:$M,MATCH($A1054,'Medical Examinations'!$A:$A,0)),"Not Found")</f>
        <v>Normal Weight</v>
      </c>
      <c r="K1054" s="6" t="str">
        <f>IFERROR(INDEX('Medical Examinations'!$N:$N,MATCH($A1054,'Medical Examinations'!$A:$A,0)),"Not Found")</f>
        <v>Diabetic</v>
      </c>
      <c r="L1054" s="12">
        <f>IFERROR(INDEX('Hospitalisation Details'!$V:$V,MATCH($A1054,'Hospitalisation Details'!$A:$A,0)),"Not Found")</f>
        <v>0</v>
      </c>
      <c r="M1054" s="13">
        <f>IFERROR(INDEX('Hospitalisation Details'!$F:$F,MATCH($A1054,'Hospitalisation Details'!$A:$A,0)),"Not Found")</f>
        <v>10676.83</v>
      </c>
      <c r="N1054" s="6">
        <f>IFERROR(INDEX('Hospitalisation Details'!$S:$S,MATCH($A1054,'Hospitalisation Details'!$A:$A,0)),"Not Found")</f>
        <v>22896</v>
      </c>
      <c r="O1054" s="6">
        <f>IFERROR(INDEX('Hospitalisation Details'!$T:$T,MATCH($A1054,'Hospitalisation Details'!$A:$A,0)),"Not Found")</f>
        <v>60</v>
      </c>
      <c r="P1054" s="6">
        <f>IFERROR(INDEX('Hospitalisation Details'!$U:$U,MATCH($A1054,'Hospitalisation Details'!$A:$A,0)),"Not Found")</f>
        <v>0</v>
      </c>
      <c r="Q1054" s="6">
        <f>IFERROR(INDEX('Hospitalisation Details'!$W:$W,MATCH($A1054,'Hospitalisation Details'!$A:$A,0)),"Not Found")</f>
        <v>0</v>
      </c>
    </row>
    <row r="1055" spans="1:17" ht="15" customHeight="1" x14ac:dyDescent="0.3">
      <c r="A1055" s="6" t="str">
        <f>'Customer Names'!A1055</f>
        <v>Id1054</v>
      </c>
      <c r="B1055" s="6" t="str">
        <f>IFERROR(INDEX('Customer Names'!$D:$D,MATCH($A1055,'Customer Names'!$A:$A,0)),"Not Found")</f>
        <v>Matthew T.</v>
      </c>
      <c r="C1055" s="6">
        <f>IFERROR(INDEX('Medical Examinations'!$B:$B,MATCH($A1055,'Medical Examinations'!$A:$A,0)),"Not Found")</f>
        <v>29.39</v>
      </c>
      <c r="D1055" s="6">
        <f>IFERROR(INDEX('Medical Examinations'!$C:$C,MATCH($A1055,'Medical Examinations'!$A:$A,0)),"Not Found")</f>
        <v>4.5199999999999996</v>
      </c>
      <c r="E1055" s="6" t="str">
        <f>IFERROR(INDEX('Medical Examinations'!$I:$I,MATCH($A1055,'Medical Examinations'!$A:$A,0)),"Not Found")</f>
        <v>Yes</v>
      </c>
      <c r="F1055" s="6" t="str">
        <f>IFERROR(INDEX('Medical Examinations'!$J:$J,MATCH($A1055,'Medical Examinations'!$A:$A,0)),"Not Found")</f>
        <v>No</v>
      </c>
      <c r="G1055" s="6" t="str">
        <f>IFERROR(INDEX('Medical Examinations'!$F:$F,MATCH($A1055,'Medical Examinations'!$A:$A,0)),"Not Found")</f>
        <v>No</v>
      </c>
      <c r="H1055" s="6">
        <f>IFERROR(INDEX('Medical Examinations'!$L:$L,MATCH($A1055,'Medical Examinations'!$A:$A,0)),"Not Found")</f>
        <v>0</v>
      </c>
      <c r="I1055" s="6" t="str">
        <f>IFERROR(INDEX('Medical Examinations'!$K:$K,MATCH($A1055,'Medical Examinations'!$A:$A,0)),"Not Found")</f>
        <v>No</v>
      </c>
      <c r="J1055" s="6" t="str">
        <f>IFERROR(INDEX('Medical Examinations'!$M:$M,MATCH($A1055,'Medical Examinations'!$A:$A,0)),"Not Found")</f>
        <v>Overweight</v>
      </c>
      <c r="K1055" s="6" t="str">
        <f>IFERROR(INDEX('Medical Examinations'!$N:$N,MATCH($A1055,'Medical Examinations'!$A:$A,0)),"Not Found")</f>
        <v>Normal</v>
      </c>
      <c r="L1055" s="12">
        <f>IFERROR(INDEX('Hospitalisation Details'!$V:$V,MATCH($A1055,'Hospitalisation Details'!$A:$A,0)),"Not Found")</f>
        <v>0</v>
      </c>
      <c r="M1055" s="13">
        <f>IFERROR(INDEX('Hospitalisation Details'!$F:$F,MATCH($A1055,'Hospitalisation Details'!$A:$A,0)),"Not Found")</f>
        <v>10665.44</v>
      </c>
      <c r="N1055" s="6">
        <f>IFERROR(INDEX('Hospitalisation Details'!$S:$S,MATCH($A1055,'Hospitalisation Details'!$A:$A,0)),"Not Found")</f>
        <v>28086</v>
      </c>
      <c r="O1055" s="6">
        <f>IFERROR(INDEX('Hospitalisation Details'!$T:$T,MATCH($A1055,'Hospitalisation Details'!$A:$A,0)),"Not Found")</f>
        <v>46</v>
      </c>
      <c r="P1055" s="6">
        <f>IFERROR(INDEX('Hospitalisation Details'!$U:$U,MATCH($A1055,'Hospitalisation Details'!$A:$A,0)),"Not Found")</f>
        <v>0</v>
      </c>
      <c r="Q1055" s="6">
        <f>IFERROR(INDEX('Hospitalisation Details'!$W:$W,MATCH($A1055,'Hospitalisation Details'!$A:$A,0)),"Not Found")</f>
        <v>0</v>
      </c>
    </row>
    <row r="1056" spans="1:17" ht="15" customHeight="1" x14ac:dyDescent="0.3">
      <c r="A1056" s="6" t="str">
        <f>'Customer Names'!A1056</f>
        <v>Id1055</v>
      </c>
      <c r="B1056" s="6" t="str">
        <f>IFERROR(INDEX('Customer Names'!$D:$D,MATCH($A1056,'Customer Names'!$A:$A,0)),"Not Found")</f>
        <v>Emily</v>
      </c>
      <c r="C1056" s="6">
        <f>IFERROR(INDEX('Medical Examinations'!$B:$B,MATCH($A1056,'Medical Examinations'!$A:$A,0)),"Not Found")</f>
        <v>25.66</v>
      </c>
      <c r="D1056" s="6">
        <f>IFERROR(INDEX('Medical Examinations'!$C:$C,MATCH($A1056,'Medical Examinations'!$A:$A,0)),"Not Found")</f>
        <v>4.62</v>
      </c>
      <c r="E1056" s="6" t="str">
        <f>IFERROR(INDEX('Medical Examinations'!$I:$I,MATCH($A1056,'Medical Examinations'!$A:$A,0)),"Not Found")</f>
        <v>Yes</v>
      </c>
      <c r="F1056" s="6" t="str">
        <f>IFERROR(INDEX('Medical Examinations'!$J:$J,MATCH($A1056,'Medical Examinations'!$A:$A,0)),"Not Found")</f>
        <v>No</v>
      </c>
      <c r="G1056" s="6" t="str">
        <f>IFERROR(INDEX('Medical Examinations'!$F:$F,MATCH($A1056,'Medical Examinations'!$A:$A,0)),"Not Found")</f>
        <v>No</v>
      </c>
      <c r="H1056" s="6">
        <f>IFERROR(INDEX('Medical Examinations'!$L:$L,MATCH($A1056,'Medical Examinations'!$A:$A,0)),"Not Found")</f>
        <v>1</v>
      </c>
      <c r="I1056" s="6" t="str">
        <f>IFERROR(INDEX('Medical Examinations'!$K:$K,MATCH($A1056,'Medical Examinations'!$A:$A,0)),"Not Found")</f>
        <v>No</v>
      </c>
      <c r="J1056" s="6" t="str">
        <f>IFERROR(INDEX('Medical Examinations'!$M:$M,MATCH($A1056,'Medical Examinations'!$A:$A,0)),"Not Found")</f>
        <v>Overweight</v>
      </c>
      <c r="K1056" s="6" t="str">
        <f>IFERROR(INDEX('Medical Examinations'!$N:$N,MATCH($A1056,'Medical Examinations'!$A:$A,0)),"Not Found")</f>
        <v>Normal</v>
      </c>
      <c r="L1056" s="12">
        <f>IFERROR(INDEX('Hospitalisation Details'!$V:$V,MATCH($A1056,'Hospitalisation Details'!$A:$A,0)),"Not Found")</f>
        <v>0</v>
      </c>
      <c r="M1056" s="13">
        <f>IFERROR(INDEX('Hospitalisation Details'!$F:$F,MATCH($A1056,'Hospitalisation Details'!$A:$A,0)),"Not Found")</f>
        <v>10627.81</v>
      </c>
      <c r="N1056" s="6">
        <f>IFERROR(INDEX('Hospitalisation Details'!$S:$S,MATCH($A1056,'Hospitalisation Details'!$A:$A,0)),"Not Found")</f>
        <v>23597</v>
      </c>
      <c r="O1056" s="6">
        <f>IFERROR(INDEX('Hospitalisation Details'!$T:$T,MATCH($A1056,'Hospitalisation Details'!$A:$A,0)),"Not Found")</f>
        <v>58</v>
      </c>
      <c r="P1056" s="6">
        <f>IFERROR(INDEX('Hospitalisation Details'!$U:$U,MATCH($A1056,'Hospitalisation Details'!$A:$A,0)),"Not Found")</f>
        <v>0</v>
      </c>
      <c r="Q1056" s="6">
        <f>IFERROR(INDEX('Hospitalisation Details'!$W:$W,MATCH($A1056,'Hospitalisation Details'!$A:$A,0)),"Not Found")</f>
        <v>0</v>
      </c>
    </row>
    <row r="1057" spans="1:17" ht="15" customHeight="1" x14ac:dyDescent="0.3">
      <c r="A1057" s="6" t="str">
        <f>'Customer Names'!A1057</f>
        <v>Id1056</v>
      </c>
      <c r="B1057" s="6" t="str">
        <f>IFERROR(INDEX('Customer Names'!$D:$D,MATCH($A1057,'Customer Names'!$A:$A,0)),"Not Found")</f>
        <v>Gillian</v>
      </c>
      <c r="C1057" s="6">
        <f>IFERROR(INDEX('Medical Examinations'!$B:$B,MATCH($A1057,'Medical Examinations'!$A:$A,0)),"Not Found")</f>
        <v>39.11</v>
      </c>
      <c r="D1057" s="6">
        <f>IFERROR(INDEX('Medical Examinations'!$C:$C,MATCH($A1057,'Medical Examinations'!$A:$A,0)),"Not Found")</f>
        <v>5.87</v>
      </c>
      <c r="E1057" s="6" t="str">
        <f>IFERROR(INDEX('Medical Examinations'!$I:$I,MATCH($A1057,'Medical Examinations'!$A:$A,0)),"Not Found")</f>
        <v>No</v>
      </c>
      <c r="F1057" s="6" t="str">
        <f>IFERROR(INDEX('Medical Examinations'!$J:$J,MATCH($A1057,'Medical Examinations'!$A:$A,0)),"Not Found")</f>
        <v>No</v>
      </c>
      <c r="G1057" s="6" t="str">
        <f>IFERROR(INDEX('Medical Examinations'!$F:$F,MATCH($A1057,'Medical Examinations'!$A:$A,0)),"Not Found")</f>
        <v>No</v>
      </c>
      <c r="H1057" s="6">
        <f>IFERROR(INDEX('Medical Examinations'!$L:$L,MATCH($A1057,'Medical Examinations'!$A:$A,0)),"Not Found")</f>
        <v>0</v>
      </c>
      <c r="I1057" s="6" t="str">
        <f>IFERROR(INDEX('Medical Examinations'!$K:$K,MATCH($A1057,'Medical Examinations'!$A:$A,0)),"Not Found")</f>
        <v>No</v>
      </c>
      <c r="J1057" s="6" t="str">
        <f>IFERROR(INDEX('Medical Examinations'!$M:$M,MATCH($A1057,'Medical Examinations'!$A:$A,0)),"Not Found")</f>
        <v>Obesity</v>
      </c>
      <c r="K1057" s="6" t="str">
        <f>IFERROR(INDEX('Medical Examinations'!$N:$N,MATCH($A1057,'Medical Examinations'!$A:$A,0)),"Not Found")</f>
        <v>Prediabetic</v>
      </c>
      <c r="L1057" s="12">
        <f>IFERROR(INDEX('Hospitalisation Details'!$V:$V,MATCH($A1057,'Hospitalisation Details'!$A:$A,0)),"Not Found")</f>
        <v>0</v>
      </c>
      <c r="M1057" s="13">
        <f>IFERROR(INDEX('Hospitalisation Details'!$F:$F,MATCH($A1057,'Hospitalisation Details'!$A:$A,0)),"Not Found")</f>
        <v>10620.26</v>
      </c>
      <c r="N1057" s="6">
        <f>IFERROR(INDEX('Hospitalisation Details'!$S:$S,MATCH($A1057,'Hospitalisation Details'!$A:$A,0)),"Not Found")</f>
        <v>33060</v>
      </c>
      <c r="O1057" s="6">
        <f>IFERROR(INDEX('Hospitalisation Details'!$T:$T,MATCH($A1057,'Hospitalisation Details'!$A:$A,0)),"Not Found")</f>
        <v>32</v>
      </c>
      <c r="P1057" s="6">
        <f>IFERROR(INDEX('Hospitalisation Details'!$U:$U,MATCH($A1057,'Hospitalisation Details'!$A:$A,0)),"Not Found")</f>
        <v>0</v>
      </c>
      <c r="Q1057" s="6">
        <f>IFERROR(INDEX('Hospitalisation Details'!$W:$W,MATCH($A1057,'Hospitalisation Details'!$A:$A,0)),"Not Found")</f>
        <v>0</v>
      </c>
    </row>
    <row r="1058" spans="1:17" ht="15" customHeight="1" x14ac:dyDescent="0.3">
      <c r="A1058" s="6" t="str">
        <f>'Customer Names'!A1058</f>
        <v>Id1057</v>
      </c>
      <c r="B1058" s="6" t="str">
        <f>IFERROR(INDEX('Customer Names'!$D:$D,MATCH($A1058,'Customer Names'!$A:$A,0)),"Not Found")</f>
        <v>Brenn E.</v>
      </c>
      <c r="C1058" s="6">
        <f>IFERROR(INDEX('Medical Examinations'!$B:$B,MATCH($A1058,'Medical Examinations'!$A:$A,0)),"Not Found")</f>
        <v>43.78</v>
      </c>
      <c r="D1058" s="6">
        <f>IFERROR(INDEX('Medical Examinations'!$C:$C,MATCH($A1058,'Medical Examinations'!$A:$A,0)),"Not Found")</f>
        <v>5.71</v>
      </c>
      <c r="E1058" s="6" t="str">
        <f>IFERROR(INDEX('Medical Examinations'!$I:$I,MATCH($A1058,'Medical Examinations'!$A:$A,0)),"Not Found")</f>
        <v>No</v>
      </c>
      <c r="F1058" s="6" t="str">
        <f>IFERROR(INDEX('Medical Examinations'!$J:$J,MATCH($A1058,'Medical Examinations'!$A:$A,0)),"Not Found")</f>
        <v>No</v>
      </c>
      <c r="G1058" s="6" t="str">
        <f>IFERROR(INDEX('Medical Examinations'!$F:$F,MATCH($A1058,'Medical Examinations'!$A:$A,0)),"Not Found")</f>
        <v>No</v>
      </c>
      <c r="H1058" s="6">
        <f>IFERROR(INDEX('Medical Examinations'!$L:$L,MATCH($A1058,'Medical Examinations'!$A:$A,0)),"Not Found")</f>
        <v>1</v>
      </c>
      <c r="I1058" s="6" t="str">
        <f>IFERROR(INDEX('Medical Examinations'!$K:$K,MATCH($A1058,'Medical Examinations'!$A:$A,0)),"Not Found")</f>
        <v>No</v>
      </c>
      <c r="J1058" s="6" t="str">
        <f>IFERROR(INDEX('Medical Examinations'!$M:$M,MATCH($A1058,'Medical Examinations'!$A:$A,0)),"Not Found")</f>
        <v>Obesity</v>
      </c>
      <c r="K1058" s="6" t="str">
        <f>IFERROR(INDEX('Medical Examinations'!$N:$N,MATCH($A1058,'Medical Examinations'!$A:$A,0)),"Not Found")</f>
        <v>Prediabetic</v>
      </c>
      <c r="L1058" s="12">
        <f>IFERROR(INDEX('Hospitalisation Details'!$V:$V,MATCH($A1058,'Hospitalisation Details'!$A:$A,0)),"Not Found")</f>
        <v>0</v>
      </c>
      <c r="M1058" s="13">
        <f>IFERROR(INDEX('Hospitalisation Details'!$F:$F,MATCH($A1058,'Hospitalisation Details'!$A:$A,0)),"Not Found")</f>
        <v>10617.04</v>
      </c>
      <c r="N1058" s="6">
        <f>IFERROR(INDEX('Hospitalisation Details'!$S:$S,MATCH($A1058,'Hospitalisation Details'!$A:$A,0)),"Not Found")</f>
        <v>33808</v>
      </c>
      <c r="O1058" s="6">
        <f>IFERROR(INDEX('Hospitalisation Details'!$T:$T,MATCH($A1058,'Hospitalisation Details'!$A:$A,0)),"Not Found")</f>
        <v>30</v>
      </c>
      <c r="P1058" s="6">
        <f>IFERROR(INDEX('Hospitalisation Details'!$U:$U,MATCH($A1058,'Hospitalisation Details'!$A:$A,0)),"Not Found")</f>
        <v>0</v>
      </c>
      <c r="Q1058" s="6">
        <f>IFERROR(INDEX('Hospitalisation Details'!$W:$W,MATCH($A1058,'Hospitalisation Details'!$A:$A,0)),"Not Found")</f>
        <v>0</v>
      </c>
    </row>
    <row r="1059" spans="1:17" ht="15" customHeight="1" x14ac:dyDescent="0.3">
      <c r="A1059" s="6" t="str">
        <f>'Customer Names'!A1059</f>
        <v>Id1058</v>
      </c>
      <c r="B1059" s="6" t="str">
        <f>IFERROR(INDEX('Customer Names'!$D:$D,MATCH($A1059,'Customer Names'!$A:$A,0)),"Not Found")</f>
        <v>Lisa M</v>
      </c>
      <c r="C1059" s="6">
        <f>IFERROR(INDEX('Medical Examinations'!$B:$B,MATCH($A1059,'Medical Examinations'!$A:$A,0)),"Not Found")</f>
        <v>24.35</v>
      </c>
      <c r="D1059" s="6">
        <f>IFERROR(INDEX('Medical Examinations'!$C:$C,MATCH($A1059,'Medical Examinations'!$A:$A,0)),"Not Found")</f>
        <v>9.08</v>
      </c>
      <c r="E1059" s="6" t="str">
        <f>IFERROR(INDEX('Medical Examinations'!$I:$I,MATCH($A1059,'Medical Examinations'!$A:$A,0)),"Not Found")</f>
        <v>No</v>
      </c>
      <c r="F1059" s="6" t="str">
        <f>IFERROR(INDEX('Medical Examinations'!$J:$J,MATCH($A1059,'Medical Examinations'!$A:$A,0)),"Not Found")</f>
        <v>No</v>
      </c>
      <c r="G1059" s="6" t="str">
        <f>IFERROR(INDEX('Medical Examinations'!$F:$F,MATCH($A1059,'Medical Examinations'!$A:$A,0)),"Not Found")</f>
        <v>No</v>
      </c>
      <c r="H1059" s="6">
        <f>IFERROR(INDEX('Medical Examinations'!$L:$L,MATCH($A1059,'Medical Examinations'!$A:$A,0)),"Not Found")</f>
        <v>0</v>
      </c>
      <c r="I1059" s="6" t="str">
        <f>IFERROR(INDEX('Medical Examinations'!$K:$K,MATCH($A1059,'Medical Examinations'!$A:$A,0)),"Not Found")</f>
        <v>No</v>
      </c>
      <c r="J1059" s="6" t="str">
        <f>IFERROR(INDEX('Medical Examinations'!$M:$M,MATCH($A1059,'Medical Examinations'!$A:$A,0)),"Not Found")</f>
        <v>Normal Weight</v>
      </c>
      <c r="K1059" s="6" t="str">
        <f>IFERROR(INDEX('Medical Examinations'!$N:$N,MATCH($A1059,'Medical Examinations'!$A:$A,0)),"Not Found")</f>
        <v>Diabetic</v>
      </c>
      <c r="L1059" s="12">
        <f>IFERROR(INDEX('Hospitalisation Details'!$V:$V,MATCH($A1059,'Hospitalisation Details'!$A:$A,0)),"Not Found")</f>
        <v>0</v>
      </c>
      <c r="M1059" s="13">
        <f>IFERROR(INDEX('Hospitalisation Details'!$F:$F,MATCH($A1059,'Hospitalisation Details'!$A:$A,0)),"Not Found")</f>
        <v>10608.67</v>
      </c>
      <c r="N1059" s="6">
        <f>IFERROR(INDEX('Hospitalisation Details'!$S:$S,MATCH($A1059,'Hospitalisation Details'!$A:$A,0)),"Not Found")</f>
        <v>23920</v>
      </c>
      <c r="O1059" s="6">
        <f>IFERROR(INDEX('Hospitalisation Details'!$T:$T,MATCH($A1059,'Hospitalisation Details'!$A:$A,0)),"Not Found")</f>
        <v>57</v>
      </c>
      <c r="P1059" s="6">
        <f>IFERROR(INDEX('Hospitalisation Details'!$U:$U,MATCH($A1059,'Hospitalisation Details'!$A:$A,0)),"Not Found")</f>
        <v>0</v>
      </c>
      <c r="Q1059" s="6">
        <f>IFERROR(INDEX('Hospitalisation Details'!$W:$W,MATCH($A1059,'Hospitalisation Details'!$A:$A,0)),"Not Found")</f>
        <v>0</v>
      </c>
    </row>
    <row r="1060" spans="1:17" ht="15" customHeight="1" x14ac:dyDescent="0.3">
      <c r="A1060" s="6" t="str">
        <f>'Customer Names'!A1060</f>
        <v>Id1059</v>
      </c>
      <c r="B1060" s="6" t="str">
        <f>IFERROR(INDEX('Customer Names'!$D:$D,MATCH($A1060,'Customer Names'!$A:$A,0)),"Not Found")</f>
        <v>Matt</v>
      </c>
      <c r="C1060" s="6">
        <f>IFERROR(INDEX('Medical Examinations'!$B:$B,MATCH($A1060,'Medical Examinations'!$A:$A,0)),"Not Found")</f>
        <v>40.299999999999997</v>
      </c>
      <c r="D1060" s="6">
        <f>IFERROR(INDEX('Medical Examinations'!$C:$C,MATCH($A1060,'Medical Examinations'!$A:$A,0)),"Not Found")</f>
        <v>5.3</v>
      </c>
      <c r="E1060" s="6" t="str">
        <f>IFERROR(INDEX('Medical Examinations'!$I:$I,MATCH($A1060,'Medical Examinations'!$A:$A,0)),"Not Found")</f>
        <v>Yes</v>
      </c>
      <c r="F1060" s="6" t="str">
        <f>IFERROR(INDEX('Medical Examinations'!$J:$J,MATCH($A1060,'Medical Examinations'!$A:$A,0)),"Not Found")</f>
        <v>No</v>
      </c>
      <c r="G1060" s="6" t="str">
        <f>IFERROR(INDEX('Medical Examinations'!$F:$F,MATCH($A1060,'Medical Examinations'!$A:$A,0)),"Not Found")</f>
        <v>No</v>
      </c>
      <c r="H1060" s="6">
        <f>IFERROR(INDEX('Medical Examinations'!$L:$L,MATCH($A1060,'Medical Examinations'!$A:$A,0)),"Not Found")</f>
        <v>2</v>
      </c>
      <c r="I1060" s="6" t="str">
        <f>IFERROR(INDEX('Medical Examinations'!$K:$K,MATCH($A1060,'Medical Examinations'!$A:$A,0)),"Not Found")</f>
        <v>No</v>
      </c>
      <c r="J1060" s="6" t="str">
        <f>IFERROR(INDEX('Medical Examinations'!$M:$M,MATCH($A1060,'Medical Examinations'!$A:$A,0)),"Not Found")</f>
        <v>Obesity</v>
      </c>
      <c r="K1060" s="6" t="str">
        <f>IFERROR(INDEX('Medical Examinations'!$N:$N,MATCH($A1060,'Medical Examinations'!$A:$A,0)),"Not Found")</f>
        <v>Normal</v>
      </c>
      <c r="L1060" s="12">
        <f>IFERROR(INDEX('Hospitalisation Details'!$V:$V,MATCH($A1060,'Hospitalisation Details'!$A:$A,0)),"Not Found")</f>
        <v>0</v>
      </c>
      <c r="M1060" s="13">
        <f>IFERROR(INDEX('Hospitalisation Details'!$F:$F,MATCH($A1060,'Hospitalisation Details'!$A:$A,0)),"Not Found")</f>
        <v>10602.39</v>
      </c>
      <c r="N1060" s="6">
        <f>IFERROR(INDEX('Hospitalisation Details'!$S:$S,MATCH($A1060,'Hospitalisation Details'!$A:$A,0)),"Not Found")</f>
        <v>24290</v>
      </c>
      <c r="O1060" s="6">
        <f>IFERROR(INDEX('Hospitalisation Details'!$T:$T,MATCH($A1060,'Hospitalisation Details'!$A:$A,0)),"Not Found")</f>
        <v>56</v>
      </c>
      <c r="P1060" s="6">
        <f>IFERROR(INDEX('Hospitalisation Details'!$U:$U,MATCH($A1060,'Hospitalisation Details'!$A:$A,0)),"Not Found")</f>
        <v>0</v>
      </c>
      <c r="Q1060" s="6">
        <f>IFERROR(INDEX('Hospitalisation Details'!$W:$W,MATCH($A1060,'Hospitalisation Details'!$A:$A,0)),"Not Found")</f>
        <v>0</v>
      </c>
    </row>
    <row r="1061" spans="1:17" ht="15" customHeight="1" x14ac:dyDescent="0.3">
      <c r="A1061" s="6" t="str">
        <f>'Customer Names'!A1061</f>
        <v>Id1060</v>
      </c>
      <c r="B1061" s="6" t="str">
        <f>IFERROR(INDEX('Customer Names'!$D:$D,MATCH($A1061,'Customer Names'!$A:$A,0)),"Not Found")</f>
        <v>Thomas A.</v>
      </c>
      <c r="C1061" s="6">
        <f>IFERROR(INDEX('Medical Examinations'!$B:$B,MATCH($A1061,'Medical Examinations'!$A:$A,0)),"Not Found")</f>
        <v>32.774999999999999</v>
      </c>
      <c r="D1061" s="6">
        <f>IFERROR(INDEX('Medical Examinations'!$C:$C,MATCH($A1061,'Medical Examinations'!$A:$A,0)),"Not Found")</f>
        <v>11.76</v>
      </c>
      <c r="E1061" s="6" t="str">
        <f>IFERROR(INDEX('Medical Examinations'!$I:$I,MATCH($A1061,'Medical Examinations'!$A:$A,0)),"Not Found")</f>
        <v>Yes</v>
      </c>
      <c r="F1061" s="6" t="str">
        <f>IFERROR(INDEX('Medical Examinations'!$J:$J,MATCH($A1061,'Medical Examinations'!$A:$A,0)),"Not Found")</f>
        <v>No</v>
      </c>
      <c r="G1061" s="6" t="str">
        <f>IFERROR(INDEX('Medical Examinations'!$F:$F,MATCH($A1061,'Medical Examinations'!$A:$A,0)),"Not Found")</f>
        <v>No</v>
      </c>
      <c r="H1061" s="6">
        <f>IFERROR(INDEX('Medical Examinations'!$L:$L,MATCH($A1061,'Medical Examinations'!$A:$A,0)),"Not Found")</f>
        <v>0</v>
      </c>
      <c r="I1061" s="6" t="str">
        <f>IFERROR(INDEX('Medical Examinations'!$K:$K,MATCH($A1061,'Medical Examinations'!$A:$A,0)),"Not Found")</f>
        <v>No</v>
      </c>
      <c r="J1061" s="6" t="str">
        <f>IFERROR(INDEX('Medical Examinations'!$M:$M,MATCH($A1061,'Medical Examinations'!$A:$A,0)),"Not Found")</f>
        <v>Obesity</v>
      </c>
      <c r="K1061" s="6" t="str">
        <f>IFERROR(INDEX('Medical Examinations'!$N:$N,MATCH($A1061,'Medical Examinations'!$A:$A,0)),"Not Found")</f>
        <v>Diabetic</v>
      </c>
      <c r="L1061" s="12">
        <f>IFERROR(INDEX('Hospitalisation Details'!$V:$V,MATCH($A1061,'Hospitalisation Details'!$A:$A,0)),"Not Found")</f>
        <v>0</v>
      </c>
      <c r="M1061" s="13">
        <f>IFERROR(INDEX('Hospitalisation Details'!$F:$F,MATCH($A1061,'Hospitalisation Details'!$A:$A,0)),"Not Found")</f>
        <v>10601.63</v>
      </c>
      <c r="N1061" s="6">
        <f>IFERROR(INDEX('Hospitalisation Details'!$S:$S,MATCH($A1061,'Hospitalisation Details'!$A:$A,0)),"Not Found")</f>
        <v>24646</v>
      </c>
      <c r="O1061" s="6">
        <f>IFERROR(INDEX('Hospitalisation Details'!$T:$T,MATCH($A1061,'Hospitalisation Details'!$A:$A,0)),"Not Found")</f>
        <v>55</v>
      </c>
      <c r="P1061" s="6">
        <f>IFERROR(INDEX('Hospitalisation Details'!$U:$U,MATCH($A1061,'Hospitalisation Details'!$A:$A,0)),"Not Found")</f>
        <v>0</v>
      </c>
      <c r="Q1061" s="6">
        <f>IFERROR(INDEX('Hospitalisation Details'!$W:$W,MATCH($A1061,'Hospitalisation Details'!$A:$A,0)),"Not Found")</f>
        <v>0</v>
      </c>
    </row>
    <row r="1062" spans="1:17" ht="15" customHeight="1" x14ac:dyDescent="0.3">
      <c r="A1062" s="6" t="str">
        <f>'Customer Names'!A1062</f>
        <v>Id1061</v>
      </c>
      <c r="B1062" s="6" t="str">
        <f>IFERROR(INDEX('Customer Names'!$D:$D,MATCH($A1062,'Customer Names'!$A:$A,0)),"Not Found")</f>
        <v>Kevin J</v>
      </c>
      <c r="C1062" s="6">
        <f>IFERROR(INDEX('Medical Examinations'!$B:$B,MATCH($A1062,'Medical Examinations'!$A:$A,0)),"Not Found")</f>
        <v>39.6</v>
      </c>
      <c r="D1062" s="6">
        <f>IFERROR(INDEX('Medical Examinations'!$C:$C,MATCH($A1062,'Medical Examinations'!$A:$A,0)),"Not Found")</f>
        <v>5.1100000000000003</v>
      </c>
      <c r="E1062" s="6" t="str">
        <f>IFERROR(INDEX('Medical Examinations'!$I:$I,MATCH($A1062,'Medical Examinations'!$A:$A,0)),"Not Found")</f>
        <v>Yes</v>
      </c>
      <c r="F1062" s="6" t="str">
        <f>IFERROR(INDEX('Medical Examinations'!$J:$J,MATCH($A1062,'Medical Examinations'!$A:$A,0)),"Not Found")</f>
        <v>No</v>
      </c>
      <c r="G1062" s="6" t="str">
        <f>IFERROR(INDEX('Medical Examinations'!$F:$F,MATCH($A1062,'Medical Examinations'!$A:$A,0)),"Not Found")</f>
        <v>No</v>
      </c>
      <c r="H1062" s="6">
        <f>IFERROR(INDEX('Medical Examinations'!$L:$L,MATCH($A1062,'Medical Examinations'!$A:$A,0)),"Not Found")</f>
        <v>2</v>
      </c>
      <c r="I1062" s="6" t="str">
        <f>IFERROR(INDEX('Medical Examinations'!$K:$K,MATCH($A1062,'Medical Examinations'!$A:$A,0)),"Not Found")</f>
        <v>No</v>
      </c>
      <c r="J1062" s="6" t="str">
        <f>IFERROR(INDEX('Medical Examinations'!$M:$M,MATCH($A1062,'Medical Examinations'!$A:$A,0)),"Not Found")</f>
        <v>Obesity</v>
      </c>
      <c r="K1062" s="6" t="str">
        <f>IFERROR(INDEX('Medical Examinations'!$N:$N,MATCH($A1062,'Medical Examinations'!$A:$A,0)),"Not Found")</f>
        <v>Normal</v>
      </c>
      <c r="L1062" s="12">
        <f>IFERROR(INDEX('Hospitalisation Details'!$V:$V,MATCH($A1062,'Hospitalisation Details'!$A:$A,0)),"Not Found")</f>
        <v>0</v>
      </c>
      <c r="M1062" s="13">
        <f>IFERROR(INDEX('Hospitalisation Details'!$F:$F,MATCH($A1062,'Hospitalisation Details'!$A:$A,0)),"Not Found")</f>
        <v>10601.41</v>
      </c>
      <c r="N1062" s="6">
        <f>IFERROR(INDEX('Hospitalisation Details'!$S:$S,MATCH($A1062,'Hospitalisation Details'!$A:$A,0)),"Not Found")</f>
        <v>24308</v>
      </c>
      <c r="O1062" s="6">
        <f>IFERROR(INDEX('Hospitalisation Details'!$T:$T,MATCH($A1062,'Hospitalisation Details'!$A:$A,0)),"Not Found")</f>
        <v>56</v>
      </c>
      <c r="P1062" s="6">
        <f>IFERROR(INDEX('Hospitalisation Details'!$U:$U,MATCH($A1062,'Hospitalisation Details'!$A:$A,0)),"Not Found")</f>
        <v>0</v>
      </c>
      <c r="Q1062" s="6">
        <f>IFERROR(INDEX('Hospitalisation Details'!$W:$W,MATCH($A1062,'Hospitalisation Details'!$A:$A,0)),"Not Found")</f>
        <v>0</v>
      </c>
    </row>
    <row r="1063" spans="1:17" ht="15" customHeight="1" x14ac:dyDescent="0.3">
      <c r="A1063" s="6" t="str">
        <f>'Customer Names'!A1063</f>
        <v>Id1062</v>
      </c>
      <c r="B1063" s="6" t="str">
        <f>IFERROR(INDEX('Customer Names'!$D:$D,MATCH($A1063,'Customer Names'!$A:$A,0)),"Not Found")</f>
        <v>William H. III</v>
      </c>
      <c r="C1063" s="6">
        <f>IFERROR(INDEX('Medical Examinations'!$B:$B,MATCH($A1063,'Medical Examinations'!$A:$A,0)),"Not Found")</f>
        <v>30.97</v>
      </c>
      <c r="D1063" s="6">
        <f>IFERROR(INDEX('Medical Examinations'!$C:$C,MATCH($A1063,'Medical Examinations'!$A:$A,0)),"Not Found")</f>
        <v>5.54</v>
      </c>
      <c r="E1063" s="6" t="str">
        <f>IFERROR(INDEX('Medical Examinations'!$I:$I,MATCH($A1063,'Medical Examinations'!$A:$A,0)),"Not Found")</f>
        <v>No</v>
      </c>
      <c r="F1063" s="6" t="str">
        <f>IFERROR(INDEX('Medical Examinations'!$J:$J,MATCH($A1063,'Medical Examinations'!$A:$A,0)),"Not Found")</f>
        <v>No</v>
      </c>
      <c r="G1063" s="6" t="str">
        <f>IFERROR(INDEX('Medical Examinations'!$F:$F,MATCH($A1063,'Medical Examinations'!$A:$A,0)),"Not Found")</f>
        <v>No</v>
      </c>
      <c r="H1063" s="6">
        <f>IFERROR(INDEX('Medical Examinations'!$L:$L,MATCH($A1063,'Medical Examinations'!$A:$A,0)),"Not Found")</f>
        <v>2</v>
      </c>
      <c r="I1063" s="6" t="str">
        <f>IFERROR(INDEX('Medical Examinations'!$K:$K,MATCH($A1063,'Medical Examinations'!$A:$A,0)),"Not Found")</f>
        <v>No</v>
      </c>
      <c r="J1063" s="6" t="str">
        <f>IFERROR(INDEX('Medical Examinations'!$M:$M,MATCH($A1063,'Medical Examinations'!$A:$A,0)),"Not Found")</f>
        <v>Obesity</v>
      </c>
      <c r="K1063" s="6" t="str">
        <f>IFERROR(INDEX('Medical Examinations'!$N:$N,MATCH($A1063,'Medical Examinations'!$A:$A,0)),"Not Found")</f>
        <v>Normal</v>
      </c>
      <c r="L1063" s="12">
        <f>IFERROR(INDEX('Hospitalisation Details'!$V:$V,MATCH($A1063,'Hospitalisation Details'!$A:$A,0)),"Not Found")</f>
        <v>0</v>
      </c>
      <c r="M1063" s="13">
        <f>IFERROR(INDEX('Hospitalisation Details'!$F:$F,MATCH($A1063,'Hospitalisation Details'!$A:$A,0)),"Not Found")</f>
        <v>10600.55</v>
      </c>
      <c r="N1063" s="6">
        <f>IFERROR(INDEX('Hospitalisation Details'!$S:$S,MATCH($A1063,'Hospitalisation Details'!$A:$A,0)),"Not Found")</f>
        <v>26647</v>
      </c>
      <c r="O1063" s="6">
        <f>IFERROR(INDEX('Hospitalisation Details'!$T:$T,MATCH($A1063,'Hospitalisation Details'!$A:$A,0)),"Not Found")</f>
        <v>50</v>
      </c>
      <c r="P1063" s="6">
        <f>IFERROR(INDEX('Hospitalisation Details'!$U:$U,MATCH($A1063,'Hospitalisation Details'!$A:$A,0)),"Not Found")</f>
        <v>0</v>
      </c>
      <c r="Q1063" s="6">
        <f>IFERROR(INDEX('Hospitalisation Details'!$W:$W,MATCH($A1063,'Hospitalisation Details'!$A:$A,0)),"Not Found")</f>
        <v>0</v>
      </c>
    </row>
    <row r="1064" spans="1:17" ht="15" customHeight="1" x14ac:dyDescent="0.3">
      <c r="A1064" s="6" t="str">
        <f>'Customer Names'!A1064</f>
        <v>Id1063</v>
      </c>
      <c r="B1064" s="6" t="str">
        <f>IFERROR(INDEX('Customer Names'!$D:$D,MATCH($A1064,'Customer Names'!$A:$A,0)),"Not Found")</f>
        <v>Gal</v>
      </c>
      <c r="C1064" s="6">
        <f>IFERROR(INDEX('Medical Examinations'!$B:$B,MATCH($A1064,'Medical Examinations'!$A:$A,0)),"Not Found")</f>
        <v>27.645</v>
      </c>
      <c r="D1064" s="6">
        <f>IFERROR(INDEX('Medical Examinations'!$C:$C,MATCH($A1064,'Medical Examinations'!$A:$A,0)),"Not Found")</f>
        <v>8.8699999999999992</v>
      </c>
      <c r="E1064" s="6" t="str">
        <f>IFERROR(INDEX('Medical Examinations'!$I:$I,MATCH($A1064,'Medical Examinations'!$A:$A,0)),"Not Found")</f>
        <v>Yes</v>
      </c>
      <c r="F1064" s="6" t="str">
        <f>IFERROR(INDEX('Medical Examinations'!$J:$J,MATCH($A1064,'Medical Examinations'!$A:$A,0)),"Not Found")</f>
        <v>No</v>
      </c>
      <c r="G1064" s="6" t="str">
        <f>IFERROR(INDEX('Medical Examinations'!$F:$F,MATCH($A1064,'Medical Examinations'!$A:$A,0)),"Not Found")</f>
        <v>No</v>
      </c>
      <c r="H1064" s="6">
        <f>IFERROR(INDEX('Medical Examinations'!$L:$L,MATCH($A1064,'Medical Examinations'!$A:$A,0)),"Not Found")</f>
        <v>0</v>
      </c>
      <c r="I1064" s="6" t="str">
        <f>IFERROR(INDEX('Medical Examinations'!$K:$K,MATCH($A1064,'Medical Examinations'!$A:$A,0)),"Not Found")</f>
        <v>No</v>
      </c>
      <c r="J1064" s="6" t="str">
        <f>IFERROR(INDEX('Medical Examinations'!$M:$M,MATCH($A1064,'Medical Examinations'!$A:$A,0)),"Not Found")</f>
        <v>Overweight</v>
      </c>
      <c r="K1064" s="6" t="str">
        <f>IFERROR(INDEX('Medical Examinations'!$N:$N,MATCH($A1064,'Medical Examinations'!$A:$A,0)),"Not Found")</f>
        <v>Diabetic</v>
      </c>
      <c r="L1064" s="12">
        <f>IFERROR(INDEX('Hospitalisation Details'!$V:$V,MATCH($A1064,'Hospitalisation Details'!$A:$A,0)),"Not Found")</f>
        <v>0</v>
      </c>
      <c r="M1064" s="13">
        <f>IFERROR(INDEX('Hospitalisation Details'!$F:$F,MATCH($A1064,'Hospitalisation Details'!$A:$A,0)),"Not Found")</f>
        <v>10594.5</v>
      </c>
      <c r="N1064" s="6">
        <f>IFERROR(INDEX('Hospitalisation Details'!$S:$S,MATCH($A1064,'Hospitalisation Details'!$A:$A,0)),"Not Found")</f>
        <v>24805</v>
      </c>
      <c r="O1064" s="6">
        <f>IFERROR(INDEX('Hospitalisation Details'!$T:$T,MATCH($A1064,'Hospitalisation Details'!$A:$A,0)),"Not Found")</f>
        <v>55</v>
      </c>
      <c r="P1064" s="6">
        <f>IFERROR(INDEX('Hospitalisation Details'!$U:$U,MATCH($A1064,'Hospitalisation Details'!$A:$A,0)),"Not Found")</f>
        <v>0</v>
      </c>
      <c r="Q1064" s="6">
        <f>IFERROR(INDEX('Hospitalisation Details'!$W:$W,MATCH($A1064,'Hospitalisation Details'!$A:$A,0)),"Not Found")</f>
        <v>0</v>
      </c>
    </row>
    <row r="1065" spans="1:17" ht="15" customHeight="1" x14ac:dyDescent="0.3">
      <c r="A1065" s="6" t="str">
        <f>'Customer Names'!A1065</f>
        <v>Id1064</v>
      </c>
      <c r="B1065" s="6" t="str">
        <f>IFERROR(INDEX('Customer Names'!$D:$D,MATCH($A1065,'Customer Names'!$A:$A,0)),"Not Found")</f>
        <v>Anton</v>
      </c>
      <c r="C1065" s="6">
        <f>IFERROR(INDEX('Medical Examinations'!$B:$B,MATCH($A1065,'Medical Examinations'!$A:$A,0)),"Not Found")</f>
        <v>34.43</v>
      </c>
      <c r="D1065" s="6">
        <f>IFERROR(INDEX('Medical Examinations'!$C:$C,MATCH($A1065,'Medical Examinations'!$A:$A,0)),"Not Found")</f>
        <v>5.96</v>
      </c>
      <c r="E1065" s="6" t="str">
        <f>IFERROR(INDEX('Medical Examinations'!$I:$I,MATCH($A1065,'Medical Examinations'!$A:$A,0)),"Not Found")</f>
        <v>Yes</v>
      </c>
      <c r="F1065" s="6" t="str">
        <f>IFERROR(INDEX('Medical Examinations'!$J:$J,MATCH($A1065,'Medical Examinations'!$A:$A,0)),"Not Found")</f>
        <v>No</v>
      </c>
      <c r="G1065" s="6" t="str">
        <f>IFERROR(INDEX('Medical Examinations'!$F:$F,MATCH($A1065,'Medical Examinations'!$A:$A,0)),"Not Found")</f>
        <v>No</v>
      </c>
      <c r="H1065" s="6">
        <f>IFERROR(INDEX('Medical Examinations'!$L:$L,MATCH($A1065,'Medical Examinations'!$A:$A,0)),"Not Found")</f>
        <v>2</v>
      </c>
      <c r="I1065" s="6" t="str">
        <f>IFERROR(INDEX('Medical Examinations'!$K:$K,MATCH($A1065,'Medical Examinations'!$A:$A,0)),"Not Found")</f>
        <v>No</v>
      </c>
      <c r="J1065" s="6" t="str">
        <f>IFERROR(INDEX('Medical Examinations'!$M:$M,MATCH($A1065,'Medical Examinations'!$A:$A,0)),"Not Found")</f>
        <v>Obesity</v>
      </c>
      <c r="K1065" s="6" t="str">
        <f>IFERROR(INDEX('Medical Examinations'!$N:$N,MATCH($A1065,'Medical Examinations'!$A:$A,0)),"Not Found")</f>
        <v>Prediabetic</v>
      </c>
      <c r="L1065" s="12">
        <f>IFERROR(INDEX('Hospitalisation Details'!$V:$V,MATCH($A1065,'Hospitalisation Details'!$A:$A,0)),"Not Found")</f>
        <v>0</v>
      </c>
      <c r="M1065" s="13">
        <f>IFERROR(INDEX('Hospitalisation Details'!$F:$F,MATCH($A1065,'Hospitalisation Details'!$A:$A,0)),"Not Found")</f>
        <v>10594.23</v>
      </c>
      <c r="N1065" s="6">
        <f>IFERROR(INDEX('Hospitalisation Details'!$S:$S,MATCH($A1065,'Hospitalisation Details'!$A:$A,0)),"Not Found")</f>
        <v>24414</v>
      </c>
      <c r="O1065" s="6">
        <f>IFERROR(INDEX('Hospitalisation Details'!$T:$T,MATCH($A1065,'Hospitalisation Details'!$A:$A,0)),"Not Found")</f>
        <v>56</v>
      </c>
      <c r="P1065" s="6">
        <f>IFERROR(INDEX('Hospitalisation Details'!$U:$U,MATCH($A1065,'Hospitalisation Details'!$A:$A,0)),"Not Found")</f>
        <v>0</v>
      </c>
      <c r="Q1065" s="6">
        <f>IFERROR(INDEX('Hospitalisation Details'!$W:$W,MATCH($A1065,'Hospitalisation Details'!$A:$A,0)),"Not Found")</f>
        <v>0</v>
      </c>
    </row>
    <row r="1066" spans="1:17" ht="15" customHeight="1" x14ac:dyDescent="0.3">
      <c r="A1066" s="6" t="str">
        <f>'Customer Names'!A1066</f>
        <v>Id1065</v>
      </c>
      <c r="B1066" s="6" t="str">
        <f>IFERROR(INDEX('Customer Names'!$D:$D,MATCH($A1066,'Customer Names'!$A:$A,0)),"Not Found")</f>
        <v>Yazmin</v>
      </c>
      <c r="C1066" s="6">
        <f>IFERROR(INDEX('Medical Examinations'!$B:$B,MATCH($A1066,'Medical Examinations'!$A:$A,0)),"Not Found")</f>
        <v>39.6</v>
      </c>
      <c r="D1066" s="6">
        <f>IFERROR(INDEX('Medical Examinations'!$C:$C,MATCH($A1066,'Medical Examinations'!$A:$A,0)),"Not Found")</f>
        <v>4.4400000000000004</v>
      </c>
      <c r="E1066" s="6" t="str">
        <f>IFERROR(INDEX('Medical Examinations'!$I:$I,MATCH($A1066,'Medical Examinations'!$A:$A,0)),"Not Found")</f>
        <v>Yes</v>
      </c>
      <c r="F1066" s="6" t="str">
        <f>IFERROR(INDEX('Medical Examinations'!$J:$J,MATCH($A1066,'Medical Examinations'!$A:$A,0)),"Not Found")</f>
        <v>No</v>
      </c>
      <c r="G1066" s="6" t="str">
        <f>IFERROR(INDEX('Medical Examinations'!$F:$F,MATCH($A1066,'Medical Examinations'!$A:$A,0)),"Not Found")</f>
        <v>Yes</v>
      </c>
      <c r="H1066" s="6">
        <f>IFERROR(INDEX('Medical Examinations'!$L:$L,MATCH($A1066,'Medical Examinations'!$A:$A,0)),"Not Found")</f>
        <v>1</v>
      </c>
      <c r="I1066" s="6" t="str">
        <f>IFERROR(INDEX('Medical Examinations'!$K:$K,MATCH($A1066,'Medical Examinations'!$A:$A,0)),"Not Found")</f>
        <v>No</v>
      </c>
      <c r="J1066" s="6" t="str">
        <f>IFERROR(INDEX('Medical Examinations'!$M:$M,MATCH($A1066,'Medical Examinations'!$A:$A,0)),"Not Found")</f>
        <v>Obesity</v>
      </c>
      <c r="K1066" s="6" t="str">
        <f>IFERROR(INDEX('Medical Examinations'!$N:$N,MATCH($A1066,'Medical Examinations'!$A:$A,0)),"Not Found")</f>
        <v>Normal</v>
      </c>
      <c r="L1066" s="12">
        <f>IFERROR(INDEX('Hospitalisation Details'!$V:$V,MATCH($A1066,'Hospitalisation Details'!$A:$A,0)),"Not Found")</f>
        <v>0</v>
      </c>
      <c r="M1066" s="13">
        <f>IFERROR(INDEX('Hospitalisation Details'!$F:$F,MATCH($A1066,'Hospitalisation Details'!$A:$A,0)),"Not Found")</f>
        <v>10579.71</v>
      </c>
      <c r="N1066" s="6">
        <f>IFERROR(INDEX('Hospitalisation Details'!$S:$S,MATCH($A1066,'Hospitalisation Details'!$A:$A,0)),"Not Found")</f>
        <v>25562</v>
      </c>
      <c r="O1066" s="6">
        <f>IFERROR(INDEX('Hospitalisation Details'!$T:$T,MATCH($A1066,'Hospitalisation Details'!$A:$A,0)),"Not Found")</f>
        <v>53</v>
      </c>
      <c r="P1066" s="6">
        <f>IFERROR(INDEX('Hospitalisation Details'!$U:$U,MATCH($A1066,'Hospitalisation Details'!$A:$A,0)),"Not Found")</f>
        <v>0</v>
      </c>
      <c r="Q1066" s="6">
        <f>IFERROR(INDEX('Hospitalisation Details'!$W:$W,MATCH($A1066,'Hospitalisation Details'!$A:$A,0)),"Not Found")</f>
        <v>0</v>
      </c>
    </row>
    <row r="1067" spans="1:17" ht="15" customHeight="1" x14ac:dyDescent="0.3">
      <c r="A1067" s="6" t="str">
        <f>'Customer Names'!A1067</f>
        <v>Id1066</v>
      </c>
      <c r="B1067" s="6" t="str">
        <f>IFERROR(INDEX('Customer Names'!$D:$D,MATCH($A1067,'Customer Names'!$A:$A,0)),"Not Found")</f>
        <v>Florian</v>
      </c>
      <c r="C1067" s="6">
        <f>IFERROR(INDEX('Medical Examinations'!$B:$B,MATCH($A1067,'Medical Examinations'!$A:$A,0)),"Not Found")</f>
        <v>22.1</v>
      </c>
      <c r="D1067" s="6">
        <f>IFERROR(INDEX('Medical Examinations'!$C:$C,MATCH($A1067,'Medical Examinations'!$A:$A,0)),"Not Found")</f>
        <v>4.6500000000000004</v>
      </c>
      <c r="E1067" s="6" t="str">
        <f>IFERROR(INDEX('Medical Examinations'!$I:$I,MATCH($A1067,'Medical Examinations'!$A:$A,0)),"Not Found")</f>
        <v>Yes</v>
      </c>
      <c r="F1067" s="6" t="str">
        <f>IFERROR(INDEX('Medical Examinations'!$J:$J,MATCH($A1067,'Medical Examinations'!$A:$A,0)),"Not Found")</f>
        <v>No</v>
      </c>
      <c r="G1067" s="6" t="str">
        <f>IFERROR(INDEX('Medical Examinations'!$F:$F,MATCH($A1067,'Medical Examinations'!$A:$A,0)),"Not Found")</f>
        <v>No</v>
      </c>
      <c r="H1067" s="6">
        <f>IFERROR(INDEX('Medical Examinations'!$L:$L,MATCH($A1067,'Medical Examinations'!$A:$A,0)),"Not Found")</f>
        <v>2</v>
      </c>
      <c r="I1067" s="6" t="str">
        <f>IFERROR(INDEX('Medical Examinations'!$K:$K,MATCH($A1067,'Medical Examinations'!$A:$A,0)),"Not Found")</f>
        <v>No</v>
      </c>
      <c r="J1067" s="6" t="str">
        <f>IFERROR(INDEX('Medical Examinations'!$M:$M,MATCH($A1067,'Medical Examinations'!$A:$A,0)),"Not Found")</f>
        <v>Normal Weight</v>
      </c>
      <c r="K1067" s="6" t="str">
        <f>IFERROR(INDEX('Medical Examinations'!$N:$N,MATCH($A1067,'Medical Examinations'!$A:$A,0)),"Not Found")</f>
        <v>Normal</v>
      </c>
      <c r="L1067" s="12">
        <f>IFERROR(INDEX('Hospitalisation Details'!$V:$V,MATCH($A1067,'Hospitalisation Details'!$A:$A,0)),"Not Found")</f>
        <v>0</v>
      </c>
      <c r="M1067" s="13">
        <f>IFERROR(INDEX('Hospitalisation Details'!$F:$F,MATCH($A1067,'Hospitalisation Details'!$A:$A,0)),"Not Found")</f>
        <v>10577.09</v>
      </c>
      <c r="N1067" s="6">
        <f>IFERROR(INDEX('Hospitalisation Details'!$S:$S,MATCH($A1067,'Hospitalisation Details'!$A:$A,0)),"Not Found")</f>
        <v>24452</v>
      </c>
      <c r="O1067" s="6">
        <f>IFERROR(INDEX('Hospitalisation Details'!$T:$T,MATCH($A1067,'Hospitalisation Details'!$A:$A,0)),"Not Found")</f>
        <v>56</v>
      </c>
      <c r="P1067" s="6">
        <f>IFERROR(INDEX('Hospitalisation Details'!$U:$U,MATCH($A1067,'Hospitalisation Details'!$A:$A,0)),"Not Found")</f>
        <v>0</v>
      </c>
      <c r="Q1067" s="6">
        <f>IFERROR(INDEX('Hospitalisation Details'!$W:$W,MATCH($A1067,'Hospitalisation Details'!$A:$A,0)),"Not Found")</f>
        <v>0</v>
      </c>
    </row>
    <row r="1068" spans="1:17" ht="15" customHeight="1" x14ac:dyDescent="0.3">
      <c r="A1068" s="6" t="str">
        <f>'Customer Names'!A1068</f>
        <v>Id1067</v>
      </c>
      <c r="B1068" s="6" t="str">
        <f>IFERROR(INDEX('Customer Names'!$D:$D,MATCH($A1068,'Customer Names'!$A:$A,0)),"Not Found")</f>
        <v>Karen L</v>
      </c>
      <c r="C1068" s="6">
        <f>IFERROR(INDEX('Medical Examinations'!$B:$B,MATCH($A1068,'Medical Examinations'!$A:$A,0)),"Not Found")</f>
        <v>33.25</v>
      </c>
      <c r="D1068" s="6">
        <f>IFERROR(INDEX('Medical Examinations'!$C:$C,MATCH($A1068,'Medical Examinations'!$A:$A,0)),"Not Found")</f>
        <v>5.64</v>
      </c>
      <c r="E1068" s="6" t="str">
        <f>IFERROR(INDEX('Medical Examinations'!$I:$I,MATCH($A1068,'Medical Examinations'!$A:$A,0)),"Not Found")</f>
        <v>Yes</v>
      </c>
      <c r="F1068" s="6" t="str">
        <f>IFERROR(INDEX('Medical Examinations'!$J:$J,MATCH($A1068,'Medical Examinations'!$A:$A,0)),"Not Found")</f>
        <v>No</v>
      </c>
      <c r="G1068" s="6" t="str">
        <f>IFERROR(INDEX('Medical Examinations'!$F:$F,MATCH($A1068,'Medical Examinations'!$A:$A,0)),"Not Found")</f>
        <v>Yes</v>
      </c>
      <c r="H1068" s="6">
        <f>IFERROR(INDEX('Medical Examinations'!$L:$L,MATCH($A1068,'Medical Examinations'!$A:$A,0)),"Not Found")</f>
        <v>1</v>
      </c>
      <c r="I1068" s="6" t="str">
        <f>IFERROR(INDEX('Medical Examinations'!$K:$K,MATCH($A1068,'Medical Examinations'!$A:$A,0)),"Not Found")</f>
        <v>No</v>
      </c>
      <c r="J1068" s="6" t="str">
        <f>IFERROR(INDEX('Medical Examinations'!$M:$M,MATCH($A1068,'Medical Examinations'!$A:$A,0)),"Not Found")</f>
        <v>Obesity</v>
      </c>
      <c r="K1068" s="6" t="str">
        <f>IFERROR(INDEX('Medical Examinations'!$N:$N,MATCH($A1068,'Medical Examinations'!$A:$A,0)),"Not Found")</f>
        <v>Normal</v>
      </c>
      <c r="L1068" s="12">
        <f>IFERROR(INDEX('Hospitalisation Details'!$V:$V,MATCH($A1068,'Hospitalisation Details'!$A:$A,0)),"Not Found")</f>
        <v>0</v>
      </c>
      <c r="M1068" s="13">
        <f>IFERROR(INDEX('Hospitalisation Details'!$F:$F,MATCH($A1068,'Hospitalisation Details'!$A:$A,0)),"Not Found")</f>
        <v>10564.88</v>
      </c>
      <c r="N1068" s="6">
        <f>IFERROR(INDEX('Hospitalisation Details'!$S:$S,MATCH($A1068,'Hospitalisation Details'!$A:$A,0)),"Not Found")</f>
        <v>25401</v>
      </c>
      <c r="O1068" s="6">
        <f>IFERROR(INDEX('Hospitalisation Details'!$T:$T,MATCH($A1068,'Hospitalisation Details'!$A:$A,0)),"Not Found")</f>
        <v>53</v>
      </c>
      <c r="P1068" s="6">
        <f>IFERROR(INDEX('Hospitalisation Details'!$U:$U,MATCH($A1068,'Hospitalisation Details'!$A:$A,0)),"Not Found")</f>
        <v>0</v>
      </c>
      <c r="Q1068" s="6">
        <f>IFERROR(INDEX('Hospitalisation Details'!$W:$W,MATCH($A1068,'Hospitalisation Details'!$A:$A,0)),"Not Found")</f>
        <v>0</v>
      </c>
    </row>
    <row r="1069" spans="1:17" ht="15" customHeight="1" x14ac:dyDescent="0.3">
      <c r="A1069" s="6" t="str">
        <f>'Customer Names'!A1069</f>
        <v>Id1068</v>
      </c>
      <c r="B1069" s="6" t="str">
        <f>IFERROR(INDEX('Customer Names'!$D:$D,MATCH($A1069,'Customer Names'!$A:$A,0)),"Not Found")</f>
        <v>Scott</v>
      </c>
      <c r="C1069" s="6">
        <f>IFERROR(INDEX('Medical Examinations'!$B:$B,MATCH($A1069,'Medical Examinations'!$A:$A,0)),"Not Found")</f>
        <v>33.33</v>
      </c>
      <c r="D1069" s="6">
        <f>IFERROR(INDEX('Medical Examinations'!$C:$C,MATCH($A1069,'Medical Examinations'!$A:$A,0)),"Not Found")</f>
        <v>10.19</v>
      </c>
      <c r="E1069" s="6" t="str">
        <f>IFERROR(INDEX('Medical Examinations'!$I:$I,MATCH($A1069,'Medical Examinations'!$A:$A,0)),"Not Found")</f>
        <v>No</v>
      </c>
      <c r="F1069" s="6" t="str">
        <f>IFERROR(INDEX('Medical Examinations'!$J:$J,MATCH($A1069,'Medical Examinations'!$A:$A,0)),"Not Found")</f>
        <v>No</v>
      </c>
      <c r="G1069" s="6" t="str">
        <f>IFERROR(INDEX('Medical Examinations'!$F:$F,MATCH($A1069,'Medical Examinations'!$A:$A,0)),"Not Found")</f>
        <v>No</v>
      </c>
      <c r="H1069" s="6">
        <f>IFERROR(INDEX('Medical Examinations'!$L:$L,MATCH($A1069,'Medical Examinations'!$A:$A,0)),"Not Found")</f>
        <v>0</v>
      </c>
      <c r="I1069" s="6" t="str">
        <f>IFERROR(INDEX('Medical Examinations'!$K:$K,MATCH($A1069,'Medical Examinations'!$A:$A,0)),"Not Found")</f>
        <v>No</v>
      </c>
      <c r="J1069" s="6" t="str">
        <f>IFERROR(INDEX('Medical Examinations'!$M:$M,MATCH($A1069,'Medical Examinations'!$A:$A,0)),"Not Found")</f>
        <v>Obesity</v>
      </c>
      <c r="K1069" s="6" t="str">
        <f>IFERROR(INDEX('Medical Examinations'!$N:$N,MATCH($A1069,'Medical Examinations'!$A:$A,0)),"Not Found")</f>
        <v>Diabetic</v>
      </c>
      <c r="L1069" s="12">
        <f>IFERROR(INDEX('Hospitalisation Details'!$V:$V,MATCH($A1069,'Hospitalisation Details'!$A:$A,0)),"Not Found")</f>
        <v>0</v>
      </c>
      <c r="M1069" s="13">
        <f>IFERROR(INDEX('Hospitalisation Details'!$F:$F,MATCH($A1069,'Hospitalisation Details'!$A:$A,0)),"Not Found")</f>
        <v>10560.49</v>
      </c>
      <c r="N1069" s="6">
        <f>IFERROR(INDEX('Hospitalisation Details'!$S:$S,MATCH($A1069,'Hospitalisation Details'!$A:$A,0)),"Not Found")</f>
        <v>26113</v>
      </c>
      <c r="O1069" s="6">
        <f>IFERROR(INDEX('Hospitalisation Details'!$T:$T,MATCH($A1069,'Hospitalisation Details'!$A:$A,0)),"Not Found")</f>
        <v>51</v>
      </c>
      <c r="P1069" s="6">
        <f>IFERROR(INDEX('Hospitalisation Details'!$U:$U,MATCH($A1069,'Hospitalisation Details'!$A:$A,0)),"Not Found")</f>
        <v>0</v>
      </c>
      <c r="Q1069" s="6">
        <f>IFERROR(INDEX('Hospitalisation Details'!$W:$W,MATCH($A1069,'Hospitalisation Details'!$A:$A,0)),"Not Found")</f>
        <v>0</v>
      </c>
    </row>
    <row r="1070" spans="1:17" ht="15" customHeight="1" x14ac:dyDescent="0.3">
      <c r="A1070" s="6" t="str">
        <f>'Customer Names'!A1070</f>
        <v>Id1069</v>
      </c>
      <c r="B1070" s="6" t="str">
        <f>IFERROR(INDEX('Customer Names'!$D:$D,MATCH($A1070,'Customer Names'!$A:$A,0)),"Not Found")</f>
        <v>Claire</v>
      </c>
      <c r="C1070" s="6">
        <f>IFERROR(INDEX('Medical Examinations'!$B:$B,MATCH($A1070,'Medical Examinations'!$A:$A,0)),"Not Found")</f>
        <v>30.5</v>
      </c>
      <c r="D1070" s="6">
        <f>IFERROR(INDEX('Medical Examinations'!$C:$C,MATCH($A1070,'Medical Examinations'!$A:$A,0)),"Not Found")</f>
        <v>10.79</v>
      </c>
      <c r="E1070" s="6" t="str">
        <f>IFERROR(INDEX('Medical Examinations'!$I:$I,MATCH($A1070,'Medical Examinations'!$A:$A,0)),"Not Found")</f>
        <v>No</v>
      </c>
      <c r="F1070" s="6" t="str">
        <f>IFERROR(INDEX('Medical Examinations'!$J:$J,MATCH($A1070,'Medical Examinations'!$A:$A,0)),"Not Found")</f>
        <v>No</v>
      </c>
      <c r="G1070" s="6" t="str">
        <f>IFERROR(INDEX('Medical Examinations'!$F:$F,MATCH($A1070,'Medical Examinations'!$A:$A,0)),"Not Found")</f>
        <v>No</v>
      </c>
      <c r="H1070" s="6">
        <f>IFERROR(INDEX('Medical Examinations'!$L:$L,MATCH($A1070,'Medical Examinations'!$A:$A,0)),"Not Found")</f>
        <v>0</v>
      </c>
      <c r="I1070" s="6" t="str">
        <f>IFERROR(INDEX('Medical Examinations'!$K:$K,MATCH($A1070,'Medical Examinations'!$A:$A,0)),"Not Found")</f>
        <v>No</v>
      </c>
      <c r="J1070" s="6" t="str">
        <f>IFERROR(INDEX('Medical Examinations'!$M:$M,MATCH($A1070,'Medical Examinations'!$A:$A,0)),"Not Found")</f>
        <v>Obesity</v>
      </c>
      <c r="K1070" s="6" t="str">
        <f>IFERROR(INDEX('Medical Examinations'!$N:$N,MATCH($A1070,'Medical Examinations'!$A:$A,0)),"Not Found")</f>
        <v>Diabetic</v>
      </c>
      <c r="L1070" s="12">
        <f>IFERROR(INDEX('Hospitalisation Details'!$V:$V,MATCH($A1070,'Hospitalisation Details'!$A:$A,0)),"Not Found")</f>
        <v>0</v>
      </c>
      <c r="M1070" s="13">
        <f>IFERROR(INDEX('Hospitalisation Details'!$F:$F,MATCH($A1070,'Hospitalisation Details'!$A:$A,0)),"Not Found")</f>
        <v>10546.48</v>
      </c>
      <c r="N1070" s="6">
        <f>IFERROR(INDEX('Hospitalisation Details'!$S:$S,MATCH($A1070,'Hospitalisation Details'!$A:$A,0)),"Not Found")</f>
        <v>26202</v>
      </c>
      <c r="O1070" s="6">
        <f>IFERROR(INDEX('Hospitalisation Details'!$T:$T,MATCH($A1070,'Hospitalisation Details'!$A:$A,0)),"Not Found")</f>
        <v>51</v>
      </c>
      <c r="P1070" s="6">
        <f>IFERROR(INDEX('Hospitalisation Details'!$U:$U,MATCH($A1070,'Hospitalisation Details'!$A:$A,0)),"Not Found")</f>
        <v>0</v>
      </c>
      <c r="Q1070" s="6">
        <f>IFERROR(INDEX('Hospitalisation Details'!$W:$W,MATCH($A1070,'Hospitalisation Details'!$A:$A,0)),"Not Found")</f>
        <v>0</v>
      </c>
    </row>
    <row r="1071" spans="1:17" ht="15" customHeight="1" x14ac:dyDescent="0.3">
      <c r="A1071" s="6" t="str">
        <f>'Customer Names'!A1071</f>
        <v>Id1070</v>
      </c>
      <c r="B1071" s="6" t="str">
        <f>IFERROR(INDEX('Customer Names'!$D:$D,MATCH($A1071,'Customer Names'!$A:$A,0)),"Not Found")</f>
        <v>Lynn M.</v>
      </c>
      <c r="C1071" s="6">
        <f>IFERROR(INDEX('Medical Examinations'!$B:$B,MATCH($A1071,'Medical Examinations'!$A:$A,0)),"Not Found")</f>
        <v>30.3</v>
      </c>
      <c r="D1071" s="6">
        <f>IFERROR(INDEX('Medical Examinations'!$C:$C,MATCH($A1071,'Medical Examinations'!$A:$A,0)),"Not Found")</f>
        <v>4.24</v>
      </c>
      <c r="E1071" s="6" t="str">
        <f>IFERROR(INDEX('Medical Examinations'!$I:$I,MATCH($A1071,'Medical Examinations'!$A:$A,0)),"Not Found")</f>
        <v>No</v>
      </c>
      <c r="F1071" s="6" t="str">
        <f>IFERROR(INDEX('Medical Examinations'!$J:$J,MATCH($A1071,'Medical Examinations'!$A:$A,0)),"Not Found")</f>
        <v>No</v>
      </c>
      <c r="G1071" s="6" t="str">
        <f>IFERROR(INDEX('Medical Examinations'!$F:$F,MATCH($A1071,'Medical Examinations'!$A:$A,0)),"Not Found")</f>
        <v>No</v>
      </c>
      <c r="H1071" s="6">
        <f>IFERROR(INDEX('Medical Examinations'!$L:$L,MATCH($A1071,'Medical Examinations'!$A:$A,0)),"Not Found")</f>
        <v>0</v>
      </c>
      <c r="I1071" s="6" t="str">
        <f>IFERROR(INDEX('Medical Examinations'!$K:$K,MATCH($A1071,'Medical Examinations'!$A:$A,0)),"Not Found")</f>
        <v>No</v>
      </c>
      <c r="J1071" s="6" t="str">
        <f>IFERROR(INDEX('Medical Examinations'!$M:$M,MATCH($A1071,'Medical Examinations'!$A:$A,0)),"Not Found")</f>
        <v>Obesity</v>
      </c>
      <c r="K1071" s="6" t="str">
        <f>IFERROR(INDEX('Medical Examinations'!$N:$N,MATCH($A1071,'Medical Examinations'!$A:$A,0)),"Not Found")</f>
        <v>Normal</v>
      </c>
      <c r="L1071" s="12">
        <f>IFERROR(INDEX('Hospitalisation Details'!$V:$V,MATCH($A1071,'Hospitalisation Details'!$A:$A,0)),"Not Found")</f>
        <v>0</v>
      </c>
      <c r="M1071" s="13">
        <f>IFERROR(INDEX('Hospitalisation Details'!$F:$F,MATCH($A1071,'Hospitalisation Details'!$A:$A,0)),"Not Found")</f>
        <v>10495.6</v>
      </c>
      <c r="N1071" s="6">
        <f>IFERROR(INDEX('Hospitalisation Details'!$S:$S,MATCH($A1071,'Hospitalisation Details'!$A:$A,0)),"Not Found")</f>
        <v>28423</v>
      </c>
      <c r="O1071" s="6">
        <f>IFERROR(INDEX('Hospitalisation Details'!$T:$T,MATCH($A1071,'Hospitalisation Details'!$A:$A,0)),"Not Found")</f>
        <v>45</v>
      </c>
      <c r="P1071" s="6">
        <f>IFERROR(INDEX('Hospitalisation Details'!$U:$U,MATCH($A1071,'Hospitalisation Details'!$A:$A,0)),"Not Found")</f>
        <v>0</v>
      </c>
      <c r="Q1071" s="6">
        <f>IFERROR(INDEX('Hospitalisation Details'!$W:$W,MATCH($A1071,'Hospitalisation Details'!$A:$A,0)),"Not Found")</f>
        <v>0</v>
      </c>
    </row>
    <row r="1072" spans="1:17" ht="15" customHeight="1" x14ac:dyDescent="0.3">
      <c r="A1072" s="6" t="str">
        <f>'Customer Names'!A1072</f>
        <v>Id1071</v>
      </c>
      <c r="B1072" s="6" t="str">
        <f>IFERROR(INDEX('Customer Names'!$D:$D,MATCH($A1072,'Customer Names'!$A:$A,0)),"Not Found")</f>
        <v>Sharon</v>
      </c>
      <c r="C1072" s="6">
        <f>IFERROR(INDEX('Medical Examinations'!$B:$B,MATCH($A1072,'Medical Examinations'!$A:$A,0)),"Not Found")</f>
        <v>26.22</v>
      </c>
      <c r="D1072" s="6">
        <f>IFERROR(INDEX('Medical Examinations'!$C:$C,MATCH($A1072,'Medical Examinations'!$A:$A,0)),"Not Found")</f>
        <v>5.83</v>
      </c>
      <c r="E1072" s="6" t="str">
        <f>IFERROR(INDEX('Medical Examinations'!$I:$I,MATCH($A1072,'Medical Examinations'!$A:$A,0)),"Not Found")</f>
        <v>No</v>
      </c>
      <c r="F1072" s="6" t="str">
        <f>IFERROR(INDEX('Medical Examinations'!$J:$J,MATCH($A1072,'Medical Examinations'!$A:$A,0)),"Not Found")</f>
        <v>No</v>
      </c>
      <c r="G1072" s="6" t="str">
        <f>IFERROR(INDEX('Medical Examinations'!$F:$F,MATCH($A1072,'Medical Examinations'!$A:$A,0)),"Not Found")</f>
        <v>No</v>
      </c>
      <c r="H1072" s="6">
        <f>IFERROR(INDEX('Medical Examinations'!$L:$L,MATCH($A1072,'Medical Examinations'!$A:$A,0)),"Not Found")</f>
        <v>2</v>
      </c>
      <c r="I1072" s="6" t="str">
        <f>IFERROR(INDEX('Medical Examinations'!$K:$K,MATCH($A1072,'Medical Examinations'!$A:$A,0)),"Not Found")</f>
        <v>No</v>
      </c>
      <c r="J1072" s="6" t="str">
        <f>IFERROR(INDEX('Medical Examinations'!$M:$M,MATCH($A1072,'Medical Examinations'!$A:$A,0)),"Not Found")</f>
        <v>Overweight</v>
      </c>
      <c r="K1072" s="6" t="str">
        <f>IFERROR(INDEX('Medical Examinations'!$N:$N,MATCH($A1072,'Medical Examinations'!$A:$A,0)),"Not Found")</f>
        <v>Prediabetic</v>
      </c>
      <c r="L1072" s="12">
        <f>IFERROR(INDEX('Hospitalisation Details'!$V:$V,MATCH($A1072,'Hospitalisation Details'!$A:$A,0)),"Not Found")</f>
        <v>0</v>
      </c>
      <c r="M1072" s="13">
        <f>IFERROR(INDEX('Hospitalisation Details'!$F:$F,MATCH($A1072,'Hospitalisation Details'!$A:$A,0)),"Not Found")</f>
        <v>10493.95</v>
      </c>
      <c r="N1072" s="6">
        <f>IFERROR(INDEX('Hospitalisation Details'!$S:$S,MATCH($A1072,'Hospitalisation Details'!$A:$A,0)),"Not Found")</f>
        <v>26591</v>
      </c>
      <c r="O1072" s="6">
        <f>IFERROR(INDEX('Hospitalisation Details'!$T:$T,MATCH($A1072,'Hospitalisation Details'!$A:$A,0)),"Not Found")</f>
        <v>50</v>
      </c>
      <c r="P1072" s="6">
        <f>IFERROR(INDEX('Hospitalisation Details'!$U:$U,MATCH($A1072,'Hospitalisation Details'!$A:$A,0)),"Not Found")</f>
        <v>0</v>
      </c>
      <c r="Q1072" s="6">
        <f>IFERROR(INDEX('Hospitalisation Details'!$W:$W,MATCH($A1072,'Hospitalisation Details'!$A:$A,0)),"Not Found")</f>
        <v>0</v>
      </c>
    </row>
    <row r="1073" spans="1:17" ht="15" customHeight="1" x14ac:dyDescent="0.3">
      <c r="A1073" s="6" t="str">
        <f>'Customer Names'!A1073</f>
        <v>Id1072</v>
      </c>
      <c r="B1073" s="6" t="str">
        <f>IFERROR(INDEX('Customer Names'!$D:$D,MATCH($A1073,'Customer Names'!$A:$A,0)),"Not Found")</f>
        <v>Candice</v>
      </c>
      <c r="C1073" s="6">
        <f>IFERROR(INDEX('Medical Examinations'!$B:$B,MATCH($A1073,'Medical Examinations'!$A:$A,0)),"Not Found")</f>
        <v>29.99</v>
      </c>
      <c r="D1073" s="6">
        <f>IFERROR(INDEX('Medical Examinations'!$C:$C,MATCH($A1073,'Medical Examinations'!$A:$A,0)),"Not Found")</f>
        <v>11.85</v>
      </c>
      <c r="E1073" s="6" t="str">
        <f>IFERROR(INDEX('Medical Examinations'!$I:$I,MATCH($A1073,'Medical Examinations'!$A:$A,0)),"Not Found")</f>
        <v>No</v>
      </c>
      <c r="F1073" s="6" t="str">
        <f>IFERROR(INDEX('Medical Examinations'!$J:$J,MATCH($A1073,'Medical Examinations'!$A:$A,0)),"Not Found")</f>
        <v>No</v>
      </c>
      <c r="G1073" s="6" t="str">
        <f>IFERROR(INDEX('Medical Examinations'!$F:$F,MATCH($A1073,'Medical Examinations'!$A:$A,0)),"Not Found")</f>
        <v>No</v>
      </c>
      <c r="H1073" s="6">
        <f>IFERROR(INDEX('Medical Examinations'!$L:$L,MATCH($A1073,'Medical Examinations'!$A:$A,0)),"Not Found")</f>
        <v>0</v>
      </c>
      <c r="I1073" s="6" t="str">
        <f>IFERROR(INDEX('Medical Examinations'!$K:$K,MATCH($A1073,'Medical Examinations'!$A:$A,0)),"Not Found")</f>
        <v>No</v>
      </c>
      <c r="J1073" s="6" t="str">
        <f>IFERROR(INDEX('Medical Examinations'!$M:$M,MATCH($A1073,'Medical Examinations'!$A:$A,0)),"Not Found")</f>
        <v>Obesity</v>
      </c>
      <c r="K1073" s="6" t="str">
        <f>IFERROR(INDEX('Medical Examinations'!$N:$N,MATCH($A1073,'Medical Examinations'!$A:$A,0)),"Not Found")</f>
        <v>Diabetic</v>
      </c>
      <c r="L1073" s="12">
        <f>IFERROR(INDEX('Hospitalisation Details'!$V:$V,MATCH($A1073,'Hospitalisation Details'!$A:$A,0)),"Not Found")</f>
        <v>0</v>
      </c>
      <c r="M1073" s="13">
        <f>IFERROR(INDEX('Hospitalisation Details'!$F:$F,MATCH($A1073,'Hospitalisation Details'!$A:$A,0)),"Not Found")</f>
        <v>10486.55</v>
      </c>
      <c r="N1073" s="6">
        <f>IFERROR(INDEX('Hospitalisation Details'!$S:$S,MATCH($A1073,'Hospitalisation Details'!$A:$A,0)),"Not Found")</f>
        <v>28723</v>
      </c>
      <c r="O1073" s="6">
        <f>IFERROR(INDEX('Hospitalisation Details'!$T:$T,MATCH($A1073,'Hospitalisation Details'!$A:$A,0)),"Not Found")</f>
        <v>44</v>
      </c>
      <c r="P1073" s="6">
        <f>IFERROR(INDEX('Hospitalisation Details'!$U:$U,MATCH($A1073,'Hospitalisation Details'!$A:$A,0)),"Not Found")</f>
        <v>0</v>
      </c>
      <c r="Q1073" s="6">
        <f>IFERROR(INDEX('Hospitalisation Details'!$W:$W,MATCH($A1073,'Hospitalisation Details'!$A:$A,0)),"Not Found")</f>
        <v>0</v>
      </c>
    </row>
    <row r="1074" spans="1:17" ht="15" customHeight="1" x14ac:dyDescent="0.3">
      <c r="A1074" s="6" t="str">
        <f>'Customer Names'!A1074</f>
        <v>Id1073</v>
      </c>
      <c r="B1074" s="6" t="str">
        <f>IFERROR(INDEX('Customer Names'!$D:$D,MATCH($A1074,'Customer Names'!$A:$A,0)),"Not Found")</f>
        <v>Jennifer D</v>
      </c>
      <c r="C1074" s="6">
        <f>IFERROR(INDEX('Medical Examinations'!$B:$B,MATCH($A1074,'Medical Examinations'!$A:$A,0)),"Not Found")</f>
        <v>36.380000000000003</v>
      </c>
      <c r="D1074" s="6">
        <f>IFERROR(INDEX('Medical Examinations'!$C:$C,MATCH($A1074,'Medical Examinations'!$A:$A,0)),"Not Found")</f>
        <v>5.98</v>
      </c>
      <c r="E1074" s="6" t="str">
        <f>IFERROR(INDEX('Medical Examinations'!$I:$I,MATCH($A1074,'Medical Examinations'!$A:$A,0)),"Not Found")</f>
        <v>No</v>
      </c>
      <c r="F1074" s="6" t="str">
        <f>IFERROR(INDEX('Medical Examinations'!$J:$J,MATCH($A1074,'Medical Examinations'!$A:$A,0)),"Not Found")</f>
        <v>No</v>
      </c>
      <c r="G1074" s="6" t="str">
        <f>IFERROR(INDEX('Medical Examinations'!$F:$F,MATCH($A1074,'Medical Examinations'!$A:$A,0)),"Not Found")</f>
        <v>No</v>
      </c>
      <c r="H1074" s="6">
        <f>IFERROR(INDEX('Medical Examinations'!$L:$L,MATCH($A1074,'Medical Examinations'!$A:$A,0)),"Not Found")</f>
        <v>1</v>
      </c>
      <c r="I1074" s="6" t="str">
        <f>IFERROR(INDEX('Medical Examinations'!$K:$K,MATCH($A1074,'Medical Examinations'!$A:$A,0)),"Not Found")</f>
        <v>No</v>
      </c>
      <c r="J1074" s="6" t="str">
        <f>IFERROR(INDEX('Medical Examinations'!$M:$M,MATCH($A1074,'Medical Examinations'!$A:$A,0)),"Not Found")</f>
        <v>Obesity</v>
      </c>
      <c r="K1074" s="6" t="str">
        <f>IFERROR(INDEX('Medical Examinations'!$N:$N,MATCH($A1074,'Medical Examinations'!$A:$A,0)),"Not Found")</f>
        <v>Prediabetic</v>
      </c>
      <c r="L1074" s="12">
        <f>IFERROR(INDEX('Hospitalisation Details'!$V:$V,MATCH($A1074,'Hospitalisation Details'!$A:$A,0)),"Not Found")</f>
        <v>0</v>
      </c>
      <c r="M1074" s="13">
        <f>IFERROR(INDEX('Hospitalisation Details'!$F:$F,MATCH($A1074,'Hospitalisation Details'!$A:$A,0)),"Not Found")</f>
        <v>10464.83</v>
      </c>
      <c r="N1074" s="6">
        <f>IFERROR(INDEX('Hospitalisation Details'!$S:$S,MATCH($A1074,'Hospitalisation Details'!$A:$A,0)),"Not Found")</f>
        <v>31956</v>
      </c>
      <c r="O1074" s="6">
        <f>IFERROR(INDEX('Hospitalisation Details'!$T:$T,MATCH($A1074,'Hospitalisation Details'!$A:$A,0)),"Not Found")</f>
        <v>35</v>
      </c>
      <c r="P1074" s="6">
        <f>IFERROR(INDEX('Hospitalisation Details'!$U:$U,MATCH($A1074,'Hospitalisation Details'!$A:$A,0)),"Not Found")</f>
        <v>0</v>
      </c>
      <c r="Q1074" s="6">
        <f>IFERROR(INDEX('Hospitalisation Details'!$W:$W,MATCH($A1074,'Hospitalisation Details'!$A:$A,0)),"Not Found")</f>
        <v>0</v>
      </c>
    </row>
    <row r="1075" spans="1:17" ht="15" customHeight="1" x14ac:dyDescent="0.3">
      <c r="A1075" s="6" t="str">
        <f>'Customer Names'!A1075</f>
        <v>Id1074</v>
      </c>
      <c r="B1075" s="6" t="str">
        <f>IFERROR(INDEX('Customer Names'!$D:$D,MATCH($A1075,'Customer Names'!$A:$A,0)),"Not Found")</f>
        <v>Eric</v>
      </c>
      <c r="C1075" s="6">
        <f>IFERROR(INDEX('Medical Examinations'!$B:$B,MATCH($A1075,'Medical Examinations'!$A:$A,0)),"Not Found")</f>
        <v>31.16</v>
      </c>
      <c r="D1075" s="6">
        <f>IFERROR(INDEX('Medical Examinations'!$C:$C,MATCH($A1075,'Medical Examinations'!$A:$A,0)),"Not Found")</f>
        <v>4.26</v>
      </c>
      <c r="E1075" s="6" t="str">
        <f>IFERROR(INDEX('Medical Examinations'!$I:$I,MATCH($A1075,'Medical Examinations'!$A:$A,0)),"Not Found")</f>
        <v>Yes</v>
      </c>
      <c r="F1075" s="6" t="str">
        <f>IFERROR(INDEX('Medical Examinations'!$J:$J,MATCH($A1075,'Medical Examinations'!$A:$A,0)),"Not Found")</f>
        <v>No</v>
      </c>
      <c r="G1075" s="6" t="str">
        <f>IFERROR(INDEX('Medical Examinations'!$F:$F,MATCH($A1075,'Medical Examinations'!$A:$A,0)),"Not Found")</f>
        <v>Yes</v>
      </c>
      <c r="H1075" s="6">
        <f>IFERROR(INDEX('Medical Examinations'!$L:$L,MATCH($A1075,'Medical Examinations'!$A:$A,0)),"Not Found")</f>
        <v>1</v>
      </c>
      <c r="I1075" s="6" t="str">
        <f>IFERROR(INDEX('Medical Examinations'!$K:$K,MATCH($A1075,'Medical Examinations'!$A:$A,0)),"Not Found")</f>
        <v>No</v>
      </c>
      <c r="J1075" s="6" t="str">
        <f>IFERROR(INDEX('Medical Examinations'!$M:$M,MATCH($A1075,'Medical Examinations'!$A:$A,0)),"Not Found")</f>
        <v>Obesity</v>
      </c>
      <c r="K1075" s="6" t="str">
        <f>IFERROR(INDEX('Medical Examinations'!$N:$N,MATCH($A1075,'Medical Examinations'!$A:$A,0)),"Not Found")</f>
        <v>Normal</v>
      </c>
      <c r="L1075" s="12">
        <f>IFERROR(INDEX('Hospitalisation Details'!$V:$V,MATCH($A1075,'Hospitalisation Details'!$A:$A,0)),"Not Found")</f>
        <v>0</v>
      </c>
      <c r="M1075" s="13">
        <f>IFERROR(INDEX('Hospitalisation Details'!$F:$F,MATCH($A1075,'Hospitalisation Details'!$A:$A,0)),"Not Found")</f>
        <v>10461.98</v>
      </c>
      <c r="N1075" s="6">
        <f>IFERROR(INDEX('Hospitalisation Details'!$S:$S,MATCH($A1075,'Hospitalisation Details'!$A:$A,0)),"Not Found")</f>
        <v>25468</v>
      </c>
      <c r="O1075" s="6">
        <f>IFERROR(INDEX('Hospitalisation Details'!$T:$T,MATCH($A1075,'Hospitalisation Details'!$A:$A,0)),"Not Found")</f>
        <v>53</v>
      </c>
      <c r="P1075" s="6">
        <f>IFERROR(INDEX('Hospitalisation Details'!$U:$U,MATCH($A1075,'Hospitalisation Details'!$A:$A,0)),"Not Found")</f>
        <v>0</v>
      </c>
      <c r="Q1075" s="6">
        <f>IFERROR(INDEX('Hospitalisation Details'!$W:$W,MATCH($A1075,'Hospitalisation Details'!$A:$A,0)),"Not Found")</f>
        <v>0</v>
      </c>
    </row>
    <row r="1076" spans="1:17" ht="15" customHeight="1" x14ac:dyDescent="0.3">
      <c r="A1076" s="6" t="str">
        <f>'Customer Names'!A1076</f>
        <v>Id1075</v>
      </c>
      <c r="B1076" s="6" t="str">
        <f>IFERROR(INDEX('Customer Names'!$D:$D,MATCH($A1076,'Customer Names'!$A:$A,0)),"Not Found")</f>
        <v>Bryan</v>
      </c>
      <c r="C1076" s="6">
        <f>IFERROR(INDEX('Medical Examinations'!$B:$B,MATCH($A1076,'Medical Examinations'!$A:$A,0)),"Not Found")</f>
        <v>25.55</v>
      </c>
      <c r="D1076" s="6">
        <f>IFERROR(INDEX('Medical Examinations'!$C:$C,MATCH($A1076,'Medical Examinations'!$A:$A,0)),"Not Found")</f>
        <v>4.96</v>
      </c>
      <c r="E1076" s="6" t="str">
        <f>IFERROR(INDEX('Medical Examinations'!$I:$I,MATCH($A1076,'Medical Examinations'!$A:$A,0)),"Not Found")</f>
        <v>Yes</v>
      </c>
      <c r="F1076" s="6" t="str">
        <f>IFERROR(INDEX('Medical Examinations'!$J:$J,MATCH($A1076,'Medical Examinations'!$A:$A,0)),"Not Found")</f>
        <v>No</v>
      </c>
      <c r="G1076" s="6" t="str">
        <f>IFERROR(INDEX('Medical Examinations'!$F:$F,MATCH($A1076,'Medical Examinations'!$A:$A,0)),"Not Found")</f>
        <v>No</v>
      </c>
      <c r="H1076" s="6">
        <f>IFERROR(INDEX('Medical Examinations'!$L:$L,MATCH($A1076,'Medical Examinations'!$A:$A,0)),"Not Found")</f>
        <v>1</v>
      </c>
      <c r="I1076" s="6" t="str">
        <f>IFERROR(INDEX('Medical Examinations'!$K:$K,MATCH($A1076,'Medical Examinations'!$A:$A,0)),"Not Found")</f>
        <v>No</v>
      </c>
      <c r="J1076" s="6" t="str">
        <f>IFERROR(INDEX('Medical Examinations'!$M:$M,MATCH($A1076,'Medical Examinations'!$A:$A,0)),"Not Found")</f>
        <v>Overweight</v>
      </c>
      <c r="K1076" s="6" t="str">
        <f>IFERROR(INDEX('Medical Examinations'!$N:$N,MATCH($A1076,'Medical Examinations'!$A:$A,0)),"Not Found")</f>
        <v>Normal</v>
      </c>
      <c r="L1076" s="12">
        <f>IFERROR(INDEX('Hospitalisation Details'!$V:$V,MATCH($A1076,'Hospitalisation Details'!$A:$A,0)),"Not Found")</f>
        <v>0</v>
      </c>
      <c r="M1076" s="13">
        <f>IFERROR(INDEX('Hospitalisation Details'!$F:$F,MATCH($A1076,'Hospitalisation Details'!$A:$A,0)),"Not Found")</f>
        <v>10459.19</v>
      </c>
      <c r="N1076" s="6">
        <f>IFERROR(INDEX('Hospitalisation Details'!$S:$S,MATCH($A1076,'Hospitalisation Details'!$A:$A,0)),"Not Found")</f>
        <v>23585</v>
      </c>
      <c r="O1076" s="6">
        <f>IFERROR(INDEX('Hospitalisation Details'!$T:$T,MATCH($A1076,'Hospitalisation Details'!$A:$A,0)),"Not Found")</f>
        <v>58</v>
      </c>
      <c r="P1076" s="6">
        <f>IFERROR(INDEX('Hospitalisation Details'!$U:$U,MATCH($A1076,'Hospitalisation Details'!$A:$A,0)),"Not Found")</f>
        <v>0</v>
      </c>
      <c r="Q1076" s="6">
        <f>IFERROR(INDEX('Hospitalisation Details'!$W:$W,MATCH($A1076,'Hospitalisation Details'!$A:$A,0)),"Not Found")</f>
        <v>0</v>
      </c>
    </row>
    <row r="1077" spans="1:17" ht="15" customHeight="1" x14ac:dyDescent="0.3">
      <c r="A1077" s="6" t="str">
        <f>'Customer Names'!A1077</f>
        <v>Id1076</v>
      </c>
      <c r="B1077" s="6" t="str">
        <f>IFERROR(INDEX('Customer Names'!$D:$D,MATCH($A1077,'Customer Names'!$A:$A,0)),"Not Found")</f>
        <v>Devon R.</v>
      </c>
      <c r="C1077" s="6">
        <f>IFERROR(INDEX('Medical Examinations'!$B:$B,MATCH($A1077,'Medical Examinations'!$A:$A,0)),"Not Found")</f>
        <v>28.77</v>
      </c>
      <c r="D1077" s="6">
        <f>IFERROR(INDEX('Medical Examinations'!$C:$C,MATCH($A1077,'Medical Examinations'!$A:$A,0)),"Not Found")</f>
        <v>4</v>
      </c>
      <c r="E1077" s="6" t="str">
        <f>IFERROR(INDEX('Medical Examinations'!$I:$I,MATCH($A1077,'Medical Examinations'!$A:$A,0)),"Not Found")</f>
        <v>Yes</v>
      </c>
      <c r="F1077" s="6" t="str">
        <f>IFERROR(INDEX('Medical Examinations'!$J:$J,MATCH($A1077,'Medical Examinations'!$A:$A,0)),"Not Found")</f>
        <v>No</v>
      </c>
      <c r="G1077" s="6" t="str">
        <f>IFERROR(INDEX('Medical Examinations'!$F:$F,MATCH($A1077,'Medical Examinations'!$A:$A,0)),"Not Found")</f>
        <v>No</v>
      </c>
      <c r="H1077" s="6">
        <f>IFERROR(INDEX('Medical Examinations'!$L:$L,MATCH($A1077,'Medical Examinations'!$A:$A,0)),"Not Found")</f>
        <v>0</v>
      </c>
      <c r="I1077" s="6" t="str">
        <f>IFERROR(INDEX('Medical Examinations'!$K:$K,MATCH($A1077,'Medical Examinations'!$A:$A,0)),"Not Found")</f>
        <v>No</v>
      </c>
      <c r="J1077" s="6" t="str">
        <f>IFERROR(INDEX('Medical Examinations'!$M:$M,MATCH($A1077,'Medical Examinations'!$A:$A,0)),"Not Found")</f>
        <v>Overweight</v>
      </c>
      <c r="K1077" s="6" t="str">
        <f>IFERROR(INDEX('Medical Examinations'!$N:$N,MATCH($A1077,'Medical Examinations'!$A:$A,0)),"Not Found")</f>
        <v>Normal</v>
      </c>
      <c r="L1077" s="12">
        <f>IFERROR(INDEX('Hospitalisation Details'!$V:$V,MATCH($A1077,'Hospitalisation Details'!$A:$A,0)),"Not Found")</f>
        <v>0</v>
      </c>
      <c r="M1077" s="13">
        <f>IFERROR(INDEX('Hospitalisation Details'!$F:$F,MATCH($A1077,'Hospitalisation Details'!$A:$A,0)),"Not Found")</f>
        <v>10455.14</v>
      </c>
      <c r="N1077" s="6">
        <f>IFERROR(INDEX('Hospitalisation Details'!$S:$S,MATCH($A1077,'Hospitalisation Details'!$A:$A,0)),"Not Found")</f>
        <v>27975</v>
      </c>
      <c r="O1077" s="6">
        <f>IFERROR(INDEX('Hospitalisation Details'!$T:$T,MATCH($A1077,'Hospitalisation Details'!$A:$A,0)),"Not Found")</f>
        <v>46</v>
      </c>
      <c r="P1077" s="6">
        <f>IFERROR(INDEX('Hospitalisation Details'!$U:$U,MATCH($A1077,'Hospitalisation Details'!$A:$A,0)),"Not Found")</f>
        <v>0</v>
      </c>
      <c r="Q1077" s="6">
        <f>IFERROR(INDEX('Hospitalisation Details'!$W:$W,MATCH($A1077,'Hospitalisation Details'!$A:$A,0)),"Not Found")</f>
        <v>0</v>
      </c>
    </row>
    <row r="1078" spans="1:17" ht="15" customHeight="1" x14ac:dyDescent="0.3">
      <c r="A1078" s="6" t="str">
        <f>'Customer Names'!A1078</f>
        <v>Id1077</v>
      </c>
      <c r="B1078" s="6" t="str">
        <f>IFERROR(INDEX('Customer Names'!$D:$D,MATCH($A1078,'Customer Names'!$A:$A,0)),"Not Found")</f>
        <v>Elena</v>
      </c>
      <c r="C1078" s="6">
        <f>IFERROR(INDEX('Medical Examinations'!$B:$B,MATCH($A1078,'Medical Examinations'!$A:$A,0)),"Not Found")</f>
        <v>23.14</v>
      </c>
      <c r="D1078" s="6">
        <f>IFERROR(INDEX('Medical Examinations'!$C:$C,MATCH($A1078,'Medical Examinations'!$A:$A,0)),"Not Found")</f>
        <v>4.1500000000000004</v>
      </c>
      <c r="E1078" s="6" t="str">
        <f>IFERROR(INDEX('Medical Examinations'!$I:$I,MATCH($A1078,'Medical Examinations'!$A:$A,0)),"Not Found")</f>
        <v>Yes</v>
      </c>
      <c r="F1078" s="6" t="str">
        <f>IFERROR(INDEX('Medical Examinations'!$J:$J,MATCH($A1078,'Medical Examinations'!$A:$A,0)),"Not Found")</f>
        <v>No</v>
      </c>
      <c r="G1078" s="6" t="str">
        <f>IFERROR(INDEX('Medical Examinations'!$F:$F,MATCH($A1078,'Medical Examinations'!$A:$A,0)),"Not Found")</f>
        <v>No</v>
      </c>
      <c r="H1078" s="6">
        <f>IFERROR(INDEX('Medical Examinations'!$L:$L,MATCH($A1078,'Medical Examinations'!$A:$A,0)),"Not Found")</f>
        <v>1</v>
      </c>
      <c r="I1078" s="6" t="str">
        <f>IFERROR(INDEX('Medical Examinations'!$K:$K,MATCH($A1078,'Medical Examinations'!$A:$A,0)),"Not Found")</f>
        <v>No</v>
      </c>
      <c r="J1078" s="6" t="str">
        <f>IFERROR(INDEX('Medical Examinations'!$M:$M,MATCH($A1078,'Medical Examinations'!$A:$A,0)),"Not Found")</f>
        <v>Normal Weight</v>
      </c>
      <c r="K1078" s="6" t="str">
        <f>IFERROR(INDEX('Medical Examinations'!$N:$N,MATCH($A1078,'Medical Examinations'!$A:$A,0)),"Not Found")</f>
        <v>Normal</v>
      </c>
      <c r="L1078" s="12">
        <f>IFERROR(INDEX('Hospitalisation Details'!$V:$V,MATCH($A1078,'Hospitalisation Details'!$A:$A,0)),"Not Found")</f>
        <v>0</v>
      </c>
      <c r="M1078" s="13">
        <f>IFERROR(INDEX('Hospitalisation Details'!$F:$F,MATCH($A1078,'Hospitalisation Details'!$A:$A,0)),"Not Found")</f>
        <v>10455.1</v>
      </c>
      <c r="N1078" s="6">
        <f>IFERROR(INDEX('Hospitalisation Details'!$S:$S,MATCH($A1078,'Hospitalisation Details'!$A:$A,0)),"Not Found")</f>
        <v>23664</v>
      </c>
      <c r="O1078" s="6">
        <f>IFERROR(INDEX('Hospitalisation Details'!$T:$T,MATCH($A1078,'Hospitalisation Details'!$A:$A,0)),"Not Found")</f>
        <v>58</v>
      </c>
      <c r="P1078" s="6">
        <f>IFERROR(INDEX('Hospitalisation Details'!$U:$U,MATCH($A1078,'Hospitalisation Details'!$A:$A,0)),"Not Found")</f>
        <v>0</v>
      </c>
      <c r="Q1078" s="6">
        <f>IFERROR(INDEX('Hospitalisation Details'!$W:$W,MATCH($A1078,'Hospitalisation Details'!$A:$A,0)),"Not Found")</f>
        <v>0</v>
      </c>
    </row>
    <row r="1079" spans="1:17" ht="15" customHeight="1" x14ac:dyDescent="0.3">
      <c r="A1079" s="6" t="str">
        <f>'Customer Names'!A1079</f>
        <v>Id1078</v>
      </c>
      <c r="B1079" s="6" t="str">
        <f>IFERROR(INDEX('Customer Names'!$D:$D,MATCH($A1079,'Customer Names'!$A:$A,0)),"Not Found")</f>
        <v>Chris</v>
      </c>
      <c r="C1079" s="6">
        <f>IFERROR(INDEX('Medical Examinations'!$B:$B,MATCH($A1079,'Medical Examinations'!$A:$A,0)),"Not Found")</f>
        <v>39.6</v>
      </c>
      <c r="D1079" s="6">
        <f>IFERROR(INDEX('Medical Examinations'!$C:$C,MATCH($A1079,'Medical Examinations'!$A:$A,0)),"Not Found")</f>
        <v>11.36</v>
      </c>
      <c r="E1079" s="6" t="str">
        <f>IFERROR(INDEX('Medical Examinations'!$I:$I,MATCH($A1079,'Medical Examinations'!$A:$A,0)),"Not Found")</f>
        <v>No</v>
      </c>
      <c r="F1079" s="6" t="str">
        <f>IFERROR(INDEX('Medical Examinations'!$J:$J,MATCH($A1079,'Medical Examinations'!$A:$A,0)),"Not Found")</f>
        <v>No</v>
      </c>
      <c r="G1079" s="6" t="str">
        <f>IFERROR(INDEX('Medical Examinations'!$F:$F,MATCH($A1079,'Medical Examinations'!$A:$A,0)),"Not Found")</f>
        <v>No</v>
      </c>
      <c r="H1079" s="6">
        <f>IFERROR(INDEX('Medical Examinations'!$L:$L,MATCH($A1079,'Medical Examinations'!$A:$A,0)),"Not Found")</f>
        <v>0</v>
      </c>
      <c r="I1079" s="6" t="str">
        <f>IFERROR(INDEX('Medical Examinations'!$K:$K,MATCH($A1079,'Medical Examinations'!$A:$A,0)),"Not Found")</f>
        <v>No</v>
      </c>
      <c r="J1079" s="6" t="str">
        <f>IFERROR(INDEX('Medical Examinations'!$M:$M,MATCH($A1079,'Medical Examinations'!$A:$A,0)),"Not Found")</f>
        <v>Obesity</v>
      </c>
      <c r="K1079" s="6" t="str">
        <f>IFERROR(INDEX('Medical Examinations'!$N:$N,MATCH($A1079,'Medical Examinations'!$A:$A,0)),"Not Found")</f>
        <v>Diabetic</v>
      </c>
      <c r="L1079" s="12">
        <f>IFERROR(INDEX('Hospitalisation Details'!$V:$V,MATCH($A1079,'Hospitalisation Details'!$A:$A,0)),"Not Found")</f>
        <v>0</v>
      </c>
      <c r="M1079" s="13">
        <f>IFERROR(INDEX('Hospitalisation Details'!$F:$F,MATCH($A1079,'Hospitalisation Details'!$A:$A,0)),"Not Found")</f>
        <v>10450.549999999999</v>
      </c>
      <c r="N1079" s="6">
        <f>IFERROR(INDEX('Hospitalisation Details'!$S:$S,MATCH($A1079,'Hospitalisation Details'!$A:$A,0)),"Not Found")</f>
        <v>25150</v>
      </c>
      <c r="O1079" s="6">
        <f>IFERROR(INDEX('Hospitalisation Details'!$T:$T,MATCH($A1079,'Hospitalisation Details'!$A:$A,0)),"Not Found")</f>
        <v>54</v>
      </c>
      <c r="P1079" s="6">
        <f>IFERROR(INDEX('Hospitalisation Details'!$U:$U,MATCH($A1079,'Hospitalisation Details'!$A:$A,0)),"Not Found")</f>
        <v>0</v>
      </c>
      <c r="Q1079" s="6">
        <f>IFERROR(INDEX('Hospitalisation Details'!$W:$W,MATCH($A1079,'Hospitalisation Details'!$A:$A,0)),"Not Found")</f>
        <v>0</v>
      </c>
    </row>
    <row r="1080" spans="1:17" ht="15" customHeight="1" x14ac:dyDescent="0.3">
      <c r="A1080" s="6" t="str">
        <f>'Customer Names'!A1080</f>
        <v>Id1079</v>
      </c>
      <c r="B1080" s="6" t="str">
        <f>IFERROR(INDEX('Customer Names'!$D:$D,MATCH($A1080,'Customer Names'!$A:$A,0)),"Not Found")</f>
        <v>Bert</v>
      </c>
      <c r="C1080" s="6">
        <f>IFERROR(INDEX('Medical Examinations'!$B:$B,MATCH($A1080,'Medical Examinations'!$A:$A,0)),"Not Found")</f>
        <v>29.2</v>
      </c>
      <c r="D1080" s="6">
        <f>IFERROR(INDEX('Medical Examinations'!$C:$C,MATCH($A1080,'Medical Examinations'!$A:$A,0)),"Not Found")</f>
        <v>7.53</v>
      </c>
      <c r="E1080" s="6" t="str">
        <f>IFERROR(INDEX('Medical Examinations'!$I:$I,MATCH($A1080,'Medical Examinations'!$A:$A,0)),"Not Found")</f>
        <v>No</v>
      </c>
      <c r="F1080" s="6" t="str">
        <f>IFERROR(INDEX('Medical Examinations'!$J:$J,MATCH($A1080,'Medical Examinations'!$A:$A,0)),"Not Found")</f>
        <v>No</v>
      </c>
      <c r="G1080" s="6" t="str">
        <f>IFERROR(INDEX('Medical Examinations'!$F:$F,MATCH($A1080,'Medical Examinations'!$A:$A,0)),"Not Found")</f>
        <v>No</v>
      </c>
      <c r="H1080" s="6">
        <f>IFERROR(INDEX('Medical Examinations'!$L:$L,MATCH($A1080,'Medical Examinations'!$A:$A,0)),"Not Found")</f>
        <v>0</v>
      </c>
      <c r="I1080" s="6" t="str">
        <f>IFERROR(INDEX('Medical Examinations'!$K:$K,MATCH($A1080,'Medical Examinations'!$A:$A,0)),"Not Found")</f>
        <v>No</v>
      </c>
      <c r="J1080" s="6" t="str">
        <f>IFERROR(INDEX('Medical Examinations'!$M:$M,MATCH($A1080,'Medical Examinations'!$A:$A,0)),"Not Found")</f>
        <v>Overweight</v>
      </c>
      <c r="K1080" s="6" t="str">
        <f>IFERROR(INDEX('Medical Examinations'!$N:$N,MATCH($A1080,'Medical Examinations'!$A:$A,0)),"Not Found")</f>
        <v>Diabetic</v>
      </c>
      <c r="L1080" s="12">
        <f>IFERROR(INDEX('Hospitalisation Details'!$V:$V,MATCH($A1080,'Hospitalisation Details'!$A:$A,0)),"Not Found")</f>
        <v>0</v>
      </c>
      <c r="M1080" s="13">
        <f>IFERROR(INDEX('Hospitalisation Details'!$F:$F,MATCH($A1080,'Hospitalisation Details'!$A:$A,0)),"Not Found")</f>
        <v>10436.1</v>
      </c>
      <c r="N1080" s="6">
        <f>IFERROR(INDEX('Hospitalisation Details'!$S:$S,MATCH($A1080,'Hospitalisation Details'!$A:$A,0)),"Not Found")</f>
        <v>25079</v>
      </c>
      <c r="O1080" s="6">
        <f>IFERROR(INDEX('Hospitalisation Details'!$T:$T,MATCH($A1080,'Hospitalisation Details'!$A:$A,0)),"Not Found")</f>
        <v>54</v>
      </c>
      <c r="P1080" s="6">
        <f>IFERROR(INDEX('Hospitalisation Details'!$U:$U,MATCH($A1080,'Hospitalisation Details'!$A:$A,0)),"Not Found")</f>
        <v>0</v>
      </c>
      <c r="Q1080" s="6">
        <f>IFERROR(INDEX('Hospitalisation Details'!$W:$W,MATCH($A1080,'Hospitalisation Details'!$A:$A,0)),"Not Found")</f>
        <v>0</v>
      </c>
    </row>
    <row r="1081" spans="1:17" ht="15" customHeight="1" x14ac:dyDescent="0.3">
      <c r="A1081" s="6" t="str">
        <f>'Customer Names'!A1081</f>
        <v>Id1080</v>
      </c>
      <c r="B1081" s="6" t="str">
        <f>IFERROR(INDEX('Customer Names'!$D:$D,MATCH($A1081,'Customer Names'!$A:$A,0)),"Not Found")</f>
        <v>John P.</v>
      </c>
      <c r="C1081" s="6">
        <f>IFERROR(INDEX('Medical Examinations'!$B:$B,MATCH($A1081,'Medical Examinations'!$A:$A,0)),"Not Found")</f>
        <v>32.774999999999999</v>
      </c>
      <c r="D1081" s="6">
        <f>IFERROR(INDEX('Medical Examinations'!$C:$C,MATCH($A1081,'Medical Examinations'!$A:$A,0)),"Not Found")</f>
        <v>7.95</v>
      </c>
      <c r="E1081" s="6" t="str">
        <f>IFERROR(INDEX('Medical Examinations'!$I:$I,MATCH($A1081,'Medical Examinations'!$A:$A,0)),"Not Found")</f>
        <v>No</v>
      </c>
      <c r="F1081" s="6" t="str">
        <f>IFERROR(INDEX('Medical Examinations'!$J:$J,MATCH($A1081,'Medical Examinations'!$A:$A,0)),"Not Found")</f>
        <v>No</v>
      </c>
      <c r="G1081" s="6" t="str">
        <f>IFERROR(INDEX('Medical Examinations'!$F:$F,MATCH($A1081,'Medical Examinations'!$A:$A,0)),"Not Found")</f>
        <v>No</v>
      </c>
      <c r="H1081" s="6">
        <f>IFERROR(INDEX('Medical Examinations'!$L:$L,MATCH($A1081,'Medical Examinations'!$A:$A,0)),"Not Found")</f>
        <v>0</v>
      </c>
      <c r="I1081" s="6" t="str">
        <f>IFERROR(INDEX('Medical Examinations'!$K:$K,MATCH($A1081,'Medical Examinations'!$A:$A,0)),"Not Found")</f>
        <v>No</v>
      </c>
      <c r="J1081" s="6" t="str">
        <f>IFERROR(INDEX('Medical Examinations'!$M:$M,MATCH($A1081,'Medical Examinations'!$A:$A,0)),"Not Found")</f>
        <v>Obesity</v>
      </c>
      <c r="K1081" s="6" t="str">
        <f>IFERROR(INDEX('Medical Examinations'!$N:$N,MATCH($A1081,'Medical Examinations'!$A:$A,0)),"Not Found")</f>
        <v>Diabetic</v>
      </c>
      <c r="L1081" s="12">
        <f>IFERROR(INDEX('Hospitalisation Details'!$V:$V,MATCH($A1081,'Hospitalisation Details'!$A:$A,0)),"Not Found")</f>
        <v>0</v>
      </c>
      <c r="M1081" s="13">
        <f>IFERROR(INDEX('Hospitalisation Details'!$F:$F,MATCH($A1081,'Hospitalisation Details'!$A:$A,0)),"Not Found")</f>
        <v>10435.07</v>
      </c>
      <c r="N1081" s="6">
        <f>IFERROR(INDEX('Hospitalisation Details'!$S:$S,MATCH($A1081,'Hospitalisation Details'!$A:$A,0)),"Not Found")</f>
        <v>25073</v>
      </c>
      <c r="O1081" s="6">
        <f>IFERROR(INDEX('Hospitalisation Details'!$T:$T,MATCH($A1081,'Hospitalisation Details'!$A:$A,0)),"Not Found")</f>
        <v>54</v>
      </c>
      <c r="P1081" s="6">
        <f>IFERROR(INDEX('Hospitalisation Details'!$U:$U,MATCH($A1081,'Hospitalisation Details'!$A:$A,0)),"Not Found")</f>
        <v>0</v>
      </c>
      <c r="Q1081" s="6">
        <f>IFERROR(INDEX('Hospitalisation Details'!$W:$W,MATCH($A1081,'Hospitalisation Details'!$A:$A,0)),"Not Found")</f>
        <v>0</v>
      </c>
    </row>
    <row r="1082" spans="1:17" ht="15" customHeight="1" x14ac:dyDescent="0.3">
      <c r="A1082" s="6" t="str">
        <f>'Customer Names'!A1082</f>
        <v>Id1081</v>
      </c>
      <c r="B1082" s="6" t="str">
        <f>IFERROR(INDEX('Customer Names'!$D:$D,MATCH($A1082,'Customer Names'!$A:$A,0)),"Not Found")</f>
        <v>Daniel P</v>
      </c>
      <c r="C1082" s="6">
        <f>IFERROR(INDEX('Medical Examinations'!$B:$B,MATCH($A1082,'Medical Examinations'!$A:$A,0)),"Not Found")</f>
        <v>24.035</v>
      </c>
      <c r="D1082" s="6">
        <f>IFERROR(INDEX('Medical Examinations'!$C:$C,MATCH($A1082,'Medical Examinations'!$A:$A,0)),"Not Found")</f>
        <v>8.5</v>
      </c>
      <c r="E1082" s="6" t="str">
        <f>IFERROR(INDEX('Medical Examinations'!$I:$I,MATCH($A1082,'Medical Examinations'!$A:$A,0)),"Not Found")</f>
        <v>No</v>
      </c>
      <c r="F1082" s="6" t="str">
        <f>IFERROR(INDEX('Medical Examinations'!$J:$J,MATCH($A1082,'Medical Examinations'!$A:$A,0)),"Not Found")</f>
        <v>No</v>
      </c>
      <c r="G1082" s="6" t="str">
        <f>IFERROR(INDEX('Medical Examinations'!$F:$F,MATCH($A1082,'Medical Examinations'!$A:$A,0)),"Not Found")</f>
        <v>No</v>
      </c>
      <c r="H1082" s="6">
        <f>IFERROR(INDEX('Medical Examinations'!$L:$L,MATCH($A1082,'Medical Examinations'!$A:$A,0)),"Not Found")</f>
        <v>0</v>
      </c>
      <c r="I1082" s="6" t="str">
        <f>IFERROR(INDEX('Medical Examinations'!$K:$K,MATCH($A1082,'Medical Examinations'!$A:$A,0)),"Not Found")</f>
        <v>No</v>
      </c>
      <c r="J1082" s="6" t="str">
        <f>IFERROR(INDEX('Medical Examinations'!$M:$M,MATCH($A1082,'Medical Examinations'!$A:$A,0)),"Not Found")</f>
        <v>Normal Weight</v>
      </c>
      <c r="K1082" s="6" t="str">
        <f>IFERROR(INDEX('Medical Examinations'!$N:$N,MATCH($A1082,'Medical Examinations'!$A:$A,0)),"Not Found")</f>
        <v>Diabetic</v>
      </c>
      <c r="L1082" s="12">
        <f>IFERROR(INDEX('Hospitalisation Details'!$V:$V,MATCH($A1082,'Hospitalisation Details'!$A:$A,0)),"Not Found")</f>
        <v>0</v>
      </c>
      <c r="M1082" s="13">
        <f>IFERROR(INDEX('Hospitalisation Details'!$F:$F,MATCH($A1082,'Hospitalisation Details'!$A:$A,0)),"Not Found")</f>
        <v>10422.92</v>
      </c>
      <c r="N1082" s="6">
        <f>IFERROR(INDEX('Hospitalisation Details'!$S:$S,MATCH($A1082,'Hospitalisation Details'!$A:$A,0)),"Not Found")</f>
        <v>25199</v>
      </c>
      <c r="O1082" s="6">
        <f>IFERROR(INDEX('Hospitalisation Details'!$T:$T,MATCH($A1082,'Hospitalisation Details'!$A:$A,0)),"Not Found")</f>
        <v>54</v>
      </c>
      <c r="P1082" s="6">
        <f>IFERROR(INDEX('Hospitalisation Details'!$U:$U,MATCH($A1082,'Hospitalisation Details'!$A:$A,0)),"Not Found")</f>
        <v>0</v>
      </c>
      <c r="Q1082" s="6">
        <f>IFERROR(INDEX('Hospitalisation Details'!$W:$W,MATCH($A1082,'Hospitalisation Details'!$A:$A,0)),"Not Found")</f>
        <v>0</v>
      </c>
    </row>
    <row r="1083" spans="1:17" ht="15" customHeight="1" x14ac:dyDescent="0.3">
      <c r="A1083" s="6" t="str">
        <f>'Customer Names'!A1083</f>
        <v>Id1082</v>
      </c>
      <c r="B1083" s="6" t="str">
        <f>IFERROR(INDEX('Customer Names'!$D:$D,MATCH($A1083,'Customer Names'!$A:$A,0)),"Not Found")</f>
        <v>Lisa K.</v>
      </c>
      <c r="C1083" s="6">
        <f>IFERROR(INDEX('Medical Examinations'!$B:$B,MATCH($A1083,'Medical Examinations'!$A:$A,0)),"Not Found")</f>
        <v>30.55</v>
      </c>
      <c r="D1083" s="6">
        <f>IFERROR(INDEX('Medical Examinations'!$C:$C,MATCH($A1083,'Medical Examinations'!$A:$A,0)),"Not Found")</f>
        <v>5.89</v>
      </c>
      <c r="E1083" s="6" t="str">
        <f>IFERROR(INDEX('Medical Examinations'!$I:$I,MATCH($A1083,'Medical Examinations'!$A:$A,0)),"Not Found")</f>
        <v>No</v>
      </c>
      <c r="F1083" s="6" t="str">
        <f>IFERROR(INDEX('Medical Examinations'!$J:$J,MATCH($A1083,'Medical Examinations'!$A:$A,0)),"Not Found")</f>
        <v>No</v>
      </c>
      <c r="G1083" s="6" t="str">
        <f>IFERROR(INDEX('Medical Examinations'!$F:$F,MATCH($A1083,'Medical Examinations'!$A:$A,0)),"Not Found")</f>
        <v>Yes</v>
      </c>
      <c r="H1083" s="6">
        <f>IFERROR(INDEX('Medical Examinations'!$L:$L,MATCH($A1083,'Medical Examinations'!$A:$A,0)),"Not Found")</f>
        <v>1</v>
      </c>
      <c r="I1083" s="6" t="str">
        <f>IFERROR(INDEX('Medical Examinations'!$K:$K,MATCH($A1083,'Medical Examinations'!$A:$A,0)),"Not Found")</f>
        <v>No</v>
      </c>
      <c r="J1083" s="6" t="str">
        <f>IFERROR(INDEX('Medical Examinations'!$M:$M,MATCH($A1083,'Medical Examinations'!$A:$A,0)),"Not Found")</f>
        <v>Obesity</v>
      </c>
      <c r="K1083" s="6" t="str">
        <f>IFERROR(INDEX('Medical Examinations'!$N:$N,MATCH($A1083,'Medical Examinations'!$A:$A,0)),"Not Found")</f>
        <v>Prediabetic</v>
      </c>
      <c r="L1083" s="12">
        <f>IFERROR(INDEX('Hospitalisation Details'!$V:$V,MATCH($A1083,'Hospitalisation Details'!$A:$A,0)),"Not Found")</f>
        <v>0</v>
      </c>
      <c r="M1083" s="13">
        <f>IFERROR(INDEX('Hospitalisation Details'!$F:$F,MATCH($A1083,'Hospitalisation Details'!$A:$A,0)),"Not Found")</f>
        <v>10419.65</v>
      </c>
      <c r="N1083" s="6">
        <f>IFERROR(INDEX('Hospitalisation Details'!$S:$S,MATCH($A1083,'Hospitalisation Details'!$A:$A,0)),"Not Found")</f>
        <v>29184</v>
      </c>
      <c r="O1083" s="6">
        <f>IFERROR(INDEX('Hospitalisation Details'!$T:$T,MATCH($A1083,'Hospitalisation Details'!$A:$A,0)),"Not Found")</f>
        <v>43</v>
      </c>
      <c r="P1083" s="6">
        <f>IFERROR(INDEX('Hospitalisation Details'!$U:$U,MATCH($A1083,'Hospitalisation Details'!$A:$A,0)),"Not Found")</f>
        <v>0</v>
      </c>
      <c r="Q1083" s="6">
        <f>IFERROR(INDEX('Hospitalisation Details'!$W:$W,MATCH($A1083,'Hospitalisation Details'!$A:$A,0)),"Not Found")</f>
        <v>0</v>
      </c>
    </row>
    <row r="1084" spans="1:17" ht="15" customHeight="1" x14ac:dyDescent="0.3">
      <c r="A1084" s="6" t="str">
        <f>'Customer Names'!A1084</f>
        <v>Id1083</v>
      </c>
      <c r="B1084" s="6" t="str">
        <f>IFERROR(INDEX('Customer Names'!$D:$D,MATCH($A1084,'Customer Names'!$A:$A,0)),"Not Found")</f>
        <v>Kristine</v>
      </c>
      <c r="C1084" s="6">
        <f>IFERROR(INDEX('Medical Examinations'!$B:$B,MATCH($A1084,'Medical Examinations'!$A:$A,0)),"Not Found")</f>
        <v>28.81</v>
      </c>
      <c r="D1084" s="6">
        <f>IFERROR(INDEX('Medical Examinations'!$C:$C,MATCH($A1084,'Medical Examinations'!$A:$A,0)),"Not Found")</f>
        <v>8.76</v>
      </c>
      <c r="E1084" s="6" t="str">
        <f>IFERROR(INDEX('Medical Examinations'!$I:$I,MATCH($A1084,'Medical Examinations'!$A:$A,0)),"Not Found")</f>
        <v>No</v>
      </c>
      <c r="F1084" s="6" t="str">
        <f>IFERROR(INDEX('Medical Examinations'!$J:$J,MATCH($A1084,'Medical Examinations'!$A:$A,0)),"Not Found")</f>
        <v>No</v>
      </c>
      <c r="G1084" s="6" t="str">
        <f>IFERROR(INDEX('Medical Examinations'!$F:$F,MATCH($A1084,'Medical Examinations'!$A:$A,0)),"Not Found")</f>
        <v>No</v>
      </c>
      <c r="H1084" s="6">
        <f>IFERROR(INDEX('Medical Examinations'!$L:$L,MATCH($A1084,'Medical Examinations'!$A:$A,0)),"Not Found")</f>
        <v>2</v>
      </c>
      <c r="I1084" s="6" t="str">
        <f>IFERROR(INDEX('Medical Examinations'!$K:$K,MATCH($A1084,'Medical Examinations'!$A:$A,0)),"Not Found")</f>
        <v>No</v>
      </c>
      <c r="J1084" s="6" t="str">
        <f>IFERROR(INDEX('Medical Examinations'!$M:$M,MATCH($A1084,'Medical Examinations'!$A:$A,0)),"Not Found")</f>
        <v>Overweight</v>
      </c>
      <c r="K1084" s="6" t="str">
        <f>IFERROR(INDEX('Medical Examinations'!$N:$N,MATCH($A1084,'Medical Examinations'!$A:$A,0)),"Not Found")</f>
        <v>Diabetic</v>
      </c>
      <c r="L1084" s="12">
        <f>IFERROR(INDEX('Hospitalisation Details'!$V:$V,MATCH($A1084,'Hospitalisation Details'!$A:$A,0)),"Not Found")</f>
        <v>0</v>
      </c>
      <c r="M1084" s="13">
        <f>IFERROR(INDEX('Hospitalisation Details'!$F:$F,MATCH($A1084,'Hospitalisation Details'!$A:$A,0)),"Not Found")</f>
        <v>10419.59</v>
      </c>
      <c r="N1084" s="6">
        <f>IFERROR(INDEX('Hospitalisation Details'!$S:$S,MATCH($A1084,'Hospitalisation Details'!$A:$A,0)),"Not Found")</f>
        <v>26948</v>
      </c>
      <c r="O1084" s="6">
        <f>IFERROR(INDEX('Hospitalisation Details'!$T:$T,MATCH($A1084,'Hospitalisation Details'!$A:$A,0)),"Not Found")</f>
        <v>49</v>
      </c>
      <c r="P1084" s="6">
        <f>IFERROR(INDEX('Hospitalisation Details'!$U:$U,MATCH($A1084,'Hospitalisation Details'!$A:$A,0)),"Not Found")</f>
        <v>0</v>
      </c>
      <c r="Q1084" s="6">
        <f>IFERROR(INDEX('Hospitalisation Details'!$W:$W,MATCH($A1084,'Hospitalisation Details'!$A:$A,0)),"Not Found")</f>
        <v>0</v>
      </c>
    </row>
    <row r="1085" spans="1:17" ht="15" customHeight="1" x14ac:dyDescent="0.3">
      <c r="A1085" s="6" t="str">
        <f>'Customer Names'!A1085</f>
        <v>Id1084</v>
      </c>
      <c r="B1085" s="6" t="str">
        <f>IFERROR(INDEX('Customer Names'!$D:$D,MATCH($A1085,'Customer Names'!$A:$A,0)),"Not Found")</f>
        <v>Paul A</v>
      </c>
      <c r="C1085" s="6">
        <f>IFERROR(INDEX('Medical Examinations'!$B:$B,MATCH($A1085,'Medical Examinations'!$A:$A,0)),"Not Found")</f>
        <v>31.66</v>
      </c>
      <c r="D1085" s="6">
        <f>IFERROR(INDEX('Medical Examinations'!$C:$C,MATCH($A1085,'Medical Examinations'!$A:$A,0)),"Not Found")</f>
        <v>4.1100000000000003</v>
      </c>
      <c r="E1085" s="6" t="str">
        <f>IFERROR(INDEX('Medical Examinations'!$I:$I,MATCH($A1085,'Medical Examinations'!$A:$A,0)),"Not Found")</f>
        <v>No</v>
      </c>
      <c r="F1085" s="6" t="str">
        <f>IFERROR(INDEX('Medical Examinations'!$J:$J,MATCH($A1085,'Medical Examinations'!$A:$A,0)),"Not Found")</f>
        <v>No</v>
      </c>
      <c r="G1085" s="6" t="str">
        <f>IFERROR(INDEX('Medical Examinations'!$F:$F,MATCH($A1085,'Medical Examinations'!$A:$A,0)),"Not Found")</f>
        <v>No</v>
      </c>
      <c r="H1085" s="6">
        <f>IFERROR(INDEX('Medical Examinations'!$L:$L,MATCH($A1085,'Medical Examinations'!$A:$A,0)),"Not Found")</f>
        <v>0</v>
      </c>
      <c r="I1085" s="6" t="str">
        <f>IFERROR(INDEX('Medical Examinations'!$K:$K,MATCH($A1085,'Medical Examinations'!$A:$A,0)),"Not Found")</f>
        <v>No</v>
      </c>
      <c r="J1085" s="6" t="str">
        <f>IFERROR(INDEX('Medical Examinations'!$M:$M,MATCH($A1085,'Medical Examinations'!$A:$A,0)),"Not Found")</f>
        <v>Obesity</v>
      </c>
      <c r="K1085" s="6" t="str">
        <f>IFERROR(INDEX('Medical Examinations'!$N:$N,MATCH($A1085,'Medical Examinations'!$A:$A,0)),"Not Found")</f>
        <v>Normal</v>
      </c>
      <c r="L1085" s="12">
        <f>IFERROR(INDEX('Hospitalisation Details'!$V:$V,MATCH($A1085,'Hospitalisation Details'!$A:$A,0)),"Not Found")</f>
        <v>0</v>
      </c>
      <c r="M1085" s="13">
        <f>IFERROR(INDEX('Hospitalisation Details'!$F:$F,MATCH($A1085,'Hospitalisation Details'!$A:$A,0)),"Not Found")</f>
        <v>10407.98</v>
      </c>
      <c r="N1085" s="6">
        <f>IFERROR(INDEX('Hospitalisation Details'!$S:$S,MATCH($A1085,'Hospitalisation Details'!$A:$A,0)),"Not Found")</f>
        <v>29518</v>
      </c>
      <c r="O1085" s="6">
        <f>IFERROR(INDEX('Hospitalisation Details'!$T:$T,MATCH($A1085,'Hospitalisation Details'!$A:$A,0)),"Not Found")</f>
        <v>42</v>
      </c>
      <c r="P1085" s="6">
        <f>IFERROR(INDEX('Hospitalisation Details'!$U:$U,MATCH($A1085,'Hospitalisation Details'!$A:$A,0)),"Not Found")</f>
        <v>0</v>
      </c>
      <c r="Q1085" s="6">
        <f>IFERROR(INDEX('Hospitalisation Details'!$W:$W,MATCH($A1085,'Hospitalisation Details'!$A:$A,0)),"Not Found")</f>
        <v>0</v>
      </c>
    </row>
    <row r="1086" spans="1:17" ht="15" customHeight="1" x14ac:dyDescent="0.3">
      <c r="A1086" s="6" t="str">
        <f>'Customer Names'!A1086</f>
        <v>Id1085</v>
      </c>
      <c r="B1086" s="6" t="str">
        <f>IFERROR(INDEX('Customer Names'!$D:$D,MATCH($A1086,'Customer Names'!$A:$A,0)),"Not Found")</f>
        <v>Bryan</v>
      </c>
      <c r="C1086" s="6">
        <f>IFERROR(INDEX('Medical Examinations'!$B:$B,MATCH($A1086,'Medical Examinations'!$A:$A,0)),"Not Found")</f>
        <v>28.215</v>
      </c>
      <c r="D1086" s="6">
        <f>IFERROR(INDEX('Medical Examinations'!$C:$C,MATCH($A1086,'Medical Examinations'!$A:$A,0)),"Not Found")</f>
        <v>7.56</v>
      </c>
      <c r="E1086" s="6" t="str">
        <f>IFERROR(INDEX('Medical Examinations'!$I:$I,MATCH($A1086,'Medical Examinations'!$A:$A,0)),"Not Found")</f>
        <v>Yes</v>
      </c>
      <c r="F1086" s="6" t="str">
        <f>IFERROR(INDEX('Medical Examinations'!$J:$J,MATCH($A1086,'Medical Examinations'!$A:$A,0)),"Not Found")</f>
        <v>No</v>
      </c>
      <c r="G1086" s="6" t="str">
        <f>IFERROR(INDEX('Medical Examinations'!$F:$F,MATCH($A1086,'Medical Examinations'!$A:$A,0)),"Not Found")</f>
        <v>No</v>
      </c>
      <c r="H1086" s="6">
        <f>IFERROR(INDEX('Medical Examinations'!$L:$L,MATCH($A1086,'Medical Examinations'!$A:$A,0)),"Not Found")</f>
        <v>1</v>
      </c>
      <c r="I1086" s="6" t="str">
        <f>IFERROR(INDEX('Medical Examinations'!$K:$K,MATCH($A1086,'Medical Examinations'!$A:$A,0)),"Not Found")</f>
        <v>No</v>
      </c>
      <c r="J1086" s="6" t="str">
        <f>IFERROR(INDEX('Medical Examinations'!$M:$M,MATCH($A1086,'Medical Examinations'!$A:$A,0)),"Not Found")</f>
        <v>Overweight</v>
      </c>
      <c r="K1086" s="6" t="str">
        <f>IFERROR(INDEX('Medical Examinations'!$N:$N,MATCH($A1086,'Medical Examinations'!$A:$A,0)),"Not Found")</f>
        <v>Diabetic</v>
      </c>
      <c r="L1086" s="12">
        <f>IFERROR(INDEX('Hospitalisation Details'!$V:$V,MATCH($A1086,'Hospitalisation Details'!$A:$A,0)),"Not Found")</f>
        <v>0</v>
      </c>
      <c r="M1086" s="13">
        <f>IFERROR(INDEX('Hospitalisation Details'!$F:$F,MATCH($A1086,'Hospitalisation Details'!$A:$A,0)),"Not Found")</f>
        <v>10407.09</v>
      </c>
      <c r="N1086" s="6">
        <f>IFERROR(INDEX('Hospitalisation Details'!$S:$S,MATCH($A1086,'Hospitalisation Details'!$A:$A,0)),"Not Found")</f>
        <v>27550</v>
      </c>
      <c r="O1086" s="6">
        <f>IFERROR(INDEX('Hospitalisation Details'!$T:$T,MATCH($A1086,'Hospitalisation Details'!$A:$A,0)),"Not Found")</f>
        <v>48</v>
      </c>
      <c r="P1086" s="6">
        <f>IFERROR(INDEX('Hospitalisation Details'!$U:$U,MATCH($A1086,'Hospitalisation Details'!$A:$A,0)),"Not Found")</f>
        <v>0</v>
      </c>
      <c r="Q1086" s="6">
        <f>IFERROR(INDEX('Hospitalisation Details'!$W:$W,MATCH($A1086,'Hospitalisation Details'!$A:$A,0)),"Not Found")</f>
        <v>0</v>
      </c>
    </row>
    <row r="1087" spans="1:17" ht="15" customHeight="1" x14ac:dyDescent="0.3">
      <c r="A1087" s="6" t="str">
        <f>'Customer Names'!A1087</f>
        <v>Id1086</v>
      </c>
      <c r="B1087" s="6" t="str">
        <f>IFERROR(INDEX('Customer Names'!$D:$D,MATCH($A1087,'Customer Names'!$A:$A,0)),"Not Found")</f>
        <v>Chris</v>
      </c>
      <c r="C1087" s="6">
        <f>IFERROR(INDEX('Medical Examinations'!$B:$B,MATCH($A1087,'Medical Examinations'!$A:$A,0)),"Not Found")</f>
        <v>26.12</v>
      </c>
      <c r="D1087" s="6">
        <f>IFERROR(INDEX('Medical Examinations'!$C:$C,MATCH($A1087,'Medical Examinations'!$A:$A,0)),"Not Found")</f>
        <v>4.17</v>
      </c>
      <c r="E1087" s="6" t="str">
        <f>IFERROR(INDEX('Medical Examinations'!$I:$I,MATCH($A1087,'Medical Examinations'!$A:$A,0)),"Not Found")</f>
        <v>Yes</v>
      </c>
      <c r="F1087" s="6" t="str">
        <f>IFERROR(INDEX('Medical Examinations'!$J:$J,MATCH($A1087,'Medical Examinations'!$A:$A,0)),"Not Found")</f>
        <v>No</v>
      </c>
      <c r="G1087" s="6" t="str">
        <f>IFERROR(INDEX('Medical Examinations'!$F:$F,MATCH($A1087,'Medical Examinations'!$A:$A,0)),"Not Found")</f>
        <v>Yes</v>
      </c>
      <c r="H1087" s="6">
        <f>IFERROR(INDEX('Medical Examinations'!$L:$L,MATCH($A1087,'Medical Examinations'!$A:$A,0)),"Not Found")</f>
        <v>1</v>
      </c>
      <c r="I1087" s="6" t="str">
        <f>IFERROR(INDEX('Medical Examinations'!$K:$K,MATCH($A1087,'Medical Examinations'!$A:$A,0)),"Not Found")</f>
        <v>No</v>
      </c>
      <c r="J1087" s="6" t="str">
        <f>IFERROR(INDEX('Medical Examinations'!$M:$M,MATCH($A1087,'Medical Examinations'!$A:$A,0)),"Not Found")</f>
        <v>Overweight</v>
      </c>
      <c r="K1087" s="6" t="str">
        <f>IFERROR(INDEX('Medical Examinations'!$N:$N,MATCH($A1087,'Medical Examinations'!$A:$A,0)),"Not Found")</f>
        <v>Normal</v>
      </c>
      <c r="L1087" s="12">
        <f>IFERROR(INDEX('Hospitalisation Details'!$V:$V,MATCH($A1087,'Hospitalisation Details'!$A:$A,0)),"Not Found")</f>
        <v>0</v>
      </c>
      <c r="M1087" s="13">
        <f>IFERROR(INDEX('Hospitalisation Details'!$F:$F,MATCH($A1087,'Hospitalisation Details'!$A:$A,0)),"Not Found")</f>
        <v>10403.27</v>
      </c>
      <c r="N1087" s="6">
        <f>IFERROR(INDEX('Hospitalisation Details'!$S:$S,MATCH($A1087,'Hospitalisation Details'!$A:$A,0)),"Not Found")</f>
        <v>25391</v>
      </c>
      <c r="O1087" s="6">
        <f>IFERROR(INDEX('Hospitalisation Details'!$T:$T,MATCH($A1087,'Hospitalisation Details'!$A:$A,0)),"Not Found")</f>
        <v>53</v>
      </c>
      <c r="P1087" s="6">
        <f>IFERROR(INDEX('Hospitalisation Details'!$U:$U,MATCH($A1087,'Hospitalisation Details'!$A:$A,0)),"Not Found")</f>
        <v>0</v>
      </c>
      <c r="Q1087" s="6">
        <f>IFERROR(INDEX('Hospitalisation Details'!$W:$W,MATCH($A1087,'Hospitalisation Details'!$A:$A,0)),"Not Found")</f>
        <v>0</v>
      </c>
    </row>
    <row r="1088" spans="1:17" ht="15" customHeight="1" x14ac:dyDescent="0.3">
      <c r="A1088" s="6" t="str">
        <f>'Customer Names'!A1088</f>
        <v>Id1087</v>
      </c>
      <c r="B1088" s="6" t="str">
        <f>IFERROR(INDEX('Customer Names'!$D:$D,MATCH($A1088,'Customer Names'!$A:$A,0)),"Not Found")</f>
        <v>Milah B</v>
      </c>
      <c r="C1088" s="6">
        <f>IFERROR(INDEX('Medical Examinations'!$B:$B,MATCH($A1088,'Medical Examinations'!$A:$A,0)),"Not Found")</f>
        <v>36.630000000000003</v>
      </c>
      <c r="D1088" s="6">
        <f>IFERROR(INDEX('Medical Examinations'!$C:$C,MATCH($A1088,'Medical Examinations'!$A:$A,0)),"Not Found")</f>
        <v>11.42</v>
      </c>
      <c r="E1088" s="6" t="str">
        <f>IFERROR(INDEX('Medical Examinations'!$I:$I,MATCH($A1088,'Medical Examinations'!$A:$A,0)),"Not Found")</f>
        <v>No</v>
      </c>
      <c r="F1088" s="6" t="str">
        <f>IFERROR(INDEX('Medical Examinations'!$J:$J,MATCH($A1088,'Medical Examinations'!$A:$A,0)),"Not Found")</f>
        <v>No</v>
      </c>
      <c r="G1088" s="6" t="str">
        <f>IFERROR(INDEX('Medical Examinations'!$F:$F,MATCH($A1088,'Medical Examinations'!$A:$A,0)),"Not Found")</f>
        <v>No</v>
      </c>
      <c r="H1088" s="6">
        <f>IFERROR(INDEX('Medical Examinations'!$L:$L,MATCH($A1088,'Medical Examinations'!$A:$A,0)),"Not Found")</f>
        <v>2</v>
      </c>
      <c r="I1088" s="6" t="str">
        <f>IFERROR(INDEX('Medical Examinations'!$K:$K,MATCH($A1088,'Medical Examinations'!$A:$A,0)),"Not Found")</f>
        <v>No</v>
      </c>
      <c r="J1088" s="6" t="str">
        <f>IFERROR(INDEX('Medical Examinations'!$M:$M,MATCH($A1088,'Medical Examinations'!$A:$A,0)),"Not Found")</f>
        <v>Obesity</v>
      </c>
      <c r="K1088" s="6" t="str">
        <f>IFERROR(INDEX('Medical Examinations'!$N:$N,MATCH($A1088,'Medical Examinations'!$A:$A,0)),"Not Found")</f>
        <v>Diabetic</v>
      </c>
      <c r="L1088" s="12">
        <f>IFERROR(INDEX('Hospitalisation Details'!$V:$V,MATCH($A1088,'Hospitalisation Details'!$A:$A,0)),"Not Found")</f>
        <v>0</v>
      </c>
      <c r="M1088" s="13">
        <f>IFERROR(INDEX('Hospitalisation Details'!$F:$F,MATCH($A1088,'Hospitalisation Details'!$A:$A,0)),"Not Found")</f>
        <v>10381.48</v>
      </c>
      <c r="N1088" s="6">
        <f>IFERROR(INDEX('Hospitalisation Details'!$S:$S,MATCH($A1088,'Hospitalisation Details'!$A:$A,0)),"Not Found")</f>
        <v>26926</v>
      </c>
      <c r="O1088" s="6">
        <f>IFERROR(INDEX('Hospitalisation Details'!$T:$T,MATCH($A1088,'Hospitalisation Details'!$A:$A,0)),"Not Found")</f>
        <v>49</v>
      </c>
      <c r="P1088" s="6">
        <f>IFERROR(INDEX('Hospitalisation Details'!$U:$U,MATCH($A1088,'Hospitalisation Details'!$A:$A,0)),"Not Found")</f>
        <v>0</v>
      </c>
      <c r="Q1088" s="6">
        <f>IFERROR(INDEX('Hospitalisation Details'!$W:$W,MATCH($A1088,'Hospitalisation Details'!$A:$A,0)),"Not Found")</f>
        <v>0</v>
      </c>
    </row>
    <row r="1089" spans="1:17" ht="15" customHeight="1" x14ac:dyDescent="0.3">
      <c r="A1089" s="6" t="str">
        <f>'Customer Names'!A1089</f>
        <v>Id1088</v>
      </c>
      <c r="B1089" s="6" t="str">
        <f>IFERROR(INDEX('Customer Names'!$D:$D,MATCH($A1089,'Customer Names'!$A:$A,0)),"Not Found")</f>
        <v>Annette M.</v>
      </c>
      <c r="C1089" s="6">
        <f>IFERROR(INDEX('Medical Examinations'!$B:$B,MATCH($A1089,'Medical Examinations'!$A:$A,0)),"Not Found")</f>
        <v>33.344999999999999</v>
      </c>
      <c r="D1089" s="6">
        <f>IFERROR(INDEX('Medical Examinations'!$C:$C,MATCH($A1089,'Medical Examinations'!$A:$A,0)),"Not Found")</f>
        <v>7.33</v>
      </c>
      <c r="E1089" s="6" t="str">
        <f>IFERROR(INDEX('Medical Examinations'!$I:$I,MATCH($A1089,'Medical Examinations'!$A:$A,0)),"Not Found")</f>
        <v>No</v>
      </c>
      <c r="F1089" s="6" t="str">
        <f>IFERROR(INDEX('Medical Examinations'!$J:$J,MATCH($A1089,'Medical Examinations'!$A:$A,0)),"Not Found")</f>
        <v>No</v>
      </c>
      <c r="G1089" s="6" t="str">
        <f>IFERROR(INDEX('Medical Examinations'!$F:$F,MATCH($A1089,'Medical Examinations'!$A:$A,0)),"Not Found")</f>
        <v>No</v>
      </c>
      <c r="H1089" s="6">
        <f>IFERROR(INDEX('Medical Examinations'!$L:$L,MATCH($A1089,'Medical Examinations'!$A:$A,0)),"Not Found")</f>
        <v>2</v>
      </c>
      <c r="I1089" s="6" t="str">
        <f>IFERROR(INDEX('Medical Examinations'!$K:$K,MATCH($A1089,'Medical Examinations'!$A:$A,0)),"Not Found")</f>
        <v>No</v>
      </c>
      <c r="J1089" s="6" t="str">
        <f>IFERROR(INDEX('Medical Examinations'!$M:$M,MATCH($A1089,'Medical Examinations'!$A:$A,0)),"Not Found")</f>
        <v>Obesity</v>
      </c>
      <c r="K1089" s="6" t="str">
        <f>IFERROR(INDEX('Medical Examinations'!$N:$N,MATCH($A1089,'Medical Examinations'!$A:$A,0)),"Not Found")</f>
        <v>Diabetic</v>
      </c>
      <c r="L1089" s="12">
        <f>IFERROR(INDEX('Hospitalisation Details'!$V:$V,MATCH($A1089,'Hospitalisation Details'!$A:$A,0)),"Not Found")</f>
        <v>0</v>
      </c>
      <c r="M1089" s="13">
        <f>IFERROR(INDEX('Hospitalisation Details'!$F:$F,MATCH($A1089,'Hospitalisation Details'!$A:$A,0)),"Not Found")</f>
        <v>10370.91</v>
      </c>
      <c r="N1089" s="6">
        <f>IFERROR(INDEX('Hospitalisation Details'!$S:$S,MATCH($A1089,'Hospitalisation Details'!$A:$A,0)),"Not Found")</f>
        <v>26936</v>
      </c>
      <c r="O1089" s="6">
        <f>IFERROR(INDEX('Hospitalisation Details'!$T:$T,MATCH($A1089,'Hospitalisation Details'!$A:$A,0)),"Not Found")</f>
        <v>49</v>
      </c>
      <c r="P1089" s="6">
        <f>IFERROR(INDEX('Hospitalisation Details'!$U:$U,MATCH($A1089,'Hospitalisation Details'!$A:$A,0)),"Not Found")</f>
        <v>0</v>
      </c>
      <c r="Q1089" s="6">
        <f>IFERROR(INDEX('Hospitalisation Details'!$W:$W,MATCH($A1089,'Hospitalisation Details'!$A:$A,0)),"Not Found")</f>
        <v>0</v>
      </c>
    </row>
    <row r="1090" spans="1:17" ht="15" customHeight="1" x14ac:dyDescent="0.3">
      <c r="A1090" s="6" t="str">
        <f>'Customer Names'!A1090</f>
        <v>Id1089</v>
      </c>
      <c r="B1090" s="6" t="str">
        <f>IFERROR(INDEX('Customer Names'!$D:$D,MATCH($A1090,'Customer Names'!$A:$A,0)),"Not Found")</f>
        <v>Yoko</v>
      </c>
      <c r="C1090" s="6">
        <f>IFERROR(INDEX('Medical Examinations'!$B:$B,MATCH($A1090,'Medical Examinations'!$A:$A,0)),"Not Found")</f>
        <v>27.11</v>
      </c>
      <c r="D1090" s="6">
        <f>IFERROR(INDEX('Medical Examinations'!$C:$C,MATCH($A1090,'Medical Examinations'!$A:$A,0)),"Not Found")</f>
        <v>6.7</v>
      </c>
      <c r="E1090" s="6" t="str">
        <f>IFERROR(INDEX('Medical Examinations'!$I:$I,MATCH($A1090,'Medical Examinations'!$A:$A,0)),"Not Found")</f>
        <v>No</v>
      </c>
      <c r="F1090" s="6" t="str">
        <f>IFERROR(INDEX('Medical Examinations'!$J:$J,MATCH($A1090,'Medical Examinations'!$A:$A,0)),"Not Found")</f>
        <v>No</v>
      </c>
      <c r="G1090" s="6" t="str">
        <f>IFERROR(INDEX('Medical Examinations'!$F:$F,MATCH($A1090,'Medical Examinations'!$A:$A,0)),"Not Found")</f>
        <v>No</v>
      </c>
      <c r="H1090" s="6">
        <f>IFERROR(INDEX('Medical Examinations'!$L:$L,MATCH($A1090,'Medical Examinations'!$A:$A,0)),"Not Found")</f>
        <v>0</v>
      </c>
      <c r="I1090" s="6" t="str">
        <f>IFERROR(INDEX('Medical Examinations'!$K:$K,MATCH($A1090,'Medical Examinations'!$A:$A,0)),"Not Found")</f>
        <v>No</v>
      </c>
      <c r="J1090" s="6" t="str">
        <f>IFERROR(INDEX('Medical Examinations'!$M:$M,MATCH($A1090,'Medical Examinations'!$A:$A,0)),"Not Found")</f>
        <v>Overweight</v>
      </c>
      <c r="K1090" s="6" t="str">
        <f>IFERROR(INDEX('Medical Examinations'!$N:$N,MATCH($A1090,'Medical Examinations'!$A:$A,0)),"Not Found")</f>
        <v>Diabetic</v>
      </c>
      <c r="L1090" s="12">
        <f>IFERROR(INDEX('Hospitalisation Details'!$V:$V,MATCH($A1090,'Hospitalisation Details'!$A:$A,0)),"Not Found")</f>
        <v>0</v>
      </c>
      <c r="M1090" s="13">
        <f>IFERROR(INDEX('Hospitalisation Details'!$F:$F,MATCH($A1090,'Hospitalisation Details'!$A:$A,0)),"Not Found")</f>
        <v>10356.67</v>
      </c>
      <c r="N1090" s="6">
        <f>IFERROR(INDEX('Hospitalisation Details'!$S:$S,MATCH($A1090,'Hospitalisation Details'!$A:$A,0)),"Not Found")</f>
        <v>26182</v>
      </c>
      <c r="O1090" s="6">
        <f>IFERROR(INDEX('Hospitalisation Details'!$T:$T,MATCH($A1090,'Hospitalisation Details'!$A:$A,0)),"Not Found")</f>
        <v>51</v>
      </c>
      <c r="P1090" s="6">
        <f>IFERROR(INDEX('Hospitalisation Details'!$U:$U,MATCH($A1090,'Hospitalisation Details'!$A:$A,0)),"Not Found")</f>
        <v>0</v>
      </c>
      <c r="Q1090" s="6">
        <f>IFERROR(INDEX('Hospitalisation Details'!$W:$W,MATCH($A1090,'Hospitalisation Details'!$A:$A,0)),"Not Found")</f>
        <v>0</v>
      </c>
    </row>
    <row r="1091" spans="1:17" ht="15" customHeight="1" x14ac:dyDescent="0.3">
      <c r="A1091" s="6" t="str">
        <f>'Customer Names'!A1091</f>
        <v>Id1090</v>
      </c>
      <c r="B1091" s="6" t="str">
        <f>IFERROR(INDEX('Customer Names'!$D:$D,MATCH($A1091,'Customer Names'!$A:$A,0)),"Not Found")</f>
        <v>Laura</v>
      </c>
      <c r="C1091" s="6">
        <f>IFERROR(INDEX('Medical Examinations'!$B:$B,MATCH($A1091,'Medical Examinations'!$A:$A,0)),"Not Found")</f>
        <v>26.6</v>
      </c>
      <c r="D1091" s="6">
        <f>IFERROR(INDEX('Medical Examinations'!$C:$C,MATCH($A1091,'Medical Examinations'!$A:$A,0)),"Not Found")</f>
        <v>5.27</v>
      </c>
      <c r="E1091" s="6" t="str">
        <f>IFERROR(INDEX('Medical Examinations'!$I:$I,MATCH($A1091,'Medical Examinations'!$A:$A,0)),"Not Found")</f>
        <v>Yes</v>
      </c>
      <c r="F1091" s="6" t="str">
        <f>IFERROR(INDEX('Medical Examinations'!$J:$J,MATCH($A1091,'Medical Examinations'!$A:$A,0)),"Not Found")</f>
        <v>No</v>
      </c>
      <c r="G1091" s="6" t="str">
        <f>IFERROR(INDEX('Medical Examinations'!$F:$F,MATCH($A1091,'Medical Examinations'!$A:$A,0)),"Not Found")</f>
        <v>Yes</v>
      </c>
      <c r="H1091" s="6">
        <f>IFERROR(INDEX('Medical Examinations'!$L:$L,MATCH($A1091,'Medical Examinations'!$A:$A,0)),"Not Found")</f>
        <v>1</v>
      </c>
      <c r="I1091" s="6" t="str">
        <f>IFERROR(INDEX('Medical Examinations'!$K:$K,MATCH($A1091,'Medical Examinations'!$A:$A,0)),"Not Found")</f>
        <v>No</v>
      </c>
      <c r="J1091" s="6" t="str">
        <f>IFERROR(INDEX('Medical Examinations'!$M:$M,MATCH($A1091,'Medical Examinations'!$A:$A,0)),"Not Found")</f>
        <v>Overweight</v>
      </c>
      <c r="K1091" s="6" t="str">
        <f>IFERROR(INDEX('Medical Examinations'!$N:$N,MATCH($A1091,'Medical Examinations'!$A:$A,0)),"Not Found")</f>
        <v>Normal</v>
      </c>
      <c r="L1091" s="12">
        <f>IFERROR(INDEX('Hospitalisation Details'!$V:$V,MATCH($A1091,'Hospitalisation Details'!$A:$A,0)),"Not Found")</f>
        <v>0</v>
      </c>
      <c r="M1091" s="13">
        <f>IFERROR(INDEX('Hospitalisation Details'!$F:$F,MATCH($A1091,'Hospitalisation Details'!$A:$A,0)),"Not Found")</f>
        <v>10355.64</v>
      </c>
      <c r="N1091" s="6">
        <f>IFERROR(INDEX('Hospitalisation Details'!$S:$S,MATCH($A1091,'Hospitalisation Details'!$A:$A,0)),"Not Found")</f>
        <v>25371</v>
      </c>
      <c r="O1091" s="6">
        <f>IFERROR(INDEX('Hospitalisation Details'!$T:$T,MATCH($A1091,'Hospitalisation Details'!$A:$A,0)),"Not Found")</f>
        <v>53</v>
      </c>
      <c r="P1091" s="6">
        <f>IFERROR(INDEX('Hospitalisation Details'!$U:$U,MATCH($A1091,'Hospitalisation Details'!$A:$A,0)),"Not Found")</f>
        <v>0</v>
      </c>
      <c r="Q1091" s="6">
        <f>IFERROR(INDEX('Hospitalisation Details'!$W:$W,MATCH($A1091,'Hospitalisation Details'!$A:$A,0)),"Not Found")</f>
        <v>0</v>
      </c>
    </row>
    <row r="1092" spans="1:17" ht="15" customHeight="1" x14ac:dyDescent="0.3">
      <c r="A1092" s="6" t="str">
        <f>'Customer Names'!A1092</f>
        <v>Id1091</v>
      </c>
      <c r="B1092" s="6" t="str">
        <f>IFERROR(INDEX('Customer Names'!$D:$D,MATCH($A1092,'Customer Names'!$A:$A,0)),"Not Found")</f>
        <v>Tess A.</v>
      </c>
      <c r="C1092" s="6">
        <f>IFERROR(INDEX('Medical Examinations'!$B:$B,MATCH($A1092,'Medical Examinations'!$A:$A,0)),"Not Found")</f>
        <v>30.41</v>
      </c>
      <c r="D1092" s="6">
        <f>IFERROR(INDEX('Medical Examinations'!$C:$C,MATCH($A1092,'Medical Examinations'!$A:$A,0)),"Not Found")</f>
        <v>7.72</v>
      </c>
      <c r="E1092" s="6" t="str">
        <f>IFERROR(INDEX('Medical Examinations'!$I:$I,MATCH($A1092,'Medical Examinations'!$A:$A,0)),"Not Found")</f>
        <v>No</v>
      </c>
      <c r="F1092" s="6" t="str">
        <f>IFERROR(INDEX('Medical Examinations'!$J:$J,MATCH($A1092,'Medical Examinations'!$A:$A,0)),"Not Found")</f>
        <v>No</v>
      </c>
      <c r="G1092" s="6" t="str">
        <f>IFERROR(INDEX('Medical Examinations'!$F:$F,MATCH($A1092,'Medical Examinations'!$A:$A,0)),"Not Found")</f>
        <v>No</v>
      </c>
      <c r="H1092" s="6">
        <f>IFERROR(INDEX('Medical Examinations'!$L:$L,MATCH($A1092,'Medical Examinations'!$A:$A,0)),"Not Found")</f>
        <v>0</v>
      </c>
      <c r="I1092" s="6" t="str">
        <f>IFERROR(INDEX('Medical Examinations'!$K:$K,MATCH($A1092,'Medical Examinations'!$A:$A,0)),"Not Found")</f>
        <v>No</v>
      </c>
      <c r="J1092" s="6" t="str">
        <f>IFERROR(INDEX('Medical Examinations'!$M:$M,MATCH($A1092,'Medical Examinations'!$A:$A,0)),"Not Found")</f>
        <v>Obesity</v>
      </c>
      <c r="K1092" s="6" t="str">
        <f>IFERROR(INDEX('Medical Examinations'!$N:$N,MATCH($A1092,'Medical Examinations'!$A:$A,0)),"Not Found")</f>
        <v>Diabetic</v>
      </c>
      <c r="L1092" s="12">
        <f>IFERROR(INDEX('Hospitalisation Details'!$V:$V,MATCH($A1092,'Hospitalisation Details'!$A:$A,0)),"Not Found")</f>
        <v>0</v>
      </c>
      <c r="M1092" s="13">
        <f>IFERROR(INDEX('Hospitalisation Details'!$F:$F,MATCH($A1092,'Hospitalisation Details'!$A:$A,0)),"Not Found")</f>
        <v>10352.48</v>
      </c>
      <c r="N1092" s="6">
        <f>IFERROR(INDEX('Hospitalisation Details'!$S:$S,MATCH($A1092,'Hospitalisation Details'!$A:$A,0)),"Not Found")</f>
        <v>27301</v>
      </c>
      <c r="O1092" s="6">
        <f>IFERROR(INDEX('Hospitalisation Details'!$T:$T,MATCH($A1092,'Hospitalisation Details'!$A:$A,0)),"Not Found")</f>
        <v>48</v>
      </c>
      <c r="P1092" s="6">
        <f>IFERROR(INDEX('Hospitalisation Details'!$U:$U,MATCH($A1092,'Hospitalisation Details'!$A:$A,0)),"Not Found")</f>
        <v>0</v>
      </c>
      <c r="Q1092" s="6">
        <f>IFERROR(INDEX('Hospitalisation Details'!$W:$W,MATCH($A1092,'Hospitalisation Details'!$A:$A,0)),"Not Found")</f>
        <v>0</v>
      </c>
    </row>
    <row r="1093" spans="1:17" ht="15" customHeight="1" x14ac:dyDescent="0.3">
      <c r="A1093" s="6" t="str">
        <f>'Customer Names'!A1093</f>
        <v>Id1092</v>
      </c>
      <c r="B1093" s="6" t="str">
        <f>IFERROR(INDEX('Customer Names'!$D:$D,MATCH($A1093,'Customer Names'!$A:$A,0)),"Not Found")</f>
        <v>William G.</v>
      </c>
      <c r="C1093" s="6">
        <f>IFERROR(INDEX('Medical Examinations'!$B:$B,MATCH($A1093,'Medical Examinations'!$A:$A,0)),"Not Found")</f>
        <v>28.98</v>
      </c>
      <c r="D1093" s="6">
        <f>IFERROR(INDEX('Medical Examinations'!$C:$C,MATCH($A1093,'Medical Examinations'!$A:$A,0)),"Not Found")</f>
        <v>8.68</v>
      </c>
      <c r="E1093" s="6" t="str">
        <f>IFERROR(INDEX('Medical Examinations'!$I:$I,MATCH($A1093,'Medical Examinations'!$A:$A,0)),"Not Found")</f>
        <v>No</v>
      </c>
      <c r="F1093" s="6" t="str">
        <f>IFERROR(INDEX('Medical Examinations'!$J:$J,MATCH($A1093,'Medical Examinations'!$A:$A,0)),"Not Found")</f>
        <v>No</v>
      </c>
      <c r="G1093" s="6" t="str">
        <f>IFERROR(INDEX('Medical Examinations'!$F:$F,MATCH($A1093,'Medical Examinations'!$A:$A,0)),"Not Found")</f>
        <v>No</v>
      </c>
      <c r="H1093" s="6">
        <f>IFERROR(INDEX('Medical Examinations'!$L:$L,MATCH($A1093,'Medical Examinations'!$A:$A,0)),"Not Found")</f>
        <v>2</v>
      </c>
      <c r="I1093" s="6" t="str">
        <f>IFERROR(INDEX('Medical Examinations'!$K:$K,MATCH($A1093,'Medical Examinations'!$A:$A,0)),"Not Found")</f>
        <v>No</v>
      </c>
      <c r="J1093" s="6" t="str">
        <f>IFERROR(INDEX('Medical Examinations'!$M:$M,MATCH($A1093,'Medical Examinations'!$A:$A,0)),"Not Found")</f>
        <v>Overweight</v>
      </c>
      <c r="K1093" s="6" t="str">
        <f>IFERROR(INDEX('Medical Examinations'!$N:$N,MATCH($A1093,'Medical Examinations'!$A:$A,0)),"Not Found")</f>
        <v>Diabetic</v>
      </c>
      <c r="L1093" s="12">
        <f>IFERROR(INDEX('Hospitalisation Details'!$V:$V,MATCH($A1093,'Hospitalisation Details'!$A:$A,0)),"Not Found")</f>
        <v>0</v>
      </c>
      <c r="M1093" s="13">
        <f>IFERROR(INDEX('Hospitalisation Details'!$F:$F,MATCH($A1093,'Hospitalisation Details'!$A:$A,0)),"Not Found")</f>
        <v>10345.93</v>
      </c>
      <c r="N1093" s="6">
        <f>IFERROR(INDEX('Hospitalisation Details'!$S:$S,MATCH($A1093,'Hospitalisation Details'!$A:$A,0)),"Not Found")</f>
        <v>26884</v>
      </c>
      <c r="O1093" s="6">
        <f>IFERROR(INDEX('Hospitalisation Details'!$T:$T,MATCH($A1093,'Hospitalisation Details'!$A:$A,0)),"Not Found")</f>
        <v>49</v>
      </c>
      <c r="P1093" s="6">
        <f>IFERROR(INDEX('Hospitalisation Details'!$U:$U,MATCH($A1093,'Hospitalisation Details'!$A:$A,0)),"Not Found")</f>
        <v>0</v>
      </c>
      <c r="Q1093" s="6">
        <f>IFERROR(INDEX('Hospitalisation Details'!$W:$W,MATCH($A1093,'Hospitalisation Details'!$A:$A,0)),"Not Found")</f>
        <v>0</v>
      </c>
    </row>
    <row r="1094" spans="1:17" ht="15" customHeight="1" x14ac:dyDescent="0.3">
      <c r="A1094" s="6" t="str">
        <f>'Customer Names'!A1094</f>
        <v>Id1093</v>
      </c>
      <c r="B1094" s="6" t="str">
        <f>IFERROR(INDEX('Customer Names'!$D:$D,MATCH($A1094,'Customer Names'!$A:$A,0)),"Not Found")</f>
        <v>Paige</v>
      </c>
      <c r="C1094" s="6">
        <f>IFERROR(INDEX('Medical Examinations'!$B:$B,MATCH($A1094,'Medical Examinations'!$A:$A,0)),"Not Found")</f>
        <v>31.24</v>
      </c>
      <c r="D1094" s="6">
        <f>IFERROR(INDEX('Medical Examinations'!$C:$C,MATCH($A1094,'Medical Examinations'!$A:$A,0)),"Not Found")</f>
        <v>9.8000000000000007</v>
      </c>
      <c r="E1094" s="6" t="str">
        <f>IFERROR(INDEX('Medical Examinations'!$I:$I,MATCH($A1094,'Medical Examinations'!$A:$A,0)),"Not Found")</f>
        <v>No</v>
      </c>
      <c r="F1094" s="6" t="str">
        <f>IFERROR(INDEX('Medical Examinations'!$J:$J,MATCH($A1094,'Medical Examinations'!$A:$A,0)),"Not Found")</f>
        <v>No</v>
      </c>
      <c r="G1094" s="6" t="str">
        <f>IFERROR(INDEX('Medical Examinations'!$F:$F,MATCH($A1094,'Medical Examinations'!$A:$A,0)),"Not Found")</f>
        <v>No</v>
      </c>
      <c r="H1094" s="6">
        <f>IFERROR(INDEX('Medical Examinations'!$L:$L,MATCH($A1094,'Medical Examinations'!$A:$A,0)),"Not Found")</f>
        <v>0</v>
      </c>
      <c r="I1094" s="6" t="str">
        <f>IFERROR(INDEX('Medical Examinations'!$K:$K,MATCH($A1094,'Medical Examinations'!$A:$A,0)),"Not Found")</f>
        <v>No</v>
      </c>
      <c r="J1094" s="6" t="str">
        <f>IFERROR(INDEX('Medical Examinations'!$M:$M,MATCH($A1094,'Medical Examinations'!$A:$A,0)),"Not Found")</f>
        <v>Obesity</v>
      </c>
      <c r="K1094" s="6" t="str">
        <f>IFERROR(INDEX('Medical Examinations'!$N:$N,MATCH($A1094,'Medical Examinations'!$A:$A,0)),"Not Found")</f>
        <v>Diabetic</v>
      </c>
      <c r="L1094" s="12">
        <f>IFERROR(INDEX('Hospitalisation Details'!$V:$V,MATCH($A1094,'Hospitalisation Details'!$A:$A,0)),"Not Found")</f>
        <v>0</v>
      </c>
      <c r="M1094" s="13">
        <f>IFERROR(INDEX('Hospitalisation Details'!$F:$F,MATCH($A1094,'Hospitalisation Details'!$A:$A,0)),"Not Found")</f>
        <v>10338.93</v>
      </c>
      <c r="N1094" s="6">
        <f>IFERROR(INDEX('Hospitalisation Details'!$S:$S,MATCH($A1094,'Hospitalisation Details'!$A:$A,0)),"Not Found")</f>
        <v>25038</v>
      </c>
      <c r="O1094" s="6">
        <f>IFERROR(INDEX('Hospitalisation Details'!$T:$T,MATCH($A1094,'Hospitalisation Details'!$A:$A,0)),"Not Found")</f>
        <v>54</v>
      </c>
      <c r="P1094" s="6">
        <f>IFERROR(INDEX('Hospitalisation Details'!$U:$U,MATCH($A1094,'Hospitalisation Details'!$A:$A,0)),"Not Found")</f>
        <v>0</v>
      </c>
      <c r="Q1094" s="6">
        <f>IFERROR(INDEX('Hospitalisation Details'!$W:$W,MATCH($A1094,'Hospitalisation Details'!$A:$A,0)),"Not Found")</f>
        <v>0</v>
      </c>
    </row>
    <row r="1095" spans="1:17" ht="15" customHeight="1" x14ac:dyDescent="0.3">
      <c r="A1095" s="6" t="str">
        <f>'Customer Names'!A1095</f>
        <v>Id1094</v>
      </c>
      <c r="B1095" s="6" t="str">
        <f>IFERROR(INDEX('Customer Names'!$D:$D,MATCH($A1095,'Customer Names'!$A:$A,0)),"Not Found")</f>
        <v>Matthew J</v>
      </c>
      <c r="C1095" s="6">
        <f>IFERROR(INDEX('Medical Examinations'!$B:$B,MATCH($A1095,'Medical Examinations'!$A:$A,0)),"Not Found")</f>
        <v>31.54</v>
      </c>
      <c r="D1095" s="6">
        <f>IFERROR(INDEX('Medical Examinations'!$C:$C,MATCH($A1095,'Medical Examinations'!$A:$A,0)),"Not Found")</f>
        <v>4.4400000000000004</v>
      </c>
      <c r="E1095" s="6" t="str">
        <f>IFERROR(INDEX('Medical Examinations'!$I:$I,MATCH($A1095,'Medical Examinations'!$A:$A,0)),"Not Found")</f>
        <v>No</v>
      </c>
      <c r="F1095" s="6" t="str">
        <f>IFERROR(INDEX('Medical Examinations'!$J:$J,MATCH($A1095,'Medical Examinations'!$A:$A,0)),"Not Found")</f>
        <v>No</v>
      </c>
      <c r="G1095" s="6" t="str">
        <f>IFERROR(INDEX('Medical Examinations'!$F:$F,MATCH($A1095,'Medical Examinations'!$A:$A,0)),"Not Found")</f>
        <v>No</v>
      </c>
      <c r="H1095" s="6">
        <f>IFERROR(INDEX('Medical Examinations'!$L:$L,MATCH($A1095,'Medical Examinations'!$A:$A,0)),"Not Found")</f>
        <v>0</v>
      </c>
      <c r="I1095" s="6" t="str">
        <f>IFERROR(INDEX('Medical Examinations'!$K:$K,MATCH($A1095,'Medical Examinations'!$A:$A,0)),"Not Found")</f>
        <v>No</v>
      </c>
      <c r="J1095" s="6" t="str">
        <f>IFERROR(INDEX('Medical Examinations'!$M:$M,MATCH($A1095,'Medical Examinations'!$A:$A,0)),"Not Found")</f>
        <v>Obesity</v>
      </c>
      <c r="K1095" s="6" t="str">
        <f>IFERROR(INDEX('Medical Examinations'!$N:$N,MATCH($A1095,'Medical Examinations'!$A:$A,0)),"Not Found")</f>
        <v>Normal</v>
      </c>
      <c r="L1095" s="12">
        <f>IFERROR(INDEX('Hospitalisation Details'!$V:$V,MATCH($A1095,'Hospitalisation Details'!$A:$A,0)),"Not Found")</f>
        <v>0</v>
      </c>
      <c r="M1095" s="13">
        <f>IFERROR(INDEX('Hospitalisation Details'!$F:$F,MATCH($A1095,'Hospitalisation Details'!$A:$A,0)),"Not Found")</f>
        <v>10329.06</v>
      </c>
      <c r="N1095" s="6">
        <f>IFERROR(INDEX('Hospitalisation Details'!$S:$S,MATCH($A1095,'Hospitalisation Details'!$A:$A,0)),"Not Found")</f>
        <v>30153</v>
      </c>
      <c r="O1095" s="6">
        <f>IFERROR(INDEX('Hospitalisation Details'!$T:$T,MATCH($A1095,'Hospitalisation Details'!$A:$A,0)),"Not Found")</f>
        <v>40</v>
      </c>
      <c r="P1095" s="6">
        <f>IFERROR(INDEX('Hospitalisation Details'!$U:$U,MATCH($A1095,'Hospitalisation Details'!$A:$A,0)),"Not Found")</f>
        <v>0</v>
      </c>
      <c r="Q1095" s="6">
        <f>IFERROR(INDEX('Hospitalisation Details'!$W:$W,MATCH($A1095,'Hospitalisation Details'!$A:$A,0)),"Not Found")</f>
        <v>0</v>
      </c>
    </row>
    <row r="1096" spans="1:17" ht="15" customHeight="1" x14ac:dyDescent="0.3">
      <c r="A1096" s="6" t="str">
        <f>'Customer Names'!A1096</f>
        <v>Id1095</v>
      </c>
      <c r="B1096" s="6" t="str">
        <f>IFERROR(INDEX('Customer Names'!$D:$D,MATCH($A1096,'Customer Names'!$A:$A,0)),"Not Found")</f>
        <v>Matthew</v>
      </c>
      <c r="C1096" s="6">
        <f>IFERROR(INDEX('Medical Examinations'!$B:$B,MATCH($A1096,'Medical Examinations'!$A:$A,0)),"Not Found")</f>
        <v>38.6</v>
      </c>
      <c r="D1096" s="6">
        <f>IFERROR(INDEX('Medical Examinations'!$C:$C,MATCH($A1096,'Medical Examinations'!$A:$A,0)),"Not Found")</f>
        <v>7.19</v>
      </c>
      <c r="E1096" s="6" t="str">
        <f>IFERROR(INDEX('Medical Examinations'!$I:$I,MATCH($A1096,'Medical Examinations'!$A:$A,0)),"Not Found")</f>
        <v>Yes</v>
      </c>
      <c r="F1096" s="6" t="str">
        <f>IFERROR(INDEX('Medical Examinations'!$J:$J,MATCH($A1096,'Medical Examinations'!$A:$A,0)),"Not Found")</f>
        <v>No</v>
      </c>
      <c r="G1096" s="6" t="str">
        <f>IFERROR(INDEX('Medical Examinations'!$F:$F,MATCH($A1096,'Medical Examinations'!$A:$A,0)),"Not Found")</f>
        <v>No</v>
      </c>
      <c r="H1096" s="6">
        <f>IFERROR(INDEX('Medical Examinations'!$L:$L,MATCH($A1096,'Medical Examinations'!$A:$A,0)),"Not Found")</f>
        <v>2</v>
      </c>
      <c r="I1096" s="6" t="str">
        <f>IFERROR(INDEX('Medical Examinations'!$K:$K,MATCH($A1096,'Medical Examinations'!$A:$A,0)),"Not Found")</f>
        <v>No</v>
      </c>
      <c r="J1096" s="6" t="str">
        <f>IFERROR(INDEX('Medical Examinations'!$M:$M,MATCH($A1096,'Medical Examinations'!$A:$A,0)),"Not Found")</f>
        <v>Obesity</v>
      </c>
      <c r="K1096" s="6" t="str">
        <f>IFERROR(INDEX('Medical Examinations'!$N:$N,MATCH($A1096,'Medical Examinations'!$A:$A,0)),"Not Found")</f>
        <v>Diabetic</v>
      </c>
      <c r="L1096" s="12">
        <f>IFERROR(INDEX('Hospitalisation Details'!$V:$V,MATCH($A1096,'Hospitalisation Details'!$A:$A,0)),"Not Found")</f>
        <v>0</v>
      </c>
      <c r="M1096" s="13">
        <f>IFERROR(INDEX('Hospitalisation Details'!$F:$F,MATCH($A1096,'Hospitalisation Details'!$A:$A,0)),"Not Found")</f>
        <v>10325.209999999999</v>
      </c>
      <c r="N1096" s="6">
        <f>IFERROR(INDEX('Hospitalisation Details'!$S:$S,MATCH($A1096,'Hospitalisation Details'!$A:$A,0)),"Not Found")</f>
        <v>25903</v>
      </c>
      <c r="O1096" s="6">
        <f>IFERROR(INDEX('Hospitalisation Details'!$T:$T,MATCH($A1096,'Hospitalisation Details'!$A:$A,0)),"Not Found")</f>
        <v>52</v>
      </c>
      <c r="P1096" s="6">
        <f>IFERROR(INDEX('Hospitalisation Details'!$U:$U,MATCH($A1096,'Hospitalisation Details'!$A:$A,0)),"Not Found")</f>
        <v>0</v>
      </c>
      <c r="Q1096" s="6">
        <f>IFERROR(INDEX('Hospitalisation Details'!$W:$W,MATCH($A1096,'Hospitalisation Details'!$A:$A,0)),"Not Found")</f>
        <v>0</v>
      </c>
    </row>
    <row r="1097" spans="1:17" ht="15" customHeight="1" x14ac:dyDescent="0.3">
      <c r="A1097" s="6" t="str">
        <f>'Customer Names'!A1097</f>
        <v>Id1096</v>
      </c>
      <c r="B1097" s="6" t="str">
        <f>IFERROR(INDEX('Customer Names'!$D:$D,MATCH($A1097,'Customer Names'!$A:$A,0)),"Not Found")</f>
        <v>Maria</v>
      </c>
      <c r="C1097" s="6">
        <f>IFERROR(INDEX('Medical Examinations'!$B:$B,MATCH($A1097,'Medical Examinations'!$A:$A,0)),"Not Found")</f>
        <v>37.950000000000003</v>
      </c>
      <c r="D1097" s="6">
        <f>IFERROR(INDEX('Medical Examinations'!$C:$C,MATCH($A1097,'Medical Examinations'!$A:$A,0)),"Not Found")</f>
        <v>6.06</v>
      </c>
      <c r="E1097" s="6" t="str">
        <f>IFERROR(INDEX('Medical Examinations'!$I:$I,MATCH($A1097,'Medical Examinations'!$A:$A,0)),"Not Found")</f>
        <v>No</v>
      </c>
      <c r="F1097" s="6" t="str">
        <f>IFERROR(INDEX('Medical Examinations'!$J:$J,MATCH($A1097,'Medical Examinations'!$A:$A,0)),"Not Found")</f>
        <v>No</v>
      </c>
      <c r="G1097" s="6" t="str">
        <f>IFERROR(INDEX('Medical Examinations'!$F:$F,MATCH($A1097,'Medical Examinations'!$A:$A,0)),"Not Found")</f>
        <v>No</v>
      </c>
      <c r="H1097" s="6">
        <f>IFERROR(INDEX('Medical Examinations'!$L:$L,MATCH($A1097,'Medical Examinations'!$A:$A,0)),"Not Found")</f>
        <v>0</v>
      </c>
      <c r="I1097" s="6" t="str">
        <f>IFERROR(INDEX('Medical Examinations'!$K:$K,MATCH($A1097,'Medical Examinations'!$A:$A,0)),"Not Found")</f>
        <v>No</v>
      </c>
      <c r="J1097" s="6" t="str">
        <f>IFERROR(INDEX('Medical Examinations'!$M:$M,MATCH($A1097,'Medical Examinations'!$A:$A,0)),"Not Found")</f>
        <v>Obesity</v>
      </c>
      <c r="K1097" s="6" t="str">
        <f>IFERROR(INDEX('Medical Examinations'!$N:$N,MATCH($A1097,'Medical Examinations'!$A:$A,0)),"Not Found")</f>
        <v>Prediabetic</v>
      </c>
      <c r="L1097" s="12">
        <f>IFERROR(INDEX('Hospitalisation Details'!$V:$V,MATCH($A1097,'Hospitalisation Details'!$A:$A,0)),"Not Found")</f>
        <v>0</v>
      </c>
      <c r="M1097" s="13">
        <f>IFERROR(INDEX('Hospitalisation Details'!$F:$F,MATCH($A1097,'Hospitalisation Details'!$A:$A,0)),"Not Found")</f>
        <v>10322.9</v>
      </c>
      <c r="N1097" s="6">
        <f>IFERROR(INDEX('Hospitalisation Details'!$S:$S,MATCH($A1097,'Hospitalisation Details'!$A:$A,0)),"Not Found")</f>
        <v>33471</v>
      </c>
      <c r="O1097" s="6">
        <f>IFERROR(INDEX('Hospitalisation Details'!$T:$T,MATCH($A1097,'Hospitalisation Details'!$A:$A,0)),"Not Found")</f>
        <v>31</v>
      </c>
      <c r="P1097" s="6">
        <f>IFERROR(INDEX('Hospitalisation Details'!$U:$U,MATCH($A1097,'Hospitalisation Details'!$A:$A,0)),"Not Found")</f>
        <v>0</v>
      </c>
      <c r="Q1097" s="6">
        <f>IFERROR(INDEX('Hospitalisation Details'!$W:$W,MATCH($A1097,'Hospitalisation Details'!$A:$A,0)),"Not Found")</f>
        <v>0</v>
      </c>
    </row>
    <row r="1098" spans="1:17" ht="15" customHeight="1" x14ac:dyDescent="0.3">
      <c r="A1098" s="6" t="str">
        <f>'Customer Names'!A1098</f>
        <v>Id1097</v>
      </c>
      <c r="B1098" s="6" t="str">
        <f>IFERROR(INDEX('Customer Names'!$D:$D,MATCH($A1098,'Customer Names'!$A:$A,0)),"Not Found")</f>
        <v>Stephanie D</v>
      </c>
      <c r="C1098" s="6">
        <f>IFERROR(INDEX('Medical Examinations'!$B:$B,MATCH($A1098,'Medical Examinations'!$A:$A,0)),"Not Found")</f>
        <v>38.97</v>
      </c>
      <c r="D1098" s="6">
        <f>IFERROR(INDEX('Medical Examinations'!$C:$C,MATCH($A1098,'Medical Examinations'!$A:$A,0)),"Not Found")</f>
        <v>5.12</v>
      </c>
      <c r="E1098" s="6" t="str">
        <f>IFERROR(INDEX('Medical Examinations'!$I:$I,MATCH($A1098,'Medical Examinations'!$A:$A,0)),"Not Found")</f>
        <v>No</v>
      </c>
      <c r="F1098" s="6" t="str">
        <f>IFERROR(INDEX('Medical Examinations'!$J:$J,MATCH($A1098,'Medical Examinations'!$A:$A,0)),"Not Found")</f>
        <v>No</v>
      </c>
      <c r="G1098" s="6" t="str">
        <f>IFERROR(INDEX('Medical Examinations'!$F:$F,MATCH($A1098,'Medical Examinations'!$A:$A,0)),"Not Found")</f>
        <v>No</v>
      </c>
      <c r="H1098" s="6">
        <f>IFERROR(INDEX('Medical Examinations'!$L:$L,MATCH($A1098,'Medical Examinations'!$A:$A,0)),"Not Found")</f>
        <v>0</v>
      </c>
      <c r="I1098" s="6" t="str">
        <f>IFERROR(INDEX('Medical Examinations'!$K:$K,MATCH($A1098,'Medical Examinations'!$A:$A,0)),"Not Found")</f>
        <v>No</v>
      </c>
      <c r="J1098" s="6" t="str">
        <f>IFERROR(INDEX('Medical Examinations'!$M:$M,MATCH($A1098,'Medical Examinations'!$A:$A,0)),"Not Found")</f>
        <v>Obesity</v>
      </c>
      <c r="K1098" s="6" t="str">
        <f>IFERROR(INDEX('Medical Examinations'!$N:$N,MATCH($A1098,'Medical Examinations'!$A:$A,0)),"Not Found")</f>
        <v>Normal</v>
      </c>
      <c r="L1098" s="12">
        <f>IFERROR(INDEX('Hospitalisation Details'!$V:$V,MATCH($A1098,'Hospitalisation Details'!$A:$A,0)),"Not Found")</f>
        <v>0</v>
      </c>
      <c r="M1098" s="13">
        <f>IFERROR(INDEX('Hospitalisation Details'!$F:$F,MATCH($A1098,'Hospitalisation Details'!$A:$A,0)),"Not Found")</f>
        <v>10315.91</v>
      </c>
      <c r="N1098" s="6">
        <f>IFERROR(INDEX('Hospitalisation Details'!$S:$S,MATCH($A1098,'Hospitalisation Details'!$A:$A,0)),"Not Found")</f>
        <v>33559</v>
      </c>
      <c r="O1098" s="6">
        <f>IFERROR(INDEX('Hospitalisation Details'!$T:$T,MATCH($A1098,'Hospitalisation Details'!$A:$A,0)),"Not Found")</f>
        <v>31</v>
      </c>
      <c r="P1098" s="6">
        <f>IFERROR(INDEX('Hospitalisation Details'!$U:$U,MATCH($A1098,'Hospitalisation Details'!$A:$A,0)),"Not Found")</f>
        <v>0</v>
      </c>
      <c r="Q1098" s="6">
        <f>IFERROR(INDEX('Hospitalisation Details'!$W:$W,MATCH($A1098,'Hospitalisation Details'!$A:$A,0)),"Not Found")</f>
        <v>0</v>
      </c>
    </row>
    <row r="1099" spans="1:17" ht="15" customHeight="1" x14ac:dyDescent="0.3">
      <c r="A1099" s="6" t="str">
        <f>'Customer Names'!A1099</f>
        <v>Id1098</v>
      </c>
      <c r="B1099" s="6" t="str">
        <f>IFERROR(INDEX('Customer Names'!$D:$D,MATCH($A1099,'Customer Names'!$A:$A,0)),"Not Found")</f>
        <v>Tiffany</v>
      </c>
      <c r="C1099" s="6">
        <f>IFERROR(INDEX('Medical Examinations'!$B:$B,MATCH($A1099,'Medical Examinations'!$A:$A,0)),"Not Found")</f>
        <v>21.2</v>
      </c>
      <c r="D1099" s="6">
        <f>IFERROR(INDEX('Medical Examinations'!$C:$C,MATCH($A1099,'Medical Examinations'!$A:$A,0)),"Not Found")</f>
        <v>10.72</v>
      </c>
      <c r="E1099" s="6" t="str">
        <f>IFERROR(INDEX('Medical Examinations'!$I:$I,MATCH($A1099,'Medical Examinations'!$A:$A,0)),"Not Found")</f>
        <v>No</v>
      </c>
      <c r="F1099" s="6" t="str">
        <f>IFERROR(INDEX('Medical Examinations'!$J:$J,MATCH($A1099,'Medical Examinations'!$A:$A,0)),"Not Found")</f>
        <v>No</v>
      </c>
      <c r="G1099" s="6" t="str">
        <f>IFERROR(INDEX('Medical Examinations'!$F:$F,MATCH($A1099,'Medical Examinations'!$A:$A,0)),"Not Found")</f>
        <v>No</v>
      </c>
      <c r="H1099" s="6">
        <f>IFERROR(INDEX('Medical Examinations'!$L:$L,MATCH($A1099,'Medical Examinations'!$A:$A,0)),"Not Found")</f>
        <v>0</v>
      </c>
      <c r="I1099" s="6" t="str">
        <f>IFERROR(INDEX('Medical Examinations'!$K:$K,MATCH($A1099,'Medical Examinations'!$A:$A,0)),"Not Found")</f>
        <v>No</v>
      </c>
      <c r="J1099" s="6" t="str">
        <f>IFERROR(INDEX('Medical Examinations'!$M:$M,MATCH($A1099,'Medical Examinations'!$A:$A,0)),"Not Found")</f>
        <v>Normal Weight</v>
      </c>
      <c r="K1099" s="6" t="str">
        <f>IFERROR(INDEX('Medical Examinations'!$N:$N,MATCH($A1099,'Medical Examinations'!$A:$A,0)),"Not Found")</f>
        <v>Diabetic</v>
      </c>
      <c r="L1099" s="12">
        <f>IFERROR(INDEX('Hospitalisation Details'!$V:$V,MATCH($A1099,'Hospitalisation Details'!$A:$A,0)),"Not Found")</f>
        <v>0</v>
      </c>
      <c r="M1099" s="13">
        <f>IFERROR(INDEX('Hospitalisation Details'!$F:$F,MATCH($A1099,'Hospitalisation Details'!$A:$A,0)),"Not Found")</f>
        <v>10310.780000000001</v>
      </c>
      <c r="N1099" s="6">
        <f>IFERROR(INDEX('Hospitalisation Details'!$S:$S,MATCH($A1099,'Hospitalisation Details'!$A:$A,0)),"Not Found")</f>
        <v>22839</v>
      </c>
      <c r="O1099" s="6">
        <f>IFERROR(INDEX('Hospitalisation Details'!$T:$T,MATCH($A1099,'Hospitalisation Details'!$A:$A,0)),"Not Found")</f>
        <v>60</v>
      </c>
      <c r="P1099" s="6">
        <f>IFERROR(INDEX('Hospitalisation Details'!$U:$U,MATCH($A1099,'Hospitalisation Details'!$A:$A,0)),"Not Found")</f>
        <v>0</v>
      </c>
      <c r="Q1099" s="6">
        <f>IFERROR(INDEX('Hospitalisation Details'!$W:$W,MATCH($A1099,'Hospitalisation Details'!$A:$A,0)),"Not Found")</f>
        <v>0</v>
      </c>
    </row>
    <row r="1100" spans="1:17" ht="15" customHeight="1" x14ac:dyDescent="0.3">
      <c r="A1100" s="6" t="str">
        <f>'Customer Names'!A1100</f>
        <v>Id1099</v>
      </c>
      <c r="B1100" s="6" t="str">
        <f>IFERROR(INDEX('Customer Names'!$D:$D,MATCH($A1100,'Customer Names'!$A:$A,0)),"Not Found")</f>
        <v>Sara M.</v>
      </c>
      <c r="C1100" s="6">
        <f>IFERROR(INDEX('Medical Examinations'!$B:$B,MATCH($A1100,'Medical Examinations'!$A:$A,0)),"Not Found")</f>
        <v>23.96</v>
      </c>
      <c r="D1100" s="6">
        <f>IFERROR(INDEX('Medical Examinations'!$C:$C,MATCH($A1100,'Medical Examinations'!$A:$A,0)),"Not Found")</f>
        <v>9.58</v>
      </c>
      <c r="E1100" s="6" t="str">
        <f>IFERROR(INDEX('Medical Examinations'!$I:$I,MATCH($A1100,'Medical Examinations'!$A:$A,0)),"Not Found")</f>
        <v>Yes</v>
      </c>
      <c r="F1100" s="6" t="str">
        <f>IFERROR(INDEX('Medical Examinations'!$J:$J,MATCH($A1100,'Medical Examinations'!$A:$A,0)),"Not Found")</f>
        <v>No</v>
      </c>
      <c r="G1100" s="6" t="str">
        <f>IFERROR(INDEX('Medical Examinations'!$F:$F,MATCH($A1100,'Medical Examinations'!$A:$A,0)),"Not Found")</f>
        <v>Yes</v>
      </c>
      <c r="H1100" s="6">
        <f>IFERROR(INDEX('Medical Examinations'!$L:$L,MATCH($A1100,'Medical Examinations'!$A:$A,0)),"Not Found")</f>
        <v>1</v>
      </c>
      <c r="I1100" s="6" t="str">
        <f>IFERROR(INDEX('Medical Examinations'!$K:$K,MATCH($A1100,'Medical Examinations'!$A:$A,0)),"Not Found")</f>
        <v>No</v>
      </c>
      <c r="J1100" s="6" t="str">
        <f>IFERROR(INDEX('Medical Examinations'!$M:$M,MATCH($A1100,'Medical Examinations'!$A:$A,0)),"Not Found")</f>
        <v>Normal Weight</v>
      </c>
      <c r="K1100" s="6" t="str">
        <f>IFERROR(INDEX('Medical Examinations'!$N:$N,MATCH($A1100,'Medical Examinations'!$A:$A,0)),"Not Found")</f>
        <v>Diabetic</v>
      </c>
      <c r="L1100" s="12">
        <f>IFERROR(INDEX('Hospitalisation Details'!$V:$V,MATCH($A1100,'Hospitalisation Details'!$A:$A,0)),"Not Found")</f>
        <v>0</v>
      </c>
      <c r="M1100" s="13">
        <f>IFERROR(INDEX('Hospitalisation Details'!$F:$F,MATCH($A1100,'Hospitalisation Details'!$A:$A,0)),"Not Found")</f>
        <v>10308.040000000001</v>
      </c>
      <c r="N1100" s="6">
        <f>IFERROR(INDEX('Hospitalisation Details'!$S:$S,MATCH($A1100,'Hospitalisation Details'!$A:$A,0)),"Not Found")</f>
        <v>23278</v>
      </c>
      <c r="O1100" s="6">
        <f>IFERROR(INDEX('Hospitalisation Details'!$T:$T,MATCH($A1100,'Hospitalisation Details'!$A:$A,0)),"Not Found")</f>
        <v>59</v>
      </c>
      <c r="P1100" s="6">
        <f>IFERROR(INDEX('Hospitalisation Details'!$U:$U,MATCH($A1100,'Hospitalisation Details'!$A:$A,0)),"Not Found")</f>
        <v>0</v>
      </c>
      <c r="Q1100" s="6">
        <f>IFERROR(INDEX('Hospitalisation Details'!$W:$W,MATCH($A1100,'Hospitalisation Details'!$A:$A,0)),"Not Found")</f>
        <v>0</v>
      </c>
    </row>
    <row r="1101" spans="1:17" ht="15" customHeight="1" x14ac:dyDescent="0.3">
      <c r="A1101" s="6" t="str">
        <f>'Customer Names'!A1101</f>
        <v>Id1100</v>
      </c>
      <c r="B1101" s="6" t="str">
        <f>IFERROR(INDEX('Customer Names'!$D:$D,MATCH($A1101,'Customer Names'!$A:$A,0)),"Not Found")</f>
        <v>Scott A.</v>
      </c>
      <c r="C1101" s="6">
        <f>IFERROR(INDEX('Medical Examinations'!$B:$B,MATCH($A1101,'Medical Examinations'!$A:$A,0)),"Not Found")</f>
        <v>35.93</v>
      </c>
      <c r="D1101" s="6">
        <f>IFERROR(INDEX('Medical Examinations'!$C:$C,MATCH($A1101,'Medical Examinations'!$A:$A,0)),"Not Found")</f>
        <v>6.4</v>
      </c>
      <c r="E1101" s="6" t="str">
        <f>IFERROR(INDEX('Medical Examinations'!$I:$I,MATCH($A1101,'Medical Examinations'!$A:$A,0)),"Not Found")</f>
        <v>Yes</v>
      </c>
      <c r="F1101" s="6" t="str">
        <f>IFERROR(INDEX('Medical Examinations'!$J:$J,MATCH($A1101,'Medical Examinations'!$A:$A,0)),"Not Found")</f>
        <v>No</v>
      </c>
      <c r="G1101" s="6" t="str">
        <f>IFERROR(INDEX('Medical Examinations'!$F:$F,MATCH($A1101,'Medical Examinations'!$A:$A,0)),"Not Found")</f>
        <v>No</v>
      </c>
      <c r="H1101" s="6">
        <f>IFERROR(INDEX('Medical Examinations'!$L:$L,MATCH($A1101,'Medical Examinations'!$A:$A,0)),"Not Found")</f>
        <v>1</v>
      </c>
      <c r="I1101" s="6" t="str">
        <f>IFERROR(INDEX('Medical Examinations'!$K:$K,MATCH($A1101,'Medical Examinations'!$A:$A,0)),"Not Found")</f>
        <v>No</v>
      </c>
      <c r="J1101" s="6" t="str">
        <f>IFERROR(INDEX('Medical Examinations'!$M:$M,MATCH($A1101,'Medical Examinations'!$A:$A,0)),"Not Found")</f>
        <v>Obesity</v>
      </c>
      <c r="K1101" s="6" t="str">
        <f>IFERROR(INDEX('Medical Examinations'!$N:$N,MATCH($A1101,'Medical Examinations'!$A:$A,0)),"Not Found")</f>
        <v>Prediabetic</v>
      </c>
      <c r="L1101" s="12">
        <f>IFERROR(INDEX('Hospitalisation Details'!$V:$V,MATCH($A1101,'Hospitalisation Details'!$A:$A,0)),"Not Found")</f>
        <v>0</v>
      </c>
      <c r="M1101" s="13">
        <f>IFERROR(INDEX('Hospitalisation Details'!$F:$F,MATCH($A1101,'Hospitalisation Details'!$A:$A,0)),"Not Found")</f>
        <v>10276.99</v>
      </c>
      <c r="N1101" s="6">
        <f>IFERROR(INDEX('Hospitalisation Details'!$S:$S,MATCH($A1101,'Hospitalisation Details'!$A:$A,0)),"Not Found")</f>
        <v>32400</v>
      </c>
      <c r="O1101" s="6">
        <f>IFERROR(INDEX('Hospitalisation Details'!$T:$T,MATCH($A1101,'Hospitalisation Details'!$A:$A,0)),"Not Found")</f>
        <v>34</v>
      </c>
      <c r="P1101" s="6">
        <f>IFERROR(INDEX('Hospitalisation Details'!$U:$U,MATCH($A1101,'Hospitalisation Details'!$A:$A,0)),"Not Found")</f>
        <v>0</v>
      </c>
      <c r="Q1101" s="6">
        <f>IFERROR(INDEX('Hospitalisation Details'!$W:$W,MATCH($A1101,'Hospitalisation Details'!$A:$A,0)),"Not Found")</f>
        <v>0</v>
      </c>
    </row>
    <row r="1102" spans="1:17" ht="15" customHeight="1" x14ac:dyDescent="0.3">
      <c r="A1102" s="6" t="str">
        <f>'Customer Names'!A1102</f>
        <v>Id1101</v>
      </c>
      <c r="B1102" s="6" t="str">
        <f>IFERROR(INDEX('Customer Names'!$D:$D,MATCH($A1102,'Customer Names'!$A:$A,0)),"Not Found")</f>
        <v>Lauren</v>
      </c>
      <c r="C1102" s="6">
        <f>IFERROR(INDEX('Medical Examinations'!$B:$B,MATCH($A1102,'Medical Examinations'!$A:$A,0)),"Not Found")</f>
        <v>26.11</v>
      </c>
      <c r="D1102" s="6">
        <f>IFERROR(INDEX('Medical Examinations'!$C:$C,MATCH($A1102,'Medical Examinations'!$A:$A,0)),"Not Found")</f>
        <v>6.8</v>
      </c>
      <c r="E1102" s="6" t="str">
        <f>IFERROR(INDEX('Medical Examinations'!$I:$I,MATCH($A1102,'Medical Examinations'!$A:$A,0)),"Not Found")</f>
        <v>Yes</v>
      </c>
      <c r="F1102" s="6" t="str">
        <f>IFERROR(INDEX('Medical Examinations'!$J:$J,MATCH($A1102,'Medical Examinations'!$A:$A,0)),"Not Found")</f>
        <v>No</v>
      </c>
      <c r="G1102" s="6" t="str">
        <f>IFERROR(INDEX('Medical Examinations'!$F:$F,MATCH($A1102,'Medical Examinations'!$A:$A,0)),"Not Found")</f>
        <v>No</v>
      </c>
      <c r="H1102" s="6">
        <f>IFERROR(INDEX('Medical Examinations'!$L:$L,MATCH($A1102,'Medical Examinations'!$A:$A,0)),"Not Found")</f>
        <v>2</v>
      </c>
      <c r="I1102" s="6" t="str">
        <f>IFERROR(INDEX('Medical Examinations'!$K:$K,MATCH($A1102,'Medical Examinations'!$A:$A,0)),"Not Found")</f>
        <v>No</v>
      </c>
      <c r="J1102" s="6" t="str">
        <f>IFERROR(INDEX('Medical Examinations'!$M:$M,MATCH($A1102,'Medical Examinations'!$A:$A,0)),"Not Found")</f>
        <v>Overweight</v>
      </c>
      <c r="K1102" s="6" t="str">
        <f>IFERROR(INDEX('Medical Examinations'!$N:$N,MATCH($A1102,'Medical Examinations'!$A:$A,0)),"Not Found")</f>
        <v>Diabetic</v>
      </c>
      <c r="L1102" s="12">
        <f>IFERROR(INDEX('Hospitalisation Details'!$V:$V,MATCH($A1102,'Hospitalisation Details'!$A:$A,0)),"Not Found")</f>
        <v>0</v>
      </c>
      <c r="M1102" s="13">
        <f>IFERROR(INDEX('Hospitalisation Details'!$F:$F,MATCH($A1102,'Hospitalisation Details'!$A:$A,0)),"Not Found")</f>
        <v>10274.33</v>
      </c>
      <c r="N1102" s="6">
        <f>IFERROR(INDEX('Hospitalisation Details'!$S:$S,MATCH($A1102,'Hospitalisation Details'!$A:$A,0)),"Not Found")</f>
        <v>25740</v>
      </c>
      <c r="O1102" s="6">
        <f>IFERROR(INDEX('Hospitalisation Details'!$T:$T,MATCH($A1102,'Hospitalisation Details'!$A:$A,0)),"Not Found")</f>
        <v>52</v>
      </c>
      <c r="P1102" s="6">
        <f>IFERROR(INDEX('Hospitalisation Details'!$U:$U,MATCH($A1102,'Hospitalisation Details'!$A:$A,0)),"Not Found")</f>
        <v>0</v>
      </c>
      <c r="Q1102" s="6">
        <f>IFERROR(INDEX('Hospitalisation Details'!$W:$W,MATCH($A1102,'Hospitalisation Details'!$A:$A,0)),"Not Found")</f>
        <v>0</v>
      </c>
    </row>
    <row r="1103" spans="1:17" ht="15" customHeight="1" x14ac:dyDescent="0.3">
      <c r="A1103" s="6" t="str">
        <f>'Customer Names'!A1103</f>
        <v>Id1102</v>
      </c>
      <c r="B1103" s="6" t="str">
        <f>IFERROR(INDEX('Customer Names'!$D:$D,MATCH($A1103,'Customer Names'!$A:$A,0)),"Not Found")</f>
        <v>Scott</v>
      </c>
      <c r="C1103" s="6">
        <f>IFERROR(INDEX('Medical Examinations'!$B:$B,MATCH($A1103,'Medical Examinations'!$A:$A,0)),"Not Found")</f>
        <v>32.299999999999997</v>
      </c>
      <c r="D1103" s="6">
        <f>IFERROR(INDEX('Medical Examinations'!$C:$C,MATCH($A1103,'Medical Examinations'!$A:$A,0)),"Not Found")</f>
        <v>9.48</v>
      </c>
      <c r="E1103" s="6" t="str">
        <f>IFERROR(INDEX('Medical Examinations'!$I:$I,MATCH($A1103,'Medical Examinations'!$A:$A,0)),"Not Found")</f>
        <v>No</v>
      </c>
      <c r="F1103" s="6" t="str">
        <f>IFERROR(INDEX('Medical Examinations'!$J:$J,MATCH($A1103,'Medical Examinations'!$A:$A,0)),"Not Found")</f>
        <v>No</v>
      </c>
      <c r="G1103" s="6" t="str">
        <f>IFERROR(INDEX('Medical Examinations'!$F:$F,MATCH($A1103,'Medical Examinations'!$A:$A,0)),"Not Found")</f>
        <v>No</v>
      </c>
      <c r="H1103" s="6">
        <f>IFERROR(INDEX('Medical Examinations'!$L:$L,MATCH($A1103,'Medical Examinations'!$A:$A,0)),"Not Found")</f>
        <v>2</v>
      </c>
      <c r="I1103" s="6" t="str">
        <f>IFERROR(INDEX('Medical Examinations'!$K:$K,MATCH($A1103,'Medical Examinations'!$A:$A,0)),"Not Found")</f>
        <v>No</v>
      </c>
      <c r="J1103" s="6" t="str">
        <f>IFERROR(INDEX('Medical Examinations'!$M:$M,MATCH($A1103,'Medical Examinations'!$A:$A,0)),"Not Found")</f>
        <v>Obesity</v>
      </c>
      <c r="K1103" s="6" t="str">
        <f>IFERROR(INDEX('Medical Examinations'!$N:$N,MATCH($A1103,'Medical Examinations'!$A:$A,0)),"Not Found")</f>
        <v>Diabetic</v>
      </c>
      <c r="L1103" s="12">
        <f>IFERROR(INDEX('Hospitalisation Details'!$V:$V,MATCH($A1103,'Hospitalisation Details'!$A:$A,0)),"Not Found")</f>
        <v>0</v>
      </c>
      <c r="M1103" s="13">
        <f>IFERROR(INDEX('Hospitalisation Details'!$F:$F,MATCH($A1103,'Hospitalisation Details'!$A:$A,0)),"Not Found")</f>
        <v>10269.459999999999</v>
      </c>
      <c r="N1103" s="6">
        <f>IFERROR(INDEX('Hospitalisation Details'!$S:$S,MATCH($A1103,'Hospitalisation Details'!$A:$A,0)),"Not Found")</f>
        <v>26995</v>
      </c>
      <c r="O1103" s="6">
        <f>IFERROR(INDEX('Hospitalisation Details'!$T:$T,MATCH($A1103,'Hospitalisation Details'!$A:$A,0)),"Not Found")</f>
        <v>49</v>
      </c>
      <c r="P1103" s="6">
        <f>IFERROR(INDEX('Hospitalisation Details'!$U:$U,MATCH($A1103,'Hospitalisation Details'!$A:$A,0)),"Not Found")</f>
        <v>0</v>
      </c>
      <c r="Q1103" s="6">
        <f>IFERROR(INDEX('Hospitalisation Details'!$W:$W,MATCH($A1103,'Hospitalisation Details'!$A:$A,0)),"Not Found")</f>
        <v>0</v>
      </c>
    </row>
    <row r="1104" spans="1:17" ht="15" customHeight="1" x14ac:dyDescent="0.3">
      <c r="A1104" s="6" t="str">
        <f>'Customer Names'!A1104</f>
        <v>Id1103</v>
      </c>
      <c r="B1104" s="6" t="str">
        <f>IFERROR(INDEX('Customer Names'!$D:$D,MATCH($A1104,'Customer Names'!$A:$A,0)),"Not Found")</f>
        <v>Brian A.</v>
      </c>
      <c r="C1104" s="6">
        <f>IFERROR(INDEX('Medical Examinations'!$B:$B,MATCH($A1104,'Medical Examinations'!$A:$A,0)),"Not Found")</f>
        <v>28.69</v>
      </c>
      <c r="D1104" s="6">
        <f>IFERROR(INDEX('Medical Examinations'!$C:$C,MATCH($A1104,'Medical Examinations'!$A:$A,0)),"Not Found")</f>
        <v>7.45</v>
      </c>
      <c r="E1104" s="6" t="str">
        <f>IFERROR(INDEX('Medical Examinations'!$I:$I,MATCH($A1104,'Medical Examinations'!$A:$A,0)),"Not Found")</f>
        <v>No</v>
      </c>
      <c r="F1104" s="6" t="str">
        <f>IFERROR(INDEX('Medical Examinations'!$J:$J,MATCH($A1104,'Medical Examinations'!$A:$A,0)),"Not Found")</f>
        <v>No</v>
      </c>
      <c r="G1104" s="6" t="str">
        <f>IFERROR(INDEX('Medical Examinations'!$F:$F,MATCH($A1104,'Medical Examinations'!$A:$A,0)),"Not Found")</f>
        <v>No</v>
      </c>
      <c r="H1104" s="6">
        <f>IFERROR(INDEX('Medical Examinations'!$L:$L,MATCH($A1104,'Medical Examinations'!$A:$A,0)),"Not Found")</f>
        <v>2</v>
      </c>
      <c r="I1104" s="6" t="str">
        <f>IFERROR(INDEX('Medical Examinations'!$K:$K,MATCH($A1104,'Medical Examinations'!$A:$A,0)),"Not Found")</f>
        <v>No</v>
      </c>
      <c r="J1104" s="6" t="str">
        <f>IFERROR(INDEX('Medical Examinations'!$M:$M,MATCH($A1104,'Medical Examinations'!$A:$A,0)),"Not Found")</f>
        <v>Overweight</v>
      </c>
      <c r="K1104" s="6" t="str">
        <f>IFERROR(INDEX('Medical Examinations'!$N:$N,MATCH($A1104,'Medical Examinations'!$A:$A,0)),"Not Found")</f>
        <v>Diabetic</v>
      </c>
      <c r="L1104" s="12">
        <f>IFERROR(INDEX('Hospitalisation Details'!$V:$V,MATCH($A1104,'Hospitalisation Details'!$A:$A,0)),"Not Found")</f>
        <v>0</v>
      </c>
      <c r="M1104" s="13">
        <f>IFERROR(INDEX('Hospitalisation Details'!$F:$F,MATCH($A1104,'Hospitalisation Details'!$A:$A,0)),"Not Found")</f>
        <v>10264.44</v>
      </c>
      <c r="N1104" s="6">
        <f>IFERROR(INDEX('Hospitalisation Details'!$S:$S,MATCH($A1104,'Hospitalisation Details'!$A:$A,0)),"Not Found")</f>
        <v>26912</v>
      </c>
      <c r="O1104" s="6">
        <f>IFERROR(INDEX('Hospitalisation Details'!$T:$T,MATCH($A1104,'Hospitalisation Details'!$A:$A,0)),"Not Found")</f>
        <v>49</v>
      </c>
      <c r="P1104" s="6">
        <f>IFERROR(INDEX('Hospitalisation Details'!$U:$U,MATCH($A1104,'Hospitalisation Details'!$A:$A,0)),"Not Found")</f>
        <v>0</v>
      </c>
      <c r="Q1104" s="6">
        <f>IFERROR(INDEX('Hospitalisation Details'!$W:$W,MATCH($A1104,'Hospitalisation Details'!$A:$A,0)),"Not Found")</f>
        <v>0</v>
      </c>
    </row>
    <row r="1105" spans="1:17" ht="15" customHeight="1" x14ac:dyDescent="0.3">
      <c r="A1105" s="6" t="str">
        <f>'Customer Names'!A1105</f>
        <v>Id1104</v>
      </c>
      <c r="B1105" s="6" t="str">
        <f>IFERROR(INDEX('Customer Names'!$D:$D,MATCH($A1105,'Customer Names'!$A:$A,0)),"Not Found")</f>
        <v>Kaitlin R.</v>
      </c>
      <c r="C1105" s="6">
        <f>IFERROR(INDEX('Medical Examinations'!$B:$B,MATCH($A1105,'Medical Examinations'!$A:$A,0)),"Not Found")</f>
        <v>31.28</v>
      </c>
      <c r="D1105" s="6">
        <f>IFERROR(INDEX('Medical Examinations'!$C:$C,MATCH($A1105,'Medical Examinations'!$A:$A,0)),"Not Found")</f>
        <v>6.94</v>
      </c>
      <c r="E1105" s="6" t="str">
        <f>IFERROR(INDEX('Medical Examinations'!$I:$I,MATCH($A1105,'Medical Examinations'!$A:$A,0)),"Not Found")</f>
        <v>Yes</v>
      </c>
      <c r="F1105" s="6" t="str">
        <f>IFERROR(INDEX('Medical Examinations'!$J:$J,MATCH($A1105,'Medical Examinations'!$A:$A,0)),"Not Found")</f>
        <v>No</v>
      </c>
      <c r="G1105" s="6" t="str">
        <f>IFERROR(INDEX('Medical Examinations'!$F:$F,MATCH($A1105,'Medical Examinations'!$A:$A,0)),"Not Found")</f>
        <v>No</v>
      </c>
      <c r="H1105" s="6">
        <f>IFERROR(INDEX('Medical Examinations'!$L:$L,MATCH($A1105,'Medical Examinations'!$A:$A,0)),"Not Found")</f>
        <v>1</v>
      </c>
      <c r="I1105" s="6" t="str">
        <f>IFERROR(INDEX('Medical Examinations'!$K:$K,MATCH($A1105,'Medical Examinations'!$A:$A,0)),"Not Found")</f>
        <v>No</v>
      </c>
      <c r="J1105" s="6" t="str">
        <f>IFERROR(INDEX('Medical Examinations'!$M:$M,MATCH($A1105,'Medical Examinations'!$A:$A,0)),"Not Found")</f>
        <v>Obesity</v>
      </c>
      <c r="K1105" s="6" t="str">
        <f>IFERROR(INDEX('Medical Examinations'!$N:$N,MATCH($A1105,'Medical Examinations'!$A:$A,0)),"Not Found")</f>
        <v>Diabetic</v>
      </c>
      <c r="L1105" s="12">
        <f>IFERROR(INDEX('Hospitalisation Details'!$V:$V,MATCH($A1105,'Hospitalisation Details'!$A:$A,0)),"Not Found")</f>
        <v>0</v>
      </c>
      <c r="M1105" s="13">
        <f>IFERROR(INDEX('Hospitalisation Details'!$F:$F,MATCH($A1105,'Hospitalisation Details'!$A:$A,0)),"Not Found")</f>
        <v>10259.129999999999</v>
      </c>
      <c r="N1105" s="6">
        <f>IFERROR(INDEX('Hospitalisation Details'!$S:$S,MATCH($A1105,'Hospitalisation Details'!$A:$A,0)),"Not Found")</f>
        <v>27621</v>
      </c>
      <c r="O1105" s="6">
        <f>IFERROR(INDEX('Hospitalisation Details'!$T:$T,MATCH($A1105,'Hospitalisation Details'!$A:$A,0)),"Not Found")</f>
        <v>47</v>
      </c>
      <c r="P1105" s="6">
        <f>IFERROR(INDEX('Hospitalisation Details'!$U:$U,MATCH($A1105,'Hospitalisation Details'!$A:$A,0)),"Not Found")</f>
        <v>0</v>
      </c>
      <c r="Q1105" s="6">
        <f>IFERROR(INDEX('Hospitalisation Details'!$W:$W,MATCH($A1105,'Hospitalisation Details'!$A:$A,0)),"Not Found")</f>
        <v>0</v>
      </c>
    </row>
    <row r="1106" spans="1:17" ht="15" customHeight="1" x14ac:dyDescent="0.3">
      <c r="A1106" s="6" t="str">
        <f>'Customer Names'!A1106</f>
        <v>Id1105</v>
      </c>
      <c r="B1106" s="6" t="str">
        <f>IFERROR(INDEX('Customer Names'!$D:$D,MATCH($A1106,'Customer Names'!$A:$A,0)),"Not Found")</f>
        <v>Mohammad</v>
      </c>
      <c r="C1106" s="6">
        <f>IFERROR(INDEX('Medical Examinations'!$B:$B,MATCH($A1106,'Medical Examinations'!$A:$A,0)),"Not Found")</f>
        <v>30.21</v>
      </c>
      <c r="D1106" s="6">
        <f>IFERROR(INDEX('Medical Examinations'!$C:$C,MATCH($A1106,'Medical Examinations'!$A:$A,0)),"Not Found")</f>
        <v>7.83</v>
      </c>
      <c r="E1106" s="6" t="str">
        <f>IFERROR(INDEX('Medical Examinations'!$I:$I,MATCH($A1106,'Medical Examinations'!$A:$A,0)),"Not Found")</f>
        <v>No</v>
      </c>
      <c r="F1106" s="6" t="str">
        <f>IFERROR(INDEX('Medical Examinations'!$J:$J,MATCH($A1106,'Medical Examinations'!$A:$A,0)),"Not Found")</f>
        <v>No</v>
      </c>
      <c r="G1106" s="6" t="str">
        <f>IFERROR(INDEX('Medical Examinations'!$F:$F,MATCH($A1106,'Medical Examinations'!$A:$A,0)),"Not Found")</f>
        <v>No</v>
      </c>
      <c r="H1106" s="6">
        <f>IFERROR(INDEX('Medical Examinations'!$L:$L,MATCH($A1106,'Medical Examinations'!$A:$A,0)),"Not Found")</f>
        <v>0</v>
      </c>
      <c r="I1106" s="6" t="str">
        <f>IFERROR(INDEX('Medical Examinations'!$K:$K,MATCH($A1106,'Medical Examinations'!$A:$A,0)),"Not Found")</f>
        <v>No</v>
      </c>
      <c r="J1106" s="6" t="str">
        <f>IFERROR(INDEX('Medical Examinations'!$M:$M,MATCH($A1106,'Medical Examinations'!$A:$A,0)),"Not Found")</f>
        <v>Obesity</v>
      </c>
      <c r="K1106" s="6" t="str">
        <f>IFERROR(INDEX('Medical Examinations'!$N:$N,MATCH($A1106,'Medical Examinations'!$A:$A,0)),"Not Found")</f>
        <v>Diabetic</v>
      </c>
      <c r="L1106" s="12">
        <f>IFERROR(INDEX('Hospitalisation Details'!$V:$V,MATCH($A1106,'Hospitalisation Details'!$A:$A,0)),"Not Found")</f>
        <v>0</v>
      </c>
      <c r="M1106" s="13">
        <f>IFERROR(INDEX('Hospitalisation Details'!$F:$F,MATCH($A1106,'Hospitalisation Details'!$A:$A,0)),"Not Found")</f>
        <v>10231.5</v>
      </c>
      <c r="N1106" s="6">
        <f>IFERROR(INDEX('Hospitalisation Details'!$S:$S,MATCH($A1106,'Hospitalisation Details'!$A:$A,0)),"Not Found")</f>
        <v>25104</v>
      </c>
      <c r="O1106" s="6">
        <f>IFERROR(INDEX('Hospitalisation Details'!$T:$T,MATCH($A1106,'Hospitalisation Details'!$A:$A,0)),"Not Found")</f>
        <v>54</v>
      </c>
      <c r="P1106" s="6">
        <f>IFERROR(INDEX('Hospitalisation Details'!$U:$U,MATCH($A1106,'Hospitalisation Details'!$A:$A,0)),"Not Found")</f>
        <v>0</v>
      </c>
      <c r="Q1106" s="6">
        <f>IFERROR(INDEX('Hospitalisation Details'!$W:$W,MATCH($A1106,'Hospitalisation Details'!$A:$A,0)),"Not Found")</f>
        <v>0</v>
      </c>
    </row>
    <row r="1107" spans="1:17" ht="15" customHeight="1" x14ac:dyDescent="0.3">
      <c r="A1107" s="6" t="str">
        <f>'Customer Names'!A1107</f>
        <v>Id1106</v>
      </c>
      <c r="B1107" s="6" t="str">
        <f>IFERROR(INDEX('Customer Names'!$D:$D,MATCH($A1107,'Customer Names'!$A:$A,0)),"Not Found")</f>
        <v>Charlie</v>
      </c>
      <c r="C1107" s="6">
        <f>IFERROR(INDEX('Medical Examinations'!$B:$B,MATCH($A1107,'Medical Examinations'!$A:$A,0)),"Not Found")</f>
        <v>38.28</v>
      </c>
      <c r="D1107" s="6">
        <f>IFERROR(INDEX('Medical Examinations'!$C:$C,MATCH($A1107,'Medical Examinations'!$A:$A,0)),"Not Found")</f>
        <v>10.17</v>
      </c>
      <c r="E1107" s="6" t="str">
        <f>IFERROR(INDEX('Medical Examinations'!$I:$I,MATCH($A1107,'Medical Examinations'!$A:$A,0)),"Not Found")</f>
        <v>Yes</v>
      </c>
      <c r="F1107" s="6" t="str">
        <f>IFERROR(INDEX('Medical Examinations'!$J:$J,MATCH($A1107,'Medical Examinations'!$A:$A,0)),"Not Found")</f>
        <v>No</v>
      </c>
      <c r="G1107" s="6" t="str">
        <f>IFERROR(INDEX('Medical Examinations'!$F:$F,MATCH($A1107,'Medical Examinations'!$A:$A,0)),"Not Found")</f>
        <v>No</v>
      </c>
      <c r="H1107" s="6">
        <f>IFERROR(INDEX('Medical Examinations'!$L:$L,MATCH($A1107,'Medical Examinations'!$A:$A,0)),"Not Found")</f>
        <v>0</v>
      </c>
      <c r="I1107" s="6" t="str">
        <f>IFERROR(INDEX('Medical Examinations'!$K:$K,MATCH($A1107,'Medical Examinations'!$A:$A,0)),"Not Found")</f>
        <v>No</v>
      </c>
      <c r="J1107" s="6" t="str">
        <f>IFERROR(INDEX('Medical Examinations'!$M:$M,MATCH($A1107,'Medical Examinations'!$A:$A,0)),"Not Found")</f>
        <v>Obesity</v>
      </c>
      <c r="K1107" s="6" t="str">
        <f>IFERROR(INDEX('Medical Examinations'!$N:$N,MATCH($A1107,'Medical Examinations'!$A:$A,0)),"Not Found")</f>
        <v>Diabetic</v>
      </c>
      <c r="L1107" s="12">
        <f>IFERROR(INDEX('Hospitalisation Details'!$V:$V,MATCH($A1107,'Hospitalisation Details'!$A:$A,0)),"Not Found")</f>
        <v>0</v>
      </c>
      <c r="M1107" s="13">
        <f>IFERROR(INDEX('Hospitalisation Details'!$F:$F,MATCH($A1107,'Hospitalisation Details'!$A:$A,0)),"Not Found")</f>
        <v>10226.280000000001</v>
      </c>
      <c r="N1107" s="6">
        <f>IFERROR(INDEX('Hospitalisation Details'!$S:$S,MATCH($A1107,'Hospitalisation Details'!$A:$A,0)),"Not Found")</f>
        <v>24651</v>
      </c>
      <c r="O1107" s="6">
        <f>IFERROR(INDEX('Hospitalisation Details'!$T:$T,MATCH($A1107,'Hospitalisation Details'!$A:$A,0)),"Not Found")</f>
        <v>55</v>
      </c>
      <c r="P1107" s="6">
        <f>IFERROR(INDEX('Hospitalisation Details'!$U:$U,MATCH($A1107,'Hospitalisation Details'!$A:$A,0)),"Not Found")</f>
        <v>0</v>
      </c>
      <c r="Q1107" s="6">
        <f>IFERROR(INDEX('Hospitalisation Details'!$W:$W,MATCH($A1107,'Hospitalisation Details'!$A:$A,0)),"Not Found")</f>
        <v>0</v>
      </c>
    </row>
    <row r="1108" spans="1:17" ht="15" customHeight="1" x14ac:dyDescent="0.3">
      <c r="A1108" s="6" t="str">
        <f>'Customer Names'!A1108</f>
        <v>Id1107</v>
      </c>
      <c r="B1108" s="6" t="str">
        <f>IFERROR(INDEX('Customer Names'!$D:$D,MATCH($A1108,'Customer Names'!$A:$A,0)),"Not Found")</f>
        <v>Brent</v>
      </c>
      <c r="C1108" s="6">
        <f>IFERROR(INDEX('Medical Examinations'!$B:$B,MATCH($A1108,'Medical Examinations'!$A:$A,0)),"Not Found")</f>
        <v>29.9</v>
      </c>
      <c r="D1108" s="6">
        <f>IFERROR(INDEX('Medical Examinations'!$C:$C,MATCH($A1108,'Medical Examinations'!$A:$A,0)),"Not Found")</f>
        <v>8.9600000000000009</v>
      </c>
      <c r="E1108" s="6" t="str">
        <f>IFERROR(INDEX('Medical Examinations'!$I:$I,MATCH($A1108,'Medical Examinations'!$A:$A,0)),"Not Found")</f>
        <v>Yes</v>
      </c>
      <c r="F1108" s="6" t="str">
        <f>IFERROR(INDEX('Medical Examinations'!$J:$J,MATCH($A1108,'Medical Examinations'!$A:$A,0)),"Not Found")</f>
        <v>No</v>
      </c>
      <c r="G1108" s="6" t="str">
        <f>IFERROR(INDEX('Medical Examinations'!$F:$F,MATCH($A1108,'Medical Examinations'!$A:$A,0)),"Not Found")</f>
        <v>No</v>
      </c>
      <c r="H1108" s="6">
        <f>IFERROR(INDEX('Medical Examinations'!$L:$L,MATCH($A1108,'Medical Examinations'!$A:$A,0)),"Not Found")</f>
        <v>0</v>
      </c>
      <c r="I1108" s="6" t="str">
        <f>IFERROR(INDEX('Medical Examinations'!$K:$K,MATCH($A1108,'Medical Examinations'!$A:$A,0)),"Not Found")</f>
        <v>No</v>
      </c>
      <c r="J1108" s="6" t="str">
        <f>IFERROR(INDEX('Medical Examinations'!$M:$M,MATCH($A1108,'Medical Examinations'!$A:$A,0)),"Not Found")</f>
        <v>Overweight</v>
      </c>
      <c r="K1108" s="6" t="str">
        <f>IFERROR(INDEX('Medical Examinations'!$N:$N,MATCH($A1108,'Medical Examinations'!$A:$A,0)),"Not Found")</f>
        <v>Diabetic</v>
      </c>
      <c r="L1108" s="12">
        <f>IFERROR(INDEX('Hospitalisation Details'!$V:$V,MATCH($A1108,'Hospitalisation Details'!$A:$A,0)),"Not Found")</f>
        <v>0</v>
      </c>
      <c r="M1108" s="13">
        <f>IFERROR(INDEX('Hospitalisation Details'!$F:$F,MATCH($A1108,'Hospitalisation Details'!$A:$A,0)),"Not Found")</f>
        <v>10214.64</v>
      </c>
      <c r="N1108" s="6">
        <f>IFERROR(INDEX('Hospitalisation Details'!$S:$S,MATCH($A1108,'Hospitalisation Details'!$A:$A,0)),"Not Found")</f>
        <v>24741</v>
      </c>
      <c r="O1108" s="6">
        <f>IFERROR(INDEX('Hospitalisation Details'!$T:$T,MATCH($A1108,'Hospitalisation Details'!$A:$A,0)),"Not Found")</f>
        <v>55</v>
      </c>
      <c r="P1108" s="6">
        <f>IFERROR(INDEX('Hospitalisation Details'!$U:$U,MATCH($A1108,'Hospitalisation Details'!$A:$A,0)),"Not Found")</f>
        <v>0</v>
      </c>
      <c r="Q1108" s="6">
        <f>IFERROR(INDEX('Hospitalisation Details'!$W:$W,MATCH($A1108,'Hospitalisation Details'!$A:$A,0)),"Not Found")</f>
        <v>0</v>
      </c>
    </row>
    <row r="1109" spans="1:17" ht="15" customHeight="1" x14ac:dyDescent="0.3">
      <c r="A1109" s="6" t="str">
        <f>'Customer Names'!A1109</f>
        <v>Id1108</v>
      </c>
      <c r="B1109" s="6" t="str">
        <f>IFERROR(INDEX('Customer Names'!$D:$D,MATCH($A1109,'Customer Names'!$A:$A,0)),"Not Found")</f>
        <v>Kelli M</v>
      </c>
      <c r="C1109" s="6">
        <f>IFERROR(INDEX('Medical Examinations'!$B:$B,MATCH($A1109,'Medical Examinations'!$A:$A,0)),"Not Found")</f>
        <v>23.18</v>
      </c>
      <c r="D1109" s="6">
        <f>IFERROR(INDEX('Medical Examinations'!$C:$C,MATCH($A1109,'Medical Examinations'!$A:$A,0)),"Not Found")</f>
        <v>6.96</v>
      </c>
      <c r="E1109" s="6" t="str">
        <f>IFERROR(INDEX('Medical Examinations'!$I:$I,MATCH($A1109,'Medical Examinations'!$A:$A,0)),"Not Found")</f>
        <v>Yes</v>
      </c>
      <c r="F1109" s="6" t="str">
        <f>IFERROR(INDEX('Medical Examinations'!$J:$J,MATCH($A1109,'Medical Examinations'!$A:$A,0)),"Not Found")</f>
        <v>No</v>
      </c>
      <c r="G1109" s="6" t="str">
        <f>IFERROR(INDEX('Medical Examinations'!$F:$F,MATCH($A1109,'Medical Examinations'!$A:$A,0)),"Not Found")</f>
        <v>No</v>
      </c>
      <c r="H1109" s="6">
        <f>IFERROR(INDEX('Medical Examinations'!$L:$L,MATCH($A1109,'Medical Examinations'!$A:$A,0)),"Not Found")</f>
        <v>2</v>
      </c>
      <c r="I1109" s="6" t="str">
        <f>IFERROR(INDEX('Medical Examinations'!$K:$K,MATCH($A1109,'Medical Examinations'!$A:$A,0)),"Not Found")</f>
        <v>No</v>
      </c>
      <c r="J1109" s="6" t="str">
        <f>IFERROR(INDEX('Medical Examinations'!$M:$M,MATCH($A1109,'Medical Examinations'!$A:$A,0)),"Not Found")</f>
        <v>Normal Weight</v>
      </c>
      <c r="K1109" s="6" t="str">
        <f>IFERROR(INDEX('Medical Examinations'!$N:$N,MATCH($A1109,'Medical Examinations'!$A:$A,0)),"Not Found")</f>
        <v>Diabetic</v>
      </c>
      <c r="L1109" s="12">
        <f>IFERROR(INDEX('Hospitalisation Details'!$V:$V,MATCH($A1109,'Hospitalisation Details'!$A:$A,0)),"Not Found")</f>
        <v>0</v>
      </c>
      <c r="M1109" s="13">
        <f>IFERROR(INDEX('Hospitalisation Details'!$F:$F,MATCH($A1109,'Hospitalisation Details'!$A:$A,0)),"Not Found")</f>
        <v>10197.77</v>
      </c>
      <c r="N1109" s="6">
        <f>IFERROR(INDEX('Hospitalisation Details'!$S:$S,MATCH($A1109,'Hospitalisation Details'!$A:$A,0)),"Not Found")</f>
        <v>25926</v>
      </c>
      <c r="O1109" s="6">
        <f>IFERROR(INDEX('Hospitalisation Details'!$T:$T,MATCH($A1109,'Hospitalisation Details'!$A:$A,0)),"Not Found")</f>
        <v>52</v>
      </c>
      <c r="P1109" s="6">
        <f>IFERROR(INDEX('Hospitalisation Details'!$U:$U,MATCH($A1109,'Hospitalisation Details'!$A:$A,0)),"Not Found")</f>
        <v>0</v>
      </c>
      <c r="Q1109" s="6">
        <f>IFERROR(INDEX('Hospitalisation Details'!$W:$W,MATCH($A1109,'Hospitalisation Details'!$A:$A,0)),"Not Found")</f>
        <v>0</v>
      </c>
    </row>
    <row r="1110" spans="1:17" ht="15" customHeight="1" x14ac:dyDescent="0.3">
      <c r="A1110" s="6" t="str">
        <f>'Customer Names'!A1110</f>
        <v>Id1109</v>
      </c>
      <c r="B1110" s="6" t="str">
        <f>IFERROR(INDEX('Customer Names'!$D:$D,MATCH($A1110,'Customer Names'!$A:$A,0)),"Not Found")</f>
        <v>Sheridan H</v>
      </c>
      <c r="C1110" s="6">
        <f>IFERROR(INDEX('Medical Examinations'!$B:$B,MATCH($A1110,'Medical Examinations'!$A:$A,0)),"Not Found")</f>
        <v>33.020000000000003</v>
      </c>
      <c r="D1110" s="6">
        <f>IFERROR(INDEX('Medical Examinations'!$C:$C,MATCH($A1110,'Medical Examinations'!$A:$A,0)),"Not Found")</f>
        <v>5.07</v>
      </c>
      <c r="E1110" s="6" t="str">
        <f>IFERROR(INDEX('Medical Examinations'!$I:$I,MATCH($A1110,'Medical Examinations'!$A:$A,0)),"Not Found")</f>
        <v>Yes</v>
      </c>
      <c r="F1110" s="6" t="str">
        <f>IFERROR(INDEX('Medical Examinations'!$J:$J,MATCH($A1110,'Medical Examinations'!$A:$A,0)),"Not Found")</f>
        <v>No</v>
      </c>
      <c r="G1110" s="6" t="str">
        <f>IFERROR(INDEX('Medical Examinations'!$F:$F,MATCH($A1110,'Medical Examinations'!$A:$A,0)),"Not Found")</f>
        <v>No</v>
      </c>
      <c r="H1110" s="6">
        <f>IFERROR(INDEX('Medical Examinations'!$L:$L,MATCH($A1110,'Medical Examinations'!$A:$A,0)),"Not Found")</f>
        <v>0</v>
      </c>
      <c r="I1110" s="6" t="str">
        <f>IFERROR(INDEX('Medical Examinations'!$K:$K,MATCH($A1110,'Medical Examinations'!$A:$A,0)),"Not Found")</f>
        <v>No</v>
      </c>
      <c r="J1110" s="6" t="str">
        <f>IFERROR(INDEX('Medical Examinations'!$M:$M,MATCH($A1110,'Medical Examinations'!$A:$A,0)),"Not Found")</f>
        <v>Obesity</v>
      </c>
      <c r="K1110" s="6" t="str">
        <f>IFERROR(INDEX('Medical Examinations'!$N:$N,MATCH($A1110,'Medical Examinations'!$A:$A,0)),"Not Found")</f>
        <v>Normal</v>
      </c>
      <c r="L1110" s="12">
        <f>IFERROR(INDEX('Hospitalisation Details'!$V:$V,MATCH($A1110,'Hospitalisation Details'!$A:$A,0)),"Not Found")</f>
        <v>0</v>
      </c>
      <c r="M1110" s="13">
        <f>IFERROR(INDEX('Hospitalisation Details'!$F:$F,MATCH($A1110,'Hospitalisation Details'!$A:$A,0)),"Not Found")</f>
        <v>10191.82</v>
      </c>
      <c r="N1110" s="6">
        <f>IFERROR(INDEX('Hospitalisation Details'!$S:$S,MATCH($A1110,'Hospitalisation Details'!$A:$A,0)),"Not Found")</f>
        <v>31336</v>
      </c>
      <c r="O1110" s="6">
        <f>IFERROR(INDEX('Hospitalisation Details'!$T:$T,MATCH($A1110,'Hospitalisation Details'!$A:$A,0)),"Not Found")</f>
        <v>37</v>
      </c>
      <c r="P1110" s="6">
        <f>IFERROR(INDEX('Hospitalisation Details'!$U:$U,MATCH($A1110,'Hospitalisation Details'!$A:$A,0)),"Not Found")</f>
        <v>0</v>
      </c>
      <c r="Q1110" s="6">
        <f>IFERROR(INDEX('Hospitalisation Details'!$W:$W,MATCH($A1110,'Hospitalisation Details'!$A:$A,0)),"Not Found")</f>
        <v>0</v>
      </c>
    </row>
    <row r="1111" spans="1:17" ht="15" customHeight="1" x14ac:dyDescent="0.3">
      <c r="A1111" s="6" t="str">
        <f>'Customer Names'!A1111</f>
        <v>Id1110</v>
      </c>
      <c r="B1111" s="6" t="str">
        <f>IFERROR(INDEX('Customer Names'!$D:$D,MATCH($A1111,'Customer Names'!$A:$A,0)),"Not Found")</f>
        <v>Sarah M.</v>
      </c>
      <c r="C1111" s="6">
        <f>IFERROR(INDEX('Medical Examinations'!$B:$B,MATCH($A1111,'Medical Examinations'!$A:$A,0)),"Not Found")</f>
        <v>27.29</v>
      </c>
      <c r="D1111" s="6">
        <f>IFERROR(INDEX('Medical Examinations'!$C:$C,MATCH($A1111,'Medical Examinations'!$A:$A,0)),"Not Found")</f>
        <v>5.85</v>
      </c>
      <c r="E1111" s="6" t="str">
        <f>IFERROR(INDEX('Medical Examinations'!$I:$I,MATCH($A1111,'Medical Examinations'!$A:$A,0)),"Not Found")</f>
        <v>No</v>
      </c>
      <c r="F1111" s="6" t="str">
        <f>IFERROR(INDEX('Medical Examinations'!$J:$J,MATCH($A1111,'Medical Examinations'!$A:$A,0)),"Not Found")</f>
        <v>No</v>
      </c>
      <c r="G1111" s="6" t="str">
        <f>IFERROR(INDEX('Medical Examinations'!$F:$F,MATCH($A1111,'Medical Examinations'!$A:$A,0)),"Not Found")</f>
        <v>No</v>
      </c>
      <c r="H1111" s="6">
        <f>IFERROR(INDEX('Medical Examinations'!$L:$L,MATCH($A1111,'Medical Examinations'!$A:$A,0)),"Not Found")</f>
        <v>2</v>
      </c>
      <c r="I1111" s="6" t="str">
        <f>IFERROR(INDEX('Medical Examinations'!$K:$K,MATCH($A1111,'Medical Examinations'!$A:$A,0)),"Not Found")</f>
        <v>No</v>
      </c>
      <c r="J1111" s="6" t="str">
        <f>IFERROR(INDEX('Medical Examinations'!$M:$M,MATCH($A1111,'Medical Examinations'!$A:$A,0)),"Not Found")</f>
        <v>Overweight</v>
      </c>
      <c r="K1111" s="6" t="str">
        <f>IFERROR(INDEX('Medical Examinations'!$N:$N,MATCH($A1111,'Medical Examinations'!$A:$A,0)),"Not Found")</f>
        <v>Prediabetic</v>
      </c>
      <c r="L1111" s="12">
        <f>IFERROR(INDEX('Hospitalisation Details'!$V:$V,MATCH($A1111,'Hospitalisation Details'!$A:$A,0)),"Not Found")</f>
        <v>0</v>
      </c>
      <c r="M1111" s="13">
        <f>IFERROR(INDEX('Hospitalisation Details'!$F:$F,MATCH($A1111,'Hospitalisation Details'!$A:$A,0)),"Not Found")</f>
        <v>10160.870000000001</v>
      </c>
      <c r="N1111" s="6">
        <f>IFERROR(INDEX('Hospitalisation Details'!$S:$S,MATCH($A1111,'Hospitalisation Details'!$A:$A,0)),"Not Found")</f>
        <v>26490</v>
      </c>
      <c r="O1111" s="6">
        <f>IFERROR(INDEX('Hospitalisation Details'!$T:$T,MATCH($A1111,'Hospitalisation Details'!$A:$A,0)),"Not Found")</f>
        <v>50</v>
      </c>
      <c r="P1111" s="6">
        <f>IFERROR(INDEX('Hospitalisation Details'!$U:$U,MATCH($A1111,'Hospitalisation Details'!$A:$A,0)),"Not Found")</f>
        <v>0</v>
      </c>
      <c r="Q1111" s="6">
        <f>IFERROR(INDEX('Hospitalisation Details'!$W:$W,MATCH($A1111,'Hospitalisation Details'!$A:$A,0)),"Not Found")</f>
        <v>0</v>
      </c>
    </row>
    <row r="1112" spans="1:17" ht="15" customHeight="1" x14ac:dyDescent="0.3">
      <c r="A1112" s="6" t="str">
        <f>'Customer Names'!A1112</f>
        <v>Id1111</v>
      </c>
      <c r="B1112" s="6" t="str">
        <f>IFERROR(INDEX('Customer Names'!$D:$D,MATCH($A1112,'Customer Names'!$A:$A,0)),"Not Found")</f>
        <v>Jennifer</v>
      </c>
      <c r="C1112" s="6">
        <f>IFERROR(INDEX('Medical Examinations'!$B:$B,MATCH($A1112,'Medical Examinations'!$A:$A,0)),"Not Found")</f>
        <v>23.18</v>
      </c>
      <c r="D1112" s="6">
        <f>IFERROR(INDEX('Medical Examinations'!$C:$C,MATCH($A1112,'Medical Examinations'!$A:$A,0)),"Not Found")</f>
        <v>10.56</v>
      </c>
      <c r="E1112" s="6" t="str">
        <f>IFERROR(INDEX('Medical Examinations'!$I:$I,MATCH($A1112,'Medical Examinations'!$A:$A,0)),"Not Found")</f>
        <v>No</v>
      </c>
      <c r="F1112" s="6" t="str">
        <f>IFERROR(INDEX('Medical Examinations'!$J:$J,MATCH($A1112,'Medical Examinations'!$A:$A,0)),"Not Found")</f>
        <v>No</v>
      </c>
      <c r="G1112" s="6" t="str">
        <f>IFERROR(INDEX('Medical Examinations'!$F:$F,MATCH($A1112,'Medical Examinations'!$A:$A,0)),"Not Found")</f>
        <v>No</v>
      </c>
      <c r="H1112" s="6">
        <f>IFERROR(INDEX('Medical Examinations'!$L:$L,MATCH($A1112,'Medical Examinations'!$A:$A,0)),"Not Found")</f>
        <v>2</v>
      </c>
      <c r="I1112" s="6" t="str">
        <f>IFERROR(INDEX('Medical Examinations'!$K:$K,MATCH($A1112,'Medical Examinations'!$A:$A,0)),"Not Found")</f>
        <v>No</v>
      </c>
      <c r="J1112" s="6" t="str">
        <f>IFERROR(INDEX('Medical Examinations'!$M:$M,MATCH($A1112,'Medical Examinations'!$A:$A,0)),"Not Found")</f>
        <v>Normal Weight</v>
      </c>
      <c r="K1112" s="6" t="str">
        <f>IFERROR(INDEX('Medical Examinations'!$N:$N,MATCH($A1112,'Medical Examinations'!$A:$A,0)),"Not Found")</f>
        <v>Diabetic</v>
      </c>
      <c r="L1112" s="12">
        <f>IFERROR(INDEX('Hospitalisation Details'!$V:$V,MATCH($A1112,'Hospitalisation Details'!$A:$A,0)),"Not Found")</f>
        <v>0</v>
      </c>
      <c r="M1112" s="13">
        <f>IFERROR(INDEX('Hospitalisation Details'!$F:$F,MATCH($A1112,'Hospitalisation Details'!$A:$A,0)),"Not Found")</f>
        <v>10156.780000000001</v>
      </c>
      <c r="N1112" s="6">
        <f>IFERROR(INDEX('Hospitalisation Details'!$S:$S,MATCH($A1112,'Hospitalisation Details'!$A:$A,0)),"Not Found")</f>
        <v>26950</v>
      </c>
      <c r="O1112" s="6">
        <f>IFERROR(INDEX('Hospitalisation Details'!$T:$T,MATCH($A1112,'Hospitalisation Details'!$A:$A,0)),"Not Found")</f>
        <v>49</v>
      </c>
      <c r="P1112" s="6">
        <f>IFERROR(INDEX('Hospitalisation Details'!$U:$U,MATCH($A1112,'Hospitalisation Details'!$A:$A,0)),"Not Found")</f>
        <v>0</v>
      </c>
      <c r="Q1112" s="6">
        <f>IFERROR(INDEX('Hospitalisation Details'!$W:$W,MATCH($A1112,'Hospitalisation Details'!$A:$A,0)),"Not Found")</f>
        <v>0</v>
      </c>
    </row>
    <row r="1113" spans="1:17" ht="15" customHeight="1" x14ac:dyDescent="0.3">
      <c r="A1113" s="6" t="str">
        <f>'Customer Names'!A1113</f>
        <v>Id1112</v>
      </c>
      <c r="B1113" s="6" t="str">
        <f>IFERROR(INDEX('Customer Names'!$D:$D,MATCH($A1113,'Customer Names'!$A:$A,0)),"Not Found")</f>
        <v>Laura J</v>
      </c>
      <c r="C1113" s="6">
        <f>IFERROR(INDEX('Medical Examinations'!$B:$B,MATCH($A1113,'Medical Examinations'!$A:$A,0)),"Not Found")</f>
        <v>32.659999999999997</v>
      </c>
      <c r="D1113" s="6">
        <f>IFERROR(INDEX('Medical Examinations'!$C:$C,MATCH($A1113,'Medical Examinations'!$A:$A,0)),"Not Found")</f>
        <v>8.92</v>
      </c>
      <c r="E1113" s="6" t="str">
        <f>IFERROR(INDEX('Medical Examinations'!$I:$I,MATCH($A1113,'Medical Examinations'!$A:$A,0)),"Not Found")</f>
        <v>Yes</v>
      </c>
      <c r="F1113" s="6" t="str">
        <f>IFERROR(INDEX('Medical Examinations'!$J:$J,MATCH($A1113,'Medical Examinations'!$A:$A,0)),"Not Found")</f>
        <v>No</v>
      </c>
      <c r="G1113" s="6" t="str">
        <f>IFERROR(INDEX('Medical Examinations'!$F:$F,MATCH($A1113,'Medical Examinations'!$A:$A,0)),"Not Found")</f>
        <v>No</v>
      </c>
      <c r="H1113" s="6">
        <f>IFERROR(INDEX('Medical Examinations'!$L:$L,MATCH($A1113,'Medical Examinations'!$A:$A,0)),"Not Found")</f>
        <v>0</v>
      </c>
      <c r="I1113" s="6" t="str">
        <f>IFERROR(INDEX('Medical Examinations'!$K:$K,MATCH($A1113,'Medical Examinations'!$A:$A,0)),"Not Found")</f>
        <v>No</v>
      </c>
      <c r="J1113" s="6" t="str">
        <f>IFERROR(INDEX('Medical Examinations'!$M:$M,MATCH($A1113,'Medical Examinations'!$A:$A,0)),"Not Found")</f>
        <v>Obesity</v>
      </c>
      <c r="K1113" s="6" t="str">
        <f>IFERROR(INDEX('Medical Examinations'!$N:$N,MATCH($A1113,'Medical Examinations'!$A:$A,0)),"Not Found")</f>
        <v>Diabetic</v>
      </c>
      <c r="L1113" s="12">
        <f>IFERROR(INDEX('Hospitalisation Details'!$V:$V,MATCH($A1113,'Hospitalisation Details'!$A:$A,0)),"Not Found")</f>
        <v>0</v>
      </c>
      <c r="M1113" s="13">
        <f>IFERROR(INDEX('Hospitalisation Details'!$F:$F,MATCH($A1113,'Hospitalisation Details'!$A:$A,0)),"Not Found")</f>
        <v>10146.129999999999</v>
      </c>
      <c r="N1113" s="6">
        <f>IFERROR(INDEX('Hospitalisation Details'!$S:$S,MATCH($A1113,'Hospitalisation Details'!$A:$A,0)),"Not Found")</f>
        <v>29749</v>
      </c>
      <c r="O1113" s="6">
        <f>IFERROR(INDEX('Hospitalisation Details'!$T:$T,MATCH($A1113,'Hospitalisation Details'!$A:$A,0)),"Not Found")</f>
        <v>41</v>
      </c>
      <c r="P1113" s="6">
        <f>IFERROR(INDEX('Hospitalisation Details'!$U:$U,MATCH($A1113,'Hospitalisation Details'!$A:$A,0)),"Not Found")</f>
        <v>0</v>
      </c>
      <c r="Q1113" s="6">
        <f>IFERROR(INDEX('Hospitalisation Details'!$W:$W,MATCH($A1113,'Hospitalisation Details'!$A:$A,0)),"Not Found")</f>
        <v>0</v>
      </c>
    </row>
    <row r="1114" spans="1:17" ht="15" customHeight="1" x14ac:dyDescent="0.3">
      <c r="A1114" s="6" t="str">
        <f>'Customer Names'!A1114</f>
        <v>Id1113</v>
      </c>
      <c r="B1114" s="6" t="str">
        <f>IFERROR(INDEX('Customer Names'!$D:$D,MATCH($A1114,'Customer Names'!$A:$A,0)),"Not Found")</f>
        <v>Thomas</v>
      </c>
      <c r="C1114" s="6">
        <f>IFERROR(INDEX('Medical Examinations'!$B:$B,MATCH($A1114,'Medical Examinations'!$A:$A,0)),"Not Found")</f>
        <v>30.78</v>
      </c>
      <c r="D1114" s="6">
        <f>IFERROR(INDEX('Medical Examinations'!$C:$C,MATCH($A1114,'Medical Examinations'!$A:$A,0)),"Not Found")</f>
        <v>8.6300000000000008</v>
      </c>
      <c r="E1114" s="6" t="str">
        <f>IFERROR(INDEX('Medical Examinations'!$I:$I,MATCH($A1114,'Medical Examinations'!$A:$A,0)),"Not Found")</f>
        <v>No</v>
      </c>
      <c r="F1114" s="6" t="str">
        <f>IFERROR(INDEX('Medical Examinations'!$J:$J,MATCH($A1114,'Medical Examinations'!$A:$A,0)),"Not Found")</f>
        <v>No</v>
      </c>
      <c r="G1114" s="6" t="str">
        <f>IFERROR(INDEX('Medical Examinations'!$F:$F,MATCH($A1114,'Medical Examinations'!$A:$A,0)),"Not Found")</f>
        <v>No</v>
      </c>
      <c r="H1114" s="6">
        <f>IFERROR(INDEX('Medical Examinations'!$L:$L,MATCH($A1114,'Medical Examinations'!$A:$A,0)),"Not Found")</f>
        <v>0</v>
      </c>
      <c r="I1114" s="6" t="str">
        <f>IFERROR(INDEX('Medical Examinations'!$K:$K,MATCH($A1114,'Medical Examinations'!$A:$A,0)),"Not Found")</f>
        <v>No</v>
      </c>
      <c r="J1114" s="6" t="str">
        <f>IFERROR(INDEX('Medical Examinations'!$M:$M,MATCH($A1114,'Medical Examinations'!$A:$A,0)),"Not Found")</f>
        <v>Obesity</v>
      </c>
      <c r="K1114" s="6" t="str">
        <f>IFERROR(INDEX('Medical Examinations'!$N:$N,MATCH($A1114,'Medical Examinations'!$A:$A,0)),"Not Found")</f>
        <v>Diabetic</v>
      </c>
      <c r="L1114" s="12">
        <f>IFERROR(INDEX('Hospitalisation Details'!$V:$V,MATCH($A1114,'Hospitalisation Details'!$A:$A,0)),"Not Found")</f>
        <v>0</v>
      </c>
      <c r="M1114" s="13">
        <f>IFERROR(INDEX('Hospitalisation Details'!$F:$F,MATCH($A1114,'Hospitalisation Details'!$A:$A,0)),"Not Found")</f>
        <v>10141.14</v>
      </c>
      <c r="N1114" s="6">
        <f>IFERROR(INDEX('Hospitalisation Details'!$S:$S,MATCH($A1114,'Hospitalisation Details'!$A:$A,0)),"Not Found")</f>
        <v>27393</v>
      </c>
      <c r="O1114" s="6">
        <f>IFERROR(INDEX('Hospitalisation Details'!$T:$T,MATCH($A1114,'Hospitalisation Details'!$A:$A,0)),"Not Found")</f>
        <v>48</v>
      </c>
      <c r="P1114" s="6">
        <f>IFERROR(INDEX('Hospitalisation Details'!$U:$U,MATCH($A1114,'Hospitalisation Details'!$A:$A,0)),"Not Found")</f>
        <v>0</v>
      </c>
      <c r="Q1114" s="6">
        <f>IFERROR(INDEX('Hospitalisation Details'!$W:$W,MATCH($A1114,'Hospitalisation Details'!$A:$A,0)),"Not Found")</f>
        <v>0</v>
      </c>
    </row>
    <row r="1115" spans="1:17" ht="15" customHeight="1" x14ac:dyDescent="0.3">
      <c r="A1115" s="6" t="str">
        <f>'Customer Names'!A1115</f>
        <v>Id1114</v>
      </c>
      <c r="B1115" s="6" t="str">
        <f>IFERROR(INDEX('Customer Names'!$D:$D,MATCH($A1115,'Customer Names'!$A:$A,0)),"Not Found")</f>
        <v>Gisele</v>
      </c>
      <c r="C1115" s="6">
        <f>IFERROR(INDEX('Medical Examinations'!$B:$B,MATCH($A1115,'Medical Examinations'!$A:$A,0)),"Not Found")</f>
        <v>47.2</v>
      </c>
      <c r="D1115" s="6">
        <f>IFERROR(INDEX('Medical Examinations'!$C:$C,MATCH($A1115,'Medical Examinations'!$A:$A,0)),"Not Found")</f>
        <v>6.29</v>
      </c>
      <c r="E1115" s="6" t="str">
        <f>IFERROR(INDEX('Medical Examinations'!$I:$I,MATCH($A1115,'Medical Examinations'!$A:$A,0)),"Not Found")</f>
        <v>Yes</v>
      </c>
      <c r="F1115" s="6" t="str">
        <f>IFERROR(INDEX('Medical Examinations'!$J:$J,MATCH($A1115,'Medical Examinations'!$A:$A,0)),"Not Found")</f>
        <v>No</v>
      </c>
      <c r="G1115" s="6" t="str">
        <f>IFERROR(INDEX('Medical Examinations'!$F:$F,MATCH($A1115,'Medical Examinations'!$A:$A,0)),"Not Found")</f>
        <v>Yes</v>
      </c>
      <c r="H1115" s="6">
        <f>IFERROR(INDEX('Medical Examinations'!$L:$L,MATCH($A1115,'Medical Examinations'!$A:$A,0)),"Not Found")</f>
        <v>1</v>
      </c>
      <c r="I1115" s="6" t="str">
        <f>IFERROR(INDEX('Medical Examinations'!$K:$K,MATCH($A1115,'Medical Examinations'!$A:$A,0)),"Not Found")</f>
        <v>No</v>
      </c>
      <c r="J1115" s="6" t="str">
        <f>IFERROR(INDEX('Medical Examinations'!$M:$M,MATCH($A1115,'Medical Examinations'!$A:$A,0)),"Not Found")</f>
        <v>Obesity</v>
      </c>
      <c r="K1115" s="6" t="str">
        <f>IFERROR(INDEX('Medical Examinations'!$N:$N,MATCH($A1115,'Medical Examinations'!$A:$A,0)),"Not Found")</f>
        <v>Prediabetic</v>
      </c>
      <c r="L1115" s="12">
        <f>IFERROR(INDEX('Hospitalisation Details'!$V:$V,MATCH($A1115,'Hospitalisation Details'!$A:$A,0)),"Not Found")</f>
        <v>0</v>
      </c>
      <c r="M1115" s="13">
        <f>IFERROR(INDEX('Hospitalisation Details'!$F:$F,MATCH($A1115,'Hospitalisation Details'!$A:$A,0)),"Not Found")</f>
        <v>10139.84</v>
      </c>
      <c r="N1115" s="6">
        <f>IFERROR(INDEX('Hospitalisation Details'!$S:$S,MATCH($A1115,'Hospitalisation Details'!$A:$A,0)),"Not Found")</f>
        <v>35678</v>
      </c>
      <c r="O1115" s="6">
        <f>IFERROR(INDEX('Hospitalisation Details'!$T:$T,MATCH($A1115,'Hospitalisation Details'!$A:$A,0)),"Not Found")</f>
        <v>25</v>
      </c>
      <c r="P1115" s="6">
        <f>IFERROR(INDEX('Hospitalisation Details'!$U:$U,MATCH($A1115,'Hospitalisation Details'!$A:$A,0)),"Not Found")</f>
        <v>0</v>
      </c>
      <c r="Q1115" s="6">
        <f>IFERROR(INDEX('Hospitalisation Details'!$W:$W,MATCH($A1115,'Hospitalisation Details'!$A:$A,0)),"Not Found")</f>
        <v>0</v>
      </c>
    </row>
    <row r="1116" spans="1:17" ht="15" customHeight="1" x14ac:dyDescent="0.3">
      <c r="A1116" s="6" t="str">
        <f>'Customer Names'!A1116</f>
        <v>Id1115</v>
      </c>
      <c r="B1116" s="6" t="str">
        <f>IFERROR(INDEX('Customer Names'!$D:$D,MATCH($A1116,'Customer Names'!$A:$A,0)),"Not Found")</f>
        <v>Myra L</v>
      </c>
      <c r="C1116" s="6">
        <f>IFERROR(INDEX('Medical Examinations'!$B:$B,MATCH($A1116,'Medical Examinations'!$A:$A,0)),"Not Found")</f>
        <v>31.6</v>
      </c>
      <c r="D1116" s="6">
        <f>IFERROR(INDEX('Medical Examinations'!$C:$C,MATCH($A1116,'Medical Examinations'!$A:$A,0)),"Not Found")</f>
        <v>5.75</v>
      </c>
      <c r="E1116" s="6" t="str">
        <f>IFERROR(INDEX('Medical Examinations'!$I:$I,MATCH($A1116,'Medical Examinations'!$A:$A,0)),"Not Found")</f>
        <v>No</v>
      </c>
      <c r="F1116" s="6" t="str">
        <f>IFERROR(INDEX('Medical Examinations'!$J:$J,MATCH($A1116,'Medical Examinations'!$A:$A,0)),"Not Found")</f>
        <v>No</v>
      </c>
      <c r="G1116" s="6" t="str">
        <f>IFERROR(INDEX('Medical Examinations'!$F:$F,MATCH($A1116,'Medical Examinations'!$A:$A,0)),"Not Found")</f>
        <v>No</v>
      </c>
      <c r="H1116" s="6">
        <f>IFERROR(INDEX('Medical Examinations'!$L:$L,MATCH($A1116,'Medical Examinations'!$A:$A,0)),"Not Found")</f>
        <v>2</v>
      </c>
      <c r="I1116" s="6" t="str">
        <f>IFERROR(INDEX('Medical Examinations'!$K:$K,MATCH($A1116,'Medical Examinations'!$A:$A,0)),"Not Found")</f>
        <v>No</v>
      </c>
      <c r="J1116" s="6" t="str">
        <f>IFERROR(INDEX('Medical Examinations'!$M:$M,MATCH($A1116,'Medical Examinations'!$A:$A,0)),"Not Found")</f>
        <v>Obesity</v>
      </c>
      <c r="K1116" s="6" t="str">
        <f>IFERROR(INDEX('Medical Examinations'!$N:$N,MATCH($A1116,'Medical Examinations'!$A:$A,0)),"Not Found")</f>
        <v>Prediabetic</v>
      </c>
      <c r="L1116" s="12">
        <f>IFERROR(INDEX('Hospitalisation Details'!$V:$V,MATCH($A1116,'Hospitalisation Details'!$A:$A,0)),"Not Found")</f>
        <v>0</v>
      </c>
      <c r="M1116" s="13">
        <f>IFERROR(INDEX('Hospitalisation Details'!$F:$F,MATCH($A1116,'Hospitalisation Details'!$A:$A,0)),"Not Found")</f>
        <v>10118.42</v>
      </c>
      <c r="N1116" s="6">
        <f>IFERROR(INDEX('Hospitalisation Details'!$S:$S,MATCH($A1116,'Hospitalisation Details'!$A:$A,0)),"Not Found")</f>
        <v>26619</v>
      </c>
      <c r="O1116" s="6">
        <f>IFERROR(INDEX('Hospitalisation Details'!$T:$T,MATCH($A1116,'Hospitalisation Details'!$A:$A,0)),"Not Found")</f>
        <v>50</v>
      </c>
      <c r="P1116" s="6">
        <f>IFERROR(INDEX('Hospitalisation Details'!$U:$U,MATCH($A1116,'Hospitalisation Details'!$A:$A,0)),"Not Found")</f>
        <v>0</v>
      </c>
      <c r="Q1116" s="6">
        <f>IFERROR(INDEX('Hospitalisation Details'!$W:$W,MATCH($A1116,'Hospitalisation Details'!$A:$A,0)),"Not Found")</f>
        <v>0</v>
      </c>
    </row>
    <row r="1117" spans="1:17" ht="15" customHeight="1" x14ac:dyDescent="0.3">
      <c r="A1117" s="6" t="str">
        <f>'Customer Names'!A1117</f>
        <v>Id1116</v>
      </c>
      <c r="B1117" s="6" t="str">
        <f>IFERROR(INDEX('Customer Names'!$D:$D,MATCH($A1117,'Customer Names'!$A:$A,0)),"Not Found")</f>
        <v>Melissa M.</v>
      </c>
      <c r="C1117" s="6">
        <f>IFERROR(INDEX('Medical Examinations'!$B:$B,MATCH($A1117,'Medical Examinations'!$A:$A,0)),"Not Found")</f>
        <v>33.914999999999999</v>
      </c>
      <c r="D1117" s="6">
        <f>IFERROR(INDEX('Medical Examinations'!$C:$C,MATCH($A1117,'Medical Examinations'!$A:$A,0)),"Not Found")</f>
        <v>6.66</v>
      </c>
      <c r="E1117" s="6" t="str">
        <f>IFERROR(INDEX('Medical Examinations'!$I:$I,MATCH($A1117,'Medical Examinations'!$A:$A,0)),"Not Found")</f>
        <v>Yes</v>
      </c>
      <c r="F1117" s="6" t="str">
        <f>IFERROR(INDEX('Medical Examinations'!$J:$J,MATCH($A1117,'Medical Examinations'!$A:$A,0)),"Not Found")</f>
        <v>No</v>
      </c>
      <c r="G1117" s="6" t="str">
        <f>IFERROR(INDEX('Medical Examinations'!$F:$F,MATCH($A1117,'Medical Examinations'!$A:$A,0)),"Not Found")</f>
        <v>No</v>
      </c>
      <c r="H1117" s="6">
        <f>IFERROR(INDEX('Medical Examinations'!$L:$L,MATCH($A1117,'Medical Examinations'!$A:$A,0)),"Not Found")</f>
        <v>1</v>
      </c>
      <c r="I1117" s="6" t="str">
        <f>IFERROR(INDEX('Medical Examinations'!$K:$K,MATCH($A1117,'Medical Examinations'!$A:$A,0)),"Not Found")</f>
        <v>No</v>
      </c>
      <c r="J1117" s="6" t="str">
        <f>IFERROR(INDEX('Medical Examinations'!$M:$M,MATCH($A1117,'Medical Examinations'!$A:$A,0)),"Not Found")</f>
        <v>Obesity</v>
      </c>
      <c r="K1117" s="6" t="str">
        <f>IFERROR(INDEX('Medical Examinations'!$N:$N,MATCH($A1117,'Medical Examinations'!$A:$A,0)),"Not Found")</f>
        <v>Diabetic</v>
      </c>
      <c r="L1117" s="12">
        <f>IFERROR(INDEX('Hospitalisation Details'!$V:$V,MATCH($A1117,'Hospitalisation Details'!$A:$A,0)),"Not Found")</f>
        <v>0</v>
      </c>
      <c r="M1117" s="13">
        <f>IFERROR(INDEX('Hospitalisation Details'!$F:$F,MATCH($A1117,'Hospitalisation Details'!$A:$A,0)),"Not Found")</f>
        <v>10115.01</v>
      </c>
      <c r="N1117" s="6">
        <f>IFERROR(INDEX('Hospitalisation Details'!$S:$S,MATCH($A1117,'Hospitalisation Details'!$A:$A,0)),"Not Found")</f>
        <v>27577</v>
      </c>
      <c r="O1117" s="6">
        <f>IFERROR(INDEX('Hospitalisation Details'!$T:$T,MATCH($A1117,'Hospitalisation Details'!$A:$A,0)),"Not Found")</f>
        <v>47</v>
      </c>
      <c r="P1117" s="6">
        <f>IFERROR(INDEX('Hospitalisation Details'!$U:$U,MATCH($A1117,'Hospitalisation Details'!$A:$A,0)),"Not Found")</f>
        <v>0</v>
      </c>
      <c r="Q1117" s="6">
        <f>IFERROR(INDEX('Hospitalisation Details'!$W:$W,MATCH($A1117,'Hospitalisation Details'!$A:$A,0)),"Not Found")</f>
        <v>0</v>
      </c>
    </row>
    <row r="1118" spans="1:17" ht="15" customHeight="1" x14ac:dyDescent="0.3">
      <c r="A1118" s="6" t="str">
        <f>'Customer Names'!A1118</f>
        <v>Id1117</v>
      </c>
      <c r="B1118" s="6" t="str">
        <f>IFERROR(INDEX('Customer Names'!$D:$D,MATCH($A1118,'Customer Names'!$A:$A,0)),"Not Found")</f>
        <v>Eleanor F.</v>
      </c>
      <c r="C1118" s="6">
        <f>IFERROR(INDEX('Medical Examinations'!$B:$B,MATCH($A1118,'Medical Examinations'!$A:$A,0)),"Not Found")</f>
        <v>23.54</v>
      </c>
      <c r="D1118" s="6">
        <f>IFERROR(INDEX('Medical Examinations'!$C:$C,MATCH($A1118,'Medical Examinations'!$A:$A,0)),"Not Found")</f>
        <v>5.0999999999999996</v>
      </c>
      <c r="E1118" s="6" t="str">
        <f>IFERROR(INDEX('Medical Examinations'!$I:$I,MATCH($A1118,'Medical Examinations'!$A:$A,0)),"Not Found")</f>
        <v>No</v>
      </c>
      <c r="F1118" s="6" t="str">
        <f>IFERROR(INDEX('Medical Examinations'!$J:$J,MATCH($A1118,'Medical Examinations'!$A:$A,0)),"Not Found")</f>
        <v>No</v>
      </c>
      <c r="G1118" s="6" t="str">
        <f>IFERROR(INDEX('Medical Examinations'!$F:$F,MATCH($A1118,'Medical Examinations'!$A:$A,0)),"Not Found")</f>
        <v>No</v>
      </c>
      <c r="H1118" s="6">
        <f>IFERROR(INDEX('Medical Examinations'!$L:$L,MATCH($A1118,'Medical Examinations'!$A:$A,0)),"Not Found")</f>
        <v>2</v>
      </c>
      <c r="I1118" s="6" t="str">
        <f>IFERROR(INDEX('Medical Examinations'!$K:$K,MATCH($A1118,'Medical Examinations'!$A:$A,0)),"Not Found")</f>
        <v>No</v>
      </c>
      <c r="J1118" s="6" t="str">
        <f>IFERROR(INDEX('Medical Examinations'!$M:$M,MATCH($A1118,'Medical Examinations'!$A:$A,0)),"Not Found")</f>
        <v>Normal Weight</v>
      </c>
      <c r="K1118" s="6" t="str">
        <f>IFERROR(INDEX('Medical Examinations'!$N:$N,MATCH($A1118,'Medical Examinations'!$A:$A,0)),"Not Found")</f>
        <v>Normal</v>
      </c>
      <c r="L1118" s="12">
        <f>IFERROR(INDEX('Hospitalisation Details'!$V:$V,MATCH($A1118,'Hospitalisation Details'!$A:$A,0)),"Not Found")</f>
        <v>0</v>
      </c>
      <c r="M1118" s="13">
        <f>IFERROR(INDEX('Hospitalisation Details'!$F:$F,MATCH($A1118,'Hospitalisation Details'!$A:$A,0)),"Not Found")</f>
        <v>10107.219999999999</v>
      </c>
      <c r="N1118" s="6">
        <f>IFERROR(INDEX('Hospitalisation Details'!$S:$S,MATCH($A1118,'Hospitalisation Details'!$A:$A,0)),"Not Found")</f>
        <v>26519</v>
      </c>
      <c r="O1118" s="6">
        <f>IFERROR(INDEX('Hospitalisation Details'!$T:$T,MATCH($A1118,'Hospitalisation Details'!$A:$A,0)),"Not Found")</f>
        <v>50</v>
      </c>
      <c r="P1118" s="6">
        <f>IFERROR(INDEX('Hospitalisation Details'!$U:$U,MATCH($A1118,'Hospitalisation Details'!$A:$A,0)),"Not Found")</f>
        <v>0</v>
      </c>
      <c r="Q1118" s="6">
        <f>IFERROR(INDEX('Hospitalisation Details'!$W:$W,MATCH($A1118,'Hospitalisation Details'!$A:$A,0)),"Not Found")</f>
        <v>0</v>
      </c>
    </row>
    <row r="1119" spans="1:17" ht="15" customHeight="1" x14ac:dyDescent="0.3">
      <c r="A1119" s="6" t="str">
        <f>'Customer Names'!A1119</f>
        <v>Id1118</v>
      </c>
      <c r="B1119" s="6" t="str">
        <f>IFERROR(INDEX('Customer Names'!$D:$D,MATCH($A1119,'Customer Names'!$A:$A,0)),"Not Found")</f>
        <v>Elizabeth</v>
      </c>
      <c r="C1119" s="6">
        <f>IFERROR(INDEX('Medical Examinations'!$B:$B,MATCH($A1119,'Medical Examinations'!$A:$A,0)),"Not Found")</f>
        <v>27.074999999999999</v>
      </c>
      <c r="D1119" s="6">
        <f>IFERROR(INDEX('Medical Examinations'!$C:$C,MATCH($A1119,'Medical Examinations'!$A:$A,0)),"Not Found")</f>
        <v>4.41</v>
      </c>
      <c r="E1119" s="6" t="str">
        <f>IFERROR(INDEX('Medical Examinations'!$I:$I,MATCH($A1119,'Medical Examinations'!$A:$A,0)),"Not Found")</f>
        <v>No</v>
      </c>
      <c r="F1119" s="6" t="str">
        <f>IFERROR(INDEX('Medical Examinations'!$J:$J,MATCH($A1119,'Medical Examinations'!$A:$A,0)),"Not Found")</f>
        <v>No</v>
      </c>
      <c r="G1119" s="6" t="str">
        <f>IFERROR(INDEX('Medical Examinations'!$F:$F,MATCH($A1119,'Medical Examinations'!$A:$A,0)),"Not Found")</f>
        <v>No</v>
      </c>
      <c r="H1119" s="6">
        <f>IFERROR(INDEX('Medical Examinations'!$L:$L,MATCH($A1119,'Medical Examinations'!$A:$A,0)),"Not Found")</f>
        <v>2</v>
      </c>
      <c r="I1119" s="6" t="str">
        <f>IFERROR(INDEX('Medical Examinations'!$K:$K,MATCH($A1119,'Medical Examinations'!$A:$A,0)),"Not Found")</f>
        <v>No</v>
      </c>
      <c r="J1119" s="6" t="str">
        <f>IFERROR(INDEX('Medical Examinations'!$M:$M,MATCH($A1119,'Medical Examinations'!$A:$A,0)),"Not Found")</f>
        <v>Overweight</v>
      </c>
      <c r="K1119" s="6" t="str">
        <f>IFERROR(INDEX('Medical Examinations'!$N:$N,MATCH($A1119,'Medical Examinations'!$A:$A,0)),"Not Found")</f>
        <v>Normal</v>
      </c>
      <c r="L1119" s="12">
        <f>IFERROR(INDEX('Hospitalisation Details'!$V:$V,MATCH($A1119,'Hospitalisation Details'!$A:$A,0)),"Not Found")</f>
        <v>0</v>
      </c>
      <c r="M1119" s="13">
        <f>IFERROR(INDEX('Hospitalisation Details'!$F:$F,MATCH($A1119,'Hospitalisation Details'!$A:$A,0)),"Not Found")</f>
        <v>10106.129999999999</v>
      </c>
      <c r="N1119" s="6">
        <f>IFERROR(INDEX('Hospitalisation Details'!$S:$S,MATCH($A1119,'Hospitalisation Details'!$A:$A,0)),"Not Found")</f>
        <v>26591</v>
      </c>
      <c r="O1119" s="6">
        <f>IFERROR(INDEX('Hospitalisation Details'!$T:$T,MATCH($A1119,'Hospitalisation Details'!$A:$A,0)),"Not Found")</f>
        <v>50</v>
      </c>
      <c r="P1119" s="6">
        <f>IFERROR(INDEX('Hospitalisation Details'!$U:$U,MATCH($A1119,'Hospitalisation Details'!$A:$A,0)),"Not Found")</f>
        <v>0</v>
      </c>
      <c r="Q1119" s="6">
        <f>IFERROR(INDEX('Hospitalisation Details'!$W:$W,MATCH($A1119,'Hospitalisation Details'!$A:$A,0)),"Not Found")</f>
        <v>0</v>
      </c>
    </row>
    <row r="1120" spans="1:17" ht="15" customHeight="1" x14ac:dyDescent="0.3">
      <c r="A1120" s="6" t="str">
        <f>'Customer Names'!A1120</f>
        <v>Id1119</v>
      </c>
      <c r="B1120" s="6" t="str">
        <f>IFERROR(INDEX('Customer Names'!$D:$D,MATCH($A1120,'Customer Names'!$A:$A,0)),"Not Found")</f>
        <v>Kenneth</v>
      </c>
      <c r="C1120" s="6">
        <f>IFERROR(INDEX('Medical Examinations'!$B:$B,MATCH($A1120,'Medical Examinations'!$A:$A,0)),"Not Found")</f>
        <v>25.8</v>
      </c>
      <c r="D1120" s="6">
        <f>IFERROR(INDEX('Medical Examinations'!$C:$C,MATCH($A1120,'Medical Examinations'!$A:$A,0)),"Not Found")</f>
        <v>5.52</v>
      </c>
      <c r="E1120" s="6" t="str">
        <f>IFERROR(INDEX('Medical Examinations'!$I:$I,MATCH($A1120,'Medical Examinations'!$A:$A,0)),"Not Found")</f>
        <v>Yes</v>
      </c>
      <c r="F1120" s="6" t="str">
        <f>IFERROR(INDEX('Medical Examinations'!$J:$J,MATCH($A1120,'Medical Examinations'!$A:$A,0)),"Not Found")</f>
        <v>No</v>
      </c>
      <c r="G1120" s="6" t="str">
        <f>IFERROR(INDEX('Medical Examinations'!$F:$F,MATCH($A1120,'Medical Examinations'!$A:$A,0)),"Not Found")</f>
        <v>No</v>
      </c>
      <c r="H1120" s="6">
        <f>IFERROR(INDEX('Medical Examinations'!$L:$L,MATCH($A1120,'Medical Examinations'!$A:$A,0)),"Not Found")</f>
        <v>0</v>
      </c>
      <c r="I1120" s="6" t="str">
        <f>IFERROR(INDEX('Medical Examinations'!$K:$K,MATCH($A1120,'Medical Examinations'!$A:$A,0)),"Not Found")</f>
        <v>No</v>
      </c>
      <c r="J1120" s="6" t="str">
        <f>IFERROR(INDEX('Medical Examinations'!$M:$M,MATCH($A1120,'Medical Examinations'!$A:$A,0)),"Not Found")</f>
        <v>Overweight</v>
      </c>
      <c r="K1120" s="6" t="str">
        <f>IFERROR(INDEX('Medical Examinations'!$N:$N,MATCH($A1120,'Medical Examinations'!$A:$A,0)),"Not Found")</f>
        <v>Normal</v>
      </c>
      <c r="L1120" s="12">
        <f>IFERROR(INDEX('Hospitalisation Details'!$V:$V,MATCH($A1120,'Hospitalisation Details'!$A:$A,0)),"Not Found")</f>
        <v>0</v>
      </c>
      <c r="M1120" s="13">
        <f>IFERROR(INDEX('Hospitalisation Details'!$F:$F,MATCH($A1120,'Hospitalisation Details'!$A:$A,0)),"Not Found")</f>
        <v>10096.969999999999</v>
      </c>
      <c r="N1120" s="6">
        <f>IFERROR(INDEX('Hospitalisation Details'!$S:$S,MATCH($A1120,'Hospitalisation Details'!$A:$A,0)),"Not Found")</f>
        <v>28113</v>
      </c>
      <c r="O1120" s="6">
        <f>IFERROR(INDEX('Hospitalisation Details'!$T:$T,MATCH($A1120,'Hospitalisation Details'!$A:$A,0)),"Not Found")</f>
        <v>46</v>
      </c>
      <c r="P1120" s="6">
        <f>IFERROR(INDEX('Hospitalisation Details'!$U:$U,MATCH($A1120,'Hospitalisation Details'!$A:$A,0)),"Not Found")</f>
        <v>0</v>
      </c>
      <c r="Q1120" s="6">
        <f>IFERROR(INDEX('Hospitalisation Details'!$W:$W,MATCH($A1120,'Hospitalisation Details'!$A:$A,0)),"Not Found")</f>
        <v>0</v>
      </c>
    </row>
    <row r="1121" spans="1:17" ht="15" customHeight="1" x14ac:dyDescent="0.3">
      <c r="A1121" s="6" t="str">
        <f>'Customer Names'!A1121</f>
        <v>Id1120</v>
      </c>
      <c r="B1121" s="6" t="str">
        <f>IFERROR(INDEX('Customer Names'!$D:$D,MATCH($A1121,'Customer Names'!$A:$A,0)),"Not Found")</f>
        <v>Robert G.</v>
      </c>
      <c r="C1121" s="6">
        <f>IFERROR(INDEX('Medical Examinations'!$B:$B,MATCH($A1121,'Medical Examinations'!$A:$A,0)),"Not Found")</f>
        <v>36.1</v>
      </c>
      <c r="D1121" s="6">
        <f>IFERROR(INDEX('Medical Examinations'!$C:$C,MATCH($A1121,'Medical Examinations'!$A:$A,0)),"Not Found")</f>
        <v>4.62</v>
      </c>
      <c r="E1121" s="6" t="str">
        <f>IFERROR(INDEX('Medical Examinations'!$I:$I,MATCH($A1121,'Medical Examinations'!$A:$A,0)),"Not Found")</f>
        <v>Yes</v>
      </c>
      <c r="F1121" s="6" t="str">
        <f>IFERROR(INDEX('Medical Examinations'!$J:$J,MATCH($A1121,'Medical Examinations'!$A:$A,0)),"Not Found")</f>
        <v>No</v>
      </c>
      <c r="G1121" s="6" t="str">
        <f>IFERROR(INDEX('Medical Examinations'!$F:$F,MATCH($A1121,'Medical Examinations'!$A:$A,0)),"Not Found")</f>
        <v>Yes</v>
      </c>
      <c r="H1121" s="6">
        <f>IFERROR(INDEX('Medical Examinations'!$L:$L,MATCH($A1121,'Medical Examinations'!$A:$A,0)),"Not Found")</f>
        <v>1</v>
      </c>
      <c r="I1121" s="6" t="str">
        <f>IFERROR(INDEX('Medical Examinations'!$K:$K,MATCH($A1121,'Medical Examinations'!$A:$A,0)),"Not Found")</f>
        <v>No</v>
      </c>
      <c r="J1121" s="6" t="str">
        <f>IFERROR(INDEX('Medical Examinations'!$M:$M,MATCH($A1121,'Medical Examinations'!$A:$A,0)),"Not Found")</f>
        <v>Obesity</v>
      </c>
      <c r="K1121" s="6" t="str">
        <f>IFERROR(INDEX('Medical Examinations'!$N:$N,MATCH($A1121,'Medical Examinations'!$A:$A,0)),"Not Found")</f>
        <v>Normal</v>
      </c>
      <c r="L1121" s="12">
        <f>IFERROR(INDEX('Hospitalisation Details'!$V:$V,MATCH($A1121,'Hospitalisation Details'!$A:$A,0)),"Not Found")</f>
        <v>0</v>
      </c>
      <c r="M1121" s="13">
        <f>IFERROR(INDEX('Hospitalisation Details'!$F:$F,MATCH($A1121,'Hospitalisation Details'!$A:$A,0)),"Not Found")</f>
        <v>10085.85</v>
      </c>
      <c r="N1121" s="6">
        <f>IFERROR(INDEX('Hospitalisation Details'!$S:$S,MATCH($A1121,'Hospitalisation Details'!$A:$A,0)),"Not Found")</f>
        <v>25387</v>
      </c>
      <c r="O1121" s="6">
        <f>IFERROR(INDEX('Hospitalisation Details'!$T:$T,MATCH($A1121,'Hospitalisation Details'!$A:$A,0)),"Not Found")</f>
        <v>53</v>
      </c>
      <c r="P1121" s="6">
        <f>IFERROR(INDEX('Hospitalisation Details'!$U:$U,MATCH($A1121,'Hospitalisation Details'!$A:$A,0)),"Not Found")</f>
        <v>0</v>
      </c>
      <c r="Q1121" s="6">
        <f>IFERROR(INDEX('Hospitalisation Details'!$W:$W,MATCH($A1121,'Hospitalisation Details'!$A:$A,0)),"Not Found")</f>
        <v>0</v>
      </c>
    </row>
    <row r="1122" spans="1:17" ht="15" customHeight="1" x14ac:dyDescent="0.3">
      <c r="A1122" s="6" t="str">
        <f>'Customer Names'!A1122</f>
        <v>Id1121</v>
      </c>
      <c r="B1122" s="6" t="str">
        <f>IFERROR(INDEX('Customer Names'!$D:$D,MATCH($A1122,'Customer Names'!$A:$A,0)),"Not Found")</f>
        <v>Thomas C.</v>
      </c>
      <c r="C1122" s="6">
        <f>IFERROR(INDEX('Medical Examinations'!$B:$B,MATCH($A1122,'Medical Examinations'!$A:$A,0)),"Not Found")</f>
        <v>30.495000000000001</v>
      </c>
      <c r="D1122" s="6">
        <f>IFERROR(INDEX('Medical Examinations'!$C:$C,MATCH($A1122,'Medical Examinations'!$A:$A,0)),"Not Found")</f>
        <v>5.74</v>
      </c>
      <c r="E1122" s="6" t="str">
        <f>IFERROR(INDEX('Medical Examinations'!$I:$I,MATCH($A1122,'Medical Examinations'!$A:$A,0)),"Not Found")</f>
        <v>Yes</v>
      </c>
      <c r="F1122" s="6" t="str">
        <f>IFERROR(INDEX('Medical Examinations'!$J:$J,MATCH($A1122,'Medical Examinations'!$A:$A,0)),"Not Found")</f>
        <v>No</v>
      </c>
      <c r="G1122" s="6" t="str">
        <f>IFERROR(INDEX('Medical Examinations'!$F:$F,MATCH($A1122,'Medical Examinations'!$A:$A,0)),"Not Found")</f>
        <v>Yes</v>
      </c>
      <c r="H1122" s="6">
        <f>IFERROR(INDEX('Medical Examinations'!$L:$L,MATCH($A1122,'Medical Examinations'!$A:$A,0)),"Not Found")</f>
        <v>1</v>
      </c>
      <c r="I1122" s="6" t="str">
        <f>IFERROR(INDEX('Medical Examinations'!$K:$K,MATCH($A1122,'Medical Examinations'!$A:$A,0)),"Not Found")</f>
        <v>No</v>
      </c>
      <c r="J1122" s="6" t="str">
        <f>IFERROR(INDEX('Medical Examinations'!$M:$M,MATCH($A1122,'Medical Examinations'!$A:$A,0)),"Not Found")</f>
        <v>Obesity</v>
      </c>
      <c r="K1122" s="6" t="str">
        <f>IFERROR(INDEX('Medical Examinations'!$N:$N,MATCH($A1122,'Medical Examinations'!$A:$A,0)),"Not Found")</f>
        <v>Prediabetic</v>
      </c>
      <c r="L1122" s="12">
        <f>IFERROR(INDEX('Hospitalisation Details'!$V:$V,MATCH($A1122,'Hospitalisation Details'!$A:$A,0)),"Not Found")</f>
        <v>0</v>
      </c>
      <c r="M1122" s="13">
        <f>IFERROR(INDEX('Hospitalisation Details'!$F:$F,MATCH($A1122,'Hospitalisation Details'!$A:$A,0)),"Not Found")</f>
        <v>10072.06</v>
      </c>
      <c r="N1122" s="6">
        <f>IFERROR(INDEX('Hospitalisation Details'!$S:$S,MATCH($A1122,'Hospitalisation Details'!$A:$A,0)),"Not Found")</f>
        <v>25503</v>
      </c>
      <c r="O1122" s="6">
        <f>IFERROR(INDEX('Hospitalisation Details'!$T:$T,MATCH($A1122,'Hospitalisation Details'!$A:$A,0)),"Not Found")</f>
        <v>53</v>
      </c>
      <c r="P1122" s="6">
        <f>IFERROR(INDEX('Hospitalisation Details'!$U:$U,MATCH($A1122,'Hospitalisation Details'!$A:$A,0)),"Not Found")</f>
        <v>0</v>
      </c>
      <c r="Q1122" s="6">
        <f>IFERROR(INDEX('Hospitalisation Details'!$W:$W,MATCH($A1122,'Hospitalisation Details'!$A:$A,0)),"Not Found")</f>
        <v>0</v>
      </c>
    </row>
    <row r="1123" spans="1:17" ht="15" customHeight="1" x14ac:dyDescent="0.3">
      <c r="A1123" s="6" t="str">
        <f>'Customer Names'!A1123</f>
        <v>Id1122</v>
      </c>
      <c r="B1123" s="6" t="str">
        <f>IFERROR(INDEX('Customer Names'!$D:$D,MATCH($A1123,'Customer Names'!$A:$A,0)),"Not Found")</f>
        <v>Matthew J.</v>
      </c>
      <c r="C1123" s="6">
        <f>IFERROR(INDEX('Medical Examinations'!$B:$B,MATCH($A1123,'Medical Examinations'!$A:$A,0)),"Not Found")</f>
        <v>21.4</v>
      </c>
      <c r="D1123" s="6">
        <f>IFERROR(INDEX('Medical Examinations'!$C:$C,MATCH($A1123,'Medical Examinations'!$A:$A,0)),"Not Found")</f>
        <v>6.3</v>
      </c>
      <c r="E1123" s="6" t="str">
        <f>IFERROR(INDEX('Medical Examinations'!$I:$I,MATCH($A1123,'Medical Examinations'!$A:$A,0)),"Not Found")</f>
        <v>Yes</v>
      </c>
      <c r="F1123" s="6" t="str">
        <f>IFERROR(INDEX('Medical Examinations'!$J:$J,MATCH($A1123,'Medical Examinations'!$A:$A,0)),"Not Found")</f>
        <v>No</v>
      </c>
      <c r="G1123" s="6" t="str">
        <f>IFERROR(INDEX('Medical Examinations'!$F:$F,MATCH($A1123,'Medical Examinations'!$A:$A,0)),"Not Found")</f>
        <v>Yes</v>
      </c>
      <c r="H1123" s="6">
        <f>IFERROR(INDEX('Medical Examinations'!$L:$L,MATCH($A1123,'Medical Examinations'!$A:$A,0)),"Not Found")</f>
        <v>1</v>
      </c>
      <c r="I1123" s="6" t="str">
        <f>IFERROR(INDEX('Medical Examinations'!$K:$K,MATCH($A1123,'Medical Examinations'!$A:$A,0)),"Not Found")</f>
        <v>No</v>
      </c>
      <c r="J1123" s="6" t="str">
        <f>IFERROR(INDEX('Medical Examinations'!$M:$M,MATCH($A1123,'Medical Examinations'!$A:$A,0)),"Not Found")</f>
        <v>Normal Weight</v>
      </c>
      <c r="K1123" s="6" t="str">
        <f>IFERROR(INDEX('Medical Examinations'!$N:$N,MATCH($A1123,'Medical Examinations'!$A:$A,0)),"Not Found")</f>
        <v>Prediabetic</v>
      </c>
      <c r="L1123" s="12">
        <f>IFERROR(INDEX('Hospitalisation Details'!$V:$V,MATCH($A1123,'Hospitalisation Details'!$A:$A,0)),"Not Found")</f>
        <v>0</v>
      </c>
      <c r="M1123" s="13">
        <f>IFERROR(INDEX('Hospitalisation Details'!$F:$F,MATCH($A1123,'Hospitalisation Details'!$A:$A,0)),"Not Found")</f>
        <v>10065.41</v>
      </c>
      <c r="N1123" s="6">
        <f>IFERROR(INDEX('Hospitalisation Details'!$S:$S,MATCH($A1123,'Hospitalisation Details'!$A:$A,0)),"Not Found")</f>
        <v>25437</v>
      </c>
      <c r="O1123" s="6">
        <f>IFERROR(INDEX('Hospitalisation Details'!$T:$T,MATCH($A1123,'Hospitalisation Details'!$A:$A,0)),"Not Found")</f>
        <v>53</v>
      </c>
      <c r="P1123" s="6">
        <f>IFERROR(INDEX('Hospitalisation Details'!$U:$U,MATCH($A1123,'Hospitalisation Details'!$A:$A,0)),"Not Found")</f>
        <v>0</v>
      </c>
      <c r="Q1123" s="6">
        <f>IFERROR(INDEX('Hospitalisation Details'!$W:$W,MATCH($A1123,'Hospitalisation Details'!$A:$A,0)),"Not Found")</f>
        <v>0</v>
      </c>
    </row>
    <row r="1124" spans="1:17" ht="15" customHeight="1" x14ac:dyDescent="0.3">
      <c r="A1124" s="6" t="str">
        <f>'Customer Names'!A1124</f>
        <v>Id1123</v>
      </c>
      <c r="B1124" s="6" t="str">
        <f>IFERROR(INDEX('Customer Names'!$D:$D,MATCH($A1124,'Customer Names'!$A:$A,0)),"Not Found")</f>
        <v>Mallory D.</v>
      </c>
      <c r="C1124" s="6">
        <f>IFERROR(INDEX('Medical Examinations'!$B:$B,MATCH($A1124,'Medical Examinations'!$A:$A,0)),"Not Found")</f>
        <v>32.299999999999997</v>
      </c>
      <c r="D1124" s="6">
        <f>IFERROR(INDEX('Medical Examinations'!$C:$C,MATCH($A1124,'Medical Examinations'!$A:$A,0)),"Not Found")</f>
        <v>10.27</v>
      </c>
      <c r="E1124" s="6" t="str">
        <f>IFERROR(INDEX('Medical Examinations'!$I:$I,MATCH($A1124,'Medical Examinations'!$A:$A,0)),"Not Found")</f>
        <v>No</v>
      </c>
      <c r="F1124" s="6" t="str">
        <f>IFERROR(INDEX('Medical Examinations'!$J:$J,MATCH($A1124,'Medical Examinations'!$A:$A,0)),"Not Found")</f>
        <v>No</v>
      </c>
      <c r="G1124" s="6" t="str">
        <f>IFERROR(INDEX('Medical Examinations'!$F:$F,MATCH($A1124,'Medical Examinations'!$A:$A,0)),"Not Found")</f>
        <v>No</v>
      </c>
      <c r="H1124" s="6">
        <f>IFERROR(INDEX('Medical Examinations'!$L:$L,MATCH($A1124,'Medical Examinations'!$A:$A,0)),"Not Found")</f>
        <v>0</v>
      </c>
      <c r="I1124" s="6" t="str">
        <f>IFERROR(INDEX('Medical Examinations'!$K:$K,MATCH($A1124,'Medical Examinations'!$A:$A,0)),"Not Found")</f>
        <v>No</v>
      </c>
      <c r="J1124" s="6" t="str">
        <f>IFERROR(INDEX('Medical Examinations'!$M:$M,MATCH($A1124,'Medical Examinations'!$A:$A,0)),"Not Found")</f>
        <v>Obesity</v>
      </c>
      <c r="K1124" s="6" t="str">
        <f>IFERROR(INDEX('Medical Examinations'!$N:$N,MATCH($A1124,'Medical Examinations'!$A:$A,0)),"Not Found")</f>
        <v>Diabetic</v>
      </c>
      <c r="L1124" s="12">
        <f>IFERROR(INDEX('Hospitalisation Details'!$V:$V,MATCH($A1124,'Hospitalisation Details'!$A:$A,0)),"Not Found")</f>
        <v>0</v>
      </c>
      <c r="M1124" s="13">
        <f>IFERROR(INDEX('Hospitalisation Details'!$F:$F,MATCH($A1124,'Hospitalisation Details'!$A:$A,0)),"Not Found")</f>
        <v>10043.25</v>
      </c>
      <c r="N1124" s="6">
        <f>IFERROR(INDEX('Hospitalisation Details'!$S:$S,MATCH($A1124,'Hospitalisation Details'!$A:$A,0)),"Not Found")</f>
        <v>27271</v>
      </c>
      <c r="O1124" s="6">
        <f>IFERROR(INDEX('Hospitalisation Details'!$T:$T,MATCH($A1124,'Hospitalisation Details'!$A:$A,0)),"Not Found")</f>
        <v>48</v>
      </c>
      <c r="P1124" s="6">
        <f>IFERROR(INDEX('Hospitalisation Details'!$U:$U,MATCH($A1124,'Hospitalisation Details'!$A:$A,0)),"Not Found")</f>
        <v>0</v>
      </c>
      <c r="Q1124" s="6">
        <f>IFERROR(INDEX('Hospitalisation Details'!$W:$W,MATCH($A1124,'Hospitalisation Details'!$A:$A,0)),"Not Found")</f>
        <v>0</v>
      </c>
    </row>
    <row r="1125" spans="1:17" ht="15" customHeight="1" x14ac:dyDescent="0.3">
      <c r="A1125" s="6" t="str">
        <f>'Customer Names'!A1125</f>
        <v>Id1124</v>
      </c>
      <c r="B1125" s="6" t="str">
        <f>IFERROR(INDEX('Customer Names'!$D:$D,MATCH($A1125,'Customer Names'!$A:$A,0)),"Not Found")</f>
        <v>Christopher D.</v>
      </c>
      <c r="C1125" s="6">
        <f>IFERROR(INDEX('Medical Examinations'!$B:$B,MATCH($A1125,'Medical Examinations'!$A:$A,0)),"Not Found")</f>
        <v>29.78</v>
      </c>
      <c r="D1125" s="6">
        <f>IFERROR(INDEX('Medical Examinations'!$C:$C,MATCH($A1125,'Medical Examinations'!$A:$A,0)),"Not Found")</f>
        <v>5.85</v>
      </c>
      <c r="E1125" s="6" t="str">
        <f>IFERROR(INDEX('Medical Examinations'!$I:$I,MATCH($A1125,'Medical Examinations'!$A:$A,0)),"Not Found")</f>
        <v>No</v>
      </c>
      <c r="F1125" s="6" t="str">
        <f>IFERROR(INDEX('Medical Examinations'!$J:$J,MATCH($A1125,'Medical Examinations'!$A:$A,0)),"Not Found")</f>
        <v>No</v>
      </c>
      <c r="G1125" s="6" t="str">
        <f>IFERROR(INDEX('Medical Examinations'!$F:$F,MATCH($A1125,'Medical Examinations'!$A:$A,0)),"Not Found")</f>
        <v>Yes</v>
      </c>
      <c r="H1125" s="6">
        <f>IFERROR(INDEX('Medical Examinations'!$L:$L,MATCH($A1125,'Medical Examinations'!$A:$A,0)),"Not Found")</f>
        <v>1</v>
      </c>
      <c r="I1125" s="6" t="str">
        <f>IFERROR(INDEX('Medical Examinations'!$K:$K,MATCH($A1125,'Medical Examinations'!$A:$A,0)),"Not Found")</f>
        <v>No</v>
      </c>
      <c r="J1125" s="6" t="str">
        <f>IFERROR(INDEX('Medical Examinations'!$M:$M,MATCH($A1125,'Medical Examinations'!$A:$A,0)),"Not Found")</f>
        <v>Overweight</v>
      </c>
      <c r="K1125" s="6" t="str">
        <f>IFERROR(INDEX('Medical Examinations'!$N:$N,MATCH($A1125,'Medical Examinations'!$A:$A,0)),"Not Found")</f>
        <v>Prediabetic</v>
      </c>
      <c r="L1125" s="12">
        <f>IFERROR(INDEX('Hospitalisation Details'!$V:$V,MATCH($A1125,'Hospitalisation Details'!$A:$A,0)),"Not Found")</f>
        <v>0</v>
      </c>
      <c r="M1125" s="13">
        <f>IFERROR(INDEX('Hospitalisation Details'!$F:$F,MATCH($A1125,'Hospitalisation Details'!$A:$A,0)),"Not Found")</f>
        <v>10027.15</v>
      </c>
      <c r="N1125" s="6">
        <f>IFERROR(INDEX('Hospitalisation Details'!$S:$S,MATCH($A1125,'Hospitalisation Details'!$A:$A,0)),"Not Found")</f>
        <v>29217</v>
      </c>
      <c r="O1125" s="6">
        <f>IFERROR(INDEX('Hospitalisation Details'!$T:$T,MATCH($A1125,'Hospitalisation Details'!$A:$A,0)),"Not Found")</f>
        <v>43</v>
      </c>
      <c r="P1125" s="6">
        <f>IFERROR(INDEX('Hospitalisation Details'!$U:$U,MATCH($A1125,'Hospitalisation Details'!$A:$A,0)),"Not Found")</f>
        <v>0</v>
      </c>
      <c r="Q1125" s="6">
        <f>IFERROR(INDEX('Hospitalisation Details'!$W:$W,MATCH($A1125,'Hospitalisation Details'!$A:$A,0)),"Not Found")</f>
        <v>0</v>
      </c>
    </row>
    <row r="1126" spans="1:17" ht="15" customHeight="1" x14ac:dyDescent="0.3">
      <c r="A1126" s="6" t="str">
        <f>'Customer Names'!A1126</f>
        <v>Id1125</v>
      </c>
      <c r="B1126" s="6" t="str">
        <f>IFERROR(INDEX('Customer Names'!$D:$D,MATCH($A1126,'Customer Names'!$A:$A,0)),"Not Found")</f>
        <v>Jamie</v>
      </c>
      <c r="C1126" s="6">
        <f>IFERROR(INDEX('Medical Examinations'!$B:$B,MATCH($A1126,'Medical Examinations'!$A:$A,0)),"Not Found")</f>
        <v>34.76</v>
      </c>
      <c r="D1126" s="6">
        <f>IFERROR(INDEX('Medical Examinations'!$C:$C,MATCH($A1126,'Medical Examinations'!$A:$A,0)),"Not Found")</f>
        <v>5.92</v>
      </c>
      <c r="E1126" s="6" t="str">
        <f>IFERROR(INDEX('Medical Examinations'!$I:$I,MATCH($A1126,'Medical Examinations'!$A:$A,0)),"Not Found")</f>
        <v>Yes</v>
      </c>
      <c r="F1126" s="6" t="str">
        <f>IFERROR(INDEX('Medical Examinations'!$J:$J,MATCH($A1126,'Medical Examinations'!$A:$A,0)),"Not Found")</f>
        <v>No</v>
      </c>
      <c r="G1126" s="6" t="str">
        <f>IFERROR(INDEX('Medical Examinations'!$F:$F,MATCH($A1126,'Medical Examinations'!$A:$A,0)),"Not Found")</f>
        <v>No</v>
      </c>
      <c r="H1126" s="6">
        <f>IFERROR(INDEX('Medical Examinations'!$L:$L,MATCH($A1126,'Medical Examinations'!$A:$A,0)),"Not Found")</f>
        <v>1</v>
      </c>
      <c r="I1126" s="6" t="str">
        <f>IFERROR(INDEX('Medical Examinations'!$K:$K,MATCH($A1126,'Medical Examinations'!$A:$A,0)),"Not Found")</f>
        <v>No</v>
      </c>
      <c r="J1126" s="6" t="str">
        <f>IFERROR(INDEX('Medical Examinations'!$M:$M,MATCH($A1126,'Medical Examinations'!$A:$A,0)),"Not Found")</f>
        <v>Obesity</v>
      </c>
      <c r="K1126" s="6" t="str">
        <f>IFERROR(INDEX('Medical Examinations'!$N:$N,MATCH($A1126,'Medical Examinations'!$A:$A,0)),"Not Found")</f>
        <v>Prediabetic</v>
      </c>
      <c r="L1126" s="12">
        <f>IFERROR(INDEX('Hospitalisation Details'!$V:$V,MATCH($A1126,'Hospitalisation Details'!$A:$A,0)),"Not Found")</f>
        <v>0</v>
      </c>
      <c r="M1126" s="13">
        <f>IFERROR(INDEX('Hospitalisation Details'!$F:$F,MATCH($A1126,'Hospitalisation Details'!$A:$A,0)),"Not Found")</f>
        <v>10011.44</v>
      </c>
      <c r="N1126" s="6">
        <f>IFERROR(INDEX('Hospitalisation Details'!$S:$S,MATCH($A1126,'Hospitalisation Details'!$A:$A,0)),"Not Found")</f>
        <v>32327</v>
      </c>
      <c r="O1126" s="6">
        <f>IFERROR(INDEX('Hospitalisation Details'!$T:$T,MATCH($A1126,'Hospitalisation Details'!$A:$A,0)),"Not Found")</f>
        <v>34</v>
      </c>
      <c r="P1126" s="6">
        <f>IFERROR(INDEX('Hospitalisation Details'!$U:$U,MATCH($A1126,'Hospitalisation Details'!$A:$A,0)),"Not Found")</f>
        <v>0</v>
      </c>
      <c r="Q1126" s="6">
        <f>IFERROR(INDEX('Hospitalisation Details'!$W:$W,MATCH($A1126,'Hospitalisation Details'!$A:$A,0)),"Not Found")</f>
        <v>0</v>
      </c>
    </row>
    <row r="1127" spans="1:17" ht="15" customHeight="1" x14ac:dyDescent="0.3">
      <c r="A1127" s="6" t="str">
        <f>'Customer Names'!A1127</f>
        <v>Id1126</v>
      </c>
      <c r="B1127" s="6" t="str">
        <f>IFERROR(INDEX('Customer Names'!$D:$D,MATCH($A1127,'Customer Names'!$A:$A,0)),"Not Found")</f>
        <v>Ariell</v>
      </c>
      <c r="C1127" s="6">
        <f>IFERROR(INDEX('Medical Examinations'!$B:$B,MATCH($A1127,'Medical Examinations'!$A:$A,0)),"Not Found")</f>
        <v>18.335000000000001</v>
      </c>
      <c r="D1127" s="6">
        <f>IFERROR(INDEX('Medical Examinations'!$C:$C,MATCH($A1127,'Medical Examinations'!$A:$A,0)),"Not Found")</f>
        <v>10.01</v>
      </c>
      <c r="E1127" s="6" t="str">
        <f>IFERROR(INDEX('Medical Examinations'!$I:$I,MATCH($A1127,'Medical Examinations'!$A:$A,0)),"Not Found")</f>
        <v>Yes</v>
      </c>
      <c r="F1127" s="6" t="str">
        <f>IFERROR(INDEX('Medical Examinations'!$J:$J,MATCH($A1127,'Medical Examinations'!$A:$A,0)),"Not Found")</f>
        <v>No</v>
      </c>
      <c r="G1127" s="6" t="str">
        <f>IFERROR(INDEX('Medical Examinations'!$F:$F,MATCH($A1127,'Medical Examinations'!$A:$A,0)),"Not Found")</f>
        <v>No</v>
      </c>
      <c r="H1127" s="6">
        <f>IFERROR(INDEX('Medical Examinations'!$L:$L,MATCH($A1127,'Medical Examinations'!$A:$A,0)),"Not Found")</f>
        <v>2</v>
      </c>
      <c r="I1127" s="6" t="str">
        <f>IFERROR(INDEX('Medical Examinations'!$K:$K,MATCH($A1127,'Medical Examinations'!$A:$A,0)),"Not Found")</f>
        <v>No</v>
      </c>
      <c r="J1127" s="6" t="str">
        <f>IFERROR(INDEX('Medical Examinations'!$M:$M,MATCH($A1127,'Medical Examinations'!$A:$A,0)),"Not Found")</f>
        <v>Underweight</v>
      </c>
      <c r="K1127" s="6" t="str">
        <f>IFERROR(INDEX('Medical Examinations'!$N:$N,MATCH($A1127,'Medical Examinations'!$A:$A,0)),"Not Found")</f>
        <v>Diabetic</v>
      </c>
      <c r="L1127" s="12">
        <f>IFERROR(INDEX('Hospitalisation Details'!$V:$V,MATCH($A1127,'Hospitalisation Details'!$A:$A,0)),"Not Found")</f>
        <v>0</v>
      </c>
      <c r="M1127" s="13">
        <f>IFERROR(INDEX('Hospitalisation Details'!$F:$F,MATCH($A1127,'Hospitalisation Details'!$A:$A,0)),"Not Found")</f>
        <v>9991.0400000000009</v>
      </c>
      <c r="N1127" s="6">
        <f>IFERROR(INDEX('Hospitalisation Details'!$S:$S,MATCH($A1127,'Hospitalisation Details'!$A:$A,0)),"Not Found")</f>
        <v>25791</v>
      </c>
      <c r="O1127" s="6">
        <f>IFERROR(INDEX('Hospitalisation Details'!$T:$T,MATCH($A1127,'Hospitalisation Details'!$A:$A,0)),"Not Found")</f>
        <v>52</v>
      </c>
      <c r="P1127" s="6">
        <f>IFERROR(INDEX('Hospitalisation Details'!$U:$U,MATCH($A1127,'Hospitalisation Details'!$A:$A,0)),"Not Found")</f>
        <v>0</v>
      </c>
      <c r="Q1127" s="6">
        <f>IFERROR(INDEX('Hospitalisation Details'!$W:$W,MATCH($A1127,'Hospitalisation Details'!$A:$A,0)),"Not Found")</f>
        <v>0</v>
      </c>
    </row>
    <row r="1128" spans="1:17" ht="15" customHeight="1" x14ac:dyDescent="0.3">
      <c r="A1128" s="6" t="str">
        <f>'Customer Names'!A1128</f>
        <v>Id1127</v>
      </c>
      <c r="B1128" s="6" t="str">
        <f>IFERROR(INDEX('Customer Names'!$D:$D,MATCH($A1128,'Customer Names'!$A:$A,0)),"Not Found")</f>
        <v>Christopher</v>
      </c>
      <c r="C1128" s="6">
        <f>IFERROR(INDEX('Medical Examinations'!$B:$B,MATCH($A1128,'Medical Examinations'!$A:$A,0)),"Not Found")</f>
        <v>32.299999999999997</v>
      </c>
      <c r="D1128" s="6">
        <f>IFERROR(INDEX('Medical Examinations'!$C:$C,MATCH($A1128,'Medical Examinations'!$A:$A,0)),"Not Found")</f>
        <v>9.59</v>
      </c>
      <c r="E1128" s="6" t="str">
        <f>IFERROR(INDEX('Medical Examinations'!$I:$I,MATCH($A1128,'Medical Examinations'!$A:$A,0)),"Not Found")</f>
        <v>No</v>
      </c>
      <c r="F1128" s="6" t="str">
        <f>IFERROR(INDEX('Medical Examinations'!$J:$J,MATCH($A1128,'Medical Examinations'!$A:$A,0)),"Not Found")</f>
        <v>No</v>
      </c>
      <c r="G1128" s="6" t="str">
        <f>IFERROR(INDEX('Medical Examinations'!$F:$F,MATCH($A1128,'Medical Examinations'!$A:$A,0)),"Not Found")</f>
        <v>No</v>
      </c>
      <c r="H1128" s="6">
        <f>IFERROR(INDEX('Medical Examinations'!$L:$L,MATCH($A1128,'Medical Examinations'!$A:$A,0)),"Not Found")</f>
        <v>0</v>
      </c>
      <c r="I1128" s="6" t="str">
        <f>IFERROR(INDEX('Medical Examinations'!$K:$K,MATCH($A1128,'Medical Examinations'!$A:$A,0)),"Not Found")</f>
        <v>No</v>
      </c>
      <c r="J1128" s="6" t="str">
        <f>IFERROR(INDEX('Medical Examinations'!$M:$M,MATCH($A1128,'Medical Examinations'!$A:$A,0)),"Not Found")</f>
        <v>Obesity</v>
      </c>
      <c r="K1128" s="6" t="str">
        <f>IFERROR(INDEX('Medical Examinations'!$N:$N,MATCH($A1128,'Medical Examinations'!$A:$A,0)),"Not Found")</f>
        <v>Diabetic</v>
      </c>
      <c r="L1128" s="12">
        <f>IFERROR(INDEX('Hospitalisation Details'!$V:$V,MATCH($A1128,'Hospitalisation Details'!$A:$A,0)),"Not Found")</f>
        <v>0</v>
      </c>
      <c r="M1128" s="13">
        <f>IFERROR(INDEX('Hospitalisation Details'!$F:$F,MATCH($A1128,'Hospitalisation Details'!$A:$A,0)),"Not Found")</f>
        <v>9964.06</v>
      </c>
      <c r="N1128" s="6">
        <f>IFERROR(INDEX('Hospitalisation Details'!$S:$S,MATCH($A1128,'Hospitalisation Details'!$A:$A,0)),"Not Found")</f>
        <v>26212</v>
      </c>
      <c r="O1128" s="6">
        <f>IFERROR(INDEX('Hospitalisation Details'!$T:$T,MATCH($A1128,'Hospitalisation Details'!$A:$A,0)),"Not Found")</f>
        <v>51</v>
      </c>
      <c r="P1128" s="6">
        <f>IFERROR(INDEX('Hospitalisation Details'!$U:$U,MATCH($A1128,'Hospitalisation Details'!$A:$A,0)),"Not Found")</f>
        <v>0</v>
      </c>
      <c r="Q1128" s="6">
        <f>IFERROR(INDEX('Hospitalisation Details'!$W:$W,MATCH($A1128,'Hospitalisation Details'!$A:$A,0)),"Not Found")</f>
        <v>0</v>
      </c>
    </row>
    <row r="1129" spans="1:17" ht="15" customHeight="1" x14ac:dyDescent="0.3">
      <c r="A1129" s="6" t="str">
        <f>'Customer Names'!A1129</f>
        <v>Id1128</v>
      </c>
      <c r="B1129" s="6" t="str">
        <f>IFERROR(INDEX('Customer Names'!$D:$D,MATCH($A1129,'Customer Names'!$A:$A,0)),"Not Found")</f>
        <v>Ryan</v>
      </c>
      <c r="C1129" s="6">
        <f>IFERROR(INDEX('Medical Examinations'!$B:$B,MATCH($A1129,'Medical Examinations'!$A:$A,0)),"Not Found")</f>
        <v>27.74</v>
      </c>
      <c r="D1129" s="6">
        <f>IFERROR(INDEX('Medical Examinations'!$C:$C,MATCH($A1129,'Medical Examinations'!$A:$A,0)),"Not Found")</f>
        <v>10.37</v>
      </c>
      <c r="E1129" s="6" t="str">
        <f>IFERROR(INDEX('Medical Examinations'!$I:$I,MATCH($A1129,'Medical Examinations'!$A:$A,0)),"Not Found")</f>
        <v>No</v>
      </c>
      <c r="F1129" s="6" t="str">
        <f>IFERROR(INDEX('Medical Examinations'!$J:$J,MATCH($A1129,'Medical Examinations'!$A:$A,0)),"Not Found")</f>
        <v>No</v>
      </c>
      <c r="G1129" s="6" t="str">
        <f>IFERROR(INDEX('Medical Examinations'!$F:$F,MATCH($A1129,'Medical Examinations'!$A:$A,0)),"Not Found")</f>
        <v>No</v>
      </c>
      <c r="H1129" s="6">
        <f>IFERROR(INDEX('Medical Examinations'!$L:$L,MATCH($A1129,'Medical Examinations'!$A:$A,0)),"Not Found")</f>
        <v>0</v>
      </c>
      <c r="I1129" s="6" t="str">
        <f>IFERROR(INDEX('Medical Examinations'!$K:$K,MATCH($A1129,'Medical Examinations'!$A:$A,0)),"Not Found")</f>
        <v>No</v>
      </c>
      <c r="J1129" s="6" t="str">
        <f>IFERROR(INDEX('Medical Examinations'!$M:$M,MATCH($A1129,'Medical Examinations'!$A:$A,0)),"Not Found")</f>
        <v>Overweight</v>
      </c>
      <c r="K1129" s="6" t="str">
        <f>IFERROR(INDEX('Medical Examinations'!$N:$N,MATCH($A1129,'Medical Examinations'!$A:$A,0)),"Not Found")</f>
        <v>Diabetic</v>
      </c>
      <c r="L1129" s="12">
        <f>IFERROR(INDEX('Hospitalisation Details'!$V:$V,MATCH($A1129,'Hospitalisation Details'!$A:$A,0)),"Not Found")</f>
        <v>0</v>
      </c>
      <c r="M1129" s="13">
        <f>IFERROR(INDEX('Hospitalisation Details'!$F:$F,MATCH($A1129,'Hospitalisation Details'!$A:$A,0)),"Not Found")</f>
        <v>9957.7199999999993</v>
      </c>
      <c r="N1129" s="6">
        <f>IFERROR(INDEX('Hospitalisation Details'!$S:$S,MATCH($A1129,'Hospitalisation Details'!$A:$A,0)),"Not Found")</f>
        <v>26293</v>
      </c>
      <c r="O1129" s="6">
        <f>IFERROR(INDEX('Hospitalisation Details'!$T:$T,MATCH($A1129,'Hospitalisation Details'!$A:$A,0)),"Not Found")</f>
        <v>51</v>
      </c>
      <c r="P1129" s="6">
        <f>IFERROR(INDEX('Hospitalisation Details'!$U:$U,MATCH($A1129,'Hospitalisation Details'!$A:$A,0)),"Not Found")</f>
        <v>0</v>
      </c>
      <c r="Q1129" s="6">
        <f>IFERROR(INDEX('Hospitalisation Details'!$W:$W,MATCH($A1129,'Hospitalisation Details'!$A:$A,0)),"Not Found")</f>
        <v>0</v>
      </c>
    </row>
    <row r="1130" spans="1:17" ht="15" customHeight="1" x14ac:dyDescent="0.3">
      <c r="A1130" s="6" t="str">
        <f>'Customer Names'!A1130</f>
        <v>Id1129</v>
      </c>
      <c r="B1130" s="6" t="str">
        <f>IFERROR(INDEX('Customer Names'!$D:$D,MATCH($A1130,'Customer Names'!$A:$A,0)),"Not Found")</f>
        <v>Thomas B.</v>
      </c>
      <c r="C1130" s="6">
        <f>IFERROR(INDEX('Medical Examinations'!$B:$B,MATCH($A1130,'Medical Examinations'!$A:$A,0)),"Not Found")</f>
        <v>24</v>
      </c>
      <c r="D1130" s="6">
        <f>IFERROR(INDEX('Medical Examinations'!$C:$C,MATCH($A1130,'Medical Examinations'!$A:$A,0)),"Not Found")</f>
        <v>4.01</v>
      </c>
      <c r="E1130" s="6" t="str">
        <f>IFERROR(INDEX('Medical Examinations'!$I:$I,MATCH($A1130,'Medical Examinations'!$A:$A,0)),"Not Found")</f>
        <v>Yes</v>
      </c>
      <c r="F1130" s="6" t="str">
        <f>IFERROR(INDEX('Medical Examinations'!$J:$J,MATCH($A1130,'Medical Examinations'!$A:$A,0)),"Not Found")</f>
        <v>No</v>
      </c>
      <c r="G1130" s="6" t="str">
        <f>IFERROR(INDEX('Medical Examinations'!$F:$F,MATCH($A1130,'Medical Examinations'!$A:$A,0)),"Not Found")</f>
        <v>No</v>
      </c>
      <c r="H1130" s="6">
        <f>IFERROR(INDEX('Medical Examinations'!$L:$L,MATCH($A1130,'Medical Examinations'!$A:$A,0)),"Not Found")</f>
        <v>1</v>
      </c>
      <c r="I1130" s="6" t="str">
        <f>IFERROR(INDEX('Medical Examinations'!$K:$K,MATCH($A1130,'Medical Examinations'!$A:$A,0)),"Not Found")</f>
        <v>No</v>
      </c>
      <c r="J1130" s="6" t="str">
        <f>IFERROR(INDEX('Medical Examinations'!$M:$M,MATCH($A1130,'Medical Examinations'!$A:$A,0)),"Not Found")</f>
        <v>Normal Weight</v>
      </c>
      <c r="K1130" s="6" t="str">
        <f>IFERROR(INDEX('Medical Examinations'!$N:$N,MATCH($A1130,'Medical Examinations'!$A:$A,0)),"Not Found")</f>
        <v>Normal</v>
      </c>
      <c r="L1130" s="12">
        <f>IFERROR(INDEX('Hospitalisation Details'!$V:$V,MATCH($A1130,'Hospitalisation Details'!$A:$A,0)),"Not Found")</f>
        <v>0</v>
      </c>
      <c r="M1130" s="13">
        <f>IFERROR(INDEX('Hospitalisation Details'!$F:$F,MATCH($A1130,'Hospitalisation Details'!$A:$A,0)),"Not Found")</f>
        <v>9933.44</v>
      </c>
      <c r="N1130" s="6">
        <f>IFERROR(INDEX('Hospitalisation Details'!$S:$S,MATCH($A1130,'Hospitalisation Details'!$A:$A,0)),"Not Found")</f>
        <v>23631</v>
      </c>
      <c r="O1130" s="6">
        <f>IFERROR(INDEX('Hospitalisation Details'!$T:$T,MATCH($A1130,'Hospitalisation Details'!$A:$A,0)),"Not Found")</f>
        <v>58</v>
      </c>
      <c r="P1130" s="6">
        <f>IFERROR(INDEX('Hospitalisation Details'!$U:$U,MATCH($A1130,'Hospitalisation Details'!$A:$A,0)),"Not Found")</f>
        <v>0</v>
      </c>
      <c r="Q1130" s="6">
        <f>IFERROR(INDEX('Hospitalisation Details'!$W:$W,MATCH($A1130,'Hospitalisation Details'!$A:$A,0)),"Not Found")</f>
        <v>0</v>
      </c>
    </row>
    <row r="1131" spans="1:17" ht="15" customHeight="1" x14ac:dyDescent="0.3">
      <c r="A1131" s="6" t="str">
        <f>'Customer Names'!A1131</f>
        <v>Id1130</v>
      </c>
      <c r="B1131" s="6" t="str">
        <f>IFERROR(INDEX('Customer Names'!$D:$D,MATCH($A1131,'Customer Names'!$A:$A,0)),"Not Found")</f>
        <v>Katie</v>
      </c>
      <c r="C1131" s="6">
        <f>IFERROR(INDEX('Medical Examinations'!$B:$B,MATCH($A1131,'Medical Examinations'!$A:$A,0)),"Not Found")</f>
        <v>31.78</v>
      </c>
      <c r="D1131" s="6">
        <f>IFERROR(INDEX('Medical Examinations'!$C:$C,MATCH($A1131,'Medical Examinations'!$A:$A,0)),"Not Found")</f>
        <v>4.24</v>
      </c>
      <c r="E1131" s="6" t="str">
        <f>IFERROR(INDEX('Medical Examinations'!$I:$I,MATCH($A1131,'Medical Examinations'!$A:$A,0)),"Not Found")</f>
        <v>Yes</v>
      </c>
      <c r="F1131" s="6" t="str">
        <f>IFERROR(INDEX('Medical Examinations'!$J:$J,MATCH($A1131,'Medical Examinations'!$A:$A,0)),"Not Found")</f>
        <v>No</v>
      </c>
      <c r="G1131" s="6" t="str">
        <f>IFERROR(INDEX('Medical Examinations'!$F:$F,MATCH($A1131,'Medical Examinations'!$A:$A,0)),"Not Found")</f>
        <v>Yes</v>
      </c>
      <c r="H1131" s="6">
        <f>IFERROR(INDEX('Medical Examinations'!$L:$L,MATCH($A1131,'Medical Examinations'!$A:$A,0)),"Not Found")</f>
        <v>1</v>
      </c>
      <c r="I1131" s="6" t="str">
        <f>IFERROR(INDEX('Medical Examinations'!$K:$K,MATCH($A1131,'Medical Examinations'!$A:$A,0)),"Not Found")</f>
        <v>No</v>
      </c>
      <c r="J1131" s="6" t="str">
        <f>IFERROR(INDEX('Medical Examinations'!$M:$M,MATCH($A1131,'Medical Examinations'!$A:$A,0)),"Not Found")</f>
        <v>Obesity</v>
      </c>
      <c r="K1131" s="6" t="str">
        <f>IFERROR(INDEX('Medical Examinations'!$N:$N,MATCH($A1131,'Medical Examinations'!$A:$A,0)),"Not Found")</f>
        <v>Normal</v>
      </c>
      <c r="L1131" s="12">
        <f>IFERROR(INDEX('Hospitalisation Details'!$V:$V,MATCH($A1131,'Hospitalisation Details'!$A:$A,0)),"Not Found")</f>
        <v>0</v>
      </c>
      <c r="M1131" s="13">
        <f>IFERROR(INDEX('Hospitalisation Details'!$F:$F,MATCH($A1131,'Hospitalisation Details'!$A:$A,0)),"Not Found")</f>
        <v>9931.9599999999991</v>
      </c>
      <c r="N1131" s="6">
        <f>IFERROR(INDEX('Hospitalisation Details'!$S:$S,MATCH($A1131,'Hospitalisation Details'!$A:$A,0)),"Not Found")</f>
        <v>30653</v>
      </c>
      <c r="O1131" s="6">
        <f>IFERROR(INDEX('Hospitalisation Details'!$T:$T,MATCH($A1131,'Hospitalisation Details'!$A:$A,0)),"Not Found")</f>
        <v>39</v>
      </c>
      <c r="P1131" s="6">
        <f>IFERROR(INDEX('Hospitalisation Details'!$U:$U,MATCH($A1131,'Hospitalisation Details'!$A:$A,0)),"Not Found")</f>
        <v>0</v>
      </c>
      <c r="Q1131" s="6">
        <f>IFERROR(INDEX('Hospitalisation Details'!$W:$W,MATCH($A1131,'Hospitalisation Details'!$A:$A,0)),"Not Found")</f>
        <v>0</v>
      </c>
    </row>
    <row r="1132" spans="1:17" ht="15" customHeight="1" x14ac:dyDescent="0.3">
      <c r="A1132" s="6" t="str">
        <f>'Customer Names'!A1132</f>
        <v>Id1131</v>
      </c>
      <c r="B1132" s="6" t="str">
        <f>IFERROR(INDEX('Customer Names'!$D:$D,MATCH($A1132,'Customer Names'!$A:$A,0)),"Not Found")</f>
        <v>Rachelle L</v>
      </c>
      <c r="C1132" s="6">
        <f>IFERROR(INDEX('Medical Examinations'!$B:$B,MATCH($A1132,'Medical Examinations'!$A:$A,0)),"Not Found")</f>
        <v>32.25</v>
      </c>
      <c r="D1132" s="6">
        <f>IFERROR(INDEX('Medical Examinations'!$C:$C,MATCH($A1132,'Medical Examinations'!$A:$A,0)),"Not Found")</f>
        <v>5.36</v>
      </c>
      <c r="E1132" s="6" t="str">
        <f>IFERROR(INDEX('Medical Examinations'!$I:$I,MATCH($A1132,'Medical Examinations'!$A:$A,0)),"Not Found")</f>
        <v>Yes</v>
      </c>
      <c r="F1132" s="6" t="str">
        <f>IFERROR(INDEX('Medical Examinations'!$J:$J,MATCH($A1132,'Medical Examinations'!$A:$A,0)),"Not Found")</f>
        <v>No</v>
      </c>
      <c r="G1132" s="6" t="str">
        <f>IFERROR(INDEX('Medical Examinations'!$F:$F,MATCH($A1132,'Medical Examinations'!$A:$A,0)),"Not Found")</f>
        <v>No</v>
      </c>
      <c r="H1132" s="6">
        <f>IFERROR(INDEX('Medical Examinations'!$L:$L,MATCH($A1132,'Medical Examinations'!$A:$A,0)),"Not Found")</f>
        <v>0</v>
      </c>
      <c r="I1132" s="6" t="str">
        <f>IFERROR(INDEX('Medical Examinations'!$K:$K,MATCH($A1132,'Medical Examinations'!$A:$A,0)),"Not Found")</f>
        <v>No</v>
      </c>
      <c r="J1132" s="6" t="str">
        <f>IFERROR(INDEX('Medical Examinations'!$M:$M,MATCH($A1132,'Medical Examinations'!$A:$A,0)),"Not Found")</f>
        <v>Obesity</v>
      </c>
      <c r="K1132" s="6" t="str">
        <f>IFERROR(INDEX('Medical Examinations'!$N:$N,MATCH($A1132,'Medical Examinations'!$A:$A,0)),"Not Found")</f>
        <v>Normal</v>
      </c>
      <c r="L1132" s="12">
        <f>IFERROR(INDEX('Hospitalisation Details'!$V:$V,MATCH($A1132,'Hospitalisation Details'!$A:$A,0)),"Not Found")</f>
        <v>0</v>
      </c>
      <c r="M1132" s="13">
        <f>IFERROR(INDEX('Hospitalisation Details'!$F:$F,MATCH($A1132,'Hospitalisation Details'!$A:$A,0)),"Not Found")</f>
        <v>9930.64</v>
      </c>
      <c r="N1132" s="6">
        <f>IFERROR(INDEX('Hospitalisation Details'!$S:$S,MATCH($A1132,'Hospitalisation Details'!$A:$A,0)),"Not Found")</f>
        <v>31278</v>
      </c>
      <c r="O1132" s="6">
        <f>IFERROR(INDEX('Hospitalisation Details'!$T:$T,MATCH($A1132,'Hospitalisation Details'!$A:$A,0)),"Not Found")</f>
        <v>37</v>
      </c>
      <c r="P1132" s="6">
        <f>IFERROR(INDEX('Hospitalisation Details'!$U:$U,MATCH($A1132,'Hospitalisation Details'!$A:$A,0)),"Not Found")</f>
        <v>0</v>
      </c>
      <c r="Q1132" s="6">
        <f>IFERROR(INDEX('Hospitalisation Details'!$W:$W,MATCH($A1132,'Hospitalisation Details'!$A:$A,0)),"Not Found")</f>
        <v>0</v>
      </c>
    </row>
    <row r="1133" spans="1:17" ht="15" customHeight="1" x14ac:dyDescent="0.3">
      <c r="A1133" s="6" t="str">
        <f>'Customer Names'!A1133</f>
        <v>Id1132</v>
      </c>
      <c r="B1133" s="6" t="str">
        <f>IFERROR(INDEX('Customer Names'!$D:$D,MATCH($A1133,'Customer Names'!$A:$A,0)),"Not Found")</f>
        <v>Colleen</v>
      </c>
      <c r="C1133" s="6">
        <f>IFERROR(INDEX('Medical Examinations'!$B:$B,MATCH($A1133,'Medical Examinations'!$A:$A,0)),"Not Found")</f>
        <v>30.114999999999998</v>
      </c>
      <c r="D1133" s="6">
        <f>IFERROR(INDEX('Medical Examinations'!$C:$C,MATCH($A1133,'Medical Examinations'!$A:$A,0)),"Not Found")</f>
        <v>4.99</v>
      </c>
      <c r="E1133" s="6" t="str">
        <f>IFERROR(INDEX('Medical Examinations'!$I:$I,MATCH($A1133,'Medical Examinations'!$A:$A,0)),"Not Found")</f>
        <v>No</v>
      </c>
      <c r="F1133" s="6" t="str">
        <f>IFERROR(INDEX('Medical Examinations'!$J:$J,MATCH($A1133,'Medical Examinations'!$A:$A,0)),"Not Found")</f>
        <v>No</v>
      </c>
      <c r="G1133" s="6" t="str">
        <f>IFERROR(INDEX('Medical Examinations'!$F:$F,MATCH($A1133,'Medical Examinations'!$A:$A,0)),"Not Found")</f>
        <v>No</v>
      </c>
      <c r="H1133" s="6">
        <f>IFERROR(INDEX('Medical Examinations'!$L:$L,MATCH($A1133,'Medical Examinations'!$A:$A,0)),"Not Found")</f>
        <v>2</v>
      </c>
      <c r="I1133" s="6" t="str">
        <f>IFERROR(INDEX('Medical Examinations'!$K:$K,MATCH($A1133,'Medical Examinations'!$A:$A,0)),"Not Found")</f>
        <v>No</v>
      </c>
      <c r="J1133" s="6" t="str">
        <f>IFERROR(INDEX('Medical Examinations'!$M:$M,MATCH($A1133,'Medical Examinations'!$A:$A,0)),"Not Found")</f>
        <v>Obesity</v>
      </c>
      <c r="K1133" s="6" t="str">
        <f>IFERROR(INDEX('Medical Examinations'!$N:$N,MATCH($A1133,'Medical Examinations'!$A:$A,0)),"Not Found")</f>
        <v>Normal</v>
      </c>
      <c r="L1133" s="12">
        <f>IFERROR(INDEX('Hospitalisation Details'!$V:$V,MATCH($A1133,'Hospitalisation Details'!$A:$A,0)),"Not Found")</f>
        <v>0</v>
      </c>
      <c r="M1133" s="13">
        <f>IFERROR(INDEX('Hospitalisation Details'!$F:$F,MATCH($A1133,'Hospitalisation Details'!$A:$A,0)),"Not Found")</f>
        <v>9910.36</v>
      </c>
      <c r="N1133" s="6">
        <f>IFERROR(INDEX('Hospitalisation Details'!$S:$S,MATCH($A1133,'Hospitalisation Details'!$A:$A,0)),"Not Found")</f>
        <v>26556</v>
      </c>
      <c r="O1133" s="6">
        <f>IFERROR(INDEX('Hospitalisation Details'!$T:$T,MATCH($A1133,'Hospitalisation Details'!$A:$A,0)),"Not Found")</f>
        <v>50</v>
      </c>
      <c r="P1133" s="6">
        <f>IFERROR(INDEX('Hospitalisation Details'!$U:$U,MATCH($A1133,'Hospitalisation Details'!$A:$A,0)),"Not Found")</f>
        <v>0</v>
      </c>
      <c r="Q1133" s="6">
        <f>IFERROR(INDEX('Hospitalisation Details'!$W:$W,MATCH($A1133,'Hospitalisation Details'!$A:$A,0)),"Not Found")</f>
        <v>0</v>
      </c>
    </row>
    <row r="1134" spans="1:17" ht="15" customHeight="1" x14ac:dyDescent="0.3">
      <c r="A1134" s="6" t="str">
        <f>'Customer Names'!A1134</f>
        <v>Id1133</v>
      </c>
      <c r="B1134" s="6" t="str">
        <f>IFERROR(INDEX('Customer Names'!$D:$D,MATCH($A1134,'Customer Names'!$A:$A,0)),"Not Found")</f>
        <v>Gregory A</v>
      </c>
      <c r="C1134" s="6">
        <f>IFERROR(INDEX('Medical Examinations'!$B:$B,MATCH($A1134,'Medical Examinations'!$A:$A,0)),"Not Found")</f>
        <v>22.41</v>
      </c>
      <c r="D1134" s="6">
        <f>IFERROR(INDEX('Medical Examinations'!$C:$C,MATCH($A1134,'Medical Examinations'!$A:$A,0)),"Not Found")</f>
        <v>8.68</v>
      </c>
      <c r="E1134" s="6" t="str">
        <f>IFERROR(INDEX('Medical Examinations'!$I:$I,MATCH($A1134,'Medical Examinations'!$A:$A,0)),"Not Found")</f>
        <v>No</v>
      </c>
      <c r="F1134" s="6" t="str">
        <f>IFERROR(INDEX('Medical Examinations'!$J:$J,MATCH($A1134,'Medical Examinations'!$A:$A,0)),"Not Found")</f>
        <v>No</v>
      </c>
      <c r="G1134" s="6" t="str">
        <f>IFERROR(INDEX('Medical Examinations'!$F:$F,MATCH($A1134,'Medical Examinations'!$A:$A,0)),"Not Found")</f>
        <v>No</v>
      </c>
      <c r="H1134" s="6">
        <f>IFERROR(INDEX('Medical Examinations'!$L:$L,MATCH($A1134,'Medical Examinations'!$A:$A,0)),"Not Found")</f>
        <v>0</v>
      </c>
      <c r="I1134" s="6" t="str">
        <f>IFERROR(INDEX('Medical Examinations'!$K:$K,MATCH($A1134,'Medical Examinations'!$A:$A,0)),"Not Found")</f>
        <v>No</v>
      </c>
      <c r="J1134" s="6" t="str">
        <f>IFERROR(INDEX('Medical Examinations'!$M:$M,MATCH($A1134,'Medical Examinations'!$A:$A,0)),"Not Found")</f>
        <v>Normal Weight</v>
      </c>
      <c r="K1134" s="6" t="str">
        <f>IFERROR(INDEX('Medical Examinations'!$N:$N,MATCH($A1134,'Medical Examinations'!$A:$A,0)),"Not Found")</f>
        <v>Diabetic</v>
      </c>
      <c r="L1134" s="12">
        <f>IFERROR(INDEX('Hospitalisation Details'!$V:$V,MATCH($A1134,'Hospitalisation Details'!$A:$A,0)),"Not Found")</f>
        <v>0</v>
      </c>
      <c r="M1134" s="13">
        <f>IFERROR(INDEX('Hospitalisation Details'!$F:$F,MATCH($A1134,'Hospitalisation Details'!$A:$A,0)),"Not Found")</f>
        <v>9907.83</v>
      </c>
      <c r="N1134" s="6">
        <f>IFERROR(INDEX('Hospitalisation Details'!$S:$S,MATCH($A1134,'Hospitalisation Details'!$A:$A,0)),"Not Found")</f>
        <v>22875</v>
      </c>
      <c r="O1134" s="6">
        <f>IFERROR(INDEX('Hospitalisation Details'!$T:$T,MATCH($A1134,'Hospitalisation Details'!$A:$A,0)),"Not Found")</f>
        <v>60</v>
      </c>
      <c r="P1134" s="6">
        <f>IFERROR(INDEX('Hospitalisation Details'!$U:$U,MATCH($A1134,'Hospitalisation Details'!$A:$A,0)),"Not Found")</f>
        <v>0</v>
      </c>
      <c r="Q1134" s="6">
        <f>IFERROR(INDEX('Hospitalisation Details'!$W:$W,MATCH($A1134,'Hospitalisation Details'!$A:$A,0)),"Not Found")</f>
        <v>0</v>
      </c>
    </row>
    <row r="1135" spans="1:17" ht="15" customHeight="1" x14ac:dyDescent="0.3">
      <c r="A1135" s="6" t="str">
        <f>'Customer Names'!A1135</f>
        <v>Id1134</v>
      </c>
      <c r="B1135" s="6" t="str">
        <f>IFERROR(INDEX('Customer Names'!$D:$D,MATCH($A1135,'Customer Names'!$A:$A,0)),"Not Found")</f>
        <v>Lara</v>
      </c>
      <c r="C1135" s="6">
        <f>IFERROR(INDEX('Medical Examinations'!$B:$B,MATCH($A1135,'Medical Examinations'!$A:$A,0)),"Not Found")</f>
        <v>45.72</v>
      </c>
      <c r="D1135" s="6">
        <f>IFERROR(INDEX('Medical Examinations'!$C:$C,MATCH($A1135,'Medical Examinations'!$A:$A,0)),"Not Found")</f>
        <v>4.2300000000000004</v>
      </c>
      <c r="E1135" s="6" t="str">
        <f>IFERROR(INDEX('Medical Examinations'!$I:$I,MATCH($A1135,'Medical Examinations'!$A:$A,0)),"Not Found")</f>
        <v>Yes</v>
      </c>
      <c r="F1135" s="6" t="str">
        <f>IFERROR(INDEX('Medical Examinations'!$J:$J,MATCH($A1135,'Medical Examinations'!$A:$A,0)),"Not Found")</f>
        <v>No</v>
      </c>
      <c r="G1135" s="6" t="str">
        <f>IFERROR(INDEX('Medical Examinations'!$F:$F,MATCH($A1135,'Medical Examinations'!$A:$A,0)),"Not Found")</f>
        <v>No</v>
      </c>
      <c r="H1135" s="6">
        <f>IFERROR(INDEX('Medical Examinations'!$L:$L,MATCH($A1135,'Medical Examinations'!$A:$A,0)),"Not Found")</f>
        <v>0</v>
      </c>
      <c r="I1135" s="6" t="str">
        <f>IFERROR(INDEX('Medical Examinations'!$K:$K,MATCH($A1135,'Medical Examinations'!$A:$A,0)),"Not Found")</f>
        <v>No</v>
      </c>
      <c r="J1135" s="6" t="str">
        <f>IFERROR(INDEX('Medical Examinations'!$M:$M,MATCH($A1135,'Medical Examinations'!$A:$A,0)),"Not Found")</f>
        <v>Obesity</v>
      </c>
      <c r="K1135" s="6" t="str">
        <f>IFERROR(INDEX('Medical Examinations'!$N:$N,MATCH($A1135,'Medical Examinations'!$A:$A,0)),"Not Found")</f>
        <v>Normal</v>
      </c>
      <c r="L1135" s="12">
        <f>IFERROR(INDEX('Hospitalisation Details'!$V:$V,MATCH($A1135,'Hospitalisation Details'!$A:$A,0)),"Not Found")</f>
        <v>0</v>
      </c>
      <c r="M1135" s="13">
        <f>IFERROR(INDEX('Hospitalisation Details'!$F:$F,MATCH($A1135,'Hospitalisation Details'!$A:$A,0)),"Not Found")</f>
        <v>9894.69</v>
      </c>
      <c r="N1135" s="6">
        <f>IFERROR(INDEX('Hospitalisation Details'!$S:$S,MATCH($A1135,'Hospitalisation Details'!$A:$A,0)),"Not Found")</f>
        <v>35254</v>
      </c>
      <c r="O1135" s="6">
        <f>IFERROR(INDEX('Hospitalisation Details'!$T:$T,MATCH($A1135,'Hospitalisation Details'!$A:$A,0)),"Not Found")</f>
        <v>26</v>
      </c>
      <c r="P1135" s="6">
        <f>IFERROR(INDEX('Hospitalisation Details'!$U:$U,MATCH($A1135,'Hospitalisation Details'!$A:$A,0)),"Not Found")</f>
        <v>0</v>
      </c>
      <c r="Q1135" s="6">
        <f>IFERROR(INDEX('Hospitalisation Details'!$W:$W,MATCH($A1135,'Hospitalisation Details'!$A:$A,0)),"Not Found")</f>
        <v>0</v>
      </c>
    </row>
    <row r="1136" spans="1:17" ht="15" customHeight="1" x14ac:dyDescent="0.3">
      <c r="A1136" s="6" t="str">
        <f>'Customer Names'!A1136</f>
        <v>Id1135</v>
      </c>
      <c r="B1136" s="6" t="str">
        <f>IFERROR(INDEX('Customer Names'!$D:$D,MATCH($A1136,'Customer Names'!$A:$A,0)),"Not Found")</f>
        <v>Megan</v>
      </c>
      <c r="C1136" s="6">
        <f>IFERROR(INDEX('Medical Examinations'!$B:$B,MATCH($A1136,'Medical Examinations'!$A:$A,0)),"Not Found")</f>
        <v>25</v>
      </c>
      <c r="D1136" s="6">
        <f>IFERROR(INDEX('Medical Examinations'!$C:$C,MATCH($A1136,'Medical Examinations'!$A:$A,0)),"Not Found")</f>
        <v>5.32</v>
      </c>
      <c r="E1136" s="6" t="str">
        <f>IFERROR(INDEX('Medical Examinations'!$I:$I,MATCH($A1136,'Medical Examinations'!$A:$A,0)),"Not Found")</f>
        <v>Yes</v>
      </c>
      <c r="F1136" s="6" t="str">
        <f>IFERROR(INDEX('Medical Examinations'!$J:$J,MATCH($A1136,'Medical Examinations'!$A:$A,0)),"Not Found")</f>
        <v>No</v>
      </c>
      <c r="G1136" s="6" t="str">
        <f>IFERROR(INDEX('Medical Examinations'!$F:$F,MATCH($A1136,'Medical Examinations'!$A:$A,0)),"Not Found")</f>
        <v>No</v>
      </c>
      <c r="H1136" s="6">
        <f>IFERROR(INDEX('Medical Examinations'!$L:$L,MATCH($A1136,'Medical Examinations'!$A:$A,0)),"Not Found")</f>
        <v>2</v>
      </c>
      <c r="I1136" s="6" t="str">
        <f>IFERROR(INDEX('Medical Examinations'!$K:$K,MATCH($A1136,'Medical Examinations'!$A:$A,0)),"Not Found")</f>
        <v>No</v>
      </c>
      <c r="J1136" s="6" t="str">
        <f>IFERROR(INDEX('Medical Examinations'!$M:$M,MATCH($A1136,'Medical Examinations'!$A:$A,0)),"Not Found")</f>
        <v>Overweight</v>
      </c>
      <c r="K1136" s="6" t="str">
        <f>IFERROR(INDEX('Medical Examinations'!$N:$N,MATCH($A1136,'Medical Examinations'!$A:$A,0)),"Not Found")</f>
        <v>Normal</v>
      </c>
      <c r="L1136" s="12">
        <f>IFERROR(INDEX('Hospitalisation Details'!$V:$V,MATCH($A1136,'Hospitalisation Details'!$A:$A,0)),"Not Found")</f>
        <v>0</v>
      </c>
      <c r="M1136" s="13">
        <f>IFERROR(INDEX('Hospitalisation Details'!$F:$F,MATCH($A1136,'Hospitalisation Details'!$A:$A,0)),"Not Found")</f>
        <v>9890.23</v>
      </c>
      <c r="N1136" s="6">
        <f>IFERROR(INDEX('Hospitalisation Details'!$S:$S,MATCH($A1136,'Hospitalisation Details'!$A:$A,0)),"Not Found")</f>
        <v>24416</v>
      </c>
      <c r="O1136" s="6">
        <f>IFERROR(INDEX('Hospitalisation Details'!$T:$T,MATCH($A1136,'Hospitalisation Details'!$A:$A,0)),"Not Found")</f>
        <v>56</v>
      </c>
      <c r="P1136" s="6">
        <f>IFERROR(INDEX('Hospitalisation Details'!$U:$U,MATCH($A1136,'Hospitalisation Details'!$A:$A,0)),"Not Found")</f>
        <v>0</v>
      </c>
      <c r="Q1136" s="6">
        <f>IFERROR(INDEX('Hospitalisation Details'!$W:$W,MATCH($A1136,'Hospitalisation Details'!$A:$A,0)),"Not Found")</f>
        <v>0</v>
      </c>
    </row>
    <row r="1137" spans="1:17" ht="15" customHeight="1" x14ac:dyDescent="0.3">
      <c r="A1137" s="6" t="str">
        <f>'Customer Names'!A1137</f>
        <v>Id1136</v>
      </c>
      <c r="B1137" s="6" t="str">
        <f>IFERROR(INDEX('Customer Names'!$D:$D,MATCH($A1137,'Customer Names'!$A:$A,0)),"Not Found")</f>
        <v>Sara</v>
      </c>
      <c r="C1137" s="6">
        <f>IFERROR(INDEX('Medical Examinations'!$B:$B,MATCH($A1137,'Medical Examinations'!$A:$A,0)),"Not Found")</f>
        <v>39.5</v>
      </c>
      <c r="D1137" s="6">
        <f>IFERROR(INDEX('Medical Examinations'!$C:$C,MATCH($A1137,'Medical Examinations'!$A:$A,0)),"Not Found")</f>
        <v>6.66</v>
      </c>
      <c r="E1137" s="6" t="str">
        <f>IFERROR(INDEX('Medical Examinations'!$I:$I,MATCH($A1137,'Medical Examinations'!$A:$A,0)),"Not Found")</f>
        <v>No</v>
      </c>
      <c r="F1137" s="6" t="str">
        <f>IFERROR(INDEX('Medical Examinations'!$J:$J,MATCH($A1137,'Medical Examinations'!$A:$A,0)),"Not Found")</f>
        <v>No</v>
      </c>
      <c r="G1137" s="6" t="str">
        <f>IFERROR(INDEX('Medical Examinations'!$F:$F,MATCH($A1137,'Medical Examinations'!$A:$A,0)),"Not Found")</f>
        <v>No</v>
      </c>
      <c r="H1137" s="6">
        <f>IFERROR(INDEX('Medical Examinations'!$L:$L,MATCH($A1137,'Medical Examinations'!$A:$A,0)),"Not Found")</f>
        <v>0</v>
      </c>
      <c r="I1137" s="6" t="str">
        <f>IFERROR(INDEX('Medical Examinations'!$K:$K,MATCH($A1137,'Medical Examinations'!$A:$A,0)),"Not Found")</f>
        <v>No</v>
      </c>
      <c r="J1137" s="6" t="str">
        <f>IFERROR(INDEX('Medical Examinations'!$M:$M,MATCH($A1137,'Medical Examinations'!$A:$A,0)),"Not Found")</f>
        <v>Obesity</v>
      </c>
      <c r="K1137" s="6" t="str">
        <f>IFERROR(INDEX('Medical Examinations'!$N:$N,MATCH($A1137,'Medical Examinations'!$A:$A,0)),"Not Found")</f>
        <v>Diabetic</v>
      </c>
      <c r="L1137" s="12">
        <f>IFERROR(INDEX('Hospitalisation Details'!$V:$V,MATCH($A1137,'Hospitalisation Details'!$A:$A,0)),"Not Found")</f>
        <v>0</v>
      </c>
      <c r="M1137" s="13">
        <f>IFERROR(INDEX('Hospitalisation Details'!$F:$F,MATCH($A1137,'Hospitalisation Details'!$A:$A,0)),"Not Found")</f>
        <v>9880.07</v>
      </c>
      <c r="N1137" s="6">
        <f>IFERROR(INDEX('Hospitalisation Details'!$S:$S,MATCH($A1137,'Hospitalisation Details'!$A:$A,0)),"Not Found")</f>
        <v>26245</v>
      </c>
      <c r="O1137" s="6">
        <f>IFERROR(INDEX('Hospitalisation Details'!$T:$T,MATCH($A1137,'Hospitalisation Details'!$A:$A,0)),"Not Found")</f>
        <v>51</v>
      </c>
      <c r="P1137" s="6">
        <f>IFERROR(INDEX('Hospitalisation Details'!$U:$U,MATCH($A1137,'Hospitalisation Details'!$A:$A,0)),"Not Found")</f>
        <v>0</v>
      </c>
      <c r="Q1137" s="6">
        <f>IFERROR(INDEX('Hospitalisation Details'!$W:$W,MATCH($A1137,'Hospitalisation Details'!$A:$A,0)),"Not Found")</f>
        <v>0</v>
      </c>
    </row>
    <row r="1138" spans="1:17" ht="15" customHeight="1" x14ac:dyDescent="0.3">
      <c r="A1138" s="6" t="str">
        <f>'Customer Names'!A1138</f>
        <v>Id1137</v>
      </c>
      <c r="B1138" s="6" t="str">
        <f>IFERROR(INDEX('Customer Names'!$D:$D,MATCH($A1138,'Customer Names'!$A:$A,0)),"Not Found")</f>
        <v>Lucie J.</v>
      </c>
      <c r="C1138" s="6">
        <f>IFERROR(INDEX('Medical Examinations'!$B:$B,MATCH($A1138,'Medical Examinations'!$A:$A,0)),"Not Found")</f>
        <v>37.729999999999997</v>
      </c>
      <c r="D1138" s="6">
        <f>IFERROR(INDEX('Medical Examinations'!$C:$C,MATCH($A1138,'Medical Examinations'!$A:$A,0)),"Not Found")</f>
        <v>7.4</v>
      </c>
      <c r="E1138" s="6" t="str">
        <f>IFERROR(INDEX('Medical Examinations'!$I:$I,MATCH($A1138,'Medical Examinations'!$A:$A,0)),"Not Found")</f>
        <v>No</v>
      </c>
      <c r="F1138" s="6" t="str">
        <f>IFERROR(INDEX('Medical Examinations'!$J:$J,MATCH($A1138,'Medical Examinations'!$A:$A,0)),"Not Found")</f>
        <v>No</v>
      </c>
      <c r="G1138" s="6" t="str">
        <f>IFERROR(INDEX('Medical Examinations'!$F:$F,MATCH($A1138,'Medical Examinations'!$A:$A,0)),"Not Found")</f>
        <v>No</v>
      </c>
      <c r="H1138" s="6">
        <f>IFERROR(INDEX('Medical Examinations'!$L:$L,MATCH($A1138,'Medical Examinations'!$A:$A,0)),"Not Found")</f>
        <v>0</v>
      </c>
      <c r="I1138" s="6" t="str">
        <f>IFERROR(INDEX('Medical Examinations'!$K:$K,MATCH($A1138,'Medical Examinations'!$A:$A,0)),"Not Found")</f>
        <v>No</v>
      </c>
      <c r="J1138" s="6" t="str">
        <f>IFERROR(INDEX('Medical Examinations'!$M:$M,MATCH($A1138,'Medical Examinations'!$A:$A,0)),"Not Found")</f>
        <v>Obesity</v>
      </c>
      <c r="K1138" s="6" t="str">
        <f>IFERROR(INDEX('Medical Examinations'!$N:$N,MATCH($A1138,'Medical Examinations'!$A:$A,0)),"Not Found")</f>
        <v>Diabetic</v>
      </c>
      <c r="L1138" s="12">
        <f>IFERROR(INDEX('Hospitalisation Details'!$V:$V,MATCH($A1138,'Hospitalisation Details'!$A:$A,0)),"Not Found")</f>
        <v>0</v>
      </c>
      <c r="M1138" s="13">
        <f>IFERROR(INDEX('Hospitalisation Details'!$F:$F,MATCH($A1138,'Hospitalisation Details'!$A:$A,0)),"Not Found")</f>
        <v>9877.61</v>
      </c>
      <c r="N1138" s="6">
        <f>IFERROR(INDEX('Hospitalisation Details'!$S:$S,MATCH($A1138,'Hospitalisation Details'!$A:$A,0)),"Not Found")</f>
        <v>26209</v>
      </c>
      <c r="O1138" s="6">
        <f>IFERROR(INDEX('Hospitalisation Details'!$T:$T,MATCH($A1138,'Hospitalisation Details'!$A:$A,0)),"Not Found")</f>
        <v>51</v>
      </c>
      <c r="P1138" s="6">
        <f>IFERROR(INDEX('Hospitalisation Details'!$U:$U,MATCH($A1138,'Hospitalisation Details'!$A:$A,0)),"Not Found")</f>
        <v>0</v>
      </c>
      <c r="Q1138" s="6">
        <f>IFERROR(INDEX('Hospitalisation Details'!$W:$W,MATCH($A1138,'Hospitalisation Details'!$A:$A,0)),"Not Found")</f>
        <v>0</v>
      </c>
    </row>
    <row r="1139" spans="1:17" ht="15" customHeight="1" x14ac:dyDescent="0.3">
      <c r="A1139" s="6" t="str">
        <f>'Customer Names'!A1139</f>
        <v>Id1138</v>
      </c>
      <c r="B1139" s="6" t="str">
        <f>IFERROR(INDEX('Customer Names'!$D:$D,MATCH($A1139,'Customer Names'!$A:$A,0)),"Not Found")</f>
        <v>Elizabeth S.</v>
      </c>
      <c r="C1139" s="6">
        <f>IFERROR(INDEX('Medical Examinations'!$B:$B,MATCH($A1139,'Medical Examinations'!$A:$A,0)),"Not Found")</f>
        <v>40.659999999999997</v>
      </c>
      <c r="D1139" s="6">
        <f>IFERROR(INDEX('Medical Examinations'!$C:$C,MATCH($A1139,'Medical Examinations'!$A:$A,0)),"Not Found")</f>
        <v>10.08</v>
      </c>
      <c r="E1139" s="6" t="str">
        <f>IFERROR(INDEX('Medical Examinations'!$I:$I,MATCH($A1139,'Medical Examinations'!$A:$A,0)),"Not Found")</f>
        <v>No</v>
      </c>
      <c r="F1139" s="6" t="str">
        <f>IFERROR(INDEX('Medical Examinations'!$J:$J,MATCH($A1139,'Medical Examinations'!$A:$A,0)),"Not Found")</f>
        <v>No</v>
      </c>
      <c r="G1139" s="6" t="str">
        <f>IFERROR(INDEX('Medical Examinations'!$F:$F,MATCH($A1139,'Medical Examinations'!$A:$A,0)),"Not Found")</f>
        <v>No</v>
      </c>
      <c r="H1139" s="6">
        <f>IFERROR(INDEX('Medical Examinations'!$L:$L,MATCH($A1139,'Medical Examinations'!$A:$A,0)),"Not Found")</f>
        <v>0</v>
      </c>
      <c r="I1139" s="6" t="str">
        <f>IFERROR(INDEX('Medical Examinations'!$K:$K,MATCH($A1139,'Medical Examinations'!$A:$A,0)),"Not Found")</f>
        <v>No</v>
      </c>
      <c r="J1139" s="6" t="str">
        <f>IFERROR(INDEX('Medical Examinations'!$M:$M,MATCH($A1139,'Medical Examinations'!$A:$A,0)),"Not Found")</f>
        <v>Obesity</v>
      </c>
      <c r="K1139" s="6" t="str">
        <f>IFERROR(INDEX('Medical Examinations'!$N:$N,MATCH($A1139,'Medical Examinations'!$A:$A,0)),"Not Found")</f>
        <v>Diabetic</v>
      </c>
      <c r="L1139" s="12">
        <f>IFERROR(INDEX('Hospitalisation Details'!$V:$V,MATCH($A1139,'Hospitalisation Details'!$A:$A,0)),"Not Found")</f>
        <v>0</v>
      </c>
      <c r="M1139" s="13">
        <f>IFERROR(INDEX('Hospitalisation Details'!$F:$F,MATCH($A1139,'Hospitalisation Details'!$A:$A,0)),"Not Found")</f>
        <v>9875.68</v>
      </c>
      <c r="N1139" s="6">
        <f>IFERROR(INDEX('Hospitalisation Details'!$S:$S,MATCH($A1139,'Hospitalisation Details'!$A:$A,0)),"Not Found")</f>
        <v>26117</v>
      </c>
      <c r="O1139" s="6">
        <f>IFERROR(INDEX('Hospitalisation Details'!$T:$T,MATCH($A1139,'Hospitalisation Details'!$A:$A,0)),"Not Found")</f>
        <v>51</v>
      </c>
      <c r="P1139" s="6">
        <f>IFERROR(INDEX('Hospitalisation Details'!$U:$U,MATCH($A1139,'Hospitalisation Details'!$A:$A,0)),"Not Found")</f>
        <v>0</v>
      </c>
      <c r="Q1139" s="6">
        <f>IFERROR(INDEX('Hospitalisation Details'!$W:$W,MATCH($A1139,'Hospitalisation Details'!$A:$A,0)),"Not Found")</f>
        <v>0</v>
      </c>
    </row>
    <row r="1140" spans="1:17" ht="15" customHeight="1" x14ac:dyDescent="0.3">
      <c r="A1140" s="6" t="str">
        <f>'Customer Names'!A1140</f>
        <v>Id1139</v>
      </c>
      <c r="B1140" s="6" t="str">
        <f>IFERROR(INDEX('Customer Names'!$D:$D,MATCH($A1140,'Customer Names'!$A:$A,0)),"Not Found")</f>
        <v>Carma S</v>
      </c>
      <c r="C1140" s="6">
        <f>IFERROR(INDEX('Medical Examinations'!$B:$B,MATCH($A1140,'Medical Examinations'!$A:$A,0)),"Not Found")</f>
        <v>34.200000000000003</v>
      </c>
      <c r="D1140" s="6">
        <f>IFERROR(INDEX('Medical Examinations'!$C:$C,MATCH($A1140,'Medical Examinations'!$A:$A,0)),"Not Found")</f>
        <v>8.58</v>
      </c>
      <c r="E1140" s="6" t="str">
        <f>IFERROR(INDEX('Medical Examinations'!$I:$I,MATCH($A1140,'Medical Examinations'!$A:$A,0)),"Not Found")</f>
        <v>No</v>
      </c>
      <c r="F1140" s="6" t="str">
        <f>IFERROR(INDEX('Medical Examinations'!$J:$J,MATCH($A1140,'Medical Examinations'!$A:$A,0)),"Not Found")</f>
        <v>No</v>
      </c>
      <c r="G1140" s="6" t="str">
        <f>IFERROR(INDEX('Medical Examinations'!$F:$F,MATCH($A1140,'Medical Examinations'!$A:$A,0)),"Not Found")</f>
        <v>No</v>
      </c>
      <c r="H1140" s="6">
        <f>IFERROR(INDEX('Medical Examinations'!$L:$L,MATCH($A1140,'Medical Examinations'!$A:$A,0)),"Not Found")</f>
        <v>0</v>
      </c>
      <c r="I1140" s="6" t="str">
        <f>IFERROR(INDEX('Medical Examinations'!$K:$K,MATCH($A1140,'Medical Examinations'!$A:$A,0)),"Not Found")</f>
        <v>No</v>
      </c>
      <c r="J1140" s="6" t="str">
        <f>IFERROR(INDEX('Medical Examinations'!$M:$M,MATCH($A1140,'Medical Examinations'!$A:$A,0)),"Not Found")</f>
        <v>Obesity</v>
      </c>
      <c r="K1140" s="6" t="str">
        <f>IFERROR(INDEX('Medical Examinations'!$N:$N,MATCH($A1140,'Medical Examinations'!$A:$A,0)),"Not Found")</f>
        <v>Diabetic</v>
      </c>
      <c r="L1140" s="12">
        <f>IFERROR(INDEX('Hospitalisation Details'!$V:$V,MATCH($A1140,'Hospitalisation Details'!$A:$A,0)),"Not Found")</f>
        <v>0</v>
      </c>
      <c r="M1140" s="13">
        <f>IFERROR(INDEX('Hospitalisation Details'!$F:$F,MATCH($A1140,'Hospitalisation Details'!$A:$A,0)),"Not Found")</f>
        <v>9872.7000000000007</v>
      </c>
      <c r="N1140" s="6">
        <f>IFERROR(INDEX('Hospitalisation Details'!$S:$S,MATCH($A1140,'Hospitalisation Details'!$A:$A,0)),"Not Found")</f>
        <v>26289</v>
      </c>
      <c r="O1140" s="6">
        <f>IFERROR(INDEX('Hospitalisation Details'!$T:$T,MATCH($A1140,'Hospitalisation Details'!$A:$A,0)),"Not Found")</f>
        <v>51</v>
      </c>
      <c r="P1140" s="6">
        <f>IFERROR(INDEX('Hospitalisation Details'!$U:$U,MATCH($A1140,'Hospitalisation Details'!$A:$A,0)),"Not Found")</f>
        <v>0</v>
      </c>
      <c r="Q1140" s="6">
        <f>IFERROR(INDEX('Hospitalisation Details'!$W:$W,MATCH($A1140,'Hospitalisation Details'!$A:$A,0)),"Not Found")</f>
        <v>0</v>
      </c>
    </row>
    <row r="1141" spans="1:17" ht="15" customHeight="1" x14ac:dyDescent="0.3">
      <c r="A1141" s="6" t="str">
        <f>'Customer Names'!A1141</f>
        <v>Id1140</v>
      </c>
      <c r="B1141" s="6" t="str">
        <f>IFERROR(INDEX('Customer Names'!$D:$D,MATCH($A1141,'Customer Names'!$A:$A,0)),"Not Found")</f>
        <v>Ryan</v>
      </c>
      <c r="C1141" s="6">
        <f>IFERROR(INDEX('Medical Examinations'!$B:$B,MATCH($A1141,'Medical Examinations'!$A:$A,0)),"Not Found")</f>
        <v>46.51</v>
      </c>
      <c r="D1141" s="6">
        <f>IFERROR(INDEX('Medical Examinations'!$C:$C,MATCH($A1141,'Medical Examinations'!$A:$A,0)),"Not Found")</f>
        <v>5.84</v>
      </c>
      <c r="E1141" s="6" t="str">
        <f>IFERROR(INDEX('Medical Examinations'!$I:$I,MATCH($A1141,'Medical Examinations'!$A:$A,0)),"Not Found")</f>
        <v>No</v>
      </c>
      <c r="F1141" s="6" t="str">
        <f>IFERROR(INDEX('Medical Examinations'!$J:$J,MATCH($A1141,'Medical Examinations'!$A:$A,0)),"Not Found")</f>
        <v>No</v>
      </c>
      <c r="G1141" s="6" t="str">
        <f>IFERROR(INDEX('Medical Examinations'!$F:$F,MATCH($A1141,'Medical Examinations'!$A:$A,0)),"Not Found")</f>
        <v>No</v>
      </c>
      <c r="H1141" s="6">
        <f>IFERROR(INDEX('Medical Examinations'!$L:$L,MATCH($A1141,'Medical Examinations'!$A:$A,0)),"Not Found")</f>
        <v>1</v>
      </c>
      <c r="I1141" s="6" t="str">
        <f>IFERROR(INDEX('Medical Examinations'!$K:$K,MATCH($A1141,'Medical Examinations'!$A:$A,0)),"Not Found")</f>
        <v>No</v>
      </c>
      <c r="J1141" s="6" t="str">
        <f>IFERROR(INDEX('Medical Examinations'!$M:$M,MATCH($A1141,'Medical Examinations'!$A:$A,0)),"Not Found")</f>
        <v>Obesity</v>
      </c>
      <c r="K1141" s="6" t="str">
        <f>IFERROR(INDEX('Medical Examinations'!$N:$N,MATCH($A1141,'Medical Examinations'!$A:$A,0)),"Not Found")</f>
        <v>Prediabetic</v>
      </c>
      <c r="L1141" s="12">
        <f>IFERROR(INDEX('Hospitalisation Details'!$V:$V,MATCH($A1141,'Hospitalisation Details'!$A:$A,0)),"Not Found")</f>
        <v>0</v>
      </c>
      <c r="M1141" s="13">
        <f>IFERROR(INDEX('Hospitalisation Details'!$F:$F,MATCH($A1141,'Hospitalisation Details'!$A:$A,0)),"Not Found")</f>
        <v>9870.59</v>
      </c>
      <c r="N1141" s="6">
        <f>IFERROR(INDEX('Hospitalisation Details'!$S:$S,MATCH($A1141,'Hospitalisation Details'!$A:$A,0)),"Not Found")</f>
        <v>35982</v>
      </c>
      <c r="O1141" s="6">
        <f>IFERROR(INDEX('Hospitalisation Details'!$T:$T,MATCH($A1141,'Hospitalisation Details'!$A:$A,0)),"Not Found")</f>
        <v>24</v>
      </c>
      <c r="P1141" s="6">
        <f>IFERROR(INDEX('Hospitalisation Details'!$U:$U,MATCH($A1141,'Hospitalisation Details'!$A:$A,0)),"Not Found")</f>
        <v>0</v>
      </c>
      <c r="Q1141" s="6">
        <f>IFERROR(INDEX('Hospitalisation Details'!$W:$W,MATCH($A1141,'Hospitalisation Details'!$A:$A,0)),"Not Found")</f>
        <v>0</v>
      </c>
    </row>
    <row r="1142" spans="1:17" ht="15" customHeight="1" x14ac:dyDescent="0.3">
      <c r="A1142" s="6" t="str">
        <f>'Customer Names'!A1142</f>
        <v>Id1141</v>
      </c>
      <c r="B1142" s="6" t="str">
        <f>IFERROR(INDEX('Customer Names'!$D:$D,MATCH($A1142,'Customer Names'!$A:$A,0)),"Not Found")</f>
        <v>Daniel</v>
      </c>
      <c r="C1142" s="6">
        <f>IFERROR(INDEX('Medical Examinations'!$B:$B,MATCH($A1142,'Medical Examinations'!$A:$A,0)),"Not Found")</f>
        <v>28.88</v>
      </c>
      <c r="D1142" s="6">
        <f>IFERROR(INDEX('Medical Examinations'!$C:$C,MATCH($A1142,'Medical Examinations'!$A:$A,0)),"Not Found")</f>
        <v>4.8600000000000003</v>
      </c>
      <c r="E1142" s="6" t="str">
        <f>IFERROR(INDEX('Medical Examinations'!$I:$I,MATCH($A1142,'Medical Examinations'!$A:$A,0)),"Not Found")</f>
        <v>Yes</v>
      </c>
      <c r="F1142" s="6" t="str">
        <f>IFERROR(INDEX('Medical Examinations'!$J:$J,MATCH($A1142,'Medical Examinations'!$A:$A,0)),"Not Found")</f>
        <v>No</v>
      </c>
      <c r="G1142" s="6" t="str">
        <f>IFERROR(INDEX('Medical Examinations'!$F:$F,MATCH($A1142,'Medical Examinations'!$A:$A,0)),"Not Found")</f>
        <v>Yes</v>
      </c>
      <c r="H1142" s="6">
        <f>IFERROR(INDEX('Medical Examinations'!$L:$L,MATCH($A1142,'Medical Examinations'!$A:$A,0)),"Not Found")</f>
        <v>1</v>
      </c>
      <c r="I1142" s="6" t="str">
        <f>IFERROR(INDEX('Medical Examinations'!$K:$K,MATCH($A1142,'Medical Examinations'!$A:$A,0)),"Not Found")</f>
        <v>No</v>
      </c>
      <c r="J1142" s="6" t="str">
        <f>IFERROR(INDEX('Medical Examinations'!$M:$M,MATCH($A1142,'Medical Examinations'!$A:$A,0)),"Not Found")</f>
        <v>Overweight</v>
      </c>
      <c r="K1142" s="6" t="str">
        <f>IFERROR(INDEX('Medical Examinations'!$N:$N,MATCH($A1142,'Medical Examinations'!$A:$A,0)),"Not Found")</f>
        <v>Normal</v>
      </c>
      <c r="L1142" s="12">
        <f>IFERROR(INDEX('Hospitalisation Details'!$V:$V,MATCH($A1142,'Hospitalisation Details'!$A:$A,0)),"Not Found")</f>
        <v>0</v>
      </c>
      <c r="M1142" s="13">
        <f>IFERROR(INDEX('Hospitalisation Details'!$F:$F,MATCH($A1142,'Hospitalisation Details'!$A:$A,0)),"Not Found")</f>
        <v>9869.81</v>
      </c>
      <c r="N1142" s="6">
        <f>IFERROR(INDEX('Hospitalisation Details'!$S:$S,MATCH($A1142,'Hospitalisation Details'!$A:$A,0)),"Not Found")</f>
        <v>25428</v>
      </c>
      <c r="O1142" s="6">
        <f>IFERROR(INDEX('Hospitalisation Details'!$T:$T,MATCH($A1142,'Hospitalisation Details'!$A:$A,0)),"Not Found")</f>
        <v>53</v>
      </c>
      <c r="P1142" s="6">
        <f>IFERROR(INDEX('Hospitalisation Details'!$U:$U,MATCH($A1142,'Hospitalisation Details'!$A:$A,0)),"Not Found")</f>
        <v>0</v>
      </c>
      <c r="Q1142" s="6">
        <f>IFERROR(INDEX('Hospitalisation Details'!$W:$W,MATCH($A1142,'Hospitalisation Details'!$A:$A,0)),"Not Found")</f>
        <v>0</v>
      </c>
    </row>
    <row r="1143" spans="1:17" ht="15" customHeight="1" x14ac:dyDescent="0.3">
      <c r="A1143" s="6" t="str">
        <f>'Customer Names'!A1143</f>
        <v>Id1142</v>
      </c>
      <c r="B1143" s="6" t="str">
        <f>IFERROR(INDEX('Customer Names'!$D:$D,MATCH($A1143,'Customer Names'!$A:$A,0)),"Not Found")</f>
        <v>Sarah</v>
      </c>
      <c r="C1143" s="6">
        <f>IFERROR(INDEX('Medical Examinations'!$B:$B,MATCH($A1143,'Medical Examinations'!$A:$A,0)),"Not Found")</f>
        <v>33.914999999999999</v>
      </c>
      <c r="D1143" s="6">
        <f>IFERROR(INDEX('Medical Examinations'!$C:$C,MATCH($A1143,'Medical Examinations'!$A:$A,0)),"Not Found")</f>
        <v>11.52</v>
      </c>
      <c r="E1143" s="6" t="str">
        <f>IFERROR(INDEX('Medical Examinations'!$I:$I,MATCH($A1143,'Medical Examinations'!$A:$A,0)),"Not Found")</f>
        <v>No</v>
      </c>
      <c r="F1143" s="6" t="str">
        <f>IFERROR(INDEX('Medical Examinations'!$J:$J,MATCH($A1143,'Medical Examinations'!$A:$A,0)),"Not Found")</f>
        <v>No</v>
      </c>
      <c r="G1143" s="6" t="str">
        <f>IFERROR(INDEX('Medical Examinations'!$F:$F,MATCH($A1143,'Medical Examinations'!$A:$A,0)),"Not Found")</f>
        <v>No</v>
      </c>
      <c r="H1143" s="6">
        <f>IFERROR(INDEX('Medical Examinations'!$L:$L,MATCH($A1143,'Medical Examinations'!$A:$A,0)),"Not Found")</f>
        <v>0</v>
      </c>
      <c r="I1143" s="6" t="str">
        <f>IFERROR(INDEX('Medical Examinations'!$K:$K,MATCH($A1143,'Medical Examinations'!$A:$A,0)),"Not Found")</f>
        <v>No</v>
      </c>
      <c r="J1143" s="6" t="str">
        <f>IFERROR(INDEX('Medical Examinations'!$M:$M,MATCH($A1143,'Medical Examinations'!$A:$A,0)),"Not Found")</f>
        <v>Obesity</v>
      </c>
      <c r="K1143" s="6" t="str">
        <f>IFERROR(INDEX('Medical Examinations'!$N:$N,MATCH($A1143,'Medical Examinations'!$A:$A,0)),"Not Found")</f>
        <v>Diabetic</v>
      </c>
      <c r="L1143" s="12">
        <f>IFERROR(INDEX('Hospitalisation Details'!$V:$V,MATCH($A1143,'Hospitalisation Details'!$A:$A,0)),"Not Found")</f>
        <v>0</v>
      </c>
      <c r="M1143" s="13">
        <f>IFERROR(INDEX('Hospitalisation Details'!$F:$F,MATCH($A1143,'Hospitalisation Details'!$A:$A,0)),"Not Found")</f>
        <v>9866.2999999999993</v>
      </c>
      <c r="N1143" s="6">
        <f>IFERROR(INDEX('Hospitalisation Details'!$S:$S,MATCH($A1143,'Hospitalisation Details'!$A:$A,0)),"Not Found")</f>
        <v>26246</v>
      </c>
      <c r="O1143" s="6">
        <f>IFERROR(INDEX('Hospitalisation Details'!$T:$T,MATCH($A1143,'Hospitalisation Details'!$A:$A,0)),"Not Found")</f>
        <v>51</v>
      </c>
      <c r="P1143" s="6">
        <f>IFERROR(INDEX('Hospitalisation Details'!$U:$U,MATCH($A1143,'Hospitalisation Details'!$A:$A,0)),"Not Found")</f>
        <v>0</v>
      </c>
      <c r="Q1143" s="6">
        <f>IFERROR(INDEX('Hospitalisation Details'!$W:$W,MATCH($A1143,'Hospitalisation Details'!$A:$A,0)),"Not Found")</f>
        <v>0</v>
      </c>
    </row>
    <row r="1144" spans="1:17" ht="15" customHeight="1" x14ac:dyDescent="0.3">
      <c r="A1144" s="6" t="str">
        <f>'Customer Names'!A1144</f>
        <v>Id1143</v>
      </c>
      <c r="B1144" s="6" t="str">
        <f>IFERROR(INDEX('Customer Names'!$D:$D,MATCH($A1144,'Customer Names'!$A:$A,0)),"Not Found")</f>
        <v>Matthew J</v>
      </c>
      <c r="C1144" s="6">
        <f>IFERROR(INDEX('Medical Examinations'!$B:$B,MATCH($A1144,'Medical Examinations'!$A:$A,0)),"Not Found")</f>
        <v>24.32</v>
      </c>
      <c r="D1144" s="6">
        <f>IFERROR(INDEX('Medical Examinations'!$C:$C,MATCH($A1144,'Medical Examinations'!$A:$A,0)),"Not Found")</f>
        <v>6.15</v>
      </c>
      <c r="E1144" s="6" t="str">
        <f>IFERROR(INDEX('Medical Examinations'!$I:$I,MATCH($A1144,'Medical Examinations'!$A:$A,0)),"Not Found")</f>
        <v>Yes</v>
      </c>
      <c r="F1144" s="6" t="str">
        <f>IFERROR(INDEX('Medical Examinations'!$J:$J,MATCH($A1144,'Medical Examinations'!$A:$A,0)),"Not Found")</f>
        <v>No</v>
      </c>
      <c r="G1144" s="6" t="str">
        <f>IFERROR(INDEX('Medical Examinations'!$F:$F,MATCH($A1144,'Medical Examinations'!$A:$A,0)),"Not Found")</f>
        <v>Yes</v>
      </c>
      <c r="H1144" s="6">
        <f>IFERROR(INDEX('Medical Examinations'!$L:$L,MATCH($A1144,'Medical Examinations'!$A:$A,0)),"Not Found")</f>
        <v>1</v>
      </c>
      <c r="I1144" s="6" t="str">
        <f>IFERROR(INDEX('Medical Examinations'!$K:$K,MATCH($A1144,'Medical Examinations'!$A:$A,0)),"Not Found")</f>
        <v>No</v>
      </c>
      <c r="J1144" s="6" t="str">
        <f>IFERROR(INDEX('Medical Examinations'!$M:$M,MATCH($A1144,'Medical Examinations'!$A:$A,0)),"Not Found")</f>
        <v>Normal Weight</v>
      </c>
      <c r="K1144" s="6" t="str">
        <f>IFERROR(INDEX('Medical Examinations'!$N:$N,MATCH($A1144,'Medical Examinations'!$A:$A,0)),"Not Found")</f>
        <v>Prediabetic</v>
      </c>
      <c r="L1144" s="12">
        <f>IFERROR(INDEX('Hospitalisation Details'!$V:$V,MATCH($A1144,'Hospitalisation Details'!$A:$A,0)),"Not Found")</f>
        <v>0</v>
      </c>
      <c r="M1144" s="13">
        <f>IFERROR(INDEX('Hospitalisation Details'!$F:$F,MATCH($A1144,'Hospitalisation Details'!$A:$A,0)),"Not Found")</f>
        <v>9863.4699999999993</v>
      </c>
      <c r="N1144" s="6">
        <f>IFERROR(INDEX('Hospitalisation Details'!$S:$S,MATCH($A1144,'Hospitalisation Details'!$A:$A,0)),"Not Found")</f>
        <v>25496</v>
      </c>
      <c r="O1144" s="6">
        <f>IFERROR(INDEX('Hospitalisation Details'!$T:$T,MATCH($A1144,'Hospitalisation Details'!$A:$A,0)),"Not Found")</f>
        <v>53</v>
      </c>
      <c r="P1144" s="6">
        <f>IFERROR(INDEX('Hospitalisation Details'!$U:$U,MATCH($A1144,'Hospitalisation Details'!$A:$A,0)),"Not Found")</f>
        <v>0</v>
      </c>
      <c r="Q1144" s="6">
        <f>IFERROR(INDEX('Hospitalisation Details'!$W:$W,MATCH($A1144,'Hospitalisation Details'!$A:$A,0)),"Not Found")</f>
        <v>0</v>
      </c>
    </row>
    <row r="1145" spans="1:17" ht="15" customHeight="1" x14ac:dyDescent="0.3">
      <c r="A1145" s="6" t="str">
        <f>'Customer Names'!A1145</f>
        <v>Id1144</v>
      </c>
      <c r="B1145" s="6" t="str">
        <f>IFERROR(INDEX('Customer Names'!$D:$D,MATCH($A1145,'Customer Names'!$A:$A,0)),"Not Found")</f>
        <v>Francesca</v>
      </c>
      <c r="C1145" s="6">
        <f>IFERROR(INDEX('Medical Examinations'!$B:$B,MATCH($A1145,'Medical Examinations'!$A:$A,0)),"Not Found")</f>
        <v>25.8</v>
      </c>
      <c r="D1145" s="6">
        <f>IFERROR(INDEX('Medical Examinations'!$C:$C,MATCH($A1145,'Medical Examinations'!$A:$A,0)),"Not Found")</f>
        <v>9.94</v>
      </c>
      <c r="E1145" s="6" t="str">
        <f>IFERROR(INDEX('Medical Examinations'!$I:$I,MATCH($A1145,'Medical Examinations'!$A:$A,0)),"Not Found")</f>
        <v>No</v>
      </c>
      <c r="F1145" s="6" t="str">
        <f>IFERROR(INDEX('Medical Examinations'!$J:$J,MATCH($A1145,'Medical Examinations'!$A:$A,0)),"Not Found")</f>
        <v>No</v>
      </c>
      <c r="G1145" s="6" t="str">
        <f>IFERROR(INDEX('Medical Examinations'!$F:$F,MATCH($A1145,'Medical Examinations'!$A:$A,0)),"Not Found")</f>
        <v>No</v>
      </c>
      <c r="H1145" s="6">
        <f>IFERROR(INDEX('Medical Examinations'!$L:$L,MATCH($A1145,'Medical Examinations'!$A:$A,0)),"Not Found")</f>
        <v>0</v>
      </c>
      <c r="I1145" s="6" t="str">
        <f>IFERROR(INDEX('Medical Examinations'!$K:$K,MATCH($A1145,'Medical Examinations'!$A:$A,0)),"Not Found")</f>
        <v>No</v>
      </c>
      <c r="J1145" s="6" t="str">
        <f>IFERROR(INDEX('Medical Examinations'!$M:$M,MATCH($A1145,'Medical Examinations'!$A:$A,0)),"Not Found")</f>
        <v>Overweight</v>
      </c>
      <c r="K1145" s="6" t="str">
        <f>IFERROR(INDEX('Medical Examinations'!$N:$N,MATCH($A1145,'Medical Examinations'!$A:$A,0)),"Not Found")</f>
        <v>Diabetic</v>
      </c>
      <c r="L1145" s="12">
        <f>IFERROR(INDEX('Hospitalisation Details'!$V:$V,MATCH($A1145,'Hospitalisation Details'!$A:$A,0)),"Not Found")</f>
        <v>0</v>
      </c>
      <c r="M1145" s="13">
        <f>IFERROR(INDEX('Hospitalisation Details'!$F:$F,MATCH($A1145,'Hospitalisation Details'!$A:$A,0)),"Not Found")</f>
        <v>9861.0300000000007</v>
      </c>
      <c r="N1145" s="6">
        <f>IFERROR(INDEX('Hospitalisation Details'!$S:$S,MATCH($A1145,'Hospitalisation Details'!$A:$A,0)),"Not Found")</f>
        <v>26131</v>
      </c>
      <c r="O1145" s="6">
        <f>IFERROR(INDEX('Hospitalisation Details'!$T:$T,MATCH($A1145,'Hospitalisation Details'!$A:$A,0)),"Not Found")</f>
        <v>51</v>
      </c>
      <c r="P1145" s="6">
        <f>IFERROR(INDEX('Hospitalisation Details'!$U:$U,MATCH($A1145,'Hospitalisation Details'!$A:$A,0)),"Not Found")</f>
        <v>0</v>
      </c>
      <c r="Q1145" s="6">
        <f>IFERROR(INDEX('Hospitalisation Details'!$W:$W,MATCH($A1145,'Hospitalisation Details'!$A:$A,0)),"Not Found")</f>
        <v>0</v>
      </c>
    </row>
    <row r="1146" spans="1:17" ht="15" customHeight="1" x14ac:dyDescent="0.3">
      <c r="A1146" s="6" t="str">
        <f>'Customer Names'!A1146</f>
        <v>Id1145</v>
      </c>
      <c r="B1146" s="6" t="str">
        <f>IFERROR(INDEX('Customer Names'!$D:$D,MATCH($A1146,'Customer Names'!$A:$A,0)),"Not Found")</f>
        <v>Nicole</v>
      </c>
      <c r="C1146" s="6">
        <f>IFERROR(INDEX('Medical Examinations'!$B:$B,MATCH($A1146,'Medical Examinations'!$A:$A,0)),"Not Found")</f>
        <v>21.56</v>
      </c>
      <c r="D1146" s="6">
        <f>IFERROR(INDEX('Medical Examinations'!$C:$C,MATCH($A1146,'Medical Examinations'!$A:$A,0)),"Not Found")</f>
        <v>10.56</v>
      </c>
      <c r="E1146" s="6" t="str">
        <f>IFERROR(INDEX('Medical Examinations'!$I:$I,MATCH($A1146,'Medical Examinations'!$A:$A,0)),"Not Found")</f>
        <v>No</v>
      </c>
      <c r="F1146" s="6" t="str">
        <f>IFERROR(INDEX('Medical Examinations'!$J:$J,MATCH($A1146,'Medical Examinations'!$A:$A,0)),"Not Found")</f>
        <v>No</v>
      </c>
      <c r="G1146" s="6" t="str">
        <f>IFERROR(INDEX('Medical Examinations'!$F:$F,MATCH($A1146,'Medical Examinations'!$A:$A,0)),"Not Found")</f>
        <v>No</v>
      </c>
      <c r="H1146" s="6">
        <f>IFERROR(INDEX('Medical Examinations'!$L:$L,MATCH($A1146,'Medical Examinations'!$A:$A,0)),"Not Found")</f>
        <v>0</v>
      </c>
      <c r="I1146" s="6" t="str">
        <f>IFERROR(INDEX('Medical Examinations'!$K:$K,MATCH($A1146,'Medical Examinations'!$A:$A,0)),"Not Found")</f>
        <v>No</v>
      </c>
      <c r="J1146" s="6" t="str">
        <f>IFERROR(INDEX('Medical Examinations'!$M:$M,MATCH($A1146,'Medical Examinations'!$A:$A,0)),"Not Found")</f>
        <v>Normal Weight</v>
      </c>
      <c r="K1146" s="6" t="str">
        <f>IFERROR(INDEX('Medical Examinations'!$N:$N,MATCH($A1146,'Medical Examinations'!$A:$A,0)),"Not Found")</f>
        <v>Diabetic</v>
      </c>
      <c r="L1146" s="12">
        <f>IFERROR(INDEX('Hospitalisation Details'!$V:$V,MATCH($A1146,'Hospitalisation Details'!$A:$A,0)),"Not Found")</f>
        <v>0</v>
      </c>
      <c r="M1146" s="13">
        <f>IFERROR(INDEX('Hospitalisation Details'!$F:$F,MATCH($A1146,'Hospitalisation Details'!$A:$A,0)),"Not Found")</f>
        <v>9855.1299999999992</v>
      </c>
      <c r="N1146" s="6">
        <f>IFERROR(INDEX('Hospitalisation Details'!$S:$S,MATCH($A1146,'Hospitalisation Details'!$A:$A,0)),"Not Found")</f>
        <v>26229</v>
      </c>
      <c r="O1146" s="6">
        <f>IFERROR(INDEX('Hospitalisation Details'!$T:$T,MATCH($A1146,'Hospitalisation Details'!$A:$A,0)),"Not Found")</f>
        <v>51</v>
      </c>
      <c r="P1146" s="6">
        <f>IFERROR(INDEX('Hospitalisation Details'!$U:$U,MATCH($A1146,'Hospitalisation Details'!$A:$A,0)),"Not Found")</f>
        <v>0</v>
      </c>
      <c r="Q1146" s="6">
        <f>IFERROR(INDEX('Hospitalisation Details'!$W:$W,MATCH($A1146,'Hospitalisation Details'!$A:$A,0)),"Not Found")</f>
        <v>0</v>
      </c>
    </row>
    <row r="1147" spans="1:17" ht="15" customHeight="1" x14ac:dyDescent="0.3">
      <c r="A1147" s="6" t="str">
        <f>'Customer Names'!A1147</f>
        <v>Id1146</v>
      </c>
      <c r="B1147" s="6" t="str">
        <f>IFERROR(INDEX('Customer Names'!$D:$D,MATCH($A1147,'Customer Names'!$A:$A,0)),"Not Found")</f>
        <v>Toshiyuki</v>
      </c>
      <c r="C1147" s="6">
        <f>IFERROR(INDEX('Medical Examinations'!$B:$B,MATCH($A1147,'Medical Examinations'!$A:$A,0)),"Not Found")</f>
        <v>31.6</v>
      </c>
      <c r="D1147" s="6">
        <f>IFERROR(INDEX('Medical Examinations'!$C:$C,MATCH($A1147,'Medical Examinations'!$A:$A,0)),"Not Found")</f>
        <v>6.79</v>
      </c>
      <c r="E1147" s="6" t="str">
        <f>IFERROR(INDEX('Medical Examinations'!$I:$I,MATCH($A1147,'Medical Examinations'!$A:$A,0)),"Not Found")</f>
        <v>No</v>
      </c>
      <c r="F1147" s="6" t="str">
        <f>IFERROR(INDEX('Medical Examinations'!$J:$J,MATCH($A1147,'Medical Examinations'!$A:$A,0)),"Not Found")</f>
        <v>No</v>
      </c>
      <c r="G1147" s="6" t="str">
        <f>IFERROR(INDEX('Medical Examinations'!$F:$F,MATCH($A1147,'Medical Examinations'!$A:$A,0)),"Not Found")</f>
        <v>No</v>
      </c>
      <c r="H1147" s="6">
        <f>IFERROR(INDEX('Medical Examinations'!$L:$L,MATCH($A1147,'Medical Examinations'!$A:$A,0)),"Not Found")</f>
        <v>0</v>
      </c>
      <c r="I1147" s="6" t="str">
        <f>IFERROR(INDEX('Medical Examinations'!$K:$K,MATCH($A1147,'Medical Examinations'!$A:$A,0)),"Not Found")</f>
        <v>No</v>
      </c>
      <c r="J1147" s="6" t="str">
        <f>IFERROR(INDEX('Medical Examinations'!$M:$M,MATCH($A1147,'Medical Examinations'!$A:$A,0)),"Not Found")</f>
        <v>Obesity</v>
      </c>
      <c r="K1147" s="6" t="str">
        <f>IFERROR(INDEX('Medical Examinations'!$N:$N,MATCH($A1147,'Medical Examinations'!$A:$A,0)),"Not Found")</f>
        <v>Diabetic</v>
      </c>
      <c r="L1147" s="12">
        <f>IFERROR(INDEX('Hospitalisation Details'!$V:$V,MATCH($A1147,'Hospitalisation Details'!$A:$A,0)),"Not Found")</f>
        <v>0</v>
      </c>
      <c r="M1147" s="13">
        <f>IFERROR(INDEX('Hospitalisation Details'!$F:$F,MATCH($A1147,'Hospitalisation Details'!$A:$A,0)),"Not Found")</f>
        <v>9850.43</v>
      </c>
      <c r="N1147" s="6">
        <f>IFERROR(INDEX('Hospitalisation Details'!$S:$S,MATCH($A1147,'Hospitalisation Details'!$A:$A,0)),"Not Found")</f>
        <v>25146</v>
      </c>
      <c r="O1147" s="6">
        <f>IFERROR(INDEX('Hospitalisation Details'!$T:$T,MATCH($A1147,'Hospitalisation Details'!$A:$A,0)),"Not Found")</f>
        <v>54</v>
      </c>
      <c r="P1147" s="6">
        <f>IFERROR(INDEX('Hospitalisation Details'!$U:$U,MATCH($A1147,'Hospitalisation Details'!$A:$A,0)),"Not Found")</f>
        <v>0</v>
      </c>
      <c r="Q1147" s="6">
        <f>IFERROR(INDEX('Hospitalisation Details'!$W:$W,MATCH($A1147,'Hospitalisation Details'!$A:$A,0)),"Not Found")</f>
        <v>0</v>
      </c>
    </row>
    <row r="1148" spans="1:17" ht="15" customHeight="1" x14ac:dyDescent="0.3">
      <c r="A1148" s="6" t="str">
        <f>'Customer Names'!A1148</f>
        <v>Id1147</v>
      </c>
      <c r="B1148" s="6" t="str">
        <f>IFERROR(INDEX('Customer Names'!$D:$D,MATCH($A1148,'Customer Names'!$A:$A,0)),"Not Found")</f>
        <v>Tom L.</v>
      </c>
      <c r="C1148" s="6">
        <f>IFERROR(INDEX('Medical Examinations'!$B:$B,MATCH($A1148,'Medical Examinations'!$A:$A,0)),"Not Found")</f>
        <v>42.93</v>
      </c>
      <c r="D1148" s="6">
        <f>IFERROR(INDEX('Medical Examinations'!$C:$C,MATCH($A1148,'Medical Examinations'!$A:$A,0)),"Not Found")</f>
        <v>4.8</v>
      </c>
      <c r="E1148" s="6" t="str">
        <f>IFERROR(INDEX('Medical Examinations'!$I:$I,MATCH($A1148,'Medical Examinations'!$A:$A,0)),"Not Found")</f>
        <v>No</v>
      </c>
      <c r="F1148" s="6" t="str">
        <f>IFERROR(INDEX('Medical Examinations'!$J:$J,MATCH($A1148,'Medical Examinations'!$A:$A,0)),"Not Found")</f>
        <v>No</v>
      </c>
      <c r="G1148" s="6" t="str">
        <f>IFERROR(INDEX('Medical Examinations'!$F:$F,MATCH($A1148,'Medical Examinations'!$A:$A,0)),"Not Found")</f>
        <v>No</v>
      </c>
      <c r="H1148" s="6">
        <f>IFERROR(INDEX('Medical Examinations'!$L:$L,MATCH($A1148,'Medical Examinations'!$A:$A,0)),"Not Found")</f>
        <v>1</v>
      </c>
      <c r="I1148" s="6" t="str">
        <f>IFERROR(INDEX('Medical Examinations'!$K:$K,MATCH($A1148,'Medical Examinations'!$A:$A,0)),"Not Found")</f>
        <v>No</v>
      </c>
      <c r="J1148" s="6" t="str">
        <f>IFERROR(INDEX('Medical Examinations'!$M:$M,MATCH($A1148,'Medical Examinations'!$A:$A,0)),"Not Found")</f>
        <v>Obesity</v>
      </c>
      <c r="K1148" s="6" t="str">
        <f>IFERROR(INDEX('Medical Examinations'!$N:$N,MATCH($A1148,'Medical Examinations'!$A:$A,0)),"Not Found")</f>
        <v>Normal</v>
      </c>
      <c r="L1148" s="12">
        <f>IFERROR(INDEX('Hospitalisation Details'!$V:$V,MATCH($A1148,'Hospitalisation Details'!$A:$A,0)),"Not Found")</f>
        <v>0</v>
      </c>
      <c r="M1148" s="13">
        <f>IFERROR(INDEX('Hospitalisation Details'!$F:$F,MATCH($A1148,'Hospitalisation Details'!$A:$A,0)),"Not Found")</f>
        <v>9844.4500000000007</v>
      </c>
      <c r="N1148" s="6">
        <f>IFERROR(INDEX('Hospitalisation Details'!$S:$S,MATCH($A1148,'Hospitalisation Details'!$A:$A,0)),"Not Found")</f>
        <v>33829</v>
      </c>
      <c r="O1148" s="6">
        <f>IFERROR(INDEX('Hospitalisation Details'!$T:$T,MATCH($A1148,'Hospitalisation Details'!$A:$A,0)),"Not Found")</f>
        <v>30</v>
      </c>
      <c r="P1148" s="6">
        <f>IFERROR(INDEX('Hospitalisation Details'!$U:$U,MATCH($A1148,'Hospitalisation Details'!$A:$A,0)),"Not Found")</f>
        <v>0</v>
      </c>
      <c r="Q1148" s="6">
        <f>IFERROR(INDEX('Hospitalisation Details'!$W:$W,MATCH($A1148,'Hospitalisation Details'!$A:$A,0)),"Not Found")</f>
        <v>0</v>
      </c>
    </row>
    <row r="1149" spans="1:17" ht="15" customHeight="1" x14ac:dyDescent="0.3">
      <c r="A1149" s="6" t="str">
        <f>'Customer Names'!A1149</f>
        <v>Id1148</v>
      </c>
      <c r="B1149" s="6" t="str">
        <f>IFERROR(INDEX('Customer Names'!$D:$D,MATCH($A1149,'Customer Names'!$A:$A,0)),"Not Found")</f>
        <v>Brian</v>
      </c>
      <c r="C1149" s="6">
        <f>IFERROR(INDEX('Medical Examinations'!$B:$B,MATCH($A1149,'Medical Examinations'!$A:$A,0)),"Not Found")</f>
        <v>26.72</v>
      </c>
      <c r="D1149" s="6">
        <f>IFERROR(INDEX('Medical Examinations'!$C:$C,MATCH($A1149,'Medical Examinations'!$A:$A,0)),"Not Found")</f>
        <v>5.75</v>
      </c>
      <c r="E1149" s="6" t="str">
        <f>IFERROR(INDEX('Medical Examinations'!$I:$I,MATCH($A1149,'Medical Examinations'!$A:$A,0)),"Not Found")</f>
        <v>No</v>
      </c>
      <c r="F1149" s="6" t="str">
        <f>IFERROR(INDEX('Medical Examinations'!$J:$J,MATCH($A1149,'Medical Examinations'!$A:$A,0)),"Not Found")</f>
        <v>No</v>
      </c>
      <c r="G1149" s="6" t="str">
        <f>IFERROR(INDEX('Medical Examinations'!$F:$F,MATCH($A1149,'Medical Examinations'!$A:$A,0)),"Not Found")</f>
        <v>No</v>
      </c>
      <c r="H1149" s="6">
        <f>IFERROR(INDEX('Medical Examinations'!$L:$L,MATCH($A1149,'Medical Examinations'!$A:$A,0)),"Not Found")</f>
        <v>2</v>
      </c>
      <c r="I1149" s="6" t="str">
        <f>IFERROR(INDEX('Medical Examinations'!$K:$K,MATCH($A1149,'Medical Examinations'!$A:$A,0)),"Not Found")</f>
        <v>No</v>
      </c>
      <c r="J1149" s="6" t="str">
        <f>IFERROR(INDEX('Medical Examinations'!$M:$M,MATCH($A1149,'Medical Examinations'!$A:$A,0)),"Not Found")</f>
        <v>Overweight</v>
      </c>
      <c r="K1149" s="6" t="str">
        <f>IFERROR(INDEX('Medical Examinations'!$N:$N,MATCH($A1149,'Medical Examinations'!$A:$A,0)),"Not Found")</f>
        <v>Prediabetic</v>
      </c>
      <c r="L1149" s="12">
        <f>IFERROR(INDEX('Hospitalisation Details'!$V:$V,MATCH($A1149,'Hospitalisation Details'!$A:$A,0)),"Not Found")</f>
        <v>0</v>
      </c>
      <c r="M1149" s="13">
        <f>IFERROR(INDEX('Hospitalisation Details'!$F:$F,MATCH($A1149,'Hospitalisation Details'!$A:$A,0)),"Not Found")</f>
        <v>9836.2099999999991</v>
      </c>
      <c r="N1149" s="6">
        <f>IFERROR(INDEX('Hospitalisation Details'!$S:$S,MATCH($A1149,'Hospitalisation Details'!$A:$A,0)),"Not Found")</f>
        <v>26568</v>
      </c>
      <c r="O1149" s="6">
        <f>IFERROR(INDEX('Hospitalisation Details'!$T:$T,MATCH($A1149,'Hospitalisation Details'!$A:$A,0)),"Not Found")</f>
        <v>50</v>
      </c>
      <c r="P1149" s="6">
        <f>IFERROR(INDEX('Hospitalisation Details'!$U:$U,MATCH($A1149,'Hospitalisation Details'!$A:$A,0)),"Not Found")</f>
        <v>0</v>
      </c>
      <c r="Q1149" s="6">
        <f>IFERROR(INDEX('Hospitalisation Details'!$W:$W,MATCH($A1149,'Hospitalisation Details'!$A:$A,0)),"Not Found")</f>
        <v>0</v>
      </c>
    </row>
    <row r="1150" spans="1:17" ht="15" customHeight="1" x14ac:dyDescent="0.3">
      <c r="A1150" s="6" t="str">
        <f>'Customer Names'!A1150</f>
        <v>Id1149</v>
      </c>
      <c r="B1150" s="6" t="str">
        <f>IFERROR(INDEX('Customer Names'!$D:$D,MATCH($A1150,'Customer Names'!$A:$A,0)),"Not Found")</f>
        <v>Matthew</v>
      </c>
      <c r="C1150" s="6">
        <f>IFERROR(INDEX('Medical Examinations'!$B:$B,MATCH($A1150,'Medical Examinations'!$A:$A,0)),"Not Found")</f>
        <v>26.67</v>
      </c>
      <c r="D1150" s="6">
        <f>IFERROR(INDEX('Medical Examinations'!$C:$C,MATCH($A1150,'Medical Examinations'!$A:$A,0)),"Not Found")</f>
        <v>5.81</v>
      </c>
      <c r="E1150" s="6" t="str">
        <f>IFERROR(INDEX('Medical Examinations'!$I:$I,MATCH($A1150,'Medical Examinations'!$A:$A,0)),"Not Found")</f>
        <v>No</v>
      </c>
      <c r="F1150" s="6" t="str">
        <f>IFERROR(INDEX('Medical Examinations'!$J:$J,MATCH($A1150,'Medical Examinations'!$A:$A,0)),"Not Found")</f>
        <v>No</v>
      </c>
      <c r="G1150" s="6" t="str">
        <f>IFERROR(INDEX('Medical Examinations'!$F:$F,MATCH($A1150,'Medical Examinations'!$A:$A,0)),"Not Found")</f>
        <v>No</v>
      </c>
      <c r="H1150" s="6">
        <f>IFERROR(INDEX('Medical Examinations'!$L:$L,MATCH($A1150,'Medical Examinations'!$A:$A,0)),"Not Found")</f>
        <v>2</v>
      </c>
      <c r="I1150" s="6" t="str">
        <f>IFERROR(INDEX('Medical Examinations'!$K:$K,MATCH($A1150,'Medical Examinations'!$A:$A,0)),"Not Found")</f>
        <v>No</v>
      </c>
      <c r="J1150" s="6" t="str">
        <f>IFERROR(INDEX('Medical Examinations'!$M:$M,MATCH($A1150,'Medical Examinations'!$A:$A,0)),"Not Found")</f>
        <v>Overweight</v>
      </c>
      <c r="K1150" s="6" t="str">
        <f>IFERROR(INDEX('Medical Examinations'!$N:$N,MATCH($A1150,'Medical Examinations'!$A:$A,0)),"Not Found")</f>
        <v>Prediabetic</v>
      </c>
      <c r="L1150" s="12">
        <f>IFERROR(INDEX('Hospitalisation Details'!$V:$V,MATCH($A1150,'Hospitalisation Details'!$A:$A,0)),"Not Found")</f>
        <v>0</v>
      </c>
      <c r="M1150" s="13">
        <f>IFERROR(INDEX('Hospitalisation Details'!$F:$F,MATCH($A1150,'Hospitalisation Details'!$A:$A,0)),"Not Found")</f>
        <v>9819.25</v>
      </c>
      <c r="N1150" s="6">
        <f>IFERROR(INDEX('Hospitalisation Details'!$S:$S,MATCH($A1150,'Hospitalisation Details'!$A:$A,0)),"Not Found")</f>
        <v>26478</v>
      </c>
      <c r="O1150" s="6">
        <f>IFERROR(INDEX('Hospitalisation Details'!$T:$T,MATCH($A1150,'Hospitalisation Details'!$A:$A,0)),"Not Found")</f>
        <v>50</v>
      </c>
      <c r="P1150" s="6">
        <f>IFERROR(INDEX('Hospitalisation Details'!$U:$U,MATCH($A1150,'Hospitalisation Details'!$A:$A,0)),"Not Found")</f>
        <v>0</v>
      </c>
      <c r="Q1150" s="6">
        <f>IFERROR(INDEX('Hospitalisation Details'!$W:$W,MATCH($A1150,'Hospitalisation Details'!$A:$A,0)),"Not Found")</f>
        <v>0</v>
      </c>
    </row>
    <row r="1151" spans="1:17" ht="15" customHeight="1" x14ac:dyDescent="0.3">
      <c r="A1151" s="6" t="str">
        <f>'Customer Names'!A1151</f>
        <v>Id1150</v>
      </c>
      <c r="B1151" s="6" t="str">
        <f>IFERROR(INDEX('Customer Names'!$D:$D,MATCH($A1151,'Customer Names'!$A:$A,0)),"Not Found")</f>
        <v>Julee</v>
      </c>
      <c r="C1151" s="6">
        <f>IFERROR(INDEX('Medical Examinations'!$B:$B,MATCH($A1151,'Medical Examinations'!$A:$A,0)),"Not Found")</f>
        <v>42.68</v>
      </c>
      <c r="D1151" s="6">
        <f>IFERROR(INDEX('Medical Examinations'!$C:$C,MATCH($A1151,'Medical Examinations'!$A:$A,0)),"Not Found")</f>
        <v>9.2799999999999994</v>
      </c>
      <c r="E1151" s="6" t="str">
        <f>IFERROR(INDEX('Medical Examinations'!$I:$I,MATCH($A1151,'Medical Examinations'!$A:$A,0)),"Not Found")</f>
        <v>No</v>
      </c>
      <c r="F1151" s="6" t="str">
        <f>IFERROR(INDEX('Medical Examinations'!$J:$J,MATCH($A1151,'Medical Examinations'!$A:$A,0)),"Not Found")</f>
        <v>No</v>
      </c>
      <c r="G1151" s="6" t="str">
        <f>IFERROR(INDEX('Medical Examinations'!$F:$F,MATCH($A1151,'Medical Examinations'!$A:$A,0)),"Not Found")</f>
        <v>No</v>
      </c>
      <c r="H1151" s="6">
        <f>IFERROR(INDEX('Medical Examinations'!$L:$L,MATCH($A1151,'Medical Examinations'!$A:$A,0)),"Not Found")</f>
        <v>2</v>
      </c>
      <c r="I1151" s="6" t="str">
        <f>IFERROR(INDEX('Medical Examinations'!$K:$K,MATCH($A1151,'Medical Examinations'!$A:$A,0)),"Not Found")</f>
        <v>No</v>
      </c>
      <c r="J1151" s="6" t="str">
        <f>IFERROR(INDEX('Medical Examinations'!$M:$M,MATCH($A1151,'Medical Examinations'!$A:$A,0)),"Not Found")</f>
        <v>Obesity</v>
      </c>
      <c r="K1151" s="6" t="str">
        <f>IFERROR(INDEX('Medical Examinations'!$N:$N,MATCH($A1151,'Medical Examinations'!$A:$A,0)),"Not Found")</f>
        <v>Diabetic</v>
      </c>
      <c r="L1151" s="12">
        <f>IFERROR(INDEX('Hospitalisation Details'!$V:$V,MATCH($A1151,'Hospitalisation Details'!$A:$A,0)),"Not Found")</f>
        <v>0</v>
      </c>
      <c r="M1151" s="13">
        <f>IFERROR(INDEX('Hospitalisation Details'!$F:$F,MATCH($A1151,'Hospitalisation Details'!$A:$A,0)),"Not Found")</f>
        <v>9800.89</v>
      </c>
      <c r="N1151" s="6">
        <f>IFERROR(INDEX('Hospitalisation Details'!$S:$S,MATCH($A1151,'Hospitalisation Details'!$A:$A,0)),"Not Found")</f>
        <v>26924</v>
      </c>
      <c r="O1151" s="6">
        <f>IFERROR(INDEX('Hospitalisation Details'!$T:$T,MATCH($A1151,'Hospitalisation Details'!$A:$A,0)),"Not Found")</f>
        <v>49</v>
      </c>
      <c r="P1151" s="6">
        <f>IFERROR(INDEX('Hospitalisation Details'!$U:$U,MATCH($A1151,'Hospitalisation Details'!$A:$A,0)),"Not Found")</f>
        <v>0</v>
      </c>
      <c r="Q1151" s="6">
        <f>IFERROR(INDEX('Hospitalisation Details'!$W:$W,MATCH($A1151,'Hospitalisation Details'!$A:$A,0)),"Not Found")</f>
        <v>0</v>
      </c>
    </row>
    <row r="1152" spans="1:17" ht="15" customHeight="1" x14ac:dyDescent="0.3">
      <c r="A1152" s="6" t="str">
        <f>'Customer Names'!A1152</f>
        <v>Id1151</v>
      </c>
      <c r="B1152" s="6" t="str">
        <f>IFERROR(INDEX('Customer Names'!$D:$D,MATCH($A1152,'Customer Names'!$A:$A,0)),"Not Found")</f>
        <v>Christopher M.</v>
      </c>
      <c r="C1152" s="6">
        <f>IFERROR(INDEX('Medical Examinations'!$B:$B,MATCH($A1152,'Medical Examinations'!$A:$A,0)),"Not Found")</f>
        <v>24.31</v>
      </c>
      <c r="D1152" s="6">
        <f>IFERROR(INDEX('Medical Examinations'!$C:$C,MATCH($A1152,'Medical Examinations'!$A:$A,0)),"Not Found")</f>
        <v>6.37</v>
      </c>
      <c r="E1152" s="6" t="str">
        <f>IFERROR(INDEX('Medical Examinations'!$I:$I,MATCH($A1152,'Medical Examinations'!$A:$A,0)),"Not Found")</f>
        <v>No</v>
      </c>
      <c r="F1152" s="6" t="str">
        <f>IFERROR(INDEX('Medical Examinations'!$J:$J,MATCH($A1152,'Medical Examinations'!$A:$A,0)),"Not Found")</f>
        <v>No</v>
      </c>
      <c r="G1152" s="6" t="str">
        <f>IFERROR(INDEX('Medical Examinations'!$F:$F,MATCH($A1152,'Medical Examinations'!$A:$A,0)),"Not Found")</f>
        <v>No</v>
      </c>
      <c r="H1152" s="6">
        <f>IFERROR(INDEX('Medical Examinations'!$L:$L,MATCH($A1152,'Medical Examinations'!$A:$A,0)),"Not Found")</f>
        <v>0</v>
      </c>
      <c r="I1152" s="6" t="str">
        <f>IFERROR(INDEX('Medical Examinations'!$K:$K,MATCH($A1152,'Medical Examinations'!$A:$A,0)),"Not Found")</f>
        <v>No</v>
      </c>
      <c r="J1152" s="6" t="str">
        <f>IFERROR(INDEX('Medical Examinations'!$M:$M,MATCH($A1152,'Medical Examinations'!$A:$A,0)),"Not Found")</f>
        <v>Normal Weight</v>
      </c>
      <c r="K1152" s="6" t="str">
        <f>IFERROR(INDEX('Medical Examinations'!$N:$N,MATCH($A1152,'Medical Examinations'!$A:$A,0)),"Not Found")</f>
        <v>Prediabetic</v>
      </c>
      <c r="L1152" s="12">
        <f>IFERROR(INDEX('Hospitalisation Details'!$V:$V,MATCH($A1152,'Hospitalisation Details'!$A:$A,0)),"Not Found")</f>
        <v>0</v>
      </c>
      <c r="M1152" s="13">
        <f>IFERROR(INDEX('Hospitalisation Details'!$F:$F,MATCH($A1152,'Hospitalisation Details'!$A:$A,0)),"Not Found")</f>
        <v>9788.8700000000008</v>
      </c>
      <c r="N1152" s="6">
        <f>IFERROR(INDEX('Hospitalisation Details'!$S:$S,MATCH($A1152,'Hospitalisation Details'!$A:$A,0)),"Not Found")</f>
        <v>28283</v>
      </c>
      <c r="O1152" s="6">
        <f>IFERROR(INDEX('Hospitalisation Details'!$T:$T,MATCH($A1152,'Hospitalisation Details'!$A:$A,0)),"Not Found")</f>
        <v>46</v>
      </c>
      <c r="P1152" s="6">
        <f>IFERROR(INDEX('Hospitalisation Details'!$U:$U,MATCH($A1152,'Hospitalisation Details'!$A:$A,0)),"Not Found")</f>
        <v>0</v>
      </c>
      <c r="Q1152" s="6">
        <f>IFERROR(INDEX('Hospitalisation Details'!$W:$W,MATCH($A1152,'Hospitalisation Details'!$A:$A,0)),"Not Found")</f>
        <v>0</v>
      </c>
    </row>
    <row r="1153" spans="1:17" ht="15" customHeight="1" x14ac:dyDescent="0.3">
      <c r="A1153" s="6" t="str">
        <f>'Customer Names'!A1153</f>
        <v>Id1152</v>
      </c>
      <c r="B1153" s="6" t="str">
        <f>IFERROR(INDEX('Customer Names'!$D:$D,MATCH($A1153,'Customer Names'!$A:$A,0)),"Not Found")</f>
        <v>Ciaran</v>
      </c>
      <c r="C1153" s="6">
        <f>IFERROR(INDEX('Medical Examinations'!$B:$B,MATCH($A1153,'Medical Examinations'!$A:$A,0)),"Not Found")</f>
        <v>44.75</v>
      </c>
      <c r="D1153" s="6">
        <f>IFERROR(INDEX('Medical Examinations'!$C:$C,MATCH($A1153,'Medical Examinations'!$A:$A,0)),"Not Found")</f>
        <v>5.09</v>
      </c>
      <c r="E1153" s="6" t="str">
        <f>IFERROR(INDEX('Medical Examinations'!$I:$I,MATCH($A1153,'Medical Examinations'!$A:$A,0)),"Not Found")</f>
        <v>Yes</v>
      </c>
      <c r="F1153" s="6" t="str">
        <f>IFERROR(INDEX('Medical Examinations'!$J:$J,MATCH($A1153,'Medical Examinations'!$A:$A,0)),"Not Found")</f>
        <v>No</v>
      </c>
      <c r="G1153" s="6" t="str">
        <f>IFERROR(INDEX('Medical Examinations'!$F:$F,MATCH($A1153,'Medical Examinations'!$A:$A,0)),"Not Found")</f>
        <v>No</v>
      </c>
      <c r="H1153" s="6">
        <f>IFERROR(INDEX('Medical Examinations'!$L:$L,MATCH($A1153,'Medical Examinations'!$A:$A,0)),"Not Found")</f>
        <v>0</v>
      </c>
      <c r="I1153" s="6" t="str">
        <f>IFERROR(INDEX('Medical Examinations'!$K:$K,MATCH($A1153,'Medical Examinations'!$A:$A,0)),"Not Found")</f>
        <v>No</v>
      </c>
      <c r="J1153" s="6" t="str">
        <f>IFERROR(INDEX('Medical Examinations'!$M:$M,MATCH($A1153,'Medical Examinations'!$A:$A,0)),"Not Found")</f>
        <v>Obesity</v>
      </c>
      <c r="K1153" s="6" t="str">
        <f>IFERROR(INDEX('Medical Examinations'!$N:$N,MATCH($A1153,'Medical Examinations'!$A:$A,0)),"Not Found")</f>
        <v>Normal</v>
      </c>
      <c r="L1153" s="12">
        <f>IFERROR(INDEX('Hospitalisation Details'!$V:$V,MATCH($A1153,'Hospitalisation Details'!$A:$A,0)),"Not Found")</f>
        <v>0</v>
      </c>
      <c r="M1153" s="13">
        <f>IFERROR(INDEX('Hospitalisation Details'!$F:$F,MATCH($A1153,'Hospitalisation Details'!$A:$A,0)),"Not Found")</f>
        <v>9787.32</v>
      </c>
      <c r="N1153" s="6">
        <f>IFERROR(INDEX('Hospitalisation Details'!$S:$S,MATCH($A1153,'Hospitalisation Details'!$A:$A,0)),"Not Found")</f>
        <v>35285</v>
      </c>
      <c r="O1153" s="6">
        <f>IFERROR(INDEX('Hospitalisation Details'!$T:$T,MATCH($A1153,'Hospitalisation Details'!$A:$A,0)),"Not Found")</f>
        <v>26</v>
      </c>
      <c r="P1153" s="6">
        <f>IFERROR(INDEX('Hospitalisation Details'!$U:$U,MATCH($A1153,'Hospitalisation Details'!$A:$A,0)),"Not Found")</f>
        <v>0</v>
      </c>
      <c r="Q1153" s="6">
        <f>IFERROR(INDEX('Hospitalisation Details'!$W:$W,MATCH($A1153,'Hospitalisation Details'!$A:$A,0)),"Not Found")</f>
        <v>0</v>
      </c>
    </row>
    <row r="1154" spans="1:17" ht="15" customHeight="1" x14ac:dyDescent="0.3">
      <c r="A1154" s="6" t="str">
        <f>'Customer Names'!A1154</f>
        <v>Id1153</v>
      </c>
      <c r="B1154" s="6" t="str">
        <f>IFERROR(INDEX('Customer Names'!$D:$D,MATCH($A1154,'Customer Names'!$A:$A,0)),"Not Found")</f>
        <v>Kara</v>
      </c>
      <c r="C1154" s="6">
        <f>IFERROR(INDEX('Medical Examinations'!$B:$B,MATCH($A1154,'Medical Examinations'!$A:$A,0)),"Not Found")</f>
        <v>30.78</v>
      </c>
      <c r="D1154" s="6">
        <f>IFERROR(INDEX('Medical Examinations'!$C:$C,MATCH($A1154,'Medical Examinations'!$A:$A,0)),"Not Found")</f>
        <v>7.94</v>
      </c>
      <c r="E1154" s="6" t="str">
        <f>IFERROR(INDEX('Medical Examinations'!$I:$I,MATCH($A1154,'Medical Examinations'!$A:$A,0)),"Not Found")</f>
        <v>No</v>
      </c>
      <c r="F1154" s="6" t="str">
        <f>IFERROR(INDEX('Medical Examinations'!$J:$J,MATCH($A1154,'Medical Examinations'!$A:$A,0)),"Not Found")</f>
        <v>No</v>
      </c>
      <c r="G1154" s="6" t="str">
        <f>IFERROR(INDEX('Medical Examinations'!$F:$F,MATCH($A1154,'Medical Examinations'!$A:$A,0)),"Not Found")</f>
        <v>No</v>
      </c>
      <c r="H1154" s="6">
        <f>IFERROR(INDEX('Medical Examinations'!$L:$L,MATCH($A1154,'Medical Examinations'!$A:$A,0)),"Not Found")</f>
        <v>2</v>
      </c>
      <c r="I1154" s="6" t="str">
        <f>IFERROR(INDEX('Medical Examinations'!$K:$K,MATCH($A1154,'Medical Examinations'!$A:$A,0)),"Not Found")</f>
        <v>No</v>
      </c>
      <c r="J1154" s="6" t="str">
        <f>IFERROR(INDEX('Medical Examinations'!$M:$M,MATCH($A1154,'Medical Examinations'!$A:$A,0)),"Not Found")</f>
        <v>Obesity</v>
      </c>
      <c r="K1154" s="6" t="str">
        <f>IFERROR(INDEX('Medical Examinations'!$N:$N,MATCH($A1154,'Medical Examinations'!$A:$A,0)),"Not Found")</f>
        <v>Diabetic</v>
      </c>
      <c r="L1154" s="12">
        <f>IFERROR(INDEX('Hospitalisation Details'!$V:$V,MATCH($A1154,'Hospitalisation Details'!$A:$A,0)),"Not Found")</f>
        <v>0</v>
      </c>
      <c r="M1154" s="13">
        <f>IFERROR(INDEX('Hospitalisation Details'!$F:$F,MATCH($A1154,'Hospitalisation Details'!$A:$A,0)),"Not Found")</f>
        <v>9778.35</v>
      </c>
      <c r="N1154" s="6">
        <f>IFERROR(INDEX('Hospitalisation Details'!$S:$S,MATCH($A1154,'Hospitalisation Details'!$A:$A,0)),"Not Found")</f>
        <v>26852</v>
      </c>
      <c r="O1154" s="6">
        <f>IFERROR(INDEX('Hospitalisation Details'!$T:$T,MATCH($A1154,'Hospitalisation Details'!$A:$A,0)),"Not Found")</f>
        <v>49</v>
      </c>
      <c r="P1154" s="6">
        <f>IFERROR(INDEX('Hospitalisation Details'!$U:$U,MATCH($A1154,'Hospitalisation Details'!$A:$A,0)),"Not Found")</f>
        <v>0</v>
      </c>
      <c r="Q1154" s="6">
        <f>IFERROR(INDEX('Hospitalisation Details'!$W:$W,MATCH($A1154,'Hospitalisation Details'!$A:$A,0)),"Not Found")</f>
        <v>0</v>
      </c>
    </row>
    <row r="1155" spans="1:17" ht="15" customHeight="1" x14ac:dyDescent="0.3">
      <c r="A1155" s="6" t="str">
        <f>'Customer Names'!A1155</f>
        <v>Id1154</v>
      </c>
      <c r="B1155" s="6" t="str">
        <f>IFERROR(INDEX('Customer Names'!$D:$D,MATCH($A1155,'Customer Names'!$A:$A,0)),"Not Found")</f>
        <v>Makie</v>
      </c>
      <c r="C1155" s="6">
        <f>IFERROR(INDEX('Medical Examinations'!$B:$B,MATCH($A1155,'Medical Examinations'!$A:$A,0)),"Not Found")</f>
        <v>21.86</v>
      </c>
      <c r="D1155" s="6">
        <f>IFERROR(INDEX('Medical Examinations'!$C:$C,MATCH($A1155,'Medical Examinations'!$A:$A,0)),"Not Found")</f>
        <v>10.95</v>
      </c>
      <c r="E1155" s="6" t="str">
        <f>IFERROR(INDEX('Medical Examinations'!$I:$I,MATCH($A1155,'Medical Examinations'!$A:$A,0)),"Not Found")</f>
        <v>No</v>
      </c>
      <c r="F1155" s="6" t="str">
        <f>IFERROR(INDEX('Medical Examinations'!$J:$J,MATCH($A1155,'Medical Examinations'!$A:$A,0)),"Not Found")</f>
        <v>No</v>
      </c>
      <c r="G1155" s="6" t="str">
        <f>IFERROR(INDEX('Medical Examinations'!$F:$F,MATCH($A1155,'Medical Examinations'!$A:$A,0)),"Not Found")</f>
        <v>No</v>
      </c>
      <c r="H1155" s="6">
        <f>IFERROR(INDEX('Medical Examinations'!$L:$L,MATCH($A1155,'Medical Examinations'!$A:$A,0)),"Not Found")</f>
        <v>0</v>
      </c>
      <c r="I1155" s="6" t="str">
        <f>IFERROR(INDEX('Medical Examinations'!$K:$K,MATCH($A1155,'Medical Examinations'!$A:$A,0)),"Not Found")</f>
        <v>No</v>
      </c>
      <c r="J1155" s="6" t="str">
        <f>IFERROR(INDEX('Medical Examinations'!$M:$M,MATCH($A1155,'Medical Examinations'!$A:$A,0)),"Not Found")</f>
        <v>Normal Weight</v>
      </c>
      <c r="K1155" s="6" t="str">
        <f>IFERROR(INDEX('Medical Examinations'!$N:$N,MATCH($A1155,'Medical Examinations'!$A:$A,0)),"Not Found")</f>
        <v>Diabetic</v>
      </c>
      <c r="L1155" s="12">
        <f>IFERROR(INDEX('Hospitalisation Details'!$V:$V,MATCH($A1155,'Hospitalisation Details'!$A:$A,0)),"Not Found")</f>
        <v>0</v>
      </c>
      <c r="M1155" s="13">
        <f>IFERROR(INDEX('Hospitalisation Details'!$F:$F,MATCH($A1155,'Hospitalisation Details'!$A:$A,0)),"Not Found")</f>
        <v>9764.08</v>
      </c>
      <c r="N1155" s="6">
        <f>IFERROR(INDEX('Hospitalisation Details'!$S:$S,MATCH($A1155,'Hospitalisation Details'!$A:$A,0)),"Not Found")</f>
        <v>23990</v>
      </c>
      <c r="O1155" s="6">
        <f>IFERROR(INDEX('Hospitalisation Details'!$T:$T,MATCH($A1155,'Hospitalisation Details'!$A:$A,0)),"Not Found")</f>
        <v>57</v>
      </c>
      <c r="P1155" s="6">
        <f>IFERROR(INDEX('Hospitalisation Details'!$U:$U,MATCH($A1155,'Hospitalisation Details'!$A:$A,0)),"Not Found")</f>
        <v>0</v>
      </c>
      <c r="Q1155" s="6">
        <f>IFERROR(INDEX('Hospitalisation Details'!$W:$W,MATCH($A1155,'Hospitalisation Details'!$A:$A,0)),"Not Found")</f>
        <v>0</v>
      </c>
    </row>
    <row r="1156" spans="1:17" ht="15" customHeight="1" x14ac:dyDescent="0.3">
      <c r="A1156" s="6" t="str">
        <f>'Customer Names'!A1156</f>
        <v>Id1155</v>
      </c>
      <c r="B1156" s="6" t="str">
        <f>IFERROR(INDEX('Customer Names'!$D:$D,MATCH($A1156,'Customer Names'!$A:$A,0)),"Not Found")</f>
        <v>Emily E</v>
      </c>
      <c r="C1156" s="6">
        <f>IFERROR(INDEX('Medical Examinations'!$B:$B,MATCH($A1156,'Medical Examinations'!$A:$A,0)),"Not Found")</f>
        <v>49.09</v>
      </c>
      <c r="D1156" s="6">
        <f>IFERROR(INDEX('Medical Examinations'!$C:$C,MATCH($A1156,'Medical Examinations'!$A:$A,0)),"Not Found")</f>
        <v>6.3</v>
      </c>
      <c r="E1156" s="6" t="str">
        <f>IFERROR(INDEX('Medical Examinations'!$I:$I,MATCH($A1156,'Medical Examinations'!$A:$A,0)),"Not Found")</f>
        <v>Yes</v>
      </c>
      <c r="F1156" s="6" t="str">
        <f>IFERROR(INDEX('Medical Examinations'!$J:$J,MATCH($A1156,'Medical Examinations'!$A:$A,0)),"Not Found")</f>
        <v>No</v>
      </c>
      <c r="G1156" s="6" t="str">
        <f>IFERROR(INDEX('Medical Examinations'!$F:$F,MATCH($A1156,'Medical Examinations'!$A:$A,0)),"Not Found")</f>
        <v>No</v>
      </c>
      <c r="H1156" s="6">
        <f>IFERROR(INDEX('Medical Examinations'!$L:$L,MATCH($A1156,'Medical Examinations'!$A:$A,0)),"Not Found")</f>
        <v>0</v>
      </c>
      <c r="I1156" s="6" t="str">
        <f>IFERROR(INDEX('Medical Examinations'!$K:$K,MATCH($A1156,'Medical Examinations'!$A:$A,0)),"Not Found")</f>
        <v>No</v>
      </c>
      <c r="J1156" s="6" t="str">
        <f>IFERROR(INDEX('Medical Examinations'!$M:$M,MATCH($A1156,'Medical Examinations'!$A:$A,0)),"Not Found")</f>
        <v>Obesity</v>
      </c>
      <c r="K1156" s="6" t="str">
        <f>IFERROR(INDEX('Medical Examinations'!$N:$N,MATCH($A1156,'Medical Examinations'!$A:$A,0)),"Not Found")</f>
        <v>Prediabetic</v>
      </c>
      <c r="L1156" s="12">
        <f>IFERROR(INDEX('Hospitalisation Details'!$V:$V,MATCH($A1156,'Hospitalisation Details'!$A:$A,0)),"Not Found")</f>
        <v>0</v>
      </c>
      <c r="M1156" s="13">
        <f>IFERROR(INDEX('Hospitalisation Details'!$F:$F,MATCH($A1156,'Hospitalisation Details'!$A:$A,0)),"Not Found")</f>
        <v>9753.49</v>
      </c>
      <c r="N1156" s="6">
        <f>IFERROR(INDEX('Hospitalisation Details'!$S:$S,MATCH($A1156,'Hospitalisation Details'!$A:$A,0)),"Not Found")</f>
        <v>37086</v>
      </c>
      <c r="O1156" s="6">
        <f>IFERROR(INDEX('Hospitalisation Details'!$T:$T,MATCH($A1156,'Hospitalisation Details'!$A:$A,0)),"Not Found")</f>
        <v>21</v>
      </c>
      <c r="P1156" s="6">
        <f>IFERROR(INDEX('Hospitalisation Details'!$U:$U,MATCH($A1156,'Hospitalisation Details'!$A:$A,0)),"Not Found")</f>
        <v>0</v>
      </c>
      <c r="Q1156" s="6">
        <f>IFERROR(INDEX('Hospitalisation Details'!$W:$W,MATCH($A1156,'Hospitalisation Details'!$A:$A,0)),"Not Found")</f>
        <v>0</v>
      </c>
    </row>
    <row r="1157" spans="1:17" ht="15" customHeight="1" x14ac:dyDescent="0.3">
      <c r="A1157" s="6" t="str">
        <f>'Customer Names'!A1157</f>
        <v>Id1156</v>
      </c>
      <c r="B1157" s="6" t="str">
        <f>IFERROR(INDEX('Customer Names'!$D:$D,MATCH($A1157,'Customer Names'!$A:$A,0)),"Not Found")</f>
        <v>Cary</v>
      </c>
      <c r="C1157" s="6">
        <f>IFERROR(INDEX('Medical Examinations'!$B:$B,MATCH($A1157,'Medical Examinations'!$A:$A,0)),"Not Found")</f>
        <v>47.74</v>
      </c>
      <c r="D1157" s="6">
        <f>IFERROR(INDEX('Medical Examinations'!$C:$C,MATCH($A1157,'Medical Examinations'!$A:$A,0)),"Not Found")</f>
        <v>8.0500000000000007</v>
      </c>
      <c r="E1157" s="6" t="str">
        <f>IFERROR(INDEX('Medical Examinations'!$I:$I,MATCH($A1157,'Medical Examinations'!$A:$A,0)),"Not Found")</f>
        <v>Yes</v>
      </c>
      <c r="F1157" s="6" t="str">
        <f>IFERROR(INDEX('Medical Examinations'!$J:$J,MATCH($A1157,'Medical Examinations'!$A:$A,0)),"Not Found")</f>
        <v>No</v>
      </c>
      <c r="G1157" s="6" t="str">
        <f>IFERROR(INDEX('Medical Examinations'!$F:$F,MATCH($A1157,'Medical Examinations'!$A:$A,0)),"Not Found")</f>
        <v>No</v>
      </c>
      <c r="H1157" s="6">
        <f>IFERROR(INDEX('Medical Examinations'!$L:$L,MATCH($A1157,'Medical Examinations'!$A:$A,0)),"Not Found")</f>
        <v>2</v>
      </c>
      <c r="I1157" s="6" t="str">
        <f>IFERROR(INDEX('Medical Examinations'!$K:$K,MATCH($A1157,'Medical Examinations'!$A:$A,0)),"Not Found")</f>
        <v>No</v>
      </c>
      <c r="J1157" s="6" t="str">
        <f>IFERROR(INDEX('Medical Examinations'!$M:$M,MATCH($A1157,'Medical Examinations'!$A:$A,0)),"Not Found")</f>
        <v>Obesity</v>
      </c>
      <c r="K1157" s="6" t="str">
        <f>IFERROR(INDEX('Medical Examinations'!$N:$N,MATCH($A1157,'Medical Examinations'!$A:$A,0)),"Not Found")</f>
        <v>Diabetic</v>
      </c>
      <c r="L1157" s="12">
        <f>IFERROR(INDEX('Hospitalisation Details'!$V:$V,MATCH($A1157,'Hospitalisation Details'!$A:$A,0)),"Not Found")</f>
        <v>0</v>
      </c>
      <c r="M1157" s="13">
        <f>IFERROR(INDEX('Hospitalisation Details'!$F:$F,MATCH($A1157,'Hospitalisation Details'!$A:$A,0)),"Not Found")</f>
        <v>9748.91</v>
      </c>
      <c r="N1157" s="6">
        <f>IFERROR(INDEX('Hospitalisation Details'!$S:$S,MATCH($A1157,'Hospitalisation Details'!$A:$A,0)),"Not Found")</f>
        <v>25753</v>
      </c>
      <c r="O1157" s="6">
        <f>IFERROR(INDEX('Hospitalisation Details'!$T:$T,MATCH($A1157,'Hospitalisation Details'!$A:$A,0)),"Not Found")</f>
        <v>52</v>
      </c>
      <c r="P1157" s="6">
        <f>IFERROR(INDEX('Hospitalisation Details'!$U:$U,MATCH($A1157,'Hospitalisation Details'!$A:$A,0)),"Not Found")</f>
        <v>0</v>
      </c>
      <c r="Q1157" s="6">
        <f>IFERROR(INDEX('Hospitalisation Details'!$W:$W,MATCH($A1157,'Hospitalisation Details'!$A:$A,0)),"Not Found")</f>
        <v>0</v>
      </c>
    </row>
    <row r="1158" spans="1:17" ht="15" customHeight="1" x14ac:dyDescent="0.3">
      <c r="A1158" s="6" t="str">
        <f>'Customer Names'!A1158</f>
        <v>Id1157</v>
      </c>
      <c r="B1158" s="6" t="str">
        <f>IFERROR(INDEX('Customer Names'!$D:$D,MATCH($A1158,'Customer Names'!$A:$A,0)),"Not Found")</f>
        <v>Steven</v>
      </c>
      <c r="C1158" s="6">
        <f>IFERROR(INDEX('Medical Examinations'!$B:$B,MATCH($A1158,'Medical Examinations'!$A:$A,0)),"Not Found")</f>
        <v>30.2</v>
      </c>
      <c r="D1158" s="6">
        <f>IFERROR(INDEX('Medical Examinations'!$C:$C,MATCH($A1158,'Medical Examinations'!$A:$A,0)),"Not Found")</f>
        <v>9.8800000000000008</v>
      </c>
      <c r="E1158" s="6" t="str">
        <f>IFERROR(INDEX('Medical Examinations'!$I:$I,MATCH($A1158,'Medical Examinations'!$A:$A,0)),"Not Found")</f>
        <v>Yes</v>
      </c>
      <c r="F1158" s="6" t="str">
        <f>IFERROR(INDEX('Medical Examinations'!$J:$J,MATCH($A1158,'Medical Examinations'!$A:$A,0)),"Not Found")</f>
        <v>No</v>
      </c>
      <c r="G1158" s="6" t="str">
        <f>IFERROR(INDEX('Medical Examinations'!$F:$F,MATCH($A1158,'Medical Examinations'!$A:$A,0)),"Not Found")</f>
        <v>No</v>
      </c>
      <c r="H1158" s="6">
        <f>IFERROR(INDEX('Medical Examinations'!$L:$L,MATCH($A1158,'Medical Examinations'!$A:$A,0)),"Not Found")</f>
        <v>2</v>
      </c>
      <c r="I1158" s="6" t="str">
        <f>IFERROR(INDEX('Medical Examinations'!$K:$K,MATCH($A1158,'Medical Examinations'!$A:$A,0)),"Not Found")</f>
        <v>No</v>
      </c>
      <c r="J1158" s="6" t="str">
        <f>IFERROR(INDEX('Medical Examinations'!$M:$M,MATCH($A1158,'Medical Examinations'!$A:$A,0)),"Not Found")</f>
        <v>Obesity</v>
      </c>
      <c r="K1158" s="6" t="str">
        <f>IFERROR(INDEX('Medical Examinations'!$N:$N,MATCH($A1158,'Medical Examinations'!$A:$A,0)),"Not Found")</f>
        <v>Diabetic</v>
      </c>
      <c r="L1158" s="12">
        <f>IFERROR(INDEX('Hospitalisation Details'!$V:$V,MATCH($A1158,'Hospitalisation Details'!$A:$A,0)),"Not Found")</f>
        <v>0</v>
      </c>
      <c r="M1158" s="13">
        <f>IFERROR(INDEX('Hospitalisation Details'!$F:$F,MATCH($A1158,'Hospitalisation Details'!$A:$A,0)),"Not Found")</f>
        <v>9724.5300000000007</v>
      </c>
      <c r="N1158" s="6">
        <f>IFERROR(INDEX('Hospitalisation Details'!$S:$S,MATCH($A1158,'Hospitalisation Details'!$A:$A,0)),"Not Found")</f>
        <v>25798</v>
      </c>
      <c r="O1158" s="6">
        <f>IFERROR(INDEX('Hospitalisation Details'!$T:$T,MATCH($A1158,'Hospitalisation Details'!$A:$A,0)),"Not Found")</f>
        <v>52</v>
      </c>
      <c r="P1158" s="6">
        <f>IFERROR(INDEX('Hospitalisation Details'!$U:$U,MATCH($A1158,'Hospitalisation Details'!$A:$A,0)),"Not Found")</f>
        <v>0</v>
      </c>
      <c r="Q1158" s="6">
        <f>IFERROR(INDEX('Hospitalisation Details'!$W:$W,MATCH($A1158,'Hospitalisation Details'!$A:$A,0)),"Not Found")</f>
        <v>0</v>
      </c>
    </row>
    <row r="1159" spans="1:17" ht="15" customHeight="1" x14ac:dyDescent="0.3">
      <c r="A1159" s="6" t="str">
        <f>'Customer Names'!A1159</f>
        <v>Id1158</v>
      </c>
      <c r="B1159" s="6" t="str">
        <f>IFERROR(INDEX('Customer Names'!$D:$D,MATCH($A1159,'Customer Names'!$A:$A,0)),"Not Found")</f>
        <v>Jose Antonio Sr.</v>
      </c>
      <c r="C1159" s="6">
        <f>IFERROR(INDEX('Medical Examinations'!$B:$B,MATCH($A1159,'Medical Examinations'!$A:$A,0)),"Not Found")</f>
        <v>33.25</v>
      </c>
      <c r="D1159" s="6">
        <f>IFERROR(INDEX('Medical Examinations'!$C:$C,MATCH($A1159,'Medical Examinations'!$A:$A,0)),"Not Found")</f>
        <v>7.42</v>
      </c>
      <c r="E1159" s="6" t="str">
        <f>IFERROR(INDEX('Medical Examinations'!$I:$I,MATCH($A1159,'Medical Examinations'!$A:$A,0)),"Not Found")</f>
        <v>Yes</v>
      </c>
      <c r="F1159" s="6" t="str">
        <f>IFERROR(INDEX('Medical Examinations'!$J:$J,MATCH($A1159,'Medical Examinations'!$A:$A,0)),"Not Found")</f>
        <v>No</v>
      </c>
      <c r="G1159" s="6" t="str">
        <f>IFERROR(INDEX('Medical Examinations'!$F:$F,MATCH($A1159,'Medical Examinations'!$A:$A,0)),"Not Found")</f>
        <v>No</v>
      </c>
      <c r="H1159" s="6">
        <f>IFERROR(INDEX('Medical Examinations'!$L:$L,MATCH($A1159,'Medical Examinations'!$A:$A,0)),"Not Found")</f>
        <v>2</v>
      </c>
      <c r="I1159" s="6" t="str">
        <f>IFERROR(INDEX('Medical Examinations'!$K:$K,MATCH($A1159,'Medical Examinations'!$A:$A,0)),"Not Found")</f>
        <v>No</v>
      </c>
      <c r="J1159" s="6" t="str">
        <f>IFERROR(INDEX('Medical Examinations'!$M:$M,MATCH($A1159,'Medical Examinations'!$A:$A,0)),"Not Found")</f>
        <v>Obesity</v>
      </c>
      <c r="K1159" s="6" t="str">
        <f>IFERROR(INDEX('Medical Examinations'!$N:$N,MATCH($A1159,'Medical Examinations'!$A:$A,0)),"Not Found")</f>
        <v>Diabetic</v>
      </c>
      <c r="L1159" s="12">
        <f>IFERROR(INDEX('Hospitalisation Details'!$V:$V,MATCH($A1159,'Hospitalisation Details'!$A:$A,0)),"Not Found")</f>
        <v>0</v>
      </c>
      <c r="M1159" s="13">
        <f>IFERROR(INDEX('Hospitalisation Details'!$F:$F,MATCH($A1159,'Hospitalisation Details'!$A:$A,0)),"Not Found")</f>
        <v>9722.77</v>
      </c>
      <c r="N1159" s="6">
        <f>IFERROR(INDEX('Hospitalisation Details'!$S:$S,MATCH($A1159,'Hospitalisation Details'!$A:$A,0)),"Not Found")</f>
        <v>25823</v>
      </c>
      <c r="O1159" s="6">
        <f>IFERROR(INDEX('Hospitalisation Details'!$T:$T,MATCH($A1159,'Hospitalisation Details'!$A:$A,0)),"Not Found")</f>
        <v>52</v>
      </c>
      <c r="P1159" s="6">
        <f>IFERROR(INDEX('Hospitalisation Details'!$U:$U,MATCH($A1159,'Hospitalisation Details'!$A:$A,0)),"Not Found")</f>
        <v>0</v>
      </c>
      <c r="Q1159" s="6">
        <f>IFERROR(INDEX('Hospitalisation Details'!$W:$W,MATCH($A1159,'Hospitalisation Details'!$A:$A,0)),"Not Found")</f>
        <v>0</v>
      </c>
    </row>
    <row r="1160" spans="1:17" ht="15" customHeight="1" x14ac:dyDescent="0.3">
      <c r="A1160" s="6" t="str">
        <f>'Customer Names'!A1160</f>
        <v>Id1159</v>
      </c>
      <c r="B1160" s="6" t="str">
        <f>IFERROR(INDEX('Customer Names'!$D:$D,MATCH($A1160,'Customer Names'!$A:$A,0)),"Not Found")</f>
        <v>Tatiana</v>
      </c>
      <c r="C1160" s="6">
        <f>IFERROR(INDEX('Medical Examinations'!$B:$B,MATCH($A1160,'Medical Examinations'!$A:$A,0)),"Not Found")</f>
        <v>26.6</v>
      </c>
      <c r="D1160" s="6">
        <f>IFERROR(INDEX('Medical Examinations'!$C:$C,MATCH($A1160,'Medical Examinations'!$A:$A,0)),"Not Found")</f>
        <v>8.4499999999999993</v>
      </c>
      <c r="E1160" s="6" t="str">
        <f>IFERROR(INDEX('Medical Examinations'!$I:$I,MATCH($A1160,'Medical Examinations'!$A:$A,0)),"Not Found")</f>
        <v>Yes</v>
      </c>
      <c r="F1160" s="6" t="str">
        <f>IFERROR(INDEX('Medical Examinations'!$J:$J,MATCH($A1160,'Medical Examinations'!$A:$A,0)),"Not Found")</f>
        <v>No</v>
      </c>
      <c r="G1160" s="6" t="str">
        <f>IFERROR(INDEX('Medical Examinations'!$F:$F,MATCH($A1160,'Medical Examinations'!$A:$A,0)),"Not Found")</f>
        <v>No</v>
      </c>
      <c r="H1160" s="6">
        <f>IFERROR(INDEX('Medical Examinations'!$L:$L,MATCH($A1160,'Medical Examinations'!$A:$A,0)),"Not Found")</f>
        <v>1</v>
      </c>
      <c r="I1160" s="6" t="str">
        <f>IFERROR(INDEX('Medical Examinations'!$K:$K,MATCH($A1160,'Medical Examinations'!$A:$A,0)),"Not Found")</f>
        <v>No</v>
      </c>
      <c r="J1160" s="6" t="str">
        <f>IFERROR(INDEX('Medical Examinations'!$M:$M,MATCH($A1160,'Medical Examinations'!$A:$A,0)),"Not Found")</f>
        <v>Overweight</v>
      </c>
      <c r="K1160" s="6" t="str">
        <f>IFERROR(INDEX('Medical Examinations'!$N:$N,MATCH($A1160,'Medical Examinations'!$A:$A,0)),"Not Found")</f>
        <v>Diabetic</v>
      </c>
      <c r="L1160" s="12">
        <f>IFERROR(INDEX('Hospitalisation Details'!$V:$V,MATCH($A1160,'Hospitalisation Details'!$A:$A,0)),"Not Found")</f>
        <v>0</v>
      </c>
      <c r="M1160" s="13">
        <f>IFERROR(INDEX('Hospitalisation Details'!$F:$F,MATCH($A1160,'Hospitalisation Details'!$A:$A,0)),"Not Found")</f>
        <v>9715.84</v>
      </c>
      <c r="N1160" s="6">
        <f>IFERROR(INDEX('Hospitalisation Details'!$S:$S,MATCH($A1160,'Hospitalisation Details'!$A:$A,0)),"Not Found")</f>
        <v>27572</v>
      </c>
      <c r="O1160" s="6">
        <f>IFERROR(INDEX('Hospitalisation Details'!$T:$T,MATCH($A1160,'Hospitalisation Details'!$A:$A,0)),"Not Found")</f>
        <v>47</v>
      </c>
      <c r="P1160" s="6">
        <f>IFERROR(INDEX('Hospitalisation Details'!$U:$U,MATCH($A1160,'Hospitalisation Details'!$A:$A,0)),"Not Found")</f>
        <v>0</v>
      </c>
      <c r="Q1160" s="6">
        <f>IFERROR(INDEX('Hospitalisation Details'!$W:$W,MATCH($A1160,'Hospitalisation Details'!$A:$A,0)),"Not Found")</f>
        <v>0</v>
      </c>
    </row>
    <row r="1161" spans="1:17" ht="15" customHeight="1" x14ac:dyDescent="0.3">
      <c r="A1161" s="6" t="str">
        <f>'Customer Names'!A1161</f>
        <v>Id1160</v>
      </c>
      <c r="B1161" s="6" t="str">
        <f>IFERROR(INDEX('Customer Names'!$D:$D,MATCH($A1161,'Customer Names'!$A:$A,0)),"Not Found")</f>
        <v>Dan T.</v>
      </c>
      <c r="C1161" s="6">
        <f>IFERROR(INDEX('Medical Examinations'!$B:$B,MATCH($A1161,'Medical Examinations'!$A:$A,0)),"Not Found")</f>
        <v>26.35</v>
      </c>
      <c r="D1161" s="6">
        <f>IFERROR(INDEX('Medical Examinations'!$C:$C,MATCH($A1161,'Medical Examinations'!$A:$A,0)),"Not Found")</f>
        <v>6.21</v>
      </c>
      <c r="E1161" s="6" t="str">
        <f>IFERROR(INDEX('Medical Examinations'!$I:$I,MATCH($A1161,'Medical Examinations'!$A:$A,0)),"Not Found")</f>
        <v>No</v>
      </c>
      <c r="F1161" s="6" t="str">
        <f>IFERROR(INDEX('Medical Examinations'!$J:$J,MATCH($A1161,'Medical Examinations'!$A:$A,0)),"Not Found")</f>
        <v>No</v>
      </c>
      <c r="G1161" s="6" t="str">
        <f>IFERROR(INDEX('Medical Examinations'!$F:$F,MATCH($A1161,'Medical Examinations'!$A:$A,0)),"Not Found")</f>
        <v>No</v>
      </c>
      <c r="H1161" s="6">
        <f>IFERROR(INDEX('Medical Examinations'!$L:$L,MATCH($A1161,'Medical Examinations'!$A:$A,0)),"Not Found")</f>
        <v>2</v>
      </c>
      <c r="I1161" s="6" t="str">
        <f>IFERROR(INDEX('Medical Examinations'!$K:$K,MATCH($A1161,'Medical Examinations'!$A:$A,0)),"Not Found")</f>
        <v>No</v>
      </c>
      <c r="J1161" s="6" t="str">
        <f>IFERROR(INDEX('Medical Examinations'!$M:$M,MATCH($A1161,'Medical Examinations'!$A:$A,0)),"Not Found")</f>
        <v>Overweight</v>
      </c>
      <c r="K1161" s="6" t="str">
        <f>IFERROR(INDEX('Medical Examinations'!$N:$N,MATCH($A1161,'Medical Examinations'!$A:$A,0)),"Not Found")</f>
        <v>Prediabetic</v>
      </c>
      <c r="L1161" s="12">
        <f>IFERROR(INDEX('Hospitalisation Details'!$V:$V,MATCH($A1161,'Hospitalisation Details'!$A:$A,0)),"Not Found")</f>
        <v>0</v>
      </c>
      <c r="M1161" s="13">
        <f>IFERROR(INDEX('Hospitalisation Details'!$F:$F,MATCH($A1161,'Hospitalisation Details'!$A:$A,0)),"Not Found")</f>
        <v>9710.7099999999991</v>
      </c>
      <c r="N1161" s="6">
        <f>IFERROR(INDEX('Hospitalisation Details'!$S:$S,MATCH($A1161,'Hospitalisation Details'!$A:$A,0)),"Not Found")</f>
        <v>26490</v>
      </c>
      <c r="O1161" s="6">
        <f>IFERROR(INDEX('Hospitalisation Details'!$T:$T,MATCH($A1161,'Hospitalisation Details'!$A:$A,0)),"Not Found")</f>
        <v>50</v>
      </c>
      <c r="P1161" s="6">
        <f>IFERROR(INDEX('Hospitalisation Details'!$U:$U,MATCH($A1161,'Hospitalisation Details'!$A:$A,0)),"Not Found")</f>
        <v>0</v>
      </c>
      <c r="Q1161" s="6">
        <f>IFERROR(INDEX('Hospitalisation Details'!$W:$W,MATCH($A1161,'Hospitalisation Details'!$A:$A,0)),"Not Found")</f>
        <v>0</v>
      </c>
    </row>
    <row r="1162" spans="1:17" ht="15" customHeight="1" x14ac:dyDescent="0.3">
      <c r="A1162" s="6" t="str">
        <f>'Customer Names'!A1162</f>
        <v>Id1161</v>
      </c>
      <c r="B1162" s="6" t="str">
        <f>IFERROR(INDEX('Customer Names'!$D:$D,MATCH($A1162,'Customer Names'!$A:$A,0)),"Not Found")</f>
        <v>Liisa A.</v>
      </c>
      <c r="C1162" s="6">
        <f>IFERROR(INDEX('Medical Examinations'!$B:$B,MATCH($A1162,'Medical Examinations'!$A:$A,0)),"Not Found")</f>
        <v>39.994999999999997</v>
      </c>
      <c r="D1162" s="6">
        <f>IFERROR(INDEX('Medical Examinations'!$C:$C,MATCH($A1162,'Medical Examinations'!$A:$A,0)),"Not Found")</f>
        <v>4.6500000000000004</v>
      </c>
      <c r="E1162" s="6" t="str">
        <f>IFERROR(INDEX('Medical Examinations'!$I:$I,MATCH($A1162,'Medical Examinations'!$A:$A,0)),"Not Found")</f>
        <v>No</v>
      </c>
      <c r="F1162" s="6" t="str">
        <f>IFERROR(INDEX('Medical Examinations'!$J:$J,MATCH($A1162,'Medical Examinations'!$A:$A,0)),"Not Found")</f>
        <v>No</v>
      </c>
      <c r="G1162" s="6" t="str">
        <f>IFERROR(INDEX('Medical Examinations'!$F:$F,MATCH($A1162,'Medical Examinations'!$A:$A,0)),"Not Found")</f>
        <v>No</v>
      </c>
      <c r="H1162" s="6">
        <f>IFERROR(INDEX('Medical Examinations'!$L:$L,MATCH($A1162,'Medical Examinations'!$A:$A,0)),"Not Found")</f>
        <v>0</v>
      </c>
      <c r="I1162" s="6" t="str">
        <f>IFERROR(INDEX('Medical Examinations'!$K:$K,MATCH($A1162,'Medical Examinations'!$A:$A,0)),"Not Found")</f>
        <v>No</v>
      </c>
      <c r="J1162" s="6" t="str">
        <f>IFERROR(INDEX('Medical Examinations'!$M:$M,MATCH($A1162,'Medical Examinations'!$A:$A,0)),"Not Found")</f>
        <v>Obesity</v>
      </c>
      <c r="K1162" s="6" t="str">
        <f>IFERROR(INDEX('Medical Examinations'!$N:$N,MATCH($A1162,'Medical Examinations'!$A:$A,0)),"Not Found")</f>
        <v>Normal</v>
      </c>
      <c r="L1162" s="12">
        <f>IFERROR(INDEX('Hospitalisation Details'!$V:$V,MATCH($A1162,'Hospitalisation Details'!$A:$A,0)),"Not Found")</f>
        <v>0</v>
      </c>
      <c r="M1162" s="13">
        <f>IFERROR(INDEX('Hospitalisation Details'!$F:$F,MATCH($A1162,'Hospitalisation Details'!$A:$A,0)),"Not Found")</f>
        <v>9704.67</v>
      </c>
      <c r="N1162" s="6">
        <f>IFERROR(INDEX('Hospitalisation Details'!$S:$S,MATCH($A1162,'Hospitalisation Details'!$A:$A,0)),"Not Found")</f>
        <v>28387</v>
      </c>
      <c r="O1162" s="6">
        <f>IFERROR(INDEX('Hospitalisation Details'!$T:$T,MATCH($A1162,'Hospitalisation Details'!$A:$A,0)),"Not Found")</f>
        <v>45</v>
      </c>
      <c r="P1162" s="6">
        <f>IFERROR(INDEX('Hospitalisation Details'!$U:$U,MATCH($A1162,'Hospitalisation Details'!$A:$A,0)),"Not Found")</f>
        <v>0</v>
      </c>
      <c r="Q1162" s="6">
        <f>IFERROR(INDEX('Hospitalisation Details'!$W:$W,MATCH($A1162,'Hospitalisation Details'!$A:$A,0)),"Not Found")</f>
        <v>0</v>
      </c>
    </row>
    <row r="1163" spans="1:17" ht="15" customHeight="1" x14ac:dyDescent="0.3">
      <c r="A1163" s="6" t="str">
        <f>'Customer Names'!A1163</f>
        <v>Id1162</v>
      </c>
      <c r="B1163" s="6" t="str">
        <f>IFERROR(INDEX('Customer Names'!$D:$D,MATCH($A1163,'Customer Names'!$A:$A,0)),"Not Found")</f>
        <v>Kathryn E.</v>
      </c>
      <c r="C1163" s="6">
        <f>IFERROR(INDEX('Medical Examinations'!$B:$B,MATCH($A1163,'Medical Examinations'!$A:$A,0)),"Not Found")</f>
        <v>22.92</v>
      </c>
      <c r="D1163" s="6">
        <f>IFERROR(INDEX('Medical Examinations'!$C:$C,MATCH($A1163,'Medical Examinations'!$A:$A,0)),"Not Found")</f>
        <v>5.87</v>
      </c>
      <c r="E1163" s="6" t="str">
        <f>IFERROR(INDEX('Medical Examinations'!$I:$I,MATCH($A1163,'Medical Examinations'!$A:$A,0)),"Not Found")</f>
        <v>Yes</v>
      </c>
      <c r="F1163" s="6" t="str">
        <f>IFERROR(INDEX('Medical Examinations'!$J:$J,MATCH($A1163,'Medical Examinations'!$A:$A,0)),"Not Found")</f>
        <v>No</v>
      </c>
      <c r="G1163" s="6" t="str">
        <f>IFERROR(INDEX('Medical Examinations'!$F:$F,MATCH($A1163,'Medical Examinations'!$A:$A,0)),"Not Found")</f>
        <v>No</v>
      </c>
      <c r="H1163" s="6">
        <f>IFERROR(INDEX('Medical Examinations'!$L:$L,MATCH($A1163,'Medical Examinations'!$A:$A,0)),"Not Found")</f>
        <v>1</v>
      </c>
      <c r="I1163" s="6" t="str">
        <f>IFERROR(INDEX('Medical Examinations'!$K:$K,MATCH($A1163,'Medical Examinations'!$A:$A,0)),"Not Found")</f>
        <v>No</v>
      </c>
      <c r="J1163" s="6" t="str">
        <f>IFERROR(INDEX('Medical Examinations'!$M:$M,MATCH($A1163,'Medical Examinations'!$A:$A,0)),"Not Found")</f>
        <v>Normal Weight</v>
      </c>
      <c r="K1163" s="6" t="str">
        <f>IFERROR(INDEX('Medical Examinations'!$N:$N,MATCH($A1163,'Medical Examinations'!$A:$A,0)),"Not Found")</f>
        <v>Prediabetic</v>
      </c>
      <c r="L1163" s="12">
        <f>IFERROR(INDEX('Hospitalisation Details'!$V:$V,MATCH($A1163,'Hospitalisation Details'!$A:$A,0)),"Not Found")</f>
        <v>0</v>
      </c>
      <c r="M1163" s="13">
        <f>IFERROR(INDEX('Hospitalisation Details'!$F:$F,MATCH($A1163,'Hospitalisation Details'!$A:$A,0)),"Not Found")</f>
        <v>9698.42</v>
      </c>
      <c r="N1163" s="6">
        <f>IFERROR(INDEX('Hospitalisation Details'!$S:$S,MATCH($A1163,'Hospitalisation Details'!$A:$A,0)),"Not Found")</f>
        <v>23688</v>
      </c>
      <c r="O1163" s="6">
        <f>IFERROR(INDEX('Hospitalisation Details'!$T:$T,MATCH($A1163,'Hospitalisation Details'!$A:$A,0)),"Not Found")</f>
        <v>58</v>
      </c>
      <c r="P1163" s="6">
        <f>IFERROR(INDEX('Hospitalisation Details'!$U:$U,MATCH($A1163,'Hospitalisation Details'!$A:$A,0)),"Not Found")</f>
        <v>0</v>
      </c>
      <c r="Q1163" s="6">
        <f>IFERROR(INDEX('Hospitalisation Details'!$W:$W,MATCH($A1163,'Hospitalisation Details'!$A:$A,0)),"Not Found")</f>
        <v>0</v>
      </c>
    </row>
    <row r="1164" spans="1:17" ht="15" customHeight="1" x14ac:dyDescent="0.3">
      <c r="A1164" s="6" t="str">
        <f>'Customer Names'!A1164</f>
        <v>Id1163</v>
      </c>
      <c r="B1164" s="6" t="str">
        <f>IFERROR(INDEX('Customer Names'!$D:$D,MATCH($A1164,'Customer Names'!$A:$A,0)),"Not Found")</f>
        <v>Maxwell</v>
      </c>
      <c r="C1164" s="6">
        <f>IFERROR(INDEX('Medical Examinations'!$B:$B,MATCH($A1164,'Medical Examinations'!$A:$A,0)),"Not Found")</f>
        <v>24.78</v>
      </c>
      <c r="D1164" s="6">
        <f>IFERROR(INDEX('Medical Examinations'!$C:$C,MATCH($A1164,'Medical Examinations'!$A:$A,0)),"Not Found")</f>
        <v>4.24</v>
      </c>
      <c r="E1164" s="6" t="str">
        <f>IFERROR(INDEX('Medical Examinations'!$I:$I,MATCH($A1164,'Medical Examinations'!$A:$A,0)),"Not Found")</f>
        <v>Yes</v>
      </c>
      <c r="F1164" s="6" t="str">
        <f>IFERROR(INDEX('Medical Examinations'!$J:$J,MATCH($A1164,'Medical Examinations'!$A:$A,0)),"Not Found")</f>
        <v>No</v>
      </c>
      <c r="G1164" s="6" t="str">
        <f>IFERROR(INDEX('Medical Examinations'!$F:$F,MATCH($A1164,'Medical Examinations'!$A:$A,0)),"Not Found")</f>
        <v>No</v>
      </c>
      <c r="H1164" s="6">
        <f>IFERROR(INDEX('Medical Examinations'!$L:$L,MATCH($A1164,'Medical Examinations'!$A:$A,0)),"Not Found")</f>
        <v>2</v>
      </c>
      <c r="I1164" s="6" t="str">
        <f>IFERROR(INDEX('Medical Examinations'!$K:$K,MATCH($A1164,'Medical Examinations'!$A:$A,0)),"Not Found")</f>
        <v>No</v>
      </c>
      <c r="J1164" s="6" t="str">
        <f>IFERROR(INDEX('Medical Examinations'!$M:$M,MATCH($A1164,'Medical Examinations'!$A:$A,0)),"Not Found")</f>
        <v>Normal Weight</v>
      </c>
      <c r="K1164" s="6" t="str">
        <f>IFERROR(INDEX('Medical Examinations'!$N:$N,MATCH($A1164,'Medical Examinations'!$A:$A,0)),"Not Found")</f>
        <v>Normal</v>
      </c>
      <c r="L1164" s="12">
        <f>IFERROR(INDEX('Hospitalisation Details'!$V:$V,MATCH($A1164,'Hospitalisation Details'!$A:$A,0)),"Not Found")</f>
        <v>0</v>
      </c>
      <c r="M1164" s="13">
        <f>IFERROR(INDEX('Hospitalisation Details'!$F:$F,MATCH($A1164,'Hospitalisation Details'!$A:$A,0)),"Not Found")</f>
        <v>9684.2900000000009</v>
      </c>
      <c r="N1164" s="6">
        <f>IFERROR(INDEX('Hospitalisation Details'!$S:$S,MATCH($A1164,'Hospitalisation Details'!$A:$A,0)),"Not Found")</f>
        <v>24366</v>
      </c>
      <c r="O1164" s="6">
        <f>IFERROR(INDEX('Hospitalisation Details'!$T:$T,MATCH($A1164,'Hospitalisation Details'!$A:$A,0)),"Not Found")</f>
        <v>56</v>
      </c>
      <c r="P1164" s="6">
        <f>IFERROR(INDEX('Hospitalisation Details'!$U:$U,MATCH($A1164,'Hospitalisation Details'!$A:$A,0)),"Not Found")</f>
        <v>0</v>
      </c>
      <c r="Q1164" s="6">
        <f>IFERROR(INDEX('Hospitalisation Details'!$W:$W,MATCH($A1164,'Hospitalisation Details'!$A:$A,0)),"Not Found")</f>
        <v>0</v>
      </c>
    </row>
    <row r="1165" spans="1:17" ht="15" customHeight="1" x14ac:dyDescent="0.3">
      <c r="A1165" s="6" t="str">
        <f>'Customer Names'!A1165</f>
        <v>Id1164</v>
      </c>
      <c r="B1165" s="6" t="str">
        <f>IFERROR(INDEX('Customer Names'!$D:$D,MATCH($A1165,'Customer Names'!$A:$A,0)),"Not Found")</f>
        <v>Pascale</v>
      </c>
      <c r="C1165" s="6">
        <f>IFERROR(INDEX('Medical Examinations'!$B:$B,MATCH($A1165,'Medical Examinations'!$A:$A,0)),"Not Found")</f>
        <v>34.07</v>
      </c>
      <c r="D1165" s="6">
        <f>IFERROR(INDEX('Medical Examinations'!$C:$C,MATCH($A1165,'Medical Examinations'!$A:$A,0)),"Not Found")</f>
        <v>7.81</v>
      </c>
      <c r="E1165" s="6" t="str">
        <f>IFERROR(INDEX('Medical Examinations'!$I:$I,MATCH($A1165,'Medical Examinations'!$A:$A,0)),"Not Found")</f>
        <v>Yes</v>
      </c>
      <c r="F1165" s="6" t="str">
        <f>IFERROR(INDEX('Medical Examinations'!$J:$J,MATCH($A1165,'Medical Examinations'!$A:$A,0)),"Not Found")</f>
        <v>No</v>
      </c>
      <c r="G1165" s="6" t="str">
        <f>IFERROR(INDEX('Medical Examinations'!$F:$F,MATCH($A1165,'Medical Examinations'!$A:$A,0)),"Not Found")</f>
        <v>No</v>
      </c>
      <c r="H1165" s="6">
        <f>IFERROR(INDEX('Medical Examinations'!$L:$L,MATCH($A1165,'Medical Examinations'!$A:$A,0)),"Not Found")</f>
        <v>0</v>
      </c>
      <c r="I1165" s="6" t="str">
        <f>IFERROR(INDEX('Medical Examinations'!$K:$K,MATCH($A1165,'Medical Examinations'!$A:$A,0)),"Not Found")</f>
        <v>No</v>
      </c>
      <c r="J1165" s="6" t="str">
        <f>IFERROR(INDEX('Medical Examinations'!$M:$M,MATCH($A1165,'Medical Examinations'!$A:$A,0)),"Not Found")</f>
        <v>Obesity</v>
      </c>
      <c r="K1165" s="6" t="str">
        <f>IFERROR(INDEX('Medical Examinations'!$N:$N,MATCH($A1165,'Medical Examinations'!$A:$A,0)),"Not Found")</f>
        <v>Diabetic</v>
      </c>
      <c r="L1165" s="12">
        <f>IFERROR(INDEX('Hospitalisation Details'!$V:$V,MATCH($A1165,'Hospitalisation Details'!$A:$A,0)),"Not Found")</f>
        <v>0</v>
      </c>
      <c r="M1165" s="13">
        <f>IFERROR(INDEX('Hospitalisation Details'!$F:$F,MATCH($A1165,'Hospitalisation Details'!$A:$A,0)),"Not Found")</f>
        <v>9664.34</v>
      </c>
      <c r="N1165" s="6">
        <f>IFERROR(INDEX('Hospitalisation Details'!$S:$S,MATCH($A1165,'Hospitalisation Details'!$A:$A,0)),"Not Found")</f>
        <v>29806</v>
      </c>
      <c r="O1165" s="6">
        <f>IFERROR(INDEX('Hospitalisation Details'!$T:$T,MATCH($A1165,'Hospitalisation Details'!$A:$A,0)),"Not Found")</f>
        <v>41</v>
      </c>
      <c r="P1165" s="6">
        <f>IFERROR(INDEX('Hospitalisation Details'!$U:$U,MATCH($A1165,'Hospitalisation Details'!$A:$A,0)),"Not Found")</f>
        <v>0</v>
      </c>
      <c r="Q1165" s="6">
        <f>IFERROR(INDEX('Hospitalisation Details'!$W:$W,MATCH($A1165,'Hospitalisation Details'!$A:$A,0)),"Not Found")</f>
        <v>0</v>
      </c>
    </row>
    <row r="1166" spans="1:17" ht="15" customHeight="1" x14ac:dyDescent="0.3">
      <c r="A1166" s="6" t="str">
        <f>'Customer Names'!A1166</f>
        <v>Id1165</v>
      </c>
      <c r="B1166" s="6" t="str">
        <f>IFERROR(INDEX('Customer Names'!$D:$D,MATCH($A1166,'Customer Names'!$A:$A,0)),"Not Found")</f>
        <v>Becca</v>
      </c>
      <c r="C1166" s="6">
        <f>IFERROR(INDEX('Medical Examinations'!$B:$B,MATCH($A1166,'Medical Examinations'!$A:$A,0)),"Not Found")</f>
        <v>30.14</v>
      </c>
      <c r="D1166" s="6">
        <f>IFERROR(INDEX('Medical Examinations'!$C:$C,MATCH($A1166,'Medical Examinations'!$A:$A,0)),"Not Found")</f>
        <v>9.85</v>
      </c>
      <c r="E1166" s="6" t="str">
        <f>IFERROR(INDEX('Medical Examinations'!$I:$I,MATCH($A1166,'Medical Examinations'!$A:$A,0)),"Not Found")</f>
        <v>No</v>
      </c>
      <c r="F1166" s="6" t="str">
        <f>IFERROR(INDEX('Medical Examinations'!$J:$J,MATCH($A1166,'Medical Examinations'!$A:$A,0)),"Not Found")</f>
        <v>No</v>
      </c>
      <c r="G1166" s="6" t="str">
        <f>IFERROR(INDEX('Medical Examinations'!$F:$F,MATCH($A1166,'Medical Examinations'!$A:$A,0)),"Not Found")</f>
        <v>No</v>
      </c>
      <c r="H1166" s="6">
        <f>IFERROR(INDEX('Medical Examinations'!$L:$L,MATCH($A1166,'Medical Examinations'!$A:$A,0)),"Not Found")</f>
        <v>0</v>
      </c>
      <c r="I1166" s="6" t="str">
        <f>IFERROR(INDEX('Medical Examinations'!$K:$K,MATCH($A1166,'Medical Examinations'!$A:$A,0)),"Not Found")</f>
        <v>No</v>
      </c>
      <c r="J1166" s="6" t="str">
        <f>IFERROR(INDEX('Medical Examinations'!$M:$M,MATCH($A1166,'Medical Examinations'!$A:$A,0)),"Not Found")</f>
        <v>Obesity</v>
      </c>
      <c r="K1166" s="6" t="str">
        <f>IFERROR(INDEX('Medical Examinations'!$N:$N,MATCH($A1166,'Medical Examinations'!$A:$A,0)),"Not Found")</f>
        <v>Diabetic</v>
      </c>
      <c r="L1166" s="12">
        <f>IFERROR(INDEX('Hospitalisation Details'!$V:$V,MATCH($A1166,'Hospitalisation Details'!$A:$A,0)),"Not Found")</f>
        <v>0</v>
      </c>
      <c r="M1166" s="13">
        <f>IFERROR(INDEX('Hospitalisation Details'!$F:$F,MATCH($A1166,'Hospitalisation Details'!$A:$A,0)),"Not Found")</f>
        <v>9653.81</v>
      </c>
      <c r="N1166" s="6">
        <f>IFERROR(INDEX('Hospitalisation Details'!$S:$S,MATCH($A1166,'Hospitalisation Details'!$A:$A,0)),"Not Found")</f>
        <v>27218</v>
      </c>
      <c r="O1166" s="6">
        <f>IFERROR(INDEX('Hospitalisation Details'!$T:$T,MATCH($A1166,'Hospitalisation Details'!$A:$A,0)),"Not Found")</f>
        <v>48</v>
      </c>
      <c r="P1166" s="6">
        <f>IFERROR(INDEX('Hospitalisation Details'!$U:$U,MATCH($A1166,'Hospitalisation Details'!$A:$A,0)),"Not Found")</f>
        <v>0</v>
      </c>
      <c r="Q1166" s="6">
        <f>IFERROR(INDEX('Hospitalisation Details'!$W:$W,MATCH($A1166,'Hospitalisation Details'!$A:$A,0)),"Not Found")</f>
        <v>0</v>
      </c>
    </row>
    <row r="1167" spans="1:17" ht="15" customHeight="1" x14ac:dyDescent="0.3">
      <c r="A1167" s="6" t="str">
        <f>'Customer Names'!A1167</f>
        <v>Id1166</v>
      </c>
      <c r="B1167" s="6" t="str">
        <f>IFERROR(INDEX('Customer Names'!$D:$D,MATCH($A1167,'Customer Names'!$A:$A,0)),"Not Found")</f>
        <v>Grace</v>
      </c>
      <c r="C1167" s="6">
        <f>IFERROR(INDEX('Medical Examinations'!$B:$B,MATCH($A1167,'Medical Examinations'!$A:$A,0)),"Not Found")</f>
        <v>18.05</v>
      </c>
      <c r="D1167" s="6">
        <f>IFERROR(INDEX('Medical Examinations'!$C:$C,MATCH($A1167,'Medical Examinations'!$A:$A,0)),"Not Found")</f>
        <v>6.94</v>
      </c>
      <c r="E1167" s="6" t="str">
        <f>IFERROR(INDEX('Medical Examinations'!$I:$I,MATCH($A1167,'Medical Examinations'!$A:$A,0)),"Not Found")</f>
        <v>No</v>
      </c>
      <c r="F1167" s="6" t="str">
        <f>IFERROR(INDEX('Medical Examinations'!$J:$J,MATCH($A1167,'Medical Examinations'!$A:$A,0)),"Not Found")</f>
        <v>No</v>
      </c>
      <c r="G1167" s="6" t="str">
        <f>IFERROR(INDEX('Medical Examinations'!$F:$F,MATCH($A1167,'Medical Examinations'!$A:$A,0)),"Not Found")</f>
        <v>No</v>
      </c>
      <c r="H1167" s="6">
        <f>IFERROR(INDEX('Medical Examinations'!$L:$L,MATCH($A1167,'Medical Examinations'!$A:$A,0)),"Not Found")</f>
        <v>0</v>
      </c>
      <c r="I1167" s="6" t="str">
        <f>IFERROR(INDEX('Medical Examinations'!$K:$K,MATCH($A1167,'Medical Examinations'!$A:$A,0)),"Not Found")</f>
        <v>No</v>
      </c>
      <c r="J1167" s="6" t="str">
        <f>IFERROR(INDEX('Medical Examinations'!$M:$M,MATCH($A1167,'Medical Examinations'!$A:$A,0)),"Not Found")</f>
        <v>Underweight</v>
      </c>
      <c r="K1167" s="6" t="str">
        <f>IFERROR(INDEX('Medical Examinations'!$N:$N,MATCH($A1167,'Medical Examinations'!$A:$A,0)),"Not Found")</f>
        <v>Diabetic</v>
      </c>
      <c r="L1167" s="12">
        <f>IFERROR(INDEX('Hospitalisation Details'!$V:$V,MATCH($A1167,'Hospitalisation Details'!$A:$A,0)),"Not Found")</f>
        <v>0</v>
      </c>
      <c r="M1167" s="13">
        <f>IFERROR(INDEX('Hospitalisation Details'!$F:$F,MATCH($A1167,'Hospitalisation Details'!$A:$A,0)),"Not Found")</f>
        <v>9644.25</v>
      </c>
      <c r="N1167" s="6">
        <f>IFERROR(INDEX('Hospitalisation Details'!$S:$S,MATCH($A1167,'Hospitalisation Details'!$A:$A,0)),"Not Found")</f>
        <v>26133</v>
      </c>
      <c r="O1167" s="6">
        <f>IFERROR(INDEX('Hospitalisation Details'!$T:$T,MATCH($A1167,'Hospitalisation Details'!$A:$A,0)),"Not Found")</f>
        <v>51</v>
      </c>
      <c r="P1167" s="6">
        <f>IFERROR(INDEX('Hospitalisation Details'!$U:$U,MATCH($A1167,'Hospitalisation Details'!$A:$A,0)),"Not Found")</f>
        <v>0</v>
      </c>
      <c r="Q1167" s="6">
        <f>IFERROR(INDEX('Hospitalisation Details'!$W:$W,MATCH($A1167,'Hospitalisation Details'!$A:$A,0)),"Not Found")</f>
        <v>0</v>
      </c>
    </row>
    <row r="1168" spans="1:17" ht="15" customHeight="1" x14ac:dyDescent="0.3">
      <c r="A1168" s="6" t="str">
        <f>'Customer Names'!A1168</f>
        <v>Id1167</v>
      </c>
      <c r="B1168" s="6" t="str">
        <f>IFERROR(INDEX('Customer Names'!$D:$D,MATCH($A1168,'Customer Names'!$A:$A,0)),"Not Found")</f>
        <v>Samantha</v>
      </c>
      <c r="C1168" s="6">
        <f>IFERROR(INDEX('Medical Examinations'!$B:$B,MATCH($A1168,'Medical Examinations'!$A:$A,0)),"Not Found")</f>
        <v>37.4</v>
      </c>
      <c r="D1168" s="6">
        <f>IFERROR(INDEX('Medical Examinations'!$C:$C,MATCH($A1168,'Medical Examinations'!$A:$A,0)),"Not Found")</f>
        <v>11.3</v>
      </c>
      <c r="E1168" s="6" t="str">
        <f>IFERROR(INDEX('Medical Examinations'!$I:$I,MATCH($A1168,'Medical Examinations'!$A:$A,0)),"Not Found")</f>
        <v>Yes</v>
      </c>
      <c r="F1168" s="6" t="str">
        <f>IFERROR(INDEX('Medical Examinations'!$J:$J,MATCH($A1168,'Medical Examinations'!$A:$A,0)),"Not Found")</f>
        <v>No</v>
      </c>
      <c r="G1168" s="6" t="str">
        <f>IFERROR(INDEX('Medical Examinations'!$F:$F,MATCH($A1168,'Medical Examinations'!$A:$A,0)),"Not Found")</f>
        <v>No</v>
      </c>
      <c r="H1168" s="6">
        <f>IFERROR(INDEX('Medical Examinations'!$L:$L,MATCH($A1168,'Medical Examinations'!$A:$A,0)),"Not Found")</f>
        <v>2</v>
      </c>
      <c r="I1168" s="6" t="str">
        <f>IFERROR(INDEX('Medical Examinations'!$K:$K,MATCH($A1168,'Medical Examinations'!$A:$A,0)),"Not Found")</f>
        <v>No</v>
      </c>
      <c r="J1168" s="6" t="str">
        <f>IFERROR(INDEX('Medical Examinations'!$M:$M,MATCH($A1168,'Medical Examinations'!$A:$A,0)),"Not Found")</f>
        <v>Obesity</v>
      </c>
      <c r="K1168" s="6" t="str">
        <f>IFERROR(INDEX('Medical Examinations'!$N:$N,MATCH($A1168,'Medical Examinations'!$A:$A,0)),"Not Found")</f>
        <v>Diabetic</v>
      </c>
      <c r="L1168" s="12">
        <f>IFERROR(INDEX('Hospitalisation Details'!$V:$V,MATCH($A1168,'Hospitalisation Details'!$A:$A,0)),"Not Found")</f>
        <v>0</v>
      </c>
      <c r="M1168" s="13">
        <f>IFERROR(INDEX('Hospitalisation Details'!$F:$F,MATCH($A1168,'Hospitalisation Details'!$A:$A,0)),"Not Found")</f>
        <v>9634.5400000000009</v>
      </c>
      <c r="N1168" s="6">
        <f>IFERROR(INDEX('Hospitalisation Details'!$S:$S,MATCH($A1168,'Hospitalisation Details'!$A:$A,0)),"Not Found")</f>
        <v>25841</v>
      </c>
      <c r="O1168" s="6">
        <f>IFERROR(INDEX('Hospitalisation Details'!$T:$T,MATCH($A1168,'Hospitalisation Details'!$A:$A,0)),"Not Found")</f>
        <v>52</v>
      </c>
      <c r="P1168" s="6">
        <f>IFERROR(INDEX('Hospitalisation Details'!$U:$U,MATCH($A1168,'Hospitalisation Details'!$A:$A,0)),"Not Found")</f>
        <v>0</v>
      </c>
      <c r="Q1168" s="6">
        <f>IFERROR(INDEX('Hospitalisation Details'!$W:$W,MATCH($A1168,'Hospitalisation Details'!$A:$A,0)),"Not Found")</f>
        <v>0</v>
      </c>
    </row>
    <row r="1169" spans="1:17" ht="15" customHeight="1" x14ac:dyDescent="0.3">
      <c r="A1169" s="6" t="str">
        <f>'Customer Names'!A1169</f>
        <v>Id1168</v>
      </c>
      <c r="B1169" s="6" t="str">
        <f>IFERROR(INDEX('Customer Names'!$D:$D,MATCH($A1169,'Customer Names'!$A:$A,0)),"Not Found")</f>
        <v>Nicole R.</v>
      </c>
      <c r="C1169" s="6">
        <f>IFERROR(INDEX('Medical Examinations'!$B:$B,MATCH($A1169,'Medical Examinations'!$A:$A,0)),"Not Found")</f>
        <v>25.75</v>
      </c>
      <c r="D1169" s="6">
        <f>IFERROR(INDEX('Medical Examinations'!$C:$C,MATCH($A1169,'Medical Examinations'!$A:$A,0)),"Not Found")</f>
        <v>9.23</v>
      </c>
      <c r="E1169" s="6" t="str">
        <f>IFERROR(INDEX('Medical Examinations'!$I:$I,MATCH($A1169,'Medical Examinations'!$A:$A,0)),"Not Found")</f>
        <v>No</v>
      </c>
      <c r="F1169" s="6" t="str">
        <f>IFERROR(INDEX('Medical Examinations'!$J:$J,MATCH($A1169,'Medical Examinations'!$A:$A,0)),"Not Found")</f>
        <v>No</v>
      </c>
      <c r="G1169" s="6" t="str">
        <f>IFERROR(INDEX('Medical Examinations'!$F:$F,MATCH($A1169,'Medical Examinations'!$A:$A,0)),"Not Found")</f>
        <v>No</v>
      </c>
      <c r="H1169" s="6">
        <f>IFERROR(INDEX('Medical Examinations'!$L:$L,MATCH($A1169,'Medical Examinations'!$A:$A,0)),"Not Found")</f>
        <v>0</v>
      </c>
      <c r="I1169" s="6" t="str">
        <f>IFERROR(INDEX('Medical Examinations'!$K:$K,MATCH($A1169,'Medical Examinations'!$A:$A,0)),"Not Found")</f>
        <v>No</v>
      </c>
      <c r="J1169" s="6" t="str">
        <f>IFERROR(INDEX('Medical Examinations'!$M:$M,MATCH($A1169,'Medical Examinations'!$A:$A,0)),"Not Found")</f>
        <v>Overweight</v>
      </c>
      <c r="K1169" s="6" t="str">
        <f>IFERROR(INDEX('Medical Examinations'!$N:$N,MATCH($A1169,'Medical Examinations'!$A:$A,0)),"Not Found")</f>
        <v>Diabetic</v>
      </c>
      <c r="L1169" s="12">
        <f>IFERROR(INDEX('Hospitalisation Details'!$V:$V,MATCH($A1169,'Hospitalisation Details'!$A:$A,0)),"Not Found")</f>
        <v>0</v>
      </c>
      <c r="M1169" s="13">
        <f>IFERROR(INDEX('Hospitalisation Details'!$F:$F,MATCH($A1169,'Hospitalisation Details'!$A:$A,0)),"Not Found")</f>
        <v>9630.91</v>
      </c>
      <c r="N1169" s="6">
        <f>IFERROR(INDEX('Hospitalisation Details'!$S:$S,MATCH($A1169,'Hospitalisation Details'!$A:$A,0)),"Not Found")</f>
        <v>25011</v>
      </c>
      <c r="O1169" s="6">
        <f>IFERROR(INDEX('Hospitalisation Details'!$T:$T,MATCH($A1169,'Hospitalisation Details'!$A:$A,0)),"Not Found")</f>
        <v>54</v>
      </c>
      <c r="P1169" s="6">
        <f>IFERROR(INDEX('Hospitalisation Details'!$U:$U,MATCH($A1169,'Hospitalisation Details'!$A:$A,0)),"Not Found")</f>
        <v>0</v>
      </c>
      <c r="Q1169" s="6">
        <f>IFERROR(INDEX('Hospitalisation Details'!$W:$W,MATCH($A1169,'Hospitalisation Details'!$A:$A,0)),"Not Found")</f>
        <v>0</v>
      </c>
    </row>
    <row r="1170" spans="1:17" ht="15" customHeight="1" x14ac:dyDescent="0.3">
      <c r="A1170" s="6" t="str">
        <f>'Customer Names'!A1170</f>
        <v>Id1169</v>
      </c>
      <c r="B1170" s="6" t="str">
        <f>IFERROR(INDEX('Customer Names'!$D:$D,MATCH($A1170,'Customer Names'!$A:$A,0)),"Not Found")</f>
        <v>David W</v>
      </c>
      <c r="C1170" s="6">
        <f>IFERROR(INDEX('Medical Examinations'!$B:$B,MATCH($A1170,'Medical Examinations'!$A:$A,0)),"Not Found")</f>
        <v>32.299999999999997</v>
      </c>
      <c r="D1170" s="6">
        <f>IFERROR(INDEX('Medical Examinations'!$C:$C,MATCH($A1170,'Medical Examinations'!$A:$A,0)),"Not Found")</f>
        <v>4.37</v>
      </c>
      <c r="E1170" s="6" t="str">
        <f>IFERROR(INDEX('Medical Examinations'!$I:$I,MATCH($A1170,'Medical Examinations'!$A:$A,0)),"Not Found")</f>
        <v>No</v>
      </c>
      <c r="F1170" s="6" t="str">
        <f>IFERROR(INDEX('Medical Examinations'!$J:$J,MATCH($A1170,'Medical Examinations'!$A:$A,0)),"Not Found")</f>
        <v>No</v>
      </c>
      <c r="G1170" s="6" t="str">
        <f>IFERROR(INDEX('Medical Examinations'!$F:$F,MATCH($A1170,'Medical Examinations'!$A:$A,0)),"Not Found")</f>
        <v>No</v>
      </c>
      <c r="H1170" s="6">
        <f>IFERROR(INDEX('Medical Examinations'!$L:$L,MATCH($A1170,'Medical Examinations'!$A:$A,0)),"Not Found")</f>
        <v>2</v>
      </c>
      <c r="I1170" s="6" t="str">
        <f>IFERROR(INDEX('Medical Examinations'!$K:$K,MATCH($A1170,'Medical Examinations'!$A:$A,0)),"Not Found")</f>
        <v>No</v>
      </c>
      <c r="J1170" s="6" t="str">
        <f>IFERROR(INDEX('Medical Examinations'!$M:$M,MATCH($A1170,'Medical Examinations'!$A:$A,0)),"Not Found")</f>
        <v>Obesity</v>
      </c>
      <c r="K1170" s="6" t="str">
        <f>IFERROR(INDEX('Medical Examinations'!$N:$N,MATCH($A1170,'Medical Examinations'!$A:$A,0)),"Not Found")</f>
        <v>Normal</v>
      </c>
      <c r="L1170" s="12">
        <f>IFERROR(INDEX('Hospitalisation Details'!$V:$V,MATCH($A1170,'Hospitalisation Details'!$A:$A,0)),"Not Found")</f>
        <v>0</v>
      </c>
      <c r="M1170" s="13">
        <f>IFERROR(INDEX('Hospitalisation Details'!$F:$F,MATCH($A1170,'Hospitalisation Details'!$A:$A,0)),"Not Found")</f>
        <v>9630.4</v>
      </c>
      <c r="N1170" s="6">
        <f>IFERROR(INDEX('Hospitalisation Details'!$S:$S,MATCH($A1170,'Hospitalisation Details'!$A:$A,0)),"Not Found")</f>
        <v>26595</v>
      </c>
      <c r="O1170" s="6">
        <f>IFERROR(INDEX('Hospitalisation Details'!$T:$T,MATCH($A1170,'Hospitalisation Details'!$A:$A,0)),"Not Found")</f>
        <v>50</v>
      </c>
      <c r="P1170" s="6">
        <f>IFERROR(INDEX('Hospitalisation Details'!$U:$U,MATCH($A1170,'Hospitalisation Details'!$A:$A,0)),"Not Found")</f>
        <v>0</v>
      </c>
      <c r="Q1170" s="6">
        <f>IFERROR(INDEX('Hospitalisation Details'!$W:$W,MATCH($A1170,'Hospitalisation Details'!$A:$A,0)),"Not Found")</f>
        <v>0</v>
      </c>
    </row>
    <row r="1171" spans="1:17" ht="15" customHeight="1" x14ac:dyDescent="0.3">
      <c r="A1171" s="6" t="str">
        <f>'Customer Names'!A1171</f>
        <v>Id1170</v>
      </c>
      <c r="B1171" s="6" t="str">
        <f>IFERROR(INDEX('Customer Names'!$D:$D,MATCH($A1171,'Customer Names'!$A:$A,0)),"Not Found")</f>
        <v>Grant</v>
      </c>
      <c r="C1171" s="6">
        <f>IFERROR(INDEX('Medical Examinations'!$B:$B,MATCH($A1171,'Medical Examinations'!$A:$A,0)),"Not Found")</f>
        <v>28.61</v>
      </c>
      <c r="D1171" s="6">
        <f>IFERROR(INDEX('Medical Examinations'!$C:$C,MATCH($A1171,'Medical Examinations'!$A:$A,0)),"Not Found")</f>
        <v>5.76</v>
      </c>
      <c r="E1171" s="6" t="str">
        <f>IFERROR(INDEX('Medical Examinations'!$I:$I,MATCH($A1171,'Medical Examinations'!$A:$A,0)),"Not Found")</f>
        <v>No</v>
      </c>
      <c r="F1171" s="6" t="str">
        <f>IFERROR(INDEX('Medical Examinations'!$J:$J,MATCH($A1171,'Medical Examinations'!$A:$A,0)),"Not Found")</f>
        <v>No</v>
      </c>
      <c r="G1171" s="6" t="str">
        <f>IFERROR(INDEX('Medical Examinations'!$F:$F,MATCH($A1171,'Medical Examinations'!$A:$A,0)),"Not Found")</f>
        <v>Yes</v>
      </c>
      <c r="H1171" s="6">
        <f>IFERROR(INDEX('Medical Examinations'!$L:$L,MATCH($A1171,'Medical Examinations'!$A:$A,0)),"Not Found")</f>
        <v>1</v>
      </c>
      <c r="I1171" s="6" t="str">
        <f>IFERROR(INDEX('Medical Examinations'!$K:$K,MATCH($A1171,'Medical Examinations'!$A:$A,0)),"Not Found")</f>
        <v>No</v>
      </c>
      <c r="J1171" s="6" t="str">
        <f>IFERROR(INDEX('Medical Examinations'!$M:$M,MATCH($A1171,'Medical Examinations'!$A:$A,0)),"Not Found")</f>
        <v>Overweight</v>
      </c>
      <c r="K1171" s="6" t="str">
        <f>IFERROR(INDEX('Medical Examinations'!$N:$N,MATCH($A1171,'Medical Examinations'!$A:$A,0)),"Not Found")</f>
        <v>Prediabetic</v>
      </c>
      <c r="L1171" s="12">
        <f>IFERROR(INDEX('Hospitalisation Details'!$V:$V,MATCH($A1171,'Hospitalisation Details'!$A:$A,0)),"Not Found")</f>
        <v>0</v>
      </c>
      <c r="M1171" s="13">
        <f>IFERROR(INDEX('Hospitalisation Details'!$F:$F,MATCH($A1171,'Hospitalisation Details'!$A:$A,0)),"Not Found")</f>
        <v>9630.2999999999993</v>
      </c>
      <c r="N1171" s="6">
        <f>IFERROR(INDEX('Hospitalisation Details'!$S:$S,MATCH($A1171,'Hospitalisation Details'!$A:$A,0)),"Not Found")</f>
        <v>29208</v>
      </c>
      <c r="O1171" s="6">
        <f>IFERROR(INDEX('Hospitalisation Details'!$T:$T,MATCH($A1171,'Hospitalisation Details'!$A:$A,0)),"Not Found")</f>
        <v>43</v>
      </c>
      <c r="P1171" s="6">
        <f>IFERROR(INDEX('Hospitalisation Details'!$U:$U,MATCH($A1171,'Hospitalisation Details'!$A:$A,0)),"Not Found")</f>
        <v>0</v>
      </c>
      <c r="Q1171" s="6">
        <f>IFERROR(INDEX('Hospitalisation Details'!$W:$W,MATCH($A1171,'Hospitalisation Details'!$A:$A,0)),"Not Found")</f>
        <v>0</v>
      </c>
    </row>
    <row r="1172" spans="1:17" ht="15" customHeight="1" x14ac:dyDescent="0.3">
      <c r="A1172" s="6" t="str">
        <f>'Customer Names'!A1172</f>
        <v>Id1171</v>
      </c>
      <c r="B1172" s="6" t="str">
        <f>IFERROR(INDEX('Customer Names'!$D:$D,MATCH($A1172,'Customer Names'!$A:$A,0)),"Not Found")</f>
        <v>Sophia</v>
      </c>
      <c r="C1172" s="6">
        <f>IFERROR(INDEX('Medical Examinations'!$B:$B,MATCH($A1172,'Medical Examinations'!$A:$A,0)),"Not Found")</f>
        <v>45.41</v>
      </c>
      <c r="D1172" s="6">
        <f>IFERROR(INDEX('Medical Examinations'!$C:$C,MATCH($A1172,'Medical Examinations'!$A:$A,0)),"Not Found")</f>
        <v>4.96</v>
      </c>
      <c r="E1172" s="6" t="str">
        <f>IFERROR(INDEX('Medical Examinations'!$I:$I,MATCH($A1172,'Medical Examinations'!$A:$A,0)),"Not Found")</f>
        <v>No</v>
      </c>
      <c r="F1172" s="6" t="str">
        <f>IFERROR(INDEX('Medical Examinations'!$J:$J,MATCH($A1172,'Medical Examinations'!$A:$A,0)),"Not Found")</f>
        <v>No</v>
      </c>
      <c r="G1172" s="6" t="str">
        <f>IFERROR(INDEX('Medical Examinations'!$F:$F,MATCH($A1172,'Medical Examinations'!$A:$A,0)),"Not Found")</f>
        <v>No</v>
      </c>
      <c r="H1172" s="6">
        <f>IFERROR(INDEX('Medical Examinations'!$L:$L,MATCH($A1172,'Medical Examinations'!$A:$A,0)),"Not Found")</f>
        <v>1</v>
      </c>
      <c r="I1172" s="6" t="str">
        <f>IFERROR(INDEX('Medical Examinations'!$K:$K,MATCH($A1172,'Medical Examinations'!$A:$A,0)),"Not Found")</f>
        <v>No</v>
      </c>
      <c r="J1172" s="6" t="str">
        <f>IFERROR(INDEX('Medical Examinations'!$M:$M,MATCH($A1172,'Medical Examinations'!$A:$A,0)),"Not Found")</f>
        <v>Obesity</v>
      </c>
      <c r="K1172" s="6" t="str">
        <f>IFERROR(INDEX('Medical Examinations'!$N:$N,MATCH($A1172,'Medical Examinations'!$A:$A,0)),"Not Found")</f>
        <v>Normal</v>
      </c>
      <c r="L1172" s="12">
        <f>IFERROR(INDEX('Hospitalisation Details'!$V:$V,MATCH($A1172,'Hospitalisation Details'!$A:$A,0)),"Not Found")</f>
        <v>0</v>
      </c>
      <c r="M1172" s="13">
        <f>IFERROR(INDEX('Hospitalisation Details'!$F:$F,MATCH($A1172,'Hospitalisation Details'!$A:$A,0)),"Not Found")</f>
        <v>9628.7900000000009</v>
      </c>
      <c r="N1172" s="6">
        <f>IFERROR(INDEX('Hospitalisation Details'!$S:$S,MATCH($A1172,'Hospitalisation Details'!$A:$A,0)),"Not Found")</f>
        <v>35969</v>
      </c>
      <c r="O1172" s="6">
        <f>IFERROR(INDEX('Hospitalisation Details'!$T:$T,MATCH($A1172,'Hospitalisation Details'!$A:$A,0)),"Not Found")</f>
        <v>24</v>
      </c>
      <c r="P1172" s="6">
        <f>IFERROR(INDEX('Hospitalisation Details'!$U:$U,MATCH($A1172,'Hospitalisation Details'!$A:$A,0)),"Not Found")</f>
        <v>0</v>
      </c>
      <c r="Q1172" s="6">
        <f>IFERROR(INDEX('Hospitalisation Details'!$W:$W,MATCH($A1172,'Hospitalisation Details'!$A:$A,0)),"Not Found")</f>
        <v>0</v>
      </c>
    </row>
    <row r="1173" spans="1:17" ht="15" customHeight="1" x14ac:dyDescent="0.3">
      <c r="A1173" s="6" t="str">
        <f>'Customer Names'!A1173</f>
        <v>Id1172</v>
      </c>
      <c r="B1173" s="6" t="str">
        <f>IFERROR(INDEX('Customer Names'!$D:$D,MATCH($A1173,'Customer Names'!$A:$A,0)),"Not Found")</f>
        <v>Christina</v>
      </c>
      <c r="C1173" s="6">
        <f>IFERROR(INDEX('Medical Examinations'!$B:$B,MATCH($A1173,'Medical Examinations'!$A:$A,0)),"Not Found")</f>
        <v>31.2</v>
      </c>
      <c r="D1173" s="6">
        <f>IFERROR(INDEX('Medical Examinations'!$C:$C,MATCH($A1173,'Medical Examinations'!$A:$A,0)),"Not Found")</f>
        <v>11.04</v>
      </c>
      <c r="E1173" s="6" t="str">
        <f>IFERROR(INDEX('Medical Examinations'!$I:$I,MATCH($A1173,'Medical Examinations'!$A:$A,0)),"Not Found")</f>
        <v>Yes</v>
      </c>
      <c r="F1173" s="6" t="str">
        <f>IFERROR(INDEX('Medical Examinations'!$J:$J,MATCH($A1173,'Medical Examinations'!$A:$A,0)),"Not Found")</f>
        <v>No</v>
      </c>
      <c r="G1173" s="6" t="str">
        <f>IFERROR(INDEX('Medical Examinations'!$F:$F,MATCH($A1173,'Medical Examinations'!$A:$A,0)),"Not Found")</f>
        <v>No</v>
      </c>
      <c r="H1173" s="6">
        <f>IFERROR(INDEX('Medical Examinations'!$L:$L,MATCH($A1173,'Medical Examinations'!$A:$A,0)),"Not Found")</f>
        <v>2</v>
      </c>
      <c r="I1173" s="6" t="str">
        <f>IFERROR(INDEX('Medical Examinations'!$K:$K,MATCH($A1173,'Medical Examinations'!$A:$A,0)),"Not Found")</f>
        <v>No</v>
      </c>
      <c r="J1173" s="6" t="str">
        <f>IFERROR(INDEX('Medical Examinations'!$M:$M,MATCH($A1173,'Medical Examinations'!$A:$A,0)),"Not Found")</f>
        <v>Obesity</v>
      </c>
      <c r="K1173" s="6" t="str">
        <f>IFERROR(INDEX('Medical Examinations'!$N:$N,MATCH($A1173,'Medical Examinations'!$A:$A,0)),"Not Found")</f>
        <v>Diabetic</v>
      </c>
      <c r="L1173" s="12">
        <f>IFERROR(INDEX('Hospitalisation Details'!$V:$V,MATCH($A1173,'Hospitalisation Details'!$A:$A,0)),"Not Found")</f>
        <v>0</v>
      </c>
      <c r="M1173" s="13">
        <f>IFERROR(INDEX('Hospitalisation Details'!$F:$F,MATCH($A1173,'Hospitalisation Details'!$A:$A,0)),"Not Found")</f>
        <v>9625.92</v>
      </c>
      <c r="N1173" s="6">
        <f>IFERROR(INDEX('Hospitalisation Details'!$S:$S,MATCH($A1173,'Hospitalisation Details'!$A:$A,0)),"Not Found")</f>
        <v>25918</v>
      </c>
      <c r="O1173" s="6">
        <f>IFERROR(INDEX('Hospitalisation Details'!$T:$T,MATCH($A1173,'Hospitalisation Details'!$A:$A,0)),"Not Found")</f>
        <v>52</v>
      </c>
      <c r="P1173" s="6">
        <f>IFERROR(INDEX('Hospitalisation Details'!$U:$U,MATCH($A1173,'Hospitalisation Details'!$A:$A,0)),"Not Found")</f>
        <v>0</v>
      </c>
      <c r="Q1173" s="6">
        <f>IFERROR(INDEX('Hospitalisation Details'!$W:$W,MATCH($A1173,'Hospitalisation Details'!$A:$A,0)),"Not Found")</f>
        <v>0</v>
      </c>
    </row>
    <row r="1174" spans="1:17" ht="15" customHeight="1" x14ac:dyDescent="0.3">
      <c r="A1174" s="6" t="str">
        <f>'Customer Names'!A1174</f>
        <v>Id1173</v>
      </c>
      <c r="B1174" s="6" t="str">
        <f>IFERROR(INDEX('Customer Names'!$D:$D,MATCH($A1174,'Customer Names'!$A:$A,0)),"Not Found")</f>
        <v>Sam L.</v>
      </c>
      <c r="C1174" s="6">
        <f>IFERROR(INDEX('Medical Examinations'!$B:$B,MATCH($A1174,'Medical Examinations'!$A:$A,0)),"Not Found")</f>
        <v>29.83</v>
      </c>
      <c r="D1174" s="6">
        <f>IFERROR(INDEX('Medical Examinations'!$C:$C,MATCH($A1174,'Medical Examinations'!$A:$A,0)),"Not Found")</f>
        <v>7.81</v>
      </c>
      <c r="E1174" s="6" t="str">
        <f>IFERROR(INDEX('Medical Examinations'!$I:$I,MATCH($A1174,'Medical Examinations'!$A:$A,0)),"Not Found")</f>
        <v>Yes</v>
      </c>
      <c r="F1174" s="6" t="str">
        <f>IFERROR(INDEX('Medical Examinations'!$J:$J,MATCH($A1174,'Medical Examinations'!$A:$A,0)),"Not Found")</f>
        <v>No</v>
      </c>
      <c r="G1174" s="6" t="str">
        <f>IFERROR(INDEX('Medical Examinations'!$F:$F,MATCH($A1174,'Medical Examinations'!$A:$A,0)),"Not Found")</f>
        <v>No</v>
      </c>
      <c r="H1174" s="6">
        <f>IFERROR(INDEX('Medical Examinations'!$L:$L,MATCH($A1174,'Medical Examinations'!$A:$A,0)),"Not Found")</f>
        <v>1</v>
      </c>
      <c r="I1174" s="6" t="str">
        <f>IFERROR(INDEX('Medical Examinations'!$K:$K,MATCH($A1174,'Medical Examinations'!$A:$A,0)),"Not Found")</f>
        <v>No</v>
      </c>
      <c r="J1174" s="6" t="str">
        <f>IFERROR(INDEX('Medical Examinations'!$M:$M,MATCH($A1174,'Medical Examinations'!$A:$A,0)),"Not Found")</f>
        <v>Overweight</v>
      </c>
      <c r="K1174" s="6" t="str">
        <f>IFERROR(INDEX('Medical Examinations'!$N:$N,MATCH($A1174,'Medical Examinations'!$A:$A,0)),"Not Found")</f>
        <v>Diabetic</v>
      </c>
      <c r="L1174" s="12">
        <f>IFERROR(INDEX('Hospitalisation Details'!$V:$V,MATCH($A1174,'Hospitalisation Details'!$A:$A,0)),"Not Found")</f>
        <v>0</v>
      </c>
      <c r="M1174" s="13">
        <f>IFERROR(INDEX('Hospitalisation Details'!$F:$F,MATCH($A1174,'Hospitalisation Details'!$A:$A,0)),"Not Found")</f>
        <v>9620.33</v>
      </c>
      <c r="N1174" s="6">
        <f>IFERROR(INDEX('Hospitalisation Details'!$S:$S,MATCH($A1174,'Hospitalisation Details'!$A:$A,0)),"Not Found")</f>
        <v>27696</v>
      </c>
      <c r="O1174" s="6">
        <f>IFERROR(INDEX('Hospitalisation Details'!$T:$T,MATCH($A1174,'Hospitalisation Details'!$A:$A,0)),"Not Found")</f>
        <v>47</v>
      </c>
      <c r="P1174" s="6">
        <f>IFERROR(INDEX('Hospitalisation Details'!$U:$U,MATCH($A1174,'Hospitalisation Details'!$A:$A,0)),"Not Found")</f>
        <v>0</v>
      </c>
      <c r="Q1174" s="6">
        <f>IFERROR(INDEX('Hospitalisation Details'!$W:$W,MATCH($A1174,'Hospitalisation Details'!$A:$A,0)),"Not Found")</f>
        <v>0</v>
      </c>
    </row>
    <row r="1175" spans="1:17" ht="15" customHeight="1" x14ac:dyDescent="0.3">
      <c r="A1175" s="6" t="str">
        <f>'Customer Names'!A1175</f>
        <v>Id1174</v>
      </c>
      <c r="B1175" s="6" t="str">
        <f>IFERROR(INDEX('Customer Names'!$D:$D,MATCH($A1175,'Customer Names'!$A:$A,0)),"Not Found")</f>
        <v>Haley R.</v>
      </c>
      <c r="C1175" s="6">
        <f>IFERROR(INDEX('Medical Examinations'!$B:$B,MATCH($A1175,'Medical Examinations'!$A:$A,0)),"Not Found")</f>
        <v>29.06</v>
      </c>
      <c r="D1175" s="6">
        <f>IFERROR(INDEX('Medical Examinations'!$C:$C,MATCH($A1175,'Medical Examinations'!$A:$A,0)),"Not Found")</f>
        <v>4.55</v>
      </c>
      <c r="E1175" s="6" t="str">
        <f>IFERROR(INDEX('Medical Examinations'!$I:$I,MATCH($A1175,'Medical Examinations'!$A:$A,0)),"Not Found")</f>
        <v>No</v>
      </c>
      <c r="F1175" s="6" t="str">
        <f>IFERROR(INDEX('Medical Examinations'!$J:$J,MATCH($A1175,'Medical Examinations'!$A:$A,0)),"Not Found")</f>
        <v>No</v>
      </c>
      <c r="G1175" s="6" t="str">
        <f>IFERROR(INDEX('Medical Examinations'!$F:$F,MATCH($A1175,'Medical Examinations'!$A:$A,0)),"Not Found")</f>
        <v>No</v>
      </c>
      <c r="H1175" s="6">
        <f>IFERROR(INDEX('Medical Examinations'!$L:$L,MATCH($A1175,'Medical Examinations'!$A:$A,0)),"Not Found")</f>
        <v>0</v>
      </c>
      <c r="I1175" s="6" t="str">
        <f>IFERROR(INDEX('Medical Examinations'!$K:$K,MATCH($A1175,'Medical Examinations'!$A:$A,0)),"Not Found")</f>
        <v>No</v>
      </c>
      <c r="J1175" s="6" t="str">
        <f>IFERROR(INDEX('Medical Examinations'!$M:$M,MATCH($A1175,'Medical Examinations'!$A:$A,0)),"Not Found")</f>
        <v>Overweight</v>
      </c>
      <c r="K1175" s="6" t="str">
        <f>IFERROR(INDEX('Medical Examinations'!$N:$N,MATCH($A1175,'Medical Examinations'!$A:$A,0)),"Not Found")</f>
        <v>Normal</v>
      </c>
      <c r="L1175" s="12">
        <f>IFERROR(INDEX('Hospitalisation Details'!$V:$V,MATCH($A1175,'Hospitalisation Details'!$A:$A,0)),"Not Found")</f>
        <v>0</v>
      </c>
      <c r="M1175" s="13">
        <f>IFERROR(INDEX('Hospitalisation Details'!$F:$F,MATCH($A1175,'Hospitalisation Details'!$A:$A,0)),"Not Found")</f>
        <v>9619.18</v>
      </c>
      <c r="N1175" s="6">
        <f>IFERROR(INDEX('Hospitalisation Details'!$S:$S,MATCH($A1175,'Hospitalisation Details'!$A:$A,0)),"Not Found")</f>
        <v>30192</v>
      </c>
      <c r="O1175" s="6">
        <f>IFERROR(INDEX('Hospitalisation Details'!$T:$T,MATCH($A1175,'Hospitalisation Details'!$A:$A,0)),"Not Found")</f>
        <v>40</v>
      </c>
      <c r="P1175" s="6">
        <f>IFERROR(INDEX('Hospitalisation Details'!$U:$U,MATCH($A1175,'Hospitalisation Details'!$A:$A,0)),"Not Found")</f>
        <v>0</v>
      </c>
      <c r="Q1175" s="6">
        <f>IFERROR(INDEX('Hospitalisation Details'!$W:$W,MATCH($A1175,'Hospitalisation Details'!$A:$A,0)),"Not Found")</f>
        <v>0</v>
      </c>
    </row>
    <row r="1176" spans="1:17" ht="15" customHeight="1" x14ac:dyDescent="0.3">
      <c r="A1176" s="6" t="str">
        <f>'Customer Names'!A1176</f>
        <v>Id1175</v>
      </c>
      <c r="B1176" s="6" t="str">
        <f>IFERROR(INDEX('Customer Names'!$D:$D,MATCH($A1176,'Customer Names'!$A:$A,0)),"Not Found")</f>
        <v>Ethan</v>
      </c>
      <c r="C1176" s="6">
        <f>IFERROR(INDEX('Medical Examinations'!$B:$B,MATCH($A1176,'Medical Examinations'!$A:$A,0)),"Not Found")</f>
        <v>27.454999999999998</v>
      </c>
      <c r="D1176" s="6">
        <f>IFERROR(INDEX('Medical Examinations'!$C:$C,MATCH($A1176,'Medical Examinations'!$A:$A,0)),"Not Found")</f>
        <v>6.13</v>
      </c>
      <c r="E1176" s="6" t="str">
        <f>IFERROR(INDEX('Medical Examinations'!$I:$I,MATCH($A1176,'Medical Examinations'!$A:$A,0)),"Not Found")</f>
        <v>No</v>
      </c>
      <c r="F1176" s="6" t="str">
        <f>IFERROR(INDEX('Medical Examinations'!$J:$J,MATCH($A1176,'Medical Examinations'!$A:$A,0)),"Not Found")</f>
        <v>No</v>
      </c>
      <c r="G1176" s="6" t="str">
        <f>IFERROR(INDEX('Medical Examinations'!$F:$F,MATCH($A1176,'Medical Examinations'!$A:$A,0)),"Not Found")</f>
        <v>No</v>
      </c>
      <c r="H1176" s="6">
        <f>IFERROR(INDEX('Medical Examinations'!$L:$L,MATCH($A1176,'Medical Examinations'!$A:$A,0)),"Not Found")</f>
        <v>2</v>
      </c>
      <c r="I1176" s="6" t="str">
        <f>IFERROR(INDEX('Medical Examinations'!$K:$K,MATCH($A1176,'Medical Examinations'!$A:$A,0)),"Not Found")</f>
        <v>No</v>
      </c>
      <c r="J1176" s="6" t="str">
        <f>IFERROR(INDEX('Medical Examinations'!$M:$M,MATCH($A1176,'Medical Examinations'!$A:$A,0)),"Not Found")</f>
        <v>Overweight</v>
      </c>
      <c r="K1176" s="6" t="str">
        <f>IFERROR(INDEX('Medical Examinations'!$N:$N,MATCH($A1176,'Medical Examinations'!$A:$A,0)),"Not Found")</f>
        <v>Prediabetic</v>
      </c>
      <c r="L1176" s="12">
        <f>IFERROR(INDEX('Hospitalisation Details'!$V:$V,MATCH($A1176,'Hospitalisation Details'!$A:$A,0)),"Not Found")</f>
        <v>0</v>
      </c>
      <c r="M1176" s="13">
        <f>IFERROR(INDEX('Hospitalisation Details'!$F:$F,MATCH($A1176,'Hospitalisation Details'!$A:$A,0)),"Not Found")</f>
        <v>9617.66</v>
      </c>
      <c r="N1176" s="6">
        <f>IFERROR(INDEX('Hospitalisation Details'!$S:$S,MATCH($A1176,'Hospitalisation Details'!$A:$A,0)),"Not Found")</f>
        <v>26660</v>
      </c>
      <c r="O1176" s="6">
        <f>IFERROR(INDEX('Hospitalisation Details'!$T:$T,MATCH($A1176,'Hospitalisation Details'!$A:$A,0)),"Not Found")</f>
        <v>50</v>
      </c>
      <c r="P1176" s="6">
        <f>IFERROR(INDEX('Hospitalisation Details'!$U:$U,MATCH($A1176,'Hospitalisation Details'!$A:$A,0)),"Not Found")</f>
        <v>0</v>
      </c>
      <c r="Q1176" s="6">
        <f>IFERROR(INDEX('Hospitalisation Details'!$W:$W,MATCH($A1176,'Hospitalisation Details'!$A:$A,0)),"Not Found")</f>
        <v>0</v>
      </c>
    </row>
    <row r="1177" spans="1:17" ht="15" customHeight="1" x14ac:dyDescent="0.3">
      <c r="A1177" s="6" t="str">
        <f>'Customer Names'!A1177</f>
        <v>Id1176</v>
      </c>
      <c r="B1177" s="6" t="str">
        <f>IFERROR(INDEX('Customer Names'!$D:$D,MATCH($A1177,'Customer Names'!$A:$A,0)),"Not Found")</f>
        <v>Andrew W</v>
      </c>
      <c r="C1177" s="6">
        <f>IFERROR(INDEX('Medical Examinations'!$B:$B,MATCH($A1177,'Medical Examinations'!$A:$A,0)),"Not Found")</f>
        <v>23.01</v>
      </c>
      <c r="D1177" s="6">
        <f>IFERROR(INDEX('Medical Examinations'!$C:$C,MATCH($A1177,'Medical Examinations'!$A:$A,0)),"Not Found")</f>
        <v>6.04</v>
      </c>
      <c r="E1177" s="6" t="str">
        <f>IFERROR(INDEX('Medical Examinations'!$I:$I,MATCH($A1177,'Medical Examinations'!$A:$A,0)),"Not Found")</f>
        <v>Yes</v>
      </c>
      <c r="F1177" s="6" t="str">
        <f>IFERROR(INDEX('Medical Examinations'!$J:$J,MATCH($A1177,'Medical Examinations'!$A:$A,0)),"Not Found")</f>
        <v>No</v>
      </c>
      <c r="G1177" s="6" t="str">
        <f>IFERROR(INDEX('Medical Examinations'!$F:$F,MATCH($A1177,'Medical Examinations'!$A:$A,0)),"Not Found")</f>
        <v>No</v>
      </c>
      <c r="H1177" s="6">
        <f>IFERROR(INDEX('Medical Examinations'!$L:$L,MATCH($A1177,'Medical Examinations'!$A:$A,0)),"Not Found")</f>
        <v>1</v>
      </c>
      <c r="I1177" s="6" t="str">
        <f>IFERROR(INDEX('Medical Examinations'!$K:$K,MATCH($A1177,'Medical Examinations'!$A:$A,0)),"Not Found")</f>
        <v>No</v>
      </c>
      <c r="J1177" s="6" t="str">
        <f>IFERROR(INDEX('Medical Examinations'!$M:$M,MATCH($A1177,'Medical Examinations'!$A:$A,0)),"Not Found")</f>
        <v>Normal Weight</v>
      </c>
      <c r="K1177" s="6" t="str">
        <f>IFERROR(INDEX('Medical Examinations'!$N:$N,MATCH($A1177,'Medical Examinations'!$A:$A,0)),"Not Found")</f>
        <v>Prediabetic</v>
      </c>
      <c r="L1177" s="12">
        <f>IFERROR(INDEX('Hospitalisation Details'!$V:$V,MATCH($A1177,'Hospitalisation Details'!$A:$A,0)),"Not Found")</f>
        <v>0</v>
      </c>
      <c r="M1177" s="13">
        <f>IFERROR(INDEX('Hospitalisation Details'!$F:$F,MATCH($A1177,'Hospitalisation Details'!$A:$A,0)),"Not Found")</f>
        <v>9597.6299999999992</v>
      </c>
      <c r="N1177" s="6">
        <f>IFERROR(INDEX('Hospitalisation Details'!$S:$S,MATCH($A1177,'Hospitalisation Details'!$A:$A,0)),"Not Found")</f>
        <v>23726</v>
      </c>
      <c r="O1177" s="6">
        <f>IFERROR(INDEX('Hospitalisation Details'!$T:$T,MATCH($A1177,'Hospitalisation Details'!$A:$A,0)),"Not Found")</f>
        <v>58</v>
      </c>
      <c r="P1177" s="6">
        <f>IFERROR(INDEX('Hospitalisation Details'!$U:$U,MATCH($A1177,'Hospitalisation Details'!$A:$A,0)),"Not Found")</f>
        <v>0</v>
      </c>
      <c r="Q1177" s="6">
        <f>IFERROR(INDEX('Hospitalisation Details'!$W:$W,MATCH($A1177,'Hospitalisation Details'!$A:$A,0)),"Not Found")</f>
        <v>0</v>
      </c>
    </row>
    <row r="1178" spans="1:17" ht="15" customHeight="1" x14ac:dyDescent="0.3">
      <c r="A1178" s="6" t="str">
        <f>'Customer Names'!A1178</f>
        <v>Id1177</v>
      </c>
      <c r="B1178" s="6" t="str">
        <f>IFERROR(INDEX('Customer Names'!$D:$D,MATCH($A1178,'Customer Names'!$A:$A,0)),"Not Found")</f>
        <v>Mark G</v>
      </c>
      <c r="C1178" s="6">
        <f>IFERROR(INDEX('Medical Examinations'!$B:$B,MATCH($A1178,'Medical Examinations'!$A:$A,0)),"Not Found")</f>
        <v>31.39</v>
      </c>
      <c r="D1178" s="6">
        <f>IFERROR(INDEX('Medical Examinations'!$C:$C,MATCH($A1178,'Medical Examinations'!$A:$A,0)),"Not Found")</f>
        <v>8.85</v>
      </c>
      <c r="E1178" s="6" t="str">
        <f>IFERROR(INDEX('Medical Examinations'!$I:$I,MATCH($A1178,'Medical Examinations'!$A:$A,0)),"Not Found")</f>
        <v>Yes</v>
      </c>
      <c r="F1178" s="6" t="str">
        <f>IFERROR(INDEX('Medical Examinations'!$J:$J,MATCH($A1178,'Medical Examinations'!$A:$A,0)),"Not Found")</f>
        <v>No</v>
      </c>
      <c r="G1178" s="6" t="str">
        <f>IFERROR(INDEX('Medical Examinations'!$F:$F,MATCH($A1178,'Medical Examinations'!$A:$A,0)),"Not Found")</f>
        <v>No</v>
      </c>
      <c r="H1178" s="6">
        <f>IFERROR(INDEX('Medical Examinations'!$L:$L,MATCH($A1178,'Medical Examinations'!$A:$A,0)),"Not Found")</f>
        <v>0</v>
      </c>
      <c r="I1178" s="6" t="str">
        <f>IFERROR(INDEX('Medical Examinations'!$K:$K,MATCH($A1178,'Medical Examinations'!$A:$A,0)),"Not Found")</f>
        <v>No</v>
      </c>
      <c r="J1178" s="6" t="str">
        <f>IFERROR(INDEX('Medical Examinations'!$M:$M,MATCH($A1178,'Medical Examinations'!$A:$A,0)),"Not Found")</f>
        <v>Obesity</v>
      </c>
      <c r="K1178" s="6" t="str">
        <f>IFERROR(INDEX('Medical Examinations'!$N:$N,MATCH($A1178,'Medical Examinations'!$A:$A,0)),"Not Found")</f>
        <v>Diabetic</v>
      </c>
      <c r="L1178" s="12">
        <f>IFERROR(INDEX('Hospitalisation Details'!$V:$V,MATCH($A1178,'Hospitalisation Details'!$A:$A,0)),"Not Found")</f>
        <v>0</v>
      </c>
      <c r="M1178" s="13">
        <f>IFERROR(INDEX('Hospitalisation Details'!$F:$F,MATCH($A1178,'Hospitalisation Details'!$A:$A,0)),"Not Found")</f>
        <v>9584.0400000000009</v>
      </c>
      <c r="N1178" s="6">
        <f>IFERROR(INDEX('Hospitalisation Details'!$S:$S,MATCH($A1178,'Hospitalisation Details'!$A:$A,0)),"Not Found")</f>
        <v>29877</v>
      </c>
      <c r="O1178" s="6">
        <f>IFERROR(INDEX('Hospitalisation Details'!$T:$T,MATCH($A1178,'Hospitalisation Details'!$A:$A,0)),"Not Found")</f>
        <v>41</v>
      </c>
      <c r="P1178" s="6">
        <f>IFERROR(INDEX('Hospitalisation Details'!$U:$U,MATCH($A1178,'Hospitalisation Details'!$A:$A,0)),"Not Found")</f>
        <v>0</v>
      </c>
      <c r="Q1178" s="6">
        <f>IFERROR(INDEX('Hospitalisation Details'!$W:$W,MATCH($A1178,'Hospitalisation Details'!$A:$A,0)),"Not Found")</f>
        <v>0</v>
      </c>
    </row>
    <row r="1179" spans="1:17" ht="15" customHeight="1" x14ac:dyDescent="0.3">
      <c r="A1179" s="6" t="str">
        <f>'Customer Names'!A1179</f>
        <v>Id1178</v>
      </c>
      <c r="B1179" s="6" t="str">
        <f>IFERROR(INDEX('Customer Names'!$D:$D,MATCH($A1179,'Customer Names'!$A:$A,0)),"Not Found")</f>
        <v>Kasey E.</v>
      </c>
      <c r="C1179" s="6">
        <f>IFERROR(INDEX('Medical Examinations'!$B:$B,MATCH($A1179,'Medical Examinations'!$A:$A,0)),"Not Found")</f>
        <v>34.770000000000003</v>
      </c>
      <c r="D1179" s="6">
        <f>IFERROR(INDEX('Medical Examinations'!$C:$C,MATCH($A1179,'Medical Examinations'!$A:$A,0)),"Not Found")</f>
        <v>10.54</v>
      </c>
      <c r="E1179" s="6" t="str">
        <f>IFERROR(INDEX('Medical Examinations'!$I:$I,MATCH($A1179,'Medical Examinations'!$A:$A,0)),"Not Found")</f>
        <v>No</v>
      </c>
      <c r="F1179" s="6" t="str">
        <f>IFERROR(INDEX('Medical Examinations'!$J:$J,MATCH($A1179,'Medical Examinations'!$A:$A,0)),"Not Found")</f>
        <v>No</v>
      </c>
      <c r="G1179" s="6" t="str">
        <f>IFERROR(INDEX('Medical Examinations'!$F:$F,MATCH($A1179,'Medical Examinations'!$A:$A,0)),"Not Found")</f>
        <v>No</v>
      </c>
      <c r="H1179" s="6">
        <f>IFERROR(INDEX('Medical Examinations'!$L:$L,MATCH($A1179,'Medical Examinations'!$A:$A,0)),"Not Found")</f>
        <v>2</v>
      </c>
      <c r="I1179" s="6" t="str">
        <f>IFERROR(INDEX('Medical Examinations'!$K:$K,MATCH($A1179,'Medical Examinations'!$A:$A,0)),"Not Found")</f>
        <v>No</v>
      </c>
      <c r="J1179" s="6" t="str">
        <f>IFERROR(INDEX('Medical Examinations'!$M:$M,MATCH($A1179,'Medical Examinations'!$A:$A,0)),"Not Found")</f>
        <v>Obesity</v>
      </c>
      <c r="K1179" s="6" t="str">
        <f>IFERROR(INDEX('Medical Examinations'!$N:$N,MATCH($A1179,'Medical Examinations'!$A:$A,0)),"Not Found")</f>
        <v>Diabetic</v>
      </c>
      <c r="L1179" s="12">
        <f>IFERROR(INDEX('Hospitalisation Details'!$V:$V,MATCH($A1179,'Hospitalisation Details'!$A:$A,0)),"Not Found")</f>
        <v>0</v>
      </c>
      <c r="M1179" s="13">
        <f>IFERROR(INDEX('Hospitalisation Details'!$F:$F,MATCH($A1179,'Hospitalisation Details'!$A:$A,0)),"Not Found")</f>
        <v>9583.89</v>
      </c>
      <c r="N1179" s="6">
        <f>IFERROR(INDEX('Hospitalisation Details'!$S:$S,MATCH($A1179,'Hospitalisation Details'!$A:$A,0)),"Not Found")</f>
        <v>26996</v>
      </c>
      <c r="O1179" s="6">
        <f>IFERROR(INDEX('Hospitalisation Details'!$T:$T,MATCH($A1179,'Hospitalisation Details'!$A:$A,0)),"Not Found")</f>
        <v>49</v>
      </c>
      <c r="P1179" s="6">
        <f>IFERROR(INDEX('Hospitalisation Details'!$U:$U,MATCH($A1179,'Hospitalisation Details'!$A:$A,0)),"Not Found")</f>
        <v>0</v>
      </c>
      <c r="Q1179" s="6">
        <f>IFERROR(INDEX('Hospitalisation Details'!$W:$W,MATCH($A1179,'Hospitalisation Details'!$A:$A,0)),"Not Found")</f>
        <v>0</v>
      </c>
    </row>
    <row r="1180" spans="1:17" ht="15" customHeight="1" x14ac:dyDescent="0.3">
      <c r="A1180" s="6" t="str">
        <f>'Customer Names'!A1180</f>
        <v>Id1179</v>
      </c>
      <c r="B1180" s="6" t="str">
        <f>IFERROR(INDEX('Customer Names'!$D:$D,MATCH($A1180,'Customer Names'!$A:$A,0)),"Not Found")</f>
        <v>Jeff</v>
      </c>
      <c r="C1180" s="6">
        <f>IFERROR(INDEX('Medical Examinations'!$B:$B,MATCH($A1180,'Medical Examinations'!$A:$A,0)),"Not Found")</f>
        <v>24.48</v>
      </c>
      <c r="D1180" s="6">
        <f>IFERROR(INDEX('Medical Examinations'!$C:$C,MATCH($A1180,'Medical Examinations'!$A:$A,0)),"Not Found")</f>
        <v>4.37</v>
      </c>
      <c r="E1180" s="6" t="str">
        <f>IFERROR(INDEX('Medical Examinations'!$I:$I,MATCH($A1180,'Medical Examinations'!$A:$A,0)),"Not Found")</f>
        <v>Yes</v>
      </c>
      <c r="F1180" s="6" t="str">
        <f>IFERROR(INDEX('Medical Examinations'!$J:$J,MATCH($A1180,'Medical Examinations'!$A:$A,0)),"Not Found")</f>
        <v>No</v>
      </c>
      <c r="G1180" s="6" t="str">
        <f>IFERROR(INDEX('Medical Examinations'!$F:$F,MATCH($A1180,'Medical Examinations'!$A:$A,0)),"Not Found")</f>
        <v>No</v>
      </c>
      <c r="H1180" s="6">
        <f>IFERROR(INDEX('Medical Examinations'!$L:$L,MATCH($A1180,'Medical Examinations'!$A:$A,0)),"Not Found")</f>
        <v>2</v>
      </c>
      <c r="I1180" s="6" t="str">
        <f>IFERROR(INDEX('Medical Examinations'!$K:$K,MATCH($A1180,'Medical Examinations'!$A:$A,0)),"Not Found")</f>
        <v>No</v>
      </c>
      <c r="J1180" s="6" t="str">
        <f>IFERROR(INDEX('Medical Examinations'!$M:$M,MATCH($A1180,'Medical Examinations'!$A:$A,0)),"Not Found")</f>
        <v>Normal Weight</v>
      </c>
      <c r="K1180" s="6" t="str">
        <f>IFERROR(INDEX('Medical Examinations'!$N:$N,MATCH($A1180,'Medical Examinations'!$A:$A,0)),"Not Found")</f>
        <v>Normal</v>
      </c>
      <c r="L1180" s="12">
        <f>IFERROR(INDEX('Hospitalisation Details'!$V:$V,MATCH($A1180,'Hospitalisation Details'!$A:$A,0)),"Not Found")</f>
        <v>0</v>
      </c>
      <c r="M1180" s="13">
        <f>IFERROR(INDEX('Hospitalisation Details'!$F:$F,MATCH($A1180,'Hospitalisation Details'!$A:$A,0)),"Not Found")</f>
        <v>9582.5400000000009</v>
      </c>
      <c r="N1180" s="6">
        <f>IFERROR(INDEX('Hospitalisation Details'!$S:$S,MATCH($A1180,'Hospitalisation Details'!$A:$A,0)),"Not Found")</f>
        <v>24445</v>
      </c>
      <c r="O1180" s="6">
        <f>IFERROR(INDEX('Hospitalisation Details'!$T:$T,MATCH($A1180,'Hospitalisation Details'!$A:$A,0)),"Not Found")</f>
        <v>56</v>
      </c>
      <c r="P1180" s="6">
        <f>IFERROR(INDEX('Hospitalisation Details'!$U:$U,MATCH($A1180,'Hospitalisation Details'!$A:$A,0)),"Not Found")</f>
        <v>0</v>
      </c>
      <c r="Q1180" s="6">
        <f>IFERROR(INDEX('Hospitalisation Details'!$W:$W,MATCH($A1180,'Hospitalisation Details'!$A:$A,0)),"Not Found")</f>
        <v>0</v>
      </c>
    </row>
    <row r="1181" spans="1:17" ht="15" customHeight="1" x14ac:dyDescent="0.3">
      <c r="A1181" s="6" t="str">
        <f>'Customer Names'!A1181</f>
        <v>Id1180</v>
      </c>
      <c r="B1181" s="6" t="str">
        <f>IFERROR(INDEX('Customer Names'!$D:$D,MATCH($A1181,'Customer Names'!$A:$A,0)),"Not Found")</f>
        <v>Amy</v>
      </c>
      <c r="C1181" s="6">
        <f>IFERROR(INDEX('Medical Examinations'!$B:$B,MATCH($A1181,'Medical Examinations'!$A:$A,0)),"Not Found")</f>
        <v>22.61</v>
      </c>
      <c r="D1181" s="6">
        <f>IFERROR(INDEX('Medical Examinations'!$C:$C,MATCH($A1181,'Medical Examinations'!$A:$A,0)),"Not Found")</f>
        <v>9.6300000000000008</v>
      </c>
      <c r="E1181" s="6" t="str">
        <f>IFERROR(INDEX('Medical Examinations'!$I:$I,MATCH($A1181,'Medical Examinations'!$A:$A,0)),"Not Found")</f>
        <v>No</v>
      </c>
      <c r="F1181" s="6" t="str">
        <f>IFERROR(INDEX('Medical Examinations'!$J:$J,MATCH($A1181,'Medical Examinations'!$A:$A,0)),"Not Found")</f>
        <v>No</v>
      </c>
      <c r="G1181" s="6" t="str">
        <f>IFERROR(INDEX('Medical Examinations'!$F:$F,MATCH($A1181,'Medical Examinations'!$A:$A,0)),"Not Found")</f>
        <v>No</v>
      </c>
      <c r="H1181" s="6">
        <f>IFERROR(INDEX('Medical Examinations'!$L:$L,MATCH($A1181,'Medical Examinations'!$A:$A,0)),"Not Found")</f>
        <v>2</v>
      </c>
      <c r="I1181" s="6" t="str">
        <f>IFERROR(INDEX('Medical Examinations'!$K:$K,MATCH($A1181,'Medical Examinations'!$A:$A,0)),"Not Found")</f>
        <v>No</v>
      </c>
      <c r="J1181" s="6" t="str">
        <f>IFERROR(INDEX('Medical Examinations'!$M:$M,MATCH($A1181,'Medical Examinations'!$A:$A,0)),"Not Found")</f>
        <v>Normal Weight</v>
      </c>
      <c r="K1181" s="6" t="str">
        <f>IFERROR(INDEX('Medical Examinations'!$N:$N,MATCH($A1181,'Medical Examinations'!$A:$A,0)),"Not Found")</f>
        <v>Diabetic</v>
      </c>
      <c r="L1181" s="12">
        <f>IFERROR(INDEX('Hospitalisation Details'!$V:$V,MATCH($A1181,'Hospitalisation Details'!$A:$A,0)),"Not Found")</f>
        <v>0</v>
      </c>
      <c r="M1181" s="13">
        <f>IFERROR(INDEX('Hospitalisation Details'!$F:$F,MATCH($A1181,'Hospitalisation Details'!$A:$A,0)),"Not Found")</f>
        <v>9566.99</v>
      </c>
      <c r="N1181" s="6">
        <f>IFERROR(INDEX('Hospitalisation Details'!$S:$S,MATCH($A1181,'Hospitalisation Details'!$A:$A,0)),"Not Found")</f>
        <v>26999</v>
      </c>
      <c r="O1181" s="6">
        <f>IFERROR(INDEX('Hospitalisation Details'!$T:$T,MATCH($A1181,'Hospitalisation Details'!$A:$A,0)),"Not Found")</f>
        <v>49</v>
      </c>
      <c r="P1181" s="6">
        <f>IFERROR(INDEX('Hospitalisation Details'!$U:$U,MATCH($A1181,'Hospitalisation Details'!$A:$A,0)),"Not Found")</f>
        <v>0</v>
      </c>
      <c r="Q1181" s="6">
        <f>IFERROR(INDEX('Hospitalisation Details'!$W:$W,MATCH($A1181,'Hospitalisation Details'!$A:$A,0)),"Not Found")</f>
        <v>0</v>
      </c>
    </row>
    <row r="1182" spans="1:17" ht="15" customHeight="1" x14ac:dyDescent="0.3">
      <c r="A1182" s="6" t="str">
        <f>'Customer Names'!A1182</f>
        <v>Id1181</v>
      </c>
      <c r="B1182" s="6" t="str">
        <f>IFERROR(INDEX('Customer Names'!$D:$D,MATCH($A1182,'Customer Names'!$A:$A,0)),"Not Found")</f>
        <v>Adam</v>
      </c>
      <c r="C1182" s="6">
        <f>IFERROR(INDEX('Medical Examinations'!$B:$B,MATCH($A1182,'Medical Examinations'!$A:$A,0)),"Not Found")</f>
        <v>34.299999999999997</v>
      </c>
      <c r="D1182" s="6">
        <f>IFERROR(INDEX('Medical Examinations'!$C:$C,MATCH($A1182,'Medical Examinations'!$A:$A,0)),"Not Found")</f>
        <v>10.37</v>
      </c>
      <c r="E1182" s="6" t="str">
        <f>IFERROR(INDEX('Medical Examinations'!$I:$I,MATCH($A1182,'Medical Examinations'!$A:$A,0)),"Not Found")</f>
        <v>No</v>
      </c>
      <c r="F1182" s="6" t="str">
        <f>IFERROR(INDEX('Medical Examinations'!$J:$J,MATCH($A1182,'Medical Examinations'!$A:$A,0)),"Not Found")</f>
        <v>No</v>
      </c>
      <c r="G1182" s="6" t="str">
        <f>IFERROR(INDEX('Medical Examinations'!$F:$F,MATCH($A1182,'Medical Examinations'!$A:$A,0)),"Not Found")</f>
        <v>No</v>
      </c>
      <c r="H1182" s="6">
        <f>IFERROR(INDEX('Medical Examinations'!$L:$L,MATCH($A1182,'Medical Examinations'!$A:$A,0)),"Not Found")</f>
        <v>0</v>
      </c>
      <c r="I1182" s="6" t="str">
        <f>IFERROR(INDEX('Medical Examinations'!$K:$K,MATCH($A1182,'Medical Examinations'!$A:$A,0)),"Not Found")</f>
        <v>No</v>
      </c>
      <c r="J1182" s="6" t="str">
        <f>IFERROR(INDEX('Medical Examinations'!$M:$M,MATCH($A1182,'Medical Examinations'!$A:$A,0)),"Not Found")</f>
        <v>Obesity</v>
      </c>
      <c r="K1182" s="6" t="str">
        <f>IFERROR(INDEX('Medical Examinations'!$N:$N,MATCH($A1182,'Medical Examinations'!$A:$A,0)),"Not Found")</f>
        <v>Diabetic</v>
      </c>
      <c r="L1182" s="12">
        <f>IFERROR(INDEX('Hospitalisation Details'!$V:$V,MATCH($A1182,'Hospitalisation Details'!$A:$A,0)),"Not Found")</f>
        <v>0</v>
      </c>
      <c r="M1182" s="13">
        <f>IFERROR(INDEX('Hospitalisation Details'!$F:$F,MATCH($A1182,'Hospitalisation Details'!$A:$A,0)),"Not Found")</f>
        <v>9563.0300000000007</v>
      </c>
      <c r="N1182" s="6">
        <f>IFERROR(INDEX('Hospitalisation Details'!$S:$S,MATCH($A1182,'Hospitalisation Details'!$A:$A,0)),"Not Found")</f>
        <v>27255</v>
      </c>
      <c r="O1182" s="6">
        <f>IFERROR(INDEX('Hospitalisation Details'!$T:$T,MATCH($A1182,'Hospitalisation Details'!$A:$A,0)),"Not Found")</f>
        <v>48</v>
      </c>
      <c r="P1182" s="6">
        <f>IFERROR(INDEX('Hospitalisation Details'!$U:$U,MATCH($A1182,'Hospitalisation Details'!$A:$A,0)),"Not Found")</f>
        <v>0</v>
      </c>
      <c r="Q1182" s="6">
        <f>IFERROR(INDEX('Hospitalisation Details'!$W:$W,MATCH($A1182,'Hospitalisation Details'!$A:$A,0)),"Not Found")</f>
        <v>0</v>
      </c>
    </row>
    <row r="1183" spans="1:17" ht="15" customHeight="1" x14ac:dyDescent="0.3">
      <c r="A1183" s="6" t="str">
        <f>'Customer Names'!A1183</f>
        <v>Id1182</v>
      </c>
      <c r="B1183" s="6" t="str">
        <f>IFERROR(INDEX('Customer Names'!$D:$D,MATCH($A1183,'Customer Names'!$A:$A,0)),"Not Found")</f>
        <v>Kristin M</v>
      </c>
      <c r="C1183" s="6">
        <f>IFERROR(INDEX('Medical Examinations'!$B:$B,MATCH($A1183,'Medical Examinations'!$A:$A,0)),"Not Found")</f>
        <v>46.09</v>
      </c>
      <c r="D1183" s="6">
        <f>IFERROR(INDEX('Medical Examinations'!$C:$C,MATCH($A1183,'Medical Examinations'!$A:$A,0)),"Not Found")</f>
        <v>5.44</v>
      </c>
      <c r="E1183" s="6" t="str">
        <f>IFERROR(INDEX('Medical Examinations'!$I:$I,MATCH($A1183,'Medical Examinations'!$A:$A,0)),"Not Found")</f>
        <v>No</v>
      </c>
      <c r="F1183" s="6" t="str">
        <f>IFERROR(INDEX('Medical Examinations'!$J:$J,MATCH($A1183,'Medical Examinations'!$A:$A,0)),"Not Found")</f>
        <v>No</v>
      </c>
      <c r="G1183" s="6" t="str">
        <f>IFERROR(INDEX('Medical Examinations'!$F:$F,MATCH($A1183,'Medical Examinations'!$A:$A,0)),"Not Found")</f>
        <v>No</v>
      </c>
      <c r="H1183" s="6">
        <f>IFERROR(INDEX('Medical Examinations'!$L:$L,MATCH($A1183,'Medical Examinations'!$A:$A,0)),"Not Found")</f>
        <v>2</v>
      </c>
      <c r="I1183" s="6" t="str">
        <f>IFERROR(INDEX('Medical Examinations'!$K:$K,MATCH($A1183,'Medical Examinations'!$A:$A,0)),"Not Found")</f>
        <v>No</v>
      </c>
      <c r="J1183" s="6" t="str">
        <f>IFERROR(INDEX('Medical Examinations'!$M:$M,MATCH($A1183,'Medical Examinations'!$A:$A,0)),"Not Found")</f>
        <v>Obesity</v>
      </c>
      <c r="K1183" s="6" t="str">
        <f>IFERROR(INDEX('Medical Examinations'!$N:$N,MATCH($A1183,'Medical Examinations'!$A:$A,0)),"Not Found")</f>
        <v>Normal</v>
      </c>
      <c r="L1183" s="12">
        <f>IFERROR(INDEX('Hospitalisation Details'!$V:$V,MATCH($A1183,'Hospitalisation Details'!$A:$A,0)),"Not Found")</f>
        <v>0</v>
      </c>
      <c r="M1183" s="13">
        <f>IFERROR(INDEX('Hospitalisation Details'!$F:$F,MATCH($A1183,'Hospitalisation Details'!$A:$A,0)),"Not Found")</f>
        <v>9549.57</v>
      </c>
      <c r="N1183" s="6">
        <f>IFERROR(INDEX('Hospitalisation Details'!$S:$S,MATCH($A1183,'Hospitalisation Details'!$A:$A,0)),"Not Found")</f>
        <v>26564</v>
      </c>
      <c r="O1183" s="6">
        <f>IFERROR(INDEX('Hospitalisation Details'!$T:$T,MATCH($A1183,'Hospitalisation Details'!$A:$A,0)),"Not Found")</f>
        <v>50</v>
      </c>
      <c r="P1183" s="6">
        <f>IFERROR(INDEX('Hospitalisation Details'!$U:$U,MATCH($A1183,'Hospitalisation Details'!$A:$A,0)),"Not Found")</f>
        <v>0</v>
      </c>
      <c r="Q1183" s="6">
        <f>IFERROR(INDEX('Hospitalisation Details'!$W:$W,MATCH($A1183,'Hospitalisation Details'!$A:$A,0)),"Not Found")</f>
        <v>0</v>
      </c>
    </row>
    <row r="1184" spans="1:17" ht="15" customHeight="1" x14ac:dyDescent="0.3">
      <c r="A1184" s="6" t="str">
        <f>'Customer Names'!A1184</f>
        <v>Id1183</v>
      </c>
      <c r="B1184" s="6" t="str">
        <f>IFERROR(INDEX('Customer Names'!$D:$D,MATCH($A1184,'Customer Names'!$A:$A,0)),"Not Found")</f>
        <v>Mary-Lynn B.</v>
      </c>
      <c r="C1184" s="6">
        <f>IFERROR(INDEX('Medical Examinations'!$B:$B,MATCH($A1184,'Medical Examinations'!$A:$A,0)),"Not Found")</f>
        <v>44.744999999999997</v>
      </c>
      <c r="D1184" s="6">
        <f>IFERROR(INDEX('Medical Examinations'!$C:$C,MATCH($A1184,'Medical Examinations'!$A:$A,0)),"Not Found")</f>
        <v>5.19</v>
      </c>
      <c r="E1184" s="6" t="str">
        <f>IFERROR(INDEX('Medical Examinations'!$I:$I,MATCH($A1184,'Medical Examinations'!$A:$A,0)),"Not Found")</f>
        <v>No</v>
      </c>
      <c r="F1184" s="6" t="str">
        <f>IFERROR(INDEX('Medical Examinations'!$J:$J,MATCH($A1184,'Medical Examinations'!$A:$A,0)),"Not Found")</f>
        <v>No</v>
      </c>
      <c r="G1184" s="6" t="str">
        <f>IFERROR(INDEX('Medical Examinations'!$F:$F,MATCH($A1184,'Medical Examinations'!$A:$A,0)),"Not Found")</f>
        <v>No</v>
      </c>
      <c r="H1184" s="6">
        <f>IFERROR(INDEX('Medical Examinations'!$L:$L,MATCH($A1184,'Medical Examinations'!$A:$A,0)),"Not Found")</f>
        <v>2</v>
      </c>
      <c r="I1184" s="6" t="str">
        <f>IFERROR(INDEX('Medical Examinations'!$K:$K,MATCH($A1184,'Medical Examinations'!$A:$A,0)),"Not Found")</f>
        <v>No</v>
      </c>
      <c r="J1184" s="6" t="str">
        <f>IFERROR(INDEX('Medical Examinations'!$M:$M,MATCH($A1184,'Medical Examinations'!$A:$A,0)),"Not Found")</f>
        <v>Obesity</v>
      </c>
      <c r="K1184" s="6" t="str">
        <f>IFERROR(INDEX('Medical Examinations'!$N:$N,MATCH($A1184,'Medical Examinations'!$A:$A,0)),"Not Found")</f>
        <v>Normal</v>
      </c>
      <c r="L1184" s="12">
        <f>IFERROR(INDEX('Hospitalisation Details'!$V:$V,MATCH($A1184,'Hospitalisation Details'!$A:$A,0)),"Not Found")</f>
        <v>0</v>
      </c>
      <c r="M1184" s="13">
        <f>IFERROR(INDEX('Hospitalisation Details'!$F:$F,MATCH($A1184,'Hospitalisation Details'!$A:$A,0)),"Not Found")</f>
        <v>9541.7000000000007</v>
      </c>
      <c r="N1184" s="6">
        <f>IFERROR(INDEX('Hospitalisation Details'!$S:$S,MATCH($A1184,'Hospitalisation Details'!$A:$A,0)),"Not Found")</f>
        <v>26564</v>
      </c>
      <c r="O1184" s="6">
        <f>IFERROR(INDEX('Hospitalisation Details'!$T:$T,MATCH($A1184,'Hospitalisation Details'!$A:$A,0)),"Not Found")</f>
        <v>50</v>
      </c>
      <c r="P1184" s="6">
        <f>IFERROR(INDEX('Hospitalisation Details'!$U:$U,MATCH($A1184,'Hospitalisation Details'!$A:$A,0)),"Not Found")</f>
        <v>0</v>
      </c>
      <c r="Q1184" s="6">
        <f>IFERROR(INDEX('Hospitalisation Details'!$W:$W,MATCH($A1184,'Hospitalisation Details'!$A:$A,0)),"Not Found")</f>
        <v>0</v>
      </c>
    </row>
    <row r="1185" spans="1:17" ht="15" customHeight="1" x14ac:dyDescent="0.3">
      <c r="A1185" s="6" t="str">
        <f>'Customer Names'!A1185</f>
        <v>Id1184</v>
      </c>
      <c r="B1185" s="6" t="str">
        <f>IFERROR(INDEX('Customer Names'!$D:$D,MATCH($A1185,'Customer Names'!$A:$A,0)),"Not Found")</f>
        <v>Jamie A</v>
      </c>
      <c r="C1185" s="6">
        <f>IFERROR(INDEX('Medical Examinations'!$B:$B,MATCH($A1185,'Medical Examinations'!$A:$A,0)),"Not Found")</f>
        <v>26.33</v>
      </c>
      <c r="D1185" s="6">
        <f>IFERROR(INDEX('Medical Examinations'!$C:$C,MATCH($A1185,'Medical Examinations'!$A:$A,0)),"Not Found")</f>
        <v>11.8</v>
      </c>
      <c r="E1185" s="6" t="str">
        <f>IFERROR(INDEX('Medical Examinations'!$I:$I,MATCH($A1185,'Medical Examinations'!$A:$A,0)),"Not Found")</f>
        <v>Yes</v>
      </c>
      <c r="F1185" s="6" t="str">
        <f>IFERROR(INDEX('Medical Examinations'!$J:$J,MATCH($A1185,'Medical Examinations'!$A:$A,0)),"Not Found")</f>
        <v>No</v>
      </c>
      <c r="G1185" s="6" t="str">
        <f>IFERROR(INDEX('Medical Examinations'!$F:$F,MATCH($A1185,'Medical Examinations'!$A:$A,0)),"Not Found")</f>
        <v>No</v>
      </c>
      <c r="H1185" s="6">
        <f>IFERROR(INDEX('Medical Examinations'!$L:$L,MATCH($A1185,'Medical Examinations'!$A:$A,0)),"Not Found")</f>
        <v>1</v>
      </c>
      <c r="I1185" s="6" t="str">
        <f>IFERROR(INDEX('Medical Examinations'!$K:$K,MATCH($A1185,'Medical Examinations'!$A:$A,0)),"Not Found")</f>
        <v>No</v>
      </c>
      <c r="J1185" s="6" t="str">
        <f>IFERROR(INDEX('Medical Examinations'!$M:$M,MATCH($A1185,'Medical Examinations'!$A:$A,0)),"Not Found")</f>
        <v>Overweight</v>
      </c>
      <c r="K1185" s="6" t="str">
        <f>IFERROR(INDEX('Medical Examinations'!$N:$N,MATCH($A1185,'Medical Examinations'!$A:$A,0)),"Not Found")</f>
        <v>Diabetic</v>
      </c>
      <c r="L1185" s="12">
        <f>IFERROR(INDEX('Hospitalisation Details'!$V:$V,MATCH($A1185,'Hospitalisation Details'!$A:$A,0)),"Not Found")</f>
        <v>0</v>
      </c>
      <c r="M1185" s="13">
        <f>IFERROR(INDEX('Hospitalisation Details'!$F:$F,MATCH($A1185,'Hospitalisation Details'!$A:$A,0)),"Not Found")</f>
        <v>9540.17</v>
      </c>
      <c r="N1185" s="6">
        <f>IFERROR(INDEX('Hospitalisation Details'!$S:$S,MATCH($A1185,'Hospitalisation Details'!$A:$A,0)),"Not Found")</f>
        <v>27603</v>
      </c>
      <c r="O1185" s="6">
        <f>IFERROR(INDEX('Hospitalisation Details'!$T:$T,MATCH($A1185,'Hospitalisation Details'!$A:$A,0)),"Not Found")</f>
        <v>47</v>
      </c>
      <c r="P1185" s="6">
        <f>IFERROR(INDEX('Hospitalisation Details'!$U:$U,MATCH($A1185,'Hospitalisation Details'!$A:$A,0)),"Not Found")</f>
        <v>0</v>
      </c>
      <c r="Q1185" s="6">
        <f>IFERROR(INDEX('Hospitalisation Details'!$W:$W,MATCH($A1185,'Hospitalisation Details'!$A:$A,0)),"Not Found")</f>
        <v>0</v>
      </c>
    </row>
    <row r="1186" spans="1:17" ht="15" customHeight="1" x14ac:dyDescent="0.3">
      <c r="A1186" s="6" t="str">
        <f>'Customer Names'!A1186</f>
        <v>Id1185</v>
      </c>
      <c r="B1186" s="6" t="str">
        <f>IFERROR(INDEX('Customer Names'!$D:$D,MATCH($A1186,'Customer Names'!$A:$A,0)),"Not Found")</f>
        <v>Jeffrey A.</v>
      </c>
      <c r="C1186" s="6">
        <f>IFERROR(INDEX('Medical Examinations'!$B:$B,MATCH($A1186,'Medical Examinations'!$A:$A,0)),"Not Found")</f>
        <v>26.6</v>
      </c>
      <c r="D1186" s="6">
        <f>IFERROR(INDEX('Medical Examinations'!$C:$C,MATCH($A1186,'Medical Examinations'!$A:$A,0)),"Not Found")</f>
        <v>8.3800000000000008</v>
      </c>
      <c r="E1186" s="6" t="str">
        <f>IFERROR(INDEX('Medical Examinations'!$I:$I,MATCH($A1186,'Medical Examinations'!$A:$A,0)),"Not Found")</f>
        <v>No</v>
      </c>
      <c r="F1186" s="6" t="str">
        <f>IFERROR(INDEX('Medical Examinations'!$J:$J,MATCH($A1186,'Medical Examinations'!$A:$A,0)),"Not Found")</f>
        <v>No</v>
      </c>
      <c r="G1186" s="6" t="str">
        <f>IFERROR(INDEX('Medical Examinations'!$F:$F,MATCH($A1186,'Medical Examinations'!$A:$A,0)),"Not Found")</f>
        <v>No</v>
      </c>
      <c r="H1186" s="6">
        <f>IFERROR(INDEX('Medical Examinations'!$L:$L,MATCH($A1186,'Medical Examinations'!$A:$A,0)),"Not Found")</f>
        <v>2</v>
      </c>
      <c r="I1186" s="6" t="str">
        <f>IFERROR(INDEX('Medical Examinations'!$K:$K,MATCH($A1186,'Medical Examinations'!$A:$A,0)),"Not Found")</f>
        <v>No</v>
      </c>
      <c r="J1186" s="6" t="str">
        <f>IFERROR(INDEX('Medical Examinations'!$M:$M,MATCH($A1186,'Medical Examinations'!$A:$A,0)),"Not Found")</f>
        <v>Overweight</v>
      </c>
      <c r="K1186" s="6" t="str">
        <f>IFERROR(INDEX('Medical Examinations'!$N:$N,MATCH($A1186,'Medical Examinations'!$A:$A,0)),"Not Found")</f>
        <v>Diabetic</v>
      </c>
      <c r="L1186" s="12">
        <f>IFERROR(INDEX('Hospitalisation Details'!$V:$V,MATCH($A1186,'Hospitalisation Details'!$A:$A,0)),"Not Found")</f>
        <v>0</v>
      </c>
      <c r="M1186" s="13">
        <f>IFERROR(INDEX('Hospitalisation Details'!$F:$F,MATCH($A1186,'Hospitalisation Details'!$A:$A,0)),"Not Found")</f>
        <v>9538.65</v>
      </c>
      <c r="N1186" s="6">
        <f>IFERROR(INDEX('Hospitalisation Details'!$S:$S,MATCH($A1186,'Hospitalisation Details'!$A:$A,0)),"Not Found")</f>
        <v>27019</v>
      </c>
      <c r="O1186" s="6">
        <f>IFERROR(INDEX('Hospitalisation Details'!$T:$T,MATCH($A1186,'Hospitalisation Details'!$A:$A,0)),"Not Found")</f>
        <v>49</v>
      </c>
      <c r="P1186" s="6">
        <f>IFERROR(INDEX('Hospitalisation Details'!$U:$U,MATCH($A1186,'Hospitalisation Details'!$A:$A,0)),"Not Found")</f>
        <v>0</v>
      </c>
      <c r="Q1186" s="6">
        <f>IFERROR(INDEX('Hospitalisation Details'!$W:$W,MATCH($A1186,'Hospitalisation Details'!$A:$A,0)),"Not Found")</f>
        <v>0</v>
      </c>
    </row>
    <row r="1187" spans="1:17" ht="15" customHeight="1" x14ac:dyDescent="0.3">
      <c r="A1187" s="6" t="str">
        <f>'Customer Names'!A1187</f>
        <v>Id1186</v>
      </c>
      <c r="B1187" s="6" t="str">
        <f>IFERROR(INDEX('Customer Names'!$D:$D,MATCH($A1187,'Customer Names'!$A:$A,0)),"Not Found")</f>
        <v>Nicole</v>
      </c>
      <c r="C1187" s="6">
        <f>IFERROR(INDEX('Medical Examinations'!$B:$B,MATCH($A1187,'Medical Examinations'!$A:$A,0)),"Not Found")</f>
        <v>27.5</v>
      </c>
      <c r="D1187" s="6">
        <f>IFERROR(INDEX('Medical Examinations'!$C:$C,MATCH($A1187,'Medical Examinations'!$A:$A,0)),"Not Found")</f>
        <v>7.58</v>
      </c>
      <c r="E1187" s="6" t="str">
        <f>IFERROR(INDEX('Medical Examinations'!$I:$I,MATCH($A1187,'Medical Examinations'!$A:$A,0)),"Not Found")</f>
        <v>No</v>
      </c>
      <c r="F1187" s="6" t="str">
        <f>IFERROR(INDEX('Medical Examinations'!$J:$J,MATCH($A1187,'Medical Examinations'!$A:$A,0)),"Not Found")</f>
        <v>No</v>
      </c>
      <c r="G1187" s="6" t="str">
        <f>IFERROR(INDEX('Medical Examinations'!$F:$F,MATCH($A1187,'Medical Examinations'!$A:$A,0)),"Not Found")</f>
        <v>No</v>
      </c>
      <c r="H1187" s="6">
        <f>IFERROR(INDEX('Medical Examinations'!$L:$L,MATCH($A1187,'Medical Examinations'!$A:$A,0)),"Not Found")</f>
        <v>0</v>
      </c>
      <c r="I1187" s="6" t="str">
        <f>IFERROR(INDEX('Medical Examinations'!$K:$K,MATCH($A1187,'Medical Examinations'!$A:$A,0)),"Not Found")</f>
        <v>No</v>
      </c>
      <c r="J1187" s="6" t="str">
        <f>IFERROR(INDEX('Medical Examinations'!$M:$M,MATCH($A1187,'Medical Examinations'!$A:$A,0)),"Not Found")</f>
        <v>Overweight</v>
      </c>
      <c r="K1187" s="6" t="str">
        <f>IFERROR(INDEX('Medical Examinations'!$N:$N,MATCH($A1187,'Medical Examinations'!$A:$A,0)),"Not Found")</f>
        <v>Diabetic</v>
      </c>
      <c r="L1187" s="12">
        <f>IFERROR(INDEX('Hospitalisation Details'!$V:$V,MATCH($A1187,'Hospitalisation Details'!$A:$A,0)),"Not Found")</f>
        <v>0</v>
      </c>
      <c r="M1187" s="13">
        <f>IFERROR(INDEX('Hospitalisation Details'!$F:$F,MATCH($A1187,'Hospitalisation Details'!$A:$A,0)),"Not Found")</f>
        <v>9528.9</v>
      </c>
      <c r="N1187" s="6">
        <f>IFERROR(INDEX('Hospitalisation Details'!$S:$S,MATCH($A1187,'Hospitalisation Details'!$A:$A,0)),"Not Found")</f>
        <v>26266</v>
      </c>
      <c r="O1187" s="6">
        <f>IFERROR(INDEX('Hospitalisation Details'!$T:$T,MATCH($A1187,'Hospitalisation Details'!$A:$A,0)),"Not Found")</f>
        <v>51</v>
      </c>
      <c r="P1187" s="6">
        <f>IFERROR(INDEX('Hospitalisation Details'!$U:$U,MATCH($A1187,'Hospitalisation Details'!$A:$A,0)),"Not Found")</f>
        <v>0</v>
      </c>
      <c r="Q1187" s="6">
        <f>IFERROR(INDEX('Hospitalisation Details'!$W:$W,MATCH($A1187,'Hospitalisation Details'!$A:$A,0)),"Not Found")</f>
        <v>0</v>
      </c>
    </row>
    <row r="1188" spans="1:17" ht="15" customHeight="1" x14ac:dyDescent="0.3">
      <c r="A1188" s="6" t="str">
        <f>'Customer Names'!A1188</f>
        <v>Id1187</v>
      </c>
      <c r="B1188" s="6" t="str">
        <f>IFERROR(INDEX('Customer Names'!$D:$D,MATCH($A1188,'Customer Names'!$A:$A,0)),"Not Found")</f>
        <v>Audrey</v>
      </c>
      <c r="C1188" s="6">
        <f>IFERROR(INDEX('Medical Examinations'!$B:$B,MATCH($A1188,'Medical Examinations'!$A:$A,0)),"Not Found")</f>
        <v>41.55</v>
      </c>
      <c r="D1188" s="6">
        <f>IFERROR(INDEX('Medical Examinations'!$C:$C,MATCH($A1188,'Medical Examinations'!$A:$A,0)),"Not Found")</f>
        <v>4.6100000000000003</v>
      </c>
      <c r="E1188" s="6" t="str">
        <f>IFERROR(INDEX('Medical Examinations'!$I:$I,MATCH($A1188,'Medical Examinations'!$A:$A,0)),"Not Found")</f>
        <v>No</v>
      </c>
      <c r="F1188" s="6" t="str">
        <f>IFERROR(INDEX('Medical Examinations'!$J:$J,MATCH($A1188,'Medical Examinations'!$A:$A,0)),"Not Found")</f>
        <v>No</v>
      </c>
      <c r="G1188" s="6" t="str">
        <f>IFERROR(INDEX('Medical Examinations'!$F:$F,MATCH($A1188,'Medical Examinations'!$A:$A,0)),"Not Found")</f>
        <v>No</v>
      </c>
      <c r="H1188" s="6">
        <f>IFERROR(INDEX('Medical Examinations'!$L:$L,MATCH($A1188,'Medical Examinations'!$A:$A,0)),"Not Found")</f>
        <v>1</v>
      </c>
      <c r="I1188" s="6" t="str">
        <f>IFERROR(INDEX('Medical Examinations'!$K:$K,MATCH($A1188,'Medical Examinations'!$A:$A,0)),"Not Found")</f>
        <v>No</v>
      </c>
      <c r="J1188" s="6" t="str">
        <f>IFERROR(INDEX('Medical Examinations'!$M:$M,MATCH($A1188,'Medical Examinations'!$A:$A,0)),"Not Found")</f>
        <v>Obesity</v>
      </c>
      <c r="K1188" s="6" t="str">
        <f>IFERROR(INDEX('Medical Examinations'!$N:$N,MATCH($A1188,'Medical Examinations'!$A:$A,0)),"Not Found")</f>
        <v>Normal</v>
      </c>
      <c r="L1188" s="12">
        <f>IFERROR(INDEX('Hospitalisation Details'!$V:$V,MATCH($A1188,'Hospitalisation Details'!$A:$A,0)),"Not Found")</f>
        <v>0</v>
      </c>
      <c r="M1188" s="13">
        <f>IFERROR(INDEX('Hospitalisation Details'!$F:$F,MATCH($A1188,'Hospitalisation Details'!$A:$A,0)),"Not Found")</f>
        <v>9507.68</v>
      </c>
      <c r="N1188" s="6">
        <f>IFERROR(INDEX('Hospitalisation Details'!$S:$S,MATCH($A1188,'Hospitalisation Details'!$A:$A,0)),"Not Found")</f>
        <v>33838</v>
      </c>
      <c r="O1188" s="6">
        <f>IFERROR(INDEX('Hospitalisation Details'!$T:$T,MATCH($A1188,'Hospitalisation Details'!$A:$A,0)),"Not Found")</f>
        <v>30</v>
      </c>
      <c r="P1188" s="6">
        <f>IFERROR(INDEX('Hospitalisation Details'!$U:$U,MATCH($A1188,'Hospitalisation Details'!$A:$A,0)),"Not Found")</f>
        <v>0</v>
      </c>
      <c r="Q1188" s="6">
        <f>IFERROR(INDEX('Hospitalisation Details'!$W:$W,MATCH($A1188,'Hospitalisation Details'!$A:$A,0)),"Not Found")</f>
        <v>0</v>
      </c>
    </row>
    <row r="1189" spans="1:17" ht="15" customHeight="1" x14ac:dyDescent="0.3">
      <c r="A1189" s="6" t="str">
        <f>'Customer Names'!A1189</f>
        <v>Id1188</v>
      </c>
      <c r="B1189" s="6" t="str">
        <f>IFERROR(INDEX('Customer Names'!$D:$D,MATCH($A1189,'Customer Names'!$A:$A,0)),"Not Found")</f>
        <v>Jacob</v>
      </c>
      <c r="C1189" s="6">
        <f>IFERROR(INDEX('Medical Examinations'!$B:$B,MATCH($A1189,'Medical Examinations'!$A:$A,0)),"Not Found")</f>
        <v>41.47</v>
      </c>
      <c r="D1189" s="6">
        <f>IFERROR(INDEX('Medical Examinations'!$C:$C,MATCH($A1189,'Medical Examinations'!$A:$A,0)),"Not Found")</f>
        <v>4.7</v>
      </c>
      <c r="E1189" s="6" t="str">
        <f>IFERROR(INDEX('Medical Examinations'!$I:$I,MATCH($A1189,'Medical Examinations'!$A:$A,0)),"Not Found")</f>
        <v>Yes</v>
      </c>
      <c r="F1189" s="6" t="str">
        <f>IFERROR(INDEX('Medical Examinations'!$J:$J,MATCH($A1189,'Medical Examinations'!$A:$A,0)),"Not Found")</f>
        <v>No</v>
      </c>
      <c r="G1189" s="6" t="str">
        <f>IFERROR(INDEX('Medical Examinations'!$F:$F,MATCH($A1189,'Medical Examinations'!$A:$A,0)),"Not Found")</f>
        <v>Yes</v>
      </c>
      <c r="H1189" s="6">
        <f>IFERROR(INDEX('Medical Examinations'!$L:$L,MATCH($A1189,'Medical Examinations'!$A:$A,0)),"Not Found")</f>
        <v>1</v>
      </c>
      <c r="I1189" s="6" t="str">
        <f>IFERROR(INDEX('Medical Examinations'!$K:$K,MATCH($A1189,'Medical Examinations'!$A:$A,0)),"Not Found")</f>
        <v>No</v>
      </c>
      <c r="J1189" s="6" t="str">
        <f>IFERROR(INDEX('Medical Examinations'!$M:$M,MATCH($A1189,'Medical Examinations'!$A:$A,0)),"Not Found")</f>
        <v>Obesity</v>
      </c>
      <c r="K1189" s="6" t="str">
        <f>IFERROR(INDEX('Medical Examinations'!$N:$N,MATCH($A1189,'Medical Examinations'!$A:$A,0)),"Not Found")</f>
        <v>Normal</v>
      </c>
      <c r="L1189" s="12">
        <f>IFERROR(INDEX('Hospitalisation Details'!$V:$V,MATCH($A1189,'Hospitalisation Details'!$A:$A,0)),"Not Found")</f>
        <v>0</v>
      </c>
      <c r="M1189" s="13">
        <f>IFERROR(INDEX('Hospitalisation Details'!$F:$F,MATCH($A1189,'Hospitalisation Details'!$A:$A,0)),"Not Found")</f>
        <v>9504.31</v>
      </c>
      <c r="N1189" s="6">
        <f>IFERROR(INDEX('Hospitalisation Details'!$S:$S,MATCH($A1189,'Hospitalisation Details'!$A:$A,0)),"Not Found")</f>
        <v>25439</v>
      </c>
      <c r="O1189" s="6">
        <f>IFERROR(INDEX('Hospitalisation Details'!$T:$T,MATCH($A1189,'Hospitalisation Details'!$A:$A,0)),"Not Found")</f>
        <v>53</v>
      </c>
      <c r="P1189" s="6">
        <f>IFERROR(INDEX('Hospitalisation Details'!$U:$U,MATCH($A1189,'Hospitalisation Details'!$A:$A,0)),"Not Found")</f>
        <v>0</v>
      </c>
      <c r="Q1189" s="6">
        <f>IFERROR(INDEX('Hospitalisation Details'!$W:$W,MATCH($A1189,'Hospitalisation Details'!$A:$A,0)),"Not Found")</f>
        <v>0</v>
      </c>
    </row>
    <row r="1190" spans="1:17" ht="15" customHeight="1" x14ac:dyDescent="0.3">
      <c r="A1190" s="6" t="str">
        <f>'Customer Names'!A1190</f>
        <v>Id1189</v>
      </c>
      <c r="B1190" s="6" t="str">
        <f>IFERROR(INDEX('Customer Names'!$D:$D,MATCH($A1190,'Customer Names'!$A:$A,0)),"Not Found")</f>
        <v>Daniel S</v>
      </c>
      <c r="C1190" s="6">
        <f>IFERROR(INDEX('Medical Examinations'!$B:$B,MATCH($A1190,'Medical Examinations'!$A:$A,0)),"Not Found")</f>
        <v>24.795000000000002</v>
      </c>
      <c r="D1190" s="6">
        <f>IFERROR(INDEX('Medical Examinations'!$C:$C,MATCH($A1190,'Medical Examinations'!$A:$A,0)),"Not Found")</f>
        <v>6.05</v>
      </c>
      <c r="E1190" s="6" t="str">
        <f>IFERROR(INDEX('Medical Examinations'!$I:$I,MATCH($A1190,'Medical Examinations'!$A:$A,0)),"Not Found")</f>
        <v>Yes</v>
      </c>
      <c r="F1190" s="6" t="str">
        <f>IFERROR(INDEX('Medical Examinations'!$J:$J,MATCH($A1190,'Medical Examinations'!$A:$A,0)),"Not Found")</f>
        <v>No</v>
      </c>
      <c r="G1190" s="6" t="str">
        <f>IFERROR(INDEX('Medical Examinations'!$F:$F,MATCH($A1190,'Medical Examinations'!$A:$A,0)),"Not Found")</f>
        <v>No</v>
      </c>
      <c r="H1190" s="6">
        <f>IFERROR(INDEX('Medical Examinations'!$L:$L,MATCH($A1190,'Medical Examinations'!$A:$A,0)),"Not Found")</f>
        <v>0</v>
      </c>
      <c r="I1190" s="6" t="str">
        <f>IFERROR(INDEX('Medical Examinations'!$K:$K,MATCH($A1190,'Medical Examinations'!$A:$A,0)),"Not Found")</f>
        <v>No</v>
      </c>
      <c r="J1190" s="6" t="str">
        <f>IFERROR(INDEX('Medical Examinations'!$M:$M,MATCH($A1190,'Medical Examinations'!$A:$A,0)),"Not Found")</f>
        <v>Normal Weight</v>
      </c>
      <c r="K1190" s="6" t="str">
        <f>IFERROR(INDEX('Medical Examinations'!$N:$N,MATCH($A1190,'Medical Examinations'!$A:$A,0)),"Not Found")</f>
        <v>Prediabetic</v>
      </c>
      <c r="L1190" s="12">
        <f>IFERROR(INDEX('Hospitalisation Details'!$V:$V,MATCH($A1190,'Hospitalisation Details'!$A:$A,0)),"Not Found")</f>
        <v>0</v>
      </c>
      <c r="M1190" s="13">
        <f>IFERROR(INDEX('Hospitalisation Details'!$F:$F,MATCH($A1190,'Hospitalisation Details'!$A:$A,0)),"Not Found")</f>
        <v>9500.57</v>
      </c>
      <c r="N1190" s="6">
        <f>IFERROR(INDEX('Hospitalisation Details'!$S:$S,MATCH($A1190,'Hospitalisation Details'!$A:$A,0)),"Not Found")</f>
        <v>28092</v>
      </c>
      <c r="O1190" s="6">
        <f>IFERROR(INDEX('Hospitalisation Details'!$T:$T,MATCH($A1190,'Hospitalisation Details'!$A:$A,0)),"Not Found")</f>
        <v>46</v>
      </c>
      <c r="P1190" s="6">
        <f>IFERROR(INDEX('Hospitalisation Details'!$U:$U,MATCH($A1190,'Hospitalisation Details'!$A:$A,0)),"Not Found")</f>
        <v>0</v>
      </c>
      <c r="Q1190" s="6">
        <f>IFERROR(INDEX('Hospitalisation Details'!$W:$W,MATCH($A1190,'Hospitalisation Details'!$A:$A,0)),"Not Found")</f>
        <v>0</v>
      </c>
    </row>
    <row r="1191" spans="1:17" ht="15" customHeight="1" x14ac:dyDescent="0.3">
      <c r="A1191" s="6" t="str">
        <f>'Customer Names'!A1191</f>
        <v>Id1190</v>
      </c>
      <c r="B1191" s="6" t="str">
        <f>IFERROR(INDEX('Customer Names'!$D:$D,MATCH($A1191,'Customer Names'!$A:$A,0)),"Not Found")</f>
        <v>Marc C.</v>
      </c>
      <c r="C1191" s="6">
        <f>IFERROR(INDEX('Medical Examinations'!$B:$B,MATCH($A1191,'Medical Examinations'!$A:$A,0)),"Not Found")</f>
        <v>29.48</v>
      </c>
      <c r="D1191" s="6">
        <f>IFERROR(INDEX('Medical Examinations'!$C:$C,MATCH($A1191,'Medical Examinations'!$A:$A,0)),"Not Found")</f>
        <v>5.63</v>
      </c>
      <c r="E1191" s="6" t="str">
        <f>IFERROR(INDEX('Medical Examinations'!$I:$I,MATCH($A1191,'Medical Examinations'!$A:$A,0)),"Not Found")</f>
        <v>Yes</v>
      </c>
      <c r="F1191" s="6" t="str">
        <f>IFERROR(INDEX('Medical Examinations'!$J:$J,MATCH($A1191,'Medical Examinations'!$A:$A,0)),"Not Found")</f>
        <v>No</v>
      </c>
      <c r="G1191" s="6" t="str">
        <f>IFERROR(INDEX('Medical Examinations'!$F:$F,MATCH($A1191,'Medical Examinations'!$A:$A,0)),"Not Found")</f>
        <v>Yes</v>
      </c>
      <c r="H1191" s="6">
        <f>IFERROR(INDEX('Medical Examinations'!$L:$L,MATCH($A1191,'Medical Examinations'!$A:$A,0)),"Not Found")</f>
        <v>1</v>
      </c>
      <c r="I1191" s="6" t="str">
        <f>IFERROR(INDEX('Medical Examinations'!$K:$K,MATCH($A1191,'Medical Examinations'!$A:$A,0)),"Not Found")</f>
        <v>No</v>
      </c>
      <c r="J1191" s="6" t="str">
        <f>IFERROR(INDEX('Medical Examinations'!$M:$M,MATCH($A1191,'Medical Examinations'!$A:$A,0)),"Not Found")</f>
        <v>Overweight</v>
      </c>
      <c r="K1191" s="6" t="str">
        <f>IFERROR(INDEX('Medical Examinations'!$N:$N,MATCH($A1191,'Medical Examinations'!$A:$A,0)),"Not Found")</f>
        <v>Normal</v>
      </c>
      <c r="L1191" s="12">
        <f>IFERROR(INDEX('Hospitalisation Details'!$V:$V,MATCH($A1191,'Hospitalisation Details'!$A:$A,0)),"Not Found")</f>
        <v>0</v>
      </c>
      <c r="M1191" s="13">
        <f>IFERROR(INDEX('Hospitalisation Details'!$F:$F,MATCH($A1191,'Hospitalisation Details'!$A:$A,0)),"Not Found")</f>
        <v>9487.64</v>
      </c>
      <c r="N1191" s="6">
        <f>IFERROR(INDEX('Hospitalisation Details'!$S:$S,MATCH($A1191,'Hospitalisation Details'!$A:$A,0)),"Not Found")</f>
        <v>25358</v>
      </c>
      <c r="O1191" s="6">
        <f>IFERROR(INDEX('Hospitalisation Details'!$T:$T,MATCH($A1191,'Hospitalisation Details'!$A:$A,0)),"Not Found")</f>
        <v>54</v>
      </c>
      <c r="P1191" s="6">
        <f>IFERROR(INDEX('Hospitalisation Details'!$U:$U,MATCH($A1191,'Hospitalisation Details'!$A:$A,0)),"Not Found")</f>
        <v>0</v>
      </c>
      <c r="Q1191" s="6">
        <f>IFERROR(INDEX('Hospitalisation Details'!$W:$W,MATCH($A1191,'Hospitalisation Details'!$A:$A,0)),"Not Found")</f>
        <v>0</v>
      </c>
    </row>
    <row r="1192" spans="1:17" ht="15" customHeight="1" x14ac:dyDescent="0.3">
      <c r="A1192" s="6" t="str">
        <f>'Customer Names'!A1192</f>
        <v>Id1191</v>
      </c>
      <c r="B1192" s="6" t="str">
        <f>IFERROR(INDEX('Customer Names'!$D:$D,MATCH($A1192,'Customer Names'!$A:$A,0)),"Not Found")</f>
        <v>Mark S</v>
      </c>
      <c r="C1192" s="6">
        <f>IFERROR(INDEX('Medical Examinations'!$B:$B,MATCH($A1192,'Medical Examinations'!$A:$A,0)),"Not Found")</f>
        <v>28.09</v>
      </c>
      <c r="D1192" s="6">
        <f>IFERROR(INDEX('Medical Examinations'!$C:$C,MATCH($A1192,'Medical Examinations'!$A:$A,0)),"Not Found")</f>
        <v>6.06</v>
      </c>
      <c r="E1192" s="6" t="str">
        <f>IFERROR(INDEX('Medical Examinations'!$I:$I,MATCH($A1192,'Medical Examinations'!$A:$A,0)),"Not Found")</f>
        <v>No</v>
      </c>
      <c r="F1192" s="6" t="str">
        <f>IFERROR(INDEX('Medical Examinations'!$J:$J,MATCH($A1192,'Medical Examinations'!$A:$A,0)),"Not Found")</f>
        <v>No</v>
      </c>
      <c r="G1192" s="6" t="str">
        <f>IFERROR(INDEX('Medical Examinations'!$F:$F,MATCH($A1192,'Medical Examinations'!$A:$A,0)),"Not Found")</f>
        <v>Yes</v>
      </c>
      <c r="H1192" s="6">
        <f>IFERROR(INDEX('Medical Examinations'!$L:$L,MATCH($A1192,'Medical Examinations'!$A:$A,0)),"Not Found")</f>
        <v>1</v>
      </c>
      <c r="I1192" s="6" t="str">
        <f>IFERROR(INDEX('Medical Examinations'!$K:$K,MATCH($A1192,'Medical Examinations'!$A:$A,0)),"Not Found")</f>
        <v>No</v>
      </c>
      <c r="J1192" s="6" t="str">
        <f>IFERROR(INDEX('Medical Examinations'!$M:$M,MATCH($A1192,'Medical Examinations'!$A:$A,0)),"Not Found")</f>
        <v>Overweight</v>
      </c>
      <c r="K1192" s="6" t="str">
        <f>IFERROR(INDEX('Medical Examinations'!$N:$N,MATCH($A1192,'Medical Examinations'!$A:$A,0)),"Not Found")</f>
        <v>Prediabetic</v>
      </c>
      <c r="L1192" s="12">
        <f>IFERROR(INDEX('Hospitalisation Details'!$V:$V,MATCH($A1192,'Hospitalisation Details'!$A:$A,0)),"Not Found")</f>
        <v>0</v>
      </c>
      <c r="M1192" s="13">
        <f>IFERROR(INDEX('Hospitalisation Details'!$F:$F,MATCH($A1192,'Hospitalisation Details'!$A:$A,0)),"Not Found")</f>
        <v>9453.92</v>
      </c>
      <c r="N1192" s="6">
        <f>IFERROR(INDEX('Hospitalisation Details'!$S:$S,MATCH($A1192,'Hospitalisation Details'!$A:$A,0)),"Not Found")</f>
        <v>29053</v>
      </c>
      <c r="O1192" s="6">
        <f>IFERROR(INDEX('Hospitalisation Details'!$T:$T,MATCH($A1192,'Hospitalisation Details'!$A:$A,0)),"Not Found")</f>
        <v>43</v>
      </c>
      <c r="P1192" s="6">
        <f>IFERROR(INDEX('Hospitalisation Details'!$U:$U,MATCH($A1192,'Hospitalisation Details'!$A:$A,0)),"Not Found")</f>
        <v>0</v>
      </c>
      <c r="Q1192" s="6">
        <f>IFERROR(INDEX('Hospitalisation Details'!$W:$W,MATCH($A1192,'Hospitalisation Details'!$A:$A,0)),"Not Found")</f>
        <v>0</v>
      </c>
    </row>
    <row r="1193" spans="1:17" ht="15" customHeight="1" x14ac:dyDescent="0.3">
      <c r="A1193" s="6" t="str">
        <f>'Customer Names'!A1193</f>
        <v>Id1192</v>
      </c>
      <c r="B1193" s="6" t="str">
        <f>IFERROR(INDEX('Customer Names'!$D:$D,MATCH($A1193,'Customer Names'!$A:$A,0)),"Not Found")</f>
        <v>Dan</v>
      </c>
      <c r="C1193" s="6">
        <f>IFERROR(INDEX('Medical Examinations'!$B:$B,MATCH($A1193,'Medical Examinations'!$A:$A,0)),"Not Found")</f>
        <v>32.729999999999997</v>
      </c>
      <c r="D1193" s="6">
        <f>IFERROR(INDEX('Medical Examinations'!$C:$C,MATCH($A1193,'Medical Examinations'!$A:$A,0)),"Not Found")</f>
        <v>5.19</v>
      </c>
      <c r="E1193" s="6" t="str">
        <f>IFERROR(INDEX('Medical Examinations'!$I:$I,MATCH($A1193,'Medical Examinations'!$A:$A,0)),"Not Found")</f>
        <v>No</v>
      </c>
      <c r="F1193" s="6" t="str">
        <f>IFERROR(INDEX('Medical Examinations'!$J:$J,MATCH($A1193,'Medical Examinations'!$A:$A,0)),"Not Found")</f>
        <v>No</v>
      </c>
      <c r="G1193" s="6" t="str">
        <f>IFERROR(INDEX('Medical Examinations'!$F:$F,MATCH($A1193,'Medical Examinations'!$A:$A,0)),"Not Found")</f>
        <v>No</v>
      </c>
      <c r="H1193" s="6">
        <f>IFERROR(INDEX('Medical Examinations'!$L:$L,MATCH($A1193,'Medical Examinations'!$A:$A,0)),"Not Found")</f>
        <v>1</v>
      </c>
      <c r="I1193" s="6" t="str">
        <f>IFERROR(INDEX('Medical Examinations'!$K:$K,MATCH($A1193,'Medical Examinations'!$A:$A,0)),"Not Found")</f>
        <v>No</v>
      </c>
      <c r="J1193" s="6" t="str">
        <f>IFERROR(INDEX('Medical Examinations'!$M:$M,MATCH($A1193,'Medical Examinations'!$A:$A,0)),"Not Found")</f>
        <v>Obesity</v>
      </c>
      <c r="K1193" s="6" t="str">
        <f>IFERROR(INDEX('Medical Examinations'!$N:$N,MATCH($A1193,'Medical Examinations'!$A:$A,0)),"Not Found")</f>
        <v>Normal</v>
      </c>
      <c r="L1193" s="12">
        <f>IFERROR(INDEX('Hospitalisation Details'!$V:$V,MATCH($A1193,'Hospitalisation Details'!$A:$A,0)),"Not Found")</f>
        <v>0</v>
      </c>
      <c r="M1193" s="13">
        <f>IFERROR(INDEX('Hospitalisation Details'!$F:$F,MATCH($A1193,'Hospitalisation Details'!$A:$A,0)),"Not Found")</f>
        <v>9448.42</v>
      </c>
      <c r="N1193" s="6">
        <f>IFERROR(INDEX('Hospitalisation Details'!$S:$S,MATCH($A1193,'Hospitalisation Details'!$A:$A,0)),"Not Found")</f>
        <v>32095</v>
      </c>
      <c r="O1193" s="6">
        <f>IFERROR(INDEX('Hospitalisation Details'!$T:$T,MATCH($A1193,'Hospitalisation Details'!$A:$A,0)),"Not Found")</f>
        <v>35</v>
      </c>
      <c r="P1193" s="6">
        <f>IFERROR(INDEX('Hospitalisation Details'!$U:$U,MATCH($A1193,'Hospitalisation Details'!$A:$A,0)),"Not Found")</f>
        <v>0</v>
      </c>
      <c r="Q1193" s="6">
        <f>IFERROR(INDEX('Hospitalisation Details'!$W:$W,MATCH($A1193,'Hospitalisation Details'!$A:$A,0)),"Not Found")</f>
        <v>0</v>
      </c>
    </row>
    <row r="1194" spans="1:17" ht="15" customHeight="1" x14ac:dyDescent="0.3">
      <c r="A1194" s="6" t="str">
        <f>'Customer Names'!A1194</f>
        <v>Id1193</v>
      </c>
      <c r="B1194" s="6" t="str">
        <f>IFERROR(INDEX('Customer Names'!$D:$D,MATCH($A1194,'Customer Names'!$A:$A,0)),"Not Found")</f>
        <v>Gabriela</v>
      </c>
      <c r="C1194" s="6">
        <f>IFERROR(INDEX('Medical Examinations'!$B:$B,MATCH($A1194,'Medical Examinations'!$A:$A,0)),"Not Found")</f>
        <v>27.36</v>
      </c>
      <c r="D1194" s="6">
        <f>IFERROR(INDEX('Medical Examinations'!$C:$C,MATCH($A1194,'Medical Examinations'!$A:$A,0)),"Not Found")</f>
        <v>8.9600000000000009</v>
      </c>
      <c r="E1194" s="6" t="str">
        <f>IFERROR(INDEX('Medical Examinations'!$I:$I,MATCH($A1194,'Medical Examinations'!$A:$A,0)),"Not Found")</f>
        <v>No</v>
      </c>
      <c r="F1194" s="6" t="str">
        <f>IFERROR(INDEX('Medical Examinations'!$J:$J,MATCH($A1194,'Medical Examinations'!$A:$A,0)),"Not Found")</f>
        <v>No</v>
      </c>
      <c r="G1194" s="6" t="str">
        <f>IFERROR(INDEX('Medical Examinations'!$F:$F,MATCH($A1194,'Medical Examinations'!$A:$A,0)),"Not Found")</f>
        <v>No</v>
      </c>
      <c r="H1194" s="6">
        <f>IFERROR(INDEX('Medical Examinations'!$L:$L,MATCH($A1194,'Medical Examinations'!$A:$A,0)),"Not Found")</f>
        <v>0</v>
      </c>
      <c r="I1194" s="6" t="str">
        <f>IFERROR(INDEX('Medical Examinations'!$K:$K,MATCH($A1194,'Medical Examinations'!$A:$A,0)),"Not Found")</f>
        <v>No</v>
      </c>
      <c r="J1194" s="6" t="str">
        <f>IFERROR(INDEX('Medical Examinations'!$M:$M,MATCH($A1194,'Medical Examinations'!$A:$A,0)),"Not Found")</f>
        <v>Overweight</v>
      </c>
      <c r="K1194" s="6" t="str">
        <f>IFERROR(INDEX('Medical Examinations'!$N:$N,MATCH($A1194,'Medical Examinations'!$A:$A,0)),"Not Found")</f>
        <v>Diabetic</v>
      </c>
      <c r="L1194" s="12">
        <f>IFERROR(INDEX('Hospitalisation Details'!$V:$V,MATCH($A1194,'Hospitalisation Details'!$A:$A,0)),"Not Found")</f>
        <v>0</v>
      </c>
      <c r="M1194" s="13">
        <f>IFERROR(INDEX('Hospitalisation Details'!$F:$F,MATCH($A1194,'Hospitalisation Details'!$A:$A,0)),"Not Found")</f>
        <v>9447.3799999999992</v>
      </c>
      <c r="N1194" s="6">
        <f>IFERROR(INDEX('Hospitalisation Details'!$S:$S,MATCH($A1194,'Hospitalisation Details'!$A:$A,0)),"Not Found")</f>
        <v>27188</v>
      </c>
      <c r="O1194" s="6">
        <f>IFERROR(INDEX('Hospitalisation Details'!$T:$T,MATCH($A1194,'Hospitalisation Details'!$A:$A,0)),"Not Found")</f>
        <v>49</v>
      </c>
      <c r="P1194" s="6">
        <f>IFERROR(INDEX('Hospitalisation Details'!$U:$U,MATCH($A1194,'Hospitalisation Details'!$A:$A,0)),"Not Found")</f>
        <v>0</v>
      </c>
      <c r="Q1194" s="6">
        <f>IFERROR(INDEX('Hospitalisation Details'!$W:$W,MATCH($A1194,'Hospitalisation Details'!$A:$A,0)),"Not Found")</f>
        <v>0</v>
      </c>
    </row>
    <row r="1195" spans="1:17" ht="15" customHeight="1" x14ac:dyDescent="0.3">
      <c r="A1195" s="6" t="str">
        <f>'Customer Names'!A1195</f>
        <v>Id1194</v>
      </c>
      <c r="B1195" s="6" t="str">
        <f>IFERROR(INDEX('Customer Names'!$D:$D,MATCH($A1195,'Customer Names'!$A:$A,0)),"Not Found")</f>
        <v>Amanda</v>
      </c>
      <c r="C1195" s="6">
        <f>IFERROR(INDEX('Medical Examinations'!$B:$B,MATCH($A1195,'Medical Examinations'!$A:$A,0)),"Not Found")</f>
        <v>27.265000000000001</v>
      </c>
      <c r="D1195" s="6">
        <f>IFERROR(INDEX('Medical Examinations'!$C:$C,MATCH($A1195,'Medical Examinations'!$A:$A,0)),"Not Found")</f>
        <v>11.39</v>
      </c>
      <c r="E1195" s="6" t="str">
        <f>IFERROR(INDEX('Medical Examinations'!$I:$I,MATCH($A1195,'Medical Examinations'!$A:$A,0)),"Not Found")</f>
        <v>No</v>
      </c>
      <c r="F1195" s="6" t="str">
        <f>IFERROR(INDEX('Medical Examinations'!$J:$J,MATCH($A1195,'Medical Examinations'!$A:$A,0)),"Not Found")</f>
        <v>No</v>
      </c>
      <c r="G1195" s="6" t="str">
        <f>IFERROR(INDEX('Medical Examinations'!$F:$F,MATCH($A1195,'Medical Examinations'!$A:$A,0)),"Not Found")</f>
        <v>No</v>
      </c>
      <c r="H1195" s="6">
        <f>IFERROR(INDEX('Medical Examinations'!$L:$L,MATCH($A1195,'Medical Examinations'!$A:$A,0)),"Not Found")</f>
        <v>0</v>
      </c>
      <c r="I1195" s="6" t="str">
        <f>IFERROR(INDEX('Medical Examinations'!$K:$K,MATCH($A1195,'Medical Examinations'!$A:$A,0)),"Not Found")</f>
        <v>No</v>
      </c>
      <c r="J1195" s="6" t="str">
        <f>IFERROR(INDEX('Medical Examinations'!$M:$M,MATCH($A1195,'Medical Examinations'!$A:$A,0)),"Not Found")</f>
        <v>Overweight</v>
      </c>
      <c r="K1195" s="6" t="str">
        <f>IFERROR(INDEX('Medical Examinations'!$N:$N,MATCH($A1195,'Medical Examinations'!$A:$A,0)),"Not Found")</f>
        <v>Diabetic</v>
      </c>
      <c r="L1195" s="12">
        <f>IFERROR(INDEX('Hospitalisation Details'!$V:$V,MATCH($A1195,'Hospitalisation Details'!$A:$A,0)),"Not Found")</f>
        <v>0</v>
      </c>
      <c r="M1195" s="13">
        <f>IFERROR(INDEX('Hospitalisation Details'!$F:$F,MATCH($A1195,'Hospitalisation Details'!$A:$A,0)),"Not Found")</f>
        <v>9447.25</v>
      </c>
      <c r="N1195" s="6">
        <f>IFERROR(INDEX('Hospitalisation Details'!$S:$S,MATCH($A1195,'Hospitalisation Details'!$A:$A,0)),"Not Found")</f>
        <v>27360</v>
      </c>
      <c r="O1195" s="6">
        <f>IFERROR(INDEX('Hospitalisation Details'!$T:$T,MATCH($A1195,'Hospitalisation Details'!$A:$A,0)),"Not Found")</f>
        <v>48</v>
      </c>
      <c r="P1195" s="6">
        <f>IFERROR(INDEX('Hospitalisation Details'!$U:$U,MATCH($A1195,'Hospitalisation Details'!$A:$A,0)),"Not Found")</f>
        <v>0</v>
      </c>
      <c r="Q1195" s="6">
        <f>IFERROR(INDEX('Hospitalisation Details'!$W:$W,MATCH($A1195,'Hospitalisation Details'!$A:$A,0)),"Not Found")</f>
        <v>0</v>
      </c>
    </row>
    <row r="1196" spans="1:17" ht="15" customHeight="1" x14ac:dyDescent="0.3">
      <c r="A1196" s="6" t="str">
        <f>'Customer Names'!A1196</f>
        <v>Id1195</v>
      </c>
      <c r="B1196" s="6" t="str">
        <f>IFERROR(INDEX('Customer Names'!$D:$D,MATCH($A1196,'Customer Names'!$A:$A,0)),"Not Found")</f>
        <v>Dara</v>
      </c>
      <c r="C1196" s="6">
        <f>IFERROR(INDEX('Medical Examinations'!$B:$B,MATCH($A1196,'Medical Examinations'!$A:$A,0)),"Not Found")</f>
        <v>48.07</v>
      </c>
      <c r="D1196" s="6">
        <f>IFERROR(INDEX('Medical Examinations'!$C:$C,MATCH($A1196,'Medical Examinations'!$A:$A,0)),"Not Found")</f>
        <v>4.0599999999999996</v>
      </c>
      <c r="E1196" s="6" t="str">
        <f>IFERROR(INDEX('Medical Examinations'!$I:$I,MATCH($A1196,'Medical Examinations'!$A:$A,0)),"Not Found")</f>
        <v>Yes</v>
      </c>
      <c r="F1196" s="6" t="str">
        <f>IFERROR(INDEX('Medical Examinations'!$J:$J,MATCH($A1196,'Medical Examinations'!$A:$A,0)),"Not Found")</f>
        <v>No</v>
      </c>
      <c r="G1196" s="6" t="str">
        <f>IFERROR(INDEX('Medical Examinations'!$F:$F,MATCH($A1196,'Medical Examinations'!$A:$A,0)),"Not Found")</f>
        <v>No</v>
      </c>
      <c r="H1196" s="6">
        <f>IFERROR(INDEX('Medical Examinations'!$L:$L,MATCH($A1196,'Medical Examinations'!$A:$A,0)),"Not Found")</f>
        <v>0</v>
      </c>
      <c r="I1196" s="6" t="str">
        <f>IFERROR(INDEX('Medical Examinations'!$K:$K,MATCH($A1196,'Medical Examinations'!$A:$A,0)),"Not Found")</f>
        <v>No</v>
      </c>
      <c r="J1196" s="6" t="str">
        <f>IFERROR(INDEX('Medical Examinations'!$M:$M,MATCH($A1196,'Medical Examinations'!$A:$A,0)),"Not Found")</f>
        <v>Obesity</v>
      </c>
      <c r="K1196" s="6" t="str">
        <f>IFERROR(INDEX('Medical Examinations'!$N:$N,MATCH($A1196,'Medical Examinations'!$A:$A,0)),"Not Found")</f>
        <v>Normal</v>
      </c>
      <c r="L1196" s="12">
        <f>IFERROR(INDEX('Hospitalisation Details'!$V:$V,MATCH($A1196,'Hospitalisation Details'!$A:$A,0)),"Not Found")</f>
        <v>0</v>
      </c>
      <c r="M1196" s="13">
        <f>IFERROR(INDEX('Hospitalisation Details'!$F:$F,MATCH($A1196,'Hospitalisation Details'!$A:$A,0)),"Not Found")</f>
        <v>9432.93</v>
      </c>
      <c r="N1196" s="6">
        <f>IFERROR(INDEX('Hospitalisation Details'!$S:$S,MATCH($A1196,'Hospitalisation Details'!$A:$A,0)),"Not Found")</f>
        <v>28067</v>
      </c>
      <c r="O1196" s="6">
        <f>IFERROR(INDEX('Hospitalisation Details'!$T:$T,MATCH($A1196,'Hospitalisation Details'!$A:$A,0)),"Not Found")</f>
        <v>46</v>
      </c>
      <c r="P1196" s="6">
        <f>IFERROR(INDEX('Hospitalisation Details'!$U:$U,MATCH($A1196,'Hospitalisation Details'!$A:$A,0)),"Not Found")</f>
        <v>0</v>
      </c>
      <c r="Q1196" s="6">
        <f>IFERROR(INDEX('Hospitalisation Details'!$W:$W,MATCH($A1196,'Hospitalisation Details'!$A:$A,0)),"Not Found")</f>
        <v>0</v>
      </c>
    </row>
    <row r="1197" spans="1:17" ht="15" customHeight="1" x14ac:dyDescent="0.3">
      <c r="A1197" s="6" t="str">
        <f>'Customer Names'!A1197</f>
        <v>Id1196</v>
      </c>
      <c r="B1197" s="6" t="str">
        <f>IFERROR(INDEX('Customer Names'!$D:$D,MATCH($A1197,'Customer Names'!$A:$A,0)),"Not Found")</f>
        <v>Rachelle R</v>
      </c>
      <c r="C1197" s="6">
        <f>IFERROR(INDEX('Medical Examinations'!$B:$B,MATCH($A1197,'Medical Examinations'!$A:$A,0)),"Not Found")</f>
        <v>30.8</v>
      </c>
      <c r="D1197" s="6">
        <f>IFERROR(INDEX('Medical Examinations'!$C:$C,MATCH($A1197,'Medical Examinations'!$A:$A,0)),"Not Found")</f>
        <v>5.23</v>
      </c>
      <c r="E1197" s="6" t="str">
        <f>IFERROR(INDEX('Medical Examinations'!$I:$I,MATCH($A1197,'Medical Examinations'!$A:$A,0)),"Not Found")</f>
        <v>Yes</v>
      </c>
      <c r="F1197" s="6" t="str">
        <f>IFERROR(INDEX('Medical Examinations'!$J:$J,MATCH($A1197,'Medical Examinations'!$A:$A,0)),"Not Found")</f>
        <v>No</v>
      </c>
      <c r="G1197" s="6" t="str">
        <f>IFERROR(INDEX('Medical Examinations'!$F:$F,MATCH($A1197,'Medical Examinations'!$A:$A,0)),"Not Found")</f>
        <v>No</v>
      </c>
      <c r="H1197" s="6">
        <f>IFERROR(INDEX('Medical Examinations'!$L:$L,MATCH($A1197,'Medical Examinations'!$A:$A,0)),"Not Found")</f>
        <v>0</v>
      </c>
      <c r="I1197" s="6" t="str">
        <f>IFERROR(INDEX('Medical Examinations'!$K:$K,MATCH($A1197,'Medical Examinations'!$A:$A,0)),"Not Found")</f>
        <v>No</v>
      </c>
      <c r="J1197" s="6" t="str">
        <f>IFERROR(INDEX('Medical Examinations'!$M:$M,MATCH($A1197,'Medical Examinations'!$A:$A,0)),"Not Found")</f>
        <v>Obesity</v>
      </c>
      <c r="K1197" s="6" t="str">
        <f>IFERROR(INDEX('Medical Examinations'!$N:$N,MATCH($A1197,'Medical Examinations'!$A:$A,0)),"Not Found")</f>
        <v>Normal</v>
      </c>
      <c r="L1197" s="12">
        <f>IFERROR(INDEX('Hospitalisation Details'!$V:$V,MATCH($A1197,'Hospitalisation Details'!$A:$A,0)),"Not Found")</f>
        <v>0</v>
      </c>
      <c r="M1197" s="13">
        <f>IFERROR(INDEX('Hospitalisation Details'!$F:$F,MATCH($A1197,'Hospitalisation Details'!$A:$A,0)),"Not Found")</f>
        <v>9414.92</v>
      </c>
      <c r="N1197" s="6">
        <f>IFERROR(INDEX('Hospitalisation Details'!$S:$S,MATCH($A1197,'Hospitalisation Details'!$A:$A,0)),"Not Found")</f>
        <v>28063</v>
      </c>
      <c r="O1197" s="6">
        <f>IFERROR(INDEX('Hospitalisation Details'!$T:$T,MATCH($A1197,'Hospitalisation Details'!$A:$A,0)),"Not Found")</f>
        <v>46</v>
      </c>
      <c r="P1197" s="6">
        <f>IFERROR(INDEX('Hospitalisation Details'!$U:$U,MATCH($A1197,'Hospitalisation Details'!$A:$A,0)),"Not Found")</f>
        <v>0</v>
      </c>
      <c r="Q1197" s="6">
        <f>IFERROR(INDEX('Hospitalisation Details'!$W:$W,MATCH($A1197,'Hospitalisation Details'!$A:$A,0)),"Not Found")</f>
        <v>0</v>
      </c>
    </row>
    <row r="1198" spans="1:17" ht="15" customHeight="1" x14ac:dyDescent="0.3">
      <c r="A1198" s="6" t="str">
        <f>'Customer Names'!A1198</f>
        <v>Id1197</v>
      </c>
      <c r="B1198" s="6" t="str">
        <f>IFERROR(INDEX('Customer Names'!$D:$D,MATCH($A1198,'Customer Names'!$A:$A,0)),"Not Found")</f>
        <v>Brenda J</v>
      </c>
      <c r="C1198" s="6">
        <f>IFERROR(INDEX('Medical Examinations'!$B:$B,MATCH($A1198,'Medical Examinations'!$A:$A,0)),"Not Found")</f>
        <v>32.299999999999997</v>
      </c>
      <c r="D1198" s="6">
        <f>IFERROR(INDEX('Medical Examinations'!$C:$C,MATCH($A1198,'Medical Examinations'!$A:$A,0)),"Not Found")</f>
        <v>5.05</v>
      </c>
      <c r="E1198" s="6" t="str">
        <f>IFERROR(INDEX('Medical Examinations'!$I:$I,MATCH($A1198,'Medical Examinations'!$A:$A,0)),"Not Found")</f>
        <v>Yes</v>
      </c>
      <c r="F1198" s="6" t="str">
        <f>IFERROR(INDEX('Medical Examinations'!$J:$J,MATCH($A1198,'Medical Examinations'!$A:$A,0)),"Not Found")</f>
        <v>No</v>
      </c>
      <c r="G1198" s="6" t="str">
        <f>IFERROR(INDEX('Medical Examinations'!$F:$F,MATCH($A1198,'Medical Examinations'!$A:$A,0)),"Not Found")</f>
        <v>No</v>
      </c>
      <c r="H1198" s="6">
        <f>IFERROR(INDEX('Medical Examinations'!$L:$L,MATCH($A1198,'Medical Examinations'!$A:$A,0)),"Not Found")</f>
        <v>0</v>
      </c>
      <c r="I1198" s="6" t="str">
        <f>IFERROR(INDEX('Medical Examinations'!$K:$K,MATCH($A1198,'Medical Examinations'!$A:$A,0)),"Not Found")</f>
        <v>No</v>
      </c>
      <c r="J1198" s="6" t="str">
        <f>IFERROR(INDEX('Medical Examinations'!$M:$M,MATCH($A1198,'Medical Examinations'!$A:$A,0)),"Not Found")</f>
        <v>Obesity</v>
      </c>
      <c r="K1198" s="6" t="str">
        <f>IFERROR(INDEX('Medical Examinations'!$N:$N,MATCH($A1198,'Medical Examinations'!$A:$A,0)),"Not Found")</f>
        <v>Normal</v>
      </c>
      <c r="L1198" s="12">
        <f>IFERROR(INDEX('Hospitalisation Details'!$V:$V,MATCH($A1198,'Hospitalisation Details'!$A:$A,0)),"Not Found")</f>
        <v>0</v>
      </c>
      <c r="M1198" s="13">
        <f>IFERROR(INDEX('Hospitalisation Details'!$F:$F,MATCH($A1198,'Hospitalisation Details'!$A:$A,0)),"Not Found")</f>
        <v>9411.01</v>
      </c>
      <c r="N1198" s="6">
        <f>IFERROR(INDEX('Hospitalisation Details'!$S:$S,MATCH($A1198,'Hospitalisation Details'!$A:$A,0)),"Not Found")</f>
        <v>28050</v>
      </c>
      <c r="O1198" s="6">
        <f>IFERROR(INDEX('Hospitalisation Details'!$T:$T,MATCH($A1198,'Hospitalisation Details'!$A:$A,0)),"Not Found")</f>
        <v>46</v>
      </c>
      <c r="P1198" s="6">
        <f>IFERROR(INDEX('Hospitalisation Details'!$U:$U,MATCH($A1198,'Hospitalisation Details'!$A:$A,0)),"Not Found")</f>
        <v>0</v>
      </c>
      <c r="Q1198" s="6">
        <f>IFERROR(INDEX('Hospitalisation Details'!$W:$W,MATCH($A1198,'Hospitalisation Details'!$A:$A,0)),"Not Found")</f>
        <v>0</v>
      </c>
    </row>
    <row r="1199" spans="1:17" ht="15" customHeight="1" x14ac:dyDescent="0.3">
      <c r="A1199" s="6" t="str">
        <f>'Customer Names'!A1199</f>
        <v>Id1198</v>
      </c>
      <c r="B1199" s="6" t="str">
        <f>IFERROR(INDEX('Customer Names'!$D:$D,MATCH($A1199,'Customer Names'!$A:$A,0)),"Not Found")</f>
        <v>Tim</v>
      </c>
      <c r="C1199" s="6">
        <f>IFERROR(INDEX('Medical Examinations'!$B:$B,MATCH($A1199,'Medical Examinations'!$A:$A,0)),"Not Found")</f>
        <v>39.700000000000003</v>
      </c>
      <c r="D1199" s="6">
        <f>IFERROR(INDEX('Medical Examinations'!$C:$C,MATCH($A1199,'Medical Examinations'!$A:$A,0)),"Not Found")</f>
        <v>7.34</v>
      </c>
      <c r="E1199" s="6" t="str">
        <f>IFERROR(INDEX('Medical Examinations'!$I:$I,MATCH($A1199,'Medical Examinations'!$A:$A,0)),"Not Found")</f>
        <v>No</v>
      </c>
      <c r="F1199" s="6" t="str">
        <f>IFERROR(INDEX('Medical Examinations'!$J:$J,MATCH($A1199,'Medical Examinations'!$A:$A,0)),"Not Found")</f>
        <v>No</v>
      </c>
      <c r="G1199" s="6" t="str">
        <f>IFERROR(INDEX('Medical Examinations'!$F:$F,MATCH($A1199,'Medical Examinations'!$A:$A,0)),"Not Found")</f>
        <v>No</v>
      </c>
      <c r="H1199" s="6">
        <f>IFERROR(INDEX('Medical Examinations'!$L:$L,MATCH($A1199,'Medical Examinations'!$A:$A,0)),"Not Found")</f>
        <v>0</v>
      </c>
      <c r="I1199" s="6" t="str">
        <f>IFERROR(INDEX('Medical Examinations'!$K:$K,MATCH($A1199,'Medical Examinations'!$A:$A,0)),"Not Found")</f>
        <v>No</v>
      </c>
      <c r="J1199" s="6" t="str">
        <f>IFERROR(INDEX('Medical Examinations'!$M:$M,MATCH($A1199,'Medical Examinations'!$A:$A,0)),"Not Found")</f>
        <v>Obesity</v>
      </c>
      <c r="K1199" s="6" t="str">
        <f>IFERROR(INDEX('Medical Examinations'!$N:$N,MATCH($A1199,'Medical Examinations'!$A:$A,0)),"Not Found")</f>
        <v>Diabetic</v>
      </c>
      <c r="L1199" s="12">
        <f>IFERROR(INDEX('Hospitalisation Details'!$V:$V,MATCH($A1199,'Hospitalisation Details'!$A:$A,0)),"Not Found")</f>
        <v>0</v>
      </c>
      <c r="M1199" s="13">
        <f>IFERROR(INDEX('Hospitalisation Details'!$F:$F,MATCH($A1199,'Hospitalisation Details'!$A:$A,0)),"Not Found")</f>
        <v>9391.35</v>
      </c>
      <c r="N1199" s="6">
        <f>IFERROR(INDEX('Hospitalisation Details'!$S:$S,MATCH($A1199,'Hospitalisation Details'!$A:$A,0)),"Not Found")</f>
        <v>26226</v>
      </c>
      <c r="O1199" s="6">
        <f>IFERROR(INDEX('Hospitalisation Details'!$T:$T,MATCH($A1199,'Hospitalisation Details'!$A:$A,0)),"Not Found")</f>
        <v>51</v>
      </c>
      <c r="P1199" s="6">
        <f>IFERROR(INDEX('Hospitalisation Details'!$U:$U,MATCH($A1199,'Hospitalisation Details'!$A:$A,0)),"Not Found")</f>
        <v>0</v>
      </c>
      <c r="Q1199" s="6">
        <f>IFERROR(INDEX('Hospitalisation Details'!$W:$W,MATCH($A1199,'Hospitalisation Details'!$A:$A,0)),"Not Found")</f>
        <v>0</v>
      </c>
    </row>
    <row r="1200" spans="1:17" ht="15" customHeight="1" x14ac:dyDescent="0.3">
      <c r="A1200" s="6" t="str">
        <f>'Customer Names'!A1200</f>
        <v>Id1199</v>
      </c>
      <c r="B1200" s="6" t="str">
        <f>IFERROR(INDEX('Customer Names'!$D:$D,MATCH($A1200,'Customer Names'!$A:$A,0)),"Not Found")</f>
        <v>Sylvain</v>
      </c>
      <c r="C1200" s="6">
        <f>IFERROR(INDEX('Medical Examinations'!$B:$B,MATCH($A1200,'Medical Examinations'!$A:$A,0)),"Not Found")</f>
        <v>35.97</v>
      </c>
      <c r="D1200" s="6">
        <f>IFERROR(INDEX('Medical Examinations'!$C:$C,MATCH($A1200,'Medical Examinations'!$A:$A,0)),"Not Found")</f>
        <v>8.1300000000000008</v>
      </c>
      <c r="E1200" s="6" t="str">
        <f>IFERROR(INDEX('Medical Examinations'!$I:$I,MATCH($A1200,'Medical Examinations'!$A:$A,0)),"Not Found")</f>
        <v>No</v>
      </c>
      <c r="F1200" s="6" t="str">
        <f>IFERROR(INDEX('Medical Examinations'!$J:$J,MATCH($A1200,'Medical Examinations'!$A:$A,0)),"Not Found")</f>
        <v>No</v>
      </c>
      <c r="G1200" s="6" t="str">
        <f>IFERROR(INDEX('Medical Examinations'!$F:$F,MATCH($A1200,'Medical Examinations'!$A:$A,0)),"Not Found")</f>
        <v>No</v>
      </c>
      <c r="H1200" s="6">
        <f>IFERROR(INDEX('Medical Examinations'!$L:$L,MATCH($A1200,'Medical Examinations'!$A:$A,0)),"Not Found")</f>
        <v>0</v>
      </c>
      <c r="I1200" s="6" t="str">
        <f>IFERROR(INDEX('Medical Examinations'!$K:$K,MATCH($A1200,'Medical Examinations'!$A:$A,0)),"Not Found")</f>
        <v>No</v>
      </c>
      <c r="J1200" s="6" t="str">
        <f>IFERROR(INDEX('Medical Examinations'!$M:$M,MATCH($A1200,'Medical Examinations'!$A:$A,0)),"Not Found")</f>
        <v>Obesity</v>
      </c>
      <c r="K1200" s="6" t="str">
        <f>IFERROR(INDEX('Medical Examinations'!$N:$N,MATCH($A1200,'Medical Examinations'!$A:$A,0)),"Not Found")</f>
        <v>Diabetic</v>
      </c>
      <c r="L1200" s="12">
        <f>IFERROR(INDEX('Hospitalisation Details'!$V:$V,MATCH($A1200,'Hospitalisation Details'!$A:$A,0)),"Not Found")</f>
        <v>0</v>
      </c>
      <c r="M1200" s="13">
        <f>IFERROR(INDEX('Hospitalisation Details'!$F:$F,MATCH($A1200,'Hospitalisation Details'!$A:$A,0)),"Not Found")</f>
        <v>9386.16</v>
      </c>
      <c r="N1200" s="6">
        <f>IFERROR(INDEX('Hospitalisation Details'!$S:$S,MATCH($A1200,'Hospitalisation Details'!$A:$A,0)),"Not Found")</f>
        <v>26296</v>
      </c>
      <c r="O1200" s="6">
        <f>IFERROR(INDEX('Hospitalisation Details'!$T:$T,MATCH($A1200,'Hospitalisation Details'!$A:$A,0)),"Not Found")</f>
        <v>51</v>
      </c>
      <c r="P1200" s="6">
        <f>IFERROR(INDEX('Hospitalisation Details'!$U:$U,MATCH($A1200,'Hospitalisation Details'!$A:$A,0)),"Not Found")</f>
        <v>0</v>
      </c>
      <c r="Q1200" s="6">
        <f>IFERROR(INDEX('Hospitalisation Details'!$W:$W,MATCH($A1200,'Hospitalisation Details'!$A:$A,0)),"Not Found")</f>
        <v>0</v>
      </c>
    </row>
    <row r="1201" spans="1:17" ht="15" customHeight="1" x14ac:dyDescent="0.3">
      <c r="A1201" s="6" t="str">
        <f>'Customer Names'!A1201</f>
        <v>Id1200</v>
      </c>
      <c r="B1201" s="6" t="str">
        <f>IFERROR(INDEX('Customer Names'!$D:$D,MATCH($A1201,'Customer Names'!$A:$A,0)),"Not Found")</f>
        <v>Lisa M</v>
      </c>
      <c r="C1201" s="6">
        <f>IFERROR(INDEX('Medical Examinations'!$B:$B,MATCH($A1201,'Medical Examinations'!$A:$A,0)),"Not Found")</f>
        <v>25.86</v>
      </c>
      <c r="D1201" s="6">
        <f>IFERROR(INDEX('Medical Examinations'!$C:$C,MATCH($A1201,'Medical Examinations'!$A:$A,0)),"Not Found")</f>
        <v>6.68</v>
      </c>
      <c r="E1201" s="6" t="str">
        <f>IFERROR(INDEX('Medical Examinations'!$I:$I,MATCH($A1201,'Medical Examinations'!$A:$A,0)),"Not Found")</f>
        <v>Yes</v>
      </c>
      <c r="F1201" s="6" t="str">
        <f>IFERROR(INDEX('Medical Examinations'!$J:$J,MATCH($A1201,'Medical Examinations'!$A:$A,0)),"Not Found")</f>
        <v>No</v>
      </c>
      <c r="G1201" s="6" t="str">
        <f>IFERROR(INDEX('Medical Examinations'!$F:$F,MATCH($A1201,'Medical Examinations'!$A:$A,0)),"Not Found")</f>
        <v>No</v>
      </c>
      <c r="H1201" s="6">
        <f>IFERROR(INDEX('Medical Examinations'!$L:$L,MATCH($A1201,'Medical Examinations'!$A:$A,0)),"Not Found")</f>
        <v>1</v>
      </c>
      <c r="I1201" s="6" t="str">
        <f>IFERROR(INDEX('Medical Examinations'!$K:$K,MATCH($A1201,'Medical Examinations'!$A:$A,0)),"Not Found")</f>
        <v>No</v>
      </c>
      <c r="J1201" s="6" t="str">
        <f>IFERROR(INDEX('Medical Examinations'!$M:$M,MATCH($A1201,'Medical Examinations'!$A:$A,0)),"Not Found")</f>
        <v>Overweight</v>
      </c>
      <c r="K1201" s="6" t="str">
        <f>IFERROR(INDEX('Medical Examinations'!$N:$N,MATCH($A1201,'Medical Examinations'!$A:$A,0)),"Not Found")</f>
        <v>Diabetic</v>
      </c>
      <c r="L1201" s="12">
        <f>IFERROR(INDEX('Hospitalisation Details'!$V:$V,MATCH($A1201,'Hospitalisation Details'!$A:$A,0)),"Not Found")</f>
        <v>0</v>
      </c>
      <c r="M1201" s="13">
        <f>IFERROR(INDEX('Hospitalisation Details'!$F:$F,MATCH($A1201,'Hospitalisation Details'!$A:$A,0)),"Not Found")</f>
        <v>9380.75</v>
      </c>
      <c r="N1201" s="6">
        <f>IFERROR(INDEX('Hospitalisation Details'!$S:$S,MATCH($A1201,'Hospitalisation Details'!$A:$A,0)),"Not Found")</f>
        <v>27730</v>
      </c>
      <c r="O1201" s="6">
        <f>IFERROR(INDEX('Hospitalisation Details'!$T:$T,MATCH($A1201,'Hospitalisation Details'!$A:$A,0)),"Not Found")</f>
        <v>47</v>
      </c>
      <c r="P1201" s="6">
        <f>IFERROR(INDEX('Hospitalisation Details'!$U:$U,MATCH($A1201,'Hospitalisation Details'!$A:$A,0)),"Not Found")</f>
        <v>0</v>
      </c>
      <c r="Q1201" s="6">
        <f>IFERROR(INDEX('Hospitalisation Details'!$W:$W,MATCH($A1201,'Hospitalisation Details'!$A:$A,0)),"Not Found")</f>
        <v>0</v>
      </c>
    </row>
    <row r="1202" spans="1:17" ht="15" customHeight="1" x14ac:dyDescent="0.3">
      <c r="A1202" s="6" t="str">
        <f>'Customer Names'!A1202</f>
        <v>Id1201</v>
      </c>
      <c r="B1202" s="6" t="str">
        <f>IFERROR(INDEX('Customer Names'!$D:$D,MATCH($A1202,'Customer Names'!$A:$A,0)),"Not Found")</f>
        <v>Ryan</v>
      </c>
      <c r="C1202" s="6">
        <f>IFERROR(INDEX('Medical Examinations'!$B:$B,MATCH($A1202,'Medical Examinations'!$A:$A,0)),"Not Found")</f>
        <v>30.03</v>
      </c>
      <c r="D1202" s="6">
        <f>IFERROR(INDEX('Medical Examinations'!$C:$C,MATCH($A1202,'Medical Examinations'!$A:$A,0)),"Not Found")</f>
        <v>11.51</v>
      </c>
      <c r="E1202" s="6" t="str">
        <f>IFERROR(INDEX('Medical Examinations'!$I:$I,MATCH($A1202,'Medical Examinations'!$A:$A,0)),"Not Found")</f>
        <v>No</v>
      </c>
      <c r="F1202" s="6" t="str">
        <f>IFERROR(INDEX('Medical Examinations'!$J:$J,MATCH($A1202,'Medical Examinations'!$A:$A,0)),"Not Found")</f>
        <v>No</v>
      </c>
      <c r="G1202" s="6" t="str">
        <f>IFERROR(INDEX('Medical Examinations'!$F:$F,MATCH($A1202,'Medical Examinations'!$A:$A,0)),"Not Found")</f>
        <v>No</v>
      </c>
      <c r="H1202" s="6">
        <f>IFERROR(INDEX('Medical Examinations'!$L:$L,MATCH($A1202,'Medical Examinations'!$A:$A,0)),"Not Found")</f>
        <v>0</v>
      </c>
      <c r="I1202" s="6" t="str">
        <f>IFERROR(INDEX('Medical Examinations'!$K:$K,MATCH($A1202,'Medical Examinations'!$A:$A,0)),"Not Found")</f>
        <v>No</v>
      </c>
      <c r="J1202" s="6" t="str">
        <f>IFERROR(INDEX('Medical Examinations'!$M:$M,MATCH($A1202,'Medical Examinations'!$A:$A,0)),"Not Found")</f>
        <v>Obesity</v>
      </c>
      <c r="K1202" s="6" t="str">
        <f>IFERROR(INDEX('Medical Examinations'!$N:$N,MATCH($A1202,'Medical Examinations'!$A:$A,0)),"Not Found")</f>
        <v>Diabetic</v>
      </c>
      <c r="L1202" s="12">
        <f>IFERROR(INDEX('Hospitalisation Details'!$V:$V,MATCH($A1202,'Hospitalisation Details'!$A:$A,0)),"Not Found")</f>
        <v>0</v>
      </c>
      <c r="M1202" s="13">
        <f>IFERROR(INDEX('Hospitalisation Details'!$F:$F,MATCH($A1202,'Hospitalisation Details'!$A:$A,0)),"Not Found")</f>
        <v>9377.9</v>
      </c>
      <c r="N1202" s="6">
        <f>IFERROR(INDEX('Hospitalisation Details'!$S:$S,MATCH($A1202,'Hospitalisation Details'!$A:$A,0)),"Not Found")</f>
        <v>26263</v>
      </c>
      <c r="O1202" s="6">
        <f>IFERROR(INDEX('Hospitalisation Details'!$T:$T,MATCH($A1202,'Hospitalisation Details'!$A:$A,0)),"Not Found")</f>
        <v>51</v>
      </c>
      <c r="P1202" s="6">
        <f>IFERROR(INDEX('Hospitalisation Details'!$U:$U,MATCH($A1202,'Hospitalisation Details'!$A:$A,0)),"Not Found")</f>
        <v>0</v>
      </c>
      <c r="Q1202" s="6">
        <f>IFERROR(INDEX('Hospitalisation Details'!$W:$W,MATCH($A1202,'Hospitalisation Details'!$A:$A,0)),"Not Found")</f>
        <v>0</v>
      </c>
    </row>
    <row r="1203" spans="1:17" ht="15" customHeight="1" x14ac:dyDescent="0.3">
      <c r="A1203" s="6" t="str">
        <f>'Customer Names'!A1203</f>
        <v>Id1202</v>
      </c>
      <c r="B1203" s="6" t="str">
        <f>IFERROR(INDEX('Customer Names'!$D:$D,MATCH($A1203,'Customer Names'!$A:$A,0)),"Not Found")</f>
        <v>Kaitlin M</v>
      </c>
      <c r="C1203" s="6">
        <f>IFERROR(INDEX('Medical Examinations'!$B:$B,MATCH($A1203,'Medical Examinations'!$A:$A,0)),"Not Found")</f>
        <v>25.76</v>
      </c>
      <c r="D1203" s="6">
        <f>IFERROR(INDEX('Medical Examinations'!$C:$C,MATCH($A1203,'Medical Examinations'!$A:$A,0)),"Not Found")</f>
        <v>6.02</v>
      </c>
      <c r="E1203" s="6" t="str">
        <f>IFERROR(INDEX('Medical Examinations'!$I:$I,MATCH($A1203,'Medical Examinations'!$A:$A,0)),"Not Found")</f>
        <v>Yes</v>
      </c>
      <c r="F1203" s="6" t="str">
        <f>IFERROR(INDEX('Medical Examinations'!$J:$J,MATCH($A1203,'Medical Examinations'!$A:$A,0)),"Not Found")</f>
        <v>No</v>
      </c>
      <c r="G1203" s="6" t="str">
        <f>IFERROR(INDEX('Medical Examinations'!$F:$F,MATCH($A1203,'Medical Examinations'!$A:$A,0)),"Not Found")</f>
        <v>Yes</v>
      </c>
      <c r="H1203" s="6">
        <f>IFERROR(INDEX('Medical Examinations'!$L:$L,MATCH($A1203,'Medical Examinations'!$A:$A,0)),"Not Found")</f>
        <v>1</v>
      </c>
      <c r="I1203" s="6" t="str">
        <f>IFERROR(INDEX('Medical Examinations'!$K:$K,MATCH($A1203,'Medical Examinations'!$A:$A,0)),"Not Found")</f>
        <v>No</v>
      </c>
      <c r="J1203" s="6" t="str">
        <f>IFERROR(INDEX('Medical Examinations'!$M:$M,MATCH($A1203,'Medical Examinations'!$A:$A,0)),"Not Found")</f>
        <v>Overweight</v>
      </c>
      <c r="K1203" s="6" t="str">
        <f>IFERROR(INDEX('Medical Examinations'!$N:$N,MATCH($A1203,'Medical Examinations'!$A:$A,0)),"Not Found")</f>
        <v>Prediabetic</v>
      </c>
      <c r="L1203" s="12">
        <f>IFERROR(INDEX('Hospitalisation Details'!$V:$V,MATCH($A1203,'Hospitalisation Details'!$A:$A,0)),"Not Found")</f>
        <v>0</v>
      </c>
      <c r="M1203" s="13">
        <f>IFERROR(INDEX('Hospitalisation Details'!$F:$F,MATCH($A1203,'Hospitalisation Details'!$A:$A,0)),"Not Found")</f>
        <v>9377.4500000000007</v>
      </c>
      <c r="N1203" s="6">
        <f>IFERROR(INDEX('Hospitalisation Details'!$S:$S,MATCH($A1203,'Hospitalisation Details'!$A:$A,0)),"Not Found")</f>
        <v>25531</v>
      </c>
      <c r="O1203" s="6">
        <f>IFERROR(INDEX('Hospitalisation Details'!$T:$T,MATCH($A1203,'Hospitalisation Details'!$A:$A,0)),"Not Found")</f>
        <v>53</v>
      </c>
      <c r="P1203" s="6">
        <f>IFERROR(INDEX('Hospitalisation Details'!$U:$U,MATCH($A1203,'Hospitalisation Details'!$A:$A,0)),"Not Found")</f>
        <v>0</v>
      </c>
      <c r="Q1203" s="6">
        <f>IFERROR(INDEX('Hospitalisation Details'!$W:$W,MATCH($A1203,'Hospitalisation Details'!$A:$A,0)),"Not Found")</f>
        <v>0</v>
      </c>
    </row>
    <row r="1204" spans="1:17" ht="15" customHeight="1" x14ac:dyDescent="0.3">
      <c r="A1204" s="6" t="str">
        <f>'Customer Names'!A1204</f>
        <v>Id1203</v>
      </c>
      <c r="B1204" s="6" t="str">
        <f>IFERROR(INDEX('Customer Names'!$D:$D,MATCH($A1204,'Customer Names'!$A:$A,0)),"Not Found")</f>
        <v>William R.</v>
      </c>
      <c r="C1204" s="6">
        <f>IFERROR(INDEX('Medical Examinations'!$B:$B,MATCH($A1204,'Medical Examinations'!$A:$A,0)),"Not Found")</f>
        <v>22.42</v>
      </c>
      <c r="D1204" s="6">
        <f>IFERROR(INDEX('Medical Examinations'!$C:$C,MATCH($A1204,'Medical Examinations'!$A:$A,0)),"Not Found")</f>
        <v>7.96</v>
      </c>
      <c r="E1204" s="6" t="str">
        <f>IFERROR(INDEX('Medical Examinations'!$I:$I,MATCH($A1204,'Medical Examinations'!$A:$A,0)),"Not Found")</f>
        <v>No</v>
      </c>
      <c r="F1204" s="6" t="str">
        <f>IFERROR(INDEX('Medical Examinations'!$J:$J,MATCH($A1204,'Medical Examinations'!$A:$A,0)),"Not Found")</f>
        <v>No</v>
      </c>
      <c r="G1204" s="6" t="str">
        <f>IFERROR(INDEX('Medical Examinations'!$F:$F,MATCH($A1204,'Medical Examinations'!$A:$A,0)),"Not Found")</f>
        <v>No</v>
      </c>
      <c r="H1204" s="6">
        <f>IFERROR(INDEX('Medical Examinations'!$L:$L,MATCH($A1204,'Medical Examinations'!$A:$A,0)),"Not Found")</f>
        <v>0</v>
      </c>
      <c r="I1204" s="6" t="str">
        <f>IFERROR(INDEX('Medical Examinations'!$K:$K,MATCH($A1204,'Medical Examinations'!$A:$A,0)),"Not Found")</f>
        <v>No</v>
      </c>
      <c r="J1204" s="6" t="str">
        <f>IFERROR(INDEX('Medical Examinations'!$M:$M,MATCH($A1204,'Medical Examinations'!$A:$A,0)),"Not Found")</f>
        <v>Normal Weight</v>
      </c>
      <c r="K1204" s="6" t="str">
        <f>IFERROR(INDEX('Medical Examinations'!$N:$N,MATCH($A1204,'Medical Examinations'!$A:$A,0)),"Not Found")</f>
        <v>Diabetic</v>
      </c>
      <c r="L1204" s="12">
        <f>IFERROR(INDEX('Hospitalisation Details'!$V:$V,MATCH($A1204,'Hospitalisation Details'!$A:$A,0)),"Not Found")</f>
        <v>0</v>
      </c>
      <c r="M1204" s="13">
        <f>IFERROR(INDEX('Hospitalisation Details'!$F:$F,MATCH($A1204,'Hospitalisation Details'!$A:$A,0)),"Not Found")</f>
        <v>9361.33</v>
      </c>
      <c r="N1204" s="6">
        <f>IFERROR(INDEX('Hospitalisation Details'!$S:$S,MATCH($A1204,'Hospitalisation Details'!$A:$A,0)),"Not Found")</f>
        <v>26214</v>
      </c>
      <c r="O1204" s="6">
        <f>IFERROR(INDEX('Hospitalisation Details'!$T:$T,MATCH($A1204,'Hospitalisation Details'!$A:$A,0)),"Not Found")</f>
        <v>51</v>
      </c>
      <c r="P1204" s="6">
        <f>IFERROR(INDEX('Hospitalisation Details'!$U:$U,MATCH($A1204,'Hospitalisation Details'!$A:$A,0)),"Not Found")</f>
        <v>0</v>
      </c>
      <c r="Q1204" s="6">
        <f>IFERROR(INDEX('Hospitalisation Details'!$W:$W,MATCH($A1204,'Hospitalisation Details'!$A:$A,0)),"Not Found")</f>
        <v>0</v>
      </c>
    </row>
    <row r="1205" spans="1:17" ht="15" customHeight="1" x14ac:dyDescent="0.3">
      <c r="A1205" s="6" t="str">
        <f>'Customer Names'!A1205</f>
        <v>Id1204</v>
      </c>
      <c r="B1205" s="6" t="str">
        <f>IFERROR(INDEX('Customer Names'!$D:$D,MATCH($A1205,'Customer Names'!$A:$A,0)),"Not Found")</f>
        <v>Bruce</v>
      </c>
      <c r="C1205" s="6">
        <f>IFERROR(INDEX('Medical Examinations'!$B:$B,MATCH($A1205,'Medical Examinations'!$A:$A,0)),"Not Found")</f>
        <v>33.18</v>
      </c>
      <c r="D1205" s="6">
        <f>IFERROR(INDEX('Medical Examinations'!$C:$C,MATCH($A1205,'Medical Examinations'!$A:$A,0)),"Not Found")</f>
        <v>6.01</v>
      </c>
      <c r="E1205" s="6" t="str">
        <f>IFERROR(INDEX('Medical Examinations'!$I:$I,MATCH($A1205,'Medical Examinations'!$A:$A,0)),"Not Found")</f>
        <v>Yes</v>
      </c>
      <c r="F1205" s="6" t="str">
        <f>IFERROR(INDEX('Medical Examinations'!$J:$J,MATCH($A1205,'Medical Examinations'!$A:$A,0)),"Not Found")</f>
        <v>No</v>
      </c>
      <c r="G1205" s="6" t="str">
        <f>IFERROR(INDEX('Medical Examinations'!$F:$F,MATCH($A1205,'Medical Examinations'!$A:$A,0)),"Not Found")</f>
        <v>No</v>
      </c>
      <c r="H1205" s="6">
        <f>IFERROR(INDEX('Medical Examinations'!$L:$L,MATCH($A1205,'Medical Examinations'!$A:$A,0)),"Not Found")</f>
        <v>1</v>
      </c>
      <c r="I1205" s="6" t="str">
        <f>IFERROR(INDEX('Medical Examinations'!$K:$K,MATCH($A1205,'Medical Examinations'!$A:$A,0)),"Not Found")</f>
        <v>No</v>
      </c>
      <c r="J1205" s="6" t="str">
        <f>IFERROR(INDEX('Medical Examinations'!$M:$M,MATCH($A1205,'Medical Examinations'!$A:$A,0)),"Not Found")</f>
        <v>Obesity</v>
      </c>
      <c r="K1205" s="6" t="str">
        <f>IFERROR(INDEX('Medical Examinations'!$N:$N,MATCH($A1205,'Medical Examinations'!$A:$A,0)),"Not Found")</f>
        <v>Prediabetic</v>
      </c>
      <c r="L1205" s="12">
        <f>IFERROR(INDEX('Hospitalisation Details'!$V:$V,MATCH($A1205,'Hospitalisation Details'!$A:$A,0)),"Not Found")</f>
        <v>0</v>
      </c>
      <c r="M1205" s="13">
        <f>IFERROR(INDEX('Hospitalisation Details'!$F:$F,MATCH($A1205,'Hospitalisation Details'!$A:$A,0)),"Not Found")</f>
        <v>9344.2000000000007</v>
      </c>
      <c r="N1205" s="6">
        <f>IFERROR(INDEX('Hospitalisation Details'!$S:$S,MATCH($A1205,'Hospitalisation Details'!$A:$A,0)),"Not Found")</f>
        <v>32325</v>
      </c>
      <c r="O1205" s="6">
        <f>IFERROR(INDEX('Hospitalisation Details'!$T:$T,MATCH($A1205,'Hospitalisation Details'!$A:$A,0)),"Not Found")</f>
        <v>34</v>
      </c>
      <c r="P1205" s="6">
        <f>IFERROR(INDEX('Hospitalisation Details'!$U:$U,MATCH($A1205,'Hospitalisation Details'!$A:$A,0)),"Not Found")</f>
        <v>0</v>
      </c>
      <c r="Q1205" s="6">
        <f>IFERROR(INDEX('Hospitalisation Details'!$W:$W,MATCH($A1205,'Hospitalisation Details'!$A:$A,0)),"Not Found")</f>
        <v>0</v>
      </c>
    </row>
    <row r="1206" spans="1:17" ht="15" customHeight="1" x14ac:dyDescent="0.3">
      <c r="A1206" s="6" t="str">
        <f>'Customer Names'!A1206</f>
        <v>Id1205</v>
      </c>
      <c r="B1206" s="6" t="str">
        <f>IFERROR(INDEX('Customer Names'!$D:$D,MATCH($A1206,'Customer Names'!$A:$A,0)),"Not Found")</f>
        <v>Veronica</v>
      </c>
      <c r="C1206" s="6">
        <f>IFERROR(INDEX('Medical Examinations'!$B:$B,MATCH($A1206,'Medical Examinations'!$A:$A,0)),"Not Found")</f>
        <v>43.04</v>
      </c>
      <c r="D1206" s="6">
        <f>IFERROR(INDEX('Medical Examinations'!$C:$C,MATCH($A1206,'Medical Examinations'!$A:$A,0)),"Not Found")</f>
        <v>5.9</v>
      </c>
      <c r="E1206" s="6" t="str">
        <f>IFERROR(INDEX('Medical Examinations'!$I:$I,MATCH($A1206,'Medical Examinations'!$A:$A,0)),"Not Found")</f>
        <v>Yes</v>
      </c>
      <c r="F1206" s="6" t="str">
        <f>IFERROR(INDEX('Medical Examinations'!$J:$J,MATCH($A1206,'Medical Examinations'!$A:$A,0)),"Not Found")</f>
        <v>No</v>
      </c>
      <c r="G1206" s="6" t="str">
        <f>IFERROR(INDEX('Medical Examinations'!$F:$F,MATCH($A1206,'Medical Examinations'!$A:$A,0)),"Not Found")</f>
        <v>No</v>
      </c>
      <c r="H1206" s="6">
        <f>IFERROR(INDEX('Medical Examinations'!$L:$L,MATCH($A1206,'Medical Examinations'!$A:$A,0)),"Not Found")</f>
        <v>0</v>
      </c>
      <c r="I1206" s="6" t="str">
        <f>IFERROR(INDEX('Medical Examinations'!$K:$K,MATCH($A1206,'Medical Examinations'!$A:$A,0)),"Not Found")</f>
        <v>No</v>
      </c>
      <c r="J1206" s="6" t="str">
        <f>IFERROR(INDEX('Medical Examinations'!$M:$M,MATCH($A1206,'Medical Examinations'!$A:$A,0)),"Not Found")</f>
        <v>Obesity</v>
      </c>
      <c r="K1206" s="6" t="str">
        <f>IFERROR(INDEX('Medical Examinations'!$N:$N,MATCH($A1206,'Medical Examinations'!$A:$A,0)),"Not Found")</f>
        <v>Prediabetic</v>
      </c>
      <c r="L1206" s="12">
        <f>IFERROR(INDEX('Hospitalisation Details'!$V:$V,MATCH($A1206,'Hospitalisation Details'!$A:$A,0)),"Not Found")</f>
        <v>0</v>
      </c>
      <c r="M1206" s="13">
        <f>IFERROR(INDEX('Hospitalisation Details'!$F:$F,MATCH($A1206,'Hospitalisation Details'!$A:$A,0)),"Not Found")</f>
        <v>9338.61</v>
      </c>
      <c r="N1206" s="6">
        <f>IFERROR(INDEX('Hospitalisation Details'!$S:$S,MATCH($A1206,'Hospitalisation Details'!$A:$A,0)),"Not Found")</f>
        <v>35350</v>
      </c>
      <c r="O1206" s="6">
        <f>IFERROR(INDEX('Hospitalisation Details'!$T:$T,MATCH($A1206,'Hospitalisation Details'!$A:$A,0)),"Not Found")</f>
        <v>26</v>
      </c>
      <c r="P1206" s="6">
        <f>IFERROR(INDEX('Hospitalisation Details'!$U:$U,MATCH($A1206,'Hospitalisation Details'!$A:$A,0)),"Not Found")</f>
        <v>0</v>
      </c>
      <c r="Q1206" s="6">
        <f>IFERROR(INDEX('Hospitalisation Details'!$W:$W,MATCH($A1206,'Hospitalisation Details'!$A:$A,0)),"Not Found")</f>
        <v>0</v>
      </c>
    </row>
    <row r="1207" spans="1:17" ht="15" customHeight="1" x14ac:dyDescent="0.3">
      <c r="A1207" s="6" t="str">
        <f>'Customer Names'!A1207</f>
        <v>Id1206</v>
      </c>
      <c r="B1207" s="6" t="str">
        <f>IFERROR(INDEX('Customer Names'!$D:$D,MATCH($A1207,'Customer Names'!$A:$A,0)),"Not Found")</f>
        <v>Warren</v>
      </c>
      <c r="C1207" s="6">
        <f>IFERROR(INDEX('Medical Examinations'!$B:$B,MATCH($A1207,'Medical Examinations'!$A:$A,0)),"Not Found")</f>
        <v>34.15</v>
      </c>
      <c r="D1207" s="6">
        <f>IFERROR(INDEX('Medical Examinations'!$C:$C,MATCH($A1207,'Medical Examinations'!$A:$A,0)),"Not Found")</f>
        <v>4.49</v>
      </c>
      <c r="E1207" s="6" t="str">
        <f>IFERROR(INDEX('Medical Examinations'!$I:$I,MATCH($A1207,'Medical Examinations'!$A:$A,0)),"Not Found")</f>
        <v>Yes</v>
      </c>
      <c r="F1207" s="6" t="str">
        <f>IFERROR(INDEX('Medical Examinations'!$J:$J,MATCH($A1207,'Medical Examinations'!$A:$A,0)),"Not Found")</f>
        <v>No</v>
      </c>
      <c r="G1207" s="6" t="str">
        <f>IFERROR(INDEX('Medical Examinations'!$F:$F,MATCH($A1207,'Medical Examinations'!$A:$A,0)),"Not Found")</f>
        <v>No</v>
      </c>
      <c r="H1207" s="6">
        <f>IFERROR(INDEX('Medical Examinations'!$L:$L,MATCH($A1207,'Medical Examinations'!$A:$A,0)),"Not Found")</f>
        <v>1</v>
      </c>
      <c r="I1207" s="6" t="str">
        <f>IFERROR(INDEX('Medical Examinations'!$K:$K,MATCH($A1207,'Medical Examinations'!$A:$A,0)),"Not Found")</f>
        <v>No</v>
      </c>
      <c r="J1207" s="6" t="str">
        <f>IFERROR(INDEX('Medical Examinations'!$M:$M,MATCH($A1207,'Medical Examinations'!$A:$A,0)),"Not Found")</f>
        <v>Obesity</v>
      </c>
      <c r="K1207" s="6" t="str">
        <f>IFERROR(INDEX('Medical Examinations'!$N:$N,MATCH($A1207,'Medical Examinations'!$A:$A,0)),"Not Found")</f>
        <v>Normal</v>
      </c>
      <c r="L1207" s="12">
        <f>IFERROR(INDEX('Hospitalisation Details'!$V:$V,MATCH($A1207,'Hospitalisation Details'!$A:$A,0)),"Not Found")</f>
        <v>0</v>
      </c>
      <c r="M1207" s="13">
        <f>IFERROR(INDEX('Hospitalisation Details'!$F:$F,MATCH($A1207,'Hospitalisation Details'!$A:$A,0)),"Not Found")</f>
        <v>9320.26</v>
      </c>
      <c r="N1207" s="6">
        <f>IFERROR(INDEX('Hospitalisation Details'!$S:$S,MATCH($A1207,'Hospitalisation Details'!$A:$A,0)),"Not Found")</f>
        <v>32333</v>
      </c>
      <c r="O1207" s="6">
        <f>IFERROR(INDEX('Hospitalisation Details'!$T:$T,MATCH($A1207,'Hospitalisation Details'!$A:$A,0)),"Not Found")</f>
        <v>34</v>
      </c>
      <c r="P1207" s="6">
        <f>IFERROR(INDEX('Hospitalisation Details'!$U:$U,MATCH($A1207,'Hospitalisation Details'!$A:$A,0)),"Not Found")</f>
        <v>0</v>
      </c>
      <c r="Q1207" s="6">
        <f>IFERROR(INDEX('Hospitalisation Details'!$W:$W,MATCH($A1207,'Hospitalisation Details'!$A:$A,0)),"Not Found")</f>
        <v>0</v>
      </c>
    </row>
    <row r="1208" spans="1:17" ht="15" customHeight="1" x14ac:dyDescent="0.3">
      <c r="A1208" s="6" t="str">
        <f>'Customer Names'!A1208</f>
        <v>Id1207</v>
      </c>
      <c r="B1208" s="6" t="str">
        <f>IFERROR(INDEX('Customer Names'!$D:$D,MATCH($A1208,'Customer Names'!$A:$A,0)),"Not Found")</f>
        <v>Daniela</v>
      </c>
      <c r="C1208" s="6">
        <f>IFERROR(INDEX('Medical Examinations'!$B:$B,MATCH($A1208,'Medical Examinations'!$A:$A,0)),"Not Found")</f>
        <v>25.78</v>
      </c>
      <c r="D1208" s="6">
        <f>IFERROR(INDEX('Medical Examinations'!$C:$C,MATCH($A1208,'Medical Examinations'!$A:$A,0)),"Not Found")</f>
        <v>6.25</v>
      </c>
      <c r="E1208" s="6" t="str">
        <f>IFERROR(INDEX('Medical Examinations'!$I:$I,MATCH($A1208,'Medical Examinations'!$A:$A,0)),"Not Found")</f>
        <v>No</v>
      </c>
      <c r="F1208" s="6" t="str">
        <f>IFERROR(INDEX('Medical Examinations'!$J:$J,MATCH($A1208,'Medical Examinations'!$A:$A,0)),"Not Found")</f>
        <v>No</v>
      </c>
      <c r="G1208" s="6" t="str">
        <f>IFERROR(INDEX('Medical Examinations'!$F:$F,MATCH($A1208,'Medical Examinations'!$A:$A,0)),"Not Found")</f>
        <v>No</v>
      </c>
      <c r="H1208" s="6">
        <f>IFERROR(INDEX('Medical Examinations'!$L:$L,MATCH($A1208,'Medical Examinations'!$A:$A,0)),"Not Found")</f>
        <v>0</v>
      </c>
      <c r="I1208" s="6" t="str">
        <f>IFERROR(INDEX('Medical Examinations'!$K:$K,MATCH($A1208,'Medical Examinations'!$A:$A,0)),"Not Found")</f>
        <v>No</v>
      </c>
      <c r="J1208" s="6" t="str">
        <f>IFERROR(INDEX('Medical Examinations'!$M:$M,MATCH($A1208,'Medical Examinations'!$A:$A,0)),"Not Found")</f>
        <v>Overweight</v>
      </c>
      <c r="K1208" s="6" t="str">
        <f>IFERROR(INDEX('Medical Examinations'!$N:$N,MATCH($A1208,'Medical Examinations'!$A:$A,0)),"Not Found")</f>
        <v>Prediabetic</v>
      </c>
      <c r="L1208" s="12">
        <f>IFERROR(INDEX('Hospitalisation Details'!$V:$V,MATCH($A1208,'Hospitalisation Details'!$A:$A,0)),"Not Found")</f>
        <v>0</v>
      </c>
      <c r="M1208" s="13">
        <f>IFERROR(INDEX('Hospitalisation Details'!$F:$F,MATCH($A1208,'Hospitalisation Details'!$A:$A,0)),"Not Found")</f>
        <v>9315.41</v>
      </c>
      <c r="N1208" s="6">
        <f>IFERROR(INDEX('Hospitalisation Details'!$S:$S,MATCH($A1208,'Hospitalisation Details'!$A:$A,0)),"Not Found")</f>
        <v>28410</v>
      </c>
      <c r="O1208" s="6">
        <f>IFERROR(INDEX('Hospitalisation Details'!$T:$T,MATCH($A1208,'Hospitalisation Details'!$A:$A,0)),"Not Found")</f>
        <v>45</v>
      </c>
      <c r="P1208" s="6">
        <f>IFERROR(INDEX('Hospitalisation Details'!$U:$U,MATCH($A1208,'Hospitalisation Details'!$A:$A,0)),"Not Found")</f>
        <v>0</v>
      </c>
      <c r="Q1208" s="6">
        <f>IFERROR(INDEX('Hospitalisation Details'!$W:$W,MATCH($A1208,'Hospitalisation Details'!$A:$A,0)),"Not Found")</f>
        <v>0</v>
      </c>
    </row>
    <row r="1209" spans="1:17" ht="15" customHeight="1" x14ac:dyDescent="0.3">
      <c r="A1209" s="6" t="str">
        <f>'Customer Names'!A1209</f>
        <v>Id1208</v>
      </c>
      <c r="B1209" s="6" t="str">
        <f>IFERROR(INDEX('Customer Names'!$D:$D,MATCH($A1209,'Customer Names'!$A:$A,0)),"Not Found")</f>
        <v>Deirdre A</v>
      </c>
      <c r="C1209" s="6">
        <f>IFERROR(INDEX('Medical Examinations'!$B:$B,MATCH($A1209,'Medical Examinations'!$A:$A,0)),"Not Found")</f>
        <v>21.02</v>
      </c>
      <c r="D1209" s="6">
        <f>IFERROR(INDEX('Medical Examinations'!$C:$C,MATCH($A1209,'Medical Examinations'!$A:$A,0)),"Not Found")</f>
        <v>9.6199999999999992</v>
      </c>
      <c r="E1209" s="6" t="str">
        <f>IFERROR(INDEX('Medical Examinations'!$I:$I,MATCH($A1209,'Medical Examinations'!$A:$A,0)),"Not Found")</f>
        <v>Yes</v>
      </c>
      <c r="F1209" s="6" t="str">
        <f>IFERROR(INDEX('Medical Examinations'!$J:$J,MATCH($A1209,'Medical Examinations'!$A:$A,0)),"Not Found")</f>
        <v>No</v>
      </c>
      <c r="G1209" s="6" t="str">
        <f>IFERROR(INDEX('Medical Examinations'!$F:$F,MATCH($A1209,'Medical Examinations'!$A:$A,0)),"Not Found")</f>
        <v>Yes</v>
      </c>
      <c r="H1209" s="6">
        <f>IFERROR(INDEX('Medical Examinations'!$L:$L,MATCH($A1209,'Medical Examinations'!$A:$A,0)),"Not Found")</f>
        <v>1</v>
      </c>
      <c r="I1209" s="6" t="str">
        <f>IFERROR(INDEX('Medical Examinations'!$K:$K,MATCH($A1209,'Medical Examinations'!$A:$A,0)),"Not Found")</f>
        <v>No</v>
      </c>
      <c r="J1209" s="6" t="str">
        <f>IFERROR(INDEX('Medical Examinations'!$M:$M,MATCH($A1209,'Medical Examinations'!$A:$A,0)),"Not Found")</f>
        <v>Normal Weight</v>
      </c>
      <c r="K1209" s="6" t="str">
        <f>IFERROR(INDEX('Medical Examinations'!$N:$N,MATCH($A1209,'Medical Examinations'!$A:$A,0)),"Not Found")</f>
        <v>Diabetic</v>
      </c>
      <c r="L1209" s="12">
        <f>IFERROR(INDEX('Hospitalisation Details'!$V:$V,MATCH($A1209,'Hospitalisation Details'!$A:$A,0)),"Not Found")</f>
        <v>0</v>
      </c>
      <c r="M1209" s="13">
        <f>IFERROR(INDEX('Hospitalisation Details'!$F:$F,MATCH($A1209,'Hospitalisation Details'!$A:$A,0)),"Not Found")</f>
        <v>9310.81</v>
      </c>
      <c r="N1209" s="6">
        <f>IFERROR(INDEX('Hospitalisation Details'!$S:$S,MATCH($A1209,'Hospitalisation Details'!$A:$A,0)),"Not Found")</f>
        <v>23170</v>
      </c>
      <c r="O1209" s="6">
        <f>IFERROR(INDEX('Hospitalisation Details'!$T:$T,MATCH($A1209,'Hospitalisation Details'!$A:$A,0)),"Not Found")</f>
        <v>60</v>
      </c>
      <c r="P1209" s="6">
        <f>IFERROR(INDEX('Hospitalisation Details'!$U:$U,MATCH($A1209,'Hospitalisation Details'!$A:$A,0)),"Not Found")</f>
        <v>0</v>
      </c>
      <c r="Q1209" s="6">
        <f>IFERROR(INDEX('Hospitalisation Details'!$W:$W,MATCH($A1209,'Hospitalisation Details'!$A:$A,0)),"Not Found")</f>
        <v>0</v>
      </c>
    </row>
    <row r="1210" spans="1:17" ht="15" customHeight="1" x14ac:dyDescent="0.3">
      <c r="A1210" s="6" t="str">
        <f>'Customer Names'!A1210</f>
        <v>Id1209</v>
      </c>
      <c r="B1210" s="6" t="str">
        <f>IFERROR(INDEX('Customer Names'!$D:$D,MATCH($A1210,'Customer Names'!$A:$A,0)),"Not Found")</f>
        <v>Mathias</v>
      </c>
      <c r="C1210" s="6">
        <f>IFERROR(INDEX('Medical Examinations'!$B:$B,MATCH($A1210,'Medical Examinations'!$A:$A,0)),"Not Found")</f>
        <v>37.51</v>
      </c>
      <c r="D1210" s="6">
        <f>IFERROR(INDEX('Medical Examinations'!$C:$C,MATCH($A1210,'Medical Examinations'!$A:$A,0)),"Not Found")</f>
        <v>11.06</v>
      </c>
      <c r="E1210" s="6" t="str">
        <f>IFERROR(INDEX('Medical Examinations'!$I:$I,MATCH($A1210,'Medical Examinations'!$A:$A,0)),"Not Found")</f>
        <v>No</v>
      </c>
      <c r="F1210" s="6" t="str">
        <f>IFERROR(INDEX('Medical Examinations'!$J:$J,MATCH($A1210,'Medical Examinations'!$A:$A,0)),"Not Found")</f>
        <v>No</v>
      </c>
      <c r="G1210" s="6" t="str">
        <f>IFERROR(INDEX('Medical Examinations'!$F:$F,MATCH($A1210,'Medical Examinations'!$A:$A,0)),"Not Found")</f>
        <v>No</v>
      </c>
      <c r="H1210" s="6">
        <f>IFERROR(INDEX('Medical Examinations'!$L:$L,MATCH($A1210,'Medical Examinations'!$A:$A,0)),"Not Found")</f>
        <v>2</v>
      </c>
      <c r="I1210" s="6" t="str">
        <f>IFERROR(INDEX('Medical Examinations'!$K:$K,MATCH($A1210,'Medical Examinations'!$A:$A,0)),"Not Found")</f>
        <v>No</v>
      </c>
      <c r="J1210" s="6" t="str">
        <f>IFERROR(INDEX('Medical Examinations'!$M:$M,MATCH($A1210,'Medical Examinations'!$A:$A,0)),"Not Found")</f>
        <v>Obesity</v>
      </c>
      <c r="K1210" s="6" t="str">
        <f>IFERROR(INDEX('Medical Examinations'!$N:$N,MATCH($A1210,'Medical Examinations'!$A:$A,0)),"Not Found")</f>
        <v>Diabetic</v>
      </c>
      <c r="L1210" s="12">
        <f>IFERROR(INDEX('Hospitalisation Details'!$V:$V,MATCH($A1210,'Hospitalisation Details'!$A:$A,0)),"Not Found")</f>
        <v>0</v>
      </c>
      <c r="M1210" s="13">
        <f>IFERROR(INDEX('Hospitalisation Details'!$F:$F,MATCH($A1210,'Hospitalisation Details'!$A:$A,0)),"Not Found")</f>
        <v>9304.7000000000007</v>
      </c>
      <c r="N1210" s="6">
        <f>IFERROR(INDEX('Hospitalisation Details'!$S:$S,MATCH($A1210,'Hospitalisation Details'!$A:$A,0)),"Not Found")</f>
        <v>26953</v>
      </c>
      <c r="O1210" s="6">
        <f>IFERROR(INDEX('Hospitalisation Details'!$T:$T,MATCH($A1210,'Hospitalisation Details'!$A:$A,0)),"Not Found")</f>
        <v>49</v>
      </c>
      <c r="P1210" s="6">
        <f>IFERROR(INDEX('Hospitalisation Details'!$U:$U,MATCH($A1210,'Hospitalisation Details'!$A:$A,0)),"Not Found")</f>
        <v>0</v>
      </c>
      <c r="Q1210" s="6">
        <f>IFERROR(INDEX('Hospitalisation Details'!$W:$W,MATCH($A1210,'Hospitalisation Details'!$A:$A,0)),"Not Found")</f>
        <v>0</v>
      </c>
    </row>
    <row r="1211" spans="1:17" ht="15" customHeight="1" x14ac:dyDescent="0.3">
      <c r="A1211" s="6" t="str">
        <f>'Customer Names'!A1211</f>
        <v>Id1210</v>
      </c>
      <c r="B1211" s="6" t="str">
        <f>IFERROR(INDEX('Customer Names'!$D:$D,MATCH($A1211,'Customer Names'!$A:$A,0)),"Not Found")</f>
        <v>Matthew</v>
      </c>
      <c r="C1211" s="6">
        <f>IFERROR(INDEX('Medical Examinations'!$B:$B,MATCH($A1211,'Medical Examinations'!$A:$A,0)),"Not Found")</f>
        <v>25.745000000000001</v>
      </c>
      <c r="D1211" s="6">
        <f>IFERROR(INDEX('Medical Examinations'!$C:$C,MATCH($A1211,'Medical Examinations'!$A:$A,0)),"Not Found")</f>
        <v>6.11</v>
      </c>
      <c r="E1211" s="6" t="str">
        <f>IFERROR(INDEX('Medical Examinations'!$I:$I,MATCH($A1211,'Medical Examinations'!$A:$A,0)),"Not Found")</f>
        <v>Yes</v>
      </c>
      <c r="F1211" s="6" t="str">
        <f>IFERROR(INDEX('Medical Examinations'!$J:$J,MATCH($A1211,'Medical Examinations'!$A:$A,0)),"Not Found")</f>
        <v>No</v>
      </c>
      <c r="G1211" s="6" t="str">
        <f>IFERROR(INDEX('Medical Examinations'!$F:$F,MATCH($A1211,'Medical Examinations'!$A:$A,0)),"Not Found")</f>
        <v>No</v>
      </c>
      <c r="H1211" s="6">
        <f>IFERROR(INDEX('Medical Examinations'!$L:$L,MATCH($A1211,'Medical Examinations'!$A:$A,0)),"Not Found")</f>
        <v>0</v>
      </c>
      <c r="I1211" s="6" t="str">
        <f>IFERROR(INDEX('Medical Examinations'!$K:$K,MATCH($A1211,'Medical Examinations'!$A:$A,0)),"Not Found")</f>
        <v>No</v>
      </c>
      <c r="J1211" s="6" t="str">
        <f>IFERROR(INDEX('Medical Examinations'!$M:$M,MATCH($A1211,'Medical Examinations'!$A:$A,0)),"Not Found")</f>
        <v>Overweight</v>
      </c>
      <c r="K1211" s="6" t="str">
        <f>IFERROR(INDEX('Medical Examinations'!$N:$N,MATCH($A1211,'Medical Examinations'!$A:$A,0)),"Not Found")</f>
        <v>Prediabetic</v>
      </c>
      <c r="L1211" s="12">
        <f>IFERROR(INDEX('Hospitalisation Details'!$V:$V,MATCH($A1211,'Hospitalisation Details'!$A:$A,0)),"Not Found")</f>
        <v>0</v>
      </c>
      <c r="M1211" s="13">
        <f>IFERROR(INDEX('Hospitalisation Details'!$F:$F,MATCH($A1211,'Hospitalisation Details'!$A:$A,0)),"Not Found")</f>
        <v>9301.89</v>
      </c>
      <c r="N1211" s="6">
        <f>IFERROR(INDEX('Hospitalisation Details'!$S:$S,MATCH($A1211,'Hospitalisation Details'!$A:$A,0)),"Not Found")</f>
        <v>28067</v>
      </c>
      <c r="O1211" s="6">
        <f>IFERROR(INDEX('Hospitalisation Details'!$T:$T,MATCH($A1211,'Hospitalisation Details'!$A:$A,0)),"Not Found")</f>
        <v>46</v>
      </c>
      <c r="P1211" s="6">
        <f>IFERROR(INDEX('Hospitalisation Details'!$U:$U,MATCH($A1211,'Hospitalisation Details'!$A:$A,0)),"Not Found")</f>
        <v>0</v>
      </c>
      <c r="Q1211" s="6">
        <f>IFERROR(INDEX('Hospitalisation Details'!$W:$W,MATCH($A1211,'Hospitalisation Details'!$A:$A,0)),"Not Found")</f>
        <v>0</v>
      </c>
    </row>
    <row r="1212" spans="1:17" ht="15" customHeight="1" x14ac:dyDescent="0.3">
      <c r="A1212" s="6" t="str">
        <f>'Customer Names'!A1212</f>
        <v>Id1211</v>
      </c>
      <c r="B1212" s="6" t="str">
        <f>IFERROR(INDEX('Customer Names'!$D:$D,MATCH($A1212,'Customer Names'!$A:$A,0)),"Not Found")</f>
        <v>Kurt</v>
      </c>
      <c r="C1212" s="6">
        <f>IFERROR(INDEX('Medical Examinations'!$B:$B,MATCH($A1212,'Medical Examinations'!$A:$A,0)),"Not Found")</f>
        <v>31.35</v>
      </c>
      <c r="D1212" s="6">
        <f>IFERROR(INDEX('Medical Examinations'!$C:$C,MATCH($A1212,'Medical Examinations'!$A:$A,0)),"Not Found")</f>
        <v>11.49</v>
      </c>
      <c r="E1212" s="6" t="str">
        <f>IFERROR(INDEX('Medical Examinations'!$I:$I,MATCH($A1212,'Medical Examinations'!$A:$A,0)),"Not Found")</f>
        <v>No</v>
      </c>
      <c r="F1212" s="6" t="str">
        <f>IFERROR(INDEX('Medical Examinations'!$J:$J,MATCH($A1212,'Medical Examinations'!$A:$A,0)),"Not Found")</f>
        <v>No</v>
      </c>
      <c r="G1212" s="6" t="str">
        <f>IFERROR(INDEX('Medical Examinations'!$F:$F,MATCH($A1212,'Medical Examinations'!$A:$A,0)),"Not Found")</f>
        <v>No</v>
      </c>
      <c r="H1212" s="6">
        <f>IFERROR(INDEX('Medical Examinations'!$L:$L,MATCH($A1212,'Medical Examinations'!$A:$A,0)),"Not Found")</f>
        <v>2</v>
      </c>
      <c r="I1212" s="6" t="str">
        <f>IFERROR(INDEX('Medical Examinations'!$K:$K,MATCH($A1212,'Medical Examinations'!$A:$A,0)),"Not Found")</f>
        <v>No</v>
      </c>
      <c r="J1212" s="6" t="str">
        <f>IFERROR(INDEX('Medical Examinations'!$M:$M,MATCH($A1212,'Medical Examinations'!$A:$A,0)),"Not Found")</f>
        <v>Obesity</v>
      </c>
      <c r="K1212" s="6" t="str">
        <f>IFERROR(INDEX('Medical Examinations'!$N:$N,MATCH($A1212,'Medical Examinations'!$A:$A,0)),"Not Found")</f>
        <v>Diabetic</v>
      </c>
      <c r="L1212" s="12">
        <f>IFERROR(INDEX('Hospitalisation Details'!$V:$V,MATCH($A1212,'Hospitalisation Details'!$A:$A,0)),"Not Found")</f>
        <v>0</v>
      </c>
      <c r="M1212" s="13">
        <f>IFERROR(INDEX('Hospitalisation Details'!$F:$F,MATCH($A1212,'Hospitalisation Details'!$A:$A,0)),"Not Found")</f>
        <v>9290.14</v>
      </c>
      <c r="N1212" s="6">
        <f>IFERROR(INDEX('Hospitalisation Details'!$S:$S,MATCH($A1212,'Hospitalisation Details'!$A:$A,0)),"Not Found")</f>
        <v>26925</v>
      </c>
      <c r="O1212" s="6">
        <f>IFERROR(INDEX('Hospitalisation Details'!$T:$T,MATCH($A1212,'Hospitalisation Details'!$A:$A,0)),"Not Found")</f>
        <v>49</v>
      </c>
      <c r="P1212" s="6">
        <f>IFERROR(INDEX('Hospitalisation Details'!$U:$U,MATCH($A1212,'Hospitalisation Details'!$A:$A,0)),"Not Found")</f>
        <v>0</v>
      </c>
      <c r="Q1212" s="6">
        <f>IFERROR(INDEX('Hospitalisation Details'!$W:$W,MATCH($A1212,'Hospitalisation Details'!$A:$A,0)),"Not Found")</f>
        <v>0</v>
      </c>
    </row>
    <row r="1213" spans="1:17" ht="15" customHeight="1" x14ac:dyDescent="0.3">
      <c r="A1213" s="6" t="str">
        <f>'Customer Names'!A1213</f>
        <v>Id1212</v>
      </c>
      <c r="B1213" s="6" t="str">
        <f>IFERROR(INDEX('Customer Names'!$D:$D,MATCH($A1213,'Customer Names'!$A:$A,0)),"Not Found")</f>
        <v>Samuel</v>
      </c>
      <c r="C1213" s="6">
        <f>IFERROR(INDEX('Medical Examinations'!$B:$B,MATCH($A1213,'Medical Examinations'!$A:$A,0)),"Not Found")</f>
        <v>29.83</v>
      </c>
      <c r="D1213" s="6">
        <f>IFERROR(INDEX('Medical Examinations'!$C:$C,MATCH($A1213,'Medical Examinations'!$A:$A,0)),"Not Found")</f>
        <v>8.68</v>
      </c>
      <c r="E1213" s="6" t="str">
        <f>IFERROR(INDEX('Medical Examinations'!$I:$I,MATCH($A1213,'Medical Examinations'!$A:$A,0)),"Not Found")</f>
        <v>No</v>
      </c>
      <c r="F1213" s="6" t="str">
        <f>IFERROR(INDEX('Medical Examinations'!$J:$J,MATCH($A1213,'Medical Examinations'!$A:$A,0)),"Not Found")</f>
        <v>No</v>
      </c>
      <c r="G1213" s="6" t="str">
        <f>IFERROR(INDEX('Medical Examinations'!$F:$F,MATCH($A1213,'Medical Examinations'!$A:$A,0)),"Not Found")</f>
        <v>No</v>
      </c>
      <c r="H1213" s="6">
        <f>IFERROR(INDEX('Medical Examinations'!$L:$L,MATCH($A1213,'Medical Examinations'!$A:$A,0)),"Not Found")</f>
        <v>2</v>
      </c>
      <c r="I1213" s="6" t="str">
        <f>IFERROR(INDEX('Medical Examinations'!$K:$K,MATCH($A1213,'Medical Examinations'!$A:$A,0)),"Not Found")</f>
        <v>No</v>
      </c>
      <c r="J1213" s="6" t="str">
        <f>IFERROR(INDEX('Medical Examinations'!$M:$M,MATCH($A1213,'Medical Examinations'!$A:$A,0)),"Not Found")</f>
        <v>Overweight</v>
      </c>
      <c r="K1213" s="6" t="str">
        <f>IFERROR(INDEX('Medical Examinations'!$N:$N,MATCH($A1213,'Medical Examinations'!$A:$A,0)),"Not Found")</f>
        <v>Diabetic</v>
      </c>
      <c r="L1213" s="12">
        <f>IFERROR(INDEX('Hospitalisation Details'!$V:$V,MATCH($A1213,'Hospitalisation Details'!$A:$A,0)),"Not Found")</f>
        <v>0</v>
      </c>
      <c r="M1213" s="13">
        <f>IFERROR(INDEX('Hospitalisation Details'!$F:$F,MATCH($A1213,'Hospitalisation Details'!$A:$A,0)),"Not Found")</f>
        <v>9288.0300000000007</v>
      </c>
      <c r="N1213" s="6">
        <f>IFERROR(INDEX('Hospitalisation Details'!$S:$S,MATCH($A1213,'Hospitalisation Details'!$A:$A,0)),"Not Found")</f>
        <v>26953</v>
      </c>
      <c r="O1213" s="6">
        <f>IFERROR(INDEX('Hospitalisation Details'!$T:$T,MATCH($A1213,'Hospitalisation Details'!$A:$A,0)),"Not Found")</f>
        <v>49</v>
      </c>
      <c r="P1213" s="6">
        <f>IFERROR(INDEX('Hospitalisation Details'!$U:$U,MATCH($A1213,'Hospitalisation Details'!$A:$A,0)),"Not Found")</f>
        <v>0</v>
      </c>
      <c r="Q1213" s="6">
        <f>IFERROR(INDEX('Hospitalisation Details'!$W:$W,MATCH($A1213,'Hospitalisation Details'!$A:$A,0)),"Not Found")</f>
        <v>0</v>
      </c>
    </row>
    <row r="1214" spans="1:17" ht="15" customHeight="1" x14ac:dyDescent="0.3">
      <c r="A1214" s="6" t="str">
        <f>'Customer Names'!A1214</f>
        <v>Id1213</v>
      </c>
      <c r="B1214" s="6" t="str">
        <f>IFERROR(INDEX('Customer Names'!$D:$D,MATCH($A1214,'Customer Names'!$A:$A,0)),"Not Found")</f>
        <v>Emily</v>
      </c>
      <c r="C1214" s="6">
        <f>IFERROR(INDEX('Medical Examinations'!$B:$B,MATCH($A1214,'Medical Examinations'!$A:$A,0)),"Not Found")</f>
        <v>25.49</v>
      </c>
      <c r="D1214" s="6">
        <f>IFERROR(INDEX('Medical Examinations'!$C:$C,MATCH($A1214,'Medical Examinations'!$A:$A,0)),"Not Found")</f>
        <v>5.68</v>
      </c>
      <c r="E1214" s="6" t="str">
        <f>IFERROR(INDEX('Medical Examinations'!$I:$I,MATCH($A1214,'Medical Examinations'!$A:$A,0)),"Not Found")</f>
        <v>Yes</v>
      </c>
      <c r="F1214" s="6" t="str">
        <f>IFERROR(INDEX('Medical Examinations'!$J:$J,MATCH($A1214,'Medical Examinations'!$A:$A,0)),"Not Found")</f>
        <v>No</v>
      </c>
      <c r="G1214" s="6" t="str">
        <f>IFERROR(INDEX('Medical Examinations'!$F:$F,MATCH($A1214,'Medical Examinations'!$A:$A,0)),"Not Found")</f>
        <v>Yes</v>
      </c>
      <c r="H1214" s="6">
        <f>IFERROR(INDEX('Medical Examinations'!$L:$L,MATCH($A1214,'Medical Examinations'!$A:$A,0)),"Not Found")</f>
        <v>1</v>
      </c>
      <c r="I1214" s="6" t="str">
        <f>IFERROR(INDEX('Medical Examinations'!$K:$K,MATCH($A1214,'Medical Examinations'!$A:$A,0)),"Not Found")</f>
        <v>No</v>
      </c>
      <c r="J1214" s="6" t="str">
        <f>IFERROR(INDEX('Medical Examinations'!$M:$M,MATCH($A1214,'Medical Examinations'!$A:$A,0)),"Not Found")</f>
        <v>Overweight</v>
      </c>
      <c r="K1214" s="6" t="str">
        <f>IFERROR(INDEX('Medical Examinations'!$N:$N,MATCH($A1214,'Medical Examinations'!$A:$A,0)),"Not Found")</f>
        <v>Normal</v>
      </c>
      <c r="L1214" s="12">
        <f>IFERROR(INDEX('Hospitalisation Details'!$V:$V,MATCH($A1214,'Hospitalisation Details'!$A:$A,0)),"Not Found")</f>
        <v>0</v>
      </c>
      <c r="M1214" s="13">
        <f>IFERROR(INDEX('Hospitalisation Details'!$F:$F,MATCH($A1214,'Hospitalisation Details'!$A:$A,0)),"Not Found")</f>
        <v>9285.8700000000008</v>
      </c>
      <c r="N1214" s="6">
        <f>IFERROR(INDEX('Hospitalisation Details'!$S:$S,MATCH($A1214,'Hospitalisation Details'!$A:$A,0)),"Not Found")</f>
        <v>25533</v>
      </c>
      <c r="O1214" s="6">
        <f>IFERROR(INDEX('Hospitalisation Details'!$T:$T,MATCH($A1214,'Hospitalisation Details'!$A:$A,0)),"Not Found")</f>
        <v>53</v>
      </c>
      <c r="P1214" s="6">
        <f>IFERROR(INDEX('Hospitalisation Details'!$U:$U,MATCH($A1214,'Hospitalisation Details'!$A:$A,0)),"Not Found")</f>
        <v>0</v>
      </c>
      <c r="Q1214" s="6">
        <f>IFERROR(INDEX('Hospitalisation Details'!$W:$W,MATCH($A1214,'Hospitalisation Details'!$A:$A,0)),"Not Found")</f>
        <v>0</v>
      </c>
    </row>
    <row r="1215" spans="1:17" ht="15" customHeight="1" x14ac:dyDescent="0.3">
      <c r="A1215" s="6" t="str">
        <f>'Customer Names'!A1215</f>
        <v>Id1214</v>
      </c>
      <c r="B1215" s="6" t="str">
        <f>IFERROR(INDEX('Customer Names'!$D:$D,MATCH($A1215,'Customer Names'!$A:$A,0)),"Not Found")</f>
        <v>Tiffany</v>
      </c>
      <c r="C1215" s="6">
        <f>IFERROR(INDEX('Medical Examinations'!$B:$B,MATCH($A1215,'Medical Examinations'!$A:$A,0)),"Not Found")</f>
        <v>34.1</v>
      </c>
      <c r="D1215" s="6">
        <f>IFERROR(INDEX('Medical Examinations'!$C:$C,MATCH($A1215,'Medical Examinations'!$A:$A,0)),"Not Found")</f>
        <v>8.4499999999999993</v>
      </c>
      <c r="E1215" s="6" t="str">
        <f>IFERROR(INDEX('Medical Examinations'!$I:$I,MATCH($A1215,'Medical Examinations'!$A:$A,0)),"Not Found")</f>
        <v>No</v>
      </c>
      <c r="F1215" s="6" t="str">
        <f>IFERROR(INDEX('Medical Examinations'!$J:$J,MATCH($A1215,'Medical Examinations'!$A:$A,0)),"Not Found")</f>
        <v>No</v>
      </c>
      <c r="G1215" s="6" t="str">
        <f>IFERROR(INDEX('Medical Examinations'!$F:$F,MATCH($A1215,'Medical Examinations'!$A:$A,0)),"Not Found")</f>
        <v>No</v>
      </c>
      <c r="H1215" s="6">
        <f>IFERROR(INDEX('Medical Examinations'!$L:$L,MATCH($A1215,'Medical Examinations'!$A:$A,0)),"Not Found")</f>
        <v>0</v>
      </c>
      <c r="I1215" s="6" t="str">
        <f>IFERROR(INDEX('Medical Examinations'!$K:$K,MATCH($A1215,'Medical Examinations'!$A:$A,0)),"Not Found")</f>
        <v>No</v>
      </c>
      <c r="J1215" s="6" t="str">
        <f>IFERROR(INDEX('Medical Examinations'!$M:$M,MATCH($A1215,'Medical Examinations'!$A:$A,0)),"Not Found")</f>
        <v>Obesity</v>
      </c>
      <c r="K1215" s="6" t="str">
        <f>IFERROR(INDEX('Medical Examinations'!$N:$N,MATCH($A1215,'Medical Examinations'!$A:$A,0)),"Not Found")</f>
        <v>Diabetic</v>
      </c>
      <c r="L1215" s="12">
        <f>IFERROR(INDEX('Hospitalisation Details'!$V:$V,MATCH($A1215,'Hospitalisation Details'!$A:$A,0)),"Not Found")</f>
        <v>0</v>
      </c>
      <c r="M1215" s="13">
        <f>IFERROR(INDEX('Hospitalisation Details'!$F:$F,MATCH($A1215,'Hospitalisation Details'!$A:$A,0)),"Not Found")</f>
        <v>9283.56</v>
      </c>
      <c r="N1215" s="6">
        <f>IFERROR(INDEX('Hospitalisation Details'!$S:$S,MATCH($A1215,'Hospitalisation Details'!$A:$A,0)),"Not Found")</f>
        <v>26116</v>
      </c>
      <c r="O1215" s="6">
        <f>IFERROR(INDEX('Hospitalisation Details'!$T:$T,MATCH($A1215,'Hospitalisation Details'!$A:$A,0)),"Not Found")</f>
        <v>51</v>
      </c>
      <c r="P1215" s="6">
        <f>IFERROR(INDEX('Hospitalisation Details'!$U:$U,MATCH($A1215,'Hospitalisation Details'!$A:$A,0)),"Not Found")</f>
        <v>0</v>
      </c>
      <c r="Q1215" s="6">
        <f>IFERROR(INDEX('Hospitalisation Details'!$W:$W,MATCH($A1215,'Hospitalisation Details'!$A:$A,0)),"Not Found")</f>
        <v>0</v>
      </c>
    </row>
    <row r="1216" spans="1:17" ht="15" customHeight="1" x14ac:dyDescent="0.3">
      <c r="A1216" s="6" t="str">
        <f>'Customer Names'!A1216</f>
        <v>Id1215</v>
      </c>
      <c r="B1216" s="6" t="str">
        <f>IFERROR(INDEX('Customer Names'!$D:$D,MATCH($A1216,'Customer Names'!$A:$A,0)),"Not Found")</f>
        <v>Alex F</v>
      </c>
      <c r="C1216" s="6">
        <f>IFERROR(INDEX('Medical Examinations'!$B:$B,MATCH($A1216,'Medical Examinations'!$A:$A,0)),"Not Found")</f>
        <v>25.84</v>
      </c>
      <c r="D1216" s="6">
        <f>IFERROR(INDEX('Medical Examinations'!$C:$C,MATCH($A1216,'Medical Examinations'!$A:$A,0)),"Not Found")</f>
        <v>8.51</v>
      </c>
      <c r="E1216" s="6" t="str">
        <f>IFERROR(INDEX('Medical Examinations'!$I:$I,MATCH($A1216,'Medical Examinations'!$A:$A,0)),"Not Found")</f>
        <v>No</v>
      </c>
      <c r="F1216" s="6" t="str">
        <f>IFERROR(INDEX('Medical Examinations'!$J:$J,MATCH($A1216,'Medical Examinations'!$A:$A,0)),"Not Found")</f>
        <v>No</v>
      </c>
      <c r="G1216" s="6" t="str">
        <f>IFERROR(INDEX('Medical Examinations'!$F:$F,MATCH($A1216,'Medical Examinations'!$A:$A,0)),"Not Found")</f>
        <v>No</v>
      </c>
      <c r="H1216" s="6">
        <f>IFERROR(INDEX('Medical Examinations'!$L:$L,MATCH($A1216,'Medical Examinations'!$A:$A,0)),"Not Found")</f>
        <v>2</v>
      </c>
      <c r="I1216" s="6" t="str">
        <f>IFERROR(INDEX('Medical Examinations'!$K:$K,MATCH($A1216,'Medical Examinations'!$A:$A,0)),"Not Found")</f>
        <v>No</v>
      </c>
      <c r="J1216" s="6" t="str">
        <f>IFERROR(INDEX('Medical Examinations'!$M:$M,MATCH($A1216,'Medical Examinations'!$A:$A,0)),"Not Found")</f>
        <v>Overweight</v>
      </c>
      <c r="K1216" s="6" t="str">
        <f>IFERROR(INDEX('Medical Examinations'!$N:$N,MATCH($A1216,'Medical Examinations'!$A:$A,0)),"Not Found")</f>
        <v>Diabetic</v>
      </c>
      <c r="L1216" s="12">
        <f>IFERROR(INDEX('Hospitalisation Details'!$V:$V,MATCH($A1216,'Hospitalisation Details'!$A:$A,0)),"Not Found")</f>
        <v>0</v>
      </c>
      <c r="M1216" s="13">
        <f>IFERROR(INDEX('Hospitalisation Details'!$F:$F,MATCH($A1216,'Hospitalisation Details'!$A:$A,0)),"Not Found")</f>
        <v>9282.48</v>
      </c>
      <c r="N1216" s="6">
        <f>IFERROR(INDEX('Hospitalisation Details'!$S:$S,MATCH($A1216,'Hospitalisation Details'!$A:$A,0)),"Not Found")</f>
        <v>26964</v>
      </c>
      <c r="O1216" s="6">
        <f>IFERROR(INDEX('Hospitalisation Details'!$T:$T,MATCH($A1216,'Hospitalisation Details'!$A:$A,0)),"Not Found")</f>
        <v>49</v>
      </c>
      <c r="P1216" s="6">
        <f>IFERROR(INDEX('Hospitalisation Details'!$U:$U,MATCH($A1216,'Hospitalisation Details'!$A:$A,0)),"Not Found")</f>
        <v>0</v>
      </c>
      <c r="Q1216" s="6">
        <f>IFERROR(INDEX('Hospitalisation Details'!$W:$W,MATCH($A1216,'Hospitalisation Details'!$A:$A,0)),"Not Found")</f>
        <v>0</v>
      </c>
    </row>
    <row r="1217" spans="1:17" ht="15" customHeight="1" x14ac:dyDescent="0.3">
      <c r="A1217" s="6" t="str">
        <f>'Customer Names'!A1217</f>
        <v>Id1216</v>
      </c>
      <c r="B1217" s="6" t="str">
        <f>IFERROR(INDEX('Customer Names'!$D:$D,MATCH($A1217,'Customer Names'!$A:$A,0)),"Not Found")</f>
        <v>Alice</v>
      </c>
      <c r="C1217" s="6">
        <f>IFERROR(INDEX('Medical Examinations'!$B:$B,MATCH($A1217,'Medical Examinations'!$A:$A,0)),"Not Found")</f>
        <v>20.6</v>
      </c>
      <c r="D1217" s="6">
        <f>IFERROR(INDEX('Medical Examinations'!$C:$C,MATCH($A1217,'Medical Examinations'!$A:$A,0)),"Not Found")</f>
        <v>7.62</v>
      </c>
      <c r="E1217" s="6" t="str">
        <f>IFERROR(INDEX('Medical Examinations'!$I:$I,MATCH($A1217,'Medical Examinations'!$A:$A,0)),"Not Found")</f>
        <v>No</v>
      </c>
      <c r="F1217" s="6" t="str">
        <f>IFERROR(INDEX('Medical Examinations'!$J:$J,MATCH($A1217,'Medical Examinations'!$A:$A,0)),"Not Found")</f>
        <v>No</v>
      </c>
      <c r="G1217" s="6" t="str">
        <f>IFERROR(INDEX('Medical Examinations'!$F:$F,MATCH($A1217,'Medical Examinations'!$A:$A,0)),"Not Found")</f>
        <v>No</v>
      </c>
      <c r="H1217" s="6">
        <f>IFERROR(INDEX('Medical Examinations'!$L:$L,MATCH($A1217,'Medical Examinations'!$A:$A,0)),"Not Found")</f>
        <v>0</v>
      </c>
      <c r="I1217" s="6" t="str">
        <f>IFERROR(INDEX('Medical Examinations'!$K:$K,MATCH($A1217,'Medical Examinations'!$A:$A,0)),"Not Found")</f>
        <v>No</v>
      </c>
      <c r="J1217" s="6" t="str">
        <f>IFERROR(INDEX('Medical Examinations'!$M:$M,MATCH($A1217,'Medical Examinations'!$A:$A,0)),"Not Found")</f>
        <v>Normal Weight</v>
      </c>
      <c r="K1217" s="6" t="str">
        <f>IFERROR(INDEX('Medical Examinations'!$N:$N,MATCH($A1217,'Medical Examinations'!$A:$A,0)),"Not Found")</f>
        <v>Diabetic</v>
      </c>
      <c r="L1217" s="12">
        <f>IFERROR(INDEX('Hospitalisation Details'!$V:$V,MATCH($A1217,'Hospitalisation Details'!$A:$A,0)),"Not Found")</f>
        <v>0</v>
      </c>
      <c r="M1217" s="13">
        <f>IFERROR(INDEX('Hospitalisation Details'!$F:$F,MATCH($A1217,'Hospitalisation Details'!$A:$A,0)),"Not Found")</f>
        <v>9264.7999999999993</v>
      </c>
      <c r="N1217" s="6">
        <f>IFERROR(INDEX('Hospitalisation Details'!$S:$S,MATCH($A1217,'Hospitalisation Details'!$A:$A,0)),"Not Found")</f>
        <v>26151</v>
      </c>
      <c r="O1217" s="6">
        <f>IFERROR(INDEX('Hospitalisation Details'!$T:$T,MATCH($A1217,'Hospitalisation Details'!$A:$A,0)),"Not Found")</f>
        <v>51</v>
      </c>
      <c r="P1217" s="6">
        <f>IFERROR(INDEX('Hospitalisation Details'!$U:$U,MATCH($A1217,'Hospitalisation Details'!$A:$A,0)),"Not Found")</f>
        <v>0</v>
      </c>
      <c r="Q1217" s="6">
        <f>IFERROR(INDEX('Hospitalisation Details'!$W:$W,MATCH($A1217,'Hospitalisation Details'!$A:$A,0)),"Not Found")</f>
        <v>0</v>
      </c>
    </row>
    <row r="1218" spans="1:17" ht="15" customHeight="1" x14ac:dyDescent="0.3">
      <c r="A1218" s="6" t="str">
        <f>'Customer Names'!A1218</f>
        <v>Id1217</v>
      </c>
      <c r="B1218" s="6" t="str">
        <f>IFERROR(INDEX('Customer Names'!$D:$D,MATCH($A1218,'Customer Names'!$A:$A,0)),"Not Found")</f>
        <v>Allison M.</v>
      </c>
      <c r="C1218" s="6">
        <f>IFERROR(INDEX('Medical Examinations'!$B:$B,MATCH($A1218,'Medical Examinations'!$A:$A,0)),"Not Found")</f>
        <v>28.88</v>
      </c>
      <c r="D1218" s="6">
        <f>IFERROR(INDEX('Medical Examinations'!$C:$C,MATCH($A1218,'Medical Examinations'!$A:$A,0)),"Not Found")</f>
        <v>10.18</v>
      </c>
      <c r="E1218" s="6" t="str">
        <f>IFERROR(INDEX('Medical Examinations'!$I:$I,MATCH($A1218,'Medical Examinations'!$A:$A,0)),"Not Found")</f>
        <v>No</v>
      </c>
      <c r="F1218" s="6" t="str">
        <f>IFERROR(INDEX('Medical Examinations'!$J:$J,MATCH($A1218,'Medical Examinations'!$A:$A,0)),"Not Found")</f>
        <v>No</v>
      </c>
      <c r="G1218" s="6" t="str">
        <f>IFERROR(INDEX('Medical Examinations'!$F:$F,MATCH($A1218,'Medical Examinations'!$A:$A,0)),"Not Found")</f>
        <v>No</v>
      </c>
      <c r="H1218" s="6">
        <f>IFERROR(INDEX('Medical Examinations'!$L:$L,MATCH($A1218,'Medical Examinations'!$A:$A,0)),"Not Found")</f>
        <v>0</v>
      </c>
      <c r="I1218" s="6" t="str">
        <f>IFERROR(INDEX('Medical Examinations'!$K:$K,MATCH($A1218,'Medical Examinations'!$A:$A,0)),"Not Found")</f>
        <v>No</v>
      </c>
      <c r="J1218" s="6" t="str">
        <f>IFERROR(INDEX('Medical Examinations'!$M:$M,MATCH($A1218,'Medical Examinations'!$A:$A,0)),"Not Found")</f>
        <v>Overweight</v>
      </c>
      <c r="K1218" s="6" t="str">
        <f>IFERROR(INDEX('Medical Examinations'!$N:$N,MATCH($A1218,'Medical Examinations'!$A:$A,0)),"Not Found")</f>
        <v>Diabetic</v>
      </c>
      <c r="L1218" s="12">
        <f>IFERROR(INDEX('Hospitalisation Details'!$V:$V,MATCH($A1218,'Hospitalisation Details'!$A:$A,0)),"Not Found")</f>
        <v>0</v>
      </c>
      <c r="M1218" s="13">
        <f>IFERROR(INDEX('Hospitalisation Details'!$F:$F,MATCH($A1218,'Hospitalisation Details'!$A:$A,0)),"Not Found")</f>
        <v>9249.5</v>
      </c>
      <c r="N1218" s="6">
        <f>IFERROR(INDEX('Hospitalisation Details'!$S:$S,MATCH($A1218,'Hospitalisation Details'!$A:$A,0)),"Not Found")</f>
        <v>27262</v>
      </c>
      <c r="O1218" s="6">
        <f>IFERROR(INDEX('Hospitalisation Details'!$T:$T,MATCH($A1218,'Hospitalisation Details'!$A:$A,0)),"Not Found")</f>
        <v>48</v>
      </c>
      <c r="P1218" s="6">
        <f>IFERROR(INDEX('Hospitalisation Details'!$U:$U,MATCH($A1218,'Hospitalisation Details'!$A:$A,0)),"Not Found")</f>
        <v>0</v>
      </c>
      <c r="Q1218" s="6">
        <f>IFERROR(INDEX('Hospitalisation Details'!$W:$W,MATCH($A1218,'Hospitalisation Details'!$A:$A,0)),"Not Found")</f>
        <v>0</v>
      </c>
    </row>
    <row r="1219" spans="1:17" ht="15" customHeight="1" x14ac:dyDescent="0.3">
      <c r="A1219" s="6" t="str">
        <f>'Customer Names'!A1219</f>
        <v>Id1218</v>
      </c>
      <c r="B1219" s="6" t="str">
        <f>IFERROR(INDEX('Customer Names'!$D:$D,MATCH($A1219,'Customer Names'!$A:$A,0)),"Not Found")</f>
        <v>Johannes Fiskerstand</v>
      </c>
      <c r="C1219" s="6">
        <f>IFERROR(INDEX('Medical Examinations'!$B:$B,MATCH($A1219,'Medical Examinations'!$A:$A,0)),"Not Found")</f>
        <v>28.24</v>
      </c>
      <c r="D1219" s="6">
        <f>IFERROR(INDEX('Medical Examinations'!$C:$C,MATCH($A1219,'Medical Examinations'!$A:$A,0)),"Not Found")</f>
        <v>5.36</v>
      </c>
      <c r="E1219" s="6" t="str">
        <f>IFERROR(INDEX('Medical Examinations'!$I:$I,MATCH($A1219,'Medical Examinations'!$A:$A,0)),"Not Found")</f>
        <v>No</v>
      </c>
      <c r="F1219" s="6" t="str">
        <f>IFERROR(INDEX('Medical Examinations'!$J:$J,MATCH($A1219,'Medical Examinations'!$A:$A,0)),"Not Found")</f>
        <v>No</v>
      </c>
      <c r="G1219" s="6" t="str">
        <f>IFERROR(INDEX('Medical Examinations'!$F:$F,MATCH($A1219,'Medical Examinations'!$A:$A,0)),"Not Found")</f>
        <v>No</v>
      </c>
      <c r="H1219" s="6">
        <f>IFERROR(INDEX('Medical Examinations'!$L:$L,MATCH($A1219,'Medical Examinations'!$A:$A,0)),"Not Found")</f>
        <v>0</v>
      </c>
      <c r="I1219" s="6" t="str">
        <f>IFERROR(INDEX('Medical Examinations'!$K:$K,MATCH($A1219,'Medical Examinations'!$A:$A,0)),"Not Found")</f>
        <v>No</v>
      </c>
      <c r="J1219" s="6" t="str">
        <f>IFERROR(INDEX('Medical Examinations'!$M:$M,MATCH($A1219,'Medical Examinations'!$A:$A,0)),"Not Found")</f>
        <v>Overweight</v>
      </c>
      <c r="K1219" s="6" t="str">
        <f>IFERROR(INDEX('Medical Examinations'!$N:$N,MATCH($A1219,'Medical Examinations'!$A:$A,0)),"Not Found")</f>
        <v>Normal</v>
      </c>
      <c r="L1219" s="12">
        <f>IFERROR(INDEX('Hospitalisation Details'!$V:$V,MATCH($A1219,'Hospitalisation Details'!$A:$A,0)),"Not Found")</f>
        <v>0</v>
      </c>
      <c r="M1219" s="13">
        <f>IFERROR(INDEX('Hospitalisation Details'!$F:$F,MATCH($A1219,'Hospitalisation Details'!$A:$A,0)),"Not Found")</f>
        <v>9247.94</v>
      </c>
      <c r="N1219" s="6">
        <f>IFERROR(INDEX('Hospitalisation Details'!$S:$S,MATCH($A1219,'Hospitalisation Details'!$A:$A,0)),"Not Found")</f>
        <v>29499</v>
      </c>
      <c r="O1219" s="6">
        <f>IFERROR(INDEX('Hospitalisation Details'!$T:$T,MATCH($A1219,'Hospitalisation Details'!$A:$A,0)),"Not Found")</f>
        <v>42</v>
      </c>
      <c r="P1219" s="6">
        <f>IFERROR(INDEX('Hospitalisation Details'!$U:$U,MATCH($A1219,'Hospitalisation Details'!$A:$A,0)),"Not Found")</f>
        <v>0</v>
      </c>
      <c r="Q1219" s="6">
        <f>IFERROR(INDEX('Hospitalisation Details'!$W:$W,MATCH($A1219,'Hospitalisation Details'!$A:$A,0)),"Not Found")</f>
        <v>0</v>
      </c>
    </row>
    <row r="1220" spans="1:17" ht="15" customHeight="1" x14ac:dyDescent="0.3">
      <c r="A1220" s="6" t="str">
        <f>'Customer Names'!A1220</f>
        <v>Id1219</v>
      </c>
      <c r="B1220" s="6" t="str">
        <f>IFERROR(INDEX('Customer Names'!$D:$D,MATCH($A1220,'Customer Names'!$A:$A,0)),"Not Found")</f>
        <v>Stephen</v>
      </c>
      <c r="C1220" s="6">
        <f>IFERROR(INDEX('Medical Examinations'!$B:$B,MATCH($A1220,'Medical Examinations'!$A:$A,0)),"Not Found")</f>
        <v>25.46</v>
      </c>
      <c r="D1220" s="6">
        <f>IFERROR(INDEX('Medical Examinations'!$C:$C,MATCH($A1220,'Medical Examinations'!$A:$A,0)),"Not Found")</f>
        <v>11.78</v>
      </c>
      <c r="E1220" s="6" t="str">
        <f>IFERROR(INDEX('Medical Examinations'!$I:$I,MATCH($A1220,'Medical Examinations'!$A:$A,0)),"Not Found")</f>
        <v>Yes</v>
      </c>
      <c r="F1220" s="6" t="str">
        <f>IFERROR(INDEX('Medical Examinations'!$J:$J,MATCH($A1220,'Medical Examinations'!$A:$A,0)),"Not Found")</f>
        <v>No</v>
      </c>
      <c r="G1220" s="6" t="str">
        <f>IFERROR(INDEX('Medical Examinations'!$F:$F,MATCH($A1220,'Medical Examinations'!$A:$A,0)),"Not Found")</f>
        <v>No</v>
      </c>
      <c r="H1220" s="6">
        <f>IFERROR(INDEX('Medical Examinations'!$L:$L,MATCH($A1220,'Medical Examinations'!$A:$A,0)),"Not Found")</f>
        <v>1</v>
      </c>
      <c r="I1220" s="6" t="str">
        <f>IFERROR(INDEX('Medical Examinations'!$K:$K,MATCH($A1220,'Medical Examinations'!$A:$A,0)),"Not Found")</f>
        <v>No</v>
      </c>
      <c r="J1220" s="6" t="str">
        <f>IFERROR(INDEX('Medical Examinations'!$M:$M,MATCH($A1220,'Medical Examinations'!$A:$A,0)),"Not Found")</f>
        <v>Overweight</v>
      </c>
      <c r="K1220" s="6" t="str">
        <f>IFERROR(INDEX('Medical Examinations'!$N:$N,MATCH($A1220,'Medical Examinations'!$A:$A,0)),"Not Found")</f>
        <v>Diabetic</v>
      </c>
      <c r="L1220" s="12">
        <f>IFERROR(INDEX('Hospitalisation Details'!$V:$V,MATCH($A1220,'Hospitalisation Details'!$A:$A,0)),"Not Found")</f>
        <v>0</v>
      </c>
      <c r="M1220" s="13">
        <f>IFERROR(INDEX('Hospitalisation Details'!$F:$F,MATCH($A1220,'Hospitalisation Details'!$A:$A,0)),"Not Found")</f>
        <v>9225.26</v>
      </c>
      <c r="N1220" s="6">
        <f>IFERROR(INDEX('Hospitalisation Details'!$S:$S,MATCH($A1220,'Hospitalisation Details'!$A:$A,0)),"Not Found")</f>
        <v>27734</v>
      </c>
      <c r="O1220" s="6">
        <f>IFERROR(INDEX('Hospitalisation Details'!$T:$T,MATCH($A1220,'Hospitalisation Details'!$A:$A,0)),"Not Found")</f>
        <v>47</v>
      </c>
      <c r="P1220" s="6">
        <f>IFERROR(INDEX('Hospitalisation Details'!$U:$U,MATCH($A1220,'Hospitalisation Details'!$A:$A,0)),"Not Found")</f>
        <v>0</v>
      </c>
      <c r="Q1220" s="6">
        <f>IFERROR(INDEX('Hospitalisation Details'!$W:$W,MATCH($A1220,'Hospitalisation Details'!$A:$A,0)),"Not Found")</f>
        <v>0</v>
      </c>
    </row>
    <row r="1221" spans="1:17" ht="15" customHeight="1" x14ac:dyDescent="0.3">
      <c r="A1221" s="6" t="str">
        <f>'Customer Names'!A1221</f>
        <v>Id1220</v>
      </c>
      <c r="B1221" s="6" t="str">
        <f>IFERROR(INDEX('Customer Names'!$D:$D,MATCH($A1221,'Customer Names'!$A:$A,0)),"Not Found")</f>
        <v>Jon M</v>
      </c>
      <c r="C1221" s="6">
        <f>IFERROR(INDEX('Medical Examinations'!$B:$B,MATCH($A1221,'Medical Examinations'!$A:$A,0)),"Not Found")</f>
        <v>29.64</v>
      </c>
      <c r="D1221" s="6">
        <f>IFERROR(INDEX('Medical Examinations'!$C:$C,MATCH($A1221,'Medical Examinations'!$A:$A,0)),"Not Found")</f>
        <v>10.82</v>
      </c>
      <c r="E1221" s="6" t="str">
        <f>IFERROR(INDEX('Medical Examinations'!$I:$I,MATCH($A1221,'Medical Examinations'!$A:$A,0)),"Not Found")</f>
        <v>Yes</v>
      </c>
      <c r="F1221" s="6" t="str">
        <f>IFERROR(INDEX('Medical Examinations'!$J:$J,MATCH($A1221,'Medical Examinations'!$A:$A,0)),"Not Found")</f>
        <v>No</v>
      </c>
      <c r="G1221" s="6" t="str">
        <f>IFERROR(INDEX('Medical Examinations'!$F:$F,MATCH($A1221,'Medical Examinations'!$A:$A,0)),"Not Found")</f>
        <v>No</v>
      </c>
      <c r="H1221" s="6">
        <f>IFERROR(INDEX('Medical Examinations'!$L:$L,MATCH($A1221,'Medical Examinations'!$A:$A,0)),"Not Found")</f>
        <v>0</v>
      </c>
      <c r="I1221" s="6" t="str">
        <f>IFERROR(INDEX('Medical Examinations'!$K:$K,MATCH($A1221,'Medical Examinations'!$A:$A,0)),"Not Found")</f>
        <v>No</v>
      </c>
      <c r="J1221" s="6" t="str">
        <f>IFERROR(INDEX('Medical Examinations'!$M:$M,MATCH($A1221,'Medical Examinations'!$A:$A,0)),"Not Found")</f>
        <v>Overweight</v>
      </c>
      <c r="K1221" s="6" t="str">
        <f>IFERROR(INDEX('Medical Examinations'!$N:$N,MATCH($A1221,'Medical Examinations'!$A:$A,0)),"Not Found")</f>
        <v>Diabetic</v>
      </c>
      <c r="L1221" s="12">
        <f>IFERROR(INDEX('Hospitalisation Details'!$V:$V,MATCH($A1221,'Hospitalisation Details'!$A:$A,0)),"Not Found")</f>
        <v>0</v>
      </c>
      <c r="M1221" s="13">
        <f>IFERROR(INDEX('Hospitalisation Details'!$F:$F,MATCH($A1221,'Hospitalisation Details'!$A:$A,0)),"Not Found")</f>
        <v>9222.4</v>
      </c>
      <c r="N1221" s="6">
        <f>IFERROR(INDEX('Hospitalisation Details'!$S:$S,MATCH($A1221,'Hospitalisation Details'!$A:$A,0)),"Not Found")</f>
        <v>29925</v>
      </c>
      <c r="O1221" s="6">
        <f>IFERROR(INDEX('Hospitalisation Details'!$T:$T,MATCH($A1221,'Hospitalisation Details'!$A:$A,0)),"Not Found")</f>
        <v>41</v>
      </c>
      <c r="P1221" s="6">
        <f>IFERROR(INDEX('Hospitalisation Details'!$U:$U,MATCH($A1221,'Hospitalisation Details'!$A:$A,0)),"Not Found")</f>
        <v>0</v>
      </c>
      <c r="Q1221" s="6">
        <f>IFERROR(INDEX('Hospitalisation Details'!$W:$W,MATCH($A1221,'Hospitalisation Details'!$A:$A,0)),"Not Found")</f>
        <v>0</v>
      </c>
    </row>
    <row r="1222" spans="1:17" ht="15" customHeight="1" x14ac:dyDescent="0.3">
      <c r="A1222" s="6" t="str">
        <f>'Customer Names'!A1222</f>
        <v>Id1221</v>
      </c>
      <c r="B1222" s="6" t="str">
        <f>IFERROR(INDEX('Customer Names'!$D:$D,MATCH($A1222,'Customer Names'!$A:$A,0)),"Not Found")</f>
        <v>Fasil</v>
      </c>
      <c r="C1222" s="6">
        <f>IFERROR(INDEX('Medical Examinations'!$B:$B,MATCH($A1222,'Medical Examinations'!$A:$A,0)),"Not Found")</f>
        <v>31.27</v>
      </c>
      <c r="D1222" s="6">
        <f>IFERROR(INDEX('Medical Examinations'!$C:$C,MATCH($A1222,'Medical Examinations'!$A:$A,0)),"Not Found")</f>
        <v>7.73</v>
      </c>
      <c r="E1222" s="6" t="str">
        <f>IFERROR(INDEX('Medical Examinations'!$I:$I,MATCH($A1222,'Medical Examinations'!$A:$A,0)),"Not Found")</f>
        <v>Yes</v>
      </c>
      <c r="F1222" s="6" t="str">
        <f>IFERROR(INDEX('Medical Examinations'!$J:$J,MATCH($A1222,'Medical Examinations'!$A:$A,0)),"Not Found")</f>
        <v>No</v>
      </c>
      <c r="G1222" s="6" t="str">
        <f>IFERROR(INDEX('Medical Examinations'!$F:$F,MATCH($A1222,'Medical Examinations'!$A:$A,0)),"Not Found")</f>
        <v>No</v>
      </c>
      <c r="H1222" s="6">
        <f>IFERROR(INDEX('Medical Examinations'!$L:$L,MATCH($A1222,'Medical Examinations'!$A:$A,0)),"Not Found")</f>
        <v>1</v>
      </c>
      <c r="I1222" s="6" t="str">
        <f>IFERROR(INDEX('Medical Examinations'!$K:$K,MATCH($A1222,'Medical Examinations'!$A:$A,0)),"Not Found")</f>
        <v>No</v>
      </c>
      <c r="J1222" s="6" t="str">
        <f>IFERROR(INDEX('Medical Examinations'!$M:$M,MATCH($A1222,'Medical Examinations'!$A:$A,0)),"Not Found")</f>
        <v>Obesity</v>
      </c>
      <c r="K1222" s="6" t="str">
        <f>IFERROR(INDEX('Medical Examinations'!$N:$N,MATCH($A1222,'Medical Examinations'!$A:$A,0)),"Not Found")</f>
        <v>Diabetic</v>
      </c>
      <c r="L1222" s="12">
        <f>IFERROR(INDEX('Hospitalisation Details'!$V:$V,MATCH($A1222,'Hospitalisation Details'!$A:$A,0)),"Not Found")</f>
        <v>0</v>
      </c>
      <c r="M1222" s="13">
        <f>IFERROR(INDEX('Hospitalisation Details'!$F:$F,MATCH($A1222,'Hospitalisation Details'!$A:$A,0)),"Not Found")</f>
        <v>9210.06</v>
      </c>
      <c r="N1222" s="6">
        <f>IFERROR(INDEX('Hospitalisation Details'!$S:$S,MATCH($A1222,'Hospitalisation Details'!$A:$A,0)),"Not Found")</f>
        <v>31771</v>
      </c>
      <c r="O1222" s="6">
        <f>IFERROR(INDEX('Hospitalisation Details'!$T:$T,MATCH($A1222,'Hospitalisation Details'!$A:$A,0)),"Not Found")</f>
        <v>36</v>
      </c>
      <c r="P1222" s="6">
        <f>IFERROR(INDEX('Hospitalisation Details'!$U:$U,MATCH($A1222,'Hospitalisation Details'!$A:$A,0)),"Not Found")</f>
        <v>0</v>
      </c>
      <c r="Q1222" s="6">
        <f>IFERROR(INDEX('Hospitalisation Details'!$W:$W,MATCH($A1222,'Hospitalisation Details'!$A:$A,0)),"Not Found")</f>
        <v>0</v>
      </c>
    </row>
    <row r="1223" spans="1:17" ht="15" customHeight="1" x14ac:dyDescent="0.3">
      <c r="A1223" s="6" t="str">
        <f>'Customer Names'!A1223</f>
        <v>Id1222</v>
      </c>
      <c r="B1223" s="6" t="str">
        <f>IFERROR(INDEX('Customer Names'!$D:$D,MATCH($A1223,'Customer Names'!$A:$A,0)),"Not Found")</f>
        <v>Megan C.</v>
      </c>
      <c r="C1223" s="6">
        <f>IFERROR(INDEX('Medical Examinations'!$B:$B,MATCH($A1223,'Medical Examinations'!$A:$A,0)),"Not Found")</f>
        <v>19.95</v>
      </c>
      <c r="D1223" s="6">
        <f>IFERROR(INDEX('Medical Examinations'!$C:$C,MATCH($A1223,'Medical Examinations'!$A:$A,0)),"Not Found")</f>
        <v>6.24</v>
      </c>
      <c r="E1223" s="6" t="str">
        <f>IFERROR(INDEX('Medical Examinations'!$I:$I,MATCH($A1223,'Medical Examinations'!$A:$A,0)),"Not Found")</f>
        <v>Yes</v>
      </c>
      <c r="F1223" s="6" t="str">
        <f>IFERROR(INDEX('Medical Examinations'!$J:$J,MATCH($A1223,'Medical Examinations'!$A:$A,0)),"Not Found")</f>
        <v>No</v>
      </c>
      <c r="G1223" s="6" t="str">
        <f>IFERROR(INDEX('Medical Examinations'!$F:$F,MATCH($A1223,'Medical Examinations'!$A:$A,0)),"Not Found")</f>
        <v>No</v>
      </c>
      <c r="H1223" s="6">
        <f>IFERROR(INDEX('Medical Examinations'!$L:$L,MATCH($A1223,'Medical Examinations'!$A:$A,0)),"Not Found")</f>
        <v>0</v>
      </c>
      <c r="I1223" s="6" t="str">
        <f>IFERROR(INDEX('Medical Examinations'!$K:$K,MATCH($A1223,'Medical Examinations'!$A:$A,0)),"Not Found")</f>
        <v>No</v>
      </c>
      <c r="J1223" s="6" t="str">
        <f>IFERROR(INDEX('Medical Examinations'!$M:$M,MATCH($A1223,'Medical Examinations'!$A:$A,0)),"Not Found")</f>
        <v>Normal Weight</v>
      </c>
      <c r="K1223" s="6" t="str">
        <f>IFERROR(INDEX('Medical Examinations'!$N:$N,MATCH($A1223,'Medical Examinations'!$A:$A,0)),"Not Found")</f>
        <v>Prediabetic</v>
      </c>
      <c r="L1223" s="12">
        <f>IFERROR(INDEX('Hospitalisation Details'!$V:$V,MATCH($A1223,'Hospitalisation Details'!$A:$A,0)),"Not Found")</f>
        <v>0</v>
      </c>
      <c r="M1223" s="13">
        <f>IFERROR(INDEX('Hospitalisation Details'!$F:$F,MATCH($A1223,'Hospitalisation Details'!$A:$A,0)),"Not Found")</f>
        <v>9193.84</v>
      </c>
      <c r="N1223" s="6">
        <f>IFERROR(INDEX('Hospitalisation Details'!$S:$S,MATCH($A1223,'Hospitalisation Details'!$A:$A,0)),"Not Found")</f>
        <v>28013</v>
      </c>
      <c r="O1223" s="6">
        <f>IFERROR(INDEX('Hospitalisation Details'!$T:$T,MATCH($A1223,'Hospitalisation Details'!$A:$A,0)),"Not Found")</f>
        <v>46</v>
      </c>
      <c r="P1223" s="6">
        <f>IFERROR(INDEX('Hospitalisation Details'!$U:$U,MATCH($A1223,'Hospitalisation Details'!$A:$A,0)),"Not Found")</f>
        <v>0</v>
      </c>
      <c r="Q1223" s="6">
        <f>IFERROR(INDEX('Hospitalisation Details'!$W:$W,MATCH($A1223,'Hospitalisation Details'!$A:$A,0)),"Not Found")</f>
        <v>0</v>
      </c>
    </row>
    <row r="1224" spans="1:17" ht="15" customHeight="1" x14ac:dyDescent="0.3">
      <c r="A1224" s="6" t="str">
        <f>'Customer Names'!A1224</f>
        <v>Id1223</v>
      </c>
      <c r="B1224" s="6" t="str">
        <f>IFERROR(INDEX('Customer Names'!$D:$D,MATCH($A1224,'Customer Names'!$A:$A,0)),"Not Found")</f>
        <v>Lisa J.</v>
      </c>
      <c r="C1224" s="6">
        <f>IFERROR(INDEX('Medical Examinations'!$B:$B,MATCH($A1224,'Medical Examinations'!$A:$A,0)),"Not Found")</f>
        <v>21.3</v>
      </c>
      <c r="D1224" s="6">
        <f>IFERROR(INDEX('Medical Examinations'!$C:$C,MATCH($A1224,'Medical Examinations'!$A:$A,0)),"Not Found")</f>
        <v>10.42</v>
      </c>
      <c r="E1224" s="6" t="str">
        <f>IFERROR(INDEX('Medical Examinations'!$I:$I,MATCH($A1224,'Medical Examinations'!$A:$A,0)),"Not Found")</f>
        <v>No</v>
      </c>
      <c r="F1224" s="6" t="str">
        <f>IFERROR(INDEX('Medical Examinations'!$J:$J,MATCH($A1224,'Medical Examinations'!$A:$A,0)),"Not Found")</f>
        <v>No</v>
      </c>
      <c r="G1224" s="6" t="str">
        <f>IFERROR(INDEX('Medical Examinations'!$F:$F,MATCH($A1224,'Medical Examinations'!$A:$A,0)),"Not Found")</f>
        <v>No</v>
      </c>
      <c r="H1224" s="6">
        <f>IFERROR(INDEX('Medical Examinations'!$L:$L,MATCH($A1224,'Medical Examinations'!$A:$A,0)),"Not Found")</f>
        <v>2</v>
      </c>
      <c r="I1224" s="6" t="str">
        <f>IFERROR(INDEX('Medical Examinations'!$K:$K,MATCH($A1224,'Medical Examinations'!$A:$A,0)),"Not Found")</f>
        <v>No</v>
      </c>
      <c r="J1224" s="6" t="str">
        <f>IFERROR(INDEX('Medical Examinations'!$M:$M,MATCH($A1224,'Medical Examinations'!$A:$A,0)),"Not Found")</f>
        <v>Normal Weight</v>
      </c>
      <c r="K1224" s="6" t="str">
        <f>IFERROR(INDEX('Medical Examinations'!$N:$N,MATCH($A1224,'Medical Examinations'!$A:$A,0)),"Not Found")</f>
        <v>Diabetic</v>
      </c>
      <c r="L1224" s="12">
        <f>IFERROR(INDEX('Hospitalisation Details'!$V:$V,MATCH($A1224,'Hospitalisation Details'!$A:$A,0)),"Not Found")</f>
        <v>0</v>
      </c>
      <c r="M1224" s="13">
        <f>IFERROR(INDEX('Hospitalisation Details'!$F:$F,MATCH($A1224,'Hospitalisation Details'!$A:$A,0)),"Not Found")</f>
        <v>9182.17</v>
      </c>
      <c r="N1224" s="6">
        <f>IFERROR(INDEX('Hospitalisation Details'!$S:$S,MATCH($A1224,'Hospitalisation Details'!$A:$A,0)),"Not Found")</f>
        <v>27023</v>
      </c>
      <c r="O1224" s="6">
        <f>IFERROR(INDEX('Hospitalisation Details'!$T:$T,MATCH($A1224,'Hospitalisation Details'!$A:$A,0)),"Not Found")</f>
        <v>49</v>
      </c>
      <c r="P1224" s="6">
        <f>IFERROR(INDEX('Hospitalisation Details'!$U:$U,MATCH($A1224,'Hospitalisation Details'!$A:$A,0)),"Not Found")</f>
        <v>0</v>
      </c>
      <c r="Q1224" s="6">
        <f>IFERROR(INDEX('Hospitalisation Details'!$W:$W,MATCH($A1224,'Hospitalisation Details'!$A:$A,0)),"Not Found")</f>
        <v>0</v>
      </c>
    </row>
    <row r="1225" spans="1:17" ht="15" customHeight="1" x14ac:dyDescent="0.3">
      <c r="A1225" s="6" t="str">
        <f>'Customer Names'!A1225</f>
        <v>Id1224</v>
      </c>
      <c r="B1225" s="6" t="str">
        <f>IFERROR(INDEX('Customer Names'!$D:$D,MATCH($A1225,'Customer Names'!$A:$A,0)),"Not Found")</f>
        <v>Doron P</v>
      </c>
      <c r="C1225" s="6">
        <f>IFERROR(INDEX('Medical Examinations'!$B:$B,MATCH($A1225,'Medical Examinations'!$A:$A,0)),"Not Found")</f>
        <v>31.635000000000002</v>
      </c>
      <c r="D1225" s="6">
        <f>IFERROR(INDEX('Medical Examinations'!$C:$C,MATCH($A1225,'Medical Examinations'!$A:$A,0)),"Not Found")</f>
        <v>11.11</v>
      </c>
      <c r="E1225" s="6" t="str">
        <f>IFERROR(INDEX('Medical Examinations'!$I:$I,MATCH($A1225,'Medical Examinations'!$A:$A,0)),"Not Found")</f>
        <v>No</v>
      </c>
      <c r="F1225" s="6" t="str">
        <f>IFERROR(INDEX('Medical Examinations'!$J:$J,MATCH($A1225,'Medical Examinations'!$A:$A,0)),"Not Found")</f>
        <v>No</v>
      </c>
      <c r="G1225" s="6" t="str">
        <f>IFERROR(INDEX('Medical Examinations'!$F:$F,MATCH($A1225,'Medical Examinations'!$A:$A,0)),"Not Found")</f>
        <v>No</v>
      </c>
      <c r="H1225" s="6">
        <f>IFERROR(INDEX('Medical Examinations'!$L:$L,MATCH($A1225,'Medical Examinations'!$A:$A,0)),"Not Found")</f>
        <v>0</v>
      </c>
      <c r="I1225" s="6" t="str">
        <f>IFERROR(INDEX('Medical Examinations'!$K:$K,MATCH($A1225,'Medical Examinations'!$A:$A,0)),"Not Found")</f>
        <v>No</v>
      </c>
      <c r="J1225" s="6" t="str">
        <f>IFERROR(INDEX('Medical Examinations'!$M:$M,MATCH($A1225,'Medical Examinations'!$A:$A,0)),"Not Found")</f>
        <v>Obesity</v>
      </c>
      <c r="K1225" s="6" t="str">
        <f>IFERROR(INDEX('Medical Examinations'!$N:$N,MATCH($A1225,'Medical Examinations'!$A:$A,0)),"Not Found")</f>
        <v>Diabetic</v>
      </c>
      <c r="L1225" s="12">
        <f>IFERROR(INDEX('Hospitalisation Details'!$V:$V,MATCH($A1225,'Hospitalisation Details'!$A:$A,0)),"Not Found")</f>
        <v>0</v>
      </c>
      <c r="M1225" s="13">
        <f>IFERROR(INDEX('Hospitalisation Details'!$F:$F,MATCH($A1225,'Hospitalisation Details'!$A:$A,0)),"Not Found")</f>
        <v>9174.14</v>
      </c>
      <c r="N1225" s="6">
        <f>IFERROR(INDEX('Hospitalisation Details'!$S:$S,MATCH($A1225,'Hospitalisation Details'!$A:$A,0)),"Not Found")</f>
        <v>26296</v>
      </c>
      <c r="O1225" s="6">
        <f>IFERROR(INDEX('Hospitalisation Details'!$T:$T,MATCH($A1225,'Hospitalisation Details'!$A:$A,0)),"Not Found")</f>
        <v>51</v>
      </c>
      <c r="P1225" s="6">
        <f>IFERROR(INDEX('Hospitalisation Details'!$U:$U,MATCH($A1225,'Hospitalisation Details'!$A:$A,0)),"Not Found")</f>
        <v>0</v>
      </c>
      <c r="Q1225" s="6">
        <f>IFERROR(INDEX('Hospitalisation Details'!$W:$W,MATCH($A1225,'Hospitalisation Details'!$A:$A,0)),"Not Found")</f>
        <v>0</v>
      </c>
    </row>
    <row r="1226" spans="1:17" ht="15" customHeight="1" x14ac:dyDescent="0.3">
      <c r="A1226" s="6" t="str">
        <f>'Customer Names'!A1226</f>
        <v>Id1225</v>
      </c>
      <c r="B1226" s="6" t="str">
        <f>IFERROR(INDEX('Customer Names'!$D:$D,MATCH($A1226,'Customer Names'!$A:$A,0)),"Not Found")</f>
        <v>Katharina</v>
      </c>
      <c r="C1226" s="6">
        <f>IFERROR(INDEX('Medical Examinations'!$B:$B,MATCH($A1226,'Medical Examinations'!$A:$A,0)),"Not Found")</f>
        <v>23.9</v>
      </c>
      <c r="D1226" s="6">
        <f>IFERROR(INDEX('Medical Examinations'!$C:$C,MATCH($A1226,'Medical Examinations'!$A:$A,0)),"Not Found")</f>
        <v>7.67</v>
      </c>
      <c r="E1226" s="6" t="str">
        <f>IFERROR(INDEX('Medical Examinations'!$I:$I,MATCH($A1226,'Medical Examinations'!$A:$A,0)),"Not Found")</f>
        <v>Yes</v>
      </c>
      <c r="F1226" s="6" t="str">
        <f>IFERROR(INDEX('Medical Examinations'!$J:$J,MATCH($A1226,'Medical Examinations'!$A:$A,0)),"Not Found")</f>
        <v>No</v>
      </c>
      <c r="G1226" s="6" t="str">
        <f>IFERROR(INDEX('Medical Examinations'!$F:$F,MATCH($A1226,'Medical Examinations'!$A:$A,0)),"Not Found")</f>
        <v>No</v>
      </c>
      <c r="H1226" s="6">
        <f>IFERROR(INDEX('Medical Examinations'!$L:$L,MATCH($A1226,'Medical Examinations'!$A:$A,0)),"Not Found")</f>
        <v>2</v>
      </c>
      <c r="I1226" s="6" t="str">
        <f>IFERROR(INDEX('Medical Examinations'!$K:$K,MATCH($A1226,'Medical Examinations'!$A:$A,0)),"Not Found")</f>
        <v>No</v>
      </c>
      <c r="J1226" s="6" t="str">
        <f>IFERROR(INDEX('Medical Examinations'!$M:$M,MATCH($A1226,'Medical Examinations'!$A:$A,0)),"Not Found")</f>
        <v>Normal Weight</v>
      </c>
      <c r="K1226" s="6" t="str">
        <f>IFERROR(INDEX('Medical Examinations'!$N:$N,MATCH($A1226,'Medical Examinations'!$A:$A,0)),"Not Found")</f>
        <v>Diabetic</v>
      </c>
      <c r="L1226" s="12">
        <f>IFERROR(INDEX('Hospitalisation Details'!$V:$V,MATCH($A1226,'Hospitalisation Details'!$A:$A,0)),"Not Found")</f>
        <v>0</v>
      </c>
      <c r="M1226" s="13">
        <f>IFERROR(INDEX('Hospitalisation Details'!$F:$F,MATCH($A1226,'Hospitalisation Details'!$A:$A,0)),"Not Found")</f>
        <v>9171.75</v>
      </c>
      <c r="N1226" s="6">
        <f>IFERROR(INDEX('Hospitalisation Details'!$S:$S,MATCH($A1226,'Hospitalisation Details'!$A:$A,0)),"Not Found")</f>
        <v>25865</v>
      </c>
      <c r="O1226" s="6">
        <f>IFERROR(INDEX('Hospitalisation Details'!$T:$T,MATCH($A1226,'Hospitalisation Details'!$A:$A,0)),"Not Found")</f>
        <v>52</v>
      </c>
      <c r="P1226" s="6">
        <f>IFERROR(INDEX('Hospitalisation Details'!$U:$U,MATCH($A1226,'Hospitalisation Details'!$A:$A,0)),"Not Found")</f>
        <v>0</v>
      </c>
      <c r="Q1226" s="6">
        <f>IFERROR(INDEX('Hospitalisation Details'!$W:$W,MATCH($A1226,'Hospitalisation Details'!$A:$A,0)),"Not Found")</f>
        <v>0</v>
      </c>
    </row>
    <row r="1227" spans="1:17" ht="15" customHeight="1" x14ac:dyDescent="0.3">
      <c r="A1227" s="6" t="str">
        <f>'Customer Names'!A1227</f>
        <v>Id1226</v>
      </c>
      <c r="B1227" s="6" t="str">
        <f>IFERROR(INDEX('Customer Names'!$D:$D,MATCH($A1227,'Customer Names'!$A:$A,0)),"Not Found")</f>
        <v>Carl</v>
      </c>
      <c r="C1227" s="6">
        <f>IFERROR(INDEX('Medical Examinations'!$B:$B,MATCH($A1227,'Medical Examinations'!$A:$A,0)),"Not Found")</f>
        <v>34.15</v>
      </c>
      <c r="D1227" s="6">
        <f>IFERROR(INDEX('Medical Examinations'!$C:$C,MATCH($A1227,'Medical Examinations'!$A:$A,0)),"Not Found")</f>
        <v>6.15</v>
      </c>
      <c r="E1227" s="6" t="str">
        <f>IFERROR(INDEX('Medical Examinations'!$I:$I,MATCH($A1227,'Medical Examinations'!$A:$A,0)),"Not Found")</f>
        <v>No</v>
      </c>
      <c r="F1227" s="6" t="str">
        <f>IFERROR(INDEX('Medical Examinations'!$J:$J,MATCH($A1227,'Medical Examinations'!$A:$A,0)),"Not Found")</f>
        <v>No</v>
      </c>
      <c r="G1227" s="6" t="str">
        <f>IFERROR(INDEX('Medical Examinations'!$F:$F,MATCH($A1227,'Medical Examinations'!$A:$A,0)),"Not Found")</f>
        <v>No</v>
      </c>
      <c r="H1227" s="6">
        <f>IFERROR(INDEX('Medical Examinations'!$L:$L,MATCH($A1227,'Medical Examinations'!$A:$A,0)),"Not Found")</f>
        <v>0</v>
      </c>
      <c r="I1227" s="6" t="str">
        <f>IFERROR(INDEX('Medical Examinations'!$K:$K,MATCH($A1227,'Medical Examinations'!$A:$A,0)),"Not Found")</f>
        <v>No</v>
      </c>
      <c r="J1227" s="6" t="str">
        <f>IFERROR(INDEX('Medical Examinations'!$M:$M,MATCH($A1227,'Medical Examinations'!$A:$A,0)),"Not Found")</f>
        <v>Obesity</v>
      </c>
      <c r="K1227" s="6" t="str">
        <f>IFERROR(INDEX('Medical Examinations'!$N:$N,MATCH($A1227,'Medical Examinations'!$A:$A,0)),"Not Found")</f>
        <v>Prediabetic</v>
      </c>
      <c r="L1227" s="12">
        <f>IFERROR(INDEX('Hospitalisation Details'!$V:$V,MATCH($A1227,'Hospitalisation Details'!$A:$A,0)),"Not Found")</f>
        <v>0</v>
      </c>
      <c r="M1227" s="13">
        <f>IFERROR(INDEX('Hospitalisation Details'!$F:$F,MATCH($A1227,'Hospitalisation Details'!$A:$A,0)),"Not Found")</f>
        <v>9159.51</v>
      </c>
      <c r="N1227" s="6">
        <f>IFERROR(INDEX('Hospitalisation Details'!$S:$S,MATCH($A1227,'Hospitalisation Details'!$A:$A,0)),"Not Found")</f>
        <v>33108</v>
      </c>
      <c r="O1227" s="6">
        <f>IFERROR(INDEX('Hospitalisation Details'!$T:$T,MATCH($A1227,'Hospitalisation Details'!$A:$A,0)),"Not Found")</f>
        <v>32</v>
      </c>
      <c r="P1227" s="6">
        <f>IFERROR(INDEX('Hospitalisation Details'!$U:$U,MATCH($A1227,'Hospitalisation Details'!$A:$A,0)),"Not Found")</f>
        <v>0</v>
      </c>
      <c r="Q1227" s="6">
        <f>IFERROR(INDEX('Hospitalisation Details'!$W:$W,MATCH($A1227,'Hospitalisation Details'!$A:$A,0)),"Not Found")</f>
        <v>0</v>
      </c>
    </row>
    <row r="1228" spans="1:17" ht="15" customHeight="1" x14ac:dyDescent="0.3">
      <c r="A1228" s="6" t="str">
        <f>'Customer Names'!A1228</f>
        <v>Id1227</v>
      </c>
      <c r="B1228" s="6" t="str">
        <f>IFERROR(INDEX('Customer Names'!$D:$D,MATCH($A1228,'Customer Names'!$A:$A,0)),"Not Found")</f>
        <v>Kelsey J.</v>
      </c>
      <c r="C1228" s="6">
        <f>IFERROR(INDEX('Medical Examinations'!$B:$B,MATCH($A1228,'Medical Examinations'!$A:$A,0)),"Not Found")</f>
        <v>28.71</v>
      </c>
      <c r="D1228" s="6">
        <f>IFERROR(INDEX('Medical Examinations'!$C:$C,MATCH($A1228,'Medical Examinations'!$A:$A,0)),"Not Found")</f>
        <v>5.71</v>
      </c>
      <c r="E1228" s="6" t="str">
        <f>IFERROR(INDEX('Medical Examinations'!$I:$I,MATCH($A1228,'Medical Examinations'!$A:$A,0)),"Not Found")</f>
        <v>No</v>
      </c>
      <c r="F1228" s="6" t="str">
        <f>IFERROR(INDEX('Medical Examinations'!$J:$J,MATCH($A1228,'Medical Examinations'!$A:$A,0)),"Not Found")</f>
        <v>No</v>
      </c>
      <c r="G1228" s="6" t="str">
        <f>IFERROR(INDEX('Medical Examinations'!$F:$F,MATCH($A1228,'Medical Examinations'!$A:$A,0)),"Not Found")</f>
        <v>No</v>
      </c>
      <c r="H1228" s="6">
        <f>IFERROR(INDEX('Medical Examinations'!$L:$L,MATCH($A1228,'Medical Examinations'!$A:$A,0)),"Not Found")</f>
        <v>0</v>
      </c>
      <c r="I1228" s="6" t="str">
        <f>IFERROR(INDEX('Medical Examinations'!$K:$K,MATCH($A1228,'Medical Examinations'!$A:$A,0)),"Not Found")</f>
        <v>No</v>
      </c>
      <c r="J1228" s="6" t="str">
        <f>IFERROR(INDEX('Medical Examinations'!$M:$M,MATCH($A1228,'Medical Examinations'!$A:$A,0)),"Not Found")</f>
        <v>Overweight</v>
      </c>
      <c r="K1228" s="6" t="str">
        <f>IFERROR(INDEX('Medical Examinations'!$N:$N,MATCH($A1228,'Medical Examinations'!$A:$A,0)),"Not Found")</f>
        <v>Prediabetic</v>
      </c>
      <c r="L1228" s="12">
        <f>IFERROR(INDEX('Hospitalisation Details'!$V:$V,MATCH($A1228,'Hospitalisation Details'!$A:$A,0)),"Not Found")</f>
        <v>0</v>
      </c>
      <c r="M1228" s="13">
        <f>IFERROR(INDEX('Hospitalisation Details'!$F:$F,MATCH($A1228,'Hospitalisation Details'!$A:$A,0)),"Not Found")</f>
        <v>9147.5</v>
      </c>
      <c r="N1228" s="6">
        <f>IFERROR(INDEX('Hospitalisation Details'!$S:$S,MATCH($A1228,'Hospitalisation Details'!$A:$A,0)),"Not Found")</f>
        <v>30293</v>
      </c>
      <c r="O1228" s="6">
        <f>IFERROR(INDEX('Hospitalisation Details'!$T:$T,MATCH($A1228,'Hospitalisation Details'!$A:$A,0)),"Not Found")</f>
        <v>40</v>
      </c>
      <c r="P1228" s="6">
        <f>IFERROR(INDEX('Hospitalisation Details'!$U:$U,MATCH($A1228,'Hospitalisation Details'!$A:$A,0)),"Not Found")</f>
        <v>0</v>
      </c>
      <c r="Q1228" s="6">
        <f>IFERROR(INDEX('Hospitalisation Details'!$W:$W,MATCH($A1228,'Hospitalisation Details'!$A:$A,0)),"Not Found")</f>
        <v>0</v>
      </c>
    </row>
    <row r="1229" spans="1:17" ht="15" customHeight="1" x14ac:dyDescent="0.3">
      <c r="A1229" s="6" t="str">
        <f>'Customer Names'!A1229</f>
        <v>Id1228</v>
      </c>
      <c r="B1229" s="6" t="str">
        <f>IFERROR(INDEX('Customer Names'!$D:$D,MATCH($A1229,'Customer Names'!$A:$A,0)),"Not Found")</f>
        <v>Stephen A.</v>
      </c>
      <c r="C1229" s="6">
        <f>IFERROR(INDEX('Medical Examinations'!$B:$B,MATCH($A1229,'Medical Examinations'!$A:$A,0)),"Not Found")</f>
        <v>36.700000000000003</v>
      </c>
      <c r="D1229" s="6">
        <f>IFERROR(INDEX('Medical Examinations'!$C:$C,MATCH($A1229,'Medical Examinations'!$A:$A,0)),"Not Found")</f>
        <v>8.6999999999999993</v>
      </c>
      <c r="E1229" s="6" t="str">
        <f>IFERROR(INDEX('Medical Examinations'!$I:$I,MATCH($A1229,'Medical Examinations'!$A:$A,0)),"Not Found")</f>
        <v>Yes</v>
      </c>
      <c r="F1229" s="6" t="str">
        <f>IFERROR(INDEX('Medical Examinations'!$J:$J,MATCH($A1229,'Medical Examinations'!$A:$A,0)),"Not Found")</f>
        <v>No</v>
      </c>
      <c r="G1229" s="6" t="str">
        <f>IFERROR(INDEX('Medical Examinations'!$F:$F,MATCH($A1229,'Medical Examinations'!$A:$A,0)),"Not Found")</f>
        <v>No</v>
      </c>
      <c r="H1229" s="6">
        <f>IFERROR(INDEX('Medical Examinations'!$L:$L,MATCH($A1229,'Medical Examinations'!$A:$A,0)),"Not Found")</f>
        <v>2</v>
      </c>
      <c r="I1229" s="6" t="str">
        <f>IFERROR(INDEX('Medical Examinations'!$K:$K,MATCH($A1229,'Medical Examinations'!$A:$A,0)),"Not Found")</f>
        <v>No</v>
      </c>
      <c r="J1229" s="6" t="str">
        <f>IFERROR(INDEX('Medical Examinations'!$M:$M,MATCH($A1229,'Medical Examinations'!$A:$A,0)),"Not Found")</f>
        <v>Obesity</v>
      </c>
      <c r="K1229" s="6" t="str">
        <f>IFERROR(INDEX('Medical Examinations'!$N:$N,MATCH($A1229,'Medical Examinations'!$A:$A,0)),"Not Found")</f>
        <v>Diabetic</v>
      </c>
      <c r="L1229" s="12">
        <f>IFERROR(INDEX('Hospitalisation Details'!$V:$V,MATCH($A1229,'Hospitalisation Details'!$A:$A,0)),"Not Found")</f>
        <v>0</v>
      </c>
      <c r="M1229" s="13">
        <f>IFERROR(INDEX('Hospitalisation Details'!$F:$F,MATCH($A1229,'Hospitalisation Details'!$A:$A,0)),"Not Found")</f>
        <v>9144.57</v>
      </c>
      <c r="N1229" s="6">
        <f>IFERROR(INDEX('Hospitalisation Details'!$S:$S,MATCH($A1229,'Hospitalisation Details'!$A:$A,0)),"Not Found")</f>
        <v>25859</v>
      </c>
      <c r="O1229" s="6">
        <f>IFERROR(INDEX('Hospitalisation Details'!$T:$T,MATCH($A1229,'Hospitalisation Details'!$A:$A,0)),"Not Found")</f>
        <v>52</v>
      </c>
      <c r="P1229" s="6">
        <f>IFERROR(INDEX('Hospitalisation Details'!$U:$U,MATCH($A1229,'Hospitalisation Details'!$A:$A,0)),"Not Found")</f>
        <v>0</v>
      </c>
      <c r="Q1229" s="6">
        <f>IFERROR(INDEX('Hospitalisation Details'!$W:$W,MATCH($A1229,'Hospitalisation Details'!$A:$A,0)),"Not Found")</f>
        <v>0</v>
      </c>
    </row>
    <row r="1230" spans="1:17" ht="15" customHeight="1" x14ac:dyDescent="0.3">
      <c r="A1230" s="6" t="str">
        <f>'Customer Names'!A1230</f>
        <v>Id1229</v>
      </c>
      <c r="B1230" s="6" t="str">
        <f>IFERROR(INDEX('Customer Names'!$D:$D,MATCH($A1230,'Customer Names'!$A:$A,0)),"Not Found")</f>
        <v>Dan</v>
      </c>
      <c r="C1230" s="6">
        <f>IFERROR(INDEX('Medical Examinations'!$B:$B,MATCH($A1230,'Medical Examinations'!$A:$A,0)),"Not Found")</f>
        <v>34.1</v>
      </c>
      <c r="D1230" s="6">
        <f>IFERROR(INDEX('Medical Examinations'!$C:$C,MATCH($A1230,'Medical Examinations'!$A:$A,0)),"Not Found")</f>
        <v>9.0399999999999991</v>
      </c>
      <c r="E1230" s="6" t="str">
        <f>IFERROR(INDEX('Medical Examinations'!$I:$I,MATCH($A1230,'Medical Examinations'!$A:$A,0)),"Not Found")</f>
        <v>Yes</v>
      </c>
      <c r="F1230" s="6" t="str">
        <f>IFERROR(INDEX('Medical Examinations'!$J:$J,MATCH($A1230,'Medical Examinations'!$A:$A,0)),"Not Found")</f>
        <v>No</v>
      </c>
      <c r="G1230" s="6" t="str">
        <f>IFERROR(INDEX('Medical Examinations'!$F:$F,MATCH($A1230,'Medical Examinations'!$A:$A,0)),"Not Found")</f>
        <v>No</v>
      </c>
      <c r="H1230" s="6">
        <f>IFERROR(INDEX('Medical Examinations'!$L:$L,MATCH($A1230,'Medical Examinations'!$A:$A,0)),"Not Found")</f>
        <v>2</v>
      </c>
      <c r="I1230" s="6" t="str">
        <f>IFERROR(INDEX('Medical Examinations'!$K:$K,MATCH($A1230,'Medical Examinations'!$A:$A,0)),"Not Found")</f>
        <v>No</v>
      </c>
      <c r="J1230" s="6" t="str">
        <f>IFERROR(INDEX('Medical Examinations'!$M:$M,MATCH($A1230,'Medical Examinations'!$A:$A,0)),"Not Found")</f>
        <v>Obesity</v>
      </c>
      <c r="K1230" s="6" t="str">
        <f>IFERROR(INDEX('Medical Examinations'!$N:$N,MATCH($A1230,'Medical Examinations'!$A:$A,0)),"Not Found")</f>
        <v>Diabetic</v>
      </c>
      <c r="L1230" s="12">
        <f>IFERROR(INDEX('Hospitalisation Details'!$V:$V,MATCH($A1230,'Hospitalisation Details'!$A:$A,0)),"Not Found")</f>
        <v>0</v>
      </c>
      <c r="M1230" s="13">
        <f>IFERROR(INDEX('Hospitalisation Details'!$F:$F,MATCH($A1230,'Hospitalisation Details'!$A:$A,0)),"Not Found")</f>
        <v>9140.9500000000007</v>
      </c>
      <c r="N1230" s="6">
        <f>IFERROR(INDEX('Hospitalisation Details'!$S:$S,MATCH($A1230,'Hospitalisation Details'!$A:$A,0)),"Not Found")</f>
        <v>25792</v>
      </c>
      <c r="O1230" s="6">
        <f>IFERROR(INDEX('Hospitalisation Details'!$T:$T,MATCH($A1230,'Hospitalisation Details'!$A:$A,0)),"Not Found")</f>
        <v>52</v>
      </c>
      <c r="P1230" s="6">
        <f>IFERROR(INDEX('Hospitalisation Details'!$U:$U,MATCH($A1230,'Hospitalisation Details'!$A:$A,0)),"Not Found")</f>
        <v>0</v>
      </c>
      <c r="Q1230" s="6">
        <f>IFERROR(INDEX('Hospitalisation Details'!$W:$W,MATCH($A1230,'Hospitalisation Details'!$A:$A,0)),"Not Found")</f>
        <v>0</v>
      </c>
    </row>
    <row r="1231" spans="1:17" ht="15" customHeight="1" x14ac:dyDescent="0.3">
      <c r="A1231" s="6" t="str">
        <f>'Customer Names'!A1231</f>
        <v>Id1230</v>
      </c>
      <c r="B1231" s="6" t="str">
        <f>IFERROR(INDEX('Customer Names'!$D:$D,MATCH($A1231,'Customer Names'!$A:$A,0)),"Not Found")</f>
        <v>Katie C</v>
      </c>
      <c r="C1231" s="6">
        <f>IFERROR(INDEX('Medical Examinations'!$B:$B,MATCH($A1231,'Medical Examinations'!$A:$A,0)),"Not Found")</f>
        <v>25.7</v>
      </c>
      <c r="D1231" s="6">
        <f>IFERROR(INDEX('Medical Examinations'!$C:$C,MATCH($A1231,'Medical Examinations'!$A:$A,0)),"Not Found")</f>
        <v>5.61</v>
      </c>
      <c r="E1231" s="6" t="str">
        <f>IFERROR(INDEX('Medical Examinations'!$I:$I,MATCH($A1231,'Medical Examinations'!$A:$A,0)),"Not Found")</f>
        <v>No</v>
      </c>
      <c r="F1231" s="6" t="str">
        <f>IFERROR(INDEX('Medical Examinations'!$J:$J,MATCH($A1231,'Medical Examinations'!$A:$A,0)),"Not Found")</f>
        <v>No</v>
      </c>
      <c r="G1231" s="6" t="str">
        <f>IFERROR(INDEX('Medical Examinations'!$F:$F,MATCH($A1231,'Medical Examinations'!$A:$A,0)),"Not Found")</f>
        <v>No</v>
      </c>
      <c r="H1231" s="6">
        <f>IFERROR(INDEX('Medical Examinations'!$L:$L,MATCH($A1231,'Medical Examinations'!$A:$A,0)),"Not Found")</f>
        <v>0</v>
      </c>
      <c r="I1231" s="6" t="str">
        <f>IFERROR(INDEX('Medical Examinations'!$K:$K,MATCH($A1231,'Medical Examinations'!$A:$A,0)),"Not Found")</f>
        <v>No</v>
      </c>
      <c r="J1231" s="6" t="str">
        <f>IFERROR(INDEX('Medical Examinations'!$M:$M,MATCH($A1231,'Medical Examinations'!$A:$A,0)),"Not Found")</f>
        <v>Overweight</v>
      </c>
      <c r="K1231" s="6" t="str">
        <f>IFERROR(INDEX('Medical Examinations'!$N:$N,MATCH($A1231,'Medical Examinations'!$A:$A,0)),"Not Found")</f>
        <v>Normal</v>
      </c>
      <c r="L1231" s="12">
        <f>IFERROR(INDEX('Hospitalisation Details'!$V:$V,MATCH($A1231,'Hospitalisation Details'!$A:$A,0)),"Not Found")</f>
        <v>0</v>
      </c>
      <c r="M1231" s="13">
        <f>IFERROR(INDEX('Hospitalisation Details'!$F:$F,MATCH($A1231,'Hospitalisation Details'!$A:$A,0)),"Not Found")</f>
        <v>9101.7999999999993</v>
      </c>
      <c r="N1231" s="6">
        <f>IFERROR(INDEX('Hospitalisation Details'!$S:$S,MATCH($A1231,'Hospitalisation Details'!$A:$A,0)),"Not Found")</f>
        <v>28461</v>
      </c>
      <c r="O1231" s="6">
        <f>IFERROR(INDEX('Hospitalisation Details'!$T:$T,MATCH($A1231,'Hospitalisation Details'!$A:$A,0)),"Not Found")</f>
        <v>45</v>
      </c>
      <c r="P1231" s="6">
        <f>IFERROR(INDEX('Hospitalisation Details'!$U:$U,MATCH($A1231,'Hospitalisation Details'!$A:$A,0)),"Not Found")</f>
        <v>0</v>
      </c>
      <c r="Q1231" s="6">
        <f>IFERROR(INDEX('Hospitalisation Details'!$W:$W,MATCH($A1231,'Hospitalisation Details'!$A:$A,0)),"Not Found")</f>
        <v>0</v>
      </c>
    </row>
    <row r="1232" spans="1:17" ht="15" customHeight="1" x14ac:dyDescent="0.3">
      <c r="A1232" s="6" t="str">
        <f>'Customer Names'!A1232</f>
        <v>Id1231</v>
      </c>
      <c r="B1232" s="6" t="str">
        <f>IFERROR(INDEX('Customer Names'!$D:$D,MATCH($A1232,'Customer Names'!$A:$A,0)),"Not Found")</f>
        <v>Melissa K</v>
      </c>
      <c r="C1232" s="6">
        <f>IFERROR(INDEX('Medical Examinations'!$B:$B,MATCH($A1232,'Medical Examinations'!$A:$A,0)),"Not Found")</f>
        <v>21.68</v>
      </c>
      <c r="D1232" s="6">
        <f>IFERROR(INDEX('Medical Examinations'!$C:$C,MATCH($A1232,'Medical Examinations'!$A:$A,0)),"Not Found")</f>
        <v>8.1199999999999992</v>
      </c>
      <c r="E1232" s="6" t="str">
        <f>IFERROR(INDEX('Medical Examinations'!$I:$I,MATCH($A1232,'Medical Examinations'!$A:$A,0)),"Not Found")</f>
        <v>No</v>
      </c>
      <c r="F1232" s="6" t="str">
        <f>IFERROR(INDEX('Medical Examinations'!$J:$J,MATCH($A1232,'Medical Examinations'!$A:$A,0)),"Not Found")</f>
        <v>No</v>
      </c>
      <c r="G1232" s="6" t="str">
        <f>IFERROR(INDEX('Medical Examinations'!$F:$F,MATCH($A1232,'Medical Examinations'!$A:$A,0)),"Not Found")</f>
        <v>No</v>
      </c>
      <c r="H1232" s="6">
        <f>IFERROR(INDEX('Medical Examinations'!$L:$L,MATCH($A1232,'Medical Examinations'!$A:$A,0)),"Not Found")</f>
        <v>0</v>
      </c>
      <c r="I1232" s="6" t="str">
        <f>IFERROR(INDEX('Medical Examinations'!$K:$K,MATCH($A1232,'Medical Examinations'!$A:$A,0)),"Not Found")</f>
        <v>No</v>
      </c>
      <c r="J1232" s="6" t="str">
        <f>IFERROR(INDEX('Medical Examinations'!$M:$M,MATCH($A1232,'Medical Examinations'!$A:$A,0)),"Not Found")</f>
        <v>Normal Weight</v>
      </c>
      <c r="K1232" s="6" t="str">
        <f>IFERROR(INDEX('Medical Examinations'!$N:$N,MATCH($A1232,'Medical Examinations'!$A:$A,0)),"Not Found")</f>
        <v>Diabetic</v>
      </c>
      <c r="L1232" s="12">
        <f>IFERROR(INDEX('Hospitalisation Details'!$V:$V,MATCH($A1232,'Hospitalisation Details'!$A:$A,0)),"Not Found")</f>
        <v>0</v>
      </c>
      <c r="M1232" s="13">
        <f>IFERROR(INDEX('Hospitalisation Details'!$F:$F,MATCH($A1232,'Hospitalisation Details'!$A:$A,0)),"Not Found")</f>
        <v>9095.94</v>
      </c>
      <c r="N1232" s="6">
        <f>IFERROR(INDEX('Hospitalisation Details'!$S:$S,MATCH($A1232,'Hospitalisation Details'!$A:$A,0)),"Not Found")</f>
        <v>24055</v>
      </c>
      <c r="O1232" s="6">
        <f>IFERROR(INDEX('Hospitalisation Details'!$T:$T,MATCH($A1232,'Hospitalisation Details'!$A:$A,0)),"Not Found")</f>
        <v>57</v>
      </c>
      <c r="P1232" s="6">
        <f>IFERROR(INDEX('Hospitalisation Details'!$U:$U,MATCH($A1232,'Hospitalisation Details'!$A:$A,0)),"Not Found")</f>
        <v>0</v>
      </c>
      <c r="Q1232" s="6">
        <f>IFERROR(INDEX('Hospitalisation Details'!$W:$W,MATCH($A1232,'Hospitalisation Details'!$A:$A,0)),"Not Found")</f>
        <v>0</v>
      </c>
    </row>
    <row r="1233" spans="1:17" ht="15" customHeight="1" x14ac:dyDescent="0.3">
      <c r="A1233" s="6" t="str">
        <f>'Customer Names'!A1233</f>
        <v>Id1232</v>
      </c>
      <c r="B1233" s="6" t="str">
        <f>IFERROR(INDEX('Customer Names'!$D:$D,MATCH($A1233,'Customer Names'!$A:$A,0)),"Not Found")</f>
        <v>Kara H</v>
      </c>
      <c r="C1233" s="6">
        <f>IFERROR(INDEX('Medical Examinations'!$B:$B,MATCH($A1233,'Medical Examinations'!$A:$A,0)),"Not Found")</f>
        <v>25.175000000000001</v>
      </c>
      <c r="D1233" s="6">
        <f>IFERROR(INDEX('Medical Examinations'!$C:$C,MATCH($A1233,'Medical Examinations'!$A:$A,0)),"Not Found")</f>
        <v>4.74</v>
      </c>
      <c r="E1233" s="6" t="str">
        <f>IFERROR(INDEX('Medical Examinations'!$I:$I,MATCH($A1233,'Medical Examinations'!$A:$A,0)),"Not Found")</f>
        <v>No</v>
      </c>
      <c r="F1233" s="6" t="str">
        <f>IFERROR(INDEX('Medical Examinations'!$J:$J,MATCH($A1233,'Medical Examinations'!$A:$A,0)),"Not Found")</f>
        <v>No</v>
      </c>
      <c r="G1233" s="6" t="str">
        <f>IFERROR(INDEX('Medical Examinations'!$F:$F,MATCH($A1233,'Medical Examinations'!$A:$A,0)),"Not Found")</f>
        <v>No</v>
      </c>
      <c r="H1233" s="6">
        <f>IFERROR(INDEX('Medical Examinations'!$L:$L,MATCH($A1233,'Medical Examinations'!$A:$A,0)),"Not Found")</f>
        <v>0</v>
      </c>
      <c r="I1233" s="6" t="str">
        <f>IFERROR(INDEX('Medical Examinations'!$K:$K,MATCH($A1233,'Medical Examinations'!$A:$A,0)),"Not Found")</f>
        <v>No</v>
      </c>
      <c r="J1233" s="6" t="str">
        <f>IFERROR(INDEX('Medical Examinations'!$M:$M,MATCH($A1233,'Medical Examinations'!$A:$A,0)),"Not Found")</f>
        <v>Overweight</v>
      </c>
      <c r="K1233" s="6" t="str">
        <f>IFERROR(INDEX('Medical Examinations'!$N:$N,MATCH($A1233,'Medical Examinations'!$A:$A,0)),"Not Found")</f>
        <v>Normal</v>
      </c>
      <c r="L1233" s="12">
        <f>IFERROR(INDEX('Hospitalisation Details'!$V:$V,MATCH($A1233,'Hospitalisation Details'!$A:$A,0)),"Not Found")</f>
        <v>0</v>
      </c>
      <c r="M1233" s="13">
        <f>IFERROR(INDEX('Hospitalisation Details'!$F:$F,MATCH($A1233,'Hospitalisation Details'!$A:$A,0)),"Not Found")</f>
        <v>9095.07</v>
      </c>
      <c r="N1233" s="6">
        <f>IFERROR(INDEX('Hospitalisation Details'!$S:$S,MATCH($A1233,'Hospitalisation Details'!$A:$A,0)),"Not Found")</f>
        <v>28433</v>
      </c>
      <c r="O1233" s="6">
        <f>IFERROR(INDEX('Hospitalisation Details'!$T:$T,MATCH($A1233,'Hospitalisation Details'!$A:$A,0)),"Not Found")</f>
        <v>45</v>
      </c>
      <c r="P1233" s="6">
        <f>IFERROR(INDEX('Hospitalisation Details'!$U:$U,MATCH($A1233,'Hospitalisation Details'!$A:$A,0)),"Not Found")</f>
        <v>0</v>
      </c>
      <c r="Q1233" s="6">
        <f>IFERROR(INDEX('Hospitalisation Details'!$W:$W,MATCH($A1233,'Hospitalisation Details'!$A:$A,0)),"Not Found")</f>
        <v>0</v>
      </c>
    </row>
    <row r="1234" spans="1:17" ht="15" customHeight="1" x14ac:dyDescent="0.3">
      <c r="A1234" s="6" t="str">
        <f>'Customer Names'!A1234</f>
        <v>Id1233</v>
      </c>
      <c r="B1234" s="6" t="str">
        <f>IFERROR(INDEX('Customer Names'!$D:$D,MATCH($A1234,'Customer Names'!$A:$A,0)),"Not Found")</f>
        <v>Juan Carlos</v>
      </c>
      <c r="C1234" s="6">
        <f>IFERROR(INDEX('Medical Examinations'!$B:$B,MATCH($A1234,'Medical Examinations'!$A:$A,0)),"Not Found")</f>
        <v>44.77</v>
      </c>
      <c r="D1234" s="6">
        <f>IFERROR(INDEX('Medical Examinations'!$C:$C,MATCH($A1234,'Medical Examinations'!$A:$A,0)),"Not Found")</f>
        <v>4.0599999999999996</v>
      </c>
      <c r="E1234" s="6" t="str">
        <f>IFERROR(INDEX('Medical Examinations'!$I:$I,MATCH($A1234,'Medical Examinations'!$A:$A,0)),"Not Found")</f>
        <v>No</v>
      </c>
      <c r="F1234" s="6" t="str">
        <f>IFERROR(INDEX('Medical Examinations'!$J:$J,MATCH($A1234,'Medical Examinations'!$A:$A,0)),"Not Found")</f>
        <v>No</v>
      </c>
      <c r="G1234" s="6" t="str">
        <f>IFERROR(INDEX('Medical Examinations'!$F:$F,MATCH($A1234,'Medical Examinations'!$A:$A,0)),"Not Found")</f>
        <v>No</v>
      </c>
      <c r="H1234" s="6">
        <f>IFERROR(INDEX('Medical Examinations'!$L:$L,MATCH($A1234,'Medical Examinations'!$A:$A,0)),"Not Found")</f>
        <v>2</v>
      </c>
      <c r="I1234" s="6" t="str">
        <f>IFERROR(INDEX('Medical Examinations'!$K:$K,MATCH($A1234,'Medical Examinations'!$A:$A,0)),"Not Found")</f>
        <v>No</v>
      </c>
      <c r="J1234" s="6" t="str">
        <f>IFERROR(INDEX('Medical Examinations'!$M:$M,MATCH($A1234,'Medical Examinations'!$A:$A,0)),"Not Found")</f>
        <v>Obesity</v>
      </c>
      <c r="K1234" s="6" t="str">
        <f>IFERROR(INDEX('Medical Examinations'!$N:$N,MATCH($A1234,'Medical Examinations'!$A:$A,0)),"Not Found")</f>
        <v>Normal</v>
      </c>
      <c r="L1234" s="12">
        <f>IFERROR(INDEX('Hospitalisation Details'!$V:$V,MATCH($A1234,'Hospitalisation Details'!$A:$A,0)),"Not Found")</f>
        <v>0</v>
      </c>
      <c r="M1234" s="13">
        <f>IFERROR(INDEX('Hospitalisation Details'!$F:$F,MATCH($A1234,'Hospitalisation Details'!$A:$A,0)),"Not Found")</f>
        <v>9058.73</v>
      </c>
      <c r="N1234" s="6">
        <f>IFERROR(INDEX('Hospitalisation Details'!$S:$S,MATCH($A1234,'Hospitalisation Details'!$A:$A,0)),"Not Found")</f>
        <v>26635</v>
      </c>
      <c r="O1234" s="6">
        <f>IFERROR(INDEX('Hospitalisation Details'!$T:$T,MATCH($A1234,'Hospitalisation Details'!$A:$A,0)),"Not Found")</f>
        <v>50</v>
      </c>
      <c r="P1234" s="6">
        <f>IFERROR(INDEX('Hospitalisation Details'!$U:$U,MATCH($A1234,'Hospitalisation Details'!$A:$A,0)),"Not Found")</f>
        <v>0</v>
      </c>
      <c r="Q1234" s="6">
        <f>IFERROR(INDEX('Hospitalisation Details'!$W:$W,MATCH($A1234,'Hospitalisation Details'!$A:$A,0)),"Not Found")</f>
        <v>0</v>
      </c>
    </row>
    <row r="1235" spans="1:17" ht="15" customHeight="1" x14ac:dyDescent="0.3">
      <c r="A1235" s="6" t="str">
        <f>'Customer Names'!A1235</f>
        <v>Id1234</v>
      </c>
      <c r="B1235" s="6" t="str">
        <f>IFERROR(INDEX('Customer Names'!$D:$D,MATCH($A1235,'Customer Names'!$A:$A,0)),"Not Found")</f>
        <v>John III</v>
      </c>
      <c r="C1235" s="6">
        <f>IFERROR(INDEX('Medical Examinations'!$B:$B,MATCH($A1235,'Medical Examinations'!$A:$A,0)),"Not Found")</f>
        <v>37.07</v>
      </c>
      <c r="D1235" s="6">
        <f>IFERROR(INDEX('Medical Examinations'!$C:$C,MATCH($A1235,'Medical Examinations'!$A:$A,0)),"Not Found")</f>
        <v>5.69</v>
      </c>
      <c r="E1235" s="6" t="str">
        <f>IFERROR(INDEX('Medical Examinations'!$I:$I,MATCH($A1235,'Medical Examinations'!$A:$A,0)),"Not Found")</f>
        <v>No</v>
      </c>
      <c r="F1235" s="6" t="str">
        <f>IFERROR(INDEX('Medical Examinations'!$J:$J,MATCH($A1235,'Medical Examinations'!$A:$A,0)),"Not Found")</f>
        <v>No</v>
      </c>
      <c r="G1235" s="6" t="str">
        <f>IFERROR(INDEX('Medical Examinations'!$F:$F,MATCH($A1235,'Medical Examinations'!$A:$A,0)),"Not Found")</f>
        <v>No</v>
      </c>
      <c r="H1235" s="6">
        <f>IFERROR(INDEX('Medical Examinations'!$L:$L,MATCH($A1235,'Medical Examinations'!$A:$A,0)),"Not Found")</f>
        <v>2</v>
      </c>
      <c r="I1235" s="6" t="str">
        <f>IFERROR(INDEX('Medical Examinations'!$K:$K,MATCH($A1235,'Medical Examinations'!$A:$A,0)),"Not Found")</f>
        <v>No</v>
      </c>
      <c r="J1235" s="6" t="str">
        <f>IFERROR(INDEX('Medical Examinations'!$M:$M,MATCH($A1235,'Medical Examinations'!$A:$A,0)),"Not Found")</f>
        <v>Obesity</v>
      </c>
      <c r="K1235" s="6" t="str">
        <f>IFERROR(INDEX('Medical Examinations'!$N:$N,MATCH($A1235,'Medical Examinations'!$A:$A,0)),"Not Found")</f>
        <v>Normal</v>
      </c>
      <c r="L1235" s="12">
        <f>IFERROR(INDEX('Hospitalisation Details'!$V:$V,MATCH($A1235,'Hospitalisation Details'!$A:$A,0)),"Not Found")</f>
        <v>0</v>
      </c>
      <c r="M1235" s="13">
        <f>IFERROR(INDEX('Hospitalisation Details'!$F:$F,MATCH($A1235,'Hospitalisation Details'!$A:$A,0)),"Not Found")</f>
        <v>9048.0300000000007</v>
      </c>
      <c r="N1235" s="6">
        <f>IFERROR(INDEX('Hospitalisation Details'!$S:$S,MATCH($A1235,'Hospitalisation Details'!$A:$A,0)),"Not Found")</f>
        <v>26640</v>
      </c>
      <c r="O1235" s="6">
        <f>IFERROR(INDEX('Hospitalisation Details'!$T:$T,MATCH($A1235,'Hospitalisation Details'!$A:$A,0)),"Not Found")</f>
        <v>50</v>
      </c>
      <c r="P1235" s="6">
        <f>IFERROR(INDEX('Hospitalisation Details'!$U:$U,MATCH($A1235,'Hospitalisation Details'!$A:$A,0)),"Not Found")</f>
        <v>0</v>
      </c>
      <c r="Q1235" s="6">
        <f>IFERROR(INDEX('Hospitalisation Details'!$W:$W,MATCH($A1235,'Hospitalisation Details'!$A:$A,0)),"Not Found")</f>
        <v>0</v>
      </c>
    </row>
    <row r="1236" spans="1:17" ht="15" customHeight="1" x14ac:dyDescent="0.3">
      <c r="A1236" s="6" t="str">
        <f>'Customer Names'!A1236</f>
        <v>Id1235</v>
      </c>
      <c r="B1236" s="6" t="str">
        <f>IFERROR(INDEX('Customer Names'!$D:$D,MATCH($A1236,'Customer Names'!$A:$A,0)),"Not Found")</f>
        <v>Sarah M</v>
      </c>
      <c r="C1236" s="6">
        <f>IFERROR(INDEX('Medical Examinations'!$B:$B,MATCH($A1236,'Medical Examinations'!$A:$A,0)),"Not Found")</f>
        <v>39.799999999999997</v>
      </c>
      <c r="D1236" s="6">
        <f>IFERROR(INDEX('Medical Examinations'!$C:$C,MATCH($A1236,'Medical Examinations'!$A:$A,0)),"Not Found")</f>
        <v>5.66</v>
      </c>
      <c r="E1236" s="6" t="str">
        <f>IFERROR(INDEX('Medical Examinations'!$I:$I,MATCH($A1236,'Medical Examinations'!$A:$A,0)),"Not Found")</f>
        <v>No</v>
      </c>
      <c r="F1236" s="6" t="str">
        <f>IFERROR(INDEX('Medical Examinations'!$J:$J,MATCH($A1236,'Medical Examinations'!$A:$A,0)),"Not Found")</f>
        <v>No</v>
      </c>
      <c r="G1236" s="6" t="str">
        <f>IFERROR(INDEX('Medical Examinations'!$F:$F,MATCH($A1236,'Medical Examinations'!$A:$A,0)),"Not Found")</f>
        <v>Yes</v>
      </c>
      <c r="H1236" s="6">
        <f>IFERROR(INDEX('Medical Examinations'!$L:$L,MATCH($A1236,'Medical Examinations'!$A:$A,0)),"Not Found")</f>
        <v>1</v>
      </c>
      <c r="I1236" s="6" t="str">
        <f>IFERROR(INDEX('Medical Examinations'!$K:$K,MATCH($A1236,'Medical Examinations'!$A:$A,0)),"Not Found")</f>
        <v>No</v>
      </c>
      <c r="J1236" s="6" t="str">
        <f>IFERROR(INDEX('Medical Examinations'!$M:$M,MATCH($A1236,'Medical Examinations'!$A:$A,0)),"Not Found")</f>
        <v>Obesity</v>
      </c>
      <c r="K1236" s="6" t="str">
        <f>IFERROR(INDEX('Medical Examinations'!$N:$N,MATCH($A1236,'Medical Examinations'!$A:$A,0)),"Not Found")</f>
        <v>Normal</v>
      </c>
      <c r="L1236" s="12">
        <f>IFERROR(INDEX('Hospitalisation Details'!$V:$V,MATCH($A1236,'Hospitalisation Details'!$A:$A,0)),"Not Found")</f>
        <v>0</v>
      </c>
      <c r="M1236" s="13">
        <f>IFERROR(INDEX('Hospitalisation Details'!$F:$F,MATCH($A1236,'Hospitalisation Details'!$A:$A,0)),"Not Found")</f>
        <v>9010.2000000000007</v>
      </c>
      <c r="N1236" s="6">
        <f>IFERROR(INDEX('Hospitalisation Details'!$S:$S,MATCH($A1236,'Hospitalisation Details'!$A:$A,0)),"Not Found")</f>
        <v>34304</v>
      </c>
      <c r="O1236" s="6">
        <f>IFERROR(INDEX('Hospitalisation Details'!$T:$T,MATCH($A1236,'Hospitalisation Details'!$A:$A,0)),"Not Found")</f>
        <v>29</v>
      </c>
      <c r="P1236" s="6">
        <f>IFERROR(INDEX('Hospitalisation Details'!$U:$U,MATCH($A1236,'Hospitalisation Details'!$A:$A,0)),"Not Found")</f>
        <v>0</v>
      </c>
      <c r="Q1236" s="6">
        <f>IFERROR(INDEX('Hospitalisation Details'!$W:$W,MATCH($A1236,'Hospitalisation Details'!$A:$A,0)),"Not Found")</f>
        <v>0</v>
      </c>
    </row>
    <row r="1237" spans="1:17" ht="15" customHeight="1" x14ac:dyDescent="0.3">
      <c r="A1237" s="6" t="str">
        <f>'Customer Names'!A1237</f>
        <v>Id1236</v>
      </c>
      <c r="B1237" s="6" t="str">
        <f>IFERROR(INDEX('Customer Names'!$D:$D,MATCH($A1237,'Customer Names'!$A:$A,0)),"Not Found")</f>
        <v>Kristin C</v>
      </c>
      <c r="C1237" s="6">
        <f>IFERROR(INDEX('Medical Examinations'!$B:$B,MATCH($A1237,'Medical Examinations'!$A:$A,0)),"Not Found")</f>
        <v>26.36</v>
      </c>
      <c r="D1237" s="6">
        <f>IFERROR(INDEX('Medical Examinations'!$C:$C,MATCH($A1237,'Medical Examinations'!$A:$A,0)),"Not Found")</f>
        <v>4.32</v>
      </c>
      <c r="E1237" s="6" t="str">
        <f>IFERROR(INDEX('Medical Examinations'!$I:$I,MATCH($A1237,'Medical Examinations'!$A:$A,0)),"Not Found")</f>
        <v>No</v>
      </c>
      <c r="F1237" s="6" t="str">
        <f>IFERROR(INDEX('Medical Examinations'!$J:$J,MATCH($A1237,'Medical Examinations'!$A:$A,0)),"Not Found")</f>
        <v>No</v>
      </c>
      <c r="G1237" s="6" t="str">
        <f>IFERROR(INDEX('Medical Examinations'!$F:$F,MATCH($A1237,'Medical Examinations'!$A:$A,0)),"Not Found")</f>
        <v>Yes</v>
      </c>
      <c r="H1237" s="6">
        <f>IFERROR(INDEX('Medical Examinations'!$L:$L,MATCH($A1237,'Medical Examinations'!$A:$A,0)),"Not Found")</f>
        <v>1</v>
      </c>
      <c r="I1237" s="6" t="str">
        <f>IFERROR(INDEX('Medical Examinations'!$K:$K,MATCH($A1237,'Medical Examinations'!$A:$A,0)),"Not Found")</f>
        <v>No</v>
      </c>
      <c r="J1237" s="6" t="str">
        <f>IFERROR(INDEX('Medical Examinations'!$M:$M,MATCH($A1237,'Medical Examinations'!$A:$A,0)),"Not Found")</f>
        <v>Overweight</v>
      </c>
      <c r="K1237" s="6" t="str">
        <f>IFERROR(INDEX('Medical Examinations'!$N:$N,MATCH($A1237,'Medical Examinations'!$A:$A,0)),"Not Found")</f>
        <v>Normal</v>
      </c>
      <c r="L1237" s="12">
        <f>IFERROR(INDEX('Hospitalisation Details'!$V:$V,MATCH($A1237,'Hospitalisation Details'!$A:$A,0)),"Not Found")</f>
        <v>0</v>
      </c>
      <c r="M1237" s="13">
        <f>IFERROR(INDEX('Hospitalisation Details'!$F:$F,MATCH($A1237,'Hospitalisation Details'!$A:$A,0)),"Not Found")</f>
        <v>8998.43</v>
      </c>
      <c r="N1237" s="6">
        <f>IFERROR(INDEX('Hospitalisation Details'!$S:$S,MATCH($A1237,'Hospitalisation Details'!$A:$A,0)),"Not Found")</f>
        <v>29205</v>
      </c>
      <c r="O1237" s="6">
        <f>IFERROR(INDEX('Hospitalisation Details'!$T:$T,MATCH($A1237,'Hospitalisation Details'!$A:$A,0)),"Not Found")</f>
        <v>43</v>
      </c>
      <c r="P1237" s="6">
        <f>IFERROR(INDEX('Hospitalisation Details'!$U:$U,MATCH($A1237,'Hospitalisation Details'!$A:$A,0)),"Not Found")</f>
        <v>0</v>
      </c>
      <c r="Q1237" s="6">
        <f>IFERROR(INDEX('Hospitalisation Details'!$W:$W,MATCH($A1237,'Hospitalisation Details'!$A:$A,0)),"Not Found")</f>
        <v>0</v>
      </c>
    </row>
    <row r="1238" spans="1:17" ht="15" customHeight="1" x14ac:dyDescent="0.3">
      <c r="A1238" s="6" t="str">
        <f>'Customer Names'!A1238</f>
        <v>Id1237</v>
      </c>
      <c r="B1238" s="6" t="str">
        <f>IFERROR(INDEX('Customer Names'!$D:$D,MATCH($A1238,'Customer Names'!$A:$A,0)),"Not Found")</f>
        <v>Casey M.</v>
      </c>
      <c r="C1238" s="6">
        <f>IFERROR(INDEX('Medical Examinations'!$B:$B,MATCH($A1238,'Medical Examinations'!$A:$A,0)),"Not Found")</f>
        <v>29.925000000000001</v>
      </c>
      <c r="D1238" s="6">
        <f>IFERROR(INDEX('Medical Examinations'!$C:$C,MATCH($A1238,'Medical Examinations'!$A:$A,0)),"Not Found")</f>
        <v>8.2899999999999991</v>
      </c>
      <c r="E1238" s="6" t="str">
        <f>IFERROR(INDEX('Medical Examinations'!$I:$I,MATCH($A1238,'Medical Examinations'!$A:$A,0)),"Not Found")</f>
        <v>No</v>
      </c>
      <c r="F1238" s="6" t="str">
        <f>IFERROR(INDEX('Medical Examinations'!$J:$J,MATCH($A1238,'Medical Examinations'!$A:$A,0)),"Not Found")</f>
        <v>No</v>
      </c>
      <c r="G1238" s="6" t="str">
        <f>IFERROR(INDEX('Medical Examinations'!$F:$F,MATCH($A1238,'Medical Examinations'!$A:$A,0)),"Not Found")</f>
        <v>No</v>
      </c>
      <c r="H1238" s="6">
        <f>IFERROR(INDEX('Medical Examinations'!$L:$L,MATCH($A1238,'Medical Examinations'!$A:$A,0)),"Not Found")</f>
        <v>2</v>
      </c>
      <c r="I1238" s="6" t="str">
        <f>IFERROR(INDEX('Medical Examinations'!$K:$K,MATCH($A1238,'Medical Examinations'!$A:$A,0)),"Not Found")</f>
        <v>No</v>
      </c>
      <c r="J1238" s="6" t="str">
        <f>IFERROR(INDEX('Medical Examinations'!$M:$M,MATCH($A1238,'Medical Examinations'!$A:$A,0)),"Not Found")</f>
        <v>Obesity</v>
      </c>
      <c r="K1238" s="6" t="str">
        <f>IFERROR(INDEX('Medical Examinations'!$N:$N,MATCH($A1238,'Medical Examinations'!$A:$A,0)),"Not Found")</f>
        <v>Diabetic</v>
      </c>
      <c r="L1238" s="12">
        <f>IFERROR(INDEX('Hospitalisation Details'!$V:$V,MATCH($A1238,'Hospitalisation Details'!$A:$A,0)),"Not Found")</f>
        <v>0</v>
      </c>
      <c r="M1238" s="13">
        <f>IFERROR(INDEX('Hospitalisation Details'!$F:$F,MATCH($A1238,'Hospitalisation Details'!$A:$A,0)),"Not Found")</f>
        <v>8988.16</v>
      </c>
      <c r="N1238" s="6">
        <f>IFERROR(INDEX('Hospitalisation Details'!$S:$S,MATCH($A1238,'Hospitalisation Details'!$A:$A,0)),"Not Found")</f>
        <v>26948</v>
      </c>
      <c r="O1238" s="6">
        <f>IFERROR(INDEX('Hospitalisation Details'!$T:$T,MATCH($A1238,'Hospitalisation Details'!$A:$A,0)),"Not Found")</f>
        <v>49</v>
      </c>
      <c r="P1238" s="6">
        <f>IFERROR(INDEX('Hospitalisation Details'!$U:$U,MATCH($A1238,'Hospitalisation Details'!$A:$A,0)),"Not Found")</f>
        <v>0</v>
      </c>
      <c r="Q1238" s="6">
        <f>IFERROR(INDEX('Hospitalisation Details'!$W:$W,MATCH($A1238,'Hospitalisation Details'!$A:$A,0)),"Not Found")</f>
        <v>0</v>
      </c>
    </row>
    <row r="1239" spans="1:17" ht="15" customHeight="1" x14ac:dyDescent="0.3">
      <c r="A1239" s="6" t="str">
        <f>'Customer Names'!A1239</f>
        <v>Id1238</v>
      </c>
      <c r="B1239" s="6" t="str">
        <f>IFERROR(INDEX('Customer Names'!$D:$D,MATCH($A1239,'Customer Names'!$A:$A,0)),"Not Found")</f>
        <v>Samuel</v>
      </c>
      <c r="C1239" s="6">
        <f>IFERROR(INDEX('Medical Examinations'!$B:$B,MATCH($A1239,'Medical Examinations'!$A:$A,0)),"Not Found")</f>
        <v>37.29</v>
      </c>
      <c r="D1239" s="6">
        <f>IFERROR(INDEX('Medical Examinations'!$C:$C,MATCH($A1239,'Medical Examinations'!$A:$A,0)),"Not Found")</f>
        <v>10.46</v>
      </c>
      <c r="E1239" s="6" t="str">
        <f>IFERROR(INDEX('Medical Examinations'!$I:$I,MATCH($A1239,'Medical Examinations'!$A:$A,0)),"Not Found")</f>
        <v>No</v>
      </c>
      <c r="F1239" s="6" t="str">
        <f>IFERROR(INDEX('Medical Examinations'!$J:$J,MATCH($A1239,'Medical Examinations'!$A:$A,0)),"Not Found")</f>
        <v>No</v>
      </c>
      <c r="G1239" s="6" t="str">
        <f>IFERROR(INDEX('Medical Examinations'!$F:$F,MATCH($A1239,'Medical Examinations'!$A:$A,0)),"Not Found")</f>
        <v>No</v>
      </c>
      <c r="H1239" s="6">
        <f>IFERROR(INDEX('Medical Examinations'!$L:$L,MATCH($A1239,'Medical Examinations'!$A:$A,0)),"Not Found")</f>
        <v>0</v>
      </c>
      <c r="I1239" s="6" t="str">
        <f>IFERROR(INDEX('Medical Examinations'!$K:$K,MATCH($A1239,'Medical Examinations'!$A:$A,0)),"Not Found")</f>
        <v>No</v>
      </c>
      <c r="J1239" s="6" t="str">
        <f>IFERROR(INDEX('Medical Examinations'!$M:$M,MATCH($A1239,'Medical Examinations'!$A:$A,0)),"Not Found")</f>
        <v>Obesity</v>
      </c>
      <c r="K1239" s="6" t="str">
        <f>IFERROR(INDEX('Medical Examinations'!$N:$N,MATCH($A1239,'Medical Examinations'!$A:$A,0)),"Not Found")</f>
        <v>Diabetic</v>
      </c>
      <c r="L1239" s="12">
        <f>IFERROR(INDEX('Hospitalisation Details'!$V:$V,MATCH($A1239,'Hospitalisation Details'!$A:$A,0)),"Not Found")</f>
        <v>0</v>
      </c>
      <c r="M1239" s="13">
        <f>IFERROR(INDEX('Hospitalisation Details'!$F:$F,MATCH($A1239,'Hospitalisation Details'!$A:$A,0)),"Not Found")</f>
        <v>8978.19</v>
      </c>
      <c r="N1239" s="6">
        <f>IFERROR(INDEX('Hospitalisation Details'!$S:$S,MATCH($A1239,'Hospitalisation Details'!$A:$A,0)),"Not Found")</f>
        <v>27231</v>
      </c>
      <c r="O1239" s="6">
        <f>IFERROR(INDEX('Hospitalisation Details'!$T:$T,MATCH($A1239,'Hospitalisation Details'!$A:$A,0)),"Not Found")</f>
        <v>48</v>
      </c>
      <c r="P1239" s="6">
        <f>IFERROR(INDEX('Hospitalisation Details'!$U:$U,MATCH($A1239,'Hospitalisation Details'!$A:$A,0)),"Not Found")</f>
        <v>0</v>
      </c>
      <c r="Q1239" s="6">
        <f>IFERROR(INDEX('Hospitalisation Details'!$W:$W,MATCH($A1239,'Hospitalisation Details'!$A:$A,0)),"Not Found")</f>
        <v>0</v>
      </c>
    </row>
    <row r="1240" spans="1:17" ht="15" customHeight="1" x14ac:dyDescent="0.3">
      <c r="A1240" s="6" t="str">
        <f>'Customer Names'!A1240</f>
        <v>Id1239</v>
      </c>
      <c r="B1240" s="6" t="str">
        <f>IFERROR(INDEX('Customer Names'!$D:$D,MATCH($A1240,'Customer Names'!$A:$A,0)),"Not Found")</f>
        <v>Braulio</v>
      </c>
      <c r="C1240" s="6">
        <f>IFERROR(INDEX('Medical Examinations'!$B:$B,MATCH($A1240,'Medical Examinations'!$A:$A,0)),"Not Found")</f>
        <v>30.2</v>
      </c>
      <c r="D1240" s="6">
        <f>IFERROR(INDEX('Medical Examinations'!$C:$C,MATCH($A1240,'Medical Examinations'!$A:$A,0)),"Not Found")</f>
        <v>11.96</v>
      </c>
      <c r="E1240" s="6" t="str">
        <f>IFERROR(INDEX('Medical Examinations'!$I:$I,MATCH($A1240,'Medical Examinations'!$A:$A,0)),"Not Found")</f>
        <v>No</v>
      </c>
      <c r="F1240" s="6" t="str">
        <f>IFERROR(INDEX('Medical Examinations'!$J:$J,MATCH($A1240,'Medical Examinations'!$A:$A,0)),"Not Found")</f>
        <v>No</v>
      </c>
      <c r="G1240" s="6" t="str">
        <f>IFERROR(INDEX('Medical Examinations'!$F:$F,MATCH($A1240,'Medical Examinations'!$A:$A,0)),"Not Found")</f>
        <v>No</v>
      </c>
      <c r="H1240" s="6">
        <f>IFERROR(INDEX('Medical Examinations'!$L:$L,MATCH($A1240,'Medical Examinations'!$A:$A,0)),"Not Found")</f>
        <v>0</v>
      </c>
      <c r="I1240" s="6" t="str">
        <f>IFERROR(INDEX('Medical Examinations'!$K:$K,MATCH($A1240,'Medical Examinations'!$A:$A,0)),"Not Found")</f>
        <v>No</v>
      </c>
      <c r="J1240" s="6" t="str">
        <f>IFERROR(INDEX('Medical Examinations'!$M:$M,MATCH($A1240,'Medical Examinations'!$A:$A,0)),"Not Found")</f>
        <v>Obesity</v>
      </c>
      <c r="K1240" s="6" t="str">
        <f>IFERROR(INDEX('Medical Examinations'!$N:$N,MATCH($A1240,'Medical Examinations'!$A:$A,0)),"Not Found")</f>
        <v>Diabetic</v>
      </c>
      <c r="L1240" s="12">
        <f>IFERROR(INDEX('Hospitalisation Details'!$V:$V,MATCH($A1240,'Hospitalisation Details'!$A:$A,0)),"Not Found")</f>
        <v>0</v>
      </c>
      <c r="M1240" s="13">
        <f>IFERROR(INDEX('Hospitalisation Details'!$F:$F,MATCH($A1240,'Hospitalisation Details'!$A:$A,0)),"Not Found")</f>
        <v>8968.33</v>
      </c>
      <c r="N1240" s="6">
        <f>IFERROR(INDEX('Hospitalisation Details'!$S:$S,MATCH($A1240,'Hospitalisation Details'!$A:$A,0)),"Not Found")</f>
        <v>27280</v>
      </c>
      <c r="O1240" s="6">
        <f>IFERROR(INDEX('Hospitalisation Details'!$T:$T,MATCH($A1240,'Hospitalisation Details'!$A:$A,0)),"Not Found")</f>
        <v>48</v>
      </c>
      <c r="P1240" s="6">
        <f>IFERROR(INDEX('Hospitalisation Details'!$U:$U,MATCH($A1240,'Hospitalisation Details'!$A:$A,0)),"Not Found")</f>
        <v>0</v>
      </c>
      <c r="Q1240" s="6">
        <f>IFERROR(INDEX('Hospitalisation Details'!$W:$W,MATCH($A1240,'Hospitalisation Details'!$A:$A,0)),"Not Found")</f>
        <v>0</v>
      </c>
    </row>
    <row r="1241" spans="1:17" ht="15" customHeight="1" x14ac:dyDescent="0.3">
      <c r="A1241" s="6" t="str">
        <f>'Customer Names'!A1241</f>
        <v>Id1240</v>
      </c>
      <c r="B1241" s="6" t="str">
        <f>IFERROR(INDEX('Customer Names'!$D:$D,MATCH($A1241,'Customer Names'!$A:$A,0)),"Not Found")</f>
        <v>Anne-Marie</v>
      </c>
      <c r="C1241" s="6">
        <f>IFERROR(INDEX('Medical Examinations'!$B:$B,MATCH($A1241,'Medical Examinations'!$A:$A,0)),"Not Found")</f>
        <v>24.225000000000001</v>
      </c>
      <c r="D1241" s="6">
        <f>IFERROR(INDEX('Medical Examinations'!$C:$C,MATCH($A1241,'Medical Examinations'!$A:$A,0)),"Not Found")</f>
        <v>4.25</v>
      </c>
      <c r="E1241" s="6" t="str">
        <f>IFERROR(INDEX('Medical Examinations'!$I:$I,MATCH($A1241,'Medical Examinations'!$A:$A,0)),"Not Found")</f>
        <v>Yes</v>
      </c>
      <c r="F1241" s="6" t="str">
        <f>IFERROR(INDEX('Medical Examinations'!$J:$J,MATCH($A1241,'Medical Examinations'!$A:$A,0)),"Not Found")</f>
        <v>No</v>
      </c>
      <c r="G1241" s="6" t="str">
        <f>IFERROR(INDEX('Medical Examinations'!$F:$F,MATCH($A1241,'Medical Examinations'!$A:$A,0)),"Not Found")</f>
        <v>Yes</v>
      </c>
      <c r="H1241" s="6">
        <f>IFERROR(INDEX('Medical Examinations'!$L:$L,MATCH($A1241,'Medical Examinations'!$A:$A,0)),"Not Found")</f>
        <v>1</v>
      </c>
      <c r="I1241" s="6" t="str">
        <f>IFERROR(INDEX('Medical Examinations'!$K:$K,MATCH($A1241,'Medical Examinations'!$A:$A,0)),"Not Found")</f>
        <v>No</v>
      </c>
      <c r="J1241" s="6" t="str">
        <f>IFERROR(INDEX('Medical Examinations'!$M:$M,MATCH($A1241,'Medical Examinations'!$A:$A,0)),"Not Found")</f>
        <v>Normal Weight</v>
      </c>
      <c r="K1241" s="6" t="str">
        <f>IFERROR(INDEX('Medical Examinations'!$N:$N,MATCH($A1241,'Medical Examinations'!$A:$A,0)),"Not Found")</f>
        <v>Normal</v>
      </c>
      <c r="L1241" s="12">
        <f>IFERROR(INDEX('Hospitalisation Details'!$V:$V,MATCH($A1241,'Hospitalisation Details'!$A:$A,0)),"Not Found")</f>
        <v>0</v>
      </c>
      <c r="M1241" s="13">
        <f>IFERROR(INDEX('Hospitalisation Details'!$F:$F,MATCH($A1241,'Hospitalisation Details'!$A:$A,0)),"Not Found")</f>
        <v>8965.7999999999993</v>
      </c>
      <c r="N1241" s="6">
        <f>IFERROR(INDEX('Hospitalisation Details'!$S:$S,MATCH($A1241,'Hospitalisation Details'!$A:$A,0)),"Not Found")</f>
        <v>30512</v>
      </c>
      <c r="O1241" s="6">
        <f>IFERROR(INDEX('Hospitalisation Details'!$T:$T,MATCH($A1241,'Hospitalisation Details'!$A:$A,0)),"Not Found")</f>
        <v>39</v>
      </c>
      <c r="P1241" s="6">
        <f>IFERROR(INDEX('Hospitalisation Details'!$U:$U,MATCH($A1241,'Hospitalisation Details'!$A:$A,0)),"Not Found")</f>
        <v>0</v>
      </c>
      <c r="Q1241" s="6">
        <f>IFERROR(INDEX('Hospitalisation Details'!$W:$W,MATCH($A1241,'Hospitalisation Details'!$A:$A,0)),"Not Found")</f>
        <v>0</v>
      </c>
    </row>
    <row r="1242" spans="1:17" ht="15" customHeight="1" x14ac:dyDescent="0.3">
      <c r="A1242" s="6" t="str">
        <f>'Customer Names'!A1242</f>
        <v>Id1241</v>
      </c>
      <c r="B1242" s="6" t="str">
        <f>IFERROR(INDEX('Customer Names'!$D:$D,MATCH($A1242,'Customer Names'!$A:$A,0)),"Not Found")</f>
        <v>Samuel K.</v>
      </c>
      <c r="C1242" s="6">
        <f>IFERROR(INDEX('Medical Examinations'!$B:$B,MATCH($A1242,'Medical Examinations'!$A:$A,0)),"Not Found")</f>
        <v>31.445</v>
      </c>
      <c r="D1242" s="6">
        <f>IFERROR(INDEX('Medical Examinations'!$C:$C,MATCH($A1242,'Medical Examinations'!$A:$A,0)),"Not Found")</f>
        <v>8.33</v>
      </c>
      <c r="E1242" s="6" t="str">
        <f>IFERROR(INDEX('Medical Examinations'!$I:$I,MATCH($A1242,'Medical Examinations'!$A:$A,0)),"Not Found")</f>
        <v>No</v>
      </c>
      <c r="F1242" s="6" t="str">
        <f>IFERROR(INDEX('Medical Examinations'!$J:$J,MATCH($A1242,'Medical Examinations'!$A:$A,0)),"Not Found")</f>
        <v>No</v>
      </c>
      <c r="G1242" s="6" t="str">
        <f>IFERROR(INDEX('Medical Examinations'!$F:$F,MATCH($A1242,'Medical Examinations'!$A:$A,0)),"Not Found")</f>
        <v>No</v>
      </c>
      <c r="H1242" s="6">
        <f>IFERROR(INDEX('Medical Examinations'!$L:$L,MATCH($A1242,'Medical Examinations'!$A:$A,0)),"Not Found")</f>
        <v>0</v>
      </c>
      <c r="I1242" s="6" t="str">
        <f>IFERROR(INDEX('Medical Examinations'!$K:$K,MATCH($A1242,'Medical Examinations'!$A:$A,0)),"Not Found")</f>
        <v>No</v>
      </c>
      <c r="J1242" s="6" t="str">
        <f>IFERROR(INDEX('Medical Examinations'!$M:$M,MATCH($A1242,'Medical Examinations'!$A:$A,0)),"Not Found")</f>
        <v>Obesity</v>
      </c>
      <c r="K1242" s="6" t="str">
        <f>IFERROR(INDEX('Medical Examinations'!$N:$N,MATCH($A1242,'Medical Examinations'!$A:$A,0)),"Not Found")</f>
        <v>Diabetic</v>
      </c>
      <c r="L1242" s="12">
        <f>IFERROR(INDEX('Hospitalisation Details'!$V:$V,MATCH($A1242,'Hospitalisation Details'!$A:$A,0)),"Not Found")</f>
        <v>0</v>
      </c>
      <c r="M1242" s="13">
        <f>IFERROR(INDEX('Hospitalisation Details'!$F:$F,MATCH($A1242,'Hospitalisation Details'!$A:$A,0)),"Not Found")</f>
        <v>8964.06</v>
      </c>
      <c r="N1242" s="6">
        <f>IFERROR(INDEX('Hospitalisation Details'!$S:$S,MATCH($A1242,'Hospitalisation Details'!$A:$A,0)),"Not Found")</f>
        <v>27258</v>
      </c>
      <c r="O1242" s="6">
        <f>IFERROR(INDEX('Hospitalisation Details'!$T:$T,MATCH($A1242,'Hospitalisation Details'!$A:$A,0)),"Not Found")</f>
        <v>48</v>
      </c>
      <c r="P1242" s="6">
        <f>IFERROR(INDEX('Hospitalisation Details'!$U:$U,MATCH($A1242,'Hospitalisation Details'!$A:$A,0)),"Not Found")</f>
        <v>0</v>
      </c>
      <c r="Q1242" s="6">
        <f>IFERROR(INDEX('Hospitalisation Details'!$W:$W,MATCH($A1242,'Hospitalisation Details'!$A:$A,0)),"Not Found")</f>
        <v>0</v>
      </c>
    </row>
    <row r="1243" spans="1:17" ht="15" customHeight="1" x14ac:dyDescent="0.3">
      <c r="A1243" s="6" t="str">
        <f>'Customer Names'!A1243</f>
        <v>Id1242</v>
      </c>
      <c r="B1243" s="6" t="str">
        <f>IFERROR(INDEX('Customer Names'!$D:$D,MATCH($A1243,'Customer Names'!$A:$A,0)),"Not Found")</f>
        <v>Yuki</v>
      </c>
      <c r="C1243" s="6">
        <f>IFERROR(INDEX('Medical Examinations'!$B:$B,MATCH($A1243,'Medical Examinations'!$A:$A,0)),"Not Found")</f>
        <v>38.880000000000003</v>
      </c>
      <c r="D1243" s="6">
        <f>IFERROR(INDEX('Medical Examinations'!$C:$C,MATCH($A1243,'Medical Examinations'!$A:$A,0)),"Not Found")</f>
        <v>4.29</v>
      </c>
      <c r="E1243" s="6" t="str">
        <f>IFERROR(INDEX('Medical Examinations'!$I:$I,MATCH($A1243,'Medical Examinations'!$A:$A,0)),"Not Found")</f>
        <v>No</v>
      </c>
      <c r="F1243" s="6" t="str">
        <f>IFERROR(INDEX('Medical Examinations'!$J:$J,MATCH($A1243,'Medical Examinations'!$A:$A,0)),"Not Found")</f>
        <v>No</v>
      </c>
      <c r="G1243" s="6" t="str">
        <f>IFERROR(INDEX('Medical Examinations'!$F:$F,MATCH($A1243,'Medical Examinations'!$A:$A,0)),"Not Found")</f>
        <v>No</v>
      </c>
      <c r="H1243" s="6">
        <f>IFERROR(INDEX('Medical Examinations'!$L:$L,MATCH($A1243,'Medical Examinations'!$A:$A,0)),"Not Found")</f>
        <v>1</v>
      </c>
      <c r="I1243" s="6" t="str">
        <f>IFERROR(INDEX('Medical Examinations'!$K:$K,MATCH($A1243,'Medical Examinations'!$A:$A,0)),"Not Found")</f>
        <v>No</v>
      </c>
      <c r="J1243" s="6" t="str">
        <f>IFERROR(INDEX('Medical Examinations'!$M:$M,MATCH($A1243,'Medical Examinations'!$A:$A,0)),"Not Found")</f>
        <v>Obesity</v>
      </c>
      <c r="K1243" s="6" t="str">
        <f>IFERROR(INDEX('Medical Examinations'!$N:$N,MATCH($A1243,'Medical Examinations'!$A:$A,0)),"Not Found")</f>
        <v>Normal</v>
      </c>
      <c r="L1243" s="12">
        <f>IFERROR(INDEX('Hospitalisation Details'!$V:$V,MATCH($A1243,'Hospitalisation Details'!$A:$A,0)),"Not Found")</f>
        <v>0</v>
      </c>
      <c r="M1243" s="13">
        <f>IFERROR(INDEX('Hospitalisation Details'!$F:$F,MATCH($A1243,'Hospitalisation Details'!$A:$A,0)),"Not Found")</f>
        <v>8954.99</v>
      </c>
      <c r="N1243" s="6">
        <f>IFERROR(INDEX('Hospitalisation Details'!$S:$S,MATCH($A1243,'Hospitalisation Details'!$A:$A,0)),"Not Found")</f>
        <v>33874</v>
      </c>
      <c r="O1243" s="6">
        <f>IFERROR(INDEX('Hospitalisation Details'!$T:$T,MATCH($A1243,'Hospitalisation Details'!$A:$A,0)),"Not Found")</f>
        <v>30</v>
      </c>
      <c r="P1243" s="6">
        <f>IFERROR(INDEX('Hospitalisation Details'!$U:$U,MATCH($A1243,'Hospitalisation Details'!$A:$A,0)),"Not Found")</f>
        <v>0</v>
      </c>
      <c r="Q1243" s="6">
        <f>IFERROR(INDEX('Hospitalisation Details'!$W:$W,MATCH($A1243,'Hospitalisation Details'!$A:$A,0)),"Not Found")</f>
        <v>0</v>
      </c>
    </row>
    <row r="1244" spans="1:17" ht="15" customHeight="1" x14ac:dyDescent="0.3">
      <c r="A1244" s="6" t="str">
        <f>'Customer Names'!A1244</f>
        <v>Id1243</v>
      </c>
      <c r="B1244" s="6" t="str">
        <f>IFERROR(INDEX('Customer Names'!$D:$D,MATCH($A1244,'Customer Names'!$A:$A,0)),"Not Found")</f>
        <v>Rafer</v>
      </c>
      <c r="C1244" s="6">
        <f>IFERROR(INDEX('Medical Examinations'!$B:$B,MATCH($A1244,'Medical Examinations'!$A:$A,0)),"Not Found")</f>
        <v>43.89</v>
      </c>
      <c r="D1244" s="6">
        <f>IFERROR(INDEX('Medical Examinations'!$C:$C,MATCH($A1244,'Medical Examinations'!$A:$A,0)),"Not Found")</f>
        <v>6.32</v>
      </c>
      <c r="E1244" s="6" t="str">
        <f>IFERROR(INDEX('Medical Examinations'!$I:$I,MATCH($A1244,'Medical Examinations'!$A:$A,0)),"Not Found")</f>
        <v>Yes</v>
      </c>
      <c r="F1244" s="6" t="str">
        <f>IFERROR(INDEX('Medical Examinations'!$J:$J,MATCH($A1244,'Medical Examinations'!$A:$A,0)),"Not Found")</f>
        <v>No</v>
      </c>
      <c r="G1244" s="6" t="str">
        <f>IFERROR(INDEX('Medical Examinations'!$F:$F,MATCH($A1244,'Medical Examinations'!$A:$A,0)),"Not Found")</f>
        <v>No</v>
      </c>
      <c r="H1244" s="6">
        <f>IFERROR(INDEX('Medical Examinations'!$L:$L,MATCH($A1244,'Medical Examinations'!$A:$A,0)),"Not Found")</f>
        <v>0</v>
      </c>
      <c r="I1244" s="6" t="str">
        <f>IFERROR(INDEX('Medical Examinations'!$K:$K,MATCH($A1244,'Medical Examinations'!$A:$A,0)),"Not Found")</f>
        <v>No</v>
      </c>
      <c r="J1244" s="6" t="str">
        <f>IFERROR(INDEX('Medical Examinations'!$M:$M,MATCH($A1244,'Medical Examinations'!$A:$A,0)),"Not Found")</f>
        <v>Obesity</v>
      </c>
      <c r="K1244" s="6" t="str">
        <f>IFERROR(INDEX('Medical Examinations'!$N:$N,MATCH($A1244,'Medical Examinations'!$A:$A,0)),"Not Found")</f>
        <v>Prediabetic</v>
      </c>
      <c r="L1244" s="12">
        <f>IFERROR(INDEX('Hospitalisation Details'!$V:$V,MATCH($A1244,'Hospitalisation Details'!$A:$A,0)),"Not Found")</f>
        <v>0</v>
      </c>
      <c r="M1244" s="13">
        <f>IFERROR(INDEX('Hospitalisation Details'!$F:$F,MATCH($A1244,'Hospitalisation Details'!$A:$A,0)),"Not Found")</f>
        <v>8944.1200000000008</v>
      </c>
      <c r="N1244" s="6">
        <f>IFERROR(INDEX('Hospitalisation Details'!$S:$S,MATCH($A1244,'Hospitalisation Details'!$A:$A,0)),"Not Found")</f>
        <v>28119</v>
      </c>
      <c r="O1244" s="6">
        <f>IFERROR(INDEX('Hospitalisation Details'!$T:$T,MATCH($A1244,'Hospitalisation Details'!$A:$A,0)),"Not Found")</f>
        <v>46</v>
      </c>
      <c r="P1244" s="6">
        <f>IFERROR(INDEX('Hospitalisation Details'!$U:$U,MATCH($A1244,'Hospitalisation Details'!$A:$A,0)),"Not Found")</f>
        <v>0</v>
      </c>
      <c r="Q1244" s="6">
        <f>IFERROR(INDEX('Hospitalisation Details'!$W:$W,MATCH($A1244,'Hospitalisation Details'!$A:$A,0)),"Not Found")</f>
        <v>0</v>
      </c>
    </row>
    <row r="1245" spans="1:17" ht="15" customHeight="1" x14ac:dyDescent="0.3">
      <c r="A1245" s="6" t="str">
        <f>'Customer Names'!A1245</f>
        <v>Id1244</v>
      </c>
      <c r="B1245" s="6" t="str">
        <f>IFERROR(INDEX('Customer Names'!$D:$D,MATCH($A1245,'Customer Names'!$A:$A,0)),"Not Found")</f>
        <v>Claire</v>
      </c>
      <c r="C1245" s="6">
        <f>IFERROR(INDEX('Medical Examinations'!$B:$B,MATCH($A1245,'Medical Examinations'!$A:$A,0)),"Not Found")</f>
        <v>25.6</v>
      </c>
      <c r="D1245" s="6">
        <f>IFERROR(INDEX('Medical Examinations'!$C:$C,MATCH($A1245,'Medical Examinations'!$A:$A,0)),"Not Found")</f>
        <v>5.65</v>
      </c>
      <c r="E1245" s="6" t="str">
        <f>IFERROR(INDEX('Medical Examinations'!$I:$I,MATCH($A1245,'Medical Examinations'!$A:$A,0)),"Not Found")</f>
        <v>No</v>
      </c>
      <c r="F1245" s="6" t="str">
        <f>IFERROR(INDEX('Medical Examinations'!$J:$J,MATCH($A1245,'Medical Examinations'!$A:$A,0)),"Not Found")</f>
        <v>No</v>
      </c>
      <c r="G1245" s="6" t="str">
        <f>IFERROR(INDEX('Medical Examinations'!$F:$F,MATCH($A1245,'Medical Examinations'!$A:$A,0)),"Not Found")</f>
        <v>No</v>
      </c>
      <c r="H1245" s="6">
        <f>IFERROR(INDEX('Medical Examinations'!$L:$L,MATCH($A1245,'Medical Examinations'!$A:$A,0)),"Not Found")</f>
        <v>2</v>
      </c>
      <c r="I1245" s="6" t="str">
        <f>IFERROR(INDEX('Medical Examinations'!$K:$K,MATCH($A1245,'Medical Examinations'!$A:$A,0)),"Not Found")</f>
        <v>No</v>
      </c>
      <c r="J1245" s="6" t="str">
        <f>IFERROR(INDEX('Medical Examinations'!$M:$M,MATCH($A1245,'Medical Examinations'!$A:$A,0)),"Not Found")</f>
        <v>Overweight</v>
      </c>
      <c r="K1245" s="6" t="str">
        <f>IFERROR(INDEX('Medical Examinations'!$N:$N,MATCH($A1245,'Medical Examinations'!$A:$A,0)),"Not Found")</f>
        <v>Normal</v>
      </c>
      <c r="L1245" s="12">
        <f>IFERROR(INDEX('Hospitalisation Details'!$V:$V,MATCH($A1245,'Hospitalisation Details'!$A:$A,0)),"Not Found")</f>
        <v>0</v>
      </c>
      <c r="M1245" s="13">
        <f>IFERROR(INDEX('Hospitalisation Details'!$F:$F,MATCH($A1245,'Hospitalisation Details'!$A:$A,0)),"Not Found")</f>
        <v>8932.08</v>
      </c>
      <c r="N1245" s="6">
        <f>IFERROR(INDEX('Hospitalisation Details'!$S:$S,MATCH($A1245,'Hospitalisation Details'!$A:$A,0)),"Not Found")</f>
        <v>26456</v>
      </c>
      <c r="O1245" s="6">
        <f>IFERROR(INDEX('Hospitalisation Details'!$T:$T,MATCH($A1245,'Hospitalisation Details'!$A:$A,0)),"Not Found")</f>
        <v>51</v>
      </c>
      <c r="P1245" s="6">
        <f>IFERROR(INDEX('Hospitalisation Details'!$U:$U,MATCH($A1245,'Hospitalisation Details'!$A:$A,0)),"Not Found")</f>
        <v>0</v>
      </c>
      <c r="Q1245" s="6">
        <f>IFERROR(INDEX('Hospitalisation Details'!$W:$W,MATCH($A1245,'Hospitalisation Details'!$A:$A,0)),"Not Found")</f>
        <v>0</v>
      </c>
    </row>
    <row r="1246" spans="1:17" ht="15" customHeight="1" x14ac:dyDescent="0.3">
      <c r="A1246" s="6" t="str">
        <f>'Customer Names'!A1246</f>
        <v>Id1245</v>
      </c>
      <c r="B1246" s="6" t="str">
        <f>IFERROR(INDEX('Customer Names'!$D:$D,MATCH($A1246,'Customer Names'!$A:$A,0)),"Not Found")</f>
        <v>Erynn J.</v>
      </c>
      <c r="C1246" s="6">
        <f>IFERROR(INDEX('Medical Examinations'!$B:$B,MATCH($A1246,'Medical Examinations'!$A:$A,0)),"Not Found")</f>
        <v>29.545000000000002</v>
      </c>
      <c r="D1246" s="6">
        <f>IFERROR(INDEX('Medical Examinations'!$C:$C,MATCH($A1246,'Medical Examinations'!$A:$A,0)),"Not Found")</f>
        <v>8.41</v>
      </c>
      <c r="E1246" s="6" t="str">
        <f>IFERROR(INDEX('Medical Examinations'!$I:$I,MATCH($A1246,'Medical Examinations'!$A:$A,0)),"Not Found")</f>
        <v>Yes</v>
      </c>
      <c r="F1246" s="6" t="str">
        <f>IFERROR(INDEX('Medical Examinations'!$J:$J,MATCH($A1246,'Medical Examinations'!$A:$A,0)),"Not Found")</f>
        <v>No</v>
      </c>
      <c r="G1246" s="6" t="str">
        <f>IFERROR(INDEX('Medical Examinations'!$F:$F,MATCH($A1246,'Medical Examinations'!$A:$A,0)),"Not Found")</f>
        <v>No</v>
      </c>
      <c r="H1246" s="6">
        <f>IFERROR(INDEX('Medical Examinations'!$L:$L,MATCH($A1246,'Medical Examinations'!$A:$A,0)),"Not Found")</f>
        <v>1</v>
      </c>
      <c r="I1246" s="6" t="str">
        <f>IFERROR(INDEX('Medical Examinations'!$K:$K,MATCH($A1246,'Medical Examinations'!$A:$A,0)),"Not Found")</f>
        <v>No</v>
      </c>
      <c r="J1246" s="6" t="str">
        <f>IFERROR(INDEX('Medical Examinations'!$M:$M,MATCH($A1246,'Medical Examinations'!$A:$A,0)),"Not Found")</f>
        <v>Overweight</v>
      </c>
      <c r="K1246" s="6" t="str">
        <f>IFERROR(INDEX('Medical Examinations'!$N:$N,MATCH($A1246,'Medical Examinations'!$A:$A,0)),"Not Found")</f>
        <v>Diabetic</v>
      </c>
      <c r="L1246" s="12">
        <f>IFERROR(INDEX('Hospitalisation Details'!$V:$V,MATCH($A1246,'Hospitalisation Details'!$A:$A,0)),"Not Found")</f>
        <v>0</v>
      </c>
      <c r="M1246" s="13">
        <f>IFERROR(INDEX('Hospitalisation Details'!$F:$F,MATCH($A1246,'Hospitalisation Details'!$A:$A,0)),"Not Found")</f>
        <v>8930.93</v>
      </c>
      <c r="N1246" s="6">
        <f>IFERROR(INDEX('Hospitalisation Details'!$S:$S,MATCH($A1246,'Hospitalisation Details'!$A:$A,0)),"Not Found")</f>
        <v>27582</v>
      </c>
      <c r="O1246" s="6">
        <f>IFERROR(INDEX('Hospitalisation Details'!$T:$T,MATCH($A1246,'Hospitalisation Details'!$A:$A,0)),"Not Found")</f>
        <v>47</v>
      </c>
      <c r="P1246" s="6">
        <f>IFERROR(INDEX('Hospitalisation Details'!$U:$U,MATCH($A1246,'Hospitalisation Details'!$A:$A,0)),"Not Found")</f>
        <v>0</v>
      </c>
      <c r="Q1246" s="6">
        <f>IFERROR(INDEX('Hospitalisation Details'!$W:$W,MATCH($A1246,'Hospitalisation Details'!$A:$A,0)),"Not Found")</f>
        <v>0</v>
      </c>
    </row>
    <row r="1247" spans="1:17" ht="15" customHeight="1" x14ac:dyDescent="0.3">
      <c r="A1247" s="6" t="str">
        <f>'Customer Names'!A1247</f>
        <v>Id1246</v>
      </c>
      <c r="B1247" s="6" t="str">
        <f>IFERROR(INDEX('Customer Names'!$D:$D,MATCH($A1247,'Customer Names'!$A:$A,0)),"Not Found")</f>
        <v>Mahesh</v>
      </c>
      <c r="C1247" s="6">
        <f>IFERROR(INDEX('Medical Examinations'!$B:$B,MATCH($A1247,'Medical Examinations'!$A:$A,0)),"Not Found")</f>
        <v>23.25</v>
      </c>
      <c r="D1247" s="6">
        <f>IFERROR(INDEX('Medical Examinations'!$C:$C,MATCH($A1247,'Medical Examinations'!$A:$A,0)),"Not Found")</f>
        <v>11.96</v>
      </c>
      <c r="E1247" s="6" t="str">
        <f>IFERROR(INDEX('Medical Examinations'!$I:$I,MATCH($A1247,'Medical Examinations'!$A:$A,0)),"Not Found")</f>
        <v>Yes</v>
      </c>
      <c r="F1247" s="6" t="str">
        <f>IFERROR(INDEX('Medical Examinations'!$J:$J,MATCH($A1247,'Medical Examinations'!$A:$A,0)),"Not Found")</f>
        <v>No</v>
      </c>
      <c r="G1247" s="6" t="str">
        <f>IFERROR(INDEX('Medical Examinations'!$F:$F,MATCH($A1247,'Medical Examinations'!$A:$A,0)),"Not Found")</f>
        <v>No</v>
      </c>
      <c r="H1247" s="6">
        <f>IFERROR(INDEX('Medical Examinations'!$L:$L,MATCH($A1247,'Medical Examinations'!$A:$A,0)),"Not Found")</f>
        <v>0</v>
      </c>
      <c r="I1247" s="6" t="str">
        <f>IFERROR(INDEX('Medical Examinations'!$K:$K,MATCH($A1247,'Medical Examinations'!$A:$A,0)),"Not Found")</f>
        <v>No</v>
      </c>
      <c r="J1247" s="6" t="str">
        <f>IFERROR(INDEX('Medical Examinations'!$M:$M,MATCH($A1247,'Medical Examinations'!$A:$A,0)),"Not Found")</f>
        <v>Normal Weight</v>
      </c>
      <c r="K1247" s="6" t="str">
        <f>IFERROR(INDEX('Medical Examinations'!$N:$N,MATCH($A1247,'Medical Examinations'!$A:$A,0)),"Not Found")</f>
        <v>Diabetic</v>
      </c>
      <c r="L1247" s="12">
        <f>IFERROR(INDEX('Hospitalisation Details'!$V:$V,MATCH($A1247,'Hospitalisation Details'!$A:$A,0)),"Not Found")</f>
        <v>0</v>
      </c>
      <c r="M1247" s="13">
        <f>IFERROR(INDEX('Hospitalisation Details'!$F:$F,MATCH($A1247,'Hospitalisation Details'!$A:$A,0)),"Not Found")</f>
        <v>8908.4699999999993</v>
      </c>
      <c r="N1247" s="6">
        <f>IFERROR(INDEX('Hospitalisation Details'!$S:$S,MATCH($A1247,'Hospitalisation Details'!$A:$A,0)),"Not Found")</f>
        <v>24721</v>
      </c>
      <c r="O1247" s="6">
        <f>IFERROR(INDEX('Hospitalisation Details'!$T:$T,MATCH($A1247,'Hospitalisation Details'!$A:$A,0)),"Not Found")</f>
        <v>55</v>
      </c>
      <c r="P1247" s="6">
        <f>IFERROR(INDEX('Hospitalisation Details'!$U:$U,MATCH($A1247,'Hospitalisation Details'!$A:$A,0)),"Not Found")</f>
        <v>0</v>
      </c>
      <c r="Q1247" s="6">
        <f>IFERROR(INDEX('Hospitalisation Details'!$W:$W,MATCH($A1247,'Hospitalisation Details'!$A:$A,0)),"Not Found")</f>
        <v>0</v>
      </c>
    </row>
    <row r="1248" spans="1:17" ht="15" customHeight="1" x14ac:dyDescent="0.3">
      <c r="A1248" s="6" t="str">
        <f>'Customer Names'!A1248</f>
        <v>Id1247</v>
      </c>
      <c r="B1248" s="6" t="str">
        <f>IFERROR(INDEX('Customer Names'!$D:$D,MATCH($A1248,'Customer Names'!$A:$A,0)),"Not Found")</f>
        <v>Stanley</v>
      </c>
      <c r="C1248" s="6">
        <f>IFERROR(INDEX('Medical Examinations'!$B:$B,MATCH($A1248,'Medical Examinations'!$A:$A,0)),"Not Found")</f>
        <v>43.95</v>
      </c>
      <c r="D1248" s="6">
        <f>IFERROR(INDEX('Medical Examinations'!$C:$C,MATCH($A1248,'Medical Examinations'!$A:$A,0)),"Not Found")</f>
        <v>5.17</v>
      </c>
      <c r="E1248" s="6" t="str">
        <f>IFERROR(INDEX('Medical Examinations'!$I:$I,MATCH($A1248,'Medical Examinations'!$A:$A,0)),"Not Found")</f>
        <v>Yes</v>
      </c>
      <c r="F1248" s="6" t="str">
        <f>IFERROR(INDEX('Medical Examinations'!$J:$J,MATCH($A1248,'Medical Examinations'!$A:$A,0)),"Not Found")</f>
        <v>No</v>
      </c>
      <c r="G1248" s="6" t="str">
        <f>IFERROR(INDEX('Medical Examinations'!$F:$F,MATCH($A1248,'Medical Examinations'!$A:$A,0)),"Not Found")</f>
        <v>Yes</v>
      </c>
      <c r="H1248" s="6">
        <f>IFERROR(INDEX('Medical Examinations'!$L:$L,MATCH($A1248,'Medical Examinations'!$A:$A,0)),"Not Found")</f>
        <v>1</v>
      </c>
      <c r="I1248" s="6" t="str">
        <f>IFERROR(INDEX('Medical Examinations'!$K:$K,MATCH($A1248,'Medical Examinations'!$A:$A,0)),"Not Found")</f>
        <v>No</v>
      </c>
      <c r="J1248" s="6" t="str">
        <f>IFERROR(INDEX('Medical Examinations'!$M:$M,MATCH($A1248,'Medical Examinations'!$A:$A,0)),"Not Found")</f>
        <v>Obesity</v>
      </c>
      <c r="K1248" s="6" t="str">
        <f>IFERROR(INDEX('Medical Examinations'!$N:$N,MATCH($A1248,'Medical Examinations'!$A:$A,0)),"Not Found")</f>
        <v>Normal</v>
      </c>
      <c r="L1248" s="12">
        <f>IFERROR(INDEX('Hospitalisation Details'!$V:$V,MATCH($A1248,'Hospitalisation Details'!$A:$A,0)),"Not Found")</f>
        <v>0</v>
      </c>
      <c r="M1248" s="13">
        <f>IFERROR(INDEX('Hospitalisation Details'!$F:$F,MATCH($A1248,'Hospitalisation Details'!$A:$A,0)),"Not Found")</f>
        <v>8906.14</v>
      </c>
      <c r="N1248" s="6">
        <f>IFERROR(INDEX('Hospitalisation Details'!$S:$S,MATCH($A1248,'Hospitalisation Details'!$A:$A,0)),"Not Found")</f>
        <v>35762</v>
      </c>
      <c r="O1248" s="6">
        <f>IFERROR(INDEX('Hospitalisation Details'!$T:$T,MATCH($A1248,'Hospitalisation Details'!$A:$A,0)),"Not Found")</f>
        <v>25</v>
      </c>
      <c r="P1248" s="6">
        <f>IFERROR(INDEX('Hospitalisation Details'!$U:$U,MATCH($A1248,'Hospitalisation Details'!$A:$A,0)),"Not Found")</f>
        <v>0</v>
      </c>
      <c r="Q1248" s="6">
        <f>IFERROR(INDEX('Hospitalisation Details'!$W:$W,MATCH($A1248,'Hospitalisation Details'!$A:$A,0)),"Not Found")</f>
        <v>0</v>
      </c>
    </row>
    <row r="1249" spans="1:17" ht="15" customHeight="1" x14ac:dyDescent="0.3">
      <c r="A1249" s="6" t="str">
        <f>'Customer Names'!A1249</f>
        <v>Id1248</v>
      </c>
      <c r="B1249" s="6" t="str">
        <f>IFERROR(INDEX('Customer Names'!$D:$D,MATCH($A1249,'Customer Names'!$A:$A,0)),"Not Found")</f>
        <v>Gregory</v>
      </c>
      <c r="C1249" s="6">
        <f>IFERROR(INDEX('Medical Examinations'!$B:$B,MATCH($A1249,'Medical Examinations'!$A:$A,0)),"Not Found")</f>
        <v>21.85</v>
      </c>
      <c r="D1249" s="6">
        <f>IFERROR(INDEX('Medical Examinations'!$C:$C,MATCH($A1249,'Medical Examinations'!$A:$A,0)),"Not Found")</f>
        <v>8.76</v>
      </c>
      <c r="E1249" s="6" t="str">
        <f>IFERROR(INDEX('Medical Examinations'!$I:$I,MATCH($A1249,'Medical Examinations'!$A:$A,0)),"Not Found")</f>
        <v>No</v>
      </c>
      <c r="F1249" s="6" t="str">
        <f>IFERROR(INDEX('Medical Examinations'!$J:$J,MATCH($A1249,'Medical Examinations'!$A:$A,0)),"Not Found")</f>
        <v>No</v>
      </c>
      <c r="G1249" s="6" t="str">
        <f>IFERROR(INDEX('Medical Examinations'!$F:$F,MATCH($A1249,'Medical Examinations'!$A:$A,0)),"Not Found")</f>
        <v>No</v>
      </c>
      <c r="H1249" s="6">
        <f>IFERROR(INDEX('Medical Examinations'!$L:$L,MATCH($A1249,'Medical Examinations'!$A:$A,0)),"Not Found")</f>
        <v>0</v>
      </c>
      <c r="I1249" s="6" t="str">
        <f>IFERROR(INDEX('Medical Examinations'!$K:$K,MATCH($A1249,'Medical Examinations'!$A:$A,0)),"Not Found")</f>
        <v>No</v>
      </c>
      <c r="J1249" s="6" t="str">
        <f>IFERROR(INDEX('Medical Examinations'!$M:$M,MATCH($A1249,'Medical Examinations'!$A:$A,0)),"Not Found")</f>
        <v>Normal Weight</v>
      </c>
      <c r="K1249" s="6" t="str">
        <f>IFERROR(INDEX('Medical Examinations'!$N:$N,MATCH($A1249,'Medical Examinations'!$A:$A,0)),"Not Found")</f>
        <v>Diabetic</v>
      </c>
      <c r="L1249" s="12">
        <f>IFERROR(INDEX('Hospitalisation Details'!$V:$V,MATCH($A1249,'Hospitalisation Details'!$A:$A,0)),"Not Found")</f>
        <v>0</v>
      </c>
      <c r="M1249" s="13">
        <f>IFERROR(INDEX('Hospitalisation Details'!$F:$F,MATCH($A1249,'Hospitalisation Details'!$A:$A,0)),"Not Found")</f>
        <v>8891.14</v>
      </c>
      <c r="N1249" s="6">
        <f>IFERROR(INDEX('Hospitalisation Details'!$S:$S,MATCH($A1249,'Hospitalisation Details'!$A:$A,0)),"Not Found")</f>
        <v>28840</v>
      </c>
      <c r="O1249" s="6">
        <f>IFERROR(INDEX('Hospitalisation Details'!$T:$T,MATCH($A1249,'Hospitalisation Details'!$A:$A,0)),"Not Found")</f>
        <v>44</v>
      </c>
      <c r="P1249" s="6">
        <f>IFERROR(INDEX('Hospitalisation Details'!$U:$U,MATCH($A1249,'Hospitalisation Details'!$A:$A,0)),"Not Found")</f>
        <v>0</v>
      </c>
      <c r="Q1249" s="6">
        <f>IFERROR(INDEX('Hospitalisation Details'!$W:$W,MATCH($A1249,'Hospitalisation Details'!$A:$A,0)),"Not Found")</f>
        <v>0</v>
      </c>
    </row>
    <row r="1250" spans="1:17" ht="15" customHeight="1" x14ac:dyDescent="0.3">
      <c r="A1250" s="6" t="str">
        <f>'Customer Names'!A1250</f>
        <v>Id1249</v>
      </c>
      <c r="B1250" s="6" t="str">
        <f>IFERROR(INDEX('Customer Names'!$D:$D,MATCH($A1250,'Customer Names'!$A:$A,0)),"Not Found")</f>
        <v>Eric</v>
      </c>
      <c r="C1250" s="6">
        <f>IFERROR(INDEX('Medical Examinations'!$B:$B,MATCH($A1250,'Medical Examinations'!$A:$A,0)),"Not Found")</f>
        <v>25.73</v>
      </c>
      <c r="D1250" s="6">
        <f>IFERROR(INDEX('Medical Examinations'!$C:$C,MATCH($A1250,'Medical Examinations'!$A:$A,0)),"Not Found")</f>
        <v>7.99</v>
      </c>
      <c r="E1250" s="6" t="str">
        <f>IFERROR(INDEX('Medical Examinations'!$I:$I,MATCH($A1250,'Medical Examinations'!$A:$A,0)),"Not Found")</f>
        <v>No</v>
      </c>
      <c r="F1250" s="6" t="str">
        <f>IFERROR(INDEX('Medical Examinations'!$J:$J,MATCH($A1250,'Medical Examinations'!$A:$A,0)),"Not Found")</f>
        <v>No</v>
      </c>
      <c r="G1250" s="6" t="str">
        <f>IFERROR(INDEX('Medical Examinations'!$F:$F,MATCH($A1250,'Medical Examinations'!$A:$A,0)),"Not Found")</f>
        <v>No</v>
      </c>
      <c r="H1250" s="6">
        <f>IFERROR(INDEX('Medical Examinations'!$L:$L,MATCH($A1250,'Medical Examinations'!$A:$A,0)),"Not Found")</f>
        <v>2</v>
      </c>
      <c r="I1250" s="6" t="str">
        <f>IFERROR(INDEX('Medical Examinations'!$K:$K,MATCH($A1250,'Medical Examinations'!$A:$A,0)),"Not Found")</f>
        <v>No</v>
      </c>
      <c r="J1250" s="6" t="str">
        <f>IFERROR(INDEX('Medical Examinations'!$M:$M,MATCH($A1250,'Medical Examinations'!$A:$A,0)),"Not Found")</f>
        <v>Overweight</v>
      </c>
      <c r="K1250" s="6" t="str">
        <f>IFERROR(INDEX('Medical Examinations'!$N:$N,MATCH($A1250,'Medical Examinations'!$A:$A,0)),"Not Found")</f>
        <v>Diabetic</v>
      </c>
      <c r="L1250" s="12">
        <f>IFERROR(INDEX('Hospitalisation Details'!$V:$V,MATCH($A1250,'Hospitalisation Details'!$A:$A,0)),"Not Found")</f>
        <v>0</v>
      </c>
      <c r="M1250" s="13">
        <f>IFERROR(INDEX('Hospitalisation Details'!$F:$F,MATCH($A1250,'Hospitalisation Details'!$A:$A,0)),"Not Found")</f>
        <v>8890.59</v>
      </c>
      <c r="N1250" s="6">
        <f>IFERROR(INDEX('Hospitalisation Details'!$S:$S,MATCH($A1250,'Hospitalisation Details'!$A:$A,0)),"Not Found")</f>
        <v>26916</v>
      </c>
      <c r="O1250" s="6">
        <f>IFERROR(INDEX('Hospitalisation Details'!$T:$T,MATCH($A1250,'Hospitalisation Details'!$A:$A,0)),"Not Found")</f>
        <v>49</v>
      </c>
      <c r="P1250" s="6">
        <f>IFERROR(INDEX('Hospitalisation Details'!$U:$U,MATCH($A1250,'Hospitalisation Details'!$A:$A,0)),"Not Found")</f>
        <v>0</v>
      </c>
      <c r="Q1250" s="6">
        <f>IFERROR(INDEX('Hospitalisation Details'!$W:$W,MATCH($A1250,'Hospitalisation Details'!$A:$A,0)),"Not Found")</f>
        <v>0</v>
      </c>
    </row>
    <row r="1251" spans="1:17" ht="15" customHeight="1" x14ac:dyDescent="0.3">
      <c r="A1251" s="6" t="str">
        <f>'Customer Names'!A1251</f>
        <v>Id1250</v>
      </c>
      <c r="B1251" s="6" t="str">
        <f>IFERROR(INDEX('Customer Names'!$D:$D,MATCH($A1251,'Customer Names'!$A:$A,0)),"Not Found")</f>
        <v>Rachel M</v>
      </c>
      <c r="C1251" s="6">
        <f>IFERROR(INDEX('Medical Examinations'!$B:$B,MATCH($A1251,'Medical Examinations'!$A:$A,0)),"Not Found")</f>
        <v>32.229999999999997</v>
      </c>
      <c r="D1251" s="6">
        <f>IFERROR(INDEX('Medical Examinations'!$C:$C,MATCH($A1251,'Medical Examinations'!$A:$A,0)),"Not Found")</f>
        <v>8.59</v>
      </c>
      <c r="E1251" s="6" t="str">
        <f>IFERROR(INDEX('Medical Examinations'!$I:$I,MATCH($A1251,'Medical Examinations'!$A:$A,0)),"Not Found")</f>
        <v>No</v>
      </c>
      <c r="F1251" s="6" t="str">
        <f>IFERROR(INDEX('Medical Examinations'!$J:$J,MATCH($A1251,'Medical Examinations'!$A:$A,0)),"Not Found")</f>
        <v>No</v>
      </c>
      <c r="G1251" s="6" t="str">
        <f>IFERROR(INDEX('Medical Examinations'!$F:$F,MATCH($A1251,'Medical Examinations'!$A:$A,0)),"Not Found")</f>
        <v>No</v>
      </c>
      <c r="H1251" s="6">
        <f>IFERROR(INDEX('Medical Examinations'!$L:$L,MATCH($A1251,'Medical Examinations'!$A:$A,0)),"Not Found")</f>
        <v>0</v>
      </c>
      <c r="I1251" s="6" t="str">
        <f>IFERROR(INDEX('Medical Examinations'!$K:$K,MATCH($A1251,'Medical Examinations'!$A:$A,0)),"Not Found")</f>
        <v>No</v>
      </c>
      <c r="J1251" s="6" t="str">
        <f>IFERROR(INDEX('Medical Examinations'!$M:$M,MATCH($A1251,'Medical Examinations'!$A:$A,0)),"Not Found")</f>
        <v>Obesity</v>
      </c>
      <c r="K1251" s="6" t="str">
        <f>IFERROR(INDEX('Medical Examinations'!$N:$N,MATCH($A1251,'Medical Examinations'!$A:$A,0)),"Not Found")</f>
        <v>Diabetic</v>
      </c>
      <c r="L1251" s="12">
        <f>IFERROR(INDEX('Hospitalisation Details'!$V:$V,MATCH($A1251,'Hospitalisation Details'!$A:$A,0)),"Not Found")</f>
        <v>0</v>
      </c>
      <c r="M1251" s="13">
        <f>IFERROR(INDEX('Hospitalisation Details'!$F:$F,MATCH($A1251,'Hospitalisation Details'!$A:$A,0)),"Not Found")</f>
        <v>8871.15</v>
      </c>
      <c r="N1251" s="6">
        <f>IFERROR(INDEX('Hospitalisation Details'!$S:$S,MATCH($A1251,'Hospitalisation Details'!$A:$A,0)),"Not Found")</f>
        <v>27198</v>
      </c>
      <c r="O1251" s="6">
        <f>IFERROR(INDEX('Hospitalisation Details'!$T:$T,MATCH($A1251,'Hospitalisation Details'!$A:$A,0)),"Not Found")</f>
        <v>48</v>
      </c>
      <c r="P1251" s="6">
        <f>IFERROR(INDEX('Hospitalisation Details'!$U:$U,MATCH($A1251,'Hospitalisation Details'!$A:$A,0)),"Not Found")</f>
        <v>0</v>
      </c>
      <c r="Q1251" s="6">
        <f>IFERROR(INDEX('Hospitalisation Details'!$W:$W,MATCH($A1251,'Hospitalisation Details'!$A:$A,0)),"Not Found")</f>
        <v>0</v>
      </c>
    </row>
    <row r="1252" spans="1:17" ht="15" customHeight="1" x14ac:dyDescent="0.3">
      <c r="A1252" s="6" t="str">
        <f>'Customer Names'!A1252</f>
        <v>Id1251</v>
      </c>
      <c r="B1252" s="6" t="str">
        <f>IFERROR(INDEX('Customer Names'!$D:$D,MATCH($A1252,'Customer Names'!$A:$A,0)),"Not Found")</f>
        <v>Fritz</v>
      </c>
      <c r="C1252" s="6">
        <f>IFERROR(INDEX('Medical Examinations'!$B:$B,MATCH($A1252,'Medical Examinations'!$A:$A,0)),"Not Found")</f>
        <v>32.204999999999998</v>
      </c>
      <c r="D1252" s="6">
        <f>IFERROR(INDEX('Medical Examinations'!$C:$C,MATCH($A1252,'Medical Examinations'!$A:$A,0)),"Not Found")</f>
        <v>6.14</v>
      </c>
      <c r="E1252" s="6" t="str">
        <f>IFERROR(INDEX('Medical Examinations'!$I:$I,MATCH($A1252,'Medical Examinations'!$A:$A,0)),"Not Found")</f>
        <v>No</v>
      </c>
      <c r="F1252" s="6" t="str">
        <f>IFERROR(INDEX('Medical Examinations'!$J:$J,MATCH($A1252,'Medical Examinations'!$A:$A,0)),"Not Found")</f>
        <v>No</v>
      </c>
      <c r="G1252" s="6" t="str">
        <f>IFERROR(INDEX('Medical Examinations'!$F:$F,MATCH($A1252,'Medical Examinations'!$A:$A,0)),"Not Found")</f>
        <v>No</v>
      </c>
      <c r="H1252" s="6">
        <f>IFERROR(INDEX('Medical Examinations'!$L:$L,MATCH($A1252,'Medical Examinations'!$A:$A,0)),"Not Found")</f>
        <v>2</v>
      </c>
      <c r="I1252" s="6" t="str">
        <f>IFERROR(INDEX('Medical Examinations'!$K:$K,MATCH($A1252,'Medical Examinations'!$A:$A,0)),"Not Found")</f>
        <v>No</v>
      </c>
      <c r="J1252" s="6" t="str">
        <f>IFERROR(INDEX('Medical Examinations'!$M:$M,MATCH($A1252,'Medical Examinations'!$A:$A,0)),"Not Found")</f>
        <v>Obesity</v>
      </c>
      <c r="K1252" s="6" t="str">
        <f>IFERROR(INDEX('Medical Examinations'!$N:$N,MATCH($A1252,'Medical Examinations'!$A:$A,0)),"Not Found")</f>
        <v>Prediabetic</v>
      </c>
      <c r="L1252" s="12">
        <f>IFERROR(INDEX('Hospitalisation Details'!$V:$V,MATCH($A1252,'Hospitalisation Details'!$A:$A,0)),"Not Found")</f>
        <v>0</v>
      </c>
      <c r="M1252" s="13">
        <f>IFERROR(INDEX('Hospitalisation Details'!$F:$F,MATCH($A1252,'Hospitalisation Details'!$A:$A,0)),"Not Found")</f>
        <v>8835.26</v>
      </c>
      <c r="N1252" s="6">
        <f>IFERROR(INDEX('Hospitalisation Details'!$S:$S,MATCH($A1252,'Hospitalisation Details'!$A:$A,0)),"Not Found")</f>
        <v>26625</v>
      </c>
      <c r="O1252" s="6">
        <f>IFERROR(INDEX('Hospitalisation Details'!$T:$T,MATCH($A1252,'Hospitalisation Details'!$A:$A,0)),"Not Found")</f>
        <v>50</v>
      </c>
      <c r="P1252" s="6">
        <f>IFERROR(INDEX('Hospitalisation Details'!$U:$U,MATCH($A1252,'Hospitalisation Details'!$A:$A,0)),"Not Found")</f>
        <v>0</v>
      </c>
      <c r="Q1252" s="6">
        <f>IFERROR(INDEX('Hospitalisation Details'!$W:$W,MATCH($A1252,'Hospitalisation Details'!$A:$A,0)),"Not Found")</f>
        <v>0</v>
      </c>
    </row>
    <row r="1253" spans="1:17" ht="15" customHeight="1" x14ac:dyDescent="0.3">
      <c r="A1253" s="6" t="str">
        <f>'Customer Names'!A1253</f>
        <v>Id1252</v>
      </c>
      <c r="B1253" s="6" t="str">
        <f>IFERROR(INDEX('Customer Names'!$D:$D,MATCH($A1253,'Customer Names'!$A:$A,0)),"Not Found")</f>
        <v>Brad</v>
      </c>
      <c r="C1253" s="6">
        <f>IFERROR(INDEX('Medical Examinations'!$B:$B,MATCH($A1253,'Medical Examinations'!$A:$A,0)),"Not Found")</f>
        <v>26.41</v>
      </c>
      <c r="D1253" s="6">
        <f>IFERROR(INDEX('Medical Examinations'!$C:$C,MATCH($A1253,'Medical Examinations'!$A:$A,0)),"Not Found")</f>
        <v>4.08</v>
      </c>
      <c r="E1253" s="6" t="str">
        <f>IFERROR(INDEX('Medical Examinations'!$I:$I,MATCH($A1253,'Medical Examinations'!$A:$A,0)),"Not Found")</f>
        <v>No</v>
      </c>
      <c r="F1253" s="6" t="str">
        <f>IFERROR(INDEX('Medical Examinations'!$J:$J,MATCH($A1253,'Medical Examinations'!$A:$A,0)),"Not Found")</f>
        <v>No</v>
      </c>
      <c r="G1253" s="6" t="str">
        <f>IFERROR(INDEX('Medical Examinations'!$F:$F,MATCH($A1253,'Medical Examinations'!$A:$A,0)),"Not Found")</f>
        <v>No</v>
      </c>
      <c r="H1253" s="6">
        <f>IFERROR(INDEX('Medical Examinations'!$L:$L,MATCH($A1253,'Medical Examinations'!$A:$A,0)),"Not Found")</f>
        <v>2</v>
      </c>
      <c r="I1253" s="6" t="str">
        <f>IFERROR(INDEX('Medical Examinations'!$K:$K,MATCH($A1253,'Medical Examinations'!$A:$A,0)),"Not Found")</f>
        <v>No</v>
      </c>
      <c r="J1253" s="6" t="str">
        <f>IFERROR(INDEX('Medical Examinations'!$M:$M,MATCH($A1253,'Medical Examinations'!$A:$A,0)),"Not Found")</f>
        <v>Overweight</v>
      </c>
      <c r="K1253" s="6" t="str">
        <f>IFERROR(INDEX('Medical Examinations'!$N:$N,MATCH($A1253,'Medical Examinations'!$A:$A,0)),"Not Found")</f>
        <v>Normal</v>
      </c>
      <c r="L1253" s="12">
        <f>IFERROR(INDEX('Hospitalisation Details'!$V:$V,MATCH($A1253,'Hospitalisation Details'!$A:$A,0)),"Not Found")</f>
        <v>0</v>
      </c>
      <c r="M1253" s="13">
        <f>IFERROR(INDEX('Hospitalisation Details'!$F:$F,MATCH($A1253,'Hospitalisation Details'!$A:$A,0)),"Not Found")</f>
        <v>8827.2099999999991</v>
      </c>
      <c r="N1253" s="6">
        <f>IFERROR(INDEX('Hospitalisation Details'!$S:$S,MATCH($A1253,'Hospitalisation Details'!$A:$A,0)),"Not Found")</f>
        <v>26617</v>
      </c>
      <c r="O1253" s="6">
        <f>IFERROR(INDEX('Hospitalisation Details'!$T:$T,MATCH($A1253,'Hospitalisation Details'!$A:$A,0)),"Not Found")</f>
        <v>50</v>
      </c>
      <c r="P1253" s="6">
        <f>IFERROR(INDEX('Hospitalisation Details'!$U:$U,MATCH($A1253,'Hospitalisation Details'!$A:$A,0)),"Not Found")</f>
        <v>0</v>
      </c>
      <c r="Q1253" s="6">
        <f>IFERROR(INDEX('Hospitalisation Details'!$W:$W,MATCH($A1253,'Hospitalisation Details'!$A:$A,0)),"Not Found")</f>
        <v>0</v>
      </c>
    </row>
    <row r="1254" spans="1:17" ht="15" customHeight="1" x14ac:dyDescent="0.3">
      <c r="A1254" s="6" t="str">
        <f>'Customer Names'!A1254</f>
        <v>Id1253</v>
      </c>
      <c r="B1254" s="6" t="str">
        <f>IFERROR(INDEX('Customer Names'!$D:$D,MATCH($A1254,'Customer Names'!$A:$A,0)),"Not Found")</f>
        <v>Claire M</v>
      </c>
      <c r="C1254" s="6">
        <f>IFERROR(INDEX('Medical Examinations'!$B:$B,MATCH($A1254,'Medical Examinations'!$A:$A,0)),"Not Found")</f>
        <v>30.2</v>
      </c>
      <c r="D1254" s="6">
        <f>IFERROR(INDEX('Medical Examinations'!$C:$C,MATCH($A1254,'Medical Examinations'!$A:$A,0)),"Not Found")</f>
        <v>6.25</v>
      </c>
      <c r="E1254" s="6" t="str">
        <f>IFERROR(INDEX('Medical Examinations'!$I:$I,MATCH($A1254,'Medical Examinations'!$A:$A,0)),"Not Found")</f>
        <v>Yes</v>
      </c>
      <c r="F1254" s="6" t="str">
        <f>IFERROR(INDEX('Medical Examinations'!$J:$J,MATCH($A1254,'Medical Examinations'!$A:$A,0)),"Not Found")</f>
        <v>No</v>
      </c>
      <c r="G1254" s="6" t="str">
        <f>IFERROR(INDEX('Medical Examinations'!$F:$F,MATCH($A1254,'Medical Examinations'!$A:$A,0)),"Not Found")</f>
        <v>No</v>
      </c>
      <c r="H1254" s="6">
        <f>IFERROR(INDEX('Medical Examinations'!$L:$L,MATCH($A1254,'Medical Examinations'!$A:$A,0)),"Not Found")</f>
        <v>0</v>
      </c>
      <c r="I1254" s="6" t="str">
        <f>IFERROR(INDEX('Medical Examinations'!$K:$K,MATCH($A1254,'Medical Examinations'!$A:$A,0)),"Not Found")</f>
        <v>No</v>
      </c>
      <c r="J1254" s="6" t="str">
        <f>IFERROR(INDEX('Medical Examinations'!$M:$M,MATCH($A1254,'Medical Examinations'!$A:$A,0)),"Not Found")</f>
        <v>Obesity</v>
      </c>
      <c r="K1254" s="6" t="str">
        <f>IFERROR(INDEX('Medical Examinations'!$N:$N,MATCH($A1254,'Medical Examinations'!$A:$A,0)),"Not Found")</f>
        <v>Prediabetic</v>
      </c>
      <c r="L1254" s="12">
        <f>IFERROR(INDEX('Hospitalisation Details'!$V:$V,MATCH($A1254,'Hospitalisation Details'!$A:$A,0)),"Not Found")</f>
        <v>0</v>
      </c>
      <c r="M1254" s="13">
        <f>IFERROR(INDEX('Hospitalisation Details'!$F:$F,MATCH($A1254,'Hospitalisation Details'!$A:$A,0)),"Not Found")</f>
        <v>8825.09</v>
      </c>
      <c r="N1254" s="6">
        <f>IFERROR(INDEX('Hospitalisation Details'!$S:$S,MATCH($A1254,'Hospitalisation Details'!$A:$A,0)),"Not Found")</f>
        <v>27955</v>
      </c>
      <c r="O1254" s="6">
        <f>IFERROR(INDEX('Hospitalisation Details'!$T:$T,MATCH($A1254,'Hospitalisation Details'!$A:$A,0)),"Not Found")</f>
        <v>46</v>
      </c>
      <c r="P1254" s="6">
        <f>IFERROR(INDEX('Hospitalisation Details'!$U:$U,MATCH($A1254,'Hospitalisation Details'!$A:$A,0)),"Not Found")</f>
        <v>0</v>
      </c>
      <c r="Q1254" s="6">
        <f>IFERROR(INDEX('Hospitalisation Details'!$W:$W,MATCH($A1254,'Hospitalisation Details'!$A:$A,0)),"Not Found")</f>
        <v>0</v>
      </c>
    </row>
    <row r="1255" spans="1:17" ht="15" customHeight="1" x14ac:dyDescent="0.3">
      <c r="A1255" s="6" t="str">
        <f>'Customer Names'!A1255</f>
        <v>Id1254</v>
      </c>
      <c r="B1255" s="6" t="str">
        <f>IFERROR(INDEX('Customer Names'!$D:$D,MATCH($A1255,'Customer Names'!$A:$A,0)),"Not Found")</f>
        <v>Jennifer</v>
      </c>
      <c r="C1255" s="6">
        <f>IFERROR(INDEX('Medical Examinations'!$B:$B,MATCH($A1255,'Medical Examinations'!$A:$A,0)),"Not Found")</f>
        <v>31.26</v>
      </c>
      <c r="D1255" s="6">
        <f>IFERROR(INDEX('Medical Examinations'!$C:$C,MATCH($A1255,'Medical Examinations'!$A:$A,0)),"Not Found")</f>
        <v>5.94</v>
      </c>
      <c r="E1255" s="6" t="str">
        <f>IFERROR(INDEX('Medical Examinations'!$I:$I,MATCH($A1255,'Medical Examinations'!$A:$A,0)),"Not Found")</f>
        <v>Yes</v>
      </c>
      <c r="F1255" s="6" t="str">
        <f>IFERROR(INDEX('Medical Examinations'!$J:$J,MATCH($A1255,'Medical Examinations'!$A:$A,0)),"Not Found")</f>
        <v>No</v>
      </c>
      <c r="G1255" s="6" t="str">
        <f>IFERROR(INDEX('Medical Examinations'!$F:$F,MATCH($A1255,'Medical Examinations'!$A:$A,0)),"Not Found")</f>
        <v>No</v>
      </c>
      <c r="H1255" s="6">
        <f>IFERROR(INDEX('Medical Examinations'!$L:$L,MATCH($A1255,'Medical Examinations'!$A:$A,0)),"Not Found")</f>
        <v>1</v>
      </c>
      <c r="I1255" s="6" t="str">
        <f>IFERROR(INDEX('Medical Examinations'!$K:$K,MATCH($A1255,'Medical Examinations'!$A:$A,0)),"Not Found")</f>
        <v>No</v>
      </c>
      <c r="J1255" s="6" t="str">
        <f>IFERROR(INDEX('Medical Examinations'!$M:$M,MATCH($A1255,'Medical Examinations'!$A:$A,0)),"Not Found")</f>
        <v>Obesity</v>
      </c>
      <c r="K1255" s="6" t="str">
        <f>IFERROR(INDEX('Medical Examinations'!$N:$N,MATCH($A1255,'Medical Examinations'!$A:$A,0)),"Not Found")</f>
        <v>Prediabetic</v>
      </c>
      <c r="L1255" s="12">
        <f>IFERROR(INDEX('Hospitalisation Details'!$V:$V,MATCH($A1255,'Hospitalisation Details'!$A:$A,0)),"Not Found")</f>
        <v>0</v>
      </c>
      <c r="M1255" s="13">
        <f>IFERROR(INDEX('Hospitalisation Details'!$F:$F,MATCH($A1255,'Hospitalisation Details'!$A:$A,0)),"Not Found")</f>
        <v>8824.27</v>
      </c>
      <c r="N1255" s="6">
        <f>IFERROR(INDEX('Hospitalisation Details'!$S:$S,MATCH($A1255,'Hospitalisation Details'!$A:$A,0)),"Not Found")</f>
        <v>32377</v>
      </c>
      <c r="O1255" s="6">
        <f>IFERROR(INDEX('Hospitalisation Details'!$T:$T,MATCH($A1255,'Hospitalisation Details'!$A:$A,0)),"Not Found")</f>
        <v>34</v>
      </c>
      <c r="P1255" s="6">
        <f>IFERROR(INDEX('Hospitalisation Details'!$U:$U,MATCH($A1255,'Hospitalisation Details'!$A:$A,0)),"Not Found")</f>
        <v>0</v>
      </c>
      <c r="Q1255" s="6">
        <f>IFERROR(INDEX('Hospitalisation Details'!$W:$W,MATCH($A1255,'Hospitalisation Details'!$A:$A,0)),"Not Found")</f>
        <v>0</v>
      </c>
    </row>
    <row r="1256" spans="1:17" ht="15" customHeight="1" x14ac:dyDescent="0.3">
      <c r="A1256" s="6" t="str">
        <f>'Customer Names'!A1256</f>
        <v>Id1255</v>
      </c>
      <c r="B1256" s="6" t="str">
        <f>IFERROR(INDEX('Customer Names'!$D:$D,MATCH($A1256,'Customer Names'!$A:$A,0)),"Not Found")</f>
        <v>Maria S.</v>
      </c>
      <c r="C1256" s="6">
        <f>IFERROR(INDEX('Medical Examinations'!$B:$B,MATCH($A1256,'Medical Examinations'!$A:$A,0)),"Not Found")</f>
        <v>33.725000000000001</v>
      </c>
      <c r="D1256" s="6">
        <f>IFERROR(INDEX('Medical Examinations'!$C:$C,MATCH($A1256,'Medical Examinations'!$A:$A,0)),"Not Found")</f>
        <v>6.45</v>
      </c>
      <c r="E1256" s="6" t="str">
        <f>IFERROR(INDEX('Medical Examinations'!$I:$I,MATCH($A1256,'Medical Examinations'!$A:$A,0)),"Not Found")</f>
        <v>Yes</v>
      </c>
      <c r="F1256" s="6" t="str">
        <f>IFERROR(INDEX('Medical Examinations'!$J:$J,MATCH($A1256,'Medical Examinations'!$A:$A,0)),"Not Found")</f>
        <v>No</v>
      </c>
      <c r="G1256" s="6" t="str">
        <f>IFERROR(INDEX('Medical Examinations'!$F:$F,MATCH($A1256,'Medical Examinations'!$A:$A,0)),"Not Found")</f>
        <v>No</v>
      </c>
      <c r="H1256" s="6">
        <f>IFERROR(INDEX('Medical Examinations'!$L:$L,MATCH($A1256,'Medical Examinations'!$A:$A,0)),"Not Found")</f>
        <v>0</v>
      </c>
      <c r="I1256" s="6" t="str">
        <f>IFERROR(INDEX('Medical Examinations'!$K:$K,MATCH($A1256,'Medical Examinations'!$A:$A,0)),"Not Found")</f>
        <v>No</v>
      </c>
      <c r="J1256" s="6" t="str">
        <f>IFERROR(INDEX('Medical Examinations'!$M:$M,MATCH($A1256,'Medical Examinations'!$A:$A,0)),"Not Found")</f>
        <v>Obesity</v>
      </c>
      <c r="K1256" s="6" t="str">
        <f>IFERROR(INDEX('Medical Examinations'!$N:$N,MATCH($A1256,'Medical Examinations'!$A:$A,0)),"Not Found")</f>
        <v>Diabetic</v>
      </c>
      <c r="L1256" s="12">
        <f>IFERROR(INDEX('Hospitalisation Details'!$V:$V,MATCH($A1256,'Hospitalisation Details'!$A:$A,0)),"Not Found")</f>
        <v>0</v>
      </c>
      <c r="M1256" s="13">
        <f>IFERROR(INDEX('Hospitalisation Details'!$F:$F,MATCH($A1256,'Hospitalisation Details'!$A:$A,0)),"Not Found")</f>
        <v>8823.99</v>
      </c>
      <c r="N1256" s="6">
        <f>IFERROR(INDEX('Hospitalisation Details'!$S:$S,MATCH($A1256,'Hospitalisation Details'!$A:$A,0)),"Not Found")</f>
        <v>28052</v>
      </c>
      <c r="O1256" s="6">
        <f>IFERROR(INDEX('Hospitalisation Details'!$T:$T,MATCH($A1256,'Hospitalisation Details'!$A:$A,0)),"Not Found")</f>
        <v>46</v>
      </c>
      <c r="P1256" s="6">
        <f>IFERROR(INDEX('Hospitalisation Details'!$U:$U,MATCH($A1256,'Hospitalisation Details'!$A:$A,0)),"Not Found")</f>
        <v>0</v>
      </c>
      <c r="Q1256" s="6">
        <f>IFERROR(INDEX('Hospitalisation Details'!$W:$W,MATCH($A1256,'Hospitalisation Details'!$A:$A,0)),"Not Found")</f>
        <v>0</v>
      </c>
    </row>
    <row r="1257" spans="1:17" ht="15" customHeight="1" x14ac:dyDescent="0.3">
      <c r="A1257" s="6" t="str">
        <f>'Customer Names'!A1257</f>
        <v>Id1256</v>
      </c>
      <c r="B1257" s="6" t="str">
        <f>IFERROR(INDEX('Customer Names'!$D:$D,MATCH($A1257,'Customer Names'!$A:$A,0)),"Not Found")</f>
        <v>Katherine E</v>
      </c>
      <c r="C1257" s="6">
        <f>IFERROR(INDEX('Medical Examinations'!$B:$B,MATCH($A1257,'Medical Examinations'!$A:$A,0)),"Not Found")</f>
        <v>28.9</v>
      </c>
      <c r="D1257" s="6">
        <f>IFERROR(INDEX('Medical Examinations'!$C:$C,MATCH($A1257,'Medical Examinations'!$A:$A,0)),"Not Found")</f>
        <v>5.74</v>
      </c>
      <c r="E1257" s="6" t="str">
        <f>IFERROR(INDEX('Medical Examinations'!$I:$I,MATCH($A1257,'Medical Examinations'!$A:$A,0)),"Not Found")</f>
        <v>Yes</v>
      </c>
      <c r="F1257" s="6" t="str">
        <f>IFERROR(INDEX('Medical Examinations'!$J:$J,MATCH($A1257,'Medical Examinations'!$A:$A,0)),"Not Found")</f>
        <v>No</v>
      </c>
      <c r="G1257" s="6" t="str">
        <f>IFERROR(INDEX('Medical Examinations'!$F:$F,MATCH($A1257,'Medical Examinations'!$A:$A,0)),"Not Found")</f>
        <v>No</v>
      </c>
      <c r="H1257" s="6">
        <f>IFERROR(INDEX('Medical Examinations'!$L:$L,MATCH($A1257,'Medical Examinations'!$A:$A,0)),"Not Found")</f>
        <v>0</v>
      </c>
      <c r="I1257" s="6" t="str">
        <f>IFERROR(INDEX('Medical Examinations'!$K:$K,MATCH($A1257,'Medical Examinations'!$A:$A,0)),"Not Found")</f>
        <v>No</v>
      </c>
      <c r="J1257" s="6" t="str">
        <f>IFERROR(INDEX('Medical Examinations'!$M:$M,MATCH($A1257,'Medical Examinations'!$A:$A,0)),"Not Found")</f>
        <v>Overweight</v>
      </c>
      <c r="K1257" s="6" t="str">
        <f>IFERROR(INDEX('Medical Examinations'!$N:$N,MATCH($A1257,'Medical Examinations'!$A:$A,0)),"Not Found")</f>
        <v>Prediabetic</v>
      </c>
      <c r="L1257" s="12">
        <f>IFERROR(INDEX('Hospitalisation Details'!$V:$V,MATCH($A1257,'Hospitalisation Details'!$A:$A,0)),"Not Found")</f>
        <v>0</v>
      </c>
      <c r="M1257" s="13">
        <f>IFERROR(INDEX('Hospitalisation Details'!$F:$F,MATCH($A1257,'Hospitalisation Details'!$A:$A,0)),"Not Found")</f>
        <v>8823.2800000000007</v>
      </c>
      <c r="N1257" s="6">
        <f>IFERROR(INDEX('Hospitalisation Details'!$S:$S,MATCH($A1257,'Hospitalisation Details'!$A:$A,0)),"Not Found")</f>
        <v>27925</v>
      </c>
      <c r="O1257" s="6">
        <f>IFERROR(INDEX('Hospitalisation Details'!$T:$T,MATCH($A1257,'Hospitalisation Details'!$A:$A,0)),"Not Found")</f>
        <v>46</v>
      </c>
      <c r="P1257" s="6">
        <f>IFERROR(INDEX('Hospitalisation Details'!$U:$U,MATCH($A1257,'Hospitalisation Details'!$A:$A,0)),"Not Found")</f>
        <v>0</v>
      </c>
      <c r="Q1257" s="6">
        <f>IFERROR(INDEX('Hospitalisation Details'!$W:$W,MATCH($A1257,'Hospitalisation Details'!$A:$A,0)),"Not Found")</f>
        <v>0</v>
      </c>
    </row>
    <row r="1258" spans="1:17" ht="15" customHeight="1" x14ac:dyDescent="0.3">
      <c r="A1258" s="6" t="str">
        <f>'Customer Names'!A1258</f>
        <v>Id1257</v>
      </c>
      <c r="B1258" s="6" t="str">
        <f>IFERROR(INDEX('Customer Names'!$D:$D,MATCH($A1258,'Customer Names'!$A:$A,0)),"Not Found")</f>
        <v>Michael</v>
      </c>
      <c r="C1258" s="6">
        <f>IFERROR(INDEX('Medical Examinations'!$B:$B,MATCH($A1258,'Medical Examinations'!$A:$A,0)),"Not Found")</f>
        <v>45.69</v>
      </c>
      <c r="D1258" s="6">
        <f>IFERROR(INDEX('Medical Examinations'!$C:$C,MATCH($A1258,'Medical Examinations'!$A:$A,0)),"Not Found")</f>
        <v>4.43</v>
      </c>
      <c r="E1258" s="6" t="str">
        <f>IFERROR(INDEX('Medical Examinations'!$I:$I,MATCH($A1258,'Medical Examinations'!$A:$A,0)),"Not Found")</f>
        <v>Yes</v>
      </c>
      <c r="F1258" s="6" t="str">
        <f>IFERROR(INDEX('Medical Examinations'!$J:$J,MATCH($A1258,'Medical Examinations'!$A:$A,0)),"Not Found")</f>
        <v>No</v>
      </c>
      <c r="G1258" s="6" t="str">
        <f>IFERROR(INDEX('Medical Examinations'!$F:$F,MATCH($A1258,'Medical Examinations'!$A:$A,0)),"Not Found")</f>
        <v>No</v>
      </c>
      <c r="H1258" s="6">
        <f>IFERROR(INDEX('Medical Examinations'!$L:$L,MATCH($A1258,'Medical Examinations'!$A:$A,0)),"Not Found")</f>
        <v>0</v>
      </c>
      <c r="I1258" s="6" t="str">
        <f>IFERROR(INDEX('Medical Examinations'!$K:$K,MATCH($A1258,'Medical Examinations'!$A:$A,0)),"Not Found")</f>
        <v>No</v>
      </c>
      <c r="J1258" s="6" t="str">
        <f>IFERROR(INDEX('Medical Examinations'!$M:$M,MATCH($A1258,'Medical Examinations'!$A:$A,0)),"Not Found")</f>
        <v>Obesity</v>
      </c>
      <c r="K1258" s="6" t="str">
        <f>IFERROR(INDEX('Medical Examinations'!$N:$N,MATCH($A1258,'Medical Examinations'!$A:$A,0)),"Not Found")</f>
        <v>Normal</v>
      </c>
      <c r="L1258" s="12">
        <f>IFERROR(INDEX('Hospitalisation Details'!$V:$V,MATCH($A1258,'Hospitalisation Details'!$A:$A,0)),"Not Found")</f>
        <v>0</v>
      </c>
      <c r="M1258" s="13">
        <f>IFERROR(INDEX('Hospitalisation Details'!$F:$F,MATCH($A1258,'Hospitalisation Details'!$A:$A,0)),"Not Found")</f>
        <v>8821.8799999999992</v>
      </c>
      <c r="N1258" s="6">
        <f>IFERROR(INDEX('Hospitalisation Details'!$S:$S,MATCH($A1258,'Hospitalisation Details'!$A:$A,0)),"Not Found")</f>
        <v>37202</v>
      </c>
      <c r="O1258" s="6">
        <f>IFERROR(INDEX('Hospitalisation Details'!$T:$T,MATCH($A1258,'Hospitalisation Details'!$A:$A,0)),"Not Found")</f>
        <v>21</v>
      </c>
      <c r="P1258" s="6">
        <f>IFERROR(INDEX('Hospitalisation Details'!$U:$U,MATCH($A1258,'Hospitalisation Details'!$A:$A,0)),"Not Found")</f>
        <v>0</v>
      </c>
      <c r="Q1258" s="6">
        <f>IFERROR(INDEX('Hospitalisation Details'!$W:$W,MATCH($A1258,'Hospitalisation Details'!$A:$A,0)),"Not Found")</f>
        <v>0</v>
      </c>
    </row>
    <row r="1259" spans="1:17" ht="15" customHeight="1" x14ac:dyDescent="0.3">
      <c r="A1259" s="6" t="str">
        <f>'Customer Names'!A1259</f>
        <v>Id1258</v>
      </c>
      <c r="B1259" s="6" t="str">
        <f>IFERROR(INDEX('Customer Names'!$D:$D,MATCH($A1259,'Customer Names'!$A:$A,0)),"Not Found")</f>
        <v>Roxanne</v>
      </c>
      <c r="C1259" s="6">
        <f>IFERROR(INDEX('Medical Examinations'!$B:$B,MATCH($A1259,'Medical Examinations'!$A:$A,0)),"Not Found")</f>
        <v>21.03</v>
      </c>
      <c r="D1259" s="6">
        <f>IFERROR(INDEX('Medical Examinations'!$C:$C,MATCH($A1259,'Medical Examinations'!$A:$A,0)),"Not Found")</f>
        <v>6.5</v>
      </c>
      <c r="E1259" s="6" t="str">
        <f>IFERROR(INDEX('Medical Examinations'!$I:$I,MATCH($A1259,'Medical Examinations'!$A:$A,0)),"Not Found")</f>
        <v>No</v>
      </c>
      <c r="F1259" s="6" t="str">
        <f>IFERROR(INDEX('Medical Examinations'!$J:$J,MATCH($A1259,'Medical Examinations'!$A:$A,0)),"Not Found")</f>
        <v>No</v>
      </c>
      <c r="G1259" s="6" t="str">
        <f>IFERROR(INDEX('Medical Examinations'!$F:$F,MATCH($A1259,'Medical Examinations'!$A:$A,0)),"Not Found")</f>
        <v>No</v>
      </c>
      <c r="H1259" s="6">
        <f>IFERROR(INDEX('Medical Examinations'!$L:$L,MATCH($A1259,'Medical Examinations'!$A:$A,0)),"Not Found")</f>
        <v>0</v>
      </c>
      <c r="I1259" s="6" t="str">
        <f>IFERROR(INDEX('Medical Examinations'!$K:$K,MATCH($A1259,'Medical Examinations'!$A:$A,0)),"Not Found")</f>
        <v>No</v>
      </c>
      <c r="J1259" s="6" t="str">
        <f>IFERROR(INDEX('Medical Examinations'!$M:$M,MATCH($A1259,'Medical Examinations'!$A:$A,0)),"Not Found")</f>
        <v>Normal Weight</v>
      </c>
      <c r="K1259" s="6" t="str">
        <f>IFERROR(INDEX('Medical Examinations'!$N:$N,MATCH($A1259,'Medical Examinations'!$A:$A,0)),"Not Found")</f>
        <v>Diabetic</v>
      </c>
      <c r="L1259" s="12">
        <f>IFERROR(INDEX('Hospitalisation Details'!$V:$V,MATCH($A1259,'Hospitalisation Details'!$A:$A,0)),"Not Found")</f>
        <v>0</v>
      </c>
      <c r="M1259" s="13">
        <f>IFERROR(INDEX('Hospitalisation Details'!$F:$F,MATCH($A1259,'Hospitalisation Details'!$A:$A,0)),"Not Found")</f>
        <v>8800.49</v>
      </c>
      <c r="N1259" s="6">
        <f>IFERROR(INDEX('Hospitalisation Details'!$S:$S,MATCH($A1259,'Hospitalisation Details'!$A:$A,0)),"Not Found")</f>
        <v>23983</v>
      </c>
      <c r="O1259" s="6">
        <f>IFERROR(INDEX('Hospitalisation Details'!$T:$T,MATCH($A1259,'Hospitalisation Details'!$A:$A,0)),"Not Found")</f>
        <v>57</v>
      </c>
      <c r="P1259" s="6">
        <f>IFERROR(INDEX('Hospitalisation Details'!$U:$U,MATCH($A1259,'Hospitalisation Details'!$A:$A,0)),"Not Found")</f>
        <v>0</v>
      </c>
      <c r="Q1259" s="6">
        <f>IFERROR(INDEX('Hospitalisation Details'!$W:$W,MATCH($A1259,'Hospitalisation Details'!$A:$A,0)),"Not Found")</f>
        <v>0</v>
      </c>
    </row>
    <row r="1260" spans="1:17" ht="15" customHeight="1" x14ac:dyDescent="0.3">
      <c r="A1260" s="6" t="str">
        <f>'Customer Names'!A1260</f>
        <v>Id1259</v>
      </c>
      <c r="B1260" s="6" t="str">
        <f>IFERROR(INDEX('Customer Names'!$D:$D,MATCH($A1260,'Customer Names'!$A:$A,0)),"Not Found")</f>
        <v>Israel</v>
      </c>
      <c r="C1260" s="6">
        <f>IFERROR(INDEX('Medical Examinations'!$B:$B,MATCH($A1260,'Medical Examinations'!$A:$A,0)),"Not Found")</f>
        <v>37</v>
      </c>
      <c r="D1260" s="6">
        <f>IFERROR(INDEX('Medical Examinations'!$C:$C,MATCH($A1260,'Medical Examinations'!$A:$A,0)),"Not Found")</f>
        <v>8.75</v>
      </c>
      <c r="E1260" s="6" t="str">
        <f>IFERROR(INDEX('Medical Examinations'!$I:$I,MATCH($A1260,'Medical Examinations'!$A:$A,0)),"Not Found")</f>
        <v>No</v>
      </c>
      <c r="F1260" s="6" t="str">
        <f>IFERROR(INDEX('Medical Examinations'!$J:$J,MATCH($A1260,'Medical Examinations'!$A:$A,0)),"Not Found")</f>
        <v>No</v>
      </c>
      <c r="G1260" s="6" t="str">
        <f>IFERROR(INDEX('Medical Examinations'!$F:$F,MATCH($A1260,'Medical Examinations'!$A:$A,0)),"Not Found")</f>
        <v>No</v>
      </c>
      <c r="H1260" s="6">
        <f>IFERROR(INDEX('Medical Examinations'!$L:$L,MATCH($A1260,'Medical Examinations'!$A:$A,0)),"Not Found")</f>
        <v>0</v>
      </c>
      <c r="I1260" s="6" t="str">
        <f>IFERROR(INDEX('Medical Examinations'!$K:$K,MATCH($A1260,'Medical Examinations'!$A:$A,0)),"Not Found")</f>
        <v>No</v>
      </c>
      <c r="J1260" s="6" t="str">
        <f>IFERROR(INDEX('Medical Examinations'!$M:$M,MATCH($A1260,'Medical Examinations'!$A:$A,0)),"Not Found")</f>
        <v>Obesity</v>
      </c>
      <c r="K1260" s="6" t="str">
        <f>IFERROR(INDEX('Medical Examinations'!$N:$N,MATCH($A1260,'Medical Examinations'!$A:$A,0)),"Not Found")</f>
        <v>Diabetic</v>
      </c>
      <c r="L1260" s="12">
        <f>IFERROR(INDEX('Hospitalisation Details'!$V:$V,MATCH($A1260,'Hospitalisation Details'!$A:$A,0)),"Not Found")</f>
        <v>0</v>
      </c>
      <c r="M1260" s="13">
        <f>IFERROR(INDEX('Hospitalisation Details'!$F:$F,MATCH($A1260,'Hospitalisation Details'!$A:$A,0)),"Not Found")</f>
        <v>8798.59</v>
      </c>
      <c r="N1260" s="6">
        <f>IFERROR(INDEX('Hospitalisation Details'!$S:$S,MATCH($A1260,'Hospitalisation Details'!$A:$A,0)),"Not Found")</f>
        <v>26102</v>
      </c>
      <c r="O1260" s="6">
        <f>IFERROR(INDEX('Hospitalisation Details'!$T:$T,MATCH($A1260,'Hospitalisation Details'!$A:$A,0)),"Not Found")</f>
        <v>51</v>
      </c>
      <c r="P1260" s="6">
        <f>IFERROR(INDEX('Hospitalisation Details'!$U:$U,MATCH($A1260,'Hospitalisation Details'!$A:$A,0)),"Not Found")</f>
        <v>0</v>
      </c>
      <c r="Q1260" s="6">
        <f>IFERROR(INDEX('Hospitalisation Details'!$W:$W,MATCH($A1260,'Hospitalisation Details'!$A:$A,0)),"Not Found")</f>
        <v>0</v>
      </c>
    </row>
    <row r="1261" spans="1:17" ht="15" customHeight="1" x14ac:dyDescent="0.3">
      <c r="A1261" s="6" t="str">
        <f>'Customer Names'!A1261</f>
        <v>Id1260</v>
      </c>
      <c r="B1261" s="6" t="str">
        <f>IFERROR(INDEX('Customer Names'!$D:$D,MATCH($A1261,'Customer Names'!$A:$A,0)),"Not Found")</f>
        <v>Samalya</v>
      </c>
      <c r="C1261" s="6">
        <f>IFERROR(INDEX('Medical Examinations'!$B:$B,MATCH($A1261,'Medical Examinations'!$A:$A,0)),"Not Found")</f>
        <v>25.4</v>
      </c>
      <c r="D1261" s="6">
        <f>IFERROR(INDEX('Medical Examinations'!$C:$C,MATCH($A1261,'Medical Examinations'!$A:$A,0)),"Not Found")</f>
        <v>11.96</v>
      </c>
      <c r="E1261" s="6" t="str">
        <f>IFERROR(INDEX('Medical Examinations'!$I:$I,MATCH($A1261,'Medical Examinations'!$A:$A,0)),"Not Found")</f>
        <v>No</v>
      </c>
      <c r="F1261" s="6" t="str">
        <f>IFERROR(INDEX('Medical Examinations'!$J:$J,MATCH($A1261,'Medical Examinations'!$A:$A,0)),"Not Found")</f>
        <v>No</v>
      </c>
      <c r="G1261" s="6" t="str">
        <f>IFERROR(INDEX('Medical Examinations'!$F:$F,MATCH($A1261,'Medical Examinations'!$A:$A,0)),"Not Found")</f>
        <v>No</v>
      </c>
      <c r="H1261" s="6">
        <f>IFERROR(INDEX('Medical Examinations'!$L:$L,MATCH($A1261,'Medical Examinations'!$A:$A,0)),"Not Found")</f>
        <v>0</v>
      </c>
      <c r="I1261" s="6" t="str">
        <f>IFERROR(INDEX('Medical Examinations'!$K:$K,MATCH($A1261,'Medical Examinations'!$A:$A,0)),"Not Found")</f>
        <v>No</v>
      </c>
      <c r="J1261" s="6" t="str">
        <f>IFERROR(INDEX('Medical Examinations'!$M:$M,MATCH($A1261,'Medical Examinations'!$A:$A,0)),"Not Found")</f>
        <v>Overweight</v>
      </c>
      <c r="K1261" s="6" t="str">
        <f>IFERROR(INDEX('Medical Examinations'!$N:$N,MATCH($A1261,'Medical Examinations'!$A:$A,0)),"Not Found")</f>
        <v>Diabetic</v>
      </c>
      <c r="L1261" s="12">
        <f>IFERROR(INDEX('Hospitalisation Details'!$V:$V,MATCH($A1261,'Hospitalisation Details'!$A:$A,0)),"Not Found")</f>
        <v>0</v>
      </c>
      <c r="M1261" s="13">
        <f>IFERROR(INDEX('Hospitalisation Details'!$F:$F,MATCH($A1261,'Hospitalisation Details'!$A:$A,0)),"Not Found")</f>
        <v>8782.4699999999993</v>
      </c>
      <c r="N1261" s="6">
        <f>IFERROR(INDEX('Hospitalisation Details'!$S:$S,MATCH($A1261,'Hospitalisation Details'!$A:$A,0)),"Not Found")</f>
        <v>26168</v>
      </c>
      <c r="O1261" s="6">
        <f>IFERROR(INDEX('Hospitalisation Details'!$T:$T,MATCH($A1261,'Hospitalisation Details'!$A:$A,0)),"Not Found")</f>
        <v>51</v>
      </c>
      <c r="P1261" s="6">
        <f>IFERROR(INDEX('Hospitalisation Details'!$U:$U,MATCH($A1261,'Hospitalisation Details'!$A:$A,0)),"Not Found")</f>
        <v>0</v>
      </c>
      <c r="Q1261" s="6">
        <f>IFERROR(INDEX('Hospitalisation Details'!$W:$W,MATCH($A1261,'Hospitalisation Details'!$A:$A,0)),"Not Found")</f>
        <v>0</v>
      </c>
    </row>
    <row r="1262" spans="1:17" ht="15" customHeight="1" x14ac:dyDescent="0.3">
      <c r="A1262" s="6" t="str">
        <f>'Customer Names'!A1262</f>
        <v>Id1261</v>
      </c>
      <c r="B1262" s="6" t="str">
        <f>IFERROR(INDEX('Customer Names'!$D:$D,MATCH($A1262,'Customer Names'!$A:$A,0)),"Not Found")</f>
        <v>Peter</v>
      </c>
      <c r="C1262" s="6">
        <f>IFERROR(INDEX('Medical Examinations'!$B:$B,MATCH($A1262,'Medical Examinations'!$A:$A,0)),"Not Found")</f>
        <v>32.299999999999997</v>
      </c>
      <c r="D1262" s="6">
        <f>IFERROR(INDEX('Medical Examinations'!$C:$C,MATCH($A1262,'Medical Examinations'!$A:$A,0)),"Not Found")</f>
        <v>10.54</v>
      </c>
      <c r="E1262" s="6" t="str">
        <f>IFERROR(INDEX('Medical Examinations'!$I:$I,MATCH($A1262,'Medical Examinations'!$A:$A,0)),"Not Found")</f>
        <v>No</v>
      </c>
      <c r="F1262" s="6" t="str">
        <f>IFERROR(INDEX('Medical Examinations'!$J:$J,MATCH($A1262,'Medical Examinations'!$A:$A,0)),"Not Found")</f>
        <v>No</v>
      </c>
      <c r="G1262" s="6" t="str">
        <f>IFERROR(INDEX('Medical Examinations'!$F:$F,MATCH($A1262,'Medical Examinations'!$A:$A,0)),"Not Found")</f>
        <v>No</v>
      </c>
      <c r="H1262" s="6">
        <f>IFERROR(INDEX('Medical Examinations'!$L:$L,MATCH($A1262,'Medical Examinations'!$A:$A,0)),"Not Found")</f>
        <v>0</v>
      </c>
      <c r="I1262" s="6" t="str">
        <f>IFERROR(INDEX('Medical Examinations'!$K:$K,MATCH($A1262,'Medical Examinations'!$A:$A,0)),"Not Found")</f>
        <v>No</v>
      </c>
      <c r="J1262" s="6" t="str">
        <f>IFERROR(INDEX('Medical Examinations'!$M:$M,MATCH($A1262,'Medical Examinations'!$A:$A,0)),"Not Found")</f>
        <v>Obesity</v>
      </c>
      <c r="K1262" s="6" t="str">
        <f>IFERROR(INDEX('Medical Examinations'!$N:$N,MATCH($A1262,'Medical Examinations'!$A:$A,0)),"Not Found")</f>
        <v>Diabetic</v>
      </c>
      <c r="L1262" s="12">
        <f>IFERROR(INDEX('Hospitalisation Details'!$V:$V,MATCH($A1262,'Hospitalisation Details'!$A:$A,0)),"Not Found")</f>
        <v>0</v>
      </c>
      <c r="M1262" s="13">
        <f>IFERROR(INDEX('Hospitalisation Details'!$F:$F,MATCH($A1262,'Hospitalisation Details'!$A:$A,0)),"Not Found")</f>
        <v>8765.25</v>
      </c>
      <c r="N1262" s="6">
        <f>IFERROR(INDEX('Hospitalisation Details'!$S:$S,MATCH($A1262,'Hospitalisation Details'!$A:$A,0)),"Not Found")</f>
        <v>27278</v>
      </c>
      <c r="O1262" s="6">
        <f>IFERROR(INDEX('Hospitalisation Details'!$T:$T,MATCH($A1262,'Hospitalisation Details'!$A:$A,0)),"Not Found")</f>
        <v>48</v>
      </c>
      <c r="P1262" s="6">
        <f>IFERROR(INDEX('Hospitalisation Details'!$U:$U,MATCH($A1262,'Hospitalisation Details'!$A:$A,0)),"Not Found")</f>
        <v>0</v>
      </c>
      <c r="Q1262" s="6">
        <f>IFERROR(INDEX('Hospitalisation Details'!$W:$W,MATCH($A1262,'Hospitalisation Details'!$A:$A,0)),"Not Found")</f>
        <v>0</v>
      </c>
    </row>
    <row r="1263" spans="1:17" ht="15" customHeight="1" x14ac:dyDescent="0.3">
      <c r="A1263" s="6" t="str">
        <f>'Customer Names'!A1263</f>
        <v>Id1262</v>
      </c>
      <c r="B1263" s="6" t="str">
        <f>IFERROR(INDEX('Customer Names'!$D:$D,MATCH($A1263,'Customer Names'!$A:$A,0)),"Not Found")</f>
        <v>Alicia</v>
      </c>
      <c r="C1263" s="6">
        <f>IFERROR(INDEX('Medical Examinations'!$B:$B,MATCH($A1263,'Medical Examinations'!$A:$A,0)),"Not Found")</f>
        <v>23.94</v>
      </c>
      <c r="D1263" s="6">
        <f>IFERROR(INDEX('Medical Examinations'!$C:$C,MATCH($A1263,'Medical Examinations'!$A:$A,0)),"Not Found")</f>
        <v>4.54</v>
      </c>
      <c r="E1263" s="6" t="str">
        <f>IFERROR(INDEX('Medical Examinations'!$I:$I,MATCH($A1263,'Medical Examinations'!$A:$A,0)),"Not Found")</f>
        <v>Yes</v>
      </c>
      <c r="F1263" s="6" t="str">
        <f>IFERROR(INDEX('Medical Examinations'!$J:$J,MATCH($A1263,'Medical Examinations'!$A:$A,0)),"Not Found")</f>
        <v>No</v>
      </c>
      <c r="G1263" s="6" t="str">
        <f>IFERROR(INDEX('Medical Examinations'!$F:$F,MATCH($A1263,'Medical Examinations'!$A:$A,0)),"Not Found")</f>
        <v>Yes</v>
      </c>
      <c r="H1263" s="6">
        <f>IFERROR(INDEX('Medical Examinations'!$L:$L,MATCH($A1263,'Medical Examinations'!$A:$A,0)),"Not Found")</f>
        <v>1</v>
      </c>
      <c r="I1263" s="6" t="str">
        <f>IFERROR(INDEX('Medical Examinations'!$K:$K,MATCH($A1263,'Medical Examinations'!$A:$A,0)),"Not Found")</f>
        <v>No</v>
      </c>
      <c r="J1263" s="6" t="str">
        <f>IFERROR(INDEX('Medical Examinations'!$M:$M,MATCH($A1263,'Medical Examinations'!$A:$A,0)),"Not Found")</f>
        <v>Normal Weight</v>
      </c>
      <c r="K1263" s="6" t="str">
        <f>IFERROR(INDEX('Medical Examinations'!$N:$N,MATCH($A1263,'Medical Examinations'!$A:$A,0)),"Not Found")</f>
        <v>Normal</v>
      </c>
      <c r="L1263" s="12">
        <f>IFERROR(INDEX('Hospitalisation Details'!$V:$V,MATCH($A1263,'Hospitalisation Details'!$A:$A,0)),"Not Found")</f>
        <v>0</v>
      </c>
      <c r="M1263" s="13">
        <f>IFERROR(INDEX('Hospitalisation Details'!$F:$F,MATCH($A1263,'Hospitalisation Details'!$A:$A,0)),"Not Found")</f>
        <v>8760.1200000000008</v>
      </c>
      <c r="N1263" s="6">
        <f>IFERROR(INDEX('Hospitalisation Details'!$S:$S,MATCH($A1263,'Hospitalisation Details'!$A:$A,0)),"Not Found")</f>
        <v>25455</v>
      </c>
      <c r="O1263" s="6">
        <f>IFERROR(INDEX('Hospitalisation Details'!$T:$T,MATCH($A1263,'Hospitalisation Details'!$A:$A,0)),"Not Found")</f>
        <v>53</v>
      </c>
      <c r="P1263" s="6">
        <f>IFERROR(INDEX('Hospitalisation Details'!$U:$U,MATCH($A1263,'Hospitalisation Details'!$A:$A,0)),"Not Found")</f>
        <v>0</v>
      </c>
      <c r="Q1263" s="6">
        <f>IFERROR(INDEX('Hospitalisation Details'!$W:$W,MATCH($A1263,'Hospitalisation Details'!$A:$A,0)),"Not Found")</f>
        <v>0</v>
      </c>
    </row>
    <row r="1264" spans="1:17" ht="15" customHeight="1" x14ac:dyDescent="0.3">
      <c r="A1264" s="6" t="str">
        <f>'Customer Names'!A1264</f>
        <v>Id1263</v>
      </c>
      <c r="B1264" s="6" t="str">
        <f>IFERROR(INDEX('Customer Names'!$D:$D,MATCH($A1264,'Customer Names'!$A:$A,0)),"Not Found")</f>
        <v>Sarah K.</v>
      </c>
      <c r="C1264" s="6">
        <f>IFERROR(INDEX('Medical Examinations'!$B:$B,MATCH($A1264,'Medical Examinations'!$A:$A,0)),"Not Found")</f>
        <v>46.4</v>
      </c>
      <c r="D1264" s="6">
        <f>IFERROR(INDEX('Medical Examinations'!$C:$C,MATCH($A1264,'Medical Examinations'!$A:$A,0)),"Not Found")</f>
        <v>5.71</v>
      </c>
      <c r="E1264" s="6" t="str">
        <f>IFERROR(INDEX('Medical Examinations'!$I:$I,MATCH($A1264,'Medical Examinations'!$A:$A,0)),"Not Found")</f>
        <v>No</v>
      </c>
      <c r="F1264" s="6" t="str">
        <f>IFERROR(INDEX('Medical Examinations'!$J:$J,MATCH($A1264,'Medical Examinations'!$A:$A,0)),"Not Found")</f>
        <v>No</v>
      </c>
      <c r="G1264" s="6" t="str">
        <f>IFERROR(INDEX('Medical Examinations'!$F:$F,MATCH($A1264,'Medical Examinations'!$A:$A,0)),"Not Found")</f>
        <v>No</v>
      </c>
      <c r="H1264" s="6">
        <f>IFERROR(INDEX('Medical Examinations'!$L:$L,MATCH($A1264,'Medical Examinations'!$A:$A,0)),"Not Found")</f>
        <v>0</v>
      </c>
      <c r="I1264" s="6" t="str">
        <f>IFERROR(INDEX('Medical Examinations'!$K:$K,MATCH($A1264,'Medical Examinations'!$A:$A,0)),"Not Found")</f>
        <v>No</v>
      </c>
      <c r="J1264" s="6" t="str">
        <f>IFERROR(INDEX('Medical Examinations'!$M:$M,MATCH($A1264,'Medical Examinations'!$A:$A,0)),"Not Found")</f>
        <v>Obesity</v>
      </c>
      <c r="K1264" s="6" t="str">
        <f>IFERROR(INDEX('Medical Examinations'!$N:$N,MATCH($A1264,'Medical Examinations'!$A:$A,0)),"Not Found")</f>
        <v>Prediabetic</v>
      </c>
      <c r="L1264" s="12">
        <f>IFERROR(INDEX('Hospitalisation Details'!$V:$V,MATCH($A1264,'Hospitalisation Details'!$A:$A,0)),"Not Found")</f>
        <v>0</v>
      </c>
      <c r="M1264" s="13">
        <f>IFERROR(INDEX('Hospitalisation Details'!$F:$F,MATCH($A1264,'Hospitalisation Details'!$A:$A,0)),"Not Found")</f>
        <v>8747.68</v>
      </c>
      <c r="N1264" s="6">
        <f>IFERROR(INDEX('Hospitalisation Details'!$S:$S,MATCH($A1264,'Hospitalisation Details'!$A:$A,0)),"Not Found")</f>
        <v>36395</v>
      </c>
      <c r="O1264" s="6">
        <f>IFERROR(INDEX('Hospitalisation Details'!$T:$T,MATCH($A1264,'Hospitalisation Details'!$A:$A,0)),"Not Found")</f>
        <v>23</v>
      </c>
      <c r="P1264" s="6">
        <f>IFERROR(INDEX('Hospitalisation Details'!$U:$U,MATCH($A1264,'Hospitalisation Details'!$A:$A,0)),"Not Found")</f>
        <v>0</v>
      </c>
      <c r="Q1264" s="6">
        <f>IFERROR(INDEX('Hospitalisation Details'!$W:$W,MATCH($A1264,'Hospitalisation Details'!$A:$A,0)),"Not Found")</f>
        <v>0</v>
      </c>
    </row>
    <row r="1265" spans="1:17" ht="15" customHeight="1" x14ac:dyDescent="0.3">
      <c r="A1265" s="6" t="str">
        <f>'Customer Names'!A1265</f>
        <v>Id1264</v>
      </c>
      <c r="B1265" s="6" t="str">
        <f>IFERROR(INDEX('Customer Names'!$D:$D,MATCH($A1265,'Customer Names'!$A:$A,0)),"Not Found")</f>
        <v>Guomin</v>
      </c>
      <c r="C1265" s="6">
        <f>IFERROR(INDEX('Medical Examinations'!$B:$B,MATCH($A1265,'Medical Examinations'!$A:$A,0)),"Not Found")</f>
        <v>40.375</v>
      </c>
      <c r="D1265" s="6">
        <f>IFERROR(INDEX('Medical Examinations'!$C:$C,MATCH($A1265,'Medical Examinations'!$A:$A,0)),"Not Found")</f>
        <v>6.25</v>
      </c>
      <c r="E1265" s="6" t="str">
        <f>IFERROR(INDEX('Medical Examinations'!$I:$I,MATCH($A1265,'Medical Examinations'!$A:$A,0)),"Not Found")</f>
        <v>Yes</v>
      </c>
      <c r="F1265" s="6" t="str">
        <f>IFERROR(INDEX('Medical Examinations'!$J:$J,MATCH($A1265,'Medical Examinations'!$A:$A,0)),"Not Found")</f>
        <v>No</v>
      </c>
      <c r="G1265" s="6" t="str">
        <f>IFERROR(INDEX('Medical Examinations'!$F:$F,MATCH($A1265,'Medical Examinations'!$A:$A,0)),"Not Found")</f>
        <v>No</v>
      </c>
      <c r="H1265" s="6">
        <f>IFERROR(INDEX('Medical Examinations'!$L:$L,MATCH($A1265,'Medical Examinations'!$A:$A,0)),"Not Found")</f>
        <v>0</v>
      </c>
      <c r="I1265" s="6" t="str">
        <f>IFERROR(INDEX('Medical Examinations'!$K:$K,MATCH($A1265,'Medical Examinations'!$A:$A,0)),"Not Found")</f>
        <v>No</v>
      </c>
      <c r="J1265" s="6" t="str">
        <f>IFERROR(INDEX('Medical Examinations'!$M:$M,MATCH($A1265,'Medical Examinations'!$A:$A,0)),"Not Found")</f>
        <v>Obesity</v>
      </c>
      <c r="K1265" s="6" t="str">
        <f>IFERROR(INDEX('Medical Examinations'!$N:$N,MATCH($A1265,'Medical Examinations'!$A:$A,0)),"Not Found")</f>
        <v>Prediabetic</v>
      </c>
      <c r="L1265" s="12">
        <f>IFERROR(INDEX('Hospitalisation Details'!$V:$V,MATCH($A1265,'Hospitalisation Details'!$A:$A,0)),"Not Found")</f>
        <v>0</v>
      </c>
      <c r="M1265" s="13">
        <f>IFERROR(INDEX('Hospitalisation Details'!$F:$F,MATCH($A1265,'Hospitalisation Details'!$A:$A,0)),"Not Found")</f>
        <v>8733.23</v>
      </c>
      <c r="N1265" s="6">
        <f>IFERROR(INDEX('Hospitalisation Details'!$S:$S,MATCH($A1265,'Hospitalisation Details'!$A:$A,0)),"Not Found")</f>
        <v>27928</v>
      </c>
      <c r="O1265" s="6">
        <f>IFERROR(INDEX('Hospitalisation Details'!$T:$T,MATCH($A1265,'Hospitalisation Details'!$A:$A,0)),"Not Found")</f>
        <v>46</v>
      </c>
      <c r="P1265" s="6">
        <f>IFERROR(INDEX('Hospitalisation Details'!$U:$U,MATCH($A1265,'Hospitalisation Details'!$A:$A,0)),"Not Found")</f>
        <v>0</v>
      </c>
      <c r="Q1265" s="6">
        <f>IFERROR(INDEX('Hospitalisation Details'!$W:$W,MATCH($A1265,'Hospitalisation Details'!$A:$A,0)),"Not Found")</f>
        <v>0</v>
      </c>
    </row>
    <row r="1266" spans="1:17" ht="15" customHeight="1" x14ac:dyDescent="0.3">
      <c r="A1266" s="6" t="str">
        <f>'Customer Names'!A1266</f>
        <v>Id1265</v>
      </c>
      <c r="B1266" s="6" t="str">
        <f>IFERROR(INDEX('Customer Names'!$D:$D,MATCH($A1266,'Customer Names'!$A:$A,0)),"Not Found")</f>
        <v>Javier</v>
      </c>
      <c r="C1266" s="6">
        <f>IFERROR(INDEX('Medical Examinations'!$B:$B,MATCH($A1266,'Medical Examinations'!$A:$A,0)),"Not Found")</f>
        <v>28.7</v>
      </c>
      <c r="D1266" s="6">
        <f>IFERROR(INDEX('Medical Examinations'!$C:$C,MATCH($A1266,'Medical Examinations'!$A:$A,0)),"Not Found")</f>
        <v>9.4700000000000006</v>
      </c>
      <c r="E1266" s="6" t="str">
        <f>IFERROR(INDEX('Medical Examinations'!$I:$I,MATCH($A1266,'Medical Examinations'!$A:$A,0)),"Not Found")</f>
        <v>No</v>
      </c>
      <c r="F1266" s="6" t="str">
        <f>IFERROR(INDEX('Medical Examinations'!$J:$J,MATCH($A1266,'Medical Examinations'!$A:$A,0)),"Not Found")</f>
        <v>No</v>
      </c>
      <c r="G1266" s="6" t="str">
        <f>IFERROR(INDEX('Medical Examinations'!$F:$F,MATCH($A1266,'Medical Examinations'!$A:$A,0)),"Not Found")</f>
        <v>No</v>
      </c>
      <c r="H1266" s="6">
        <f>IFERROR(INDEX('Medical Examinations'!$L:$L,MATCH($A1266,'Medical Examinations'!$A:$A,0)),"Not Found")</f>
        <v>2</v>
      </c>
      <c r="I1266" s="6" t="str">
        <f>IFERROR(INDEX('Medical Examinations'!$K:$K,MATCH($A1266,'Medical Examinations'!$A:$A,0)),"Not Found")</f>
        <v>No</v>
      </c>
      <c r="J1266" s="6" t="str">
        <f>IFERROR(INDEX('Medical Examinations'!$M:$M,MATCH($A1266,'Medical Examinations'!$A:$A,0)),"Not Found")</f>
        <v>Overweight</v>
      </c>
      <c r="K1266" s="6" t="str">
        <f>IFERROR(INDEX('Medical Examinations'!$N:$N,MATCH($A1266,'Medical Examinations'!$A:$A,0)),"Not Found")</f>
        <v>Diabetic</v>
      </c>
      <c r="L1266" s="12">
        <f>IFERROR(INDEX('Hospitalisation Details'!$V:$V,MATCH($A1266,'Hospitalisation Details'!$A:$A,0)),"Not Found")</f>
        <v>0</v>
      </c>
      <c r="M1266" s="13">
        <f>IFERROR(INDEX('Hospitalisation Details'!$F:$F,MATCH($A1266,'Hospitalisation Details'!$A:$A,0)),"Not Found")</f>
        <v>8703.4599999999991</v>
      </c>
      <c r="N1266" s="6">
        <f>IFERROR(INDEX('Hospitalisation Details'!$S:$S,MATCH($A1266,'Hospitalisation Details'!$A:$A,0)),"Not Found")</f>
        <v>26840</v>
      </c>
      <c r="O1266" s="6">
        <f>IFERROR(INDEX('Hospitalisation Details'!$T:$T,MATCH($A1266,'Hospitalisation Details'!$A:$A,0)),"Not Found")</f>
        <v>49</v>
      </c>
      <c r="P1266" s="6">
        <f>IFERROR(INDEX('Hospitalisation Details'!$U:$U,MATCH($A1266,'Hospitalisation Details'!$A:$A,0)),"Not Found")</f>
        <v>0</v>
      </c>
      <c r="Q1266" s="6">
        <f>IFERROR(INDEX('Hospitalisation Details'!$W:$W,MATCH($A1266,'Hospitalisation Details'!$A:$A,0)),"Not Found")</f>
        <v>0</v>
      </c>
    </row>
    <row r="1267" spans="1:17" ht="15" customHeight="1" x14ac:dyDescent="0.3">
      <c r="A1267" s="6" t="str">
        <f>'Customer Names'!A1267</f>
        <v>Id1266</v>
      </c>
      <c r="B1267" s="6" t="str">
        <f>IFERROR(INDEX('Customer Names'!$D:$D,MATCH($A1267,'Customer Names'!$A:$A,0)),"Not Found")</f>
        <v>Matt</v>
      </c>
      <c r="C1267" s="6">
        <f>IFERROR(INDEX('Medical Examinations'!$B:$B,MATCH($A1267,'Medical Examinations'!$A:$A,0)),"Not Found")</f>
        <v>26.63</v>
      </c>
      <c r="D1267" s="6">
        <f>IFERROR(INDEX('Medical Examinations'!$C:$C,MATCH($A1267,'Medical Examinations'!$A:$A,0)),"Not Found")</f>
        <v>5.7</v>
      </c>
      <c r="E1267" s="6" t="str">
        <f>IFERROR(INDEX('Medical Examinations'!$I:$I,MATCH($A1267,'Medical Examinations'!$A:$A,0)),"Not Found")</f>
        <v>No</v>
      </c>
      <c r="F1267" s="6" t="str">
        <f>IFERROR(INDEX('Medical Examinations'!$J:$J,MATCH($A1267,'Medical Examinations'!$A:$A,0)),"Not Found")</f>
        <v>No</v>
      </c>
      <c r="G1267" s="6" t="str">
        <f>IFERROR(INDEX('Medical Examinations'!$F:$F,MATCH($A1267,'Medical Examinations'!$A:$A,0)),"Not Found")</f>
        <v>No</v>
      </c>
      <c r="H1267" s="6">
        <f>IFERROR(INDEX('Medical Examinations'!$L:$L,MATCH($A1267,'Medical Examinations'!$A:$A,0)),"Not Found")</f>
        <v>0</v>
      </c>
      <c r="I1267" s="6" t="str">
        <f>IFERROR(INDEX('Medical Examinations'!$K:$K,MATCH($A1267,'Medical Examinations'!$A:$A,0)),"Not Found")</f>
        <v>No</v>
      </c>
      <c r="J1267" s="6" t="str">
        <f>IFERROR(INDEX('Medical Examinations'!$M:$M,MATCH($A1267,'Medical Examinations'!$A:$A,0)),"Not Found")</f>
        <v>Overweight</v>
      </c>
      <c r="K1267" s="6" t="str">
        <f>IFERROR(INDEX('Medical Examinations'!$N:$N,MATCH($A1267,'Medical Examinations'!$A:$A,0)),"Not Found")</f>
        <v>Prediabetic</v>
      </c>
      <c r="L1267" s="12">
        <f>IFERROR(INDEX('Hospitalisation Details'!$V:$V,MATCH($A1267,'Hospitalisation Details'!$A:$A,0)),"Not Found")</f>
        <v>0</v>
      </c>
      <c r="M1267" s="13">
        <f>IFERROR(INDEX('Hospitalisation Details'!$F:$F,MATCH($A1267,'Hospitalisation Details'!$A:$A,0)),"Not Found")</f>
        <v>8701.84</v>
      </c>
      <c r="N1267" s="6">
        <f>IFERROR(INDEX('Hospitalisation Details'!$S:$S,MATCH($A1267,'Hospitalisation Details'!$A:$A,0)),"Not Found")</f>
        <v>29522</v>
      </c>
      <c r="O1267" s="6">
        <f>IFERROR(INDEX('Hospitalisation Details'!$T:$T,MATCH($A1267,'Hospitalisation Details'!$A:$A,0)),"Not Found")</f>
        <v>42</v>
      </c>
      <c r="P1267" s="6">
        <f>IFERROR(INDEX('Hospitalisation Details'!$U:$U,MATCH($A1267,'Hospitalisation Details'!$A:$A,0)),"Not Found")</f>
        <v>0</v>
      </c>
      <c r="Q1267" s="6">
        <f>IFERROR(INDEX('Hospitalisation Details'!$W:$W,MATCH($A1267,'Hospitalisation Details'!$A:$A,0)),"Not Found")</f>
        <v>0</v>
      </c>
    </row>
    <row r="1268" spans="1:17" ht="15" customHeight="1" x14ac:dyDescent="0.3">
      <c r="A1268" s="6" t="str">
        <f>'Customer Names'!A1268</f>
        <v>Id1267</v>
      </c>
      <c r="B1268" s="6" t="str">
        <f>IFERROR(INDEX('Customer Names'!$D:$D,MATCH($A1268,'Customer Names'!$A:$A,0)),"Not Found")</f>
        <v>Thomas S</v>
      </c>
      <c r="C1268" s="6">
        <f>IFERROR(INDEX('Medical Examinations'!$B:$B,MATCH($A1268,'Medical Examinations'!$A:$A,0)),"Not Found")</f>
        <v>22.515000000000001</v>
      </c>
      <c r="D1268" s="6">
        <f>IFERROR(INDEX('Medical Examinations'!$C:$C,MATCH($A1268,'Medical Examinations'!$A:$A,0)),"Not Found")</f>
        <v>11.18</v>
      </c>
      <c r="E1268" s="6" t="str">
        <f>IFERROR(INDEX('Medical Examinations'!$I:$I,MATCH($A1268,'Medical Examinations'!$A:$A,0)),"Not Found")</f>
        <v>No</v>
      </c>
      <c r="F1268" s="6" t="str">
        <f>IFERROR(INDEX('Medical Examinations'!$J:$J,MATCH($A1268,'Medical Examinations'!$A:$A,0)),"Not Found")</f>
        <v>No</v>
      </c>
      <c r="G1268" s="6" t="str">
        <f>IFERROR(INDEX('Medical Examinations'!$F:$F,MATCH($A1268,'Medical Examinations'!$A:$A,0)),"Not Found")</f>
        <v>No</v>
      </c>
      <c r="H1268" s="6">
        <f>IFERROR(INDEX('Medical Examinations'!$L:$L,MATCH($A1268,'Medical Examinations'!$A:$A,0)),"Not Found")</f>
        <v>2</v>
      </c>
      <c r="I1268" s="6" t="str">
        <f>IFERROR(INDEX('Medical Examinations'!$K:$K,MATCH($A1268,'Medical Examinations'!$A:$A,0)),"Not Found")</f>
        <v>No</v>
      </c>
      <c r="J1268" s="6" t="str">
        <f>IFERROR(INDEX('Medical Examinations'!$M:$M,MATCH($A1268,'Medical Examinations'!$A:$A,0)),"Not Found")</f>
        <v>Normal Weight</v>
      </c>
      <c r="K1268" s="6" t="str">
        <f>IFERROR(INDEX('Medical Examinations'!$N:$N,MATCH($A1268,'Medical Examinations'!$A:$A,0)),"Not Found")</f>
        <v>Diabetic</v>
      </c>
      <c r="L1268" s="12">
        <f>IFERROR(INDEX('Hospitalisation Details'!$V:$V,MATCH($A1268,'Hospitalisation Details'!$A:$A,0)),"Not Found")</f>
        <v>0</v>
      </c>
      <c r="M1268" s="13">
        <f>IFERROR(INDEX('Hospitalisation Details'!$F:$F,MATCH($A1268,'Hospitalisation Details'!$A:$A,0)),"Not Found")</f>
        <v>8688.86</v>
      </c>
      <c r="N1268" s="6">
        <f>IFERROR(INDEX('Hospitalisation Details'!$S:$S,MATCH($A1268,'Hospitalisation Details'!$A:$A,0)),"Not Found")</f>
        <v>26948</v>
      </c>
      <c r="O1268" s="6">
        <f>IFERROR(INDEX('Hospitalisation Details'!$T:$T,MATCH($A1268,'Hospitalisation Details'!$A:$A,0)),"Not Found")</f>
        <v>49</v>
      </c>
      <c r="P1268" s="6">
        <f>IFERROR(INDEX('Hospitalisation Details'!$U:$U,MATCH($A1268,'Hospitalisation Details'!$A:$A,0)),"Not Found")</f>
        <v>0</v>
      </c>
      <c r="Q1268" s="6">
        <f>IFERROR(INDEX('Hospitalisation Details'!$W:$W,MATCH($A1268,'Hospitalisation Details'!$A:$A,0)),"Not Found")</f>
        <v>0</v>
      </c>
    </row>
    <row r="1269" spans="1:17" ht="15" customHeight="1" x14ac:dyDescent="0.3">
      <c r="A1269" s="6" t="str">
        <f>'Customer Names'!A1269</f>
        <v>Id1268</v>
      </c>
      <c r="B1269" s="6" t="str">
        <f>IFERROR(INDEX('Customer Names'!$D:$D,MATCH($A1269,'Customer Names'!$A:$A,0)),"Not Found")</f>
        <v>Martha Patricia</v>
      </c>
      <c r="C1269" s="6">
        <f>IFERROR(INDEX('Medical Examinations'!$B:$B,MATCH($A1269,'Medical Examinations'!$A:$A,0)),"Not Found")</f>
        <v>36.575000000000003</v>
      </c>
      <c r="D1269" s="6">
        <f>IFERROR(INDEX('Medical Examinations'!$C:$C,MATCH($A1269,'Medical Examinations'!$A:$A,0)),"Not Found")</f>
        <v>10.98</v>
      </c>
      <c r="E1269" s="6" t="str">
        <f>IFERROR(INDEX('Medical Examinations'!$I:$I,MATCH($A1269,'Medical Examinations'!$A:$A,0)),"Not Found")</f>
        <v>No</v>
      </c>
      <c r="F1269" s="6" t="str">
        <f>IFERROR(INDEX('Medical Examinations'!$J:$J,MATCH($A1269,'Medical Examinations'!$A:$A,0)),"Not Found")</f>
        <v>No</v>
      </c>
      <c r="G1269" s="6" t="str">
        <f>IFERROR(INDEX('Medical Examinations'!$F:$F,MATCH($A1269,'Medical Examinations'!$A:$A,0)),"Not Found")</f>
        <v>No</v>
      </c>
      <c r="H1269" s="6">
        <f>IFERROR(INDEX('Medical Examinations'!$L:$L,MATCH($A1269,'Medical Examinations'!$A:$A,0)),"Not Found")</f>
        <v>0</v>
      </c>
      <c r="I1269" s="6" t="str">
        <f>IFERROR(INDEX('Medical Examinations'!$K:$K,MATCH($A1269,'Medical Examinations'!$A:$A,0)),"Not Found")</f>
        <v>No</v>
      </c>
      <c r="J1269" s="6" t="str">
        <f>IFERROR(INDEX('Medical Examinations'!$M:$M,MATCH($A1269,'Medical Examinations'!$A:$A,0)),"Not Found")</f>
        <v>Obesity</v>
      </c>
      <c r="K1269" s="6" t="str">
        <f>IFERROR(INDEX('Medical Examinations'!$N:$N,MATCH($A1269,'Medical Examinations'!$A:$A,0)),"Not Found")</f>
        <v>Diabetic</v>
      </c>
      <c r="L1269" s="12">
        <f>IFERROR(INDEX('Hospitalisation Details'!$V:$V,MATCH($A1269,'Hospitalisation Details'!$A:$A,0)),"Not Found")</f>
        <v>0</v>
      </c>
      <c r="M1269" s="13">
        <f>IFERROR(INDEX('Hospitalisation Details'!$F:$F,MATCH($A1269,'Hospitalisation Details'!$A:$A,0)),"Not Found")</f>
        <v>8671.19</v>
      </c>
      <c r="N1269" s="6">
        <f>IFERROR(INDEX('Hospitalisation Details'!$S:$S,MATCH($A1269,'Hospitalisation Details'!$A:$A,0)),"Not Found")</f>
        <v>27257</v>
      </c>
      <c r="O1269" s="6">
        <f>IFERROR(INDEX('Hospitalisation Details'!$T:$T,MATCH($A1269,'Hospitalisation Details'!$A:$A,0)),"Not Found")</f>
        <v>48</v>
      </c>
      <c r="P1269" s="6">
        <f>IFERROR(INDEX('Hospitalisation Details'!$U:$U,MATCH($A1269,'Hospitalisation Details'!$A:$A,0)),"Not Found")</f>
        <v>0</v>
      </c>
      <c r="Q1269" s="6">
        <f>IFERROR(INDEX('Hospitalisation Details'!$W:$W,MATCH($A1269,'Hospitalisation Details'!$A:$A,0)),"Not Found")</f>
        <v>0</v>
      </c>
    </row>
    <row r="1270" spans="1:17" ht="15" customHeight="1" x14ac:dyDescent="0.3">
      <c r="A1270" s="6" t="str">
        <f>'Customer Names'!A1270</f>
        <v>Id1269</v>
      </c>
      <c r="B1270" s="6" t="str">
        <f>IFERROR(INDEX('Customer Names'!$D:$D,MATCH($A1270,'Customer Names'!$A:$A,0)),"Not Found")</f>
        <v>Alicia</v>
      </c>
      <c r="C1270" s="6">
        <f>IFERROR(INDEX('Medical Examinations'!$B:$B,MATCH($A1270,'Medical Examinations'!$A:$A,0)),"Not Found")</f>
        <v>23.66</v>
      </c>
      <c r="D1270" s="6">
        <f>IFERROR(INDEX('Medical Examinations'!$C:$C,MATCH($A1270,'Medical Examinations'!$A:$A,0)),"Not Found")</f>
        <v>5.1100000000000003</v>
      </c>
      <c r="E1270" s="6" t="str">
        <f>IFERROR(INDEX('Medical Examinations'!$I:$I,MATCH($A1270,'Medical Examinations'!$A:$A,0)),"Not Found")</f>
        <v>Yes</v>
      </c>
      <c r="F1270" s="6" t="str">
        <f>IFERROR(INDEX('Medical Examinations'!$J:$J,MATCH($A1270,'Medical Examinations'!$A:$A,0)),"Not Found")</f>
        <v>No</v>
      </c>
      <c r="G1270" s="6" t="str">
        <f>IFERROR(INDEX('Medical Examinations'!$F:$F,MATCH($A1270,'Medical Examinations'!$A:$A,0)),"Not Found")</f>
        <v>Yes</v>
      </c>
      <c r="H1270" s="6">
        <f>IFERROR(INDEX('Medical Examinations'!$L:$L,MATCH($A1270,'Medical Examinations'!$A:$A,0)),"Not Found")</f>
        <v>1</v>
      </c>
      <c r="I1270" s="6" t="str">
        <f>IFERROR(INDEX('Medical Examinations'!$K:$K,MATCH($A1270,'Medical Examinations'!$A:$A,0)),"Not Found")</f>
        <v>No</v>
      </c>
      <c r="J1270" s="6" t="str">
        <f>IFERROR(INDEX('Medical Examinations'!$M:$M,MATCH($A1270,'Medical Examinations'!$A:$A,0)),"Not Found")</f>
        <v>Normal Weight</v>
      </c>
      <c r="K1270" s="6" t="str">
        <f>IFERROR(INDEX('Medical Examinations'!$N:$N,MATCH($A1270,'Medical Examinations'!$A:$A,0)),"Not Found")</f>
        <v>Normal</v>
      </c>
      <c r="L1270" s="12">
        <f>IFERROR(INDEX('Hospitalisation Details'!$V:$V,MATCH($A1270,'Hospitalisation Details'!$A:$A,0)),"Not Found")</f>
        <v>0</v>
      </c>
      <c r="M1270" s="13">
        <f>IFERROR(INDEX('Hospitalisation Details'!$F:$F,MATCH($A1270,'Hospitalisation Details'!$A:$A,0)),"Not Found")</f>
        <v>8665.14</v>
      </c>
      <c r="N1270" s="6">
        <f>IFERROR(INDEX('Hospitalisation Details'!$S:$S,MATCH($A1270,'Hospitalisation Details'!$A:$A,0)),"Not Found")</f>
        <v>25425</v>
      </c>
      <c r="O1270" s="6">
        <f>IFERROR(INDEX('Hospitalisation Details'!$T:$T,MATCH($A1270,'Hospitalisation Details'!$A:$A,0)),"Not Found")</f>
        <v>53</v>
      </c>
      <c r="P1270" s="6">
        <f>IFERROR(INDEX('Hospitalisation Details'!$U:$U,MATCH($A1270,'Hospitalisation Details'!$A:$A,0)),"Not Found")</f>
        <v>0</v>
      </c>
      <c r="Q1270" s="6">
        <f>IFERROR(INDEX('Hospitalisation Details'!$W:$W,MATCH($A1270,'Hospitalisation Details'!$A:$A,0)),"Not Found")</f>
        <v>0</v>
      </c>
    </row>
    <row r="1271" spans="1:17" ht="15" customHeight="1" x14ac:dyDescent="0.3">
      <c r="A1271" s="6" t="str">
        <f>'Customer Names'!A1271</f>
        <v>Id1270</v>
      </c>
      <c r="B1271" s="6" t="str">
        <f>IFERROR(INDEX('Customer Names'!$D:$D,MATCH($A1271,'Customer Names'!$A:$A,0)),"Not Found")</f>
        <v>Jennifer V.</v>
      </c>
      <c r="C1271" s="6">
        <f>IFERROR(INDEX('Medical Examinations'!$B:$B,MATCH($A1271,'Medical Examinations'!$A:$A,0)),"Not Found")</f>
        <v>18.62</v>
      </c>
      <c r="D1271" s="6">
        <f>IFERROR(INDEX('Medical Examinations'!$C:$C,MATCH($A1271,'Medical Examinations'!$A:$A,0)),"Not Found")</f>
        <v>10.24</v>
      </c>
      <c r="E1271" s="6" t="str">
        <f>IFERROR(INDEX('Medical Examinations'!$I:$I,MATCH($A1271,'Medical Examinations'!$A:$A,0)),"Not Found")</f>
        <v>No</v>
      </c>
      <c r="F1271" s="6" t="str">
        <f>IFERROR(INDEX('Medical Examinations'!$J:$J,MATCH($A1271,'Medical Examinations'!$A:$A,0)),"Not Found")</f>
        <v>No</v>
      </c>
      <c r="G1271" s="6" t="str">
        <f>IFERROR(INDEX('Medical Examinations'!$F:$F,MATCH($A1271,'Medical Examinations'!$A:$A,0)),"Not Found")</f>
        <v>No</v>
      </c>
      <c r="H1271" s="6">
        <f>IFERROR(INDEX('Medical Examinations'!$L:$L,MATCH($A1271,'Medical Examinations'!$A:$A,0)),"Not Found")</f>
        <v>0</v>
      </c>
      <c r="I1271" s="6" t="str">
        <f>IFERROR(INDEX('Medical Examinations'!$K:$K,MATCH($A1271,'Medical Examinations'!$A:$A,0)),"Not Found")</f>
        <v>No</v>
      </c>
      <c r="J1271" s="6" t="str">
        <f>IFERROR(INDEX('Medical Examinations'!$M:$M,MATCH($A1271,'Medical Examinations'!$A:$A,0)),"Not Found")</f>
        <v>Normal Weight</v>
      </c>
      <c r="K1271" s="6" t="str">
        <f>IFERROR(INDEX('Medical Examinations'!$N:$N,MATCH($A1271,'Medical Examinations'!$A:$A,0)),"Not Found")</f>
        <v>Diabetic</v>
      </c>
      <c r="L1271" s="12">
        <f>IFERROR(INDEX('Hospitalisation Details'!$V:$V,MATCH($A1271,'Hospitalisation Details'!$A:$A,0)),"Not Found")</f>
        <v>0</v>
      </c>
      <c r="M1271" s="13">
        <f>IFERROR(INDEX('Hospitalisation Details'!$F:$F,MATCH($A1271,'Hospitalisation Details'!$A:$A,0)),"Not Found")</f>
        <v>8665.09</v>
      </c>
      <c r="N1271" s="6">
        <f>IFERROR(INDEX('Hospitalisation Details'!$S:$S,MATCH($A1271,'Hospitalisation Details'!$A:$A,0)),"Not Found")</f>
        <v>24036</v>
      </c>
      <c r="O1271" s="6">
        <f>IFERROR(INDEX('Hospitalisation Details'!$T:$T,MATCH($A1271,'Hospitalisation Details'!$A:$A,0)),"Not Found")</f>
        <v>57</v>
      </c>
      <c r="P1271" s="6">
        <f>IFERROR(INDEX('Hospitalisation Details'!$U:$U,MATCH($A1271,'Hospitalisation Details'!$A:$A,0)),"Not Found")</f>
        <v>0</v>
      </c>
      <c r="Q1271" s="6">
        <f>IFERROR(INDEX('Hospitalisation Details'!$W:$W,MATCH($A1271,'Hospitalisation Details'!$A:$A,0)),"Not Found")</f>
        <v>0</v>
      </c>
    </row>
    <row r="1272" spans="1:17" ht="15" customHeight="1" x14ac:dyDescent="0.3">
      <c r="A1272" s="6" t="str">
        <f>'Customer Names'!A1272</f>
        <v>Id1271</v>
      </c>
      <c r="B1272" s="6" t="str">
        <f>IFERROR(INDEX('Customer Names'!$D:$D,MATCH($A1272,'Customer Names'!$A:$A,0)),"Not Found")</f>
        <v>Michael W.</v>
      </c>
      <c r="C1272" s="6">
        <f>IFERROR(INDEX('Medical Examinations'!$B:$B,MATCH($A1272,'Medical Examinations'!$A:$A,0)),"Not Found")</f>
        <v>19.190000000000001</v>
      </c>
      <c r="D1272" s="6">
        <f>IFERROR(INDEX('Medical Examinations'!$C:$C,MATCH($A1272,'Medical Examinations'!$A:$A,0)),"Not Found")</f>
        <v>7.71</v>
      </c>
      <c r="E1272" s="6" t="str">
        <f>IFERROR(INDEX('Medical Examinations'!$I:$I,MATCH($A1272,'Medical Examinations'!$A:$A,0)),"Not Found")</f>
        <v>Yes</v>
      </c>
      <c r="F1272" s="6" t="str">
        <f>IFERROR(INDEX('Medical Examinations'!$J:$J,MATCH($A1272,'Medical Examinations'!$A:$A,0)),"Not Found")</f>
        <v>No</v>
      </c>
      <c r="G1272" s="6" t="str">
        <f>IFERROR(INDEX('Medical Examinations'!$F:$F,MATCH($A1272,'Medical Examinations'!$A:$A,0)),"Not Found")</f>
        <v>No</v>
      </c>
      <c r="H1272" s="6">
        <f>IFERROR(INDEX('Medical Examinations'!$L:$L,MATCH($A1272,'Medical Examinations'!$A:$A,0)),"Not Found")</f>
        <v>1</v>
      </c>
      <c r="I1272" s="6" t="str">
        <f>IFERROR(INDEX('Medical Examinations'!$K:$K,MATCH($A1272,'Medical Examinations'!$A:$A,0)),"Not Found")</f>
        <v>No</v>
      </c>
      <c r="J1272" s="6" t="str">
        <f>IFERROR(INDEX('Medical Examinations'!$M:$M,MATCH($A1272,'Medical Examinations'!$A:$A,0)),"Not Found")</f>
        <v>Normal Weight</v>
      </c>
      <c r="K1272" s="6" t="str">
        <f>IFERROR(INDEX('Medical Examinations'!$N:$N,MATCH($A1272,'Medical Examinations'!$A:$A,0)),"Not Found")</f>
        <v>Diabetic</v>
      </c>
      <c r="L1272" s="12">
        <f>IFERROR(INDEX('Hospitalisation Details'!$V:$V,MATCH($A1272,'Hospitalisation Details'!$A:$A,0)),"Not Found")</f>
        <v>0</v>
      </c>
      <c r="M1272" s="13">
        <f>IFERROR(INDEX('Hospitalisation Details'!$F:$F,MATCH($A1272,'Hospitalisation Details'!$A:$A,0)),"Not Found")</f>
        <v>8627.5400000000009</v>
      </c>
      <c r="N1272" s="6">
        <f>IFERROR(INDEX('Hospitalisation Details'!$S:$S,MATCH($A1272,'Hospitalisation Details'!$A:$A,0)),"Not Found")</f>
        <v>27609</v>
      </c>
      <c r="O1272" s="6">
        <f>IFERROR(INDEX('Hospitalisation Details'!$T:$T,MATCH($A1272,'Hospitalisation Details'!$A:$A,0)),"Not Found")</f>
        <v>47</v>
      </c>
      <c r="P1272" s="6">
        <f>IFERROR(INDEX('Hospitalisation Details'!$U:$U,MATCH($A1272,'Hospitalisation Details'!$A:$A,0)),"Not Found")</f>
        <v>0</v>
      </c>
      <c r="Q1272" s="6">
        <f>IFERROR(INDEX('Hospitalisation Details'!$W:$W,MATCH($A1272,'Hospitalisation Details'!$A:$A,0)),"Not Found")</f>
        <v>0</v>
      </c>
    </row>
    <row r="1273" spans="1:17" ht="15" customHeight="1" x14ac:dyDescent="0.3">
      <c r="A1273" s="6" t="str">
        <f>'Customer Names'!A1273</f>
        <v>Id1272</v>
      </c>
      <c r="B1273" s="6" t="str">
        <f>IFERROR(INDEX('Customer Names'!$D:$D,MATCH($A1273,'Customer Names'!$A:$A,0)),"Not Found")</f>
        <v>Eddie C</v>
      </c>
      <c r="C1273" s="6">
        <f>IFERROR(INDEX('Medical Examinations'!$B:$B,MATCH($A1273,'Medical Examinations'!$A:$A,0)),"Not Found")</f>
        <v>27.5</v>
      </c>
      <c r="D1273" s="6">
        <f>IFERROR(INDEX('Medical Examinations'!$C:$C,MATCH($A1273,'Medical Examinations'!$A:$A,0)),"Not Found")</f>
        <v>6.03</v>
      </c>
      <c r="E1273" s="6" t="str">
        <f>IFERROR(INDEX('Medical Examinations'!$I:$I,MATCH($A1273,'Medical Examinations'!$A:$A,0)),"Not Found")</f>
        <v>No</v>
      </c>
      <c r="F1273" s="6" t="str">
        <f>IFERROR(INDEX('Medical Examinations'!$J:$J,MATCH($A1273,'Medical Examinations'!$A:$A,0)),"Not Found")</f>
        <v>No</v>
      </c>
      <c r="G1273" s="6" t="str">
        <f>IFERROR(INDEX('Medical Examinations'!$F:$F,MATCH($A1273,'Medical Examinations'!$A:$A,0)),"Not Found")</f>
        <v>No</v>
      </c>
      <c r="H1273" s="6">
        <f>IFERROR(INDEX('Medical Examinations'!$L:$L,MATCH($A1273,'Medical Examinations'!$A:$A,0)),"Not Found")</f>
        <v>0</v>
      </c>
      <c r="I1273" s="6" t="str">
        <f>IFERROR(INDEX('Medical Examinations'!$K:$K,MATCH($A1273,'Medical Examinations'!$A:$A,0)),"Not Found")</f>
        <v>No</v>
      </c>
      <c r="J1273" s="6" t="str">
        <f>IFERROR(INDEX('Medical Examinations'!$M:$M,MATCH($A1273,'Medical Examinations'!$A:$A,0)),"Not Found")</f>
        <v>Overweight</v>
      </c>
      <c r="K1273" s="6" t="str">
        <f>IFERROR(INDEX('Medical Examinations'!$N:$N,MATCH($A1273,'Medical Examinations'!$A:$A,0)),"Not Found")</f>
        <v>Prediabetic</v>
      </c>
      <c r="L1273" s="12">
        <f>IFERROR(INDEX('Hospitalisation Details'!$V:$V,MATCH($A1273,'Hospitalisation Details'!$A:$A,0)),"Not Found")</f>
        <v>0</v>
      </c>
      <c r="M1273" s="13">
        <f>IFERROR(INDEX('Hospitalisation Details'!$F:$F,MATCH($A1273,'Hospitalisation Details'!$A:$A,0)),"Not Found")</f>
        <v>8615.2999999999993</v>
      </c>
      <c r="N1273" s="6">
        <f>IFERROR(INDEX('Hospitalisation Details'!$S:$S,MATCH($A1273,'Hospitalisation Details'!$A:$A,0)),"Not Found")</f>
        <v>28370</v>
      </c>
      <c r="O1273" s="6">
        <f>IFERROR(INDEX('Hospitalisation Details'!$T:$T,MATCH($A1273,'Hospitalisation Details'!$A:$A,0)),"Not Found")</f>
        <v>45</v>
      </c>
      <c r="P1273" s="6">
        <f>IFERROR(INDEX('Hospitalisation Details'!$U:$U,MATCH($A1273,'Hospitalisation Details'!$A:$A,0)),"Not Found")</f>
        <v>0</v>
      </c>
      <c r="Q1273" s="6">
        <f>IFERROR(INDEX('Hospitalisation Details'!$W:$W,MATCH($A1273,'Hospitalisation Details'!$A:$A,0)),"Not Found")</f>
        <v>0</v>
      </c>
    </row>
    <row r="1274" spans="1:17" ht="15" customHeight="1" x14ac:dyDescent="0.3">
      <c r="A1274" s="6" t="str">
        <f>'Customer Names'!A1274</f>
        <v>Id1273</v>
      </c>
      <c r="B1274" s="6" t="str">
        <f>IFERROR(INDEX('Customer Names'!$D:$D,MATCH($A1274,'Customer Names'!$A:$A,0)),"Not Found")</f>
        <v>Maxime M</v>
      </c>
      <c r="C1274" s="6">
        <f>IFERROR(INDEX('Medical Examinations'!$B:$B,MATCH($A1274,'Medical Examinations'!$A:$A,0)),"Not Found")</f>
        <v>27.36</v>
      </c>
      <c r="D1274" s="6">
        <f>IFERROR(INDEX('Medical Examinations'!$C:$C,MATCH($A1274,'Medical Examinations'!$A:$A,0)),"Not Found")</f>
        <v>5.96</v>
      </c>
      <c r="E1274" s="6" t="str">
        <f>IFERROR(INDEX('Medical Examinations'!$I:$I,MATCH($A1274,'Medical Examinations'!$A:$A,0)),"Not Found")</f>
        <v>No</v>
      </c>
      <c r="F1274" s="6" t="str">
        <f>IFERROR(INDEX('Medical Examinations'!$J:$J,MATCH($A1274,'Medical Examinations'!$A:$A,0)),"Not Found")</f>
        <v>No</v>
      </c>
      <c r="G1274" s="6" t="str">
        <f>IFERROR(INDEX('Medical Examinations'!$F:$F,MATCH($A1274,'Medical Examinations'!$A:$A,0)),"Not Found")</f>
        <v>Yes</v>
      </c>
      <c r="H1274" s="6">
        <f>IFERROR(INDEX('Medical Examinations'!$L:$L,MATCH($A1274,'Medical Examinations'!$A:$A,0)),"Not Found")</f>
        <v>1</v>
      </c>
      <c r="I1274" s="6" t="str">
        <f>IFERROR(INDEX('Medical Examinations'!$K:$K,MATCH($A1274,'Medical Examinations'!$A:$A,0)),"Not Found")</f>
        <v>No</v>
      </c>
      <c r="J1274" s="6" t="str">
        <f>IFERROR(INDEX('Medical Examinations'!$M:$M,MATCH($A1274,'Medical Examinations'!$A:$A,0)),"Not Found")</f>
        <v>Overweight</v>
      </c>
      <c r="K1274" s="6" t="str">
        <f>IFERROR(INDEX('Medical Examinations'!$N:$N,MATCH($A1274,'Medical Examinations'!$A:$A,0)),"Not Found")</f>
        <v>Prediabetic</v>
      </c>
      <c r="L1274" s="12">
        <f>IFERROR(INDEX('Hospitalisation Details'!$V:$V,MATCH($A1274,'Hospitalisation Details'!$A:$A,0)),"Not Found")</f>
        <v>0</v>
      </c>
      <c r="M1274" s="13">
        <f>IFERROR(INDEX('Hospitalisation Details'!$F:$F,MATCH($A1274,'Hospitalisation Details'!$A:$A,0)),"Not Found")</f>
        <v>8606.2199999999993</v>
      </c>
      <c r="N1274" s="6">
        <f>IFERROR(INDEX('Hospitalisation Details'!$S:$S,MATCH($A1274,'Hospitalisation Details'!$A:$A,0)),"Not Found")</f>
        <v>29053</v>
      </c>
      <c r="O1274" s="6">
        <f>IFERROR(INDEX('Hospitalisation Details'!$T:$T,MATCH($A1274,'Hospitalisation Details'!$A:$A,0)),"Not Found")</f>
        <v>43</v>
      </c>
      <c r="P1274" s="6">
        <f>IFERROR(INDEX('Hospitalisation Details'!$U:$U,MATCH($A1274,'Hospitalisation Details'!$A:$A,0)),"Not Found")</f>
        <v>0</v>
      </c>
      <c r="Q1274" s="6">
        <f>IFERROR(INDEX('Hospitalisation Details'!$W:$W,MATCH($A1274,'Hospitalisation Details'!$A:$A,0)),"Not Found")</f>
        <v>0</v>
      </c>
    </row>
    <row r="1275" spans="1:17" ht="15" customHeight="1" x14ac:dyDescent="0.3">
      <c r="A1275" s="6" t="str">
        <f>'Customer Names'!A1275</f>
        <v>Id1274</v>
      </c>
      <c r="B1275" s="6" t="str">
        <f>IFERROR(INDEX('Customer Names'!$D:$D,MATCH($A1275,'Customer Names'!$A:$A,0)),"Not Found")</f>
        <v>Mark D</v>
      </c>
      <c r="C1275" s="6">
        <f>IFERROR(INDEX('Medical Examinations'!$B:$B,MATCH($A1275,'Medical Examinations'!$A:$A,0)),"Not Found")</f>
        <v>20.350000000000001</v>
      </c>
      <c r="D1275" s="6">
        <f>IFERROR(INDEX('Medical Examinations'!$C:$C,MATCH($A1275,'Medical Examinations'!$A:$A,0)),"Not Found")</f>
        <v>4.16</v>
      </c>
      <c r="E1275" s="6" t="str">
        <f>IFERROR(INDEX('Medical Examinations'!$I:$I,MATCH($A1275,'Medical Examinations'!$A:$A,0)),"Not Found")</f>
        <v>No</v>
      </c>
      <c r="F1275" s="6" t="str">
        <f>IFERROR(INDEX('Medical Examinations'!$J:$J,MATCH($A1275,'Medical Examinations'!$A:$A,0)),"Not Found")</f>
        <v>No</v>
      </c>
      <c r="G1275" s="6" t="str">
        <f>IFERROR(INDEX('Medical Examinations'!$F:$F,MATCH($A1275,'Medical Examinations'!$A:$A,0)),"Not Found")</f>
        <v>No</v>
      </c>
      <c r="H1275" s="6">
        <f>IFERROR(INDEX('Medical Examinations'!$L:$L,MATCH($A1275,'Medical Examinations'!$A:$A,0)),"Not Found")</f>
        <v>0</v>
      </c>
      <c r="I1275" s="6" t="str">
        <f>IFERROR(INDEX('Medical Examinations'!$K:$K,MATCH($A1275,'Medical Examinations'!$A:$A,0)),"Not Found")</f>
        <v>No</v>
      </c>
      <c r="J1275" s="6" t="str">
        <f>IFERROR(INDEX('Medical Examinations'!$M:$M,MATCH($A1275,'Medical Examinations'!$A:$A,0)),"Not Found")</f>
        <v>Normal Weight</v>
      </c>
      <c r="K1275" s="6" t="str">
        <f>IFERROR(INDEX('Medical Examinations'!$N:$N,MATCH($A1275,'Medical Examinations'!$A:$A,0)),"Not Found")</f>
        <v>Normal</v>
      </c>
      <c r="L1275" s="12">
        <f>IFERROR(INDEX('Hospitalisation Details'!$V:$V,MATCH($A1275,'Hospitalisation Details'!$A:$A,0)),"Not Found")</f>
        <v>0</v>
      </c>
      <c r="M1275" s="13">
        <f>IFERROR(INDEX('Hospitalisation Details'!$F:$F,MATCH($A1275,'Hospitalisation Details'!$A:$A,0)),"Not Found")</f>
        <v>8605.36</v>
      </c>
      <c r="N1275" s="6">
        <f>IFERROR(INDEX('Hospitalisation Details'!$S:$S,MATCH($A1275,'Hospitalisation Details'!$A:$A,0)),"Not Found")</f>
        <v>28413</v>
      </c>
      <c r="O1275" s="6">
        <f>IFERROR(INDEX('Hospitalisation Details'!$T:$T,MATCH($A1275,'Hospitalisation Details'!$A:$A,0)),"Not Found")</f>
        <v>45</v>
      </c>
      <c r="P1275" s="6">
        <f>IFERROR(INDEX('Hospitalisation Details'!$U:$U,MATCH($A1275,'Hospitalisation Details'!$A:$A,0)),"Not Found")</f>
        <v>0</v>
      </c>
      <c r="Q1275" s="6">
        <f>IFERROR(INDEX('Hospitalisation Details'!$W:$W,MATCH($A1275,'Hospitalisation Details'!$A:$A,0)),"Not Found")</f>
        <v>0</v>
      </c>
    </row>
    <row r="1276" spans="1:17" ht="15" customHeight="1" x14ac:dyDescent="0.3">
      <c r="A1276" s="6" t="str">
        <f>'Customer Names'!A1276</f>
        <v>Id1275</v>
      </c>
      <c r="B1276" s="6" t="str">
        <f>IFERROR(INDEX('Customer Names'!$D:$D,MATCH($A1276,'Customer Names'!$A:$A,0)),"Not Found")</f>
        <v>Adam</v>
      </c>
      <c r="C1276" s="6">
        <f>IFERROR(INDEX('Medical Examinations'!$B:$B,MATCH($A1276,'Medical Examinations'!$A:$A,0)),"Not Found")</f>
        <v>24.035</v>
      </c>
      <c r="D1276" s="6">
        <f>IFERROR(INDEX('Medical Examinations'!$C:$C,MATCH($A1276,'Medical Examinations'!$A:$A,0)),"Not Found")</f>
        <v>6.11</v>
      </c>
      <c r="E1276" s="6" t="str">
        <f>IFERROR(INDEX('Medical Examinations'!$I:$I,MATCH($A1276,'Medical Examinations'!$A:$A,0)),"Not Found")</f>
        <v>No</v>
      </c>
      <c r="F1276" s="6" t="str">
        <f>IFERROR(INDEX('Medical Examinations'!$J:$J,MATCH($A1276,'Medical Examinations'!$A:$A,0)),"Not Found")</f>
        <v>No</v>
      </c>
      <c r="G1276" s="6" t="str">
        <f>IFERROR(INDEX('Medical Examinations'!$F:$F,MATCH($A1276,'Medical Examinations'!$A:$A,0)),"Not Found")</f>
        <v>No</v>
      </c>
      <c r="H1276" s="6">
        <f>IFERROR(INDEX('Medical Examinations'!$L:$L,MATCH($A1276,'Medical Examinations'!$A:$A,0)),"Not Found")</f>
        <v>0</v>
      </c>
      <c r="I1276" s="6" t="str">
        <f>IFERROR(INDEX('Medical Examinations'!$K:$K,MATCH($A1276,'Medical Examinations'!$A:$A,0)),"Not Found")</f>
        <v>No</v>
      </c>
      <c r="J1276" s="6" t="str">
        <f>IFERROR(INDEX('Medical Examinations'!$M:$M,MATCH($A1276,'Medical Examinations'!$A:$A,0)),"Not Found")</f>
        <v>Normal Weight</v>
      </c>
      <c r="K1276" s="6" t="str">
        <f>IFERROR(INDEX('Medical Examinations'!$N:$N,MATCH($A1276,'Medical Examinations'!$A:$A,0)),"Not Found")</f>
        <v>Prediabetic</v>
      </c>
      <c r="L1276" s="12">
        <f>IFERROR(INDEX('Hospitalisation Details'!$V:$V,MATCH($A1276,'Hospitalisation Details'!$A:$A,0)),"Not Found")</f>
        <v>0</v>
      </c>
      <c r="M1276" s="13">
        <f>IFERROR(INDEX('Hospitalisation Details'!$F:$F,MATCH($A1276,'Hospitalisation Details'!$A:$A,0)),"Not Found")</f>
        <v>8604.48</v>
      </c>
      <c r="N1276" s="6">
        <f>IFERROR(INDEX('Hospitalisation Details'!$S:$S,MATCH($A1276,'Hospitalisation Details'!$A:$A,0)),"Not Found")</f>
        <v>28441</v>
      </c>
      <c r="O1276" s="6">
        <f>IFERROR(INDEX('Hospitalisation Details'!$T:$T,MATCH($A1276,'Hospitalisation Details'!$A:$A,0)),"Not Found")</f>
        <v>45</v>
      </c>
      <c r="P1276" s="6">
        <f>IFERROR(INDEX('Hospitalisation Details'!$U:$U,MATCH($A1276,'Hospitalisation Details'!$A:$A,0)),"Not Found")</f>
        <v>0</v>
      </c>
      <c r="Q1276" s="6">
        <f>IFERROR(INDEX('Hospitalisation Details'!$W:$W,MATCH($A1276,'Hospitalisation Details'!$A:$A,0)),"Not Found")</f>
        <v>0</v>
      </c>
    </row>
    <row r="1277" spans="1:17" ht="15" customHeight="1" x14ac:dyDescent="0.3">
      <c r="A1277" s="6" t="str">
        <f>'Customer Names'!A1277</f>
        <v>Id1276</v>
      </c>
      <c r="B1277" s="6" t="str">
        <f>IFERROR(INDEX('Customer Names'!$D:$D,MATCH($A1277,'Customer Names'!$A:$A,0)),"Not Found")</f>
        <v>Justin M</v>
      </c>
      <c r="C1277" s="6">
        <f>IFERROR(INDEX('Medical Examinations'!$B:$B,MATCH($A1277,'Medical Examinations'!$A:$A,0)),"Not Found")</f>
        <v>23.56</v>
      </c>
      <c r="D1277" s="6">
        <f>IFERROR(INDEX('Medical Examinations'!$C:$C,MATCH($A1277,'Medical Examinations'!$A:$A,0)),"Not Found")</f>
        <v>5.97</v>
      </c>
      <c r="E1277" s="6" t="str">
        <f>IFERROR(INDEX('Medical Examinations'!$I:$I,MATCH($A1277,'Medical Examinations'!$A:$A,0)),"Not Found")</f>
        <v>No</v>
      </c>
      <c r="F1277" s="6" t="str">
        <f>IFERROR(INDEX('Medical Examinations'!$J:$J,MATCH($A1277,'Medical Examinations'!$A:$A,0)),"Not Found")</f>
        <v>No</v>
      </c>
      <c r="G1277" s="6" t="str">
        <f>IFERROR(INDEX('Medical Examinations'!$F:$F,MATCH($A1277,'Medical Examinations'!$A:$A,0)),"Not Found")</f>
        <v>No</v>
      </c>
      <c r="H1277" s="6">
        <f>IFERROR(INDEX('Medical Examinations'!$L:$L,MATCH($A1277,'Medical Examinations'!$A:$A,0)),"Not Found")</f>
        <v>0</v>
      </c>
      <c r="I1277" s="6" t="str">
        <f>IFERROR(INDEX('Medical Examinations'!$K:$K,MATCH($A1277,'Medical Examinations'!$A:$A,0)),"Not Found")</f>
        <v>No</v>
      </c>
      <c r="J1277" s="6" t="str">
        <f>IFERROR(INDEX('Medical Examinations'!$M:$M,MATCH($A1277,'Medical Examinations'!$A:$A,0)),"Not Found")</f>
        <v>Normal Weight</v>
      </c>
      <c r="K1277" s="6" t="str">
        <f>IFERROR(INDEX('Medical Examinations'!$N:$N,MATCH($A1277,'Medical Examinations'!$A:$A,0)),"Not Found")</f>
        <v>Prediabetic</v>
      </c>
      <c r="L1277" s="12">
        <f>IFERROR(INDEX('Hospitalisation Details'!$V:$V,MATCH($A1277,'Hospitalisation Details'!$A:$A,0)),"Not Found")</f>
        <v>0</v>
      </c>
      <c r="M1277" s="13">
        <f>IFERROR(INDEX('Hospitalisation Details'!$F:$F,MATCH($A1277,'Hospitalisation Details'!$A:$A,0)),"Not Found")</f>
        <v>8603.82</v>
      </c>
      <c r="N1277" s="6">
        <f>IFERROR(INDEX('Hospitalisation Details'!$S:$S,MATCH($A1277,'Hospitalisation Details'!$A:$A,0)),"Not Found")</f>
        <v>28392</v>
      </c>
      <c r="O1277" s="6">
        <f>IFERROR(INDEX('Hospitalisation Details'!$T:$T,MATCH($A1277,'Hospitalisation Details'!$A:$A,0)),"Not Found")</f>
        <v>45</v>
      </c>
      <c r="P1277" s="6">
        <f>IFERROR(INDEX('Hospitalisation Details'!$U:$U,MATCH($A1277,'Hospitalisation Details'!$A:$A,0)),"Not Found")</f>
        <v>0</v>
      </c>
      <c r="Q1277" s="6">
        <f>IFERROR(INDEX('Hospitalisation Details'!$W:$W,MATCH($A1277,'Hospitalisation Details'!$A:$A,0)),"Not Found")</f>
        <v>0</v>
      </c>
    </row>
    <row r="1278" spans="1:17" ht="15" customHeight="1" x14ac:dyDescent="0.3">
      <c r="A1278" s="6" t="str">
        <f>'Customer Names'!A1278</f>
        <v>Id1277</v>
      </c>
      <c r="B1278" s="6" t="str">
        <f>IFERROR(INDEX('Customer Names'!$D:$D,MATCH($A1278,'Customer Names'!$A:$A,0)),"Not Found")</f>
        <v>Svetlana V.</v>
      </c>
      <c r="C1278" s="6">
        <f>IFERROR(INDEX('Medical Examinations'!$B:$B,MATCH($A1278,'Medical Examinations'!$A:$A,0)),"Not Found")</f>
        <v>27.17</v>
      </c>
      <c r="D1278" s="6">
        <f>IFERROR(INDEX('Medical Examinations'!$C:$C,MATCH($A1278,'Medical Examinations'!$A:$A,0)),"Not Found")</f>
        <v>10.81</v>
      </c>
      <c r="E1278" s="6" t="str">
        <f>IFERROR(INDEX('Medical Examinations'!$I:$I,MATCH($A1278,'Medical Examinations'!$A:$A,0)),"Not Found")</f>
        <v>No</v>
      </c>
      <c r="F1278" s="6" t="str">
        <f>IFERROR(INDEX('Medical Examinations'!$J:$J,MATCH($A1278,'Medical Examinations'!$A:$A,0)),"Not Found")</f>
        <v>No</v>
      </c>
      <c r="G1278" s="6" t="str">
        <f>IFERROR(INDEX('Medical Examinations'!$F:$F,MATCH($A1278,'Medical Examinations'!$A:$A,0)),"Not Found")</f>
        <v>No</v>
      </c>
      <c r="H1278" s="6">
        <f>IFERROR(INDEX('Medical Examinations'!$L:$L,MATCH($A1278,'Medical Examinations'!$A:$A,0)),"Not Found")</f>
        <v>2</v>
      </c>
      <c r="I1278" s="6" t="str">
        <f>IFERROR(INDEX('Medical Examinations'!$K:$K,MATCH($A1278,'Medical Examinations'!$A:$A,0)),"Not Found")</f>
        <v>No</v>
      </c>
      <c r="J1278" s="6" t="str">
        <f>IFERROR(INDEX('Medical Examinations'!$M:$M,MATCH($A1278,'Medical Examinations'!$A:$A,0)),"Not Found")</f>
        <v>Overweight</v>
      </c>
      <c r="K1278" s="6" t="str">
        <f>IFERROR(INDEX('Medical Examinations'!$N:$N,MATCH($A1278,'Medical Examinations'!$A:$A,0)),"Not Found")</f>
        <v>Diabetic</v>
      </c>
      <c r="L1278" s="12">
        <f>IFERROR(INDEX('Hospitalisation Details'!$V:$V,MATCH($A1278,'Hospitalisation Details'!$A:$A,0)),"Not Found")</f>
        <v>0</v>
      </c>
      <c r="M1278" s="13">
        <f>IFERROR(INDEX('Hospitalisation Details'!$F:$F,MATCH($A1278,'Hospitalisation Details'!$A:$A,0)),"Not Found")</f>
        <v>8601.33</v>
      </c>
      <c r="N1278" s="6">
        <f>IFERROR(INDEX('Hospitalisation Details'!$S:$S,MATCH($A1278,'Hospitalisation Details'!$A:$A,0)),"Not Found")</f>
        <v>26856</v>
      </c>
      <c r="O1278" s="6">
        <f>IFERROR(INDEX('Hospitalisation Details'!$T:$T,MATCH($A1278,'Hospitalisation Details'!$A:$A,0)),"Not Found")</f>
        <v>49</v>
      </c>
      <c r="P1278" s="6">
        <f>IFERROR(INDEX('Hospitalisation Details'!$U:$U,MATCH($A1278,'Hospitalisation Details'!$A:$A,0)),"Not Found")</f>
        <v>0</v>
      </c>
      <c r="Q1278" s="6">
        <f>IFERROR(INDEX('Hospitalisation Details'!$W:$W,MATCH($A1278,'Hospitalisation Details'!$A:$A,0)),"Not Found")</f>
        <v>0</v>
      </c>
    </row>
    <row r="1279" spans="1:17" ht="15" customHeight="1" x14ac:dyDescent="0.3">
      <c r="A1279" s="6" t="str">
        <f>'Customer Names'!A1279</f>
        <v>Id1278</v>
      </c>
      <c r="B1279" s="6" t="str">
        <f>IFERROR(INDEX('Customer Names'!$D:$D,MATCH($A1279,'Customer Names'!$A:$A,0)),"Not Found")</f>
        <v>Jana L</v>
      </c>
      <c r="C1279" s="6">
        <f>IFERROR(INDEX('Medical Examinations'!$B:$B,MATCH($A1279,'Medical Examinations'!$A:$A,0)),"Not Found")</f>
        <v>34.32</v>
      </c>
      <c r="D1279" s="6">
        <f>IFERROR(INDEX('Medical Examinations'!$C:$C,MATCH($A1279,'Medical Examinations'!$A:$A,0)),"Not Found")</f>
        <v>5.7</v>
      </c>
      <c r="E1279" s="6" t="str">
        <f>IFERROR(INDEX('Medical Examinations'!$I:$I,MATCH($A1279,'Medical Examinations'!$A:$A,0)),"Not Found")</f>
        <v>Yes</v>
      </c>
      <c r="F1279" s="6" t="str">
        <f>IFERROR(INDEX('Medical Examinations'!$J:$J,MATCH($A1279,'Medical Examinations'!$A:$A,0)),"Not Found")</f>
        <v>No</v>
      </c>
      <c r="G1279" s="6" t="str">
        <f>IFERROR(INDEX('Medical Examinations'!$F:$F,MATCH($A1279,'Medical Examinations'!$A:$A,0)),"Not Found")</f>
        <v>Yes</v>
      </c>
      <c r="H1279" s="6">
        <f>IFERROR(INDEX('Medical Examinations'!$L:$L,MATCH($A1279,'Medical Examinations'!$A:$A,0)),"Not Found")</f>
        <v>1</v>
      </c>
      <c r="I1279" s="6" t="str">
        <f>IFERROR(INDEX('Medical Examinations'!$K:$K,MATCH($A1279,'Medical Examinations'!$A:$A,0)),"Not Found")</f>
        <v>No</v>
      </c>
      <c r="J1279" s="6" t="str">
        <f>IFERROR(INDEX('Medical Examinations'!$M:$M,MATCH($A1279,'Medical Examinations'!$A:$A,0)),"Not Found")</f>
        <v>Obesity</v>
      </c>
      <c r="K1279" s="6" t="str">
        <f>IFERROR(INDEX('Medical Examinations'!$N:$N,MATCH($A1279,'Medical Examinations'!$A:$A,0)),"Not Found")</f>
        <v>Prediabetic</v>
      </c>
      <c r="L1279" s="12">
        <f>IFERROR(INDEX('Hospitalisation Details'!$V:$V,MATCH($A1279,'Hospitalisation Details'!$A:$A,0)),"Not Found")</f>
        <v>0</v>
      </c>
      <c r="M1279" s="13">
        <f>IFERROR(INDEX('Hospitalisation Details'!$F:$F,MATCH($A1279,'Hospitalisation Details'!$A:$A,0)),"Not Found")</f>
        <v>8596.83</v>
      </c>
      <c r="N1279" s="6">
        <f>IFERROR(INDEX('Hospitalisation Details'!$S:$S,MATCH($A1279,'Hospitalisation Details'!$A:$A,0)),"Not Found")</f>
        <v>30522</v>
      </c>
      <c r="O1279" s="6">
        <f>IFERROR(INDEX('Hospitalisation Details'!$T:$T,MATCH($A1279,'Hospitalisation Details'!$A:$A,0)),"Not Found")</f>
        <v>39</v>
      </c>
      <c r="P1279" s="6">
        <f>IFERROR(INDEX('Hospitalisation Details'!$U:$U,MATCH($A1279,'Hospitalisation Details'!$A:$A,0)),"Not Found")</f>
        <v>0</v>
      </c>
      <c r="Q1279" s="6">
        <f>IFERROR(INDEX('Hospitalisation Details'!$W:$W,MATCH($A1279,'Hospitalisation Details'!$A:$A,0)),"Not Found")</f>
        <v>0</v>
      </c>
    </row>
    <row r="1280" spans="1:17" ht="15" customHeight="1" x14ac:dyDescent="0.3">
      <c r="A1280" s="6" t="str">
        <f>'Customer Names'!A1280</f>
        <v>Id1279</v>
      </c>
      <c r="B1280" s="6" t="str">
        <f>IFERROR(INDEX('Customer Names'!$D:$D,MATCH($A1280,'Customer Names'!$A:$A,0)),"Not Found")</f>
        <v>Laura</v>
      </c>
      <c r="C1280" s="6">
        <f>IFERROR(INDEX('Medical Examinations'!$B:$B,MATCH($A1280,'Medical Examinations'!$A:$A,0)),"Not Found")</f>
        <v>23.87</v>
      </c>
      <c r="D1280" s="6">
        <f>IFERROR(INDEX('Medical Examinations'!$C:$C,MATCH($A1280,'Medical Examinations'!$A:$A,0)),"Not Found")</f>
        <v>4.7699999999999996</v>
      </c>
      <c r="E1280" s="6" t="str">
        <f>IFERROR(INDEX('Medical Examinations'!$I:$I,MATCH($A1280,'Medical Examinations'!$A:$A,0)),"Not Found")</f>
        <v>Yes</v>
      </c>
      <c r="F1280" s="6" t="str">
        <f>IFERROR(INDEX('Medical Examinations'!$J:$J,MATCH($A1280,'Medical Examinations'!$A:$A,0)),"Not Found")</f>
        <v>No</v>
      </c>
      <c r="G1280" s="6" t="str">
        <f>IFERROR(INDEX('Medical Examinations'!$F:$F,MATCH($A1280,'Medical Examinations'!$A:$A,0)),"Not Found")</f>
        <v>Yes</v>
      </c>
      <c r="H1280" s="6">
        <f>IFERROR(INDEX('Medical Examinations'!$L:$L,MATCH($A1280,'Medical Examinations'!$A:$A,0)),"Not Found")</f>
        <v>1</v>
      </c>
      <c r="I1280" s="6" t="str">
        <f>IFERROR(INDEX('Medical Examinations'!$K:$K,MATCH($A1280,'Medical Examinations'!$A:$A,0)),"Not Found")</f>
        <v>No</v>
      </c>
      <c r="J1280" s="6" t="str">
        <f>IFERROR(INDEX('Medical Examinations'!$M:$M,MATCH($A1280,'Medical Examinations'!$A:$A,0)),"Not Found")</f>
        <v>Normal Weight</v>
      </c>
      <c r="K1280" s="6" t="str">
        <f>IFERROR(INDEX('Medical Examinations'!$N:$N,MATCH($A1280,'Medical Examinations'!$A:$A,0)),"Not Found")</f>
        <v>Normal</v>
      </c>
      <c r="L1280" s="12">
        <f>IFERROR(INDEX('Hospitalisation Details'!$V:$V,MATCH($A1280,'Hospitalisation Details'!$A:$A,0)),"Not Found")</f>
        <v>0</v>
      </c>
      <c r="M1280" s="13">
        <f>IFERROR(INDEX('Hospitalisation Details'!$F:$F,MATCH($A1280,'Hospitalisation Details'!$A:$A,0)),"Not Found")</f>
        <v>8582.2999999999993</v>
      </c>
      <c r="N1280" s="6">
        <f>IFERROR(INDEX('Hospitalisation Details'!$S:$S,MATCH($A1280,'Hospitalisation Details'!$A:$A,0)),"Not Found")</f>
        <v>30680</v>
      </c>
      <c r="O1280" s="6">
        <f>IFERROR(INDEX('Hospitalisation Details'!$T:$T,MATCH($A1280,'Hospitalisation Details'!$A:$A,0)),"Not Found")</f>
        <v>39</v>
      </c>
      <c r="P1280" s="6">
        <f>IFERROR(INDEX('Hospitalisation Details'!$U:$U,MATCH($A1280,'Hospitalisation Details'!$A:$A,0)),"Not Found")</f>
        <v>0</v>
      </c>
      <c r="Q1280" s="6">
        <f>IFERROR(INDEX('Hospitalisation Details'!$W:$W,MATCH($A1280,'Hospitalisation Details'!$A:$A,0)),"Not Found")</f>
        <v>0</v>
      </c>
    </row>
    <row r="1281" spans="1:17" ht="15" customHeight="1" x14ac:dyDescent="0.3">
      <c r="A1281" s="6" t="str">
        <f>'Customer Names'!A1281</f>
        <v>Id1280</v>
      </c>
      <c r="B1281" s="6" t="str">
        <f>IFERROR(INDEX('Customer Names'!$D:$D,MATCH($A1281,'Customer Names'!$A:$A,0)),"Not Found")</f>
        <v>Torrey C III</v>
      </c>
      <c r="C1281" s="6">
        <f>IFERROR(INDEX('Medical Examinations'!$B:$B,MATCH($A1281,'Medical Examinations'!$A:$A,0)),"Not Found")</f>
        <v>30.15</v>
      </c>
      <c r="D1281" s="6">
        <f>IFERROR(INDEX('Medical Examinations'!$C:$C,MATCH($A1281,'Medical Examinations'!$A:$A,0)),"Not Found")</f>
        <v>4.25</v>
      </c>
      <c r="E1281" s="6" t="str">
        <f>IFERROR(INDEX('Medical Examinations'!$I:$I,MATCH($A1281,'Medical Examinations'!$A:$A,0)),"Not Found")</f>
        <v>No</v>
      </c>
      <c r="F1281" s="6" t="str">
        <f>IFERROR(INDEX('Medical Examinations'!$J:$J,MATCH($A1281,'Medical Examinations'!$A:$A,0)),"Not Found")</f>
        <v>No</v>
      </c>
      <c r="G1281" s="6" t="str">
        <f>IFERROR(INDEX('Medical Examinations'!$F:$F,MATCH($A1281,'Medical Examinations'!$A:$A,0)),"Not Found")</f>
        <v>No</v>
      </c>
      <c r="H1281" s="6">
        <f>IFERROR(INDEX('Medical Examinations'!$L:$L,MATCH($A1281,'Medical Examinations'!$A:$A,0)),"Not Found")</f>
        <v>1</v>
      </c>
      <c r="I1281" s="6" t="str">
        <f>IFERROR(INDEX('Medical Examinations'!$K:$K,MATCH($A1281,'Medical Examinations'!$A:$A,0)),"Not Found")</f>
        <v>No</v>
      </c>
      <c r="J1281" s="6" t="str">
        <f>IFERROR(INDEX('Medical Examinations'!$M:$M,MATCH($A1281,'Medical Examinations'!$A:$A,0)),"Not Found")</f>
        <v>Obesity</v>
      </c>
      <c r="K1281" s="6" t="str">
        <f>IFERROR(INDEX('Medical Examinations'!$N:$N,MATCH($A1281,'Medical Examinations'!$A:$A,0)),"Not Found")</f>
        <v>Normal</v>
      </c>
      <c r="L1281" s="12">
        <f>IFERROR(INDEX('Hospitalisation Details'!$V:$V,MATCH($A1281,'Hospitalisation Details'!$A:$A,0)),"Not Found")</f>
        <v>0</v>
      </c>
      <c r="M1281" s="13">
        <f>IFERROR(INDEX('Hospitalisation Details'!$F:$F,MATCH($A1281,'Hospitalisation Details'!$A:$A,0)),"Not Found")</f>
        <v>8573.2999999999993</v>
      </c>
      <c r="N1281" s="6">
        <f>IFERROR(INDEX('Hospitalisation Details'!$S:$S,MATCH($A1281,'Hospitalisation Details'!$A:$A,0)),"Not Found")</f>
        <v>32092</v>
      </c>
      <c r="O1281" s="6">
        <f>IFERROR(INDEX('Hospitalisation Details'!$T:$T,MATCH($A1281,'Hospitalisation Details'!$A:$A,0)),"Not Found")</f>
        <v>35</v>
      </c>
      <c r="P1281" s="6">
        <f>IFERROR(INDEX('Hospitalisation Details'!$U:$U,MATCH($A1281,'Hospitalisation Details'!$A:$A,0)),"Not Found")</f>
        <v>0</v>
      </c>
      <c r="Q1281" s="6">
        <f>IFERROR(INDEX('Hospitalisation Details'!$W:$W,MATCH($A1281,'Hospitalisation Details'!$A:$A,0)),"Not Found")</f>
        <v>0</v>
      </c>
    </row>
    <row r="1282" spans="1:17" ht="15" customHeight="1" x14ac:dyDescent="0.3">
      <c r="A1282" s="6" t="str">
        <f>'Customer Names'!A1282</f>
        <v>Id1281</v>
      </c>
      <c r="B1282" s="6" t="str">
        <f>IFERROR(INDEX('Customer Names'!$D:$D,MATCH($A1282,'Customer Names'!$A:$A,0)),"Not Found")</f>
        <v>Paul</v>
      </c>
      <c r="C1282" s="6">
        <f>IFERROR(INDEX('Medical Examinations'!$B:$B,MATCH($A1282,'Medical Examinations'!$A:$A,0)),"Not Found")</f>
        <v>26.36</v>
      </c>
      <c r="D1282" s="6">
        <f>IFERROR(INDEX('Medical Examinations'!$C:$C,MATCH($A1282,'Medical Examinations'!$A:$A,0)),"Not Found")</f>
        <v>5.52</v>
      </c>
      <c r="E1282" s="6" t="str">
        <f>IFERROR(INDEX('Medical Examinations'!$I:$I,MATCH($A1282,'Medical Examinations'!$A:$A,0)),"Not Found")</f>
        <v>No</v>
      </c>
      <c r="F1282" s="6" t="str">
        <f>IFERROR(INDEX('Medical Examinations'!$J:$J,MATCH($A1282,'Medical Examinations'!$A:$A,0)),"Not Found")</f>
        <v>No</v>
      </c>
      <c r="G1282" s="6" t="str">
        <f>IFERROR(INDEX('Medical Examinations'!$F:$F,MATCH($A1282,'Medical Examinations'!$A:$A,0)),"Not Found")</f>
        <v>No</v>
      </c>
      <c r="H1282" s="6">
        <f>IFERROR(INDEX('Medical Examinations'!$L:$L,MATCH($A1282,'Medical Examinations'!$A:$A,0)),"Not Found")</f>
        <v>0</v>
      </c>
      <c r="I1282" s="6" t="str">
        <f>IFERROR(INDEX('Medical Examinations'!$K:$K,MATCH($A1282,'Medical Examinations'!$A:$A,0)),"Not Found")</f>
        <v>No</v>
      </c>
      <c r="J1282" s="6" t="str">
        <f>IFERROR(INDEX('Medical Examinations'!$M:$M,MATCH($A1282,'Medical Examinations'!$A:$A,0)),"Not Found")</f>
        <v>Overweight</v>
      </c>
      <c r="K1282" s="6" t="str">
        <f>IFERROR(INDEX('Medical Examinations'!$N:$N,MATCH($A1282,'Medical Examinations'!$A:$A,0)),"Not Found")</f>
        <v>Normal</v>
      </c>
      <c r="L1282" s="12">
        <f>IFERROR(INDEX('Hospitalisation Details'!$V:$V,MATCH($A1282,'Hospitalisation Details'!$A:$A,0)),"Not Found")</f>
        <v>0</v>
      </c>
      <c r="M1282" s="13">
        <f>IFERROR(INDEX('Hospitalisation Details'!$F:$F,MATCH($A1282,'Hospitalisation Details'!$A:$A,0)),"Not Found")</f>
        <v>8572.0400000000009</v>
      </c>
      <c r="N1282" s="6">
        <f>IFERROR(INDEX('Hospitalisation Details'!$S:$S,MATCH($A1282,'Hospitalisation Details'!$A:$A,0)),"Not Found")</f>
        <v>30291</v>
      </c>
      <c r="O1282" s="6">
        <f>IFERROR(INDEX('Hospitalisation Details'!$T:$T,MATCH($A1282,'Hospitalisation Details'!$A:$A,0)),"Not Found")</f>
        <v>40</v>
      </c>
      <c r="P1282" s="6">
        <f>IFERROR(INDEX('Hospitalisation Details'!$U:$U,MATCH($A1282,'Hospitalisation Details'!$A:$A,0)),"Not Found")</f>
        <v>0</v>
      </c>
      <c r="Q1282" s="6">
        <f>IFERROR(INDEX('Hospitalisation Details'!$W:$W,MATCH($A1282,'Hospitalisation Details'!$A:$A,0)),"Not Found")</f>
        <v>0</v>
      </c>
    </row>
    <row r="1283" spans="1:17" ht="15" customHeight="1" x14ac:dyDescent="0.3">
      <c r="A1283" s="6" t="str">
        <f>'Customer Names'!A1283</f>
        <v>Id1282</v>
      </c>
      <c r="B1283" s="6" t="str">
        <f>IFERROR(INDEX('Customer Names'!$D:$D,MATCH($A1283,'Customer Names'!$A:$A,0)),"Not Found")</f>
        <v>Jennifer D.</v>
      </c>
      <c r="C1283" s="6">
        <f>IFERROR(INDEX('Medical Examinations'!$B:$B,MATCH($A1283,'Medical Examinations'!$A:$A,0)),"Not Found")</f>
        <v>45.32</v>
      </c>
      <c r="D1283" s="6">
        <f>IFERROR(INDEX('Medical Examinations'!$C:$C,MATCH($A1283,'Medical Examinations'!$A:$A,0)),"Not Found")</f>
        <v>6.53</v>
      </c>
      <c r="E1283" s="6" t="str">
        <f>IFERROR(INDEX('Medical Examinations'!$I:$I,MATCH($A1283,'Medical Examinations'!$A:$A,0)),"Not Found")</f>
        <v>Yes</v>
      </c>
      <c r="F1283" s="6" t="str">
        <f>IFERROR(INDEX('Medical Examinations'!$J:$J,MATCH($A1283,'Medical Examinations'!$A:$A,0)),"Not Found")</f>
        <v>No</v>
      </c>
      <c r="G1283" s="6" t="str">
        <f>IFERROR(INDEX('Medical Examinations'!$F:$F,MATCH($A1283,'Medical Examinations'!$A:$A,0)),"Not Found")</f>
        <v>No</v>
      </c>
      <c r="H1283" s="6">
        <f>IFERROR(INDEX('Medical Examinations'!$L:$L,MATCH($A1283,'Medical Examinations'!$A:$A,0)),"Not Found")</f>
        <v>1</v>
      </c>
      <c r="I1283" s="6" t="str">
        <f>IFERROR(INDEX('Medical Examinations'!$K:$K,MATCH($A1283,'Medical Examinations'!$A:$A,0)),"Not Found")</f>
        <v>No</v>
      </c>
      <c r="J1283" s="6" t="str">
        <f>IFERROR(INDEX('Medical Examinations'!$M:$M,MATCH($A1283,'Medical Examinations'!$A:$A,0)),"Not Found")</f>
        <v>Obesity</v>
      </c>
      <c r="K1283" s="6" t="str">
        <f>IFERROR(INDEX('Medical Examinations'!$N:$N,MATCH($A1283,'Medical Examinations'!$A:$A,0)),"Not Found")</f>
        <v>Diabetic</v>
      </c>
      <c r="L1283" s="12">
        <f>IFERROR(INDEX('Hospitalisation Details'!$V:$V,MATCH($A1283,'Hospitalisation Details'!$A:$A,0)),"Not Found")</f>
        <v>0</v>
      </c>
      <c r="M1283" s="13">
        <f>IFERROR(INDEX('Hospitalisation Details'!$F:$F,MATCH($A1283,'Hospitalisation Details'!$A:$A,0)),"Not Found")</f>
        <v>8569.86</v>
      </c>
      <c r="N1283" s="6">
        <f>IFERROR(INDEX('Hospitalisation Details'!$S:$S,MATCH($A1283,'Hospitalisation Details'!$A:$A,0)),"Not Found")</f>
        <v>27663</v>
      </c>
      <c r="O1283" s="6">
        <f>IFERROR(INDEX('Hospitalisation Details'!$T:$T,MATCH($A1283,'Hospitalisation Details'!$A:$A,0)),"Not Found")</f>
        <v>47</v>
      </c>
      <c r="P1283" s="6">
        <f>IFERROR(INDEX('Hospitalisation Details'!$U:$U,MATCH($A1283,'Hospitalisation Details'!$A:$A,0)),"Not Found")</f>
        <v>0</v>
      </c>
      <c r="Q1283" s="6">
        <f>IFERROR(INDEX('Hospitalisation Details'!$W:$W,MATCH($A1283,'Hospitalisation Details'!$A:$A,0)),"Not Found")</f>
        <v>0</v>
      </c>
    </row>
    <row r="1284" spans="1:17" ht="15" customHeight="1" x14ac:dyDescent="0.3">
      <c r="A1284" s="6" t="str">
        <f>'Customer Names'!A1284</f>
        <v>Id1283</v>
      </c>
      <c r="B1284" s="6" t="str">
        <f>IFERROR(INDEX('Customer Names'!$D:$D,MATCH($A1284,'Customer Names'!$A:$A,0)),"Not Found")</f>
        <v>Erik</v>
      </c>
      <c r="C1284" s="6">
        <f>IFERROR(INDEX('Medical Examinations'!$B:$B,MATCH($A1284,'Medical Examinations'!$A:$A,0)),"Not Found")</f>
        <v>31.93</v>
      </c>
      <c r="D1284" s="6">
        <f>IFERROR(INDEX('Medical Examinations'!$C:$C,MATCH($A1284,'Medical Examinations'!$A:$A,0)),"Not Found")</f>
        <v>4.82</v>
      </c>
      <c r="E1284" s="6" t="str">
        <f>IFERROR(INDEX('Medical Examinations'!$I:$I,MATCH($A1284,'Medical Examinations'!$A:$A,0)),"Not Found")</f>
        <v>Yes</v>
      </c>
      <c r="F1284" s="6" t="str">
        <f>IFERROR(INDEX('Medical Examinations'!$J:$J,MATCH($A1284,'Medical Examinations'!$A:$A,0)),"Not Found")</f>
        <v>No</v>
      </c>
      <c r="G1284" s="6" t="str">
        <f>IFERROR(INDEX('Medical Examinations'!$F:$F,MATCH($A1284,'Medical Examinations'!$A:$A,0)),"Not Found")</f>
        <v>No</v>
      </c>
      <c r="H1284" s="6">
        <f>IFERROR(INDEX('Medical Examinations'!$L:$L,MATCH($A1284,'Medical Examinations'!$A:$A,0)),"Not Found")</f>
        <v>1</v>
      </c>
      <c r="I1284" s="6" t="str">
        <f>IFERROR(INDEX('Medical Examinations'!$K:$K,MATCH($A1284,'Medical Examinations'!$A:$A,0)),"Not Found")</f>
        <v>No</v>
      </c>
      <c r="J1284" s="6" t="str">
        <f>IFERROR(INDEX('Medical Examinations'!$M:$M,MATCH($A1284,'Medical Examinations'!$A:$A,0)),"Not Found")</f>
        <v>Obesity</v>
      </c>
      <c r="K1284" s="6" t="str">
        <f>IFERROR(INDEX('Medical Examinations'!$N:$N,MATCH($A1284,'Medical Examinations'!$A:$A,0)),"Not Found")</f>
        <v>Normal</v>
      </c>
      <c r="L1284" s="12">
        <f>IFERROR(INDEX('Hospitalisation Details'!$V:$V,MATCH($A1284,'Hospitalisation Details'!$A:$A,0)),"Not Found")</f>
        <v>0</v>
      </c>
      <c r="M1284" s="13">
        <f>IFERROR(INDEX('Hospitalisation Details'!$F:$F,MATCH($A1284,'Hospitalisation Details'!$A:$A,0)),"Not Found")</f>
        <v>8567.25</v>
      </c>
      <c r="N1284" s="6">
        <f>IFERROR(INDEX('Hospitalisation Details'!$S:$S,MATCH($A1284,'Hospitalisation Details'!$A:$A,0)),"Not Found")</f>
        <v>32407</v>
      </c>
      <c r="O1284" s="6">
        <f>IFERROR(INDEX('Hospitalisation Details'!$T:$T,MATCH($A1284,'Hospitalisation Details'!$A:$A,0)),"Not Found")</f>
        <v>34</v>
      </c>
      <c r="P1284" s="6">
        <f>IFERROR(INDEX('Hospitalisation Details'!$U:$U,MATCH($A1284,'Hospitalisation Details'!$A:$A,0)),"Not Found")</f>
        <v>0</v>
      </c>
      <c r="Q1284" s="6">
        <f>IFERROR(INDEX('Hospitalisation Details'!$W:$W,MATCH($A1284,'Hospitalisation Details'!$A:$A,0)),"Not Found")</f>
        <v>0</v>
      </c>
    </row>
    <row r="1285" spans="1:17" ht="15" customHeight="1" x14ac:dyDescent="0.3">
      <c r="A1285" s="6" t="str">
        <f>'Customer Names'!A1285</f>
        <v>Id1284</v>
      </c>
      <c r="B1285" s="6" t="str">
        <f>IFERROR(INDEX('Customer Names'!$D:$D,MATCH($A1285,'Customer Names'!$A:$A,0)),"Not Found")</f>
        <v>Lana J</v>
      </c>
      <c r="C1285" s="6">
        <f>IFERROR(INDEX('Medical Examinations'!$B:$B,MATCH($A1285,'Medical Examinations'!$A:$A,0)),"Not Found")</f>
        <v>36</v>
      </c>
      <c r="D1285" s="6">
        <f>IFERROR(INDEX('Medical Examinations'!$C:$C,MATCH($A1285,'Medical Examinations'!$A:$A,0)),"Not Found")</f>
        <v>11.94</v>
      </c>
      <c r="E1285" s="6" t="str">
        <f>IFERROR(INDEX('Medical Examinations'!$I:$I,MATCH($A1285,'Medical Examinations'!$A:$A,0)),"Not Found")</f>
        <v>Yes</v>
      </c>
      <c r="F1285" s="6" t="str">
        <f>IFERROR(INDEX('Medical Examinations'!$J:$J,MATCH($A1285,'Medical Examinations'!$A:$A,0)),"Not Found")</f>
        <v>No</v>
      </c>
      <c r="G1285" s="6" t="str">
        <f>IFERROR(INDEX('Medical Examinations'!$F:$F,MATCH($A1285,'Medical Examinations'!$A:$A,0)),"Not Found")</f>
        <v>No</v>
      </c>
      <c r="H1285" s="6">
        <f>IFERROR(INDEX('Medical Examinations'!$L:$L,MATCH($A1285,'Medical Examinations'!$A:$A,0)),"Not Found")</f>
        <v>1</v>
      </c>
      <c r="I1285" s="6" t="str">
        <f>IFERROR(INDEX('Medical Examinations'!$K:$K,MATCH($A1285,'Medical Examinations'!$A:$A,0)),"Not Found")</f>
        <v>No</v>
      </c>
      <c r="J1285" s="6" t="str">
        <f>IFERROR(INDEX('Medical Examinations'!$M:$M,MATCH($A1285,'Medical Examinations'!$A:$A,0)),"Not Found")</f>
        <v>Obesity</v>
      </c>
      <c r="K1285" s="6" t="str">
        <f>IFERROR(INDEX('Medical Examinations'!$N:$N,MATCH($A1285,'Medical Examinations'!$A:$A,0)),"Not Found")</f>
        <v>Diabetic</v>
      </c>
      <c r="L1285" s="12">
        <f>IFERROR(INDEX('Hospitalisation Details'!$V:$V,MATCH($A1285,'Hospitalisation Details'!$A:$A,0)),"Not Found")</f>
        <v>0</v>
      </c>
      <c r="M1285" s="13">
        <f>IFERROR(INDEX('Hospitalisation Details'!$F:$F,MATCH($A1285,'Hospitalisation Details'!$A:$A,0)),"Not Found")</f>
        <v>8556.91</v>
      </c>
      <c r="N1285" s="6">
        <f>IFERROR(INDEX('Hospitalisation Details'!$S:$S,MATCH($A1285,'Hospitalisation Details'!$A:$A,0)),"Not Found")</f>
        <v>27627</v>
      </c>
      <c r="O1285" s="6">
        <f>IFERROR(INDEX('Hospitalisation Details'!$T:$T,MATCH($A1285,'Hospitalisation Details'!$A:$A,0)),"Not Found")</f>
        <v>47</v>
      </c>
      <c r="P1285" s="6">
        <f>IFERROR(INDEX('Hospitalisation Details'!$U:$U,MATCH($A1285,'Hospitalisation Details'!$A:$A,0)),"Not Found")</f>
        <v>0</v>
      </c>
      <c r="Q1285" s="6">
        <f>IFERROR(INDEX('Hospitalisation Details'!$W:$W,MATCH($A1285,'Hospitalisation Details'!$A:$A,0)),"Not Found")</f>
        <v>0</v>
      </c>
    </row>
    <row r="1286" spans="1:17" ht="15" customHeight="1" x14ac:dyDescent="0.3">
      <c r="A1286" s="6" t="str">
        <f>'Customer Names'!A1286</f>
        <v>Id1285</v>
      </c>
      <c r="B1286" s="6" t="str">
        <f>IFERROR(INDEX('Customer Names'!$D:$D,MATCH($A1286,'Customer Names'!$A:$A,0)),"Not Found")</f>
        <v>Rebecca E</v>
      </c>
      <c r="C1286" s="6">
        <f>IFERROR(INDEX('Medical Examinations'!$B:$B,MATCH($A1286,'Medical Examinations'!$A:$A,0)),"Not Found")</f>
        <v>32</v>
      </c>
      <c r="D1286" s="6">
        <f>IFERROR(INDEX('Medical Examinations'!$C:$C,MATCH($A1286,'Medical Examinations'!$A:$A,0)),"Not Found")</f>
        <v>7.85</v>
      </c>
      <c r="E1286" s="6" t="str">
        <f>IFERROR(INDEX('Medical Examinations'!$I:$I,MATCH($A1286,'Medical Examinations'!$A:$A,0)),"Not Found")</f>
        <v>Yes</v>
      </c>
      <c r="F1286" s="6" t="str">
        <f>IFERROR(INDEX('Medical Examinations'!$J:$J,MATCH($A1286,'Medical Examinations'!$A:$A,0)),"Not Found")</f>
        <v>No</v>
      </c>
      <c r="G1286" s="6" t="str">
        <f>IFERROR(INDEX('Medical Examinations'!$F:$F,MATCH($A1286,'Medical Examinations'!$A:$A,0)),"Not Found")</f>
        <v>No</v>
      </c>
      <c r="H1286" s="6">
        <f>IFERROR(INDEX('Medical Examinations'!$L:$L,MATCH($A1286,'Medical Examinations'!$A:$A,0)),"Not Found")</f>
        <v>1</v>
      </c>
      <c r="I1286" s="6" t="str">
        <f>IFERROR(INDEX('Medical Examinations'!$K:$K,MATCH($A1286,'Medical Examinations'!$A:$A,0)),"Not Found")</f>
        <v>No</v>
      </c>
      <c r="J1286" s="6" t="str">
        <f>IFERROR(INDEX('Medical Examinations'!$M:$M,MATCH($A1286,'Medical Examinations'!$A:$A,0)),"Not Found")</f>
        <v>Obesity</v>
      </c>
      <c r="K1286" s="6" t="str">
        <f>IFERROR(INDEX('Medical Examinations'!$N:$N,MATCH($A1286,'Medical Examinations'!$A:$A,0)),"Not Found")</f>
        <v>Diabetic</v>
      </c>
      <c r="L1286" s="12">
        <f>IFERROR(INDEX('Hospitalisation Details'!$V:$V,MATCH($A1286,'Hospitalisation Details'!$A:$A,0)),"Not Found")</f>
        <v>0</v>
      </c>
      <c r="M1286" s="13">
        <f>IFERROR(INDEX('Hospitalisation Details'!$F:$F,MATCH($A1286,'Hospitalisation Details'!$A:$A,0)),"Not Found")</f>
        <v>8551.35</v>
      </c>
      <c r="N1286" s="6">
        <f>IFERROR(INDEX('Hospitalisation Details'!$S:$S,MATCH($A1286,'Hospitalisation Details'!$A:$A,0)),"Not Found")</f>
        <v>27612</v>
      </c>
      <c r="O1286" s="6">
        <f>IFERROR(INDEX('Hospitalisation Details'!$T:$T,MATCH($A1286,'Hospitalisation Details'!$A:$A,0)),"Not Found")</f>
        <v>47</v>
      </c>
      <c r="P1286" s="6">
        <f>IFERROR(INDEX('Hospitalisation Details'!$U:$U,MATCH($A1286,'Hospitalisation Details'!$A:$A,0)),"Not Found")</f>
        <v>0</v>
      </c>
      <c r="Q1286" s="6">
        <f>IFERROR(INDEX('Hospitalisation Details'!$W:$W,MATCH($A1286,'Hospitalisation Details'!$A:$A,0)),"Not Found")</f>
        <v>0</v>
      </c>
    </row>
    <row r="1287" spans="1:17" ht="15" customHeight="1" x14ac:dyDescent="0.3">
      <c r="A1287" s="6" t="str">
        <f>'Customer Names'!A1287</f>
        <v>Id1286</v>
      </c>
      <c r="B1287" s="6" t="str">
        <f>IFERROR(INDEX('Customer Names'!$D:$D,MATCH($A1287,'Customer Names'!$A:$A,0)),"Not Found")</f>
        <v>Katie M.</v>
      </c>
      <c r="C1287" s="6">
        <f>IFERROR(INDEX('Medical Examinations'!$B:$B,MATCH($A1287,'Medical Examinations'!$A:$A,0)),"Not Found")</f>
        <v>29.37</v>
      </c>
      <c r="D1287" s="6">
        <f>IFERROR(INDEX('Medical Examinations'!$C:$C,MATCH($A1287,'Medical Examinations'!$A:$A,0)),"Not Found")</f>
        <v>8.01</v>
      </c>
      <c r="E1287" s="6" t="str">
        <f>IFERROR(INDEX('Medical Examinations'!$I:$I,MATCH($A1287,'Medical Examinations'!$A:$A,0)),"Not Found")</f>
        <v>Yes</v>
      </c>
      <c r="F1287" s="6" t="str">
        <f>IFERROR(INDEX('Medical Examinations'!$J:$J,MATCH($A1287,'Medical Examinations'!$A:$A,0)),"Not Found")</f>
        <v>No</v>
      </c>
      <c r="G1287" s="6" t="str">
        <f>IFERROR(INDEX('Medical Examinations'!$F:$F,MATCH($A1287,'Medical Examinations'!$A:$A,0)),"Not Found")</f>
        <v>No</v>
      </c>
      <c r="H1287" s="6">
        <f>IFERROR(INDEX('Medical Examinations'!$L:$L,MATCH($A1287,'Medical Examinations'!$A:$A,0)),"Not Found")</f>
        <v>1</v>
      </c>
      <c r="I1287" s="6" t="str">
        <f>IFERROR(INDEX('Medical Examinations'!$K:$K,MATCH($A1287,'Medical Examinations'!$A:$A,0)),"Not Found")</f>
        <v>No</v>
      </c>
      <c r="J1287" s="6" t="str">
        <f>IFERROR(INDEX('Medical Examinations'!$M:$M,MATCH($A1287,'Medical Examinations'!$A:$A,0)),"Not Found")</f>
        <v>Overweight</v>
      </c>
      <c r="K1287" s="6" t="str">
        <f>IFERROR(INDEX('Medical Examinations'!$N:$N,MATCH($A1287,'Medical Examinations'!$A:$A,0)),"Not Found")</f>
        <v>Diabetic</v>
      </c>
      <c r="L1287" s="12">
        <f>IFERROR(INDEX('Hospitalisation Details'!$V:$V,MATCH($A1287,'Hospitalisation Details'!$A:$A,0)),"Not Found")</f>
        <v>0</v>
      </c>
      <c r="M1287" s="13">
        <f>IFERROR(INDEX('Hospitalisation Details'!$F:$F,MATCH($A1287,'Hospitalisation Details'!$A:$A,0)),"Not Found")</f>
        <v>8547.69</v>
      </c>
      <c r="N1287" s="6">
        <f>IFERROR(INDEX('Hospitalisation Details'!$S:$S,MATCH($A1287,'Hospitalisation Details'!$A:$A,0)),"Not Found")</f>
        <v>30662</v>
      </c>
      <c r="O1287" s="6">
        <f>IFERROR(INDEX('Hospitalisation Details'!$T:$T,MATCH($A1287,'Hospitalisation Details'!$A:$A,0)),"Not Found")</f>
        <v>39</v>
      </c>
      <c r="P1287" s="6">
        <f>IFERROR(INDEX('Hospitalisation Details'!$U:$U,MATCH($A1287,'Hospitalisation Details'!$A:$A,0)),"Not Found")</f>
        <v>0</v>
      </c>
      <c r="Q1287" s="6">
        <f>IFERROR(INDEX('Hospitalisation Details'!$W:$W,MATCH($A1287,'Hospitalisation Details'!$A:$A,0)),"Not Found")</f>
        <v>0</v>
      </c>
    </row>
    <row r="1288" spans="1:17" ht="15" customHeight="1" x14ac:dyDescent="0.3">
      <c r="A1288" s="6" t="str">
        <f>'Customer Names'!A1288</f>
        <v>Id1287</v>
      </c>
      <c r="B1288" s="6" t="str">
        <f>IFERROR(INDEX('Customer Names'!$D:$D,MATCH($A1288,'Customer Names'!$A:$A,0)),"Not Found")</f>
        <v>Elizabeth A.</v>
      </c>
      <c r="C1288" s="6">
        <f>IFERROR(INDEX('Medical Examinations'!$B:$B,MATCH($A1288,'Medical Examinations'!$A:$A,0)),"Not Found")</f>
        <v>23.6</v>
      </c>
      <c r="D1288" s="6">
        <f>IFERROR(INDEX('Medical Examinations'!$C:$C,MATCH($A1288,'Medical Examinations'!$A:$A,0)),"Not Found")</f>
        <v>7.4</v>
      </c>
      <c r="E1288" s="6" t="str">
        <f>IFERROR(INDEX('Medical Examinations'!$I:$I,MATCH($A1288,'Medical Examinations'!$A:$A,0)),"Not Found")</f>
        <v>Yes</v>
      </c>
      <c r="F1288" s="6" t="str">
        <f>IFERROR(INDEX('Medical Examinations'!$J:$J,MATCH($A1288,'Medical Examinations'!$A:$A,0)),"Not Found")</f>
        <v>No</v>
      </c>
      <c r="G1288" s="6" t="str">
        <f>IFERROR(INDEX('Medical Examinations'!$F:$F,MATCH($A1288,'Medical Examinations'!$A:$A,0)),"Not Found")</f>
        <v>No</v>
      </c>
      <c r="H1288" s="6">
        <f>IFERROR(INDEX('Medical Examinations'!$L:$L,MATCH($A1288,'Medical Examinations'!$A:$A,0)),"Not Found")</f>
        <v>1</v>
      </c>
      <c r="I1288" s="6" t="str">
        <f>IFERROR(INDEX('Medical Examinations'!$K:$K,MATCH($A1288,'Medical Examinations'!$A:$A,0)),"Not Found")</f>
        <v>No</v>
      </c>
      <c r="J1288" s="6" t="str">
        <f>IFERROR(INDEX('Medical Examinations'!$M:$M,MATCH($A1288,'Medical Examinations'!$A:$A,0)),"Not Found")</f>
        <v>Normal Weight</v>
      </c>
      <c r="K1288" s="6" t="str">
        <f>IFERROR(INDEX('Medical Examinations'!$N:$N,MATCH($A1288,'Medical Examinations'!$A:$A,0)),"Not Found")</f>
        <v>Diabetic</v>
      </c>
      <c r="L1288" s="12">
        <f>IFERROR(INDEX('Hospitalisation Details'!$V:$V,MATCH($A1288,'Hospitalisation Details'!$A:$A,0)),"Not Found")</f>
        <v>0</v>
      </c>
      <c r="M1288" s="13">
        <f>IFERROR(INDEX('Hospitalisation Details'!$F:$F,MATCH($A1288,'Hospitalisation Details'!$A:$A,0)),"Not Found")</f>
        <v>8539.67</v>
      </c>
      <c r="N1288" s="6">
        <f>IFERROR(INDEX('Hospitalisation Details'!$S:$S,MATCH($A1288,'Hospitalisation Details'!$A:$A,0)),"Not Found")</f>
        <v>27704</v>
      </c>
      <c r="O1288" s="6">
        <f>IFERROR(INDEX('Hospitalisation Details'!$T:$T,MATCH($A1288,'Hospitalisation Details'!$A:$A,0)),"Not Found")</f>
        <v>47</v>
      </c>
      <c r="P1288" s="6">
        <f>IFERROR(INDEX('Hospitalisation Details'!$U:$U,MATCH($A1288,'Hospitalisation Details'!$A:$A,0)),"Not Found")</f>
        <v>0</v>
      </c>
      <c r="Q1288" s="6">
        <f>IFERROR(INDEX('Hospitalisation Details'!$W:$W,MATCH($A1288,'Hospitalisation Details'!$A:$A,0)),"Not Found")</f>
        <v>0</v>
      </c>
    </row>
    <row r="1289" spans="1:17" ht="15" customHeight="1" x14ac:dyDescent="0.3">
      <c r="A1289" s="6" t="str">
        <f>'Customer Names'!A1289</f>
        <v>Id1288</v>
      </c>
      <c r="B1289" s="6" t="str">
        <f>IFERROR(INDEX('Customer Names'!$D:$D,MATCH($A1289,'Customer Names'!$A:$A,0)),"Not Found")</f>
        <v>Sarah</v>
      </c>
      <c r="C1289" s="6">
        <f>IFERROR(INDEX('Medical Examinations'!$B:$B,MATCH($A1289,'Medical Examinations'!$A:$A,0)),"Not Found")</f>
        <v>33.155000000000001</v>
      </c>
      <c r="D1289" s="6">
        <f>IFERROR(INDEX('Medical Examinations'!$C:$C,MATCH($A1289,'Medical Examinations'!$A:$A,0)),"Not Found")</f>
        <v>8.3800000000000008</v>
      </c>
      <c r="E1289" s="6" t="str">
        <f>IFERROR(INDEX('Medical Examinations'!$I:$I,MATCH($A1289,'Medical Examinations'!$A:$A,0)),"Not Found")</f>
        <v>Yes</v>
      </c>
      <c r="F1289" s="6" t="str">
        <f>IFERROR(INDEX('Medical Examinations'!$J:$J,MATCH($A1289,'Medical Examinations'!$A:$A,0)),"Not Found")</f>
        <v>No</v>
      </c>
      <c r="G1289" s="6" t="str">
        <f>IFERROR(INDEX('Medical Examinations'!$F:$F,MATCH($A1289,'Medical Examinations'!$A:$A,0)),"Not Found")</f>
        <v>No</v>
      </c>
      <c r="H1289" s="6">
        <f>IFERROR(INDEX('Medical Examinations'!$L:$L,MATCH($A1289,'Medical Examinations'!$A:$A,0)),"Not Found")</f>
        <v>0</v>
      </c>
      <c r="I1289" s="6" t="str">
        <f>IFERROR(INDEX('Medical Examinations'!$K:$K,MATCH($A1289,'Medical Examinations'!$A:$A,0)),"Not Found")</f>
        <v>No</v>
      </c>
      <c r="J1289" s="6" t="str">
        <f>IFERROR(INDEX('Medical Examinations'!$M:$M,MATCH($A1289,'Medical Examinations'!$A:$A,0)),"Not Found")</f>
        <v>Obesity</v>
      </c>
      <c r="K1289" s="6" t="str">
        <f>IFERROR(INDEX('Medical Examinations'!$N:$N,MATCH($A1289,'Medical Examinations'!$A:$A,0)),"Not Found")</f>
        <v>Diabetic</v>
      </c>
      <c r="L1289" s="12">
        <f>IFERROR(INDEX('Hospitalisation Details'!$V:$V,MATCH($A1289,'Hospitalisation Details'!$A:$A,0)),"Not Found")</f>
        <v>0</v>
      </c>
      <c r="M1289" s="13">
        <f>IFERROR(INDEX('Hospitalisation Details'!$F:$F,MATCH($A1289,'Hospitalisation Details'!$A:$A,0)),"Not Found")</f>
        <v>8538.2900000000009</v>
      </c>
      <c r="N1289" s="6">
        <f>IFERROR(INDEX('Hospitalisation Details'!$S:$S,MATCH($A1289,'Hospitalisation Details'!$A:$A,0)),"Not Found")</f>
        <v>29947</v>
      </c>
      <c r="O1289" s="6">
        <f>IFERROR(INDEX('Hospitalisation Details'!$T:$T,MATCH($A1289,'Hospitalisation Details'!$A:$A,0)),"Not Found")</f>
        <v>41</v>
      </c>
      <c r="P1289" s="6">
        <f>IFERROR(INDEX('Hospitalisation Details'!$U:$U,MATCH($A1289,'Hospitalisation Details'!$A:$A,0)),"Not Found")</f>
        <v>0</v>
      </c>
      <c r="Q1289" s="6">
        <f>IFERROR(INDEX('Hospitalisation Details'!$W:$W,MATCH($A1289,'Hospitalisation Details'!$A:$A,0)),"Not Found")</f>
        <v>0</v>
      </c>
    </row>
    <row r="1290" spans="1:17" ht="15" customHeight="1" x14ac:dyDescent="0.3">
      <c r="A1290" s="6" t="str">
        <f>'Customer Names'!A1290</f>
        <v>Id1289</v>
      </c>
      <c r="B1290" s="6" t="str">
        <f>IFERROR(INDEX('Customer Names'!$D:$D,MATCH($A1290,'Customer Names'!$A:$A,0)),"Not Found")</f>
        <v>Annie J.</v>
      </c>
      <c r="C1290" s="6">
        <f>IFERROR(INDEX('Medical Examinations'!$B:$B,MATCH($A1290,'Medical Examinations'!$A:$A,0)),"Not Found")</f>
        <v>24.32</v>
      </c>
      <c r="D1290" s="6">
        <f>IFERROR(INDEX('Medical Examinations'!$C:$C,MATCH($A1290,'Medical Examinations'!$A:$A,0)),"Not Found")</f>
        <v>11.56</v>
      </c>
      <c r="E1290" s="6" t="str">
        <f>IFERROR(INDEX('Medical Examinations'!$I:$I,MATCH($A1290,'Medical Examinations'!$A:$A,0)),"Not Found")</f>
        <v>Yes</v>
      </c>
      <c r="F1290" s="6" t="str">
        <f>IFERROR(INDEX('Medical Examinations'!$J:$J,MATCH($A1290,'Medical Examinations'!$A:$A,0)),"Not Found")</f>
        <v>No</v>
      </c>
      <c r="G1290" s="6" t="str">
        <f>IFERROR(INDEX('Medical Examinations'!$F:$F,MATCH($A1290,'Medical Examinations'!$A:$A,0)),"Not Found")</f>
        <v>No</v>
      </c>
      <c r="H1290" s="6">
        <f>IFERROR(INDEX('Medical Examinations'!$L:$L,MATCH($A1290,'Medical Examinations'!$A:$A,0)),"Not Found")</f>
        <v>1</v>
      </c>
      <c r="I1290" s="6" t="str">
        <f>IFERROR(INDEX('Medical Examinations'!$K:$K,MATCH($A1290,'Medical Examinations'!$A:$A,0)),"Not Found")</f>
        <v>No</v>
      </c>
      <c r="J1290" s="6" t="str">
        <f>IFERROR(INDEX('Medical Examinations'!$M:$M,MATCH($A1290,'Medical Examinations'!$A:$A,0)),"Not Found")</f>
        <v>Normal Weight</v>
      </c>
      <c r="K1290" s="6" t="str">
        <f>IFERROR(INDEX('Medical Examinations'!$N:$N,MATCH($A1290,'Medical Examinations'!$A:$A,0)),"Not Found")</f>
        <v>Diabetic</v>
      </c>
      <c r="L1290" s="12">
        <f>IFERROR(INDEX('Hospitalisation Details'!$V:$V,MATCH($A1290,'Hospitalisation Details'!$A:$A,0)),"Not Found")</f>
        <v>0</v>
      </c>
      <c r="M1290" s="13">
        <f>IFERROR(INDEX('Hospitalisation Details'!$F:$F,MATCH($A1290,'Hospitalisation Details'!$A:$A,0)),"Not Found")</f>
        <v>8534.67</v>
      </c>
      <c r="N1290" s="6">
        <f>IFERROR(INDEX('Hospitalisation Details'!$S:$S,MATCH($A1290,'Hospitalisation Details'!$A:$A,0)),"Not Found")</f>
        <v>30521</v>
      </c>
      <c r="O1290" s="6">
        <f>IFERROR(INDEX('Hospitalisation Details'!$T:$T,MATCH($A1290,'Hospitalisation Details'!$A:$A,0)),"Not Found")</f>
        <v>39</v>
      </c>
      <c r="P1290" s="6">
        <f>IFERROR(INDEX('Hospitalisation Details'!$U:$U,MATCH($A1290,'Hospitalisation Details'!$A:$A,0)),"Not Found")</f>
        <v>0</v>
      </c>
      <c r="Q1290" s="6">
        <f>IFERROR(INDEX('Hospitalisation Details'!$W:$W,MATCH($A1290,'Hospitalisation Details'!$A:$A,0)),"Not Found")</f>
        <v>0</v>
      </c>
    </row>
    <row r="1291" spans="1:17" ht="15" customHeight="1" x14ac:dyDescent="0.3">
      <c r="A1291" s="6" t="str">
        <f>'Customer Names'!A1291</f>
        <v>Id1290</v>
      </c>
      <c r="B1291" s="6" t="str">
        <f>IFERROR(INDEX('Customer Names'!$D:$D,MATCH($A1291,'Customer Names'!$A:$A,0)),"Not Found")</f>
        <v>Annie</v>
      </c>
      <c r="C1291" s="6">
        <f>IFERROR(INDEX('Medical Examinations'!$B:$B,MATCH($A1291,'Medical Examinations'!$A:$A,0)),"Not Found")</f>
        <v>36.299999999999997</v>
      </c>
      <c r="D1291" s="6">
        <f>IFERROR(INDEX('Medical Examinations'!$C:$C,MATCH($A1291,'Medical Examinations'!$A:$A,0)),"Not Found")</f>
        <v>4.6100000000000003</v>
      </c>
      <c r="E1291" s="6" t="str">
        <f>IFERROR(INDEX('Medical Examinations'!$I:$I,MATCH($A1291,'Medical Examinations'!$A:$A,0)),"Not Found")</f>
        <v>No</v>
      </c>
      <c r="F1291" s="6" t="str">
        <f>IFERROR(INDEX('Medical Examinations'!$J:$J,MATCH($A1291,'Medical Examinations'!$A:$A,0)),"Not Found")</f>
        <v>No</v>
      </c>
      <c r="G1291" s="6" t="str">
        <f>IFERROR(INDEX('Medical Examinations'!$F:$F,MATCH($A1291,'Medical Examinations'!$A:$A,0)),"Not Found")</f>
        <v>No</v>
      </c>
      <c r="H1291" s="6">
        <f>IFERROR(INDEX('Medical Examinations'!$L:$L,MATCH($A1291,'Medical Examinations'!$A:$A,0)),"Not Found")</f>
        <v>0</v>
      </c>
      <c r="I1291" s="6" t="str">
        <f>IFERROR(INDEX('Medical Examinations'!$K:$K,MATCH($A1291,'Medical Examinations'!$A:$A,0)),"Not Found")</f>
        <v>No</v>
      </c>
      <c r="J1291" s="6" t="str">
        <f>IFERROR(INDEX('Medical Examinations'!$M:$M,MATCH($A1291,'Medical Examinations'!$A:$A,0)),"Not Found")</f>
        <v>Obesity</v>
      </c>
      <c r="K1291" s="6" t="str">
        <f>IFERROR(INDEX('Medical Examinations'!$N:$N,MATCH($A1291,'Medical Examinations'!$A:$A,0)),"Not Found")</f>
        <v>Normal</v>
      </c>
      <c r="L1291" s="12">
        <f>IFERROR(INDEX('Hospitalisation Details'!$V:$V,MATCH($A1291,'Hospitalisation Details'!$A:$A,0)),"Not Found")</f>
        <v>0</v>
      </c>
      <c r="M1291" s="13">
        <f>IFERROR(INDEX('Hospitalisation Details'!$F:$F,MATCH($A1291,'Hospitalisation Details'!$A:$A,0)),"Not Found")</f>
        <v>8527.5300000000007</v>
      </c>
      <c r="N1291" s="6">
        <f>IFERROR(INDEX('Hospitalisation Details'!$S:$S,MATCH($A1291,'Hospitalisation Details'!$A:$A,0)),"Not Found")</f>
        <v>28332</v>
      </c>
      <c r="O1291" s="6">
        <f>IFERROR(INDEX('Hospitalisation Details'!$T:$T,MATCH($A1291,'Hospitalisation Details'!$A:$A,0)),"Not Found")</f>
        <v>45</v>
      </c>
      <c r="P1291" s="6">
        <f>IFERROR(INDEX('Hospitalisation Details'!$U:$U,MATCH($A1291,'Hospitalisation Details'!$A:$A,0)),"Not Found")</f>
        <v>0</v>
      </c>
      <c r="Q1291" s="6">
        <f>IFERROR(INDEX('Hospitalisation Details'!$W:$W,MATCH($A1291,'Hospitalisation Details'!$A:$A,0)),"Not Found")</f>
        <v>0</v>
      </c>
    </row>
    <row r="1292" spans="1:17" ht="15" customHeight="1" x14ac:dyDescent="0.3">
      <c r="A1292" s="6" t="str">
        <f>'Customer Names'!A1292</f>
        <v>Id1291</v>
      </c>
      <c r="B1292" s="6" t="str">
        <f>IFERROR(INDEX('Customer Names'!$D:$D,MATCH($A1292,'Customer Names'!$A:$A,0)),"Not Found")</f>
        <v>Lindsey</v>
      </c>
      <c r="C1292" s="6">
        <f>IFERROR(INDEX('Medical Examinations'!$B:$B,MATCH($A1292,'Medical Examinations'!$A:$A,0)),"Not Found")</f>
        <v>34.4</v>
      </c>
      <c r="D1292" s="6">
        <f>IFERROR(INDEX('Medical Examinations'!$C:$C,MATCH($A1292,'Medical Examinations'!$A:$A,0)),"Not Found")</f>
        <v>4.95</v>
      </c>
      <c r="E1292" s="6" t="str">
        <f>IFERROR(INDEX('Medical Examinations'!$I:$I,MATCH($A1292,'Medical Examinations'!$A:$A,0)),"Not Found")</f>
        <v>No</v>
      </c>
      <c r="F1292" s="6" t="str">
        <f>IFERROR(INDEX('Medical Examinations'!$J:$J,MATCH($A1292,'Medical Examinations'!$A:$A,0)),"Not Found")</f>
        <v>No</v>
      </c>
      <c r="G1292" s="6" t="str">
        <f>IFERROR(INDEX('Medical Examinations'!$F:$F,MATCH($A1292,'Medical Examinations'!$A:$A,0)),"Not Found")</f>
        <v>Yes</v>
      </c>
      <c r="H1292" s="6">
        <f>IFERROR(INDEX('Medical Examinations'!$L:$L,MATCH($A1292,'Medical Examinations'!$A:$A,0)),"Not Found")</f>
        <v>1</v>
      </c>
      <c r="I1292" s="6" t="str">
        <f>IFERROR(INDEX('Medical Examinations'!$K:$K,MATCH($A1292,'Medical Examinations'!$A:$A,0)),"Not Found")</f>
        <v>No</v>
      </c>
      <c r="J1292" s="6" t="str">
        <f>IFERROR(INDEX('Medical Examinations'!$M:$M,MATCH($A1292,'Medical Examinations'!$A:$A,0)),"Not Found")</f>
        <v>Obesity</v>
      </c>
      <c r="K1292" s="6" t="str">
        <f>IFERROR(INDEX('Medical Examinations'!$N:$N,MATCH($A1292,'Medical Examinations'!$A:$A,0)),"Not Found")</f>
        <v>Normal</v>
      </c>
      <c r="L1292" s="12">
        <f>IFERROR(INDEX('Hospitalisation Details'!$V:$V,MATCH($A1292,'Hospitalisation Details'!$A:$A,0)),"Not Found")</f>
        <v>0</v>
      </c>
      <c r="M1292" s="13">
        <f>IFERROR(INDEX('Hospitalisation Details'!$F:$F,MATCH($A1292,'Hospitalisation Details'!$A:$A,0)),"Not Found")</f>
        <v>8522</v>
      </c>
      <c r="N1292" s="6">
        <f>IFERROR(INDEX('Hospitalisation Details'!$S:$S,MATCH($A1292,'Hospitalisation Details'!$A:$A,0)),"Not Found")</f>
        <v>29080</v>
      </c>
      <c r="O1292" s="6">
        <f>IFERROR(INDEX('Hospitalisation Details'!$T:$T,MATCH($A1292,'Hospitalisation Details'!$A:$A,0)),"Not Found")</f>
        <v>43</v>
      </c>
      <c r="P1292" s="6">
        <f>IFERROR(INDEX('Hospitalisation Details'!$U:$U,MATCH($A1292,'Hospitalisation Details'!$A:$A,0)),"Not Found")</f>
        <v>0</v>
      </c>
      <c r="Q1292" s="6">
        <f>IFERROR(INDEX('Hospitalisation Details'!$W:$W,MATCH($A1292,'Hospitalisation Details'!$A:$A,0)),"Not Found")</f>
        <v>0</v>
      </c>
    </row>
    <row r="1293" spans="1:17" ht="15" customHeight="1" x14ac:dyDescent="0.3">
      <c r="A1293" s="6" t="str">
        <f>'Customer Names'!A1293</f>
        <v>Id1292</v>
      </c>
      <c r="B1293" s="6" t="str">
        <f>IFERROR(INDEX('Customer Names'!$D:$D,MATCH($A1293,'Customer Names'!$A:$A,0)),"Not Found")</f>
        <v>Laura</v>
      </c>
      <c r="C1293" s="6">
        <f>IFERROR(INDEX('Medical Examinations'!$B:$B,MATCH($A1293,'Medical Examinations'!$A:$A,0)),"Not Found")</f>
        <v>30.9</v>
      </c>
      <c r="D1293" s="6">
        <f>IFERROR(INDEX('Medical Examinations'!$C:$C,MATCH($A1293,'Medical Examinations'!$A:$A,0)),"Not Found")</f>
        <v>5.04</v>
      </c>
      <c r="E1293" s="6" t="str">
        <f>IFERROR(INDEX('Medical Examinations'!$I:$I,MATCH($A1293,'Medical Examinations'!$A:$A,0)),"Not Found")</f>
        <v>No</v>
      </c>
      <c r="F1293" s="6" t="str">
        <f>IFERROR(INDEX('Medical Examinations'!$J:$J,MATCH($A1293,'Medical Examinations'!$A:$A,0)),"Not Found")</f>
        <v>No</v>
      </c>
      <c r="G1293" s="6" t="str">
        <f>IFERROR(INDEX('Medical Examinations'!$F:$F,MATCH($A1293,'Medical Examinations'!$A:$A,0)),"Not Found")</f>
        <v>No</v>
      </c>
      <c r="H1293" s="6">
        <f>IFERROR(INDEX('Medical Examinations'!$L:$L,MATCH($A1293,'Medical Examinations'!$A:$A,0)),"Not Found")</f>
        <v>0</v>
      </c>
      <c r="I1293" s="6" t="str">
        <f>IFERROR(INDEX('Medical Examinations'!$K:$K,MATCH($A1293,'Medical Examinations'!$A:$A,0)),"Not Found")</f>
        <v>No</v>
      </c>
      <c r="J1293" s="6" t="str">
        <f>IFERROR(INDEX('Medical Examinations'!$M:$M,MATCH($A1293,'Medical Examinations'!$A:$A,0)),"Not Found")</f>
        <v>Obesity</v>
      </c>
      <c r="K1293" s="6" t="str">
        <f>IFERROR(INDEX('Medical Examinations'!$N:$N,MATCH($A1293,'Medical Examinations'!$A:$A,0)),"Not Found")</f>
        <v>Normal</v>
      </c>
      <c r="L1293" s="12">
        <f>IFERROR(INDEX('Hospitalisation Details'!$V:$V,MATCH($A1293,'Hospitalisation Details'!$A:$A,0)),"Not Found")</f>
        <v>0</v>
      </c>
      <c r="M1293" s="13">
        <f>IFERROR(INDEX('Hospitalisation Details'!$F:$F,MATCH($A1293,'Hospitalisation Details'!$A:$A,0)),"Not Found")</f>
        <v>8520.0300000000007</v>
      </c>
      <c r="N1293" s="6">
        <f>IFERROR(INDEX('Hospitalisation Details'!$S:$S,MATCH($A1293,'Hospitalisation Details'!$A:$A,0)),"Not Found")</f>
        <v>28488</v>
      </c>
      <c r="O1293" s="6">
        <f>IFERROR(INDEX('Hospitalisation Details'!$T:$T,MATCH($A1293,'Hospitalisation Details'!$A:$A,0)),"Not Found")</f>
        <v>45</v>
      </c>
      <c r="P1293" s="6">
        <f>IFERROR(INDEX('Hospitalisation Details'!$U:$U,MATCH($A1293,'Hospitalisation Details'!$A:$A,0)),"Not Found")</f>
        <v>0</v>
      </c>
      <c r="Q1293" s="6">
        <f>IFERROR(INDEX('Hospitalisation Details'!$W:$W,MATCH($A1293,'Hospitalisation Details'!$A:$A,0)),"Not Found")</f>
        <v>0</v>
      </c>
    </row>
    <row r="1294" spans="1:17" ht="15" customHeight="1" x14ac:dyDescent="0.3">
      <c r="A1294" s="6" t="str">
        <f>'Customer Names'!A1294</f>
        <v>Id1293</v>
      </c>
      <c r="B1294" s="6" t="str">
        <f>IFERROR(INDEX('Customer Names'!$D:$D,MATCH($A1294,'Customer Names'!$A:$A,0)),"Not Found")</f>
        <v>Amy T</v>
      </c>
      <c r="C1294" s="6">
        <f>IFERROR(INDEX('Medical Examinations'!$B:$B,MATCH($A1294,'Medical Examinations'!$A:$A,0)),"Not Found")</f>
        <v>28.6</v>
      </c>
      <c r="D1294" s="6">
        <f>IFERROR(INDEX('Medical Examinations'!$C:$C,MATCH($A1294,'Medical Examinations'!$A:$A,0)),"Not Found")</f>
        <v>5.42</v>
      </c>
      <c r="E1294" s="6" t="str">
        <f>IFERROR(INDEX('Medical Examinations'!$I:$I,MATCH($A1294,'Medical Examinations'!$A:$A,0)),"Not Found")</f>
        <v>No</v>
      </c>
      <c r="F1294" s="6" t="str">
        <f>IFERROR(INDEX('Medical Examinations'!$J:$J,MATCH($A1294,'Medical Examinations'!$A:$A,0)),"Not Found")</f>
        <v>No</v>
      </c>
      <c r="G1294" s="6" t="str">
        <f>IFERROR(INDEX('Medical Examinations'!$F:$F,MATCH($A1294,'Medical Examinations'!$A:$A,0)),"Not Found")</f>
        <v>No</v>
      </c>
      <c r="H1294" s="6">
        <f>IFERROR(INDEX('Medical Examinations'!$L:$L,MATCH($A1294,'Medical Examinations'!$A:$A,0)),"Not Found")</f>
        <v>0</v>
      </c>
      <c r="I1294" s="6" t="str">
        <f>IFERROR(INDEX('Medical Examinations'!$K:$K,MATCH($A1294,'Medical Examinations'!$A:$A,0)),"Not Found")</f>
        <v>No</v>
      </c>
      <c r="J1294" s="6" t="str">
        <f>IFERROR(INDEX('Medical Examinations'!$M:$M,MATCH($A1294,'Medical Examinations'!$A:$A,0)),"Not Found")</f>
        <v>Overweight</v>
      </c>
      <c r="K1294" s="6" t="str">
        <f>IFERROR(INDEX('Medical Examinations'!$N:$N,MATCH($A1294,'Medical Examinations'!$A:$A,0)),"Not Found")</f>
        <v>Normal</v>
      </c>
      <c r="L1294" s="12">
        <f>IFERROR(INDEX('Hospitalisation Details'!$V:$V,MATCH($A1294,'Hospitalisation Details'!$A:$A,0)),"Not Found")</f>
        <v>0</v>
      </c>
      <c r="M1294" s="13">
        <f>IFERROR(INDEX('Hospitalisation Details'!$F:$F,MATCH($A1294,'Hospitalisation Details'!$A:$A,0)),"Not Found")</f>
        <v>8516.83</v>
      </c>
      <c r="N1294" s="6">
        <f>IFERROR(INDEX('Hospitalisation Details'!$S:$S,MATCH($A1294,'Hospitalisation Details'!$A:$A,0)),"Not Found")</f>
        <v>28297</v>
      </c>
      <c r="O1294" s="6">
        <f>IFERROR(INDEX('Hospitalisation Details'!$T:$T,MATCH($A1294,'Hospitalisation Details'!$A:$A,0)),"Not Found")</f>
        <v>45</v>
      </c>
      <c r="P1294" s="6">
        <f>IFERROR(INDEX('Hospitalisation Details'!$U:$U,MATCH($A1294,'Hospitalisation Details'!$A:$A,0)),"Not Found")</f>
        <v>0</v>
      </c>
      <c r="Q1294" s="6">
        <f>IFERROR(INDEX('Hospitalisation Details'!$W:$W,MATCH($A1294,'Hospitalisation Details'!$A:$A,0)),"Not Found")</f>
        <v>0</v>
      </c>
    </row>
    <row r="1295" spans="1:17" ht="15" customHeight="1" x14ac:dyDescent="0.3">
      <c r="A1295" s="6" t="str">
        <f>'Customer Names'!A1295</f>
        <v>Id1294</v>
      </c>
      <c r="B1295" s="6" t="str">
        <f>IFERROR(INDEX('Customer Names'!$D:$D,MATCH($A1295,'Customer Names'!$A:$A,0)),"Not Found")</f>
        <v>Katarina D</v>
      </c>
      <c r="C1295" s="6">
        <f>IFERROR(INDEX('Medical Examinations'!$B:$B,MATCH($A1295,'Medical Examinations'!$A:$A,0)),"Not Found")</f>
        <v>27.83</v>
      </c>
      <c r="D1295" s="6">
        <f>IFERROR(INDEX('Medical Examinations'!$C:$C,MATCH($A1295,'Medical Examinations'!$A:$A,0)),"Not Found")</f>
        <v>5.39</v>
      </c>
      <c r="E1295" s="6" t="str">
        <f>IFERROR(INDEX('Medical Examinations'!$I:$I,MATCH($A1295,'Medical Examinations'!$A:$A,0)),"Not Found")</f>
        <v>No</v>
      </c>
      <c r="F1295" s="6" t="str">
        <f>IFERROR(INDEX('Medical Examinations'!$J:$J,MATCH($A1295,'Medical Examinations'!$A:$A,0)),"Not Found")</f>
        <v>No</v>
      </c>
      <c r="G1295" s="6" t="str">
        <f>IFERROR(INDEX('Medical Examinations'!$F:$F,MATCH($A1295,'Medical Examinations'!$A:$A,0)),"Not Found")</f>
        <v>No</v>
      </c>
      <c r="H1295" s="6">
        <f>IFERROR(INDEX('Medical Examinations'!$L:$L,MATCH($A1295,'Medical Examinations'!$A:$A,0)),"Not Found")</f>
        <v>0</v>
      </c>
      <c r="I1295" s="6" t="str">
        <f>IFERROR(INDEX('Medical Examinations'!$K:$K,MATCH($A1295,'Medical Examinations'!$A:$A,0)),"Not Found")</f>
        <v>No</v>
      </c>
      <c r="J1295" s="6" t="str">
        <f>IFERROR(INDEX('Medical Examinations'!$M:$M,MATCH($A1295,'Medical Examinations'!$A:$A,0)),"Not Found")</f>
        <v>Overweight</v>
      </c>
      <c r="K1295" s="6" t="str">
        <f>IFERROR(INDEX('Medical Examinations'!$N:$N,MATCH($A1295,'Medical Examinations'!$A:$A,0)),"Not Found")</f>
        <v>Normal</v>
      </c>
      <c r="L1295" s="12">
        <f>IFERROR(INDEX('Hospitalisation Details'!$V:$V,MATCH($A1295,'Hospitalisation Details'!$A:$A,0)),"Not Found")</f>
        <v>0</v>
      </c>
      <c r="M1295" s="13">
        <f>IFERROR(INDEX('Hospitalisation Details'!$F:$F,MATCH($A1295,'Hospitalisation Details'!$A:$A,0)),"Not Found")</f>
        <v>8515.76</v>
      </c>
      <c r="N1295" s="6">
        <f>IFERROR(INDEX('Hospitalisation Details'!$S:$S,MATCH($A1295,'Hospitalisation Details'!$A:$A,0)),"Not Found")</f>
        <v>28485</v>
      </c>
      <c r="O1295" s="6">
        <f>IFERROR(INDEX('Hospitalisation Details'!$T:$T,MATCH($A1295,'Hospitalisation Details'!$A:$A,0)),"Not Found")</f>
        <v>45</v>
      </c>
      <c r="P1295" s="6">
        <f>IFERROR(INDEX('Hospitalisation Details'!$U:$U,MATCH($A1295,'Hospitalisation Details'!$A:$A,0)),"Not Found")</f>
        <v>0</v>
      </c>
      <c r="Q1295" s="6">
        <f>IFERROR(INDEX('Hospitalisation Details'!$W:$W,MATCH($A1295,'Hospitalisation Details'!$A:$A,0)),"Not Found")</f>
        <v>0</v>
      </c>
    </row>
    <row r="1296" spans="1:17" ht="15" customHeight="1" x14ac:dyDescent="0.3">
      <c r="A1296" s="6" t="str">
        <f>'Customer Names'!A1296</f>
        <v>Id1295</v>
      </c>
      <c r="B1296" s="6" t="str">
        <f>IFERROR(INDEX('Customer Names'!$D:$D,MATCH($A1296,'Customer Names'!$A:$A,0)),"Not Found")</f>
        <v>B.j.</v>
      </c>
      <c r="C1296" s="6">
        <f>IFERROR(INDEX('Medical Examinations'!$B:$B,MATCH($A1296,'Medical Examinations'!$A:$A,0)),"Not Found")</f>
        <v>39.64</v>
      </c>
      <c r="D1296" s="6">
        <f>IFERROR(INDEX('Medical Examinations'!$C:$C,MATCH($A1296,'Medical Examinations'!$A:$A,0)),"Not Found")</f>
        <v>6</v>
      </c>
      <c r="E1296" s="6" t="str">
        <f>IFERROR(INDEX('Medical Examinations'!$I:$I,MATCH($A1296,'Medical Examinations'!$A:$A,0)),"Not Found")</f>
        <v>No</v>
      </c>
      <c r="F1296" s="6" t="str">
        <f>IFERROR(INDEX('Medical Examinations'!$J:$J,MATCH($A1296,'Medical Examinations'!$A:$A,0)),"Not Found")</f>
        <v>No</v>
      </c>
      <c r="G1296" s="6" t="str">
        <f>IFERROR(INDEX('Medical Examinations'!$F:$F,MATCH($A1296,'Medical Examinations'!$A:$A,0)),"Not Found")</f>
        <v>Yes</v>
      </c>
      <c r="H1296" s="6">
        <f>IFERROR(INDEX('Medical Examinations'!$L:$L,MATCH($A1296,'Medical Examinations'!$A:$A,0)),"Not Found")</f>
        <v>1</v>
      </c>
      <c r="I1296" s="6" t="str">
        <f>IFERROR(INDEX('Medical Examinations'!$K:$K,MATCH($A1296,'Medical Examinations'!$A:$A,0)),"Not Found")</f>
        <v>No</v>
      </c>
      <c r="J1296" s="6" t="str">
        <f>IFERROR(INDEX('Medical Examinations'!$M:$M,MATCH($A1296,'Medical Examinations'!$A:$A,0)),"Not Found")</f>
        <v>Obesity</v>
      </c>
      <c r="K1296" s="6" t="str">
        <f>IFERROR(INDEX('Medical Examinations'!$N:$N,MATCH($A1296,'Medical Examinations'!$A:$A,0)),"Not Found")</f>
        <v>Prediabetic</v>
      </c>
      <c r="L1296" s="12">
        <f>IFERROR(INDEX('Hospitalisation Details'!$V:$V,MATCH($A1296,'Hospitalisation Details'!$A:$A,0)),"Not Found")</f>
        <v>0</v>
      </c>
      <c r="M1296" s="13">
        <f>IFERROR(INDEX('Hospitalisation Details'!$F:$F,MATCH($A1296,'Hospitalisation Details'!$A:$A,0)),"Not Found")</f>
        <v>8471.65</v>
      </c>
      <c r="N1296" s="6">
        <f>IFERROR(INDEX('Hospitalisation Details'!$S:$S,MATCH($A1296,'Hospitalisation Details'!$A:$A,0)),"Not Found")</f>
        <v>34283</v>
      </c>
      <c r="O1296" s="6">
        <f>IFERROR(INDEX('Hospitalisation Details'!$T:$T,MATCH($A1296,'Hospitalisation Details'!$A:$A,0)),"Not Found")</f>
        <v>29</v>
      </c>
      <c r="P1296" s="6">
        <f>IFERROR(INDEX('Hospitalisation Details'!$U:$U,MATCH($A1296,'Hospitalisation Details'!$A:$A,0)),"Not Found")</f>
        <v>0</v>
      </c>
      <c r="Q1296" s="6">
        <f>IFERROR(INDEX('Hospitalisation Details'!$W:$W,MATCH($A1296,'Hospitalisation Details'!$A:$A,0)),"Not Found")</f>
        <v>0</v>
      </c>
    </row>
    <row r="1297" spans="1:17" ht="15" customHeight="1" x14ac:dyDescent="0.3">
      <c r="A1297" s="6" t="str">
        <f>'Customer Names'!A1297</f>
        <v>Id1296</v>
      </c>
      <c r="B1297" s="6" t="str">
        <f>IFERROR(INDEX('Customer Names'!$D:$D,MATCH($A1297,'Customer Names'!$A:$A,0)),"Not Found")</f>
        <v>Alison</v>
      </c>
      <c r="C1297" s="6">
        <f>IFERROR(INDEX('Medical Examinations'!$B:$B,MATCH($A1297,'Medical Examinations'!$A:$A,0)),"Not Found")</f>
        <v>38.479999999999997</v>
      </c>
      <c r="D1297" s="6">
        <f>IFERROR(INDEX('Medical Examinations'!$C:$C,MATCH($A1297,'Medical Examinations'!$A:$A,0)),"Not Found")</f>
        <v>6.02</v>
      </c>
      <c r="E1297" s="6" t="str">
        <f>IFERROR(INDEX('Medical Examinations'!$I:$I,MATCH($A1297,'Medical Examinations'!$A:$A,0)),"Not Found")</f>
        <v>No</v>
      </c>
      <c r="F1297" s="6" t="str">
        <f>IFERROR(INDEX('Medical Examinations'!$J:$J,MATCH($A1297,'Medical Examinations'!$A:$A,0)),"Not Found")</f>
        <v>No</v>
      </c>
      <c r="G1297" s="6" t="str">
        <f>IFERROR(INDEX('Medical Examinations'!$F:$F,MATCH($A1297,'Medical Examinations'!$A:$A,0)),"Not Found")</f>
        <v>No</v>
      </c>
      <c r="H1297" s="6">
        <f>IFERROR(INDEX('Medical Examinations'!$L:$L,MATCH($A1297,'Medical Examinations'!$A:$A,0)),"Not Found")</f>
        <v>1</v>
      </c>
      <c r="I1297" s="6" t="str">
        <f>IFERROR(INDEX('Medical Examinations'!$K:$K,MATCH($A1297,'Medical Examinations'!$A:$A,0)),"Not Found")</f>
        <v>No</v>
      </c>
      <c r="J1297" s="6" t="str">
        <f>IFERROR(INDEX('Medical Examinations'!$M:$M,MATCH($A1297,'Medical Examinations'!$A:$A,0)),"Not Found")</f>
        <v>Obesity</v>
      </c>
      <c r="K1297" s="6" t="str">
        <f>IFERROR(INDEX('Medical Examinations'!$N:$N,MATCH($A1297,'Medical Examinations'!$A:$A,0)),"Not Found")</f>
        <v>Prediabetic</v>
      </c>
      <c r="L1297" s="12">
        <f>IFERROR(INDEX('Hospitalisation Details'!$V:$V,MATCH($A1297,'Hospitalisation Details'!$A:$A,0)),"Not Found")</f>
        <v>0</v>
      </c>
      <c r="M1297" s="13">
        <f>IFERROR(INDEX('Hospitalisation Details'!$F:$F,MATCH($A1297,'Hospitalisation Details'!$A:$A,0)),"Not Found")</f>
        <v>8466.35</v>
      </c>
      <c r="N1297" s="6">
        <f>IFERROR(INDEX('Hospitalisation Details'!$S:$S,MATCH($A1297,'Hospitalisation Details'!$A:$A,0)),"Not Found")</f>
        <v>33856</v>
      </c>
      <c r="O1297" s="6">
        <f>IFERROR(INDEX('Hospitalisation Details'!$T:$T,MATCH($A1297,'Hospitalisation Details'!$A:$A,0)),"Not Found")</f>
        <v>30</v>
      </c>
      <c r="P1297" s="6">
        <f>IFERROR(INDEX('Hospitalisation Details'!$U:$U,MATCH($A1297,'Hospitalisation Details'!$A:$A,0)),"Not Found")</f>
        <v>0</v>
      </c>
      <c r="Q1297" s="6">
        <f>IFERROR(INDEX('Hospitalisation Details'!$W:$W,MATCH($A1297,'Hospitalisation Details'!$A:$A,0)),"Not Found")</f>
        <v>0</v>
      </c>
    </row>
    <row r="1298" spans="1:17" ht="15" customHeight="1" x14ac:dyDescent="0.3">
      <c r="A1298" s="6" t="str">
        <f>'Customer Names'!A1298</f>
        <v>Id1297</v>
      </c>
      <c r="B1298" s="6" t="str">
        <f>IFERROR(INDEX('Customer Names'!$D:$D,MATCH($A1298,'Customer Names'!$A:$A,0)),"Not Found")</f>
        <v>Neil K.</v>
      </c>
      <c r="C1298" s="6">
        <f>IFERROR(INDEX('Medical Examinations'!$B:$B,MATCH($A1298,'Medical Examinations'!$A:$A,0)),"Not Found")</f>
        <v>36.200000000000003</v>
      </c>
      <c r="D1298" s="6">
        <f>IFERROR(INDEX('Medical Examinations'!$C:$C,MATCH($A1298,'Medical Examinations'!$A:$A,0)),"Not Found")</f>
        <v>4.62</v>
      </c>
      <c r="E1298" s="6" t="str">
        <f>IFERROR(INDEX('Medical Examinations'!$I:$I,MATCH($A1298,'Medical Examinations'!$A:$A,0)),"Not Found")</f>
        <v>No</v>
      </c>
      <c r="F1298" s="6" t="str">
        <f>IFERROR(INDEX('Medical Examinations'!$J:$J,MATCH($A1298,'Medical Examinations'!$A:$A,0)),"Not Found")</f>
        <v>No</v>
      </c>
      <c r="G1298" s="6" t="str">
        <f>IFERROR(INDEX('Medical Examinations'!$F:$F,MATCH($A1298,'Medical Examinations'!$A:$A,0)),"Not Found")</f>
        <v>No</v>
      </c>
      <c r="H1298" s="6">
        <f>IFERROR(INDEX('Medical Examinations'!$L:$L,MATCH($A1298,'Medical Examinations'!$A:$A,0)),"Not Found")</f>
        <v>2</v>
      </c>
      <c r="I1298" s="6" t="str">
        <f>IFERROR(INDEX('Medical Examinations'!$K:$K,MATCH($A1298,'Medical Examinations'!$A:$A,0)),"Not Found")</f>
        <v>No</v>
      </c>
      <c r="J1298" s="6" t="str">
        <f>IFERROR(INDEX('Medical Examinations'!$M:$M,MATCH($A1298,'Medical Examinations'!$A:$A,0)),"Not Found")</f>
        <v>Obesity</v>
      </c>
      <c r="K1298" s="6" t="str">
        <f>IFERROR(INDEX('Medical Examinations'!$N:$N,MATCH($A1298,'Medical Examinations'!$A:$A,0)),"Not Found")</f>
        <v>Normal</v>
      </c>
      <c r="L1298" s="12">
        <f>IFERROR(INDEX('Hospitalisation Details'!$V:$V,MATCH($A1298,'Hospitalisation Details'!$A:$A,0)),"Not Found")</f>
        <v>0</v>
      </c>
      <c r="M1298" s="13">
        <f>IFERROR(INDEX('Hospitalisation Details'!$F:$F,MATCH($A1298,'Hospitalisation Details'!$A:$A,0)),"Not Found")</f>
        <v>8457.82</v>
      </c>
      <c r="N1298" s="6">
        <f>IFERROR(INDEX('Hospitalisation Details'!$S:$S,MATCH($A1298,'Hospitalisation Details'!$A:$A,0)),"Not Found")</f>
        <v>26659</v>
      </c>
      <c r="O1298" s="6">
        <f>IFERROR(INDEX('Hospitalisation Details'!$T:$T,MATCH($A1298,'Hospitalisation Details'!$A:$A,0)),"Not Found")</f>
        <v>50</v>
      </c>
      <c r="P1298" s="6">
        <f>IFERROR(INDEX('Hospitalisation Details'!$U:$U,MATCH($A1298,'Hospitalisation Details'!$A:$A,0)),"Not Found")</f>
        <v>0</v>
      </c>
      <c r="Q1298" s="6">
        <f>IFERROR(INDEX('Hospitalisation Details'!$W:$W,MATCH($A1298,'Hospitalisation Details'!$A:$A,0)),"Not Found")</f>
        <v>0</v>
      </c>
    </row>
    <row r="1299" spans="1:17" ht="15" customHeight="1" x14ac:dyDescent="0.3">
      <c r="A1299" s="6" t="str">
        <f>'Customer Names'!A1299</f>
        <v>Id1298</v>
      </c>
      <c r="B1299" s="6" t="str">
        <f>IFERROR(INDEX('Customer Names'!$D:$D,MATCH($A1299,'Customer Names'!$A:$A,0)),"Not Found")</f>
        <v>Anne Hunter</v>
      </c>
      <c r="C1299" s="6">
        <f>IFERROR(INDEX('Medical Examinations'!$B:$B,MATCH($A1299,'Medical Examinations'!$A:$A,0)),"Not Found")</f>
        <v>27.13</v>
      </c>
      <c r="D1299" s="6">
        <f>IFERROR(INDEX('Medical Examinations'!$C:$C,MATCH($A1299,'Medical Examinations'!$A:$A,0)),"Not Found")</f>
        <v>5.59</v>
      </c>
      <c r="E1299" s="6" t="str">
        <f>IFERROR(INDEX('Medical Examinations'!$I:$I,MATCH($A1299,'Medical Examinations'!$A:$A,0)),"Not Found")</f>
        <v>No</v>
      </c>
      <c r="F1299" s="6" t="str">
        <f>IFERROR(INDEX('Medical Examinations'!$J:$J,MATCH($A1299,'Medical Examinations'!$A:$A,0)),"Not Found")</f>
        <v>No</v>
      </c>
      <c r="G1299" s="6" t="str">
        <f>IFERROR(INDEX('Medical Examinations'!$F:$F,MATCH($A1299,'Medical Examinations'!$A:$A,0)),"Not Found")</f>
        <v>No</v>
      </c>
      <c r="H1299" s="6">
        <f>IFERROR(INDEX('Medical Examinations'!$L:$L,MATCH($A1299,'Medical Examinations'!$A:$A,0)),"Not Found")</f>
        <v>1</v>
      </c>
      <c r="I1299" s="6" t="str">
        <f>IFERROR(INDEX('Medical Examinations'!$K:$K,MATCH($A1299,'Medical Examinations'!$A:$A,0)),"Not Found")</f>
        <v>No</v>
      </c>
      <c r="J1299" s="6" t="str">
        <f>IFERROR(INDEX('Medical Examinations'!$M:$M,MATCH($A1299,'Medical Examinations'!$A:$A,0)),"Not Found")</f>
        <v>Overweight</v>
      </c>
      <c r="K1299" s="6" t="str">
        <f>IFERROR(INDEX('Medical Examinations'!$N:$N,MATCH($A1299,'Medical Examinations'!$A:$A,0)),"Not Found")</f>
        <v>Normal</v>
      </c>
      <c r="L1299" s="12">
        <f>IFERROR(INDEX('Hospitalisation Details'!$V:$V,MATCH($A1299,'Hospitalisation Details'!$A:$A,0)),"Not Found")</f>
        <v>0</v>
      </c>
      <c r="M1299" s="13">
        <f>IFERROR(INDEX('Hospitalisation Details'!$F:$F,MATCH($A1299,'Hospitalisation Details'!$A:$A,0)),"Not Found")</f>
        <v>8450.82</v>
      </c>
      <c r="N1299" s="6">
        <f>IFERROR(INDEX('Hospitalisation Details'!$S:$S,MATCH($A1299,'Hospitalisation Details'!$A:$A,0)),"Not Found")</f>
        <v>30852</v>
      </c>
      <c r="O1299" s="6">
        <f>IFERROR(INDEX('Hospitalisation Details'!$T:$T,MATCH($A1299,'Hospitalisation Details'!$A:$A,0)),"Not Found")</f>
        <v>38</v>
      </c>
      <c r="P1299" s="6">
        <f>IFERROR(INDEX('Hospitalisation Details'!$U:$U,MATCH($A1299,'Hospitalisation Details'!$A:$A,0)),"Not Found")</f>
        <v>0</v>
      </c>
      <c r="Q1299" s="6">
        <f>IFERROR(INDEX('Hospitalisation Details'!$W:$W,MATCH($A1299,'Hospitalisation Details'!$A:$A,0)),"Not Found")</f>
        <v>0</v>
      </c>
    </row>
    <row r="1300" spans="1:17" ht="15" customHeight="1" x14ac:dyDescent="0.3">
      <c r="A1300" s="6" t="str">
        <f>'Customer Names'!A1300</f>
        <v>Id1299</v>
      </c>
      <c r="B1300" s="6" t="str">
        <f>IFERROR(INDEX('Customer Names'!$D:$D,MATCH($A1300,'Customer Names'!$A:$A,0)),"Not Found")</f>
        <v>Sandra</v>
      </c>
      <c r="C1300" s="6">
        <f>IFERROR(INDEX('Medical Examinations'!$B:$B,MATCH($A1300,'Medical Examinations'!$A:$A,0)),"Not Found")</f>
        <v>20.75</v>
      </c>
      <c r="D1300" s="6">
        <f>IFERROR(INDEX('Medical Examinations'!$C:$C,MATCH($A1300,'Medical Examinations'!$A:$A,0)),"Not Found")</f>
        <v>5.18</v>
      </c>
      <c r="E1300" s="6" t="str">
        <f>IFERROR(INDEX('Medical Examinations'!$I:$I,MATCH($A1300,'Medical Examinations'!$A:$A,0)),"Not Found")</f>
        <v>Yes</v>
      </c>
      <c r="F1300" s="6" t="str">
        <f>IFERROR(INDEX('Medical Examinations'!$J:$J,MATCH($A1300,'Medical Examinations'!$A:$A,0)),"Not Found")</f>
        <v>No</v>
      </c>
      <c r="G1300" s="6" t="str">
        <f>IFERROR(INDEX('Medical Examinations'!$F:$F,MATCH($A1300,'Medical Examinations'!$A:$A,0)),"Not Found")</f>
        <v>No</v>
      </c>
      <c r="H1300" s="6">
        <f>IFERROR(INDEX('Medical Examinations'!$L:$L,MATCH($A1300,'Medical Examinations'!$A:$A,0)),"Not Found")</f>
        <v>2</v>
      </c>
      <c r="I1300" s="6" t="str">
        <f>IFERROR(INDEX('Medical Examinations'!$K:$K,MATCH($A1300,'Medical Examinations'!$A:$A,0)),"Not Found")</f>
        <v>No</v>
      </c>
      <c r="J1300" s="6" t="str">
        <f>IFERROR(INDEX('Medical Examinations'!$M:$M,MATCH($A1300,'Medical Examinations'!$A:$A,0)),"Not Found")</f>
        <v>Normal Weight</v>
      </c>
      <c r="K1300" s="6" t="str">
        <f>IFERROR(INDEX('Medical Examinations'!$N:$N,MATCH($A1300,'Medical Examinations'!$A:$A,0)),"Not Found")</f>
        <v>Normal</v>
      </c>
      <c r="L1300" s="12">
        <f>IFERROR(INDEX('Hospitalisation Details'!$V:$V,MATCH($A1300,'Hospitalisation Details'!$A:$A,0)),"Not Found")</f>
        <v>0</v>
      </c>
      <c r="M1300" s="13">
        <f>IFERROR(INDEX('Hospitalisation Details'!$F:$F,MATCH($A1300,'Hospitalisation Details'!$A:$A,0)),"Not Found")</f>
        <v>8448.66</v>
      </c>
      <c r="N1300" s="6">
        <f>IFERROR(INDEX('Hospitalisation Details'!$S:$S,MATCH($A1300,'Hospitalisation Details'!$A:$A,0)),"Not Found")</f>
        <v>24270</v>
      </c>
      <c r="O1300" s="6">
        <f>IFERROR(INDEX('Hospitalisation Details'!$T:$T,MATCH($A1300,'Hospitalisation Details'!$A:$A,0)),"Not Found")</f>
        <v>56</v>
      </c>
      <c r="P1300" s="6">
        <f>IFERROR(INDEX('Hospitalisation Details'!$U:$U,MATCH($A1300,'Hospitalisation Details'!$A:$A,0)),"Not Found")</f>
        <v>0</v>
      </c>
      <c r="Q1300" s="6">
        <f>IFERROR(INDEX('Hospitalisation Details'!$W:$W,MATCH($A1300,'Hospitalisation Details'!$A:$A,0)),"Not Found")</f>
        <v>0</v>
      </c>
    </row>
    <row r="1301" spans="1:17" ht="15" customHeight="1" x14ac:dyDescent="0.3">
      <c r="A1301" s="6" t="str">
        <f>'Customer Names'!A1301</f>
        <v>Id1300</v>
      </c>
      <c r="B1301" s="6" t="str">
        <f>IFERROR(INDEX('Customer Names'!$D:$D,MATCH($A1301,'Customer Names'!$A:$A,0)),"Not Found")</f>
        <v>Robert</v>
      </c>
      <c r="C1301" s="6">
        <f>IFERROR(INDEX('Medical Examinations'!$B:$B,MATCH($A1301,'Medical Examinations'!$A:$A,0)),"Not Found")</f>
        <v>26.6</v>
      </c>
      <c r="D1301" s="6">
        <f>IFERROR(INDEX('Medical Examinations'!$C:$C,MATCH($A1301,'Medical Examinations'!$A:$A,0)),"Not Found")</f>
        <v>6.29</v>
      </c>
      <c r="E1301" s="6" t="str">
        <f>IFERROR(INDEX('Medical Examinations'!$I:$I,MATCH($A1301,'Medical Examinations'!$A:$A,0)),"Not Found")</f>
        <v>No</v>
      </c>
      <c r="F1301" s="6" t="str">
        <f>IFERROR(INDEX('Medical Examinations'!$J:$J,MATCH($A1301,'Medical Examinations'!$A:$A,0)),"Not Found")</f>
        <v>No</v>
      </c>
      <c r="G1301" s="6" t="str">
        <f>IFERROR(INDEX('Medical Examinations'!$F:$F,MATCH($A1301,'Medical Examinations'!$A:$A,0)),"Not Found")</f>
        <v>No</v>
      </c>
      <c r="H1301" s="6">
        <f>IFERROR(INDEX('Medical Examinations'!$L:$L,MATCH($A1301,'Medical Examinations'!$A:$A,0)),"Not Found")</f>
        <v>2</v>
      </c>
      <c r="I1301" s="6" t="str">
        <f>IFERROR(INDEX('Medical Examinations'!$K:$K,MATCH($A1301,'Medical Examinations'!$A:$A,0)),"Not Found")</f>
        <v>No</v>
      </c>
      <c r="J1301" s="6" t="str">
        <f>IFERROR(INDEX('Medical Examinations'!$M:$M,MATCH($A1301,'Medical Examinations'!$A:$A,0)),"Not Found")</f>
        <v>Overweight</v>
      </c>
      <c r="K1301" s="6" t="str">
        <f>IFERROR(INDEX('Medical Examinations'!$N:$N,MATCH($A1301,'Medical Examinations'!$A:$A,0)),"Not Found")</f>
        <v>Prediabetic</v>
      </c>
      <c r="L1301" s="12">
        <f>IFERROR(INDEX('Hospitalisation Details'!$V:$V,MATCH($A1301,'Hospitalisation Details'!$A:$A,0)),"Not Found")</f>
        <v>0</v>
      </c>
      <c r="M1301" s="13">
        <f>IFERROR(INDEX('Hospitalisation Details'!$F:$F,MATCH($A1301,'Hospitalisation Details'!$A:$A,0)),"Not Found")</f>
        <v>8444.4699999999993</v>
      </c>
      <c r="N1301" s="6">
        <f>IFERROR(INDEX('Hospitalisation Details'!$S:$S,MATCH($A1301,'Hospitalisation Details'!$A:$A,0)),"Not Found")</f>
        <v>26546</v>
      </c>
      <c r="O1301" s="6">
        <f>IFERROR(INDEX('Hospitalisation Details'!$T:$T,MATCH($A1301,'Hospitalisation Details'!$A:$A,0)),"Not Found")</f>
        <v>50</v>
      </c>
      <c r="P1301" s="6">
        <f>IFERROR(INDEX('Hospitalisation Details'!$U:$U,MATCH($A1301,'Hospitalisation Details'!$A:$A,0)),"Not Found")</f>
        <v>0</v>
      </c>
      <c r="Q1301" s="6">
        <f>IFERROR(INDEX('Hospitalisation Details'!$W:$W,MATCH($A1301,'Hospitalisation Details'!$A:$A,0)),"Not Found")</f>
        <v>0</v>
      </c>
    </row>
    <row r="1302" spans="1:17" ht="15" customHeight="1" x14ac:dyDescent="0.3">
      <c r="A1302" s="6" t="str">
        <f>'Customer Names'!A1302</f>
        <v>Id1301</v>
      </c>
      <c r="B1302" s="6" t="str">
        <f>IFERROR(INDEX('Customer Names'!$D:$D,MATCH($A1302,'Customer Names'!$A:$A,0)),"Not Found")</f>
        <v>Rodney</v>
      </c>
      <c r="C1302" s="6">
        <f>IFERROR(INDEX('Medical Examinations'!$B:$B,MATCH($A1302,'Medical Examinations'!$A:$A,0)),"Not Found")</f>
        <v>25.3</v>
      </c>
      <c r="D1302" s="6">
        <f>IFERROR(INDEX('Medical Examinations'!$C:$C,MATCH($A1302,'Medical Examinations'!$A:$A,0)),"Not Found")</f>
        <v>4.49</v>
      </c>
      <c r="E1302" s="6" t="str">
        <f>IFERROR(INDEX('Medical Examinations'!$I:$I,MATCH($A1302,'Medical Examinations'!$A:$A,0)),"Not Found")</f>
        <v>No</v>
      </c>
      <c r="F1302" s="6" t="str">
        <f>IFERROR(INDEX('Medical Examinations'!$J:$J,MATCH($A1302,'Medical Examinations'!$A:$A,0)),"Not Found")</f>
        <v>No</v>
      </c>
      <c r="G1302" s="6" t="str">
        <f>IFERROR(INDEX('Medical Examinations'!$F:$F,MATCH($A1302,'Medical Examinations'!$A:$A,0)),"Not Found")</f>
        <v>No</v>
      </c>
      <c r="H1302" s="6">
        <f>IFERROR(INDEX('Medical Examinations'!$L:$L,MATCH($A1302,'Medical Examinations'!$A:$A,0)),"Not Found")</f>
        <v>2</v>
      </c>
      <c r="I1302" s="6" t="str">
        <f>IFERROR(INDEX('Medical Examinations'!$K:$K,MATCH($A1302,'Medical Examinations'!$A:$A,0)),"Not Found")</f>
        <v>No</v>
      </c>
      <c r="J1302" s="6" t="str">
        <f>IFERROR(INDEX('Medical Examinations'!$M:$M,MATCH($A1302,'Medical Examinations'!$A:$A,0)),"Not Found")</f>
        <v>Overweight</v>
      </c>
      <c r="K1302" s="6" t="str">
        <f>IFERROR(INDEX('Medical Examinations'!$N:$N,MATCH($A1302,'Medical Examinations'!$A:$A,0)),"Not Found")</f>
        <v>Normal</v>
      </c>
      <c r="L1302" s="12">
        <f>IFERROR(INDEX('Hospitalisation Details'!$V:$V,MATCH($A1302,'Hospitalisation Details'!$A:$A,0)),"Not Found")</f>
        <v>0</v>
      </c>
      <c r="M1302" s="13">
        <f>IFERROR(INDEX('Hospitalisation Details'!$F:$F,MATCH($A1302,'Hospitalisation Details'!$A:$A,0)),"Not Found")</f>
        <v>8442.67</v>
      </c>
      <c r="N1302" s="6">
        <f>IFERROR(INDEX('Hospitalisation Details'!$S:$S,MATCH($A1302,'Hospitalisation Details'!$A:$A,0)),"Not Found")</f>
        <v>26551</v>
      </c>
      <c r="O1302" s="6">
        <f>IFERROR(INDEX('Hospitalisation Details'!$T:$T,MATCH($A1302,'Hospitalisation Details'!$A:$A,0)),"Not Found")</f>
        <v>50</v>
      </c>
      <c r="P1302" s="6">
        <f>IFERROR(INDEX('Hospitalisation Details'!$U:$U,MATCH($A1302,'Hospitalisation Details'!$A:$A,0)),"Not Found")</f>
        <v>0</v>
      </c>
      <c r="Q1302" s="6">
        <f>IFERROR(INDEX('Hospitalisation Details'!$W:$W,MATCH($A1302,'Hospitalisation Details'!$A:$A,0)),"Not Found")</f>
        <v>0</v>
      </c>
    </row>
    <row r="1303" spans="1:17" ht="15" customHeight="1" x14ac:dyDescent="0.3">
      <c r="A1303" s="6" t="str">
        <f>'Customer Names'!A1303</f>
        <v>Id1302</v>
      </c>
      <c r="B1303" s="6" t="str">
        <f>IFERROR(INDEX('Customer Names'!$D:$D,MATCH($A1303,'Customer Names'!$A:$A,0)),"Not Found")</f>
        <v>Carl R</v>
      </c>
      <c r="C1303" s="6">
        <f>IFERROR(INDEX('Medical Examinations'!$B:$B,MATCH($A1303,'Medical Examinations'!$A:$A,0)),"Not Found")</f>
        <v>18.84</v>
      </c>
      <c r="D1303" s="6">
        <f>IFERROR(INDEX('Medical Examinations'!$C:$C,MATCH($A1303,'Medical Examinations'!$A:$A,0)),"Not Found")</f>
        <v>11.82</v>
      </c>
      <c r="E1303" s="6" t="str">
        <f>IFERROR(INDEX('Medical Examinations'!$I:$I,MATCH($A1303,'Medical Examinations'!$A:$A,0)),"Not Found")</f>
        <v>Yes</v>
      </c>
      <c r="F1303" s="6" t="str">
        <f>IFERROR(INDEX('Medical Examinations'!$J:$J,MATCH($A1303,'Medical Examinations'!$A:$A,0)),"Not Found")</f>
        <v>No</v>
      </c>
      <c r="G1303" s="6" t="str">
        <f>IFERROR(INDEX('Medical Examinations'!$F:$F,MATCH($A1303,'Medical Examinations'!$A:$A,0)),"Not Found")</f>
        <v>Yes</v>
      </c>
      <c r="H1303" s="6">
        <f>IFERROR(INDEX('Medical Examinations'!$L:$L,MATCH($A1303,'Medical Examinations'!$A:$A,0)),"Not Found")</f>
        <v>1</v>
      </c>
      <c r="I1303" s="6" t="str">
        <f>IFERROR(INDEX('Medical Examinations'!$K:$K,MATCH($A1303,'Medical Examinations'!$A:$A,0)),"Not Found")</f>
        <v>No</v>
      </c>
      <c r="J1303" s="6" t="str">
        <f>IFERROR(INDEX('Medical Examinations'!$M:$M,MATCH($A1303,'Medical Examinations'!$A:$A,0)),"Not Found")</f>
        <v>Normal Weight</v>
      </c>
      <c r="K1303" s="6" t="str">
        <f>IFERROR(INDEX('Medical Examinations'!$N:$N,MATCH($A1303,'Medical Examinations'!$A:$A,0)),"Not Found")</f>
        <v>Diabetic</v>
      </c>
      <c r="L1303" s="12">
        <f>IFERROR(INDEX('Hospitalisation Details'!$V:$V,MATCH($A1303,'Hospitalisation Details'!$A:$A,0)),"Not Found")</f>
        <v>0</v>
      </c>
      <c r="M1303" s="13">
        <f>IFERROR(INDEX('Hospitalisation Details'!$F:$F,MATCH($A1303,'Hospitalisation Details'!$A:$A,0)),"Not Found")</f>
        <v>8440.0499999999993</v>
      </c>
      <c r="N1303" s="6">
        <f>IFERROR(INDEX('Hospitalisation Details'!$S:$S,MATCH($A1303,'Hospitalisation Details'!$A:$A,0)),"Not Found")</f>
        <v>23278</v>
      </c>
      <c r="O1303" s="6">
        <f>IFERROR(INDEX('Hospitalisation Details'!$T:$T,MATCH($A1303,'Hospitalisation Details'!$A:$A,0)),"Not Found")</f>
        <v>59</v>
      </c>
      <c r="P1303" s="6">
        <f>IFERROR(INDEX('Hospitalisation Details'!$U:$U,MATCH($A1303,'Hospitalisation Details'!$A:$A,0)),"Not Found")</f>
        <v>0</v>
      </c>
      <c r="Q1303" s="6">
        <f>IFERROR(INDEX('Hospitalisation Details'!$W:$W,MATCH($A1303,'Hospitalisation Details'!$A:$A,0)),"Not Found")</f>
        <v>0</v>
      </c>
    </row>
    <row r="1304" spans="1:17" ht="15" customHeight="1" x14ac:dyDescent="0.3">
      <c r="A1304" s="6" t="str">
        <f>'Customer Names'!A1304</f>
        <v>Id1303</v>
      </c>
      <c r="B1304" s="6" t="str">
        <f>IFERROR(INDEX('Customer Names'!$D:$D,MATCH($A1304,'Customer Names'!$A:$A,0)),"Not Found")</f>
        <v>Maximilian</v>
      </c>
      <c r="C1304" s="6">
        <f>IFERROR(INDEX('Medical Examinations'!$B:$B,MATCH($A1304,'Medical Examinations'!$A:$A,0)),"Not Found")</f>
        <v>19.57</v>
      </c>
      <c r="D1304" s="6">
        <f>IFERROR(INDEX('Medical Examinations'!$C:$C,MATCH($A1304,'Medical Examinations'!$A:$A,0)),"Not Found")</f>
        <v>7.41</v>
      </c>
      <c r="E1304" s="6" t="str">
        <f>IFERROR(INDEX('Medical Examinations'!$I:$I,MATCH($A1304,'Medical Examinations'!$A:$A,0)),"Not Found")</f>
        <v>Yes</v>
      </c>
      <c r="F1304" s="6" t="str">
        <f>IFERROR(INDEX('Medical Examinations'!$J:$J,MATCH($A1304,'Medical Examinations'!$A:$A,0)),"Not Found")</f>
        <v>No</v>
      </c>
      <c r="G1304" s="6" t="str">
        <f>IFERROR(INDEX('Medical Examinations'!$F:$F,MATCH($A1304,'Medical Examinations'!$A:$A,0)),"Not Found")</f>
        <v>No</v>
      </c>
      <c r="H1304" s="6">
        <f>IFERROR(INDEX('Medical Examinations'!$L:$L,MATCH($A1304,'Medical Examinations'!$A:$A,0)),"Not Found")</f>
        <v>1</v>
      </c>
      <c r="I1304" s="6" t="str">
        <f>IFERROR(INDEX('Medical Examinations'!$K:$K,MATCH($A1304,'Medical Examinations'!$A:$A,0)),"Not Found")</f>
        <v>No</v>
      </c>
      <c r="J1304" s="6" t="str">
        <f>IFERROR(INDEX('Medical Examinations'!$M:$M,MATCH($A1304,'Medical Examinations'!$A:$A,0)),"Not Found")</f>
        <v>Normal Weight</v>
      </c>
      <c r="K1304" s="6" t="str">
        <f>IFERROR(INDEX('Medical Examinations'!$N:$N,MATCH($A1304,'Medical Examinations'!$A:$A,0)),"Not Found")</f>
        <v>Diabetic</v>
      </c>
      <c r="L1304" s="12">
        <f>IFERROR(INDEX('Hospitalisation Details'!$V:$V,MATCH($A1304,'Hospitalisation Details'!$A:$A,0)),"Not Found")</f>
        <v>0</v>
      </c>
      <c r="M1304" s="13">
        <f>IFERROR(INDEX('Hospitalisation Details'!$F:$F,MATCH($A1304,'Hospitalisation Details'!$A:$A,0)),"Not Found")</f>
        <v>8428.07</v>
      </c>
      <c r="N1304" s="6">
        <f>IFERROR(INDEX('Hospitalisation Details'!$S:$S,MATCH($A1304,'Hospitalisation Details'!$A:$A,0)),"Not Found")</f>
        <v>27665</v>
      </c>
      <c r="O1304" s="6">
        <f>IFERROR(INDEX('Hospitalisation Details'!$T:$T,MATCH($A1304,'Hospitalisation Details'!$A:$A,0)),"Not Found")</f>
        <v>47</v>
      </c>
      <c r="P1304" s="6">
        <f>IFERROR(INDEX('Hospitalisation Details'!$U:$U,MATCH($A1304,'Hospitalisation Details'!$A:$A,0)),"Not Found")</f>
        <v>0</v>
      </c>
      <c r="Q1304" s="6">
        <f>IFERROR(INDEX('Hospitalisation Details'!$W:$W,MATCH($A1304,'Hospitalisation Details'!$A:$A,0)),"Not Found")</f>
        <v>0</v>
      </c>
    </row>
    <row r="1305" spans="1:17" ht="15" customHeight="1" x14ac:dyDescent="0.3">
      <c r="A1305" s="6" t="str">
        <f>'Customer Names'!A1305</f>
        <v>Id1304</v>
      </c>
      <c r="B1305" s="6" t="str">
        <f>IFERROR(INDEX('Customer Names'!$D:$D,MATCH($A1305,'Customer Names'!$A:$A,0)),"Not Found")</f>
        <v>Erik</v>
      </c>
      <c r="C1305" s="6">
        <f>IFERROR(INDEX('Medical Examinations'!$B:$B,MATCH($A1305,'Medical Examinations'!$A:$A,0)),"Not Found")</f>
        <v>30.495000000000001</v>
      </c>
      <c r="D1305" s="6">
        <f>IFERROR(INDEX('Medical Examinations'!$C:$C,MATCH($A1305,'Medical Examinations'!$A:$A,0)),"Not Found")</f>
        <v>5.97</v>
      </c>
      <c r="E1305" s="6" t="str">
        <f>IFERROR(INDEX('Medical Examinations'!$I:$I,MATCH($A1305,'Medical Examinations'!$A:$A,0)),"Not Found")</f>
        <v>No</v>
      </c>
      <c r="F1305" s="6" t="str">
        <f>IFERROR(INDEX('Medical Examinations'!$J:$J,MATCH($A1305,'Medical Examinations'!$A:$A,0)),"Not Found")</f>
        <v>No</v>
      </c>
      <c r="G1305" s="6" t="str">
        <f>IFERROR(INDEX('Medical Examinations'!$F:$F,MATCH($A1305,'Medical Examinations'!$A:$A,0)),"Not Found")</f>
        <v>No</v>
      </c>
      <c r="H1305" s="6">
        <f>IFERROR(INDEX('Medical Examinations'!$L:$L,MATCH($A1305,'Medical Examinations'!$A:$A,0)),"Not Found")</f>
        <v>0</v>
      </c>
      <c r="I1305" s="6" t="str">
        <f>IFERROR(INDEX('Medical Examinations'!$K:$K,MATCH($A1305,'Medical Examinations'!$A:$A,0)),"Not Found")</f>
        <v>No</v>
      </c>
      <c r="J1305" s="6" t="str">
        <f>IFERROR(INDEX('Medical Examinations'!$M:$M,MATCH($A1305,'Medical Examinations'!$A:$A,0)),"Not Found")</f>
        <v>Obesity</v>
      </c>
      <c r="K1305" s="6" t="str">
        <f>IFERROR(INDEX('Medical Examinations'!$N:$N,MATCH($A1305,'Medical Examinations'!$A:$A,0)),"Not Found")</f>
        <v>Prediabetic</v>
      </c>
      <c r="L1305" s="12">
        <f>IFERROR(INDEX('Hospitalisation Details'!$V:$V,MATCH($A1305,'Hospitalisation Details'!$A:$A,0)),"Not Found")</f>
        <v>0</v>
      </c>
      <c r="M1305" s="13">
        <f>IFERROR(INDEX('Hospitalisation Details'!$F:$F,MATCH($A1305,'Hospitalisation Details'!$A:$A,0)),"Not Found")</f>
        <v>8413.4599999999991</v>
      </c>
      <c r="N1305" s="6">
        <f>IFERROR(INDEX('Hospitalisation Details'!$S:$S,MATCH($A1305,'Hospitalisation Details'!$A:$A,0)),"Not Found")</f>
        <v>28372</v>
      </c>
      <c r="O1305" s="6">
        <f>IFERROR(INDEX('Hospitalisation Details'!$T:$T,MATCH($A1305,'Hospitalisation Details'!$A:$A,0)),"Not Found")</f>
        <v>45</v>
      </c>
      <c r="P1305" s="6">
        <f>IFERROR(INDEX('Hospitalisation Details'!$U:$U,MATCH($A1305,'Hospitalisation Details'!$A:$A,0)),"Not Found")</f>
        <v>0</v>
      </c>
      <c r="Q1305" s="6">
        <f>IFERROR(INDEX('Hospitalisation Details'!$W:$W,MATCH($A1305,'Hospitalisation Details'!$A:$A,0)),"Not Found")</f>
        <v>0</v>
      </c>
    </row>
    <row r="1306" spans="1:17" ht="15" customHeight="1" x14ac:dyDescent="0.3">
      <c r="A1306" s="6" t="str">
        <f>'Customer Names'!A1306</f>
        <v>Id1305</v>
      </c>
      <c r="B1306" s="6" t="str">
        <f>IFERROR(INDEX('Customer Names'!$D:$D,MATCH($A1306,'Customer Names'!$A:$A,0)),"Not Found")</f>
        <v>Christopher</v>
      </c>
      <c r="C1306" s="6">
        <f>IFERROR(INDEX('Medical Examinations'!$B:$B,MATCH($A1306,'Medical Examinations'!$A:$A,0)),"Not Found")</f>
        <v>30.114999999999998</v>
      </c>
      <c r="D1306" s="6">
        <f>IFERROR(INDEX('Medical Examinations'!$C:$C,MATCH($A1306,'Medical Examinations'!$A:$A,0)),"Not Found")</f>
        <v>5.74</v>
      </c>
      <c r="E1306" s="6" t="str">
        <f>IFERROR(INDEX('Medical Examinations'!$I:$I,MATCH($A1306,'Medical Examinations'!$A:$A,0)),"Not Found")</f>
        <v>No</v>
      </c>
      <c r="F1306" s="6" t="str">
        <f>IFERROR(INDEX('Medical Examinations'!$J:$J,MATCH($A1306,'Medical Examinations'!$A:$A,0)),"Not Found")</f>
        <v>No</v>
      </c>
      <c r="G1306" s="6" t="str">
        <f>IFERROR(INDEX('Medical Examinations'!$F:$F,MATCH($A1306,'Medical Examinations'!$A:$A,0)),"Not Found")</f>
        <v>Yes</v>
      </c>
      <c r="H1306" s="6">
        <f>IFERROR(INDEX('Medical Examinations'!$L:$L,MATCH($A1306,'Medical Examinations'!$A:$A,0)),"Not Found")</f>
        <v>1</v>
      </c>
      <c r="I1306" s="6" t="str">
        <f>IFERROR(INDEX('Medical Examinations'!$K:$K,MATCH($A1306,'Medical Examinations'!$A:$A,0)),"Not Found")</f>
        <v>No</v>
      </c>
      <c r="J1306" s="6" t="str">
        <f>IFERROR(INDEX('Medical Examinations'!$M:$M,MATCH($A1306,'Medical Examinations'!$A:$A,0)),"Not Found")</f>
        <v>Obesity</v>
      </c>
      <c r="K1306" s="6" t="str">
        <f>IFERROR(INDEX('Medical Examinations'!$N:$N,MATCH($A1306,'Medical Examinations'!$A:$A,0)),"Not Found")</f>
        <v>Prediabetic</v>
      </c>
      <c r="L1306" s="12">
        <f>IFERROR(INDEX('Hospitalisation Details'!$V:$V,MATCH($A1306,'Hospitalisation Details'!$A:$A,0)),"Not Found")</f>
        <v>0</v>
      </c>
      <c r="M1306" s="13">
        <f>IFERROR(INDEX('Hospitalisation Details'!$F:$F,MATCH($A1306,'Hospitalisation Details'!$A:$A,0)),"Not Found")</f>
        <v>8410.0499999999993</v>
      </c>
      <c r="N1306" s="6">
        <f>IFERROR(INDEX('Hospitalisation Details'!$S:$S,MATCH($A1306,'Hospitalisation Details'!$A:$A,0)),"Not Found")</f>
        <v>29017</v>
      </c>
      <c r="O1306" s="6">
        <f>IFERROR(INDEX('Hospitalisation Details'!$T:$T,MATCH($A1306,'Hospitalisation Details'!$A:$A,0)),"Not Found")</f>
        <v>43</v>
      </c>
      <c r="P1306" s="6">
        <f>IFERROR(INDEX('Hospitalisation Details'!$U:$U,MATCH($A1306,'Hospitalisation Details'!$A:$A,0)),"Not Found")</f>
        <v>0</v>
      </c>
      <c r="Q1306" s="6">
        <f>IFERROR(INDEX('Hospitalisation Details'!$W:$W,MATCH($A1306,'Hospitalisation Details'!$A:$A,0)),"Not Found")</f>
        <v>0</v>
      </c>
    </row>
    <row r="1307" spans="1:17" ht="15" customHeight="1" x14ac:dyDescent="0.3">
      <c r="A1307" s="6" t="str">
        <f>'Customer Names'!A1307</f>
        <v>Id1306</v>
      </c>
      <c r="B1307" s="6" t="str">
        <f>IFERROR(INDEX('Customer Names'!$D:$D,MATCH($A1307,'Customer Names'!$A:$A,0)),"Not Found")</f>
        <v>Eirik</v>
      </c>
      <c r="C1307" s="6">
        <f>IFERROR(INDEX('Medical Examinations'!$B:$B,MATCH($A1307,'Medical Examinations'!$A:$A,0)),"Not Found")</f>
        <v>24.78</v>
      </c>
      <c r="D1307" s="6">
        <f>IFERROR(INDEX('Medical Examinations'!$C:$C,MATCH($A1307,'Medical Examinations'!$A:$A,0)),"Not Found")</f>
        <v>9.85</v>
      </c>
      <c r="E1307" s="6" t="str">
        <f>IFERROR(INDEX('Medical Examinations'!$I:$I,MATCH($A1307,'Medical Examinations'!$A:$A,0)),"Not Found")</f>
        <v>No</v>
      </c>
      <c r="F1307" s="6" t="str">
        <f>IFERROR(INDEX('Medical Examinations'!$J:$J,MATCH($A1307,'Medical Examinations'!$A:$A,0)),"Not Found")</f>
        <v>No</v>
      </c>
      <c r="G1307" s="6" t="str">
        <f>IFERROR(INDEX('Medical Examinations'!$F:$F,MATCH($A1307,'Medical Examinations'!$A:$A,0)),"Not Found")</f>
        <v>No</v>
      </c>
      <c r="H1307" s="6">
        <f>IFERROR(INDEX('Medical Examinations'!$L:$L,MATCH($A1307,'Medical Examinations'!$A:$A,0)),"Not Found")</f>
        <v>0</v>
      </c>
      <c r="I1307" s="6" t="str">
        <f>IFERROR(INDEX('Medical Examinations'!$K:$K,MATCH($A1307,'Medical Examinations'!$A:$A,0)),"Not Found")</f>
        <v>No</v>
      </c>
      <c r="J1307" s="6" t="str">
        <f>IFERROR(INDEX('Medical Examinations'!$M:$M,MATCH($A1307,'Medical Examinations'!$A:$A,0)),"Not Found")</f>
        <v>Normal Weight</v>
      </c>
      <c r="K1307" s="6" t="str">
        <f>IFERROR(INDEX('Medical Examinations'!$N:$N,MATCH($A1307,'Medical Examinations'!$A:$A,0)),"Not Found")</f>
        <v>Diabetic</v>
      </c>
      <c r="L1307" s="12">
        <f>IFERROR(INDEX('Hospitalisation Details'!$V:$V,MATCH($A1307,'Hospitalisation Details'!$A:$A,0)),"Not Found")</f>
        <v>0</v>
      </c>
      <c r="M1307" s="13">
        <f>IFERROR(INDEX('Hospitalisation Details'!$F:$F,MATCH($A1307,'Hospitalisation Details'!$A:$A,0)),"Not Found")</f>
        <v>8400.01</v>
      </c>
      <c r="N1307" s="6">
        <f>IFERROR(INDEX('Hospitalisation Details'!$S:$S,MATCH($A1307,'Hospitalisation Details'!$A:$A,0)),"Not Found")</f>
        <v>26194</v>
      </c>
      <c r="O1307" s="6">
        <f>IFERROR(INDEX('Hospitalisation Details'!$T:$T,MATCH($A1307,'Hospitalisation Details'!$A:$A,0)),"Not Found")</f>
        <v>51</v>
      </c>
      <c r="P1307" s="6">
        <f>IFERROR(INDEX('Hospitalisation Details'!$U:$U,MATCH($A1307,'Hospitalisation Details'!$A:$A,0)),"Not Found")</f>
        <v>0</v>
      </c>
      <c r="Q1307" s="6">
        <f>IFERROR(INDEX('Hospitalisation Details'!$W:$W,MATCH($A1307,'Hospitalisation Details'!$A:$A,0)),"Not Found")</f>
        <v>0</v>
      </c>
    </row>
    <row r="1308" spans="1:17" ht="15" customHeight="1" x14ac:dyDescent="0.3">
      <c r="A1308" s="6" t="str">
        <f>'Customer Names'!A1308</f>
        <v>Id1307</v>
      </c>
      <c r="B1308" s="6" t="str">
        <f>IFERROR(INDEX('Customer Names'!$D:$D,MATCH($A1308,'Customer Names'!$A:$A,0)),"Not Found")</f>
        <v>Rik</v>
      </c>
      <c r="C1308" s="6">
        <f>IFERROR(INDEX('Medical Examinations'!$B:$B,MATCH($A1308,'Medical Examinations'!$A:$A,0)),"Not Found")</f>
        <v>24.77</v>
      </c>
      <c r="D1308" s="6">
        <f>IFERROR(INDEX('Medical Examinations'!$C:$C,MATCH($A1308,'Medical Examinations'!$A:$A,0)),"Not Found")</f>
        <v>7.59</v>
      </c>
      <c r="E1308" s="6" t="str">
        <f>IFERROR(INDEX('Medical Examinations'!$I:$I,MATCH($A1308,'Medical Examinations'!$A:$A,0)),"Not Found")</f>
        <v>No</v>
      </c>
      <c r="F1308" s="6" t="str">
        <f>IFERROR(INDEX('Medical Examinations'!$J:$J,MATCH($A1308,'Medical Examinations'!$A:$A,0)),"Not Found")</f>
        <v>No</v>
      </c>
      <c r="G1308" s="6" t="str">
        <f>IFERROR(INDEX('Medical Examinations'!$F:$F,MATCH($A1308,'Medical Examinations'!$A:$A,0)),"Not Found")</f>
        <v>No</v>
      </c>
      <c r="H1308" s="6">
        <f>IFERROR(INDEX('Medical Examinations'!$L:$L,MATCH($A1308,'Medical Examinations'!$A:$A,0)),"Not Found")</f>
        <v>0</v>
      </c>
      <c r="I1308" s="6" t="str">
        <f>IFERROR(INDEX('Medical Examinations'!$K:$K,MATCH($A1308,'Medical Examinations'!$A:$A,0)),"Not Found")</f>
        <v>No</v>
      </c>
      <c r="J1308" s="6" t="str">
        <f>IFERROR(INDEX('Medical Examinations'!$M:$M,MATCH($A1308,'Medical Examinations'!$A:$A,0)),"Not Found")</f>
        <v>Normal Weight</v>
      </c>
      <c r="K1308" s="6" t="str">
        <f>IFERROR(INDEX('Medical Examinations'!$N:$N,MATCH($A1308,'Medical Examinations'!$A:$A,0)),"Not Found")</f>
        <v>Diabetic</v>
      </c>
      <c r="L1308" s="12">
        <f>IFERROR(INDEX('Hospitalisation Details'!$V:$V,MATCH($A1308,'Hospitalisation Details'!$A:$A,0)),"Not Found")</f>
        <v>0</v>
      </c>
      <c r="M1308" s="13">
        <f>IFERROR(INDEX('Hospitalisation Details'!$F:$F,MATCH($A1308,'Hospitalisation Details'!$A:$A,0)),"Not Found")</f>
        <v>8396.6200000000008</v>
      </c>
      <c r="N1308" s="6">
        <f>IFERROR(INDEX('Hospitalisation Details'!$S:$S,MATCH($A1308,'Hospitalisation Details'!$A:$A,0)),"Not Found")</f>
        <v>26180</v>
      </c>
      <c r="O1308" s="6">
        <f>IFERROR(INDEX('Hospitalisation Details'!$T:$T,MATCH($A1308,'Hospitalisation Details'!$A:$A,0)),"Not Found")</f>
        <v>51</v>
      </c>
      <c r="P1308" s="6">
        <f>IFERROR(INDEX('Hospitalisation Details'!$U:$U,MATCH($A1308,'Hospitalisation Details'!$A:$A,0)),"Not Found")</f>
        <v>0</v>
      </c>
      <c r="Q1308" s="6">
        <f>IFERROR(INDEX('Hospitalisation Details'!$W:$W,MATCH($A1308,'Hospitalisation Details'!$A:$A,0)),"Not Found")</f>
        <v>0</v>
      </c>
    </row>
    <row r="1309" spans="1:17" ht="15" customHeight="1" x14ac:dyDescent="0.3">
      <c r="A1309" s="6" t="str">
        <f>'Customer Names'!A1309</f>
        <v>Id1308</v>
      </c>
      <c r="B1309" s="6" t="str">
        <f>IFERROR(INDEX('Customer Names'!$D:$D,MATCH($A1309,'Customer Names'!$A:$A,0)),"Not Found")</f>
        <v>Matthew R</v>
      </c>
      <c r="C1309" s="6">
        <f>IFERROR(INDEX('Medical Examinations'!$B:$B,MATCH($A1309,'Medical Examinations'!$A:$A,0)),"Not Found")</f>
        <v>16.579999999999998</v>
      </c>
      <c r="D1309" s="6">
        <f>IFERROR(INDEX('Medical Examinations'!$C:$C,MATCH($A1309,'Medical Examinations'!$A:$A,0)),"Not Found")</f>
        <v>6.98</v>
      </c>
      <c r="E1309" s="6" t="str">
        <f>IFERROR(INDEX('Medical Examinations'!$I:$I,MATCH($A1309,'Medical Examinations'!$A:$A,0)),"Not Found")</f>
        <v>Yes</v>
      </c>
      <c r="F1309" s="6" t="str">
        <f>IFERROR(INDEX('Medical Examinations'!$J:$J,MATCH($A1309,'Medical Examinations'!$A:$A,0)),"Not Found")</f>
        <v>No</v>
      </c>
      <c r="G1309" s="6" t="str">
        <f>IFERROR(INDEX('Medical Examinations'!$F:$F,MATCH($A1309,'Medical Examinations'!$A:$A,0)),"Not Found")</f>
        <v>Yes</v>
      </c>
      <c r="H1309" s="6">
        <f>IFERROR(INDEX('Medical Examinations'!$L:$L,MATCH($A1309,'Medical Examinations'!$A:$A,0)),"Not Found")</f>
        <v>1</v>
      </c>
      <c r="I1309" s="6" t="str">
        <f>IFERROR(INDEX('Medical Examinations'!$K:$K,MATCH($A1309,'Medical Examinations'!$A:$A,0)),"Not Found")</f>
        <v>No</v>
      </c>
      <c r="J1309" s="6" t="str">
        <f>IFERROR(INDEX('Medical Examinations'!$M:$M,MATCH($A1309,'Medical Examinations'!$A:$A,0)),"Not Found")</f>
        <v>Underweight</v>
      </c>
      <c r="K1309" s="6" t="str">
        <f>IFERROR(INDEX('Medical Examinations'!$N:$N,MATCH($A1309,'Medical Examinations'!$A:$A,0)),"Not Found")</f>
        <v>Diabetic</v>
      </c>
      <c r="L1309" s="12">
        <f>IFERROR(INDEX('Hospitalisation Details'!$V:$V,MATCH($A1309,'Hospitalisation Details'!$A:$A,0)),"Not Found")</f>
        <v>0</v>
      </c>
      <c r="M1309" s="13">
        <f>IFERROR(INDEX('Hospitalisation Details'!$F:$F,MATCH($A1309,'Hospitalisation Details'!$A:$A,0)),"Not Found")</f>
        <v>8355.5400000000009</v>
      </c>
      <c r="N1309" s="6">
        <f>IFERROR(INDEX('Hospitalisation Details'!$S:$S,MATCH($A1309,'Hospitalisation Details'!$A:$A,0)),"Not Found")</f>
        <v>23275</v>
      </c>
      <c r="O1309" s="6">
        <f>IFERROR(INDEX('Hospitalisation Details'!$T:$T,MATCH($A1309,'Hospitalisation Details'!$A:$A,0)),"Not Found")</f>
        <v>59</v>
      </c>
      <c r="P1309" s="6">
        <f>IFERROR(INDEX('Hospitalisation Details'!$U:$U,MATCH($A1309,'Hospitalisation Details'!$A:$A,0)),"Not Found")</f>
        <v>0</v>
      </c>
      <c r="Q1309" s="6">
        <f>IFERROR(INDEX('Hospitalisation Details'!$W:$W,MATCH($A1309,'Hospitalisation Details'!$A:$A,0)),"Not Found")</f>
        <v>0</v>
      </c>
    </row>
    <row r="1310" spans="1:17" ht="15" customHeight="1" x14ac:dyDescent="0.3">
      <c r="A1310" s="6" t="str">
        <f>'Customer Names'!A1310</f>
        <v>Id1309</v>
      </c>
      <c r="B1310" s="6" t="str">
        <f>IFERROR(INDEX('Customer Names'!$D:$D,MATCH($A1310,'Customer Names'!$A:$A,0)),"Not Found")</f>
        <v>Daniel G</v>
      </c>
      <c r="C1310" s="6">
        <f>IFERROR(INDEX('Medical Examinations'!$B:$B,MATCH($A1310,'Medical Examinations'!$A:$A,0)),"Not Found")</f>
        <v>38.17</v>
      </c>
      <c r="D1310" s="6">
        <f>IFERROR(INDEX('Medical Examinations'!$C:$C,MATCH($A1310,'Medical Examinations'!$A:$A,0)),"Not Found")</f>
        <v>4.7300000000000004</v>
      </c>
      <c r="E1310" s="6" t="str">
        <f>IFERROR(INDEX('Medical Examinations'!$I:$I,MATCH($A1310,'Medical Examinations'!$A:$A,0)),"Not Found")</f>
        <v>Yes</v>
      </c>
      <c r="F1310" s="6" t="str">
        <f>IFERROR(INDEX('Medical Examinations'!$J:$J,MATCH($A1310,'Medical Examinations'!$A:$A,0)),"Not Found")</f>
        <v>No</v>
      </c>
      <c r="G1310" s="6" t="str">
        <f>IFERROR(INDEX('Medical Examinations'!$F:$F,MATCH($A1310,'Medical Examinations'!$A:$A,0)),"Not Found")</f>
        <v>No</v>
      </c>
      <c r="H1310" s="6">
        <f>IFERROR(INDEX('Medical Examinations'!$L:$L,MATCH($A1310,'Medical Examinations'!$A:$A,0)),"Not Found")</f>
        <v>0</v>
      </c>
      <c r="I1310" s="6" t="str">
        <f>IFERROR(INDEX('Medical Examinations'!$K:$K,MATCH($A1310,'Medical Examinations'!$A:$A,0)),"Not Found")</f>
        <v>No</v>
      </c>
      <c r="J1310" s="6" t="str">
        <f>IFERROR(INDEX('Medical Examinations'!$M:$M,MATCH($A1310,'Medical Examinations'!$A:$A,0)),"Not Found")</f>
        <v>Obesity</v>
      </c>
      <c r="K1310" s="6" t="str">
        <f>IFERROR(INDEX('Medical Examinations'!$N:$N,MATCH($A1310,'Medical Examinations'!$A:$A,0)),"Not Found")</f>
        <v>Normal</v>
      </c>
      <c r="L1310" s="12">
        <f>IFERROR(INDEX('Hospitalisation Details'!$V:$V,MATCH($A1310,'Hospitalisation Details'!$A:$A,0)),"Not Found")</f>
        <v>0</v>
      </c>
      <c r="M1310" s="13">
        <f>IFERROR(INDEX('Hospitalisation Details'!$F:$F,MATCH($A1310,'Hospitalisation Details'!$A:$A,0)),"Not Found")</f>
        <v>8347.16</v>
      </c>
      <c r="N1310" s="6">
        <f>IFERROR(INDEX('Hospitalisation Details'!$S:$S,MATCH($A1310,'Hospitalisation Details'!$A:$A,0)),"Not Found")</f>
        <v>27923</v>
      </c>
      <c r="O1310" s="6">
        <f>IFERROR(INDEX('Hospitalisation Details'!$T:$T,MATCH($A1310,'Hospitalisation Details'!$A:$A,0)),"Not Found")</f>
        <v>46</v>
      </c>
      <c r="P1310" s="6">
        <f>IFERROR(INDEX('Hospitalisation Details'!$U:$U,MATCH($A1310,'Hospitalisation Details'!$A:$A,0)),"Not Found")</f>
        <v>0</v>
      </c>
      <c r="Q1310" s="6">
        <f>IFERROR(INDEX('Hospitalisation Details'!$W:$W,MATCH($A1310,'Hospitalisation Details'!$A:$A,0)),"Not Found")</f>
        <v>0</v>
      </c>
    </row>
    <row r="1311" spans="1:17" ht="15" customHeight="1" x14ac:dyDescent="0.3">
      <c r="A1311" s="6" t="str">
        <f>'Customer Names'!A1311</f>
        <v>Id1310</v>
      </c>
      <c r="B1311" s="6" t="str">
        <f>IFERROR(INDEX('Customer Names'!$D:$D,MATCH($A1311,'Customer Names'!$A:$A,0)),"Not Found")</f>
        <v>Yannick</v>
      </c>
      <c r="C1311" s="6">
        <f>IFERROR(INDEX('Medical Examinations'!$B:$B,MATCH($A1311,'Medical Examinations'!$A:$A,0)),"Not Found")</f>
        <v>39.424999999999997</v>
      </c>
      <c r="D1311" s="6">
        <f>IFERROR(INDEX('Medical Examinations'!$C:$C,MATCH($A1311,'Medical Examinations'!$A:$A,0)),"Not Found")</f>
        <v>4.76</v>
      </c>
      <c r="E1311" s="6" t="str">
        <f>IFERROR(INDEX('Medical Examinations'!$I:$I,MATCH($A1311,'Medical Examinations'!$A:$A,0)),"Not Found")</f>
        <v>Yes</v>
      </c>
      <c r="F1311" s="6" t="str">
        <f>IFERROR(INDEX('Medical Examinations'!$J:$J,MATCH($A1311,'Medical Examinations'!$A:$A,0)),"Not Found")</f>
        <v>No</v>
      </c>
      <c r="G1311" s="6" t="str">
        <f>IFERROR(INDEX('Medical Examinations'!$F:$F,MATCH($A1311,'Medical Examinations'!$A:$A,0)),"Not Found")</f>
        <v>No</v>
      </c>
      <c r="H1311" s="6">
        <f>IFERROR(INDEX('Medical Examinations'!$L:$L,MATCH($A1311,'Medical Examinations'!$A:$A,0)),"Not Found")</f>
        <v>0</v>
      </c>
      <c r="I1311" s="6" t="str">
        <f>IFERROR(INDEX('Medical Examinations'!$K:$K,MATCH($A1311,'Medical Examinations'!$A:$A,0)),"Not Found")</f>
        <v>No</v>
      </c>
      <c r="J1311" s="6" t="str">
        <f>IFERROR(INDEX('Medical Examinations'!$M:$M,MATCH($A1311,'Medical Examinations'!$A:$A,0)),"Not Found")</f>
        <v>Obesity</v>
      </c>
      <c r="K1311" s="6" t="str">
        <f>IFERROR(INDEX('Medical Examinations'!$N:$N,MATCH($A1311,'Medical Examinations'!$A:$A,0)),"Not Found")</f>
        <v>Normal</v>
      </c>
      <c r="L1311" s="12">
        <f>IFERROR(INDEX('Hospitalisation Details'!$V:$V,MATCH($A1311,'Hospitalisation Details'!$A:$A,0)),"Not Found")</f>
        <v>0</v>
      </c>
      <c r="M1311" s="13">
        <f>IFERROR(INDEX('Hospitalisation Details'!$F:$F,MATCH($A1311,'Hospitalisation Details'!$A:$A,0)),"Not Found")</f>
        <v>8342.91</v>
      </c>
      <c r="N1311" s="6">
        <f>IFERROR(INDEX('Hospitalisation Details'!$S:$S,MATCH($A1311,'Hospitalisation Details'!$A:$A,0)),"Not Found")</f>
        <v>27948</v>
      </c>
      <c r="O1311" s="6">
        <f>IFERROR(INDEX('Hospitalisation Details'!$T:$T,MATCH($A1311,'Hospitalisation Details'!$A:$A,0)),"Not Found")</f>
        <v>46</v>
      </c>
      <c r="P1311" s="6">
        <f>IFERROR(INDEX('Hospitalisation Details'!$U:$U,MATCH($A1311,'Hospitalisation Details'!$A:$A,0)),"Not Found")</f>
        <v>0</v>
      </c>
      <c r="Q1311" s="6">
        <f>IFERROR(INDEX('Hospitalisation Details'!$W:$W,MATCH($A1311,'Hospitalisation Details'!$A:$A,0)),"Not Found")</f>
        <v>0</v>
      </c>
    </row>
    <row r="1312" spans="1:17" ht="15" customHeight="1" x14ac:dyDescent="0.3">
      <c r="A1312" s="6" t="str">
        <f>'Customer Names'!A1312</f>
        <v>Id1311</v>
      </c>
      <c r="B1312" s="6" t="str">
        <f>IFERROR(INDEX('Customer Names'!$D:$D,MATCH($A1312,'Customer Names'!$A:$A,0)),"Not Found")</f>
        <v>Sean R</v>
      </c>
      <c r="C1312" s="6">
        <f>IFERROR(INDEX('Medical Examinations'!$B:$B,MATCH($A1312,'Medical Examinations'!$A:$A,0)),"Not Found")</f>
        <v>33.44</v>
      </c>
      <c r="D1312" s="6">
        <f>IFERROR(INDEX('Medical Examinations'!$C:$C,MATCH($A1312,'Medical Examinations'!$A:$A,0)),"Not Found")</f>
        <v>6.24</v>
      </c>
      <c r="E1312" s="6" t="str">
        <f>IFERROR(INDEX('Medical Examinations'!$I:$I,MATCH($A1312,'Medical Examinations'!$A:$A,0)),"Not Found")</f>
        <v>Yes</v>
      </c>
      <c r="F1312" s="6" t="str">
        <f>IFERROR(INDEX('Medical Examinations'!$J:$J,MATCH($A1312,'Medical Examinations'!$A:$A,0)),"Not Found")</f>
        <v>No</v>
      </c>
      <c r="G1312" s="6" t="str">
        <f>IFERROR(INDEX('Medical Examinations'!$F:$F,MATCH($A1312,'Medical Examinations'!$A:$A,0)),"Not Found")</f>
        <v>No</v>
      </c>
      <c r="H1312" s="6">
        <f>IFERROR(INDEX('Medical Examinations'!$L:$L,MATCH($A1312,'Medical Examinations'!$A:$A,0)),"Not Found")</f>
        <v>0</v>
      </c>
      <c r="I1312" s="6" t="str">
        <f>IFERROR(INDEX('Medical Examinations'!$K:$K,MATCH($A1312,'Medical Examinations'!$A:$A,0)),"Not Found")</f>
        <v>No</v>
      </c>
      <c r="J1312" s="6" t="str">
        <f>IFERROR(INDEX('Medical Examinations'!$M:$M,MATCH($A1312,'Medical Examinations'!$A:$A,0)),"Not Found")</f>
        <v>Obesity</v>
      </c>
      <c r="K1312" s="6" t="str">
        <f>IFERROR(INDEX('Medical Examinations'!$N:$N,MATCH($A1312,'Medical Examinations'!$A:$A,0)),"Not Found")</f>
        <v>Prediabetic</v>
      </c>
      <c r="L1312" s="12">
        <f>IFERROR(INDEX('Hospitalisation Details'!$V:$V,MATCH($A1312,'Hospitalisation Details'!$A:$A,0)),"Not Found")</f>
        <v>0</v>
      </c>
      <c r="M1312" s="13">
        <f>IFERROR(INDEX('Hospitalisation Details'!$F:$F,MATCH($A1312,'Hospitalisation Details'!$A:$A,0)),"Not Found")</f>
        <v>8334.59</v>
      </c>
      <c r="N1312" s="6">
        <f>IFERROR(INDEX('Hospitalisation Details'!$S:$S,MATCH($A1312,'Hospitalisation Details'!$A:$A,0)),"Not Found")</f>
        <v>27961</v>
      </c>
      <c r="O1312" s="6">
        <f>IFERROR(INDEX('Hospitalisation Details'!$T:$T,MATCH($A1312,'Hospitalisation Details'!$A:$A,0)),"Not Found")</f>
        <v>46</v>
      </c>
      <c r="P1312" s="6">
        <f>IFERROR(INDEX('Hospitalisation Details'!$U:$U,MATCH($A1312,'Hospitalisation Details'!$A:$A,0)),"Not Found")</f>
        <v>0</v>
      </c>
      <c r="Q1312" s="6">
        <f>IFERROR(INDEX('Hospitalisation Details'!$W:$W,MATCH($A1312,'Hospitalisation Details'!$A:$A,0)),"Not Found")</f>
        <v>0</v>
      </c>
    </row>
    <row r="1313" spans="1:17" ht="15" customHeight="1" x14ac:dyDescent="0.3">
      <c r="A1313" s="6" t="str">
        <f>'Customer Names'!A1313</f>
        <v>Id1312</v>
      </c>
      <c r="B1313" s="6" t="str">
        <f>IFERROR(INDEX('Customer Names'!$D:$D,MATCH($A1313,'Customer Names'!$A:$A,0)),"Not Found")</f>
        <v>Peter</v>
      </c>
      <c r="C1313" s="6">
        <f>IFERROR(INDEX('Medical Examinations'!$B:$B,MATCH($A1313,'Medical Examinations'!$A:$A,0)),"Not Found")</f>
        <v>33.344999999999999</v>
      </c>
      <c r="D1313" s="6">
        <f>IFERROR(INDEX('Medical Examinations'!$C:$C,MATCH($A1313,'Medical Examinations'!$A:$A,0)),"Not Found")</f>
        <v>5.44</v>
      </c>
      <c r="E1313" s="6" t="str">
        <f>IFERROR(INDEX('Medical Examinations'!$I:$I,MATCH($A1313,'Medical Examinations'!$A:$A,0)),"Not Found")</f>
        <v>Yes</v>
      </c>
      <c r="F1313" s="6" t="str">
        <f>IFERROR(INDEX('Medical Examinations'!$J:$J,MATCH($A1313,'Medical Examinations'!$A:$A,0)),"Not Found")</f>
        <v>No</v>
      </c>
      <c r="G1313" s="6" t="str">
        <f>IFERROR(INDEX('Medical Examinations'!$F:$F,MATCH($A1313,'Medical Examinations'!$A:$A,0)),"Not Found")</f>
        <v>No</v>
      </c>
      <c r="H1313" s="6">
        <f>IFERROR(INDEX('Medical Examinations'!$L:$L,MATCH($A1313,'Medical Examinations'!$A:$A,0)),"Not Found")</f>
        <v>0</v>
      </c>
      <c r="I1313" s="6" t="str">
        <f>IFERROR(INDEX('Medical Examinations'!$K:$K,MATCH($A1313,'Medical Examinations'!$A:$A,0)),"Not Found")</f>
        <v>No</v>
      </c>
      <c r="J1313" s="6" t="str">
        <f>IFERROR(INDEX('Medical Examinations'!$M:$M,MATCH($A1313,'Medical Examinations'!$A:$A,0)),"Not Found")</f>
        <v>Obesity</v>
      </c>
      <c r="K1313" s="6" t="str">
        <f>IFERROR(INDEX('Medical Examinations'!$N:$N,MATCH($A1313,'Medical Examinations'!$A:$A,0)),"Not Found")</f>
        <v>Normal</v>
      </c>
      <c r="L1313" s="12">
        <f>IFERROR(INDEX('Hospitalisation Details'!$V:$V,MATCH($A1313,'Hospitalisation Details'!$A:$A,0)),"Not Found")</f>
        <v>0</v>
      </c>
      <c r="M1313" s="13">
        <f>IFERROR(INDEX('Hospitalisation Details'!$F:$F,MATCH($A1313,'Hospitalisation Details'!$A:$A,0)),"Not Found")</f>
        <v>8334.4599999999991</v>
      </c>
      <c r="N1313" s="6">
        <f>IFERROR(INDEX('Hospitalisation Details'!$S:$S,MATCH($A1313,'Hospitalisation Details'!$A:$A,0)),"Not Found")</f>
        <v>27953</v>
      </c>
      <c r="O1313" s="6">
        <f>IFERROR(INDEX('Hospitalisation Details'!$T:$T,MATCH($A1313,'Hospitalisation Details'!$A:$A,0)),"Not Found")</f>
        <v>46</v>
      </c>
      <c r="P1313" s="6">
        <f>IFERROR(INDEX('Hospitalisation Details'!$U:$U,MATCH($A1313,'Hospitalisation Details'!$A:$A,0)),"Not Found")</f>
        <v>0</v>
      </c>
      <c r="Q1313" s="6">
        <f>IFERROR(INDEX('Hospitalisation Details'!$W:$W,MATCH($A1313,'Hospitalisation Details'!$A:$A,0)),"Not Found")</f>
        <v>0</v>
      </c>
    </row>
    <row r="1314" spans="1:17" ht="15" customHeight="1" x14ac:dyDescent="0.3">
      <c r="A1314" s="6" t="str">
        <f>'Customer Names'!A1314</f>
        <v>Id1313</v>
      </c>
      <c r="B1314" s="6" t="str">
        <f>IFERROR(INDEX('Customer Names'!$D:$D,MATCH($A1314,'Customer Names'!$A:$A,0)),"Not Found")</f>
        <v>Sara A.</v>
      </c>
      <c r="C1314" s="6">
        <f>IFERROR(INDEX('Medical Examinations'!$B:$B,MATCH($A1314,'Medical Examinations'!$A:$A,0)),"Not Found")</f>
        <v>38.79</v>
      </c>
      <c r="D1314" s="6">
        <f>IFERROR(INDEX('Medical Examinations'!$C:$C,MATCH($A1314,'Medical Examinations'!$A:$A,0)),"Not Found")</f>
        <v>5.08</v>
      </c>
      <c r="E1314" s="6" t="str">
        <f>IFERROR(INDEX('Medical Examinations'!$I:$I,MATCH($A1314,'Medical Examinations'!$A:$A,0)),"Not Found")</f>
        <v>No</v>
      </c>
      <c r="F1314" s="6" t="str">
        <f>IFERROR(INDEX('Medical Examinations'!$J:$J,MATCH($A1314,'Medical Examinations'!$A:$A,0)),"Not Found")</f>
        <v>No</v>
      </c>
      <c r="G1314" s="6" t="str">
        <f>IFERROR(INDEX('Medical Examinations'!$F:$F,MATCH($A1314,'Medical Examinations'!$A:$A,0)),"Not Found")</f>
        <v>Yes</v>
      </c>
      <c r="H1314" s="6">
        <f>IFERROR(INDEX('Medical Examinations'!$L:$L,MATCH($A1314,'Medical Examinations'!$A:$A,0)),"Not Found")</f>
        <v>1</v>
      </c>
      <c r="I1314" s="6" t="str">
        <f>IFERROR(INDEX('Medical Examinations'!$K:$K,MATCH($A1314,'Medical Examinations'!$A:$A,0)),"Not Found")</f>
        <v>No</v>
      </c>
      <c r="J1314" s="6" t="str">
        <f>IFERROR(INDEX('Medical Examinations'!$M:$M,MATCH($A1314,'Medical Examinations'!$A:$A,0)),"Not Found")</f>
        <v>Obesity</v>
      </c>
      <c r="K1314" s="6" t="str">
        <f>IFERROR(INDEX('Medical Examinations'!$N:$N,MATCH($A1314,'Medical Examinations'!$A:$A,0)),"Not Found")</f>
        <v>Normal</v>
      </c>
      <c r="L1314" s="12">
        <f>IFERROR(INDEX('Hospitalisation Details'!$V:$V,MATCH($A1314,'Hospitalisation Details'!$A:$A,0)),"Not Found")</f>
        <v>0</v>
      </c>
      <c r="M1314" s="13">
        <f>IFERROR(INDEX('Hospitalisation Details'!$F:$F,MATCH($A1314,'Hospitalisation Details'!$A:$A,0)),"Not Found")</f>
        <v>8314.65</v>
      </c>
      <c r="N1314" s="6">
        <f>IFERROR(INDEX('Hospitalisation Details'!$S:$S,MATCH($A1314,'Hospitalisation Details'!$A:$A,0)),"Not Found")</f>
        <v>34142</v>
      </c>
      <c r="O1314" s="6">
        <f>IFERROR(INDEX('Hospitalisation Details'!$T:$T,MATCH($A1314,'Hospitalisation Details'!$A:$A,0)),"Not Found")</f>
        <v>29</v>
      </c>
      <c r="P1314" s="6">
        <f>IFERROR(INDEX('Hospitalisation Details'!$U:$U,MATCH($A1314,'Hospitalisation Details'!$A:$A,0)),"Not Found")</f>
        <v>0</v>
      </c>
      <c r="Q1314" s="6">
        <f>IFERROR(INDEX('Hospitalisation Details'!$W:$W,MATCH($A1314,'Hospitalisation Details'!$A:$A,0)),"Not Found")</f>
        <v>0</v>
      </c>
    </row>
    <row r="1315" spans="1:17" ht="15" customHeight="1" x14ac:dyDescent="0.3">
      <c r="A1315" s="6" t="str">
        <f>'Customer Names'!A1315</f>
        <v>Id1314</v>
      </c>
      <c r="B1315" s="6" t="str">
        <f>IFERROR(INDEX('Customer Names'!$D:$D,MATCH($A1315,'Customer Names'!$A:$A,0)),"Not Found")</f>
        <v>Erin C.</v>
      </c>
      <c r="C1315" s="6">
        <f>IFERROR(INDEX('Medical Examinations'!$B:$B,MATCH($A1315,'Medical Examinations'!$A:$A,0)),"Not Found")</f>
        <v>30.684999999999999</v>
      </c>
      <c r="D1315" s="6">
        <f>IFERROR(INDEX('Medical Examinations'!$C:$C,MATCH($A1315,'Medical Examinations'!$A:$A,0)),"Not Found")</f>
        <v>4.87</v>
      </c>
      <c r="E1315" s="6" t="str">
        <f>IFERROR(INDEX('Medical Examinations'!$I:$I,MATCH($A1315,'Medical Examinations'!$A:$A,0)),"Not Found")</f>
        <v>No</v>
      </c>
      <c r="F1315" s="6" t="str">
        <f>IFERROR(INDEX('Medical Examinations'!$J:$J,MATCH($A1315,'Medical Examinations'!$A:$A,0)),"Not Found")</f>
        <v>No</v>
      </c>
      <c r="G1315" s="6" t="str">
        <f>IFERROR(INDEX('Medical Examinations'!$F:$F,MATCH($A1315,'Medical Examinations'!$A:$A,0)),"Not Found")</f>
        <v>Yes</v>
      </c>
      <c r="H1315" s="6">
        <f>IFERROR(INDEX('Medical Examinations'!$L:$L,MATCH($A1315,'Medical Examinations'!$A:$A,0)),"Not Found")</f>
        <v>1</v>
      </c>
      <c r="I1315" s="6" t="str">
        <f>IFERROR(INDEX('Medical Examinations'!$K:$K,MATCH($A1315,'Medical Examinations'!$A:$A,0)),"Not Found")</f>
        <v>No</v>
      </c>
      <c r="J1315" s="6" t="str">
        <f>IFERROR(INDEX('Medical Examinations'!$M:$M,MATCH($A1315,'Medical Examinations'!$A:$A,0)),"Not Found")</f>
        <v>Obesity</v>
      </c>
      <c r="K1315" s="6" t="str">
        <f>IFERROR(INDEX('Medical Examinations'!$N:$N,MATCH($A1315,'Medical Examinations'!$A:$A,0)),"Not Found")</f>
        <v>Normal</v>
      </c>
      <c r="L1315" s="12">
        <f>IFERROR(INDEX('Hospitalisation Details'!$V:$V,MATCH($A1315,'Hospitalisation Details'!$A:$A,0)),"Not Found")</f>
        <v>0</v>
      </c>
      <c r="M1315" s="13">
        <f>IFERROR(INDEX('Hospitalisation Details'!$F:$F,MATCH($A1315,'Hospitalisation Details'!$A:$A,0)),"Not Found")</f>
        <v>8310.84</v>
      </c>
      <c r="N1315" s="6">
        <f>IFERROR(INDEX('Hospitalisation Details'!$S:$S,MATCH($A1315,'Hospitalisation Details'!$A:$A,0)),"Not Found")</f>
        <v>29074</v>
      </c>
      <c r="O1315" s="6">
        <f>IFERROR(INDEX('Hospitalisation Details'!$T:$T,MATCH($A1315,'Hospitalisation Details'!$A:$A,0)),"Not Found")</f>
        <v>43</v>
      </c>
      <c r="P1315" s="6">
        <f>IFERROR(INDEX('Hospitalisation Details'!$U:$U,MATCH($A1315,'Hospitalisation Details'!$A:$A,0)),"Not Found")</f>
        <v>0</v>
      </c>
      <c r="Q1315" s="6">
        <f>IFERROR(INDEX('Hospitalisation Details'!$W:$W,MATCH($A1315,'Hospitalisation Details'!$A:$A,0)),"Not Found")</f>
        <v>0</v>
      </c>
    </row>
    <row r="1316" spans="1:17" ht="15" customHeight="1" x14ac:dyDescent="0.3">
      <c r="A1316" s="6" t="str">
        <f>'Customer Names'!A1316</f>
        <v>Id1315</v>
      </c>
      <c r="B1316" s="6" t="str">
        <f>IFERROR(INDEX('Customer Names'!$D:$D,MATCH($A1316,'Customer Names'!$A:$A,0)),"Not Found")</f>
        <v>Thibaud</v>
      </c>
      <c r="C1316" s="6">
        <f>IFERROR(INDEX('Medical Examinations'!$B:$B,MATCH($A1316,'Medical Examinations'!$A:$A,0)),"Not Found")</f>
        <v>22.135000000000002</v>
      </c>
      <c r="D1316" s="6">
        <f>IFERROR(INDEX('Medical Examinations'!$C:$C,MATCH($A1316,'Medical Examinations'!$A:$A,0)),"Not Found")</f>
        <v>8.17</v>
      </c>
      <c r="E1316" s="6" t="str">
        <f>IFERROR(INDEX('Medical Examinations'!$I:$I,MATCH($A1316,'Medical Examinations'!$A:$A,0)),"Not Found")</f>
        <v>No</v>
      </c>
      <c r="F1316" s="6" t="str">
        <f>IFERROR(INDEX('Medical Examinations'!$J:$J,MATCH($A1316,'Medical Examinations'!$A:$A,0)),"Not Found")</f>
        <v>No</v>
      </c>
      <c r="G1316" s="6" t="str">
        <f>IFERROR(INDEX('Medical Examinations'!$F:$F,MATCH($A1316,'Medical Examinations'!$A:$A,0)),"Not Found")</f>
        <v>No</v>
      </c>
      <c r="H1316" s="6">
        <f>IFERROR(INDEX('Medical Examinations'!$L:$L,MATCH($A1316,'Medical Examinations'!$A:$A,0)),"Not Found")</f>
        <v>0</v>
      </c>
      <c r="I1316" s="6" t="str">
        <f>IFERROR(INDEX('Medical Examinations'!$K:$K,MATCH($A1316,'Medical Examinations'!$A:$A,0)),"Not Found")</f>
        <v>No</v>
      </c>
      <c r="J1316" s="6" t="str">
        <f>IFERROR(INDEX('Medical Examinations'!$M:$M,MATCH($A1316,'Medical Examinations'!$A:$A,0)),"Not Found")</f>
        <v>Normal Weight</v>
      </c>
      <c r="K1316" s="6" t="str">
        <f>IFERROR(INDEX('Medical Examinations'!$N:$N,MATCH($A1316,'Medical Examinations'!$A:$A,0)),"Not Found")</f>
        <v>Diabetic</v>
      </c>
      <c r="L1316" s="12">
        <f>IFERROR(INDEX('Hospitalisation Details'!$V:$V,MATCH($A1316,'Hospitalisation Details'!$A:$A,0)),"Not Found")</f>
        <v>0</v>
      </c>
      <c r="M1316" s="13">
        <f>IFERROR(INDEX('Hospitalisation Details'!$F:$F,MATCH($A1316,'Hospitalisation Details'!$A:$A,0)),"Not Found")</f>
        <v>8302.5400000000009</v>
      </c>
      <c r="N1316" s="6">
        <f>IFERROR(INDEX('Hospitalisation Details'!$S:$S,MATCH($A1316,'Hospitalisation Details'!$A:$A,0)),"Not Found")</f>
        <v>28667</v>
      </c>
      <c r="O1316" s="6">
        <f>IFERROR(INDEX('Hospitalisation Details'!$T:$T,MATCH($A1316,'Hospitalisation Details'!$A:$A,0)),"Not Found")</f>
        <v>44</v>
      </c>
      <c r="P1316" s="6">
        <f>IFERROR(INDEX('Hospitalisation Details'!$U:$U,MATCH($A1316,'Hospitalisation Details'!$A:$A,0)),"Not Found")</f>
        <v>0</v>
      </c>
      <c r="Q1316" s="6">
        <f>IFERROR(INDEX('Hospitalisation Details'!$W:$W,MATCH($A1316,'Hospitalisation Details'!$A:$A,0)),"Not Found")</f>
        <v>0</v>
      </c>
    </row>
    <row r="1317" spans="1:17" ht="15" customHeight="1" x14ac:dyDescent="0.3">
      <c r="A1317" s="6" t="str">
        <f>'Customer Names'!A1317</f>
        <v>Id1316</v>
      </c>
      <c r="B1317" s="6" t="str">
        <f>IFERROR(INDEX('Customer Names'!$D:$D,MATCH($A1317,'Customer Names'!$A:$A,0)),"Not Found")</f>
        <v>Lisa</v>
      </c>
      <c r="C1317" s="6">
        <f>IFERROR(INDEX('Medical Examinations'!$B:$B,MATCH($A1317,'Medical Examinations'!$A:$A,0)),"Not Found")</f>
        <v>33.33</v>
      </c>
      <c r="D1317" s="6">
        <f>IFERROR(INDEX('Medical Examinations'!$C:$C,MATCH($A1317,'Medical Examinations'!$A:$A,0)),"Not Found")</f>
        <v>7.61</v>
      </c>
      <c r="E1317" s="6" t="str">
        <f>IFERROR(INDEX('Medical Examinations'!$I:$I,MATCH($A1317,'Medical Examinations'!$A:$A,0)),"Not Found")</f>
        <v>No</v>
      </c>
      <c r="F1317" s="6" t="str">
        <f>IFERROR(INDEX('Medical Examinations'!$J:$J,MATCH($A1317,'Medical Examinations'!$A:$A,0)),"Not Found")</f>
        <v>No</v>
      </c>
      <c r="G1317" s="6" t="str">
        <f>IFERROR(INDEX('Medical Examinations'!$F:$F,MATCH($A1317,'Medical Examinations'!$A:$A,0)),"Not Found")</f>
        <v>No</v>
      </c>
      <c r="H1317" s="6">
        <f>IFERROR(INDEX('Medical Examinations'!$L:$L,MATCH($A1317,'Medical Examinations'!$A:$A,0)),"Not Found")</f>
        <v>0</v>
      </c>
      <c r="I1317" s="6" t="str">
        <f>IFERROR(INDEX('Medical Examinations'!$K:$K,MATCH($A1317,'Medical Examinations'!$A:$A,0)),"Not Found")</f>
        <v>No</v>
      </c>
      <c r="J1317" s="6" t="str">
        <f>IFERROR(INDEX('Medical Examinations'!$M:$M,MATCH($A1317,'Medical Examinations'!$A:$A,0)),"Not Found")</f>
        <v>Obesity</v>
      </c>
      <c r="K1317" s="6" t="str">
        <f>IFERROR(INDEX('Medical Examinations'!$N:$N,MATCH($A1317,'Medical Examinations'!$A:$A,0)),"Not Found")</f>
        <v>Diabetic</v>
      </c>
      <c r="L1317" s="12">
        <f>IFERROR(INDEX('Hospitalisation Details'!$V:$V,MATCH($A1317,'Hospitalisation Details'!$A:$A,0)),"Not Found")</f>
        <v>0</v>
      </c>
      <c r="M1317" s="13">
        <f>IFERROR(INDEX('Hospitalisation Details'!$F:$F,MATCH($A1317,'Hospitalisation Details'!$A:$A,0)),"Not Found")</f>
        <v>8283.68</v>
      </c>
      <c r="N1317" s="6">
        <f>IFERROR(INDEX('Hospitalisation Details'!$S:$S,MATCH($A1317,'Hospitalisation Details'!$A:$A,0)),"Not Found")</f>
        <v>27186</v>
      </c>
      <c r="O1317" s="6">
        <f>IFERROR(INDEX('Hospitalisation Details'!$T:$T,MATCH($A1317,'Hospitalisation Details'!$A:$A,0)),"Not Found")</f>
        <v>49</v>
      </c>
      <c r="P1317" s="6">
        <f>IFERROR(INDEX('Hospitalisation Details'!$U:$U,MATCH($A1317,'Hospitalisation Details'!$A:$A,0)),"Not Found")</f>
        <v>0</v>
      </c>
      <c r="Q1317" s="6">
        <f>IFERROR(INDEX('Hospitalisation Details'!$W:$W,MATCH($A1317,'Hospitalisation Details'!$A:$A,0)),"Not Found")</f>
        <v>0</v>
      </c>
    </row>
    <row r="1318" spans="1:17" ht="15" customHeight="1" x14ac:dyDescent="0.3">
      <c r="A1318" s="6" t="str">
        <f>'Customer Names'!A1318</f>
        <v>Id1317</v>
      </c>
      <c r="B1318" s="6" t="str">
        <f>IFERROR(INDEX('Customer Names'!$D:$D,MATCH($A1318,'Customer Names'!$A:$A,0)),"Not Found")</f>
        <v>Gretchen K.</v>
      </c>
      <c r="C1318" s="6">
        <f>IFERROR(INDEX('Medical Examinations'!$B:$B,MATCH($A1318,'Medical Examinations'!$A:$A,0)),"Not Found")</f>
        <v>31.13</v>
      </c>
      <c r="D1318" s="6">
        <f>IFERROR(INDEX('Medical Examinations'!$C:$C,MATCH($A1318,'Medical Examinations'!$A:$A,0)),"Not Found")</f>
        <v>10.1</v>
      </c>
      <c r="E1318" s="6" t="str">
        <f>IFERROR(INDEX('Medical Examinations'!$I:$I,MATCH($A1318,'Medical Examinations'!$A:$A,0)),"Not Found")</f>
        <v>No</v>
      </c>
      <c r="F1318" s="6" t="str">
        <f>IFERROR(INDEX('Medical Examinations'!$J:$J,MATCH($A1318,'Medical Examinations'!$A:$A,0)),"Not Found")</f>
        <v>No</v>
      </c>
      <c r="G1318" s="6" t="str">
        <f>IFERROR(INDEX('Medical Examinations'!$F:$F,MATCH($A1318,'Medical Examinations'!$A:$A,0)),"Not Found")</f>
        <v>No</v>
      </c>
      <c r="H1318" s="6">
        <f>IFERROR(INDEX('Medical Examinations'!$L:$L,MATCH($A1318,'Medical Examinations'!$A:$A,0)),"Not Found")</f>
        <v>0</v>
      </c>
      <c r="I1318" s="6" t="str">
        <f>IFERROR(INDEX('Medical Examinations'!$K:$K,MATCH($A1318,'Medical Examinations'!$A:$A,0)),"Not Found")</f>
        <v>No</v>
      </c>
      <c r="J1318" s="6" t="str">
        <f>IFERROR(INDEX('Medical Examinations'!$M:$M,MATCH($A1318,'Medical Examinations'!$A:$A,0)),"Not Found")</f>
        <v>Obesity</v>
      </c>
      <c r="K1318" s="6" t="str">
        <f>IFERROR(INDEX('Medical Examinations'!$N:$N,MATCH($A1318,'Medical Examinations'!$A:$A,0)),"Not Found")</f>
        <v>Diabetic</v>
      </c>
      <c r="L1318" s="12">
        <f>IFERROR(INDEX('Hospitalisation Details'!$V:$V,MATCH($A1318,'Hospitalisation Details'!$A:$A,0)),"Not Found")</f>
        <v>0</v>
      </c>
      <c r="M1318" s="13">
        <f>IFERROR(INDEX('Hospitalisation Details'!$F:$F,MATCH($A1318,'Hospitalisation Details'!$A:$A,0)),"Not Found")</f>
        <v>8280.6200000000008</v>
      </c>
      <c r="N1318" s="6">
        <f>IFERROR(INDEX('Hospitalisation Details'!$S:$S,MATCH($A1318,'Hospitalisation Details'!$A:$A,0)),"Not Found")</f>
        <v>27385</v>
      </c>
      <c r="O1318" s="6">
        <f>IFERROR(INDEX('Hospitalisation Details'!$T:$T,MATCH($A1318,'Hospitalisation Details'!$A:$A,0)),"Not Found")</f>
        <v>48</v>
      </c>
      <c r="P1318" s="6">
        <f>IFERROR(INDEX('Hospitalisation Details'!$U:$U,MATCH($A1318,'Hospitalisation Details'!$A:$A,0)),"Not Found")</f>
        <v>0</v>
      </c>
      <c r="Q1318" s="6">
        <f>IFERROR(INDEX('Hospitalisation Details'!$W:$W,MATCH($A1318,'Hospitalisation Details'!$A:$A,0)),"Not Found")</f>
        <v>0</v>
      </c>
    </row>
    <row r="1319" spans="1:17" ht="15" customHeight="1" x14ac:dyDescent="0.3">
      <c r="A1319" s="6" t="str">
        <f>'Customer Names'!A1319</f>
        <v>Id1318</v>
      </c>
      <c r="B1319" s="6" t="str">
        <f>IFERROR(INDEX('Customer Names'!$D:$D,MATCH($A1319,'Customer Names'!$A:$A,0)),"Not Found")</f>
        <v>Martina</v>
      </c>
      <c r="C1319" s="6">
        <f>IFERROR(INDEX('Medical Examinations'!$B:$B,MATCH($A1319,'Medical Examinations'!$A:$A,0)),"Not Found")</f>
        <v>28.9</v>
      </c>
      <c r="D1319" s="6">
        <f>IFERROR(INDEX('Medical Examinations'!$C:$C,MATCH($A1319,'Medical Examinations'!$A:$A,0)),"Not Found")</f>
        <v>11.24</v>
      </c>
      <c r="E1319" s="6" t="str">
        <f>IFERROR(INDEX('Medical Examinations'!$I:$I,MATCH($A1319,'Medical Examinations'!$A:$A,0)),"Not Found")</f>
        <v>No</v>
      </c>
      <c r="F1319" s="6" t="str">
        <f>IFERROR(INDEX('Medical Examinations'!$J:$J,MATCH($A1319,'Medical Examinations'!$A:$A,0)),"Not Found")</f>
        <v>No</v>
      </c>
      <c r="G1319" s="6" t="str">
        <f>IFERROR(INDEX('Medical Examinations'!$F:$F,MATCH($A1319,'Medical Examinations'!$A:$A,0)),"Not Found")</f>
        <v>No</v>
      </c>
      <c r="H1319" s="6">
        <f>IFERROR(INDEX('Medical Examinations'!$L:$L,MATCH($A1319,'Medical Examinations'!$A:$A,0)),"Not Found")</f>
        <v>0</v>
      </c>
      <c r="I1319" s="6" t="str">
        <f>IFERROR(INDEX('Medical Examinations'!$K:$K,MATCH($A1319,'Medical Examinations'!$A:$A,0)),"Not Found")</f>
        <v>No</v>
      </c>
      <c r="J1319" s="6" t="str">
        <f>IFERROR(INDEX('Medical Examinations'!$M:$M,MATCH($A1319,'Medical Examinations'!$A:$A,0)),"Not Found")</f>
        <v>Overweight</v>
      </c>
      <c r="K1319" s="6" t="str">
        <f>IFERROR(INDEX('Medical Examinations'!$N:$N,MATCH($A1319,'Medical Examinations'!$A:$A,0)),"Not Found")</f>
        <v>Diabetic</v>
      </c>
      <c r="L1319" s="12">
        <f>IFERROR(INDEX('Hospitalisation Details'!$V:$V,MATCH($A1319,'Hospitalisation Details'!$A:$A,0)),"Not Found")</f>
        <v>0</v>
      </c>
      <c r="M1319" s="13">
        <f>IFERROR(INDEX('Hospitalisation Details'!$F:$F,MATCH($A1319,'Hospitalisation Details'!$A:$A,0)),"Not Found")</f>
        <v>8277.52</v>
      </c>
      <c r="N1319" s="6">
        <f>IFERROR(INDEX('Hospitalisation Details'!$S:$S,MATCH($A1319,'Hospitalisation Details'!$A:$A,0)),"Not Found")</f>
        <v>27298</v>
      </c>
      <c r="O1319" s="6">
        <f>IFERROR(INDEX('Hospitalisation Details'!$T:$T,MATCH($A1319,'Hospitalisation Details'!$A:$A,0)),"Not Found")</f>
        <v>48</v>
      </c>
      <c r="P1319" s="6">
        <f>IFERROR(INDEX('Hospitalisation Details'!$U:$U,MATCH($A1319,'Hospitalisation Details'!$A:$A,0)),"Not Found")</f>
        <v>0</v>
      </c>
      <c r="Q1319" s="6">
        <f>IFERROR(INDEX('Hospitalisation Details'!$W:$W,MATCH($A1319,'Hospitalisation Details'!$A:$A,0)),"Not Found")</f>
        <v>0</v>
      </c>
    </row>
    <row r="1320" spans="1:17" ht="15" customHeight="1" x14ac:dyDescent="0.3">
      <c r="A1320" s="6" t="str">
        <f>'Customer Names'!A1320</f>
        <v>Id1319</v>
      </c>
      <c r="B1320" s="6" t="str">
        <f>IFERROR(INDEX('Customer Names'!$D:$D,MATCH($A1320,'Customer Names'!$A:$A,0)),"Not Found")</f>
        <v>Dustin J</v>
      </c>
      <c r="C1320" s="6">
        <f>IFERROR(INDEX('Medical Examinations'!$B:$B,MATCH($A1320,'Medical Examinations'!$A:$A,0)),"Not Found")</f>
        <v>43.31</v>
      </c>
      <c r="D1320" s="6">
        <f>IFERROR(INDEX('Medical Examinations'!$C:$C,MATCH($A1320,'Medical Examinations'!$A:$A,0)),"Not Found")</f>
        <v>6.1</v>
      </c>
      <c r="E1320" s="6" t="str">
        <f>IFERROR(INDEX('Medical Examinations'!$I:$I,MATCH($A1320,'Medical Examinations'!$A:$A,0)),"Not Found")</f>
        <v>Yes</v>
      </c>
      <c r="F1320" s="6" t="str">
        <f>IFERROR(INDEX('Medical Examinations'!$J:$J,MATCH($A1320,'Medical Examinations'!$A:$A,0)),"Not Found")</f>
        <v>Yes</v>
      </c>
      <c r="G1320" s="6" t="str">
        <f>IFERROR(INDEX('Medical Examinations'!$F:$F,MATCH($A1320,'Medical Examinations'!$A:$A,0)),"Not Found")</f>
        <v>No</v>
      </c>
      <c r="H1320" s="6">
        <f>IFERROR(INDEX('Medical Examinations'!$L:$L,MATCH($A1320,'Medical Examinations'!$A:$A,0)),"Not Found")</f>
        <v>1</v>
      </c>
      <c r="I1320" s="6" t="str">
        <f>IFERROR(INDEX('Medical Examinations'!$K:$K,MATCH($A1320,'Medical Examinations'!$A:$A,0)),"Not Found")</f>
        <v>No</v>
      </c>
      <c r="J1320" s="6" t="str">
        <f>IFERROR(INDEX('Medical Examinations'!$M:$M,MATCH($A1320,'Medical Examinations'!$A:$A,0)),"Not Found")</f>
        <v>Obesity</v>
      </c>
      <c r="K1320" s="6" t="str">
        <f>IFERROR(INDEX('Medical Examinations'!$N:$N,MATCH($A1320,'Medical Examinations'!$A:$A,0)),"Not Found")</f>
        <v>Prediabetic</v>
      </c>
      <c r="L1320" s="12">
        <f>IFERROR(INDEX('Hospitalisation Details'!$V:$V,MATCH($A1320,'Hospitalisation Details'!$A:$A,0)),"Not Found")</f>
        <v>0</v>
      </c>
      <c r="M1320" s="13">
        <f>IFERROR(INDEX('Hospitalisation Details'!$F:$F,MATCH($A1320,'Hospitalisation Details'!$A:$A,0)),"Not Found")</f>
        <v>8271.4599999999991</v>
      </c>
      <c r="N1320" s="6">
        <f>IFERROR(INDEX('Hospitalisation Details'!$S:$S,MATCH($A1320,'Hospitalisation Details'!$A:$A,0)),"Not Found")</f>
        <v>36858</v>
      </c>
      <c r="O1320" s="6">
        <f>IFERROR(INDEX('Hospitalisation Details'!$T:$T,MATCH($A1320,'Hospitalisation Details'!$A:$A,0)),"Not Found")</f>
        <v>22</v>
      </c>
      <c r="P1320" s="6">
        <f>IFERROR(INDEX('Hospitalisation Details'!$U:$U,MATCH($A1320,'Hospitalisation Details'!$A:$A,0)),"Not Found")</f>
        <v>0</v>
      </c>
      <c r="Q1320" s="6">
        <f>IFERROR(INDEX('Hospitalisation Details'!$W:$W,MATCH($A1320,'Hospitalisation Details'!$A:$A,0)),"Not Found")</f>
        <v>0</v>
      </c>
    </row>
    <row r="1321" spans="1:17" ht="15" customHeight="1" x14ac:dyDescent="0.3">
      <c r="A1321" s="6" t="str">
        <f>'Customer Names'!A1321</f>
        <v>Id1320</v>
      </c>
      <c r="B1321" s="6" t="str">
        <f>IFERROR(INDEX('Customer Names'!$D:$D,MATCH($A1321,'Customer Names'!$A:$A,0)),"Not Found")</f>
        <v>Kelsey</v>
      </c>
      <c r="C1321" s="6">
        <f>IFERROR(INDEX('Medical Examinations'!$B:$B,MATCH($A1321,'Medical Examinations'!$A:$A,0)),"Not Found")</f>
        <v>22.8</v>
      </c>
      <c r="D1321" s="6">
        <f>IFERROR(INDEX('Medical Examinations'!$C:$C,MATCH($A1321,'Medical Examinations'!$A:$A,0)),"Not Found")</f>
        <v>6.98</v>
      </c>
      <c r="E1321" s="6" t="str">
        <f>IFERROR(INDEX('Medical Examinations'!$I:$I,MATCH($A1321,'Medical Examinations'!$A:$A,0)),"Not Found")</f>
        <v>No</v>
      </c>
      <c r="F1321" s="6" t="str">
        <f>IFERROR(INDEX('Medical Examinations'!$J:$J,MATCH($A1321,'Medical Examinations'!$A:$A,0)),"Not Found")</f>
        <v>No</v>
      </c>
      <c r="G1321" s="6" t="str">
        <f>IFERROR(INDEX('Medical Examinations'!$F:$F,MATCH($A1321,'Medical Examinations'!$A:$A,0)),"Not Found")</f>
        <v>No</v>
      </c>
      <c r="H1321" s="6">
        <f>IFERROR(INDEX('Medical Examinations'!$L:$L,MATCH($A1321,'Medical Examinations'!$A:$A,0)),"Not Found")</f>
        <v>0</v>
      </c>
      <c r="I1321" s="6" t="str">
        <f>IFERROR(INDEX('Medical Examinations'!$K:$K,MATCH($A1321,'Medical Examinations'!$A:$A,0)),"Not Found")</f>
        <v>No</v>
      </c>
      <c r="J1321" s="6" t="str">
        <f>IFERROR(INDEX('Medical Examinations'!$M:$M,MATCH($A1321,'Medical Examinations'!$A:$A,0)),"Not Found")</f>
        <v>Normal Weight</v>
      </c>
      <c r="K1321" s="6" t="str">
        <f>IFERROR(INDEX('Medical Examinations'!$N:$N,MATCH($A1321,'Medical Examinations'!$A:$A,0)),"Not Found")</f>
        <v>Diabetic</v>
      </c>
      <c r="L1321" s="12">
        <f>IFERROR(INDEX('Hospitalisation Details'!$V:$V,MATCH($A1321,'Hospitalisation Details'!$A:$A,0)),"Not Found")</f>
        <v>0</v>
      </c>
      <c r="M1321" s="13">
        <f>IFERROR(INDEX('Hospitalisation Details'!$F:$F,MATCH($A1321,'Hospitalisation Details'!$A:$A,0)),"Not Found")</f>
        <v>8269.0400000000009</v>
      </c>
      <c r="N1321" s="6">
        <f>IFERROR(INDEX('Hospitalisation Details'!$S:$S,MATCH($A1321,'Hospitalisation Details'!$A:$A,0)),"Not Found")</f>
        <v>27246</v>
      </c>
      <c r="O1321" s="6">
        <f>IFERROR(INDEX('Hospitalisation Details'!$T:$T,MATCH($A1321,'Hospitalisation Details'!$A:$A,0)),"Not Found")</f>
        <v>48</v>
      </c>
      <c r="P1321" s="6">
        <f>IFERROR(INDEX('Hospitalisation Details'!$U:$U,MATCH($A1321,'Hospitalisation Details'!$A:$A,0)),"Not Found")</f>
        <v>0</v>
      </c>
      <c r="Q1321" s="6">
        <f>IFERROR(INDEX('Hospitalisation Details'!$W:$W,MATCH($A1321,'Hospitalisation Details'!$A:$A,0)),"Not Found")</f>
        <v>0</v>
      </c>
    </row>
    <row r="1322" spans="1:17" ht="15" customHeight="1" x14ac:dyDescent="0.3">
      <c r="A1322" s="6" t="str">
        <f>'Customer Names'!A1322</f>
        <v>Id1321</v>
      </c>
      <c r="B1322" s="6" t="str">
        <f>IFERROR(INDEX('Customer Names'!$D:$D,MATCH($A1322,'Customer Names'!$A:$A,0)),"Not Found")</f>
        <v>Daniel V.</v>
      </c>
      <c r="C1322" s="6">
        <f>IFERROR(INDEX('Medical Examinations'!$B:$B,MATCH($A1322,'Medical Examinations'!$A:$A,0)),"Not Found")</f>
        <v>19.09</v>
      </c>
      <c r="D1322" s="6">
        <f>IFERROR(INDEX('Medical Examinations'!$C:$C,MATCH($A1322,'Medical Examinations'!$A:$A,0)),"Not Found")</f>
        <v>4</v>
      </c>
      <c r="E1322" s="6" t="str">
        <f>IFERROR(INDEX('Medical Examinations'!$I:$I,MATCH($A1322,'Medical Examinations'!$A:$A,0)),"Not Found")</f>
        <v>Yes</v>
      </c>
      <c r="F1322" s="6" t="str">
        <f>IFERROR(INDEX('Medical Examinations'!$J:$J,MATCH($A1322,'Medical Examinations'!$A:$A,0)),"Not Found")</f>
        <v>No</v>
      </c>
      <c r="G1322" s="6" t="str">
        <f>IFERROR(INDEX('Medical Examinations'!$F:$F,MATCH($A1322,'Medical Examinations'!$A:$A,0)),"Not Found")</f>
        <v>No</v>
      </c>
      <c r="H1322" s="6">
        <f>IFERROR(INDEX('Medical Examinations'!$L:$L,MATCH($A1322,'Medical Examinations'!$A:$A,0)),"Not Found")</f>
        <v>1</v>
      </c>
      <c r="I1322" s="6" t="str">
        <f>IFERROR(INDEX('Medical Examinations'!$K:$K,MATCH($A1322,'Medical Examinations'!$A:$A,0)),"Not Found")</f>
        <v>No</v>
      </c>
      <c r="J1322" s="6" t="str">
        <f>IFERROR(INDEX('Medical Examinations'!$M:$M,MATCH($A1322,'Medical Examinations'!$A:$A,0)),"Not Found")</f>
        <v>Normal Weight</v>
      </c>
      <c r="K1322" s="6" t="str">
        <f>IFERROR(INDEX('Medical Examinations'!$N:$N,MATCH($A1322,'Medical Examinations'!$A:$A,0)),"Not Found")</f>
        <v>Normal</v>
      </c>
      <c r="L1322" s="12">
        <f>IFERROR(INDEX('Hospitalisation Details'!$V:$V,MATCH($A1322,'Hospitalisation Details'!$A:$A,0)),"Not Found")</f>
        <v>0</v>
      </c>
      <c r="M1322" s="13">
        <f>IFERROR(INDEX('Hospitalisation Details'!$F:$F,MATCH($A1322,'Hospitalisation Details'!$A:$A,0)),"Not Found")</f>
        <v>8268</v>
      </c>
      <c r="N1322" s="6">
        <f>IFERROR(INDEX('Hospitalisation Details'!$S:$S,MATCH($A1322,'Hospitalisation Details'!$A:$A,0)),"Not Found")</f>
        <v>23625</v>
      </c>
      <c r="O1322" s="6">
        <f>IFERROR(INDEX('Hospitalisation Details'!$T:$T,MATCH($A1322,'Hospitalisation Details'!$A:$A,0)),"Not Found")</f>
        <v>58</v>
      </c>
      <c r="P1322" s="6">
        <f>IFERROR(INDEX('Hospitalisation Details'!$U:$U,MATCH($A1322,'Hospitalisation Details'!$A:$A,0)),"Not Found")</f>
        <v>0</v>
      </c>
      <c r="Q1322" s="6">
        <f>IFERROR(INDEX('Hospitalisation Details'!$W:$W,MATCH($A1322,'Hospitalisation Details'!$A:$A,0)),"Not Found")</f>
        <v>0</v>
      </c>
    </row>
    <row r="1323" spans="1:17" ht="15" customHeight="1" x14ac:dyDescent="0.3">
      <c r="A1323" s="6" t="str">
        <f>'Customer Names'!A1323</f>
        <v>Id1322</v>
      </c>
      <c r="B1323" s="6" t="str">
        <f>IFERROR(INDEX('Customer Names'!$D:$D,MATCH($A1323,'Customer Names'!$A:$A,0)),"Not Found")</f>
        <v>Saeger</v>
      </c>
      <c r="C1323" s="6">
        <f>IFERROR(INDEX('Medical Examinations'!$B:$B,MATCH($A1323,'Medical Examinations'!$A:$A,0)),"Not Found")</f>
        <v>23.37</v>
      </c>
      <c r="D1323" s="6">
        <f>IFERROR(INDEX('Medical Examinations'!$C:$C,MATCH($A1323,'Medical Examinations'!$A:$A,0)),"Not Found")</f>
        <v>4.2300000000000004</v>
      </c>
      <c r="E1323" s="6" t="str">
        <f>IFERROR(INDEX('Medical Examinations'!$I:$I,MATCH($A1323,'Medical Examinations'!$A:$A,0)),"Not Found")</f>
        <v>No</v>
      </c>
      <c r="F1323" s="6" t="str">
        <f>IFERROR(INDEX('Medical Examinations'!$J:$J,MATCH($A1323,'Medical Examinations'!$A:$A,0)),"Not Found")</f>
        <v>No</v>
      </c>
      <c r="G1323" s="6" t="str">
        <f>IFERROR(INDEX('Medical Examinations'!$F:$F,MATCH($A1323,'Medical Examinations'!$A:$A,0)),"Not Found")</f>
        <v>No</v>
      </c>
      <c r="H1323" s="6">
        <f>IFERROR(INDEX('Medical Examinations'!$L:$L,MATCH($A1323,'Medical Examinations'!$A:$A,0)),"Not Found")</f>
        <v>0</v>
      </c>
      <c r="I1323" s="6" t="str">
        <f>IFERROR(INDEX('Medical Examinations'!$K:$K,MATCH($A1323,'Medical Examinations'!$A:$A,0)),"Not Found")</f>
        <v>No</v>
      </c>
      <c r="J1323" s="6" t="str">
        <f>IFERROR(INDEX('Medical Examinations'!$M:$M,MATCH($A1323,'Medical Examinations'!$A:$A,0)),"Not Found")</f>
        <v>Normal Weight</v>
      </c>
      <c r="K1323" s="6" t="str">
        <f>IFERROR(INDEX('Medical Examinations'!$N:$N,MATCH($A1323,'Medical Examinations'!$A:$A,0)),"Not Found")</f>
        <v>Normal</v>
      </c>
      <c r="L1323" s="12">
        <f>IFERROR(INDEX('Hospitalisation Details'!$V:$V,MATCH($A1323,'Hospitalisation Details'!$A:$A,0)),"Not Found")</f>
        <v>0</v>
      </c>
      <c r="M1323" s="13">
        <f>IFERROR(INDEX('Hospitalisation Details'!$F:$F,MATCH($A1323,'Hospitalisation Details'!$A:$A,0)),"Not Found")</f>
        <v>8252.2800000000007</v>
      </c>
      <c r="N1323" s="6">
        <f>IFERROR(INDEX('Hospitalisation Details'!$S:$S,MATCH($A1323,'Hospitalisation Details'!$A:$A,0)),"Not Found")</f>
        <v>30221</v>
      </c>
      <c r="O1323" s="6">
        <f>IFERROR(INDEX('Hospitalisation Details'!$T:$T,MATCH($A1323,'Hospitalisation Details'!$A:$A,0)),"Not Found")</f>
        <v>40</v>
      </c>
      <c r="P1323" s="6">
        <f>IFERROR(INDEX('Hospitalisation Details'!$U:$U,MATCH($A1323,'Hospitalisation Details'!$A:$A,0)),"Not Found")</f>
        <v>0</v>
      </c>
      <c r="Q1323" s="6">
        <f>IFERROR(INDEX('Hospitalisation Details'!$W:$W,MATCH($A1323,'Hospitalisation Details'!$A:$A,0)),"Not Found")</f>
        <v>0</v>
      </c>
    </row>
    <row r="1324" spans="1:17" ht="15" customHeight="1" x14ac:dyDescent="0.3">
      <c r="A1324" s="6" t="str">
        <f>'Customer Names'!A1324</f>
        <v>Id1323</v>
      </c>
      <c r="B1324" s="6" t="str">
        <f>IFERROR(INDEX('Customer Names'!$D:$D,MATCH($A1324,'Customer Names'!$A:$A,0)),"Not Found")</f>
        <v>Buzunesh</v>
      </c>
      <c r="C1324" s="6">
        <f>IFERROR(INDEX('Medical Examinations'!$B:$B,MATCH($A1324,'Medical Examinations'!$A:$A,0)),"Not Found")</f>
        <v>33.44</v>
      </c>
      <c r="D1324" s="6">
        <f>IFERROR(INDEX('Medical Examinations'!$C:$C,MATCH($A1324,'Medical Examinations'!$A:$A,0)),"Not Found")</f>
        <v>4.72</v>
      </c>
      <c r="E1324" s="6" t="str">
        <f>IFERROR(INDEX('Medical Examinations'!$I:$I,MATCH($A1324,'Medical Examinations'!$A:$A,0)),"Not Found")</f>
        <v>Yes</v>
      </c>
      <c r="F1324" s="6" t="str">
        <f>IFERROR(INDEX('Medical Examinations'!$J:$J,MATCH($A1324,'Medical Examinations'!$A:$A,0)),"Not Found")</f>
        <v>No</v>
      </c>
      <c r="G1324" s="6" t="str">
        <f>IFERROR(INDEX('Medical Examinations'!$F:$F,MATCH($A1324,'Medical Examinations'!$A:$A,0)),"Not Found")</f>
        <v>No</v>
      </c>
      <c r="H1324" s="6">
        <f>IFERROR(INDEX('Medical Examinations'!$L:$L,MATCH($A1324,'Medical Examinations'!$A:$A,0)),"Not Found")</f>
        <v>0</v>
      </c>
      <c r="I1324" s="6" t="str">
        <f>IFERROR(INDEX('Medical Examinations'!$K:$K,MATCH($A1324,'Medical Examinations'!$A:$A,0)),"Not Found")</f>
        <v>No</v>
      </c>
      <c r="J1324" s="6" t="str">
        <f>IFERROR(INDEX('Medical Examinations'!$M:$M,MATCH($A1324,'Medical Examinations'!$A:$A,0)),"Not Found")</f>
        <v>Obesity</v>
      </c>
      <c r="K1324" s="6" t="str">
        <f>IFERROR(INDEX('Medical Examinations'!$N:$N,MATCH($A1324,'Medical Examinations'!$A:$A,0)),"Not Found")</f>
        <v>Normal</v>
      </c>
      <c r="L1324" s="12">
        <f>IFERROR(INDEX('Hospitalisation Details'!$V:$V,MATCH($A1324,'Hospitalisation Details'!$A:$A,0)),"Not Found")</f>
        <v>0</v>
      </c>
      <c r="M1324" s="13">
        <f>IFERROR(INDEX('Hospitalisation Details'!$F:$F,MATCH($A1324,'Hospitalisation Details'!$A:$A,0)),"Not Found")</f>
        <v>8240.59</v>
      </c>
      <c r="N1324" s="6">
        <f>IFERROR(INDEX('Hospitalisation Details'!$S:$S,MATCH($A1324,'Hospitalisation Details'!$A:$A,0)),"Not Found")</f>
        <v>28005</v>
      </c>
      <c r="O1324" s="6">
        <f>IFERROR(INDEX('Hospitalisation Details'!$T:$T,MATCH($A1324,'Hospitalisation Details'!$A:$A,0)),"Not Found")</f>
        <v>46</v>
      </c>
      <c r="P1324" s="6">
        <f>IFERROR(INDEX('Hospitalisation Details'!$U:$U,MATCH($A1324,'Hospitalisation Details'!$A:$A,0)),"Not Found")</f>
        <v>0</v>
      </c>
      <c r="Q1324" s="6">
        <f>IFERROR(INDEX('Hospitalisation Details'!$W:$W,MATCH($A1324,'Hospitalisation Details'!$A:$A,0)),"Not Found")</f>
        <v>0</v>
      </c>
    </row>
    <row r="1325" spans="1:17" ht="15" customHeight="1" x14ac:dyDescent="0.3">
      <c r="A1325" s="6" t="str">
        <f>'Customer Names'!A1325</f>
        <v>Id1324</v>
      </c>
      <c r="B1325" s="6" t="str">
        <f>IFERROR(INDEX('Customer Names'!$D:$D,MATCH($A1325,'Customer Names'!$A:$A,0)),"Not Found")</f>
        <v>Mirte</v>
      </c>
      <c r="C1325" s="6">
        <f>IFERROR(INDEX('Medical Examinations'!$B:$B,MATCH($A1325,'Medical Examinations'!$A:$A,0)),"Not Found")</f>
        <v>28.05</v>
      </c>
      <c r="D1325" s="6">
        <f>IFERROR(INDEX('Medical Examinations'!$C:$C,MATCH($A1325,'Medical Examinations'!$A:$A,0)),"Not Found")</f>
        <v>5.63</v>
      </c>
      <c r="E1325" s="6" t="str">
        <f>IFERROR(INDEX('Medical Examinations'!$I:$I,MATCH($A1325,'Medical Examinations'!$A:$A,0)),"Not Found")</f>
        <v>Yes</v>
      </c>
      <c r="F1325" s="6" t="str">
        <f>IFERROR(INDEX('Medical Examinations'!$J:$J,MATCH($A1325,'Medical Examinations'!$A:$A,0)),"Not Found")</f>
        <v>No</v>
      </c>
      <c r="G1325" s="6" t="str">
        <f>IFERROR(INDEX('Medical Examinations'!$F:$F,MATCH($A1325,'Medical Examinations'!$A:$A,0)),"Not Found")</f>
        <v>No</v>
      </c>
      <c r="H1325" s="6">
        <f>IFERROR(INDEX('Medical Examinations'!$L:$L,MATCH($A1325,'Medical Examinations'!$A:$A,0)),"Not Found")</f>
        <v>0</v>
      </c>
      <c r="I1325" s="6" t="str">
        <f>IFERROR(INDEX('Medical Examinations'!$K:$K,MATCH($A1325,'Medical Examinations'!$A:$A,0)),"Not Found")</f>
        <v>No</v>
      </c>
      <c r="J1325" s="6" t="str">
        <f>IFERROR(INDEX('Medical Examinations'!$M:$M,MATCH($A1325,'Medical Examinations'!$A:$A,0)),"Not Found")</f>
        <v>Overweight</v>
      </c>
      <c r="K1325" s="6" t="str">
        <f>IFERROR(INDEX('Medical Examinations'!$N:$N,MATCH($A1325,'Medical Examinations'!$A:$A,0)),"Not Found")</f>
        <v>Normal</v>
      </c>
      <c r="L1325" s="12">
        <f>IFERROR(INDEX('Hospitalisation Details'!$V:$V,MATCH($A1325,'Hospitalisation Details'!$A:$A,0)),"Not Found")</f>
        <v>0</v>
      </c>
      <c r="M1325" s="13">
        <f>IFERROR(INDEX('Hospitalisation Details'!$F:$F,MATCH($A1325,'Hospitalisation Details'!$A:$A,0)),"Not Found")</f>
        <v>8233.1</v>
      </c>
      <c r="N1325" s="6">
        <f>IFERROR(INDEX('Hospitalisation Details'!$S:$S,MATCH($A1325,'Hospitalisation Details'!$A:$A,0)),"Not Found")</f>
        <v>27941</v>
      </c>
      <c r="O1325" s="6">
        <f>IFERROR(INDEX('Hospitalisation Details'!$T:$T,MATCH($A1325,'Hospitalisation Details'!$A:$A,0)),"Not Found")</f>
        <v>46</v>
      </c>
      <c r="P1325" s="6">
        <f>IFERROR(INDEX('Hospitalisation Details'!$U:$U,MATCH($A1325,'Hospitalisation Details'!$A:$A,0)),"Not Found")</f>
        <v>0</v>
      </c>
      <c r="Q1325" s="6">
        <f>IFERROR(INDEX('Hospitalisation Details'!$W:$W,MATCH($A1325,'Hospitalisation Details'!$A:$A,0)),"Not Found")</f>
        <v>0</v>
      </c>
    </row>
    <row r="1326" spans="1:17" ht="15" customHeight="1" x14ac:dyDescent="0.3">
      <c r="A1326" s="6" t="str">
        <f>'Customer Names'!A1326</f>
        <v>Id1325</v>
      </c>
      <c r="B1326" s="6" t="str">
        <f>IFERROR(INDEX('Customer Names'!$D:$D,MATCH($A1326,'Customer Names'!$A:$A,0)),"Not Found")</f>
        <v>Megan</v>
      </c>
      <c r="C1326" s="6">
        <f>IFERROR(INDEX('Medical Examinations'!$B:$B,MATCH($A1326,'Medical Examinations'!$A:$A,0)),"Not Found")</f>
        <v>27.72</v>
      </c>
      <c r="D1326" s="6">
        <f>IFERROR(INDEX('Medical Examinations'!$C:$C,MATCH($A1326,'Medical Examinations'!$A:$A,0)),"Not Found")</f>
        <v>5.83</v>
      </c>
      <c r="E1326" s="6" t="str">
        <f>IFERROR(INDEX('Medical Examinations'!$I:$I,MATCH($A1326,'Medical Examinations'!$A:$A,0)),"Not Found")</f>
        <v>Yes</v>
      </c>
      <c r="F1326" s="6" t="str">
        <f>IFERROR(INDEX('Medical Examinations'!$J:$J,MATCH($A1326,'Medical Examinations'!$A:$A,0)),"Not Found")</f>
        <v>No</v>
      </c>
      <c r="G1326" s="6" t="str">
        <f>IFERROR(INDEX('Medical Examinations'!$F:$F,MATCH($A1326,'Medical Examinations'!$A:$A,0)),"Not Found")</f>
        <v>No</v>
      </c>
      <c r="H1326" s="6">
        <f>IFERROR(INDEX('Medical Examinations'!$L:$L,MATCH($A1326,'Medical Examinations'!$A:$A,0)),"Not Found")</f>
        <v>0</v>
      </c>
      <c r="I1326" s="6" t="str">
        <f>IFERROR(INDEX('Medical Examinations'!$K:$K,MATCH($A1326,'Medical Examinations'!$A:$A,0)),"Not Found")</f>
        <v>No</v>
      </c>
      <c r="J1326" s="6" t="str">
        <f>IFERROR(INDEX('Medical Examinations'!$M:$M,MATCH($A1326,'Medical Examinations'!$A:$A,0)),"Not Found")</f>
        <v>Overweight</v>
      </c>
      <c r="K1326" s="6" t="str">
        <f>IFERROR(INDEX('Medical Examinations'!$N:$N,MATCH($A1326,'Medical Examinations'!$A:$A,0)),"Not Found")</f>
        <v>Prediabetic</v>
      </c>
      <c r="L1326" s="12">
        <f>IFERROR(INDEX('Hospitalisation Details'!$V:$V,MATCH($A1326,'Hospitalisation Details'!$A:$A,0)),"Not Found")</f>
        <v>0</v>
      </c>
      <c r="M1326" s="13">
        <f>IFERROR(INDEX('Hospitalisation Details'!$F:$F,MATCH($A1326,'Hospitalisation Details'!$A:$A,0)),"Not Found")</f>
        <v>8232.64</v>
      </c>
      <c r="N1326" s="6">
        <f>IFERROR(INDEX('Hospitalisation Details'!$S:$S,MATCH($A1326,'Hospitalisation Details'!$A:$A,0)),"Not Found")</f>
        <v>28006</v>
      </c>
      <c r="O1326" s="6">
        <f>IFERROR(INDEX('Hospitalisation Details'!$T:$T,MATCH($A1326,'Hospitalisation Details'!$A:$A,0)),"Not Found")</f>
        <v>46</v>
      </c>
      <c r="P1326" s="6">
        <f>IFERROR(INDEX('Hospitalisation Details'!$U:$U,MATCH($A1326,'Hospitalisation Details'!$A:$A,0)),"Not Found")</f>
        <v>0</v>
      </c>
      <c r="Q1326" s="6">
        <f>IFERROR(INDEX('Hospitalisation Details'!$W:$W,MATCH($A1326,'Hospitalisation Details'!$A:$A,0)),"Not Found")</f>
        <v>0</v>
      </c>
    </row>
    <row r="1327" spans="1:17" ht="15" customHeight="1" x14ac:dyDescent="0.3">
      <c r="A1327" s="6" t="str">
        <f>'Customer Names'!A1327</f>
        <v>Id1326</v>
      </c>
      <c r="B1327" s="6" t="str">
        <f>IFERROR(INDEX('Customer Names'!$D:$D,MATCH($A1327,'Customer Names'!$A:$A,0)),"Not Found")</f>
        <v>Kerry A.</v>
      </c>
      <c r="C1327" s="6">
        <f>IFERROR(INDEX('Medical Examinations'!$B:$B,MATCH($A1327,'Medical Examinations'!$A:$A,0)),"Not Found")</f>
        <v>29.81</v>
      </c>
      <c r="D1327" s="6">
        <f>IFERROR(INDEX('Medical Examinations'!$C:$C,MATCH($A1327,'Medical Examinations'!$A:$A,0)),"Not Found")</f>
        <v>9.23</v>
      </c>
      <c r="E1327" s="6" t="str">
        <f>IFERROR(INDEX('Medical Examinations'!$I:$I,MATCH($A1327,'Medical Examinations'!$A:$A,0)),"Not Found")</f>
        <v>No</v>
      </c>
      <c r="F1327" s="6" t="str">
        <f>IFERROR(INDEX('Medical Examinations'!$J:$J,MATCH($A1327,'Medical Examinations'!$A:$A,0)),"Not Found")</f>
        <v>No</v>
      </c>
      <c r="G1327" s="6" t="str">
        <f>IFERROR(INDEX('Medical Examinations'!$F:$F,MATCH($A1327,'Medical Examinations'!$A:$A,0)),"Not Found")</f>
        <v>No</v>
      </c>
      <c r="H1327" s="6">
        <f>IFERROR(INDEX('Medical Examinations'!$L:$L,MATCH($A1327,'Medical Examinations'!$A:$A,0)),"Not Found")</f>
        <v>0</v>
      </c>
      <c r="I1327" s="6" t="str">
        <f>IFERROR(INDEX('Medical Examinations'!$K:$K,MATCH($A1327,'Medical Examinations'!$A:$A,0)),"Not Found")</f>
        <v>No</v>
      </c>
      <c r="J1327" s="6" t="str">
        <f>IFERROR(INDEX('Medical Examinations'!$M:$M,MATCH($A1327,'Medical Examinations'!$A:$A,0)),"Not Found")</f>
        <v>Overweight</v>
      </c>
      <c r="K1327" s="6" t="str">
        <f>IFERROR(INDEX('Medical Examinations'!$N:$N,MATCH($A1327,'Medical Examinations'!$A:$A,0)),"Not Found")</f>
        <v>Diabetic</v>
      </c>
      <c r="L1327" s="12">
        <f>IFERROR(INDEX('Hospitalisation Details'!$V:$V,MATCH($A1327,'Hospitalisation Details'!$A:$A,0)),"Not Found")</f>
        <v>0</v>
      </c>
      <c r="M1327" s="13">
        <f>IFERROR(INDEX('Hospitalisation Details'!$F:$F,MATCH($A1327,'Hospitalisation Details'!$A:$A,0)),"Not Found")</f>
        <v>8219.2000000000007</v>
      </c>
      <c r="N1327" s="6">
        <f>IFERROR(INDEX('Hospitalisation Details'!$S:$S,MATCH($A1327,'Hospitalisation Details'!$A:$A,0)),"Not Found")</f>
        <v>28671</v>
      </c>
      <c r="O1327" s="6">
        <f>IFERROR(INDEX('Hospitalisation Details'!$T:$T,MATCH($A1327,'Hospitalisation Details'!$A:$A,0)),"Not Found")</f>
        <v>44</v>
      </c>
      <c r="P1327" s="6">
        <f>IFERROR(INDEX('Hospitalisation Details'!$U:$U,MATCH($A1327,'Hospitalisation Details'!$A:$A,0)),"Not Found")</f>
        <v>0</v>
      </c>
      <c r="Q1327" s="6">
        <f>IFERROR(INDEX('Hospitalisation Details'!$W:$W,MATCH($A1327,'Hospitalisation Details'!$A:$A,0)),"Not Found")</f>
        <v>0</v>
      </c>
    </row>
    <row r="1328" spans="1:17" ht="15" customHeight="1" x14ac:dyDescent="0.3">
      <c r="A1328" s="6" t="str">
        <f>'Customer Names'!A1328</f>
        <v>Id1327</v>
      </c>
      <c r="B1328" s="6" t="str">
        <f>IFERROR(INDEX('Customer Names'!$D:$D,MATCH($A1328,'Customer Names'!$A:$A,0)),"Not Found")</f>
        <v>Kristin</v>
      </c>
      <c r="C1328" s="6">
        <f>IFERROR(INDEX('Medical Examinations'!$B:$B,MATCH($A1328,'Medical Examinations'!$A:$A,0)),"Not Found")</f>
        <v>23.98</v>
      </c>
      <c r="D1328" s="6">
        <f>IFERROR(INDEX('Medical Examinations'!$C:$C,MATCH($A1328,'Medical Examinations'!$A:$A,0)),"Not Found")</f>
        <v>9.89</v>
      </c>
      <c r="E1328" s="6" t="str">
        <f>IFERROR(INDEX('Medical Examinations'!$I:$I,MATCH($A1328,'Medical Examinations'!$A:$A,0)),"Not Found")</f>
        <v>No</v>
      </c>
      <c r="F1328" s="6" t="str">
        <f>IFERROR(INDEX('Medical Examinations'!$J:$J,MATCH($A1328,'Medical Examinations'!$A:$A,0)),"Not Found")</f>
        <v>No</v>
      </c>
      <c r="G1328" s="6" t="str">
        <f>IFERROR(INDEX('Medical Examinations'!$F:$F,MATCH($A1328,'Medical Examinations'!$A:$A,0)),"Not Found")</f>
        <v>No</v>
      </c>
      <c r="H1328" s="6">
        <f>IFERROR(INDEX('Medical Examinations'!$L:$L,MATCH($A1328,'Medical Examinations'!$A:$A,0)),"Not Found")</f>
        <v>0</v>
      </c>
      <c r="I1328" s="6" t="str">
        <f>IFERROR(INDEX('Medical Examinations'!$K:$K,MATCH($A1328,'Medical Examinations'!$A:$A,0)),"Not Found")</f>
        <v>No</v>
      </c>
      <c r="J1328" s="6" t="str">
        <f>IFERROR(INDEX('Medical Examinations'!$M:$M,MATCH($A1328,'Medical Examinations'!$A:$A,0)),"Not Found")</f>
        <v>Normal Weight</v>
      </c>
      <c r="K1328" s="6" t="str">
        <f>IFERROR(INDEX('Medical Examinations'!$N:$N,MATCH($A1328,'Medical Examinations'!$A:$A,0)),"Not Found")</f>
        <v>Diabetic</v>
      </c>
      <c r="L1328" s="12">
        <f>IFERROR(INDEX('Hospitalisation Details'!$V:$V,MATCH($A1328,'Hospitalisation Details'!$A:$A,0)),"Not Found")</f>
        <v>0</v>
      </c>
      <c r="M1328" s="13">
        <f>IFERROR(INDEX('Hospitalisation Details'!$F:$F,MATCH($A1328,'Hospitalisation Details'!$A:$A,0)),"Not Found")</f>
        <v>8211.1</v>
      </c>
      <c r="N1328" s="6">
        <f>IFERROR(INDEX('Hospitalisation Details'!$S:$S,MATCH($A1328,'Hospitalisation Details'!$A:$A,0)),"Not Found")</f>
        <v>28787</v>
      </c>
      <c r="O1328" s="6">
        <f>IFERROR(INDEX('Hospitalisation Details'!$T:$T,MATCH($A1328,'Hospitalisation Details'!$A:$A,0)),"Not Found")</f>
        <v>44</v>
      </c>
      <c r="P1328" s="6">
        <f>IFERROR(INDEX('Hospitalisation Details'!$U:$U,MATCH($A1328,'Hospitalisation Details'!$A:$A,0)),"Not Found")</f>
        <v>0</v>
      </c>
      <c r="Q1328" s="6">
        <f>IFERROR(INDEX('Hospitalisation Details'!$W:$W,MATCH($A1328,'Hospitalisation Details'!$A:$A,0)),"Not Found")</f>
        <v>0</v>
      </c>
    </row>
    <row r="1329" spans="1:17" ht="15" customHeight="1" x14ac:dyDescent="0.3">
      <c r="A1329" s="6" t="str">
        <f>'Customer Names'!A1329</f>
        <v>Id1328</v>
      </c>
      <c r="B1329" s="6" t="str">
        <f>IFERROR(INDEX('Customer Names'!$D:$D,MATCH($A1329,'Customer Names'!$A:$A,0)),"Not Found")</f>
        <v>Christopher R.</v>
      </c>
      <c r="C1329" s="6">
        <f>IFERROR(INDEX('Medical Examinations'!$B:$B,MATCH($A1329,'Medical Examinations'!$A:$A,0)),"Not Found")</f>
        <v>17.34</v>
      </c>
      <c r="D1329" s="6">
        <f>IFERROR(INDEX('Medical Examinations'!$C:$C,MATCH($A1329,'Medical Examinations'!$A:$A,0)),"Not Found")</f>
        <v>12</v>
      </c>
      <c r="E1329" s="6" t="str">
        <f>IFERROR(INDEX('Medical Examinations'!$I:$I,MATCH($A1329,'Medical Examinations'!$A:$A,0)),"Not Found")</f>
        <v>No</v>
      </c>
      <c r="F1329" s="6" t="str">
        <f>IFERROR(INDEX('Medical Examinations'!$J:$J,MATCH($A1329,'Medical Examinations'!$A:$A,0)),"Not Found")</f>
        <v>No</v>
      </c>
      <c r="G1329" s="6" t="str">
        <f>IFERROR(INDEX('Medical Examinations'!$F:$F,MATCH($A1329,'Medical Examinations'!$A:$A,0)),"Not Found")</f>
        <v>No</v>
      </c>
      <c r="H1329" s="6">
        <f>IFERROR(INDEX('Medical Examinations'!$L:$L,MATCH($A1329,'Medical Examinations'!$A:$A,0)),"Not Found")</f>
        <v>0</v>
      </c>
      <c r="I1329" s="6" t="str">
        <f>IFERROR(INDEX('Medical Examinations'!$K:$K,MATCH($A1329,'Medical Examinations'!$A:$A,0)),"Not Found")</f>
        <v>No</v>
      </c>
      <c r="J1329" s="6" t="str">
        <f>IFERROR(INDEX('Medical Examinations'!$M:$M,MATCH($A1329,'Medical Examinations'!$A:$A,0)),"Not Found")</f>
        <v>Underweight</v>
      </c>
      <c r="K1329" s="6" t="str">
        <f>IFERROR(INDEX('Medical Examinations'!$N:$N,MATCH($A1329,'Medical Examinations'!$A:$A,0)),"Not Found")</f>
        <v>Diabetic</v>
      </c>
      <c r="L1329" s="12">
        <f>IFERROR(INDEX('Hospitalisation Details'!$V:$V,MATCH($A1329,'Hospitalisation Details'!$A:$A,0)),"Not Found")</f>
        <v>0</v>
      </c>
      <c r="M1329" s="13">
        <f>IFERROR(INDEX('Hospitalisation Details'!$F:$F,MATCH($A1329,'Hospitalisation Details'!$A:$A,0)),"Not Found")</f>
        <v>8188.12</v>
      </c>
      <c r="N1329" s="6">
        <f>IFERROR(INDEX('Hospitalisation Details'!$S:$S,MATCH($A1329,'Hospitalisation Details'!$A:$A,0)),"Not Found")</f>
        <v>22973</v>
      </c>
      <c r="O1329" s="6">
        <f>IFERROR(INDEX('Hospitalisation Details'!$T:$T,MATCH($A1329,'Hospitalisation Details'!$A:$A,0)),"Not Found")</f>
        <v>60</v>
      </c>
      <c r="P1329" s="6">
        <f>IFERROR(INDEX('Hospitalisation Details'!$U:$U,MATCH($A1329,'Hospitalisation Details'!$A:$A,0)),"Not Found")</f>
        <v>0</v>
      </c>
      <c r="Q1329" s="6">
        <f>IFERROR(INDEX('Hospitalisation Details'!$W:$W,MATCH($A1329,'Hospitalisation Details'!$A:$A,0)),"Not Found")</f>
        <v>0</v>
      </c>
    </row>
    <row r="1330" spans="1:17" ht="15" customHeight="1" x14ac:dyDescent="0.3">
      <c r="A1330" s="6" t="str">
        <f>'Customer Names'!A1330</f>
        <v>Id1329</v>
      </c>
      <c r="B1330" s="6" t="str">
        <f>IFERROR(INDEX('Customer Names'!$D:$D,MATCH($A1330,'Customer Names'!$A:$A,0)),"Not Found")</f>
        <v>Elizabeth A</v>
      </c>
      <c r="C1330" s="6">
        <f>IFERROR(INDEX('Medical Examinations'!$B:$B,MATCH($A1330,'Medical Examinations'!$A:$A,0)),"Not Found")</f>
        <v>40.39</v>
      </c>
      <c r="D1330" s="6">
        <f>IFERROR(INDEX('Medical Examinations'!$C:$C,MATCH($A1330,'Medical Examinations'!$A:$A,0)),"Not Found")</f>
        <v>4.24</v>
      </c>
      <c r="E1330" s="6" t="str">
        <f>IFERROR(INDEX('Medical Examinations'!$I:$I,MATCH($A1330,'Medical Examinations'!$A:$A,0)),"Not Found")</f>
        <v>Yes</v>
      </c>
      <c r="F1330" s="6" t="str">
        <f>IFERROR(INDEX('Medical Examinations'!$J:$J,MATCH($A1330,'Medical Examinations'!$A:$A,0)),"Not Found")</f>
        <v>No</v>
      </c>
      <c r="G1330" s="6" t="str">
        <f>IFERROR(INDEX('Medical Examinations'!$F:$F,MATCH($A1330,'Medical Examinations'!$A:$A,0)),"Not Found")</f>
        <v>Yes</v>
      </c>
      <c r="H1330" s="6">
        <f>IFERROR(INDEX('Medical Examinations'!$L:$L,MATCH($A1330,'Medical Examinations'!$A:$A,0)),"Not Found")</f>
        <v>1</v>
      </c>
      <c r="I1330" s="6" t="str">
        <f>IFERROR(INDEX('Medical Examinations'!$K:$K,MATCH($A1330,'Medical Examinations'!$A:$A,0)),"Not Found")</f>
        <v>No</v>
      </c>
      <c r="J1330" s="6" t="str">
        <f>IFERROR(INDEX('Medical Examinations'!$M:$M,MATCH($A1330,'Medical Examinations'!$A:$A,0)),"Not Found")</f>
        <v>Obesity</v>
      </c>
      <c r="K1330" s="6" t="str">
        <f>IFERROR(INDEX('Medical Examinations'!$N:$N,MATCH($A1330,'Medical Examinations'!$A:$A,0)),"Not Found")</f>
        <v>Normal</v>
      </c>
      <c r="L1330" s="12">
        <f>IFERROR(INDEX('Hospitalisation Details'!$V:$V,MATCH($A1330,'Hospitalisation Details'!$A:$A,0)),"Not Found")</f>
        <v>0</v>
      </c>
      <c r="M1330" s="13">
        <f>IFERROR(INDEX('Hospitalisation Details'!$F:$F,MATCH($A1330,'Hospitalisation Details'!$A:$A,0)),"Not Found")</f>
        <v>8182.89</v>
      </c>
      <c r="N1330" s="6">
        <f>IFERROR(INDEX('Hospitalisation Details'!$S:$S,MATCH($A1330,'Hospitalisation Details'!$A:$A,0)),"Not Found")</f>
        <v>35724</v>
      </c>
      <c r="O1330" s="6">
        <f>IFERROR(INDEX('Hospitalisation Details'!$T:$T,MATCH($A1330,'Hospitalisation Details'!$A:$A,0)),"Not Found")</f>
        <v>25</v>
      </c>
      <c r="P1330" s="6">
        <f>IFERROR(INDEX('Hospitalisation Details'!$U:$U,MATCH($A1330,'Hospitalisation Details'!$A:$A,0)),"Not Found")</f>
        <v>0</v>
      </c>
      <c r="Q1330" s="6">
        <f>IFERROR(INDEX('Hospitalisation Details'!$W:$W,MATCH($A1330,'Hospitalisation Details'!$A:$A,0)),"Not Found")</f>
        <v>0</v>
      </c>
    </row>
    <row r="1331" spans="1:17" ht="15" customHeight="1" x14ac:dyDescent="0.3">
      <c r="A1331" s="6" t="str">
        <f>'Customer Names'!A1331</f>
        <v>Id1330</v>
      </c>
      <c r="B1331" s="6" t="str">
        <f>IFERROR(INDEX('Customer Names'!$D:$D,MATCH($A1331,'Customer Names'!$A:$A,0)),"Not Found")</f>
        <v>Andrew</v>
      </c>
      <c r="C1331" s="6">
        <f>IFERROR(INDEX('Medical Examinations'!$B:$B,MATCH($A1331,'Medical Examinations'!$A:$A,0)),"Not Found")</f>
        <v>25.96</v>
      </c>
      <c r="D1331" s="6">
        <f>IFERROR(INDEX('Medical Examinations'!$C:$C,MATCH($A1331,'Medical Examinations'!$A:$A,0)),"Not Found")</f>
        <v>4.68</v>
      </c>
      <c r="E1331" s="6" t="str">
        <f>IFERROR(INDEX('Medical Examinations'!$I:$I,MATCH($A1331,'Medical Examinations'!$A:$A,0)),"Not Found")</f>
        <v>Yes</v>
      </c>
      <c r="F1331" s="6" t="str">
        <f>IFERROR(INDEX('Medical Examinations'!$J:$J,MATCH($A1331,'Medical Examinations'!$A:$A,0)),"Not Found")</f>
        <v>No</v>
      </c>
      <c r="G1331" s="6" t="str">
        <f>IFERROR(INDEX('Medical Examinations'!$F:$F,MATCH($A1331,'Medical Examinations'!$A:$A,0)),"Not Found")</f>
        <v>Yes</v>
      </c>
      <c r="H1331" s="6">
        <f>IFERROR(INDEX('Medical Examinations'!$L:$L,MATCH($A1331,'Medical Examinations'!$A:$A,0)),"Not Found")</f>
        <v>1</v>
      </c>
      <c r="I1331" s="6" t="str">
        <f>IFERROR(INDEX('Medical Examinations'!$K:$K,MATCH($A1331,'Medical Examinations'!$A:$A,0)),"Not Found")</f>
        <v>No</v>
      </c>
      <c r="J1331" s="6" t="str">
        <f>IFERROR(INDEX('Medical Examinations'!$M:$M,MATCH($A1331,'Medical Examinations'!$A:$A,0)),"Not Found")</f>
        <v>Overweight</v>
      </c>
      <c r="K1331" s="6" t="str">
        <f>IFERROR(INDEX('Medical Examinations'!$N:$N,MATCH($A1331,'Medical Examinations'!$A:$A,0)),"Not Found")</f>
        <v>Normal</v>
      </c>
      <c r="L1331" s="12">
        <f>IFERROR(INDEX('Hospitalisation Details'!$V:$V,MATCH($A1331,'Hospitalisation Details'!$A:$A,0)),"Not Found")</f>
        <v>0</v>
      </c>
      <c r="M1331" s="13">
        <f>IFERROR(INDEX('Hospitalisation Details'!$F:$F,MATCH($A1331,'Hospitalisation Details'!$A:$A,0)),"Not Found")</f>
        <v>8179.51</v>
      </c>
      <c r="N1331" s="6">
        <f>IFERROR(INDEX('Hospitalisation Details'!$S:$S,MATCH($A1331,'Hospitalisation Details'!$A:$A,0)),"Not Found")</f>
        <v>30475</v>
      </c>
      <c r="O1331" s="6">
        <f>IFERROR(INDEX('Hospitalisation Details'!$T:$T,MATCH($A1331,'Hospitalisation Details'!$A:$A,0)),"Not Found")</f>
        <v>40</v>
      </c>
      <c r="P1331" s="6">
        <f>IFERROR(INDEX('Hospitalisation Details'!$U:$U,MATCH($A1331,'Hospitalisation Details'!$A:$A,0)),"Not Found")</f>
        <v>0</v>
      </c>
      <c r="Q1331" s="6">
        <f>IFERROR(INDEX('Hospitalisation Details'!$W:$W,MATCH($A1331,'Hospitalisation Details'!$A:$A,0)),"Not Found")</f>
        <v>0</v>
      </c>
    </row>
    <row r="1332" spans="1:17" ht="15" customHeight="1" x14ac:dyDescent="0.3">
      <c r="A1332" s="6" t="str">
        <f>'Customer Names'!A1332</f>
        <v>Id1331</v>
      </c>
      <c r="B1332" s="6" t="str">
        <f>IFERROR(INDEX('Customer Names'!$D:$D,MATCH($A1332,'Customer Names'!$A:$A,0)),"Not Found")</f>
        <v>Dawn M.</v>
      </c>
      <c r="C1332" s="6">
        <f>IFERROR(INDEX('Medical Examinations'!$B:$B,MATCH($A1332,'Medical Examinations'!$A:$A,0)),"Not Found")</f>
        <v>17.68</v>
      </c>
      <c r="D1332" s="6">
        <f>IFERROR(INDEX('Medical Examinations'!$C:$C,MATCH($A1332,'Medical Examinations'!$A:$A,0)),"Not Found")</f>
        <v>8.57</v>
      </c>
      <c r="E1332" s="6" t="str">
        <f>IFERROR(INDEX('Medical Examinations'!$I:$I,MATCH($A1332,'Medical Examinations'!$A:$A,0)),"Not Found")</f>
        <v>Yes</v>
      </c>
      <c r="F1332" s="6" t="str">
        <f>IFERROR(INDEX('Medical Examinations'!$J:$J,MATCH($A1332,'Medical Examinations'!$A:$A,0)),"Not Found")</f>
        <v>No</v>
      </c>
      <c r="G1332" s="6" t="str">
        <f>IFERROR(INDEX('Medical Examinations'!$F:$F,MATCH($A1332,'Medical Examinations'!$A:$A,0)),"Not Found")</f>
        <v>Yes</v>
      </c>
      <c r="H1332" s="6">
        <f>IFERROR(INDEX('Medical Examinations'!$L:$L,MATCH($A1332,'Medical Examinations'!$A:$A,0)),"Not Found")</f>
        <v>1</v>
      </c>
      <c r="I1332" s="6" t="str">
        <f>IFERROR(INDEX('Medical Examinations'!$K:$K,MATCH($A1332,'Medical Examinations'!$A:$A,0)),"Not Found")</f>
        <v>No</v>
      </c>
      <c r="J1332" s="6" t="str">
        <f>IFERROR(INDEX('Medical Examinations'!$M:$M,MATCH($A1332,'Medical Examinations'!$A:$A,0)),"Not Found")</f>
        <v>Underweight</v>
      </c>
      <c r="K1332" s="6" t="str">
        <f>IFERROR(INDEX('Medical Examinations'!$N:$N,MATCH($A1332,'Medical Examinations'!$A:$A,0)),"Not Found")</f>
        <v>Diabetic</v>
      </c>
      <c r="L1332" s="12">
        <f>IFERROR(INDEX('Hospitalisation Details'!$V:$V,MATCH($A1332,'Hospitalisation Details'!$A:$A,0)),"Not Found")</f>
        <v>0</v>
      </c>
      <c r="M1332" s="13">
        <f>IFERROR(INDEX('Hospitalisation Details'!$F:$F,MATCH($A1332,'Hospitalisation Details'!$A:$A,0)),"Not Found")</f>
        <v>8177.9</v>
      </c>
      <c r="N1332" s="6">
        <f>IFERROR(INDEX('Hospitalisation Details'!$S:$S,MATCH($A1332,'Hospitalisation Details'!$A:$A,0)),"Not Found")</f>
        <v>23320</v>
      </c>
      <c r="O1332" s="6">
        <f>IFERROR(INDEX('Hospitalisation Details'!$T:$T,MATCH($A1332,'Hospitalisation Details'!$A:$A,0)),"Not Found")</f>
        <v>59</v>
      </c>
      <c r="P1332" s="6">
        <f>IFERROR(INDEX('Hospitalisation Details'!$U:$U,MATCH($A1332,'Hospitalisation Details'!$A:$A,0)),"Not Found")</f>
        <v>0</v>
      </c>
      <c r="Q1332" s="6">
        <f>IFERROR(INDEX('Hospitalisation Details'!$W:$W,MATCH($A1332,'Hospitalisation Details'!$A:$A,0)),"Not Found")</f>
        <v>0</v>
      </c>
    </row>
    <row r="1333" spans="1:17" ht="15" customHeight="1" x14ac:dyDescent="0.3">
      <c r="A1333" s="6" t="str">
        <f>'Customer Names'!A1333</f>
        <v>Id1332</v>
      </c>
      <c r="B1333" s="6" t="str">
        <f>IFERROR(INDEX('Customer Names'!$D:$D,MATCH($A1333,'Customer Names'!$A:$A,0)),"Not Found")</f>
        <v>Jonathan P</v>
      </c>
      <c r="C1333" s="6">
        <f>IFERROR(INDEX('Medical Examinations'!$B:$B,MATCH($A1333,'Medical Examinations'!$A:$A,0)),"Not Found")</f>
        <v>30.875</v>
      </c>
      <c r="D1333" s="6">
        <f>IFERROR(INDEX('Medical Examinations'!$C:$C,MATCH($A1333,'Medical Examinations'!$A:$A,0)),"Not Found")</f>
        <v>4.0999999999999996</v>
      </c>
      <c r="E1333" s="6" t="str">
        <f>IFERROR(INDEX('Medical Examinations'!$I:$I,MATCH($A1333,'Medical Examinations'!$A:$A,0)),"Not Found")</f>
        <v>No</v>
      </c>
      <c r="F1333" s="6" t="str">
        <f>IFERROR(INDEX('Medical Examinations'!$J:$J,MATCH($A1333,'Medical Examinations'!$A:$A,0)),"Not Found")</f>
        <v>No</v>
      </c>
      <c r="G1333" s="6" t="str">
        <f>IFERROR(INDEX('Medical Examinations'!$F:$F,MATCH($A1333,'Medical Examinations'!$A:$A,0)),"Not Found")</f>
        <v>No</v>
      </c>
      <c r="H1333" s="6">
        <f>IFERROR(INDEX('Medical Examinations'!$L:$L,MATCH($A1333,'Medical Examinations'!$A:$A,0)),"Not Found")</f>
        <v>0</v>
      </c>
      <c r="I1333" s="6" t="str">
        <f>IFERROR(INDEX('Medical Examinations'!$K:$K,MATCH($A1333,'Medical Examinations'!$A:$A,0)),"Not Found")</f>
        <v>No</v>
      </c>
      <c r="J1333" s="6" t="str">
        <f>IFERROR(INDEX('Medical Examinations'!$M:$M,MATCH($A1333,'Medical Examinations'!$A:$A,0)),"Not Found")</f>
        <v>Obesity</v>
      </c>
      <c r="K1333" s="6" t="str">
        <f>IFERROR(INDEX('Medical Examinations'!$N:$N,MATCH($A1333,'Medical Examinations'!$A:$A,0)),"Not Found")</f>
        <v>Normal</v>
      </c>
      <c r="L1333" s="12">
        <f>IFERROR(INDEX('Hospitalisation Details'!$V:$V,MATCH($A1333,'Hospitalisation Details'!$A:$A,0)),"Not Found")</f>
        <v>0</v>
      </c>
      <c r="M1333" s="13">
        <f>IFERROR(INDEX('Hospitalisation Details'!$F:$F,MATCH($A1333,'Hospitalisation Details'!$A:$A,0)),"Not Found")</f>
        <v>8162.72</v>
      </c>
      <c r="N1333" s="6">
        <f>IFERROR(INDEX('Hospitalisation Details'!$S:$S,MATCH($A1333,'Hospitalisation Details'!$A:$A,0)),"Not Found")</f>
        <v>30130</v>
      </c>
      <c r="O1333" s="6">
        <f>IFERROR(INDEX('Hospitalisation Details'!$T:$T,MATCH($A1333,'Hospitalisation Details'!$A:$A,0)),"Not Found")</f>
        <v>40</v>
      </c>
      <c r="P1333" s="6">
        <f>IFERROR(INDEX('Hospitalisation Details'!$U:$U,MATCH($A1333,'Hospitalisation Details'!$A:$A,0)),"Not Found")</f>
        <v>0</v>
      </c>
      <c r="Q1333" s="6">
        <f>IFERROR(INDEX('Hospitalisation Details'!$W:$W,MATCH($A1333,'Hospitalisation Details'!$A:$A,0)),"Not Found")</f>
        <v>0</v>
      </c>
    </row>
    <row r="1334" spans="1:17" ht="15" customHeight="1" x14ac:dyDescent="0.3">
      <c r="A1334" s="6" t="str">
        <f>'Customer Names'!A1334</f>
        <v>Id1333</v>
      </c>
      <c r="B1334" s="6" t="str">
        <f>IFERROR(INDEX('Customer Names'!$D:$D,MATCH($A1334,'Customer Names'!$A:$A,0)),"Not Found")</f>
        <v>Gina</v>
      </c>
      <c r="C1334" s="6">
        <f>IFERROR(INDEX('Medical Examinations'!$B:$B,MATCH($A1334,'Medical Examinations'!$A:$A,0)),"Not Found")</f>
        <v>30.81</v>
      </c>
      <c r="D1334" s="6">
        <f>IFERROR(INDEX('Medical Examinations'!$C:$C,MATCH($A1334,'Medical Examinations'!$A:$A,0)),"Not Found")</f>
        <v>4.49</v>
      </c>
      <c r="E1334" s="6" t="str">
        <f>IFERROR(INDEX('Medical Examinations'!$I:$I,MATCH($A1334,'Medical Examinations'!$A:$A,0)),"Not Found")</f>
        <v>No</v>
      </c>
      <c r="F1334" s="6" t="str">
        <f>IFERROR(INDEX('Medical Examinations'!$J:$J,MATCH($A1334,'Medical Examinations'!$A:$A,0)),"Not Found")</f>
        <v>No</v>
      </c>
      <c r="G1334" s="6" t="str">
        <f>IFERROR(INDEX('Medical Examinations'!$F:$F,MATCH($A1334,'Medical Examinations'!$A:$A,0)),"Not Found")</f>
        <v>No</v>
      </c>
      <c r="H1334" s="6">
        <f>IFERROR(INDEX('Medical Examinations'!$L:$L,MATCH($A1334,'Medical Examinations'!$A:$A,0)),"Not Found")</f>
        <v>0</v>
      </c>
      <c r="I1334" s="6" t="str">
        <f>IFERROR(INDEX('Medical Examinations'!$K:$K,MATCH($A1334,'Medical Examinations'!$A:$A,0)),"Not Found")</f>
        <v>No</v>
      </c>
      <c r="J1334" s="6" t="str">
        <f>IFERROR(INDEX('Medical Examinations'!$M:$M,MATCH($A1334,'Medical Examinations'!$A:$A,0)),"Not Found")</f>
        <v>Obesity</v>
      </c>
      <c r="K1334" s="6" t="str">
        <f>IFERROR(INDEX('Medical Examinations'!$N:$N,MATCH($A1334,'Medical Examinations'!$A:$A,0)),"Not Found")</f>
        <v>Normal</v>
      </c>
      <c r="L1334" s="12">
        <f>IFERROR(INDEX('Hospitalisation Details'!$V:$V,MATCH($A1334,'Hospitalisation Details'!$A:$A,0)),"Not Found")</f>
        <v>0</v>
      </c>
      <c r="M1334" s="13">
        <f>IFERROR(INDEX('Hospitalisation Details'!$F:$F,MATCH($A1334,'Hospitalisation Details'!$A:$A,0)),"Not Found")</f>
        <v>8157.92</v>
      </c>
      <c r="N1334" s="6">
        <f>IFERROR(INDEX('Hospitalisation Details'!$S:$S,MATCH($A1334,'Hospitalisation Details'!$A:$A,0)),"Not Found")</f>
        <v>33045</v>
      </c>
      <c r="O1334" s="6">
        <f>IFERROR(INDEX('Hospitalisation Details'!$T:$T,MATCH($A1334,'Hospitalisation Details'!$A:$A,0)),"Not Found")</f>
        <v>32</v>
      </c>
      <c r="P1334" s="6">
        <f>IFERROR(INDEX('Hospitalisation Details'!$U:$U,MATCH($A1334,'Hospitalisation Details'!$A:$A,0)),"Not Found")</f>
        <v>0</v>
      </c>
      <c r="Q1334" s="6">
        <f>IFERROR(INDEX('Hospitalisation Details'!$W:$W,MATCH($A1334,'Hospitalisation Details'!$A:$A,0)),"Not Found")</f>
        <v>0</v>
      </c>
    </row>
    <row r="1335" spans="1:17" ht="15" customHeight="1" x14ac:dyDescent="0.3">
      <c r="A1335" s="6" t="str">
        <f>'Customer Names'!A1335</f>
        <v>Id1334</v>
      </c>
      <c r="B1335" s="6" t="str">
        <f>IFERROR(INDEX('Customer Names'!$D:$D,MATCH($A1335,'Customer Names'!$A:$A,0)),"Not Found")</f>
        <v>Dino</v>
      </c>
      <c r="C1335" s="6">
        <f>IFERROR(INDEX('Medical Examinations'!$B:$B,MATCH($A1335,'Medical Examinations'!$A:$A,0)),"Not Found")</f>
        <v>36.85</v>
      </c>
      <c r="D1335" s="6">
        <f>IFERROR(INDEX('Medical Examinations'!$C:$C,MATCH($A1335,'Medical Examinations'!$A:$A,0)),"Not Found")</f>
        <v>8.8000000000000007</v>
      </c>
      <c r="E1335" s="6" t="str">
        <f>IFERROR(INDEX('Medical Examinations'!$I:$I,MATCH($A1335,'Medical Examinations'!$A:$A,0)),"Not Found")</f>
        <v>No</v>
      </c>
      <c r="F1335" s="6" t="str">
        <f>IFERROR(INDEX('Medical Examinations'!$J:$J,MATCH($A1335,'Medical Examinations'!$A:$A,0)),"Not Found")</f>
        <v>No</v>
      </c>
      <c r="G1335" s="6" t="str">
        <f>IFERROR(INDEX('Medical Examinations'!$F:$F,MATCH($A1335,'Medical Examinations'!$A:$A,0)),"Not Found")</f>
        <v>No</v>
      </c>
      <c r="H1335" s="6">
        <f>IFERROR(INDEX('Medical Examinations'!$L:$L,MATCH($A1335,'Medical Examinations'!$A:$A,0)),"Not Found")</f>
        <v>2</v>
      </c>
      <c r="I1335" s="6" t="str">
        <f>IFERROR(INDEX('Medical Examinations'!$K:$K,MATCH($A1335,'Medical Examinations'!$A:$A,0)),"Not Found")</f>
        <v>No</v>
      </c>
      <c r="J1335" s="6" t="str">
        <f>IFERROR(INDEX('Medical Examinations'!$M:$M,MATCH($A1335,'Medical Examinations'!$A:$A,0)),"Not Found")</f>
        <v>Obesity</v>
      </c>
      <c r="K1335" s="6" t="str">
        <f>IFERROR(INDEX('Medical Examinations'!$N:$N,MATCH($A1335,'Medical Examinations'!$A:$A,0)),"Not Found")</f>
        <v>Diabetic</v>
      </c>
      <c r="L1335" s="12">
        <f>IFERROR(INDEX('Hospitalisation Details'!$V:$V,MATCH($A1335,'Hospitalisation Details'!$A:$A,0)),"Not Found")</f>
        <v>0</v>
      </c>
      <c r="M1335" s="13">
        <f>IFERROR(INDEX('Hospitalisation Details'!$F:$F,MATCH($A1335,'Hospitalisation Details'!$A:$A,0)),"Not Found")</f>
        <v>8125.78</v>
      </c>
      <c r="N1335" s="6">
        <f>IFERROR(INDEX('Hospitalisation Details'!$S:$S,MATCH($A1335,'Hospitalisation Details'!$A:$A,0)),"Not Found")</f>
        <v>26910</v>
      </c>
      <c r="O1335" s="6">
        <f>IFERROR(INDEX('Hospitalisation Details'!$T:$T,MATCH($A1335,'Hospitalisation Details'!$A:$A,0)),"Not Found")</f>
        <v>49</v>
      </c>
      <c r="P1335" s="6">
        <f>IFERROR(INDEX('Hospitalisation Details'!$U:$U,MATCH($A1335,'Hospitalisation Details'!$A:$A,0)),"Not Found")</f>
        <v>0</v>
      </c>
      <c r="Q1335" s="6">
        <f>IFERROR(INDEX('Hospitalisation Details'!$W:$W,MATCH($A1335,'Hospitalisation Details'!$A:$A,0)),"Not Found")</f>
        <v>0</v>
      </c>
    </row>
    <row r="1336" spans="1:17" ht="15" customHeight="1" x14ac:dyDescent="0.3">
      <c r="A1336" s="6" t="str">
        <f>'Customer Names'!A1336</f>
        <v>Id1335</v>
      </c>
      <c r="B1336" s="6" t="str">
        <f>IFERROR(INDEX('Customer Names'!$D:$D,MATCH($A1336,'Customer Names'!$A:$A,0)),"Not Found")</f>
        <v>Jan</v>
      </c>
      <c r="C1336" s="6">
        <f>IFERROR(INDEX('Medical Examinations'!$B:$B,MATCH($A1336,'Medical Examinations'!$A:$A,0)),"Not Found")</f>
        <v>35.86</v>
      </c>
      <c r="D1336" s="6">
        <f>IFERROR(INDEX('Medical Examinations'!$C:$C,MATCH($A1336,'Medical Examinations'!$A:$A,0)),"Not Found")</f>
        <v>7.93</v>
      </c>
      <c r="E1336" s="6" t="str">
        <f>IFERROR(INDEX('Medical Examinations'!$I:$I,MATCH($A1336,'Medical Examinations'!$A:$A,0)),"Not Found")</f>
        <v>No</v>
      </c>
      <c r="F1336" s="6" t="str">
        <f>IFERROR(INDEX('Medical Examinations'!$J:$J,MATCH($A1336,'Medical Examinations'!$A:$A,0)),"Not Found")</f>
        <v>No</v>
      </c>
      <c r="G1336" s="6" t="str">
        <f>IFERROR(INDEX('Medical Examinations'!$F:$F,MATCH($A1336,'Medical Examinations'!$A:$A,0)),"Not Found")</f>
        <v>No</v>
      </c>
      <c r="H1336" s="6">
        <f>IFERROR(INDEX('Medical Examinations'!$L:$L,MATCH($A1336,'Medical Examinations'!$A:$A,0)),"Not Found")</f>
        <v>2</v>
      </c>
      <c r="I1336" s="6" t="str">
        <f>IFERROR(INDEX('Medical Examinations'!$K:$K,MATCH($A1336,'Medical Examinations'!$A:$A,0)),"Not Found")</f>
        <v>No</v>
      </c>
      <c r="J1336" s="6" t="str">
        <f>IFERROR(INDEX('Medical Examinations'!$M:$M,MATCH($A1336,'Medical Examinations'!$A:$A,0)),"Not Found")</f>
        <v>Obesity</v>
      </c>
      <c r="K1336" s="6" t="str">
        <f>IFERROR(INDEX('Medical Examinations'!$N:$N,MATCH($A1336,'Medical Examinations'!$A:$A,0)),"Not Found")</f>
        <v>Diabetic</v>
      </c>
      <c r="L1336" s="12">
        <f>IFERROR(INDEX('Hospitalisation Details'!$V:$V,MATCH($A1336,'Hospitalisation Details'!$A:$A,0)),"Not Found")</f>
        <v>0</v>
      </c>
      <c r="M1336" s="13">
        <f>IFERROR(INDEX('Hospitalisation Details'!$F:$F,MATCH($A1336,'Hospitalisation Details'!$A:$A,0)),"Not Found")</f>
        <v>8124.41</v>
      </c>
      <c r="N1336" s="6">
        <f>IFERROR(INDEX('Hospitalisation Details'!$S:$S,MATCH($A1336,'Hospitalisation Details'!$A:$A,0)),"Not Found")</f>
        <v>26906</v>
      </c>
      <c r="O1336" s="6">
        <f>IFERROR(INDEX('Hospitalisation Details'!$T:$T,MATCH($A1336,'Hospitalisation Details'!$A:$A,0)),"Not Found")</f>
        <v>49</v>
      </c>
      <c r="P1336" s="6">
        <f>IFERROR(INDEX('Hospitalisation Details'!$U:$U,MATCH($A1336,'Hospitalisation Details'!$A:$A,0)),"Not Found")</f>
        <v>0</v>
      </c>
      <c r="Q1336" s="6">
        <f>IFERROR(INDEX('Hospitalisation Details'!$W:$W,MATCH($A1336,'Hospitalisation Details'!$A:$A,0)),"Not Found")</f>
        <v>0</v>
      </c>
    </row>
    <row r="1337" spans="1:17" ht="15" customHeight="1" x14ac:dyDescent="0.3">
      <c r="A1337" s="6" t="str">
        <f>'Customer Names'!A1337</f>
        <v>Id1336</v>
      </c>
      <c r="B1337" s="6" t="str">
        <f>IFERROR(INDEX('Customer Names'!$D:$D,MATCH($A1337,'Customer Names'!$A:$A,0)),"Not Found")</f>
        <v>Jonathan E.</v>
      </c>
      <c r="C1337" s="6">
        <f>IFERROR(INDEX('Medical Examinations'!$B:$B,MATCH($A1337,'Medical Examinations'!$A:$A,0)),"Not Found")</f>
        <v>30.3</v>
      </c>
      <c r="D1337" s="6">
        <f>IFERROR(INDEX('Medical Examinations'!$C:$C,MATCH($A1337,'Medical Examinations'!$A:$A,0)),"Not Found")</f>
        <v>9.4499999999999993</v>
      </c>
      <c r="E1337" s="6" t="str">
        <f>IFERROR(INDEX('Medical Examinations'!$I:$I,MATCH($A1337,'Medical Examinations'!$A:$A,0)),"Not Found")</f>
        <v>No</v>
      </c>
      <c r="F1337" s="6" t="str">
        <f>IFERROR(INDEX('Medical Examinations'!$J:$J,MATCH($A1337,'Medical Examinations'!$A:$A,0)),"Not Found")</f>
        <v>No</v>
      </c>
      <c r="G1337" s="6" t="str">
        <f>IFERROR(INDEX('Medical Examinations'!$F:$F,MATCH($A1337,'Medical Examinations'!$A:$A,0)),"Not Found")</f>
        <v>No</v>
      </c>
      <c r="H1337" s="6">
        <f>IFERROR(INDEX('Medical Examinations'!$L:$L,MATCH($A1337,'Medical Examinations'!$A:$A,0)),"Not Found")</f>
        <v>2</v>
      </c>
      <c r="I1337" s="6" t="str">
        <f>IFERROR(INDEX('Medical Examinations'!$K:$K,MATCH($A1337,'Medical Examinations'!$A:$A,0)),"Not Found")</f>
        <v>No</v>
      </c>
      <c r="J1337" s="6" t="str">
        <f>IFERROR(INDEX('Medical Examinations'!$M:$M,MATCH($A1337,'Medical Examinations'!$A:$A,0)),"Not Found")</f>
        <v>Obesity</v>
      </c>
      <c r="K1337" s="6" t="str">
        <f>IFERROR(INDEX('Medical Examinations'!$N:$N,MATCH($A1337,'Medical Examinations'!$A:$A,0)),"Not Found")</f>
        <v>Diabetic</v>
      </c>
      <c r="L1337" s="12">
        <f>IFERROR(INDEX('Hospitalisation Details'!$V:$V,MATCH($A1337,'Hospitalisation Details'!$A:$A,0)),"Not Found")</f>
        <v>0</v>
      </c>
      <c r="M1337" s="13">
        <f>IFERROR(INDEX('Hospitalisation Details'!$F:$F,MATCH($A1337,'Hospitalisation Details'!$A:$A,0)),"Not Found")</f>
        <v>8116.68</v>
      </c>
      <c r="N1337" s="6">
        <f>IFERROR(INDEX('Hospitalisation Details'!$S:$S,MATCH($A1337,'Hospitalisation Details'!$A:$A,0)),"Not Found")</f>
        <v>27014</v>
      </c>
      <c r="O1337" s="6">
        <f>IFERROR(INDEX('Hospitalisation Details'!$T:$T,MATCH($A1337,'Hospitalisation Details'!$A:$A,0)),"Not Found")</f>
        <v>49</v>
      </c>
      <c r="P1337" s="6">
        <f>IFERROR(INDEX('Hospitalisation Details'!$U:$U,MATCH($A1337,'Hospitalisation Details'!$A:$A,0)),"Not Found")</f>
        <v>0</v>
      </c>
      <c r="Q1337" s="6">
        <f>IFERROR(INDEX('Hospitalisation Details'!$W:$W,MATCH($A1337,'Hospitalisation Details'!$A:$A,0)),"Not Found")</f>
        <v>0</v>
      </c>
    </row>
    <row r="1338" spans="1:17" ht="15" customHeight="1" x14ac:dyDescent="0.3">
      <c r="A1338" s="6" t="str">
        <f>'Customer Names'!A1338</f>
        <v>Id1337</v>
      </c>
      <c r="B1338" s="6" t="str">
        <f>IFERROR(INDEX('Customer Names'!$D:$D,MATCH($A1338,'Customer Names'!$A:$A,0)),"Not Found")</f>
        <v>Mark A</v>
      </c>
      <c r="C1338" s="6">
        <f>IFERROR(INDEX('Medical Examinations'!$B:$B,MATCH($A1338,'Medical Examinations'!$A:$A,0)),"Not Found")</f>
        <v>32.015000000000001</v>
      </c>
      <c r="D1338" s="6">
        <f>IFERROR(INDEX('Medical Examinations'!$C:$C,MATCH($A1338,'Medical Examinations'!$A:$A,0)),"Not Found")</f>
        <v>7.67</v>
      </c>
      <c r="E1338" s="6" t="str">
        <f>IFERROR(INDEX('Medical Examinations'!$I:$I,MATCH($A1338,'Medical Examinations'!$A:$A,0)),"Not Found")</f>
        <v>No</v>
      </c>
      <c r="F1338" s="6" t="str">
        <f>IFERROR(INDEX('Medical Examinations'!$J:$J,MATCH($A1338,'Medical Examinations'!$A:$A,0)),"Not Found")</f>
        <v>No</v>
      </c>
      <c r="G1338" s="6" t="str">
        <f>IFERROR(INDEX('Medical Examinations'!$F:$F,MATCH($A1338,'Medical Examinations'!$A:$A,0)),"Not Found")</f>
        <v>No</v>
      </c>
      <c r="H1338" s="6">
        <f>IFERROR(INDEX('Medical Examinations'!$L:$L,MATCH($A1338,'Medical Examinations'!$A:$A,0)),"Not Found")</f>
        <v>0</v>
      </c>
      <c r="I1338" s="6" t="str">
        <f>IFERROR(INDEX('Medical Examinations'!$K:$K,MATCH($A1338,'Medical Examinations'!$A:$A,0)),"Not Found")</f>
        <v>No</v>
      </c>
      <c r="J1338" s="6" t="str">
        <f>IFERROR(INDEX('Medical Examinations'!$M:$M,MATCH($A1338,'Medical Examinations'!$A:$A,0)),"Not Found")</f>
        <v>Obesity</v>
      </c>
      <c r="K1338" s="6" t="str">
        <f>IFERROR(INDEX('Medical Examinations'!$N:$N,MATCH($A1338,'Medical Examinations'!$A:$A,0)),"Not Found")</f>
        <v>Diabetic</v>
      </c>
      <c r="L1338" s="12">
        <f>IFERROR(INDEX('Hospitalisation Details'!$V:$V,MATCH($A1338,'Hospitalisation Details'!$A:$A,0)),"Not Found")</f>
        <v>0</v>
      </c>
      <c r="M1338" s="13">
        <f>IFERROR(INDEX('Hospitalisation Details'!$F:$F,MATCH($A1338,'Hospitalisation Details'!$A:$A,0)),"Not Found")</f>
        <v>8116.27</v>
      </c>
      <c r="N1338" s="6">
        <f>IFERROR(INDEX('Hospitalisation Details'!$S:$S,MATCH($A1338,'Hospitalisation Details'!$A:$A,0)),"Not Found")</f>
        <v>28734</v>
      </c>
      <c r="O1338" s="6">
        <f>IFERROR(INDEX('Hospitalisation Details'!$T:$T,MATCH($A1338,'Hospitalisation Details'!$A:$A,0)),"Not Found")</f>
        <v>44</v>
      </c>
      <c r="P1338" s="6">
        <f>IFERROR(INDEX('Hospitalisation Details'!$U:$U,MATCH($A1338,'Hospitalisation Details'!$A:$A,0)),"Not Found")</f>
        <v>0</v>
      </c>
      <c r="Q1338" s="6">
        <f>IFERROR(INDEX('Hospitalisation Details'!$W:$W,MATCH($A1338,'Hospitalisation Details'!$A:$A,0)),"Not Found")</f>
        <v>0</v>
      </c>
    </row>
    <row r="1339" spans="1:17" ht="15" customHeight="1" x14ac:dyDescent="0.3">
      <c r="A1339" s="6" t="str">
        <f>'Customer Names'!A1339</f>
        <v>Id1338</v>
      </c>
      <c r="B1339" s="6" t="str">
        <f>IFERROR(INDEX('Customer Names'!$D:$D,MATCH($A1339,'Customer Names'!$A:$A,0)),"Not Found")</f>
        <v>Mary</v>
      </c>
      <c r="C1339" s="6">
        <f>IFERROR(INDEX('Medical Examinations'!$B:$B,MATCH($A1339,'Medical Examinations'!$A:$A,0)),"Not Found")</f>
        <v>25.06</v>
      </c>
      <c r="D1339" s="6">
        <f>IFERROR(INDEX('Medical Examinations'!$C:$C,MATCH($A1339,'Medical Examinations'!$A:$A,0)),"Not Found")</f>
        <v>10.53</v>
      </c>
      <c r="E1339" s="6" t="str">
        <f>IFERROR(INDEX('Medical Examinations'!$I:$I,MATCH($A1339,'Medical Examinations'!$A:$A,0)),"Not Found")</f>
        <v>No</v>
      </c>
      <c r="F1339" s="6" t="str">
        <f>IFERROR(INDEX('Medical Examinations'!$J:$J,MATCH($A1339,'Medical Examinations'!$A:$A,0)),"Not Found")</f>
        <v>No</v>
      </c>
      <c r="G1339" s="6" t="str">
        <f>IFERROR(INDEX('Medical Examinations'!$F:$F,MATCH($A1339,'Medical Examinations'!$A:$A,0)),"Not Found")</f>
        <v>No</v>
      </c>
      <c r="H1339" s="6">
        <f>IFERROR(INDEX('Medical Examinations'!$L:$L,MATCH($A1339,'Medical Examinations'!$A:$A,0)),"Not Found")</f>
        <v>2</v>
      </c>
      <c r="I1339" s="6" t="str">
        <f>IFERROR(INDEX('Medical Examinations'!$K:$K,MATCH($A1339,'Medical Examinations'!$A:$A,0)),"Not Found")</f>
        <v>No</v>
      </c>
      <c r="J1339" s="6" t="str">
        <f>IFERROR(INDEX('Medical Examinations'!$M:$M,MATCH($A1339,'Medical Examinations'!$A:$A,0)),"Not Found")</f>
        <v>Overweight</v>
      </c>
      <c r="K1339" s="6" t="str">
        <f>IFERROR(INDEX('Medical Examinations'!$N:$N,MATCH($A1339,'Medical Examinations'!$A:$A,0)),"Not Found")</f>
        <v>Diabetic</v>
      </c>
      <c r="L1339" s="12">
        <f>IFERROR(INDEX('Hospitalisation Details'!$V:$V,MATCH($A1339,'Hospitalisation Details'!$A:$A,0)),"Not Found")</f>
        <v>0</v>
      </c>
      <c r="M1339" s="13">
        <f>IFERROR(INDEX('Hospitalisation Details'!$F:$F,MATCH($A1339,'Hospitalisation Details'!$A:$A,0)),"Not Found")</f>
        <v>8112.59</v>
      </c>
      <c r="N1339" s="6">
        <f>IFERROR(INDEX('Hospitalisation Details'!$S:$S,MATCH($A1339,'Hospitalisation Details'!$A:$A,0)),"Not Found")</f>
        <v>26948</v>
      </c>
      <c r="O1339" s="6">
        <f>IFERROR(INDEX('Hospitalisation Details'!$T:$T,MATCH($A1339,'Hospitalisation Details'!$A:$A,0)),"Not Found")</f>
        <v>49</v>
      </c>
      <c r="P1339" s="6">
        <f>IFERROR(INDEX('Hospitalisation Details'!$U:$U,MATCH($A1339,'Hospitalisation Details'!$A:$A,0)),"Not Found")</f>
        <v>0</v>
      </c>
      <c r="Q1339" s="6">
        <f>IFERROR(INDEX('Hospitalisation Details'!$W:$W,MATCH($A1339,'Hospitalisation Details'!$A:$A,0)),"Not Found")</f>
        <v>0</v>
      </c>
    </row>
    <row r="1340" spans="1:17" ht="15" customHeight="1" x14ac:dyDescent="0.3">
      <c r="A1340" s="6" t="str">
        <f>'Customer Names'!A1340</f>
        <v>Id1339</v>
      </c>
      <c r="B1340" s="6" t="str">
        <f>IFERROR(INDEX('Customer Names'!$D:$D,MATCH($A1340,'Customer Names'!$A:$A,0)),"Not Found")</f>
        <v>Samuel</v>
      </c>
      <c r="C1340" s="6">
        <f>IFERROR(INDEX('Medical Examinations'!$B:$B,MATCH($A1340,'Medical Examinations'!$A:$A,0)),"Not Found")</f>
        <v>18.829999999999998</v>
      </c>
      <c r="D1340" s="6">
        <f>IFERROR(INDEX('Medical Examinations'!$C:$C,MATCH($A1340,'Medical Examinations'!$A:$A,0)),"Not Found")</f>
        <v>10.08</v>
      </c>
      <c r="E1340" s="6" t="str">
        <f>IFERROR(INDEX('Medical Examinations'!$I:$I,MATCH($A1340,'Medical Examinations'!$A:$A,0)),"Not Found")</f>
        <v>Yes</v>
      </c>
      <c r="F1340" s="6" t="str">
        <f>IFERROR(INDEX('Medical Examinations'!$J:$J,MATCH($A1340,'Medical Examinations'!$A:$A,0)),"Not Found")</f>
        <v>No</v>
      </c>
      <c r="G1340" s="6" t="str">
        <f>IFERROR(INDEX('Medical Examinations'!$F:$F,MATCH($A1340,'Medical Examinations'!$A:$A,0)),"Not Found")</f>
        <v>No</v>
      </c>
      <c r="H1340" s="6">
        <f>IFERROR(INDEX('Medical Examinations'!$L:$L,MATCH($A1340,'Medical Examinations'!$A:$A,0)),"Not Found")</f>
        <v>0</v>
      </c>
      <c r="I1340" s="6" t="str">
        <f>IFERROR(INDEX('Medical Examinations'!$K:$K,MATCH($A1340,'Medical Examinations'!$A:$A,0)),"Not Found")</f>
        <v>No</v>
      </c>
      <c r="J1340" s="6" t="str">
        <f>IFERROR(INDEX('Medical Examinations'!$M:$M,MATCH($A1340,'Medical Examinations'!$A:$A,0)),"Not Found")</f>
        <v>Normal Weight</v>
      </c>
      <c r="K1340" s="6" t="str">
        <f>IFERROR(INDEX('Medical Examinations'!$N:$N,MATCH($A1340,'Medical Examinations'!$A:$A,0)),"Not Found")</f>
        <v>Diabetic</v>
      </c>
      <c r="L1340" s="12">
        <f>IFERROR(INDEX('Hospitalisation Details'!$V:$V,MATCH($A1340,'Hospitalisation Details'!$A:$A,0)),"Not Found")</f>
        <v>0</v>
      </c>
      <c r="M1340" s="13">
        <f>IFERROR(INDEX('Hospitalisation Details'!$F:$F,MATCH($A1340,'Hospitalisation Details'!$A:$A,0)),"Not Found")</f>
        <v>8091.3</v>
      </c>
      <c r="N1340" s="6">
        <f>IFERROR(INDEX('Hospitalisation Details'!$S:$S,MATCH($A1340,'Hospitalisation Details'!$A:$A,0)),"Not Found")</f>
        <v>24633</v>
      </c>
      <c r="O1340" s="6">
        <f>IFERROR(INDEX('Hospitalisation Details'!$T:$T,MATCH($A1340,'Hospitalisation Details'!$A:$A,0)),"Not Found")</f>
        <v>55</v>
      </c>
      <c r="P1340" s="6">
        <f>IFERROR(INDEX('Hospitalisation Details'!$U:$U,MATCH($A1340,'Hospitalisation Details'!$A:$A,0)),"Not Found")</f>
        <v>0</v>
      </c>
      <c r="Q1340" s="6">
        <f>IFERROR(INDEX('Hospitalisation Details'!$W:$W,MATCH($A1340,'Hospitalisation Details'!$A:$A,0)),"Not Found")</f>
        <v>0</v>
      </c>
    </row>
    <row r="1341" spans="1:17" ht="15" customHeight="1" x14ac:dyDescent="0.3">
      <c r="A1341" s="6" t="str">
        <f>'Customer Names'!A1341</f>
        <v>Id1340</v>
      </c>
      <c r="B1341" s="6" t="str">
        <f>IFERROR(INDEX('Customer Names'!$D:$D,MATCH($A1341,'Customer Names'!$A:$A,0)),"Not Found")</f>
        <v>Stan J</v>
      </c>
      <c r="C1341" s="6">
        <f>IFERROR(INDEX('Medical Examinations'!$B:$B,MATCH($A1341,'Medical Examinations'!$A:$A,0)),"Not Found")</f>
        <v>47.52</v>
      </c>
      <c r="D1341" s="6">
        <f>IFERROR(INDEX('Medical Examinations'!$C:$C,MATCH($A1341,'Medical Examinations'!$A:$A,0)),"Not Found")</f>
        <v>11.39</v>
      </c>
      <c r="E1341" s="6" t="str">
        <f>IFERROR(INDEX('Medical Examinations'!$I:$I,MATCH($A1341,'Medical Examinations'!$A:$A,0)),"Not Found")</f>
        <v>Yes</v>
      </c>
      <c r="F1341" s="6" t="str">
        <f>IFERROR(INDEX('Medical Examinations'!$J:$J,MATCH($A1341,'Medical Examinations'!$A:$A,0)),"Not Found")</f>
        <v>No</v>
      </c>
      <c r="G1341" s="6" t="str">
        <f>IFERROR(INDEX('Medical Examinations'!$F:$F,MATCH($A1341,'Medical Examinations'!$A:$A,0)),"Not Found")</f>
        <v>No</v>
      </c>
      <c r="H1341" s="6">
        <f>IFERROR(INDEX('Medical Examinations'!$L:$L,MATCH($A1341,'Medical Examinations'!$A:$A,0)),"Not Found")</f>
        <v>1</v>
      </c>
      <c r="I1341" s="6" t="str">
        <f>IFERROR(INDEX('Medical Examinations'!$K:$K,MATCH($A1341,'Medical Examinations'!$A:$A,0)),"Not Found")</f>
        <v>No</v>
      </c>
      <c r="J1341" s="6" t="str">
        <f>IFERROR(INDEX('Medical Examinations'!$M:$M,MATCH($A1341,'Medical Examinations'!$A:$A,0)),"Not Found")</f>
        <v>Obesity</v>
      </c>
      <c r="K1341" s="6" t="str">
        <f>IFERROR(INDEX('Medical Examinations'!$N:$N,MATCH($A1341,'Medical Examinations'!$A:$A,0)),"Not Found")</f>
        <v>Diabetic</v>
      </c>
      <c r="L1341" s="12">
        <f>IFERROR(INDEX('Hospitalisation Details'!$V:$V,MATCH($A1341,'Hospitalisation Details'!$A:$A,0)),"Not Found")</f>
        <v>0</v>
      </c>
      <c r="M1341" s="13">
        <f>IFERROR(INDEX('Hospitalisation Details'!$F:$F,MATCH($A1341,'Hospitalisation Details'!$A:$A,0)),"Not Found")</f>
        <v>8083.92</v>
      </c>
      <c r="N1341" s="6">
        <f>IFERROR(INDEX('Hospitalisation Details'!$S:$S,MATCH($A1341,'Hospitalisation Details'!$A:$A,0)),"Not Found")</f>
        <v>27749</v>
      </c>
      <c r="O1341" s="6">
        <f>IFERROR(INDEX('Hospitalisation Details'!$T:$T,MATCH($A1341,'Hospitalisation Details'!$A:$A,0)),"Not Found")</f>
        <v>47</v>
      </c>
      <c r="P1341" s="6">
        <f>IFERROR(INDEX('Hospitalisation Details'!$U:$U,MATCH($A1341,'Hospitalisation Details'!$A:$A,0)),"Not Found")</f>
        <v>0</v>
      </c>
      <c r="Q1341" s="6">
        <f>IFERROR(INDEX('Hospitalisation Details'!$W:$W,MATCH($A1341,'Hospitalisation Details'!$A:$A,0)),"Not Found")</f>
        <v>0</v>
      </c>
    </row>
    <row r="1342" spans="1:17" ht="15" customHeight="1" x14ac:dyDescent="0.3">
      <c r="A1342" s="6" t="str">
        <f>'Customer Names'!A1342</f>
        <v>Id1341</v>
      </c>
      <c r="B1342" s="6" t="str">
        <f>IFERROR(INDEX('Customer Names'!$D:$D,MATCH($A1342,'Customer Names'!$A:$A,0)),"Not Found")</f>
        <v>Jessica L.</v>
      </c>
      <c r="C1342" s="6">
        <f>IFERROR(INDEX('Medical Examinations'!$B:$B,MATCH($A1342,'Medical Examinations'!$A:$A,0)),"Not Found")</f>
        <v>37.82</v>
      </c>
      <c r="D1342" s="6">
        <f>IFERROR(INDEX('Medical Examinations'!$C:$C,MATCH($A1342,'Medical Examinations'!$A:$A,0)),"Not Found")</f>
        <v>6.36</v>
      </c>
      <c r="E1342" s="6" t="str">
        <f>IFERROR(INDEX('Medical Examinations'!$I:$I,MATCH($A1342,'Medical Examinations'!$A:$A,0)),"Not Found")</f>
        <v>No</v>
      </c>
      <c r="F1342" s="6" t="str">
        <f>IFERROR(INDEX('Medical Examinations'!$J:$J,MATCH($A1342,'Medical Examinations'!$A:$A,0)),"Not Found")</f>
        <v>No</v>
      </c>
      <c r="G1342" s="6" t="str">
        <f>IFERROR(INDEX('Medical Examinations'!$F:$F,MATCH($A1342,'Medical Examinations'!$A:$A,0)),"Not Found")</f>
        <v>No</v>
      </c>
      <c r="H1342" s="6">
        <f>IFERROR(INDEX('Medical Examinations'!$L:$L,MATCH($A1342,'Medical Examinations'!$A:$A,0)),"Not Found")</f>
        <v>0</v>
      </c>
      <c r="I1342" s="6" t="str">
        <f>IFERROR(INDEX('Medical Examinations'!$K:$K,MATCH($A1342,'Medical Examinations'!$A:$A,0)),"Not Found")</f>
        <v>No</v>
      </c>
      <c r="J1342" s="6" t="str">
        <f>IFERROR(INDEX('Medical Examinations'!$M:$M,MATCH($A1342,'Medical Examinations'!$A:$A,0)),"Not Found")</f>
        <v>Obesity</v>
      </c>
      <c r="K1342" s="6" t="str">
        <f>IFERROR(INDEX('Medical Examinations'!$N:$N,MATCH($A1342,'Medical Examinations'!$A:$A,0)),"Not Found")</f>
        <v>Prediabetic</v>
      </c>
      <c r="L1342" s="12">
        <f>IFERROR(INDEX('Hospitalisation Details'!$V:$V,MATCH($A1342,'Hospitalisation Details'!$A:$A,0)),"Not Found")</f>
        <v>0</v>
      </c>
      <c r="M1342" s="13">
        <f>IFERROR(INDEX('Hospitalisation Details'!$F:$F,MATCH($A1342,'Hospitalisation Details'!$A:$A,0)),"Not Found")</f>
        <v>8081.74</v>
      </c>
      <c r="N1342" s="6">
        <f>IFERROR(INDEX('Hospitalisation Details'!$S:$S,MATCH($A1342,'Hospitalisation Details'!$A:$A,0)),"Not Found")</f>
        <v>34619</v>
      </c>
      <c r="O1342" s="6">
        <f>IFERROR(INDEX('Hospitalisation Details'!$T:$T,MATCH($A1342,'Hospitalisation Details'!$A:$A,0)),"Not Found")</f>
        <v>28</v>
      </c>
      <c r="P1342" s="6">
        <f>IFERROR(INDEX('Hospitalisation Details'!$U:$U,MATCH($A1342,'Hospitalisation Details'!$A:$A,0)),"Not Found")</f>
        <v>0</v>
      </c>
      <c r="Q1342" s="6">
        <f>IFERROR(INDEX('Hospitalisation Details'!$W:$W,MATCH($A1342,'Hospitalisation Details'!$A:$A,0)),"Not Found")</f>
        <v>0</v>
      </c>
    </row>
    <row r="1343" spans="1:17" ht="15" customHeight="1" x14ac:dyDescent="0.3">
      <c r="A1343" s="6" t="str">
        <f>'Customer Names'!A1343</f>
        <v>Id1342</v>
      </c>
      <c r="B1343" s="6" t="str">
        <f>IFERROR(INDEX('Customer Names'!$D:$D,MATCH($A1343,'Customer Names'!$A:$A,0)),"Not Found")</f>
        <v>Krysta</v>
      </c>
      <c r="C1343" s="6">
        <f>IFERROR(INDEX('Medical Examinations'!$B:$B,MATCH($A1343,'Medical Examinations'!$A:$A,0)),"Not Found")</f>
        <v>44.16</v>
      </c>
      <c r="D1343" s="6">
        <f>IFERROR(INDEX('Medical Examinations'!$C:$C,MATCH($A1343,'Medical Examinations'!$A:$A,0)),"Not Found")</f>
        <v>5.31</v>
      </c>
      <c r="E1343" s="6" t="str">
        <f>IFERROR(INDEX('Medical Examinations'!$I:$I,MATCH($A1343,'Medical Examinations'!$A:$A,0)),"Not Found")</f>
        <v>Yes</v>
      </c>
      <c r="F1343" s="6" t="str">
        <f>IFERROR(INDEX('Medical Examinations'!$J:$J,MATCH($A1343,'Medical Examinations'!$A:$A,0)),"Not Found")</f>
        <v>No</v>
      </c>
      <c r="G1343" s="6" t="str">
        <f>IFERROR(INDEX('Medical Examinations'!$F:$F,MATCH($A1343,'Medical Examinations'!$A:$A,0)),"Not Found")</f>
        <v>No</v>
      </c>
      <c r="H1343" s="6">
        <f>IFERROR(INDEX('Medical Examinations'!$L:$L,MATCH($A1343,'Medical Examinations'!$A:$A,0)),"Not Found")</f>
        <v>0</v>
      </c>
      <c r="I1343" s="6" t="str">
        <f>IFERROR(INDEX('Medical Examinations'!$K:$K,MATCH($A1343,'Medical Examinations'!$A:$A,0)),"Not Found")</f>
        <v>No</v>
      </c>
      <c r="J1343" s="6" t="str">
        <f>IFERROR(INDEX('Medical Examinations'!$M:$M,MATCH($A1343,'Medical Examinations'!$A:$A,0)),"Not Found")</f>
        <v>Obesity</v>
      </c>
      <c r="K1343" s="6" t="str">
        <f>IFERROR(INDEX('Medical Examinations'!$N:$N,MATCH($A1343,'Medical Examinations'!$A:$A,0)),"Not Found")</f>
        <v>Normal</v>
      </c>
      <c r="L1343" s="12">
        <f>IFERROR(INDEX('Hospitalisation Details'!$V:$V,MATCH($A1343,'Hospitalisation Details'!$A:$A,0)),"Not Found")</f>
        <v>0</v>
      </c>
      <c r="M1343" s="13">
        <f>IFERROR(INDEX('Hospitalisation Details'!$F:$F,MATCH($A1343,'Hospitalisation Details'!$A:$A,0)),"Not Found")</f>
        <v>8081.26</v>
      </c>
      <c r="N1343" s="6">
        <f>IFERROR(INDEX('Hospitalisation Details'!$S:$S,MATCH($A1343,'Hospitalisation Details'!$A:$A,0)),"Not Found")</f>
        <v>37131</v>
      </c>
      <c r="O1343" s="6">
        <f>IFERROR(INDEX('Hospitalisation Details'!$T:$T,MATCH($A1343,'Hospitalisation Details'!$A:$A,0)),"Not Found")</f>
        <v>21</v>
      </c>
      <c r="P1343" s="6">
        <f>IFERROR(INDEX('Hospitalisation Details'!$U:$U,MATCH($A1343,'Hospitalisation Details'!$A:$A,0)),"Not Found")</f>
        <v>0</v>
      </c>
      <c r="Q1343" s="6">
        <f>IFERROR(INDEX('Hospitalisation Details'!$W:$W,MATCH($A1343,'Hospitalisation Details'!$A:$A,0)),"Not Found")</f>
        <v>0</v>
      </c>
    </row>
    <row r="1344" spans="1:17" ht="15" customHeight="1" x14ac:dyDescent="0.3">
      <c r="A1344" s="6" t="str">
        <f>'Customer Names'!A1344</f>
        <v>Id1343</v>
      </c>
      <c r="B1344" s="6" t="str">
        <f>IFERROR(INDEX('Customer Names'!$D:$D,MATCH($A1344,'Customer Names'!$A:$A,0)),"Not Found")</f>
        <v>Natascia</v>
      </c>
      <c r="C1344" s="6">
        <f>IFERROR(INDEX('Medical Examinations'!$B:$B,MATCH($A1344,'Medical Examinations'!$A:$A,0)),"Not Found")</f>
        <v>37.049999999999997</v>
      </c>
      <c r="D1344" s="6">
        <f>IFERROR(INDEX('Medical Examinations'!$C:$C,MATCH($A1344,'Medical Examinations'!$A:$A,0)),"Not Found")</f>
        <v>4.74</v>
      </c>
      <c r="E1344" s="6" t="str">
        <f>IFERROR(INDEX('Medical Examinations'!$I:$I,MATCH($A1344,'Medical Examinations'!$A:$A,0)),"Not Found")</f>
        <v>No</v>
      </c>
      <c r="F1344" s="6" t="str">
        <f>IFERROR(INDEX('Medical Examinations'!$J:$J,MATCH($A1344,'Medical Examinations'!$A:$A,0)),"Not Found")</f>
        <v>No</v>
      </c>
      <c r="G1344" s="6" t="str">
        <f>IFERROR(INDEX('Medical Examinations'!$F:$F,MATCH($A1344,'Medical Examinations'!$A:$A,0)),"Not Found")</f>
        <v>Yes</v>
      </c>
      <c r="H1344" s="6">
        <f>IFERROR(INDEX('Medical Examinations'!$L:$L,MATCH($A1344,'Medical Examinations'!$A:$A,0)),"Not Found")</f>
        <v>1</v>
      </c>
      <c r="I1344" s="6" t="str">
        <f>IFERROR(INDEX('Medical Examinations'!$K:$K,MATCH($A1344,'Medical Examinations'!$A:$A,0)),"Not Found")</f>
        <v>No</v>
      </c>
      <c r="J1344" s="6" t="str">
        <f>IFERROR(INDEX('Medical Examinations'!$M:$M,MATCH($A1344,'Medical Examinations'!$A:$A,0)),"Not Found")</f>
        <v>Obesity</v>
      </c>
      <c r="K1344" s="6" t="str">
        <f>IFERROR(INDEX('Medical Examinations'!$N:$N,MATCH($A1344,'Medical Examinations'!$A:$A,0)),"Not Found")</f>
        <v>Normal</v>
      </c>
      <c r="L1344" s="12">
        <f>IFERROR(INDEX('Hospitalisation Details'!$V:$V,MATCH($A1344,'Hospitalisation Details'!$A:$A,0)),"Not Found")</f>
        <v>0</v>
      </c>
      <c r="M1344" s="13">
        <f>IFERROR(INDEX('Hospitalisation Details'!$F:$F,MATCH($A1344,'Hospitalisation Details'!$A:$A,0)),"Not Found")</f>
        <v>8077.41</v>
      </c>
      <c r="N1344" s="6">
        <f>IFERROR(INDEX('Hospitalisation Details'!$S:$S,MATCH($A1344,'Hospitalisation Details'!$A:$A,0)),"Not Found")</f>
        <v>34280</v>
      </c>
      <c r="O1344" s="6">
        <f>IFERROR(INDEX('Hospitalisation Details'!$T:$T,MATCH($A1344,'Hospitalisation Details'!$A:$A,0)),"Not Found")</f>
        <v>29</v>
      </c>
      <c r="P1344" s="6">
        <f>IFERROR(INDEX('Hospitalisation Details'!$U:$U,MATCH($A1344,'Hospitalisation Details'!$A:$A,0)),"Not Found")</f>
        <v>0</v>
      </c>
      <c r="Q1344" s="6">
        <f>IFERROR(INDEX('Hospitalisation Details'!$W:$W,MATCH($A1344,'Hospitalisation Details'!$A:$A,0)),"Not Found")</f>
        <v>0</v>
      </c>
    </row>
    <row r="1345" spans="1:17" ht="15" customHeight="1" x14ac:dyDescent="0.3">
      <c r="A1345" s="6" t="str">
        <f>'Customer Names'!A1345</f>
        <v>Id1344</v>
      </c>
      <c r="B1345" s="6" t="str">
        <f>IFERROR(INDEX('Customer Names'!$D:$D,MATCH($A1345,'Customer Names'!$A:$A,0)),"Not Found")</f>
        <v>Jenny</v>
      </c>
      <c r="C1345" s="6">
        <f>IFERROR(INDEX('Medical Examinations'!$B:$B,MATCH($A1345,'Medical Examinations'!$A:$A,0)),"Not Found")</f>
        <v>18.66</v>
      </c>
      <c r="D1345" s="6">
        <f>IFERROR(INDEX('Medical Examinations'!$C:$C,MATCH($A1345,'Medical Examinations'!$A:$A,0)),"Not Found")</f>
        <v>11.35</v>
      </c>
      <c r="E1345" s="6" t="str">
        <f>IFERROR(INDEX('Medical Examinations'!$I:$I,MATCH($A1345,'Medical Examinations'!$A:$A,0)),"Not Found")</f>
        <v>No</v>
      </c>
      <c r="F1345" s="6" t="str">
        <f>IFERROR(INDEX('Medical Examinations'!$J:$J,MATCH($A1345,'Medical Examinations'!$A:$A,0)),"Not Found")</f>
        <v>No</v>
      </c>
      <c r="G1345" s="6" t="str">
        <f>IFERROR(INDEX('Medical Examinations'!$F:$F,MATCH($A1345,'Medical Examinations'!$A:$A,0)),"Not Found")</f>
        <v>No</v>
      </c>
      <c r="H1345" s="6">
        <f>IFERROR(INDEX('Medical Examinations'!$L:$L,MATCH($A1345,'Medical Examinations'!$A:$A,0)),"Not Found")</f>
        <v>0</v>
      </c>
      <c r="I1345" s="6" t="str">
        <f>IFERROR(INDEX('Medical Examinations'!$K:$K,MATCH($A1345,'Medical Examinations'!$A:$A,0)),"Not Found")</f>
        <v>No</v>
      </c>
      <c r="J1345" s="6" t="str">
        <f>IFERROR(INDEX('Medical Examinations'!$M:$M,MATCH($A1345,'Medical Examinations'!$A:$A,0)),"Not Found")</f>
        <v>Normal Weight</v>
      </c>
      <c r="K1345" s="6" t="str">
        <f>IFERROR(INDEX('Medical Examinations'!$N:$N,MATCH($A1345,'Medical Examinations'!$A:$A,0)),"Not Found")</f>
        <v>Diabetic</v>
      </c>
      <c r="L1345" s="12">
        <f>IFERROR(INDEX('Hospitalisation Details'!$V:$V,MATCH($A1345,'Hospitalisation Details'!$A:$A,0)),"Not Found")</f>
        <v>0</v>
      </c>
      <c r="M1345" s="13">
        <f>IFERROR(INDEX('Hospitalisation Details'!$F:$F,MATCH($A1345,'Hospitalisation Details'!$A:$A,0)),"Not Found")</f>
        <v>8071.57</v>
      </c>
      <c r="N1345" s="6">
        <f>IFERROR(INDEX('Hospitalisation Details'!$S:$S,MATCH($A1345,'Hospitalisation Details'!$A:$A,0)),"Not Found")</f>
        <v>24036</v>
      </c>
      <c r="O1345" s="6">
        <f>IFERROR(INDEX('Hospitalisation Details'!$T:$T,MATCH($A1345,'Hospitalisation Details'!$A:$A,0)),"Not Found")</f>
        <v>57</v>
      </c>
      <c r="P1345" s="6">
        <f>IFERROR(INDEX('Hospitalisation Details'!$U:$U,MATCH($A1345,'Hospitalisation Details'!$A:$A,0)),"Not Found")</f>
        <v>0</v>
      </c>
      <c r="Q1345" s="6">
        <f>IFERROR(INDEX('Hospitalisation Details'!$W:$W,MATCH($A1345,'Hospitalisation Details'!$A:$A,0)),"Not Found")</f>
        <v>0</v>
      </c>
    </row>
    <row r="1346" spans="1:17" ht="15" customHeight="1" x14ac:dyDescent="0.3">
      <c r="A1346" s="6" t="str">
        <f>'Customer Names'!A1346</f>
        <v>Id1345</v>
      </c>
      <c r="B1346" s="6" t="str">
        <f>IFERROR(INDEX('Customer Names'!$D:$D,MATCH($A1346,'Customer Names'!$A:$A,0)),"Not Found")</f>
        <v>Brian</v>
      </c>
      <c r="C1346" s="6">
        <f>IFERROR(INDEX('Medical Examinations'!$B:$B,MATCH($A1346,'Medical Examinations'!$A:$A,0)),"Not Found")</f>
        <v>36.200000000000003</v>
      </c>
      <c r="D1346" s="6">
        <f>IFERROR(INDEX('Medical Examinations'!$C:$C,MATCH($A1346,'Medical Examinations'!$A:$A,0)),"Not Found")</f>
        <v>6.81</v>
      </c>
      <c r="E1346" s="6" t="str">
        <f>IFERROR(INDEX('Medical Examinations'!$I:$I,MATCH($A1346,'Medical Examinations'!$A:$A,0)),"Not Found")</f>
        <v>Yes</v>
      </c>
      <c r="F1346" s="6" t="str">
        <f>IFERROR(INDEX('Medical Examinations'!$J:$J,MATCH($A1346,'Medical Examinations'!$A:$A,0)),"Not Found")</f>
        <v>No</v>
      </c>
      <c r="G1346" s="6" t="str">
        <f>IFERROR(INDEX('Medical Examinations'!$F:$F,MATCH($A1346,'Medical Examinations'!$A:$A,0)),"Not Found")</f>
        <v>No</v>
      </c>
      <c r="H1346" s="6">
        <f>IFERROR(INDEX('Medical Examinations'!$L:$L,MATCH($A1346,'Medical Examinations'!$A:$A,0)),"Not Found")</f>
        <v>1</v>
      </c>
      <c r="I1346" s="6" t="str">
        <f>IFERROR(INDEX('Medical Examinations'!$K:$K,MATCH($A1346,'Medical Examinations'!$A:$A,0)),"Not Found")</f>
        <v>No</v>
      </c>
      <c r="J1346" s="6" t="str">
        <f>IFERROR(INDEX('Medical Examinations'!$M:$M,MATCH($A1346,'Medical Examinations'!$A:$A,0)),"Not Found")</f>
        <v>Obesity</v>
      </c>
      <c r="K1346" s="6" t="str">
        <f>IFERROR(INDEX('Medical Examinations'!$N:$N,MATCH($A1346,'Medical Examinations'!$A:$A,0)),"Not Found")</f>
        <v>Diabetic</v>
      </c>
      <c r="L1346" s="12">
        <f>IFERROR(INDEX('Hospitalisation Details'!$V:$V,MATCH($A1346,'Hospitalisation Details'!$A:$A,0)),"Not Found")</f>
        <v>0</v>
      </c>
      <c r="M1346" s="13">
        <f>IFERROR(INDEX('Hospitalisation Details'!$F:$F,MATCH($A1346,'Hospitalisation Details'!$A:$A,0)),"Not Found")</f>
        <v>8068.19</v>
      </c>
      <c r="N1346" s="6">
        <f>IFERROR(INDEX('Hospitalisation Details'!$S:$S,MATCH($A1346,'Hospitalisation Details'!$A:$A,0)),"Not Found")</f>
        <v>27743</v>
      </c>
      <c r="O1346" s="6">
        <f>IFERROR(INDEX('Hospitalisation Details'!$T:$T,MATCH($A1346,'Hospitalisation Details'!$A:$A,0)),"Not Found")</f>
        <v>47</v>
      </c>
      <c r="P1346" s="6">
        <f>IFERROR(INDEX('Hospitalisation Details'!$U:$U,MATCH($A1346,'Hospitalisation Details'!$A:$A,0)),"Not Found")</f>
        <v>0</v>
      </c>
      <c r="Q1346" s="6">
        <f>IFERROR(INDEX('Hospitalisation Details'!$W:$W,MATCH($A1346,'Hospitalisation Details'!$A:$A,0)),"Not Found")</f>
        <v>0</v>
      </c>
    </row>
    <row r="1347" spans="1:17" ht="15" customHeight="1" x14ac:dyDescent="0.3">
      <c r="A1347" s="6" t="str">
        <f>'Customer Names'!A1347</f>
        <v>Id1346</v>
      </c>
      <c r="B1347" s="6" t="str">
        <f>IFERROR(INDEX('Customer Names'!$D:$D,MATCH($A1347,'Customer Names'!$A:$A,0)),"Not Found")</f>
        <v>Monica</v>
      </c>
      <c r="C1347" s="6">
        <f>IFERROR(INDEX('Medical Examinations'!$B:$B,MATCH($A1347,'Medical Examinations'!$A:$A,0)),"Not Found")</f>
        <v>18.87</v>
      </c>
      <c r="D1347" s="6">
        <f>IFERROR(INDEX('Medical Examinations'!$C:$C,MATCH($A1347,'Medical Examinations'!$A:$A,0)),"Not Found")</f>
        <v>8.06</v>
      </c>
      <c r="E1347" s="6" t="str">
        <f>IFERROR(INDEX('Medical Examinations'!$I:$I,MATCH($A1347,'Medical Examinations'!$A:$A,0)),"Not Found")</f>
        <v>No</v>
      </c>
      <c r="F1347" s="6" t="str">
        <f>IFERROR(INDEX('Medical Examinations'!$J:$J,MATCH($A1347,'Medical Examinations'!$A:$A,0)),"Not Found")</f>
        <v>No</v>
      </c>
      <c r="G1347" s="6" t="str">
        <f>IFERROR(INDEX('Medical Examinations'!$F:$F,MATCH($A1347,'Medical Examinations'!$A:$A,0)),"Not Found")</f>
        <v>No</v>
      </c>
      <c r="H1347" s="6">
        <f>IFERROR(INDEX('Medical Examinations'!$L:$L,MATCH($A1347,'Medical Examinations'!$A:$A,0)),"Not Found")</f>
        <v>0</v>
      </c>
      <c r="I1347" s="6" t="str">
        <f>IFERROR(INDEX('Medical Examinations'!$K:$K,MATCH($A1347,'Medical Examinations'!$A:$A,0)),"Not Found")</f>
        <v>No</v>
      </c>
      <c r="J1347" s="6" t="str">
        <f>IFERROR(INDEX('Medical Examinations'!$M:$M,MATCH($A1347,'Medical Examinations'!$A:$A,0)),"Not Found")</f>
        <v>Normal Weight</v>
      </c>
      <c r="K1347" s="6" t="str">
        <f>IFERROR(INDEX('Medical Examinations'!$N:$N,MATCH($A1347,'Medical Examinations'!$A:$A,0)),"Not Found")</f>
        <v>Diabetic</v>
      </c>
      <c r="L1347" s="12">
        <f>IFERROR(INDEX('Hospitalisation Details'!$V:$V,MATCH($A1347,'Hospitalisation Details'!$A:$A,0)),"Not Found")</f>
        <v>0</v>
      </c>
      <c r="M1347" s="13">
        <f>IFERROR(INDEX('Hospitalisation Details'!$F:$F,MATCH($A1347,'Hospitalisation Details'!$A:$A,0)),"Not Found")</f>
        <v>8067.83</v>
      </c>
      <c r="N1347" s="6">
        <f>IFERROR(INDEX('Hospitalisation Details'!$S:$S,MATCH($A1347,'Hospitalisation Details'!$A:$A,0)),"Not Found")</f>
        <v>23965</v>
      </c>
      <c r="O1347" s="6">
        <f>IFERROR(INDEX('Hospitalisation Details'!$T:$T,MATCH($A1347,'Hospitalisation Details'!$A:$A,0)),"Not Found")</f>
        <v>57</v>
      </c>
      <c r="P1347" s="6">
        <f>IFERROR(INDEX('Hospitalisation Details'!$U:$U,MATCH($A1347,'Hospitalisation Details'!$A:$A,0)),"Not Found")</f>
        <v>0</v>
      </c>
      <c r="Q1347" s="6">
        <f>IFERROR(INDEX('Hospitalisation Details'!$W:$W,MATCH($A1347,'Hospitalisation Details'!$A:$A,0)),"Not Found")</f>
        <v>0</v>
      </c>
    </row>
    <row r="1348" spans="1:17" ht="15" customHeight="1" x14ac:dyDescent="0.3">
      <c r="A1348" s="6" t="str">
        <f>'Customer Names'!A1348</f>
        <v>Id1347</v>
      </c>
      <c r="B1348" s="6" t="str">
        <f>IFERROR(INDEX('Customer Names'!$D:$D,MATCH($A1348,'Customer Names'!$A:$A,0)),"Not Found")</f>
        <v>Tyler</v>
      </c>
      <c r="C1348" s="6">
        <f>IFERROR(INDEX('Medical Examinations'!$B:$B,MATCH($A1348,'Medical Examinations'!$A:$A,0)),"Not Found")</f>
        <v>32.299999999999997</v>
      </c>
      <c r="D1348" s="6">
        <f>IFERROR(INDEX('Medical Examinations'!$C:$C,MATCH($A1348,'Medical Examinations'!$A:$A,0)),"Not Found")</f>
        <v>6.74</v>
      </c>
      <c r="E1348" s="6" t="str">
        <f>IFERROR(INDEX('Medical Examinations'!$I:$I,MATCH($A1348,'Medical Examinations'!$A:$A,0)),"Not Found")</f>
        <v>Yes</v>
      </c>
      <c r="F1348" s="6" t="str">
        <f>IFERROR(INDEX('Medical Examinations'!$J:$J,MATCH($A1348,'Medical Examinations'!$A:$A,0)),"Not Found")</f>
        <v>No</v>
      </c>
      <c r="G1348" s="6" t="str">
        <f>IFERROR(INDEX('Medical Examinations'!$F:$F,MATCH($A1348,'Medical Examinations'!$A:$A,0)),"Not Found")</f>
        <v>No</v>
      </c>
      <c r="H1348" s="6">
        <f>IFERROR(INDEX('Medical Examinations'!$L:$L,MATCH($A1348,'Medical Examinations'!$A:$A,0)),"Not Found")</f>
        <v>1</v>
      </c>
      <c r="I1348" s="6" t="str">
        <f>IFERROR(INDEX('Medical Examinations'!$K:$K,MATCH($A1348,'Medical Examinations'!$A:$A,0)),"Not Found")</f>
        <v>No</v>
      </c>
      <c r="J1348" s="6" t="str">
        <f>IFERROR(INDEX('Medical Examinations'!$M:$M,MATCH($A1348,'Medical Examinations'!$A:$A,0)),"Not Found")</f>
        <v>Obesity</v>
      </c>
      <c r="K1348" s="6" t="str">
        <f>IFERROR(INDEX('Medical Examinations'!$N:$N,MATCH($A1348,'Medical Examinations'!$A:$A,0)),"Not Found")</f>
        <v>Diabetic</v>
      </c>
      <c r="L1348" s="12">
        <f>IFERROR(INDEX('Hospitalisation Details'!$V:$V,MATCH($A1348,'Hospitalisation Details'!$A:$A,0)),"Not Found")</f>
        <v>0</v>
      </c>
      <c r="M1348" s="13">
        <f>IFERROR(INDEX('Hospitalisation Details'!$F:$F,MATCH($A1348,'Hospitalisation Details'!$A:$A,0)),"Not Found")</f>
        <v>8062.76</v>
      </c>
      <c r="N1348" s="6">
        <f>IFERROR(INDEX('Hospitalisation Details'!$S:$S,MATCH($A1348,'Hospitalisation Details'!$A:$A,0)),"Not Found")</f>
        <v>27573</v>
      </c>
      <c r="O1348" s="6">
        <f>IFERROR(INDEX('Hospitalisation Details'!$T:$T,MATCH($A1348,'Hospitalisation Details'!$A:$A,0)),"Not Found")</f>
        <v>47</v>
      </c>
      <c r="P1348" s="6">
        <f>IFERROR(INDEX('Hospitalisation Details'!$U:$U,MATCH($A1348,'Hospitalisation Details'!$A:$A,0)),"Not Found")</f>
        <v>0</v>
      </c>
      <c r="Q1348" s="6">
        <f>IFERROR(INDEX('Hospitalisation Details'!$W:$W,MATCH($A1348,'Hospitalisation Details'!$A:$A,0)),"Not Found")</f>
        <v>0</v>
      </c>
    </row>
    <row r="1349" spans="1:17" ht="15" customHeight="1" x14ac:dyDescent="0.3">
      <c r="A1349" s="6" t="str">
        <f>'Customer Names'!A1349</f>
        <v>Id1348</v>
      </c>
      <c r="B1349" s="6" t="str">
        <f>IFERROR(INDEX('Customer Names'!$D:$D,MATCH($A1349,'Customer Names'!$A:$A,0)),"Not Found")</f>
        <v>Kelly C</v>
      </c>
      <c r="C1349" s="6">
        <f>IFERROR(INDEX('Medical Examinations'!$B:$B,MATCH($A1349,'Medical Examinations'!$A:$A,0)),"Not Found")</f>
        <v>22.64</v>
      </c>
      <c r="D1349" s="6">
        <f>IFERROR(INDEX('Medical Examinations'!$C:$C,MATCH($A1349,'Medical Examinations'!$A:$A,0)),"Not Found")</f>
        <v>6.54</v>
      </c>
      <c r="E1349" s="6" t="str">
        <f>IFERROR(INDEX('Medical Examinations'!$I:$I,MATCH($A1349,'Medical Examinations'!$A:$A,0)),"Not Found")</f>
        <v>Yes</v>
      </c>
      <c r="F1349" s="6" t="str">
        <f>IFERROR(INDEX('Medical Examinations'!$J:$J,MATCH($A1349,'Medical Examinations'!$A:$A,0)),"Not Found")</f>
        <v>No</v>
      </c>
      <c r="G1349" s="6" t="str">
        <f>IFERROR(INDEX('Medical Examinations'!$F:$F,MATCH($A1349,'Medical Examinations'!$A:$A,0)),"Not Found")</f>
        <v>No</v>
      </c>
      <c r="H1349" s="6">
        <f>IFERROR(INDEX('Medical Examinations'!$L:$L,MATCH($A1349,'Medical Examinations'!$A:$A,0)),"Not Found")</f>
        <v>2</v>
      </c>
      <c r="I1349" s="6" t="str">
        <f>IFERROR(INDEX('Medical Examinations'!$K:$K,MATCH($A1349,'Medical Examinations'!$A:$A,0)),"Not Found")</f>
        <v>No</v>
      </c>
      <c r="J1349" s="6" t="str">
        <f>IFERROR(INDEX('Medical Examinations'!$M:$M,MATCH($A1349,'Medical Examinations'!$A:$A,0)),"Not Found")</f>
        <v>Normal Weight</v>
      </c>
      <c r="K1349" s="6" t="str">
        <f>IFERROR(INDEX('Medical Examinations'!$N:$N,MATCH($A1349,'Medical Examinations'!$A:$A,0)),"Not Found")</f>
        <v>Diabetic</v>
      </c>
      <c r="L1349" s="12">
        <f>IFERROR(INDEX('Hospitalisation Details'!$V:$V,MATCH($A1349,'Hospitalisation Details'!$A:$A,0)),"Not Found")</f>
        <v>0</v>
      </c>
      <c r="M1349" s="13">
        <f>IFERROR(INDEX('Hospitalisation Details'!$F:$F,MATCH($A1349,'Hospitalisation Details'!$A:$A,0)),"Not Found")</f>
        <v>8062.31</v>
      </c>
      <c r="N1349" s="6">
        <f>IFERROR(INDEX('Hospitalisation Details'!$S:$S,MATCH($A1349,'Hospitalisation Details'!$A:$A,0)),"Not Found")</f>
        <v>25914</v>
      </c>
      <c r="O1349" s="6">
        <f>IFERROR(INDEX('Hospitalisation Details'!$T:$T,MATCH($A1349,'Hospitalisation Details'!$A:$A,0)),"Not Found")</f>
        <v>52</v>
      </c>
      <c r="P1349" s="6">
        <f>IFERROR(INDEX('Hospitalisation Details'!$U:$U,MATCH($A1349,'Hospitalisation Details'!$A:$A,0)),"Not Found")</f>
        <v>0</v>
      </c>
      <c r="Q1349" s="6">
        <f>IFERROR(INDEX('Hospitalisation Details'!$W:$W,MATCH($A1349,'Hospitalisation Details'!$A:$A,0)),"Not Found")</f>
        <v>0</v>
      </c>
    </row>
    <row r="1350" spans="1:17" ht="15" customHeight="1" x14ac:dyDescent="0.3">
      <c r="A1350" s="6" t="str">
        <f>'Customer Names'!A1350</f>
        <v>Id1349</v>
      </c>
      <c r="B1350" s="6" t="str">
        <f>IFERROR(INDEX('Customer Names'!$D:$D,MATCH($A1350,'Customer Names'!$A:$A,0)),"Not Found")</f>
        <v>Emily</v>
      </c>
      <c r="C1350" s="6">
        <f>IFERROR(INDEX('Medical Examinations'!$B:$B,MATCH($A1350,'Medical Examinations'!$A:$A,0)),"Not Found")</f>
        <v>28.69</v>
      </c>
      <c r="D1350" s="6">
        <f>IFERROR(INDEX('Medical Examinations'!$C:$C,MATCH($A1350,'Medical Examinations'!$A:$A,0)),"Not Found")</f>
        <v>5.4</v>
      </c>
      <c r="E1350" s="6" t="str">
        <f>IFERROR(INDEX('Medical Examinations'!$I:$I,MATCH($A1350,'Medical Examinations'!$A:$A,0)),"Not Found")</f>
        <v>No</v>
      </c>
      <c r="F1350" s="6" t="str">
        <f>IFERROR(INDEX('Medical Examinations'!$J:$J,MATCH($A1350,'Medical Examinations'!$A:$A,0)),"Not Found")</f>
        <v>No</v>
      </c>
      <c r="G1350" s="6" t="str">
        <f>IFERROR(INDEX('Medical Examinations'!$F:$F,MATCH($A1350,'Medical Examinations'!$A:$A,0)),"Not Found")</f>
        <v>No</v>
      </c>
      <c r="H1350" s="6">
        <f>IFERROR(INDEX('Medical Examinations'!$L:$L,MATCH($A1350,'Medical Examinations'!$A:$A,0)),"Not Found")</f>
        <v>0</v>
      </c>
      <c r="I1350" s="6" t="str">
        <f>IFERROR(INDEX('Medical Examinations'!$K:$K,MATCH($A1350,'Medical Examinations'!$A:$A,0)),"Not Found")</f>
        <v>No</v>
      </c>
      <c r="J1350" s="6" t="str">
        <f>IFERROR(INDEX('Medical Examinations'!$M:$M,MATCH($A1350,'Medical Examinations'!$A:$A,0)),"Not Found")</f>
        <v>Overweight</v>
      </c>
      <c r="K1350" s="6" t="str">
        <f>IFERROR(INDEX('Medical Examinations'!$N:$N,MATCH($A1350,'Medical Examinations'!$A:$A,0)),"Not Found")</f>
        <v>Normal</v>
      </c>
      <c r="L1350" s="12">
        <f>IFERROR(INDEX('Hospitalisation Details'!$V:$V,MATCH($A1350,'Hospitalisation Details'!$A:$A,0)),"Not Found")</f>
        <v>0</v>
      </c>
      <c r="M1350" s="13">
        <f>IFERROR(INDEX('Hospitalisation Details'!$F:$F,MATCH($A1350,'Hospitalisation Details'!$A:$A,0)),"Not Found")</f>
        <v>8059.68</v>
      </c>
      <c r="N1350" s="6">
        <f>IFERROR(INDEX('Hospitalisation Details'!$S:$S,MATCH($A1350,'Hospitalisation Details'!$A:$A,0)),"Not Found")</f>
        <v>30312</v>
      </c>
      <c r="O1350" s="6">
        <f>IFERROR(INDEX('Hospitalisation Details'!$T:$T,MATCH($A1350,'Hospitalisation Details'!$A:$A,0)),"Not Found")</f>
        <v>40</v>
      </c>
      <c r="P1350" s="6">
        <f>IFERROR(INDEX('Hospitalisation Details'!$U:$U,MATCH($A1350,'Hospitalisation Details'!$A:$A,0)),"Not Found")</f>
        <v>0</v>
      </c>
      <c r="Q1350" s="6">
        <f>IFERROR(INDEX('Hospitalisation Details'!$W:$W,MATCH($A1350,'Hospitalisation Details'!$A:$A,0)),"Not Found")</f>
        <v>0</v>
      </c>
    </row>
    <row r="1351" spans="1:17" ht="15" customHeight="1" x14ac:dyDescent="0.3">
      <c r="A1351" s="6" t="str">
        <f>'Customer Names'!A1351</f>
        <v>Id1350</v>
      </c>
      <c r="B1351" s="6" t="str">
        <f>IFERROR(INDEX('Customer Names'!$D:$D,MATCH($A1351,'Customer Names'!$A:$A,0)),"Not Found")</f>
        <v>James V</v>
      </c>
      <c r="C1351" s="6">
        <f>IFERROR(INDEX('Medical Examinations'!$B:$B,MATCH($A1351,'Medical Examinations'!$A:$A,0)),"Not Found")</f>
        <v>28.16</v>
      </c>
      <c r="D1351" s="6">
        <f>IFERROR(INDEX('Medical Examinations'!$C:$C,MATCH($A1351,'Medical Examinations'!$A:$A,0)),"Not Found")</f>
        <v>5.58</v>
      </c>
      <c r="E1351" s="6" t="str">
        <f>IFERROR(INDEX('Medical Examinations'!$I:$I,MATCH($A1351,'Medical Examinations'!$A:$A,0)),"Not Found")</f>
        <v>Yes</v>
      </c>
      <c r="F1351" s="6" t="str">
        <f>IFERROR(INDEX('Medical Examinations'!$J:$J,MATCH($A1351,'Medical Examinations'!$A:$A,0)),"Not Found")</f>
        <v>No</v>
      </c>
      <c r="G1351" s="6" t="str">
        <f>IFERROR(INDEX('Medical Examinations'!$F:$F,MATCH($A1351,'Medical Examinations'!$A:$A,0)),"Not Found")</f>
        <v>No</v>
      </c>
      <c r="H1351" s="6">
        <f>IFERROR(INDEX('Medical Examinations'!$L:$L,MATCH($A1351,'Medical Examinations'!$A:$A,0)),"Not Found")</f>
        <v>0</v>
      </c>
      <c r="I1351" s="6" t="str">
        <f>IFERROR(INDEX('Medical Examinations'!$K:$K,MATCH($A1351,'Medical Examinations'!$A:$A,0)),"Not Found")</f>
        <v>No</v>
      </c>
      <c r="J1351" s="6" t="str">
        <f>IFERROR(INDEX('Medical Examinations'!$M:$M,MATCH($A1351,'Medical Examinations'!$A:$A,0)),"Not Found")</f>
        <v>Overweight</v>
      </c>
      <c r="K1351" s="6" t="str">
        <f>IFERROR(INDEX('Medical Examinations'!$N:$N,MATCH($A1351,'Medical Examinations'!$A:$A,0)),"Not Found")</f>
        <v>Normal</v>
      </c>
      <c r="L1351" s="12">
        <f>IFERROR(INDEX('Hospitalisation Details'!$V:$V,MATCH($A1351,'Hospitalisation Details'!$A:$A,0)),"Not Found")</f>
        <v>0</v>
      </c>
      <c r="M1351" s="13">
        <f>IFERROR(INDEX('Hospitalisation Details'!$F:$F,MATCH($A1351,'Hospitalisation Details'!$A:$A,0)),"Not Found")</f>
        <v>8059.06</v>
      </c>
      <c r="N1351" s="6">
        <f>IFERROR(INDEX('Hospitalisation Details'!$S:$S,MATCH($A1351,'Hospitalisation Details'!$A:$A,0)),"Not Found")</f>
        <v>31379</v>
      </c>
      <c r="O1351" s="6">
        <f>IFERROR(INDEX('Hospitalisation Details'!$T:$T,MATCH($A1351,'Hospitalisation Details'!$A:$A,0)),"Not Found")</f>
        <v>37</v>
      </c>
      <c r="P1351" s="6">
        <f>IFERROR(INDEX('Hospitalisation Details'!$U:$U,MATCH($A1351,'Hospitalisation Details'!$A:$A,0)),"Not Found")</f>
        <v>0</v>
      </c>
      <c r="Q1351" s="6">
        <f>IFERROR(INDEX('Hospitalisation Details'!$W:$W,MATCH($A1351,'Hospitalisation Details'!$A:$A,0)),"Not Found")</f>
        <v>0</v>
      </c>
    </row>
    <row r="1352" spans="1:17" ht="15" customHeight="1" x14ac:dyDescent="0.3">
      <c r="A1352" s="6" t="str">
        <f>'Customer Names'!A1352</f>
        <v>Id1351</v>
      </c>
      <c r="B1352" s="6" t="str">
        <f>IFERROR(INDEX('Customer Names'!$D:$D,MATCH($A1352,'Customer Names'!$A:$A,0)),"Not Found")</f>
        <v>Angie</v>
      </c>
      <c r="C1352" s="6">
        <f>IFERROR(INDEX('Medical Examinations'!$B:$B,MATCH($A1352,'Medical Examinations'!$A:$A,0)),"Not Found")</f>
        <v>45.54</v>
      </c>
      <c r="D1352" s="6">
        <f>IFERROR(INDEX('Medical Examinations'!$C:$C,MATCH($A1352,'Medical Examinations'!$A:$A,0)),"Not Found")</f>
        <v>5.84</v>
      </c>
      <c r="E1352" s="6" t="str">
        <f>IFERROR(INDEX('Medical Examinations'!$I:$I,MATCH($A1352,'Medical Examinations'!$A:$A,0)),"Not Found")</f>
        <v>No</v>
      </c>
      <c r="F1352" s="6" t="str">
        <f>IFERROR(INDEX('Medical Examinations'!$J:$J,MATCH($A1352,'Medical Examinations'!$A:$A,0)),"Not Found")</f>
        <v>No</v>
      </c>
      <c r="G1352" s="6" t="str">
        <f>IFERROR(INDEX('Medical Examinations'!$F:$F,MATCH($A1352,'Medical Examinations'!$A:$A,0)),"Not Found")</f>
        <v>Yes</v>
      </c>
      <c r="H1352" s="6">
        <f>IFERROR(INDEX('Medical Examinations'!$L:$L,MATCH($A1352,'Medical Examinations'!$A:$A,0)),"Not Found")</f>
        <v>1</v>
      </c>
      <c r="I1352" s="6" t="str">
        <f>IFERROR(INDEX('Medical Examinations'!$K:$K,MATCH($A1352,'Medical Examinations'!$A:$A,0)),"Not Found")</f>
        <v>No</v>
      </c>
      <c r="J1352" s="6" t="str">
        <f>IFERROR(INDEX('Medical Examinations'!$M:$M,MATCH($A1352,'Medical Examinations'!$A:$A,0)),"Not Found")</f>
        <v>Obesity</v>
      </c>
      <c r="K1352" s="6" t="str">
        <f>IFERROR(INDEX('Medical Examinations'!$N:$N,MATCH($A1352,'Medical Examinations'!$A:$A,0)),"Not Found")</f>
        <v>Prediabetic</v>
      </c>
      <c r="L1352" s="12">
        <f>IFERROR(INDEX('Hospitalisation Details'!$V:$V,MATCH($A1352,'Hospitalisation Details'!$A:$A,0)),"Not Found")</f>
        <v>0</v>
      </c>
      <c r="M1352" s="13">
        <f>IFERROR(INDEX('Hospitalisation Details'!$F:$F,MATCH($A1352,'Hospitalisation Details'!$A:$A,0)),"Not Found")</f>
        <v>8035.64</v>
      </c>
      <c r="N1352" s="6">
        <f>IFERROR(INDEX('Hospitalisation Details'!$S:$S,MATCH($A1352,'Hospitalisation Details'!$A:$A,0)),"Not Found")</f>
        <v>37967</v>
      </c>
      <c r="O1352" s="6">
        <f>IFERROR(INDEX('Hospitalisation Details'!$T:$T,MATCH($A1352,'Hospitalisation Details'!$A:$A,0)),"Not Found")</f>
        <v>19</v>
      </c>
      <c r="P1352" s="6">
        <f>IFERROR(INDEX('Hospitalisation Details'!$U:$U,MATCH($A1352,'Hospitalisation Details'!$A:$A,0)),"Not Found")</f>
        <v>0</v>
      </c>
      <c r="Q1352" s="6">
        <f>IFERROR(INDEX('Hospitalisation Details'!$W:$W,MATCH($A1352,'Hospitalisation Details'!$A:$A,0)),"Not Found")</f>
        <v>0</v>
      </c>
    </row>
    <row r="1353" spans="1:17" ht="15" customHeight="1" x14ac:dyDescent="0.3">
      <c r="A1353" s="6" t="str">
        <f>'Customer Names'!A1353</f>
        <v>Id1352</v>
      </c>
      <c r="B1353" s="6" t="str">
        <f>IFERROR(INDEX('Customer Names'!$D:$D,MATCH($A1353,'Customer Names'!$A:$A,0)),"Not Found")</f>
        <v>Michael J.</v>
      </c>
      <c r="C1353" s="6">
        <f>IFERROR(INDEX('Medical Examinations'!$B:$B,MATCH($A1353,'Medical Examinations'!$A:$A,0)),"Not Found")</f>
        <v>28.7</v>
      </c>
      <c r="D1353" s="6">
        <f>IFERROR(INDEX('Medical Examinations'!$C:$C,MATCH($A1353,'Medical Examinations'!$A:$A,0)),"Not Found")</f>
        <v>4.2</v>
      </c>
      <c r="E1353" s="6" t="str">
        <f>IFERROR(INDEX('Medical Examinations'!$I:$I,MATCH($A1353,'Medical Examinations'!$A:$A,0)),"Not Found")</f>
        <v>No</v>
      </c>
      <c r="F1353" s="6" t="str">
        <f>IFERROR(INDEX('Medical Examinations'!$J:$J,MATCH($A1353,'Medical Examinations'!$A:$A,0)),"Not Found")</f>
        <v>No</v>
      </c>
      <c r="G1353" s="6" t="str">
        <f>IFERROR(INDEX('Medical Examinations'!$F:$F,MATCH($A1353,'Medical Examinations'!$A:$A,0)),"Not Found")</f>
        <v>No</v>
      </c>
      <c r="H1353" s="6">
        <f>IFERROR(INDEX('Medical Examinations'!$L:$L,MATCH($A1353,'Medical Examinations'!$A:$A,0)),"Not Found")</f>
        <v>0</v>
      </c>
      <c r="I1353" s="6" t="str">
        <f>IFERROR(INDEX('Medical Examinations'!$K:$K,MATCH($A1353,'Medical Examinations'!$A:$A,0)),"Not Found")</f>
        <v>No</v>
      </c>
      <c r="J1353" s="6" t="str">
        <f>IFERROR(INDEX('Medical Examinations'!$M:$M,MATCH($A1353,'Medical Examinations'!$A:$A,0)),"Not Found")</f>
        <v>Overweight</v>
      </c>
      <c r="K1353" s="6" t="str">
        <f>IFERROR(INDEX('Medical Examinations'!$N:$N,MATCH($A1353,'Medical Examinations'!$A:$A,0)),"Not Found")</f>
        <v>Normal</v>
      </c>
      <c r="L1353" s="12">
        <f>IFERROR(INDEX('Hospitalisation Details'!$V:$V,MATCH($A1353,'Hospitalisation Details'!$A:$A,0)),"Not Found")</f>
        <v>0</v>
      </c>
      <c r="M1353" s="13">
        <f>IFERROR(INDEX('Hospitalisation Details'!$F:$F,MATCH($A1353,'Hospitalisation Details'!$A:$A,0)),"Not Found")</f>
        <v>8027.97</v>
      </c>
      <c r="N1353" s="6">
        <f>IFERROR(INDEX('Hospitalisation Details'!$S:$S,MATCH($A1353,'Hospitalisation Details'!$A:$A,0)),"Not Found")</f>
        <v>28435</v>
      </c>
      <c r="O1353" s="6">
        <f>IFERROR(INDEX('Hospitalisation Details'!$T:$T,MATCH($A1353,'Hospitalisation Details'!$A:$A,0)),"Not Found")</f>
        <v>45</v>
      </c>
      <c r="P1353" s="6">
        <f>IFERROR(INDEX('Hospitalisation Details'!$U:$U,MATCH($A1353,'Hospitalisation Details'!$A:$A,0)),"Not Found")</f>
        <v>0</v>
      </c>
      <c r="Q1353" s="6">
        <f>IFERROR(INDEX('Hospitalisation Details'!$W:$W,MATCH($A1353,'Hospitalisation Details'!$A:$A,0)),"Not Found")</f>
        <v>0</v>
      </c>
    </row>
    <row r="1354" spans="1:17" ht="15" customHeight="1" x14ac:dyDescent="0.3">
      <c r="A1354" s="6" t="str">
        <f>'Customer Names'!A1354</f>
        <v>Id1353</v>
      </c>
      <c r="B1354" s="6" t="str">
        <f>IFERROR(INDEX('Customer Names'!$D:$D,MATCH($A1354,'Customer Names'!$A:$A,0)),"Not Found")</f>
        <v>Sabina</v>
      </c>
      <c r="C1354" s="6">
        <f>IFERROR(INDEX('Medical Examinations'!$B:$B,MATCH($A1354,'Medical Examinations'!$A:$A,0)),"Not Found")</f>
        <v>27.74</v>
      </c>
      <c r="D1354" s="6">
        <f>IFERROR(INDEX('Medical Examinations'!$C:$C,MATCH($A1354,'Medical Examinations'!$A:$A,0)),"Not Found")</f>
        <v>6.06</v>
      </c>
      <c r="E1354" s="6" t="str">
        <f>IFERROR(INDEX('Medical Examinations'!$I:$I,MATCH($A1354,'Medical Examinations'!$A:$A,0)),"Not Found")</f>
        <v>Yes</v>
      </c>
      <c r="F1354" s="6" t="str">
        <f>IFERROR(INDEX('Medical Examinations'!$J:$J,MATCH($A1354,'Medical Examinations'!$A:$A,0)),"Not Found")</f>
        <v>No</v>
      </c>
      <c r="G1354" s="6" t="str">
        <f>IFERROR(INDEX('Medical Examinations'!$F:$F,MATCH($A1354,'Medical Examinations'!$A:$A,0)),"Not Found")</f>
        <v>No</v>
      </c>
      <c r="H1354" s="6">
        <f>IFERROR(INDEX('Medical Examinations'!$L:$L,MATCH($A1354,'Medical Examinations'!$A:$A,0)),"Not Found")</f>
        <v>0</v>
      </c>
      <c r="I1354" s="6" t="str">
        <f>IFERROR(INDEX('Medical Examinations'!$K:$K,MATCH($A1354,'Medical Examinations'!$A:$A,0)),"Not Found")</f>
        <v>No</v>
      </c>
      <c r="J1354" s="6" t="str">
        <f>IFERROR(INDEX('Medical Examinations'!$M:$M,MATCH($A1354,'Medical Examinations'!$A:$A,0)),"Not Found")</f>
        <v>Overweight</v>
      </c>
      <c r="K1354" s="6" t="str">
        <f>IFERROR(INDEX('Medical Examinations'!$N:$N,MATCH($A1354,'Medical Examinations'!$A:$A,0)),"Not Found")</f>
        <v>Prediabetic</v>
      </c>
      <c r="L1354" s="12">
        <f>IFERROR(INDEX('Hospitalisation Details'!$V:$V,MATCH($A1354,'Hospitalisation Details'!$A:$A,0)),"Not Found")</f>
        <v>0</v>
      </c>
      <c r="M1354" s="13">
        <f>IFERROR(INDEX('Hospitalisation Details'!$F:$F,MATCH($A1354,'Hospitalisation Details'!$A:$A,0)),"Not Found")</f>
        <v>8026.67</v>
      </c>
      <c r="N1354" s="6">
        <f>IFERROR(INDEX('Hospitalisation Details'!$S:$S,MATCH($A1354,'Hospitalisation Details'!$A:$A,0)),"Not Found")</f>
        <v>28114</v>
      </c>
      <c r="O1354" s="6">
        <f>IFERROR(INDEX('Hospitalisation Details'!$T:$T,MATCH($A1354,'Hospitalisation Details'!$A:$A,0)),"Not Found")</f>
        <v>46</v>
      </c>
      <c r="P1354" s="6">
        <f>IFERROR(INDEX('Hospitalisation Details'!$U:$U,MATCH($A1354,'Hospitalisation Details'!$A:$A,0)),"Not Found")</f>
        <v>0</v>
      </c>
      <c r="Q1354" s="6">
        <f>IFERROR(INDEX('Hospitalisation Details'!$W:$W,MATCH($A1354,'Hospitalisation Details'!$A:$A,0)),"Not Found")</f>
        <v>0</v>
      </c>
    </row>
    <row r="1355" spans="1:17" ht="15" customHeight="1" x14ac:dyDescent="0.3">
      <c r="A1355" s="6" t="str">
        <f>'Customer Names'!A1355</f>
        <v>Id1354</v>
      </c>
      <c r="B1355" s="6" t="str">
        <f>IFERROR(INDEX('Customer Names'!$D:$D,MATCH($A1355,'Customer Names'!$A:$A,0)),"Not Found")</f>
        <v>Amy C</v>
      </c>
      <c r="C1355" s="6">
        <f>IFERROR(INDEX('Medical Examinations'!$B:$B,MATCH($A1355,'Medical Examinations'!$A:$A,0)),"Not Found")</f>
        <v>36.954999999999998</v>
      </c>
      <c r="D1355" s="6">
        <f>IFERROR(INDEX('Medical Examinations'!$C:$C,MATCH($A1355,'Medical Examinations'!$A:$A,0)),"Not Found")</f>
        <v>7.57</v>
      </c>
      <c r="E1355" s="6" t="str">
        <f>IFERROR(INDEX('Medical Examinations'!$I:$I,MATCH($A1355,'Medical Examinations'!$A:$A,0)),"Not Found")</f>
        <v>No</v>
      </c>
      <c r="F1355" s="6" t="str">
        <f>IFERROR(INDEX('Medical Examinations'!$J:$J,MATCH($A1355,'Medical Examinations'!$A:$A,0)),"Not Found")</f>
        <v>No</v>
      </c>
      <c r="G1355" s="6" t="str">
        <f>IFERROR(INDEX('Medical Examinations'!$F:$F,MATCH($A1355,'Medical Examinations'!$A:$A,0)),"Not Found")</f>
        <v>No</v>
      </c>
      <c r="H1355" s="6">
        <f>IFERROR(INDEX('Medical Examinations'!$L:$L,MATCH($A1355,'Medical Examinations'!$A:$A,0)),"Not Found")</f>
        <v>0</v>
      </c>
      <c r="I1355" s="6" t="str">
        <f>IFERROR(INDEX('Medical Examinations'!$K:$K,MATCH($A1355,'Medical Examinations'!$A:$A,0)),"Not Found")</f>
        <v>No</v>
      </c>
      <c r="J1355" s="6" t="str">
        <f>IFERROR(INDEX('Medical Examinations'!$M:$M,MATCH($A1355,'Medical Examinations'!$A:$A,0)),"Not Found")</f>
        <v>Obesity</v>
      </c>
      <c r="K1355" s="6" t="str">
        <f>IFERROR(INDEX('Medical Examinations'!$N:$N,MATCH($A1355,'Medical Examinations'!$A:$A,0)),"Not Found")</f>
        <v>Diabetic</v>
      </c>
      <c r="L1355" s="12">
        <f>IFERROR(INDEX('Hospitalisation Details'!$V:$V,MATCH($A1355,'Hospitalisation Details'!$A:$A,0)),"Not Found")</f>
        <v>0</v>
      </c>
      <c r="M1355" s="13">
        <f>IFERROR(INDEX('Hospitalisation Details'!$F:$F,MATCH($A1355,'Hospitalisation Details'!$A:$A,0)),"Not Found")</f>
        <v>8023.14</v>
      </c>
      <c r="N1355" s="6">
        <f>IFERROR(INDEX('Hospitalisation Details'!$S:$S,MATCH($A1355,'Hospitalisation Details'!$A:$A,0)),"Not Found")</f>
        <v>28688</v>
      </c>
      <c r="O1355" s="6">
        <f>IFERROR(INDEX('Hospitalisation Details'!$T:$T,MATCH($A1355,'Hospitalisation Details'!$A:$A,0)),"Not Found")</f>
        <v>44</v>
      </c>
      <c r="P1355" s="6">
        <f>IFERROR(INDEX('Hospitalisation Details'!$U:$U,MATCH($A1355,'Hospitalisation Details'!$A:$A,0)),"Not Found")</f>
        <v>0</v>
      </c>
      <c r="Q1355" s="6">
        <f>IFERROR(INDEX('Hospitalisation Details'!$W:$W,MATCH($A1355,'Hospitalisation Details'!$A:$A,0)),"Not Found")</f>
        <v>0</v>
      </c>
    </row>
    <row r="1356" spans="1:17" ht="15" customHeight="1" x14ac:dyDescent="0.3">
      <c r="A1356" s="6" t="str">
        <f>'Customer Names'!A1356</f>
        <v>Id1355</v>
      </c>
      <c r="B1356" s="6" t="str">
        <f>IFERROR(INDEX('Customer Names'!$D:$D,MATCH($A1356,'Customer Names'!$A:$A,0)),"Not Found")</f>
        <v>Victoria U</v>
      </c>
      <c r="C1356" s="6">
        <f>IFERROR(INDEX('Medical Examinations'!$B:$B,MATCH($A1356,'Medical Examinations'!$A:$A,0)),"Not Found")</f>
        <v>30.69</v>
      </c>
      <c r="D1356" s="6">
        <f>IFERROR(INDEX('Medical Examinations'!$C:$C,MATCH($A1356,'Medical Examinations'!$A:$A,0)),"Not Found")</f>
        <v>6.15</v>
      </c>
      <c r="E1356" s="6" t="str">
        <f>IFERROR(INDEX('Medical Examinations'!$I:$I,MATCH($A1356,'Medical Examinations'!$A:$A,0)),"Not Found")</f>
        <v>No</v>
      </c>
      <c r="F1356" s="6" t="str">
        <f>IFERROR(INDEX('Medical Examinations'!$J:$J,MATCH($A1356,'Medical Examinations'!$A:$A,0)),"Not Found")</f>
        <v>No</v>
      </c>
      <c r="G1356" s="6" t="str">
        <f>IFERROR(INDEX('Medical Examinations'!$F:$F,MATCH($A1356,'Medical Examinations'!$A:$A,0)),"Not Found")</f>
        <v>No</v>
      </c>
      <c r="H1356" s="6">
        <f>IFERROR(INDEX('Medical Examinations'!$L:$L,MATCH($A1356,'Medical Examinations'!$A:$A,0)),"Not Found")</f>
        <v>0</v>
      </c>
      <c r="I1356" s="6" t="str">
        <f>IFERROR(INDEX('Medical Examinations'!$K:$K,MATCH($A1356,'Medical Examinations'!$A:$A,0)),"Not Found")</f>
        <v>No</v>
      </c>
      <c r="J1356" s="6" t="str">
        <f>IFERROR(INDEX('Medical Examinations'!$M:$M,MATCH($A1356,'Medical Examinations'!$A:$A,0)),"Not Found")</f>
        <v>Obesity</v>
      </c>
      <c r="K1356" s="6" t="str">
        <f>IFERROR(INDEX('Medical Examinations'!$N:$N,MATCH($A1356,'Medical Examinations'!$A:$A,0)),"Not Found")</f>
        <v>Prediabetic</v>
      </c>
      <c r="L1356" s="12">
        <f>IFERROR(INDEX('Hospitalisation Details'!$V:$V,MATCH($A1356,'Hospitalisation Details'!$A:$A,0)),"Not Found")</f>
        <v>0</v>
      </c>
      <c r="M1356" s="13">
        <f>IFERROR(INDEX('Hospitalisation Details'!$F:$F,MATCH($A1356,'Hospitalisation Details'!$A:$A,0)),"Not Found")</f>
        <v>8021.11</v>
      </c>
      <c r="N1356" s="6">
        <f>IFERROR(INDEX('Hospitalisation Details'!$S:$S,MATCH($A1356,'Hospitalisation Details'!$A:$A,0)),"Not Found")</f>
        <v>32815</v>
      </c>
      <c r="O1356" s="6">
        <f>IFERROR(INDEX('Hospitalisation Details'!$T:$T,MATCH($A1356,'Hospitalisation Details'!$A:$A,0)),"Not Found")</f>
        <v>33</v>
      </c>
      <c r="P1356" s="6">
        <f>IFERROR(INDEX('Hospitalisation Details'!$U:$U,MATCH($A1356,'Hospitalisation Details'!$A:$A,0)),"Not Found")</f>
        <v>0</v>
      </c>
      <c r="Q1356" s="6">
        <f>IFERROR(INDEX('Hospitalisation Details'!$W:$W,MATCH($A1356,'Hospitalisation Details'!$A:$A,0)),"Not Found")</f>
        <v>0</v>
      </c>
    </row>
    <row r="1357" spans="1:17" ht="15" customHeight="1" x14ac:dyDescent="0.3">
      <c r="A1357" s="6" t="str">
        <f>'Customer Names'!A1357</f>
        <v>Id1356</v>
      </c>
      <c r="B1357" s="6" t="str">
        <f>IFERROR(INDEX('Customer Names'!$D:$D,MATCH($A1357,'Customer Names'!$A:$A,0)),"Not Found")</f>
        <v>Amelia B</v>
      </c>
      <c r="C1357" s="6">
        <f>IFERROR(INDEX('Medical Examinations'!$B:$B,MATCH($A1357,'Medical Examinations'!$A:$A,0)),"Not Found")</f>
        <v>24.984999999999999</v>
      </c>
      <c r="D1357" s="6">
        <f>IFERROR(INDEX('Medical Examinations'!$C:$C,MATCH($A1357,'Medical Examinations'!$A:$A,0)),"Not Found")</f>
        <v>4.5599999999999996</v>
      </c>
      <c r="E1357" s="6" t="str">
        <f>IFERROR(INDEX('Medical Examinations'!$I:$I,MATCH($A1357,'Medical Examinations'!$A:$A,0)),"Not Found")</f>
        <v>No</v>
      </c>
      <c r="F1357" s="6" t="str">
        <f>IFERROR(INDEX('Medical Examinations'!$J:$J,MATCH($A1357,'Medical Examinations'!$A:$A,0)),"Not Found")</f>
        <v>No</v>
      </c>
      <c r="G1357" s="6" t="str">
        <f>IFERROR(INDEX('Medical Examinations'!$F:$F,MATCH($A1357,'Medical Examinations'!$A:$A,0)),"Not Found")</f>
        <v>No</v>
      </c>
      <c r="H1357" s="6">
        <f>IFERROR(INDEX('Medical Examinations'!$L:$L,MATCH($A1357,'Medical Examinations'!$A:$A,0)),"Not Found")</f>
        <v>0</v>
      </c>
      <c r="I1357" s="6" t="str">
        <f>IFERROR(INDEX('Medical Examinations'!$K:$K,MATCH($A1357,'Medical Examinations'!$A:$A,0)),"Not Found")</f>
        <v>No</v>
      </c>
      <c r="J1357" s="6" t="str">
        <f>IFERROR(INDEX('Medical Examinations'!$M:$M,MATCH($A1357,'Medical Examinations'!$A:$A,0)),"Not Found")</f>
        <v>Overweight</v>
      </c>
      <c r="K1357" s="6" t="str">
        <f>IFERROR(INDEX('Medical Examinations'!$N:$N,MATCH($A1357,'Medical Examinations'!$A:$A,0)),"Not Found")</f>
        <v>Normal</v>
      </c>
      <c r="L1357" s="12">
        <f>IFERROR(INDEX('Hospitalisation Details'!$V:$V,MATCH($A1357,'Hospitalisation Details'!$A:$A,0)),"Not Found")</f>
        <v>0</v>
      </c>
      <c r="M1357" s="13">
        <f>IFERROR(INDEX('Hospitalisation Details'!$F:$F,MATCH($A1357,'Hospitalisation Details'!$A:$A,0)),"Not Found")</f>
        <v>8017.06</v>
      </c>
      <c r="N1357" s="6">
        <f>IFERROR(INDEX('Hospitalisation Details'!$S:$S,MATCH($A1357,'Hospitalisation Details'!$A:$A,0)),"Not Found")</f>
        <v>29533</v>
      </c>
      <c r="O1357" s="6">
        <f>IFERROR(INDEX('Hospitalisation Details'!$T:$T,MATCH($A1357,'Hospitalisation Details'!$A:$A,0)),"Not Found")</f>
        <v>42</v>
      </c>
      <c r="P1357" s="6">
        <f>IFERROR(INDEX('Hospitalisation Details'!$U:$U,MATCH($A1357,'Hospitalisation Details'!$A:$A,0)),"Not Found")</f>
        <v>0</v>
      </c>
      <c r="Q1357" s="6">
        <f>IFERROR(INDEX('Hospitalisation Details'!$W:$W,MATCH($A1357,'Hospitalisation Details'!$A:$A,0)),"Not Found")</f>
        <v>0</v>
      </c>
    </row>
    <row r="1358" spans="1:17" ht="15" customHeight="1" x14ac:dyDescent="0.3">
      <c r="A1358" s="6" t="str">
        <f>'Customer Names'!A1358</f>
        <v>Id1357</v>
      </c>
      <c r="B1358" s="6" t="str">
        <f>IFERROR(INDEX('Customer Names'!$D:$D,MATCH($A1358,'Customer Names'!$A:$A,0)),"Not Found")</f>
        <v>Jackie J</v>
      </c>
      <c r="C1358" s="6">
        <f>IFERROR(INDEX('Medical Examinations'!$B:$B,MATCH($A1358,'Medical Examinations'!$A:$A,0)),"Not Found")</f>
        <v>39.42</v>
      </c>
      <c r="D1358" s="6">
        <f>IFERROR(INDEX('Medical Examinations'!$C:$C,MATCH($A1358,'Medical Examinations'!$A:$A,0)),"Not Found")</f>
        <v>4.72</v>
      </c>
      <c r="E1358" s="6" t="str">
        <f>IFERROR(INDEX('Medical Examinations'!$I:$I,MATCH($A1358,'Medical Examinations'!$A:$A,0)),"Not Found")</f>
        <v>Yes</v>
      </c>
      <c r="F1358" s="6" t="str">
        <f>IFERROR(INDEX('Medical Examinations'!$J:$J,MATCH($A1358,'Medical Examinations'!$A:$A,0)),"Not Found")</f>
        <v>No</v>
      </c>
      <c r="G1358" s="6" t="str">
        <f>IFERROR(INDEX('Medical Examinations'!$F:$F,MATCH($A1358,'Medical Examinations'!$A:$A,0)),"Not Found")</f>
        <v>No</v>
      </c>
      <c r="H1358" s="6">
        <f>IFERROR(INDEX('Medical Examinations'!$L:$L,MATCH($A1358,'Medical Examinations'!$A:$A,0)),"Not Found")</f>
        <v>1</v>
      </c>
      <c r="I1358" s="6" t="str">
        <f>IFERROR(INDEX('Medical Examinations'!$K:$K,MATCH($A1358,'Medical Examinations'!$A:$A,0)),"Not Found")</f>
        <v>No</v>
      </c>
      <c r="J1358" s="6" t="str">
        <f>IFERROR(INDEX('Medical Examinations'!$M:$M,MATCH($A1358,'Medical Examinations'!$A:$A,0)),"Not Found")</f>
        <v>Obesity</v>
      </c>
      <c r="K1358" s="6" t="str">
        <f>IFERROR(INDEX('Medical Examinations'!$N:$N,MATCH($A1358,'Medical Examinations'!$A:$A,0)),"Not Found")</f>
        <v>Normal</v>
      </c>
      <c r="L1358" s="12">
        <f>IFERROR(INDEX('Hospitalisation Details'!$V:$V,MATCH($A1358,'Hospitalisation Details'!$A:$A,0)),"Not Found")</f>
        <v>0</v>
      </c>
      <c r="M1358" s="13">
        <f>IFERROR(INDEX('Hospitalisation Details'!$F:$F,MATCH($A1358,'Hospitalisation Details'!$A:$A,0)),"Not Found")</f>
        <v>8014.62</v>
      </c>
      <c r="N1358" s="6">
        <f>IFERROR(INDEX('Hospitalisation Details'!$S:$S,MATCH($A1358,'Hospitalisation Details'!$A:$A,0)),"Not Found")</f>
        <v>34960</v>
      </c>
      <c r="O1358" s="6">
        <f>IFERROR(INDEX('Hospitalisation Details'!$T:$T,MATCH($A1358,'Hospitalisation Details'!$A:$A,0)),"Not Found")</f>
        <v>27</v>
      </c>
      <c r="P1358" s="6">
        <f>IFERROR(INDEX('Hospitalisation Details'!$U:$U,MATCH($A1358,'Hospitalisation Details'!$A:$A,0)),"Not Found")</f>
        <v>0</v>
      </c>
      <c r="Q1358" s="6">
        <f>IFERROR(INDEX('Hospitalisation Details'!$W:$W,MATCH($A1358,'Hospitalisation Details'!$A:$A,0)),"Not Found")</f>
        <v>0</v>
      </c>
    </row>
    <row r="1359" spans="1:17" ht="15" customHeight="1" x14ac:dyDescent="0.3">
      <c r="A1359" s="6" t="str">
        <f>'Customer Names'!A1359</f>
        <v>Id1358</v>
      </c>
      <c r="B1359" s="6" t="str">
        <f>IFERROR(INDEX('Customer Names'!$D:$D,MATCH($A1359,'Customer Names'!$A:$A,0)),"Not Found")</f>
        <v>Justin</v>
      </c>
      <c r="C1359" s="6">
        <f>IFERROR(INDEX('Medical Examinations'!$B:$B,MATCH($A1359,'Medical Examinations'!$A:$A,0)),"Not Found")</f>
        <v>16.8</v>
      </c>
      <c r="D1359" s="6">
        <f>IFERROR(INDEX('Medical Examinations'!$C:$C,MATCH($A1359,'Medical Examinations'!$A:$A,0)),"Not Found")</f>
        <v>7.98</v>
      </c>
      <c r="E1359" s="6" t="str">
        <f>IFERROR(INDEX('Medical Examinations'!$I:$I,MATCH($A1359,'Medical Examinations'!$A:$A,0)),"Not Found")</f>
        <v>No</v>
      </c>
      <c r="F1359" s="6" t="str">
        <f>IFERROR(INDEX('Medical Examinations'!$J:$J,MATCH($A1359,'Medical Examinations'!$A:$A,0)),"Not Found")</f>
        <v>No</v>
      </c>
      <c r="G1359" s="6" t="str">
        <f>IFERROR(INDEX('Medical Examinations'!$F:$F,MATCH($A1359,'Medical Examinations'!$A:$A,0)),"Not Found")</f>
        <v>No</v>
      </c>
      <c r="H1359" s="6">
        <f>IFERROR(INDEX('Medical Examinations'!$L:$L,MATCH($A1359,'Medical Examinations'!$A:$A,0)),"Not Found")</f>
        <v>0</v>
      </c>
      <c r="I1359" s="6" t="str">
        <f>IFERROR(INDEX('Medical Examinations'!$K:$K,MATCH($A1359,'Medical Examinations'!$A:$A,0)),"Not Found")</f>
        <v>No</v>
      </c>
      <c r="J1359" s="6" t="str">
        <f>IFERROR(INDEX('Medical Examinations'!$M:$M,MATCH($A1359,'Medical Examinations'!$A:$A,0)),"Not Found")</f>
        <v>Underweight</v>
      </c>
      <c r="K1359" s="6" t="str">
        <f>IFERROR(INDEX('Medical Examinations'!$N:$N,MATCH($A1359,'Medical Examinations'!$A:$A,0)),"Not Found")</f>
        <v>Diabetic</v>
      </c>
      <c r="L1359" s="12">
        <f>IFERROR(INDEX('Hospitalisation Details'!$V:$V,MATCH($A1359,'Hospitalisation Details'!$A:$A,0)),"Not Found")</f>
        <v>0</v>
      </c>
      <c r="M1359" s="13">
        <f>IFERROR(INDEX('Hospitalisation Details'!$F:$F,MATCH($A1359,'Hospitalisation Details'!$A:$A,0)),"Not Found")</f>
        <v>8004.96</v>
      </c>
      <c r="N1359" s="6">
        <f>IFERROR(INDEX('Hospitalisation Details'!$S:$S,MATCH($A1359,'Hospitalisation Details'!$A:$A,0)),"Not Found")</f>
        <v>22880</v>
      </c>
      <c r="O1359" s="6">
        <f>IFERROR(INDEX('Hospitalisation Details'!$T:$T,MATCH($A1359,'Hospitalisation Details'!$A:$A,0)),"Not Found")</f>
        <v>60</v>
      </c>
      <c r="P1359" s="6">
        <f>IFERROR(INDEX('Hospitalisation Details'!$U:$U,MATCH($A1359,'Hospitalisation Details'!$A:$A,0)),"Not Found")</f>
        <v>0</v>
      </c>
      <c r="Q1359" s="6">
        <f>IFERROR(INDEX('Hospitalisation Details'!$W:$W,MATCH($A1359,'Hospitalisation Details'!$A:$A,0)),"Not Found")</f>
        <v>0</v>
      </c>
    </row>
    <row r="1360" spans="1:17" ht="15" customHeight="1" x14ac:dyDescent="0.3">
      <c r="A1360" s="6" t="str">
        <f>'Customer Names'!A1360</f>
        <v>Id1359</v>
      </c>
      <c r="B1360" s="6" t="str">
        <f>IFERROR(INDEX('Customer Names'!$D:$D,MATCH($A1360,'Customer Names'!$A:$A,0)),"Not Found")</f>
        <v>Kerry</v>
      </c>
      <c r="C1360" s="6">
        <f>IFERROR(INDEX('Medical Examinations'!$B:$B,MATCH($A1360,'Medical Examinations'!$A:$A,0)),"Not Found")</f>
        <v>23.274999999999999</v>
      </c>
      <c r="D1360" s="6">
        <f>IFERROR(INDEX('Medical Examinations'!$C:$C,MATCH($A1360,'Medical Examinations'!$A:$A,0)),"Not Found")</f>
        <v>6.26</v>
      </c>
      <c r="E1360" s="6" t="str">
        <f>IFERROR(INDEX('Medical Examinations'!$I:$I,MATCH($A1360,'Medical Examinations'!$A:$A,0)),"Not Found")</f>
        <v>Yes</v>
      </c>
      <c r="F1360" s="6" t="str">
        <f>IFERROR(INDEX('Medical Examinations'!$J:$J,MATCH($A1360,'Medical Examinations'!$A:$A,0)),"Not Found")</f>
        <v>No</v>
      </c>
      <c r="G1360" s="6" t="str">
        <f>IFERROR(INDEX('Medical Examinations'!$F:$F,MATCH($A1360,'Medical Examinations'!$A:$A,0)),"Not Found")</f>
        <v>Yes</v>
      </c>
      <c r="H1360" s="6">
        <f>IFERROR(INDEX('Medical Examinations'!$L:$L,MATCH($A1360,'Medical Examinations'!$A:$A,0)),"Not Found")</f>
        <v>1</v>
      </c>
      <c r="I1360" s="6" t="str">
        <f>IFERROR(INDEX('Medical Examinations'!$K:$K,MATCH($A1360,'Medical Examinations'!$A:$A,0)),"Not Found")</f>
        <v>No</v>
      </c>
      <c r="J1360" s="6" t="str">
        <f>IFERROR(INDEX('Medical Examinations'!$M:$M,MATCH($A1360,'Medical Examinations'!$A:$A,0)),"Not Found")</f>
        <v>Normal Weight</v>
      </c>
      <c r="K1360" s="6" t="str">
        <f>IFERROR(INDEX('Medical Examinations'!$N:$N,MATCH($A1360,'Medical Examinations'!$A:$A,0)),"Not Found")</f>
        <v>Prediabetic</v>
      </c>
      <c r="L1360" s="12">
        <f>IFERROR(INDEX('Hospitalisation Details'!$V:$V,MATCH($A1360,'Hospitalisation Details'!$A:$A,0)),"Not Found")</f>
        <v>0</v>
      </c>
      <c r="M1360" s="13">
        <f>IFERROR(INDEX('Hospitalisation Details'!$F:$F,MATCH($A1360,'Hospitalisation Details'!$A:$A,0)),"Not Found")</f>
        <v>7986.48</v>
      </c>
      <c r="N1360" s="6">
        <f>IFERROR(INDEX('Hospitalisation Details'!$S:$S,MATCH($A1360,'Hospitalisation Details'!$A:$A,0)),"Not Found")</f>
        <v>30548</v>
      </c>
      <c r="O1360" s="6">
        <f>IFERROR(INDEX('Hospitalisation Details'!$T:$T,MATCH($A1360,'Hospitalisation Details'!$A:$A,0)),"Not Found")</f>
        <v>39</v>
      </c>
      <c r="P1360" s="6">
        <f>IFERROR(INDEX('Hospitalisation Details'!$U:$U,MATCH($A1360,'Hospitalisation Details'!$A:$A,0)),"Not Found")</f>
        <v>0</v>
      </c>
      <c r="Q1360" s="6">
        <f>IFERROR(INDEX('Hospitalisation Details'!$W:$W,MATCH($A1360,'Hospitalisation Details'!$A:$A,0)),"Not Found")</f>
        <v>0</v>
      </c>
    </row>
    <row r="1361" spans="1:17" ht="15" customHeight="1" x14ac:dyDescent="0.3">
      <c r="A1361" s="6" t="str">
        <f>'Customer Names'!A1361</f>
        <v>Id1360</v>
      </c>
      <c r="B1361" s="6" t="str">
        <f>IFERROR(INDEX('Customer Names'!$D:$D,MATCH($A1361,'Customer Names'!$A:$A,0)),"Not Found")</f>
        <v>Cindy G.</v>
      </c>
      <c r="C1361" s="6">
        <f>IFERROR(INDEX('Medical Examinations'!$B:$B,MATCH($A1361,'Medical Examinations'!$A:$A,0)),"Not Found")</f>
        <v>22.8</v>
      </c>
      <c r="D1361" s="6">
        <f>IFERROR(INDEX('Medical Examinations'!$C:$C,MATCH($A1361,'Medical Examinations'!$A:$A,0)),"Not Found")</f>
        <v>4.29</v>
      </c>
      <c r="E1361" s="6" t="str">
        <f>IFERROR(INDEX('Medical Examinations'!$I:$I,MATCH($A1361,'Medical Examinations'!$A:$A,0)),"Not Found")</f>
        <v>Yes</v>
      </c>
      <c r="F1361" s="6" t="str">
        <f>IFERROR(INDEX('Medical Examinations'!$J:$J,MATCH($A1361,'Medical Examinations'!$A:$A,0)),"Not Found")</f>
        <v>No</v>
      </c>
      <c r="G1361" s="6" t="str">
        <f>IFERROR(INDEX('Medical Examinations'!$F:$F,MATCH($A1361,'Medical Examinations'!$A:$A,0)),"Not Found")</f>
        <v>Yes</v>
      </c>
      <c r="H1361" s="6">
        <f>IFERROR(INDEX('Medical Examinations'!$L:$L,MATCH($A1361,'Medical Examinations'!$A:$A,0)),"Not Found")</f>
        <v>1</v>
      </c>
      <c r="I1361" s="6" t="str">
        <f>IFERROR(INDEX('Medical Examinations'!$K:$K,MATCH($A1361,'Medical Examinations'!$A:$A,0)),"Not Found")</f>
        <v>No</v>
      </c>
      <c r="J1361" s="6" t="str">
        <f>IFERROR(INDEX('Medical Examinations'!$M:$M,MATCH($A1361,'Medical Examinations'!$A:$A,0)),"Not Found")</f>
        <v>Normal Weight</v>
      </c>
      <c r="K1361" s="6" t="str">
        <f>IFERROR(INDEX('Medical Examinations'!$N:$N,MATCH($A1361,'Medical Examinations'!$A:$A,0)),"Not Found")</f>
        <v>Normal</v>
      </c>
      <c r="L1361" s="12">
        <f>IFERROR(INDEX('Hospitalisation Details'!$V:$V,MATCH($A1361,'Hospitalisation Details'!$A:$A,0)),"Not Found")</f>
        <v>0</v>
      </c>
      <c r="M1361" s="13">
        <f>IFERROR(INDEX('Hospitalisation Details'!$F:$F,MATCH($A1361,'Hospitalisation Details'!$A:$A,0)),"Not Found")</f>
        <v>7985.82</v>
      </c>
      <c r="N1361" s="6">
        <f>IFERROR(INDEX('Hospitalisation Details'!$S:$S,MATCH($A1361,'Hospitalisation Details'!$A:$A,0)),"Not Found")</f>
        <v>30556</v>
      </c>
      <c r="O1361" s="6">
        <f>IFERROR(INDEX('Hospitalisation Details'!$T:$T,MATCH($A1361,'Hospitalisation Details'!$A:$A,0)),"Not Found")</f>
        <v>39</v>
      </c>
      <c r="P1361" s="6">
        <f>IFERROR(INDEX('Hospitalisation Details'!$U:$U,MATCH($A1361,'Hospitalisation Details'!$A:$A,0)),"Not Found")</f>
        <v>0</v>
      </c>
      <c r="Q1361" s="6">
        <f>IFERROR(INDEX('Hospitalisation Details'!$W:$W,MATCH($A1361,'Hospitalisation Details'!$A:$A,0)),"Not Found")</f>
        <v>0</v>
      </c>
    </row>
    <row r="1362" spans="1:17" ht="15" customHeight="1" x14ac:dyDescent="0.3">
      <c r="A1362" s="6" t="str">
        <f>'Customer Names'!A1362</f>
        <v>Id1361</v>
      </c>
      <c r="B1362" s="6" t="str">
        <f>IFERROR(INDEX('Customer Names'!$D:$D,MATCH($A1362,'Customer Names'!$A:$A,0)),"Not Found")</f>
        <v>Gennaro</v>
      </c>
      <c r="C1362" s="6">
        <f>IFERROR(INDEX('Medical Examinations'!$B:$B,MATCH($A1362,'Medical Examinations'!$A:$A,0)),"Not Found")</f>
        <v>24.3</v>
      </c>
      <c r="D1362" s="6">
        <f>IFERROR(INDEX('Medical Examinations'!$C:$C,MATCH($A1362,'Medical Examinations'!$A:$A,0)),"Not Found")</f>
        <v>5.43</v>
      </c>
      <c r="E1362" s="6" t="str">
        <f>IFERROR(INDEX('Medical Examinations'!$I:$I,MATCH($A1362,'Medical Examinations'!$A:$A,0)),"Not Found")</f>
        <v>No</v>
      </c>
      <c r="F1362" s="6" t="str">
        <f>IFERROR(INDEX('Medical Examinations'!$J:$J,MATCH($A1362,'Medical Examinations'!$A:$A,0)),"Not Found")</f>
        <v>No</v>
      </c>
      <c r="G1362" s="6" t="str">
        <f>IFERROR(INDEX('Medical Examinations'!$F:$F,MATCH($A1362,'Medical Examinations'!$A:$A,0)),"Not Found")</f>
        <v>No</v>
      </c>
      <c r="H1362" s="6">
        <f>IFERROR(INDEX('Medical Examinations'!$L:$L,MATCH($A1362,'Medical Examinations'!$A:$A,0)),"Not Found")</f>
        <v>2</v>
      </c>
      <c r="I1362" s="6" t="str">
        <f>IFERROR(INDEX('Medical Examinations'!$K:$K,MATCH($A1362,'Medical Examinations'!$A:$A,0)),"Not Found")</f>
        <v>No</v>
      </c>
      <c r="J1362" s="6" t="str">
        <f>IFERROR(INDEX('Medical Examinations'!$M:$M,MATCH($A1362,'Medical Examinations'!$A:$A,0)),"Not Found")</f>
        <v>Normal Weight</v>
      </c>
      <c r="K1362" s="6" t="str">
        <f>IFERROR(INDEX('Medical Examinations'!$N:$N,MATCH($A1362,'Medical Examinations'!$A:$A,0)),"Not Found")</f>
        <v>Normal</v>
      </c>
      <c r="L1362" s="12">
        <f>IFERROR(INDEX('Hospitalisation Details'!$V:$V,MATCH($A1362,'Hospitalisation Details'!$A:$A,0)),"Not Found")</f>
        <v>0</v>
      </c>
      <c r="M1362" s="13">
        <f>IFERROR(INDEX('Hospitalisation Details'!$F:$F,MATCH($A1362,'Hospitalisation Details'!$A:$A,0)),"Not Found")</f>
        <v>7980.34</v>
      </c>
      <c r="N1362" s="6">
        <f>IFERROR(INDEX('Hospitalisation Details'!$S:$S,MATCH($A1362,'Hospitalisation Details'!$A:$A,0)),"Not Found")</f>
        <v>26626</v>
      </c>
      <c r="O1362" s="6">
        <f>IFERROR(INDEX('Hospitalisation Details'!$T:$T,MATCH($A1362,'Hospitalisation Details'!$A:$A,0)),"Not Found")</f>
        <v>50</v>
      </c>
      <c r="P1362" s="6">
        <f>IFERROR(INDEX('Hospitalisation Details'!$U:$U,MATCH($A1362,'Hospitalisation Details'!$A:$A,0)),"Not Found")</f>
        <v>0</v>
      </c>
      <c r="Q1362" s="6">
        <f>IFERROR(INDEX('Hospitalisation Details'!$W:$W,MATCH($A1362,'Hospitalisation Details'!$A:$A,0)),"Not Found")</f>
        <v>0</v>
      </c>
    </row>
    <row r="1363" spans="1:17" ht="15" customHeight="1" x14ac:dyDescent="0.3">
      <c r="A1363" s="6" t="str">
        <f>'Customer Names'!A1363</f>
        <v>Id1362</v>
      </c>
      <c r="B1363" s="6" t="str">
        <f>IFERROR(INDEX('Customer Names'!$D:$D,MATCH($A1363,'Customer Names'!$A:$A,0)),"Not Found")</f>
        <v>Terry</v>
      </c>
      <c r="C1363" s="6">
        <f>IFERROR(INDEX('Medical Examinations'!$B:$B,MATCH($A1363,'Medical Examinations'!$A:$A,0)),"Not Found")</f>
        <v>25.13</v>
      </c>
      <c r="D1363" s="6">
        <f>IFERROR(INDEX('Medical Examinations'!$C:$C,MATCH($A1363,'Medical Examinations'!$A:$A,0)),"Not Found")</f>
        <v>8</v>
      </c>
      <c r="E1363" s="6" t="str">
        <f>IFERROR(INDEX('Medical Examinations'!$I:$I,MATCH($A1363,'Medical Examinations'!$A:$A,0)),"Not Found")</f>
        <v>Yes</v>
      </c>
      <c r="F1363" s="6" t="str">
        <f>IFERROR(INDEX('Medical Examinations'!$J:$J,MATCH($A1363,'Medical Examinations'!$A:$A,0)),"Not Found")</f>
        <v>No</v>
      </c>
      <c r="G1363" s="6" t="str">
        <f>IFERROR(INDEX('Medical Examinations'!$F:$F,MATCH($A1363,'Medical Examinations'!$A:$A,0)),"Not Found")</f>
        <v>No</v>
      </c>
      <c r="H1363" s="6">
        <f>IFERROR(INDEX('Medical Examinations'!$L:$L,MATCH($A1363,'Medical Examinations'!$A:$A,0)),"Not Found")</f>
        <v>1</v>
      </c>
      <c r="I1363" s="6" t="str">
        <f>IFERROR(INDEX('Medical Examinations'!$K:$K,MATCH($A1363,'Medical Examinations'!$A:$A,0)),"Not Found")</f>
        <v>No</v>
      </c>
      <c r="J1363" s="6" t="str">
        <f>IFERROR(INDEX('Medical Examinations'!$M:$M,MATCH($A1363,'Medical Examinations'!$A:$A,0)),"Not Found")</f>
        <v>Overweight</v>
      </c>
      <c r="K1363" s="6" t="str">
        <f>IFERROR(INDEX('Medical Examinations'!$N:$N,MATCH($A1363,'Medical Examinations'!$A:$A,0)),"Not Found")</f>
        <v>Diabetic</v>
      </c>
      <c r="L1363" s="12">
        <f>IFERROR(INDEX('Hospitalisation Details'!$V:$V,MATCH($A1363,'Hospitalisation Details'!$A:$A,0)),"Not Found")</f>
        <v>0</v>
      </c>
      <c r="M1363" s="13">
        <f>IFERROR(INDEX('Hospitalisation Details'!$F:$F,MATCH($A1363,'Hospitalisation Details'!$A:$A,0)),"Not Found")</f>
        <v>7966.81</v>
      </c>
      <c r="N1363" s="6">
        <f>IFERROR(INDEX('Hospitalisation Details'!$S:$S,MATCH($A1363,'Hospitalisation Details'!$A:$A,0)),"Not Found")</f>
        <v>27616</v>
      </c>
      <c r="O1363" s="6">
        <f>IFERROR(INDEX('Hospitalisation Details'!$T:$T,MATCH($A1363,'Hospitalisation Details'!$A:$A,0)),"Not Found")</f>
        <v>47</v>
      </c>
      <c r="P1363" s="6">
        <f>IFERROR(INDEX('Hospitalisation Details'!$U:$U,MATCH($A1363,'Hospitalisation Details'!$A:$A,0)),"Not Found")</f>
        <v>0</v>
      </c>
      <c r="Q1363" s="6">
        <f>IFERROR(INDEX('Hospitalisation Details'!$W:$W,MATCH($A1363,'Hospitalisation Details'!$A:$A,0)),"Not Found")</f>
        <v>0</v>
      </c>
    </row>
    <row r="1364" spans="1:17" ht="15" customHeight="1" x14ac:dyDescent="0.3">
      <c r="A1364" s="6" t="str">
        <f>'Customer Names'!A1364</f>
        <v>Id1363</v>
      </c>
      <c r="B1364" s="6" t="str">
        <f>IFERROR(INDEX('Customer Names'!$D:$D,MATCH($A1364,'Customer Names'!$A:$A,0)),"Not Found")</f>
        <v>Patrick J</v>
      </c>
      <c r="C1364" s="6">
        <f>IFERROR(INDEX('Medical Examinations'!$B:$B,MATCH($A1364,'Medical Examinations'!$A:$A,0)),"Not Found")</f>
        <v>22.72</v>
      </c>
      <c r="D1364" s="6">
        <f>IFERROR(INDEX('Medical Examinations'!$C:$C,MATCH($A1364,'Medical Examinations'!$A:$A,0)),"Not Found")</f>
        <v>9.9600000000000009</v>
      </c>
      <c r="E1364" s="6" t="str">
        <f>IFERROR(INDEX('Medical Examinations'!$I:$I,MATCH($A1364,'Medical Examinations'!$A:$A,0)),"Not Found")</f>
        <v>Yes</v>
      </c>
      <c r="F1364" s="6" t="str">
        <f>IFERROR(INDEX('Medical Examinations'!$J:$J,MATCH($A1364,'Medical Examinations'!$A:$A,0)),"Not Found")</f>
        <v>No</v>
      </c>
      <c r="G1364" s="6" t="str">
        <f>IFERROR(INDEX('Medical Examinations'!$F:$F,MATCH($A1364,'Medical Examinations'!$A:$A,0)),"Not Found")</f>
        <v>No</v>
      </c>
      <c r="H1364" s="6">
        <f>IFERROR(INDEX('Medical Examinations'!$L:$L,MATCH($A1364,'Medical Examinations'!$A:$A,0)),"Not Found")</f>
        <v>2</v>
      </c>
      <c r="I1364" s="6" t="str">
        <f>IFERROR(INDEX('Medical Examinations'!$K:$K,MATCH($A1364,'Medical Examinations'!$A:$A,0)),"Not Found")</f>
        <v>No</v>
      </c>
      <c r="J1364" s="6" t="str">
        <f>IFERROR(INDEX('Medical Examinations'!$M:$M,MATCH($A1364,'Medical Examinations'!$A:$A,0)),"Not Found")</f>
        <v>Normal Weight</v>
      </c>
      <c r="K1364" s="6" t="str">
        <f>IFERROR(INDEX('Medical Examinations'!$N:$N,MATCH($A1364,'Medical Examinations'!$A:$A,0)),"Not Found")</f>
        <v>Diabetic</v>
      </c>
      <c r="L1364" s="12">
        <f>IFERROR(INDEX('Hospitalisation Details'!$V:$V,MATCH($A1364,'Hospitalisation Details'!$A:$A,0)),"Not Found")</f>
        <v>0</v>
      </c>
      <c r="M1364" s="13">
        <f>IFERROR(INDEX('Hospitalisation Details'!$F:$F,MATCH($A1364,'Hospitalisation Details'!$A:$A,0)),"Not Found")</f>
        <v>7958.13</v>
      </c>
      <c r="N1364" s="6">
        <f>IFERROR(INDEX('Hospitalisation Details'!$S:$S,MATCH($A1364,'Hospitalisation Details'!$A:$A,0)),"Not Found")</f>
        <v>25738</v>
      </c>
      <c r="O1364" s="6">
        <f>IFERROR(INDEX('Hospitalisation Details'!$T:$T,MATCH($A1364,'Hospitalisation Details'!$A:$A,0)),"Not Found")</f>
        <v>52</v>
      </c>
      <c r="P1364" s="6">
        <f>IFERROR(INDEX('Hospitalisation Details'!$U:$U,MATCH($A1364,'Hospitalisation Details'!$A:$A,0)),"Not Found")</f>
        <v>0</v>
      </c>
      <c r="Q1364" s="6">
        <f>IFERROR(INDEX('Hospitalisation Details'!$W:$W,MATCH($A1364,'Hospitalisation Details'!$A:$A,0)),"Not Found")</f>
        <v>0</v>
      </c>
    </row>
    <row r="1365" spans="1:17" ht="15" customHeight="1" x14ac:dyDescent="0.3">
      <c r="A1365" s="6" t="str">
        <f>'Customer Names'!A1365</f>
        <v>Id1364</v>
      </c>
      <c r="B1365" s="6" t="str">
        <f>IFERROR(INDEX('Customer Names'!$D:$D,MATCH($A1365,'Customer Names'!$A:$A,0)),"Not Found")</f>
        <v>Keara</v>
      </c>
      <c r="C1365" s="6">
        <f>IFERROR(INDEX('Medical Examinations'!$B:$B,MATCH($A1365,'Medical Examinations'!$A:$A,0)),"Not Found")</f>
        <v>32.6</v>
      </c>
      <c r="D1365" s="6">
        <f>IFERROR(INDEX('Medical Examinations'!$C:$C,MATCH($A1365,'Medical Examinations'!$A:$A,0)),"Not Found")</f>
        <v>6.8</v>
      </c>
      <c r="E1365" s="6" t="str">
        <f>IFERROR(INDEX('Medical Examinations'!$I:$I,MATCH($A1365,'Medical Examinations'!$A:$A,0)),"Not Found")</f>
        <v>Yes</v>
      </c>
      <c r="F1365" s="6" t="str">
        <f>IFERROR(INDEX('Medical Examinations'!$J:$J,MATCH($A1365,'Medical Examinations'!$A:$A,0)),"Not Found")</f>
        <v>No</v>
      </c>
      <c r="G1365" s="6" t="str">
        <f>IFERROR(INDEX('Medical Examinations'!$F:$F,MATCH($A1365,'Medical Examinations'!$A:$A,0)),"Not Found")</f>
        <v>No</v>
      </c>
      <c r="H1365" s="6">
        <f>IFERROR(INDEX('Medical Examinations'!$L:$L,MATCH($A1365,'Medical Examinations'!$A:$A,0)),"Not Found")</f>
        <v>0</v>
      </c>
      <c r="I1365" s="6" t="str">
        <f>IFERROR(INDEX('Medical Examinations'!$K:$K,MATCH($A1365,'Medical Examinations'!$A:$A,0)),"Not Found")</f>
        <v>No</v>
      </c>
      <c r="J1365" s="6" t="str">
        <f>IFERROR(INDEX('Medical Examinations'!$M:$M,MATCH($A1365,'Medical Examinations'!$A:$A,0)),"Not Found")</f>
        <v>Obesity</v>
      </c>
      <c r="K1365" s="6" t="str">
        <f>IFERROR(INDEX('Medical Examinations'!$N:$N,MATCH($A1365,'Medical Examinations'!$A:$A,0)),"Not Found")</f>
        <v>Diabetic</v>
      </c>
      <c r="L1365" s="12">
        <f>IFERROR(INDEX('Hospitalisation Details'!$V:$V,MATCH($A1365,'Hospitalisation Details'!$A:$A,0)),"Not Found")</f>
        <v>0</v>
      </c>
      <c r="M1365" s="13">
        <f>IFERROR(INDEX('Hospitalisation Details'!$F:$F,MATCH($A1365,'Hospitalisation Details'!$A:$A,0)),"Not Found")</f>
        <v>7954.52</v>
      </c>
      <c r="N1365" s="6">
        <f>IFERROR(INDEX('Hospitalisation Details'!$S:$S,MATCH($A1365,'Hospitalisation Details'!$A:$A,0)),"Not Found")</f>
        <v>29948</v>
      </c>
      <c r="O1365" s="6">
        <f>IFERROR(INDEX('Hospitalisation Details'!$T:$T,MATCH($A1365,'Hospitalisation Details'!$A:$A,0)),"Not Found")</f>
        <v>41</v>
      </c>
      <c r="P1365" s="6">
        <f>IFERROR(INDEX('Hospitalisation Details'!$U:$U,MATCH($A1365,'Hospitalisation Details'!$A:$A,0)),"Not Found")</f>
        <v>0</v>
      </c>
      <c r="Q1365" s="6">
        <f>IFERROR(INDEX('Hospitalisation Details'!$W:$W,MATCH($A1365,'Hospitalisation Details'!$A:$A,0)),"Not Found")</f>
        <v>0</v>
      </c>
    </row>
    <row r="1366" spans="1:17" ht="15" customHeight="1" x14ac:dyDescent="0.3">
      <c r="A1366" s="6" t="str">
        <f>'Customer Names'!A1366</f>
        <v>Id1365</v>
      </c>
      <c r="B1366" s="6" t="str">
        <f>IFERROR(INDEX('Customer Names'!$D:$D,MATCH($A1366,'Customer Names'!$A:$A,0)),"Not Found")</f>
        <v>Nicole</v>
      </c>
      <c r="C1366" s="6">
        <f>IFERROR(INDEX('Medical Examinations'!$B:$B,MATCH($A1366,'Medical Examinations'!$A:$A,0)),"Not Found")</f>
        <v>17.28</v>
      </c>
      <c r="D1366" s="6">
        <f>IFERROR(INDEX('Medical Examinations'!$C:$C,MATCH($A1366,'Medical Examinations'!$A:$A,0)),"Not Found")</f>
        <v>6.22</v>
      </c>
      <c r="E1366" s="6" t="str">
        <f>IFERROR(INDEX('Medical Examinations'!$I:$I,MATCH($A1366,'Medical Examinations'!$A:$A,0)),"Not Found")</f>
        <v>Yes</v>
      </c>
      <c r="F1366" s="6" t="str">
        <f>IFERROR(INDEX('Medical Examinations'!$J:$J,MATCH($A1366,'Medical Examinations'!$A:$A,0)),"Not Found")</f>
        <v>No</v>
      </c>
      <c r="G1366" s="6" t="str">
        <f>IFERROR(INDEX('Medical Examinations'!$F:$F,MATCH($A1366,'Medical Examinations'!$A:$A,0)),"Not Found")</f>
        <v>No</v>
      </c>
      <c r="H1366" s="6">
        <f>IFERROR(INDEX('Medical Examinations'!$L:$L,MATCH($A1366,'Medical Examinations'!$A:$A,0)),"Not Found")</f>
        <v>2</v>
      </c>
      <c r="I1366" s="6" t="str">
        <f>IFERROR(INDEX('Medical Examinations'!$K:$K,MATCH($A1366,'Medical Examinations'!$A:$A,0)),"Not Found")</f>
        <v>No</v>
      </c>
      <c r="J1366" s="6" t="str">
        <f>IFERROR(INDEX('Medical Examinations'!$M:$M,MATCH($A1366,'Medical Examinations'!$A:$A,0)),"Not Found")</f>
        <v>Underweight</v>
      </c>
      <c r="K1366" s="6" t="str">
        <f>IFERROR(INDEX('Medical Examinations'!$N:$N,MATCH($A1366,'Medical Examinations'!$A:$A,0)),"Not Found")</f>
        <v>Prediabetic</v>
      </c>
      <c r="L1366" s="12">
        <f>IFERROR(INDEX('Hospitalisation Details'!$V:$V,MATCH($A1366,'Hospitalisation Details'!$A:$A,0)),"Not Found")</f>
        <v>0</v>
      </c>
      <c r="M1366" s="13">
        <f>IFERROR(INDEX('Hospitalisation Details'!$F:$F,MATCH($A1366,'Hospitalisation Details'!$A:$A,0)),"Not Found")</f>
        <v>7953.72</v>
      </c>
      <c r="N1366" s="6">
        <f>IFERROR(INDEX('Hospitalisation Details'!$S:$S,MATCH($A1366,'Hospitalisation Details'!$A:$A,0)),"Not Found")</f>
        <v>24297</v>
      </c>
      <c r="O1366" s="6">
        <f>IFERROR(INDEX('Hospitalisation Details'!$T:$T,MATCH($A1366,'Hospitalisation Details'!$A:$A,0)),"Not Found")</f>
        <v>56</v>
      </c>
      <c r="P1366" s="6">
        <f>IFERROR(INDEX('Hospitalisation Details'!$U:$U,MATCH($A1366,'Hospitalisation Details'!$A:$A,0)),"Not Found")</f>
        <v>0</v>
      </c>
      <c r="Q1366" s="6">
        <f>IFERROR(INDEX('Hospitalisation Details'!$W:$W,MATCH($A1366,'Hospitalisation Details'!$A:$A,0)),"Not Found")</f>
        <v>0</v>
      </c>
    </row>
    <row r="1367" spans="1:17" ht="15" customHeight="1" x14ac:dyDescent="0.3">
      <c r="A1367" s="6" t="str">
        <f>'Customer Names'!A1367</f>
        <v>Id1366</v>
      </c>
      <c r="B1367" s="6" t="str">
        <f>IFERROR(INDEX('Customer Names'!$D:$D,MATCH($A1367,'Customer Names'!$A:$A,0)),"Not Found")</f>
        <v>Katena</v>
      </c>
      <c r="C1367" s="6">
        <f>IFERROR(INDEX('Medical Examinations'!$B:$B,MATCH($A1367,'Medical Examinations'!$A:$A,0)),"Not Found")</f>
        <v>27.92</v>
      </c>
      <c r="D1367" s="6">
        <f>IFERROR(INDEX('Medical Examinations'!$C:$C,MATCH($A1367,'Medical Examinations'!$A:$A,0)),"Not Found")</f>
        <v>5.79</v>
      </c>
      <c r="E1367" s="6" t="str">
        <f>IFERROR(INDEX('Medical Examinations'!$I:$I,MATCH($A1367,'Medical Examinations'!$A:$A,0)),"Not Found")</f>
        <v>No</v>
      </c>
      <c r="F1367" s="6" t="str">
        <f>IFERROR(INDEX('Medical Examinations'!$J:$J,MATCH($A1367,'Medical Examinations'!$A:$A,0)),"Not Found")</f>
        <v>No</v>
      </c>
      <c r="G1367" s="6" t="str">
        <f>IFERROR(INDEX('Medical Examinations'!$F:$F,MATCH($A1367,'Medical Examinations'!$A:$A,0)),"Not Found")</f>
        <v>No</v>
      </c>
      <c r="H1367" s="6">
        <f>IFERROR(INDEX('Medical Examinations'!$L:$L,MATCH($A1367,'Medical Examinations'!$A:$A,0)),"Not Found")</f>
        <v>1</v>
      </c>
      <c r="I1367" s="6" t="str">
        <f>IFERROR(INDEX('Medical Examinations'!$K:$K,MATCH($A1367,'Medical Examinations'!$A:$A,0)),"Not Found")</f>
        <v>No</v>
      </c>
      <c r="J1367" s="6" t="str">
        <f>IFERROR(INDEX('Medical Examinations'!$M:$M,MATCH($A1367,'Medical Examinations'!$A:$A,0)),"Not Found")</f>
        <v>Overweight</v>
      </c>
      <c r="K1367" s="6" t="str">
        <f>IFERROR(INDEX('Medical Examinations'!$N:$N,MATCH($A1367,'Medical Examinations'!$A:$A,0)),"Not Found")</f>
        <v>Prediabetic</v>
      </c>
      <c r="L1367" s="12">
        <f>IFERROR(INDEX('Hospitalisation Details'!$V:$V,MATCH($A1367,'Hospitalisation Details'!$A:$A,0)),"Not Found")</f>
        <v>0</v>
      </c>
      <c r="M1367" s="13">
        <f>IFERROR(INDEX('Hospitalisation Details'!$F:$F,MATCH($A1367,'Hospitalisation Details'!$A:$A,0)),"Not Found")</f>
        <v>7948.22</v>
      </c>
      <c r="N1367" s="6">
        <f>IFERROR(INDEX('Hospitalisation Details'!$S:$S,MATCH($A1367,'Hospitalisation Details'!$A:$A,0)),"Not Found")</f>
        <v>32079</v>
      </c>
      <c r="O1367" s="6">
        <f>IFERROR(INDEX('Hospitalisation Details'!$T:$T,MATCH($A1367,'Hospitalisation Details'!$A:$A,0)),"Not Found")</f>
        <v>35</v>
      </c>
      <c r="P1367" s="6">
        <f>IFERROR(INDEX('Hospitalisation Details'!$U:$U,MATCH($A1367,'Hospitalisation Details'!$A:$A,0)),"Not Found")</f>
        <v>0</v>
      </c>
      <c r="Q1367" s="6">
        <f>IFERROR(INDEX('Hospitalisation Details'!$W:$W,MATCH($A1367,'Hospitalisation Details'!$A:$A,0)),"Not Found")</f>
        <v>0</v>
      </c>
    </row>
    <row r="1368" spans="1:17" ht="15" customHeight="1" x14ac:dyDescent="0.3">
      <c r="A1368" s="6" t="str">
        <f>'Customer Names'!A1368</f>
        <v>Id1367</v>
      </c>
      <c r="B1368" s="6" t="str">
        <f>IFERROR(INDEX('Customer Names'!$D:$D,MATCH($A1368,'Customer Names'!$A:$A,0)),"Not Found")</f>
        <v>Bean K.</v>
      </c>
      <c r="C1368" s="6">
        <f>IFERROR(INDEX('Medical Examinations'!$B:$B,MATCH($A1368,'Medical Examinations'!$A:$A,0)),"Not Found")</f>
        <v>38.284999999999997</v>
      </c>
      <c r="D1368" s="6">
        <f>IFERROR(INDEX('Medical Examinations'!$C:$C,MATCH($A1368,'Medical Examinations'!$A:$A,0)),"Not Found")</f>
        <v>5.41</v>
      </c>
      <c r="E1368" s="6" t="str">
        <f>IFERROR(INDEX('Medical Examinations'!$I:$I,MATCH($A1368,'Medical Examinations'!$A:$A,0)),"Not Found")</f>
        <v>No</v>
      </c>
      <c r="F1368" s="6" t="str">
        <f>IFERROR(INDEX('Medical Examinations'!$J:$J,MATCH($A1368,'Medical Examinations'!$A:$A,0)),"Not Found")</f>
        <v>No</v>
      </c>
      <c r="G1368" s="6" t="str">
        <f>IFERROR(INDEX('Medical Examinations'!$F:$F,MATCH($A1368,'Medical Examinations'!$A:$A,0)),"Not Found")</f>
        <v>No</v>
      </c>
      <c r="H1368" s="6">
        <f>IFERROR(INDEX('Medical Examinations'!$L:$L,MATCH($A1368,'Medical Examinations'!$A:$A,0)),"Not Found")</f>
        <v>0</v>
      </c>
      <c r="I1368" s="6" t="str">
        <f>IFERROR(INDEX('Medical Examinations'!$K:$K,MATCH($A1368,'Medical Examinations'!$A:$A,0)),"Not Found")</f>
        <v>No</v>
      </c>
      <c r="J1368" s="6" t="str">
        <f>IFERROR(INDEX('Medical Examinations'!$M:$M,MATCH($A1368,'Medical Examinations'!$A:$A,0)),"Not Found")</f>
        <v>Obesity</v>
      </c>
      <c r="K1368" s="6" t="str">
        <f>IFERROR(INDEX('Medical Examinations'!$N:$N,MATCH($A1368,'Medical Examinations'!$A:$A,0)),"Not Found")</f>
        <v>Normal</v>
      </c>
      <c r="L1368" s="12">
        <f>IFERROR(INDEX('Hospitalisation Details'!$V:$V,MATCH($A1368,'Hospitalisation Details'!$A:$A,0)),"Not Found")</f>
        <v>0</v>
      </c>
      <c r="M1368" s="13">
        <f>IFERROR(INDEX('Hospitalisation Details'!$F:$F,MATCH($A1368,'Hospitalisation Details'!$A:$A,0)),"Not Found")</f>
        <v>7935.29</v>
      </c>
      <c r="N1368" s="6">
        <f>IFERROR(INDEX('Hospitalisation Details'!$S:$S,MATCH($A1368,'Hospitalisation Details'!$A:$A,0)),"Not Found")</f>
        <v>28326</v>
      </c>
      <c r="O1368" s="6">
        <f>IFERROR(INDEX('Hospitalisation Details'!$T:$T,MATCH($A1368,'Hospitalisation Details'!$A:$A,0)),"Not Found")</f>
        <v>45</v>
      </c>
      <c r="P1368" s="6">
        <f>IFERROR(INDEX('Hospitalisation Details'!$U:$U,MATCH($A1368,'Hospitalisation Details'!$A:$A,0)),"Not Found")</f>
        <v>0</v>
      </c>
      <c r="Q1368" s="6">
        <f>IFERROR(INDEX('Hospitalisation Details'!$W:$W,MATCH($A1368,'Hospitalisation Details'!$A:$A,0)),"Not Found")</f>
        <v>0</v>
      </c>
    </row>
    <row r="1369" spans="1:17" ht="15" customHeight="1" x14ac:dyDescent="0.3">
      <c r="A1369" s="6" t="str">
        <f>'Customer Names'!A1369</f>
        <v>Id1368</v>
      </c>
      <c r="B1369" s="6" t="str">
        <f>IFERROR(INDEX('Customer Names'!$D:$D,MATCH($A1369,'Customer Names'!$A:$A,0)),"Not Found")</f>
        <v>Brian</v>
      </c>
      <c r="C1369" s="6">
        <f>IFERROR(INDEX('Medical Examinations'!$B:$B,MATCH($A1369,'Medical Examinations'!$A:$A,0)),"Not Found")</f>
        <v>16.48</v>
      </c>
      <c r="D1369" s="6">
        <f>IFERROR(INDEX('Medical Examinations'!$C:$C,MATCH($A1369,'Medical Examinations'!$A:$A,0)),"Not Found")</f>
        <v>11.05</v>
      </c>
      <c r="E1369" s="6" t="str">
        <f>IFERROR(INDEX('Medical Examinations'!$I:$I,MATCH($A1369,'Medical Examinations'!$A:$A,0)),"Not Found")</f>
        <v>No</v>
      </c>
      <c r="F1369" s="6" t="str">
        <f>IFERROR(INDEX('Medical Examinations'!$J:$J,MATCH($A1369,'Medical Examinations'!$A:$A,0)),"Not Found")</f>
        <v>No</v>
      </c>
      <c r="G1369" s="6" t="str">
        <f>IFERROR(INDEX('Medical Examinations'!$F:$F,MATCH($A1369,'Medical Examinations'!$A:$A,0)),"Not Found")</f>
        <v>No</v>
      </c>
      <c r="H1369" s="6">
        <f>IFERROR(INDEX('Medical Examinations'!$L:$L,MATCH($A1369,'Medical Examinations'!$A:$A,0)),"Not Found")</f>
        <v>0</v>
      </c>
      <c r="I1369" s="6" t="str">
        <f>IFERROR(INDEX('Medical Examinations'!$K:$K,MATCH($A1369,'Medical Examinations'!$A:$A,0)),"Not Found")</f>
        <v>No</v>
      </c>
      <c r="J1369" s="6" t="str">
        <f>IFERROR(INDEX('Medical Examinations'!$M:$M,MATCH($A1369,'Medical Examinations'!$A:$A,0)),"Not Found")</f>
        <v>Underweight</v>
      </c>
      <c r="K1369" s="6" t="str">
        <f>IFERROR(INDEX('Medical Examinations'!$N:$N,MATCH($A1369,'Medical Examinations'!$A:$A,0)),"Not Found")</f>
        <v>Diabetic</v>
      </c>
      <c r="L1369" s="12">
        <f>IFERROR(INDEX('Hospitalisation Details'!$V:$V,MATCH($A1369,'Hospitalisation Details'!$A:$A,0)),"Not Found")</f>
        <v>0</v>
      </c>
      <c r="M1369" s="13">
        <f>IFERROR(INDEX('Hospitalisation Details'!$F:$F,MATCH($A1369,'Hospitalisation Details'!$A:$A,0)),"Not Found")</f>
        <v>7896.41</v>
      </c>
      <c r="N1369" s="6">
        <f>IFERROR(INDEX('Hospitalisation Details'!$S:$S,MATCH($A1369,'Hospitalisation Details'!$A:$A,0)),"Not Found")</f>
        <v>22929</v>
      </c>
      <c r="O1369" s="6">
        <f>IFERROR(INDEX('Hospitalisation Details'!$T:$T,MATCH($A1369,'Hospitalisation Details'!$A:$A,0)),"Not Found")</f>
        <v>60</v>
      </c>
      <c r="P1369" s="6">
        <f>IFERROR(INDEX('Hospitalisation Details'!$U:$U,MATCH($A1369,'Hospitalisation Details'!$A:$A,0)),"Not Found")</f>
        <v>0</v>
      </c>
      <c r="Q1369" s="6">
        <f>IFERROR(INDEX('Hospitalisation Details'!$W:$W,MATCH($A1369,'Hospitalisation Details'!$A:$A,0)),"Not Found")</f>
        <v>0</v>
      </c>
    </row>
    <row r="1370" spans="1:17" ht="15" customHeight="1" x14ac:dyDescent="0.3">
      <c r="A1370" s="6" t="str">
        <f>'Customer Names'!A1370</f>
        <v>Id1369</v>
      </c>
      <c r="B1370" s="6" t="str">
        <f>IFERROR(INDEX('Customer Names'!$D:$D,MATCH($A1370,'Customer Names'!$A:$A,0)),"Not Found")</f>
        <v>Jan-Patrick</v>
      </c>
      <c r="C1370" s="6">
        <f>IFERROR(INDEX('Medical Examinations'!$B:$B,MATCH($A1370,'Medical Examinations'!$A:$A,0)),"Not Found")</f>
        <v>38.57</v>
      </c>
      <c r="D1370" s="6">
        <f>IFERROR(INDEX('Medical Examinations'!$C:$C,MATCH($A1370,'Medical Examinations'!$A:$A,0)),"Not Found")</f>
        <v>6.27</v>
      </c>
      <c r="E1370" s="6" t="str">
        <f>IFERROR(INDEX('Medical Examinations'!$I:$I,MATCH($A1370,'Medical Examinations'!$A:$A,0)),"Not Found")</f>
        <v>No</v>
      </c>
      <c r="F1370" s="6" t="str">
        <f>IFERROR(INDEX('Medical Examinations'!$J:$J,MATCH($A1370,'Medical Examinations'!$A:$A,0)),"Not Found")</f>
        <v>No</v>
      </c>
      <c r="G1370" s="6" t="str">
        <f>IFERROR(INDEX('Medical Examinations'!$F:$F,MATCH($A1370,'Medical Examinations'!$A:$A,0)),"Not Found")</f>
        <v>No</v>
      </c>
      <c r="H1370" s="6">
        <f>IFERROR(INDEX('Medical Examinations'!$L:$L,MATCH($A1370,'Medical Examinations'!$A:$A,0)),"Not Found")</f>
        <v>0</v>
      </c>
      <c r="I1370" s="6" t="str">
        <f>IFERROR(INDEX('Medical Examinations'!$K:$K,MATCH($A1370,'Medical Examinations'!$A:$A,0)),"Not Found")</f>
        <v>No</v>
      </c>
      <c r="J1370" s="6" t="str">
        <f>IFERROR(INDEX('Medical Examinations'!$M:$M,MATCH($A1370,'Medical Examinations'!$A:$A,0)),"Not Found")</f>
        <v>Obesity</v>
      </c>
      <c r="K1370" s="6" t="str">
        <f>IFERROR(INDEX('Medical Examinations'!$N:$N,MATCH($A1370,'Medical Examinations'!$A:$A,0)),"Not Found")</f>
        <v>Prediabetic</v>
      </c>
      <c r="L1370" s="12">
        <f>IFERROR(INDEX('Hospitalisation Details'!$V:$V,MATCH($A1370,'Hospitalisation Details'!$A:$A,0)),"Not Found")</f>
        <v>0</v>
      </c>
      <c r="M1370" s="13">
        <f>IFERROR(INDEX('Hospitalisation Details'!$F:$F,MATCH($A1370,'Hospitalisation Details'!$A:$A,0)),"Not Found")</f>
        <v>7851.85</v>
      </c>
      <c r="N1370" s="6">
        <f>IFERROR(INDEX('Hospitalisation Details'!$S:$S,MATCH($A1370,'Hospitalisation Details'!$A:$A,0)),"Not Found")</f>
        <v>34655</v>
      </c>
      <c r="O1370" s="6">
        <f>IFERROR(INDEX('Hospitalisation Details'!$T:$T,MATCH($A1370,'Hospitalisation Details'!$A:$A,0)),"Not Found")</f>
        <v>28</v>
      </c>
      <c r="P1370" s="6">
        <f>IFERROR(INDEX('Hospitalisation Details'!$U:$U,MATCH($A1370,'Hospitalisation Details'!$A:$A,0)),"Not Found")</f>
        <v>0</v>
      </c>
      <c r="Q1370" s="6">
        <f>IFERROR(INDEX('Hospitalisation Details'!$W:$W,MATCH($A1370,'Hospitalisation Details'!$A:$A,0)),"Not Found")</f>
        <v>0</v>
      </c>
    </row>
    <row r="1371" spans="1:17" ht="15" customHeight="1" x14ac:dyDescent="0.3">
      <c r="A1371" s="6" t="str">
        <f>'Customer Names'!A1371</f>
        <v>Id1370</v>
      </c>
      <c r="B1371" s="6" t="str">
        <f>IFERROR(INDEX('Customer Names'!$D:$D,MATCH($A1371,'Customer Names'!$A:$A,0)),"Not Found")</f>
        <v>Jesse J</v>
      </c>
      <c r="C1371" s="6">
        <f>IFERROR(INDEX('Medical Examinations'!$B:$B,MATCH($A1371,'Medical Examinations'!$A:$A,0)),"Not Found")</f>
        <v>43.85</v>
      </c>
      <c r="D1371" s="6">
        <f>IFERROR(INDEX('Medical Examinations'!$C:$C,MATCH($A1371,'Medical Examinations'!$A:$A,0)),"Not Found")</f>
        <v>4.7699999999999996</v>
      </c>
      <c r="E1371" s="6" t="str">
        <f>IFERROR(INDEX('Medical Examinations'!$I:$I,MATCH($A1371,'Medical Examinations'!$A:$A,0)),"Not Found")</f>
        <v>Yes</v>
      </c>
      <c r="F1371" s="6" t="str">
        <f>IFERROR(INDEX('Medical Examinations'!$J:$J,MATCH($A1371,'Medical Examinations'!$A:$A,0)),"Not Found")</f>
        <v>No</v>
      </c>
      <c r="G1371" s="6" t="str">
        <f>IFERROR(INDEX('Medical Examinations'!$F:$F,MATCH($A1371,'Medical Examinations'!$A:$A,0)),"Not Found")</f>
        <v>No</v>
      </c>
      <c r="H1371" s="6">
        <f>IFERROR(INDEX('Medical Examinations'!$L:$L,MATCH($A1371,'Medical Examinations'!$A:$A,0)),"Not Found")</f>
        <v>0</v>
      </c>
      <c r="I1371" s="6" t="str">
        <f>IFERROR(INDEX('Medical Examinations'!$K:$K,MATCH($A1371,'Medical Examinations'!$A:$A,0)),"Not Found")</f>
        <v>No</v>
      </c>
      <c r="J1371" s="6" t="str">
        <f>IFERROR(INDEX('Medical Examinations'!$M:$M,MATCH($A1371,'Medical Examinations'!$A:$A,0)),"Not Found")</f>
        <v>Obesity</v>
      </c>
      <c r="K1371" s="6" t="str">
        <f>IFERROR(INDEX('Medical Examinations'!$N:$N,MATCH($A1371,'Medical Examinations'!$A:$A,0)),"Not Found")</f>
        <v>Normal</v>
      </c>
      <c r="L1371" s="12">
        <f>IFERROR(INDEX('Hospitalisation Details'!$V:$V,MATCH($A1371,'Hospitalisation Details'!$A:$A,0)),"Not Found")</f>
        <v>0</v>
      </c>
      <c r="M1371" s="13">
        <f>IFERROR(INDEX('Hospitalisation Details'!$F:$F,MATCH($A1371,'Hospitalisation Details'!$A:$A,0)),"Not Found")</f>
        <v>7844.8</v>
      </c>
      <c r="N1371" s="6">
        <f>IFERROR(INDEX('Hospitalisation Details'!$S:$S,MATCH($A1371,'Hospitalisation Details'!$A:$A,0)),"Not Found")</f>
        <v>37169</v>
      </c>
      <c r="O1371" s="6">
        <f>IFERROR(INDEX('Hospitalisation Details'!$T:$T,MATCH($A1371,'Hospitalisation Details'!$A:$A,0)),"Not Found")</f>
        <v>21</v>
      </c>
      <c r="P1371" s="6">
        <f>IFERROR(INDEX('Hospitalisation Details'!$U:$U,MATCH($A1371,'Hospitalisation Details'!$A:$A,0)),"Not Found")</f>
        <v>0</v>
      </c>
      <c r="Q1371" s="6">
        <f>IFERROR(INDEX('Hospitalisation Details'!$W:$W,MATCH($A1371,'Hospitalisation Details'!$A:$A,0)),"Not Found")</f>
        <v>0</v>
      </c>
    </row>
    <row r="1372" spans="1:17" ht="15" customHeight="1" x14ac:dyDescent="0.3">
      <c r="A1372" s="6" t="str">
        <f>'Customer Names'!A1372</f>
        <v>Id1371</v>
      </c>
      <c r="B1372" s="6" t="str">
        <f>IFERROR(INDEX('Customer Names'!$D:$D,MATCH($A1372,'Customer Names'!$A:$A,0)),"Not Found")</f>
        <v>Lindsey M</v>
      </c>
      <c r="C1372" s="6">
        <f>IFERROR(INDEX('Medical Examinations'!$B:$B,MATCH($A1372,'Medical Examinations'!$A:$A,0)),"Not Found")</f>
        <v>30.11</v>
      </c>
      <c r="D1372" s="6">
        <f>IFERROR(INDEX('Medical Examinations'!$C:$C,MATCH($A1372,'Medical Examinations'!$A:$A,0)),"Not Found")</f>
        <v>4.08</v>
      </c>
      <c r="E1372" s="6" t="str">
        <f>IFERROR(INDEX('Medical Examinations'!$I:$I,MATCH($A1372,'Medical Examinations'!$A:$A,0)),"Not Found")</f>
        <v>No</v>
      </c>
      <c r="F1372" s="6" t="str">
        <f>IFERROR(INDEX('Medical Examinations'!$J:$J,MATCH($A1372,'Medical Examinations'!$A:$A,0)),"Not Found")</f>
        <v>No</v>
      </c>
      <c r="G1372" s="6" t="str">
        <f>IFERROR(INDEX('Medical Examinations'!$F:$F,MATCH($A1372,'Medical Examinations'!$A:$A,0)),"Not Found")</f>
        <v>No</v>
      </c>
      <c r="H1372" s="6">
        <f>IFERROR(INDEX('Medical Examinations'!$L:$L,MATCH($A1372,'Medical Examinations'!$A:$A,0)),"Not Found")</f>
        <v>0</v>
      </c>
      <c r="I1372" s="6" t="str">
        <f>IFERROR(INDEX('Medical Examinations'!$K:$K,MATCH($A1372,'Medical Examinations'!$A:$A,0)),"Not Found")</f>
        <v>No</v>
      </c>
      <c r="J1372" s="6" t="str">
        <f>IFERROR(INDEX('Medical Examinations'!$M:$M,MATCH($A1372,'Medical Examinations'!$A:$A,0)),"Not Found")</f>
        <v>Obesity</v>
      </c>
      <c r="K1372" s="6" t="str">
        <f>IFERROR(INDEX('Medical Examinations'!$N:$N,MATCH($A1372,'Medical Examinations'!$A:$A,0)),"Not Found")</f>
        <v>Normal</v>
      </c>
      <c r="L1372" s="12">
        <f>IFERROR(INDEX('Hospitalisation Details'!$V:$V,MATCH($A1372,'Hospitalisation Details'!$A:$A,0)),"Not Found")</f>
        <v>0</v>
      </c>
      <c r="M1372" s="13">
        <f>IFERROR(INDEX('Hospitalisation Details'!$F:$F,MATCH($A1372,'Hospitalisation Details'!$A:$A,0)),"Not Found")</f>
        <v>7824.37</v>
      </c>
      <c r="N1372" s="6">
        <f>IFERROR(INDEX('Hospitalisation Details'!$S:$S,MATCH($A1372,'Hospitalisation Details'!$A:$A,0)),"Not Found")</f>
        <v>32793</v>
      </c>
      <c r="O1372" s="6">
        <f>IFERROR(INDEX('Hospitalisation Details'!$T:$T,MATCH($A1372,'Hospitalisation Details'!$A:$A,0)),"Not Found")</f>
        <v>33</v>
      </c>
      <c r="P1372" s="6">
        <f>IFERROR(INDEX('Hospitalisation Details'!$U:$U,MATCH($A1372,'Hospitalisation Details'!$A:$A,0)),"Not Found")</f>
        <v>0</v>
      </c>
      <c r="Q1372" s="6">
        <f>IFERROR(INDEX('Hospitalisation Details'!$W:$W,MATCH($A1372,'Hospitalisation Details'!$A:$A,0)),"Not Found")</f>
        <v>0</v>
      </c>
    </row>
    <row r="1373" spans="1:17" ht="15" customHeight="1" x14ac:dyDescent="0.3">
      <c r="A1373" s="6" t="str">
        <f>'Customer Names'!A1373</f>
        <v>Id1372</v>
      </c>
      <c r="B1373" s="6" t="str">
        <f>IFERROR(INDEX('Customer Names'!$D:$D,MATCH($A1373,'Customer Names'!$A:$A,0)),"Not Found")</f>
        <v>Marguerite K.</v>
      </c>
      <c r="C1373" s="6">
        <f>IFERROR(INDEX('Medical Examinations'!$B:$B,MATCH($A1373,'Medical Examinations'!$A:$A,0)),"Not Found")</f>
        <v>31.59</v>
      </c>
      <c r="D1373" s="6">
        <f>IFERROR(INDEX('Medical Examinations'!$C:$C,MATCH($A1373,'Medical Examinations'!$A:$A,0)),"Not Found")</f>
        <v>6.01</v>
      </c>
      <c r="E1373" s="6" t="str">
        <f>IFERROR(INDEX('Medical Examinations'!$I:$I,MATCH($A1373,'Medical Examinations'!$A:$A,0)),"Not Found")</f>
        <v>No</v>
      </c>
      <c r="F1373" s="6" t="str">
        <f>IFERROR(INDEX('Medical Examinations'!$J:$J,MATCH($A1373,'Medical Examinations'!$A:$A,0)),"Not Found")</f>
        <v>No</v>
      </c>
      <c r="G1373" s="6" t="str">
        <f>IFERROR(INDEX('Medical Examinations'!$F:$F,MATCH($A1373,'Medical Examinations'!$A:$A,0)),"Not Found")</f>
        <v>No</v>
      </c>
      <c r="H1373" s="6">
        <f>IFERROR(INDEX('Medical Examinations'!$L:$L,MATCH($A1373,'Medical Examinations'!$A:$A,0)),"Not Found")</f>
        <v>0</v>
      </c>
      <c r="I1373" s="6" t="str">
        <f>IFERROR(INDEX('Medical Examinations'!$K:$K,MATCH($A1373,'Medical Examinations'!$A:$A,0)),"Not Found")</f>
        <v>No</v>
      </c>
      <c r="J1373" s="6" t="str">
        <f>IFERROR(INDEX('Medical Examinations'!$M:$M,MATCH($A1373,'Medical Examinations'!$A:$A,0)),"Not Found")</f>
        <v>Obesity</v>
      </c>
      <c r="K1373" s="6" t="str">
        <f>IFERROR(INDEX('Medical Examinations'!$N:$N,MATCH($A1373,'Medical Examinations'!$A:$A,0)),"Not Found")</f>
        <v>Prediabetic</v>
      </c>
      <c r="L1373" s="12">
        <f>IFERROR(INDEX('Hospitalisation Details'!$V:$V,MATCH($A1373,'Hospitalisation Details'!$A:$A,0)),"Not Found")</f>
        <v>0</v>
      </c>
      <c r="M1373" s="13">
        <f>IFERROR(INDEX('Hospitalisation Details'!$F:$F,MATCH($A1373,'Hospitalisation Details'!$A:$A,0)),"Not Found")</f>
        <v>7812.67</v>
      </c>
      <c r="N1373" s="6">
        <f>IFERROR(INDEX('Hospitalisation Details'!$S:$S,MATCH($A1373,'Hospitalisation Details'!$A:$A,0)),"Not Found")</f>
        <v>33593</v>
      </c>
      <c r="O1373" s="6">
        <f>IFERROR(INDEX('Hospitalisation Details'!$T:$T,MATCH($A1373,'Hospitalisation Details'!$A:$A,0)),"Not Found")</f>
        <v>31</v>
      </c>
      <c r="P1373" s="6">
        <f>IFERROR(INDEX('Hospitalisation Details'!$U:$U,MATCH($A1373,'Hospitalisation Details'!$A:$A,0)),"Not Found")</f>
        <v>0</v>
      </c>
      <c r="Q1373" s="6">
        <f>IFERROR(INDEX('Hospitalisation Details'!$W:$W,MATCH($A1373,'Hospitalisation Details'!$A:$A,0)),"Not Found")</f>
        <v>0</v>
      </c>
    </row>
    <row r="1374" spans="1:17" ht="15" customHeight="1" x14ac:dyDescent="0.3">
      <c r="A1374" s="6" t="str">
        <f>'Customer Names'!A1374</f>
        <v>Id1373</v>
      </c>
      <c r="B1374" s="6" t="str">
        <f>IFERROR(INDEX('Customer Names'!$D:$D,MATCH($A1374,'Customer Names'!$A:$A,0)),"Not Found")</f>
        <v>Travis</v>
      </c>
      <c r="C1374" s="6">
        <f>IFERROR(INDEX('Medical Examinations'!$B:$B,MATCH($A1374,'Medical Examinations'!$A:$A,0)),"Not Found")</f>
        <v>40.15</v>
      </c>
      <c r="D1374" s="6">
        <f>IFERROR(INDEX('Medical Examinations'!$C:$C,MATCH($A1374,'Medical Examinations'!$A:$A,0)),"Not Found")</f>
        <v>11.84</v>
      </c>
      <c r="E1374" s="6" t="str">
        <f>IFERROR(INDEX('Medical Examinations'!$I:$I,MATCH($A1374,'Medical Examinations'!$A:$A,0)),"Not Found")</f>
        <v>No</v>
      </c>
      <c r="F1374" s="6" t="str">
        <f>IFERROR(INDEX('Medical Examinations'!$J:$J,MATCH($A1374,'Medical Examinations'!$A:$A,0)),"Not Found")</f>
        <v>No</v>
      </c>
      <c r="G1374" s="6" t="str">
        <f>IFERROR(INDEX('Medical Examinations'!$F:$F,MATCH($A1374,'Medical Examinations'!$A:$A,0)),"Not Found")</f>
        <v>No</v>
      </c>
      <c r="H1374" s="6">
        <f>IFERROR(INDEX('Medical Examinations'!$L:$L,MATCH($A1374,'Medical Examinations'!$A:$A,0)),"Not Found")</f>
        <v>0</v>
      </c>
      <c r="I1374" s="6" t="str">
        <f>IFERROR(INDEX('Medical Examinations'!$K:$K,MATCH($A1374,'Medical Examinations'!$A:$A,0)),"Not Found")</f>
        <v>No</v>
      </c>
      <c r="J1374" s="6" t="str">
        <f>IFERROR(INDEX('Medical Examinations'!$M:$M,MATCH($A1374,'Medical Examinations'!$A:$A,0)),"Not Found")</f>
        <v>Obesity</v>
      </c>
      <c r="K1374" s="6" t="str">
        <f>IFERROR(INDEX('Medical Examinations'!$N:$N,MATCH($A1374,'Medical Examinations'!$A:$A,0)),"Not Found")</f>
        <v>Diabetic</v>
      </c>
      <c r="L1374" s="12">
        <f>IFERROR(INDEX('Hospitalisation Details'!$V:$V,MATCH($A1374,'Hospitalisation Details'!$A:$A,0)),"Not Found")</f>
        <v>0</v>
      </c>
      <c r="M1374" s="13">
        <f>IFERROR(INDEX('Hospitalisation Details'!$F:$F,MATCH($A1374,'Hospitalisation Details'!$A:$A,0)),"Not Found")</f>
        <v>7804.16</v>
      </c>
      <c r="N1374" s="6">
        <f>IFERROR(INDEX('Hospitalisation Details'!$S:$S,MATCH($A1374,'Hospitalisation Details'!$A:$A,0)),"Not Found")</f>
        <v>27342</v>
      </c>
      <c r="O1374" s="6">
        <f>IFERROR(INDEX('Hospitalisation Details'!$T:$T,MATCH($A1374,'Hospitalisation Details'!$A:$A,0)),"Not Found")</f>
        <v>48</v>
      </c>
      <c r="P1374" s="6">
        <f>IFERROR(INDEX('Hospitalisation Details'!$U:$U,MATCH($A1374,'Hospitalisation Details'!$A:$A,0)),"Not Found")</f>
        <v>0</v>
      </c>
      <c r="Q1374" s="6">
        <f>IFERROR(INDEX('Hospitalisation Details'!$W:$W,MATCH($A1374,'Hospitalisation Details'!$A:$A,0)),"Not Found")</f>
        <v>0</v>
      </c>
    </row>
    <row r="1375" spans="1:17" ht="15" customHeight="1" x14ac:dyDescent="0.3">
      <c r="A1375" s="6" t="str">
        <f>'Customer Names'!A1375</f>
        <v>Id1374</v>
      </c>
      <c r="B1375" s="6" t="str">
        <f>IFERROR(INDEX('Customer Names'!$D:$D,MATCH($A1375,'Customer Names'!$A:$A,0)),"Not Found")</f>
        <v>Ricky</v>
      </c>
      <c r="C1375" s="6">
        <f>IFERROR(INDEX('Medical Examinations'!$B:$B,MATCH($A1375,'Medical Examinations'!$A:$A,0)),"Not Found")</f>
        <v>40.700000000000003</v>
      </c>
      <c r="D1375" s="6">
        <f>IFERROR(INDEX('Medical Examinations'!$C:$C,MATCH($A1375,'Medical Examinations'!$A:$A,0)),"Not Found")</f>
        <v>6.27</v>
      </c>
      <c r="E1375" s="6" t="str">
        <f>IFERROR(INDEX('Medical Examinations'!$I:$I,MATCH($A1375,'Medical Examinations'!$A:$A,0)),"Not Found")</f>
        <v>Yes</v>
      </c>
      <c r="F1375" s="6" t="str">
        <f>IFERROR(INDEX('Medical Examinations'!$J:$J,MATCH($A1375,'Medical Examinations'!$A:$A,0)),"Not Found")</f>
        <v>No</v>
      </c>
      <c r="G1375" s="6" t="str">
        <f>IFERROR(INDEX('Medical Examinations'!$F:$F,MATCH($A1375,'Medical Examinations'!$A:$A,0)),"Not Found")</f>
        <v>Yes</v>
      </c>
      <c r="H1375" s="6">
        <f>IFERROR(INDEX('Medical Examinations'!$L:$L,MATCH($A1375,'Medical Examinations'!$A:$A,0)),"Not Found")</f>
        <v>1</v>
      </c>
      <c r="I1375" s="6" t="str">
        <f>IFERROR(INDEX('Medical Examinations'!$K:$K,MATCH($A1375,'Medical Examinations'!$A:$A,0)),"Not Found")</f>
        <v>No</v>
      </c>
      <c r="J1375" s="6" t="str">
        <f>IFERROR(INDEX('Medical Examinations'!$M:$M,MATCH($A1375,'Medical Examinations'!$A:$A,0)),"Not Found")</f>
        <v>Obesity</v>
      </c>
      <c r="K1375" s="6" t="str">
        <f>IFERROR(INDEX('Medical Examinations'!$N:$N,MATCH($A1375,'Medical Examinations'!$A:$A,0)),"Not Found")</f>
        <v>Prediabetic</v>
      </c>
      <c r="L1375" s="12">
        <f>IFERROR(INDEX('Hospitalisation Details'!$V:$V,MATCH($A1375,'Hospitalisation Details'!$A:$A,0)),"Not Found")</f>
        <v>0</v>
      </c>
      <c r="M1375" s="13">
        <f>IFERROR(INDEX('Hospitalisation Details'!$F:$F,MATCH($A1375,'Hospitalisation Details'!$A:$A,0)),"Not Found")</f>
        <v>7803.77</v>
      </c>
      <c r="N1375" s="6">
        <f>IFERROR(INDEX('Hospitalisation Details'!$S:$S,MATCH($A1375,'Hospitalisation Details'!$A:$A,0)),"Not Found")</f>
        <v>35766</v>
      </c>
      <c r="O1375" s="6">
        <f>IFERROR(INDEX('Hospitalisation Details'!$T:$T,MATCH($A1375,'Hospitalisation Details'!$A:$A,0)),"Not Found")</f>
        <v>25</v>
      </c>
      <c r="P1375" s="6">
        <f>IFERROR(INDEX('Hospitalisation Details'!$U:$U,MATCH($A1375,'Hospitalisation Details'!$A:$A,0)),"Not Found")</f>
        <v>0</v>
      </c>
      <c r="Q1375" s="6">
        <f>IFERROR(INDEX('Hospitalisation Details'!$W:$W,MATCH($A1375,'Hospitalisation Details'!$A:$A,0)),"Not Found")</f>
        <v>0</v>
      </c>
    </row>
    <row r="1376" spans="1:17" ht="15" customHeight="1" x14ac:dyDescent="0.3">
      <c r="A1376" s="6" t="str">
        <f>'Customer Names'!A1376</f>
        <v>Id1375</v>
      </c>
      <c r="B1376" s="6" t="str">
        <f>IFERROR(INDEX('Customer Names'!$D:$D,MATCH($A1376,'Customer Names'!$A:$A,0)),"Not Found")</f>
        <v>Colleen L.</v>
      </c>
      <c r="C1376" s="6">
        <f>IFERROR(INDEX('Medical Examinations'!$B:$B,MATCH($A1376,'Medical Examinations'!$A:$A,0)),"Not Found")</f>
        <v>40.76</v>
      </c>
      <c r="D1376" s="6">
        <f>IFERROR(INDEX('Medical Examinations'!$C:$C,MATCH($A1376,'Medical Examinations'!$A:$A,0)),"Not Found")</f>
        <v>5.28</v>
      </c>
      <c r="E1376" s="6" t="str">
        <f>IFERROR(INDEX('Medical Examinations'!$I:$I,MATCH($A1376,'Medical Examinations'!$A:$A,0)),"Not Found")</f>
        <v>No</v>
      </c>
      <c r="F1376" s="6" t="str">
        <f>IFERROR(INDEX('Medical Examinations'!$J:$J,MATCH($A1376,'Medical Examinations'!$A:$A,0)),"Not Found")</f>
        <v>No</v>
      </c>
      <c r="G1376" s="6" t="str">
        <f>IFERROR(INDEX('Medical Examinations'!$F:$F,MATCH($A1376,'Medical Examinations'!$A:$A,0)),"Not Found")</f>
        <v>No</v>
      </c>
      <c r="H1376" s="6">
        <f>IFERROR(INDEX('Medical Examinations'!$L:$L,MATCH($A1376,'Medical Examinations'!$A:$A,0)),"Not Found")</f>
        <v>0</v>
      </c>
      <c r="I1376" s="6" t="str">
        <f>IFERROR(INDEX('Medical Examinations'!$K:$K,MATCH($A1376,'Medical Examinations'!$A:$A,0)),"Not Found")</f>
        <v>No</v>
      </c>
      <c r="J1376" s="6" t="str">
        <f>IFERROR(INDEX('Medical Examinations'!$M:$M,MATCH($A1376,'Medical Examinations'!$A:$A,0)),"Not Found")</f>
        <v>Obesity</v>
      </c>
      <c r="K1376" s="6" t="str">
        <f>IFERROR(INDEX('Medical Examinations'!$N:$N,MATCH($A1376,'Medical Examinations'!$A:$A,0)),"Not Found")</f>
        <v>Normal</v>
      </c>
      <c r="L1376" s="12">
        <f>IFERROR(INDEX('Hospitalisation Details'!$V:$V,MATCH($A1376,'Hospitalisation Details'!$A:$A,0)),"Not Found")</f>
        <v>0</v>
      </c>
      <c r="M1376" s="13">
        <f>IFERROR(INDEX('Hospitalisation Details'!$F:$F,MATCH($A1376,'Hospitalisation Details'!$A:$A,0)),"Not Found")</f>
        <v>7794.68</v>
      </c>
      <c r="N1376" s="6">
        <f>IFERROR(INDEX('Hospitalisation Details'!$S:$S,MATCH($A1376,'Hospitalisation Details'!$A:$A,0)),"Not Found")</f>
        <v>36519</v>
      </c>
      <c r="O1376" s="6">
        <f>IFERROR(INDEX('Hospitalisation Details'!$T:$T,MATCH($A1376,'Hospitalisation Details'!$A:$A,0)),"Not Found")</f>
        <v>23</v>
      </c>
      <c r="P1376" s="6">
        <f>IFERROR(INDEX('Hospitalisation Details'!$U:$U,MATCH($A1376,'Hospitalisation Details'!$A:$A,0)),"Not Found")</f>
        <v>0</v>
      </c>
      <c r="Q1376" s="6">
        <f>IFERROR(INDEX('Hospitalisation Details'!$W:$W,MATCH($A1376,'Hospitalisation Details'!$A:$A,0)),"Not Found")</f>
        <v>0</v>
      </c>
    </row>
    <row r="1377" spans="1:17" ht="15" customHeight="1" x14ac:dyDescent="0.3">
      <c r="A1377" s="6" t="str">
        <f>'Customer Names'!A1377</f>
        <v>Id1376</v>
      </c>
      <c r="B1377" s="6" t="str">
        <f>IFERROR(INDEX('Customer Names'!$D:$D,MATCH($A1377,'Customer Names'!$A:$A,0)),"Not Found")</f>
        <v>Charlie A</v>
      </c>
      <c r="C1377" s="6">
        <f>IFERROR(INDEX('Medical Examinations'!$B:$B,MATCH($A1377,'Medical Examinations'!$A:$A,0)),"Not Found")</f>
        <v>29.7</v>
      </c>
      <c r="D1377" s="6">
        <f>IFERROR(INDEX('Medical Examinations'!$C:$C,MATCH($A1377,'Medical Examinations'!$A:$A,0)),"Not Found")</f>
        <v>7.03</v>
      </c>
      <c r="E1377" s="6" t="str">
        <f>IFERROR(INDEX('Medical Examinations'!$I:$I,MATCH($A1377,'Medical Examinations'!$A:$A,0)),"Not Found")</f>
        <v>No</v>
      </c>
      <c r="F1377" s="6" t="str">
        <f>IFERROR(INDEX('Medical Examinations'!$J:$J,MATCH($A1377,'Medical Examinations'!$A:$A,0)),"Not Found")</f>
        <v>No</v>
      </c>
      <c r="G1377" s="6" t="str">
        <f>IFERROR(INDEX('Medical Examinations'!$F:$F,MATCH($A1377,'Medical Examinations'!$A:$A,0)),"Not Found")</f>
        <v>No</v>
      </c>
      <c r="H1377" s="6">
        <f>IFERROR(INDEX('Medical Examinations'!$L:$L,MATCH($A1377,'Medical Examinations'!$A:$A,0)),"Not Found")</f>
        <v>0</v>
      </c>
      <c r="I1377" s="6" t="str">
        <f>IFERROR(INDEX('Medical Examinations'!$K:$K,MATCH($A1377,'Medical Examinations'!$A:$A,0)),"Not Found")</f>
        <v>No</v>
      </c>
      <c r="J1377" s="6" t="str">
        <f>IFERROR(INDEX('Medical Examinations'!$M:$M,MATCH($A1377,'Medical Examinations'!$A:$A,0)),"Not Found")</f>
        <v>Overweight</v>
      </c>
      <c r="K1377" s="6" t="str">
        <f>IFERROR(INDEX('Medical Examinations'!$N:$N,MATCH($A1377,'Medical Examinations'!$A:$A,0)),"Not Found")</f>
        <v>Diabetic</v>
      </c>
      <c r="L1377" s="12">
        <f>IFERROR(INDEX('Hospitalisation Details'!$V:$V,MATCH($A1377,'Hospitalisation Details'!$A:$A,0)),"Not Found")</f>
        <v>0</v>
      </c>
      <c r="M1377" s="13">
        <f>IFERROR(INDEX('Hospitalisation Details'!$F:$F,MATCH($A1377,'Hospitalisation Details'!$A:$A,0)),"Not Found")</f>
        <v>7789.64</v>
      </c>
      <c r="N1377" s="6">
        <f>IFERROR(INDEX('Hospitalisation Details'!$S:$S,MATCH($A1377,'Hospitalisation Details'!$A:$A,0)),"Not Found")</f>
        <v>27369</v>
      </c>
      <c r="O1377" s="6">
        <f>IFERROR(INDEX('Hospitalisation Details'!$T:$T,MATCH($A1377,'Hospitalisation Details'!$A:$A,0)),"Not Found")</f>
        <v>48</v>
      </c>
      <c r="P1377" s="6">
        <f>IFERROR(INDEX('Hospitalisation Details'!$U:$U,MATCH($A1377,'Hospitalisation Details'!$A:$A,0)),"Not Found")</f>
        <v>0</v>
      </c>
      <c r="Q1377" s="6">
        <f>IFERROR(INDEX('Hospitalisation Details'!$W:$W,MATCH($A1377,'Hospitalisation Details'!$A:$A,0)),"Not Found")</f>
        <v>0</v>
      </c>
    </row>
    <row r="1378" spans="1:17" ht="15" customHeight="1" x14ac:dyDescent="0.3">
      <c r="A1378" s="6" t="str">
        <f>'Customer Names'!A1378</f>
        <v>Id1377</v>
      </c>
      <c r="B1378" s="6" t="str">
        <f>IFERROR(INDEX('Customer Names'!$D:$D,MATCH($A1378,'Customer Names'!$A:$A,0)),"Not Found")</f>
        <v>Rick</v>
      </c>
      <c r="C1378" s="6">
        <f>IFERROR(INDEX('Medical Examinations'!$B:$B,MATCH($A1378,'Medical Examinations'!$A:$A,0)),"Not Found")</f>
        <v>40.58</v>
      </c>
      <c r="D1378" s="6">
        <f>IFERROR(INDEX('Medical Examinations'!$C:$C,MATCH($A1378,'Medical Examinations'!$A:$A,0)),"Not Found")</f>
        <v>5.32</v>
      </c>
      <c r="E1378" s="6" t="str">
        <f>IFERROR(INDEX('Medical Examinations'!$I:$I,MATCH($A1378,'Medical Examinations'!$A:$A,0)),"Not Found")</f>
        <v>Yes</v>
      </c>
      <c r="F1378" s="6" t="str">
        <f>IFERROR(INDEX('Medical Examinations'!$J:$J,MATCH($A1378,'Medical Examinations'!$A:$A,0)),"Not Found")</f>
        <v>No</v>
      </c>
      <c r="G1378" s="6" t="str">
        <f>IFERROR(INDEX('Medical Examinations'!$F:$F,MATCH($A1378,'Medical Examinations'!$A:$A,0)),"Not Found")</f>
        <v>Yes</v>
      </c>
      <c r="H1378" s="6">
        <f>IFERROR(INDEX('Medical Examinations'!$L:$L,MATCH($A1378,'Medical Examinations'!$A:$A,0)),"Not Found")</f>
        <v>1</v>
      </c>
      <c r="I1378" s="6" t="str">
        <f>IFERROR(INDEX('Medical Examinations'!$K:$K,MATCH($A1378,'Medical Examinations'!$A:$A,0)),"Not Found")</f>
        <v>No</v>
      </c>
      <c r="J1378" s="6" t="str">
        <f>IFERROR(INDEX('Medical Examinations'!$M:$M,MATCH($A1378,'Medical Examinations'!$A:$A,0)),"Not Found")</f>
        <v>Obesity</v>
      </c>
      <c r="K1378" s="6" t="str">
        <f>IFERROR(INDEX('Medical Examinations'!$N:$N,MATCH($A1378,'Medical Examinations'!$A:$A,0)),"Not Found")</f>
        <v>Normal</v>
      </c>
      <c r="L1378" s="12">
        <f>IFERROR(INDEX('Hospitalisation Details'!$V:$V,MATCH($A1378,'Hospitalisation Details'!$A:$A,0)),"Not Found")</f>
        <v>0</v>
      </c>
      <c r="M1378" s="13">
        <f>IFERROR(INDEX('Hospitalisation Details'!$F:$F,MATCH($A1378,'Hospitalisation Details'!$A:$A,0)),"Not Found")</f>
        <v>7763.06</v>
      </c>
      <c r="N1378" s="6">
        <f>IFERROR(INDEX('Hospitalisation Details'!$S:$S,MATCH($A1378,'Hospitalisation Details'!$A:$A,0)),"Not Found")</f>
        <v>35785</v>
      </c>
      <c r="O1378" s="6">
        <f>IFERROR(INDEX('Hospitalisation Details'!$T:$T,MATCH($A1378,'Hospitalisation Details'!$A:$A,0)),"Not Found")</f>
        <v>25</v>
      </c>
      <c r="P1378" s="6">
        <f>IFERROR(INDEX('Hospitalisation Details'!$U:$U,MATCH($A1378,'Hospitalisation Details'!$A:$A,0)),"Not Found")</f>
        <v>0</v>
      </c>
      <c r="Q1378" s="6">
        <f>IFERROR(INDEX('Hospitalisation Details'!$W:$W,MATCH($A1378,'Hospitalisation Details'!$A:$A,0)),"Not Found")</f>
        <v>0</v>
      </c>
    </row>
    <row r="1379" spans="1:17" ht="15" customHeight="1" x14ac:dyDescent="0.3">
      <c r="A1379" s="6" t="str">
        <f>'Customer Names'!A1379</f>
        <v>Id1378</v>
      </c>
      <c r="B1379" s="6" t="str">
        <f>IFERROR(INDEX('Customer Names'!$D:$D,MATCH($A1379,'Customer Names'!$A:$A,0)),"Not Found")</f>
        <v>Lauren C</v>
      </c>
      <c r="C1379" s="6">
        <f>IFERROR(INDEX('Medical Examinations'!$B:$B,MATCH($A1379,'Medical Examinations'!$A:$A,0)),"Not Found")</f>
        <v>33.06</v>
      </c>
      <c r="D1379" s="6">
        <f>IFERROR(INDEX('Medical Examinations'!$C:$C,MATCH($A1379,'Medical Examinations'!$A:$A,0)),"Not Found")</f>
        <v>9.59</v>
      </c>
      <c r="E1379" s="6" t="str">
        <f>IFERROR(INDEX('Medical Examinations'!$I:$I,MATCH($A1379,'Medical Examinations'!$A:$A,0)),"Not Found")</f>
        <v>Yes</v>
      </c>
      <c r="F1379" s="6" t="str">
        <f>IFERROR(INDEX('Medical Examinations'!$J:$J,MATCH($A1379,'Medical Examinations'!$A:$A,0)),"Not Found")</f>
        <v>No</v>
      </c>
      <c r="G1379" s="6" t="str">
        <f>IFERROR(INDEX('Medical Examinations'!$F:$F,MATCH($A1379,'Medical Examinations'!$A:$A,0)),"Not Found")</f>
        <v>No</v>
      </c>
      <c r="H1379" s="6">
        <f>IFERROR(INDEX('Medical Examinations'!$L:$L,MATCH($A1379,'Medical Examinations'!$A:$A,0)),"Not Found")</f>
        <v>0</v>
      </c>
      <c r="I1379" s="6" t="str">
        <f>IFERROR(INDEX('Medical Examinations'!$K:$K,MATCH($A1379,'Medical Examinations'!$A:$A,0)),"Not Found")</f>
        <v>No</v>
      </c>
      <c r="J1379" s="6" t="str">
        <f>IFERROR(INDEX('Medical Examinations'!$M:$M,MATCH($A1379,'Medical Examinations'!$A:$A,0)),"Not Found")</f>
        <v>Obesity</v>
      </c>
      <c r="K1379" s="6" t="str">
        <f>IFERROR(INDEX('Medical Examinations'!$N:$N,MATCH($A1379,'Medical Examinations'!$A:$A,0)),"Not Found")</f>
        <v>Diabetic</v>
      </c>
      <c r="L1379" s="12">
        <f>IFERROR(INDEX('Hospitalisation Details'!$V:$V,MATCH($A1379,'Hospitalisation Details'!$A:$A,0)),"Not Found")</f>
        <v>0</v>
      </c>
      <c r="M1379" s="13">
        <f>IFERROR(INDEX('Hospitalisation Details'!$F:$F,MATCH($A1379,'Hospitalisation Details'!$A:$A,0)),"Not Found")</f>
        <v>7749.16</v>
      </c>
      <c r="N1379" s="6">
        <f>IFERROR(INDEX('Hospitalisation Details'!$S:$S,MATCH($A1379,'Hospitalisation Details'!$A:$A,0)),"Not Found")</f>
        <v>29767</v>
      </c>
      <c r="O1379" s="6">
        <f>IFERROR(INDEX('Hospitalisation Details'!$T:$T,MATCH($A1379,'Hospitalisation Details'!$A:$A,0)),"Not Found")</f>
        <v>41</v>
      </c>
      <c r="P1379" s="6">
        <f>IFERROR(INDEX('Hospitalisation Details'!$U:$U,MATCH($A1379,'Hospitalisation Details'!$A:$A,0)),"Not Found")</f>
        <v>0</v>
      </c>
      <c r="Q1379" s="6">
        <f>IFERROR(INDEX('Hospitalisation Details'!$W:$W,MATCH($A1379,'Hospitalisation Details'!$A:$A,0)),"Not Found")</f>
        <v>0</v>
      </c>
    </row>
    <row r="1380" spans="1:17" ht="15" customHeight="1" x14ac:dyDescent="0.3">
      <c r="A1380" s="6" t="str">
        <f>'Customer Names'!A1380</f>
        <v>Id1379</v>
      </c>
      <c r="B1380" s="6" t="str">
        <f>IFERROR(INDEX('Customer Names'!$D:$D,MATCH($A1380,'Customer Names'!$A:$A,0)),"Not Found")</f>
        <v>Daniel</v>
      </c>
      <c r="C1380" s="6">
        <f>IFERROR(INDEX('Medical Examinations'!$B:$B,MATCH($A1380,'Medical Examinations'!$A:$A,0)),"Not Found")</f>
        <v>26.62</v>
      </c>
      <c r="D1380" s="6">
        <f>IFERROR(INDEX('Medical Examinations'!$C:$C,MATCH($A1380,'Medical Examinations'!$A:$A,0)),"Not Found")</f>
        <v>6.15</v>
      </c>
      <c r="E1380" s="6" t="str">
        <f>IFERROR(INDEX('Medical Examinations'!$I:$I,MATCH($A1380,'Medical Examinations'!$A:$A,0)),"Not Found")</f>
        <v>Yes</v>
      </c>
      <c r="F1380" s="6" t="str">
        <f>IFERROR(INDEX('Medical Examinations'!$J:$J,MATCH($A1380,'Medical Examinations'!$A:$A,0)),"Not Found")</f>
        <v>No</v>
      </c>
      <c r="G1380" s="6" t="str">
        <f>IFERROR(INDEX('Medical Examinations'!$F:$F,MATCH($A1380,'Medical Examinations'!$A:$A,0)),"Not Found")</f>
        <v>No</v>
      </c>
      <c r="H1380" s="6">
        <f>IFERROR(INDEX('Medical Examinations'!$L:$L,MATCH($A1380,'Medical Examinations'!$A:$A,0)),"Not Found")</f>
        <v>0</v>
      </c>
      <c r="I1380" s="6" t="str">
        <f>IFERROR(INDEX('Medical Examinations'!$K:$K,MATCH($A1380,'Medical Examinations'!$A:$A,0)),"Not Found")</f>
        <v>No</v>
      </c>
      <c r="J1380" s="6" t="str">
        <f>IFERROR(INDEX('Medical Examinations'!$M:$M,MATCH($A1380,'Medical Examinations'!$A:$A,0)),"Not Found")</f>
        <v>Overweight</v>
      </c>
      <c r="K1380" s="6" t="str">
        <f>IFERROR(INDEX('Medical Examinations'!$N:$N,MATCH($A1380,'Medical Examinations'!$A:$A,0)),"Not Found")</f>
        <v>Prediabetic</v>
      </c>
      <c r="L1380" s="12">
        <f>IFERROR(INDEX('Hospitalisation Details'!$V:$V,MATCH($A1380,'Hospitalisation Details'!$A:$A,0)),"Not Found")</f>
        <v>0</v>
      </c>
      <c r="M1380" s="13">
        <f>IFERROR(INDEX('Hospitalisation Details'!$F:$F,MATCH($A1380,'Hospitalisation Details'!$A:$A,0)),"Not Found")</f>
        <v>7742.11</v>
      </c>
      <c r="N1380" s="6">
        <f>IFERROR(INDEX('Hospitalisation Details'!$S:$S,MATCH($A1380,'Hospitalisation Details'!$A:$A,0)),"Not Found")</f>
        <v>28106</v>
      </c>
      <c r="O1380" s="6">
        <f>IFERROR(INDEX('Hospitalisation Details'!$T:$T,MATCH($A1380,'Hospitalisation Details'!$A:$A,0)),"Not Found")</f>
        <v>46</v>
      </c>
      <c r="P1380" s="6">
        <f>IFERROR(INDEX('Hospitalisation Details'!$U:$U,MATCH($A1380,'Hospitalisation Details'!$A:$A,0)),"Not Found")</f>
        <v>0</v>
      </c>
      <c r="Q1380" s="6">
        <f>IFERROR(INDEX('Hospitalisation Details'!$W:$W,MATCH($A1380,'Hospitalisation Details'!$A:$A,0)),"Not Found")</f>
        <v>0</v>
      </c>
    </row>
    <row r="1381" spans="1:17" ht="15" customHeight="1" x14ac:dyDescent="0.3">
      <c r="A1381" s="6" t="str">
        <f>'Customer Names'!A1381</f>
        <v>Id1380</v>
      </c>
      <c r="B1381" s="6" t="str">
        <f>IFERROR(INDEX('Customer Names'!$D:$D,MATCH($A1381,'Customer Names'!$A:$A,0)),"Not Found")</f>
        <v>Jaime</v>
      </c>
      <c r="C1381" s="6">
        <f>IFERROR(INDEX('Medical Examinations'!$B:$B,MATCH($A1381,'Medical Examinations'!$A:$A,0)),"Not Found")</f>
        <v>37.1</v>
      </c>
      <c r="D1381" s="6">
        <f>IFERROR(INDEX('Medical Examinations'!$C:$C,MATCH($A1381,'Medical Examinations'!$A:$A,0)),"Not Found")</f>
        <v>11.08</v>
      </c>
      <c r="E1381" s="6" t="str">
        <f>IFERROR(INDEX('Medical Examinations'!$I:$I,MATCH($A1381,'Medical Examinations'!$A:$A,0)),"Not Found")</f>
        <v>No</v>
      </c>
      <c r="F1381" s="6" t="str">
        <f>IFERROR(INDEX('Medical Examinations'!$J:$J,MATCH($A1381,'Medical Examinations'!$A:$A,0)),"Not Found")</f>
        <v>No</v>
      </c>
      <c r="G1381" s="6" t="str">
        <f>IFERROR(INDEX('Medical Examinations'!$F:$F,MATCH($A1381,'Medical Examinations'!$A:$A,0)),"Not Found")</f>
        <v>No</v>
      </c>
      <c r="H1381" s="6">
        <f>IFERROR(INDEX('Medical Examinations'!$L:$L,MATCH($A1381,'Medical Examinations'!$A:$A,0)),"Not Found")</f>
        <v>0</v>
      </c>
      <c r="I1381" s="6" t="str">
        <f>IFERROR(INDEX('Medical Examinations'!$K:$K,MATCH($A1381,'Medical Examinations'!$A:$A,0)),"Not Found")</f>
        <v>No</v>
      </c>
      <c r="J1381" s="6" t="str">
        <f>IFERROR(INDEX('Medical Examinations'!$M:$M,MATCH($A1381,'Medical Examinations'!$A:$A,0)),"Not Found")</f>
        <v>Obesity</v>
      </c>
      <c r="K1381" s="6" t="str">
        <f>IFERROR(INDEX('Medical Examinations'!$N:$N,MATCH($A1381,'Medical Examinations'!$A:$A,0)),"Not Found")</f>
        <v>Diabetic</v>
      </c>
      <c r="L1381" s="12">
        <f>IFERROR(INDEX('Hospitalisation Details'!$V:$V,MATCH($A1381,'Hospitalisation Details'!$A:$A,0)),"Not Found")</f>
        <v>0</v>
      </c>
      <c r="M1381" s="13">
        <f>IFERROR(INDEX('Hospitalisation Details'!$F:$F,MATCH($A1381,'Hospitalisation Details'!$A:$A,0)),"Not Found")</f>
        <v>7740.34</v>
      </c>
      <c r="N1381" s="6">
        <f>IFERROR(INDEX('Hospitalisation Details'!$S:$S,MATCH($A1381,'Hospitalisation Details'!$A:$A,0)),"Not Found")</f>
        <v>28737</v>
      </c>
      <c r="O1381" s="6">
        <f>IFERROR(INDEX('Hospitalisation Details'!$T:$T,MATCH($A1381,'Hospitalisation Details'!$A:$A,0)),"Not Found")</f>
        <v>44</v>
      </c>
      <c r="P1381" s="6">
        <f>IFERROR(INDEX('Hospitalisation Details'!$U:$U,MATCH($A1381,'Hospitalisation Details'!$A:$A,0)),"Not Found")</f>
        <v>0</v>
      </c>
      <c r="Q1381" s="6">
        <f>IFERROR(INDEX('Hospitalisation Details'!$W:$W,MATCH($A1381,'Hospitalisation Details'!$A:$A,0)),"Not Found")</f>
        <v>0</v>
      </c>
    </row>
    <row r="1382" spans="1:17" ht="15" customHeight="1" x14ac:dyDescent="0.3">
      <c r="A1382" s="6" t="str">
        <f>'Customer Names'!A1382</f>
        <v>Id1381</v>
      </c>
      <c r="B1382" s="6" t="str">
        <f>IFERROR(INDEX('Customer Names'!$D:$D,MATCH($A1382,'Customer Names'!$A:$A,0)),"Not Found")</f>
        <v>Erik R</v>
      </c>
      <c r="C1382" s="6">
        <f>IFERROR(INDEX('Medical Examinations'!$B:$B,MATCH($A1382,'Medical Examinations'!$A:$A,0)),"Not Found")</f>
        <v>18.28</v>
      </c>
      <c r="D1382" s="6">
        <f>IFERROR(INDEX('Medical Examinations'!$C:$C,MATCH($A1382,'Medical Examinations'!$A:$A,0)),"Not Found")</f>
        <v>7.95</v>
      </c>
      <c r="E1382" s="6" t="str">
        <f>IFERROR(INDEX('Medical Examinations'!$I:$I,MATCH($A1382,'Medical Examinations'!$A:$A,0)),"Not Found")</f>
        <v>No</v>
      </c>
      <c r="F1382" s="6" t="str">
        <f>IFERROR(INDEX('Medical Examinations'!$J:$J,MATCH($A1382,'Medical Examinations'!$A:$A,0)),"Not Found")</f>
        <v>No</v>
      </c>
      <c r="G1382" s="6" t="str">
        <f>IFERROR(INDEX('Medical Examinations'!$F:$F,MATCH($A1382,'Medical Examinations'!$A:$A,0)),"Not Found")</f>
        <v>No</v>
      </c>
      <c r="H1382" s="6">
        <f>IFERROR(INDEX('Medical Examinations'!$L:$L,MATCH($A1382,'Medical Examinations'!$A:$A,0)),"Not Found")</f>
        <v>0</v>
      </c>
      <c r="I1382" s="6" t="str">
        <f>IFERROR(INDEX('Medical Examinations'!$K:$K,MATCH($A1382,'Medical Examinations'!$A:$A,0)),"Not Found")</f>
        <v>No</v>
      </c>
      <c r="J1382" s="6" t="str">
        <f>IFERROR(INDEX('Medical Examinations'!$M:$M,MATCH($A1382,'Medical Examinations'!$A:$A,0)),"Not Found")</f>
        <v>Underweight</v>
      </c>
      <c r="K1382" s="6" t="str">
        <f>IFERROR(INDEX('Medical Examinations'!$N:$N,MATCH($A1382,'Medical Examinations'!$A:$A,0)),"Not Found")</f>
        <v>Diabetic</v>
      </c>
      <c r="L1382" s="12">
        <f>IFERROR(INDEX('Hospitalisation Details'!$V:$V,MATCH($A1382,'Hospitalisation Details'!$A:$A,0)),"Not Found")</f>
        <v>0</v>
      </c>
      <c r="M1382" s="13">
        <f>IFERROR(INDEX('Hospitalisation Details'!$F:$F,MATCH($A1382,'Hospitalisation Details'!$A:$A,0)),"Not Found")</f>
        <v>7736.39</v>
      </c>
      <c r="N1382" s="6">
        <f>IFERROR(INDEX('Hospitalisation Details'!$S:$S,MATCH($A1382,'Hospitalisation Details'!$A:$A,0)),"Not Found")</f>
        <v>23941</v>
      </c>
      <c r="O1382" s="6">
        <f>IFERROR(INDEX('Hospitalisation Details'!$T:$T,MATCH($A1382,'Hospitalisation Details'!$A:$A,0)),"Not Found")</f>
        <v>57</v>
      </c>
      <c r="P1382" s="6">
        <f>IFERROR(INDEX('Hospitalisation Details'!$U:$U,MATCH($A1382,'Hospitalisation Details'!$A:$A,0)),"Not Found")</f>
        <v>0</v>
      </c>
      <c r="Q1382" s="6">
        <f>IFERROR(INDEX('Hospitalisation Details'!$W:$W,MATCH($A1382,'Hospitalisation Details'!$A:$A,0)),"Not Found")</f>
        <v>0</v>
      </c>
    </row>
    <row r="1383" spans="1:17" ht="15" customHeight="1" x14ac:dyDescent="0.3">
      <c r="A1383" s="6" t="str">
        <f>'Customer Names'!A1383</f>
        <v>Id1382</v>
      </c>
      <c r="B1383" s="6" t="str">
        <f>IFERROR(INDEX('Customer Names'!$D:$D,MATCH($A1383,'Customer Names'!$A:$A,0)),"Not Found")</f>
        <v>Katie</v>
      </c>
      <c r="C1383" s="6">
        <f>IFERROR(INDEX('Medical Examinations'!$B:$B,MATCH($A1383,'Medical Examinations'!$A:$A,0)),"Not Found")</f>
        <v>35.814999999999998</v>
      </c>
      <c r="D1383" s="6">
        <f>IFERROR(INDEX('Medical Examinations'!$C:$C,MATCH($A1383,'Medical Examinations'!$A:$A,0)),"Not Found")</f>
        <v>6.23</v>
      </c>
      <c r="E1383" s="6" t="str">
        <f>IFERROR(INDEX('Medical Examinations'!$I:$I,MATCH($A1383,'Medical Examinations'!$A:$A,0)),"Not Found")</f>
        <v>No</v>
      </c>
      <c r="F1383" s="6" t="str">
        <f>IFERROR(INDEX('Medical Examinations'!$J:$J,MATCH($A1383,'Medical Examinations'!$A:$A,0)),"Not Found")</f>
        <v>No</v>
      </c>
      <c r="G1383" s="6" t="str">
        <f>IFERROR(INDEX('Medical Examinations'!$F:$F,MATCH($A1383,'Medical Examinations'!$A:$A,0)),"Not Found")</f>
        <v>No</v>
      </c>
      <c r="H1383" s="6">
        <f>IFERROR(INDEX('Medical Examinations'!$L:$L,MATCH($A1383,'Medical Examinations'!$A:$A,0)),"Not Found")</f>
        <v>0</v>
      </c>
      <c r="I1383" s="6" t="str">
        <f>IFERROR(INDEX('Medical Examinations'!$K:$K,MATCH($A1383,'Medical Examinations'!$A:$A,0)),"Not Found")</f>
        <v>No</v>
      </c>
      <c r="J1383" s="6" t="str">
        <f>IFERROR(INDEX('Medical Examinations'!$M:$M,MATCH($A1383,'Medical Examinations'!$A:$A,0)),"Not Found")</f>
        <v>Obesity</v>
      </c>
      <c r="K1383" s="6" t="str">
        <f>IFERROR(INDEX('Medical Examinations'!$N:$N,MATCH($A1383,'Medical Examinations'!$A:$A,0)),"Not Found")</f>
        <v>Prediabetic</v>
      </c>
      <c r="L1383" s="12">
        <f>IFERROR(INDEX('Hospitalisation Details'!$V:$V,MATCH($A1383,'Hospitalisation Details'!$A:$A,0)),"Not Found")</f>
        <v>0</v>
      </c>
      <c r="M1383" s="13">
        <f>IFERROR(INDEX('Hospitalisation Details'!$F:$F,MATCH($A1383,'Hospitalisation Details'!$A:$A,0)),"Not Found")</f>
        <v>7731.86</v>
      </c>
      <c r="N1383" s="6">
        <f>IFERROR(INDEX('Hospitalisation Details'!$S:$S,MATCH($A1383,'Hospitalisation Details'!$A:$A,0)),"Not Found")</f>
        <v>28366</v>
      </c>
      <c r="O1383" s="6">
        <f>IFERROR(INDEX('Hospitalisation Details'!$T:$T,MATCH($A1383,'Hospitalisation Details'!$A:$A,0)),"Not Found")</f>
        <v>45</v>
      </c>
      <c r="P1383" s="6">
        <f>IFERROR(INDEX('Hospitalisation Details'!$U:$U,MATCH($A1383,'Hospitalisation Details'!$A:$A,0)),"Not Found")</f>
        <v>0</v>
      </c>
      <c r="Q1383" s="6">
        <f>IFERROR(INDEX('Hospitalisation Details'!$W:$W,MATCH($A1383,'Hospitalisation Details'!$A:$A,0)),"Not Found")</f>
        <v>0</v>
      </c>
    </row>
    <row r="1384" spans="1:17" ht="15" customHeight="1" x14ac:dyDescent="0.3">
      <c r="A1384" s="6" t="str">
        <f>'Customer Names'!A1384</f>
        <v>Id1383</v>
      </c>
      <c r="B1384" s="6" t="str">
        <f>IFERROR(INDEX('Customer Names'!$D:$D,MATCH($A1384,'Customer Names'!$A:$A,0)),"Not Found")</f>
        <v>Thomas A</v>
      </c>
      <c r="C1384" s="6">
        <f>IFERROR(INDEX('Medical Examinations'!$B:$B,MATCH($A1384,'Medical Examinations'!$A:$A,0)),"Not Found")</f>
        <v>30.69</v>
      </c>
      <c r="D1384" s="6">
        <f>IFERROR(INDEX('Medical Examinations'!$C:$C,MATCH($A1384,'Medical Examinations'!$A:$A,0)),"Not Found")</f>
        <v>6.5</v>
      </c>
      <c r="E1384" s="6" t="str">
        <f>IFERROR(INDEX('Medical Examinations'!$I:$I,MATCH($A1384,'Medical Examinations'!$A:$A,0)),"Not Found")</f>
        <v>No</v>
      </c>
      <c r="F1384" s="6" t="str">
        <f>IFERROR(INDEX('Medical Examinations'!$J:$J,MATCH($A1384,'Medical Examinations'!$A:$A,0)),"Not Found")</f>
        <v>No</v>
      </c>
      <c r="G1384" s="6" t="str">
        <f>IFERROR(INDEX('Medical Examinations'!$F:$F,MATCH($A1384,'Medical Examinations'!$A:$A,0)),"Not Found")</f>
        <v>No</v>
      </c>
      <c r="H1384" s="6">
        <f>IFERROR(INDEX('Medical Examinations'!$L:$L,MATCH($A1384,'Medical Examinations'!$A:$A,0)),"Not Found")</f>
        <v>0</v>
      </c>
      <c r="I1384" s="6" t="str">
        <f>IFERROR(INDEX('Medical Examinations'!$K:$K,MATCH($A1384,'Medical Examinations'!$A:$A,0)),"Not Found")</f>
        <v>No</v>
      </c>
      <c r="J1384" s="6" t="str">
        <f>IFERROR(INDEX('Medical Examinations'!$M:$M,MATCH($A1384,'Medical Examinations'!$A:$A,0)),"Not Found")</f>
        <v>Obesity</v>
      </c>
      <c r="K1384" s="6" t="str">
        <f>IFERROR(INDEX('Medical Examinations'!$N:$N,MATCH($A1384,'Medical Examinations'!$A:$A,0)),"Not Found")</f>
        <v>Diabetic</v>
      </c>
      <c r="L1384" s="12">
        <f>IFERROR(INDEX('Hospitalisation Details'!$V:$V,MATCH($A1384,'Hospitalisation Details'!$A:$A,0)),"Not Found")</f>
        <v>0</v>
      </c>
      <c r="M1384" s="13">
        <f>IFERROR(INDEX('Hospitalisation Details'!$F:$F,MATCH($A1384,'Hospitalisation Details'!$A:$A,0)),"Not Found")</f>
        <v>7731.43</v>
      </c>
      <c r="N1384" s="6">
        <f>IFERROR(INDEX('Hospitalisation Details'!$S:$S,MATCH($A1384,'Hospitalisation Details'!$A:$A,0)),"Not Found")</f>
        <v>28828</v>
      </c>
      <c r="O1384" s="6">
        <f>IFERROR(INDEX('Hospitalisation Details'!$T:$T,MATCH($A1384,'Hospitalisation Details'!$A:$A,0)),"Not Found")</f>
        <v>44</v>
      </c>
      <c r="P1384" s="6">
        <f>IFERROR(INDEX('Hospitalisation Details'!$U:$U,MATCH($A1384,'Hospitalisation Details'!$A:$A,0)),"Not Found")</f>
        <v>0</v>
      </c>
      <c r="Q1384" s="6">
        <f>IFERROR(INDEX('Hospitalisation Details'!$W:$W,MATCH($A1384,'Hospitalisation Details'!$A:$A,0)),"Not Found")</f>
        <v>0</v>
      </c>
    </row>
    <row r="1385" spans="1:17" ht="15" customHeight="1" x14ac:dyDescent="0.3">
      <c r="A1385" s="6" t="str">
        <f>'Customer Names'!A1385</f>
        <v>Id1384</v>
      </c>
      <c r="B1385" s="6" t="str">
        <f>IFERROR(INDEX('Customer Names'!$D:$D,MATCH($A1385,'Customer Names'!$A:$A,0)),"Not Found")</f>
        <v>Jean-Marc</v>
      </c>
      <c r="C1385" s="6">
        <f>IFERROR(INDEX('Medical Examinations'!$B:$B,MATCH($A1385,'Medical Examinations'!$A:$A,0)),"Not Found")</f>
        <v>26.125</v>
      </c>
      <c r="D1385" s="6">
        <f>IFERROR(INDEX('Medical Examinations'!$C:$C,MATCH($A1385,'Medical Examinations'!$A:$A,0)),"Not Found")</f>
        <v>5.22</v>
      </c>
      <c r="E1385" s="6" t="str">
        <f>IFERROR(INDEX('Medical Examinations'!$I:$I,MATCH($A1385,'Medical Examinations'!$A:$A,0)),"Not Found")</f>
        <v>No</v>
      </c>
      <c r="F1385" s="6" t="str">
        <f>IFERROR(INDEX('Medical Examinations'!$J:$J,MATCH($A1385,'Medical Examinations'!$A:$A,0)),"Not Found")</f>
        <v>No</v>
      </c>
      <c r="G1385" s="6" t="str">
        <f>IFERROR(INDEX('Medical Examinations'!$F:$F,MATCH($A1385,'Medical Examinations'!$A:$A,0)),"Not Found")</f>
        <v>No</v>
      </c>
      <c r="H1385" s="6">
        <f>IFERROR(INDEX('Medical Examinations'!$L:$L,MATCH($A1385,'Medical Examinations'!$A:$A,0)),"Not Found")</f>
        <v>0</v>
      </c>
      <c r="I1385" s="6" t="str">
        <f>IFERROR(INDEX('Medical Examinations'!$K:$K,MATCH($A1385,'Medical Examinations'!$A:$A,0)),"Not Found")</f>
        <v>No</v>
      </c>
      <c r="J1385" s="6" t="str">
        <f>IFERROR(INDEX('Medical Examinations'!$M:$M,MATCH($A1385,'Medical Examinations'!$A:$A,0)),"Not Found")</f>
        <v>Overweight</v>
      </c>
      <c r="K1385" s="6" t="str">
        <f>IFERROR(INDEX('Medical Examinations'!$N:$N,MATCH($A1385,'Medical Examinations'!$A:$A,0)),"Not Found")</f>
        <v>Normal</v>
      </c>
      <c r="L1385" s="12">
        <f>IFERROR(INDEX('Hospitalisation Details'!$V:$V,MATCH($A1385,'Hospitalisation Details'!$A:$A,0)),"Not Found")</f>
        <v>0</v>
      </c>
      <c r="M1385" s="13">
        <f>IFERROR(INDEX('Hospitalisation Details'!$F:$F,MATCH($A1385,'Hospitalisation Details'!$A:$A,0)),"Not Found")</f>
        <v>7729.65</v>
      </c>
      <c r="N1385" s="6">
        <f>IFERROR(INDEX('Hospitalisation Details'!$S:$S,MATCH($A1385,'Hospitalisation Details'!$A:$A,0)),"Not Found")</f>
        <v>29474</v>
      </c>
      <c r="O1385" s="6">
        <f>IFERROR(INDEX('Hospitalisation Details'!$T:$T,MATCH($A1385,'Hospitalisation Details'!$A:$A,0)),"Not Found")</f>
        <v>42</v>
      </c>
      <c r="P1385" s="6">
        <f>IFERROR(INDEX('Hospitalisation Details'!$U:$U,MATCH($A1385,'Hospitalisation Details'!$A:$A,0)),"Not Found")</f>
        <v>0</v>
      </c>
      <c r="Q1385" s="6">
        <f>IFERROR(INDEX('Hospitalisation Details'!$W:$W,MATCH($A1385,'Hospitalisation Details'!$A:$A,0)),"Not Found")</f>
        <v>0</v>
      </c>
    </row>
    <row r="1386" spans="1:17" ht="15" customHeight="1" x14ac:dyDescent="0.3">
      <c r="A1386" s="6" t="str">
        <f>'Customer Names'!A1386</f>
        <v>Id1385</v>
      </c>
      <c r="B1386" s="6" t="str">
        <f>IFERROR(INDEX('Customer Names'!$D:$D,MATCH($A1386,'Customer Names'!$A:$A,0)),"Not Found")</f>
        <v>Kerry L</v>
      </c>
      <c r="C1386" s="6">
        <f>IFERROR(INDEX('Medical Examinations'!$B:$B,MATCH($A1386,'Medical Examinations'!$A:$A,0)),"Not Found")</f>
        <v>34.58</v>
      </c>
      <c r="D1386" s="6">
        <f>IFERROR(INDEX('Medical Examinations'!$C:$C,MATCH($A1386,'Medical Examinations'!$A:$A,0)),"Not Found")</f>
        <v>6.3</v>
      </c>
      <c r="E1386" s="6" t="str">
        <f>IFERROR(INDEX('Medical Examinations'!$I:$I,MATCH($A1386,'Medical Examinations'!$A:$A,0)),"Not Found")</f>
        <v>No</v>
      </c>
      <c r="F1386" s="6" t="str">
        <f>IFERROR(INDEX('Medical Examinations'!$J:$J,MATCH($A1386,'Medical Examinations'!$A:$A,0)),"Not Found")</f>
        <v>No</v>
      </c>
      <c r="G1386" s="6" t="str">
        <f>IFERROR(INDEX('Medical Examinations'!$F:$F,MATCH($A1386,'Medical Examinations'!$A:$A,0)),"Not Found")</f>
        <v>Yes</v>
      </c>
      <c r="H1386" s="6">
        <f>IFERROR(INDEX('Medical Examinations'!$L:$L,MATCH($A1386,'Medical Examinations'!$A:$A,0)),"Not Found")</f>
        <v>1</v>
      </c>
      <c r="I1386" s="6" t="str">
        <f>IFERROR(INDEX('Medical Examinations'!$K:$K,MATCH($A1386,'Medical Examinations'!$A:$A,0)),"Not Found")</f>
        <v>No</v>
      </c>
      <c r="J1386" s="6" t="str">
        <f>IFERROR(INDEX('Medical Examinations'!$M:$M,MATCH($A1386,'Medical Examinations'!$A:$A,0)),"Not Found")</f>
        <v>Obesity</v>
      </c>
      <c r="K1386" s="6" t="str">
        <f>IFERROR(INDEX('Medical Examinations'!$N:$N,MATCH($A1386,'Medical Examinations'!$A:$A,0)),"Not Found")</f>
        <v>Prediabetic</v>
      </c>
      <c r="L1386" s="12">
        <f>IFERROR(INDEX('Hospitalisation Details'!$V:$V,MATCH($A1386,'Hospitalisation Details'!$A:$A,0)),"Not Found")</f>
        <v>0</v>
      </c>
      <c r="M1386" s="13">
        <f>IFERROR(INDEX('Hospitalisation Details'!$F:$F,MATCH($A1386,'Hospitalisation Details'!$A:$A,0)),"Not Found")</f>
        <v>7727.25</v>
      </c>
      <c r="N1386" s="6">
        <f>IFERROR(INDEX('Hospitalisation Details'!$S:$S,MATCH($A1386,'Hospitalisation Details'!$A:$A,0)),"Not Found")</f>
        <v>29008</v>
      </c>
      <c r="O1386" s="6">
        <f>IFERROR(INDEX('Hospitalisation Details'!$T:$T,MATCH($A1386,'Hospitalisation Details'!$A:$A,0)),"Not Found")</f>
        <v>44</v>
      </c>
      <c r="P1386" s="6">
        <f>IFERROR(INDEX('Hospitalisation Details'!$U:$U,MATCH($A1386,'Hospitalisation Details'!$A:$A,0)),"Not Found")</f>
        <v>0</v>
      </c>
      <c r="Q1386" s="6">
        <f>IFERROR(INDEX('Hospitalisation Details'!$W:$W,MATCH($A1386,'Hospitalisation Details'!$A:$A,0)),"Not Found")</f>
        <v>0</v>
      </c>
    </row>
    <row r="1387" spans="1:17" ht="15" customHeight="1" x14ac:dyDescent="0.3">
      <c r="A1387" s="6" t="str">
        <f>'Customer Names'!A1387</f>
        <v>Id1386</v>
      </c>
      <c r="B1387" s="6" t="str">
        <f>IFERROR(INDEX('Customer Names'!$D:$D,MATCH($A1387,'Customer Names'!$A:$A,0)),"Not Found")</f>
        <v>Ulrich</v>
      </c>
      <c r="C1387" s="6">
        <f>IFERROR(INDEX('Medical Examinations'!$B:$B,MATCH($A1387,'Medical Examinations'!$A:$A,0)),"Not Found")</f>
        <v>27.4</v>
      </c>
      <c r="D1387" s="6">
        <f>IFERROR(INDEX('Medical Examinations'!$C:$C,MATCH($A1387,'Medical Examinations'!$A:$A,0)),"Not Found")</f>
        <v>8.84</v>
      </c>
      <c r="E1387" s="6" t="str">
        <f>IFERROR(INDEX('Medical Examinations'!$I:$I,MATCH($A1387,'Medical Examinations'!$A:$A,0)),"Not Found")</f>
        <v>No</v>
      </c>
      <c r="F1387" s="6" t="str">
        <f>IFERROR(INDEX('Medical Examinations'!$J:$J,MATCH($A1387,'Medical Examinations'!$A:$A,0)),"Not Found")</f>
        <v>No</v>
      </c>
      <c r="G1387" s="6" t="str">
        <f>IFERROR(INDEX('Medical Examinations'!$F:$F,MATCH($A1387,'Medical Examinations'!$A:$A,0)),"Not Found")</f>
        <v>No</v>
      </c>
      <c r="H1387" s="6">
        <f>IFERROR(INDEX('Medical Examinations'!$L:$L,MATCH($A1387,'Medical Examinations'!$A:$A,0)),"Not Found")</f>
        <v>0</v>
      </c>
      <c r="I1387" s="6" t="str">
        <f>IFERROR(INDEX('Medical Examinations'!$K:$K,MATCH($A1387,'Medical Examinations'!$A:$A,0)),"Not Found")</f>
        <v>No</v>
      </c>
      <c r="J1387" s="6" t="str">
        <f>IFERROR(INDEX('Medical Examinations'!$M:$M,MATCH($A1387,'Medical Examinations'!$A:$A,0)),"Not Found")</f>
        <v>Overweight</v>
      </c>
      <c r="K1387" s="6" t="str">
        <f>IFERROR(INDEX('Medical Examinations'!$N:$N,MATCH($A1387,'Medical Examinations'!$A:$A,0)),"Not Found")</f>
        <v>Diabetic</v>
      </c>
      <c r="L1387" s="12">
        <f>IFERROR(INDEX('Hospitalisation Details'!$V:$V,MATCH($A1387,'Hospitalisation Details'!$A:$A,0)),"Not Found")</f>
        <v>0</v>
      </c>
      <c r="M1387" s="13">
        <f>IFERROR(INDEX('Hospitalisation Details'!$F:$F,MATCH($A1387,'Hospitalisation Details'!$A:$A,0)),"Not Found")</f>
        <v>7726.85</v>
      </c>
      <c r="N1387" s="6">
        <f>IFERROR(INDEX('Hospitalisation Details'!$S:$S,MATCH($A1387,'Hospitalisation Details'!$A:$A,0)),"Not Found")</f>
        <v>28853</v>
      </c>
      <c r="O1387" s="6">
        <f>IFERROR(INDEX('Hospitalisation Details'!$T:$T,MATCH($A1387,'Hospitalisation Details'!$A:$A,0)),"Not Found")</f>
        <v>44</v>
      </c>
      <c r="P1387" s="6">
        <f>IFERROR(INDEX('Hospitalisation Details'!$U:$U,MATCH($A1387,'Hospitalisation Details'!$A:$A,0)),"Not Found")</f>
        <v>0</v>
      </c>
      <c r="Q1387" s="6">
        <f>IFERROR(INDEX('Hospitalisation Details'!$W:$W,MATCH($A1387,'Hospitalisation Details'!$A:$A,0)),"Not Found")</f>
        <v>0</v>
      </c>
    </row>
    <row r="1388" spans="1:17" ht="15" customHeight="1" x14ac:dyDescent="0.3">
      <c r="A1388" s="6" t="str">
        <f>'Customer Names'!A1388</f>
        <v>Id1387</v>
      </c>
      <c r="B1388" s="6" t="str">
        <f>IFERROR(INDEX('Customer Names'!$D:$D,MATCH($A1388,'Customer Names'!$A:$A,0)),"Not Found")</f>
        <v>Justin P</v>
      </c>
      <c r="C1388" s="6">
        <f>IFERROR(INDEX('Medical Examinations'!$B:$B,MATCH($A1388,'Medical Examinations'!$A:$A,0)),"Not Found")</f>
        <v>27.53</v>
      </c>
      <c r="D1388" s="6">
        <f>IFERROR(INDEX('Medical Examinations'!$C:$C,MATCH($A1388,'Medical Examinations'!$A:$A,0)),"Not Found")</f>
        <v>4.1100000000000003</v>
      </c>
      <c r="E1388" s="6" t="str">
        <f>IFERROR(INDEX('Medical Examinations'!$I:$I,MATCH($A1388,'Medical Examinations'!$A:$A,0)),"Not Found")</f>
        <v>No</v>
      </c>
      <c r="F1388" s="6" t="str">
        <f>IFERROR(INDEX('Medical Examinations'!$J:$J,MATCH($A1388,'Medical Examinations'!$A:$A,0)),"Not Found")</f>
        <v>No</v>
      </c>
      <c r="G1388" s="6" t="str">
        <f>IFERROR(INDEX('Medical Examinations'!$F:$F,MATCH($A1388,'Medical Examinations'!$A:$A,0)),"Not Found")</f>
        <v>No</v>
      </c>
      <c r="H1388" s="6">
        <f>IFERROR(INDEX('Medical Examinations'!$L:$L,MATCH($A1388,'Medical Examinations'!$A:$A,0)),"Not Found")</f>
        <v>1</v>
      </c>
      <c r="I1388" s="6" t="str">
        <f>IFERROR(INDEX('Medical Examinations'!$K:$K,MATCH($A1388,'Medical Examinations'!$A:$A,0)),"Not Found")</f>
        <v>No</v>
      </c>
      <c r="J1388" s="6" t="str">
        <f>IFERROR(INDEX('Medical Examinations'!$M:$M,MATCH($A1388,'Medical Examinations'!$A:$A,0)),"Not Found")</f>
        <v>Overweight</v>
      </c>
      <c r="K1388" s="6" t="str">
        <f>IFERROR(INDEX('Medical Examinations'!$N:$N,MATCH($A1388,'Medical Examinations'!$A:$A,0)),"Not Found")</f>
        <v>Normal</v>
      </c>
      <c r="L1388" s="12">
        <f>IFERROR(INDEX('Hospitalisation Details'!$V:$V,MATCH($A1388,'Hospitalisation Details'!$A:$A,0)),"Not Found")</f>
        <v>0</v>
      </c>
      <c r="M1388" s="13">
        <f>IFERROR(INDEX('Hospitalisation Details'!$F:$F,MATCH($A1388,'Hospitalisation Details'!$A:$A,0)),"Not Found")</f>
        <v>7684.62</v>
      </c>
      <c r="N1388" s="6">
        <f>IFERROR(INDEX('Hospitalisation Details'!$S:$S,MATCH($A1388,'Hospitalisation Details'!$A:$A,0)),"Not Found")</f>
        <v>31970</v>
      </c>
      <c r="O1388" s="6">
        <f>IFERROR(INDEX('Hospitalisation Details'!$T:$T,MATCH($A1388,'Hospitalisation Details'!$A:$A,0)),"Not Found")</f>
        <v>35</v>
      </c>
      <c r="P1388" s="6">
        <f>IFERROR(INDEX('Hospitalisation Details'!$U:$U,MATCH($A1388,'Hospitalisation Details'!$A:$A,0)),"Not Found")</f>
        <v>0</v>
      </c>
      <c r="Q1388" s="6">
        <f>IFERROR(INDEX('Hospitalisation Details'!$W:$W,MATCH($A1388,'Hospitalisation Details'!$A:$A,0)),"Not Found")</f>
        <v>0</v>
      </c>
    </row>
    <row r="1389" spans="1:17" ht="15" customHeight="1" x14ac:dyDescent="0.3">
      <c r="A1389" s="6" t="str">
        <f>'Customer Names'!A1389</f>
        <v>Id1388</v>
      </c>
      <c r="B1389" s="6" t="str">
        <f>IFERROR(INDEX('Customer Names'!$D:$D,MATCH($A1389,'Customer Names'!$A:$A,0)),"Not Found")</f>
        <v>Hannah E.</v>
      </c>
      <c r="C1389" s="6">
        <f>IFERROR(INDEX('Medical Examinations'!$B:$B,MATCH($A1389,'Medical Examinations'!$A:$A,0)),"Not Found")</f>
        <v>33</v>
      </c>
      <c r="D1389" s="6">
        <f>IFERROR(INDEX('Medical Examinations'!$C:$C,MATCH($A1389,'Medical Examinations'!$A:$A,0)),"Not Found")</f>
        <v>4.57</v>
      </c>
      <c r="E1389" s="6" t="str">
        <f>IFERROR(INDEX('Medical Examinations'!$I:$I,MATCH($A1389,'Medical Examinations'!$A:$A,0)),"Not Found")</f>
        <v>No</v>
      </c>
      <c r="F1389" s="6" t="str">
        <f>IFERROR(INDEX('Medical Examinations'!$J:$J,MATCH($A1389,'Medical Examinations'!$A:$A,0)),"Not Found")</f>
        <v>No</v>
      </c>
      <c r="G1389" s="6" t="str">
        <f>IFERROR(INDEX('Medical Examinations'!$F:$F,MATCH($A1389,'Medical Examinations'!$A:$A,0)),"Not Found")</f>
        <v>No</v>
      </c>
      <c r="H1389" s="6">
        <f>IFERROR(INDEX('Medical Examinations'!$L:$L,MATCH($A1389,'Medical Examinations'!$A:$A,0)),"Not Found")</f>
        <v>0</v>
      </c>
      <c r="I1389" s="6" t="str">
        <f>IFERROR(INDEX('Medical Examinations'!$K:$K,MATCH($A1389,'Medical Examinations'!$A:$A,0)),"Not Found")</f>
        <v>No</v>
      </c>
      <c r="J1389" s="6" t="str">
        <f>IFERROR(INDEX('Medical Examinations'!$M:$M,MATCH($A1389,'Medical Examinations'!$A:$A,0)),"Not Found")</f>
        <v>Obesity</v>
      </c>
      <c r="K1389" s="6" t="str">
        <f>IFERROR(INDEX('Medical Examinations'!$N:$N,MATCH($A1389,'Medical Examinations'!$A:$A,0)),"Not Found")</f>
        <v>Normal</v>
      </c>
      <c r="L1389" s="12">
        <f>IFERROR(INDEX('Hospitalisation Details'!$V:$V,MATCH($A1389,'Hospitalisation Details'!$A:$A,0)),"Not Found")</f>
        <v>0</v>
      </c>
      <c r="M1389" s="13">
        <f>IFERROR(INDEX('Hospitalisation Details'!$F:$F,MATCH($A1389,'Hospitalisation Details'!$A:$A,0)),"Not Found")</f>
        <v>7682.67</v>
      </c>
      <c r="N1389" s="6">
        <f>IFERROR(INDEX('Hospitalisation Details'!$S:$S,MATCH($A1389,'Hospitalisation Details'!$A:$A,0)),"Not Found")</f>
        <v>30303</v>
      </c>
      <c r="O1389" s="6">
        <f>IFERROR(INDEX('Hospitalisation Details'!$T:$T,MATCH($A1389,'Hospitalisation Details'!$A:$A,0)),"Not Found")</f>
        <v>40</v>
      </c>
      <c r="P1389" s="6">
        <f>IFERROR(INDEX('Hospitalisation Details'!$U:$U,MATCH($A1389,'Hospitalisation Details'!$A:$A,0)),"Not Found")</f>
        <v>0</v>
      </c>
      <c r="Q1389" s="6">
        <f>IFERROR(INDEX('Hospitalisation Details'!$W:$W,MATCH($A1389,'Hospitalisation Details'!$A:$A,0)),"Not Found")</f>
        <v>0</v>
      </c>
    </row>
    <row r="1390" spans="1:17" ht="15" customHeight="1" x14ac:dyDescent="0.3">
      <c r="A1390" s="6" t="str">
        <f>'Customer Names'!A1390</f>
        <v>Id1389</v>
      </c>
      <c r="B1390" s="6" t="str">
        <f>IFERROR(INDEX('Customer Names'!$D:$D,MATCH($A1390,'Customer Names'!$A:$A,0)),"Not Found")</f>
        <v>David</v>
      </c>
      <c r="C1390" s="6">
        <f>IFERROR(INDEX('Medical Examinations'!$B:$B,MATCH($A1390,'Medical Examinations'!$A:$A,0)),"Not Found")</f>
        <v>25.78</v>
      </c>
      <c r="D1390" s="6">
        <f>IFERROR(INDEX('Medical Examinations'!$C:$C,MATCH($A1390,'Medical Examinations'!$A:$A,0)),"Not Found")</f>
        <v>11.06</v>
      </c>
      <c r="E1390" s="6" t="str">
        <f>IFERROR(INDEX('Medical Examinations'!$I:$I,MATCH($A1390,'Medical Examinations'!$A:$A,0)),"Not Found")</f>
        <v>Yes</v>
      </c>
      <c r="F1390" s="6" t="str">
        <f>IFERROR(INDEX('Medical Examinations'!$J:$J,MATCH($A1390,'Medical Examinations'!$A:$A,0)),"Not Found")</f>
        <v>No</v>
      </c>
      <c r="G1390" s="6" t="str">
        <f>IFERROR(INDEX('Medical Examinations'!$F:$F,MATCH($A1390,'Medical Examinations'!$A:$A,0)),"Not Found")</f>
        <v>No</v>
      </c>
      <c r="H1390" s="6">
        <f>IFERROR(INDEX('Medical Examinations'!$L:$L,MATCH($A1390,'Medical Examinations'!$A:$A,0)),"Not Found")</f>
        <v>0</v>
      </c>
      <c r="I1390" s="6" t="str">
        <f>IFERROR(INDEX('Medical Examinations'!$K:$K,MATCH($A1390,'Medical Examinations'!$A:$A,0)),"Not Found")</f>
        <v>No</v>
      </c>
      <c r="J1390" s="6" t="str">
        <f>IFERROR(INDEX('Medical Examinations'!$M:$M,MATCH($A1390,'Medical Examinations'!$A:$A,0)),"Not Found")</f>
        <v>Overweight</v>
      </c>
      <c r="K1390" s="6" t="str">
        <f>IFERROR(INDEX('Medical Examinations'!$N:$N,MATCH($A1390,'Medical Examinations'!$A:$A,0)),"Not Found")</f>
        <v>Diabetic</v>
      </c>
      <c r="L1390" s="12">
        <f>IFERROR(INDEX('Hospitalisation Details'!$V:$V,MATCH($A1390,'Hospitalisation Details'!$A:$A,0)),"Not Found")</f>
        <v>0</v>
      </c>
      <c r="M1390" s="13">
        <f>IFERROR(INDEX('Hospitalisation Details'!$F:$F,MATCH($A1390,'Hospitalisation Details'!$A:$A,0)),"Not Found")</f>
        <v>7681.17</v>
      </c>
      <c r="N1390" s="6">
        <f>IFERROR(INDEX('Hospitalisation Details'!$S:$S,MATCH($A1390,'Hospitalisation Details'!$A:$A,0)),"Not Found")</f>
        <v>29939</v>
      </c>
      <c r="O1390" s="6">
        <f>IFERROR(INDEX('Hospitalisation Details'!$T:$T,MATCH($A1390,'Hospitalisation Details'!$A:$A,0)),"Not Found")</f>
        <v>41</v>
      </c>
      <c r="P1390" s="6">
        <f>IFERROR(INDEX('Hospitalisation Details'!$U:$U,MATCH($A1390,'Hospitalisation Details'!$A:$A,0)),"Not Found")</f>
        <v>0</v>
      </c>
      <c r="Q1390" s="6">
        <f>IFERROR(INDEX('Hospitalisation Details'!$W:$W,MATCH($A1390,'Hospitalisation Details'!$A:$A,0)),"Not Found")</f>
        <v>0</v>
      </c>
    </row>
    <row r="1391" spans="1:17" ht="15" customHeight="1" x14ac:dyDescent="0.3">
      <c r="A1391" s="6" t="str">
        <f>'Customer Names'!A1391</f>
        <v>Id1390</v>
      </c>
      <c r="B1391" s="6" t="str">
        <f>IFERROR(INDEX('Customer Names'!$D:$D,MATCH($A1391,'Customer Names'!$A:$A,0)),"Not Found")</f>
        <v>Jim</v>
      </c>
      <c r="C1391" s="6">
        <f>IFERROR(INDEX('Medical Examinations'!$B:$B,MATCH($A1391,'Medical Examinations'!$A:$A,0)),"Not Found")</f>
        <v>22.66</v>
      </c>
      <c r="D1391" s="6">
        <f>IFERROR(INDEX('Medical Examinations'!$C:$C,MATCH($A1391,'Medical Examinations'!$A:$A,0)),"Not Found")</f>
        <v>10.68</v>
      </c>
      <c r="E1391" s="6" t="str">
        <f>IFERROR(INDEX('Medical Examinations'!$I:$I,MATCH($A1391,'Medical Examinations'!$A:$A,0)),"Not Found")</f>
        <v>No</v>
      </c>
      <c r="F1391" s="6" t="str">
        <f>IFERROR(INDEX('Medical Examinations'!$J:$J,MATCH($A1391,'Medical Examinations'!$A:$A,0)),"Not Found")</f>
        <v>No</v>
      </c>
      <c r="G1391" s="6" t="str">
        <f>IFERROR(INDEX('Medical Examinations'!$F:$F,MATCH($A1391,'Medical Examinations'!$A:$A,0)),"Not Found")</f>
        <v>No</v>
      </c>
      <c r="H1391" s="6">
        <f>IFERROR(INDEX('Medical Examinations'!$L:$L,MATCH($A1391,'Medical Examinations'!$A:$A,0)),"Not Found")</f>
        <v>0</v>
      </c>
      <c r="I1391" s="6" t="str">
        <f>IFERROR(INDEX('Medical Examinations'!$K:$K,MATCH($A1391,'Medical Examinations'!$A:$A,0)),"Not Found")</f>
        <v>No</v>
      </c>
      <c r="J1391" s="6" t="str">
        <f>IFERROR(INDEX('Medical Examinations'!$M:$M,MATCH($A1391,'Medical Examinations'!$A:$A,0)),"Not Found")</f>
        <v>Normal Weight</v>
      </c>
      <c r="K1391" s="6" t="str">
        <f>IFERROR(INDEX('Medical Examinations'!$N:$N,MATCH($A1391,'Medical Examinations'!$A:$A,0)),"Not Found")</f>
        <v>Diabetic</v>
      </c>
      <c r="L1391" s="12">
        <f>IFERROR(INDEX('Hospitalisation Details'!$V:$V,MATCH($A1391,'Hospitalisation Details'!$A:$A,0)),"Not Found")</f>
        <v>0</v>
      </c>
      <c r="M1391" s="13">
        <f>IFERROR(INDEX('Hospitalisation Details'!$F:$F,MATCH($A1391,'Hospitalisation Details'!$A:$A,0)),"Not Found")</f>
        <v>7680.92</v>
      </c>
      <c r="N1391" s="6">
        <f>IFERROR(INDEX('Hospitalisation Details'!$S:$S,MATCH($A1391,'Hospitalisation Details'!$A:$A,0)),"Not Found")</f>
        <v>26217</v>
      </c>
      <c r="O1391" s="6">
        <f>IFERROR(INDEX('Hospitalisation Details'!$T:$T,MATCH($A1391,'Hospitalisation Details'!$A:$A,0)),"Not Found")</f>
        <v>51</v>
      </c>
      <c r="P1391" s="6">
        <f>IFERROR(INDEX('Hospitalisation Details'!$U:$U,MATCH($A1391,'Hospitalisation Details'!$A:$A,0)),"Not Found")</f>
        <v>0</v>
      </c>
      <c r="Q1391" s="6">
        <f>IFERROR(INDEX('Hospitalisation Details'!$W:$W,MATCH($A1391,'Hospitalisation Details'!$A:$A,0)),"Not Found")</f>
        <v>0</v>
      </c>
    </row>
    <row r="1392" spans="1:17" ht="15" customHeight="1" x14ac:dyDescent="0.3">
      <c r="A1392" s="6" t="str">
        <f>'Customer Names'!A1392</f>
        <v>Id1391</v>
      </c>
      <c r="B1392" s="6" t="str">
        <f>IFERROR(INDEX('Customer Names'!$D:$D,MATCH($A1392,'Customer Names'!$A:$A,0)),"Not Found")</f>
        <v>Joseph P</v>
      </c>
      <c r="C1392" s="6">
        <f>IFERROR(INDEX('Medical Examinations'!$B:$B,MATCH($A1392,'Medical Examinations'!$A:$A,0)),"Not Found")</f>
        <v>38.81</v>
      </c>
      <c r="D1392" s="6">
        <f>IFERROR(INDEX('Medical Examinations'!$C:$C,MATCH($A1392,'Medical Examinations'!$A:$A,0)),"Not Found")</f>
        <v>6.14</v>
      </c>
      <c r="E1392" s="6" t="str">
        <f>IFERROR(INDEX('Medical Examinations'!$I:$I,MATCH($A1392,'Medical Examinations'!$A:$A,0)),"Not Found")</f>
        <v>Yes</v>
      </c>
      <c r="F1392" s="6" t="str">
        <f>IFERROR(INDEX('Medical Examinations'!$J:$J,MATCH($A1392,'Medical Examinations'!$A:$A,0)),"Not Found")</f>
        <v>No</v>
      </c>
      <c r="G1392" s="6" t="str">
        <f>IFERROR(INDEX('Medical Examinations'!$F:$F,MATCH($A1392,'Medical Examinations'!$A:$A,0)),"Not Found")</f>
        <v>No</v>
      </c>
      <c r="H1392" s="6">
        <f>IFERROR(INDEX('Medical Examinations'!$L:$L,MATCH($A1392,'Medical Examinations'!$A:$A,0)),"Not Found")</f>
        <v>1</v>
      </c>
      <c r="I1392" s="6" t="str">
        <f>IFERROR(INDEX('Medical Examinations'!$K:$K,MATCH($A1392,'Medical Examinations'!$A:$A,0)),"Not Found")</f>
        <v>No</v>
      </c>
      <c r="J1392" s="6" t="str">
        <f>IFERROR(INDEX('Medical Examinations'!$M:$M,MATCH($A1392,'Medical Examinations'!$A:$A,0)),"Not Found")</f>
        <v>Obesity</v>
      </c>
      <c r="K1392" s="6" t="str">
        <f>IFERROR(INDEX('Medical Examinations'!$N:$N,MATCH($A1392,'Medical Examinations'!$A:$A,0)),"Not Found")</f>
        <v>Prediabetic</v>
      </c>
      <c r="L1392" s="12">
        <f>IFERROR(INDEX('Hospitalisation Details'!$V:$V,MATCH($A1392,'Hospitalisation Details'!$A:$A,0)),"Not Found")</f>
        <v>0</v>
      </c>
      <c r="M1392" s="13">
        <f>IFERROR(INDEX('Hospitalisation Details'!$F:$F,MATCH($A1392,'Hospitalisation Details'!$A:$A,0)),"Not Found")</f>
        <v>7676.4</v>
      </c>
      <c r="N1392" s="6">
        <f>IFERROR(INDEX('Hospitalisation Details'!$S:$S,MATCH($A1392,'Hospitalisation Details'!$A:$A,0)),"Not Found")</f>
        <v>34955</v>
      </c>
      <c r="O1392" s="6">
        <f>IFERROR(INDEX('Hospitalisation Details'!$T:$T,MATCH($A1392,'Hospitalisation Details'!$A:$A,0)),"Not Found")</f>
        <v>27</v>
      </c>
      <c r="P1392" s="6">
        <f>IFERROR(INDEX('Hospitalisation Details'!$U:$U,MATCH($A1392,'Hospitalisation Details'!$A:$A,0)),"Not Found")</f>
        <v>0</v>
      </c>
      <c r="Q1392" s="6">
        <f>IFERROR(INDEX('Hospitalisation Details'!$W:$W,MATCH($A1392,'Hospitalisation Details'!$A:$A,0)),"Not Found")</f>
        <v>0</v>
      </c>
    </row>
    <row r="1393" spans="1:17" ht="15" customHeight="1" x14ac:dyDescent="0.3">
      <c r="A1393" s="6" t="str">
        <f>'Customer Names'!A1393</f>
        <v>Id1392</v>
      </c>
      <c r="B1393" s="6" t="str">
        <f>IFERROR(INDEX('Customer Names'!$D:$D,MATCH($A1393,'Customer Names'!$A:$A,0)),"Not Found")</f>
        <v>Michael</v>
      </c>
      <c r="C1393" s="6">
        <f>IFERROR(INDEX('Medical Examinations'!$B:$B,MATCH($A1393,'Medical Examinations'!$A:$A,0)),"Not Found")</f>
        <v>38.51</v>
      </c>
      <c r="D1393" s="6">
        <f>IFERROR(INDEX('Medical Examinations'!$C:$C,MATCH($A1393,'Medical Examinations'!$A:$A,0)),"Not Found")</f>
        <v>5.45</v>
      </c>
      <c r="E1393" s="6" t="str">
        <f>IFERROR(INDEX('Medical Examinations'!$I:$I,MATCH($A1393,'Medical Examinations'!$A:$A,0)),"Not Found")</f>
        <v>Yes</v>
      </c>
      <c r="F1393" s="6" t="str">
        <f>IFERROR(INDEX('Medical Examinations'!$J:$J,MATCH($A1393,'Medical Examinations'!$A:$A,0)),"Not Found")</f>
        <v>No</v>
      </c>
      <c r="G1393" s="6" t="str">
        <f>IFERROR(INDEX('Medical Examinations'!$F:$F,MATCH($A1393,'Medical Examinations'!$A:$A,0)),"Not Found")</f>
        <v>No</v>
      </c>
      <c r="H1393" s="6">
        <f>IFERROR(INDEX('Medical Examinations'!$L:$L,MATCH($A1393,'Medical Examinations'!$A:$A,0)),"Not Found")</f>
        <v>0</v>
      </c>
      <c r="I1393" s="6" t="str">
        <f>IFERROR(INDEX('Medical Examinations'!$K:$K,MATCH($A1393,'Medical Examinations'!$A:$A,0)),"Not Found")</f>
        <v>No</v>
      </c>
      <c r="J1393" s="6" t="str">
        <f>IFERROR(INDEX('Medical Examinations'!$M:$M,MATCH($A1393,'Medical Examinations'!$A:$A,0)),"Not Found")</f>
        <v>Obesity</v>
      </c>
      <c r="K1393" s="6" t="str">
        <f>IFERROR(INDEX('Medical Examinations'!$N:$N,MATCH($A1393,'Medical Examinations'!$A:$A,0)),"Not Found")</f>
        <v>Normal</v>
      </c>
      <c r="L1393" s="12">
        <f>IFERROR(INDEX('Hospitalisation Details'!$V:$V,MATCH($A1393,'Hospitalisation Details'!$A:$A,0)),"Not Found")</f>
        <v>0</v>
      </c>
      <c r="M1393" s="13">
        <f>IFERROR(INDEX('Hospitalisation Details'!$F:$F,MATCH($A1393,'Hospitalisation Details'!$A:$A,0)),"Not Found")</f>
        <v>7670.75</v>
      </c>
      <c r="N1393" s="6">
        <f>IFERROR(INDEX('Hospitalisation Details'!$S:$S,MATCH($A1393,'Hospitalisation Details'!$A:$A,0)),"Not Found")</f>
        <v>35393</v>
      </c>
      <c r="O1393" s="6">
        <f>IFERROR(INDEX('Hospitalisation Details'!$T:$T,MATCH($A1393,'Hospitalisation Details'!$A:$A,0)),"Not Found")</f>
        <v>26</v>
      </c>
      <c r="P1393" s="6">
        <f>IFERROR(INDEX('Hospitalisation Details'!$U:$U,MATCH($A1393,'Hospitalisation Details'!$A:$A,0)),"Not Found")</f>
        <v>0</v>
      </c>
      <c r="Q1393" s="6">
        <f>IFERROR(INDEX('Hospitalisation Details'!$W:$W,MATCH($A1393,'Hospitalisation Details'!$A:$A,0)),"Not Found")</f>
        <v>0</v>
      </c>
    </row>
    <row r="1394" spans="1:17" ht="15" customHeight="1" x14ac:dyDescent="0.3">
      <c r="A1394" s="6" t="str">
        <f>'Customer Names'!A1394</f>
        <v>Id1393</v>
      </c>
      <c r="B1394" s="6" t="str">
        <f>IFERROR(INDEX('Customer Names'!$D:$D,MATCH($A1394,'Customer Names'!$A:$A,0)),"Not Found")</f>
        <v>Gina M</v>
      </c>
      <c r="C1394" s="6">
        <f>IFERROR(INDEX('Medical Examinations'!$B:$B,MATCH($A1394,'Medical Examinations'!$A:$A,0)),"Not Found")</f>
        <v>22.98</v>
      </c>
      <c r="D1394" s="6">
        <f>IFERROR(INDEX('Medical Examinations'!$C:$C,MATCH($A1394,'Medical Examinations'!$A:$A,0)),"Not Found")</f>
        <v>6.14</v>
      </c>
      <c r="E1394" s="6" t="str">
        <f>IFERROR(INDEX('Medical Examinations'!$I:$I,MATCH($A1394,'Medical Examinations'!$A:$A,0)),"Not Found")</f>
        <v>Yes</v>
      </c>
      <c r="F1394" s="6" t="str">
        <f>IFERROR(INDEX('Medical Examinations'!$J:$J,MATCH($A1394,'Medical Examinations'!$A:$A,0)),"Not Found")</f>
        <v>No</v>
      </c>
      <c r="G1394" s="6" t="str">
        <f>IFERROR(INDEX('Medical Examinations'!$F:$F,MATCH($A1394,'Medical Examinations'!$A:$A,0)),"Not Found")</f>
        <v>No</v>
      </c>
      <c r="H1394" s="6">
        <f>IFERROR(INDEX('Medical Examinations'!$L:$L,MATCH($A1394,'Medical Examinations'!$A:$A,0)),"Not Found")</f>
        <v>0</v>
      </c>
      <c r="I1394" s="6" t="str">
        <f>IFERROR(INDEX('Medical Examinations'!$K:$K,MATCH($A1394,'Medical Examinations'!$A:$A,0)),"Not Found")</f>
        <v>No</v>
      </c>
      <c r="J1394" s="6" t="str">
        <f>IFERROR(INDEX('Medical Examinations'!$M:$M,MATCH($A1394,'Medical Examinations'!$A:$A,0)),"Not Found")</f>
        <v>Normal Weight</v>
      </c>
      <c r="K1394" s="6" t="str">
        <f>IFERROR(INDEX('Medical Examinations'!$N:$N,MATCH($A1394,'Medical Examinations'!$A:$A,0)),"Not Found")</f>
        <v>Prediabetic</v>
      </c>
      <c r="L1394" s="12">
        <f>IFERROR(INDEX('Hospitalisation Details'!$V:$V,MATCH($A1394,'Hospitalisation Details'!$A:$A,0)),"Not Found")</f>
        <v>0</v>
      </c>
      <c r="M1394" s="13">
        <f>IFERROR(INDEX('Hospitalisation Details'!$F:$F,MATCH($A1394,'Hospitalisation Details'!$A:$A,0)),"Not Found")</f>
        <v>7662.47</v>
      </c>
      <c r="N1394" s="6">
        <f>IFERROR(INDEX('Hospitalisation Details'!$S:$S,MATCH($A1394,'Hospitalisation Details'!$A:$A,0)),"Not Found")</f>
        <v>28042</v>
      </c>
      <c r="O1394" s="6">
        <f>IFERROR(INDEX('Hospitalisation Details'!$T:$T,MATCH($A1394,'Hospitalisation Details'!$A:$A,0)),"Not Found")</f>
        <v>46</v>
      </c>
      <c r="P1394" s="6">
        <f>IFERROR(INDEX('Hospitalisation Details'!$U:$U,MATCH($A1394,'Hospitalisation Details'!$A:$A,0)),"Not Found")</f>
        <v>0</v>
      </c>
      <c r="Q1394" s="6">
        <f>IFERROR(INDEX('Hospitalisation Details'!$W:$W,MATCH($A1394,'Hospitalisation Details'!$A:$A,0)),"Not Found")</f>
        <v>0</v>
      </c>
    </row>
    <row r="1395" spans="1:17" ht="15" customHeight="1" x14ac:dyDescent="0.3">
      <c r="A1395" s="6" t="str">
        <f>'Customer Names'!A1395</f>
        <v>Id1394</v>
      </c>
      <c r="B1395" s="6" t="str">
        <f>IFERROR(INDEX('Customer Names'!$D:$D,MATCH($A1395,'Customer Names'!$A:$A,0)),"Not Found")</f>
        <v>Shantel C.</v>
      </c>
      <c r="C1395" s="6">
        <f>IFERROR(INDEX('Medical Examinations'!$B:$B,MATCH($A1395,'Medical Examinations'!$A:$A,0)),"Not Found")</f>
        <v>15.65</v>
      </c>
      <c r="D1395" s="6">
        <f>IFERROR(INDEX('Medical Examinations'!$C:$C,MATCH($A1395,'Medical Examinations'!$A:$A,0)),"Not Found")</f>
        <v>7.85</v>
      </c>
      <c r="E1395" s="6" t="str">
        <f>IFERROR(INDEX('Medical Examinations'!$I:$I,MATCH($A1395,'Medical Examinations'!$A:$A,0)),"Not Found")</f>
        <v>No</v>
      </c>
      <c r="F1395" s="6" t="str">
        <f>IFERROR(INDEX('Medical Examinations'!$J:$J,MATCH($A1395,'Medical Examinations'!$A:$A,0)),"Not Found")</f>
        <v>No</v>
      </c>
      <c r="G1395" s="6" t="str">
        <f>IFERROR(INDEX('Medical Examinations'!$F:$F,MATCH($A1395,'Medical Examinations'!$A:$A,0)),"Not Found")</f>
        <v>No</v>
      </c>
      <c r="H1395" s="6">
        <f>IFERROR(INDEX('Medical Examinations'!$L:$L,MATCH($A1395,'Medical Examinations'!$A:$A,0)),"Not Found")</f>
        <v>0</v>
      </c>
      <c r="I1395" s="6" t="str">
        <f>IFERROR(INDEX('Medical Examinations'!$K:$K,MATCH($A1395,'Medical Examinations'!$A:$A,0)),"Not Found")</f>
        <v>No</v>
      </c>
      <c r="J1395" s="6" t="str">
        <f>IFERROR(INDEX('Medical Examinations'!$M:$M,MATCH($A1395,'Medical Examinations'!$A:$A,0)),"Not Found")</f>
        <v>Underweight</v>
      </c>
      <c r="K1395" s="6" t="str">
        <f>IFERROR(INDEX('Medical Examinations'!$N:$N,MATCH($A1395,'Medical Examinations'!$A:$A,0)),"Not Found")</f>
        <v>Diabetic</v>
      </c>
      <c r="L1395" s="12">
        <f>IFERROR(INDEX('Hospitalisation Details'!$V:$V,MATCH($A1395,'Hospitalisation Details'!$A:$A,0)),"Not Found")</f>
        <v>0</v>
      </c>
      <c r="M1395" s="13">
        <f>IFERROR(INDEX('Hospitalisation Details'!$F:$F,MATCH($A1395,'Hospitalisation Details'!$A:$A,0)),"Not Found")</f>
        <v>7657.69</v>
      </c>
      <c r="N1395" s="6">
        <f>IFERROR(INDEX('Hospitalisation Details'!$S:$S,MATCH($A1395,'Hospitalisation Details'!$A:$A,0)),"Not Found")</f>
        <v>24103</v>
      </c>
      <c r="O1395" s="6">
        <f>IFERROR(INDEX('Hospitalisation Details'!$T:$T,MATCH($A1395,'Hospitalisation Details'!$A:$A,0)),"Not Found")</f>
        <v>57</v>
      </c>
      <c r="P1395" s="6">
        <f>IFERROR(INDEX('Hospitalisation Details'!$U:$U,MATCH($A1395,'Hospitalisation Details'!$A:$A,0)),"Not Found")</f>
        <v>0</v>
      </c>
      <c r="Q1395" s="6">
        <f>IFERROR(INDEX('Hospitalisation Details'!$W:$W,MATCH($A1395,'Hospitalisation Details'!$A:$A,0)),"Not Found")</f>
        <v>0</v>
      </c>
    </row>
    <row r="1396" spans="1:17" ht="15" customHeight="1" x14ac:dyDescent="0.3">
      <c r="A1396" s="6" t="str">
        <f>'Customer Names'!A1396</f>
        <v>Id1395</v>
      </c>
      <c r="B1396" s="6" t="str">
        <f>IFERROR(INDEX('Customer Names'!$D:$D,MATCH($A1396,'Customer Names'!$A:$A,0)),"Not Found")</f>
        <v>Brian</v>
      </c>
      <c r="C1396" s="6">
        <f>IFERROR(INDEX('Medical Examinations'!$B:$B,MATCH($A1396,'Medical Examinations'!$A:$A,0)),"Not Found")</f>
        <v>39.97</v>
      </c>
      <c r="D1396" s="6">
        <f>IFERROR(INDEX('Medical Examinations'!$C:$C,MATCH($A1396,'Medical Examinations'!$A:$A,0)),"Not Found")</f>
        <v>4.09</v>
      </c>
      <c r="E1396" s="6" t="str">
        <f>IFERROR(INDEX('Medical Examinations'!$I:$I,MATCH($A1396,'Medical Examinations'!$A:$A,0)),"Not Found")</f>
        <v>No</v>
      </c>
      <c r="F1396" s="6" t="str">
        <f>IFERROR(INDEX('Medical Examinations'!$J:$J,MATCH($A1396,'Medical Examinations'!$A:$A,0)),"Not Found")</f>
        <v>No</v>
      </c>
      <c r="G1396" s="6" t="str">
        <f>IFERROR(INDEX('Medical Examinations'!$F:$F,MATCH($A1396,'Medical Examinations'!$A:$A,0)),"Not Found")</f>
        <v>No</v>
      </c>
      <c r="H1396" s="6">
        <f>IFERROR(INDEX('Medical Examinations'!$L:$L,MATCH($A1396,'Medical Examinations'!$A:$A,0)),"Not Found")</f>
        <v>1</v>
      </c>
      <c r="I1396" s="6" t="str">
        <f>IFERROR(INDEX('Medical Examinations'!$K:$K,MATCH($A1396,'Medical Examinations'!$A:$A,0)),"Not Found")</f>
        <v>No</v>
      </c>
      <c r="J1396" s="6" t="str">
        <f>IFERROR(INDEX('Medical Examinations'!$M:$M,MATCH($A1396,'Medical Examinations'!$A:$A,0)),"Not Found")</f>
        <v>Obesity</v>
      </c>
      <c r="K1396" s="6" t="str">
        <f>IFERROR(INDEX('Medical Examinations'!$N:$N,MATCH($A1396,'Medical Examinations'!$A:$A,0)),"Not Found")</f>
        <v>Normal</v>
      </c>
      <c r="L1396" s="12">
        <f>IFERROR(INDEX('Hospitalisation Details'!$V:$V,MATCH($A1396,'Hospitalisation Details'!$A:$A,0)),"Not Found")</f>
        <v>0</v>
      </c>
      <c r="M1396" s="13">
        <f>IFERROR(INDEX('Hospitalisation Details'!$F:$F,MATCH($A1396,'Hospitalisation Details'!$A:$A,0)),"Not Found")</f>
        <v>7652.26</v>
      </c>
      <c r="N1396" s="6">
        <f>IFERROR(INDEX('Hospitalisation Details'!$S:$S,MATCH($A1396,'Hospitalisation Details'!$A:$A,0)),"Not Found")</f>
        <v>36068</v>
      </c>
      <c r="O1396" s="6">
        <f>IFERROR(INDEX('Hospitalisation Details'!$T:$T,MATCH($A1396,'Hospitalisation Details'!$A:$A,0)),"Not Found")</f>
        <v>24</v>
      </c>
      <c r="P1396" s="6">
        <f>IFERROR(INDEX('Hospitalisation Details'!$U:$U,MATCH($A1396,'Hospitalisation Details'!$A:$A,0)),"Not Found")</f>
        <v>0</v>
      </c>
      <c r="Q1396" s="6">
        <f>IFERROR(INDEX('Hospitalisation Details'!$W:$W,MATCH($A1396,'Hospitalisation Details'!$A:$A,0)),"Not Found")</f>
        <v>0</v>
      </c>
    </row>
    <row r="1397" spans="1:17" ht="15" customHeight="1" x14ac:dyDescent="0.3">
      <c r="A1397" s="6" t="str">
        <f>'Customer Names'!A1397</f>
        <v>Id1396</v>
      </c>
      <c r="B1397" s="6" t="str">
        <f>IFERROR(INDEX('Customer Names'!$D:$D,MATCH($A1397,'Customer Names'!$A:$A,0)),"Not Found")</f>
        <v>Brian</v>
      </c>
      <c r="C1397" s="6">
        <f>IFERROR(INDEX('Medical Examinations'!$B:$B,MATCH($A1397,'Medical Examinations'!$A:$A,0)),"Not Found")</f>
        <v>37.22</v>
      </c>
      <c r="D1397" s="6">
        <f>IFERROR(INDEX('Medical Examinations'!$C:$C,MATCH($A1397,'Medical Examinations'!$A:$A,0)),"Not Found")</f>
        <v>4.62</v>
      </c>
      <c r="E1397" s="6" t="str">
        <f>IFERROR(INDEX('Medical Examinations'!$I:$I,MATCH($A1397,'Medical Examinations'!$A:$A,0)),"Not Found")</f>
        <v>No</v>
      </c>
      <c r="F1397" s="6" t="str">
        <f>IFERROR(INDEX('Medical Examinations'!$J:$J,MATCH($A1397,'Medical Examinations'!$A:$A,0)),"Not Found")</f>
        <v>No</v>
      </c>
      <c r="G1397" s="6" t="str">
        <f>IFERROR(INDEX('Medical Examinations'!$F:$F,MATCH($A1397,'Medical Examinations'!$A:$A,0)),"Not Found")</f>
        <v>Yes</v>
      </c>
      <c r="H1397" s="6">
        <f>IFERROR(INDEX('Medical Examinations'!$L:$L,MATCH($A1397,'Medical Examinations'!$A:$A,0)),"Not Found")</f>
        <v>1</v>
      </c>
      <c r="I1397" s="6" t="str">
        <f>IFERROR(INDEX('Medical Examinations'!$K:$K,MATCH($A1397,'Medical Examinations'!$A:$A,0)),"Not Found")</f>
        <v>No</v>
      </c>
      <c r="J1397" s="6" t="str">
        <f>IFERROR(INDEX('Medical Examinations'!$M:$M,MATCH($A1397,'Medical Examinations'!$A:$A,0)),"Not Found")</f>
        <v>Obesity</v>
      </c>
      <c r="K1397" s="6" t="str">
        <f>IFERROR(INDEX('Medical Examinations'!$N:$N,MATCH($A1397,'Medical Examinations'!$A:$A,0)),"Not Found")</f>
        <v>Normal</v>
      </c>
      <c r="L1397" s="12">
        <f>IFERROR(INDEX('Hospitalisation Details'!$V:$V,MATCH($A1397,'Hospitalisation Details'!$A:$A,0)),"Not Found")</f>
        <v>0</v>
      </c>
      <c r="M1397" s="13">
        <f>IFERROR(INDEX('Hospitalisation Details'!$F:$F,MATCH($A1397,'Hospitalisation Details'!$A:$A,0)),"Not Found")</f>
        <v>7650.8</v>
      </c>
      <c r="N1397" s="6">
        <f>IFERROR(INDEX('Hospitalisation Details'!$S:$S,MATCH($A1397,'Hospitalisation Details'!$A:$A,0)),"Not Found")</f>
        <v>34191</v>
      </c>
      <c r="O1397" s="6">
        <f>IFERROR(INDEX('Hospitalisation Details'!$T:$T,MATCH($A1397,'Hospitalisation Details'!$A:$A,0)),"Not Found")</f>
        <v>29</v>
      </c>
      <c r="P1397" s="6">
        <f>IFERROR(INDEX('Hospitalisation Details'!$U:$U,MATCH($A1397,'Hospitalisation Details'!$A:$A,0)),"Not Found")</f>
        <v>0</v>
      </c>
      <c r="Q1397" s="6">
        <f>IFERROR(INDEX('Hospitalisation Details'!$W:$W,MATCH($A1397,'Hospitalisation Details'!$A:$A,0)),"Not Found")</f>
        <v>0</v>
      </c>
    </row>
    <row r="1398" spans="1:17" ht="15" customHeight="1" x14ac:dyDescent="0.3">
      <c r="A1398" s="6" t="str">
        <f>'Customer Names'!A1398</f>
        <v>Id1397</v>
      </c>
      <c r="B1398" s="6" t="str">
        <f>IFERROR(INDEX('Customer Names'!$D:$D,MATCH($A1398,'Customer Names'!$A:$A,0)),"Not Found")</f>
        <v>Jessica R</v>
      </c>
      <c r="C1398" s="6">
        <f>IFERROR(INDEX('Medical Examinations'!$B:$B,MATCH($A1398,'Medical Examinations'!$A:$A,0)),"Not Found")</f>
        <v>41.325000000000003</v>
      </c>
      <c r="D1398" s="6">
        <f>IFERROR(INDEX('Medical Examinations'!$C:$C,MATCH($A1398,'Medical Examinations'!$A:$A,0)),"Not Found")</f>
        <v>5.77</v>
      </c>
      <c r="E1398" s="6" t="str">
        <f>IFERROR(INDEX('Medical Examinations'!$I:$I,MATCH($A1398,'Medical Examinations'!$A:$A,0)),"Not Found")</f>
        <v>No</v>
      </c>
      <c r="F1398" s="6" t="str">
        <f>IFERROR(INDEX('Medical Examinations'!$J:$J,MATCH($A1398,'Medical Examinations'!$A:$A,0)),"Not Found")</f>
        <v>No</v>
      </c>
      <c r="G1398" s="6" t="str">
        <f>IFERROR(INDEX('Medical Examinations'!$F:$F,MATCH($A1398,'Medical Examinations'!$A:$A,0)),"Not Found")</f>
        <v>No</v>
      </c>
      <c r="H1398" s="6">
        <f>IFERROR(INDEX('Medical Examinations'!$L:$L,MATCH($A1398,'Medical Examinations'!$A:$A,0)),"Not Found")</f>
        <v>0</v>
      </c>
      <c r="I1398" s="6" t="str">
        <f>IFERROR(INDEX('Medical Examinations'!$K:$K,MATCH($A1398,'Medical Examinations'!$A:$A,0)),"Not Found")</f>
        <v>No</v>
      </c>
      <c r="J1398" s="6" t="str">
        <f>IFERROR(INDEX('Medical Examinations'!$M:$M,MATCH($A1398,'Medical Examinations'!$A:$A,0)),"Not Found")</f>
        <v>Obesity</v>
      </c>
      <c r="K1398" s="6" t="str">
        <f>IFERROR(INDEX('Medical Examinations'!$N:$N,MATCH($A1398,'Medical Examinations'!$A:$A,0)),"Not Found")</f>
        <v>Prediabetic</v>
      </c>
      <c r="L1398" s="12">
        <f>IFERROR(INDEX('Hospitalisation Details'!$V:$V,MATCH($A1398,'Hospitalisation Details'!$A:$A,0)),"Not Found")</f>
        <v>0</v>
      </c>
      <c r="M1398" s="13">
        <f>IFERROR(INDEX('Hospitalisation Details'!$F:$F,MATCH($A1398,'Hospitalisation Details'!$A:$A,0)),"Not Found")</f>
        <v>7650.77</v>
      </c>
      <c r="N1398" s="6">
        <f>IFERROR(INDEX('Hospitalisation Details'!$S:$S,MATCH($A1398,'Hospitalisation Details'!$A:$A,0)),"Not Found")</f>
        <v>29510</v>
      </c>
      <c r="O1398" s="6">
        <f>IFERROR(INDEX('Hospitalisation Details'!$T:$T,MATCH($A1398,'Hospitalisation Details'!$A:$A,0)),"Not Found")</f>
        <v>42</v>
      </c>
      <c r="P1398" s="6">
        <f>IFERROR(INDEX('Hospitalisation Details'!$U:$U,MATCH($A1398,'Hospitalisation Details'!$A:$A,0)),"Not Found")</f>
        <v>0</v>
      </c>
      <c r="Q1398" s="6">
        <f>IFERROR(INDEX('Hospitalisation Details'!$W:$W,MATCH($A1398,'Hospitalisation Details'!$A:$A,0)),"Not Found")</f>
        <v>0</v>
      </c>
    </row>
    <row r="1399" spans="1:17" ht="15" customHeight="1" x14ac:dyDescent="0.3">
      <c r="A1399" s="6" t="str">
        <f>'Customer Names'!A1399</f>
        <v>Id1398</v>
      </c>
      <c r="B1399" s="6" t="str">
        <f>IFERROR(INDEX('Customer Names'!$D:$D,MATCH($A1399,'Customer Names'!$A:$A,0)),"Not Found")</f>
        <v>Robyn</v>
      </c>
      <c r="C1399" s="6">
        <f>IFERROR(INDEX('Medical Examinations'!$B:$B,MATCH($A1399,'Medical Examinations'!$A:$A,0)),"Not Found")</f>
        <v>40.31</v>
      </c>
      <c r="D1399" s="6">
        <f>IFERROR(INDEX('Medical Examinations'!$C:$C,MATCH($A1399,'Medical Examinations'!$A:$A,0)),"Not Found")</f>
        <v>5.84</v>
      </c>
      <c r="E1399" s="6" t="str">
        <f>IFERROR(INDEX('Medical Examinations'!$I:$I,MATCH($A1399,'Medical Examinations'!$A:$A,0)),"Not Found")</f>
        <v>No</v>
      </c>
      <c r="F1399" s="6" t="str">
        <f>IFERROR(INDEX('Medical Examinations'!$J:$J,MATCH($A1399,'Medical Examinations'!$A:$A,0)),"Not Found")</f>
        <v>No</v>
      </c>
      <c r="G1399" s="6" t="str">
        <f>IFERROR(INDEX('Medical Examinations'!$F:$F,MATCH($A1399,'Medical Examinations'!$A:$A,0)),"Not Found")</f>
        <v>No</v>
      </c>
      <c r="H1399" s="6">
        <f>IFERROR(INDEX('Medical Examinations'!$L:$L,MATCH($A1399,'Medical Examinations'!$A:$A,0)),"Not Found")</f>
        <v>0</v>
      </c>
      <c r="I1399" s="6" t="str">
        <f>IFERROR(INDEX('Medical Examinations'!$K:$K,MATCH($A1399,'Medical Examinations'!$A:$A,0)),"Not Found")</f>
        <v>No</v>
      </c>
      <c r="J1399" s="6" t="str">
        <f>IFERROR(INDEX('Medical Examinations'!$M:$M,MATCH($A1399,'Medical Examinations'!$A:$A,0)),"Not Found")</f>
        <v>Obesity</v>
      </c>
      <c r="K1399" s="6" t="str">
        <f>IFERROR(INDEX('Medical Examinations'!$N:$N,MATCH($A1399,'Medical Examinations'!$A:$A,0)),"Not Found")</f>
        <v>Prediabetic</v>
      </c>
      <c r="L1399" s="12">
        <f>IFERROR(INDEX('Hospitalisation Details'!$V:$V,MATCH($A1399,'Hospitalisation Details'!$A:$A,0)),"Not Found")</f>
        <v>0</v>
      </c>
      <c r="M1399" s="13">
        <f>IFERROR(INDEX('Hospitalisation Details'!$F:$F,MATCH($A1399,'Hospitalisation Details'!$A:$A,0)),"Not Found")</f>
        <v>7642.05</v>
      </c>
      <c r="N1399" s="6">
        <f>IFERROR(INDEX('Hospitalisation Details'!$S:$S,MATCH($A1399,'Hospitalisation Details'!$A:$A,0)),"Not Found")</f>
        <v>36326</v>
      </c>
      <c r="O1399" s="6">
        <f>IFERROR(INDEX('Hospitalisation Details'!$T:$T,MATCH($A1399,'Hospitalisation Details'!$A:$A,0)),"Not Found")</f>
        <v>23</v>
      </c>
      <c r="P1399" s="6">
        <f>IFERROR(INDEX('Hospitalisation Details'!$U:$U,MATCH($A1399,'Hospitalisation Details'!$A:$A,0)),"Not Found")</f>
        <v>0</v>
      </c>
      <c r="Q1399" s="6">
        <f>IFERROR(INDEX('Hospitalisation Details'!$W:$W,MATCH($A1399,'Hospitalisation Details'!$A:$A,0)),"Not Found")</f>
        <v>0</v>
      </c>
    </row>
    <row r="1400" spans="1:17" ht="15" customHeight="1" x14ac:dyDescent="0.3">
      <c r="A1400" s="6" t="str">
        <f>'Customer Names'!A1400</f>
        <v>Id1399</v>
      </c>
      <c r="B1400" s="6" t="str">
        <f>IFERROR(INDEX('Customer Names'!$D:$D,MATCH($A1400,'Customer Names'!$A:$A,0)),"Not Found")</f>
        <v>Ashley</v>
      </c>
      <c r="C1400" s="6">
        <f>IFERROR(INDEX('Medical Examinations'!$B:$B,MATCH($A1400,'Medical Examinations'!$A:$A,0)),"Not Found")</f>
        <v>29.48</v>
      </c>
      <c r="D1400" s="6">
        <f>IFERROR(INDEX('Medical Examinations'!$C:$C,MATCH($A1400,'Medical Examinations'!$A:$A,0)),"Not Found")</f>
        <v>4.91</v>
      </c>
      <c r="E1400" s="6" t="str">
        <f>IFERROR(INDEX('Medical Examinations'!$I:$I,MATCH($A1400,'Medical Examinations'!$A:$A,0)),"Not Found")</f>
        <v>No</v>
      </c>
      <c r="F1400" s="6" t="str">
        <f>IFERROR(INDEX('Medical Examinations'!$J:$J,MATCH($A1400,'Medical Examinations'!$A:$A,0)),"Not Found")</f>
        <v>No</v>
      </c>
      <c r="G1400" s="6" t="str">
        <f>IFERROR(INDEX('Medical Examinations'!$F:$F,MATCH($A1400,'Medical Examinations'!$A:$A,0)),"Not Found")</f>
        <v>No</v>
      </c>
      <c r="H1400" s="6">
        <f>IFERROR(INDEX('Medical Examinations'!$L:$L,MATCH($A1400,'Medical Examinations'!$A:$A,0)),"Not Found")</f>
        <v>0</v>
      </c>
      <c r="I1400" s="6" t="str">
        <f>IFERROR(INDEX('Medical Examinations'!$K:$K,MATCH($A1400,'Medical Examinations'!$A:$A,0)),"Not Found")</f>
        <v>No</v>
      </c>
      <c r="J1400" s="6" t="str">
        <f>IFERROR(INDEX('Medical Examinations'!$M:$M,MATCH($A1400,'Medical Examinations'!$A:$A,0)),"Not Found")</f>
        <v>Overweight</v>
      </c>
      <c r="K1400" s="6" t="str">
        <f>IFERROR(INDEX('Medical Examinations'!$N:$N,MATCH($A1400,'Medical Examinations'!$A:$A,0)),"Not Found")</f>
        <v>Normal</v>
      </c>
      <c r="L1400" s="12">
        <f>IFERROR(INDEX('Hospitalisation Details'!$V:$V,MATCH($A1400,'Hospitalisation Details'!$A:$A,0)),"Not Found")</f>
        <v>0</v>
      </c>
      <c r="M1400" s="13">
        <f>IFERROR(INDEX('Hospitalisation Details'!$F:$F,MATCH($A1400,'Hospitalisation Details'!$A:$A,0)),"Not Found")</f>
        <v>7640.31</v>
      </c>
      <c r="N1400" s="6">
        <f>IFERROR(INDEX('Hospitalisation Details'!$S:$S,MATCH($A1400,'Hospitalisation Details'!$A:$A,0)),"Not Found")</f>
        <v>29426</v>
      </c>
      <c r="O1400" s="6">
        <f>IFERROR(INDEX('Hospitalisation Details'!$T:$T,MATCH($A1400,'Hospitalisation Details'!$A:$A,0)),"Not Found")</f>
        <v>42</v>
      </c>
      <c r="P1400" s="6">
        <f>IFERROR(INDEX('Hospitalisation Details'!$U:$U,MATCH($A1400,'Hospitalisation Details'!$A:$A,0)),"Not Found")</f>
        <v>0</v>
      </c>
      <c r="Q1400" s="6">
        <f>IFERROR(INDEX('Hospitalisation Details'!$W:$W,MATCH($A1400,'Hospitalisation Details'!$A:$A,0)),"Not Found")</f>
        <v>0</v>
      </c>
    </row>
    <row r="1401" spans="1:17" ht="15" customHeight="1" x14ac:dyDescent="0.3">
      <c r="A1401" s="6" t="str">
        <f>'Customer Names'!A1401</f>
        <v>Id1400</v>
      </c>
      <c r="B1401" s="6" t="str">
        <f>IFERROR(INDEX('Customer Names'!$D:$D,MATCH($A1401,'Customer Names'!$A:$A,0)),"Not Found")</f>
        <v>Dana</v>
      </c>
      <c r="C1401" s="6">
        <f>IFERROR(INDEX('Medical Examinations'!$B:$B,MATCH($A1401,'Medical Examinations'!$A:$A,0)),"Not Found")</f>
        <v>33.155000000000001</v>
      </c>
      <c r="D1401" s="6">
        <f>IFERROR(INDEX('Medical Examinations'!$C:$C,MATCH($A1401,'Medical Examinations'!$A:$A,0)),"Not Found")</f>
        <v>5.07</v>
      </c>
      <c r="E1401" s="6" t="str">
        <f>IFERROR(INDEX('Medical Examinations'!$I:$I,MATCH($A1401,'Medical Examinations'!$A:$A,0)),"Not Found")</f>
        <v>No</v>
      </c>
      <c r="F1401" s="6" t="str">
        <f>IFERROR(INDEX('Medical Examinations'!$J:$J,MATCH($A1401,'Medical Examinations'!$A:$A,0)),"Not Found")</f>
        <v>No</v>
      </c>
      <c r="G1401" s="6" t="str">
        <f>IFERROR(INDEX('Medical Examinations'!$F:$F,MATCH($A1401,'Medical Examinations'!$A:$A,0)),"Not Found")</f>
        <v>No</v>
      </c>
      <c r="H1401" s="6">
        <f>IFERROR(INDEX('Medical Examinations'!$L:$L,MATCH($A1401,'Medical Examinations'!$A:$A,0)),"Not Found")</f>
        <v>0</v>
      </c>
      <c r="I1401" s="6" t="str">
        <f>IFERROR(INDEX('Medical Examinations'!$K:$K,MATCH($A1401,'Medical Examinations'!$A:$A,0)),"Not Found")</f>
        <v>No</v>
      </c>
      <c r="J1401" s="6" t="str">
        <f>IFERROR(INDEX('Medical Examinations'!$M:$M,MATCH($A1401,'Medical Examinations'!$A:$A,0)),"Not Found")</f>
        <v>Obesity</v>
      </c>
      <c r="K1401" s="6" t="str">
        <f>IFERROR(INDEX('Medical Examinations'!$N:$N,MATCH($A1401,'Medical Examinations'!$A:$A,0)),"Not Found")</f>
        <v>Normal</v>
      </c>
      <c r="L1401" s="12">
        <f>IFERROR(INDEX('Hospitalisation Details'!$V:$V,MATCH($A1401,'Hospitalisation Details'!$A:$A,0)),"Not Found")</f>
        <v>0</v>
      </c>
      <c r="M1401" s="13">
        <f>IFERROR(INDEX('Hospitalisation Details'!$F:$F,MATCH($A1401,'Hospitalisation Details'!$A:$A,0)),"Not Found")</f>
        <v>7639.42</v>
      </c>
      <c r="N1401" s="6">
        <f>IFERROR(INDEX('Hospitalisation Details'!$S:$S,MATCH($A1401,'Hospitalisation Details'!$A:$A,0)),"Not Found")</f>
        <v>29392</v>
      </c>
      <c r="O1401" s="6">
        <f>IFERROR(INDEX('Hospitalisation Details'!$T:$T,MATCH($A1401,'Hospitalisation Details'!$A:$A,0)),"Not Found")</f>
        <v>42</v>
      </c>
      <c r="P1401" s="6">
        <f>IFERROR(INDEX('Hospitalisation Details'!$U:$U,MATCH($A1401,'Hospitalisation Details'!$A:$A,0)),"Not Found")</f>
        <v>0</v>
      </c>
      <c r="Q1401" s="6">
        <f>IFERROR(INDEX('Hospitalisation Details'!$W:$W,MATCH($A1401,'Hospitalisation Details'!$A:$A,0)),"Not Found")</f>
        <v>0</v>
      </c>
    </row>
    <row r="1402" spans="1:17" ht="15" customHeight="1" x14ac:dyDescent="0.3">
      <c r="A1402" s="6" t="str">
        <f>'Customer Names'!A1402</f>
        <v>Id1401</v>
      </c>
      <c r="B1402" s="6" t="str">
        <f>IFERROR(INDEX('Customer Names'!$D:$D,MATCH($A1402,'Customer Names'!$A:$A,0)),"Not Found")</f>
        <v>Jessica F.</v>
      </c>
      <c r="C1402" s="6">
        <f>IFERROR(INDEX('Medical Examinations'!$B:$B,MATCH($A1402,'Medical Examinations'!$A:$A,0)),"Not Found")</f>
        <v>42.85</v>
      </c>
      <c r="D1402" s="6">
        <f>IFERROR(INDEX('Medical Examinations'!$C:$C,MATCH($A1402,'Medical Examinations'!$A:$A,0)),"Not Found")</f>
        <v>5.81</v>
      </c>
      <c r="E1402" s="6" t="str">
        <f>IFERROR(INDEX('Medical Examinations'!$I:$I,MATCH($A1402,'Medical Examinations'!$A:$A,0)),"Not Found")</f>
        <v>Yes</v>
      </c>
      <c r="F1402" s="6" t="str">
        <f>IFERROR(INDEX('Medical Examinations'!$J:$J,MATCH($A1402,'Medical Examinations'!$A:$A,0)),"Not Found")</f>
        <v>No</v>
      </c>
      <c r="G1402" s="6" t="str">
        <f>IFERROR(INDEX('Medical Examinations'!$F:$F,MATCH($A1402,'Medical Examinations'!$A:$A,0)),"Not Found")</f>
        <v>No</v>
      </c>
      <c r="H1402" s="6">
        <f>IFERROR(INDEX('Medical Examinations'!$L:$L,MATCH($A1402,'Medical Examinations'!$A:$A,0)),"Not Found")</f>
        <v>0</v>
      </c>
      <c r="I1402" s="6" t="str">
        <f>IFERROR(INDEX('Medical Examinations'!$K:$K,MATCH($A1402,'Medical Examinations'!$A:$A,0)),"Not Found")</f>
        <v>No</v>
      </c>
      <c r="J1402" s="6" t="str">
        <f>IFERROR(INDEX('Medical Examinations'!$M:$M,MATCH($A1402,'Medical Examinations'!$A:$A,0)),"Not Found")</f>
        <v>Obesity</v>
      </c>
      <c r="K1402" s="6" t="str">
        <f>IFERROR(INDEX('Medical Examinations'!$N:$N,MATCH($A1402,'Medical Examinations'!$A:$A,0)),"Not Found")</f>
        <v>Prediabetic</v>
      </c>
      <c r="L1402" s="12">
        <f>IFERROR(INDEX('Hospitalisation Details'!$V:$V,MATCH($A1402,'Hospitalisation Details'!$A:$A,0)),"Not Found")</f>
        <v>0</v>
      </c>
      <c r="M1402" s="13">
        <f>IFERROR(INDEX('Hospitalisation Details'!$F:$F,MATCH($A1402,'Hospitalisation Details'!$A:$A,0)),"Not Found")</f>
        <v>7636.92</v>
      </c>
      <c r="N1402" s="6">
        <f>IFERROR(INDEX('Hospitalisation Details'!$S:$S,MATCH($A1402,'Hospitalisation Details'!$A:$A,0)),"Not Found")</f>
        <v>37238</v>
      </c>
      <c r="O1402" s="6">
        <f>IFERROR(INDEX('Hospitalisation Details'!$T:$T,MATCH($A1402,'Hospitalisation Details'!$A:$A,0)),"Not Found")</f>
        <v>21</v>
      </c>
      <c r="P1402" s="6">
        <f>IFERROR(INDEX('Hospitalisation Details'!$U:$U,MATCH($A1402,'Hospitalisation Details'!$A:$A,0)),"Not Found")</f>
        <v>0</v>
      </c>
      <c r="Q1402" s="6">
        <f>IFERROR(INDEX('Hospitalisation Details'!$W:$W,MATCH($A1402,'Hospitalisation Details'!$A:$A,0)),"Not Found")</f>
        <v>0</v>
      </c>
    </row>
    <row r="1403" spans="1:17" ht="15" customHeight="1" x14ac:dyDescent="0.3">
      <c r="A1403" s="6" t="str">
        <f>'Customer Names'!A1403</f>
        <v>Id1402</v>
      </c>
      <c r="B1403" s="6" t="str">
        <f>IFERROR(INDEX('Customer Names'!$D:$D,MATCH($A1403,'Customer Names'!$A:$A,0)),"Not Found")</f>
        <v>Lindsey</v>
      </c>
      <c r="C1403" s="6">
        <f>IFERROR(INDEX('Medical Examinations'!$B:$B,MATCH($A1403,'Medical Examinations'!$A:$A,0)),"Not Found")</f>
        <v>32.340000000000003</v>
      </c>
      <c r="D1403" s="6">
        <f>IFERROR(INDEX('Medical Examinations'!$C:$C,MATCH($A1403,'Medical Examinations'!$A:$A,0)),"Not Found")</f>
        <v>11.2</v>
      </c>
      <c r="E1403" s="6" t="str">
        <f>IFERROR(INDEX('Medical Examinations'!$I:$I,MATCH($A1403,'Medical Examinations'!$A:$A,0)),"Not Found")</f>
        <v>No</v>
      </c>
      <c r="F1403" s="6" t="str">
        <f>IFERROR(INDEX('Medical Examinations'!$J:$J,MATCH($A1403,'Medical Examinations'!$A:$A,0)),"Not Found")</f>
        <v>No</v>
      </c>
      <c r="G1403" s="6" t="str">
        <f>IFERROR(INDEX('Medical Examinations'!$F:$F,MATCH($A1403,'Medical Examinations'!$A:$A,0)),"Not Found")</f>
        <v>No</v>
      </c>
      <c r="H1403" s="6">
        <f>IFERROR(INDEX('Medical Examinations'!$L:$L,MATCH($A1403,'Medical Examinations'!$A:$A,0)),"Not Found")</f>
        <v>0</v>
      </c>
      <c r="I1403" s="6" t="str">
        <f>IFERROR(INDEX('Medical Examinations'!$K:$K,MATCH($A1403,'Medical Examinations'!$A:$A,0)),"Not Found")</f>
        <v>No</v>
      </c>
      <c r="J1403" s="6" t="str">
        <f>IFERROR(INDEX('Medical Examinations'!$M:$M,MATCH($A1403,'Medical Examinations'!$A:$A,0)),"Not Found")</f>
        <v>Obesity</v>
      </c>
      <c r="K1403" s="6" t="str">
        <f>IFERROR(INDEX('Medical Examinations'!$N:$N,MATCH($A1403,'Medical Examinations'!$A:$A,0)),"Not Found")</f>
        <v>Diabetic</v>
      </c>
      <c r="L1403" s="12">
        <f>IFERROR(INDEX('Hospitalisation Details'!$V:$V,MATCH($A1403,'Hospitalisation Details'!$A:$A,0)),"Not Found")</f>
        <v>0</v>
      </c>
      <c r="M1403" s="13">
        <f>IFERROR(INDEX('Hospitalisation Details'!$F:$F,MATCH($A1403,'Hospitalisation Details'!$A:$A,0)),"Not Found")</f>
        <v>7633.72</v>
      </c>
      <c r="N1403" s="6">
        <f>IFERROR(INDEX('Hospitalisation Details'!$S:$S,MATCH($A1403,'Hospitalisation Details'!$A:$A,0)),"Not Found")</f>
        <v>28726</v>
      </c>
      <c r="O1403" s="6">
        <f>IFERROR(INDEX('Hospitalisation Details'!$T:$T,MATCH($A1403,'Hospitalisation Details'!$A:$A,0)),"Not Found")</f>
        <v>44</v>
      </c>
      <c r="P1403" s="6">
        <f>IFERROR(INDEX('Hospitalisation Details'!$U:$U,MATCH($A1403,'Hospitalisation Details'!$A:$A,0)),"Not Found")</f>
        <v>0</v>
      </c>
      <c r="Q1403" s="6">
        <f>IFERROR(INDEX('Hospitalisation Details'!$W:$W,MATCH($A1403,'Hospitalisation Details'!$A:$A,0)),"Not Found")</f>
        <v>0</v>
      </c>
    </row>
    <row r="1404" spans="1:17" ht="15" customHeight="1" x14ac:dyDescent="0.3">
      <c r="A1404" s="6" t="str">
        <f>'Customer Names'!A1404</f>
        <v>Id1403</v>
      </c>
      <c r="B1404" s="6" t="str">
        <f>IFERROR(INDEX('Customer Names'!$D:$D,MATCH($A1404,'Customer Names'!$A:$A,0)),"Not Found")</f>
        <v>Kelly A</v>
      </c>
      <c r="C1404" s="6">
        <f>IFERROR(INDEX('Medical Examinations'!$B:$B,MATCH($A1404,'Medical Examinations'!$A:$A,0)),"Not Found")</f>
        <v>27.5</v>
      </c>
      <c r="D1404" s="6">
        <f>IFERROR(INDEX('Medical Examinations'!$C:$C,MATCH($A1404,'Medical Examinations'!$A:$A,0)),"Not Found")</f>
        <v>10.75</v>
      </c>
      <c r="E1404" s="6" t="str">
        <f>IFERROR(INDEX('Medical Examinations'!$I:$I,MATCH($A1404,'Medical Examinations'!$A:$A,0)),"Not Found")</f>
        <v>No</v>
      </c>
      <c r="F1404" s="6" t="str">
        <f>IFERROR(INDEX('Medical Examinations'!$J:$J,MATCH($A1404,'Medical Examinations'!$A:$A,0)),"Not Found")</f>
        <v>No</v>
      </c>
      <c r="G1404" s="6" t="str">
        <f>IFERROR(INDEX('Medical Examinations'!$F:$F,MATCH($A1404,'Medical Examinations'!$A:$A,0)),"Not Found")</f>
        <v>No</v>
      </c>
      <c r="H1404" s="6">
        <f>IFERROR(INDEX('Medical Examinations'!$L:$L,MATCH($A1404,'Medical Examinations'!$A:$A,0)),"Not Found")</f>
        <v>0</v>
      </c>
      <c r="I1404" s="6" t="str">
        <f>IFERROR(INDEX('Medical Examinations'!$K:$K,MATCH($A1404,'Medical Examinations'!$A:$A,0)),"Not Found")</f>
        <v>No</v>
      </c>
      <c r="J1404" s="6" t="str">
        <f>IFERROR(INDEX('Medical Examinations'!$M:$M,MATCH($A1404,'Medical Examinations'!$A:$A,0)),"Not Found")</f>
        <v>Overweight</v>
      </c>
      <c r="K1404" s="6" t="str">
        <f>IFERROR(INDEX('Medical Examinations'!$N:$N,MATCH($A1404,'Medical Examinations'!$A:$A,0)),"Not Found")</f>
        <v>Diabetic</v>
      </c>
      <c r="L1404" s="12">
        <f>IFERROR(INDEX('Hospitalisation Details'!$V:$V,MATCH($A1404,'Hospitalisation Details'!$A:$A,0)),"Not Found")</f>
        <v>0</v>
      </c>
      <c r="M1404" s="13">
        <f>IFERROR(INDEX('Hospitalisation Details'!$F:$F,MATCH($A1404,'Hospitalisation Details'!$A:$A,0)),"Not Found")</f>
        <v>7626.99</v>
      </c>
      <c r="N1404" s="6">
        <f>IFERROR(INDEX('Hospitalisation Details'!$S:$S,MATCH($A1404,'Hospitalisation Details'!$A:$A,0)),"Not Found")</f>
        <v>28823</v>
      </c>
      <c r="O1404" s="6">
        <f>IFERROR(INDEX('Hospitalisation Details'!$T:$T,MATCH($A1404,'Hospitalisation Details'!$A:$A,0)),"Not Found")</f>
        <v>44</v>
      </c>
      <c r="P1404" s="6">
        <f>IFERROR(INDEX('Hospitalisation Details'!$U:$U,MATCH($A1404,'Hospitalisation Details'!$A:$A,0)),"Not Found")</f>
        <v>0</v>
      </c>
      <c r="Q1404" s="6">
        <f>IFERROR(INDEX('Hospitalisation Details'!$W:$W,MATCH($A1404,'Hospitalisation Details'!$A:$A,0)),"Not Found")</f>
        <v>0</v>
      </c>
    </row>
    <row r="1405" spans="1:17" ht="15" customHeight="1" x14ac:dyDescent="0.3">
      <c r="A1405" s="6" t="str">
        <f>'Customer Names'!A1405</f>
        <v>Id1404</v>
      </c>
      <c r="B1405" s="6" t="str">
        <f>IFERROR(INDEX('Customer Names'!$D:$D,MATCH($A1405,'Customer Names'!$A:$A,0)),"Not Found")</f>
        <v>Brooke E</v>
      </c>
      <c r="C1405" s="6">
        <f>IFERROR(INDEX('Medical Examinations'!$B:$B,MATCH($A1405,'Medical Examinations'!$A:$A,0)),"Not Found")</f>
        <v>25.8</v>
      </c>
      <c r="D1405" s="6">
        <f>IFERROR(INDEX('Medical Examinations'!$C:$C,MATCH($A1405,'Medical Examinations'!$A:$A,0)),"Not Found")</f>
        <v>7.8</v>
      </c>
      <c r="E1405" s="6" t="str">
        <f>IFERROR(INDEX('Medical Examinations'!$I:$I,MATCH($A1405,'Medical Examinations'!$A:$A,0)),"Not Found")</f>
        <v>No</v>
      </c>
      <c r="F1405" s="6" t="str">
        <f>IFERROR(INDEX('Medical Examinations'!$J:$J,MATCH($A1405,'Medical Examinations'!$A:$A,0)),"Not Found")</f>
        <v>No</v>
      </c>
      <c r="G1405" s="6" t="str">
        <f>IFERROR(INDEX('Medical Examinations'!$F:$F,MATCH($A1405,'Medical Examinations'!$A:$A,0)),"Not Found")</f>
        <v>No</v>
      </c>
      <c r="H1405" s="6">
        <f>IFERROR(INDEX('Medical Examinations'!$L:$L,MATCH($A1405,'Medical Examinations'!$A:$A,0)),"Not Found")</f>
        <v>0</v>
      </c>
      <c r="I1405" s="6" t="str">
        <f>IFERROR(INDEX('Medical Examinations'!$K:$K,MATCH($A1405,'Medical Examinations'!$A:$A,0)),"Not Found")</f>
        <v>No</v>
      </c>
      <c r="J1405" s="6" t="str">
        <f>IFERROR(INDEX('Medical Examinations'!$M:$M,MATCH($A1405,'Medical Examinations'!$A:$A,0)),"Not Found")</f>
        <v>Overweight</v>
      </c>
      <c r="K1405" s="6" t="str">
        <f>IFERROR(INDEX('Medical Examinations'!$N:$N,MATCH($A1405,'Medical Examinations'!$A:$A,0)),"Not Found")</f>
        <v>Diabetic</v>
      </c>
      <c r="L1405" s="12">
        <f>IFERROR(INDEX('Hospitalisation Details'!$V:$V,MATCH($A1405,'Hospitalisation Details'!$A:$A,0)),"Not Found")</f>
        <v>0</v>
      </c>
      <c r="M1405" s="13">
        <f>IFERROR(INDEX('Hospitalisation Details'!$F:$F,MATCH($A1405,'Hospitalisation Details'!$A:$A,0)),"Not Found")</f>
        <v>7624.63</v>
      </c>
      <c r="N1405" s="6">
        <f>IFERROR(INDEX('Hospitalisation Details'!$S:$S,MATCH($A1405,'Hospitalisation Details'!$A:$A,0)),"Not Found")</f>
        <v>28800</v>
      </c>
      <c r="O1405" s="6">
        <f>IFERROR(INDEX('Hospitalisation Details'!$T:$T,MATCH($A1405,'Hospitalisation Details'!$A:$A,0)),"Not Found")</f>
        <v>44</v>
      </c>
      <c r="P1405" s="6">
        <f>IFERROR(INDEX('Hospitalisation Details'!$U:$U,MATCH($A1405,'Hospitalisation Details'!$A:$A,0)),"Not Found")</f>
        <v>0</v>
      </c>
      <c r="Q1405" s="6">
        <f>IFERROR(INDEX('Hospitalisation Details'!$W:$W,MATCH($A1405,'Hospitalisation Details'!$A:$A,0)),"Not Found")</f>
        <v>0</v>
      </c>
    </row>
    <row r="1406" spans="1:17" ht="15" customHeight="1" x14ac:dyDescent="0.3">
      <c r="A1406" s="6" t="str">
        <f>'Customer Names'!A1406</f>
        <v>Id1405</v>
      </c>
      <c r="B1406" s="6" t="str">
        <f>IFERROR(INDEX('Customer Names'!$D:$D,MATCH($A1406,'Customer Names'!$A:$A,0)),"Not Found")</f>
        <v>Katelyn E.</v>
      </c>
      <c r="C1406" s="6">
        <f>IFERROR(INDEX('Medical Examinations'!$B:$B,MATCH($A1406,'Medical Examinations'!$A:$A,0)),"Not Found")</f>
        <v>25</v>
      </c>
      <c r="D1406" s="6">
        <f>IFERROR(INDEX('Medical Examinations'!$C:$C,MATCH($A1406,'Medical Examinations'!$A:$A,0)),"Not Found")</f>
        <v>7.04</v>
      </c>
      <c r="E1406" s="6" t="str">
        <f>IFERROR(INDEX('Medical Examinations'!$I:$I,MATCH($A1406,'Medical Examinations'!$A:$A,0)),"Not Found")</f>
        <v>No</v>
      </c>
      <c r="F1406" s="6" t="str">
        <f>IFERROR(INDEX('Medical Examinations'!$J:$J,MATCH($A1406,'Medical Examinations'!$A:$A,0)),"Not Found")</f>
        <v>No</v>
      </c>
      <c r="G1406" s="6" t="str">
        <f>IFERROR(INDEX('Medical Examinations'!$F:$F,MATCH($A1406,'Medical Examinations'!$A:$A,0)),"Not Found")</f>
        <v>No</v>
      </c>
      <c r="H1406" s="6">
        <f>IFERROR(INDEX('Medical Examinations'!$L:$L,MATCH($A1406,'Medical Examinations'!$A:$A,0)),"Not Found")</f>
        <v>0</v>
      </c>
      <c r="I1406" s="6" t="str">
        <f>IFERROR(INDEX('Medical Examinations'!$K:$K,MATCH($A1406,'Medical Examinations'!$A:$A,0)),"Not Found")</f>
        <v>No</v>
      </c>
      <c r="J1406" s="6" t="str">
        <f>IFERROR(INDEX('Medical Examinations'!$M:$M,MATCH($A1406,'Medical Examinations'!$A:$A,0)),"Not Found")</f>
        <v>Overweight</v>
      </c>
      <c r="K1406" s="6" t="str">
        <f>IFERROR(INDEX('Medical Examinations'!$N:$N,MATCH($A1406,'Medical Examinations'!$A:$A,0)),"Not Found")</f>
        <v>Diabetic</v>
      </c>
      <c r="L1406" s="12">
        <f>IFERROR(INDEX('Hospitalisation Details'!$V:$V,MATCH($A1406,'Hospitalisation Details'!$A:$A,0)),"Not Found")</f>
        <v>0</v>
      </c>
      <c r="M1406" s="13">
        <f>IFERROR(INDEX('Hospitalisation Details'!$F:$F,MATCH($A1406,'Hospitalisation Details'!$A:$A,0)),"Not Found")</f>
        <v>7623.52</v>
      </c>
      <c r="N1406" s="6">
        <f>IFERROR(INDEX('Hospitalisation Details'!$S:$S,MATCH($A1406,'Hospitalisation Details'!$A:$A,0)),"Not Found")</f>
        <v>28822</v>
      </c>
      <c r="O1406" s="6">
        <f>IFERROR(INDEX('Hospitalisation Details'!$T:$T,MATCH($A1406,'Hospitalisation Details'!$A:$A,0)),"Not Found")</f>
        <v>44</v>
      </c>
      <c r="P1406" s="6">
        <f>IFERROR(INDEX('Hospitalisation Details'!$U:$U,MATCH($A1406,'Hospitalisation Details'!$A:$A,0)),"Not Found")</f>
        <v>0</v>
      </c>
      <c r="Q1406" s="6">
        <f>IFERROR(INDEX('Hospitalisation Details'!$W:$W,MATCH($A1406,'Hospitalisation Details'!$A:$A,0)),"Not Found")</f>
        <v>0</v>
      </c>
    </row>
    <row r="1407" spans="1:17" ht="15" customHeight="1" x14ac:dyDescent="0.3">
      <c r="A1407" s="6" t="str">
        <f>'Customer Names'!A1407</f>
        <v>Id1406</v>
      </c>
      <c r="B1407" s="6" t="str">
        <f>IFERROR(INDEX('Customer Names'!$D:$D,MATCH($A1407,'Customer Names'!$A:$A,0)),"Not Found")</f>
        <v>Adam</v>
      </c>
      <c r="C1407" s="6">
        <f>IFERROR(INDEX('Medical Examinations'!$B:$B,MATCH($A1407,'Medical Examinations'!$A:$A,0)),"Not Found")</f>
        <v>41.2</v>
      </c>
      <c r="D1407" s="6">
        <f>IFERROR(INDEX('Medical Examinations'!$C:$C,MATCH($A1407,'Medical Examinations'!$A:$A,0)),"Not Found")</f>
        <v>4.18</v>
      </c>
      <c r="E1407" s="6" t="str">
        <f>IFERROR(INDEX('Medical Examinations'!$I:$I,MATCH($A1407,'Medical Examinations'!$A:$A,0)),"Not Found")</f>
        <v>Yes</v>
      </c>
      <c r="F1407" s="6" t="str">
        <f>IFERROR(INDEX('Medical Examinations'!$J:$J,MATCH($A1407,'Medical Examinations'!$A:$A,0)),"Not Found")</f>
        <v>No</v>
      </c>
      <c r="G1407" s="6" t="str">
        <f>IFERROR(INDEX('Medical Examinations'!$F:$F,MATCH($A1407,'Medical Examinations'!$A:$A,0)),"Not Found")</f>
        <v>No</v>
      </c>
      <c r="H1407" s="6">
        <f>IFERROR(INDEX('Medical Examinations'!$L:$L,MATCH($A1407,'Medical Examinations'!$A:$A,0)),"Not Found")</f>
        <v>0</v>
      </c>
      <c r="I1407" s="6" t="str">
        <f>IFERROR(INDEX('Medical Examinations'!$K:$K,MATCH($A1407,'Medical Examinations'!$A:$A,0)),"Not Found")</f>
        <v>No</v>
      </c>
      <c r="J1407" s="6" t="str">
        <f>IFERROR(INDEX('Medical Examinations'!$M:$M,MATCH($A1407,'Medical Examinations'!$A:$A,0)),"Not Found")</f>
        <v>Obesity</v>
      </c>
      <c r="K1407" s="6" t="str">
        <f>IFERROR(INDEX('Medical Examinations'!$N:$N,MATCH($A1407,'Medical Examinations'!$A:$A,0)),"Not Found")</f>
        <v>Normal</v>
      </c>
      <c r="L1407" s="12">
        <f>IFERROR(INDEX('Hospitalisation Details'!$V:$V,MATCH($A1407,'Hospitalisation Details'!$A:$A,0)),"Not Found")</f>
        <v>0</v>
      </c>
      <c r="M1407" s="13">
        <f>IFERROR(INDEX('Hospitalisation Details'!$F:$F,MATCH($A1407,'Hospitalisation Details'!$A:$A,0)),"Not Found")</f>
        <v>7623.13</v>
      </c>
      <c r="N1407" s="6">
        <f>IFERROR(INDEX('Hospitalisation Details'!$S:$S,MATCH($A1407,'Hospitalisation Details'!$A:$A,0)),"Not Found")</f>
        <v>35325</v>
      </c>
      <c r="O1407" s="6">
        <f>IFERROR(INDEX('Hospitalisation Details'!$T:$T,MATCH($A1407,'Hospitalisation Details'!$A:$A,0)),"Not Found")</f>
        <v>26</v>
      </c>
      <c r="P1407" s="6">
        <f>IFERROR(INDEX('Hospitalisation Details'!$U:$U,MATCH($A1407,'Hospitalisation Details'!$A:$A,0)),"Not Found")</f>
        <v>0</v>
      </c>
      <c r="Q1407" s="6">
        <f>IFERROR(INDEX('Hospitalisation Details'!$W:$W,MATCH($A1407,'Hospitalisation Details'!$A:$A,0)),"Not Found")</f>
        <v>0</v>
      </c>
    </row>
    <row r="1408" spans="1:17" ht="15" customHeight="1" x14ac:dyDescent="0.3">
      <c r="A1408" s="6" t="str">
        <f>'Customer Names'!A1408</f>
        <v>Id1407</v>
      </c>
      <c r="B1408" s="6" t="str">
        <f>IFERROR(INDEX('Customer Names'!$D:$D,MATCH($A1408,'Customer Names'!$A:$A,0)),"Not Found")</f>
        <v>Dana</v>
      </c>
      <c r="C1408" s="6">
        <f>IFERROR(INDEX('Medical Examinations'!$B:$B,MATCH($A1408,'Medical Examinations'!$A:$A,0)),"Not Found")</f>
        <v>17.78</v>
      </c>
      <c r="D1408" s="6">
        <f>IFERROR(INDEX('Medical Examinations'!$C:$C,MATCH($A1408,'Medical Examinations'!$A:$A,0)),"Not Found")</f>
        <v>8.19</v>
      </c>
      <c r="E1408" s="6" t="str">
        <f>IFERROR(INDEX('Medical Examinations'!$I:$I,MATCH($A1408,'Medical Examinations'!$A:$A,0)),"Not Found")</f>
        <v>No</v>
      </c>
      <c r="F1408" s="6" t="str">
        <f>IFERROR(INDEX('Medical Examinations'!$J:$J,MATCH($A1408,'Medical Examinations'!$A:$A,0)),"Not Found")</f>
        <v>No</v>
      </c>
      <c r="G1408" s="6" t="str">
        <f>IFERROR(INDEX('Medical Examinations'!$F:$F,MATCH($A1408,'Medical Examinations'!$A:$A,0)),"Not Found")</f>
        <v>No</v>
      </c>
      <c r="H1408" s="6">
        <f>IFERROR(INDEX('Medical Examinations'!$L:$L,MATCH($A1408,'Medical Examinations'!$A:$A,0)),"Not Found")</f>
        <v>0</v>
      </c>
      <c r="I1408" s="6" t="str">
        <f>IFERROR(INDEX('Medical Examinations'!$K:$K,MATCH($A1408,'Medical Examinations'!$A:$A,0)),"Not Found")</f>
        <v>No</v>
      </c>
      <c r="J1408" s="6" t="str">
        <f>IFERROR(INDEX('Medical Examinations'!$M:$M,MATCH($A1408,'Medical Examinations'!$A:$A,0)),"Not Found")</f>
        <v>Underweight</v>
      </c>
      <c r="K1408" s="6" t="str">
        <f>IFERROR(INDEX('Medical Examinations'!$N:$N,MATCH($A1408,'Medical Examinations'!$A:$A,0)),"Not Found")</f>
        <v>Diabetic</v>
      </c>
      <c r="L1408" s="12">
        <f>IFERROR(INDEX('Hospitalisation Details'!$V:$V,MATCH($A1408,'Hospitalisation Details'!$A:$A,0)),"Not Found")</f>
        <v>0</v>
      </c>
      <c r="M1408" s="13">
        <f>IFERROR(INDEX('Hospitalisation Details'!$F:$F,MATCH($A1408,'Hospitalisation Details'!$A:$A,0)),"Not Found")</f>
        <v>7609.6</v>
      </c>
      <c r="N1408" s="6">
        <f>IFERROR(INDEX('Hospitalisation Details'!$S:$S,MATCH($A1408,'Hospitalisation Details'!$A:$A,0)),"Not Found")</f>
        <v>25022</v>
      </c>
      <c r="O1408" s="6">
        <f>IFERROR(INDEX('Hospitalisation Details'!$T:$T,MATCH($A1408,'Hospitalisation Details'!$A:$A,0)),"Not Found")</f>
        <v>54</v>
      </c>
      <c r="P1408" s="6">
        <f>IFERROR(INDEX('Hospitalisation Details'!$U:$U,MATCH($A1408,'Hospitalisation Details'!$A:$A,0)),"Not Found")</f>
        <v>0</v>
      </c>
      <c r="Q1408" s="6">
        <f>IFERROR(INDEX('Hospitalisation Details'!$W:$W,MATCH($A1408,'Hospitalisation Details'!$A:$A,0)),"Not Found")</f>
        <v>0</v>
      </c>
    </row>
    <row r="1409" spans="1:17" ht="15" customHeight="1" x14ac:dyDescent="0.3">
      <c r="A1409" s="6" t="str">
        <f>'Customer Names'!A1409</f>
        <v>Id1408</v>
      </c>
      <c r="B1409" s="6" t="str">
        <f>IFERROR(INDEX('Customer Names'!$D:$D,MATCH($A1409,'Customer Names'!$A:$A,0)),"Not Found")</f>
        <v>Eric W</v>
      </c>
      <c r="C1409" s="6">
        <f>IFERROR(INDEX('Medical Examinations'!$B:$B,MATCH($A1409,'Medical Examinations'!$A:$A,0)),"Not Found")</f>
        <v>40.119999999999997</v>
      </c>
      <c r="D1409" s="6">
        <f>IFERROR(INDEX('Medical Examinations'!$C:$C,MATCH($A1409,'Medical Examinations'!$A:$A,0)),"Not Found")</f>
        <v>6.22</v>
      </c>
      <c r="E1409" s="6" t="str">
        <f>IFERROR(INDEX('Medical Examinations'!$I:$I,MATCH($A1409,'Medical Examinations'!$A:$A,0)),"Not Found")</f>
        <v>Yes</v>
      </c>
      <c r="F1409" s="6" t="str">
        <f>IFERROR(INDEX('Medical Examinations'!$J:$J,MATCH($A1409,'Medical Examinations'!$A:$A,0)),"Not Found")</f>
        <v>No</v>
      </c>
      <c r="G1409" s="6" t="str">
        <f>IFERROR(INDEX('Medical Examinations'!$F:$F,MATCH($A1409,'Medical Examinations'!$A:$A,0)),"Not Found")</f>
        <v>Yes</v>
      </c>
      <c r="H1409" s="6">
        <f>IFERROR(INDEX('Medical Examinations'!$L:$L,MATCH($A1409,'Medical Examinations'!$A:$A,0)),"Not Found")</f>
        <v>1</v>
      </c>
      <c r="I1409" s="6" t="str">
        <f>IFERROR(INDEX('Medical Examinations'!$K:$K,MATCH($A1409,'Medical Examinations'!$A:$A,0)),"Not Found")</f>
        <v>No</v>
      </c>
      <c r="J1409" s="6" t="str">
        <f>IFERROR(INDEX('Medical Examinations'!$M:$M,MATCH($A1409,'Medical Examinations'!$A:$A,0)),"Not Found")</f>
        <v>Obesity</v>
      </c>
      <c r="K1409" s="6" t="str">
        <f>IFERROR(INDEX('Medical Examinations'!$N:$N,MATCH($A1409,'Medical Examinations'!$A:$A,0)),"Not Found")</f>
        <v>Prediabetic</v>
      </c>
      <c r="L1409" s="12">
        <f>IFERROR(INDEX('Hospitalisation Details'!$V:$V,MATCH($A1409,'Hospitalisation Details'!$A:$A,0)),"Not Found")</f>
        <v>0</v>
      </c>
      <c r="M1409" s="13">
        <f>IFERROR(INDEX('Hospitalisation Details'!$F:$F,MATCH($A1409,'Hospitalisation Details'!$A:$A,0)),"Not Found")</f>
        <v>7607.03</v>
      </c>
      <c r="N1409" s="6">
        <f>IFERROR(INDEX('Hospitalisation Details'!$S:$S,MATCH($A1409,'Hospitalisation Details'!$A:$A,0)),"Not Found")</f>
        <v>35703</v>
      </c>
      <c r="O1409" s="6">
        <f>IFERROR(INDEX('Hospitalisation Details'!$T:$T,MATCH($A1409,'Hospitalisation Details'!$A:$A,0)),"Not Found")</f>
        <v>25</v>
      </c>
      <c r="P1409" s="6">
        <f>IFERROR(INDEX('Hospitalisation Details'!$U:$U,MATCH($A1409,'Hospitalisation Details'!$A:$A,0)),"Not Found")</f>
        <v>0</v>
      </c>
      <c r="Q1409" s="6">
        <f>IFERROR(INDEX('Hospitalisation Details'!$W:$W,MATCH($A1409,'Hospitalisation Details'!$A:$A,0)),"Not Found")</f>
        <v>0</v>
      </c>
    </row>
    <row r="1410" spans="1:17" ht="15" customHeight="1" x14ac:dyDescent="0.3">
      <c r="A1410" s="6" t="str">
        <f>'Customer Names'!A1410</f>
        <v>Id1409</v>
      </c>
      <c r="B1410" s="6" t="str">
        <f>IFERROR(INDEX('Customer Names'!$D:$D,MATCH($A1410,'Customer Names'!$A:$A,0)),"Not Found")</f>
        <v>Matthew D</v>
      </c>
      <c r="C1410" s="6">
        <f>IFERROR(INDEX('Medical Examinations'!$B:$B,MATCH($A1410,'Medical Examinations'!$A:$A,0)),"Not Found")</f>
        <v>19.350000000000001</v>
      </c>
      <c r="D1410" s="6">
        <f>IFERROR(INDEX('Medical Examinations'!$C:$C,MATCH($A1410,'Medical Examinations'!$A:$A,0)),"Not Found")</f>
        <v>8.2200000000000006</v>
      </c>
      <c r="E1410" s="6" t="str">
        <f>IFERROR(INDEX('Medical Examinations'!$I:$I,MATCH($A1410,'Medical Examinations'!$A:$A,0)),"Not Found")</f>
        <v>Yes</v>
      </c>
      <c r="F1410" s="6" t="str">
        <f>IFERROR(INDEX('Medical Examinations'!$J:$J,MATCH($A1410,'Medical Examinations'!$A:$A,0)),"Not Found")</f>
        <v>No</v>
      </c>
      <c r="G1410" s="6" t="str">
        <f>IFERROR(INDEX('Medical Examinations'!$F:$F,MATCH($A1410,'Medical Examinations'!$A:$A,0)),"Not Found")</f>
        <v>No</v>
      </c>
      <c r="H1410" s="6">
        <f>IFERROR(INDEX('Medical Examinations'!$L:$L,MATCH($A1410,'Medical Examinations'!$A:$A,0)),"Not Found")</f>
        <v>0</v>
      </c>
      <c r="I1410" s="6" t="str">
        <f>IFERROR(INDEX('Medical Examinations'!$K:$K,MATCH($A1410,'Medical Examinations'!$A:$A,0)),"Not Found")</f>
        <v>No</v>
      </c>
      <c r="J1410" s="6" t="str">
        <f>IFERROR(INDEX('Medical Examinations'!$M:$M,MATCH($A1410,'Medical Examinations'!$A:$A,0)),"Not Found")</f>
        <v>Normal Weight</v>
      </c>
      <c r="K1410" s="6" t="str">
        <f>IFERROR(INDEX('Medical Examinations'!$N:$N,MATCH($A1410,'Medical Examinations'!$A:$A,0)),"Not Found")</f>
        <v>Diabetic</v>
      </c>
      <c r="L1410" s="12">
        <f>IFERROR(INDEX('Hospitalisation Details'!$V:$V,MATCH($A1410,'Hospitalisation Details'!$A:$A,0)),"Not Found")</f>
        <v>0</v>
      </c>
      <c r="M1410" s="13">
        <f>IFERROR(INDEX('Hospitalisation Details'!$F:$F,MATCH($A1410,'Hospitalisation Details'!$A:$A,0)),"Not Found")</f>
        <v>7585.62</v>
      </c>
      <c r="N1410" s="6">
        <f>IFERROR(INDEX('Hospitalisation Details'!$S:$S,MATCH($A1410,'Hospitalisation Details'!$A:$A,0)),"Not Found")</f>
        <v>24670</v>
      </c>
      <c r="O1410" s="6">
        <f>IFERROR(INDEX('Hospitalisation Details'!$T:$T,MATCH($A1410,'Hospitalisation Details'!$A:$A,0)),"Not Found")</f>
        <v>55</v>
      </c>
      <c r="P1410" s="6">
        <f>IFERROR(INDEX('Hospitalisation Details'!$U:$U,MATCH($A1410,'Hospitalisation Details'!$A:$A,0)),"Not Found")</f>
        <v>0</v>
      </c>
      <c r="Q1410" s="6">
        <f>IFERROR(INDEX('Hospitalisation Details'!$W:$W,MATCH($A1410,'Hospitalisation Details'!$A:$A,0)),"Not Found")</f>
        <v>0</v>
      </c>
    </row>
    <row r="1411" spans="1:17" ht="15" customHeight="1" x14ac:dyDescent="0.3">
      <c r="A1411" s="6" t="str">
        <f>'Customer Names'!A1411</f>
        <v>Id1410</v>
      </c>
      <c r="B1411" s="6" t="str">
        <f>IFERROR(INDEX('Customer Names'!$D:$D,MATCH($A1411,'Customer Names'!$A:$A,0)),"Not Found")</f>
        <v>Eoghan</v>
      </c>
      <c r="C1411" s="6">
        <f>IFERROR(INDEX('Medical Examinations'!$B:$B,MATCH($A1411,'Medical Examinations'!$A:$A,0)),"Not Found")</f>
        <v>36.69</v>
      </c>
      <c r="D1411" s="6">
        <f>IFERROR(INDEX('Medical Examinations'!$C:$C,MATCH($A1411,'Medical Examinations'!$A:$A,0)),"Not Found")</f>
        <v>6.15</v>
      </c>
      <c r="E1411" s="6" t="str">
        <f>IFERROR(INDEX('Medical Examinations'!$I:$I,MATCH($A1411,'Medical Examinations'!$A:$A,0)),"Not Found")</f>
        <v>No</v>
      </c>
      <c r="F1411" s="6" t="str">
        <f>IFERROR(INDEX('Medical Examinations'!$J:$J,MATCH($A1411,'Medical Examinations'!$A:$A,0)),"Not Found")</f>
        <v>No</v>
      </c>
      <c r="G1411" s="6" t="str">
        <f>IFERROR(INDEX('Medical Examinations'!$F:$F,MATCH($A1411,'Medical Examinations'!$A:$A,0)),"Not Found")</f>
        <v>No</v>
      </c>
      <c r="H1411" s="6">
        <f>IFERROR(INDEX('Medical Examinations'!$L:$L,MATCH($A1411,'Medical Examinations'!$A:$A,0)),"Not Found")</f>
        <v>0</v>
      </c>
      <c r="I1411" s="6" t="str">
        <f>IFERROR(INDEX('Medical Examinations'!$K:$K,MATCH($A1411,'Medical Examinations'!$A:$A,0)),"Not Found")</f>
        <v>No</v>
      </c>
      <c r="J1411" s="6" t="str">
        <f>IFERROR(INDEX('Medical Examinations'!$M:$M,MATCH($A1411,'Medical Examinations'!$A:$A,0)),"Not Found")</f>
        <v>Obesity</v>
      </c>
      <c r="K1411" s="6" t="str">
        <f>IFERROR(INDEX('Medical Examinations'!$N:$N,MATCH($A1411,'Medical Examinations'!$A:$A,0)),"Not Found")</f>
        <v>Prediabetic</v>
      </c>
      <c r="L1411" s="12">
        <f>IFERROR(INDEX('Hospitalisation Details'!$V:$V,MATCH($A1411,'Hospitalisation Details'!$A:$A,0)),"Not Found")</f>
        <v>0</v>
      </c>
      <c r="M1411" s="13">
        <f>IFERROR(INDEX('Hospitalisation Details'!$F:$F,MATCH($A1411,'Hospitalisation Details'!$A:$A,0)),"Not Found")</f>
        <v>7567.13</v>
      </c>
      <c r="N1411" s="6">
        <f>IFERROR(INDEX('Hospitalisation Details'!$S:$S,MATCH($A1411,'Hospitalisation Details'!$A:$A,0)),"Not Found")</f>
        <v>34560</v>
      </c>
      <c r="O1411" s="6">
        <f>IFERROR(INDEX('Hospitalisation Details'!$T:$T,MATCH($A1411,'Hospitalisation Details'!$A:$A,0)),"Not Found")</f>
        <v>28</v>
      </c>
      <c r="P1411" s="6">
        <f>IFERROR(INDEX('Hospitalisation Details'!$U:$U,MATCH($A1411,'Hospitalisation Details'!$A:$A,0)),"Not Found")</f>
        <v>0</v>
      </c>
      <c r="Q1411" s="6">
        <f>IFERROR(INDEX('Hospitalisation Details'!$W:$W,MATCH($A1411,'Hospitalisation Details'!$A:$A,0)),"Not Found")</f>
        <v>0</v>
      </c>
    </row>
    <row r="1412" spans="1:17" ht="15" customHeight="1" x14ac:dyDescent="0.3">
      <c r="A1412" s="6" t="str">
        <f>'Customer Names'!A1412</f>
        <v>Id1411</v>
      </c>
      <c r="B1412" s="6" t="str">
        <f>IFERROR(INDEX('Customer Names'!$D:$D,MATCH($A1412,'Customer Names'!$A:$A,0)),"Not Found")</f>
        <v>Pamela W</v>
      </c>
      <c r="C1412" s="6">
        <f>IFERROR(INDEX('Medical Examinations'!$B:$B,MATCH($A1412,'Medical Examinations'!$A:$A,0)),"Not Found")</f>
        <v>28.51</v>
      </c>
      <c r="D1412" s="6">
        <f>IFERROR(INDEX('Medical Examinations'!$C:$C,MATCH($A1412,'Medical Examinations'!$A:$A,0)),"Not Found")</f>
        <v>5.65</v>
      </c>
      <c r="E1412" s="6" t="str">
        <f>IFERROR(INDEX('Medical Examinations'!$I:$I,MATCH($A1412,'Medical Examinations'!$A:$A,0)),"Not Found")</f>
        <v>Yes</v>
      </c>
      <c r="F1412" s="6" t="str">
        <f>IFERROR(INDEX('Medical Examinations'!$J:$J,MATCH($A1412,'Medical Examinations'!$A:$A,0)),"Not Found")</f>
        <v>No</v>
      </c>
      <c r="G1412" s="6" t="str">
        <f>IFERROR(INDEX('Medical Examinations'!$F:$F,MATCH($A1412,'Medical Examinations'!$A:$A,0)),"Not Found")</f>
        <v>No</v>
      </c>
      <c r="H1412" s="6">
        <f>IFERROR(INDEX('Medical Examinations'!$L:$L,MATCH($A1412,'Medical Examinations'!$A:$A,0)),"Not Found")</f>
        <v>1</v>
      </c>
      <c r="I1412" s="6" t="str">
        <f>IFERROR(INDEX('Medical Examinations'!$K:$K,MATCH($A1412,'Medical Examinations'!$A:$A,0)),"Not Found")</f>
        <v>No</v>
      </c>
      <c r="J1412" s="6" t="str">
        <f>IFERROR(INDEX('Medical Examinations'!$M:$M,MATCH($A1412,'Medical Examinations'!$A:$A,0)),"Not Found")</f>
        <v>Overweight</v>
      </c>
      <c r="K1412" s="6" t="str">
        <f>IFERROR(INDEX('Medical Examinations'!$N:$N,MATCH($A1412,'Medical Examinations'!$A:$A,0)),"Not Found")</f>
        <v>Normal</v>
      </c>
      <c r="L1412" s="12">
        <f>IFERROR(INDEX('Hospitalisation Details'!$V:$V,MATCH($A1412,'Hospitalisation Details'!$A:$A,0)),"Not Found")</f>
        <v>0</v>
      </c>
      <c r="M1412" s="13">
        <f>IFERROR(INDEX('Hospitalisation Details'!$F:$F,MATCH($A1412,'Hospitalisation Details'!$A:$A,0)),"Not Found")</f>
        <v>7538.52</v>
      </c>
      <c r="N1412" s="6">
        <f>IFERROR(INDEX('Hospitalisation Details'!$S:$S,MATCH($A1412,'Hospitalisation Details'!$A:$A,0)),"Not Found")</f>
        <v>32492</v>
      </c>
      <c r="O1412" s="6">
        <f>IFERROR(INDEX('Hospitalisation Details'!$T:$T,MATCH($A1412,'Hospitalisation Details'!$A:$A,0)),"Not Found")</f>
        <v>34</v>
      </c>
      <c r="P1412" s="6">
        <f>IFERROR(INDEX('Hospitalisation Details'!$U:$U,MATCH($A1412,'Hospitalisation Details'!$A:$A,0)),"Not Found")</f>
        <v>0</v>
      </c>
      <c r="Q1412" s="6">
        <f>IFERROR(INDEX('Hospitalisation Details'!$W:$W,MATCH($A1412,'Hospitalisation Details'!$A:$A,0)),"Not Found")</f>
        <v>0</v>
      </c>
    </row>
    <row r="1413" spans="1:17" ht="15" customHeight="1" x14ac:dyDescent="0.3">
      <c r="A1413" s="6" t="str">
        <f>'Customer Names'!A1413</f>
        <v>Id1412</v>
      </c>
      <c r="B1413" s="6" t="str">
        <f>IFERROR(INDEX('Customer Names'!$D:$D,MATCH($A1413,'Customer Names'!$A:$A,0)),"Not Found")</f>
        <v>Lindsey M.</v>
      </c>
      <c r="C1413" s="6">
        <f>IFERROR(INDEX('Medical Examinations'!$B:$B,MATCH($A1413,'Medical Examinations'!$A:$A,0)),"Not Found")</f>
        <v>30.21</v>
      </c>
      <c r="D1413" s="6">
        <f>IFERROR(INDEX('Medical Examinations'!$C:$C,MATCH($A1413,'Medical Examinations'!$A:$A,0)),"Not Found")</f>
        <v>5.5</v>
      </c>
      <c r="E1413" s="6" t="str">
        <f>IFERROR(INDEX('Medical Examinations'!$I:$I,MATCH($A1413,'Medical Examinations'!$A:$A,0)),"Not Found")</f>
        <v>No</v>
      </c>
      <c r="F1413" s="6" t="str">
        <f>IFERROR(INDEX('Medical Examinations'!$J:$J,MATCH($A1413,'Medical Examinations'!$A:$A,0)),"Not Found")</f>
        <v>No</v>
      </c>
      <c r="G1413" s="6" t="str">
        <f>IFERROR(INDEX('Medical Examinations'!$F:$F,MATCH($A1413,'Medical Examinations'!$A:$A,0)),"Not Found")</f>
        <v>No</v>
      </c>
      <c r="H1413" s="6">
        <f>IFERROR(INDEX('Medical Examinations'!$L:$L,MATCH($A1413,'Medical Examinations'!$A:$A,0)),"Not Found")</f>
        <v>1</v>
      </c>
      <c r="I1413" s="6" t="str">
        <f>IFERROR(INDEX('Medical Examinations'!$K:$K,MATCH($A1413,'Medical Examinations'!$A:$A,0)),"Not Found")</f>
        <v>No</v>
      </c>
      <c r="J1413" s="6" t="str">
        <f>IFERROR(INDEX('Medical Examinations'!$M:$M,MATCH($A1413,'Medical Examinations'!$A:$A,0)),"Not Found")</f>
        <v>Obesity</v>
      </c>
      <c r="K1413" s="6" t="str">
        <f>IFERROR(INDEX('Medical Examinations'!$N:$N,MATCH($A1413,'Medical Examinations'!$A:$A,0)),"Not Found")</f>
        <v>Normal</v>
      </c>
      <c r="L1413" s="12">
        <f>IFERROR(INDEX('Hospitalisation Details'!$V:$V,MATCH($A1413,'Hospitalisation Details'!$A:$A,0)),"Not Found")</f>
        <v>0</v>
      </c>
      <c r="M1413" s="13">
        <f>IFERROR(INDEX('Hospitalisation Details'!$F:$F,MATCH($A1413,'Hospitalisation Details'!$A:$A,0)),"Not Found")</f>
        <v>7537.16</v>
      </c>
      <c r="N1413" s="6">
        <f>IFERROR(INDEX('Hospitalisation Details'!$S:$S,MATCH($A1413,'Hospitalisation Details'!$A:$A,0)),"Not Found")</f>
        <v>30916</v>
      </c>
      <c r="O1413" s="6">
        <f>IFERROR(INDEX('Hospitalisation Details'!$T:$T,MATCH($A1413,'Hospitalisation Details'!$A:$A,0)),"Not Found")</f>
        <v>38</v>
      </c>
      <c r="P1413" s="6">
        <f>IFERROR(INDEX('Hospitalisation Details'!$U:$U,MATCH($A1413,'Hospitalisation Details'!$A:$A,0)),"Not Found")</f>
        <v>0</v>
      </c>
      <c r="Q1413" s="6">
        <f>IFERROR(INDEX('Hospitalisation Details'!$W:$W,MATCH($A1413,'Hospitalisation Details'!$A:$A,0)),"Not Found")</f>
        <v>0</v>
      </c>
    </row>
    <row r="1414" spans="1:17" ht="15" customHeight="1" x14ac:dyDescent="0.3">
      <c r="A1414" s="6" t="str">
        <f>'Customer Names'!A1414</f>
        <v>Id1413</v>
      </c>
      <c r="B1414" s="6" t="str">
        <f>IFERROR(INDEX('Customer Names'!$D:$D,MATCH($A1414,'Customer Names'!$A:$A,0)),"Not Found")</f>
        <v>Kassie</v>
      </c>
      <c r="C1414" s="6">
        <f>IFERROR(INDEX('Medical Examinations'!$B:$B,MATCH($A1414,'Medical Examinations'!$A:$A,0)),"Not Found")</f>
        <v>24.33</v>
      </c>
      <c r="D1414" s="6">
        <f>IFERROR(INDEX('Medical Examinations'!$C:$C,MATCH($A1414,'Medical Examinations'!$A:$A,0)),"Not Found")</f>
        <v>8</v>
      </c>
      <c r="E1414" s="6" t="str">
        <f>IFERROR(INDEX('Medical Examinations'!$I:$I,MATCH($A1414,'Medical Examinations'!$A:$A,0)),"Not Found")</f>
        <v>No</v>
      </c>
      <c r="F1414" s="6" t="str">
        <f>IFERROR(INDEX('Medical Examinations'!$J:$J,MATCH($A1414,'Medical Examinations'!$A:$A,0)),"Not Found")</f>
        <v>No</v>
      </c>
      <c r="G1414" s="6" t="str">
        <f>IFERROR(INDEX('Medical Examinations'!$F:$F,MATCH($A1414,'Medical Examinations'!$A:$A,0)),"Not Found")</f>
        <v>No</v>
      </c>
      <c r="H1414" s="6">
        <f>IFERROR(INDEX('Medical Examinations'!$L:$L,MATCH($A1414,'Medical Examinations'!$A:$A,0)),"Not Found")</f>
        <v>0</v>
      </c>
      <c r="I1414" s="6" t="str">
        <f>IFERROR(INDEX('Medical Examinations'!$K:$K,MATCH($A1414,'Medical Examinations'!$A:$A,0)),"Not Found")</f>
        <v>No</v>
      </c>
      <c r="J1414" s="6" t="str">
        <f>IFERROR(INDEX('Medical Examinations'!$M:$M,MATCH($A1414,'Medical Examinations'!$A:$A,0)),"Not Found")</f>
        <v>Normal Weight</v>
      </c>
      <c r="K1414" s="6" t="str">
        <f>IFERROR(INDEX('Medical Examinations'!$N:$N,MATCH($A1414,'Medical Examinations'!$A:$A,0)),"Not Found")</f>
        <v>Diabetic</v>
      </c>
      <c r="L1414" s="12">
        <f>IFERROR(INDEX('Hospitalisation Details'!$V:$V,MATCH($A1414,'Hospitalisation Details'!$A:$A,0)),"Not Found")</f>
        <v>0</v>
      </c>
      <c r="M1414" s="13">
        <f>IFERROR(INDEX('Hospitalisation Details'!$F:$F,MATCH($A1414,'Hospitalisation Details'!$A:$A,0)),"Not Found")</f>
        <v>7531.7</v>
      </c>
      <c r="N1414" s="6">
        <f>IFERROR(INDEX('Hospitalisation Details'!$S:$S,MATCH($A1414,'Hospitalisation Details'!$A:$A,0)),"Not Found")</f>
        <v>28838</v>
      </c>
      <c r="O1414" s="6">
        <f>IFERROR(INDEX('Hospitalisation Details'!$T:$T,MATCH($A1414,'Hospitalisation Details'!$A:$A,0)),"Not Found")</f>
        <v>44</v>
      </c>
      <c r="P1414" s="6">
        <f>IFERROR(INDEX('Hospitalisation Details'!$U:$U,MATCH($A1414,'Hospitalisation Details'!$A:$A,0)),"Not Found")</f>
        <v>0</v>
      </c>
      <c r="Q1414" s="6">
        <f>IFERROR(INDEX('Hospitalisation Details'!$W:$W,MATCH($A1414,'Hospitalisation Details'!$A:$A,0)),"Not Found")</f>
        <v>0</v>
      </c>
    </row>
    <row r="1415" spans="1:17" ht="15" customHeight="1" x14ac:dyDescent="0.3">
      <c r="A1415" s="6" t="str">
        <f>'Customer Names'!A1415</f>
        <v>Id1414</v>
      </c>
      <c r="B1415" s="6" t="str">
        <f>IFERROR(INDEX('Customer Names'!$D:$D,MATCH($A1415,'Customer Names'!$A:$A,0)),"Not Found")</f>
        <v>Matthew</v>
      </c>
      <c r="C1415" s="6">
        <f>IFERROR(INDEX('Medical Examinations'!$B:$B,MATCH($A1415,'Medical Examinations'!$A:$A,0)),"Not Found")</f>
        <v>19.855</v>
      </c>
      <c r="D1415" s="6">
        <f>IFERROR(INDEX('Medical Examinations'!$C:$C,MATCH($A1415,'Medical Examinations'!$A:$A,0)),"Not Found")</f>
        <v>5.71</v>
      </c>
      <c r="E1415" s="6" t="str">
        <f>IFERROR(INDEX('Medical Examinations'!$I:$I,MATCH($A1415,'Medical Examinations'!$A:$A,0)),"Not Found")</f>
        <v>Yes</v>
      </c>
      <c r="F1415" s="6" t="str">
        <f>IFERROR(INDEX('Medical Examinations'!$J:$J,MATCH($A1415,'Medical Examinations'!$A:$A,0)),"Not Found")</f>
        <v>No</v>
      </c>
      <c r="G1415" s="6" t="str">
        <f>IFERROR(INDEX('Medical Examinations'!$F:$F,MATCH($A1415,'Medical Examinations'!$A:$A,0)),"Not Found")</f>
        <v>No</v>
      </c>
      <c r="H1415" s="6">
        <f>IFERROR(INDEX('Medical Examinations'!$L:$L,MATCH($A1415,'Medical Examinations'!$A:$A,0)),"Not Found")</f>
        <v>0</v>
      </c>
      <c r="I1415" s="6" t="str">
        <f>IFERROR(INDEX('Medical Examinations'!$K:$K,MATCH($A1415,'Medical Examinations'!$A:$A,0)),"Not Found")</f>
        <v>No</v>
      </c>
      <c r="J1415" s="6" t="str">
        <f>IFERROR(INDEX('Medical Examinations'!$M:$M,MATCH($A1415,'Medical Examinations'!$A:$A,0)),"Not Found")</f>
        <v>Normal Weight</v>
      </c>
      <c r="K1415" s="6" t="str">
        <f>IFERROR(INDEX('Medical Examinations'!$N:$N,MATCH($A1415,'Medical Examinations'!$A:$A,0)),"Not Found")</f>
        <v>Prediabetic</v>
      </c>
      <c r="L1415" s="12">
        <f>IFERROR(INDEX('Hospitalisation Details'!$V:$V,MATCH($A1415,'Hospitalisation Details'!$A:$A,0)),"Not Found")</f>
        <v>0</v>
      </c>
      <c r="M1415" s="13">
        <f>IFERROR(INDEX('Hospitalisation Details'!$F:$F,MATCH($A1415,'Hospitalisation Details'!$A:$A,0)),"Not Found")</f>
        <v>7526.71</v>
      </c>
      <c r="N1415" s="6">
        <f>IFERROR(INDEX('Hospitalisation Details'!$S:$S,MATCH($A1415,'Hospitalisation Details'!$A:$A,0)),"Not Found")</f>
        <v>28043</v>
      </c>
      <c r="O1415" s="6">
        <f>IFERROR(INDEX('Hospitalisation Details'!$T:$T,MATCH($A1415,'Hospitalisation Details'!$A:$A,0)),"Not Found")</f>
        <v>46</v>
      </c>
      <c r="P1415" s="6">
        <f>IFERROR(INDEX('Hospitalisation Details'!$U:$U,MATCH($A1415,'Hospitalisation Details'!$A:$A,0)),"Not Found")</f>
        <v>0</v>
      </c>
      <c r="Q1415" s="6">
        <f>IFERROR(INDEX('Hospitalisation Details'!$W:$W,MATCH($A1415,'Hospitalisation Details'!$A:$A,0)),"Not Found")</f>
        <v>0</v>
      </c>
    </row>
    <row r="1416" spans="1:17" ht="15" customHeight="1" x14ac:dyDescent="0.3">
      <c r="A1416" s="6" t="str">
        <f>'Customer Names'!A1416</f>
        <v>Id1415</v>
      </c>
      <c r="B1416" s="6" t="str">
        <f>IFERROR(INDEX('Customer Names'!$D:$D,MATCH($A1416,'Customer Names'!$A:$A,0)),"Not Found")</f>
        <v>Ruben Dario</v>
      </c>
      <c r="C1416" s="6">
        <f>IFERROR(INDEX('Medical Examinations'!$B:$B,MATCH($A1416,'Medical Examinations'!$A:$A,0)),"Not Found")</f>
        <v>25.364999999999998</v>
      </c>
      <c r="D1416" s="6">
        <f>IFERROR(INDEX('Medical Examinations'!$C:$C,MATCH($A1416,'Medical Examinations'!$A:$A,0)),"Not Found")</f>
        <v>11.71</v>
      </c>
      <c r="E1416" s="6" t="str">
        <f>IFERROR(INDEX('Medical Examinations'!$I:$I,MATCH($A1416,'Medical Examinations'!$A:$A,0)),"Not Found")</f>
        <v>No</v>
      </c>
      <c r="F1416" s="6" t="str">
        <f>IFERROR(INDEX('Medical Examinations'!$J:$J,MATCH($A1416,'Medical Examinations'!$A:$A,0)),"Not Found")</f>
        <v>No</v>
      </c>
      <c r="G1416" s="6" t="str">
        <f>IFERROR(INDEX('Medical Examinations'!$F:$F,MATCH($A1416,'Medical Examinations'!$A:$A,0)),"Not Found")</f>
        <v>No</v>
      </c>
      <c r="H1416" s="6">
        <f>IFERROR(INDEX('Medical Examinations'!$L:$L,MATCH($A1416,'Medical Examinations'!$A:$A,0)),"Not Found")</f>
        <v>0</v>
      </c>
      <c r="I1416" s="6" t="str">
        <f>IFERROR(INDEX('Medical Examinations'!$K:$K,MATCH($A1416,'Medical Examinations'!$A:$A,0)),"Not Found")</f>
        <v>No</v>
      </c>
      <c r="J1416" s="6" t="str">
        <f>IFERROR(INDEX('Medical Examinations'!$M:$M,MATCH($A1416,'Medical Examinations'!$A:$A,0)),"Not Found")</f>
        <v>Overweight</v>
      </c>
      <c r="K1416" s="6" t="str">
        <f>IFERROR(INDEX('Medical Examinations'!$N:$N,MATCH($A1416,'Medical Examinations'!$A:$A,0)),"Not Found")</f>
        <v>Diabetic</v>
      </c>
      <c r="L1416" s="12">
        <f>IFERROR(INDEX('Hospitalisation Details'!$V:$V,MATCH($A1416,'Hospitalisation Details'!$A:$A,0)),"Not Found")</f>
        <v>0</v>
      </c>
      <c r="M1416" s="13">
        <f>IFERROR(INDEX('Hospitalisation Details'!$F:$F,MATCH($A1416,'Hospitalisation Details'!$A:$A,0)),"Not Found")</f>
        <v>7518.03</v>
      </c>
      <c r="N1416" s="6">
        <f>IFERROR(INDEX('Hospitalisation Details'!$S:$S,MATCH($A1416,'Hospitalisation Details'!$A:$A,0)),"Not Found")</f>
        <v>28781</v>
      </c>
      <c r="O1416" s="6">
        <f>IFERROR(INDEX('Hospitalisation Details'!$T:$T,MATCH($A1416,'Hospitalisation Details'!$A:$A,0)),"Not Found")</f>
        <v>44</v>
      </c>
      <c r="P1416" s="6">
        <f>IFERROR(INDEX('Hospitalisation Details'!$U:$U,MATCH($A1416,'Hospitalisation Details'!$A:$A,0)),"Not Found")</f>
        <v>0</v>
      </c>
      <c r="Q1416" s="6">
        <f>IFERROR(INDEX('Hospitalisation Details'!$W:$W,MATCH($A1416,'Hospitalisation Details'!$A:$A,0)),"Not Found")</f>
        <v>0</v>
      </c>
    </row>
    <row r="1417" spans="1:17" ht="15" customHeight="1" x14ac:dyDescent="0.3">
      <c r="A1417" s="6" t="str">
        <f>'Customer Names'!A1417</f>
        <v>Id1416</v>
      </c>
      <c r="B1417" s="6" t="str">
        <f>IFERROR(INDEX('Customer Names'!$D:$D,MATCH($A1417,'Customer Names'!$A:$A,0)),"Not Found")</f>
        <v>Kevin</v>
      </c>
      <c r="C1417" s="6">
        <f>IFERROR(INDEX('Medical Examinations'!$B:$B,MATCH($A1417,'Medical Examinations'!$A:$A,0)),"Not Found")</f>
        <v>29.6</v>
      </c>
      <c r="D1417" s="6">
        <f>IFERROR(INDEX('Medical Examinations'!$C:$C,MATCH($A1417,'Medical Examinations'!$A:$A,0)),"Not Found")</f>
        <v>6.17</v>
      </c>
      <c r="E1417" s="6" t="str">
        <f>IFERROR(INDEX('Medical Examinations'!$I:$I,MATCH($A1417,'Medical Examinations'!$A:$A,0)),"Not Found")</f>
        <v>Yes</v>
      </c>
      <c r="F1417" s="6" t="str">
        <f>IFERROR(INDEX('Medical Examinations'!$J:$J,MATCH($A1417,'Medical Examinations'!$A:$A,0)),"Not Found")</f>
        <v>No</v>
      </c>
      <c r="G1417" s="6" t="str">
        <f>IFERROR(INDEX('Medical Examinations'!$F:$F,MATCH($A1417,'Medical Examinations'!$A:$A,0)),"Not Found")</f>
        <v>Yes</v>
      </c>
      <c r="H1417" s="6">
        <f>IFERROR(INDEX('Medical Examinations'!$L:$L,MATCH($A1417,'Medical Examinations'!$A:$A,0)),"Not Found")</f>
        <v>1</v>
      </c>
      <c r="I1417" s="6" t="str">
        <f>IFERROR(INDEX('Medical Examinations'!$K:$K,MATCH($A1417,'Medical Examinations'!$A:$A,0)),"Not Found")</f>
        <v>No</v>
      </c>
      <c r="J1417" s="6" t="str">
        <f>IFERROR(INDEX('Medical Examinations'!$M:$M,MATCH($A1417,'Medical Examinations'!$A:$A,0)),"Not Found")</f>
        <v>Overweight</v>
      </c>
      <c r="K1417" s="6" t="str">
        <f>IFERROR(INDEX('Medical Examinations'!$N:$N,MATCH($A1417,'Medical Examinations'!$A:$A,0)),"Not Found")</f>
        <v>Prediabetic</v>
      </c>
      <c r="L1417" s="12">
        <f>IFERROR(INDEX('Hospitalisation Details'!$V:$V,MATCH($A1417,'Hospitalisation Details'!$A:$A,0)),"Not Found")</f>
        <v>0</v>
      </c>
      <c r="M1417" s="13">
        <f>IFERROR(INDEX('Hospitalisation Details'!$F:$F,MATCH($A1417,'Hospitalisation Details'!$A:$A,0)),"Not Found")</f>
        <v>7512.27</v>
      </c>
      <c r="N1417" s="6">
        <f>IFERROR(INDEX('Hospitalisation Details'!$S:$S,MATCH($A1417,'Hospitalisation Details'!$A:$A,0)),"Not Found")</f>
        <v>30507</v>
      </c>
      <c r="O1417" s="6">
        <f>IFERROR(INDEX('Hospitalisation Details'!$T:$T,MATCH($A1417,'Hospitalisation Details'!$A:$A,0)),"Not Found")</f>
        <v>39</v>
      </c>
      <c r="P1417" s="6">
        <f>IFERROR(INDEX('Hospitalisation Details'!$U:$U,MATCH($A1417,'Hospitalisation Details'!$A:$A,0)),"Not Found")</f>
        <v>0</v>
      </c>
      <c r="Q1417" s="6">
        <f>IFERROR(INDEX('Hospitalisation Details'!$W:$W,MATCH($A1417,'Hospitalisation Details'!$A:$A,0)),"Not Found")</f>
        <v>0</v>
      </c>
    </row>
    <row r="1418" spans="1:17" ht="15" customHeight="1" x14ac:dyDescent="0.3">
      <c r="A1418" s="6" t="str">
        <f>'Customer Names'!A1418</f>
        <v>Id1417</v>
      </c>
      <c r="B1418" s="6" t="str">
        <f>IFERROR(INDEX('Customer Names'!$D:$D,MATCH($A1418,'Customer Names'!$A:$A,0)),"Not Found")</f>
        <v>Lindsay M</v>
      </c>
      <c r="C1418" s="6">
        <f>IFERROR(INDEX('Medical Examinations'!$B:$B,MATCH($A1418,'Medical Examinations'!$A:$A,0)),"Not Found")</f>
        <v>39.43</v>
      </c>
      <c r="D1418" s="6">
        <f>IFERROR(INDEX('Medical Examinations'!$C:$C,MATCH($A1418,'Medical Examinations'!$A:$A,0)),"Not Found")</f>
        <v>6.1</v>
      </c>
      <c r="E1418" s="6" t="str">
        <f>IFERROR(INDEX('Medical Examinations'!$I:$I,MATCH($A1418,'Medical Examinations'!$A:$A,0)),"Not Found")</f>
        <v>Yes</v>
      </c>
      <c r="F1418" s="6" t="str">
        <f>IFERROR(INDEX('Medical Examinations'!$J:$J,MATCH($A1418,'Medical Examinations'!$A:$A,0)),"Not Found")</f>
        <v>No</v>
      </c>
      <c r="G1418" s="6" t="str">
        <f>IFERROR(INDEX('Medical Examinations'!$F:$F,MATCH($A1418,'Medical Examinations'!$A:$A,0)),"Not Found")</f>
        <v>Yes</v>
      </c>
      <c r="H1418" s="6">
        <f>IFERROR(INDEX('Medical Examinations'!$L:$L,MATCH($A1418,'Medical Examinations'!$A:$A,0)),"Not Found")</f>
        <v>1</v>
      </c>
      <c r="I1418" s="6" t="str">
        <f>IFERROR(INDEX('Medical Examinations'!$K:$K,MATCH($A1418,'Medical Examinations'!$A:$A,0)),"Not Found")</f>
        <v>No</v>
      </c>
      <c r="J1418" s="6" t="str">
        <f>IFERROR(INDEX('Medical Examinations'!$M:$M,MATCH($A1418,'Medical Examinations'!$A:$A,0)),"Not Found")</f>
        <v>Obesity</v>
      </c>
      <c r="K1418" s="6" t="str">
        <f>IFERROR(INDEX('Medical Examinations'!$N:$N,MATCH($A1418,'Medical Examinations'!$A:$A,0)),"Not Found")</f>
        <v>Prediabetic</v>
      </c>
      <c r="L1418" s="12">
        <f>IFERROR(INDEX('Hospitalisation Details'!$V:$V,MATCH($A1418,'Hospitalisation Details'!$A:$A,0)),"Not Found")</f>
        <v>0</v>
      </c>
      <c r="M1418" s="13">
        <f>IFERROR(INDEX('Hospitalisation Details'!$F:$F,MATCH($A1418,'Hospitalisation Details'!$A:$A,0)),"Not Found")</f>
        <v>7504.3</v>
      </c>
      <c r="N1418" s="6">
        <f>IFERROR(INDEX('Hospitalisation Details'!$S:$S,MATCH($A1418,'Hospitalisation Details'!$A:$A,0)),"Not Found")</f>
        <v>35731</v>
      </c>
      <c r="O1418" s="6">
        <f>IFERROR(INDEX('Hospitalisation Details'!$T:$T,MATCH($A1418,'Hospitalisation Details'!$A:$A,0)),"Not Found")</f>
        <v>25</v>
      </c>
      <c r="P1418" s="6">
        <f>IFERROR(INDEX('Hospitalisation Details'!$U:$U,MATCH($A1418,'Hospitalisation Details'!$A:$A,0)),"Not Found")</f>
        <v>0</v>
      </c>
      <c r="Q1418" s="6">
        <f>IFERROR(INDEX('Hospitalisation Details'!$W:$W,MATCH($A1418,'Hospitalisation Details'!$A:$A,0)),"Not Found")</f>
        <v>0</v>
      </c>
    </row>
    <row r="1419" spans="1:17" ht="15" customHeight="1" x14ac:dyDescent="0.3">
      <c r="A1419" s="6" t="str">
        <f>'Customer Names'!A1419</f>
        <v>Id1418</v>
      </c>
      <c r="B1419" s="6" t="str">
        <f>IFERROR(INDEX('Customer Names'!$D:$D,MATCH($A1419,'Customer Names'!$A:$A,0)),"Not Found")</f>
        <v>Amanda</v>
      </c>
      <c r="C1419" s="6">
        <f>IFERROR(INDEX('Medical Examinations'!$B:$B,MATCH($A1419,'Medical Examinations'!$A:$A,0)),"Not Found")</f>
        <v>27.34</v>
      </c>
      <c r="D1419" s="6">
        <f>IFERROR(INDEX('Medical Examinations'!$C:$C,MATCH($A1419,'Medical Examinations'!$A:$A,0)),"Not Found")</f>
        <v>5.19</v>
      </c>
      <c r="E1419" s="6" t="str">
        <f>IFERROR(INDEX('Medical Examinations'!$I:$I,MATCH($A1419,'Medical Examinations'!$A:$A,0)),"Not Found")</f>
        <v>Yes</v>
      </c>
      <c r="F1419" s="6" t="str">
        <f>IFERROR(INDEX('Medical Examinations'!$J:$J,MATCH($A1419,'Medical Examinations'!$A:$A,0)),"Not Found")</f>
        <v>No</v>
      </c>
      <c r="G1419" s="6" t="str">
        <f>IFERROR(INDEX('Medical Examinations'!$F:$F,MATCH($A1419,'Medical Examinations'!$A:$A,0)),"Not Found")</f>
        <v>No</v>
      </c>
      <c r="H1419" s="6">
        <f>IFERROR(INDEX('Medical Examinations'!$L:$L,MATCH($A1419,'Medical Examinations'!$A:$A,0)),"Not Found")</f>
        <v>1</v>
      </c>
      <c r="I1419" s="6" t="str">
        <f>IFERROR(INDEX('Medical Examinations'!$K:$K,MATCH($A1419,'Medical Examinations'!$A:$A,0)),"Not Found")</f>
        <v>No</v>
      </c>
      <c r="J1419" s="6" t="str">
        <f>IFERROR(INDEX('Medical Examinations'!$M:$M,MATCH($A1419,'Medical Examinations'!$A:$A,0)),"Not Found")</f>
        <v>Overweight</v>
      </c>
      <c r="K1419" s="6" t="str">
        <f>IFERROR(INDEX('Medical Examinations'!$N:$N,MATCH($A1419,'Medical Examinations'!$A:$A,0)),"Not Found")</f>
        <v>Normal</v>
      </c>
      <c r="L1419" s="12">
        <f>IFERROR(INDEX('Hospitalisation Details'!$V:$V,MATCH($A1419,'Hospitalisation Details'!$A:$A,0)),"Not Found")</f>
        <v>0</v>
      </c>
      <c r="M1419" s="13">
        <f>IFERROR(INDEX('Hospitalisation Details'!$F:$F,MATCH($A1419,'Hospitalisation Details'!$A:$A,0)),"Not Found")</f>
        <v>7494.63</v>
      </c>
      <c r="N1419" s="6">
        <f>IFERROR(INDEX('Hospitalisation Details'!$S:$S,MATCH($A1419,'Hospitalisation Details'!$A:$A,0)),"Not Found")</f>
        <v>32492</v>
      </c>
      <c r="O1419" s="6">
        <f>IFERROR(INDEX('Hospitalisation Details'!$T:$T,MATCH($A1419,'Hospitalisation Details'!$A:$A,0)),"Not Found")</f>
        <v>34</v>
      </c>
      <c r="P1419" s="6">
        <f>IFERROR(INDEX('Hospitalisation Details'!$U:$U,MATCH($A1419,'Hospitalisation Details'!$A:$A,0)),"Not Found")</f>
        <v>0</v>
      </c>
      <c r="Q1419" s="6">
        <f>IFERROR(INDEX('Hospitalisation Details'!$W:$W,MATCH($A1419,'Hospitalisation Details'!$A:$A,0)),"Not Found")</f>
        <v>0</v>
      </c>
    </row>
    <row r="1420" spans="1:17" ht="15" customHeight="1" x14ac:dyDescent="0.3">
      <c r="A1420" s="6" t="str">
        <f>'Customer Names'!A1420</f>
        <v>Id1419</v>
      </c>
      <c r="B1420" s="6" t="str">
        <f>IFERROR(INDEX('Customer Names'!$D:$D,MATCH($A1420,'Customer Names'!$A:$A,0)),"Not Found")</f>
        <v>James</v>
      </c>
      <c r="C1420" s="6">
        <f>IFERROR(INDEX('Medical Examinations'!$B:$B,MATCH($A1420,'Medical Examinations'!$A:$A,0)),"Not Found")</f>
        <v>39.01</v>
      </c>
      <c r="D1420" s="6">
        <f>IFERROR(INDEX('Medical Examinations'!$C:$C,MATCH($A1420,'Medical Examinations'!$A:$A,0)),"Not Found")</f>
        <v>5.37</v>
      </c>
      <c r="E1420" s="6" t="str">
        <f>IFERROR(INDEX('Medical Examinations'!$I:$I,MATCH($A1420,'Medical Examinations'!$A:$A,0)),"Not Found")</f>
        <v>Yes</v>
      </c>
      <c r="F1420" s="6" t="str">
        <f>IFERROR(INDEX('Medical Examinations'!$J:$J,MATCH($A1420,'Medical Examinations'!$A:$A,0)),"Not Found")</f>
        <v>No</v>
      </c>
      <c r="G1420" s="6" t="str">
        <f>IFERROR(INDEX('Medical Examinations'!$F:$F,MATCH($A1420,'Medical Examinations'!$A:$A,0)),"Not Found")</f>
        <v>No</v>
      </c>
      <c r="H1420" s="6">
        <f>IFERROR(INDEX('Medical Examinations'!$L:$L,MATCH($A1420,'Medical Examinations'!$A:$A,0)),"Not Found")</f>
        <v>0</v>
      </c>
      <c r="I1420" s="6" t="str">
        <f>IFERROR(INDEX('Medical Examinations'!$K:$K,MATCH($A1420,'Medical Examinations'!$A:$A,0)),"Not Found")</f>
        <v>No</v>
      </c>
      <c r="J1420" s="6" t="str">
        <f>IFERROR(INDEX('Medical Examinations'!$M:$M,MATCH($A1420,'Medical Examinations'!$A:$A,0)),"Not Found")</f>
        <v>Obesity</v>
      </c>
      <c r="K1420" s="6" t="str">
        <f>IFERROR(INDEX('Medical Examinations'!$N:$N,MATCH($A1420,'Medical Examinations'!$A:$A,0)),"Not Found")</f>
        <v>Normal</v>
      </c>
      <c r="L1420" s="12">
        <f>IFERROR(INDEX('Hospitalisation Details'!$V:$V,MATCH($A1420,'Hospitalisation Details'!$A:$A,0)),"Not Found")</f>
        <v>0</v>
      </c>
      <c r="M1420" s="13">
        <f>IFERROR(INDEX('Hospitalisation Details'!$F:$F,MATCH($A1420,'Hospitalisation Details'!$A:$A,0)),"Not Found")</f>
        <v>7487.38</v>
      </c>
      <c r="N1420" s="6">
        <f>IFERROR(INDEX('Hospitalisation Details'!$S:$S,MATCH($A1420,'Hospitalisation Details'!$A:$A,0)),"Not Found")</f>
        <v>35230</v>
      </c>
      <c r="O1420" s="6">
        <f>IFERROR(INDEX('Hospitalisation Details'!$T:$T,MATCH($A1420,'Hospitalisation Details'!$A:$A,0)),"Not Found")</f>
        <v>26</v>
      </c>
      <c r="P1420" s="6">
        <f>IFERROR(INDEX('Hospitalisation Details'!$U:$U,MATCH($A1420,'Hospitalisation Details'!$A:$A,0)),"Not Found")</f>
        <v>0</v>
      </c>
      <c r="Q1420" s="6">
        <f>IFERROR(INDEX('Hospitalisation Details'!$W:$W,MATCH($A1420,'Hospitalisation Details'!$A:$A,0)),"Not Found")</f>
        <v>0</v>
      </c>
    </row>
    <row r="1421" spans="1:17" ht="15" customHeight="1" x14ac:dyDescent="0.3">
      <c r="A1421" s="6" t="str">
        <f>'Customer Names'!A1421</f>
        <v>Id1420</v>
      </c>
      <c r="B1421" s="6" t="str">
        <f>IFERROR(INDEX('Customer Names'!$D:$D,MATCH($A1421,'Customer Names'!$A:$A,0)),"Not Found")</f>
        <v>Samuel H.</v>
      </c>
      <c r="C1421" s="6">
        <f>IFERROR(INDEX('Medical Examinations'!$B:$B,MATCH($A1421,'Medical Examinations'!$A:$A,0)),"Not Found")</f>
        <v>18.989999999999998</v>
      </c>
      <c r="D1421" s="6">
        <f>IFERROR(INDEX('Medical Examinations'!$C:$C,MATCH($A1421,'Medical Examinations'!$A:$A,0)),"Not Found")</f>
        <v>10.82</v>
      </c>
      <c r="E1421" s="6" t="str">
        <f>IFERROR(INDEX('Medical Examinations'!$I:$I,MATCH($A1421,'Medical Examinations'!$A:$A,0)),"Not Found")</f>
        <v>Yes</v>
      </c>
      <c r="F1421" s="6" t="str">
        <f>IFERROR(INDEX('Medical Examinations'!$J:$J,MATCH($A1421,'Medical Examinations'!$A:$A,0)),"Not Found")</f>
        <v>No</v>
      </c>
      <c r="G1421" s="6" t="str">
        <f>IFERROR(INDEX('Medical Examinations'!$F:$F,MATCH($A1421,'Medical Examinations'!$A:$A,0)),"Not Found")</f>
        <v>No</v>
      </c>
      <c r="H1421" s="6">
        <f>IFERROR(INDEX('Medical Examinations'!$L:$L,MATCH($A1421,'Medical Examinations'!$A:$A,0)),"Not Found")</f>
        <v>0</v>
      </c>
      <c r="I1421" s="6" t="str">
        <f>IFERROR(INDEX('Medical Examinations'!$K:$K,MATCH($A1421,'Medical Examinations'!$A:$A,0)),"Not Found")</f>
        <v>No</v>
      </c>
      <c r="J1421" s="6" t="str">
        <f>IFERROR(INDEX('Medical Examinations'!$M:$M,MATCH($A1421,'Medical Examinations'!$A:$A,0)),"Not Found")</f>
        <v>Normal Weight</v>
      </c>
      <c r="K1421" s="6" t="str">
        <f>IFERROR(INDEX('Medical Examinations'!$N:$N,MATCH($A1421,'Medical Examinations'!$A:$A,0)),"Not Found")</f>
        <v>Diabetic</v>
      </c>
      <c r="L1421" s="12">
        <f>IFERROR(INDEX('Hospitalisation Details'!$V:$V,MATCH($A1421,'Hospitalisation Details'!$A:$A,0)),"Not Found")</f>
        <v>0</v>
      </c>
      <c r="M1421" s="13">
        <f>IFERROR(INDEX('Hospitalisation Details'!$F:$F,MATCH($A1421,'Hospitalisation Details'!$A:$A,0)),"Not Found")</f>
        <v>7463.51</v>
      </c>
      <c r="N1421" s="6">
        <f>IFERROR(INDEX('Hospitalisation Details'!$S:$S,MATCH($A1421,'Hospitalisation Details'!$A:$A,0)),"Not Found")</f>
        <v>24688</v>
      </c>
      <c r="O1421" s="6">
        <f>IFERROR(INDEX('Hospitalisation Details'!$T:$T,MATCH($A1421,'Hospitalisation Details'!$A:$A,0)),"Not Found")</f>
        <v>55</v>
      </c>
      <c r="P1421" s="6">
        <f>IFERROR(INDEX('Hospitalisation Details'!$U:$U,MATCH($A1421,'Hospitalisation Details'!$A:$A,0)),"Not Found")</f>
        <v>0</v>
      </c>
      <c r="Q1421" s="6">
        <f>IFERROR(INDEX('Hospitalisation Details'!$W:$W,MATCH($A1421,'Hospitalisation Details'!$A:$A,0)),"Not Found")</f>
        <v>0</v>
      </c>
    </row>
    <row r="1422" spans="1:17" ht="15" customHeight="1" x14ac:dyDescent="0.3">
      <c r="A1422" s="6" t="str">
        <f>'Customer Names'!A1422</f>
        <v>Id1421</v>
      </c>
      <c r="B1422" s="6" t="str">
        <f>IFERROR(INDEX('Customer Names'!$D:$D,MATCH($A1422,'Customer Names'!$A:$A,0)),"Not Found")</f>
        <v>Jenni</v>
      </c>
      <c r="C1422" s="6">
        <f>IFERROR(INDEX('Medical Examinations'!$B:$B,MATCH($A1422,'Medical Examinations'!$A:$A,0)),"Not Found")</f>
        <v>42.3</v>
      </c>
      <c r="D1422" s="6">
        <f>IFERROR(INDEX('Medical Examinations'!$C:$C,MATCH($A1422,'Medical Examinations'!$A:$A,0)),"Not Found")</f>
        <v>6.06</v>
      </c>
      <c r="E1422" s="6" t="str">
        <f>IFERROR(INDEX('Medical Examinations'!$I:$I,MATCH($A1422,'Medical Examinations'!$A:$A,0)),"Not Found")</f>
        <v>Yes</v>
      </c>
      <c r="F1422" s="6" t="str">
        <f>IFERROR(INDEX('Medical Examinations'!$J:$J,MATCH($A1422,'Medical Examinations'!$A:$A,0)),"Not Found")</f>
        <v>No</v>
      </c>
      <c r="G1422" s="6" t="str">
        <f>IFERROR(INDEX('Medical Examinations'!$F:$F,MATCH($A1422,'Medical Examinations'!$A:$A,0)),"Not Found")</f>
        <v>No</v>
      </c>
      <c r="H1422" s="6">
        <f>IFERROR(INDEX('Medical Examinations'!$L:$L,MATCH($A1422,'Medical Examinations'!$A:$A,0)),"Not Found")</f>
        <v>0</v>
      </c>
      <c r="I1422" s="6" t="str">
        <f>IFERROR(INDEX('Medical Examinations'!$K:$K,MATCH($A1422,'Medical Examinations'!$A:$A,0)),"Not Found")</f>
        <v>No</v>
      </c>
      <c r="J1422" s="6" t="str">
        <f>IFERROR(INDEX('Medical Examinations'!$M:$M,MATCH($A1422,'Medical Examinations'!$A:$A,0)),"Not Found")</f>
        <v>Obesity</v>
      </c>
      <c r="K1422" s="6" t="str">
        <f>IFERROR(INDEX('Medical Examinations'!$N:$N,MATCH($A1422,'Medical Examinations'!$A:$A,0)),"Not Found")</f>
        <v>Prediabetic</v>
      </c>
      <c r="L1422" s="12">
        <f>IFERROR(INDEX('Hospitalisation Details'!$V:$V,MATCH($A1422,'Hospitalisation Details'!$A:$A,0)),"Not Found")</f>
        <v>0</v>
      </c>
      <c r="M1422" s="13">
        <f>IFERROR(INDEX('Hospitalisation Details'!$F:$F,MATCH($A1422,'Hospitalisation Details'!$A:$A,0)),"Not Found")</f>
        <v>7450.36</v>
      </c>
      <c r="N1422" s="6">
        <f>IFERROR(INDEX('Hospitalisation Details'!$S:$S,MATCH($A1422,'Hospitalisation Details'!$A:$A,0)),"Not Found")</f>
        <v>37043</v>
      </c>
      <c r="O1422" s="6">
        <f>IFERROR(INDEX('Hospitalisation Details'!$T:$T,MATCH($A1422,'Hospitalisation Details'!$A:$A,0)),"Not Found")</f>
        <v>22</v>
      </c>
      <c r="P1422" s="6">
        <f>IFERROR(INDEX('Hospitalisation Details'!$U:$U,MATCH($A1422,'Hospitalisation Details'!$A:$A,0)),"Not Found")</f>
        <v>0</v>
      </c>
      <c r="Q1422" s="6">
        <f>IFERROR(INDEX('Hospitalisation Details'!$W:$W,MATCH($A1422,'Hospitalisation Details'!$A:$A,0)),"Not Found")</f>
        <v>0</v>
      </c>
    </row>
    <row r="1423" spans="1:17" ht="15" customHeight="1" x14ac:dyDescent="0.3">
      <c r="A1423" s="6" t="str">
        <f>'Customer Names'!A1423</f>
        <v>Id1422</v>
      </c>
      <c r="B1423" s="6" t="str">
        <f>IFERROR(INDEX('Customer Names'!$D:$D,MATCH($A1423,'Customer Names'!$A:$A,0)),"Not Found")</f>
        <v>Estuardo F</v>
      </c>
      <c r="C1423" s="6">
        <f>IFERROR(INDEX('Medical Examinations'!$B:$B,MATCH($A1423,'Medical Examinations'!$A:$A,0)),"Not Found")</f>
        <v>39.805</v>
      </c>
      <c r="D1423" s="6">
        <f>IFERROR(INDEX('Medical Examinations'!$C:$C,MATCH($A1423,'Medical Examinations'!$A:$A,0)),"Not Found")</f>
        <v>5.91</v>
      </c>
      <c r="E1423" s="6" t="str">
        <f>IFERROR(INDEX('Medical Examinations'!$I:$I,MATCH($A1423,'Medical Examinations'!$A:$A,0)),"Not Found")</f>
        <v>No</v>
      </c>
      <c r="F1423" s="6" t="str">
        <f>IFERROR(INDEX('Medical Examinations'!$J:$J,MATCH($A1423,'Medical Examinations'!$A:$A,0)),"Not Found")</f>
        <v>No</v>
      </c>
      <c r="G1423" s="6" t="str">
        <f>IFERROR(INDEX('Medical Examinations'!$F:$F,MATCH($A1423,'Medical Examinations'!$A:$A,0)),"Not Found")</f>
        <v>No</v>
      </c>
      <c r="H1423" s="6">
        <f>IFERROR(INDEX('Medical Examinations'!$L:$L,MATCH($A1423,'Medical Examinations'!$A:$A,0)),"Not Found")</f>
        <v>0</v>
      </c>
      <c r="I1423" s="6" t="str">
        <f>IFERROR(INDEX('Medical Examinations'!$K:$K,MATCH($A1423,'Medical Examinations'!$A:$A,0)),"Not Found")</f>
        <v>No</v>
      </c>
      <c r="J1423" s="6" t="str">
        <f>IFERROR(INDEX('Medical Examinations'!$M:$M,MATCH($A1423,'Medical Examinations'!$A:$A,0)),"Not Found")</f>
        <v>Obesity</v>
      </c>
      <c r="K1423" s="6" t="str">
        <f>IFERROR(INDEX('Medical Examinations'!$N:$N,MATCH($A1423,'Medical Examinations'!$A:$A,0)),"Not Found")</f>
        <v>Prediabetic</v>
      </c>
      <c r="L1423" s="12">
        <f>IFERROR(INDEX('Hospitalisation Details'!$V:$V,MATCH($A1423,'Hospitalisation Details'!$A:$A,0)),"Not Found")</f>
        <v>0</v>
      </c>
      <c r="M1423" s="13">
        <f>IFERROR(INDEX('Hospitalisation Details'!$F:$F,MATCH($A1423,'Hospitalisation Details'!$A:$A,0)),"Not Found")</f>
        <v>7448.4</v>
      </c>
      <c r="N1423" s="6">
        <f>IFERROR(INDEX('Hospitalisation Details'!$S:$S,MATCH($A1423,'Hospitalisation Details'!$A:$A,0)),"Not Found")</f>
        <v>28398</v>
      </c>
      <c r="O1423" s="6">
        <f>IFERROR(INDEX('Hospitalisation Details'!$T:$T,MATCH($A1423,'Hospitalisation Details'!$A:$A,0)),"Not Found")</f>
        <v>45</v>
      </c>
      <c r="P1423" s="6">
        <f>IFERROR(INDEX('Hospitalisation Details'!$U:$U,MATCH($A1423,'Hospitalisation Details'!$A:$A,0)),"Not Found")</f>
        <v>0</v>
      </c>
      <c r="Q1423" s="6">
        <f>IFERROR(INDEX('Hospitalisation Details'!$W:$W,MATCH($A1423,'Hospitalisation Details'!$A:$A,0)),"Not Found")</f>
        <v>0</v>
      </c>
    </row>
    <row r="1424" spans="1:17" ht="15" customHeight="1" x14ac:dyDescent="0.3">
      <c r="A1424" s="6" t="str">
        <f>'Customer Names'!A1424</f>
        <v>Id1423</v>
      </c>
      <c r="B1424" s="6" t="str">
        <f>IFERROR(INDEX('Customer Names'!$D:$D,MATCH($A1424,'Customer Names'!$A:$A,0)),"Not Found")</f>
        <v>Brett</v>
      </c>
      <c r="C1424" s="6">
        <f>IFERROR(INDEX('Medical Examinations'!$B:$B,MATCH($A1424,'Medical Examinations'!$A:$A,0)),"Not Found")</f>
        <v>33.700000000000003</v>
      </c>
      <c r="D1424" s="6">
        <f>IFERROR(INDEX('Medical Examinations'!$C:$C,MATCH($A1424,'Medical Examinations'!$A:$A,0)),"Not Found")</f>
        <v>5.87</v>
      </c>
      <c r="E1424" s="6" t="str">
        <f>IFERROR(INDEX('Medical Examinations'!$I:$I,MATCH($A1424,'Medical Examinations'!$A:$A,0)),"Not Found")</f>
        <v>No</v>
      </c>
      <c r="F1424" s="6" t="str">
        <f>IFERROR(INDEX('Medical Examinations'!$J:$J,MATCH($A1424,'Medical Examinations'!$A:$A,0)),"Not Found")</f>
        <v>No</v>
      </c>
      <c r="G1424" s="6" t="str">
        <f>IFERROR(INDEX('Medical Examinations'!$F:$F,MATCH($A1424,'Medical Examinations'!$A:$A,0)),"Not Found")</f>
        <v>No</v>
      </c>
      <c r="H1424" s="6">
        <f>IFERROR(INDEX('Medical Examinations'!$L:$L,MATCH($A1424,'Medical Examinations'!$A:$A,0)),"Not Found")</f>
        <v>0</v>
      </c>
      <c r="I1424" s="6" t="str">
        <f>IFERROR(INDEX('Medical Examinations'!$K:$K,MATCH($A1424,'Medical Examinations'!$A:$A,0)),"Not Found")</f>
        <v>No</v>
      </c>
      <c r="J1424" s="6" t="str">
        <f>IFERROR(INDEX('Medical Examinations'!$M:$M,MATCH($A1424,'Medical Examinations'!$A:$A,0)),"Not Found")</f>
        <v>Obesity</v>
      </c>
      <c r="K1424" s="6" t="str">
        <f>IFERROR(INDEX('Medical Examinations'!$N:$N,MATCH($A1424,'Medical Examinations'!$A:$A,0)),"Not Found")</f>
        <v>Prediabetic</v>
      </c>
      <c r="L1424" s="12">
        <f>IFERROR(INDEX('Hospitalisation Details'!$V:$V,MATCH($A1424,'Hospitalisation Details'!$A:$A,0)),"Not Found")</f>
        <v>0</v>
      </c>
      <c r="M1424" s="13">
        <f>IFERROR(INDEX('Hospitalisation Details'!$F:$F,MATCH($A1424,'Hospitalisation Details'!$A:$A,0)),"Not Found")</f>
        <v>7445.92</v>
      </c>
      <c r="N1424" s="6">
        <f>IFERROR(INDEX('Hospitalisation Details'!$S:$S,MATCH($A1424,'Hospitalisation Details'!$A:$A,0)),"Not Found")</f>
        <v>28393</v>
      </c>
      <c r="O1424" s="6">
        <f>IFERROR(INDEX('Hospitalisation Details'!$T:$T,MATCH($A1424,'Hospitalisation Details'!$A:$A,0)),"Not Found")</f>
        <v>45</v>
      </c>
      <c r="P1424" s="6">
        <f>IFERROR(INDEX('Hospitalisation Details'!$U:$U,MATCH($A1424,'Hospitalisation Details'!$A:$A,0)),"Not Found")</f>
        <v>0</v>
      </c>
      <c r="Q1424" s="6">
        <f>IFERROR(INDEX('Hospitalisation Details'!$W:$W,MATCH($A1424,'Hospitalisation Details'!$A:$A,0)),"Not Found")</f>
        <v>0</v>
      </c>
    </row>
    <row r="1425" spans="1:17" ht="15" customHeight="1" x14ac:dyDescent="0.3">
      <c r="A1425" s="6" t="str">
        <f>'Customer Names'!A1425</f>
        <v>Id1424</v>
      </c>
      <c r="B1425" s="6" t="str">
        <f>IFERROR(INDEX('Customer Names'!$D:$D,MATCH($A1425,'Customer Names'!$A:$A,0)),"Not Found")</f>
        <v>Sharon E.</v>
      </c>
      <c r="C1425" s="6">
        <f>IFERROR(INDEX('Medical Examinations'!$B:$B,MATCH($A1425,'Medical Examinations'!$A:$A,0)),"Not Found")</f>
        <v>36.195</v>
      </c>
      <c r="D1425" s="6">
        <f>IFERROR(INDEX('Medical Examinations'!$C:$C,MATCH($A1425,'Medical Examinations'!$A:$A,0)),"Not Found")</f>
        <v>6.22</v>
      </c>
      <c r="E1425" s="6" t="str">
        <f>IFERROR(INDEX('Medical Examinations'!$I:$I,MATCH($A1425,'Medical Examinations'!$A:$A,0)),"Not Found")</f>
        <v>No</v>
      </c>
      <c r="F1425" s="6" t="str">
        <f>IFERROR(INDEX('Medical Examinations'!$J:$J,MATCH($A1425,'Medical Examinations'!$A:$A,0)),"Not Found")</f>
        <v>No</v>
      </c>
      <c r="G1425" s="6" t="str">
        <f>IFERROR(INDEX('Medical Examinations'!$F:$F,MATCH($A1425,'Medical Examinations'!$A:$A,0)),"Not Found")</f>
        <v>No</v>
      </c>
      <c r="H1425" s="6">
        <f>IFERROR(INDEX('Medical Examinations'!$L:$L,MATCH($A1425,'Medical Examinations'!$A:$A,0)),"Not Found")</f>
        <v>0</v>
      </c>
      <c r="I1425" s="6" t="str">
        <f>IFERROR(INDEX('Medical Examinations'!$K:$K,MATCH($A1425,'Medical Examinations'!$A:$A,0)),"Not Found")</f>
        <v>No</v>
      </c>
      <c r="J1425" s="6" t="str">
        <f>IFERROR(INDEX('Medical Examinations'!$M:$M,MATCH($A1425,'Medical Examinations'!$A:$A,0)),"Not Found")</f>
        <v>Obesity</v>
      </c>
      <c r="K1425" s="6" t="str">
        <f>IFERROR(INDEX('Medical Examinations'!$N:$N,MATCH($A1425,'Medical Examinations'!$A:$A,0)),"Not Found")</f>
        <v>Prediabetic</v>
      </c>
      <c r="L1425" s="12">
        <f>IFERROR(INDEX('Hospitalisation Details'!$V:$V,MATCH($A1425,'Hospitalisation Details'!$A:$A,0)),"Not Found")</f>
        <v>0</v>
      </c>
      <c r="M1425" s="13">
        <f>IFERROR(INDEX('Hospitalisation Details'!$F:$F,MATCH($A1425,'Hospitalisation Details'!$A:$A,0)),"Not Found")</f>
        <v>7443.64</v>
      </c>
      <c r="N1425" s="6">
        <f>IFERROR(INDEX('Hospitalisation Details'!$S:$S,MATCH($A1425,'Hospitalisation Details'!$A:$A,0)),"Not Found")</f>
        <v>29409</v>
      </c>
      <c r="O1425" s="6">
        <f>IFERROR(INDEX('Hospitalisation Details'!$T:$T,MATCH($A1425,'Hospitalisation Details'!$A:$A,0)),"Not Found")</f>
        <v>42</v>
      </c>
      <c r="P1425" s="6">
        <f>IFERROR(INDEX('Hospitalisation Details'!$U:$U,MATCH($A1425,'Hospitalisation Details'!$A:$A,0)),"Not Found")</f>
        <v>0</v>
      </c>
      <c r="Q1425" s="6">
        <f>IFERROR(INDEX('Hospitalisation Details'!$W:$W,MATCH($A1425,'Hospitalisation Details'!$A:$A,0)),"Not Found")</f>
        <v>0</v>
      </c>
    </row>
    <row r="1426" spans="1:17" ht="15" customHeight="1" x14ac:dyDescent="0.3">
      <c r="A1426" s="6" t="str">
        <f>'Customer Names'!A1426</f>
        <v>Id1425</v>
      </c>
      <c r="B1426" s="6" t="str">
        <f>IFERROR(INDEX('Customer Names'!$D:$D,MATCH($A1426,'Customer Names'!$A:$A,0)),"Not Found")</f>
        <v>Jacob W√¶ver</v>
      </c>
      <c r="C1426" s="6">
        <f>IFERROR(INDEX('Medical Examinations'!$B:$B,MATCH($A1426,'Medical Examinations'!$A:$A,0)),"Not Found")</f>
        <v>32.6</v>
      </c>
      <c r="D1426" s="6">
        <f>IFERROR(INDEX('Medical Examinations'!$C:$C,MATCH($A1426,'Medical Examinations'!$A:$A,0)),"Not Found")</f>
        <v>5.73</v>
      </c>
      <c r="E1426" s="6" t="str">
        <f>IFERROR(INDEX('Medical Examinations'!$I:$I,MATCH($A1426,'Medical Examinations'!$A:$A,0)),"Not Found")</f>
        <v>No</v>
      </c>
      <c r="F1426" s="6" t="str">
        <f>IFERROR(INDEX('Medical Examinations'!$J:$J,MATCH($A1426,'Medical Examinations'!$A:$A,0)),"Not Found")</f>
        <v>No</v>
      </c>
      <c r="G1426" s="6" t="str">
        <f>IFERROR(INDEX('Medical Examinations'!$F:$F,MATCH($A1426,'Medical Examinations'!$A:$A,0)),"Not Found")</f>
        <v>Yes</v>
      </c>
      <c r="H1426" s="6">
        <f>IFERROR(INDEX('Medical Examinations'!$L:$L,MATCH($A1426,'Medical Examinations'!$A:$A,0)),"Not Found")</f>
        <v>1</v>
      </c>
      <c r="I1426" s="6" t="str">
        <f>IFERROR(INDEX('Medical Examinations'!$K:$K,MATCH($A1426,'Medical Examinations'!$A:$A,0)),"Not Found")</f>
        <v>No</v>
      </c>
      <c r="J1426" s="6" t="str">
        <f>IFERROR(INDEX('Medical Examinations'!$M:$M,MATCH($A1426,'Medical Examinations'!$A:$A,0)),"Not Found")</f>
        <v>Obesity</v>
      </c>
      <c r="K1426" s="6" t="str">
        <f>IFERROR(INDEX('Medical Examinations'!$N:$N,MATCH($A1426,'Medical Examinations'!$A:$A,0)),"Not Found")</f>
        <v>Prediabetic</v>
      </c>
      <c r="L1426" s="12">
        <f>IFERROR(INDEX('Hospitalisation Details'!$V:$V,MATCH($A1426,'Hospitalisation Details'!$A:$A,0)),"Not Found")</f>
        <v>0</v>
      </c>
      <c r="M1426" s="13">
        <f>IFERROR(INDEX('Hospitalisation Details'!$F:$F,MATCH($A1426,'Hospitalisation Details'!$A:$A,0)),"Not Found")</f>
        <v>7441.5</v>
      </c>
      <c r="N1426" s="6">
        <f>IFERROR(INDEX('Hospitalisation Details'!$S:$S,MATCH($A1426,'Hospitalisation Details'!$A:$A,0)),"Not Found")</f>
        <v>29099</v>
      </c>
      <c r="O1426" s="6">
        <f>IFERROR(INDEX('Hospitalisation Details'!$T:$T,MATCH($A1426,'Hospitalisation Details'!$A:$A,0)),"Not Found")</f>
        <v>43</v>
      </c>
      <c r="P1426" s="6">
        <f>IFERROR(INDEX('Hospitalisation Details'!$U:$U,MATCH($A1426,'Hospitalisation Details'!$A:$A,0)),"Not Found")</f>
        <v>0</v>
      </c>
      <c r="Q1426" s="6">
        <f>IFERROR(INDEX('Hospitalisation Details'!$W:$W,MATCH($A1426,'Hospitalisation Details'!$A:$A,0)),"Not Found")</f>
        <v>0</v>
      </c>
    </row>
    <row r="1427" spans="1:17" ht="15" customHeight="1" x14ac:dyDescent="0.3">
      <c r="A1427" s="6" t="str">
        <f>'Customer Names'!A1427</f>
        <v>Id1426</v>
      </c>
      <c r="B1427" s="6" t="str">
        <f>IFERROR(INDEX('Customer Names'!$D:$D,MATCH($A1427,'Customer Names'!$A:$A,0)),"Not Found")</f>
        <v>Scott</v>
      </c>
      <c r="C1427" s="6">
        <f>IFERROR(INDEX('Medical Examinations'!$B:$B,MATCH($A1427,'Medical Examinations'!$A:$A,0)),"Not Found")</f>
        <v>30.2</v>
      </c>
      <c r="D1427" s="6">
        <f>IFERROR(INDEX('Medical Examinations'!$C:$C,MATCH($A1427,'Medical Examinations'!$A:$A,0)),"Not Found")</f>
        <v>5.7</v>
      </c>
      <c r="E1427" s="6" t="str">
        <f>IFERROR(INDEX('Medical Examinations'!$I:$I,MATCH($A1427,'Medical Examinations'!$A:$A,0)),"Not Found")</f>
        <v>No</v>
      </c>
      <c r="F1427" s="6" t="str">
        <f>IFERROR(INDEX('Medical Examinations'!$J:$J,MATCH($A1427,'Medical Examinations'!$A:$A,0)),"Not Found")</f>
        <v>No</v>
      </c>
      <c r="G1427" s="6" t="str">
        <f>IFERROR(INDEX('Medical Examinations'!$F:$F,MATCH($A1427,'Medical Examinations'!$A:$A,0)),"Not Found")</f>
        <v>No</v>
      </c>
      <c r="H1427" s="6">
        <f>IFERROR(INDEX('Medical Examinations'!$L:$L,MATCH($A1427,'Medical Examinations'!$A:$A,0)),"Not Found")</f>
        <v>0</v>
      </c>
      <c r="I1427" s="6" t="str">
        <f>IFERROR(INDEX('Medical Examinations'!$K:$K,MATCH($A1427,'Medical Examinations'!$A:$A,0)),"Not Found")</f>
        <v>No</v>
      </c>
      <c r="J1427" s="6" t="str">
        <f>IFERROR(INDEX('Medical Examinations'!$M:$M,MATCH($A1427,'Medical Examinations'!$A:$A,0)),"Not Found")</f>
        <v>Obesity</v>
      </c>
      <c r="K1427" s="6" t="str">
        <f>IFERROR(INDEX('Medical Examinations'!$N:$N,MATCH($A1427,'Medical Examinations'!$A:$A,0)),"Not Found")</f>
        <v>Prediabetic</v>
      </c>
      <c r="L1427" s="12">
        <f>IFERROR(INDEX('Hospitalisation Details'!$V:$V,MATCH($A1427,'Hospitalisation Details'!$A:$A,0)),"Not Found")</f>
        <v>0</v>
      </c>
      <c r="M1427" s="13">
        <f>IFERROR(INDEX('Hospitalisation Details'!$F:$F,MATCH($A1427,'Hospitalisation Details'!$A:$A,0)),"Not Found")</f>
        <v>7441.05</v>
      </c>
      <c r="N1427" s="6">
        <f>IFERROR(INDEX('Hospitalisation Details'!$S:$S,MATCH($A1427,'Hospitalisation Details'!$A:$A,0)),"Not Found")</f>
        <v>28362</v>
      </c>
      <c r="O1427" s="6">
        <f>IFERROR(INDEX('Hospitalisation Details'!$T:$T,MATCH($A1427,'Hospitalisation Details'!$A:$A,0)),"Not Found")</f>
        <v>45</v>
      </c>
      <c r="P1427" s="6">
        <f>IFERROR(INDEX('Hospitalisation Details'!$U:$U,MATCH($A1427,'Hospitalisation Details'!$A:$A,0)),"Not Found")</f>
        <v>0</v>
      </c>
      <c r="Q1427" s="6">
        <f>IFERROR(INDEX('Hospitalisation Details'!$W:$W,MATCH($A1427,'Hospitalisation Details'!$A:$A,0)),"Not Found")</f>
        <v>0</v>
      </c>
    </row>
    <row r="1428" spans="1:17" ht="15" customHeight="1" x14ac:dyDescent="0.3">
      <c r="A1428" s="6" t="str">
        <f>'Customer Names'!A1428</f>
        <v>Id1427</v>
      </c>
      <c r="B1428" s="6" t="str">
        <f>IFERROR(INDEX('Customer Names'!$D:$D,MATCH($A1428,'Customer Names'!$A:$A,0)),"Not Found")</f>
        <v>Brooke S.</v>
      </c>
      <c r="C1428" s="6">
        <f>IFERROR(INDEX('Medical Examinations'!$B:$B,MATCH($A1428,'Medical Examinations'!$A:$A,0)),"Not Found")</f>
        <v>27.645</v>
      </c>
      <c r="D1428" s="6">
        <f>IFERROR(INDEX('Medical Examinations'!$C:$C,MATCH($A1428,'Medical Examinations'!$A:$A,0)),"Not Found")</f>
        <v>9.91</v>
      </c>
      <c r="E1428" s="6" t="str">
        <f>IFERROR(INDEX('Medical Examinations'!$I:$I,MATCH($A1428,'Medical Examinations'!$A:$A,0)),"Not Found")</f>
        <v>No</v>
      </c>
      <c r="F1428" s="6" t="str">
        <f>IFERROR(INDEX('Medical Examinations'!$J:$J,MATCH($A1428,'Medical Examinations'!$A:$A,0)),"Not Found")</f>
        <v>No</v>
      </c>
      <c r="G1428" s="6" t="str">
        <f>IFERROR(INDEX('Medical Examinations'!$F:$F,MATCH($A1428,'Medical Examinations'!$A:$A,0)),"Not Found")</f>
        <v>No</v>
      </c>
      <c r="H1428" s="6">
        <f>IFERROR(INDEX('Medical Examinations'!$L:$L,MATCH($A1428,'Medical Examinations'!$A:$A,0)),"Not Found")</f>
        <v>0</v>
      </c>
      <c r="I1428" s="6" t="str">
        <f>IFERROR(INDEX('Medical Examinations'!$K:$K,MATCH($A1428,'Medical Examinations'!$A:$A,0)),"Not Found")</f>
        <v>No</v>
      </c>
      <c r="J1428" s="6" t="str">
        <f>IFERROR(INDEX('Medical Examinations'!$M:$M,MATCH($A1428,'Medical Examinations'!$A:$A,0)),"Not Found")</f>
        <v>Overweight</v>
      </c>
      <c r="K1428" s="6" t="str">
        <f>IFERROR(INDEX('Medical Examinations'!$N:$N,MATCH($A1428,'Medical Examinations'!$A:$A,0)),"Not Found")</f>
        <v>Diabetic</v>
      </c>
      <c r="L1428" s="12">
        <f>IFERROR(INDEX('Hospitalisation Details'!$V:$V,MATCH($A1428,'Hospitalisation Details'!$A:$A,0)),"Not Found")</f>
        <v>0</v>
      </c>
      <c r="M1428" s="13">
        <f>IFERROR(INDEX('Hospitalisation Details'!$F:$F,MATCH($A1428,'Hospitalisation Details'!$A:$A,0)),"Not Found")</f>
        <v>7421.19</v>
      </c>
      <c r="N1428" s="6">
        <f>IFERROR(INDEX('Hospitalisation Details'!$S:$S,MATCH($A1428,'Hospitalisation Details'!$A:$A,0)),"Not Found")</f>
        <v>28826</v>
      </c>
      <c r="O1428" s="6">
        <f>IFERROR(INDEX('Hospitalisation Details'!$T:$T,MATCH($A1428,'Hospitalisation Details'!$A:$A,0)),"Not Found")</f>
        <v>44</v>
      </c>
      <c r="P1428" s="6">
        <f>IFERROR(INDEX('Hospitalisation Details'!$U:$U,MATCH($A1428,'Hospitalisation Details'!$A:$A,0)),"Not Found")</f>
        <v>0</v>
      </c>
      <c r="Q1428" s="6">
        <f>IFERROR(INDEX('Hospitalisation Details'!$W:$W,MATCH($A1428,'Hospitalisation Details'!$A:$A,0)),"Not Found")</f>
        <v>0</v>
      </c>
    </row>
    <row r="1429" spans="1:17" ht="15" customHeight="1" x14ac:dyDescent="0.3">
      <c r="A1429" s="6" t="str">
        <f>'Customer Names'!A1429</f>
        <v>Id1428</v>
      </c>
      <c r="B1429" s="6" t="str">
        <f>IFERROR(INDEX('Customer Names'!$D:$D,MATCH($A1429,'Customer Names'!$A:$A,0)),"Not Found")</f>
        <v>Kaye A.</v>
      </c>
      <c r="C1429" s="6">
        <f>IFERROR(INDEX('Medical Examinations'!$B:$B,MATCH($A1429,'Medical Examinations'!$A:$A,0)),"Not Found")</f>
        <v>26.41</v>
      </c>
      <c r="D1429" s="6">
        <f>IFERROR(INDEX('Medical Examinations'!$C:$C,MATCH($A1429,'Medical Examinations'!$A:$A,0)),"Not Found")</f>
        <v>11.4</v>
      </c>
      <c r="E1429" s="6" t="str">
        <f>IFERROR(INDEX('Medical Examinations'!$I:$I,MATCH($A1429,'Medical Examinations'!$A:$A,0)),"Not Found")</f>
        <v>No</v>
      </c>
      <c r="F1429" s="6" t="str">
        <f>IFERROR(INDEX('Medical Examinations'!$J:$J,MATCH($A1429,'Medical Examinations'!$A:$A,0)),"Not Found")</f>
        <v>No</v>
      </c>
      <c r="G1429" s="6" t="str">
        <f>IFERROR(INDEX('Medical Examinations'!$F:$F,MATCH($A1429,'Medical Examinations'!$A:$A,0)),"Not Found")</f>
        <v>No</v>
      </c>
      <c r="H1429" s="6">
        <f>IFERROR(INDEX('Medical Examinations'!$L:$L,MATCH($A1429,'Medical Examinations'!$A:$A,0)),"Not Found")</f>
        <v>0</v>
      </c>
      <c r="I1429" s="6" t="str">
        <f>IFERROR(INDEX('Medical Examinations'!$K:$K,MATCH($A1429,'Medical Examinations'!$A:$A,0)),"Not Found")</f>
        <v>No</v>
      </c>
      <c r="J1429" s="6" t="str">
        <f>IFERROR(INDEX('Medical Examinations'!$M:$M,MATCH($A1429,'Medical Examinations'!$A:$A,0)),"Not Found")</f>
        <v>Overweight</v>
      </c>
      <c r="K1429" s="6" t="str">
        <f>IFERROR(INDEX('Medical Examinations'!$N:$N,MATCH($A1429,'Medical Examinations'!$A:$A,0)),"Not Found")</f>
        <v>Diabetic</v>
      </c>
      <c r="L1429" s="12">
        <f>IFERROR(INDEX('Hospitalisation Details'!$V:$V,MATCH($A1429,'Hospitalisation Details'!$A:$A,0)),"Not Found")</f>
        <v>0</v>
      </c>
      <c r="M1429" s="13">
        <f>IFERROR(INDEX('Hospitalisation Details'!$F:$F,MATCH($A1429,'Hospitalisation Details'!$A:$A,0)),"Not Found")</f>
        <v>7419.48</v>
      </c>
      <c r="N1429" s="6">
        <f>IFERROR(INDEX('Hospitalisation Details'!$S:$S,MATCH($A1429,'Hospitalisation Details'!$A:$A,0)),"Not Found")</f>
        <v>28806</v>
      </c>
      <c r="O1429" s="6">
        <f>IFERROR(INDEX('Hospitalisation Details'!$T:$T,MATCH($A1429,'Hospitalisation Details'!$A:$A,0)),"Not Found")</f>
        <v>44</v>
      </c>
      <c r="P1429" s="6">
        <f>IFERROR(INDEX('Hospitalisation Details'!$U:$U,MATCH($A1429,'Hospitalisation Details'!$A:$A,0)),"Not Found")</f>
        <v>0</v>
      </c>
      <c r="Q1429" s="6">
        <f>IFERROR(INDEX('Hospitalisation Details'!$W:$W,MATCH($A1429,'Hospitalisation Details'!$A:$A,0)),"Not Found")</f>
        <v>0</v>
      </c>
    </row>
    <row r="1430" spans="1:17" ht="15" customHeight="1" x14ac:dyDescent="0.3">
      <c r="A1430" s="6" t="str">
        <f>'Customer Names'!A1430</f>
        <v>Id1429</v>
      </c>
      <c r="B1430" s="6" t="str">
        <f>IFERROR(INDEX('Customer Names'!$D:$D,MATCH($A1430,'Customer Names'!$A:$A,0)),"Not Found")</f>
        <v>Carolyn</v>
      </c>
      <c r="C1430" s="6">
        <f>IFERROR(INDEX('Medical Examinations'!$B:$B,MATCH($A1430,'Medical Examinations'!$A:$A,0)),"Not Found")</f>
        <v>34.1</v>
      </c>
      <c r="D1430" s="6">
        <f>IFERROR(INDEX('Medical Examinations'!$C:$C,MATCH($A1430,'Medical Examinations'!$A:$A,0)),"Not Found")</f>
        <v>6.29</v>
      </c>
      <c r="E1430" s="6" t="str">
        <f>IFERROR(INDEX('Medical Examinations'!$I:$I,MATCH($A1430,'Medical Examinations'!$A:$A,0)),"Not Found")</f>
        <v>Yes</v>
      </c>
      <c r="F1430" s="6" t="str">
        <f>IFERROR(INDEX('Medical Examinations'!$J:$J,MATCH($A1430,'Medical Examinations'!$A:$A,0)),"Not Found")</f>
        <v>No</v>
      </c>
      <c r="G1430" s="6" t="str">
        <f>IFERROR(INDEX('Medical Examinations'!$F:$F,MATCH($A1430,'Medical Examinations'!$A:$A,0)),"Not Found")</f>
        <v>Yes</v>
      </c>
      <c r="H1430" s="6">
        <f>IFERROR(INDEX('Medical Examinations'!$L:$L,MATCH($A1430,'Medical Examinations'!$A:$A,0)),"Not Found")</f>
        <v>1</v>
      </c>
      <c r="I1430" s="6" t="str">
        <f>IFERROR(INDEX('Medical Examinations'!$K:$K,MATCH($A1430,'Medical Examinations'!$A:$A,0)),"Not Found")</f>
        <v>No</v>
      </c>
      <c r="J1430" s="6" t="str">
        <f>IFERROR(INDEX('Medical Examinations'!$M:$M,MATCH($A1430,'Medical Examinations'!$A:$A,0)),"Not Found")</f>
        <v>Obesity</v>
      </c>
      <c r="K1430" s="6" t="str">
        <f>IFERROR(INDEX('Medical Examinations'!$N:$N,MATCH($A1430,'Medical Examinations'!$A:$A,0)),"Not Found")</f>
        <v>Prediabetic</v>
      </c>
      <c r="L1430" s="12">
        <f>IFERROR(INDEX('Hospitalisation Details'!$V:$V,MATCH($A1430,'Hospitalisation Details'!$A:$A,0)),"Not Found")</f>
        <v>0</v>
      </c>
      <c r="M1430" s="13">
        <f>IFERROR(INDEX('Hospitalisation Details'!$F:$F,MATCH($A1430,'Hospitalisation Details'!$A:$A,0)),"Not Found")</f>
        <v>7418.52</v>
      </c>
      <c r="N1430" s="6">
        <f>IFERROR(INDEX('Hospitalisation Details'!$S:$S,MATCH($A1430,'Hospitalisation Details'!$A:$A,0)),"Not Found")</f>
        <v>30578</v>
      </c>
      <c r="O1430" s="6">
        <f>IFERROR(INDEX('Hospitalisation Details'!$T:$T,MATCH($A1430,'Hospitalisation Details'!$A:$A,0)),"Not Found")</f>
        <v>39</v>
      </c>
      <c r="P1430" s="6">
        <f>IFERROR(INDEX('Hospitalisation Details'!$U:$U,MATCH($A1430,'Hospitalisation Details'!$A:$A,0)),"Not Found")</f>
        <v>0</v>
      </c>
      <c r="Q1430" s="6">
        <f>IFERROR(INDEX('Hospitalisation Details'!$W:$W,MATCH($A1430,'Hospitalisation Details'!$A:$A,0)),"Not Found")</f>
        <v>0</v>
      </c>
    </row>
    <row r="1431" spans="1:17" ht="15" customHeight="1" x14ac:dyDescent="0.3">
      <c r="A1431" s="6" t="str">
        <f>'Customer Names'!A1431</f>
        <v>Id1430</v>
      </c>
      <c r="B1431" s="6" t="str">
        <f>IFERROR(INDEX('Customer Names'!$D:$D,MATCH($A1431,'Customer Names'!$A:$A,0)),"Not Found")</f>
        <v>Daniel C.</v>
      </c>
      <c r="C1431" s="6">
        <f>IFERROR(INDEX('Medical Examinations'!$B:$B,MATCH($A1431,'Medical Examinations'!$A:$A,0)),"Not Found")</f>
        <v>17.3</v>
      </c>
      <c r="D1431" s="6">
        <f>IFERROR(INDEX('Medical Examinations'!$C:$C,MATCH($A1431,'Medical Examinations'!$A:$A,0)),"Not Found")</f>
        <v>9.2799999999999994</v>
      </c>
      <c r="E1431" s="6" t="str">
        <f>IFERROR(INDEX('Medical Examinations'!$I:$I,MATCH($A1431,'Medical Examinations'!$A:$A,0)),"Not Found")</f>
        <v>No</v>
      </c>
      <c r="F1431" s="6" t="str">
        <f>IFERROR(INDEX('Medical Examinations'!$J:$J,MATCH($A1431,'Medical Examinations'!$A:$A,0)),"Not Found")</f>
        <v>No</v>
      </c>
      <c r="G1431" s="6" t="str">
        <f>IFERROR(INDEX('Medical Examinations'!$F:$F,MATCH($A1431,'Medical Examinations'!$A:$A,0)),"Not Found")</f>
        <v>No</v>
      </c>
      <c r="H1431" s="6">
        <f>IFERROR(INDEX('Medical Examinations'!$L:$L,MATCH($A1431,'Medical Examinations'!$A:$A,0)),"Not Found")</f>
        <v>0</v>
      </c>
      <c r="I1431" s="6" t="str">
        <f>IFERROR(INDEX('Medical Examinations'!$K:$K,MATCH($A1431,'Medical Examinations'!$A:$A,0)),"Not Found")</f>
        <v>No</v>
      </c>
      <c r="J1431" s="6" t="str">
        <f>IFERROR(INDEX('Medical Examinations'!$M:$M,MATCH($A1431,'Medical Examinations'!$A:$A,0)),"Not Found")</f>
        <v>Underweight</v>
      </c>
      <c r="K1431" s="6" t="str">
        <f>IFERROR(INDEX('Medical Examinations'!$N:$N,MATCH($A1431,'Medical Examinations'!$A:$A,0)),"Not Found")</f>
        <v>Diabetic</v>
      </c>
      <c r="L1431" s="12">
        <f>IFERROR(INDEX('Hospitalisation Details'!$V:$V,MATCH($A1431,'Hospitalisation Details'!$A:$A,0)),"Not Found")</f>
        <v>0</v>
      </c>
      <c r="M1431" s="13">
        <f>IFERROR(INDEX('Hospitalisation Details'!$F:$F,MATCH($A1431,'Hospitalisation Details'!$A:$A,0)),"Not Found")</f>
        <v>7403.98</v>
      </c>
      <c r="N1431" s="6">
        <f>IFERROR(INDEX('Hospitalisation Details'!$S:$S,MATCH($A1431,'Hospitalisation Details'!$A:$A,0)),"Not Found")</f>
        <v>24081</v>
      </c>
      <c r="O1431" s="6">
        <f>IFERROR(INDEX('Hospitalisation Details'!$T:$T,MATCH($A1431,'Hospitalisation Details'!$A:$A,0)),"Not Found")</f>
        <v>57</v>
      </c>
      <c r="P1431" s="6">
        <f>IFERROR(INDEX('Hospitalisation Details'!$U:$U,MATCH($A1431,'Hospitalisation Details'!$A:$A,0)),"Not Found")</f>
        <v>0</v>
      </c>
      <c r="Q1431" s="6">
        <f>IFERROR(INDEX('Hospitalisation Details'!$W:$W,MATCH($A1431,'Hospitalisation Details'!$A:$A,0)),"Not Found")</f>
        <v>0</v>
      </c>
    </row>
    <row r="1432" spans="1:17" ht="15" customHeight="1" x14ac:dyDescent="0.3">
      <c r="A1432" s="6" t="str">
        <f>'Customer Names'!A1432</f>
        <v>Id1431</v>
      </c>
      <c r="B1432" s="6" t="str">
        <f>IFERROR(INDEX('Customer Names'!$D:$D,MATCH($A1432,'Customer Names'!$A:$A,0)),"Not Found")</f>
        <v>Laurie A</v>
      </c>
      <c r="C1432" s="6">
        <f>IFERROR(INDEX('Medical Examinations'!$B:$B,MATCH($A1432,'Medical Examinations'!$A:$A,0)),"Not Found")</f>
        <v>35.020000000000003</v>
      </c>
      <c r="D1432" s="6">
        <f>IFERROR(INDEX('Medical Examinations'!$C:$C,MATCH($A1432,'Medical Examinations'!$A:$A,0)),"Not Found")</f>
        <v>4.78</v>
      </c>
      <c r="E1432" s="6" t="str">
        <f>IFERROR(INDEX('Medical Examinations'!$I:$I,MATCH($A1432,'Medical Examinations'!$A:$A,0)),"Not Found")</f>
        <v>No</v>
      </c>
      <c r="F1432" s="6" t="str">
        <f>IFERROR(INDEX('Medical Examinations'!$J:$J,MATCH($A1432,'Medical Examinations'!$A:$A,0)),"Not Found")</f>
        <v>No</v>
      </c>
      <c r="G1432" s="6" t="str">
        <f>IFERROR(INDEX('Medical Examinations'!$F:$F,MATCH($A1432,'Medical Examinations'!$A:$A,0)),"Not Found")</f>
        <v>Yes</v>
      </c>
      <c r="H1432" s="6">
        <f>IFERROR(INDEX('Medical Examinations'!$L:$L,MATCH($A1432,'Medical Examinations'!$A:$A,0)),"Not Found")</f>
        <v>1</v>
      </c>
      <c r="I1432" s="6" t="str">
        <f>IFERROR(INDEX('Medical Examinations'!$K:$K,MATCH($A1432,'Medical Examinations'!$A:$A,0)),"Not Found")</f>
        <v>No</v>
      </c>
      <c r="J1432" s="6" t="str">
        <f>IFERROR(INDEX('Medical Examinations'!$M:$M,MATCH($A1432,'Medical Examinations'!$A:$A,0)),"Not Found")</f>
        <v>Obesity</v>
      </c>
      <c r="K1432" s="6" t="str">
        <f>IFERROR(INDEX('Medical Examinations'!$N:$N,MATCH($A1432,'Medical Examinations'!$A:$A,0)),"Not Found")</f>
        <v>Normal</v>
      </c>
      <c r="L1432" s="12">
        <f>IFERROR(INDEX('Hospitalisation Details'!$V:$V,MATCH($A1432,'Hospitalisation Details'!$A:$A,0)),"Not Found")</f>
        <v>0</v>
      </c>
      <c r="M1432" s="13">
        <f>IFERROR(INDEX('Hospitalisation Details'!$F:$F,MATCH($A1432,'Hospitalisation Details'!$A:$A,0)),"Not Found")</f>
        <v>7388.85</v>
      </c>
      <c r="N1432" s="6">
        <f>IFERROR(INDEX('Hospitalisation Details'!$S:$S,MATCH($A1432,'Hospitalisation Details'!$A:$A,0)),"Not Found")</f>
        <v>34172</v>
      </c>
      <c r="O1432" s="6">
        <f>IFERROR(INDEX('Hospitalisation Details'!$T:$T,MATCH($A1432,'Hospitalisation Details'!$A:$A,0)),"Not Found")</f>
        <v>29</v>
      </c>
      <c r="P1432" s="6">
        <f>IFERROR(INDEX('Hospitalisation Details'!$U:$U,MATCH($A1432,'Hospitalisation Details'!$A:$A,0)),"Not Found")</f>
        <v>0</v>
      </c>
      <c r="Q1432" s="6">
        <f>IFERROR(INDEX('Hospitalisation Details'!$W:$W,MATCH($A1432,'Hospitalisation Details'!$A:$A,0)),"Not Found")</f>
        <v>0</v>
      </c>
    </row>
    <row r="1433" spans="1:17" ht="15" customHeight="1" x14ac:dyDescent="0.3">
      <c r="A1433" s="6" t="str">
        <f>'Customer Names'!A1433</f>
        <v>Id1432</v>
      </c>
      <c r="B1433" s="6" t="str">
        <f>IFERROR(INDEX('Customer Names'!$D:$D,MATCH($A1433,'Customer Names'!$A:$A,0)),"Not Found")</f>
        <v>Nicole</v>
      </c>
      <c r="C1433" s="6">
        <f>IFERROR(INDEX('Medical Examinations'!$B:$B,MATCH($A1433,'Medical Examinations'!$A:$A,0)),"Not Found")</f>
        <v>37.1</v>
      </c>
      <c r="D1433" s="6">
        <f>IFERROR(INDEX('Medical Examinations'!$C:$C,MATCH($A1433,'Medical Examinations'!$A:$A,0)),"Not Found")</f>
        <v>8.8699999999999992</v>
      </c>
      <c r="E1433" s="6" t="str">
        <f>IFERROR(INDEX('Medical Examinations'!$I:$I,MATCH($A1433,'Medical Examinations'!$A:$A,0)),"Not Found")</f>
        <v>Yes</v>
      </c>
      <c r="F1433" s="6" t="str">
        <f>IFERROR(INDEX('Medical Examinations'!$J:$J,MATCH($A1433,'Medical Examinations'!$A:$A,0)),"Not Found")</f>
        <v>No</v>
      </c>
      <c r="G1433" s="6" t="str">
        <f>IFERROR(INDEX('Medical Examinations'!$F:$F,MATCH($A1433,'Medical Examinations'!$A:$A,0)),"Not Found")</f>
        <v>No</v>
      </c>
      <c r="H1433" s="6">
        <f>IFERROR(INDEX('Medical Examinations'!$L:$L,MATCH($A1433,'Medical Examinations'!$A:$A,0)),"Not Found")</f>
        <v>0</v>
      </c>
      <c r="I1433" s="6" t="str">
        <f>IFERROR(INDEX('Medical Examinations'!$K:$K,MATCH($A1433,'Medical Examinations'!$A:$A,0)),"Not Found")</f>
        <v>No</v>
      </c>
      <c r="J1433" s="6" t="str">
        <f>IFERROR(INDEX('Medical Examinations'!$M:$M,MATCH($A1433,'Medical Examinations'!$A:$A,0)),"Not Found")</f>
        <v>Obesity</v>
      </c>
      <c r="K1433" s="6" t="str">
        <f>IFERROR(INDEX('Medical Examinations'!$N:$N,MATCH($A1433,'Medical Examinations'!$A:$A,0)),"Not Found")</f>
        <v>Diabetic</v>
      </c>
      <c r="L1433" s="12">
        <f>IFERROR(INDEX('Hospitalisation Details'!$V:$V,MATCH($A1433,'Hospitalisation Details'!$A:$A,0)),"Not Found")</f>
        <v>0</v>
      </c>
      <c r="M1433" s="13">
        <f>IFERROR(INDEX('Hospitalisation Details'!$F:$F,MATCH($A1433,'Hospitalisation Details'!$A:$A,0)),"Not Found")</f>
        <v>7371.77</v>
      </c>
      <c r="N1433" s="6">
        <f>IFERROR(INDEX('Hospitalisation Details'!$S:$S,MATCH($A1433,'Hospitalisation Details'!$A:$A,0)),"Not Found")</f>
        <v>29914</v>
      </c>
      <c r="O1433" s="6">
        <f>IFERROR(INDEX('Hospitalisation Details'!$T:$T,MATCH($A1433,'Hospitalisation Details'!$A:$A,0)),"Not Found")</f>
        <v>41</v>
      </c>
      <c r="P1433" s="6">
        <f>IFERROR(INDEX('Hospitalisation Details'!$U:$U,MATCH($A1433,'Hospitalisation Details'!$A:$A,0)),"Not Found")</f>
        <v>0</v>
      </c>
      <c r="Q1433" s="6">
        <f>IFERROR(INDEX('Hospitalisation Details'!$W:$W,MATCH($A1433,'Hospitalisation Details'!$A:$A,0)),"Not Found")</f>
        <v>0</v>
      </c>
    </row>
    <row r="1434" spans="1:17" ht="15" customHeight="1" x14ac:dyDescent="0.3">
      <c r="A1434" s="6" t="str">
        <f>'Customer Names'!A1434</f>
        <v>Id1433</v>
      </c>
      <c r="B1434" s="6" t="str">
        <f>IFERROR(INDEX('Customer Names'!$D:$D,MATCH($A1434,'Customer Names'!$A:$A,0)),"Not Found")</f>
        <v>Shelby</v>
      </c>
      <c r="C1434" s="6">
        <f>IFERROR(INDEX('Medical Examinations'!$B:$B,MATCH($A1434,'Medical Examinations'!$A:$A,0)),"Not Found")</f>
        <v>16.79</v>
      </c>
      <c r="D1434" s="6">
        <f>IFERROR(INDEX('Medical Examinations'!$C:$C,MATCH($A1434,'Medical Examinations'!$A:$A,0)),"Not Found")</f>
        <v>11.4</v>
      </c>
      <c r="E1434" s="6" t="str">
        <f>IFERROR(INDEX('Medical Examinations'!$I:$I,MATCH($A1434,'Medical Examinations'!$A:$A,0)),"Not Found")</f>
        <v>No</v>
      </c>
      <c r="F1434" s="6" t="str">
        <f>IFERROR(INDEX('Medical Examinations'!$J:$J,MATCH($A1434,'Medical Examinations'!$A:$A,0)),"Not Found")</f>
        <v>No</v>
      </c>
      <c r="G1434" s="6" t="str">
        <f>IFERROR(INDEX('Medical Examinations'!$F:$F,MATCH($A1434,'Medical Examinations'!$A:$A,0)),"Not Found")</f>
        <v>No</v>
      </c>
      <c r="H1434" s="6">
        <f>IFERROR(INDEX('Medical Examinations'!$L:$L,MATCH($A1434,'Medical Examinations'!$A:$A,0)),"Not Found")</f>
        <v>0</v>
      </c>
      <c r="I1434" s="6" t="str">
        <f>IFERROR(INDEX('Medical Examinations'!$K:$K,MATCH($A1434,'Medical Examinations'!$A:$A,0)),"Not Found")</f>
        <v>No</v>
      </c>
      <c r="J1434" s="6" t="str">
        <f>IFERROR(INDEX('Medical Examinations'!$M:$M,MATCH($A1434,'Medical Examinations'!$A:$A,0)),"Not Found")</f>
        <v>Underweight</v>
      </c>
      <c r="K1434" s="6" t="str">
        <f>IFERROR(INDEX('Medical Examinations'!$N:$N,MATCH($A1434,'Medical Examinations'!$A:$A,0)),"Not Found")</f>
        <v>Diabetic</v>
      </c>
      <c r="L1434" s="12">
        <f>IFERROR(INDEX('Hospitalisation Details'!$V:$V,MATCH($A1434,'Hospitalisation Details'!$A:$A,0)),"Not Found")</f>
        <v>0</v>
      </c>
      <c r="M1434" s="13">
        <f>IFERROR(INDEX('Hospitalisation Details'!$F:$F,MATCH($A1434,'Hospitalisation Details'!$A:$A,0)),"Not Found")</f>
        <v>7362.31</v>
      </c>
      <c r="N1434" s="6">
        <f>IFERROR(INDEX('Hospitalisation Details'!$S:$S,MATCH($A1434,'Hospitalisation Details'!$A:$A,0)),"Not Found")</f>
        <v>24085</v>
      </c>
      <c r="O1434" s="6">
        <f>IFERROR(INDEX('Hospitalisation Details'!$T:$T,MATCH($A1434,'Hospitalisation Details'!$A:$A,0)),"Not Found")</f>
        <v>57</v>
      </c>
      <c r="P1434" s="6">
        <f>IFERROR(INDEX('Hospitalisation Details'!$U:$U,MATCH($A1434,'Hospitalisation Details'!$A:$A,0)),"Not Found")</f>
        <v>0</v>
      </c>
      <c r="Q1434" s="6">
        <f>IFERROR(INDEX('Hospitalisation Details'!$W:$W,MATCH($A1434,'Hospitalisation Details'!$A:$A,0)),"Not Found")</f>
        <v>0</v>
      </c>
    </row>
    <row r="1435" spans="1:17" ht="15" customHeight="1" x14ac:dyDescent="0.3">
      <c r="A1435" s="6" t="str">
        <f>'Customer Names'!A1435</f>
        <v>Id1434</v>
      </c>
      <c r="B1435" s="6" t="str">
        <f>IFERROR(INDEX('Customer Names'!$D:$D,MATCH($A1435,'Customer Names'!$A:$A,0)),"Not Found")</f>
        <v>Allison</v>
      </c>
      <c r="C1435" s="6">
        <f>IFERROR(INDEX('Medical Examinations'!$B:$B,MATCH($A1435,'Medical Examinations'!$A:$A,0)),"Not Found")</f>
        <v>31.635000000000002</v>
      </c>
      <c r="D1435" s="6">
        <f>IFERROR(INDEX('Medical Examinations'!$C:$C,MATCH($A1435,'Medical Examinations'!$A:$A,0)),"Not Found")</f>
        <v>9.1300000000000008</v>
      </c>
      <c r="E1435" s="6" t="str">
        <f>IFERROR(INDEX('Medical Examinations'!$I:$I,MATCH($A1435,'Medical Examinations'!$A:$A,0)),"Not Found")</f>
        <v>Yes</v>
      </c>
      <c r="F1435" s="6" t="str">
        <f>IFERROR(INDEX('Medical Examinations'!$J:$J,MATCH($A1435,'Medical Examinations'!$A:$A,0)),"Not Found")</f>
        <v>No</v>
      </c>
      <c r="G1435" s="6" t="str">
        <f>IFERROR(INDEX('Medical Examinations'!$F:$F,MATCH($A1435,'Medical Examinations'!$A:$A,0)),"Not Found")</f>
        <v>No</v>
      </c>
      <c r="H1435" s="6">
        <f>IFERROR(INDEX('Medical Examinations'!$L:$L,MATCH($A1435,'Medical Examinations'!$A:$A,0)),"Not Found")</f>
        <v>0</v>
      </c>
      <c r="I1435" s="6" t="str">
        <f>IFERROR(INDEX('Medical Examinations'!$K:$K,MATCH($A1435,'Medical Examinations'!$A:$A,0)),"Not Found")</f>
        <v>No</v>
      </c>
      <c r="J1435" s="6" t="str">
        <f>IFERROR(INDEX('Medical Examinations'!$M:$M,MATCH($A1435,'Medical Examinations'!$A:$A,0)),"Not Found")</f>
        <v>Obesity</v>
      </c>
      <c r="K1435" s="6" t="str">
        <f>IFERROR(INDEX('Medical Examinations'!$N:$N,MATCH($A1435,'Medical Examinations'!$A:$A,0)),"Not Found")</f>
        <v>Diabetic</v>
      </c>
      <c r="L1435" s="12">
        <f>IFERROR(INDEX('Hospitalisation Details'!$V:$V,MATCH($A1435,'Hospitalisation Details'!$A:$A,0)),"Not Found")</f>
        <v>0</v>
      </c>
      <c r="M1435" s="13">
        <f>IFERROR(INDEX('Hospitalisation Details'!$F:$F,MATCH($A1435,'Hospitalisation Details'!$A:$A,0)),"Not Found")</f>
        <v>7358.18</v>
      </c>
      <c r="N1435" s="6">
        <f>IFERROR(INDEX('Hospitalisation Details'!$S:$S,MATCH($A1435,'Hospitalisation Details'!$A:$A,0)),"Not Found")</f>
        <v>29783</v>
      </c>
      <c r="O1435" s="6">
        <f>IFERROR(INDEX('Hospitalisation Details'!$T:$T,MATCH($A1435,'Hospitalisation Details'!$A:$A,0)),"Not Found")</f>
        <v>41</v>
      </c>
      <c r="P1435" s="6">
        <f>IFERROR(INDEX('Hospitalisation Details'!$U:$U,MATCH($A1435,'Hospitalisation Details'!$A:$A,0)),"Not Found")</f>
        <v>0</v>
      </c>
      <c r="Q1435" s="6">
        <f>IFERROR(INDEX('Hospitalisation Details'!$W:$W,MATCH($A1435,'Hospitalisation Details'!$A:$A,0)),"Not Found")</f>
        <v>0</v>
      </c>
    </row>
    <row r="1436" spans="1:17" ht="15" customHeight="1" x14ac:dyDescent="0.3">
      <c r="A1436" s="6" t="str">
        <f>'Customer Names'!A1436</f>
        <v>Id1435</v>
      </c>
      <c r="B1436" s="6" t="str">
        <f>IFERROR(INDEX('Customer Names'!$D:$D,MATCH($A1436,'Customer Names'!$A:$A,0)),"Not Found")</f>
        <v>Leticia</v>
      </c>
      <c r="C1436" s="6">
        <f>IFERROR(INDEX('Medical Examinations'!$B:$B,MATCH($A1436,'Medical Examinations'!$A:$A,0)),"Not Found")</f>
        <v>24.19</v>
      </c>
      <c r="D1436" s="6">
        <f>IFERROR(INDEX('Medical Examinations'!$C:$C,MATCH($A1436,'Medical Examinations'!$A:$A,0)),"Not Found")</f>
        <v>6.22</v>
      </c>
      <c r="E1436" s="6" t="str">
        <f>IFERROR(INDEX('Medical Examinations'!$I:$I,MATCH($A1436,'Medical Examinations'!$A:$A,0)),"Not Found")</f>
        <v>Yes</v>
      </c>
      <c r="F1436" s="6" t="str">
        <f>IFERROR(INDEX('Medical Examinations'!$J:$J,MATCH($A1436,'Medical Examinations'!$A:$A,0)),"Not Found")</f>
        <v>No</v>
      </c>
      <c r="G1436" s="6" t="str">
        <f>IFERROR(INDEX('Medical Examinations'!$F:$F,MATCH($A1436,'Medical Examinations'!$A:$A,0)),"Not Found")</f>
        <v>Yes</v>
      </c>
      <c r="H1436" s="6">
        <f>IFERROR(INDEX('Medical Examinations'!$L:$L,MATCH($A1436,'Medical Examinations'!$A:$A,0)),"Not Found")</f>
        <v>1</v>
      </c>
      <c r="I1436" s="6" t="str">
        <f>IFERROR(INDEX('Medical Examinations'!$K:$K,MATCH($A1436,'Medical Examinations'!$A:$A,0)),"Not Found")</f>
        <v>No</v>
      </c>
      <c r="J1436" s="6" t="str">
        <f>IFERROR(INDEX('Medical Examinations'!$M:$M,MATCH($A1436,'Medical Examinations'!$A:$A,0)),"Not Found")</f>
        <v>Normal Weight</v>
      </c>
      <c r="K1436" s="6" t="str">
        <f>IFERROR(INDEX('Medical Examinations'!$N:$N,MATCH($A1436,'Medical Examinations'!$A:$A,0)),"Not Found")</f>
        <v>Prediabetic</v>
      </c>
      <c r="L1436" s="12">
        <f>IFERROR(INDEX('Hospitalisation Details'!$V:$V,MATCH($A1436,'Hospitalisation Details'!$A:$A,0)),"Not Found")</f>
        <v>0</v>
      </c>
      <c r="M1436" s="13">
        <f>IFERROR(INDEX('Hospitalisation Details'!$F:$F,MATCH($A1436,'Hospitalisation Details'!$A:$A,0)),"Not Found")</f>
        <v>7357.49</v>
      </c>
      <c r="N1436" s="6">
        <f>IFERROR(INDEX('Hospitalisation Details'!$S:$S,MATCH($A1436,'Hospitalisation Details'!$A:$A,0)),"Not Found")</f>
        <v>30488</v>
      </c>
      <c r="O1436" s="6">
        <f>IFERROR(INDEX('Hospitalisation Details'!$T:$T,MATCH($A1436,'Hospitalisation Details'!$A:$A,0)),"Not Found")</f>
        <v>39</v>
      </c>
      <c r="P1436" s="6">
        <f>IFERROR(INDEX('Hospitalisation Details'!$U:$U,MATCH($A1436,'Hospitalisation Details'!$A:$A,0)),"Not Found")</f>
        <v>0</v>
      </c>
      <c r="Q1436" s="6">
        <f>IFERROR(INDEX('Hospitalisation Details'!$W:$W,MATCH($A1436,'Hospitalisation Details'!$A:$A,0)),"Not Found")</f>
        <v>0</v>
      </c>
    </row>
    <row r="1437" spans="1:17" ht="15" customHeight="1" x14ac:dyDescent="0.3">
      <c r="A1437" s="6" t="str">
        <f>'Customer Names'!A1437</f>
        <v>Id1436</v>
      </c>
      <c r="B1437" s="6" t="str">
        <f>IFERROR(INDEX('Customer Names'!$D:$D,MATCH($A1437,'Customer Names'!$A:$A,0)),"Not Found")</f>
        <v>John S.</v>
      </c>
      <c r="C1437" s="6">
        <f>IFERROR(INDEX('Medical Examinations'!$B:$B,MATCH($A1437,'Medical Examinations'!$A:$A,0)),"Not Found")</f>
        <v>35.29</v>
      </c>
      <c r="D1437" s="6">
        <f>IFERROR(INDEX('Medical Examinations'!$C:$C,MATCH($A1437,'Medical Examinations'!$A:$A,0)),"Not Found")</f>
        <v>5.9</v>
      </c>
      <c r="E1437" s="6" t="str">
        <f>IFERROR(INDEX('Medical Examinations'!$I:$I,MATCH($A1437,'Medical Examinations'!$A:$A,0)),"Not Found")</f>
        <v>No</v>
      </c>
      <c r="F1437" s="6" t="str">
        <f>IFERROR(INDEX('Medical Examinations'!$J:$J,MATCH($A1437,'Medical Examinations'!$A:$A,0)),"Not Found")</f>
        <v>No</v>
      </c>
      <c r="G1437" s="6" t="str">
        <f>IFERROR(INDEX('Medical Examinations'!$F:$F,MATCH($A1437,'Medical Examinations'!$A:$A,0)),"Not Found")</f>
        <v>Yes</v>
      </c>
      <c r="H1437" s="6">
        <f>IFERROR(INDEX('Medical Examinations'!$L:$L,MATCH($A1437,'Medical Examinations'!$A:$A,0)),"Not Found")</f>
        <v>1</v>
      </c>
      <c r="I1437" s="6" t="str">
        <f>IFERROR(INDEX('Medical Examinations'!$K:$K,MATCH($A1437,'Medical Examinations'!$A:$A,0)),"Not Found")</f>
        <v>No</v>
      </c>
      <c r="J1437" s="6" t="str">
        <f>IFERROR(INDEX('Medical Examinations'!$M:$M,MATCH($A1437,'Medical Examinations'!$A:$A,0)),"Not Found")</f>
        <v>Obesity</v>
      </c>
      <c r="K1437" s="6" t="str">
        <f>IFERROR(INDEX('Medical Examinations'!$N:$N,MATCH($A1437,'Medical Examinations'!$A:$A,0)),"Not Found")</f>
        <v>Prediabetic</v>
      </c>
      <c r="L1437" s="12">
        <f>IFERROR(INDEX('Hospitalisation Details'!$V:$V,MATCH($A1437,'Hospitalisation Details'!$A:$A,0)),"Not Found")</f>
        <v>0</v>
      </c>
      <c r="M1437" s="13">
        <f>IFERROR(INDEX('Hospitalisation Details'!$F:$F,MATCH($A1437,'Hospitalisation Details'!$A:$A,0)),"Not Found")</f>
        <v>7349.12</v>
      </c>
      <c r="N1437" s="6">
        <f>IFERROR(INDEX('Hospitalisation Details'!$S:$S,MATCH($A1437,'Hospitalisation Details'!$A:$A,0)),"Not Found")</f>
        <v>34247</v>
      </c>
      <c r="O1437" s="6">
        <f>IFERROR(INDEX('Hospitalisation Details'!$T:$T,MATCH($A1437,'Hospitalisation Details'!$A:$A,0)),"Not Found")</f>
        <v>29</v>
      </c>
      <c r="P1437" s="6">
        <f>IFERROR(INDEX('Hospitalisation Details'!$U:$U,MATCH($A1437,'Hospitalisation Details'!$A:$A,0)),"Not Found")</f>
        <v>0</v>
      </c>
      <c r="Q1437" s="6">
        <f>IFERROR(INDEX('Hospitalisation Details'!$W:$W,MATCH($A1437,'Hospitalisation Details'!$A:$A,0)),"Not Found")</f>
        <v>0</v>
      </c>
    </row>
    <row r="1438" spans="1:17" ht="15" customHeight="1" x14ac:dyDescent="0.3">
      <c r="A1438" s="6" t="str">
        <f>'Customer Names'!A1438</f>
        <v>Id1437</v>
      </c>
      <c r="B1438" s="6" t="str">
        <f>IFERROR(INDEX('Customer Names'!$D:$D,MATCH($A1438,'Customer Names'!$A:$A,0)),"Not Found")</f>
        <v>April</v>
      </c>
      <c r="C1438" s="6">
        <f>IFERROR(INDEX('Medical Examinations'!$B:$B,MATCH($A1438,'Medical Examinations'!$A:$A,0)),"Not Found")</f>
        <v>35.299999999999997</v>
      </c>
      <c r="D1438" s="6">
        <f>IFERROR(INDEX('Medical Examinations'!$C:$C,MATCH($A1438,'Medical Examinations'!$A:$A,0)),"Not Found")</f>
        <v>4.45</v>
      </c>
      <c r="E1438" s="6" t="str">
        <f>IFERROR(INDEX('Medical Examinations'!$I:$I,MATCH($A1438,'Medical Examinations'!$A:$A,0)),"Not Found")</f>
        <v>No</v>
      </c>
      <c r="F1438" s="6" t="str">
        <f>IFERROR(INDEX('Medical Examinations'!$J:$J,MATCH($A1438,'Medical Examinations'!$A:$A,0)),"Not Found")</f>
        <v>No</v>
      </c>
      <c r="G1438" s="6" t="str">
        <f>IFERROR(INDEX('Medical Examinations'!$F:$F,MATCH($A1438,'Medical Examinations'!$A:$A,0)),"Not Found")</f>
        <v>No</v>
      </c>
      <c r="H1438" s="6">
        <f>IFERROR(INDEX('Medical Examinations'!$L:$L,MATCH($A1438,'Medical Examinations'!$A:$A,0)),"Not Found")</f>
        <v>0</v>
      </c>
      <c r="I1438" s="6" t="str">
        <f>IFERROR(INDEX('Medical Examinations'!$K:$K,MATCH($A1438,'Medical Examinations'!$A:$A,0)),"Not Found")</f>
        <v>No</v>
      </c>
      <c r="J1438" s="6" t="str">
        <f>IFERROR(INDEX('Medical Examinations'!$M:$M,MATCH($A1438,'Medical Examinations'!$A:$A,0)),"Not Found")</f>
        <v>Obesity</v>
      </c>
      <c r="K1438" s="6" t="str">
        <f>IFERROR(INDEX('Medical Examinations'!$N:$N,MATCH($A1438,'Medical Examinations'!$A:$A,0)),"Not Found")</f>
        <v>Normal</v>
      </c>
      <c r="L1438" s="12">
        <f>IFERROR(INDEX('Hospitalisation Details'!$V:$V,MATCH($A1438,'Hospitalisation Details'!$A:$A,0)),"Not Found")</f>
        <v>0</v>
      </c>
      <c r="M1438" s="13">
        <f>IFERROR(INDEX('Hospitalisation Details'!$F:$F,MATCH($A1438,'Hospitalisation Details'!$A:$A,0)),"Not Found")</f>
        <v>7348.14</v>
      </c>
      <c r="N1438" s="6">
        <f>IFERROR(INDEX('Hospitalisation Details'!$S:$S,MATCH($A1438,'Hospitalisation Details'!$A:$A,0)),"Not Found")</f>
        <v>28460</v>
      </c>
      <c r="O1438" s="6">
        <f>IFERROR(INDEX('Hospitalisation Details'!$T:$T,MATCH($A1438,'Hospitalisation Details'!$A:$A,0)),"Not Found")</f>
        <v>45</v>
      </c>
      <c r="P1438" s="6">
        <f>IFERROR(INDEX('Hospitalisation Details'!$U:$U,MATCH($A1438,'Hospitalisation Details'!$A:$A,0)),"Not Found")</f>
        <v>0</v>
      </c>
      <c r="Q1438" s="6">
        <f>IFERROR(INDEX('Hospitalisation Details'!$W:$W,MATCH($A1438,'Hospitalisation Details'!$A:$A,0)),"Not Found")</f>
        <v>0</v>
      </c>
    </row>
    <row r="1439" spans="1:17" ht="15" customHeight="1" x14ac:dyDescent="0.3">
      <c r="A1439" s="6" t="str">
        <f>'Customer Names'!A1439</f>
        <v>Id1438</v>
      </c>
      <c r="B1439" s="6" t="str">
        <f>IFERROR(INDEX('Customer Names'!$D:$D,MATCH($A1439,'Customer Names'!$A:$A,0)),"Not Found")</f>
        <v>Ashley N.</v>
      </c>
      <c r="C1439" s="6">
        <f>IFERROR(INDEX('Medical Examinations'!$B:$B,MATCH($A1439,'Medical Examinations'!$A:$A,0)),"Not Found")</f>
        <v>35.64</v>
      </c>
      <c r="D1439" s="6">
        <f>IFERROR(INDEX('Medical Examinations'!$C:$C,MATCH($A1439,'Medical Examinations'!$A:$A,0)),"Not Found")</f>
        <v>6.17</v>
      </c>
      <c r="E1439" s="6" t="str">
        <f>IFERROR(INDEX('Medical Examinations'!$I:$I,MATCH($A1439,'Medical Examinations'!$A:$A,0)),"Not Found")</f>
        <v>No</v>
      </c>
      <c r="F1439" s="6" t="str">
        <f>IFERROR(INDEX('Medical Examinations'!$J:$J,MATCH($A1439,'Medical Examinations'!$A:$A,0)),"Not Found")</f>
        <v>No</v>
      </c>
      <c r="G1439" s="6" t="str">
        <f>IFERROR(INDEX('Medical Examinations'!$F:$F,MATCH($A1439,'Medical Examinations'!$A:$A,0)),"Not Found")</f>
        <v>Yes</v>
      </c>
      <c r="H1439" s="6">
        <f>IFERROR(INDEX('Medical Examinations'!$L:$L,MATCH($A1439,'Medical Examinations'!$A:$A,0)),"Not Found")</f>
        <v>1</v>
      </c>
      <c r="I1439" s="6" t="str">
        <f>IFERROR(INDEX('Medical Examinations'!$K:$K,MATCH($A1439,'Medical Examinations'!$A:$A,0)),"Not Found")</f>
        <v>No</v>
      </c>
      <c r="J1439" s="6" t="str">
        <f>IFERROR(INDEX('Medical Examinations'!$M:$M,MATCH($A1439,'Medical Examinations'!$A:$A,0)),"Not Found")</f>
        <v>Obesity</v>
      </c>
      <c r="K1439" s="6" t="str">
        <f>IFERROR(INDEX('Medical Examinations'!$N:$N,MATCH($A1439,'Medical Examinations'!$A:$A,0)),"Not Found")</f>
        <v>Prediabetic</v>
      </c>
      <c r="L1439" s="12">
        <f>IFERROR(INDEX('Hospitalisation Details'!$V:$V,MATCH($A1439,'Hospitalisation Details'!$A:$A,0)),"Not Found")</f>
        <v>0</v>
      </c>
      <c r="M1439" s="13">
        <f>IFERROR(INDEX('Hospitalisation Details'!$F:$F,MATCH($A1439,'Hospitalisation Details'!$A:$A,0)),"Not Found")</f>
        <v>7345.73</v>
      </c>
      <c r="N1439" s="6">
        <f>IFERROR(INDEX('Hospitalisation Details'!$S:$S,MATCH($A1439,'Hospitalisation Details'!$A:$A,0)),"Not Found")</f>
        <v>29032</v>
      </c>
      <c r="O1439" s="6">
        <f>IFERROR(INDEX('Hospitalisation Details'!$T:$T,MATCH($A1439,'Hospitalisation Details'!$A:$A,0)),"Not Found")</f>
        <v>43</v>
      </c>
      <c r="P1439" s="6">
        <f>IFERROR(INDEX('Hospitalisation Details'!$U:$U,MATCH($A1439,'Hospitalisation Details'!$A:$A,0)),"Not Found")</f>
        <v>0</v>
      </c>
      <c r="Q1439" s="6">
        <f>IFERROR(INDEX('Hospitalisation Details'!$W:$W,MATCH($A1439,'Hospitalisation Details'!$A:$A,0)),"Not Found")</f>
        <v>0</v>
      </c>
    </row>
    <row r="1440" spans="1:17" ht="15" customHeight="1" x14ac:dyDescent="0.3">
      <c r="A1440" s="6" t="str">
        <f>'Customer Names'!A1440</f>
        <v>Id1439</v>
      </c>
      <c r="B1440" s="6" t="str">
        <f>IFERROR(INDEX('Customer Names'!$D:$D,MATCH($A1440,'Customer Names'!$A:$A,0)),"Not Found")</f>
        <v>Madeleine</v>
      </c>
      <c r="C1440" s="6">
        <f>IFERROR(INDEX('Medical Examinations'!$B:$B,MATCH($A1440,'Medical Examinations'!$A:$A,0)),"Not Found")</f>
        <v>33.1</v>
      </c>
      <c r="D1440" s="6">
        <f>IFERROR(INDEX('Medical Examinations'!$C:$C,MATCH($A1440,'Medical Examinations'!$A:$A,0)),"Not Found")</f>
        <v>4.93</v>
      </c>
      <c r="E1440" s="6" t="str">
        <f>IFERROR(INDEX('Medical Examinations'!$I:$I,MATCH($A1440,'Medical Examinations'!$A:$A,0)),"Not Found")</f>
        <v>No</v>
      </c>
      <c r="F1440" s="6" t="str">
        <f>IFERROR(INDEX('Medical Examinations'!$J:$J,MATCH($A1440,'Medical Examinations'!$A:$A,0)),"Not Found")</f>
        <v>No</v>
      </c>
      <c r="G1440" s="6" t="str">
        <f>IFERROR(INDEX('Medical Examinations'!$F:$F,MATCH($A1440,'Medical Examinations'!$A:$A,0)),"Not Found")</f>
        <v>No</v>
      </c>
      <c r="H1440" s="6">
        <f>IFERROR(INDEX('Medical Examinations'!$L:$L,MATCH($A1440,'Medical Examinations'!$A:$A,0)),"Not Found")</f>
        <v>0</v>
      </c>
      <c r="I1440" s="6" t="str">
        <f>IFERROR(INDEX('Medical Examinations'!$K:$K,MATCH($A1440,'Medical Examinations'!$A:$A,0)),"Not Found")</f>
        <v>No</v>
      </c>
      <c r="J1440" s="6" t="str">
        <f>IFERROR(INDEX('Medical Examinations'!$M:$M,MATCH($A1440,'Medical Examinations'!$A:$A,0)),"Not Found")</f>
        <v>Obesity</v>
      </c>
      <c r="K1440" s="6" t="str">
        <f>IFERROR(INDEX('Medical Examinations'!$N:$N,MATCH($A1440,'Medical Examinations'!$A:$A,0)),"Not Found")</f>
        <v>Normal</v>
      </c>
      <c r="L1440" s="12">
        <f>IFERROR(INDEX('Hospitalisation Details'!$V:$V,MATCH($A1440,'Hospitalisation Details'!$A:$A,0)),"Not Found")</f>
        <v>0</v>
      </c>
      <c r="M1440" s="13">
        <f>IFERROR(INDEX('Hospitalisation Details'!$F:$F,MATCH($A1440,'Hospitalisation Details'!$A:$A,0)),"Not Found")</f>
        <v>7345.08</v>
      </c>
      <c r="N1440" s="6">
        <f>IFERROR(INDEX('Hospitalisation Details'!$S:$S,MATCH($A1440,'Hospitalisation Details'!$A:$A,0)),"Not Found")</f>
        <v>28477</v>
      </c>
      <c r="O1440" s="6">
        <f>IFERROR(INDEX('Hospitalisation Details'!$T:$T,MATCH($A1440,'Hospitalisation Details'!$A:$A,0)),"Not Found")</f>
        <v>45</v>
      </c>
      <c r="P1440" s="6">
        <f>IFERROR(INDEX('Hospitalisation Details'!$U:$U,MATCH($A1440,'Hospitalisation Details'!$A:$A,0)),"Not Found")</f>
        <v>0</v>
      </c>
      <c r="Q1440" s="6">
        <f>IFERROR(INDEX('Hospitalisation Details'!$W:$W,MATCH($A1440,'Hospitalisation Details'!$A:$A,0)),"Not Found")</f>
        <v>0</v>
      </c>
    </row>
    <row r="1441" spans="1:17" ht="15" customHeight="1" x14ac:dyDescent="0.3">
      <c r="A1441" s="6" t="str">
        <f>'Customer Names'!A1441</f>
        <v>Id1440</v>
      </c>
      <c r="B1441" s="6" t="str">
        <f>IFERROR(INDEX('Customer Names'!$D:$D,MATCH($A1441,'Customer Names'!$A:$A,0)),"Not Found")</f>
        <v>Nelly S</v>
      </c>
      <c r="C1441" s="6">
        <f>IFERROR(INDEX('Medical Examinations'!$B:$B,MATCH($A1441,'Medical Examinations'!$A:$A,0)),"Not Found")</f>
        <v>26.41</v>
      </c>
      <c r="D1441" s="6">
        <f>IFERROR(INDEX('Medical Examinations'!$C:$C,MATCH($A1441,'Medical Examinations'!$A:$A,0)),"Not Found")</f>
        <v>7.32</v>
      </c>
      <c r="E1441" s="6" t="str">
        <f>IFERROR(INDEX('Medical Examinations'!$I:$I,MATCH($A1441,'Medical Examinations'!$A:$A,0)),"Not Found")</f>
        <v>Yes</v>
      </c>
      <c r="F1441" s="6" t="str">
        <f>IFERROR(INDEX('Medical Examinations'!$J:$J,MATCH($A1441,'Medical Examinations'!$A:$A,0)),"Not Found")</f>
        <v>No</v>
      </c>
      <c r="G1441" s="6" t="str">
        <f>IFERROR(INDEX('Medical Examinations'!$F:$F,MATCH($A1441,'Medical Examinations'!$A:$A,0)),"Not Found")</f>
        <v>No</v>
      </c>
      <c r="H1441" s="6">
        <f>IFERROR(INDEX('Medical Examinations'!$L:$L,MATCH($A1441,'Medical Examinations'!$A:$A,0)),"Not Found")</f>
        <v>1</v>
      </c>
      <c r="I1441" s="6" t="str">
        <f>IFERROR(INDEX('Medical Examinations'!$K:$K,MATCH($A1441,'Medical Examinations'!$A:$A,0)),"Not Found")</f>
        <v>No</v>
      </c>
      <c r="J1441" s="6" t="str">
        <f>IFERROR(INDEX('Medical Examinations'!$M:$M,MATCH($A1441,'Medical Examinations'!$A:$A,0)),"Not Found")</f>
        <v>Overweight</v>
      </c>
      <c r="K1441" s="6" t="str">
        <f>IFERROR(INDEX('Medical Examinations'!$N:$N,MATCH($A1441,'Medical Examinations'!$A:$A,0)),"Not Found")</f>
        <v>Diabetic</v>
      </c>
      <c r="L1441" s="12">
        <f>IFERROR(INDEX('Hospitalisation Details'!$V:$V,MATCH($A1441,'Hospitalisation Details'!$A:$A,0)),"Not Found")</f>
        <v>0</v>
      </c>
      <c r="M1441" s="13">
        <f>IFERROR(INDEX('Hospitalisation Details'!$F:$F,MATCH($A1441,'Hospitalisation Details'!$A:$A,0)),"Not Found")</f>
        <v>7339.93</v>
      </c>
      <c r="N1441" s="6">
        <f>IFERROR(INDEX('Hospitalisation Details'!$S:$S,MATCH($A1441,'Hospitalisation Details'!$A:$A,0)),"Not Found")</f>
        <v>31578</v>
      </c>
      <c r="O1441" s="6">
        <f>IFERROR(INDEX('Hospitalisation Details'!$T:$T,MATCH($A1441,'Hospitalisation Details'!$A:$A,0)),"Not Found")</f>
        <v>36</v>
      </c>
      <c r="P1441" s="6">
        <f>IFERROR(INDEX('Hospitalisation Details'!$U:$U,MATCH($A1441,'Hospitalisation Details'!$A:$A,0)),"Not Found")</f>
        <v>0</v>
      </c>
      <c r="Q1441" s="6">
        <f>IFERROR(INDEX('Hospitalisation Details'!$W:$W,MATCH($A1441,'Hospitalisation Details'!$A:$A,0)),"Not Found")</f>
        <v>0</v>
      </c>
    </row>
    <row r="1442" spans="1:17" ht="15" customHeight="1" x14ac:dyDescent="0.3">
      <c r="A1442" s="6" t="str">
        <f>'Customer Names'!A1442</f>
        <v>Id1441</v>
      </c>
      <c r="B1442" s="6" t="str">
        <f>IFERROR(INDEX('Customer Names'!$D:$D,MATCH($A1442,'Customer Names'!$A:$A,0)),"Not Found")</f>
        <v>Meredith S</v>
      </c>
      <c r="C1442" s="6">
        <f>IFERROR(INDEX('Medical Examinations'!$B:$B,MATCH($A1442,'Medical Examinations'!$A:$A,0)),"Not Found")</f>
        <v>29.9</v>
      </c>
      <c r="D1442" s="6">
        <f>IFERROR(INDEX('Medical Examinations'!$C:$C,MATCH($A1442,'Medical Examinations'!$A:$A,0)),"Not Found")</f>
        <v>5.27</v>
      </c>
      <c r="E1442" s="6" t="str">
        <f>IFERROR(INDEX('Medical Examinations'!$I:$I,MATCH($A1442,'Medical Examinations'!$A:$A,0)),"Not Found")</f>
        <v>No</v>
      </c>
      <c r="F1442" s="6" t="str">
        <f>IFERROR(INDEX('Medical Examinations'!$J:$J,MATCH($A1442,'Medical Examinations'!$A:$A,0)),"Not Found")</f>
        <v>No</v>
      </c>
      <c r="G1442" s="6" t="str">
        <f>IFERROR(INDEX('Medical Examinations'!$F:$F,MATCH($A1442,'Medical Examinations'!$A:$A,0)),"Not Found")</f>
        <v>Yes</v>
      </c>
      <c r="H1442" s="6">
        <f>IFERROR(INDEX('Medical Examinations'!$L:$L,MATCH($A1442,'Medical Examinations'!$A:$A,0)),"Not Found")</f>
        <v>1</v>
      </c>
      <c r="I1442" s="6" t="str">
        <f>IFERROR(INDEX('Medical Examinations'!$K:$K,MATCH($A1442,'Medical Examinations'!$A:$A,0)),"Not Found")</f>
        <v>No</v>
      </c>
      <c r="J1442" s="6" t="str">
        <f>IFERROR(INDEX('Medical Examinations'!$M:$M,MATCH($A1442,'Medical Examinations'!$A:$A,0)),"Not Found")</f>
        <v>Overweight</v>
      </c>
      <c r="K1442" s="6" t="str">
        <f>IFERROR(INDEX('Medical Examinations'!$N:$N,MATCH($A1442,'Medical Examinations'!$A:$A,0)),"Not Found")</f>
        <v>Normal</v>
      </c>
      <c r="L1442" s="12">
        <f>IFERROR(INDEX('Hospitalisation Details'!$V:$V,MATCH($A1442,'Hospitalisation Details'!$A:$A,0)),"Not Found")</f>
        <v>0</v>
      </c>
      <c r="M1442" s="13">
        <f>IFERROR(INDEX('Hospitalisation Details'!$F:$F,MATCH($A1442,'Hospitalisation Details'!$A:$A,0)),"Not Found")</f>
        <v>7337.75</v>
      </c>
      <c r="N1442" s="6">
        <f>IFERROR(INDEX('Hospitalisation Details'!$S:$S,MATCH($A1442,'Hospitalisation Details'!$A:$A,0)),"Not Found")</f>
        <v>29117</v>
      </c>
      <c r="O1442" s="6">
        <f>IFERROR(INDEX('Hospitalisation Details'!$T:$T,MATCH($A1442,'Hospitalisation Details'!$A:$A,0)),"Not Found")</f>
        <v>43</v>
      </c>
      <c r="P1442" s="6">
        <f>IFERROR(INDEX('Hospitalisation Details'!$U:$U,MATCH($A1442,'Hospitalisation Details'!$A:$A,0)),"Not Found")</f>
        <v>0</v>
      </c>
      <c r="Q1442" s="6">
        <f>IFERROR(INDEX('Hospitalisation Details'!$W:$W,MATCH($A1442,'Hospitalisation Details'!$A:$A,0)),"Not Found")</f>
        <v>0</v>
      </c>
    </row>
    <row r="1443" spans="1:17" ht="15" customHeight="1" x14ac:dyDescent="0.3">
      <c r="A1443" s="6" t="str">
        <f>'Customer Names'!A1443</f>
        <v>Id1442</v>
      </c>
      <c r="B1443" s="6" t="str">
        <f>IFERROR(INDEX('Customer Names'!$D:$D,MATCH($A1443,'Customer Names'!$A:$A,0)),"Not Found")</f>
        <v>Kevin</v>
      </c>
      <c r="C1443" s="6">
        <f>IFERROR(INDEX('Medical Examinations'!$B:$B,MATCH($A1443,'Medical Examinations'!$A:$A,0)),"Not Found")</f>
        <v>25.24</v>
      </c>
      <c r="D1443" s="6">
        <f>IFERROR(INDEX('Medical Examinations'!$C:$C,MATCH($A1443,'Medical Examinations'!$A:$A,0)),"Not Found")</f>
        <v>5.82</v>
      </c>
      <c r="E1443" s="6" t="str">
        <f>IFERROR(INDEX('Medical Examinations'!$I:$I,MATCH($A1443,'Medical Examinations'!$A:$A,0)),"Not Found")</f>
        <v>No</v>
      </c>
      <c r="F1443" s="6" t="str">
        <f>IFERROR(INDEX('Medical Examinations'!$J:$J,MATCH($A1443,'Medical Examinations'!$A:$A,0)),"Not Found")</f>
        <v>No</v>
      </c>
      <c r="G1443" s="6" t="str">
        <f>IFERROR(INDEX('Medical Examinations'!$F:$F,MATCH($A1443,'Medical Examinations'!$A:$A,0)),"Not Found")</f>
        <v>No</v>
      </c>
      <c r="H1443" s="6">
        <f>IFERROR(INDEX('Medical Examinations'!$L:$L,MATCH($A1443,'Medical Examinations'!$A:$A,0)),"Not Found")</f>
        <v>1</v>
      </c>
      <c r="I1443" s="6" t="str">
        <f>IFERROR(INDEX('Medical Examinations'!$K:$K,MATCH($A1443,'Medical Examinations'!$A:$A,0)),"Not Found")</f>
        <v>No</v>
      </c>
      <c r="J1443" s="6" t="str">
        <f>IFERROR(INDEX('Medical Examinations'!$M:$M,MATCH($A1443,'Medical Examinations'!$A:$A,0)),"Not Found")</f>
        <v>Overweight</v>
      </c>
      <c r="K1443" s="6" t="str">
        <f>IFERROR(INDEX('Medical Examinations'!$N:$N,MATCH($A1443,'Medical Examinations'!$A:$A,0)),"Not Found")</f>
        <v>Prediabetic</v>
      </c>
      <c r="L1443" s="12">
        <f>IFERROR(INDEX('Hospitalisation Details'!$V:$V,MATCH($A1443,'Hospitalisation Details'!$A:$A,0)),"Not Found")</f>
        <v>0</v>
      </c>
      <c r="M1443" s="13">
        <f>IFERROR(INDEX('Hospitalisation Details'!$F:$F,MATCH($A1443,'Hospitalisation Details'!$A:$A,0)),"Not Found")</f>
        <v>7325.47</v>
      </c>
      <c r="N1443" s="6">
        <f>IFERROR(INDEX('Hospitalisation Details'!$S:$S,MATCH($A1443,'Hospitalisation Details'!$A:$A,0)),"Not Found")</f>
        <v>30888</v>
      </c>
      <c r="O1443" s="6">
        <f>IFERROR(INDEX('Hospitalisation Details'!$T:$T,MATCH($A1443,'Hospitalisation Details'!$A:$A,0)),"Not Found")</f>
        <v>38</v>
      </c>
      <c r="P1443" s="6">
        <f>IFERROR(INDEX('Hospitalisation Details'!$U:$U,MATCH($A1443,'Hospitalisation Details'!$A:$A,0)),"Not Found")</f>
        <v>0</v>
      </c>
      <c r="Q1443" s="6">
        <f>IFERROR(INDEX('Hospitalisation Details'!$W:$W,MATCH($A1443,'Hospitalisation Details'!$A:$A,0)),"Not Found")</f>
        <v>0</v>
      </c>
    </row>
    <row r="1444" spans="1:17" ht="15" customHeight="1" x14ac:dyDescent="0.3">
      <c r="A1444" s="6" t="str">
        <f>'Customer Names'!A1444</f>
        <v>Id1443</v>
      </c>
      <c r="B1444" s="6" t="str">
        <f>IFERROR(INDEX('Customer Names'!$D:$D,MATCH($A1444,'Customer Names'!$A:$A,0)),"Not Found")</f>
        <v>Lisa</v>
      </c>
      <c r="C1444" s="6">
        <f>IFERROR(INDEX('Medical Examinations'!$B:$B,MATCH($A1444,'Medical Examinations'!$A:$A,0)),"Not Found")</f>
        <v>25.08</v>
      </c>
      <c r="D1444" s="6">
        <f>IFERROR(INDEX('Medical Examinations'!$C:$C,MATCH($A1444,'Medical Examinations'!$A:$A,0)),"Not Found")</f>
        <v>5.8</v>
      </c>
      <c r="E1444" s="6" t="str">
        <f>IFERROR(INDEX('Medical Examinations'!$I:$I,MATCH($A1444,'Medical Examinations'!$A:$A,0)),"Not Found")</f>
        <v>No</v>
      </c>
      <c r="F1444" s="6" t="str">
        <f>IFERROR(INDEX('Medical Examinations'!$J:$J,MATCH($A1444,'Medical Examinations'!$A:$A,0)),"Not Found")</f>
        <v>No</v>
      </c>
      <c r="G1444" s="6" t="str">
        <f>IFERROR(INDEX('Medical Examinations'!$F:$F,MATCH($A1444,'Medical Examinations'!$A:$A,0)),"Not Found")</f>
        <v>Yes</v>
      </c>
      <c r="H1444" s="6">
        <f>IFERROR(INDEX('Medical Examinations'!$L:$L,MATCH($A1444,'Medical Examinations'!$A:$A,0)),"Not Found")</f>
        <v>1</v>
      </c>
      <c r="I1444" s="6" t="str">
        <f>IFERROR(INDEX('Medical Examinations'!$K:$K,MATCH($A1444,'Medical Examinations'!$A:$A,0)),"Not Found")</f>
        <v>No</v>
      </c>
      <c r="J1444" s="6" t="str">
        <f>IFERROR(INDEX('Medical Examinations'!$M:$M,MATCH($A1444,'Medical Examinations'!$A:$A,0)),"Not Found")</f>
        <v>Overweight</v>
      </c>
      <c r="K1444" s="6" t="str">
        <f>IFERROR(INDEX('Medical Examinations'!$N:$N,MATCH($A1444,'Medical Examinations'!$A:$A,0)),"Not Found")</f>
        <v>Prediabetic</v>
      </c>
      <c r="L1444" s="12">
        <f>IFERROR(INDEX('Hospitalisation Details'!$V:$V,MATCH($A1444,'Hospitalisation Details'!$A:$A,0)),"Not Found")</f>
        <v>0</v>
      </c>
      <c r="M1444" s="13">
        <f>IFERROR(INDEX('Hospitalisation Details'!$F:$F,MATCH($A1444,'Hospitalisation Details'!$A:$A,0)),"Not Found")</f>
        <v>7325.05</v>
      </c>
      <c r="N1444" s="6">
        <f>IFERROR(INDEX('Hospitalisation Details'!$S:$S,MATCH($A1444,'Hospitalisation Details'!$A:$A,0)),"Not Found")</f>
        <v>29025</v>
      </c>
      <c r="O1444" s="6">
        <f>IFERROR(INDEX('Hospitalisation Details'!$T:$T,MATCH($A1444,'Hospitalisation Details'!$A:$A,0)),"Not Found")</f>
        <v>43</v>
      </c>
      <c r="P1444" s="6">
        <f>IFERROR(INDEX('Hospitalisation Details'!$U:$U,MATCH($A1444,'Hospitalisation Details'!$A:$A,0)),"Not Found")</f>
        <v>0</v>
      </c>
      <c r="Q1444" s="6">
        <f>IFERROR(INDEX('Hospitalisation Details'!$W:$W,MATCH($A1444,'Hospitalisation Details'!$A:$A,0)),"Not Found")</f>
        <v>0</v>
      </c>
    </row>
    <row r="1445" spans="1:17" ht="15" customHeight="1" x14ac:dyDescent="0.3">
      <c r="A1445" s="6" t="str">
        <f>'Customer Names'!A1445</f>
        <v>Id1444</v>
      </c>
      <c r="B1445" s="6" t="str">
        <f>IFERROR(INDEX('Customer Names'!$D:$D,MATCH($A1445,'Customer Names'!$A:$A,0)),"Not Found")</f>
        <v>Katherine A</v>
      </c>
      <c r="C1445" s="6">
        <f>IFERROR(INDEX('Medical Examinations'!$B:$B,MATCH($A1445,'Medical Examinations'!$A:$A,0)),"Not Found")</f>
        <v>29.164999999999999</v>
      </c>
      <c r="D1445" s="6">
        <f>IFERROR(INDEX('Medical Examinations'!$C:$C,MATCH($A1445,'Medical Examinations'!$A:$A,0)),"Not Found")</f>
        <v>4.87</v>
      </c>
      <c r="E1445" s="6" t="str">
        <f>IFERROR(INDEX('Medical Examinations'!$I:$I,MATCH($A1445,'Medical Examinations'!$A:$A,0)),"Not Found")</f>
        <v>No</v>
      </c>
      <c r="F1445" s="6" t="str">
        <f>IFERROR(INDEX('Medical Examinations'!$J:$J,MATCH($A1445,'Medical Examinations'!$A:$A,0)),"Not Found")</f>
        <v>Yes</v>
      </c>
      <c r="G1445" s="6" t="str">
        <f>IFERROR(INDEX('Medical Examinations'!$F:$F,MATCH($A1445,'Medical Examinations'!$A:$A,0)),"Not Found")</f>
        <v>No</v>
      </c>
      <c r="H1445" s="6">
        <f>IFERROR(INDEX('Medical Examinations'!$L:$L,MATCH($A1445,'Medical Examinations'!$A:$A,0)),"Not Found")</f>
        <v>1</v>
      </c>
      <c r="I1445" s="6" t="str">
        <f>IFERROR(INDEX('Medical Examinations'!$K:$K,MATCH($A1445,'Medical Examinations'!$A:$A,0)),"Not Found")</f>
        <v>No</v>
      </c>
      <c r="J1445" s="6" t="str">
        <f>IFERROR(INDEX('Medical Examinations'!$M:$M,MATCH($A1445,'Medical Examinations'!$A:$A,0)),"Not Found")</f>
        <v>Overweight</v>
      </c>
      <c r="K1445" s="6" t="str">
        <f>IFERROR(INDEX('Medical Examinations'!$N:$N,MATCH($A1445,'Medical Examinations'!$A:$A,0)),"Not Found")</f>
        <v>Normal</v>
      </c>
      <c r="L1445" s="12">
        <f>IFERROR(INDEX('Hospitalisation Details'!$V:$V,MATCH($A1445,'Hospitalisation Details'!$A:$A,0)),"Not Found")</f>
        <v>0</v>
      </c>
      <c r="M1445" s="13">
        <f>IFERROR(INDEX('Hospitalisation Details'!$F:$F,MATCH($A1445,'Hospitalisation Details'!$A:$A,0)),"Not Found")</f>
        <v>7323.73</v>
      </c>
      <c r="N1445" s="6">
        <f>IFERROR(INDEX('Hospitalisation Details'!$S:$S,MATCH($A1445,'Hospitalisation Details'!$A:$A,0)),"Not Found")</f>
        <v>38306</v>
      </c>
      <c r="O1445" s="6">
        <f>IFERROR(INDEX('Hospitalisation Details'!$T:$T,MATCH($A1445,'Hospitalisation Details'!$A:$A,0)),"Not Found")</f>
        <v>18</v>
      </c>
      <c r="P1445" s="6">
        <f>IFERROR(INDEX('Hospitalisation Details'!$U:$U,MATCH($A1445,'Hospitalisation Details'!$A:$A,0)),"Not Found")</f>
        <v>0</v>
      </c>
      <c r="Q1445" s="6">
        <f>IFERROR(INDEX('Hospitalisation Details'!$W:$W,MATCH($A1445,'Hospitalisation Details'!$A:$A,0)),"Not Found")</f>
        <v>0</v>
      </c>
    </row>
    <row r="1446" spans="1:17" ht="15" customHeight="1" x14ac:dyDescent="0.3">
      <c r="A1446" s="6" t="str">
        <f>'Customer Names'!A1446</f>
        <v>Id1445</v>
      </c>
      <c r="B1446" s="6" t="str">
        <f>IFERROR(INDEX('Customer Names'!$D:$D,MATCH($A1446,'Customer Names'!$A:$A,0)),"Not Found")</f>
        <v>Steve</v>
      </c>
      <c r="C1446" s="6">
        <f>IFERROR(INDEX('Medical Examinations'!$B:$B,MATCH($A1446,'Medical Examinations'!$A:$A,0)),"Not Found")</f>
        <v>15.05</v>
      </c>
      <c r="D1446" s="6">
        <f>IFERROR(INDEX('Medical Examinations'!$C:$C,MATCH($A1446,'Medical Examinations'!$A:$A,0)),"Not Found")</f>
        <v>8.1199999999999992</v>
      </c>
      <c r="E1446" s="6" t="str">
        <f>IFERROR(INDEX('Medical Examinations'!$I:$I,MATCH($A1446,'Medical Examinations'!$A:$A,0)),"Not Found")</f>
        <v>No</v>
      </c>
      <c r="F1446" s="6" t="str">
        <f>IFERROR(INDEX('Medical Examinations'!$J:$J,MATCH($A1446,'Medical Examinations'!$A:$A,0)),"Not Found")</f>
        <v>No</v>
      </c>
      <c r="G1446" s="6" t="str">
        <f>IFERROR(INDEX('Medical Examinations'!$F:$F,MATCH($A1446,'Medical Examinations'!$A:$A,0)),"Not Found")</f>
        <v>No</v>
      </c>
      <c r="H1446" s="6">
        <f>IFERROR(INDEX('Medical Examinations'!$L:$L,MATCH($A1446,'Medical Examinations'!$A:$A,0)),"Not Found")</f>
        <v>0</v>
      </c>
      <c r="I1446" s="6" t="str">
        <f>IFERROR(INDEX('Medical Examinations'!$K:$K,MATCH($A1446,'Medical Examinations'!$A:$A,0)),"Not Found")</f>
        <v>No</v>
      </c>
      <c r="J1446" s="6" t="str">
        <f>IFERROR(INDEX('Medical Examinations'!$M:$M,MATCH($A1446,'Medical Examinations'!$A:$A,0)),"Not Found")</f>
        <v>Underweight</v>
      </c>
      <c r="K1446" s="6" t="str">
        <f>IFERROR(INDEX('Medical Examinations'!$N:$N,MATCH($A1446,'Medical Examinations'!$A:$A,0)),"Not Found")</f>
        <v>Diabetic</v>
      </c>
      <c r="L1446" s="12">
        <f>IFERROR(INDEX('Hospitalisation Details'!$V:$V,MATCH($A1446,'Hospitalisation Details'!$A:$A,0)),"Not Found")</f>
        <v>0</v>
      </c>
      <c r="M1446" s="13">
        <f>IFERROR(INDEX('Hospitalisation Details'!$F:$F,MATCH($A1446,'Hospitalisation Details'!$A:$A,0)),"Not Found")</f>
        <v>7322.86</v>
      </c>
      <c r="N1446" s="6">
        <f>IFERROR(INDEX('Hospitalisation Details'!$S:$S,MATCH($A1446,'Hospitalisation Details'!$A:$A,0)),"Not Found")</f>
        <v>23934</v>
      </c>
      <c r="O1446" s="6">
        <f>IFERROR(INDEX('Hospitalisation Details'!$T:$T,MATCH($A1446,'Hospitalisation Details'!$A:$A,0)),"Not Found")</f>
        <v>57</v>
      </c>
      <c r="P1446" s="6">
        <f>IFERROR(INDEX('Hospitalisation Details'!$U:$U,MATCH($A1446,'Hospitalisation Details'!$A:$A,0)),"Not Found")</f>
        <v>0</v>
      </c>
      <c r="Q1446" s="6">
        <f>IFERROR(INDEX('Hospitalisation Details'!$W:$W,MATCH($A1446,'Hospitalisation Details'!$A:$A,0)),"Not Found")</f>
        <v>0</v>
      </c>
    </row>
    <row r="1447" spans="1:17" ht="15" customHeight="1" x14ac:dyDescent="0.3">
      <c r="A1447" s="6" t="str">
        <f>'Customer Names'!A1447</f>
        <v>Id1446</v>
      </c>
      <c r="B1447" s="6" t="str">
        <f>IFERROR(INDEX('Customer Names'!$D:$D,MATCH($A1447,'Customer Names'!$A:$A,0)),"Not Found")</f>
        <v>Kate L.</v>
      </c>
      <c r="C1447" s="6">
        <f>IFERROR(INDEX('Medical Examinations'!$B:$B,MATCH($A1447,'Medical Examinations'!$A:$A,0)),"Not Found")</f>
        <v>19.95</v>
      </c>
      <c r="D1447" s="6">
        <f>IFERROR(INDEX('Medical Examinations'!$C:$C,MATCH($A1447,'Medical Examinations'!$A:$A,0)),"Not Found")</f>
        <v>4.3600000000000003</v>
      </c>
      <c r="E1447" s="6" t="str">
        <f>IFERROR(INDEX('Medical Examinations'!$I:$I,MATCH($A1447,'Medical Examinations'!$A:$A,0)),"Not Found")</f>
        <v>No</v>
      </c>
      <c r="F1447" s="6" t="str">
        <f>IFERROR(INDEX('Medical Examinations'!$J:$J,MATCH($A1447,'Medical Examinations'!$A:$A,0)),"Not Found")</f>
        <v>No</v>
      </c>
      <c r="G1447" s="6" t="str">
        <f>IFERROR(INDEX('Medical Examinations'!$F:$F,MATCH($A1447,'Medical Examinations'!$A:$A,0)),"Not Found")</f>
        <v>No</v>
      </c>
      <c r="H1447" s="6">
        <f>IFERROR(INDEX('Medical Examinations'!$L:$L,MATCH($A1447,'Medical Examinations'!$A:$A,0)),"Not Found")</f>
        <v>2</v>
      </c>
      <c r="I1447" s="6" t="str">
        <f>IFERROR(INDEX('Medical Examinations'!$K:$K,MATCH($A1447,'Medical Examinations'!$A:$A,0)),"Not Found")</f>
        <v>No</v>
      </c>
      <c r="J1447" s="6" t="str">
        <f>IFERROR(INDEX('Medical Examinations'!$M:$M,MATCH($A1447,'Medical Examinations'!$A:$A,0)),"Not Found")</f>
        <v>Normal Weight</v>
      </c>
      <c r="K1447" s="6" t="str">
        <f>IFERROR(INDEX('Medical Examinations'!$N:$N,MATCH($A1447,'Medical Examinations'!$A:$A,0)),"Not Found")</f>
        <v>Normal</v>
      </c>
      <c r="L1447" s="12">
        <f>IFERROR(INDEX('Hospitalisation Details'!$V:$V,MATCH($A1447,'Hospitalisation Details'!$A:$A,0)),"Not Found")</f>
        <v>0</v>
      </c>
      <c r="M1447" s="13">
        <f>IFERROR(INDEX('Hospitalisation Details'!$F:$F,MATCH($A1447,'Hospitalisation Details'!$A:$A,0)),"Not Found")</f>
        <v>7318.22</v>
      </c>
      <c r="N1447" s="6">
        <f>IFERROR(INDEX('Hospitalisation Details'!$S:$S,MATCH($A1447,'Hospitalisation Details'!$A:$A,0)),"Not Found")</f>
        <v>26522</v>
      </c>
      <c r="O1447" s="6">
        <f>IFERROR(INDEX('Hospitalisation Details'!$T:$T,MATCH($A1447,'Hospitalisation Details'!$A:$A,0)),"Not Found")</f>
        <v>50</v>
      </c>
      <c r="P1447" s="6">
        <f>IFERROR(INDEX('Hospitalisation Details'!$U:$U,MATCH($A1447,'Hospitalisation Details'!$A:$A,0)),"Not Found")</f>
        <v>0</v>
      </c>
      <c r="Q1447" s="6">
        <f>IFERROR(INDEX('Hospitalisation Details'!$W:$W,MATCH($A1447,'Hospitalisation Details'!$A:$A,0)),"Not Found")</f>
        <v>0</v>
      </c>
    </row>
    <row r="1448" spans="1:17" ht="15" customHeight="1" x14ac:dyDescent="0.3">
      <c r="A1448" s="6" t="str">
        <f>'Customer Names'!A1448</f>
        <v>Id1447</v>
      </c>
      <c r="B1448" s="6" t="str">
        <f>IFERROR(INDEX('Customer Names'!$D:$D,MATCH($A1448,'Customer Names'!$A:$A,0)),"Not Found")</f>
        <v>Beth</v>
      </c>
      <c r="C1448" s="6">
        <f>IFERROR(INDEX('Medical Examinations'!$B:$B,MATCH($A1448,'Medical Examinations'!$A:$A,0)),"Not Found")</f>
        <v>16.66</v>
      </c>
      <c r="D1448" s="6">
        <f>IFERROR(INDEX('Medical Examinations'!$C:$C,MATCH($A1448,'Medical Examinations'!$A:$A,0)),"Not Found")</f>
        <v>9.16</v>
      </c>
      <c r="E1448" s="6" t="str">
        <f>IFERROR(INDEX('Medical Examinations'!$I:$I,MATCH($A1448,'Medical Examinations'!$A:$A,0)),"Not Found")</f>
        <v>No</v>
      </c>
      <c r="F1448" s="6" t="str">
        <f>IFERROR(INDEX('Medical Examinations'!$J:$J,MATCH($A1448,'Medical Examinations'!$A:$A,0)),"Not Found")</f>
        <v>No</v>
      </c>
      <c r="G1448" s="6" t="str">
        <f>IFERROR(INDEX('Medical Examinations'!$F:$F,MATCH($A1448,'Medical Examinations'!$A:$A,0)),"Not Found")</f>
        <v>No</v>
      </c>
      <c r="H1448" s="6">
        <f>IFERROR(INDEX('Medical Examinations'!$L:$L,MATCH($A1448,'Medical Examinations'!$A:$A,0)),"Not Found")</f>
        <v>0</v>
      </c>
      <c r="I1448" s="6" t="str">
        <f>IFERROR(INDEX('Medical Examinations'!$K:$K,MATCH($A1448,'Medical Examinations'!$A:$A,0)),"Not Found")</f>
        <v>No</v>
      </c>
      <c r="J1448" s="6" t="str">
        <f>IFERROR(INDEX('Medical Examinations'!$M:$M,MATCH($A1448,'Medical Examinations'!$A:$A,0)),"Not Found")</f>
        <v>Underweight</v>
      </c>
      <c r="K1448" s="6" t="str">
        <f>IFERROR(INDEX('Medical Examinations'!$N:$N,MATCH($A1448,'Medical Examinations'!$A:$A,0)),"Not Found")</f>
        <v>Diabetic</v>
      </c>
      <c r="L1448" s="12">
        <f>IFERROR(INDEX('Hospitalisation Details'!$V:$V,MATCH($A1448,'Hospitalisation Details'!$A:$A,0)),"Not Found")</f>
        <v>0</v>
      </c>
      <c r="M1448" s="13">
        <f>IFERROR(INDEX('Hospitalisation Details'!$F:$F,MATCH($A1448,'Hospitalisation Details'!$A:$A,0)),"Not Found")</f>
        <v>7318.21</v>
      </c>
      <c r="N1448" s="6">
        <f>IFERROR(INDEX('Hospitalisation Details'!$S:$S,MATCH($A1448,'Hospitalisation Details'!$A:$A,0)),"Not Found")</f>
        <v>23918</v>
      </c>
      <c r="O1448" s="6">
        <f>IFERROR(INDEX('Hospitalisation Details'!$T:$T,MATCH($A1448,'Hospitalisation Details'!$A:$A,0)),"Not Found")</f>
        <v>57</v>
      </c>
      <c r="P1448" s="6">
        <f>IFERROR(INDEX('Hospitalisation Details'!$U:$U,MATCH($A1448,'Hospitalisation Details'!$A:$A,0)),"Not Found")</f>
        <v>0</v>
      </c>
      <c r="Q1448" s="6">
        <f>IFERROR(INDEX('Hospitalisation Details'!$W:$W,MATCH($A1448,'Hospitalisation Details'!$A:$A,0)),"Not Found")</f>
        <v>0</v>
      </c>
    </row>
    <row r="1449" spans="1:17" ht="15" customHeight="1" x14ac:dyDescent="0.3">
      <c r="A1449" s="6" t="str">
        <f>'Customer Names'!A1449</f>
        <v>Id1448</v>
      </c>
      <c r="B1449" s="6" t="str">
        <f>IFERROR(INDEX('Customer Names'!$D:$D,MATCH($A1449,'Customer Names'!$A:$A,0)),"Not Found")</f>
        <v>Katharine</v>
      </c>
      <c r="C1449" s="6">
        <f>IFERROR(INDEX('Medical Examinations'!$B:$B,MATCH($A1449,'Medical Examinations'!$A:$A,0)),"Not Found")</f>
        <v>16.62</v>
      </c>
      <c r="D1449" s="6">
        <f>IFERROR(INDEX('Medical Examinations'!$C:$C,MATCH($A1449,'Medical Examinations'!$A:$A,0)),"Not Found")</f>
        <v>9.14</v>
      </c>
      <c r="E1449" s="6" t="str">
        <f>IFERROR(INDEX('Medical Examinations'!$I:$I,MATCH($A1449,'Medical Examinations'!$A:$A,0)),"Not Found")</f>
        <v>No</v>
      </c>
      <c r="F1449" s="6" t="str">
        <f>IFERROR(INDEX('Medical Examinations'!$J:$J,MATCH($A1449,'Medical Examinations'!$A:$A,0)),"Not Found")</f>
        <v>No</v>
      </c>
      <c r="G1449" s="6" t="str">
        <f>IFERROR(INDEX('Medical Examinations'!$F:$F,MATCH($A1449,'Medical Examinations'!$A:$A,0)),"Not Found")</f>
        <v>No</v>
      </c>
      <c r="H1449" s="6">
        <f>IFERROR(INDEX('Medical Examinations'!$L:$L,MATCH($A1449,'Medical Examinations'!$A:$A,0)),"Not Found")</f>
        <v>0</v>
      </c>
      <c r="I1449" s="6" t="str">
        <f>IFERROR(INDEX('Medical Examinations'!$K:$K,MATCH($A1449,'Medical Examinations'!$A:$A,0)),"Not Found")</f>
        <v>No</v>
      </c>
      <c r="J1449" s="6" t="str">
        <f>IFERROR(INDEX('Medical Examinations'!$M:$M,MATCH($A1449,'Medical Examinations'!$A:$A,0)),"Not Found")</f>
        <v>Underweight</v>
      </c>
      <c r="K1449" s="6" t="str">
        <f>IFERROR(INDEX('Medical Examinations'!$N:$N,MATCH($A1449,'Medical Examinations'!$A:$A,0)),"Not Found")</f>
        <v>Diabetic</v>
      </c>
      <c r="L1449" s="12">
        <f>IFERROR(INDEX('Hospitalisation Details'!$V:$V,MATCH($A1449,'Hospitalisation Details'!$A:$A,0)),"Not Found")</f>
        <v>0</v>
      </c>
      <c r="M1449" s="13">
        <f>IFERROR(INDEX('Hospitalisation Details'!$F:$F,MATCH($A1449,'Hospitalisation Details'!$A:$A,0)),"Not Found")</f>
        <v>7304.65</v>
      </c>
      <c r="N1449" s="6">
        <f>IFERROR(INDEX('Hospitalisation Details'!$S:$S,MATCH($A1449,'Hospitalisation Details'!$A:$A,0)),"Not Found")</f>
        <v>23899</v>
      </c>
      <c r="O1449" s="6">
        <f>IFERROR(INDEX('Hospitalisation Details'!$T:$T,MATCH($A1449,'Hospitalisation Details'!$A:$A,0)),"Not Found")</f>
        <v>58</v>
      </c>
      <c r="P1449" s="6">
        <f>IFERROR(INDEX('Hospitalisation Details'!$U:$U,MATCH($A1449,'Hospitalisation Details'!$A:$A,0)),"Not Found")</f>
        <v>0</v>
      </c>
      <c r="Q1449" s="6">
        <f>IFERROR(INDEX('Hospitalisation Details'!$W:$W,MATCH($A1449,'Hospitalisation Details'!$A:$A,0)),"Not Found")</f>
        <v>0</v>
      </c>
    </row>
    <row r="1450" spans="1:17" ht="15" customHeight="1" x14ac:dyDescent="0.3">
      <c r="A1450" s="6" t="str">
        <f>'Customer Names'!A1450</f>
        <v>Id1449</v>
      </c>
      <c r="B1450" s="6" t="str">
        <f>IFERROR(INDEX('Customer Names'!$D:$D,MATCH($A1450,'Customer Names'!$A:$A,0)),"Not Found")</f>
        <v>Heather L</v>
      </c>
      <c r="C1450" s="6">
        <f>IFERROR(INDEX('Medical Examinations'!$B:$B,MATCH($A1450,'Medical Examinations'!$A:$A,0)),"Not Found")</f>
        <v>15.36</v>
      </c>
      <c r="D1450" s="6">
        <f>IFERROR(INDEX('Medical Examinations'!$C:$C,MATCH($A1450,'Medical Examinations'!$A:$A,0)),"Not Found")</f>
        <v>5.49</v>
      </c>
      <c r="E1450" s="6" t="str">
        <f>IFERROR(INDEX('Medical Examinations'!$I:$I,MATCH($A1450,'Medical Examinations'!$A:$A,0)),"Not Found")</f>
        <v>Yes</v>
      </c>
      <c r="F1450" s="6" t="str">
        <f>IFERROR(INDEX('Medical Examinations'!$J:$J,MATCH($A1450,'Medical Examinations'!$A:$A,0)),"Not Found")</f>
        <v>No</v>
      </c>
      <c r="G1450" s="6" t="str">
        <f>IFERROR(INDEX('Medical Examinations'!$F:$F,MATCH($A1450,'Medical Examinations'!$A:$A,0)),"Not Found")</f>
        <v>No</v>
      </c>
      <c r="H1450" s="6">
        <f>IFERROR(INDEX('Medical Examinations'!$L:$L,MATCH($A1450,'Medical Examinations'!$A:$A,0)),"Not Found")</f>
        <v>2</v>
      </c>
      <c r="I1450" s="6" t="str">
        <f>IFERROR(INDEX('Medical Examinations'!$K:$K,MATCH($A1450,'Medical Examinations'!$A:$A,0)),"Not Found")</f>
        <v>No</v>
      </c>
      <c r="J1450" s="6" t="str">
        <f>IFERROR(INDEX('Medical Examinations'!$M:$M,MATCH($A1450,'Medical Examinations'!$A:$A,0)),"Not Found")</f>
        <v>Underweight</v>
      </c>
      <c r="K1450" s="6" t="str">
        <f>IFERROR(INDEX('Medical Examinations'!$N:$N,MATCH($A1450,'Medical Examinations'!$A:$A,0)),"Not Found")</f>
        <v>Normal</v>
      </c>
      <c r="L1450" s="12">
        <f>IFERROR(INDEX('Hospitalisation Details'!$V:$V,MATCH($A1450,'Hospitalisation Details'!$A:$A,0)),"Not Found")</f>
        <v>0</v>
      </c>
      <c r="M1450" s="13">
        <f>IFERROR(INDEX('Hospitalisation Details'!$F:$F,MATCH($A1450,'Hospitalisation Details'!$A:$A,0)),"Not Found")</f>
        <v>7302.46</v>
      </c>
      <c r="N1450" s="6">
        <f>IFERROR(INDEX('Hospitalisation Details'!$S:$S,MATCH($A1450,'Hospitalisation Details'!$A:$A,0)),"Not Found")</f>
        <v>24467</v>
      </c>
      <c r="O1450" s="6">
        <f>IFERROR(INDEX('Hospitalisation Details'!$T:$T,MATCH($A1450,'Hospitalisation Details'!$A:$A,0)),"Not Found")</f>
        <v>56</v>
      </c>
      <c r="P1450" s="6">
        <f>IFERROR(INDEX('Hospitalisation Details'!$U:$U,MATCH($A1450,'Hospitalisation Details'!$A:$A,0)),"Not Found")</f>
        <v>0</v>
      </c>
      <c r="Q1450" s="6">
        <f>IFERROR(INDEX('Hospitalisation Details'!$W:$W,MATCH($A1450,'Hospitalisation Details'!$A:$A,0)),"Not Found")</f>
        <v>0</v>
      </c>
    </row>
    <row r="1451" spans="1:17" ht="15" customHeight="1" x14ac:dyDescent="0.3">
      <c r="A1451" s="6" t="str">
        <f>'Customer Names'!A1451</f>
        <v>Id1450</v>
      </c>
      <c r="B1451" s="6" t="str">
        <f>IFERROR(INDEX('Customer Names'!$D:$D,MATCH($A1451,'Customer Names'!$A:$A,0)),"Not Found")</f>
        <v>Desiree</v>
      </c>
      <c r="C1451" s="6">
        <f>IFERROR(INDEX('Medical Examinations'!$B:$B,MATCH($A1451,'Medical Examinations'!$A:$A,0)),"Not Found")</f>
        <v>27.74</v>
      </c>
      <c r="D1451" s="6">
        <f>IFERROR(INDEX('Medical Examinations'!$C:$C,MATCH($A1451,'Medical Examinations'!$A:$A,0)),"Not Found")</f>
        <v>5.96</v>
      </c>
      <c r="E1451" s="6" t="str">
        <f>IFERROR(INDEX('Medical Examinations'!$I:$I,MATCH($A1451,'Medical Examinations'!$A:$A,0)),"Not Found")</f>
        <v>Yes</v>
      </c>
      <c r="F1451" s="6" t="str">
        <f>IFERROR(INDEX('Medical Examinations'!$J:$J,MATCH($A1451,'Medical Examinations'!$A:$A,0)),"Not Found")</f>
        <v>No</v>
      </c>
      <c r="G1451" s="6" t="str">
        <f>IFERROR(INDEX('Medical Examinations'!$F:$F,MATCH($A1451,'Medical Examinations'!$A:$A,0)),"Not Found")</f>
        <v>No</v>
      </c>
      <c r="H1451" s="6">
        <f>IFERROR(INDEX('Medical Examinations'!$L:$L,MATCH($A1451,'Medical Examinations'!$A:$A,0)),"Not Found")</f>
        <v>0</v>
      </c>
      <c r="I1451" s="6" t="str">
        <f>IFERROR(INDEX('Medical Examinations'!$K:$K,MATCH($A1451,'Medical Examinations'!$A:$A,0)),"Not Found")</f>
        <v>No</v>
      </c>
      <c r="J1451" s="6" t="str">
        <f>IFERROR(INDEX('Medical Examinations'!$M:$M,MATCH($A1451,'Medical Examinations'!$A:$A,0)),"Not Found")</f>
        <v>Overweight</v>
      </c>
      <c r="K1451" s="6" t="str">
        <f>IFERROR(INDEX('Medical Examinations'!$N:$N,MATCH($A1451,'Medical Examinations'!$A:$A,0)),"Not Found")</f>
        <v>Prediabetic</v>
      </c>
      <c r="L1451" s="12">
        <f>IFERROR(INDEX('Hospitalisation Details'!$V:$V,MATCH($A1451,'Hospitalisation Details'!$A:$A,0)),"Not Found")</f>
        <v>0</v>
      </c>
      <c r="M1451" s="13">
        <f>IFERROR(INDEX('Hospitalisation Details'!$F:$F,MATCH($A1451,'Hospitalisation Details'!$A:$A,0)),"Not Found")</f>
        <v>7281.51</v>
      </c>
      <c r="N1451" s="6">
        <f>IFERROR(INDEX('Hospitalisation Details'!$S:$S,MATCH($A1451,'Hospitalisation Details'!$A:$A,0)),"Not Found")</f>
        <v>31353</v>
      </c>
      <c r="O1451" s="6">
        <f>IFERROR(INDEX('Hospitalisation Details'!$T:$T,MATCH($A1451,'Hospitalisation Details'!$A:$A,0)),"Not Found")</f>
        <v>37</v>
      </c>
      <c r="P1451" s="6">
        <f>IFERROR(INDEX('Hospitalisation Details'!$U:$U,MATCH($A1451,'Hospitalisation Details'!$A:$A,0)),"Not Found")</f>
        <v>0</v>
      </c>
      <c r="Q1451" s="6">
        <f>IFERROR(INDEX('Hospitalisation Details'!$W:$W,MATCH($A1451,'Hospitalisation Details'!$A:$A,0)),"Not Found")</f>
        <v>0</v>
      </c>
    </row>
    <row r="1452" spans="1:17" ht="15" customHeight="1" x14ac:dyDescent="0.3">
      <c r="A1452" s="6" t="str">
        <f>'Customer Names'!A1452</f>
        <v>Id1451</v>
      </c>
      <c r="B1452" s="6" t="str">
        <f>IFERROR(INDEX('Customer Names'!$D:$D,MATCH($A1452,'Customer Names'!$A:$A,0)),"Not Found")</f>
        <v>Peter B.</v>
      </c>
      <c r="C1452" s="6">
        <f>IFERROR(INDEX('Medical Examinations'!$B:$B,MATCH($A1452,'Medical Examinations'!$A:$A,0)),"Not Found")</f>
        <v>22.44</v>
      </c>
      <c r="D1452" s="6">
        <f>IFERROR(INDEX('Medical Examinations'!$C:$C,MATCH($A1452,'Medical Examinations'!$A:$A,0)),"Not Found")</f>
        <v>4.62</v>
      </c>
      <c r="E1452" s="6" t="str">
        <f>IFERROR(INDEX('Medical Examinations'!$I:$I,MATCH($A1452,'Medical Examinations'!$A:$A,0)),"Not Found")</f>
        <v>Yes</v>
      </c>
      <c r="F1452" s="6" t="str">
        <f>IFERROR(INDEX('Medical Examinations'!$J:$J,MATCH($A1452,'Medical Examinations'!$A:$A,0)),"Not Found")</f>
        <v>No</v>
      </c>
      <c r="G1452" s="6" t="str">
        <f>IFERROR(INDEX('Medical Examinations'!$F:$F,MATCH($A1452,'Medical Examinations'!$A:$A,0)),"Not Found")</f>
        <v>No</v>
      </c>
      <c r="H1452" s="6">
        <f>IFERROR(INDEX('Medical Examinations'!$L:$L,MATCH($A1452,'Medical Examinations'!$A:$A,0)),"Not Found")</f>
        <v>0</v>
      </c>
      <c r="I1452" s="6" t="str">
        <f>IFERROR(INDEX('Medical Examinations'!$K:$K,MATCH($A1452,'Medical Examinations'!$A:$A,0)),"Not Found")</f>
        <v>No</v>
      </c>
      <c r="J1452" s="6" t="str">
        <f>IFERROR(INDEX('Medical Examinations'!$M:$M,MATCH($A1452,'Medical Examinations'!$A:$A,0)),"Not Found")</f>
        <v>Normal Weight</v>
      </c>
      <c r="K1452" s="6" t="str">
        <f>IFERROR(INDEX('Medical Examinations'!$N:$N,MATCH($A1452,'Medical Examinations'!$A:$A,0)),"Not Found")</f>
        <v>Normal</v>
      </c>
      <c r="L1452" s="12">
        <f>IFERROR(INDEX('Hospitalisation Details'!$V:$V,MATCH($A1452,'Hospitalisation Details'!$A:$A,0)),"Not Found")</f>
        <v>0</v>
      </c>
      <c r="M1452" s="13">
        <f>IFERROR(INDEX('Hospitalisation Details'!$F:$F,MATCH($A1452,'Hospitalisation Details'!$A:$A,0)),"Not Found")</f>
        <v>7273.02</v>
      </c>
      <c r="N1452" s="6">
        <f>IFERROR(INDEX('Hospitalisation Details'!$S:$S,MATCH($A1452,'Hospitalisation Details'!$A:$A,0)),"Not Found")</f>
        <v>28112</v>
      </c>
      <c r="O1452" s="6">
        <f>IFERROR(INDEX('Hospitalisation Details'!$T:$T,MATCH($A1452,'Hospitalisation Details'!$A:$A,0)),"Not Found")</f>
        <v>46</v>
      </c>
      <c r="P1452" s="6">
        <f>IFERROR(INDEX('Hospitalisation Details'!$U:$U,MATCH($A1452,'Hospitalisation Details'!$A:$A,0)),"Not Found")</f>
        <v>0</v>
      </c>
      <c r="Q1452" s="6">
        <f>IFERROR(INDEX('Hospitalisation Details'!$W:$W,MATCH($A1452,'Hospitalisation Details'!$A:$A,0)),"Not Found")</f>
        <v>0</v>
      </c>
    </row>
    <row r="1453" spans="1:17" ht="15" customHeight="1" x14ac:dyDescent="0.3">
      <c r="A1453" s="6" t="str">
        <f>'Customer Names'!A1453</f>
        <v>Id1452</v>
      </c>
      <c r="B1453" s="6" t="str">
        <f>IFERROR(INDEX('Customer Names'!$D:$D,MATCH($A1453,'Customer Names'!$A:$A,0)),"Not Found")</f>
        <v>Adam</v>
      </c>
      <c r="C1453" s="6">
        <f>IFERROR(INDEX('Medical Examinations'!$B:$B,MATCH($A1453,'Medical Examinations'!$A:$A,0)),"Not Found")</f>
        <v>37.049999999999997</v>
      </c>
      <c r="D1453" s="6">
        <f>IFERROR(INDEX('Medical Examinations'!$C:$C,MATCH($A1453,'Medical Examinations'!$A:$A,0)),"Not Found")</f>
        <v>9.9600000000000009</v>
      </c>
      <c r="E1453" s="6" t="str">
        <f>IFERROR(INDEX('Medical Examinations'!$I:$I,MATCH($A1453,'Medical Examinations'!$A:$A,0)),"Not Found")</f>
        <v>Yes</v>
      </c>
      <c r="F1453" s="6" t="str">
        <f>IFERROR(INDEX('Medical Examinations'!$J:$J,MATCH($A1453,'Medical Examinations'!$A:$A,0)),"Not Found")</f>
        <v>No</v>
      </c>
      <c r="G1453" s="6" t="str">
        <f>IFERROR(INDEX('Medical Examinations'!$F:$F,MATCH($A1453,'Medical Examinations'!$A:$A,0)),"Not Found")</f>
        <v>No</v>
      </c>
      <c r="H1453" s="6">
        <f>IFERROR(INDEX('Medical Examinations'!$L:$L,MATCH($A1453,'Medical Examinations'!$A:$A,0)),"Not Found")</f>
        <v>0</v>
      </c>
      <c r="I1453" s="6" t="str">
        <f>IFERROR(INDEX('Medical Examinations'!$K:$K,MATCH($A1453,'Medical Examinations'!$A:$A,0)),"Not Found")</f>
        <v>No</v>
      </c>
      <c r="J1453" s="6" t="str">
        <f>IFERROR(INDEX('Medical Examinations'!$M:$M,MATCH($A1453,'Medical Examinations'!$A:$A,0)),"Not Found")</f>
        <v>Obesity</v>
      </c>
      <c r="K1453" s="6" t="str">
        <f>IFERROR(INDEX('Medical Examinations'!$N:$N,MATCH($A1453,'Medical Examinations'!$A:$A,0)),"Not Found")</f>
        <v>Diabetic</v>
      </c>
      <c r="L1453" s="12">
        <f>IFERROR(INDEX('Hospitalisation Details'!$V:$V,MATCH($A1453,'Hospitalisation Details'!$A:$A,0)),"Not Found")</f>
        <v>0</v>
      </c>
      <c r="M1453" s="13">
        <f>IFERROR(INDEX('Hospitalisation Details'!$F:$F,MATCH($A1453,'Hospitalisation Details'!$A:$A,0)),"Not Found")</f>
        <v>7265.7</v>
      </c>
      <c r="N1453" s="6">
        <f>IFERROR(INDEX('Hospitalisation Details'!$S:$S,MATCH($A1453,'Hospitalisation Details'!$A:$A,0)),"Not Found")</f>
        <v>29802</v>
      </c>
      <c r="O1453" s="6">
        <f>IFERROR(INDEX('Hospitalisation Details'!$T:$T,MATCH($A1453,'Hospitalisation Details'!$A:$A,0)),"Not Found")</f>
        <v>41</v>
      </c>
      <c r="P1453" s="6">
        <f>IFERROR(INDEX('Hospitalisation Details'!$U:$U,MATCH($A1453,'Hospitalisation Details'!$A:$A,0)),"Not Found")</f>
        <v>0</v>
      </c>
      <c r="Q1453" s="6">
        <f>IFERROR(INDEX('Hospitalisation Details'!$W:$W,MATCH($A1453,'Hospitalisation Details'!$A:$A,0)),"Not Found")</f>
        <v>0</v>
      </c>
    </row>
    <row r="1454" spans="1:17" ht="15" customHeight="1" x14ac:dyDescent="0.3">
      <c r="A1454" s="6" t="str">
        <f>'Customer Names'!A1454</f>
        <v>Id1453</v>
      </c>
      <c r="B1454" s="6" t="str">
        <f>IFERROR(INDEX('Customer Names'!$D:$D,MATCH($A1454,'Customer Names'!$A:$A,0)),"Not Found")</f>
        <v>Jeremy J</v>
      </c>
      <c r="C1454" s="6">
        <f>IFERROR(INDEX('Medical Examinations'!$B:$B,MATCH($A1454,'Medical Examinations'!$A:$A,0)),"Not Found")</f>
        <v>22.95</v>
      </c>
      <c r="D1454" s="6">
        <f>IFERROR(INDEX('Medical Examinations'!$C:$C,MATCH($A1454,'Medical Examinations'!$A:$A,0)),"Not Found")</f>
        <v>10.53</v>
      </c>
      <c r="E1454" s="6" t="str">
        <f>IFERROR(INDEX('Medical Examinations'!$I:$I,MATCH($A1454,'Medical Examinations'!$A:$A,0)),"Not Found")</f>
        <v>No</v>
      </c>
      <c r="F1454" s="6" t="str">
        <f>IFERROR(INDEX('Medical Examinations'!$J:$J,MATCH($A1454,'Medical Examinations'!$A:$A,0)),"Not Found")</f>
        <v>No</v>
      </c>
      <c r="G1454" s="6" t="str">
        <f>IFERROR(INDEX('Medical Examinations'!$F:$F,MATCH($A1454,'Medical Examinations'!$A:$A,0)),"Not Found")</f>
        <v>No</v>
      </c>
      <c r="H1454" s="6">
        <f>IFERROR(INDEX('Medical Examinations'!$L:$L,MATCH($A1454,'Medical Examinations'!$A:$A,0)),"Not Found")</f>
        <v>2</v>
      </c>
      <c r="I1454" s="6" t="str">
        <f>IFERROR(INDEX('Medical Examinations'!$K:$K,MATCH($A1454,'Medical Examinations'!$A:$A,0)),"Not Found")</f>
        <v>No</v>
      </c>
      <c r="J1454" s="6" t="str">
        <f>IFERROR(INDEX('Medical Examinations'!$M:$M,MATCH($A1454,'Medical Examinations'!$A:$A,0)),"Not Found")</f>
        <v>Normal Weight</v>
      </c>
      <c r="K1454" s="6" t="str">
        <f>IFERROR(INDEX('Medical Examinations'!$N:$N,MATCH($A1454,'Medical Examinations'!$A:$A,0)),"Not Found")</f>
        <v>Diabetic</v>
      </c>
      <c r="L1454" s="12">
        <f>IFERROR(INDEX('Hospitalisation Details'!$V:$V,MATCH($A1454,'Hospitalisation Details'!$A:$A,0)),"Not Found")</f>
        <v>0</v>
      </c>
      <c r="M1454" s="13">
        <f>IFERROR(INDEX('Hospitalisation Details'!$F:$F,MATCH($A1454,'Hospitalisation Details'!$A:$A,0)),"Not Found")</f>
        <v>7265.58</v>
      </c>
      <c r="N1454" s="6">
        <f>IFERROR(INDEX('Hospitalisation Details'!$S:$S,MATCH($A1454,'Hospitalisation Details'!$A:$A,0)),"Not Found")</f>
        <v>26962</v>
      </c>
      <c r="O1454" s="6">
        <f>IFERROR(INDEX('Hospitalisation Details'!$T:$T,MATCH($A1454,'Hospitalisation Details'!$A:$A,0)),"Not Found")</f>
        <v>49</v>
      </c>
      <c r="P1454" s="6">
        <f>IFERROR(INDEX('Hospitalisation Details'!$U:$U,MATCH($A1454,'Hospitalisation Details'!$A:$A,0)),"Not Found")</f>
        <v>0</v>
      </c>
      <c r="Q1454" s="6">
        <f>IFERROR(INDEX('Hospitalisation Details'!$W:$W,MATCH($A1454,'Hospitalisation Details'!$A:$A,0)),"Not Found")</f>
        <v>0</v>
      </c>
    </row>
    <row r="1455" spans="1:17" ht="15" customHeight="1" x14ac:dyDescent="0.3">
      <c r="A1455" s="6" t="str">
        <f>'Customer Names'!A1455</f>
        <v>Id1454</v>
      </c>
      <c r="B1455" s="6" t="str">
        <f>IFERROR(INDEX('Customer Names'!$D:$D,MATCH($A1455,'Customer Names'!$A:$A,0)),"Not Found")</f>
        <v>Adam C</v>
      </c>
      <c r="C1455" s="6">
        <f>IFERROR(INDEX('Medical Examinations'!$B:$B,MATCH($A1455,'Medical Examinations'!$A:$A,0)),"Not Found")</f>
        <v>34.200000000000003</v>
      </c>
      <c r="D1455" s="6">
        <f>IFERROR(INDEX('Medical Examinations'!$C:$C,MATCH($A1455,'Medical Examinations'!$A:$A,0)),"Not Found")</f>
        <v>6.69</v>
      </c>
      <c r="E1455" s="6" t="str">
        <f>IFERROR(INDEX('Medical Examinations'!$I:$I,MATCH($A1455,'Medical Examinations'!$A:$A,0)),"Not Found")</f>
        <v>Yes</v>
      </c>
      <c r="F1455" s="6" t="str">
        <f>IFERROR(INDEX('Medical Examinations'!$J:$J,MATCH($A1455,'Medical Examinations'!$A:$A,0)),"Not Found")</f>
        <v>No</v>
      </c>
      <c r="G1455" s="6" t="str">
        <f>IFERROR(INDEX('Medical Examinations'!$F:$F,MATCH($A1455,'Medical Examinations'!$A:$A,0)),"Not Found")</f>
        <v>No</v>
      </c>
      <c r="H1455" s="6">
        <f>IFERROR(INDEX('Medical Examinations'!$L:$L,MATCH($A1455,'Medical Examinations'!$A:$A,0)),"Not Found")</f>
        <v>0</v>
      </c>
      <c r="I1455" s="6" t="str">
        <f>IFERROR(INDEX('Medical Examinations'!$K:$K,MATCH($A1455,'Medical Examinations'!$A:$A,0)),"Not Found")</f>
        <v>No</v>
      </c>
      <c r="J1455" s="6" t="str">
        <f>IFERROR(INDEX('Medical Examinations'!$M:$M,MATCH($A1455,'Medical Examinations'!$A:$A,0)),"Not Found")</f>
        <v>Obesity</v>
      </c>
      <c r="K1455" s="6" t="str">
        <f>IFERROR(INDEX('Medical Examinations'!$N:$N,MATCH($A1455,'Medical Examinations'!$A:$A,0)),"Not Found")</f>
        <v>Diabetic</v>
      </c>
      <c r="L1455" s="12">
        <f>IFERROR(INDEX('Hospitalisation Details'!$V:$V,MATCH($A1455,'Hospitalisation Details'!$A:$A,0)),"Not Found")</f>
        <v>0</v>
      </c>
      <c r="M1455" s="13">
        <f>IFERROR(INDEX('Hospitalisation Details'!$F:$F,MATCH($A1455,'Hospitalisation Details'!$A:$A,0)),"Not Found")</f>
        <v>7261.74</v>
      </c>
      <c r="N1455" s="6">
        <f>IFERROR(INDEX('Hospitalisation Details'!$S:$S,MATCH($A1455,'Hospitalisation Details'!$A:$A,0)),"Not Found")</f>
        <v>29750</v>
      </c>
      <c r="O1455" s="6">
        <f>IFERROR(INDEX('Hospitalisation Details'!$T:$T,MATCH($A1455,'Hospitalisation Details'!$A:$A,0)),"Not Found")</f>
        <v>41</v>
      </c>
      <c r="P1455" s="6">
        <f>IFERROR(INDEX('Hospitalisation Details'!$U:$U,MATCH($A1455,'Hospitalisation Details'!$A:$A,0)),"Not Found")</f>
        <v>0</v>
      </c>
      <c r="Q1455" s="6">
        <f>IFERROR(INDEX('Hospitalisation Details'!$W:$W,MATCH($A1455,'Hospitalisation Details'!$A:$A,0)),"Not Found")</f>
        <v>0</v>
      </c>
    </row>
    <row r="1456" spans="1:17" ht="15" customHeight="1" x14ac:dyDescent="0.3">
      <c r="A1456" s="6" t="str">
        <f>'Customer Names'!A1456</f>
        <v>Id1455</v>
      </c>
      <c r="B1456" s="6" t="str">
        <f>IFERROR(INDEX('Customer Names'!$D:$D,MATCH($A1456,'Customer Names'!$A:$A,0)),"Not Found")</f>
        <v>Jon</v>
      </c>
      <c r="C1456" s="6">
        <f>IFERROR(INDEX('Medical Examinations'!$B:$B,MATCH($A1456,'Medical Examinations'!$A:$A,0)),"Not Found")</f>
        <v>30.59</v>
      </c>
      <c r="D1456" s="6">
        <f>IFERROR(INDEX('Medical Examinations'!$C:$C,MATCH($A1456,'Medical Examinations'!$A:$A,0)),"Not Found")</f>
        <v>9.5500000000000007</v>
      </c>
      <c r="E1456" s="6" t="str">
        <f>IFERROR(INDEX('Medical Examinations'!$I:$I,MATCH($A1456,'Medical Examinations'!$A:$A,0)),"Not Found")</f>
        <v>Yes</v>
      </c>
      <c r="F1456" s="6" t="str">
        <f>IFERROR(INDEX('Medical Examinations'!$J:$J,MATCH($A1456,'Medical Examinations'!$A:$A,0)),"Not Found")</f>
        <v>No</v>
      </c>
      <c r="G1456" s="6" t="str">
        <f>IFERROR(INDEX('Medical Examinations'!$F:$F,MATCH($A1456,'Medical Examinations'!$A:$A,0)),"Not Found")</f>
        <v>No</v>
      </c>
      <c r="H1456" s="6">
        <f>IFERROR(INDEX('Medical Examinations'!$L:$L,MATCH($A1456,'Medical Examinations'!$A:$A,0)),"Not Found")</f>
        <v>0</v>
      </c>
      <c r="I1456" s="6" t="str">
        <f>IFERROR(INDEX('Medical Examinations'!$K:$K,MATCH($A1456,'Medical Examinations'!$A:$A,0)),"Not Found")</f>
        <v>No</v>
      </c>
      <c r="J1456" s="6" t="str">
        <f>IFERROR(INDEX('Medical Examinations'!$M:$M,MATCH($A1456,'Medical Examinations'!$A:$A,0)),"Not Found")</f>
        <v>Obesity</v>
      </c>
      <c r="K1456" s="6" t="str">
        <f>IFERROR(INDEX('Medical Examinations'!$N:$N,MATCH($A1456,'Medical Examinations'!$A:$A,0)),"Not Found")</f>
        <v>Diabetic</v>
      </c>
      <c r="L1456" s="12">
        <f>IFERROR(INDEX('Hospitalisation Details'!$V:$V,MATCH($A1456,'Hospitalisation Details'!$A:$A,0)),"Not Found")</f>
        <v>0</v>
      </c>
      <c r="M1456" s="13">
        <f>IFERROR(INDEX('Hospitalisation Details'!$F:$F,MATCH($A1456,'Hospitalisation Details'!$A:$A,0)),"Not Found")</f>
        <v>7256.72</v>
      </c>
      <c r="N1456" s="6">
        <f>IFERROR(INDEX('Hospitalisation Details'!$S:$S,MATCH($A1456,'Hospitalisation Details'!$A:$A,0)),"Not Found")</f>
        <v>29812</v>
      </c>
      <c r="O1456" s="6">
        <f>IFERROR(INDEX('Hospitalisation Details'!$T:$T,MATCH($A1456,'Hospitalisation Details'!$A:$A,0)),"Not Found")</f>
        <v>41</v>
      </c>
      <c r="P1456" s="6">
        <f>IFERROR(INDEX('Hospitalisation Details'!$U:$U,MATCH($A1456,'Hospitalisation Details'!$A:$A,0)),"Not Found")</f>
        <v>0</v>
      </c>
      <c r="Q1456" s="6">
        <f>IFERROR(INDEX('Hospitalisation Details'!$W:$W,MATCH($A1456,'Hospitalisation Details'!$A:$A,0)),"Not Found")</f>
        <v>0</v>
      </c>
    </row>
    <row r="1457" spans="1:17" ht="15" customHeight="1" x14ac:dyDescent="0.3">
      <c r="A1457" s="6" t="str">
        <f>'Customer Names'!A1457</f>
        <v>Id1456</v>
      </c>
      <c r="B1457" s="6" t="str">
        <f>IFERROR(INDEX('Customer Names'!$D:$D,MATCH($A1457,'Customer Names'!$A:$A,0)),"Not Found")</f>
        <v>Steven J</v>
      </c>
      <c r="C1457" s="6">
        <f>IFERROR(INDEX('Medical Examinations'!$B:$B,MATCH($A1457,'Medical Examinations'!$A:$A,0)),"Not Found")</f>
        <v>25.51</v>
      </c>
      <c r="D1457" s="6">
        <f>IFERROR(INDEX('Medical Examinations'!$C:$C,MATCH($A1457,'Medical Examinations'!$A:$A,0)),"Not Found")</f>
        <v>6.05</v>
      </c>
      <c r="E1457" s="6" t="str">
        <f>IFERROR(INDEX('Medical Examinations'!$I:$I,MATCH($A1457,'Medical Examinations'!$A:$A,0)),"Not Found")</f>
        <v>No</v>
      </c>
      <c r="F1457" s="6" t="str">
        <f>IFERROR(INDEX('Medical Examinations'!$J:$J,MATCH($A1457,'Medical Examinations'!$A:$A,0)),"Not Found")</f>
        <v>No</v>
      </c>
      <c r="G1457" s="6" t="str">
        <f>IFERROR(INDEX('Medical Examinations'!$F:$F,MATCH($A1457,'Medical Examinations'!$A:$A,0)),"Not Found")</f>
        <v>No</v>
      </c>
      <c r="H1457" s="6">
        <f>IFERROR(INDEX('Medical Examinations'!$L:$L,MATCH($A1457,'Medical Examinations'!$A:$A,0)),"Not Found")</f>
        <v>0</v>
      </c>
      <c r="I1457" s="6" t="str">
        <f>IFERROR(INDEX('Medical Examinations'!$K:$K,MATCH($A1457,'Medical Examinations'!$A:$A,0)),"Not Found")</f>
        <v>No</v>
      </c>
      <c r="J1457" s="6" t="str">
        <f>IFERROR(INDEX('Medical Examinations'!$M:$M,MATCH($A1457,'Medical Examinations'!$A:$A,0)),"Not Found")</f>
        <v>Overweight</v>
      </c>
      <c r="K1457" s="6" t="str">
        <f>IFERROR(INDEX('Medical Examinations'!$N:$N,MATCH($A1457,'Medical Examinations'!$A:$A,0)),"Not Found")</f>
        <v>Prediabetic</v>
      </c>
      <c r="L1457" s="12">
        <f>IFERROR(INDEX('Hospitalisation Details'!$V:$V,MATCH($A1457,'Hospitalisation Details'!$A:$A,0)),"Not Found")</f>
        <v>0</v>
      </c>
      <c r="M1457" s="13">
        <f>IFERROR(INDEX('Hospitalisation Details'!$F:$F,MATCH($A1457,'Hospitalisation Details'!$A:$A,0)),"Not Found")</f>
        <v>7248.71</v>
      </c>
      <c r="N1457" s="6">
        <f>IFERROR(INDEX('Hospitalisation Details'!$S:$S,MATCH($A1457,'Hospitalisation Details'!$A:$A,0)),"Not Found")</f>
        <v>30156</v>
      </c>
      <c r="O1457" s="6">
        <f>IFERROR(INDEX('Hospitalisation Details'!$T:$T,MATCH($A1457,'Hospitalisation Details'!$A:$A,0)),"Not Found")</f>
        <v>40</v>
      </c>
      <c r="P1457" s="6">
        <f>IFERROR(INDEX('Hospitalisation Details'!$U:$U,MATCH($A1457,'Hospitalisation Details'!$A:$A,0)),"Not Found")</f>
        <v>0</v>
      </c>
      <c r="Q1457" s="6">
        <f>IFERROR(INDEX('Hospitalisation Details'!$W:$W,MATCH($A1457,'Hospitalisation Details'!$A:$A,0)),"Not Found")</f>
        <v>0</v>
      </c>
    </row>
    <row r="1458" spans="1:17" ht="15" customHeight="1" x14ac:dyDescent="0.3">
      <c r="A1458" s="6" t="str">
        <f>'Customer Names'!A1458</f>
        <v>Id1457</v>
      </c>
      <c r="B1458" s="6" t="str">
        <f>IFERROR(INDEX('Customer Names'!$D:$D,MATCH($A1458,'Customer Names'!$A:$A,0)),"Not Found")</f>
        <v>Jessica P.</v>
      </c>
      <c r="C1458" s="6">
        <f>IFERROR(INDEX('Medical Examinations'!$B:$B,MATCH($A1458,'Medical Examinations'!$A:$A,0)),"Not Found")</f>
        <v>29.04</v>
      </c>
      <c r="D1458" s="6">
        <f>IFERROR(INDEX('Medical Examinations'!$C:$C,MATCH($A1458,'Medical Examinations'!$A:$A,0)),"Not Found")</f>
        <v>10.56</v>
      </c>
      <c r="E1458" s="6" t="str">
        <f>IFERROR(INDEX('Medical Examinations'!$I:$I,MATCH($A1458,'Medical Examinations'!$A:$A,0)),"Not Found")</f>
        <v>Yes</v>
      </c>
      <c r="F1458" s="6" t="str">
        <f>IFERROR(INDEX('Medical Examinations'!$J:$J,MATCH($A1458,'Medical Examinations'!$A:$A,0)),"Not Found")</f>
        <v>No</v>
      </c>
      <c r="G1458" s="6" t="str">
        <f>IFERROR(INDEX('Medical Examinations'!$F:$F,MATCH($A1458,'Medical Examinations'!$A:$A,0)),"Not Found")</f>
        <v>No</v>
      </c>
      <c r="H1458" s="6">
        <f>IFERROR(INDEX('Medical Examinations'!$L:$L,MATCH($A1458,'Medical Examinations'!$A:$A,0)),"Not Found")</f>
        <v>1</v>
      </c>
      <c r="I1458" s="6" t="str">
        <f>IFERROR(INDEX('Medical Examinations'!$K:$K,MATCH($A1458,'Medical Examinations'!$A:$A,0)),"Not Found")</f>
        <v>No</v>
      </c>
      <c r="J1458" s="6" t="str">
        <f>IFERROR(INDEX('Medical Examinations'!$M:$M,MATCH($A1458,'Medical Examinations'!$A:$A,0)),"Not Found")</f>
        <v>Overweight</v>
      </c>
      <c r="K1458" s="6" t="str">
        <f>IFERROR(INDEX('Medical Examinations'!$N:$N,MATCH($A1458,'Medical Examinations'!$A:$A,0)),"Not Found")</f>
        <v>Diabetic</v>
      </c>
      <c r="L1458" s="12">
        <f>IFERROR(INDEX('Hospitalisation Details'!$V:$V,MATCH($A1458,'Hospitalisation Details'!$A:$A,0)),"Not Found")</f>
        <v>0</v>
      </c>
      <c r="M1458" s="13">
        <f>IFERROR(INDEX('Hospitalisation Details'!$F:$F,MATCH($A1458,'Hospitalisation Details'!$A:$A,0)),"Not Found")</f>
        <v>7243.81</v>
      </c>
      <c r="N1458" s="6">
        <f>IFERROR(INDEX('Hospitalisation Details'!$S:$S,MATCH($A1458,'Hospitalisation Details'!$A:$A,0)),"Not Found")</f>
        <v>31657</v>
      </c>
      <c r="O1458" s="6">
        <f>IFERROR(INDEX('Hospitalisation Details'!$T:$T,MATCH($A1458,'Hospitalisation Details'!$A:$A,0)),"Not Found")</f>
        <v>36</v>
      </c>
      <c r="P1458" s="6">
        <f>IFERROR(INDEX('Hospitalisation Details'!$U:$U,MATCH($A1458,'Hospitalisation Details'!$A:$A,0)),"Not Found")</f>
        <v>0</v>
      </c>
      <c r="Q1458" s="6">
        <f>IFERROR(INDEX('Hospitalisation Details'!$W:$W,MATCH($A1458,'Hospitalisation Details'!$A:$A,0)),"Not Found")</f>
        <v>0</v>
      </c>
    </row>
    <row r="1459" spans="1:17" ht="15" customHeight="1" x14ac:dyDescent="0.3">
      <c r="A1459" s="6" t="str">
        <f>'Customer Names'!A1459</f>
        <v>Id1458</v>
      </c>
      <c r="B1459" s="6" t="str">
        <f>IFERROR(INDEX('Customer Names'!$D:$D,MATCH($A1459,'Customer Names'!$A:$A,0)),"Not Found")</f>
        <v>Ashley</v>
      </c>
      <c r="C1459" s="6">
        <f>IFERROR(INDEX('Medical Examinations'!$B:$B,MATCH($A1459,'Medical Examinations'!$A:$A,0)),"Not Found")</f>
        <v>22.135000000000002</v>
      </c>
      <c r="D1459" s="6">
        <f>IFERROR(INDEX('Medical Examinations'!$C:$C,MATCH($A1459,'Medical Examinations'!$A:$A,0)),"Not Found")</f>
        <v>10.81</v>
      </c>
      <c r="E1459" s="6" t="str">
        <f>IFERROR(INDEX('Medical Examinations'!$I:$I,MATCH($A1459,'Medical Examinations'!$A:$A,0)),"Not Found")</f>
        <v>Yes</v>
      </c>
      <c r="F1459" s="6" t="str">
        <f>IFERROR(INDEX('Medical Examinations'!$J:$J,MATCH($A1459,'Medical Examinations'!$A:$A,0)),"Not Found")</f>
        <v>No</v>
      </c>
      <c r="G1459" s="6" t="str">
        <f>IFERROR(INDEX('Medical Examinations'!$F:$F,MATCH($A1459,'Medical Examinations'!$A:$A,0)),"Not Found")</f>
        <v>No</v>
      </c>
      <c r="H1459" s="6">
        <f>IFERROR(INDEX('Medical Examinations'!$L:$L,MATCH($A1459,'Medical Examinations'!$A:$A,0)),"Not Found")</f>
        <v>1</v>
      </c>
      <c r="I1459" s="6" t="str">
        <f>IFERROR(INDEX('Medical Examinations'!$K:$K,MATCH($A1459,'Medical Examinations'!$A:$A,0)),"Not Found")</f>
        <v>No</v>
      </c>
      <c r="J1459" s="6" t="str">
        <f>IFERROR(INDEX('Medical Examinations'!$M:$M,MATCH($A1459,'Medical Examinations'!$A:$A,0)),"Not Found")</f>
        <v>Normal Weight</v>
      </c>
      <c r="K1459" s="6" t="str">
        <f>IFERROR(INDEX('Medical Examinations'!$N:$N,MATCH($A1459,'Medical Examinations'!$A:$A,0)),"Not Found")</f>
        <v>Diabetic</v>
      </c>
      <c r="L1459" s="12">
        <f>IFERROR(INDEX('Hospitalisation Details'!$V:$V,MATCH($A1459,'Hospitalisation Details'!$A:$A,0)),"Not Found")</f>
        <v>0</v>
      </c>
      <c r="M1459" s="13">
        <f>IFERROR(INDEX('Hospitalisation Details'!$F:$F,MATCH($A1459,'Hospitalisation Details'!$A:$A,0)),"Not Found")</f>
        <v>7228.22</v>
      </c>
      <c r="N1459" s="6">
        <f>IFERROR(INDEX('Hospitalisation Details'!$S:$S,MATCH($A1459,'Hospitalisation Details'!$A:$A,0)),"Not Found")</f>
        <v>31606</v>
      </c>
      <c r="O1459" s="6">
        <f>IFERROR(INDEX('Hospitalisation Details'!$T:$T,MATCH($A1459,'Hospitalisation Details'!$A:$A,0)),"Not Found")</f>
        <v>36</v>
      </c>
      <c r="P1459" s="6">
        <f>IFERROR(INDEX('Hospitalisation Details'!$U:$U,MATCH($A1459,'Hospitalisation Details'!$A:$A,0)),"Not Found")</f>
        <v>0</v>
      </c>
      <c r="Q1459" s="6">
        <f>IFERROR(INDEX('Hospitalisation Details'!$W:$W,MATCH($A1459,'Hospitalisation Details'!$A:$A,0)),"Not Found")</f>
        <v>0</v>
      </c>
    </row>
    <row r="1460" spans="1:17" ht="15" customHeight="1" x14ac:dyDescent="0.3">
      <c r="A1460" s="6" t="str">
        <f>'Customer Names'!A1460</f>
        <v>Id1459</v>
      </c>
      <c r="B1460" s="6" t="str">
        <f>IFERROR(INDEX('Customer Names'!$D:$D,MATCH($A1460,'Customer Names'!$A:$A,0)),"Not Found")</f>
        <v>Arturo H.</v>
      </c>
      <c r="C1460" s="6">
        <f>IFERROR(INDEX('Medical Examinations'!$B:$B,MATCH($A1460,'Medical Examinations'!$A:$A,0)),"Not Found")</f>
        <v>21.375</v>
      </c>
      <c r="D1460" s="6">
        <f>IFERROR(INDEX('Medical Examinations'!$C:$C,MATCH($A1460,'Medical Examinations'!$A:$A,0)),"Not Found")</f>
        <v>4.32</v>
      </c>
      <c r="E1460" s="6" t="str">
        <f>IFERROR(INDEX('Medical Examinations'!$I:$I,MATCH($A1460,'Medical Examinations'!$A:$A,0)),"Not Found")</f>
        <v>No</v>
      </c>
      <c r="F1460" s="6" t="str">
        <f>IFERROR(INDEX('Medical Examinations'!$J:$J,MATCH($A1460,'Medical Examinations'!$A:$A,0)),"Not Found")</f>
        <v>No</v>
      </c>
      <c r="G1460" s="6" t="str">
        <f>IFERROR(INDEX('Medical Examinations'!$F:$F,MATCH($A1460,'Medical Examinations'!$A:$A,0)),"Not Found")</f>
        <v>No</v>
      </c>
      <c r="H1460" s="6">
        <f>IFERROR(INDEX('Medical Examinations'!$L:$L,MATCH($A1460,'Medical Examinations'!$A:$A,0)),"Not Found")</f>
        <v>0</v>
      </c>
      <c r="I1460" s="6" t="str">
        <f>IFERROR(INDEX('Medical Examinations'!$K:$K,MATCH($A1460,'Medical Examinations'!$A:$A,0)),"Not Found")</f>
        <v>No</v>
      </c>
      <c r="J1460" s="6" t="str">
        <f>IFERROR(INDEX('Medical Examinations'!$M:$M,MATCH($A1460,'Medical Examinations'!$A:$A,0)),"Not Found")</f>
        <v>Normal Weight</v>
      </c>
      <c r="K1460" s="6" t="str">
        <f>IFERROR(INDEX('Medical Examinations'!$N:$N,MATCH($A1460,'Medical Examinations'!$A:$A,0)),"Not Found")</f>
        <v>Normal</v>
      </c>
      <c r="L1460" s="12">
        <f>IFERROR(INDEX('Hospitalisation Details'!$V:$V,MATCH($A1460,'Hospitalisation Details'!$A:$A,0)),"Not Found")</f>
        <v>0</v>
      </c>
      <c r="M1460" s="13">
        <f>IFERROR(INDEX('Hospitalisation Details'!$F:$F,MATCH($A1460,'Hospitalisation Details'!$A:$A,0)),"Not Found")</f>
        <v>7222.79</v>
      </c>
      <c r="N1460" s="6">
        <f>IFERROR(INDEX('Hospitalisation Details'!$S:$S,MATCH($A1460,'Hospitalisation Details'!$A:$A,0)),"Not Found")</f>
        <v>28383</v>
      </c>
      <c r="O1460" s="6">
        <f>IFERROR(INDEX('Hospitalisation Details'!$T:$T,MATCH($A1460,'Hospitalisation Details'!$A:$A,0)),"Not Found")</f>
        <v>45</v>
      </c>
      <c r="P1460" s="6">
        <f>IFERROR(INDEX('Hospitalisation Details'!$U:$U,MATCH($A1460,'Hospitalisation Details'!$A:$A,0)),"Not Found")</f>
        <v>0</v>
      </c>
      <c r="Q1460" s="6">
        <f>IFERROR(INDEX('Hospitalisation Details'!$W:$W,MATCH($A1460,'Hospitalisation Details'!$A:$A,0)),"Not Found")</f>
        <v>0</v>
      </c>
    </row>
    <row r="1461" spans="1:17" ht="15" customHeight="1" x14ac:dyDescent="0.3">
      <c r="A1461" s="6" t="str">
        <f>'Customer Names'!A1461</f>
        <v>Id1460</v>
      </c>
      <c r="B1461" s="6" t="str">
        <f>IFERROR(INDEX('Customer Names'!$D:$D,MATCH($A1461,'Customer Names'!$A:$A,0)),"Not Found")</f>
        <v>Ketil</v>
      </c>
      <c r="C1461" s="6">
        <f>IFERROR(INDEX('Medical Examinations'!$B:$B,MATCH($A1461,'Medical Examinations'!$A:$A,0)),"Not Found")</f>
        <v>29.19</v>
      </c>
      <c r="D1461" s="6">
        <f>IFERROR(INDEX('Medical Examinations'!$C:$C,MATCH($A1461,'Medical Examinations'!$A:$A,0)),"Not Found")</f>
        <v>4.37</v>
      </c>
      <c r="E1461" s="6" t="str">
        <f>IFERROR(INDEX('Medical Examinations'!$I:$I,MATCH($A1461,'Medical Examinations'!$A:$A,0)),"Not Found")</f>
        <v>No</v>
      </c>
      <c r="F1461" s="6" t="str">
        <f>IFERROR(INDEX('Medical Examinations'!$J:$J,MATCH($A1461,'Medical Examinations'!$A:$A,0)),"Not Found")</f>
        <v>No</v>
      </c>
      <c r="G1461" s="6" t="str">
        <f>IFERROR(INDEX('Medical Examinations'!$F:$F,MATCH($A1461,'Medical Examinations'!$A:$A,0)),"Not Found")</f>
        <v>No</v>
      </c>
      <c r="H1461" s="6">
        <f>IFERROR(INDEX('Medical Examinations'!$L:$L,MATCH($A1461,'Medical Examinations'!$A:$A,0)),"Not Found")</f>
        <v>0</v>
      </c>
      <c r="I1461" s="6" t="str">
        <f>IFERROR(INDEX('Medical Examinations'!$K:$K,MATCH($A1461,'Medical Examinations'!$A:$A,0)),"Not Found")</f>
        <v>No</v>
      </c>
      <c r="J1461" s="6" t="str">
        <f>IFERROR(INDEX('Medical Examinations'!$M:$M,MATCH($A1461,'Medical Examinations'!$A:$A,0)),"Not Found")</f>
        <v>Overweight</v>
      </c>
      <c r="K1461" s="6" t="str">
        <f>IFERROR(INDEX('Medical Examinations'!$N:$N,MATCH($A1461,'Medical Examinations'!$A:$A,0)),"Not Found")</f>
        <v>Normal</v>
      </c>
      <c r="L1461" s="12">
        <f>IFERROR(INDEX('Hospitalisation Details'!$V:$V,MATCH($A1461,'Hospitalisation Details'!$A:$A,0)),"Not Found")</f>
        <v>0</v>
      </c>
      <c r="M1461" s="13">
        <f>IFERROR(INDEX('Hospitalisation Details'!$F:$F,MATCH($A1461,'Hospitalisation Details'!$A:$A,0)),"Not Found")</f>
        <v>7220.25</v>
      </c>
      <c r="N1461" s="6">
        <f>IFERROR(INDEX('Hospitalisation Details'!$S:$S,MATCH($A1461,'Hospitalisation Details'!$A:$A,0)),"Not Found")</f>
        <v>33417</v>
      </c>
      <c r="O1461" s="6">
        <f>IFERROR(INDEX('Hospitalisation Details'!$T:$T,MATCH($A1461,'Hospitalisation Details'!$A:$A,0)),"Not Found")</f>
        <v>31</v>
      </c>
      <c r="P1461" s="6">
        <f>IFERROR(INDEX('Hospitalisation Details'!$U:$U,MATCH($A1461,'Hospitalisation Details'!$A:$A,0)),"Not Found")</f>
        <v>0</v>
      </c>
      <c r="Q1461" s="6">
        <f>IFERROR(INDEX('Hospitalisation Details'!$W:$W,MATCH($A1461,'Hospitalisation Details'!$A:$A,0)),"Not Found")</f>
        <v>0</v>
      </c>
    </row>
    <row r="1462" spans="1:17" ht="15" customHeight="1" x14ac:dyDescent="0.3">
      <c r="A1462" s="6" t="str">
        <f>'Customer Names'!A1462</f>
        <v>Id1461</v>
      </c>
      <c r="B1462" s="6" t="str">
        <f>IFERROR(INDEX('Customer Names'!$D:$D,MATCH($A1462,'Customer Names'!$A:$A,0)),"Not Found")</f>
        <v>Katie</v>
      </c>
      <c r="C1462" s="6">
        <f>IFERROR(INDEX('Medical Examinations'!$B:$B,MATCH($A1462,'Medical Examinations'!$A:$A,0)),"Not Found")</f>
        <v>31.92</v>
      </c>
      <c r="D1462" s="6">
        <f>IFERROR(INDEX('Medical Examinations'!$C:$C,MATCH($A1462,'Medical Examinations'!$A:$A,0)),"Not Found")</f>
        <v>4.8099999999999996</v>
      </c>
      <c r="E1462" s="6" t="str">
        <f>IFERROR(INDEX('Medical Examinations'!$I:$I,MATCH($A1462,'Medical Examinations'!$A:$A,0)),"Not Found")</f>
        <v>Yes</v>
      </c>
      <c r="F1462" s="6" t="str">
        <f>IFERROR(INDEX('Medical Examinations'!$J:$J,MATCH($A1462,'Medical Examinations'!$A:$A,0)),"Not Found")</f>
        <v>No</v>
      </c>
      <c r="G1462" s="6" t="str">
        <f>IFERROR(INDEX('Medical Examinations'!$F:$F,MATCH($A1462,'Medical Examinations'!$A:$A,0)),"Not Found")</f>
        <v>Yes</v>
      </c>
      <c r="H1462" s="6">
        <f>IFERROR(INDEX('Medical Examinations'!$L:$L,MATCH($A1462,'Medical Examinations'!$A:$A,0)),"Not Found")</f>
        <v>1</v>
      </c>
      <c r="I1462" s="6" t="str">
        <f>IFERROR(INDEX('Medical Examinations'!$K:$K,MATCH($A1462,'Medical Examinations'!$A:$A,0)),"Not Found")</f>
        <v>No</v>
      </c>
      <c r="J1462" s="6" t="str">
        <f>IFERROR(INDEX('Medical Examinations'!$M:$M,MATCH($A1462,'Medical Examinations'!$A:$A,0)),"Not Found")</f>
        <v>Obesity</v>
      </c>
      <c r="K1462" s="6" t="str">
        <f>IFERROR(INDEX('Medical Examinations'!$N:$N,MATCH($A1462,'Medical Examinations'!$A:$A,0)),"Not Found")</f>
        <v>Normal</v>
      </c>
      <c r="L1462" s="12">
        <f>IFERROR(INDEX('Hospitalisation Details'!$V:$V,MATCH($A1462,'Hospitalisation Details'!$A:$A,0)),"Not Found")</f>
        <v>0</v>
      </c>
      <c r="M1462" s="13">
        <f>IFERROR(INDEX('Hospitalisation Details'!$F:$F,MATCH($A1462,'Hospitalisation Details'!$A:$A,0)),"Not Found")</f>
        <v>7209.49</v>
      </c>
      <c r="N1462" s="6">
        <f>IFERROR(INDEX('Hospitalisation Details'!$S:$S,MATCH($A1462,'Hospitalisation Details'!$A:$A,0)),"Not Found")</f>
        <v>30641</v>
      </c>
      <c r="O1462" s="6">
        <f>IFERROR(INDEX('Hospitalisation Details'!$T:$T,MATCH($A1462,'Hospitalisation Details'!$A:$A,0)),"Not Found")</f>
        <v>39</v>
      </c>
      <c r="P1462" s="6">
        <f>IFERROR(INDEX('Hospitalisation Details'!$U:$U,MATCH($A1462,'Hospitalisation Details'!$A:$A,0)),"Not Found")</f>
        <v>0</v>
      </c>
      <c r="Q1462" s="6">
        <f>IFERROR(INDEX('Hospitalisation Details'!$W:$W,MATCH($A1462,'Hospitalisation Details'!$A:$A,0)),"Not Found")</f>
        <v>0</v>
      </c>
    </row>
    <row r="1463" spans="1:17" ht="15" customHeight="1" x14ac:dyDescent="0.3">
      <c r="A1463" s="6" t="str">
        <f>'Customer Names'!A1463</f>
        <v>Id1462</v>
      </c>
      <c r="B1463" s="6" t="str">
        <f>IFERROR(INDEX('Customer Names'!$D:$D,MATCH($A1463,'Customer Names'!$A:$A,0)),"Not Found")</f>
        <v>Christi</v>
      </c>
      <c r="C1463" s="6">
        <f>IFERROR(INDEX('Medical Examinations'!$B:$B,MATCH($A1463,'Medical Examinations'!$A:$A,0)),"Not Found")</f>
        <v>26.315000000000001</v>
      </c>
      <c r="D1463" s="6">
        <f>IFERROR(INDEX('Medical Examinations'!$C:$C,MATCH($A1463,'Medical Examinations'!$A:$A,0)),"Not Found")</f>
        <v>4.5599999999999996</v>
      </c>
      <c r="E1463" s="6" t="str">
        <f>IFERROR(INDEX('Medical Examinations'!$I:$I,MATCH($A1463,'Medical Examinations'!$A:$A,0)),"Not Found")</f>
        <v>Yes</v>
      </c>
      <c r="F1463" s="6" t="str">
        <f>IFERROR(INDEX('Medical Examinations'!$J:$J,MATCH($A1463,'Medical Examinations'!$A:$A,0)),"Not Found")</f>
        <v>No</v>
      </c>
      <c r="G1463" s="6" t="str">
        <f>IFERROR(INDEX('Medical Examinations'!$F:$F,MATCH($A1463,'Medical Examinations'!$A:$A,0)),"Not Found")</f>
        <v>Yes</v>
      </c>
      <c r="H1463" s="6">
        <f>IFERROR(INDEX('Medical Examinations'!$L:$L,MATCH($A1463,'Medical Examinations'!$A:$A,0)),"Not Found")</f>
        <v>1</v>
      </c>
      <c r="I1463" s="6" t="str">
        <f>IFERROR(INDEX('Medical Examinations'!$K:$K,MATCH($A1463,'Medical Examinations'!$A:$A,0)),"Not Found")</f>
        <v>No</v>
      </c>
      <c r="J1463" s="6" t="str">
        <f>IFERROR(INDEX('Medical Examinations'!$M:$M,MATCH($A1463,'Medical Examinations'!$A:$A,0)),"Not Found")</f>
        <v>Overweight</v>
      </c>
      <c r="K1463" s="6" t="str">
        <f>IFERROR(INDEX('Medical Examinations'!$N:$N,MATCH($A1463,'Medical Examinations'!$A:$A,0)),"Not Found")</f>
        <v>Normal</v>
      </c>
      <c r="L1463" s="12">
        <f>IFERROR(INDEX('Hospitalisation Details'!$V:$V,MATCH($A1463,'Hospitalisation Details'!$A:$A,0)),"Not Found")</f>
        <v>0</v>
      </c>
      <c r="M1463" s="13">
        <f>IFERROR(INDEX('Hospitalisation Details'!$F:$F,MATCH($A1463,'Hospitalisation Details'!$A:$A,0)),"Not Found")</f>
        <v>7201.7</v>
      </c>
      <c r="N1463" s="6">
        <f>IFERROR(INDEX('Hospitalisation Details'!$S:$S,MATCH($A1463,'Hospitalisation Details'!$A:$A,0)),"Not Found")</f>
        <v>30539</v>
      </c>
      <c r="O1463" s="6">
        <f>IFERROR(INDEX('Hospitalisation Details'!$T:$T,MATCH($A1463,'Hospitalisation Details'!$A:$A,0)),"Not Found")</f>
        <v>39</v>
      </c>
      <c r="P1463" s="6">
        <f>IFERROR(INDEX('Hospitalisation Details'!$U:$U,MATCH($A1463,'Hospitalisation Details'!$A:$A,0)),"Not Found")</f>
        <v>0</v>
      </c>
      <c r="Q1463" s="6">
        <f>IFERROR(INDEX('Hospitalisation Details'!$W:$W,MATCH($A1463,'Hospitalisation Details'!$A:$A,0)),"Not Found")</f>
        <v>0</v>
      </c>
    </row>
    <row r="1464" spans="1:17" ht="15" customHeight="1" x14ac:dyDescent="0.3">
      <c r="A1464" s="6" t="str">
        <f>'Customer Names'!A1464</f>
        <v>Id1463</v>
      </c>
      <c r="B1464" s="6" t="str">
        <f>IFERROR(INDEX('Customer Names'!$D:$D,MATCH($A1464,'Customer Names'!$A:$A,0)),"Not Found")</f>
        <v>Alan</v>
      </c>
      <c r="C1464" s="6">
        <f>IFERROR(INDEX('Medical Examinations'!$B:$B,MATCH($A1464,'Medical Examinations'!$A:$A,0)),"Not Found")</f>
        <v>35.299999999999997</v>
      </c>
      <c r="D1464" s="6">
        <f>IFERROR(INDEX('Medical Examinations'!$C:$C,MATCH($A1464,'Medical Examinations'!$A:$A,0)),"Not Found")</f>
        <v>4.3899999999999997</v>
      </c>
      <c r="E1464" s="6" t="str">
        <f>IFERROR(INDEX('Medical Examinations'!$I:$I,MATCH($A1464,'Medical Examinations'!$A:$A,0)),"Not Found")</f>
        <v>No</v>
      </c>
      <c r="F1464" s="6" t="str">
        <f>IFERROR(INDEX('Medical Examinations'!$J:$J,MATCH($A1464,'Medical Examinations'!$A:$A,0)),"Not Found")</f>
        <v>No</v>
      </c>
      <c r="G1464" s="6" t="str">
        <f>IFERROR(INDEX('Medical Examinations'!$F:$F,MATCH($A1464,'Medical Examinations'!$A:$A,0)),"Not Found")</f>
        <v>No</v>
      </c>
      <c r="H1464" s="6">
        <f>IFERROR(INDEX('Medical Examinations'!$L:$L,MATCH($A1464,'Medical Examinations'!$A:$A,0)),"Not Found")</f>
        <v>0</v>
      </c>
      <c r="I1464" s="6" t="str">
        <f>IFERROR(INDEX('Medical Examinations'!$K:$K,MATCH($A1464,'Medical Examinations'!$A:$A,0)),"Not Found")</f>
        <v>No</v>
      </c>
      <c r="J1464" s="6" t="str">
        <f>IFERROR(INDEX('Medical Examinations'!$M:$M,MATCH($A1464,'Medical Examinations'!$A:$A,0)),"Not Found")</f>
        <v>Obesity</v>
      </c>
      <c r="K1464" s="6" t="str">
        <f>IFERROR(INDEX('Medical Examinations'!$N:$N,MATCH($A1464,'Medical Examinations'!$A:$A,0)),"Not Found")</f>
        <v>Normal</v>
      </c>
      <c r="L1464" s="12">
        <f>IFERROR(INDEX('Hospitalisation Details'!$V:$V,MATCH($A1464,'Hospitalisation Details'!$A:$A,0)),"Not Found")</f>
        <v>0</v>
      </c>
      <c r="M1464" s="13">
        <f>IFERROR(INDEX('Hospitalisation Details'!$F:$F,MATCH($A1464,'Hospitalisation Details'!$A:$A,0)),"Not Found")</f>
        <v>7196.87</v>
      </c>
      <c r="N1464" s="6">
        <f>IFERROR(INDEX('Hospitalisation Details'!$S:$S,MATCH($A1464,'Hospitalisation Details'!$A:$A,0)),"Not Found")</f>
        <v>30208</v>
      </c>
      <c r="O1464" s="6">
        <f>IFERROR(INDEX('Hospitalisation Details'!$T:$T,MATCH($A1464,'Hospitalisation Details'!$A:$A,0)),"Not Found")</f>
        <v>40</v>
      </c>
      <c r="P1464" s="6">
        <f>IFERROR(INDEX('Hospitalisation Details'!$U:$U,MATCH($A1464,'Hospitalisation Details'!$A:$A,0)),"Not Found")</f>
        <v>0</v>
      </c>
      <c r="Q1464" s="6">
        <f>IFERROR(INDEX('Hospitalisation Details'!$W:$W,MATCH($A1464,'Hospitalisation Details'!$A:$A,0)),"Not Found")</f>
        <v>0</v>
      </c>
    </row>
    <row r="1465" spans="1:17" ht="15" customHeight="1" x14ac:dyDescent="0.3">
      <c r="A1465" s="6" t="str">
        <f>'Customer Names'!A1465</f>
        <v>Id1464</v>
      </c>
      <c r="B1465" s="6" t="str">
        <f>IFERROR(INDEX('Customer Names'!$D:$D,MATCH($A1465,'Customer Names'!$A:$A,0)),"Not Found")</f>
        <v>Edivaldo B. Sr.</v>
      </c>
      <c r="C1465" s="6">
        <f>IFERROR(INDEX('Medical Examinations'!$B:$B,MATCH($A1465,'Medical Examinations'!$A:$A,0)),"Not Found")</f>
        <v>18.91</v>
      </c>
      <c r="D1465" s="6">
        <f>IFERROR(INDEX('Medical Examinations'!$C:$C,MATCH($A1465,'Medical Examinations'!$A:$A,0)),"Not Found")</f>
        <v>11.44</v>
      </c>
      <c r="E1465" s="6" t="str">
        <f>IFERROR(INDEX('Medical Examinations'!$I:$I,MATCH($A1465,'Medical Examinations'!$A:$A,0)),"Not Found")</f>
        <v>No</v>
      </c>
      <c r="F1465" s="6" t="str">
        <f>IFERROR(INDEX('Medical Examinations'!$J:$J,MATCH($A1465,'Medical Examinations'!$A:$A,0)),"Not Found")</f>
        <v>No</v>
      </c>
      <c r="G1465" s="6" t="str">
        <f>IFERROR(INDEX('Medical Examinations'!$F:$F,MATCH($A1465,'Medical Examinations'!$A:$A,0)),"Not Found")</f>
        <v>No</v>
      </c>
      <c r="H1465" s="6">
        <f>IFERROR(INDEX('Medical Examinations'!$L:$L,MATCH($A1465,'Medical Examinations'!$A:$A,0)),"Not Found")</f>
        <v>0</v>
      </c>
      <c r="I1465" s="6" t="str">
        <f>IFERROR(INDEX('Medical Examinations'!$K:$K,MATCH($A1465,'Medical Examinations'!$A:$A,0)),"Not Found")</f>
        <v>No</v>
      </c>
      <c r="J1465" s="6" t="str">
        <f>IFERROR(INDEX('Medical Examinations'!$M:$M,MATCH($A1465,'Medical Examinations'!$A:$A,0)),"Not Found")</f>
        <v>Normal Weight</v>
      </c>
      <c r="K1465" s="6" t="str">
        <f>IFERROR(INDEX('Medical Examinations'!$N:$N,MATCH($A1465,'Medical Examinations'!$A:$A,0)),"Not Found")</f>
        <v>Diabetic</v>
      </c>
      <c r="L1465" s="12">
        <f>IFERROR(INDEX('Hospitalisation Details'!$V:$V,MATCH($A1465,'Hospitalisation Details'!$A:$A,0)),"Not Found")</f>
        <v>0</v>
      </c>
      <c r="M1465" s="13">
        <f>IFERROR(INDEX('Hospitalisation Details'!$F:$F,MATCH($A1465,'Hospitalisation Details'!$A:$A,0)),"Not Found")</f>
        <v>7179.52</v>
      </c>
      <c r="N1465" s="6">
        <f>IFERROR(INDEX('Hospitalisation Details'!$S:$S,MATCH($A1465,'Hospitalisation Details'!$A:$A,0)),"Not Found")</f>
        <v>25076</v>
      </c>
      <c r="O1465" s="6">
        <f>IFERROR(INDEX('Hospitalisation Details'!$T:$T,MATCH($A1465,'Hospitalisation Details'!$A:$A,0)),"Not Found")</f>
        <v>54</v>
      </c>
      <c r="P1465" s="6">
        <f>IFERROR(INDEX('Hospitalisation Details'!$U:$U,MATCH($A1465,'Hospitalisation Details'!$A:$A,0)),"Not Found")</f>
        <v>0</v>
      </c>
      <c r="Q1465" s="6">
        <f>IFERROR(INDEX('Hospitalisation Details'!$W:$W,MATCH($A1465,'Hospitalisation Details'!$A:$A,0)),"Not Found")</f>
        <v>0</v>
      </c>
    </row>
    <row r="1466" spans="1:17" ht="15" customHeight="1" x14ac:dyDescent="0.3">
      <c r="A1466" s="6" t="str">
        <f>'Customer Names'!A1466</f>
        <v>Id1465</v>
      </c>
      <c r="B1466" s="6" t="str">
        <f>IFERROR(INDEX('Customer Names'!$D:$D,MATCH($A1466,'Customer Names'!$A:$A,0)),"Not Found")</f>
        <v>Eve</v>
      </c>
      <c r="C1466" s="6">
        <f>IFERROR(INDEX('Medical Examinations'!$B:$B,MATCH($A1466,'Medical Examinations'!$A:$A,0)),"Not Found")</f>
        <v>22.41</v>
      </c>
      <c r="D1466" s="6">
        <f>IFERROR(INDEX('Medical Examinations'!$C:$C,MATCH($A1466,'Medical Examinations'!$A:$A,0)),"Not Found")</f>
        <v>11.37</v>
      </c>
      <c r="E1466" s="6" t="str">
        <f>IFERROR(INDEX('Medical Examinations'!$I:$I,MATCH($A1466,'Medical Examinations'!$A:$A,0)),"Not Found")</f>
        <v>Yes</v>
      </c>
      <c r="F1466" s="6" t="str">
        <f>IFERROR(INDEX('Medical Examinations'!$J:$J,MATCH($A1466,'Medical Examinations'!$A:$A,0)),"Not Found")</f>
        <v>No</v>
      </c>
      <c r="G1466" s="6" t="str">
        <f>IFERROR(INDEX('Medical Examinations'!$F:$F,MATCH($A1466,'Medical Examinations'!$A:$A,0)),"Not Found")</f>
        <v>No</v>
      </c>
      <c r="H1466" s="6">
        <f>IFERROR(INDEX('Medical Examinations'!$L:$L,MATCH($A1466,'Medical Examinations'!$A:$A,0)),"Not Found")</f>
        <v>1</v>
      </c>
      <c r="I1466" s="6" t="str">
        <f>IFERROR(INDEX('Medical Examinations'!$K:$K,MATCH($A1466,'Medical Examinations'!$A:$A,0)),"Not Found")</f>
        <v>No</v>
      </c>
      <c r="J1466" s="6" t="str">
        <f>IFERROR(INDEX('Medical Examinations'!$M:$M,MATCH($A1466,'Medical Examinations'!$A:$A,0)),"Not Found")</f>
        <v>Normal Weight</v>
      </c>
      <c r="K1466" s="6" t="str">
        <f>IFERROR(INDEX('Medical Examinations'!$N:$N,MATCH($A1466,'Medical Examinations'!$A:$A,0)),"Not Found")</f>
        <v>Diabetic</v>
      </c>
      <c r="L1466" s="12">
        <f>IFERROR(INDEX('Hospitalisation Details'!$V:$V,MATCH($A1466,'Hospitalisation Details'!$A:$A,0)),"Not Found")</f>
        <v>0</v>
      </c>
      <c r="M1466" s="13">
        <f>IFERROR(INDEX('Hospitalisation Details'!$F:$F,MATCH($A1466,'Hospitalisation Details'!$A:$A,0)),"Not Found")</f>
        <v>7175.51</v>
      </c>
      <c r="N1466" s="6">
        <f>IFERROR(INDEX('Hospitalisation Details'!$S:$S,MATCH($A1466,'Hospitalisation Details'!$A:$A,0)),"Not Found")</f>
        <v>27594</v>
      </c>
      <c r="O1466" s="6">
        <f>IFERROR(INDEX('Hospitalisation Details'!$T:$T,MATCH($A1466,'Hospitalisation Details'!$A:$A,0)),"Not Found")</f>
        <v>47</v>
      </c>
      <c r="P1466" s="6">
        <f>IFERROR(INDEX('Hospitalisation Details'!$U:$U,MATCH($A1466,'Hospitalisation Details'!$A:$A,0)),"Not Found")</f>
        <v>0</v>
      </c>
      <c r="Q1466" s="6">
        <f>IFERROR(INDEX('Hospitalisation Details'!$W:$W,MATCH($A1466,'Hospitalisation Details'!$A:$A,0)),"Not Found")</f>
        <v>0</v>
      </c>
    </row>
    <row r="1467" spans="1:17" ht="15" customHeight="1" x14ac:dyDescent="0.3">
      <c r="A1467" s="6" t="str">
        <f>'Customer Names'!A1467</f>
        <v>Id1466</v>
      </c>
      <c r="B1467" s="6" t="str">
        <f>IFERROR(INDEX('Customer Names'!$D:$D,MATCH($A1467,'Customer Names'!$A:$A,0)),"Not Found")</f>
        <v>Devin</v>
      </c>
      <c r="C1467" s="6">
        <f>IFERROR(INDEX('Medical Examinations'!$B:$B,MATCH($A1467,'Medical Examinations'!$A:$A,0)),"Not Found")</f>
        <v>22.704999999999998</v>
      </c>
      <c r="D1467" s="6">
        <f>IFERROR(INDEX('Medical Examinations'!$C:$C,MATCH($A1467,'Medical Examinations'!$A:$A,0)),"Not Found")</f>
        <v>6.14</v>
      </c>
      <c r="E1467" s="6" t="str">
        <f>IFERROR(INDEX('Medical Examinations'!$I:$I,MATCH($A1467,'Medical Examinations'!$A:$A,0)),"Not Found")</f>
        <v>No</v>
      </c>
      <c r="F1467" s="6" t="str">
        <f>IFERROR(INDEX('Medical Examinations'!$J:$J,MATCH($A1467,'Medical Examinations'!$A:$A,0)),"Not Found")</f>
        <v>No</v>
      </c>
      <c r="G1467" s="6" t="str">
        <f>IFERROR(INDEX('Medical Examinations'!$F:$F,MATCH($A1467,'Medical Examinations'!$A:$A,0)),"Not Found")</f>
        <v>No</v>
      </c>
      <c r="H1467" s="6">
        <f>IFERROR(INDEX('Medical Examinations'!$L:$L,MATCH($A1467,'Medical Examinations'!$A:$A,0)),"Not Found")</f>
        <v>0</v>
      </c>
      <c r="I1467" s="6" t="str">
        <f>IFERROR(INDEX('Medical Examinations'!$K:$K,MATCH($A1467,'Medical Examinations'!$A:$A,0)),"Not Found")</f>
        <v>No</v>
      </c>
      <c r="J1467" s="6" t="str">
        <f>IFERROR(INDEX('Medical Examinations'!$M:$M,MATCH($A1467,'Medical Examinations'!$A:$A,0)),"Not Found")</f>
        <v>Normal Weight</v>
      </c>
      <c r="K1467" s="6" t="str">
        <f>IFERROR(INDEX('Medical Examinations'!$N:$N,MATCH($A1467,'Medical Examinations'!$A:$A,0)),"Not Found")</f>
        <v>Prediabetic</v>
      </c>
      <c r="L1467" s="12">
        <f>IFERROR(INDEX('Hospitalisation Details'!$V:$V,MATCH($A1467,'Hospitalisation Details'!$A:$A,0)),"Not Found")</f>
        <v>0</v>
      </c>
      <c r="M1467" s="13">
        <f>IFERROR(INDEX('Hospitalisation Details'!$F:$F,MATCH($A1467,'Hospitalisation Details'!$A:$A,0)),"Not Found")</f>
        <v>7173.36</v>
      </c>
      <c r="N1467" s="6">
        <f>IFERROR(INDEX('Hospitalisation Details'!$S:$S,MATCH($A1467,'Hospitalisation Details'!$A:$A,0)),"Not Found")</f>
        <v>30179</v>
      </c>
      <c r="O1467" s="6">
        <f>IFERROR(INDEX('Hospitalisation Details'!$T:$T,MATCH($A1467,'Hospitalisation Details'!$A:$A,0)),"Not Found")</f>
        <v>40</v>
      </c>
      <c r="P1467" s="6">
        <f>IFERROR(INDEX('Hospitalisation Details'!$U:$U,MATCH($A1467,'Hospitalisation Details'!$A:$A,0)),"Not Found")</f>
        <v>0</v>
      </c>
      <c r="Q1467" s="6">
        <f>IFERROR(INDEX('Hospitalisation Details'!$W:$W,MATCH($A1467,'Hospitalisation Details'!$A:$A,0)),"Not Found")</f>
        <v>0</v>
      </c>
    </row>
    <row r="1468" spans="1:17" ht="15" customHeight="1" x14ac:dyDescent="0.3">
      <c r="A1468" s="6" t="str">
        <f>'Customer Names'!A1468</f>
        <v>Id1467</v>
      </c>
      <c r="B1468" s="6" t="str">
        <f>IFERROR(INDEX('Customer Names'!$D:$D,MATCH($A1468,'Customer Names'!$A:$A,0)),"Not Found")</f>
        <v>Shaun R</v>
      </c>
      <c r="C1468" s="6">
        <f>IFERROR(INDEX('Medical Examinations'!$B:$B,MATCH($A1468,'Medical Examinations'!$A:$A,0)),"Not Found")</f>
        <v>37.18</v>
      </c>
      <c r="D1468" s="6">
        <f>IFERROR(INDEX('Medical Examinations'!$C:$C,MATCH($A1468,'Medical Examinations'!$A:$A,0)),"Not Found")</f>
        <v>4.8899999999999997</v>
      </c>
      <c r="E1468" s="6" t="str">
        <f>IFERROR(INDEX('Medical Examinations'!$I:$I,MATCH($A1468,'Medical Examinations'!$A:$A,0)),"Not Found")</f>
        <v>No</v>
      </c>
      <c r="F1468" s="6" t="str">
        <f>IFERROR(INDEX('Medical Examinations'!$J:$J,MATCH($A1468,'Medical Examinations'!$A:$A,0)),"Not Found")</f>
        <v>No</v>
      </c>
      <c r="G1468" s="6" t="str">
        <f>IFERROR(INDEX('Medical Examinations'!$F:$F,MATCH($A1468,'Medical Examinations'!$A:$A,0)),"Not Found")</f>
        <v>No</v>
      </c>
      <c r="H1468" s="6">
        <f>IFERROR(INDEX('Medical Examinations'!$L:$L,MATCH($A1468,'Medical Examinations'!$A:$A,0)),"Not Found")</f>
        <v>0</v>
      </c>
      <c r="I1468" s="6" t="str">
        <f>IFERROR(INDEX('Medical Examinations'!$K:$K,MATCH($A1468,'Medical Examinations'!$A:$A,0)),"Not Found")</f>
        <v>No</v>
      </c>
      <c r="J1468" s="6" t="str">
        <f>IFERROR(INDEX('Medical Examinations'!$M:$M,MATCH($A1468,'Medical Examinations'!$A:$A,0)),"Not Found")</f>
        <v>Obesity</v>
      </c>
      <c r="K1468" s="6" t="str">
        <f>IFERROR(INDEX('Medical Examinations'!$N:$N,MATCH($A1468,'Medical Examinations'!$A:$A,0)),"Not Found")</f>
        <v>Normal</v>
      </c>
      <c r="L1468" s="12">
        <f>IFERROR(INDEX('Hospitalisation Details'!$V:$V,MATCH($A1468,'Hospitalisation Details'!$A:$A,0)),"Not Found")</f>
        <v>0</v>
      </c>
      <c r="M1468" s="13">
        <f>IFERROR(INDEX('Hospitalisation Details'!$F:$F,MATCH($A1468,'Hospitalisation Details'!$A:$A,0)),"Not Found")</f>
        <v>7162.01</v>
      </c>
      <c r="N1468" s="6">
        <f>IFERROR(INDEX('Hospitalisation Details'!$S:$S,MATCH($A1468,'Hospitalisation Details'!$A:$A,0)),"Not Found")</f>
        <v>29494</v>
      </c>
      <c r="O1468" s="6">
        <f>IFERROR(INDEX('Hospitalisation Details'!$T:$T,MATCH($A1468,'Hospitalisation Details'!$A:$A,0)),"Not Found")</f>
        <v>42</v>
      </c>
      <c r="P1468" s="6">
        <f>IFERROR(INDEX('Hospitalisation Details'!$U:$U,MATCH($A1468,'Hospitalisation Details'!$A:$A,0)),"Not Found")</f>
        <v>0</v>
      </c>
      <c r="Q1468" s="6">
        <f>IFERROR(INDEX('Hospitalisation Details'!$W:$W,MATCH($A1468,'Hospitalisation Details'!$A:$A,0)),"Not Found")</f>
        <v>0</v>
      </c>
    </row>
    <row r="1469" spans="1:17" ht="15" customHeight="1" x14ac:dyDescent="0.3">
      <c r="A1469" s="6" t="str">
        <f>'Customer Names'!A1469</f>
        <v>Id1468</v>
      </c>
      <c r="B1469" s="6" t="str">
        <f>IFERROR(INDEX('Customer Names'!$D:$D,MATCH($A1469,'Customer Names'!$A:$A,0)),"Not Found")</f>
        <v>Adrian</v>
      </c>
      <c r="C1469" s="6">
        <f>IFERROR(INDEX('Medical Examinations'!$B:$B,MATCH($A1469,'Medical Examinations'!$A:$A,0)),"Not Found")</f>
        <v>35.97</v>
      </c>
      <c r="D1469" s="6">
        <f>IFERROR(INDEX('Medical Examinations'!$C:$C,MATCH($A1469,'Medical Examinations'!$A:$A,0)),"Not Found")</f>
        <v>4.5999999999999996</v>
      </c>
      <c r="E1469" s="6" t="str">
        <f>IFERROR(INDEX('Medical Examinations'!$I:$I,MATCH($A1469,'Medical Examinations'!$A:$A,0)),"Not Found")</f>
        <v>No</v>
      </c>
      <c r="F1469" s="6" t="str">
        <f>IFERROR(INDEX('Medical Examinations'!$J:$J,MATCH($A1469,'Medical Examinations'!$A:$A,0)),"Not Found")</f>
        <v>No</v>
      </c>
      <c r="G1469" s="6" t="str">
        <f>IFERROR(INDEX('Medical Examinations'!$F:$F,MATCH($A1469,'Medical Examinations'!$A:$A,0)),"Not Found")</f>
        <v>No</v>
      </c>
      <c r="H1469" s="6">
        <f>IFERROR(INDEX('Medical Examinations'!$L:$L,MATCH($A1469,'Medical Examinations'!$A:$A,0)),"Not Found")</f>
        <v>0</v>
      </c>
      <c r="I1469" s="6" t="str">
        <f>IFERROR(INDEX('Medical Examinations'!$K:$K,MATCH($A1469,'Medical Examinations'!$A:$A,0)),"Not Found")</f>
        <v>No</v>
      </c>
      <c r="J1469" s="6" t="str">
        <f>IFERROR(INDEX('Medical Examinations'!$M:$M,MATCH($A1469,'Medical Examinations'!$A:$A,0)),"Not Found")</f>
        <v>Obesity</v>
      </c>
      <c r="K1469" s="6" t="str">
        <f>IFERROR(INDEX('Medical Examinations'!$N:$N,MATCH($A1469,'Medical Examinations'!$A:$A,0)),"Not Found")</f>
        <v>Normal</v>
      </c>
      <c r="L1469" s="12">
        <f>IFERROR(INDEX('Hospitalisation Details'!$V:$V,MATCH($A1469,'Hospitalisation Details'!$A:$A,0)),"Not Found")</f>
        <v>0</v>
      </c>
      <c r="M1469" s="13">
        <f>IFERROR(INDEX('Hospitalisation Details'!$F:$F,MATCH($A1469,'Hospitalisation Details'!$A:$A,0)),"Not Found")</f>
        <v>7160.33</v>
      </c>
      <c r="N1469" s="6">
        <f>IFERROR(INDEX('Hospitalisation Details'!$S:$S,MATCH($A1469,'Hospitalisation Details'!$A:$A,0)),"Not Found")</f>
        <v>29501</v>
      </c>
      <c r="O1469" s="6">
        <f>IFERROR(INDEX('Hospitalisation Details'!$T:$T,MATCH($A1469,'Hospitalisation Details'!$A:$A,0)),"Not Found")</f>
        <v>42</v>
      </c>
      <c r="P1469" s="6">
        <f>IFERROR(INDEX('Hospitalisation Details'!$U:$U,MATCH($A1469,'Hospitalisation Details'!$A:$A,0)),"Not Found")</f>
        <v>0</v>
      </c>
      <c r="Q1469" s="6">
        <f>IFERROR(INDEX('Hospitalisation Details'!$W:$W,MATCH($A1469,'Hospitalisation Details'!$A:$A,0)),"Not Found")</f>
        <v>0</v>
      </c>
    </row>
    <row r="1470" spans="1:17" ht="15" customHeight="1" x14ac:dyDescent="0.3">
      <c r="A1470" s="6" t="str">
        <f>'Customer Names'!A1470</f>
        <v>Id1469</v>
      </c>
      <c r="B1470" s="6" t="str">
        <f>IFERROR(INDEX('Customer Names'!$D:$D,MATCH($A1470,'Customer Names'!$A:$A,0)),"Not Found")</f>
        <v>Andrew</v>
      </c>
      <c r="C1470" s="6">
        <f>IFERROR(INDEX('Medical Examinations'!$B:$B,MATCH($A1470,'Medical Examinations'!$A:$A,0)),"Not Found")</f>
        <v>35.799999999999997</v>
      </c>
      <c r="D1470" s="6">
        <f>IFERROR(INDEX('Medical Examinations'!$C:$C,MATCH($A1470,'Medical Examinations'!$A:$A,0)),"Not Found")</f>
        <v>4.42</v>
      </c>
      <c r="E1470" s="6" t="str">
        <f>IFERROR(INDEX('Medical Examinations'!$I:$I,MATCH($A1470,'Medical Examinations'!$A:$A,0)),"Not Found")</f>
        <v>No</v>
      </c>
      <c r="F1470" s="6" t="str">
        <f>IFERROR(INDEX('Medical Examinations'!$J:$J,MATCH($A1470,'Medical Examinations'!$A:$A,0)),"Not Found")</f>
        <v>No</v>
      </c>
      <c r="G1470" s="6" t="str">
        <f>IFERROR(INDEX('Medical Examinations'!$F:$F,MATCH($A1470,'Medical Examinations'!$A:$A,0)),"Not Found")</f>
        <v>No</v>
      </c>
      <c r="H1470" s="6">
        <f>IFERROR(INDEX('Medical Examinations'!$L:$L,MATCH($A1470,'Medical Examinations'!$A:$A,0)),"Not Found")</f>
        <v>0</v>
      </c>
      <c r="I1470" s="6" t="str">
        <f>IFERROR(INDEX('Medical Examinations'!$K:$K,MATCH($A1470,'Medical Examinations'!$A:$A,0)),"Not Found")</f>
        <v>No</v>
      </c>
      <c r="J1470" s="6" t="str">
        <f>IFERROR(INDEX('Medical Examinations'!$M:$M,MATCH($A1470,'Medical Examinations'!$A:$A,0)),"Not Found")</f>
        <v>Obesity</v>
      </c>
      <c r="K1470" s="6" t="str">
        <f>IFERROR(INDEX('Medical Examinations'!$N:$N,MATCH($A1470,'Medical Examinations'!$A:$A,0)),"Not Found")</f>
        <v>Normal</v>
      </c>
      <c r="L1470" s="12">
        <f>IFERROR(INDEX('Hospitalisation Details'!$V:$V,MATCH($A1470,'Hospitalisation Details'!$A:$A,0)),"Not Found")</f>
        <v>0</v>
      </c>
      <c r="M1470" s="13">
        <f>IFERROR(INDEX('Hospitalisation Details'!$F:$F,MATCH($A1470,'Hospitalisation Details'!$A:$A,0)),"Not Found")</f>
        <v>7160.09</v>
      </c>
      <c r="N1470" s="6">
        <f>IFERROR(INDEX('Hospitalisation Details'!$S:$S,MATCH($A1470,'Hospitalisation Details'!$A:$A,0)),"Not Found")</f>
        <v>29394</v>
      </c>
      <c r="O1470" s="6">
        <f>IFERROR(INDEX('Hospitalisation Details'!$T:$T,MATCH($A1470,'Hospitalisation Details'!$A:$A,0)),"Not Found")</f>
        <v>42</v>
      </c>
      <c r="P1470" s="6">
        <f>IFERROR(INDEX('Hospitalisation Details'!$U:$U,MATCH($A1470,'Hospitalisation Details'!$A:$A,0)),"Not Found")</f>
        <v>0</v>
      </c>
      <c r="Q1470" s="6">
        <f>IFERROR(INDEX('Hospitalisation Details'!$W:$W,MATCH($A1470,'Hospitalisation Details'!$A:$A,0)),"Not Found")</f>
        <v>0</v>
      </c>
    </row>
    <row r="1471" spans="1:17" ht="15" customHeight="1" x14ac:dyDescent="0.3">
      <c r="A1471" s="6" t="str">
        <f>'Customer Names'!A1471</f>
        <v>Id1470</v>
      </c>
      <c r="B1471" s="6" t="str">
        <f>IFERROR(INDEX('Customer Names'!$D:$D,MATCH($A1471,'Customer Names'!$A:$A,0)),"Not Found")</f>
        <v>Mallory</v>
      </c>
      <c r="C1471" s="6">
        <f>IFERROR(INDEX('Medical Examinations'!$B:$B,MATCH($A1471,'Medical Examinations'!$A:$A,0)),"Not Found")</f>
        <v>28.31</v>
      </c>
      <c r="D1471" s="6">
        <f>IFERROR(INDEX('Medical Examinations'!$C:$C,MATCH($A1471,'Medical Examinations'!$A:$A,0)),"Not Found")</f>
        <v>7.48</v>
      </c>
      <c r="E1471" s="6" t="str">
        <f>IFERROR(INDEX('Medical Examinations'!$I:$I,MATCH($A1471,'Medical Examinations'!$A:$A,0)),"Not Found")</f>
        <v>Yes</v>
      </c>
      <c r="F1471" s="6" t="str">
        <f>IFERROR(INDEX('Medical Examinations'!$J:$J,MATCH($A1471,'Medical Examinations'!$A:$A,0)),"Not Found")</f>
        <v>No</v>
      </c>
      <c r="G1471" s="6" t="str">
        <f>IFERROR(INDEX('Medical Examinations'!$F:$F,MATCH($A1471,'Medical Examinations'!$A:$A,0)),"Not Found")</f>
        <v>No</v>
      </c>
      <c r="H1471" s="6">
        <f>IFERROR(INDEX('Medical Examinations'!$L:$L,MATCH($A1471,'Medical Examinations'!$A:$A,0)),"Not Found")</f>
        <v>0</v>
      </c>
      <c r="I1471" s="6" t="str">
        <f>IFERROR(INDEX('Medical Examinations'!$K:$K,MATCH($A1471,'Medical Examinations'!$A:$A,0)),"Not Found")</f>
        <v>No</v>
      </c>
      <c r="J1471" s="6" t="str">
        <f>IFERROR(INDEX('Medical Examinations'!$M:$M,MATCH($A1471,'Medical Examinations'!$A:$A,0)),"Not Found")</f>
        <v>Overweight</v>
      </c>
      <c r="K1471" s="6" t="str">
        <f>IFERROR(INDEX('Medical Examinations'!$N:$N,MATCH($A1471,'Medical Examinations'!$A:$A,0)),"Not Found")</f>
        <v>Diabetic</v>
      </c>
      <c r="L1471" s="12">
        <f>IFERROR(INDEX('Hospitalisation Details'!$V:$V,MATCH($A1471,'Hospitalisation Details'!$A:$A,0)),"Not Found")</f>
        <v>0</v>
      </c>
      <c r="M1471" s="13">
        <f>IFERROR(INDEX('Hospitalisation Details'!$F:$F,MATCH($A1471,'Hospitalisation Details'!$A:$A,0)),"Not Found")</f>
        <v>7153.55</v>
      </c>
      <c r="N1471" s="6">
        <f>IFERROR(INDEX('Hospitalisation Details'!$S:$S,MATCH($A1471,'Hospitalisation Details'!$A:$A,0)),"Not Found")</f>
        <v>29784</v>
      </c>
      <c r="O1471" s="6">
        <f>IFERROR(INDEX('Hospitalisation Details'!$T:$T,MATCH($A1471,'Hospitalisation Details'!$A:$A,0)),"Not Found")</f>
        <v>41</v>
      </c>
      <c r="P1471" s="6">
        <f>IFERROR(INDEX('Hospitalisation Details'!$U:$U,MATCH($A1471,'Hospitalisation Details'!$A:$A,0)),"Not Found")</f>
        <v>0</v>
      </c>
      <c r="Q1471" s="6">
        <f>IFERROR(INDEX('Hospitalisation Details'!$W:$W,MATCH($A1471,'Hospitalisation Details'!$A:$A,0)),"Not Found")</f>
        <v>0</v>
      </c>
    </row>
    <row r="1472" spans="1:17" ht="15" customHeight="1" x14ac:dyDescent="0.3">
      <c r="A1472" s="6" t="str">
        <f>'Customer Names'!A1472</f>
        <v>Id1471</v>
      </c>
      <c r="B1472" s="6" t="str">
        <f>IFERROR(INDEX('Customer Names'!$D:$D,MATCH($A1472,'Customer Names'!$A:$A,0)),"Not Found")</f>
        <v>Shawn E</v>
      </c>
      <c r="C1472" s="6">
        <f>IFERROR(INDEX('Medical Examinations'!$B:$B,MATCH($A1472,'Medical Examinations'!$A:$A,0)),"Not Found")</f>
        <v>38.06</v>
      </c>
      <c r="D1472" s="6">
        <f>IFERROR(INDEX('Medical Examinations'!$C:$C,MATCH($A1472,'Medical Examinations'!$A:$A,0)),"Not Found")</f>
        <v>10.74</v>
      </c>
      <c r="E1472" s="6" t="str">
        <f>IFERROR(INDEX('Medical Examinations'!$I:$I,MATCH($A1472,'Medical Examinations'!$A:$A,0)),"Not Found")</f>
        <v>No</v>
      </c>
      <c r="F1472" s="6" t="str">
        <f>IFERROR(INDEX('Medical Examinations'!$J:$J,MATCH($A1472,'Medical Examinations'!$A:$A,0)),"Not Found")</f>
        <v>No</v>
      </c>
      <c r="G1472" s="6" t="str">
        <f>IFERROR(INDEX('Medical Examinations'!$F:$F,MATCH($A1472,'Medical Examinations'!$A:$A,0)),"Not Found")</f>
        <v>No</v>
      </c>
      <c r="H1472" s="6">
        <f>IFERROR(INDEX('Medical Examinations'!$L:$L,MATCH($A1472,'Medical Examinations'!$A:$A,0)),"Not Found")</f>
        <v>0</v>
      </c>
      <c r="I1472" s="6" t="str">
        <f>IFERROR(INDEX('Medical Examinations'!$K:$K,MATCH($A1472,'Medical Examinations'!$A:$A,0)),"Not Found")</f>
        <v>No</v>
      </c>
      <c r="J1472" s="6" t="str">
        <f>IFERROR(INDEX('Medical Examinations'!$M:$M,MATCH($A1472,'Medical Examinations'!$A:$A,0)),"Not Found")</f>
        <v>Obesity</v>
      </c>
      <c r="K1472" s="6" t="str">
        <f>IFERROR(INDEX('Medical Examinations'!$N:$N,MATCH($A1472,'Medical Examinations'!$A:$A,0)),"Not Found")</f>
        <v>Diabetic</v>
      </c>
      <c r="L1472" s="12">
        <f>IFERROR(INDEX('Hospitalisation Details'!$V:$V,MATCH($A1472,'Hospitalisation Details'!$A:$A,0)),"Not Found")</f>
        <v>0</v>
      </c>
      <c r="M1472" s="13">
        <f>IFERROR(INDEX('Hospitalisation Details'!$F:$F,MATCH($A1472,'Hospitalisation Details'!$A:$A,0)),"Not Found")</f>
        <v>7152.67</v>
      </c>
      <c r="N1472" s="6">
        <f>IFERROR(INDEX('Hospitalisation Details'!$S:$S,MATCH($A1472,'Hospitalisation Details'!$A:$A,0)),"Not Found")</f>
        <v>28739</v>
      </c>
      <c r="O1472" s="6">
        <f>IFERROR(INDEX('Hospitalisation Details'!$T:$T,MATCH($A1472,'Hospitalisation Details'!$A:$A,0)),"Not Found")</f>
        <v>44</v>
      </c>
      <c r="P1472" s="6">
        <f>IFERROR(INDEX('Hospitalisation Details'!$U:$U,MATCH($A1472,'Hospitalisation Details'!$A:$A,0)),"Not Found")</f>
        <v>0</v>
      </c>
      <c r="Q1472" s="6">
        <f>IFERROR(INDEX('Hospitalisation Details'!$W:$W,MATCH($A1472,'Hospitalisation Details'!$A:$A,0)),"Not Found")</f>
        <v>0</v>
      </c>
    </row>
    <row r="1473" spans="1:17" ht="15" customHeight="1" x14ac:dyDescent="0.3">
      <c r="A1473" s="6" t="str">
        <f>'Customer Names'!A1473</f>
        <v>Id1472</v>
      </c>
      <c r="B1473" s="6" t="str">
        <f>IFERROR(INDEX('Customer Names'!$D:$D,MATCH($A1473,'Customer Names'!$A:$A,0)),"Not Found")</f>
        <v>Sarah E</v>
      </c>
      <c r="C1473" s="6">
        <f>IFERROR(INDEX('Medical Examinations'!$B:$B,MATCH($A1473,'Medical Examinations'!$A:$A,0)),"Not Found")</f>
        <v>28</v>
      </c>
      <c r="D1473" s="6">
        <f>IFERROR(INDEX('Medical Examinations'!$C:$C,MATCH($A1473,'Medical Examinations'!$A:$A,0)),"Not Found")</f>
        <v>5.19</v>
      </c>
      <c r="E1473" s="6" t="str">
        <f>IFERROR(INDEX('Medical Examinations'!$I:$I,MATCH($A1473,'Medical Examinations'!$A:$A,0)),"Not Found")</f>
        <v>No</v>
      </c>
      <c r="F1473" s="6" t="str">
        <f>IFERROR(INDEX('Medical Examinations'!$J:$J,MATCH($A1473,'Medical Examinations'!$A:$A,0)),"Not Found")</f>
        <v>No</v>
      </c>
      <c r="G1473" s="6" t="str">
        <f>IFERROR(INDEX('Medical Examinations'!$F:$F,MATCH($A1473,'Medical Examinations'!$A:$A,0)),"Not Found")</f>
        <v>No</v>
      </c>
      <c r="H1473" s="6">
        <f>IFERROR(INDEX('Medical Examinations'!$L:$L,MATCH($A1473,'Medical Examinations'!$A:$A,0)),"Not Found")</f>
        <v>1</v>
      </c>
      <c r="I1473" s="6" t="str">
        <f>IFERROR(INDEX('Medical Examinations'!$K:$K,MATCH($A1473,'Medical Examinations'!$A:$A,0)),"Not Found")</f>
        <v>No</v>
      </c>
      <c r="J1473" s="6" t="str">
        <f>IFERROR(INDEX('Medical Examinations'!$M:$M,MATCH($A1473,'Medical Examinations'!$A:$A,0)),"Not Found")</f>
        <v>Overweight</v>
      </c>
      <c r="K1473" s="6" t="str">
        <f>IFERROR(INDEX('Medical Examinations'!$N:$N,MATCH($A1473,'Medical Examinations'!$A:$A,0)),"Not Found")</f>
        <v>Normal</v>
      </c>
      <c r="L1473" s="12">
        <f>IFERROR(INDEX('Hospitalisation Details'!$V:$V,MATCH($A1473,'Hospitalisation Details'!$A:$A,0)),"Not Found")</f>
        <v>0</v>
      </c>
      <c r="M1473" s="13">
        <f>IFERROR(INDEX('Hospitalisation Details'!$F:$F,MATCH($A1473,'Hospitalisation Details'!$A:$A,0)),"Not Found")</f>
        <v>7151.09</v>
      </c>
      <c r="N1473" s="6">
        <f>IFERROR(INDEX('Hospitalisation Details'!$S:$S,MATCH($A1473,'Hospitalisation Details'!$A:$A,0)),"Not Found")</f>
        <v>30862</v>
      </c>
      <c r="O1473" s="6">
        <f>IFERROR(INDEX('Hospitalisation Details'!$T:$T,MATCH($A1473,'Hospitalisation Details'!$A:$A,0)),"Not Found")</f>
        <v>38</v>
      </c>
      <c r="P1473" s="6">
        <f>IFERROR(INDEX('Hospitalisation Details'!$U:$U,MATCH($A1473,'Hospitalisation Details'!$A:$A,0)),"Not Found")</f>
        <v>0</v>
      </c>
      <c r="Q1473" s="6">
        <f>IFERROR(INDEX('Hospitalisation Details'!$W:$W,MATCH($A1473,'Hospitalisation Details'!$A:$A,0)),"Not Found")</f>
        <v>0</v>
      </c>
    </row>
    <row r="1474" spans="1:17" ht="15" customHeight="1" x14ac:dyDescent="0.3">
      <c r="A1474" s="6" t="str">
        <f>'Customer Names'!A1474</f>
        <v>Id1473</v>
      </c>
      <c r="B1474" s="6" t="str">
        <f>IFERROR(INDEX('Customer Names'!$D:$D,MATCH($A1474,'Customer Names'!$A:$A,0)),"Not Found")</f>
        <v>Josh</v>
      </c>
      <c r="C1474" s="6">
        <f>IFERROR(INDEX('Medical Examinations'!$B:$B,MATCH($A1474,'Medical Examinations'!$A:$A,0)),"Not Found")</f>
        <v>34.32</v>
      </c>
      <c r="D1474" s="6">
        <f>IFERROR(INDEX('Medical Examinations'!$C:$C,MATCH($A1474,'Medical Examinations'!$A:$A,0)),"Not Found")</f>
        <v>9.17</v>
      </c>
      <c r="E1474" s="6" t="str">
        <f>IFERROR(INDEX('Medical Examinations'!$I:$I,MATCH($A1474,'Medical Examinations'!$A:$A,0)),"Not Found")</f>
        <v>No</v>
      </c>
      <c r="F1474" s="6" t="str">
        <f>IFERROR(INDEX('Medical Examinations'!$J:$J,MATCH($A1474,'Medical Examinations'!$A:$A,0)),"Not Found")</f>
        <v>No</v>
      </c>
      <c r="G1474" s="6" t="str">
        <f>IFERROR(INDEX('Medical Examinations'!$F:$F,MATCH($A1474,'Medical Examinations'!$A:$A,0)),"Not Found")</f>
        <v>No</v>
      </c>
      <c r="H1474" s="6">
        <f>IFERROR(INDEX('Medical Examinations'!$L:$L,MATCH($A1474,'Medical Examinations'!$A:$A,0)),"Not Found")</f>
        <v>0</v>
      </c>
      <c r="I1474" s="6" t="str">
        <f>IFERROR(INDEX('Medical Examinations'!$K:$K,MATCH($A1474,'Medical Examinations'!$A:$A,0)),"Not Found")</f>
        <v>No</v>
      </c>
      <c r="J1474" s="6" t="str">
        <f>IFERROR(INDEX('Medical Examinations'!$M:$M,MATCH($A1474,'Medical Examinations'!$A:$A,0)),"Not Found")</f>
        <v>Obesity</v>
      </c>
      <c r="K1474" s="6" t="str">
        <f>IFERROR(INDEX('Medical Examinations'!$N:$N,MATCH($A1474,'Medical Examinations'!$A:$A,0)),"Not Found")</f>
        <v>Diabetic</v>
      </c>
      <c r="L1474" s="12">
        <f>IFERROR(INDEX('Hospitalisation Details'!$V:$V,MATCH($A1474,'Hospitalisation Details'!$A:$A,0)),"Not Found")</f>
        <v>0</v>
      </c>
      <c r="M1474" s="13">
        <f>IFERROR(INDEX('Hospitalisation Details'!$F:$F,MATCH($A1474,'Hospitalisation Details'!$A:$A,0)),"Not Found")</f>
        <v>7147.47</v>
      </c>
      <c r="N1474" s="6">
        <f>IFERROR(INDEX('Hospitalisation Details'!$S:$S,MATCH($A1474,'Hospitalisation Details'!$A:$A,0)),"Not Found")</f>
        <v>28701</v>
      </c>
      <c r="O1474" s="6">
        <f>IFERROR(INDEX('Hospitalisation Details'!$T:$T,MATCH($A1474,'Hospitalisation Details'!$A:$A,0)),"Not Found")</f>
        <v>44</v>
      </c>
      <c r="P1474" s="6">
        <f>IFERROR(INDEX('Hospitalisation Details'!$U:$U,MATCH($A1474,'Hospitalisation Details'!$A:$A,0)),"Not Found")</f>
        <v>0</v>
      </c>
      <c r="Q1474" s="6">
        <f>IFERROR(INDEX('Hospitalisation Details'!$W:$W,MATCH($A1474,'Hospitalisation Details'!$A:$A,0)),"Not Found")</f>
        <v>0</v>
      </c>
    </row>
    <row r="1475" spans="1:17" ht="15" customHeight="1" x14ac:dyDescent="0.3">
      <c r="A1475" s="6" t="str">
        <f>'Customer Names'!A1475</f>
        <v>Id1474</v>
      </c>
      <c r="B1475" s="6" t="str">
        <f>IFERROR(INDEX('Customer Names'!$D:$D,MATCH($A1475,'Customer Names'!$A:$A,0)),"Not Found")</f>
        <v>Johann A</v>
      </c>
      <c r="C1475" s="6">
        <f>IFERROR(INDEX('Medical Examinations'!$B:$B,MATCH($A1475,'Medical Examinations'!$A:$A,0)),"Not Found")</f>
        <v>22.3</v>
      </c>
      <c r="D1475" s="6">
        <f>IFERROR(INDEX('Medical Examinations'!$C:$C,MATCH($A1475,'Medical Examinations'!$A:$A,0)),"Not Found")</f>
        <v>4.95</v>
      </c>
      <c r="E1475" s="6" t="str">
        <f>IFERROR(INDEX('Medical Examinations'!$I:$I,MATCH($A1475,'Medical Examinations'!$A:$A,0)),"Not Found")</f>
        <v>Yes</v>
      </c>
      <c r="F1475" s="6" t="str">
        <f>IFERROR(INDEX('Medical Examinations'!$J:$J,MATCH($A1475,'Medical Examinations'!$A:$A,0)),"Not Found")</f>
        <v>No</v>
      </c>
      <c r="G1475" s="6" t="str">
        <f>IFERROR(INDEX('Medical Examinations'!$F:$F,MATCH($A1475,'Medical Examinations'!$A:$A,0)),"Not Found")</f>
        <v>No</v>
      </c>
      <c r="H1475" s="6">
        <f>IFERROR(INDEX('Medical Examinations'!$L:$L,MATCH($A1475,'Medical Examinations'!$A:$A,0)),"Not Found")</f>
        <v>0</v>
      </c>
      <c r="I1475" s="6" t="str">
        <f>IFERROR(INDEX('Medical Examinations'!$K:$K,MATCH($A1475,'Medical Examinations'!$A:$A,0)),"Not Found")</f>
        <v>No</v>
      </c>
      <c r="J1475" s="6" t="str">
        <f>IFERROR(INDEX('Medical Examinations'!$M:$M,MATCH($A1475,'Medical Examinations'!$A:$A,0)),"Not Found")</f>
        <v>Normal Weight</v>
      </c>
      <c r="K1475" s="6" t="str">
        <f>IFERROR(INDEX('Medical Examinations'!$N:$N,MATCH($A1475,'Medical Examinations'!$A:$A,0)),"Not Found")</f>
        <v>Normal</v>
      </c>
      <c r="L1475" s="12">
        <f>IFERROR(INDEX('Hospitalisation Details'!$V:$V,MATCH($A1475,'Hospitalisation Details'!$A:$A,0)),"Not Found")</f>
        <v>0</v>
      </c>
      <c r="M1475" s="13">
        <f>IFERROR(INDEX('Hospitalisation Details'!$F:$F,MATCH($A1475,'Hospitalisation Details'!$A:$A,0)),"Not Found")</f>
        <v>7147.11</v>
      </c>
      <c r="N1475" s="6">
        <f>IFERROR(INDEX('Hospitalisation Details'!$S:$S,MATCH($A1475,'Hospitalisation Details'!$A:$A,0)),"Not Found")</f>
        <v>27935</v>
      </c>
      <c r="O1475" s="6">
        <f>IFERROR(INDEX('Hospitalisation Details'!$T:$T,MATCH($A1475,'Hospitalisation Details'!$A:$A,0)),"Not Found")</f>
        <v>46</v>
      </c>
      <c r="P1475" s="6">
        <f>IFERROR(INDEX('Hospitalisation Details'!$U:$U,MATCH($A1475,'Hospitalisation Details'!$A:$A,0)),"Not Found")</f>
        <v>0</v>
      </c>
      <c r="Q1475" s="6">
        <f>IFERROR(INDEX('Hospitalisation Details'!$W:$W,MATCH($A1475,'Hospitalisation Details'!$A:$A,0)),"Not Found")</f>
        <v>0</v>
      </c>
    </row>
    <row r="1476" spans="1:17" ht="15" customHeight="1" x14ac:dyDescent="0.3">
      <c r="A1476" s="6" t="str">
        <f>'Customer Names'!A1476</f>
        <v>Id1475</v>
      </c>
      <c r="B1476" s="6" t="str">
        <f>IFERROR(INDEX('Customer Names'!$D:$D,MATCH($A1476,'Customer Names'!$A:$A,0)),"Not Found")</f>
        <v>Robin M.</v>
      </c>
      <c r="C1476" s="6">
        <f>IFERROR(INDEX('Medical Examinations'!$B:$B,MATCH($A1476,'Medical Examinations'!$A:$A,0)),"Not Found")</f>
        <v>27.835000000000001</v>
      </c>
      <c r="D1476" s="6">
        <f>IFERROR(INDEX('Medical Examinations'!$C:$C,MATCH($A1476,'Medical Examinations'!$A:$A,0)),"Not Found")</f>
        <v>6.03</v>
      </c>
      <c r="E1476" s="6" t="str">
        <f>IFERROR(INDEX('Medical Examinations'!$I:$I,MATCH($A1476,'Medical Examinations'!$A:$A,0)),"Not Found")</f>
        <v>No</v>
      </c>
      <c r="F1476" s="6" t="str">
        <f>IFERROR(INDEX('Medical Examinations'!$J:$J,MATCH($A1476,'Medical Examinations'!$A:$A,0)),"Not Found")</f>
        <v>No</v>
      </c>
      <c r="G1476" s="6" t="str">
        <f>IFERROR(INDEX('Medical Examinations'!$F:$F,MATCH($A1476,'Medical Examinations'!$A:$A,0)),"Not Found")</f>
        <v>No</v>
      </c>
      <c r="H1476" s="6">
        <f>IFERROR(INDEX('Medical Examinations'!$L:$L,MATCH($A1476,'Medical Examinations'!$A:$A,0)),"Not Found")</f>
        <v>1</v>
      </c>
      <c r="I1476" s="6" t="str">
        <f>IFERROR(INDEX('Medical Examinations'!$K:$K,MATCH($A1476,'Medical Examinations'!$A:$A,0)),"Not Found")</f>
        <v>No</v>
      </c>
      <c r="J1476" s="6" t="str">
        <f>IFERROR(INDEX('Medical Examinations'!$M:$M,MATCH($A1476,'Medical Examinations'!$A:$A,0)),"Not Found")</f>
        <v>Overweight</v>
      </c>
      <c r="K1476" s="6" t="str">
        <f>IFERROR(INDEX('Medical Examinations'!$N:$N,MATCH($A1476,'Medical Examinations'!$A:$A,0)),"Not Found")</f>
        <v>Prediabetic</v>
      </c>
      <c r="L1476" s="12">
        <f>IFERROR(INDEX('Hospitalisation Details'!$V:$V,MATCH($A1476,'Hospitalisation Details'!$A:$A,0)),"Not Found")</f>
        <v>0</v>
      </c>
      <c r="M1476" s="13">
        <f>IFERROR(INDEX('Hospitalisation Details'!$F:$F,MATCH($A1476,'Hospitalisation Details'!$A:$A,0)),"Not Found")</f>
        <v>7144.86</v>
      </c>
      <c r="N1476" s="6">
        <f>IFERROR(INDEX('Hospitalisation Details'!$S:$S,MATCH($A1476,'Hospitalisation Details'!$A:$A,0)),"Not Found")</f>
        <v>31007</v>
      </c>
      <c r="O1476" s="6">
        <f>IFERROR(INDEX('Hospitalisation Details'!$T:$T,MATCH($A1476,'Hospitalisation Details'!$A:$A,0)),"Not Found")</f>
        <v>38</v>
      </c>
      <c r="P1476" s="6">
        <f>IFERROR(INDEX('Hospitalisation Details'!$U:$U,MATCH($A1476,'Hospitalisation Details'!$A:$A,0)),"Not Found")</f>
        <v>0</v>
      </c>
      <c r="Q1476" s="6">
        <f>IFERROR(INDEX('Hospitalisation Details'!$W:$W,MATCH($A1476,'Hospitalisation Details'!$A:$A,0)),"Not Found")</f>
        <v>0</v>
      </c>
    </row>
    <row r="1477" spans="1:17" ht="15" customHeight="1" x14ac:dyDescent="0.3">
      <c r="A1477" s="6" t="str">
        <f>'Customer Names'!A1477</f>
        <v>Id1476</v>
      </c>
      <c r="B1477" s="6" t="str">
        <f>IFERROR(INDEX('Customer Names'!$D:$D,MATCH($A1477,'Customer Names'!$A:$A,0)),"Not Found")</f>
        <v>Kyle K</v>
      </c>
      <c r="C1477" s="6">
        <f>IFERROR(INDEX('Medical Examinations'!$B:$B,MATCH($A1477,'Medical Examinations'!$A:$A,0)),"Not Found")</f>
        <v>39.229999999999997</v>
      </c>
      <c r="D1477" s="6">
        <f>IFERROR(INDEX('Medical Examinations'!$C:$C,MATCH($A1477,'Medical Examinations'!$A:$A,0)),"Not Found")</f>
        <v>5.36</v>
      </c>
      <c r="E1477" s="6" t="str">
        <f>IFERROR(INDEX('Medical Examinations'!$I:$I,MATCH($A1477,'Medical Examinations'!$A:$A,0)),"Not Found")</f>
        <v>No</v>
      </c>
      <c r="F1477" s="6" t="str">
        <f>IFERROR(INDEX('Medical Examinations'!$J:$J,MATCH($A1477,'Medical Examinations'!$A:$A,0)),"Not Found")</f>
        <v>No</v>
      </c>
      <c r="G1477" s="6" t="str">
        <f>IFERROR(INDEX('Medical Examinations'!$F:$F,MATCH($A1477,'Medical Examinations'!$A:$A,0)),"Not Found")</f>
        <v>No</v>
      </c>
      <c r="H1477" s="6">
        <f>IFERROR(INDEX('Medical Examinations'!$L:$L,MATCH($A1477,'Medical Examinations'!$A:$A,0)),"Not Found")</f>
        <v>0</v>
      </c>
      <c r="I1477" s="6" t="str">
        <f>IFERROR(INDEX('Medical Examinations'!$K:$K,MATCH($A1477,'Medical Examinations'!$A:$A,0)),"Not Found")</f>
        <v>No</v>
      </c>
      <c r="J1477" s="6" t="str">
        <f>IFERROR(INDEX('Medical Examinations'!$M:$M,MATCH($A1477,'Medical Examinations'!$A:$A,0)),"Not Found")</f>
        <v>Obesity</v>
      </c>
      <c r="K1477" s="6" t="str">
        <f>IFERROR(INDEX('Medical Examinations'!$N:$N,MATCH($A1477,'Medical Examinations'!$A:$A,0)),"Not Found")</f>
        <v>Normal</v>
      </c>
      <c r="L1477" s="12">
        <f>IFERROR(INDEX('Hospitalisation Details'!$V:$V,MATCH($A1477,'Hospitalisation Details'!$A:$A,0)),"Not Found")</f>
        <v>0</v>
      </c>
      <c r="M1477" s="13">
        <f>IFERROR(INDEX('Hospitalisation Details'!$F:$F,MATCH($A1477,'Hospitalisation Details'!$A:$A,0)),"Not Found")</f>
        <v>7144.4</v>
      </c>
      <c r="N1477" s="6">
        <f>IFERROR(INDEX('Hospitalisation Details'!$S:$S,MATCH($A1477,'Hospitalisation Details'!$A:$A,0)),"Not Found")</f>
        <v>36380</v>
      </c>
      <c r="O1477" s="6">
        <f>IFERROR(INDEX('Hospitalisation Details'!$T:$T,MATCH($A1477,'Hospitalisation Details'!$A:$A,0)),"Not Found")</f>
        <v>23</v>
      </c>
      <c r="P1477" s="6">
        <f>IFERROR(INDEX('Hospitalisation Details'!$U:$U,MATCH($A1477,'Hospitalisation Details'!$A:$A,0)),"Not Found")</f>
        <v>0</v>
      </c>
      <c r="Q1477" s="6">
        <f>IFERROR(INDEX('Hospitalisation Details'!$W:$W,MATCH($A1477,'Hospitalisation Details'!$A:$A,0)),"Not Found")</f>
        <v>0</v>
      </c>
    </row>
    <row r="1478" spans="1:17" ht="15" customHeight="1" x14ac:dyDescent="0.3">
      <c r="A1478" s="6" t="str">
        <f>'Customer Names'!A1478</f>
        <v>Id1477</v>
      </c>
      <c r="B1478" s="6" t="str">
        <f>IFERROR(INDEX('Customer Names'!$D:$D,MATCH($A1478,'Customer Names'!$A:$A,0)),"Not Found")</f>
        <v>Alison</v>
      </c>
      <c r="C1478" s="6">
        <f>IFERROR(INDEX('Medical Examinations'!$B:$B,MATCH($A1478,'Medical Examinations'!$A:$A,0)),"Not Found")</f>
        <v>19.95</v>
      </c>
      <c r="D1478" s="6">
        <f>IFERROR(INDEX('Medical Examinations'!$C:$C,MATCH($A1478,'Medical Examinations'!$A:$A,0)),"Not Found")</f>
        <v>6.11</v>
      </c>
      <c r="E1478" s="6" t="str">
        <f>IFERROR(INDEX('Medical Examinations'!$I:$I,MATCH($A1478,'Medical Examinations'!$A:$A,0)),"Not Found")</f>
        <v>No</v>
      </c>
      <c r="F1478" s="6" t="str">
        <f>IFERROR(INDEX('Medical Examinations'!$J:$J,MATCH($A1478,'Medical Examinations'!$A:$A,0)),"Not Found")</f>
        <v>No</v>
      </c>
      <c r="G1478" s="6" t="str">
        <f>IFERROR(INDEX('Medical Examinations'!$F:$F,MATCH($A1478,'Medical Examinations'!$A:$A,0)),"Not Found")</f>
        <v>No</v>
      </c>
      <c r="H1478" s="6">
        <f>IFERROR(INDEX('Medical Examinations'!$L:$L,MATCH($A1478,'Medical Examinations'!$A:$A,0)),"Not Found")</f>
        <v>1</v>
      </c>
      <c r="I1478" s="6" t="str">
        <f>IFERROR(INDEX('Medical Examinations'!$K:$K,MATCH($A1478,'Medical Examinations'!$A:$A,0)),"Not Found")</f>
        <v>No</v>
      </c>
      <c r="J1478" s="6" t="str">
        <f>IFERROR(INDEX('Medical Examinations'!$M:$M,MATCH($A1478,'Medical Examinations'!$A:$A,0)),"Not Found")</f>
        <v>Normal Weight</v>
      </c>
      <c r="K1478" s="6" t="str">
        <f>IFERROR(INDEX('Medical Examinations'!$N:$N,MATCH($A1478,'Medical Examinations'!$A:$A,0)),"Not Found")</f>
        <v>Prediabetic</v>
      </c>
      <c r="L1478" s="12">
        <f>IFERROR(INDEX('Hospitalisation Details'!$V:$V,MATCH($A1478,'Hospitalisation Details'!$A:$A,0)),"Not Found")</f>
        <v>0</v>
      </c>
      <c r="M1478" s="13">
        <f>IFERROR(INDEX('Hospitalisation Details'!$F:$F,MATCH($A1478,'Hospitalisation Details'!$A:$A,0)),"Not Found")</f>
        <v>7133.9</v>
      </c>
      <c r="N1478" s="6">
        <f>IFERROR(INDEX('Hospitalisation Details'!$S:$S,MATCH($A1478,'Hospitalisation Details'!$A:$A,0)),"Not Found")</f>
        <v>30870</v>
      </c>
      <c r="O1478" s="6">
        <f>IFERROR(INDEX('Hospitalisation Details'!$T:$T,MATCH($A1478,'Hospitalisation Details'!$A:$A,0)),"Not Found")</f>
        <v>38</v>
      </c>
      <c r="P1478" s="6">
        <f>IFERROR(INDEX('Hospitalisation Details'!$U:$U,MATCH($A1478,'Hospitalisation Details'!$A:$A,0)),"Not Found")</f>
        <v>0</v>
      </c>
      <c r="Q1478" s="6">
        <f>IFERROR(INDEX('Hospitalisation Details'!$W:$W,MATCH($A1478,'Hospitalisation Details'!$A:$A,0)),"Not Found")</f>
        <v>0</v>
      </c>
    </row>
    <row r="1479" spans="1:17" ht="15" customHeight="1" x14ac:dyDescent="0.3">
      <c r="A1479" s="6" t="str">
        <f>'Customer Names'!A1479</f>
        <v>Id1478</v>
      </c>
      <c r="B1479" s="6" t="str">
        <f>IFERROR(INDEX('Customer Names'!$D:$D,MATCH($A1479,'Customer Names'!$A:$A,0)),"Not Found")</f>
        <v>Michael A.</v>
      </c>
      <c r="C1479" s="6">
        <f>IFERROR(INDEX('Medical Examinations'!$B:$B,MATCH($A1479,'Medical Examinations'!$A:$A,0)),"Not Found")</f>
        <v>34.64</v>
      </c>
      <c r="D1479" s="6">
        <f>IFERROR(INDEX('Medical Examinations'!$C:$C,MATCH($A1479,'Medical Examinations'!$A:$A,0)),"Not Found")</f>
        <v>4.88</v>
      </c>
      <c r="E1479" s="6" t="str">
        <f>IFERROR(INDEX('Medical Examinations'!$I:$I,MATCH($A1479,'Medical Examinations'!$A:$A,0)),"Not Found")</f>
        <v>No</v>
      </c>
      <c r="F1479" s="6" t="str">
        <f>IFERROR(INDEX('Medical Examinations'!$J:$J,MATCH($A1479,'Medical Examinations'!$A:$A,0)),"Not Found")</f>
        <v>No</v>
      </c>
      <c r="G1479" s="6" t="str">
        <f>IFERROR(INDEX('Medical Examinations'!$F:$F,MATCH($A1479,'Medical Examinations'!$A:$A,0)),"Not Found")</f>
        <v>Yes</v>
      </c>
      <c r="H1479" s="6">
        <f>IFERROR(INDEX('Medical Examinations'!$L:$L,MATCH($A1479,'Medical Examinations'!$A:$A,0)),"Not Found")</f>
        <v>1</v>
      </c>
      <c r="I1479" s="6" t="str">
        <f>IFERROR(INDEX('Medical Examinations'!$K:$K,MATCH($A1479,'Medical Examinations'!$A:$A,0)),"Not Found")</f>
        <v>No</v>
      </c>
      <c r="J1479" s="6" t="str">
        <f>IFERROR(INDEX('Medical Examinations'!$M:$M,MATCH($A1479,'Medical Examinations'!$A:$A,0)),"Not Found")</f>
        <v>Obesity</v>
      </c>
      <c r="K1479" s="6" t="str">
        <f>IFERROR(INDEX('Medical Examinations'!$N:$N,MATCH($A1479,'Medical Examinations'!$A:$A,0)),"Not Found")</f>
        <v>Normal</v>
      </c>
      <c r="L1479" s="12">
        <f>IFERROR(INDEX('Hospitalisation Details'!$V:$V,MATCH($A1479,'Hospitalisation Details'!$A:$A,0)),"Not Found")</f>
        <v>0</v>
      </c>
      <c r="M1479" s="13">
        <f>IFERROR(INDEX('Hospitalisation Details'!$F:$F,MATCH($A1479,'Hospitalisation Details'!$A:$A,0)),"Not Found")</f>
        <v>7128.64</v>
      </c>
      <c r="N1479" s="6">
        <f>IFERROR(INDEX('Hospitalisation Details'!$S:$S,MATCH($A1479,'Hospitalisation Details'!$A:$A,0)),"Not Found")</f>
        <v>34182</v>
      </c>
      <c r="O1479" s="6">
        <f>IFERROR(INDEX('Hospitalisation Details'!$T:$T,MATCH($A1479,'Hospitalisation Details'!$A:$A,0)),"Not Found")</f>
        <v>29</v>
      </c>
      <c r="P1479" s="6">
        <f>IFERROR(INDEX('Hospitalisation Details'!$U:$U,MATCH($A1479,'Hospitalisation Details'!$A:$A,0)),"Not Found")</f>
        <v>0</v>
      </c>
      <c r="Q1479" s="6">
        <f>IFERROR(INDEX('Hospitalisation Details'!$W:$W,MATCH($A1479,'Hospitalisation Details'!$A:$A,0)),"Not Found")</f>
        <v>0</v>
      </c>
    </row>
    <row r="1480" spans="1:17" ht="15" customHeight="1" x14ac:dyDescent="0.3">
      <c r="A1480" s="6" t="str">
        <f>'Customer Names'!A1480</f>
        <v>Id1479</v>
      </c>
      <c r="B1480" s="6" t="str">
        <f>IFERROR(INDEX('Customer Names'!$D:$D,MATCH($A1480,'Customer Names'!$A:$A,0)),"Not Found")</f>
        <v>Byron A</v>
      </c>
      <c r="C1480" s="6">
        <f>IFERROR(INDEX('Medical Examinations'!$B:$B,MATCH($A1480,'Medical Examinations'!$A:$A,0)),"Not Found")</f>
        <v>18.75</v>
      </c>
      <c r="D1480" s="6">
        <f>IFERROR(INDEX('Medical Examinations'!$C:$C,MATCH($A1480,'Medical Examinations'!$A:$A,0)),"Not Found")</f>
        <v>6.72</v>
      </c>
      <c r="E1480" s="6" t="str">
        <f>IFERROR(INDEX('Medical Examinations'!$I:$I,MATCH($A1480,'Medical Examinations'!$A:$A,0)),"Not Found")</f>
        <v>No</v>
      </c>
      <c r="F1480" s="6" t="str">
        <f>IFERROR(INDEX('Medical Examinations'!$J:$J,MATCH($A1480,'Medical Examinations'!$A:$A,0)),"Not Found")</f>
        <v>No</v>
      </c>
      <c r="G1480" s="6" t="str">
        <f>IFERROR(INDEX('Medical Examinations'!$F:$F,MATCH($A1480,'Medical Examinations'!$A:$A,0)),"Not Found")</f>
        <v>No</v>
      </c>
      <c r="H1480" s="6">
        <f>IFERROR(INDEX('Medical Examinations'!$L:$L,MATCH($A1480,'Medical Examinations'!$A:$A,0)),"Not Found")</f>
        <v>0</v>
      </c>
      <c r="I1480" s="6" t="str">
        <f>IFERROR(INDEX('Medical Examinations'!$K:$K,MATCH($A1480,'Medical Examinations'!$A:$A,0)),"Not Found")</f>
        <v>No</v>
      </c>
      <c r="J1480" s="6" t="str">
        <f>IFERROR(INDEX('Medical Examinations'!$M:$M,MATCH($A1480,'Medical Examinations'!$A:$A,0)),"Not Found")</f>
        <v>Normal Weight</v>
      </c>
      <c r="K1480" s="6" t="str">
        <f>IFERROR(INDEX('Medical Examinations'!$N:$N,MATCH($A1480,'Medical Examinations'!$A:$A,0)),"Not Found")</f>
        <v>Diabetic</v>
      </c>
      <c r="L1480" s="12">
        <f>IFERROR(INDEX('Hospitalisation Details'!$V:$V,MATCH($A1480,'Hospitalisation Details'!$A:$A,0)),"Not Found")</f>
        <v>0</v>
      </c>
      <c r="M1480" s="13">
        <f>IFERROR(INDEX('Hospitalisation Details'!$F:$F,MATCH($A1480,'Hospitalisation Details'!$A:$A,0)),"Not Found")</f>
        <v>7125.25</v>
      </c>
      <c r="N1480" s="6">
        <f>IFERROR(INDEX('Hospitalisation Details'!$S:$S,MATCH($A1480,'Hospitalisation Details'!$A:$A,0)),"Not Found")</f>
        <v>25018</v>
      </c>
      <c r="O1480" s="6">
        <f>IFERROR(INDEX('Hospitalisation Details'!$T:$T,MATCH($A1480,'Hospitalisation Details'!$A:$A,0)),"Not Found")</f>
        <v>54</v>
      </c>
      <c r="P1480" s="6">
        <f>IFERROR(INDEX('Hospitalisation Details'!$U:$U,MATCH($A1480,'Hospitalisation Details'!$A:$A,0)),"Not Found")</f>
        <v>0</v>
      </c>
      <c r="Q1480" s="6">
        <f>IFERROR(INDEX('Hospitalisation Details'!$W:$W,MATCH($A1480,'Hospitalisation Details'!$A:$A,0)),"Not Found")</f>
        <v>0</v>
      </c>
    </row>
    <row r="1481" spans="1:17" ht="15" customHeight="1" x14ac:dyDescent="0.3">
      <c r="A1481" s="6" t="str">
        <f>'Customer Names'!A1481</f>
        <v>Id1480</v>
      </c>
      <c r="B1481" s="6" t="str">
        <f>IFERROR(INDEX('Customer Names'!$D:$D,MATCH($A1481,'Customer Names'!$A:$A,0)),"Not Found")</f>
        <v>Carine A</v>
      </c>
      <c r="C1481" s="6">
        <f>IFERROR(INDEX('Medical Examinations'!$B:$B,MATCH($A1481,'Medical Examinations'!$A:$A,0)),"Not Found")</f>
        <v>26.48</v>
      </c>
      <c r="D1481" s="6">
        <f>IFERROR(INDEX('Medical Examinations'!$C:$C,MATCH($A1481,'Medical Examinations'!$A:$A,0)),"Not Found")</f>
        <v>4.2</v>
      </c>
      <c r="E1481" s="6" t="str">
        <f>IFERROR(INDEX('Medical Examinations'!$I:$I,MATCH($A1481,'Medical Examinations'!$A:$A,0)),"Not Found")</f>
        <v>No</v>
      </c>
      <c r="F1481" s="6" t="str">
        <f>IFERROR(INDEX('Medical Examinations'!$J:$J,MATCH($A1481,'Medical Examinations'!$A:$A,0)),"Not Found")</f>
        <v>No</v>
      </c>
      <c r="G1481" s="6" t="str">
        <f>IFERROR(INDEX('Medical Examinations'!$F:$F,MATCH($A1481,'Medical Examinations'!$A:$A,0)),"Not Found")</f>
        <v>No</v>
      </c>
      <c r="H1481" s="6">
        <f>IFERROR(INDEX('Medical Examinations'!$L:$L,MATCH($A1481,'Medical Examinations'!$A:$A,0)),"Not Found")</f>
        <v>1</v>
      </c>
      <c r="I1481" s="6" t="str">
        <f>IFERROR(INDEX('Medical Examinations'!$K:$K,MATCH($A1481,'Medical Examinations'!$A:$A,0)),"Not Found")</f>
        <v>No</v>
      </c>
      <c r="J1481" s="6" t="str">
        <f>IFERROR(INDEX('Medical Examinations'!$M:$M,MATCH($A1481,'Medical Examinations'!$A:$A,0)),"Not Found")</f>
        <v>Overweight</v>
      </c>
      <c r="K1481" s="6" t="str">
        <f>IFERROR(INDEX('Medical Examinations'!$N:$N,MATCH($A1481,'Medical Examinations'!$A:$A,0)),"Not Found")</f>
        <v>Normal</v>
      </c>
      <c r="L1481" s="12">
        <f>IFERROR(INDEX('Hospitalisation Details'!$V:$V,MATCH($A1481,'Hospitalisation Details'!$A:$A,0)),"Not Found")</f>
        <v>0</v>
      </c>
      <c r="M1481" s="13">
        <f>IFERROR(INDEX('Hospitalisation Details'!$F:$F,MATCH($A1481,'Hospitalisation Details'!$A:$A,0)),"Not Found")</f>
        <v>7106.81</v>
      </c>
      <c r="N1481" s="6">
        <f>IFERROR(INDEX('Hospitalisation Details'!$S:$S,MATCH($A1481,'Hospitalisation Details'!$A:$A,0)),"Not Found")</f>
        <v>32000</v>
      </c>
      <c r="O1481" s="6">
        <f>IFERROR(INDEX('Hospitalisation Details'!$T:$T,MATCH($A1481,'Hospitalisation Details'!$A:$A,0)),"Not Found")</f>
        <v>35</v>
      </c>
      <c r="P1481" s="6">
        <f>IFERROR(INDEX('Hospitalisation Details'!$U:$U,MATCH($A1481,'Hospitalisation Details'!$A:$A,0)),"Not Found")</f>
        <v>0</v>
      </c>
      <c r="Q1481" s="6">
        <f>IFERROR(INDEX('Hospitalisation Details'!$W:$W,MATCH($A1481,'Hospitalisation Details'!$A:$A,0)),"Not Found")</f>
        <v>0</v>
      </c>
    </row>
    <row r="1482" spans="1:17" ht="15" customHeight="1" x14ac:dyDescent="0.3">
      <c r="A1482" s="6" t="str">
        <f>'Customer Names'!A1482</f>
        <v>Id1481</v>
      </c>
      <c r="B1482" s="6" t="str">
        <f>IFERROR(INDEX('Customer Names'!$D:$D,MATCH($A1482,'Customer Names'!$A:$A,0)),"Not Found")</f>
        <v>Nathaniel</v>
      </c>
      <c r="C1482" s="6">
        <f>IFERROR(INDEX('Medical Examinations'!$B:$B,MATCH($A1482,'Medical Examinations'!$A:$A,0)),"Not Found")</f>
        <v>34.83</v>
      </c>
      <c r="D1482" s="6">
        <f>IFERROR(INDEX('Medical Examinations'!$C:$C,MATCH($A1482,'Medical Examinations'!$A:$A,0)),"Not Found")</f>
        <v>5.79</v>
      </c>
      <c r="E1482" s="6" t="str">
        <f>IFERROR(INDEX('Medical Examinations'!$I:$I,MATCH($A1482,'Medical Examinations'!$A:$A,0)),"Not Found")</f>
        <v>No</v>
      </c>
      <c r="F1482" s="6" t="str">
        <f>IFERROR(INDEX('Medical Examinations'!$J:$J,MATCH($A1482,'Medical Examinations'!$A:$A,0)),"Not Found")</f>
        <v>No</v>
      </c>
      <c r="G1482" s="6" t="str">
        <f>IFERROR(INDEX('Medical Examinations'!$F:$F,MATCH($A1482,'Medical Examinations'!$A:$A,0)),"Not Found")</f>
        <v>No</v>
      </c>
      <c r="H1482" s="6">
        <f>IFERROR(INDEX('Medical Examinations'!$L:$L,MATCH($A1482,'Medical Examinations'!$A:$A,0)),"Not Found")</f>
        <v>1</v>
      </c>
      <c r="I1482" s="6" t="str">
        <f>IFERROR(INDEX('Medical Examinations'!$K:$K,MATCH($A1482,'Medical Examinations'!$A:$A,0)),"Not Found")</f>
        <v>No</v>
      </c>
      <c r="J1482" s="6" t="str">
        <f>IFERROR(INDEX('Medical Examinations'!$M:$M,MATCH($A1482,'Medical Examinations'!$A:$A,0)),"Not Found")</f>
        <v>Obesity</v>
      </c>
      <c r="K1482" s="6" t="str">
        <f>IFERROR(INDEX('Medical Examinations'!$N:$N,MATCH($A1482,'Medical Examinations'!$A:$A,0)),"Not Found")</f>
        <v>Prediabetic</v>
      </c>
      <c r="L1482" s="12">
        <f>IFERROR(INDEX('Hospitalisation Details'!$V:$V,MATCH($A1482,'Hospitalisation Details'!$A:$A,0)),"Not Found")</f>
        <v>0</v>
      </c>
      <c r="M1482" s="13">
        <f>IFERROR(INDEX('Hospitalisation Details'!$F:$F,MATCH($A1482,'Hospitalisation Details'!$A:$A,0)),"Not Found")</f>
        <v>7096.98</v>
      </c>
      <c r="N1482" s="6">
        <f>IFERROR(INDEX('Hospitalisation Details'!$S:$S,MATCH($A1482,'Hospitalisation Details'!$A:$A,0)),"Not Found")</f>
        <v>33773</v>
      </c>
      <c r="O1482" s="6">
        <f>IFERROR(INDEX('Hospitalisation Details'!$T:$T,MATCH($A1482,'Hospitalisation Details'!$A:$A,0)),"Not Found")</f>
        <v>30</v>
      </c>
      <c r="P1482" s="6">
        <f>IFERROR(INDEX('Hospitalisation Details'!$U:$U,MATCH($A1482,'Hospitalisation Details'!$A:$A,0)),"Not Found")</f>
        <v>0</v>
      </c>
      <c r="Q1482" s="6">
        <f>IFERROR(INDEX('Hospitalisation Details'!$W:$W,MATCH($A1482,'Hospitalisation Details'!$A:$A,0)),"Not Found")</f>
        <v>0</v>
      </c>
    </row>
    <row r="1483" spans="1:17" ht="15" customHeight="1" x14ac:dyDescent="0.3">
      <c r="A1483" s="6" t="str">
        <f>'Customer Names'!A1483</f>
        <v>Id1482</v>
      </c>
      <c r="B1483" s="6" t="str">
        <f>IFERROR(INDEX('Customer Names'!$D:$D,MATCH($A1483,'Customer Names'!$A:$A,0)),"Not Found")</f>
        <v>Lindsay A.</v>
      </c>
      <c r="C1483" s="6">
        <f>IFERROR(INDEX('Medical Examinations'!$B:$B,MATCH($A1483,'Medical Examinations'!$A:$A,0)),"Not Found")</f>
        <v>25.46</v>
      </c>
      <c r="D1483" s="6">
        <f>IFERROR(INDEX('Medical Examinations'!$C:$C,MATCH($A1483,'Medical Examinations'!$A:$A,0)),"Not Found")</f>
        <v>4.29</v>
      </c>
      <c r="E1483" s="6" t="str">
        <f>IFERROR(INDEX('Medical Examinations'!$I:$I,MATCH($A1483,'Medical Examinations'!$A:$A,0)),"Not Found")</f>
        <v>No</v>
      </c>
      <c r="F1483" s="6" t="str">
        <f>IFERROR(INDEX('Medical Examinations'!$J:$J,MATCH($A1483,'Medical Examinations'!$A:$A,0)),"Not Found")</f>
        <v>No</v>
      </c>
      <c r="G1483" s="6" t="str">
        <f>IFERROR(INDEX('Medical Examinations'!$F:$F,MATCH($A1483,'Medical Examinations'!$A:$A,0)),"Not Found")</f>
        <v>No</v>
      </c>
      <c r="H1483" s="6">
        <f>IFERROR(INDEX('Medical Examinations'!$L:$L,MATCH($A1483,'Medical Examinations'!$A:$A,0)),"Not Found")</f>
        <v>0</v>
      </c>
      <c r="I1483" s="6" t="str">
        <f>IFERROR(INDEX('Medical Examinations'!$K:$K,MATCH($A1483,'Medical Examinations'!$A:$A,0)),"Not Found")</f>
        <v>No</v>
      </c>
      <c r="J1483" s="6" t="str">
        <f>IFERROR(INDEX('Medical Examinations'!$M:$M,MATCH($A1483,'Medical Examinations'!$A:$A,0)),"Not Found")</f>
        <v>Overweight</v>
      </c>
      <c r="K1483" s="6" t="str">
        <f>IFERROR(INDEX('Medical Examinations'!$N:$N,MATCH($A1483,'Medical Examinations'!$A:$A,0)),"Not Found")</f>
        <v>Normal</v>
      </c>
      <c r="L1483" s="12">
        <f>IFERROR(INDEX('Hospitalisation Details'!$V:$V,MATCH($A1483,'Hospitalisation Details'!$A:$A,0)),"Not Found")</f>
        <v>0</v>
      </c>
      <c r="M1483" s="13">
        <f>IFERROR(INDEX('Hospitalisation Details'!$F:$F,MATCH($A1483,'Hospitalisation Details'!$A:$A,0)),"Not Found")</f>
        <v>7077.19</v>
      </c>
      <c r="N1483" s="6">
        <f>IFERROR(INDEX('Hospitalisation Details'!$S:$S,MATCH($A1483,'Hospitalisation Details'!$A:$A,0)),"Not Found")</f>
        <v>30230</v>
      </c>
      <c r="O1483" s="6">
        <f>IFERROR(INDEX('Hospitalisation Details'!$T:$T,MATCH($A1483,'Hospitalisation Details'!$A:$A,0)),"Not Found")</f>
        <v>40</v>
      </c>
      <c r="P1483" s="6">
        <f>IFERROR(INDEX('Hospitalisation Details'!$U:$U,MATCH($A1483,'Hospitalisation Details'!$A:$A,0)),"Not Found")</f>
        <v>0</v>
      </c>
      <c r="Q1483" s="6">
        <f>IFERROR(INDEX('Hospitalisation Details'!$W:$W,MATCH($A1483,'Hospitalisation Details'!$A:$A,0)),"Not Found")</f>
        <v>0</v>
      </c>
    </row>
    <row r="1484" spans="1:17" ht="15" customHeight="1" x14ac:dyDescent="0.3">
      <c r="A1484" s="6" t="str">
        <f>'Customer Names'!A1484</f>
        <v>Id1483</v>
      </c>
      <c r="B1484" s="6" t="str">
        <f>IFERROR(INDEX('Customer Names'!$D:$D,MATCH($A1484,'Customer Names'!$A:$A,0)),"Not Found")</f>
        <v>Justin R</v>
      </c>
      <c r="C1484" s="6">
        <f>IFERROR(INDEX('Medical Examinations'!$B:$B,MATCH($A1484,'Medical Examinations'!$A:$A,0)),"Not Found")</f>
        <v>23.31</v>
      </c>
      <c r="D1484" s="6">
        <f>IFERROR(INDEX('Medical Examinations'!$C:$C,MATCH($A1484,'Medical Examinations'!$A:$A,0)),"Not Found")</f>
        <v>8.27</v>
      </c>
      <c r="E1484" s="6" t="str">
        <f>IFERROR(INDEX('Medical Examinations'!$I:$I,MATCH($A1484,'Medical Examinations'!$A:$A,0)),"Not Found")</f>
        <v>No</v>
      </c>
      <c r="F1484" s="6" t="str">
        <f>IFERROR(INDEX('Medical Examinations'!$J:$J,MATCH($A1484,'Medical Examinations'!$A:$A,0)),"Not Found")</f>
        <v>No</v>
      </c>
      <c r="G1484" s="6" t="str">
        <f>IFERROR(INDEX('Medical Examinations'!$F:$F,MATCH($A1484,'Medical Examinations'!$A:$A,0)),"Not Found")</f>
        <v>No</v>
      </c>
      <c r="H1484" s="6">
        <f>IFERROR(INDEX('Medical Examinations'!$L:$L,MATCH($A1484,'Medical Examinations'!$A:$A,0)),"Not Found")</f>
        <v>0</v>
      </c>
      <c r="I1484" s="6" t="str">
        <f>IFERROR(INDEX('Medical Examinations'!$K:$K,MATCH($A1484,'Medical Examinations'!$A:$A,0)),"Not Found")</f>
        <v>No</v>
      </c>
      <c r="J1484" s="6" t="str">
        <f>IFERROR(INDEX('Medical Examinations'!$M:$M,MATCH($A1484,'Medical Examinations'!$A:$A,0)),"Not Found")</f>
        <v>Normal Weight</v>
      </c>
      <c r="K1484" s="6" t="str">
        <f>IFERROR(INDEX('Medical Examinations'!$N:$N,MATCH($A1484,'Medical Examinations'!$A:$A,0)),"Not Found")</f>
        <v>Diabetic</v>
      </c>
      <c r="L1484" s="12">
        <f>IFERROR(INDEX('Hospitalisation Details'!$V:$V,MATCH($A1484,'Hospitalisation Details'!$A:$A,0)),"Not Found")</f>
        <v>0</v>
      </c>
      <c r="M1484" s="13">
        <f>IFERROR(INDEX('Hospitalisation Details'!$F:$F,MATCH($A1484,'Hospitalisation Details'!$A:$A,0)),"Not Found")</f>
        <v>7054.41</v>
      </c>
      <c r="N1484" s="6">
        <f>IFERROR(INDEX('Hospitalisation Details'!$S:$S,MATCH($A1484,'Hospitalisation Details'!$A:$A,0)),"Not Found")</f>
        <v>28665</v>
      </c>
      <c r="O1484" s="6">
        <f>IFERROR(INDEX('Hospitalisation Details'!$T:$T,MATCH($A1484,'Hospitalisation Details'!$A:$A,0)),"Not Found")</f>
        <v>44</v>
      </c>
      <c r="P1484" s="6">
        <f>IFERROR(INDEX('Hospitalisation Details'!$U:$U,MATCH($A1484,'Hospitalisation Details'!$A:$A,0)),"Not Found")</f>
        <v>0</v>
      </c>
      <c r="Q1484" s="6">
        <f>IFERROR(INDEX('Hospitalisation Details'!$W:$W,MATCH($A1484,'Hospitalisation Details'!$A:$A,0)),"Not Found")</f>
        <v>0</v>
      </c>
    </row>
    <row r="1485" spans="1:17" ht="15" customHeight="1" x14ac:dyDescent="0.3">
      <c r="A1485" s="6" t="str">
        <f>'Customer Names'!A1485</f>
        <v>Id1484</v>
      </c>
      <c r="B1485" s="6" t="str">
        <f>IFERROR(INDEX('Customer Names'!$D:$D,MATCH($A1485,'Customer Names'!$A:$A,0)),"Not Found")</f>
        <v>Casey</v>
      </c>
      <c r="C1485" s="6">
        <f>IFERROR(INDEX('Medical Examinations'!$B:$B,MATCH($A1485,'Medical Examinations'!$A:$A,0)),"Not Found")</f>
        <v>29</v>
      </c>
      <c r="D1485" s="6">
        <f>IFERROR(INDEX('Medical Examinations'!$C:$C,MATCH($A1485,'Medical Examinations'!$A:$A,0)),"Not Found")</f>
        <v>4.5599999999999996</v>
      </c>
      <c r="E1485" s="6" t="str">
        <f>IFERROR(INDEX('Medical Examinations'!$I:$I,MATCH($A1485,'Medical Examinations'!$A:$A,0)),"Not Found")</f>
        <v>No</v>
      </c>
      <c r="F1485" s="6" t="str">
        <f>IFERROR(INDEX('Medical Examinations'!$J:$J,MATCH($A1485,'Medical Examinations'!$A:$A,0)),"Not Found")</f>
        <v>No</v>
      </c>
      <c r="G1485" s="6" t="str">
        <f>IFERROR(INDEX('Medical Examinations'!$F:$F,MATCH($A1485,'Medical Examinations'!$A:$A,0)),"Not Found")</f>
        <v>No</v>
      </c>
      <c r="H1485" s="6">
        <f>IFERROR(INDEX('Medical Examinations'!$L:$L,MATCH($A1485,'Medical Examinations'!$A:$A,0)),"Not Found")</f>
        <v>0</v>
      </c>
      <c r="I1485" s="6" t="str">
        <f>IFERROR(INDEX('Medical Examinations'!$K:$K,MATCH($A1485,'Medical Examinations'!$A:$A,0)),"Not Found")</f>
        <v>No</v>
      </c>
      <c r="J1485" s="6" t="str">
        <f>IFERROR(INDEX('Medical Examinations'!$M:$M,MATCH($A1485,'Medical Examinations'!$A:$A,0)),"Not Found")</f>
        <v>Overweight</v>
      </c>
      <c r="K1485" s="6" t="str">
        <f>IFERROR(INDEX('Medical Examinations'!$N:$N,MATCH($A1485,'Medical Examinations'!$A:$A,0)),"Not Found")</f>
        <v>Normal</v>
      </c>
      <c r="L1485" s="12">
        <f>IFERROR(INDEX('Hospitalisation Details'!$V:$V,MATCH($A1485,'Hospitalisation Details'!$A:$A,0)),"Not Found")</f>
        <v>0</v>
      </c>
      <c r="M1485" s="13">
        <f>IFERROR(INDEX('Hospitalisation Details'!$F:$F,MATCH($A1485,'Hospitalisation Details'!$A:$A,0)),"Not Found")</f>
        <v>7050.64</v>
      </c>
      <c r="N1485" s="6">
        <f>IFERROR(INDEX('Hospitalisation Details'!$S:$S,MATCH($A1485,'Hospitalisation Details'!$A:$A,0)),"Not Found")</f>
        <v>29400</v>
      </c>
      <c r="O1485" s="6">
        <f>IFERROR(INDEX('Hospitalisation Details'!$T:$T,MATCH($A1485,'Hospitalisation Details'!$A:$A,0)),"Not Found")</f>
        <v>42</v>
      </c>
      <c r="P1485" s="6">
        <f>IFERROR(INDEX('Hospitalisation Details'!$U:$U,MATCH($A1485,'Hospitalisation Details'!$A:$A,0)),"Not Found")</f>
        <v>0</v>
      </c>
      <c r="Q1485" s="6">
        <f>IFERROR(INDEX('Hospitalisation Details'!$W:$W,MATCH($A1485,'Hospitalisation Details'!$A:$A,0)),"Not Found")</f>
        <v>0</v>
      </c>
    </row>
    <row r="1486" spans="1:17" ht="15" customHeight="1" x14ac:dyDescent="0.3">
      <c r="A1486" s="6" t="str">
        <f>'Customer Names'!A1486</f>
        <v>Id1485</v>
      </c>
      <c r="B1486" s="6" t="str">
        <f>IFERROR(INDEX('Customer Names'!$D:$D,MATCH($A1486,'Customer Names'!$A:$A,0)),"Not Found")</f>
        <v>Amanda L</v>
      </c>
      <c r="C1486" s="6">
        <f>IFERROR(INDEX('Medical Examinations'!$B:$B,MATCH($A1486,'Medical Examinations'!$A:$A,0)),"Not Found")</f>
        <v>32.869999999999997</v>
      </c>
      <c r="D1486" s="6">
        <f>IFERROR(INDEX('Medical Examinations'!$C:$C,MATCH($A1486,'Medical Examinations'!$A:$A,0)),"Not Found")</f>
        <v>5.33</v>
      </c>
      <c r="E1486" s="6" t="str">
        <f>IFERROR(INDEX('Medical Examinations'!$I:$I,MATCH($A1486,'Medical Examinations'!$A:$A,0)),"Not Found")</f>
        <v>No</v>
      </c>
      <c r="F1486" s="6" t="str">
        <f>IFERROR(INDEX('Medical Examinations'!$J:$J,MATCH($A1486,'Medical Examinations'!$A:$A,0)),"Not Found")</f>
        <v>No</v>
      </c>
      <c r="G1486" s="6" t="str">
        <f>IFERROR(INDEX('Medical Examinations'!$F:$F,MATCH($A1486,'Medical Examinations'!$A:$A,0)),"Not Found")</f>
        <v>No</v>
      </c>
      <c r="H1486" s="6">
        <f>IFERROR(INDEX('Medical Examinations'!$L:$L,MATCH($A1486,'Medical Examinations'!$A:$A,0)),"Not Found")</f>
        <v>0</v>
      </c>
      <c r="I1486" s="6" t="str">
        <f>IFERROR(INDEX('Medical Examinations'!$K:$K,MATCH($A1486,'Medical Examinations'!$A:$A,0)),"Not Found")</f>
        <v>No</v>
      </c>
      <c r="J1486" s="6" t="str">
        <f>IFERROR(INDEX('Medical Examinations'!$M:$M,MATCH($A1486,'Medical Examinations'!$A:$A,0)),"Not Found")</f>
        <v>Obesity</v>
      </c>
      <c r="K1486" s="6" t="str">
        <f>IFERROR(INDEX('Medical Examinations'!$N:$N,MATCH($A1486,'Medical Examinations'!$A:$A,0)),"Not Found")</f>
        <v>Normal</v>
      </c>
      <c r="L1486" s="12">
        <f>IFERROR(INDEX('Hospitalisation Details'!$V:$V,MATCH($A1486,'Hospitalisation Details'!$A:$A,0)),"Not Found")</f>
        <v>0</v>
      </c>
      <c r="M1486" s="13">
        <f>IFERROR(INDEX('Hospitalisation Details'!$F:$F,MATCH($A1486,'Hospitalisation Details'!$A:$A,0)),"Not Found")</f>
        <v>7050.02</v>
      </c>
      <c r="N1486" s="6">
        <f>IFERROR(INDEX('Hospitalisation Details'!$S:$S,MATCH($A1486,'Hospitalisation Details'!$A:$A,0)),"Not Found")</f>
        <v>29423</v>
      </c>
      <c r="O1486" s="6">
        <f>IFERROR(INDEX('Hospitalisation Details'!$T:$T,MATCH($A1486,'Hospitalisation Details'!$A:$A,0)),"Not Found")</f>
        <v>42</v>
      </c>
      <c r="P1486" s="6">
        <f>IFERROR(INDEX('Hospitalisation Details'!$U:$U,MATCH($A1486,'Hospitalisation Details'!$A:$A,0)),"Not Found")</f>
        <v>0</v>
      </c>
      <c r="Q1486" s="6">
        <f>IFERROR(INDEX('Hospitalisation Details'!$W:$W,MATCH($A1486,'Hospitalisation Details'!$A:$A,0)),"Not Found")</f>
        <v>0</v>
      </c>
    </row>
    <row r="1487" spans="1:17" ht="15" customHeight="1" x14ac:dyDescent="0.3">
      <c r="A1487" s="6" t="str">
        <f>'Customer Names'!A1487</f>
        <v>Id1486</v>
      </c>
      <c r="B1487" s="6" t="str">
        <f>IFERROR(INDEX('Customer Names'!$D:$D,MATCH($A1487,'Customer Names'!$A:$A,0)),"Not Found")</f>
        <v>Ayako N.</v>
      </c>
      <c r="C1487" s="6">
        <f>IFERROR(INDEX('Medical Examinations'!$B:$B,MATCH($A1487,'Medical Examinations'!$A:$A,0)),"Not Found")</f>
        <v>26.18</v>
      </c>
      <c r="D1487" s="6">
        <f>IFERROR(INDEX('Medical Examinations'!$C:$C,MATCH($A1487,'Medical Examinations'!$A:$A,0)),"Not Found")</f>
        <v>5.63</v>
      </c>
      <c r="E1487" s="6" t="str">
        <f>IFERROR(INDEX('Medical Examinations'!$I:$I,MATCH($A1487,'Medical Examinations'!$A:$A,0)),"Not Found")</f>
        <v>No</v>
      </c>
      <c r="F1487" s="6" t="str">
        <f>IFERROR(INDEX('Medical Examinations'!$J:$J,MATCH($A1487,'Medical Examinations'!$A:$A,0)),"Not Found")</f>
        <v>No</v>
      </c>
      <c r="G1487" s="6" t="str">
        <f>IFERROR(INDEX('Medical Examinations'!$F:$F,MATCH($A1487,'Medical Examinations'!$A:$A,0)),"Not Found")</f>
        <v>No</v>
      </c>
      <c r="H1487" s="6">
        <f>IFERROR(INDEX('Medical Examinations'!$L:$L,MATCH($A1487,'Medical Examinations'!$A:$A,0)),"Not Found")</f>
        <v>0</v>
      </c>
      <c r="I1487" s="6" t="str">
        <f>IFERROR(INDEX('Medical Examinations'!$K:$K,MATCH($A1487,'Medical Examinations'!$A:$A,0)),"Not Found")</f>
        <v>No</v>
      </c>
      <c r="J1487" s="6" t="str">
        <f>IFERROR(INDEX('Medical Examinations'!$M:$M,MATCH($A1487,'Medical Examinations'!$A:$A,0)),"Not Found")</f>
        <v>Overweight</v>
      </c>
      <c r="K1487" s="6" t="str">
        <f>IFERROR(INDEX('Medical Examinations'!$N:$N,MATCH($A1487,'Medical Examinations'!$A:$A,0)),"Not Found")</f>
        <v>Normal</v>
      </c>
      <c r="L1487" s="12">
        <f>IFERROR(INDEX('Hospitalisation Details'!$V:$V,MATCH($A1487,'Hospitalisation Details'!$A:$A,0)),"Not Found")</f>
        <v>0</v>
      </c>
      <c r="M1487" s="13">
        <f>IFERROR(INDEX('Hospitalisation Details'!$F:$F,MATCH($A1487,'Hospitalisation Details'!$A:$A,0)),"Not Found")</f>
        <v>7046.72</v>
      </c>
      <c r="N1487" s="6">
        <f>IFERROR(INDEX('Hospitalisation Details'!$S:$S,MATCH($A1487,'Hospitalisation Details'!$A:$A,0)),"Not Found")</f>
        <v>29516</v>
      </c>
      <c r="O1487" s="6">
        <f>IFERROR(INDEX('Hospitalisation Details'!$T:$T,MATCH($A1487,'Hospitalisation Details'!$A:$A,0)),"Not Found")</f>
        <v>42</v>
      </c>
      <c r="P1487" s="6">
        <f>IFERROR(INDEX('Hospitalisation Details'!$U:$U,MATCH($A1487,'Hospitalisation Details'!$A:$A,0)),"Not Found")</f>
        <v>0</v>
      </c>
      <c r="Q1487" s="6">
        <f>IFERROR(INDEX('Hospitalisation Details'!$W:$W,MATCH($A1487,'Hospitalisation Details'!$A:$A,0)),"Not Found")</f>
        <v>0</v>
      </c>
    </row>
    <row r="1488" spans="1:17" ht="15" customHeight="1" x14ac:dyDescent="0.3">
      <c r="A1488" s="6" t="str">
        <f>'Customer Names'!A1488</f>
        <v>Id1487</v>
      </c>
      <c r="B1488" s="6" t="str">
        <f>IFERROR(INDEX('Customer Names'!$D:$D,MATCH($A1488,'Customer Names'!$A:$A,0)),"Not Found")</f>
        <v>Emilee</v>
      </c>
      <c r="C1488" s="6">
        <f>IFERROR(INDEX('Medical Examinations'!$B:$B,MATCH($A1488,'Medical Examinations'!$A:$A,0)),"Not Found")</f>
        <v>25.3</v>
      </c>
      <c r="D1488" s="6">
        <f>IFERROR(INDEX('Medical Examinations'!$C:$C,MATCH($A1488,'Medical Examinations'!$A:$A,0)),"Not Found")</f>
        <v>5.12</v>
      </c>
      <c r="E1488" s="6" t="str">
        <f>IFERROR(INDEX('Medical Examinations'!$I:$I,MATCH($A1488,'Medical Examinations'!$A:$A,0)),"Not Found")</f>
        <v>No</v>
      </c>
      <c r="F1488" s="6" t="str">
        <f>IFERROR(INDEX('Medical Examinations'!$J:$J,MATCH($A1488,'Medical Examinations'!$A:$A,0)),"Not Found")</f>
        <v>No</v>
      </c>
      <c r="G1488" s="6" t="str">
        <f>IFERROR(INDEX('Medical Examinations'!$F:$F,MATCH($A1488,'Medical Examinations'!$A:$A,0)),"Not Found")</f>
        <v>No</v>
      </c>
      <c r="H1488" s="6">
        <f>IFERROR(INDEX('Medical Examinations'!$L:$L,MATCH($A1488,'Medical Examinations'!$A:$A,0)),"Not Found")</f>
        <v>0</v>
      </c>
      <c r="I1488" s="6" t="str">
        <f>IFERROR(INDEX('Medical Examinations'!$K:$K,MATCH($A1488,'Medical Examinations'!$A:$A,0)),"Not Found")</f>
        <v>No</v>
      </c>
      <c r="J1488" s="6" t="str">
        <f>IFERROR(INDEX('Medical Examinations'!$M:$M,MATCH($A1488,'Medical Examinations'!$A:$A,0)),"Not Found")</f>
        <v>Overweight</v>
      </c>
      <c r="K1488" s="6" t="str">
        <f>IFERROR(INDEX('Medical Examinations'!$N:$N,MATCH($A1488,'Medical Examinations'!$A:$A,0)),"Not Found")</f>
        <v>Normal</v>
      </c>
      <c r="L1488" s="12">
        <f>IFERROR(INDEX('Hospitalisation Details'!$V:$V,MATCH($A1488,'Hospitalisation Details'!$A:$A,0)),"Not Found")</f>
        <v>0</v>
      </c>
      <c r="M1488" s="13">
        <f>IFERROR(INDEX('Hospitalisation Details'!$F:$F,MATCH($A1488,'Hospitalisation Details'!$A:$A,0)),"Not Found")</f>
        <v>7045.5</v>
      </c>
      <c r="N1488" s="6">
        <f>IFERROR(INDEX('Hospitalisation Details'!$S:$S,MATCH($A1488,'Hospitalisation Details'!$A:$A,0)),"Not Found")</f>
        <v>29428</v>
      </c>
      <c r="O1488" s="6">
        <f>IFERROR(INDEX('Hospitalisation Details'!$T:$T,MATCH($A1488,'Hospitalisation Details'!$A:$A,0)),"Not Found")</f>
        <v>42</v>
      </c>
      <c r="P1488" s="6">
        <f>IFERROR(INDEX('Hospitalisation Details'!$U:$U,MATCH($A1488,'Hospitalisation Details'!$A:$A,0)),"Not Found")</f>
        <v>0</v>
      </c>
      <c r="Q1488" s="6">
        <f>IFERROR(INDEX('Hospitalisation Details'!$W:$W,MATCH($A1488,'Hospitalisation Details'!$A:$A,0)),"Not Found")</f>
        <v>0</v>
      </c>
    </row>
    <row r="1489" spans="1:17" ht="15" customHeight="1" x14ac:dyDescent="0.3">
      <c r="A1489" s="6" t="str">
        <f>'Customer Names'!A1489</f>
        <v>Id1488</v>
      </c>
      <c r="B1489" s="6" t="str">
        <f>IFERROR(INDEX('Customer Names'!$D:$D,MATCH($A1489,'Customer Names'!$A:$A,0)),"Not Found")</f>
        <v>Stephen M</v>
      </c>
      <c r="C1489" s="6">
        <f>IFERROR(INDEX('Medical Examinations'!$B:$B,MATCH($A1489,'Medical Examinations'!$A:$A,0)),"Not Found")</f>
        <v>36.94</v>
      </c>
      <c r="D1489" s="6">
        <f>IFERROR(INDEX('Medical Examinations'!$C:$C,MATCH($A1489,'Medical Examinations'!$A:$A,0)),"Not Found")</f>
        <v>5.15</v>
      </c>
      <c r="E1489" s="6" t="str">
        <f>IFERROR(INDEX('Medical Examinations'!$I:$I,MATCH($A1489,'Medical Examinations'!$A:$A,0)),"Not Found")</f>
        <v>Yes</v>
      </c>
      <c r="F1489" s="6" t="str">
        <f>IFERROR(INDEX('Medical Examinations'!$J:$J,MATCH($A1489,'Medical Examinations'!$A:$A,0)),"Not Found")</f>
        <v>No</v>
      </c>
      <c r="G1489" s="6" t="str">
        <f>IFERROR(INDEX('Medical Examinations'!$F:$F,MATCH($A1489,'Medical Examinations'!$A:$A,0)),"Not Found")</f>
        <v>No</v>
      </c>
      <c r="H1489" s="6">
        <f>IFERROR(INDEX('Medical Examinations'!$L:$L,MATCH($A1489,'Medical Examinations'!$A:$A,0)),"Not Found")</f>
        <v>1</v>
      </c>
      <c r="I1489" s="6" t="str">
        <f>IFERROR(INDEX('Medical Examinations'!$K:$K,MATCH($A1489,'Medical Examinations'!$A:$A,0)),"Not Found")</f>
        <v>No</v>
      </c>
      <c r="J1489" s="6" t="str">
        <f>IFERROR(INDEX('Medical Examinations'!$M:$M,MATCH($A1489,'Medical Examinations'!$A:$A,0)),"Not Found")</f>
        <v>Obesity</v>
      </c>
      <c r="K1489" s="6" t="str">
        <f>IFERROR(INDEX('Medical Examinations'!$N:$N,MATCH($A1489,'Medical Examinations'!$A:$A,0)),"Not Found")</f>
        <v>Normal</v>
      </c>
      <c r="L1489" s="12">
        <f>IFERROR(INDEX('Hospitalisation Details'!$V:$V,MATCH($A1489,'Hospitalisation Details'!$A:$A,0)),"Not Found")</f>
        <v>0</v>
      </c>
      <c r="M1489" s="13">
        <f>IFERROR(INDEX('Hospitalisation Details'!$F:$F,MATCH($A1489,'Hospitalisation Details'!$A:$A,0)),"Not Found")</f>
        <v>7042.11</v>
      </c>
      <c r="N1489" s="6">
        <f>IFERROR(INDEX('Hospitalisation Details'!$S:$S,MATCH($A1489,'Hospitalisation Details'!$A:$A,0)),"Not Found")</f>
        <v>35001</v>
      </c>
      <c r="O1489" s="6">
        <f>IFERROR(INDEX('Hospitalisation Details'!$T:$T,MATCH($A1489,'Hospitalisation Details'!$A:$A,0)),"Not Found")</f>
        <v>27</v>
      </c>
      <c r="P1489" s="6">
        <f>IFERROR(INDEX('Hospitalisation Details'!$U:$U,MATCH($A1489,'Hospitalisation Details'!$A:$A,0)),"Not Found")</f>
        <v>0</v>
      </c>
      <c r="Q1489" s="6">
        <f>IFERROR(INDEX('Hospitalisation Details'!$W:$W,MATCH($A1489,'Hospitalisation Details'!$A:$A,0)),"Not Found")</f>
        <v>0</v>
      </c>
    </row>
    <row r="1490" spans="1:17" ht="15" customHeight="1" x14ac:dyDescent="0.3">
      <c r="A1490" s="6" t="str">
        <f>'Customer Names'!A1490</f>
        <v>Id1489</v>
      </c>
      <c r="B1490" s="6" t="str">
        <f>IFERROR(INDEX('Customer Names'!$D:$D,MATCH($A1490,'Customer Names'!$A:$A,0)),"Not Found")</f>
        <v>Annemarie A</v>
      </c>
      <c r="C1490" s="6">
        <f>IFERROR(INDEX('Medical Examinations'!$B:$B,MATCH($A1490,'Medical Examinations'!$A:$A,0)),"Not Found")</f>
        <v>22.86</v>
      </c>
      <c r="D1490" s="6">
        <f>IFERROR(INDEX('Medical Examinations'!$C:$C,MATCH($A1490,'Medical Examinations'!$A:$A,0)),"Not Found")</f>
        <v>7.5</v>
      </c>
      <c r="E1490" s="6" t="str">
        <f>IFERROR(INDEX('Medical Examinations'!$I:$I,MATCH($A1490,'Medical Examinations'!$A:$A,0)),"Not Found")</f>
        <v>No</v>
      </c>
      <c r="F1490" s="6" t="str">
        <f>IFERROR(INDEX('Medical Examinations'!$J:$J,MATCH($A1490,'Medical Examinations'!$A:$A,0)),"Not Found")</f>
        <v>No</v>
      </c>
      <c r="G1490" s="6" t="str">
        <f>IFERROR(INDEX('Medical Examinations'!$F:$F,MATCH($A1490,'Medical Examinations'!$A:$A,0)),"Not Found")</f>
        <v>No</v>
      </c>
      <c r="H1490" s="6">
        <f>IFERROR(INDEX('Medical Examinations'!$L:$L,MATCH($A1490,'Medical Examinations'!$A:$A,0)),"Not Found")</f>
        <v>0</v>
      </c>
      <c r="I1490" s="6" t="str">
        <f>IFERROR(INDEX('Medical Examinations'!$K:$K,MATCH($A1490,'Medical Examinations'!$A:$A,0)),"Not Found")</f>
        <v>No</v>
      </c>
      <c r="J1490" s="6" t="str">
        <f>IFERROR(INDEX('Medical Examinations'!$M:$M,MATCH($A1490,'Medical Examinations'!$A:$A,0)),"Not Found")</f>
        <v>Normal Weight</v>
      </c>
      <c r="K1490" s="6" t="str">
        <f>IFERROR(INDEX('Medical Examinations'!$N:$N,MATCH($A1490,'Medical Examinations'!$A:$A,0)),"Not Found")</f>
        <v>Diabetic</v>
      </c>
      <c r="L1490" s="12">
        <f>IFERROR(INDEX('Hospitalisation Details'!$V:$V,MATCH($A1490,'Hospitalisation Details'!$A:$A,0)),"Not Found")</f>
        <v>0</v>
      </c>
      <c r="M1490" s="13">
        <f>IFERROR(INDEX('Hospitalisation Details'!$F:$F,MATCH($A1490,'Hospitalisation Details'!$A:$A,0)),"Not Found")</f>
        <v>7033.08</v>
      </c>
      <c r="N1490" s="6">
        <f>IFERROR(INDEX('Hospitalisation Details'!$S:$S,MATCH($A1490,'Hospitalisation Details'!$A:$A,0)),"Not Found")</f>
        <v>28643</v>
      </c>
      <c r="O1490" s="6">
        <f>IFERROR(INDEX('Hospitalisation Details'!$T:$T,MATCH($A1490,'Hospitalisation Details'!$A:$A,0)),"Not Found")</f>
        <v>45</v>
      </c>
      <c r="P1490" s="6">
        <f>IFERROR(INDEX('Hospitalisation Details'!$U:$U,MATCH($A1490,'Hospitalisation Details'!$A:$A,0)),"Not Found")</f>
        <v>0</v>
      </c>
      <c r="Q1490" s="6">
        <f>IFERROR(INDEX('Hospitalisation Details'!$W:$W,MATCH($A1490,'Hospitalisation Details'!$A:$A,0)),"Not Found")</f>
        <v>0</v>
      </c>
    </row>
    <row r="1491" spans="1:17" ht="15" customHeight="1" x14ac:dyDescent="0.3">
      <c r="A1491" s="6" t="str">
        <f>'Customer Names'!A1491</f>
        <v>Id1490</v>
      </c>
      <c r="B1491" s="6" t="str">
        <f>IFERROR(INDEX('Customer Names'!$D:$D,MATCH($A1491,'Customer Names'!$A:$A,0)),"Not Found")</f>
        <v>Ashley R</v>
      </c>
      <c r="C1491" s="6">
        <f>IFERROR(INDEX('Medical Examinations'!$B:$B,MATCH($A1491,'Medical Examinations'!$A:$A,0)),"Not Found")</f>
        <v>18.760000000000002</v>
      </c>
      <c r="D1491" s="6">
        <f>IFERROR(INDEX('Medical Examinations'!$C:$C,MATCH($A1491,'Medical Examinations'!$A:$A,0)),"Not Found")</f>
        <v>4.88</v>
      </c>
      <c r="E1491" s="6" t="str">
        <f>IFERROR(INDEX('Medical Examinations'!$I:$I,MATCH($A1491,'Medical Examinations'!$A:$A,0)),"Not Found")</f>
        <v>Yes</v>
      </c>
      <c r="F1491" s="6" t="str">
        <f>IFERROR(INDEX('Medical Examinations'!$J:$J,MATCH($A1491,'Medical Examinations'!$A:$A,0)),"Not Found")</f>
        <v>No</v>
      </c>
      <c r="G1491" s="6" t="str">
        <f>IFERROR(INDEX('Medical Examinations'!$F:$F,MATCH($A1491,'Medical Examinations'!$A:$A,0)),"Not Found")</f>
        <v>Yes</v>
      </c>
      <c r="H1491" s="6">
        <f>IFERROR(INDEX('Medical Examinations'!$L:$L,MATCH($A1491,'Medical Examinations'!$A:$A,0)),"Not Found")</f>
        <v>1</v>
      </c>
      <c r="I1491" s="6" t="str">
        <f>IFERROR(INDEX('Medical Examinations'!$K:$K,MATCH($A1491,'Medical Examinations'!$A:$A,0)),"Not Found")</f>
        <v>No</v>
      </c>
      <c r="J1491" s="6" t="str">
        <f>IFERROR(INDEX('Medical Examinations'!$M:$M,MATCH($A1491,'Medical Examinations'!$A:$A,0)),"Not Found")</f>
        <v>Normal Weight</v>
      </c>
      <c r="K1491" s="6" t="str">
        <f>IFERROR(INDEX('Medical Examinations'!$N:$N,MATCH($A1491,'Medical Examinations'!$A:$A,0)),"Not Found")</f>
        <v>Normal</v>
      </c>
      <c r="L1491" s="12">
        <f>IFERROR(INDEX('Hospitalisation Details'!$V:$V,MATCH($A1491,'Hospitalisation Details'!$A:$A,0)),"Not Found")</f>
        <v>0</v>
      </c>
      <c r="M1491" s="13">
        <f>IFERROR(INDEX('Hospitalisation Details'!$F:$F,MATCH($A1491,'Hospitalisation Details'!$A:$A,0)),"Not Found")</f>
        <v>7003.1</v>
      </c>
      <c r="N1491" s="6">
        <f>IFERROR(INDEX('Hospitalisation Details'!$S:$S,MATCH($A1491,'Hospitalisation Details'!$A:$A,0)),"Not Found")</f>
        <v>25390</v>
      </c>
      <c r="O1491" s="6">
        <f>IFERROR(INDEX('Hospitalisation Details'!$T:$T,MATCH($A1491,'Hospitalisation Details'!$A:$A,0)),"Not Found")</f>
        <v>53</v>
      </c>
      <c r="P1491" s="6">
        <f>IFERROR(INDEX('Hospitalisation Details'!$U:$U,MATCH($A1491,'Hospitalisation Details'!$A:$A,0)),"Not Found")</f>
        <v>0</v>
      </c>
      <c r="Q1491" s="6">
        <f>IFERROR(INDEX('Hospitalisation Details'!$W:$W,MATCH($A1491,'Hospitalisation Details'!$A:$A,0)),"Not Found")</f>
        <v>0</v>
      </c>
    </row>
    <row r="1492" spans="1:17" ht="15" customHeight="1" x14ac:dyDescent="0.3">
      <c r="A1492" s="6" t="str">
        <f>'Customer Names'!A1492</f>
        <v>Id1491</v>
      </c>
      <c r="B1492" s="6" t="str">
        <f>IFERROR(INDEX('Customer Names'!$D:$D,MATCH($A1492,'Customer Names'!$A:$A,0)),"Not Found")</f>
        <v>Leslie A</v>
      </c>
      <c r="C1492" s="6">
        <f>IFERROR(INDEX('Medical Examinations'!$B:$B,MATCH($A1492,'Medical Examinations'!$A:$A,0)),"Not Found")</f>
        <v>24.36</v>
      </c>
      <c r="D1492" s="6">
        <f>IFERROR(INDEX('Medical Examinations'!$C:$C,MATCH($A1492,'Medical Examinations'!$A:$A,0)),"Not Found")</f>
        <v>5.57</v>
      </c>
      <c r="E1492" s="6" t="str">
        <f>IFERROR(INDEX('Medical Examinations'!$I:$I,MATCH($A1492,'Medical Examinations'!$A:$A,0)),"Not Found")</f>
        <v>No</v>
      </c>
      <c r="F1492" s="6" t="str">
        <f>IFERROR(INDEX('Medical Examinations'!$J:$J,MATCH($A1492,'Medical Examinations'!$A:$A,0)),"Not Found")</f>
        <v>No</v>
      </c>
      <c r="G1492" s="6" t="str">
        <f>IFERROR(INDEX('Medical Examinations'!$F:$F,MATCH($A1492,'Medical Examinations'!$A:$A,0)),"Not Found")</f>
        <v>No</v>
      </c>
      <c r="H1492" s="6">
        <f>IFERROR(INDEX('Medical Examinations'!$L:$L,MATCH($A1492,'Medical Examinations'!$A:$A,0)),"Not Found")</f>
        <v>0</v>
      </c>
      <c r="I1492" s="6" t="str">
        <f>IFERROR(INDEX('Medical Examinations'!$K:$K,MATCH($A1492,'Medical Examinations'!$A:$A,0)),"Not Found")</f>
        <v>No</v>
      </c>
      <c r="J1492" s="6" t="str">
        <f>IFERROR(INDEX('Medical Examinations'!$M:$M,MATCH($A1492,'Medical Examinations'!$A:$A,0)),"Not Found")</f>
        <v>Normal Weight</v>
      </c>
      <c r="K1492" s="6" t="str">
        <f>IFERROR(INDEX('Medical Examinations'!$N:$N,MATCH($A1492,'Medical Examinations'!$A:$A,0)),"Not Found")</f>
        <v>Normal</v>
      </c>
      <c r="L1492" s="12">
        <f>IFERROR(INDEX('Hospitalisation Details'!$V:$V,MATCH($A1492,'Hospitalisation Details'!$A:$A,0)),"Not Found")</f>
        <v>0</v>
      </c>
      <c r="M1492" s="13">
        <f>IFERROR(INDEX('Hospitalisation Details'!$F:$F,MATCH($A1492,'Hospitalisation Details'!$A:$A,0)),"Not Found")</f>
        <v>6989.95</v>
      </c>
      <c r="N1492" s="6">
        <f>IFERROR(INDEX('Hospitalisation Details'!$S:$S,MATCH($A1492,'Hospitalisation Details'!$A:$A,0)),"Not Found")</f>
        <v>30195</v>
      </c>
      <c r="O1492" s="6">
        <f>IFERROR(INDEX('Hospitalisation Details'!$T:$T,MATCH($A1492,'Hospitalisation Details'!$A:$A,0)),"Not Found")</f>
        <v>40</v>
      </c>
      <c r="P1492" s="6">
        <f>IFERROR(INDEX('Hospitalisation Details'!$U:$U,MATCH($A1492,'Hospitalisation Details'!$A:$A,0)),"Not Found")</f>
        <v>0</v>
      </c>
      <c r="Q1492" s="6">
        <f>IFERROR(INDEX('Hospitalisation Details'!$W:$W,MATCH($A1492,'Hospitalisation Details'!$A:$A,0)),"Not Found")</f>
        <v>0</v>
      </c>
    </row>
    <row r="1493" spans="1:17" ht="15" customHeight="1" x14ac:dyDescent="0.3">
      <c r="A1493" s="6" t="str">
        <f>'Customer Names'!A1493</f>
        <v>Id1492</v>
      </c>
      <c r="B1493" s="6" t="str">
        <f>IFERROR(INDEX('Customer Names'!$D:$D,MATCH($A1493,'Customer Names'!$A:$A,0)),"Not Found")</f>
        <v>Mauricio J. Sr.</v>
      </c>
      <c r="C1493" s="6">
        <f>IFERROR(INDEX('Medical Examinations'!$B:$B,MATCH($A1493,'Medical Examinations'!$A:$A,0)),"Not Found")</f>
        <v>32.299999999999997</v>
      </c>
      <c r="D1493" s="6">
        <f>IFERROR(INDEX('Medical Examinations'!$C:$C,MATCH($A1493,'Medical Examinations'!$A:$A,0)),"Not Found")</f>
        <v>5.31</v>
      </c>
      <c r="E1493" s="6" t="str">
        <f>IFERROR(INDEX('Medical Examinations'!$I:$I,MATCH($A1493,'Medical Examinations'!$A:$A,0)),"Not Found")</f>
        <v>No</v>
      </c>
      <c r="F1493" s="6" t="str">
        <f>IFERROR(INDEX('Medical Examinations'!$J:$J,MATCH($A1493,'Medical Examinations'!$A:$A,0)),"Not Found")</f>
        <v>No</v>
      </c>
      <c r="G1493" s="6" t="str">
        <f>IFERROR(INDEX('Medical Examinations'!$F:$F,MATCH($A1493,'Medical Examinations'!$A:$A,0)),"Not Found")</f>
        <v>No</v>
      </c>
      <c r="H1493" s="6">
        <f>IFERROR(INDEX('Medical Examinations'!$L:$L,MATCH($A1493,'Medical Examinations'!$A:$A,0)),"Not Found")</f>
        <v>0</v>
      </c>
      <c r="I1493" s="6" t="str">
        <f>IFERROR(INDEX('Medical Examinations'!$K:$K,MATCH($A1493,'Medical Examinations'!$A:$A,0)),"Not Found")</f>
        <v>No</v>
      </c>
      <c r="J1493" s="6" t="str">
        <f>IFERROR(INDEX('Medical Examinations'!$M:$M,MATCH($A1493,'Medical Examinations'!$A:$A,0)),"Not Found")</f>
        <v>Obesity</v>
      </c>
      <c r="K1493" s="6" t="str">
        <f>IFERROR(INDEX('Medical Examinations'!$N:$N,MATCH($A1493,'Medical Examinations'!$A:$A,0)),"Not Found")</f>
        <v>Normal</v>
      </c>
      <c r="L1493" s="12">
        <f>IFERROR(INDEX('Hospitalisation Details'!$V:$V,MATCH($A1493,'Hospitalisation Details'!$A:$A,0)),"Not Found")</f>
        <v>0</v>
      </c>
      <c r="M1493" s="13">
        <f>IFERROR(INDEX('Hospitalisation Details'!$F:$F,MATCH($A1493,'Hospitalisation Details'!$A:$A,0)),"Not Found")</f>
        <v>6986.7</v>
      </c>
      <c r="N1493" s="6">
        <f>IFERROR(INDEX('Hospitalisation Details'!$S:$S,MATCH($A1493,'Hospitalisation Details'!$A:$A,0)),"Not Found")</f>
        <v>30242</v>
      </c>
      <c r="O1493" s="6">
        <f>IFERROR(INDEX('Hospitalisation Details'!$T:$T,MATCH($A1493,'Hospitalisation Details'!$A:$A,0)),"Not Found")</f>
        <v>40</v>
      </c>
      <c r="P1493" s="6">
        <f>IFERROR(INDEX('Hospitalisation Details'!$U:$U,MATCH($A1493,'Hospitalisation Details'!$A:$A,0)),"Not Found")</f>
        <v>0</v>
      </c>
      <c r="Q1493" s="6">
        <f>IFERROR(INDEX('Hospitalisation Details'!$W:$W,MATCH($A1493,'Hospitalisation Details'!$A:$A,0)),"Not Found")</f>
        <v>0</v>
      </c>
    </row>
    <row r="1494" spans="1:17" ht="15" customHeight="1" x14ac:dyDescent="0.3">
      <c r="A1494" s="6" t="str">
        <f>'Customer Names'!A1494</f>
        <v>Id1493</v>
      </c>
      <c r="B1494" s="6" t="str">
        <f>IFERROR(INDEX('Customer Names'!$D:$D,MATCH($A1494,'Customer Names'!$A:$A,0)),"Not Found")</f>
        <v>Kieran</v>
      </c>
      <c r="C1494" s="6">
        <f>IFERROR(INDEX('Medical Examinations'!$B:$B,MATCH($A1494,'Medical Examinations'!$A:$A,0)),"Not Found")</f>
        <v>22.704999999999998</v>
      </c>
      <c r="D1494" s="6">
        <f>IFERROR(INDEX('Medical Examinations'!$C:$C,MATCH($A1494,'Medical Examinations'!$A:$A,0)),"Not Found")</f>
        <v>4.57</v>
      </c>
      <c r="E1494" s="6" t="str">
        <f>IFERROR(INDEX('Medical Examinations'!$I:$I,MATCH($A1494,'Medical Examinations'!$A:$A,0)),"Not Found")</f>
        <v>Yes</v>
      </c>
      <c r="F1494" s="6" t="str">
        <f>IFERROR(INDEX('Medical Examinations'!$J:$J,MATCH($A1494,'Medical Examinations'!$A:$A,0)),"Not Found")</f>
        <v>No</v>
      </c>
      <c r="G1494" s="6" t="str">
        <f>IFERROR(INDEX('Medical Examinations'!$F:$F,MATCH($A1494,'Medical Examinations'!$A:$A,0)),"Not Found")</f>
        <v>No</v>
      </c>
      <c r="H1494" s="6">
        <f>IFERROR(INDEX('Medical Examinations'!$L:$L,MATCH($A1494,'Medical Examinations'!$A:$A,0)),"Not Found")</f>
        <v>0</v>
      </c>
      <c r="I1494" s="6" t="str">
        <f>IFERROR(INDEX('Medical Examinations'!$K:$K,MATCH($A1494,'Medical Examinations'!$A:$A,0)),"Not Found")</f>
        <v>No</v>
      </c>
      <c r="J1494" s="6" t="str">
        <f>IFERROR(INDEX('Medical Examinations'!$M:$M,MATCH($A1494,'Medical Examinations'!$A:$A,0)),"Not Found")</f>
        <v>Normal Weight</v>
      </c>
      <c r="K1494" s="6" t="str">
        <f>IFERROR(INDEX('Medical Examinations'!$N:$N,MATCH($A1494,'Medical Examinations'!$A:$A,0)),"Not Found")</f>
        <v>Normal</v>
      </c>
      <c r="L1494" s="12">
        <f>IFERROR(INDEX('Hospitalisation Details'!$V:$V,MATCH($A1494,'Hospitalisation Details'!$A:$A,0)),"Not Found")</f>
        <v>0</v>
      </c>
      <c r="M1494" s="13">
        <f>IFERROR(INDEX('Hospitalisation Details'!$F:$F,MATCH($A1494,'Hospitalisation Details'!$A:$A,0)),"Not Found")</f>
        <v>6985.51</v>
      </c>
      <c r="N1494" s="6">
        <f>IFERROR(INDEX('Hospitalisation Details'!$S:$S,MATCH($A1494,'Hospitalisation Details'!$A:$A,0)),"Not Found")</f>
        <v>31391</v>
      </c>
      <c r="O1494" s="6">
        <f>IFERROR(INDEX('Hospitalisation Details'!$T:$T,MATCH($A1494,'Hospitalisation Details'!$A:$A,0)),"Not Found")</f>
        <v>37</v>
      </c>
      <c r="P1494" s="6">
        <f>IFERROR(INDEX('Hospitalisation Details'!$U:$U,MATCH($A1494,'Hospitalisation Details'!$A:$A,0)),"Not Found")</f>
        <v>0</v>
      </c>
      <c r="Q1494" s="6">
        <f>IFERROR(INDEX('Hospitalisation Details'!$W:$W,MATCH($A1494,'Hospitalisation Details'!$A:$A,0)),"Not Found")</f>
        <v>0</v>
      </c>
    </row>
    <row r="1495" spans="1:17" ht="15" customHeight="1" x14ac:dyDescent="0.3">
      <c r="A1495" s="6" t="str">
        <f>'Customer Names'!A1495</f>
        <v>Id1494</v>
      </c>
      <c r="B1495" s="6" t="str">
        <f>IFERROR(INDEX('Customer Names'!$D:$D,MATCH($A1495,'Customer Names'!$A:$A,0)),"Not Found")</f>
        <v>Elizabeth A</v>
      </c>
      <c r="C1495" s="6">
        <f>IFERROR(INDEX('Medical Examinations'!$B:$B,MATCH($A1495,'Medical Examinations'!$A:$A,0)),"Not Found")</f>
        <v>21.79</v>
      </c>
      <c r="D1495" s="6">
        <f>IFERROR(INDEX('Medical Examinations'!$C:$C,MATCH($A1495,'Medical Examinations'!$A:$A,0)),"Not Found")</f>
        <v>8.6999999999999993</v>
      </c>
      <c r="E1495" s="6" t="str">
        <f>IFERROR(INDEX('Medical Examinations'!$I:$I,MATCH($A1495,'Medical Examinations'!$A:$A,0)),"Not Found")</f>
        <v>Yes</v>
      </c>
      <c r="F1495" s="6" t="str">
        <f>IFERROR(INDEX('Medical Examinations'!$J:$J,MATCH($A1495,'Medical Examinations'!$A:$A,0)),"Not Found")</f>
        <v>No</v>
      </c>
      <c r="G1495" s="6" t="str">
        <f>IFERROR(INDEX('Medical Examinations'!$F:$F,MATCH($A1495,'Medical Examinations'!$A:$A,0)),"Not Found")</f>
        <v>No</v>
      </c>
      <c r="H1495" s="6">
        <f>IFERROR(INDEX('Medical Examinations'!$L:$L,MATCH($A1495,'Medical Examinations'!$A:$A,0)),"Not Found")</f>
        <v>1</v>
      </c>
      <c r="I1495" s="6" t="str">
        <f>IFERROR(INDEX('Medical Examinations'!$K:$K,MATCH($A1495,'Medical Examinations'!$A:$A,0)),"Not Found")</f>
        <v>No</v>
      </c>
      <c r="J1495" s="6" t="str">
        <f>IFERROR(INDEX('Medical Examinations'!$M:$M,MATCH($A1495,'Medical Examinations'!$A:$A,0)),"Not Found")</f>
        <v>Normal Weight</v>
      </c>
      <c r="K1495" s="6" t="str">
        <f>IFERROR(INDEX('Medical Examinations'!$N:$N,MATCH($A1495,'Medical Examinations'!$A:$A,0)),"Not Found")</f>
        <v>Diabetic</v>
      </c>
      <c r="L1495" s="12">
        <f>IFERROR(INDEX('Hospitalisation Details'!$V:$V,MATCH($A1495,'Hospitalisation Details'!$A:$A,0)),"Not Found")</f>
        <v>0</v>
      </c>
      <c r="M1495" s="13">
        <f>IFERROR(INDEX('Hospitalisation Details'!$F:$F,MATCH($A1495,'Hospitalisation Details'!$A:$A,0)),"Not Found")</f>
        <v>6965.21</v>
      </c>
      <c r="N1495" s="6">
        <f>IFERROR(INDEX('Hospitalisation Details'!$S:$S,MATCH($A1495,'Hospitalisation Details'!$A:$A,0)),"Not Found")</f>
        <v>27548</v>
      </c>
      <c r="O1495" s="6">
        <f>IFERROR(INDEX('Hospitalisation Details'!$T:$T,MATCH($A1495,'Hospitalisation Details'!$A:$A,0)),"Not Found")</f>
        <v>48</v>
      </c>
      <c r="P1495" s="6">
        <f>IFERROR(INDEX('Hospitalisation Details'!$U:$U,MATCH($A1495,'Hospitalisation Details'!$A:$A,0)),"Not Found")</f>
        <v>0</v>
      </c>
      <c r="Q1495" s="6">
        <f>IFERROR(INDEX('Hospitalisation Details'!$W:$W,MATCH($A1495,'Hospitalisation Details'!$A:$A,0)),"Not Found")</f>
        <v>0</v>
      </c>
    </row>
    <row r="1496" spans="1:17" ht="15" customHeight="1" x14ac:dyDescent="0.3">
      <c r="A1496" s="6" t="str">
        <f>'Customer Names'!A1496</f>
        <v>Id1495</v>
      </c>
      <c r="B1496" s="6" t="str">
        <f>IFERROR(INDEX('Customer Names'!$D:$D,MATCH($A1496,'Customer Names'!$A:$A,0)),"Not Found")</f>
        <v>Zeke M.</v>
      </c>
      <c r="C1496" s="6">
        <f>IFERROR(INDEX('Medical Examinations'!$B:$B,MATCH($A1496,'Medical Examinations'!$A:$A,0)),"Not Found")</f>
        <v>24.52</v>
      </c>
      <c r="D1496" s="6">
        <f>IFERROR(INDEX('Medical Examinations'!$C:$C,MATCH($A1496,'Medical Examinations'!$A:$A,0)),"Not Found")</f>
        <v>4.76</v>
      </c>
      <c r="E1496" s="6" t="str">
        <f>IFERROR(INDEX('Medical Examinations'!$I:$I,MATCH($A1496,'Medical Examinations'!$A:$A,0)),"Not Found")</f>
        <v>No</v>
      </c>
      <c r="F1496" s="6" t="str">
        <f>IFERROR(INDEX('Medical Examinations'!$J:$J,MATCH($A1496,'Medical Examinations'!$A:$A,0)),"Not Found")</f>
        <v>No</v>
      </c>
      <c r="G1496" s="6" t="str">
        <f>IFERROR(INDEX('Medical Examinations'!$F:$F,MATCH($A1496,'Medical Examinations'!$A:$A,0)),"Not Found")</f>
        <v>No</v>
      </c>
      <c r="H1496" s="6">
        <f>IFERROR(INDEX('Medical Examinations'!$L:$L,MATCH($A1496,'Medical Examinations'!$A:$A,0)),"Not Found")</f>
        <v>0</v>
      </c>
      <c r="I1496" s="6" t="str">
        <f>IFERROR(INDEX('Medical Examinations'!$K:$K,MATCH($A1496,'Medical Examinations'!$A:$A,0)),"Not Found")</f>
        <v>No</v>
      </c>
      <c r="J1496" s="6" t="str">
        <f>IFERROR(INDEX('Medical Examinations'!$M:$M,MATCH($A1496,'Medical Examinations'!$A:$A,0)),"Not Found")</f>
        <v>Normal Weight</v>
      </c>
      <c r="K1496" s="6" t="str">
        <f>IFERROR(INDEX('Medical Examinations'!$N:$N,MATCH($A1496,'Medical Examinations'!$A:$A,0)),"Not Found")</f>
        <v>Normal</v>
      </c>
      <c r="L1496" s="12">
        <f>IFERROR(INDEX('Hospitalisation Details'!$V:$V,MATCH($A1496,'Hospitalisation Details'!$A:$A,0)),"Not Found")</f>
        <v>0</v>
      </c>
      <c r="M1496" s="13">
        <f>IFERROR(INDEX('Hospitalisation Details'!$F:$F,MATCH($A1496,'Hospitalisation Details'!$A:$A,0)),"Not Found")</f>
        <v>6951.12</v>
      </c>
      <c r="N1496" s="6">
        <f>IFERROR(INDEX('Hospitalisation Details'!$S:$S,MATCH($A1496,'Hospitalisation Details'!$A:$A,0)),"Not Found")</f>
        <v>29451</v>
      </c>
      <c r="O1496" s="6">
        <f>IFERROR(INDEX('Hospitalisation Details'!$T:$T,MATCH($A1496,'Hospitalisation Details'!$A:$A,0)),"Not Found")</f>
        <v>42</v>
      </c>
      <c r="P1496" s="6">
        <f>IFERROR(INDEX('Hospitalisation Details'!$U:$U,MATCH($A1496,'Hospitalisation Details'!$A:$A,0)),"Not Found")</f>
        <v>0</v>
      </c>
      <c r="Q1496" s="6">
        <f>IFERROR(INDEX('Hospitalisation Details'!$W:$W,MATCH($A1496,'Hospitalisation Details'!$A:$A,0)),"Not Found")</f>
        <v>0</v>
      </c>
    </row>
    <row r="1497" spans="1:17" ht="15" customHeight="1" x14ac:dyDescent="0.3">
      <c r="A1497" s="6" t="str">
        <f>'Customer Names'!A1497</f>
        <v>Id1496</v>
      </c>
      <c r="B1497" s="6" t="str">
        <f>IFERROR(INDEX('Customer Names'!$D:$D,MATCH($A1497,'Customer Names'!$A:$A,0)),"Not Found")</f>
        <v>Chip</v>
      </c>
      <c r="C1497" s="6">
        <f>IFERROR(INDEX('Medical Examinations'!$B:$B,MATCH($A1497,'Medical Examinations'!$A:$A,0)),"Not Found")</f>
        <v>39.520000000000003</v>
      </c>
      <c r="D1497" s="6">
        <f>IFERROR(INDEX('Medical Examinations'!$C:$C,MATCH($A1497,'Medical Examinations'!$A:$A,0)),"Not Found")</f>
        <v>11.81</v>
      </c>
      <c r="E1497" s="6" t="str">
        <f>IFERROR(INDEX('Medical Examinations'!$I:$I,MATCH($A1497,'Medical Examinations'!$A:$A,0)),"Not Found")</f>
        <v>No</v>
      </c>
      <c r="F1497" s="6" t="str">
        <f>IFERROR(INDEX('Medical Examinations'!$J:$J,MATCH($A1497,'Medical Examinations'!$A:$A,0)),"Not Found")</f>
        <v>No</v>
      </c>
      <c r="G1497" s="6" t="str">
        <f>IFERROR(INDEX('Medical Examinations'!$F:$F,MATCH($A1497,'Medical Examinations'!$A:$A,0)),"Not Found")</f>
        <v>No</v>
      </c>
      <c r="H1497" s="6">
        <f>IFERROR(INDEX('Medical Examinations'!$L:$L,MATCH($A1497,'Medical Examinations'!$A:$A,0)),"Not Found")</f>
        <v>0</v>
      </c>
      <c r="I1497" s="6" t="str">
        <f>IFERROR(INDEX('Medical Examinations'!$K:$K,MATCH($A1497,'Medical Examinations'!$A:$A,0)),"Not Found")</f>
        <v>No</v>
      </c>
      <c r="J1497" s="6" t="str">
        <f>IFERROR(INDEX('Medical Examinations'!$M:$M,MATCH($A1497,'Medical Examinations'!$A:$A,0)),"Not Found")</f>
        <v>Obesity</v>
      </c>
      <c r="K1497" s="6" t="str">
        <f>IFERROR(INDEX('Medical Examinations'!$N:$N,MATCH($A1497,'Medical Examinations'!$A:$A,0)),"Not Found")</f>
        <v>Diabetic</v>
      </c>
      <c r="L1497" s="12">
        <f>IFERROR(INDEX('Hospitalisation Details'!$V:$V,MATCH($A1497,'Hospitalisation Details'!$A:$A,0)),"Not Found")</f>
        <v>0</v>
      </c>
      <c r="M1497" s="13">
        <f>IFERROR(INDEX('Hospitalisation Details'!$F:$F,MATCH($A1497,'Hospitalisation Details'!$A:$A,0)),"Not Found")</f>
        <v>6948.7</v>
      </c>
      <c r="N1497" s="6">
        <f>IFERROR(INDEX('Hospitalisation Details'!$S:$S,MATCH($A1497,'Hospitalisation Details'!$A:$A,0)),"Not Found")</f>
        <v>28839</v>
      </c>
      <c r="O1497" s="6">
        <f>IFERROR(INDEX('Hospitalisation Details'!$T:$T,MATCH($A1497,'Hospitalisation Details'!$A:$A,0)),"Not Found")</f>
        <v>44</v>
      </c>
      <c r="P1497" s="6">
        <f>IFERROR(INDEX('Hospitalisation Details'!$U:$U,MATCH($A1497,'Hospitalisation Details'!$A:$A,0)),"Not Found")</f>
        <v>0</v>
      </c>
      <c r="Q1497" s="6">
        <f>IFERROR(INDEX('Hospitalisation Details'!$W:$W,MATCH($A1497,'Hospitalisation Details'!$A:$A,0)),"Not Found")</f>
        <v>0</v>
      </c>
    </row>
    <row r="1498" spans="1:17" ht="15" customHeight="1" x14ac:dyDescent="0.3">
      <c r="A1498" s="6" t="str">
        <f>'Customer Names'!A1498</f>
        <v>Id1497</v>
      </c>
      <c r="B1498" s="6" t="str">
        <f>IFERROR(INDEX('Customer Names'!$D:$D,MATCH($A1498,'Customer Names'!$A:$A,0)),"Not Found")</f>
        <v>Miguel Angel Sr.</v>
      </c>
      <c r="C1498" s="6">
        <f>IFERROR(INDEX('Medical Examinations'!$B:$B,MATCH($A1498,'Medical Examinations'!$A:$A,0)),"Not Found")</f>
        <v>24.49</v>
      </c>
      <c r="D1498" s="6">
        <f>IFERROR(INDEX('Medical Examinations'!$C:$C,MATCH($A1498,'Medical Examinations'!$A:$A,0)),"Not Found")</f>
        <v>4.67</v>
      </c>
      <c r="E1498" s="6" t="str">
        <f>IFERROR(INDEX('Medical Examinations'!$I:$I,MATCH($A1498,'Medical Examinations'!$A:$A,0)),"Not Found")</f>
        <v>No</v>
      </c>
      <c r="F1498" s="6" t="str">
        <f>IFERROR(INDEX('Medical Examinations'!$J:$J,MATCH($A1498,'Medical Examinations'!$A:$A,0)),"Not Found")</f>
        <v>No</v>
      </c>
      <c r="G1498" s="6" t="str">
        <f>IFERROR(INDEX('Medical Examinations'!$F:$F,MATCH($A1498,'Medical Examinations'!$A:$A,0)),"Not Found")</f>
        <v>No</v>
      </c>
      <c r="H1498" s="6">
        <f>IFERROR(INDEX('Medical Examinations'!$L:$L,MATCH($A1498,'Medical Examinations'!$A:$A,0)),"Not Found")</f>
        <v>0</v>
      </c>
      <c r="I1498" s="6" t="str">
        <f>IFERROR(INDEX('Medical Examinations'!$K:$K,MATCH($A1498,'Medical Examinations'!$A:$A,0)),"Not Found")</f>
        <v>No</v>
      </c>
      <c r="J1498" s="6" t="str">
        <f>IFERROR(INDEX('Medical Examinations'!$M:$M,MATCH($A1498,'Medical Examinations'!$A:$A,0)),"Not Found")</f>
        <v>Normal Weight</v>
      </c>
      <c r="K1498" s="6" t="str">
        <f>IFERROR(INDEX('Medical Examinations'!$N:$N,MATCH($A1498,'Medical Examinations'!$A:$A,0)),"Not Found")</f>
        <v>Normal</v>
      </c>
      <c r="L1498" s="12">
        <f>IFERROR(INDEX('Hospitalisation Details'!$V:$V,MATCH($A1498,'Hospitalisation Details'!$A:$A,0)),"Not Found")</f>
        <v>0</v>
      </c>
      <c r="M1498" s="13">
        <f>IFERROR(INDEX('Hospitalisation Details'!$F:$F,MATCH($A1498,'Hospitalisation Details'!$A:$A,0)),"Not Found")</f>
        <v>6940.94</v>
      </c>
      <c r="N1498" s="6">
        <f>IFERROR(INDEX('Hospitalisation Details'!$S:$S,MATCH($A1498,'Hospitalisation Details'!$A:$A,0)),"Not Found")</f>
        <v>29499</v>
      </c>
      <c r="O1498" s="6">
        <f>IFERROR(INDEX('Hospitalisation Details'!$T:$T,MATCH($A1498,'Hospitalisation Details'!$A:$A,0)),"Not Found")</f>
        <v>42</v>
      </c>
      <c r="P1498" s="6">
        <f>IFERROR(INDEX('Hospitalisation Details'!$U:$U,MATCH($A1498,'Hospitalisation Details'!$A:$A,0)),"Not Found")</f>
        <v>0</v>
      </c>
      <c r="Q1498" s="6">
        <f>IFERROR(INDEX('Hospitalisation Details'!$W:$W,MATCH($A1498,'Hospitalisation Details'!$A:$A,0)),"Not Found")</f>
        <v>0</v>
      </c>
    </row>
    <row r="1499" spans="1:17" ht="15" customHeight="1" x14ac:dyDescent="0.3">
      <c r="A1499" s="6" t="str">
        <f>'Customer Names'!A1499</f>
        <v>Id1498</v>
      </c>
      <c r="B1499" s="6" t="str">
        <f>IFERROR(INDEX('Customer Names'!$D:$D,MATCH($A1499,'Customer Names'!$A:$A,0)),"Not Found")</f>
        <v>Brian</v>
      </c>
      <c r="C1499" s="6">
        <f>IFERROR(INDEX('Medical Examinations'!$B:$B,MATCH($A1499,'Medical Examinations'!$A:$A,0)),"Not Found")</f>
        <v>26.315000000000001</v>
      </c>
      <c r="D1499" s="6">
        <f>IFERROR(INDEX('Medical Examinations'!$C:$C,MATCH($A1499,'Medical Examinations'!$A:$A,0)),"Not Found")</f>
        <v>6.02</v>
      </c>
      <c r="E1499" s="6" t="str">
        <f>IFERROR(INDEX('Medical Examinations'!$I:$I,MATCH($A1499,'Medical Examinations'!$A:$A,0)),"Not Found")</f>
        <v>No</v>
      </c>
      <c r="F1499" s="6" t="str">
        <f>IFERROR(INDEX('Medical Examinations'!$J:$J,MATCH($A1499,'Medical Examinations'!$A:$A,0)),"Not Found")</f>
        <v>No</v>
      </c>
      <c r="G1499" s="6" t="str">
        <f>IFERROR(INDEX('Medical Examinations'!$F:$F,MATCH($A1499,'Medical Examinations'!$A:$A,0)),"Not Found")</f>
        <v>No</v>
      </c>
      <c r="H1499" s="6">
        <f>IFERROR(INDEX('Medical Examinations'!$L:$L,MATCH($A1499,'Medical Examinations'!$A:$A,0)),"Not Found")</f>
        <v>0</v>
      </c>
      <c r="I1499" s="6" t="str">
        <f>IFERROR(INDEX('Medical Examinations'!$K:$K,MATCH($A1499,'Medical Examinations'!$A:$A,0)),"Not Found")</f>
        <v>No</v>
      </c>
      <c r="J1499" s="6" t="str">
        <f>IFERROR(INDEX('Medical Examinations'!$M:$M,MATCH($A1499,'Medical Examinations'!$A:$A,0)),"Not Found")</f>
        <v>Overweight</v>
      </c>
      <c r="K1499" s="6" t="str">
        <f>IFERROR(INDEX('Medical Examinations'!$N:$N,MATCH($A1499,'Medical Examinations'!$A:$A,0)),"Not Found")</f>
        <v>Prediabetic</v>
      </c>
      <c r="L1499" s="12">
        <f>IFERROR(INDEX('Hospitalisation Details'!$V:$V,MATCH($A1499,'Hospitalisation Details'!$A:$A,0)),"Not Found")</f>
        <v>0</v>
      </c>
      <c r="M1499" s="13">
        <f>IFERROR(INDEX('Hospitalisation Details'!$F:$F,MATCH($A1499,'Hospitalisation Details'!$A:$A,0)),"Not Found")</f>
        <v>6940.91</v>
      </c>
      <c r="N1499" s="6">
        <f>IFERROR(INDEX('Hospitalisation Details'!$S:$S,MATCH($A1499,'Hospitalisation Details'!$A:$A,0)),"Not Found")</f>
        <v>29463</v>
      </c>
      <c r="O1499" s="6">
        <f>IFERROR(INDEX('Hospitalisation Details'!$T:$T,MATCH($A1499,'Hospitalisation Details'!$A:$A,0)),"Not Found")</f>
        <v>42</v>
      </c>
      <c r="P1499" s="6">
        <f>IFERROR(INDEX('Hospitalisation Details'!$U:$U,MATCH($A1499,'Hospitalisation Details'!$A:$A,0)),"Not Found")</f>
        <v>0</v>
      </c>
      <c r="Q1499" s="6">
        <f>IFERROR(INDEX('Hospitalisation Details'!$W:$W,MATCH($A1499,'Hospitalisation Details'!$A:$A,0)),"Not Found")</f>
        <v>0</v>
      </c>
    </row>
    <row r="1500" spans="1:17" ht="15" customHeight="1" x14ac:dyDescent="0.3">
      <c r="A1500" s="6" t="str">
        <f>'Customer Names'!A1500</f>
        <v>Id1499</v>
      </c>
      <c r="B1500" s="6" t="str">
        <f>IFERROR(INDEX('Customer Names'!$D:$D,MATCH($A1500,'Customer Names'!$A:$A,0)),"Not Found")</f>
        <v>Meghan</v>
      </c>
      <c r="C1500" s="6">
        <f>IFERROR(INDEX('Medical Examinations'!$B:$B,MATCH($A1500,'Medical Examinations'!$A:$A,0)),"Not Found")</f>
        <v>22.58</v>
      </c>
      <c r="D1500" s="6">
        <f>IFERROR(INDEX('Medical Examinations'!$C:$C,MATCH($A1500,'Medical Examinations'!$A:$A,0)),"Not Found")</f>
        <v>7.46</v>
      </c>
      <c r="E1500" s="6" t="str">
        <f>IFERROR(INDEX('Medical Examinations'!$I:$I,MATCH($A1500,'Medical Examinations'!$A:$A,0)),"Not Found")</f>
        <v>No</v>
      </c>
      <c r="F1500" s="6" t="str">
        <f>IFERROR(INDEX('Medical Examinations'!$J:$J,MATCH($A1500,'Medical Examinations'!$A:$A,0)),"Not Found")</f>
        <v>No</v>
      </c>
      <c r="G1500" s="6" t="str">
        <f>IFERROR(INDEX('Medical Examinations'!$F:$F,MATCH($A1500,'Medical Examinations'!$A:$A,0)),"Not Found")</f>
        <v>No</v>
      </c>
      <c r="H1500" s="6">
        <f>IFERROR(INDEX('Medical Examinations'!$L:$L,MATCH($A1500,'Medical Examinations'!$A:$A,0)),"Not Found")</f>
        <v>0</v>
      </c>
      <c r="I1500" s="6" t="str">
        <f>IFERROR(INDEX('Medical Examinations'!$K:$K,MATCH($A1500,'Medical Examinations'!$A:$A,0)),"Not Found")</f>
        <v>No</v>
      </c>
      <c r="J1500" s="6" t="str">
        <f>IFERROR(INDEX('Medical Examinations'!$M:$M,MATCH($A1500,'Medical Examinations'!$A:$A,0)),"Not Found")</f>
        <v>Normal Weight</v>
      </c>
      <c r="K1500" s="6" t="str">
        <f>IFERROR(INDEX('Medical Examinations'!$N:$N,MATCH($A1500,'Medical Examinations'!$A:$A,0)),"Not Found")</f>
        <v>Diabetic</v>
      </c>
      <c r="L1500" s="12">
        <f>IFERROR(INDEX('Hospitalisation Details'!$V:$V,MATCH($A1500,'Hospitalisation Details'!$A:$A,0)),"Not Found")</f>
        <v>0</v>
      </c>
      <c r="M1500" s="13">
        <f>IFERROR(INDEX('Hospitalisation Details'!$F:$F,MATCH($A1500,'Hospitalisation Details'!$A:$A,0)),"Not Found")</f>
        <v>6938.11</v>
      </c>
      <c r="N1500" s="6">
        <f>IFERROR(INDEX('Hospitalisation Details'!$S:$S,MATCH($A1500,'Hospitalisation Details'!$A:$A,0)),"Not Found")</f>
        <v>28823</v>
      </c>
      <c r="O1500" s="6">
        <f>IFERROR(INDEX('Hospitalisation Details'!$T:$T,MATCH($A1500,'Hospitalisation Details'!$A:$A,0)),"Not Found")</f>
        <v>44</v>
      </c>
      <c r="P1500" s="6">
        <f>IFERROR(INDEX('Hospitalisation Details'!$U:$U,MATCH($A1500,'Hospitalisation Details'!$A:$A,0)),"Not Found")</f>
        <v>0</v>
      </c>
      <c r="Q1500" s="6">
        <f>IFERROR(INDEX('Hospitalisation Details'!$W:$W,MATCH($A1500,'Hospitalisation Details'!$A:$A,0)),"Not Found")</f>
        <v>0</v>
      </c>
    </row>
    <row r="1501" spans="1:17" ht="15" customHeight="1" x14ac:dyDescent="0.3">
      <c r="A1501" s="6" t="str">
        <f>'Customer Names'!A1501</f>
        <v>Id1500</v>
      </c>
      <c r="B1501" s="6" t="str">
        <f>IFERROR(INDEX('Customer Names'!$D:$D,MATCH($A1501,'Customer Names'!$A:$A,0)),"Not Found")</f>
        <v>Meredith L.</v>
      </c>
      <c r="C1501" s="6">
        <f>IFERROR(INDEX('Medical Examinations'!$B:$B,MATCH($A1501,'Medical Examinations'!$A:$A,0)),"Not Found")</f>
        <v>19.475000000000001</v>
      </c>
      <c r="D1501" s="6">
        <f>IFERROR(INDEX('Medical Examinations'!$C:$C,MATCH($A1501,'Medical Examinations'!$A:$A,0)),"Not Found")</f>
        <v>4.74</v>
      </c>
      <c r="E1501" s="6" t="str">
        <f>IFERROR(INDEX('Medical Examinations'!$I:$I,MATCH($A1501,'Medical Examinations'!$A:$A,0)),"Not Found")</f>
        <v>No</v>
      </c>
      <c r="F1501" s="6" t="str">
        <f>IFERROR(INDEX('Medical Examinations'!$J:$J,MATCH($A1501,'Medical Examinations'!$A:$A,0)),"Not Found")</f>
        <v>No</v>
      </c>
      <c r="G1501" s="6" t="str">
        <f>IFERROR(INDEX('Medical Examinations'!$F:$F,MATCH($A1501,'Medical Examinations'!$A:$A,0)),"Not Found")</f>
        <v>No</v>
      </c>
      <c r="H1501" s="6">
        <f>IFERROR(INDEX('Medical Examinations'!$L:$L,MATCH($A1501,'Medical Examinations'!$A:$A,0)),"Not Found")</f>
        <v>1</v>
      </c>
      <c r="I1501" s="6" t="str">
        <f>IFERROR(INDEX('Medical Examinations'!$K:$K,MATCH($A1501,'Medical Examinations'!$A:$A,0)),"Not Found")</f>
        <v>No</v>
      </c>
      <c r="J1501" s="6" t="str">
        <f>IFERROR(INDEX('Medical Examinations'!$M:$M,MATCH($A1501,'Medical Examinations'!$A:$A,0)),"Not Found")</f>
        <v>Normal Weight</v>
      </c>
      <c r="K1501" s="6" t="str">
        <f>IFERROR(INDEX('Medical Examinations'!$N:$N,MATCH($A1501,'Medical Examinations'!$A:$A,0)),"Not Found")</f>
        <v>Normal</v>
      </c>
      <c r="L1501" s="12">
        <f>IFERROR(INDEX('Hospitalisation Details'!$V:$V,MATCH($A1501,'Hospitalisation Details'!$A:$A,0)),"Not Found")</f>
        <v>0</v>
      </c>
      <c r="M1501" s="13">
        <f>IFERROR(INDEX('Hospitalisation Details'!$F:$F,MATCH($A1501,'Hospitalisation Details'!$A:$A,0)),"Not Found")</f>
        <v>6933.24</v>
      </c>
      <c r="N1501" s="6">
        <f>IFERROR(INDEX('Hospitalisation Details'!$S:$S,MATCH($A1501,'Hospitalisation Details'!$A:$A,0)),"Not Found")</f>
        <v>30930</v>
      </c>
      <c r="O1501" s="6">
        <f>IFERROR(INDEX('Hospitalisation Details'!$T:$T,MATCH($A1501,'Hospitalisation Details'!$A:$A,0)),"Not Found")</f>
        <v>38</v>
      </c>
      <c r="P1501" s="6">
        <f>IFERROR(INDEX('Hospitalisation Details'!$U:$U,MATCH($A1501,'Hospitalisation Details'!$A:$A,0)),"Not Found")</f>
        <v>0</v>
      </c>
      <c r="Q1501" s="6">
        <f>IFERROR(INDEX('Hospitalisation Details'!$W:$W,MATCH($A1501,'Hospitalisation Details'!$A:$A,0)),"Not Found")</f>
        <v>0</v>
      </c>
    </row>
    <row r="1502" spans="1:17" ht="15" customHeight="1" x14ac:dyDescent="0.3">
      <c r="A1502" s="6" t="str">
        <f>'Customer Names'!A1502</f>
        <v>Id1501</v>
      </c>
      <c r="B1502" s="6" t="str">
        <f>IFERROR(INDEX('Customer Names'!$D:$D,MATCH($A1502,'Customer Names'!$A:$A,0)),"Not Found")</f>
        <v>Millicent M</v>
      </c>
      <c r="C1502" s="6">
        <f>IFERROR(INDEX('Medical Examinations'!$B:$B,MATCH($A1502,'Medical Examinations'!$A:$A,0)),"Not Found")</f>
        <v>26.33</v>
      </c>
      <c r="D1502" s="6">
        <f>IFERROR(INDEX('Medical Examinations'!$C:$C,MATCH($A1502,'Medical Examinations'!$A:$A,0)),"Not Found")</f>
        <v>4.79</v>
      </c>
      <c r="E1502" s="6" t="str">
        <f>IFERROR(INDEX('Medical Examinations'!$I:$I,MATCH($A1502,'Medical Examinations'!$A:$A,0)),"Not Found")</f>
        <v>No</v>
      </c>
      <c r="F1502" s="6" t="str">
        <f>IFERROR(INDEX('Medical Examinations'!$J:$J,MATCH($A1502,'Medical Examinations'!$A:$A,0)),"Not Found")</f>
        <v>No</v>
      </c>
      <c r="G1502" s="6" t="str">
        <f>IFERROR(INDEX('Medical Examinations'!$F:$F,MATCH($A1502,'Medical Examinations'!$A:$A,0)),"Not Found")</f>
        <v>No</v>
      </c>
      <c r="H1502" s="6">
        <f>IFERROR(INDEX('Medical Examinations'!$L:$L,MATCH($A1502,'Medical Examinations'!$A:$A,0)),"Not Found")</f>
        <v>0</v>
      </c>
      <c r="I1502" s="6" t="str">
        <f>IFERROR(INDEX('Medical Examinations'!$K:$K,MATCH($A1502,'Medical Examinations'!$A:$A,0)),"Not Found")</f>
        <v>No</v>
      </c>
      <c r="J1502" s="6" t="str">
        <f>IFERROR(INDEX('Medical Examinations'!$M:$M,MATCH($A1502,'Medical Examinations'!$A:$A,0)),"Not Found")</f>
        <v>Overweight</v>
      </c>
      <c r="K1502" s="6" t="str">
        <f>IFERROR(INDEX('Medical Examinations'!$N:$N,MATCH($A1502,'Medical Examinations'!$A:$A,0)),"Not Found")</f>
        <v>Normal</v>
      </c>
      <c r="L1502" s="12">
        <f>IFERROR(INDEX('Hospitalisation Details'!$V:$V,MATCH($A1502,'Hospitalisation Details'!$A:$A,0)),"Not Found")</f>
        <v>0</v>
      </c>
      <c r="M1502" s="13">
        <f>IFERROR(INDEX('Hospitalisation Details'!$F:$F,MATCH($A1502,'Hospitalisation Details'!$A:$A,0)),"Not Found")</f>
        <v>6895.19</v>
      </c>
      <c r="N1502" s="6">
        <f>IFERROR(INDEX('Hospitalisation Details'!$S:$S,MATCH($A1502,'Hospitalisation Details'!$A:$A,0)),"Not Found")</f>
        <v>32863</v>
      </c>
      <c r="O1502" s="6">
        <f>IFERROR(INDEX('Hospitalisation Details'!$T:$T,MATCH($A1502,'Hospitalisation Details'!$A:$A,0)),"Not Found")</f>
        <v>33</v>
      </c>
      <c r="P1502" s="6">
        <f>IFERROR(INDEX('Hospitalisation Details'!$U:$U,MATCH($A1502,'Hospitalisation Details'!$A:$A,0)),"Not Found")</f>
        <v>0</v>
      </c>
      <c r="Q1502" s="6">
        <f>IFERROR(INDEX('Hospitalisation Details'!$W:$W,MATCH($A1502,'Hospitalisation Details'!$A:$A,0)),"Not Found")</f>
        <v>0</v>
      </c>
    </row>
    <row r="1503" spans="1:17" ht="15" customHeight="1" x14ac:dyDescent="0.3">
      <c r="A1503" s="6" t="str">
        <f>'Customer Names'!A1503</f>
        <v>Id1502</v>
      </c>
      <c r="B1503" s="6" t="str">
        <f>IFERROR(INDEX('Customer Names'!$D:$D,MATCH($A1503,'Customer Names'!$A:$A,0)),"Not Found")</f>
        <v>Kathleen</v>
      </c>
      <c r="C1503" s="6">
        <f>IFERROR(INDEX('Medical Examinations'!$B:$B,MATCH($A1503,'Medical Examinations'!$A:$A,0)),"Not Found")</f>
        <v>17.29</v>
      </c>
      <c r="D1503" s="6">
        <f>IFERROR(INDEX('Medical Examinations'!$C:$C,MATCH($A1503,'Medical Examinations'!$A:$A,0)),"Not Found")</f>
        <v>5.35</v>
      </c>
      <c r="E1503" s="6" t="str">
        <f>IFERROR(INDEX('Medical Examinations'!$I:$I,MATCH($A1503,'Medical Examinations'!$A:$A,0)),"Not Found")</f>
        <v>Yes</v>
      </c>
      <c r="F1503" s="6" t="str">
        <f>IFERROR(INDEX('Medical Examinations'!$J:$J,MATCH($A1503,'Medical Examinations'!$A:$A,0)),"Not Found")</f>
        <v>No</v>
      </c>
      <c r="G1503" s="6" t="str">
        <f>IFERROR(INDEX('Medical Examinations'!$F:$F,MATCH($A1503,'Medical Examinations'!$A:$A,0)),"Not Found")</f>
        <v>No</v>
      </c>
      <c r="H1503" s="6">
        <f>IFERROR(INDEX('Medical Examinations'!$L:$L,MATCH($A1503,'Medical Examinations'!$A:$A,0)),"Not Found")</f>
        <v>0</v>
      </c>
      <c r="I1503" s="6" t="str">
        <f>IFERROR(INDEX('Medical Examinations'!$K:$K,MATCH($A1503,'Medical Examinations'!$A:$A,0)),"Not Found")</f>
        <v>No</v>
      </c>
      <c r="J1503" s="6" t="str">
        <f>IFERROR(INDEX('Medical Examinations'!$M:$M,MATCH($A1503,'Medical Examinations'!$A:$A,0)),"Not Found")</f>
        <v>Underweight</v>
      </c>
      <c r="K1503" s="6" t="str">
        <f>IFERROR(INDEX('Medical Examinations'!$N:$N,MATCH($A1503,'Medical Examinations'!$A:$A,0)),"Not Found")</f>
        <v>Normal</v>
      </c>
      <c r="L1503" s="12">
        <f>IFERROR(INDEX('Hospitalisation Details'!$V:$V,MATCH($A1503,'Hospitalisation Details'!$A:$A,0)),"Not Found")</f>
        <v>0</v>
      </c>
      <c r="M1503" s="13">
        <f>IFERROR(INDEX('Hospitalisation Details'!$F:$F,MATCH($A1503,'Hospitalisation Details'!$A:$A,0)),"Not Found")</f>
        <v>6877.98</v>
      </c>
      <c r="N1503" s="6">
        <f>IFERROR(INDEX('Hospitalisation Details'!$S:$S,MATCH($A1503,'Hospitalisation Details'!$A:$A,0)),"Not Found")</f>
        <v>31300</v>
      </c>
      <c r="O1503" s="6">
        <f>IFERROR(INDEX('Hospitalisation Details'!$T:$T,MATCH($A1503,'Hospitalisation Details'!$A:$A,0)),"Not Found")</f>
        <v>37</v>
      </c>
      <c r="P1503" s="6">
        <f>IFERROR(INDEX('Hospitalisation Details'!$U:$U,MATCH($A1503,'Hospitalisation Details'!$A:$A,0)),"Not Found")</f>
        <v>0</v>
      </c>
      <c r="Q1503" s="6">
        <f>IFERROR(INDEX('Hospitalisation Details'!$W:$W,MATCH($A1503,'Hospitalisation Details'!$A:$A,0)),"Not Found")</f>
        <v>0</v>
      </c>
    </row>
    <row r="1504" spans="1:17" ht="15" customHeight="1" x14ac:dyDescent="0.3">
      <c r="A1504" s="6" t="str">
        <f>'Customer Names'!A1504</f>
        <v>Id1503</v>
      </c>
      <c r="B1504" s="6" t="str">
        <f>IFERROR(INDEX('Customer Names'!$D:$D,MATCH($A1504,'Customer Names'!$A:$A,0)),"Not Found")</f>
        <v>Kimberly K</v>
      </c>
      <c r="C1504" s="6">
        <f>IFERROR(INDEX('Medical Examinations'!$B:$B,MATCH($A1504,'Medical Examinations'!$A:$A,0)),"Not Found")</f>
        <v>42.88</v>
      </c>
      <c r="D1504" s="6">
        <f>IFERROR(INDEX('Medical Examinations'!$C:$C,MATCH($A1504,'Medical Examinations'!$A:$A,0)),"Not Found")</f>
        <v>4.87</v>
      </c>
      <c r="E1504" s="6" t="str">
        <f>IFERROR(INDEX('Medical Examinations'!$I:$I,MATCH($A1504,'Medical Examinations'!$A:$A,0)),"Not Found")</f>
        <v>No</v>
      </c>
      <c r="F1504" s="6" t="str">
        <f>IFERROR(INDEX('Medical Examinations'!$J:$J,MATCH($A1504,'Medical Examinations'!$A:$A,0)),"Not Found")</f>
        <v>Yes</v>
      </c>
      <c r="G1504" s="6" t="str">
        <f>IFERROR(INDEX('Medical Examinations'!$F:$F,MATCH($A1504,'Medical Examinations'!$A:$A,0)),"Not Found")</f>
        <v>No</v>
      </c>
      <c r="H1504" s="6">
        <f>IFERROR(INDEX('Medical Examinations'!$L:$L,MATCH($A1504,'Medical Examinations'!$A:$A,0)),"Not Found")</f>
        <v>1</v>
      </c>
      <c r="I1504" s="6" t="str">
        <f>IFERROR(INDEX('Medical Examinations'!$K:$K,MATCH($A1504,'Medical Examinations'!$A:$A,0)),"Not Found")</f>
        <v>No</v>
      </c>
      <c r="J1504" s="6" t="str">
        <f>IFERROR(INDEX('Medical Examinations'!$M:$M,MATCH($A1504,'Medical Examinations'!$A:$A,0)),"Not Found")</f>
        <v>Obesity</v>
      </c>
      <c r="K1504" s="6" t="str">
        <f>IFERROR(INDEX('Medical Examinations'!$N:$N,MATCH($A1504,'Medical Examinations'!$A:$A,0)),"Not Found")</f>
        <v>Normal</v>
      </c>
      <c r="L1504" s="12">
        <f>IFERROR(INDEX('Hospitalisation Details'!$V:$V,MATCH($A1504,'Hospitalisation Details'!$A:$A,0)),"Not Found")</f>
        <v>0</v>
      </c>
      <c r="M1504" s="13">
        <f>IFERROR(INDEX('Hospitalisation Details'!$F:$F,MATCH($A1504,'Hospitalisation Details'!$A:$A,0)),"Not Found")</f>
        <v>6876.53</v>
      </c>
      <c r="N1504" s="6">
        <f>IFERROR(INDEX('Hospitalisation Details'!$S:$S,MATCH($A1504,'Hospitalisation Details'!$A:$A,0)),"Not Found")</f>
        <v>38345</v>
      </c>
      <c r="O1504" s="6">
        <f>IFERROR(INDEX('Hospitalisation Details'!$T:$T,MATCH($A1504,'Hospitalisation Details'!$A:$A,0)),"Not Found")</f>
        <v>18</v>
      </c>
      <c r="P1504" s="6">
        <f>IFERROR(INDEX('Hospitalisation Details'!$U:$U,MATCH($A1504,'Hospitalisation Details'!$A:$A,0)),"Not Found")</f>
        <v>0</v>
      </c>
      <c r="Q1504" s="6">
        <f>IFERROR(INDEX('Hospitalisation Details'!$W:$W,MATCH($A1504,'Hospitalisation Details'!$A:$A,0)),"Not Found")</f>
        <v>0</v>
      </c>
    </row>
    <row r="1505" spans="1:17" ht="15" customHeight="1" x14ac:dyDescent="0.3">
      <c r="A1505" s="6" t="str">
        <f>'Customer Names'!A1505</f>
        <v>Id1504</v>
      </c>
      <c r="B1505" s="6" t="str">
        <f>IFERROR(INDEX('Customer Names'!$D:$D,MATCH($A1505,'Customer Names'!$A:$A,0)),"Not Found")</f>
        <v>Justin C</v>
      </c>
      <c r="C1505" s="6">
        <f>IFERROR(INDEX('Medical Examinations'!$B:$B,MATCH($A1505,'Medical Examinations'!$A:$A,0)),"Not Found")</f>
        <v>32.200000000000003</v>
      </c>
      <c r="D1505" s="6">
        <f>IFERROR(INDEX('Medical Examinations'!$C:$C,MATCH($A1505,'Medical Examinations'!$A:$A,0)),"Not Found")</f>
        <v>10.09</v>
      </c>
      <c r="E1505" s="6" t="str">
        <f>IFERROR(INDEX('Medical Examinations'!$I:$I,MATCH($A1505,'Medical Examinations'!$A:$A,0)),"Not Found")</f>
        <v>Yes</v>
      </c>
      <c r="F1505" s="6" t="str">
        <f>IFERROR(INDEX('Medical Examinations'!$J:$J,MATCH($A1505,'Medical Examinations'!$A:$A,0)),"Not Found")</f>
        <v>No</v>
      </c>
      <c r="G1505" s="6" t="str">
        <f>IFERROR(INDEX('Medical Examinations'!$F:$F,MATCH($A1505,'Medical Examinations'!$A:$A,0)),"Not Found")</f>
        <v>No</v>
      </c>
      <c r="H1505" s="6">
        <f>IFERROR(INDEX('Medical Examinations'!$L:$L,MATCH($A1505,'Medical Examinations'!$A:$A,0)),"Not Found")</f>
        <v>0</v>
      </c>
      <c r="I1505" s="6" t="str">
        <f>IFERROR(INDEX('Medical Examinations'!$K:$K,MATCH($A1505,'Medical Examinations'!$A:$A,0)),"Not Found")</f>
        <v>No</v>
      </c>
      <c r="J1505" s="6" t="str">
        <f>IFERROR(INDEX('Medical Examinations'!$M:$M,MATCH($A1505,'Medical Examinations'!$A:$A,0)),"Not Found")</f>
        <v>Obesity</v>
      </c>
      <c r="K1505" s="6" t="str">
        <f>IFERROR(INDEX('Medical Examinations'!$N:$N,MATCH($A1505,'Medical Examinations'!$A:$A,0)),"Not Found")</f>
        <v>Diabetic</v>
      </c>
      <c r="L1505" s="12">
        <f>IFERROR(INDEX('Hospitalisation Details'!$V:$V,MATCH($A1505,'Hospitalisation Details'!$A:$A,0)),"Not Found")</f>
        <v>0</v>
      </c>
      <c r="M1505" s="13">
        <f>IFERROR(INDEX('Hospitalisation Details'!$F:$F,MATCH($A1505,'Hospitalisation Details'!$A:$A,0)),"Not Found")</f>
        <v>6875.96</v>
      </c>
      <c r="N1505" s="6">
        <f>IFERROR(INDEX('Hospitalisation Details'!$S:$S,MATCH($A1505,'Hospitalisation Details'!$A:$A,0)),"Not Found")</f>
        <v>29760</v>
      </c>
      <c r="O1505" s="6">
        <f>IFERROR(INDEX('Hospitalisation Details'!$T:$T,MATCH($A1505,'Hospitalisation Details'!$A:$A,0)),"Not Found")</f>
        <v>41</v>
      </c>
      <c r="P1505" s="6">
        <f>IFERROR(INDEX('Hospitalisation Details'!$U:$U,MATCH($A1505,'Hospitalisation Details'!$A:$A,0)),"Not Found")</f>
        <v>0</v>
      </c>
      <c r="Q1505" s="6">
        <f>IFERROR(INDEX('Hospitalisation Details'!$W:$W,MATCH($A1505,'Hospitalisation Details'!$A:$A,0)),"Not Found")</f>
        <v>0</v>
      </c>
    </row>
    <row r="1506" spans="1:17" ht="15" customHeight="1" x14ac:dyDescent="0.3">
      <c r="A1506" s="6" t="str">
        <f>'Customer Names'!A1506</f>
        <v>Id1505</v>
      </c>
      <c r="B1506" s="6" t="str">
        <f>IFERROR(INDEX('Customer Names'!$D:$D,MATCH($A1506,'Customer Names'!$A:$A,0)),"Not Found")</f>
        <v>Tristan P.</v>
      </c>
      <c r="C1506" s="6">
        <f>IFERROR(INDEX('Medical Examinations'!$B:$B,MATCH($A1506,'Medical Examinations'!$A:$A,0)),"Not Found")</f>
        <v>18.75</v>
      </c>
      <c r="D1506" s="6">
        <f>IFERROR(INDEX('Medical Examinations'!$C:$C,MATCH($A1506,'Medical Examinations'!$A:$A,0)),"Not Found")</f>
        <v>5.47</v>
      </c>
      <c r="E1506" s="6" t="str">
        <f>IFERROR(INDEX('Medical Examinations'!$I:$I,MATCH($A1506,'Medical Examinations'!$A:$A,0)),"Not Found")</f>
        <v>Yes</v>
      </c>
      <c r="F1506" s="6" t="str">
        <f>IFERROR(INDEX('Medical Examinations'!$J:$J,MATCH($A1506,'Medical Examinations'!$A:$A,0)),"Not Found")</f>
        <v>No</v>
      </c>
      <c r="G1506" s="6" t="str">
        <f>IFERROR(INDEX('Medical Examinations'!$F:$F,MATCH($A1506,'Medical Examinations'!$A:$A,0)),"Not Found")</f>
        <v>Yes</v>
      </c>
      <c r="H1506" s="6">
        <f>IFERROR(INDEX('Medical Examinations'!$L:$L,MATCH($A1506,'Medical Examinations'!$A:$A,0)),"Not Found")</f>
        <v>1</v>
      </c>
      <c r="I1506" s="6" t="str">
        <f>IFERROR(INDEX('Medical Examinations'!$K:$K,MATCH($A1506,'Medical Examinations'!$A:$A,0)),"Not Found")</f>
        <v>No</v>
      </c>
      <c r="J1506" s="6" t="str">
        <f>IFERROR(INDEX('Medical Examinations'!$M:$M,MATCH($A1506,'Medical Examinations'!$A:$A,0)),"Not Found")</f>
        <v>Normal Weight</v>
      </c>
      <c r="K1506" s="6" t="str">
        <f>IFERROR(INDEX('Medical Examinations'!$N:$N,MATCH($A1506,'Medical Examinations'!$A:$A,0)),"Not Found")</f>
        <v>Normal</v>
      </c>
      <c r="L1506" s="12">
        <f>IFERROR(INDEX('Hospitalisation Details'!$V:$V,MATCH($A1506,'Hospitalisation Details'!$A:$A,0)),"Not Found")</f>
        <v>0</v>
      </c>
      <c r="M1506" s="13">
        <f>IFERROR(INDEX('Hospitalisation Details'!$F:$F,MATCH($A1506,'Hospitalisation Details'!$A:$A,0)),"Not Found")</f>
        <v>6868.39</v>
      </c>
      <c r="N1506" s="6">
        <f>IFERROR(INDEX('Hospitalisation Details'!$S:$S,MATCH($A1506,'Hospitalisation Details'!$A:$A,0)),"Not Found")</f>
        <v>25499</v>
      </c>
      <c r="O1506" s="6">
        <f>IFERROR(INDEX('Hospitalisation Details'!$T:$T,MATCH($A1506,'Hospitalisation Details'!$A:$A,0)),"Not Found")</f>
        <v>53</v>
      </c>
      <c r="P1506" s="6">
        <f>IFERROR(INDEX('Hospitalisation Details'!$U:$U,MATCH($A1506,'Hospitalisation Details'!$A:$A,0)),"Not Found")</f>
        <v>0</v>
      </c>
      <c r="Q1506" s="6">
        <f>IFERROR(INDEX('Hospitalisation Details'!$W:$W,MATCH($A1506,'Hospitalisation Details'!$A:$A,0)),"Not Found")</f>
        <v>0</v>
      </c>
    </row>
    <row r="1507" spans="1:17" ht="15" customHeight="1" x14ac:dyDescent="0.3">
      <c r="A1507" s="6" t="str">
        <f>'Customer Names'!A1507</f>
        <v>Id1506</v>
      </c>
      <c r="B1507" s="6" t="str">
        <f>IFERROR(INDEX('Customer Names'!$D:$D,MATCH($A1507,'Customer Names'!$A:$A,0)),"Not Found")</f>
        <v>Traci A</v>
      </c>
      <c r="C1507" s="6">
        <f>IFERROR(INDEX('Medical Examinations'!$B:$B,MATCH($A1507,'Medical Examinations'!$A:$A,0)),"Not Found")</f>
        <v>22.36</v>
      </c>
      <c r="D1507" s="6">
        <f>IFERROR(INDEX('Medical Examinations'!$C:$C,MATCH($A1507,'Medical Examinations'!$A:$A,0)),"Not Found")</f>
        <v>8.6</v>
      </c>
      <c r="E1507" s="6" t="str">
        <f>IFERROR(INDEX('Medical Examinations'!$I:$I,MATCH($A1507,'Medical Examinations'!$A:$A,0)),"Not Found")</f>
        <v>No</v>
      </c>
      <c r="F1507" s="6" t="str">
        <f>IFERROR(INDEX('Medical Examinations'!$J:$J,MATCH($A1507,'Medical Examinations'!$A:$A,0)),"Not Found")</f>
        <v>No</v>
      </c>
      <c r="G1507" s="6" t="str">
        <f>IFERROR(INDEX('Medical Examinations'!$F:$F,MATCH($A1507,'Medical Examinations'!$A:$A,0)),"Not Found")</f>
        <v>No</v>
      </c>
      <c r="H1507" s="6">
        <f>IFERROR(INDEX('Medical Examinations'!$L:$L,MATCH($A1507,'Medical Examinations'!$A:$A,0)),"Not Found")</f>
        <v>0</v>
      </c>
      <c r="I1507" s="6" t="str">
        <f>IFERROR(INDEX('Medical Examinations'!$K:$K,MATCH($A1507,'Medical Examinations'!$A:$A,0)),"Not Found")</f>
        <v>No</v>
      </c>
      <c r="J1507" s="6" t="str">
        <f>IFERROR(INDEX('Medical Examinations'!$M:$M,MATCH($A1507,'Medical Examinations'!$A:$A,0)),"Not Found")</f>
        <v>Normal Weight</v>
      </c>
      <c r="K1507" s="6" t="str">
        <f>IFERROR(INDEX('Medical Examinations'!$N:$N,MATCH($A1507,'Medical Examinations'!$A:$A,0)),"Not Found")</f>
        <v>Diabetic</v>
      </c>
      <c r="L1507" s="12">
        <f>IFERROR(INDEX('Hospitalisation Details'!$V:$V,MATCH($A1507,'Hospitalisation Details'!$A:$A,0)),"Not Found")</f>
        <v>0</v>
      </c>
      <c r="M1507" s="13">
        <f>IFERROR(INDEX('Hospitalisation Details'!$F:$F,MATCH($A1507,'Hospitalisation Details'!$A:$A,0)),"Not Found")</f>
        <v>6863.49</v>
      </c>
      <c r="N1507" s="6">
        <f>IFERROR(INDEX('Hospitalisation Details'!$S:$S,MATCH($A1507,'Hospitalisation Details'!$A:$A,0)),"Not Found")</f>
        <v>28707</v>
      </c>
      <c r="O1507" s="6">
        <f>IFERROR(INDEX('Hospitalisation Details'!$T:$T,MATCH($A1507,'Hospitalisation Details'!$A:$A,0)),"Not Found")</f>
        <v>44</v>
      </c>
      <c r="P1507" s="6">
        <f>IFERROR(INDEX('Hospitalisation Details'!$U:$U,MATCH($A1507,'Hospitalisation Details'!$A:$A,0)),"Not Found")</f>
        <v>0</v>
      </c>
      <c r="Q1507" s="6">
        <f>IFERROR(INDEX('Hospitalisation Details'!$W:$W,MATCH($A1507,'Hospitalisation Details'!$A:$A,0)),"Not Found")</f>
        <v>0</v>
      </c>
    </row>
    <row r="1508" spans="1:17" ht="15" customHeight="1" x14ac:dyDescent="0.3">
      <c r="A1508" s="6" t="str">
        <f>'Customer Names'!A1508</f>
        <v>Id1507</v>
      </c>
      <c r="B1508" s="6" t="str">
        <f>IFERROR(INDEX('Customer Names'!$D:$D,MATCH($A1508,'Customer Names'!$A:$A,0)),"Not Found")</f>
        <v>Justin P</v>
      </c>
      <c r="C1508" s="6">
        <f>IFERROR(INDEX('Medical Examinations'!$B:$B,MATCH($A1508,'Medical Examinations'!$A:$A,0)),"Not Found")</f>
        <v>23.94</v>
      </c>
      <c r="D1508" s="6">
        <f>IFERROR(INDEX('Medical Examinations'!$C:$C,MATCH($A1508,'Medical Examinations'!$A:$A,0)),"Not Found")</f>
        <v>10.74</v>
      </c>
      <c r="E1508" s="6" t="str">
        <f>IFERROR(INDEX('Medical Examinations'!$I:$I,MATCH($A1508,'Medical Examinations'!$A:$A,0)),"Not Found")</f>
        <v>Yes</v>
      </c>
      <c r="F1508" s="6" t="str">
        <f>IFERROR(INDEX('Medical Examinations'!$J:$J,MATCH($A1508,'Medical Examinations'!$A:$A,0)),"Not Found")</f>
        <v>No</v>
      </c>
      <c r="G1508" s="6" t="str">
        <f>IFERROR(INDEX('Medical Examinations'!$F:$F,MATCH($A1508,'Medical Examinations'!$A:$A,0)),"Not Found")</f>
        <v>No</v>
      </c>
      <c r="H1508" s="6">
        <f>IFERROR(INDEX('Medical Examinations'!$L:$L,MATCH($A1508,'Medical Examinations'!$A:$A,0)),"Not Found")</f>
        <v>0</v>
      </c>
      <c r="I1508" s="6" t="str">
        <f>IFERROR(INDEX('Medical Examinations'!$K:$K,MATCH($A1508,'Medical Examinations'!$A:$A,0)),"Not Found")</f>
        <v>No</v>
      </c>
      <c r="J1508" s="6" t="str">
        <f>IFERROR(INDEX('Medical Examinations'!$M:$M,MATCH($A1508,'Medical Examinations'!$A:$A,0)),"Not Found")</f>
        <v>Normal Weight</v>
      </c>
      <c r="K1508" s="6" t="str">
        <f>IFERROR(INDEX('Medical Examinations'!$N:$N,MATCH($A1508,'Medical Examinations'!$A:$A,0)),"Not Found")</f>
        <v>Diabetic</v>
      </c>
      <c r="L1508" s="12">
        <f>IFERROR(INDEX('Hospitalisation Details'!$V:$V,MATCH($A1508,'Hospitalisation Details'!$A:$A,0)),"Not Found")</f>
        <v>0</v>
      </c>
      <c r="M1508" s="13">
        <f>IFERROR(INDEX('Hospitalisation Details'!$F:$F,MATCH($A1508,'Hospitalisation Details'!$A:$A,0)),"Not Found")</f>
        <v>6858.48</v>
      </c>
      <c r="N1508" s="6">
        <f>IFERROR(INDEX('Hospitalisation Details'!$S:$S,MATCH($A1508,'Hospitalisation Details'!$A:$A,0)),"Not Found")</f>
        <v>29756</v>
      </c>
      <c r="O1508" s="6">
        <f>IFERROR(INDEX('Hospitalisation Details'!$T:$T,MATCH($A1508,'Hospitalisation Details'!$A:$A,0)),"Not Found")</f>
        <v>41</v>
      </c>
      <c r="P1508" s="6">
        <f>IFERROR(INDEX('Hospitalisation Details'!$U:$U,MATCH($A1508,'Hospitalisation Details'!$A:$A,0)),"Not Found")</f>
        <v>0</v>
      </c>
      <c r="Q1508" s="6">
        <f>IFERROR(INDEX('Hospitalisation Details'!$W:$W,MATCH($A1508,'Hospitalisation Details'!$A:$A,0)),"Not Found")</f>
        <v>0</v>
      </c>
    </row>
    <row r="1509" spans="1:17" ht="15" customHeight="1" x14ac:dyDescent="0.3">
      <c r="A1509" s="6" t="str">
        <f>'Customer Names'!A1509</f>
        <v>Id1508</v>
      </c>
      <c r="B1509" s="6" t="str">
        <f>IFERROR(INDEX('Customer Names'!$D:$D,MATCH($A1509,'Customer Names'!$A:$A,0)),"Not Found")</f>
        <v>Logan M</v>
      </c>
      <c r="C1509" s="6">
        <f>IFERROR(INDEX('Medical Examinations'!$B:$B,MATCH($A1509,'Medical Examinations'!$A:$A,0)),"Not Found")</f>
        <v>30.1</v>
      </c>
      <c r="D1509" s="6">
        <f>IFERROR(INDEX('Medical Examinations'!$C:$C,MATCH($A1509,'Medical Examinations'!$A:$A,0)),"Not Found")</f>
        <v>4.3899999999999997</v>
      </c>
      <c r="E1509" s="6" t="str">
        <f>IFERROR(INDEX('Medical Examinations'!$I:$I,MATCH($A1509,'Medical Examinations'!$A:$A,0)),"Not Found")</f>
        <v>No</v>
      </c>
      <c r="F1509" s="6" t="str">
        <f>IFERROR(INDEX('Medical Examinations'!$J:$J,MATCH($A1509,'Medical Examinations'!$A:$A,0)),"Not Found")</f>
        <v>No</v>
      </c>
      <c r="G1509" s="6" t="str">
        <f>IFERROR(INDEX('Medical Examinations'!$F:$F,MATCH($A1509,'Medical Examinations'!$A:$A,0)),"Not Found")</f>
        <v>Yes</v>
      </c>
      <c r="H1509" s="6">
        <f>IFERROR(INDEX('Medical Examinations'!$L:$L,MATCH($A1509,'Medical Examinations'!$A:$A,0)),"Not Found")</f>
        <v>1</v>
      </c>
      <c r="I1509" s="6" t="str">
        <f>IFERROR(INDEX('Medical Examinations'!$K:$K,MATCH($A1509,'Medical Examinations'!$A:$A,0)),"Not Found")</f>
        <v>No</v>
      </c>
      <c r="J1509" s="6" t="str">
        <f>IFERROR(INDEX('Medical Examinations'!$M:$M,MATCH($A1509,'Medical Examinations'!$A:$A,0)),"Not Found")</f>
        <v>Obesity</v>
      </c>
      <c r="K1509" s="6" t="str">
        <f>IFERROR(INDEX('Medical Examinations'!$N:$N,MATCH($A1509,'Medical Examinations'!$A:$A,0)),"Not Found")</f>
        <v>Normal</v>
      </c>
      <c r="L1509" s="12">
        <f>IFERROR(INDEX('Hospitalisation Details'!$V:$V,MATCH($A1509,'Hospitalisation Details'!$A:$A,0)),"Not Found")</f>
        <v>0</v>
      </c>
      <c r="M1509" s="13">
        <f>IFERROR(INDEX('Hospitalisation Details'!$F:$F,MATCH($A1509,'Hospitalisation Details'!$A:$A,0)),"Not Found")</f>
        <v>6849.03</v>
      </c>
      <c r="N1509" s="6">
        <f>IFERROR(INDEX('Hospitalisation Details'!$S:$S,MATCH($A1509,'Hospitalisation Details'!$A:$A,0)),"Not Found")</f>
        <v>29163</v>
      </c>
      <c r="O1509" s="6">
        <f>IFERROR(INDEX('Hospitalisation Details'!$T:$T,MATCH($A1509,'Hospitalisation Details'!$A:$A,0)),"Not Found")</f>
        <v>43</v>
      </c>
      <c r="P1509" s="6">
        <f>IFERROR(INDEX('Hospitalisation Details'!$U:$U,MATCH($A1509,'Hospitalisation Details'!$A:$A,0)),"Not Found")</f>
        <v>0</v>
      </c>
      <c r="Q1509" s="6">
        <f>IFERROR(INDEX('Hospitalisation Details'!$W:$W,MATCH($A1509,'Hospitalisation Details'!$A:$A,0)),"Not Found")</f>
        <v>0</v>
      </c>
    </row>
    <row r="1510" spans="1:17" ht="15" customHeight="1" x14ac:dyDescent="0.3">
      <c r="A1510" s="6" t="str">
        <f>'Customer Names'!A1510</f>
        <v>Id1509</v>
      </c>
      <c r="B1510" s="6" t="str">
        <f>IFERROR(INDEX('Customer Names'!$D:$D,MATCH($A1510,'Customer Names'!$A:$A,0)),"Not Found")</f>
        <v>Sebastien</v>
      </c>
      <c r="C1510" s="6">
        <f>IFERROR(INDEX('Medical Examinations'!$B:$B,MATCH($A1510,'Medical Examinations'!$A:$A,0)),"Not Found")</f>
        <v>21.93</v>
      </c>
      <c r="D1510" s="6">
        <f>IFERROR(INDEX('Medical Examinations'!$C:$C,MATCH($A1510,'Medical Examinations'!$A:$A,0)),"Not Found")</f>
        <v>6.3</v>
      </c>
      <c r="E1510" s="6" t="str">
        <f>IFERROR(INDEX('Medical Examinations'!$I:$I,MATCH($A1510,'Medical Examinations'!$A:$A,0)),"Not Found")</f>
        <v>No</v>
      </c>
      <c r="F1510" s="6" t="str">
        <f>IFERROR(INDEX('Medical Examinations'!$J:$J,MATCH($A1510,'Medical Examinations'!$A:$A,0)),"Not Found")</f>
        <v>No</v>
      </c>
      <c r="G1510" s="6" t="str">
        <f>IFERROR(INDEX('Medical Examinations'!$F:$F,MATCH($A1510,'Medical Examinations'!$A:$A,0)),"Not Found")</f>
        <v>No</v>
      </c>
      <c r="H1510" s="6">
        <f>IFERROR(INDEX('Medical Examinations'!$L:$L,MATCH($A1510,'Medical Examinations'!$A:$A,0)),"Not Found")</f>
        <v>0</v>
      </c>
      <c r="I1510" s="6" t="str">
        <f>IFERROR(INDEX('Medical Examinations'!$K:$K,MATCH($A1510,'Medical Examinations'!$A:$A,0)),"Not Found")</f>
        <v>No</v>
      </c>
      <c r="J1510" s="6" t="str">
        <f>IFERROR(INDEX('Medical Examinations'!$M:$M,MATCH($A1510,'Medical Examinations'!$A:$A,0)),"Not Found")</f>
        <v>Normal Weight</v>
      </c>
      <c r="K1510" s="6" t="str">
        <f>IFERROR(INDEX('Medical Examinations'!$N:$N,MATCH($A1510,'Medical Examinations'!$A:$A,0)),"Not Found")</f>
        <v>Prediabetic</v>
      </c>
      <c r="L1510" s="12">
        <f>IFERROR(INDEX('Hospitalisation Details'!$V:$V,MATCH($A1510,'Hospitalisation Details'!$A:$A,0)),"Not Found")</f>
        <v>0</v>
      </c>
      <c r="M1510" s="13">
        <f>IFERROR(INDEX('Hospitalisation Details'!$F:$F,MATCH($A1510,'Hospitalisation Details'!$A:$A,0)),"Not Found")</f>
        <v>6843.17</v>
      </c>
      <c r="N1510" s="6">
        <f>IFERROR(INDEX('Hospitalisation Details'!$S:$S,MATCH($A1510,'Hospitalisation Details'!$A:$A,0)),"Not Found")</f>
        <v>28291</v>
      </c>
      <c r="O1510" s="6">
        <f>IFERROR(INDEX('Hospitalisation Details'!$T:$T,MATCH($A1510,'Hospitalisation Details'!$A:$A,0)),"Not Found")</f>
        <v>45</v>
      </c>
      <c r="P1510" s="6">
        <f>IFERROR(INDEX('Hospitalisation Details'!$U:$U,MATCH($A1510,'Hospitalisation Details'!$A:$A,0)),"Not Found")</f>
        <v>0</v>
      </c>
      <c r="Q1510" s="6">
        <f>IFERROR(INDEX('Hospitalisation Details'!$W:$W,MATCH($A1510,'Hospitalisation Details'!$A:$A,0)),"Not Found")</f>
        <v>0</v>
      </c>
    </row>
    <row r="1511" spans="1:17" ht="15" customHeight="1" x14ac:dyDescent="0.3">
      <c r="A1511" s="6" t="str">
        <f>'Customer Names'!A1511</f>
        <v>Id1510</v>
      </c>
      <c r="B1511" s="6" t="str">
        <f>IFERROR(INDEX('Customer Names'!$D:$D,MATCH($A1511,'Customer Names'!$A:$A,0)),"Not Found")</f>
        <v>Tiffany A</v>
      </c>
      <c r="C1511" s="6">
        <f>IFERROR(INDEX('Medical Examinations'!$B:$B,MATCH($A1511,'Medical Examinations'!$A:$A,0)),"Not Found")</f>
        <v>39.75</v>
      </c>
      <c r="D1511" s="6">
        <f>IFERROR(INDEX('Medical Examinations'!$C:$C,MATCH($A1511,'Medical Examinations'!$A:$A,0)),"Not Found")</f>
        <v>5.41</v>
      </c>
      <c r="E1511" s="6" t="str">
        <f>IFERROR(INDEX('Medical Examinations'!$I:$I,MATCH($A1511,'Medical Examinations'!$A:$A,0)),"Not Found")</f>
        <v>No</v>
      </c>
      <c r="F1511" s="6" t="str">
        <f>IFERROR(INDEX('Medical Examinations'!$J:$J,MATCH($A1511,'Medical Examinations'!$A:$A,0)),"Not Found")</f>
        <v>Yes</v>
      </c>
      <c r="G1511" s="6" t="str">
        <f>IFERROR(INDEX('Medical Examinations'!$F:$F,MATCH($A1511,'Medical Examinations'!$A:$A,0)),"Not Found")</f>
        <v>No</v>
      </c>
      <c r="H1511" s="6">
        <f>IFERROR(INDEX('Medical Examinations'!$L:$L,MATCH($A1511,'Medical Examinations'!$A:$A,0)),"Not Found")</f>
        <v>1</v>
      </c>
      <c r="I1511" s="6" t="str">
        <f>IFERROR(INDEX('Medical Examinations'!$K:$K,MATCH($A1511,'Medical Examinations'!$A:$A,0)),"Not Found")</f>
        <v>No</v>
      </c>
      <c r="J1511" s="6" t="str">
        <f>IFERROR(INDEX('Medical Examinations'!$M:$M,MATCH($A1511,'Medical Examinations'!$A:$A,0)),"Not Found")</f>
        <v>Obesity</v>
      </c>
      <c r="K1511" s="6" t="str">
        <f>IFERROR(INDEX('Medical Examinations'!$N:$N,MATCH($A1511,'Medical Examinations'!$A:$A,0)),"Not Found")</f>
        <v>Normal</v>
      </c>
      <c r="L1511" s="12">
        <f>IFERROR(INDEX('Hospitalisation Details'!$V:$V,MATCH($A1511,'Hospitalisation Details'!$A:$A,0)),"Not Found")</f>
        <v>0</v>
      </c>
      <c r="M1511" s="13">
        <f>IFERROR(INDEX('Hospitalisation Details'!$F:$F,MATCH($A1511,'Hospitalisation Details'!$A:$A,0)),"Not Found")</f>
        <v>6842.28</v>
      </c>
      <c r="N1511" s="6">
        <f>IFERROR(INDEX('Hospitalisation Details'!$S:$S,MATCH($A1511,'Hospitalisation Details'!$A:$A,0)),"Not Found")</f>
        <v>36860</v>
      </c>
      <c r="O1511" s="6">
        <f>IFERROR(INDEX('Hospitalisation Details'!$T:$T,MATCH($A1511,'Hospitalisation Details'!$A:$A,0)),"Not Found")</f>
        <v>22</v>
      </c>
      <c r="P1511" s="6">
        <f>IFERROR(INDEX('Hospitalisation Details'!$U:$U,MATCH($A1511,'Hospitalisation Details'!$A:$A,0)),"Not Found")</f>
        <v>0</v>
      </c>
      <c r="Q1511" s="6">
        <f>IFERROR(INDEX('Hospitalisation Details'!$W:$W,MATCH($A1511,'Hospitalisation Details'!$A:$A,0)),"Not Found")</f>
        <v>0</v>
      </c>
    </row>
    <row r="1512" spans="1:17" ht="15" customHeight="1" x14ac:dyDescent="0.3">
      <c r="A1512" s="6" t="str">
        <f>'Customer Names'!A1512</f>
        <v>Id1511</v>
      </c>
      <c r="B1512" s="6" t="str">
        <f>IFERROR(INDEX('Customer Names'!$D:$D,MATCH($A1512,'Customer Names'!$A:$A,0)),"Not Found")</f>
        <v>Matthew</v>
      </c>
      <c r="C1512" s="6">
        <f>IFERROR(INDEX('Medical Examinations'!$B:$B,MATCH($A1512,'Medical Examinations'!$A:$A,0)),"Not Found")</f>
        <v>26.03</v>
      </c>
      <c r="D1512" s="6">
        <f>IFERROR(INDEX('Medical Examinations'!$C:$C,MATCH($A1512,'Medical Examinations'!$A:$A,0)),"Not Found")</f>
        <v>4.47</v>
      </c>
      <c r="E1512" s="6" t="str">
        <f>IFERROR(INDEX('Medical Examinations'!$I:$I,MATCH($A1512,'Medical Examinations'!$A:$A,0)),"Not Found")</f>
        <v>No</v>
      </c>
      <c r="F1512" s="6" t="str">
        <f>IFERROR(INDEX('Medical Examinations'!$J:$J,MATCH($A1512,'Medical Examinations'!$A:$A,0)),"Not Found")</f>
        <v>No</v>
      </c>
      <c r="G1512" s="6" t="str">
        <f>IFERROR(INDEX('Medical Examinations'!$F:$F,MATCH($A1512,'Medical Examinations'!$A:$A,0)),"Not Found")</f>
        <v>Yes</v>
      </c>
      <c r="H1512" s="6">
        <f>IFERROR(INDEX('Medical Examinations'!$L:$L,MATCH($A1512,'Medical Examinations'!$A:$A,0)),"Not Found")</f>
        <v>1</v>
      </c>
      <c r="I1512" s="6" t="str">
        <f>IFERROR(INDEX('Medical Examinations'!$K:$K,MATCH($A1512,'Medical Examinations'!$A:$A,0)),"Not Found")</f>
        <v>No</v>
      </c>
      <c r="J1512" s="6" t="str">
        <f>IFERROR(INDEX('Medical Examinations'!$M:$M,MATCH($A1512,'Medical Examinations'!$A:$A,0)),"Not Found")</f>
        <v>Overweight</v>
      </c>
      <c r="K1512" s="6" t="str">
        <f>IFERROR(INDEX('Medical Examinations'!$N:$N,MATCH($A1512,'Medical Examinations'!$A:$A,0)),"Not Found")</f>
        <v>Normal</v>
      </c>
      <c r="L1512" s="12">
        <f>IFERROR(INDEX('Hospitalisation Details'!$V:$V,MATCH($A1512,'Hospitalisation Details'!$A:$A,0)),"Not Found")</f>
        <v>0</v>
      </c>
      <c r="M1512" s="13">
        <f>IFERROR(INDEX('Hospitalisation Details'!$F:$F,MATCH($A1512,'Hospitalisation Details'!$A:$A,0)),"Not Found")</f>
        <v>6837.37</v>
      </c>
      <c r="N1512" s="6">
        <f>IFERROR(INDEX('Hospitalisation Details'!$S:$S,MATCH($A1512,'Hospitalisation Details'!$A:$A,0)),"Not Found")</f>
        <v>29051</v>
      </c>
      <c r="O1512" s="6">
        <f>IFERROR(INDEX('Hospitalisation Details'!$T:$T,MATCH($A1512,'Hospitalisation Details'!$A:$A,0)),"Not Found")</f>
        <v>43</v>
      </c>
      <c r="P1512" s="6">
        <f>IFERROR(INDEX('Hospitalisation Details'!$U:$U,MATCH($A1512,'Hospitalisation Details'!$A:$A,0)),"Not Found")</f>
        <v>0</v>
      </c>
      <c r="Q1512" s="6">
        <f>IFERROR(INDEX('Hospitalisation Details'!$W:$W,MATCH($A1512,'Hospitalisation Details'!$A:$A,0)),"Not Found")</f>
        <v>0</v>
      </c>
    </row>
    <row r="1513" spans="1:17" ht="15" customHeight="1" x14ac:dyDescent="0.3">
      <c r="A1513" s="6" t="str">
        <f>'Customer Names'!A1513</f>
        <v>Id1512</v>
      </c>
      <c r="B1513" s="6" t="str">
        <f>IFERROR(INDEX('Customer Names'!$D:$D,MATCH($A1513,'Customer Names'!$A:$A,0)),"Not Found")</f>
        <v>Luke</v>
      </c>
      <c r="C1513" s="6">
        <f>IFERROR(INDEX('Medical Examinations'!$B:$B,MATCH($A1513,'Medical Examinations'!$A:$A,0)),"Not Found")</f>
        <v>34.51</v>
      </c>
      <c r="D1513" s="6">
        <f>IFERROR(INDEX('Medical Examinations'!$C:$C,MATCH($A1513,'Medical Examinations'!$A:$A,0)),"Not Found")</f>
        <v>6.26</v>
      </c>
      <c r="E1513" s="6" t="str">
        <f>IFERROR(INDEX('Medical Examinations'!$I:$I,MATCH($A1513,'Medical Examinations'!$A:$A,0)),"Not Found")</f>
        <v>No</v>
      </c>
      <c r="F1513" s="6" t="str">
        <f>IFERROR(INDEX('Medical Examinations'!$J:$J,MATCH($A1513,'Medical Examinations'!$A:$A,0)),"Not Found")</f>
        <v>No</v>
      </c>
      <c r="G1513" s="6" t="str">
        <f>IFERROR(INDEX('Medical Examinations'!$F:$F,MATCH($A1513,'Medical Examinations'!$A:$A,0)),"Not Found")</f>
        <v>No</v>
      </c>
      <c r="H1513" s="6">
        <f>IFERROR(INDEX('Medical Examinations'!$L:$L,MATCH($A1513,'Medical Examinations'!$A:$A,0)),"Not Found")</f>
        <v>0</v>
      </c>
      <c r="I1513" s="6" t="str">
        <f>IFERROR(INDEX('Medical Examinations'!$K:$K,MATCH($A1513,'Medical Examinations'!$A:$A,0)),"Not Found")</f>
        <v>No</v>
      </c>
      <c r="J1513" s="6" t="str">
        <f>IFERROR(INDEX('Medical Examinations'!$M:$M,MATCH($A1513,'Medical Examinations'!$A:$A,0)),"Not Found")</f>
        <v>Obesity</v>
      </c>
      <c r="K1513" s="6" t="str">
        <f>IFERROR(INDEX('Medical Examinations'!$N:$N,MATCH($A1513,'Medical Examinations'!$A:$A,0)),"Not Found")</f>
        <v>Prediabetic</v>
      </c>
      <c r="L1513" s="12">
        <f>IFERROR(INDEX('Hospitalisation Details'!$V:$V,MATCH($A1513,'Hospitalisation Details'!$A:$A,0)),"Not Found")</f>
        <v>0</v>
      </c>
      <c r="M1513" s="13">
        <f>IFERROR(INDEX('Hospitalisation Details'!$F:$F,MATCH($A1513,'Hospitalisation Details'!$A:$A,0)),"Not Found")</f>
        <v>6827.69</v>
      </c>
      <c r="N1513" s="6">
        <f>IFERROR(INDEX('Hospitalisation Details'!$S:$S,MATCH($A1513,'Hospitalisation Details'!$A:$A,0)),"Not Found")</f>
        <v>34523</v>
      </c>
      <c r="O1513" s="6">
        <f>IFERROR(INDEX('Hospitalisation Details'!$T:$T,MATCH($A1513,'Hospitalisation Details'!$A:$A,0)),"Not Found")</f>
        <v>28</v>
      </c>
      <c r="P1513" s="6">
        <f>IFERROR(INDEX('Hospitalisation Details'!$U:$U,MATCH($A1513,'Hospitalisation Details'!$A:$A,0)),"Not Found")</f>
        <v>0</v>
      </c>
      <c r="Q1513" s="6">
        <f>IFERROR(INDEX('Hospitalisation Details'!$W:$W,MATCH($A1513,'Hospitalisation Details'!$A:$A,0)),"Not Found")</f>
        <v>0</v>
      </c>
    </row>
    <row r="1514" spans="1:17" ht="15" customHeight="1" x14ac:dyDescent="0.3">
      <c r="A1514" s="6" t="str">
        <f>'Customer Names'!A1514</f>
        <v>Id1513</v>
      </c>
      <c r="B1514" s="6" t="str">
        <f>IFERROR(INDEX('Customer Names'!$D:$D,MATCH($A1514,'Customer Names'!$A:$A,0)),"Not Found")</f>
        <v>Leigh</v>
      </c>
      <c r="C1514" s="6">
        <f>IFERROR(INDEX('Medical Examinations'!$B:$B,MATCH($A1514,'Medical Examinations'!$A:$A,0)),"Not Found")</f>
        <v>19.32</v>
      </c>
      <c r="D1514" s="6">
        <f>IFERROR(INDEX('Medical Examinations'!$C:$C,MATCH($A1514,'Medical Examinations'!$A:$A,0)),"Not Found")</f>
        <v>11.58</v>
      </c>
      <c r="E1514" s="6" t="str">
        <f>IFERROR(INDEX('Medical Examinations'!$I:$I,MATCH($A1514,'Medical Examinations'!$A:$A,0)),"Not Found")</f>
        <v>Yes</v>
      </c>
      <c r="F1514" s="6" t="str">
        <f>IFERROR(INDEX('Medical Examinations'!$J:$J,MATCH($A1514,'Medical Examinations'!$A:$A,0)),"Not Found")</f>
        <v>No</v>
      </c>
      <c r="G1514" s="6" t="str">
        <f>IFERROR(INDEX('Medical Examinations'!$F:$F,MATCH($A1514,'Medical Examinations'!$A:$A,0)),"Not Found")</f>
        <v>No</v>
      </c>
      <c r="H1514" s="6">
        <f>IFERROR(INDEX('Medical Examinations'!$L:$L,MATCH($A1514,'Medical Examinations'!$A:$A,0)),"Not Found")</f>
        <v>1</v>
      </c>
      <c r="I1514" s="6" t="str">
        <f>IFERROR(INDEX('Medical Examinations'!$K:$K,MATCH($A1514,'Medical Examinations'!$A:$A,0)),"Not Found")</f>
        <v>No</v>
      </c>
      <c r="J1514" s="6" t="str">
        <f>IFERROR(INDEX('Medical Examinations'!$M:$M,MATCH($A1514,'Medical Examinations'!$A:$A,0)),"Not Found")</f>
        <v>Normal Weight</v>
      </c>
      <c r="K1514" s="6" t="str">
        <f>IFERROR(INDEX('Medical Examinations'!$N:$N,MATCH($A1514,'Medical Examinations'!$A:$A,0)),"Not Found")</f>
        <v>Diabetic</v>
      </c>
      <c r="L1514" s="12">
        <f>IFERROR(INDEX('Hospitalisation Details'!$V:$V,MATCH($A1514,'Hospitalisation Details'!$A:$A,0)),"Not Found")</f>
        <v>0</v>
      </c>
      <c r="M1514" s="13">
        <f>IFERROR(INDEX('Hospitalisation Details'!$F:$F,MATCH($A1514,'Hospitalisation Details'!$A:$A,0)),"Not Found")</f>
        <v>6809.46</v>
      </c>
      <c r="N1514" s="6">
        <f>IFERROR(INDEX('Hospitalisation Details'!$S:$S,MATCH($A1514,'Hospitalisation Details'!$A:$A,0)),"Not Found")</f>
        <v>27623</v>
      </c>
      <c r="O1514" s="6">
        <f>IFERROR(INDEX('Hospitalisation Details'!$T:$T,MATCH($A1514,'Hospitalisation Details'!$A:$A,0)),"Not Found")</f>
        <v>47</v>
      </c>
      <c r="P1514" s="6">
        <f>IFERROR(INDEX('Hospitalisation Details'!$U:$U,MATCH($A1514,'Hospitalisation Details'!$A:$A,0)),"Not Found")</f>
        <v>0</v>
      </c>
      <c r="Q1514" s="6">
        <f>IFERROR(INDEX('Hospitalisation Details'!$W:$W,MATCH($A1514,'Hospitalisation Details'!$A:$A,0)),"Not Found")</f>
        <v>0</v>
      </c>
    </row>
    <row r="1515" spans="1:17" ht="15" customHeight="1" x14ac:dyDescent="0.3">
      <c r="A1515" s="6" t="str">
        <f>'Customer Names'!A1515</f>
        <v>Id1514</v>
      </c>
      <c r="B1515" s="6" t="str">
        <f>IFERROR(INDEX('Customer Names'!$D:$D,MATCH($A1515,'Customer Names'!$A:$A,0)),"Not Found")</f>
        <v>Yosuke</v>
      </c>
      <c r="C1515" s="6">
        <f>IFERROR(INDEX('Medical Examinations'!$B:$B,MATCH($A1515,'Medical Examinations'!$A:$A,0)),"Not Found")</f>
        <v>28.5</v>
      </c>
      <c r="D1515" s="6">
        <f>IFERROR(INDEX('Medical Examinations'!$C:$C,MATCH($A1515,'Medical Examinations'!$A:$A,0)),"Not Found")</f>
        <v>4.3600000000000003</v>
      </c>
      <c r="E1515" s="6" t="str">
        <f>IFERROR(INDEX('Medical Examinations'!$I:$I,MATCH($A1515,'Medical Examinations'!$A:$A,0)),"Not Found")</f>
        <v>No</v>
      </c>
      <c r="F1515" s="6" t="str">
        <f>IFERROR(INDEX('Medical Examinations'!$J:$J,MATCH($A1515,'Medical Examinations'!$A:$A,0)),"Not Found")</f>
        <v>No</v>
      </c>
      <c r="G1515" s="6" t="str">
        <f>IFERROR(INDEX('Medical Examinations'!$F:$F,MATCH($A1515,'Medical Examinations'!$A:$A,0)),"Not Found")</f>
        <v>No</v>
      </c>
      <c r="H1515" s="6">
        <f>IFERROR(INDEX('Medical Examinations'!$L:$L,MATCH($A1515,'Medical Examinations'!$A:$A,0)),"Not Found")</f>
        <v>0</v>
      </c>
      <c r="I1515" s="6" t="str">
        <f>IFERROR(INDEX('Medical Examinations'!$K:$K,MATCH($A1515,'Medical Examinations'!$A:$A,0)),"Not Found")</f>
        <v>No</v>
      </c>
      <c r="J1515" s="6" t="str">
        <f>IFERROR(INDEX('Medical Examinations'!$M:$M,MATCH($A1515,'Medical Examinations'!$A:$A,0)),"Not Found")</f>
        <v>Overweight</v>
      </c>
      <c r="K1515" s="6" t="str">
        <f>IFERROR(INDEX('Medical Examinations'!$N:$N,MATCH($A1515,'Medical Examinations'!$A:$A,0)),"Not Found")</f>
        <v>Normal</v>
      </c>
      <c r="L1515" s="12">
        <f>IFERROR(INDEX('Hospitalisation Details'!$V:$V,MATCH($A1515,'Hospitalisation Details'!$A:$A,0)),"Not Found")</f>
        <v>0</v>
      </c>
      <c r="M1515" s="13">
        <f>IFERROR(INDEX('Hospitalisation Details'!$F:$F,MATCH($A1515,'Hospitalisation Details'!$A:$A,0)),"Not Found")</f>
        <v>6799.46</v>
      </c>
      <c r="N1515" s="6">
        <f>IFERROR(INDEX('Hospitalisation Details'!$S:$S,MATCH($A1515,'Hospitalisation Details'!$A:$A,0)),"Not Found")</f>
        <v>33418</v>
      </c>
      <c r="O1515" s="6">
        <f>IFERROR(INDEX('Hospitalisation Details'!$T:$T,MATCH($A1515,'Hospitalisation Details'!$A:$A,0)),"Not Found")</f>
        <v>31</v>
      </c>
      <c r="P1515" s="6">
        <f>IFERROR(INDEX('Hospitalisation Details'!$U:$U,MATCH($A1515,'Hospitalisation Details'!$A:$A,0)),"Not Found")</f>
        <v>0</v>
      </c>
      <c r="Q1515" s="6">
        <f>IFERROR(INDEX('Hospitalisation Details'!$W:$W,MATCH($A1515,'Hospitalisation Details'!$A:$A,0)),"Not Found")</f>
        <v>0</v>
      </c>
    </row>
    <row r="1516" spans="1:17" ht="15" customHeight="1" x14ac:dyDescent="0.3">
      <c r="A1516" s="6" t="str">
        <f>'Customer Names'!A1516</f>
        <v>Id1515</v>
      </c>
      <c r="B1516" s="6" t="str">
        <f>IFERROR(INDEX('Customer Names'!$D:$D,MATCH($A1516,'Customer Names'!$A:$A,0)),"Not Found")</f>
        <v>Matthew</v>
      </c>
      <c r="C1516" s="6">
        <f>IFERROR(INDEX('Medical Examinations'!$B:$B,MATCH($A1516,'Medical Examinations'!$A:$A,0)),"Not Found")</f>
        <v>30.875</v>
      </c>
      <c r="D1516" s="6">
        <f>IFERROR(INDEX('Medical Examinations'!$C:$C,MATCH($A1516,'Medical Examinations'!$A:$A,0)),"Not Found")</f>
        <v>4.1399999999999997</v>
      </c>
      <c r="E1516" s="6" t="str">
        <f>IFERROR(INDEX('Medical Examinations'!$I:$I,MATCH($A1516,'Medical Examinations'!$A:$A,0)),"Not Found")</f>
        <v>Yes</v>
      </c>
      <c r="F1516" s="6" t="str">
        <f>IFERROR(INDEX('Medical Examinations'!$J:$J,MATCH($A1516,'Medical Examinations'!$A:$A,0)),"Not Found")</f>
        <v>No</v>
      </c>
      <c r="G1516" s="6" t="str">
        <f>IFERROR(INDEX('Medical Examinations'!$F:$F,MATCH($A1516,'Medical Examinations'!$A:$A,0)),"Not Found")</f>
        <v>No</v>
      </c>
      <c r="H1516" s="6">
        <f>IFERROR(INDEX('Medical Examinations'!$L:$L,MATCH($A1516,'Medical Examinations'!$A:$A,0)),"Not Found")</f>
        <v>0</v>
      </c>
      <c r="I1516" s="6" t="str">
        <f>IFERROR(INDEX('Medical Examinations'!$K:$K,MATCH($A1516,'Medical Examinations'!$A:$A,0)),"Not Found")</f>
        <v>No</v>
      </c>
      <c r="J1516" s="6" t="str">
        <f>IFERROR(INDEX('Medical Examinations'!$M:$M,MATCH($A1516,'Medical Examinations'!$A:$A,0)),"Not Found")</f>
        <v>Obesity</v>
      </c>
      <c r="K1516" s="6" t="str">
        <f>IFERROR(INDEX('Medical Examinations'!$N:$N,MATCH($A1516,'Medical Examinations'!$A:$A,0)),"Not Found")</f>
        <v>Normal</v>
      </c>
      <c r="L1516" s="12">
        <f>IFERROR(INDEX('Hospitalisation Details'!$V:$V,MATCH($A1516,'Hospitalisation Details'!$A:$A,0)),"Not Found")</f>
        <v>0</v>
      </c>
      <c r="M1516" s="13">
        <f>IFERROR(INDEX('Hospitalisation Details'!$F:$F,MATCH($A1516,'Hospitalisation Details'!$A:$A,0)),"Not Found")</f>
        <v>6796.86</v>
      </c>
      <c r="N1516" s="6">
        <f>IFERROR(INDEX('Hospitalisation Details'!$S:$S,MATCH($A1516,'Hospitalisation Details'!$A:$A,0)),"Not Found")</f>
        <v>31405</v>
      </c>
      <c r="O1516" s="6">
        <f>IFERROR(INDEX('Hospitalisation Details'!$T:$T,MATCH($A1516,'Hospitalisation Details'!$A:$A,0)),"Not Found")</f>
        <v>37</v>
      </c>
      <c r="P1516" s="6">
        <f>IFERROR(INDEX('Hospitalisation Details'!$U:$U,MATCH($A1516,'Hospitalisation Details'!$A:$A,0)),"Not Found")</f>
        <v>0</v>
      </c>
      <c r="Q1516" s="6">
        <f>IFERROR(INDEX('Hospitalisation Details'!$W:$W,MATCH($A1516,'Hospitalisation Details'!$A:$A,0)),"Not Found")</f>
        <v>0</v>
      </c>
    </row>
    <row r="1517" spans="1:17" ht="15" customHeight="1" x14ac:dyDescent="0.3">
      <c r="A1517" s="6" t="str">
        <f>'Customer Names'!A1517</f>
        <v>Id1516</v>
      </c>
      <c r="B1517" s="6" t="str">
        <f>IFERROR(INDEX('Customer Names'!$D:$D,MATCH($A1517,'Customer Names'!$A:$A,0)),"Not Found")</f>
        <v>Jacob</v>
      </c>
      <c r="C1517" s="6">
        <f>IFERROR(INDEX('Medical Examinations'!$B:$B,MATCH($A1517,'Medical Examinations'!$A:$A,0)),"Not Found")</f>
        <v>24.02</v>
      </c>
      <c r="D1517" s="6">
        <f>IFERROR(INDEX('Medical Examinations'!$C:$C,MATCH($A1517,'Medical Examinations'!$A:$A,0)),"Not Found")</f>
        <v>4.38</v>
      </c>
      <c r="E1517" s="6" t="str">
        <f>IFERROR(INDEX('Medical Examinations'!$I:$I,MATCH($A1517,'Medical Examinations'!$A:$A,0)),"Not Found")</f>
        <v>No</v>
      </c>
      <c r="F1517" s="6" t="str">
        <f>IFERROR(INDEX('Medical Examinations'!$J:$J,MATCH($A1517,'Medical Examinations'!$A:$A,0)),"Not Found")</f>
        <v>No</v>
      </c>
      <c r="G1517" s="6" t="str">
        <f>IFERROR(INDEX('Medical Examinations'!$F:$F,MATCH($A1517,'Medical Examinations'!$A:$A,0)),"Not Found")</f>
        <v>No</v>
      </c>
      <c r="H1517" s="6">
        <f>IFERROR(INDEX('Medical Examinations'!$L:$L,MATCH($A1517,'Medical Examinations'!$A:$A,0)),"Not Found")</f>
        <v>0</v>
      </c>
      <c r="I1517" s="6" t="str">
        <f>IFERROR(INDEX('Medical Examinations'!$K:$K,MATCH($A1517,'Medical Examinations'!$A:$A,0)),"Not Found")</f>
        <v>No</v>
      </c>
      <c r="J1517" s="6" t="str">
        <f>IFERROR(INDEX('Medical Examinations'!$M:$M,MATCH($A1517,'Medical Examinations'!$A:$A,0)),"Not Found")</f>
        <v>Normal Weight</v>
      </c>
      <c r="K1517" s="6" t="str">
        <f>IFERROR(INDEX('Medical Examinations'!$N:$N,MATCH($A1517,'Medical Examinations'!$A:$A,0)),"Not Found")</f>
        <v>Normal</v>
      </c>
      <c r="L1517" s="12">
        <f>IFERROR(INDEX('Hospitalisation Details'!$V:$V,MATCH($A1517,'Hospitalisation Details'!$A:$A,0)),"Not Found")</f>
        <v>0</v>
      </c>
      <c r="M1517" s="13">
        <f>IFERROR(INDEX('Hospitalisation Details'!$F:$F,MATCH($A1517,'Hospitalisation Details'!$A:$A,0)),"Not Found")</f>
        <v>6781.52</v>
      </c>
      <c r="N1517" s="6">
        <f>IFERROR(INDEX('Hospitalisation Details'!$S:$S,MATCH($A1517,'Hospitalisation Details'!$A:$A,0)),"Not Found")</f>
        <v>29548</v>
      </c>
      <c r="O1517" s="6">
        <f>IFERROR(INDEX('Hospitalisation Details'!$T:$T,MATCH($A1517,'Hospitalisation Details'!$A:$A,0)),"Not Found")</f>
        <v>42</v>
      </c>
      <c r="P1517" s="6">
        <f>IFERROR(INDEX('Hospitalisation Details'!$U:$U,MATCH($A1517,'Hospitalisation Details'!$A:$A,0)),"Not Found")</f>
        <v>0</v>
      </c>
      <c r="Q1517" s="6">
        <f>IFERROR(INDEX('Hospitalisation Details'!$W:$W,MATCH($A1517,'Hospitalisation Details'!$A:$A,0)),"Not Found")</f>
        <v>0</v>
      </c>
    </row>
    <row r="1518" spans="1:17" ht="15" customHeight="1" x14ac:dyDescent="0.3">
      <c r="A1518" s="6" t="str">
        <f>'Customer Names'!A1518</f>
        <v>Id1517</v>
      </c>
      <c r="B1518" s="6" t="str">
        <f>IFERROR(INDEX('Customer Names'!$D:$D,MATCH($A1518,'Customer Names'!$A:$A,0)),"Not Found")</f>
        <v>Jodi</v>
      </c>
      <c r="C1518" s="6">
        <f>IFERROR(INDEX('Medical Examinations'!$B:$B,MATCH($A1518,'Medical Examinations'!$A:$A,0)),"Not Found")</f>
        <v>36.08</v>
      </c>
      <c r="D1518" s="6">
        <f>IFERROR(INDEX('Medical Examinations'!$C:$C,MATCH($A1518,'Medical Examinations'!$A:$A,0)),"Not Found")</f>
        <v>11.61</v>
      </c>
      <c r="E1518" s="6" t="str">
        <f>IFERROR(INDEX('Medical Examinations'!$I:$I,MATCH($A1518,'Medical Examinations'!$A:$A,0)),"Not Found")</f>
        <v>Yes</v>
      </c>
      <c r="F1518" s="6" t="str">
        <f>IFERROR(INDEX('Medical Examinations'!$J:$J,MATCH($A1518,'Medical Examinations'!$A:$A,0)),"Not Found")</f>
        <v>No</v>
      </c>
      <c r="G1518" s="6" t="str">
        <f>IFERROR(INDEX('Medical Examinations'!$F:$F,MATCH($A1518,'Medical Examinations'!$A:$A,0)),"Not Found")</f>
        <v>No</v>
      </c>
      <c r="H1518" s="6">
        <f>IFERROR(INDEX('Medical Examinations'!$L:$L,MATCH($A1518,'Medical Examinations'!$A:$A,0)),"Not Found")</f>
        <v>0</v>
      </c>
      <c r="I1518" s="6" t="str">
        <f>IFERROR(INDEX('Medical Examinations'!$K:$K,MATCH($A1518,'Medical Examinations'!$A:$A,0)),"Not Found")</f>
        <v>No</v>
      </c>
      <c r="J1518" s="6" t="str">
        <f>IFERROR(INDEX('Medical Examinations'!$M:$M,MATCH($A1518,'Medical Examinations'!$A:$A,0)),"Not Found")</f>
        <v>Obesity</v>
      </c>
      <c r="K1518" s="6" t="str">
        <f>IFERROR(INDEX('Medical Examinations'!$N:$N,MATCH($A1518,'Medical Examinations'!$A:$A,0)),"Not Found")</f>
        <v>Diabetic</v>
      </c>
      <c r="L1518" s="12">
        <f>IFERROR(INDEX('Hospitalisation Details'!$V:$V,MATCH($A1518,'Hospitalisation Details'!$A:$A,0)),"Not Found")</f>
        <v>0</v>
      </c>
      <c r="M1518" s="13">
        <f>IFERROR(INDEX('Hospitalisation Details'!$F:$F,MATCH($A1518,'Hospitalisation Details'!$A:$A,0)),"Not Found")</f>
        <v>6781.35</v>
      </c>
      <c r="N1518" s="6">
        <f>IFERROR(INDEX('Hospitalisation Details'!$S:$S,MATCH($A1518,'Hospitalisation Details'!$A:$A,0)),"Not Found")</f>
        <v>29867</v>
      </c>
      <c r="O1518" s="6">
        <f>IFERROR(INDEX('Hospitalisation Details'!$T:$T,MATCH($A1518,'Hospitalisation Details'!$A:$A,0)),"Not Found")</f>
        <v>41</v>
      </c>
      <c r="P1518" s="6">
        <f>IFERROR(INDEX('Hospitalisation Details'!$U:$U,MATCH($A1518,'Hospitalisation Details'!$A:$A,0)),"Not Found")</f>
        <v>0</v>
      </c>
      <c r="Q1518" s="6">
        <f>IFERROR(INDEX('Hospitalisation Details'!$W:$W,MATCH($A1518,'Hospitalisation Details'!$A:$A,0)),"Not Found")</f>
        <v>0</v>
      </c>
    </row>
    <row r="1519" spans="1:17" ht="15" customHeight="1" x14ac:dyDescent="0.3">
      <c r="A1519" s="6" t="str">
        <f>'Customer Names'!A1519</f>
        <v>Id1518</v>
      </c>
      <c r="B1519" s="6" t="str">
        <f>IFERROR(INDEX('Customer Names'!$D:$D,MATCH($A1519,'Customer Names'!$A:$A,0)),"Not Found")</f>
        <v>Lauren</v>
      </c>
      <c r="C1519" s="6">
        <f>IFERROR(INDEX('Medical Examinations'!$B:$B,MATCH($A1519,'Medical Examinations'!$A:$A,0)),"Not Found")</f>
        <v>32.200000000000003</v>
      </c>
      <c r="D1519" s="6">
        <f>IFERROR(INDEX('Medical Examinations'!$C:$C,MATCH($A1519,'Medical Examinations'!$A:$A,0)),"Not Found")</f>
        <v>10.59</v>
      </c>
      <c r="E1519" s="6" t="str">
        <f>IFERROR(INDEX('Medical Examinations'!$I:$I,MATCH($A1519,'Medical Examinations'!$A:$A,0)),"Not Found")</f>
        <v>Yes</v>
      </c>
      <c r="F1519" s="6" t="str">
        <f>IFERROR(INDEX('Medical Examinations'!$J:$J,MATCH($A1519,'Medical Examinations'!$A:$A,0)),"Not Found")</f>
        <v>No</v>
      </c>
      <c r="G1519" s="6" t="str">
        <f>IFERROR(INDEX('Medical Examinations'!$F:$F,MATCH($A1519,'Medical Examinations'!$A:$A,0)),"Not Found")</f>
        <v>No</v>
      </c>
      <c r="H1519" s="6">
        <f>IFERROR(INDEX('Medical Examinations'!$L:$L,MATCH($A1519,'Medical Examinations'!$A:$A,0)),"Not Found")</f>
        <v>0</v>
      </c>
      <c r="I1519" s="6" t="str">
        <f>IFERROR(INDEX('Medical Examinations'!$K:$K,MATCH($A1519,'Medical Examinations'!$A:$A,0)),"Not Found")</f>
        <v>No</v>
      </c>
      <c r="J1519" s="6" t="str">
        <f>IFERROR(INDEX('Medical Examinations'!$M:$M,MATCH($A1519,'Medical Examinations'!$A:$A,0)),"Not Found")</f>
        <v>Obesity</v>
      </c>
      <c r="K1519" s="6" t="str">
        <f>IFERROR(INDEX('Medical Examinations'!$N:$N,MATCH($A1519,'Medical Examinations'!$A:$A,0)),"Not Found")</f>
        <v>Diabetic</v>
      </c>
      <c r="L1519" s="12">
        <f>IFERROR(INDEX('Hospitalisation Details'!$V:$V,MATCH($A1519,'Hospitalisation Details'!$A:$A,0)),"Not Found")</f>
        <v>0</v>
      </c>
      <c r="M1519" s="13">
        <f>IFERROR(INDEX('Hospitalisation Details'!$F:$F,MATCH($A1519,'Hospitalisation Details'!$A:$A,0)),"Not Found")</f>
        <v>6775.96</v>
      </c>
      <c r="N1519" s="6">
        <f>IFERROR(INDEX('Hospitalisation Details'!$S:$S,MATCH($A1519,'Hospitalisation Details'!$A:$A,0)),"Not Found")</f>
        <v>29832</v>
      </c>
      <c r="O1519" s="6">
        <f>IFERROR(INDEX('Hospitalisation Details'!$T:$T,MATCH($A1519,'Hospitalisation Details'!$A:$A,0)),"Not Found")</f>
        <v>41</v>
      </c>
      <c r="P1519" s="6">
        <f>IFERROR(INDEX('Hospitalisation Details'!$U:$U,MATCH($A1519,'Hospitalisation Details'!$A:$A,0)),"Not Found")</f>
        <v>0</v>
      </c>
      <c r="Q1519" s="6">
        <f>IFERROR(INDEX('Hospitalisation Details'!$W:$W,MATCH($A1519,'Hospitalisation Details'!$A:$A,0)),"Not Found")</f>
        <v>0</v>
      </c>
    </row>
    <row r="1520" spans="1:17" ht="15" customHeight="1" x14ac:dyDescent="0.3">
      <c r="A1520" s="6" t="str">
        <f>'Customer Names'!A1520</f>
        <v>Id1519</v>
      </c>
      <c r="B1520" s="6" t="str">
        <f>IFERROR(INDEX('Customer Names'!$D:$D,MATCH($A1520,'Customer Names'!$A:$A,0)),"Not Found")</f>
        <v>Misti C</v>
      </c>
      <c r="C1520" s="6">
        <f>IFERROR(INDEX('Medical Examinations'!$B:$B,MATCH($A1520,'Medical Examinations'!$A:$A,0)),"Not Found")</f>
        <v>28.05</v>
      </c>
      <c r="D1520" s="6">
        <f>IFERROR(INDEX('Medical Examinations'!$C:$C,MATCH($A1520,'Medical Examinations'!$A:$A,0)),"Not Found")</f>
        <v>11.85</v>
      </c>
      <c r="E1520" s="6" t="str">
        <f>IFERROR(INDEX('Medical Examinations'!$I:$I,MATCH($A1520,'Medical Examinations'!$A:$A,0)),"Not Found")</f>
        <v>Yes</v>
      </c>
      <c r="F1520" s="6" t="str">
        <f>IFERROR(INDEX('Medical Examinations'!$J:$J,MATCH($A1520,'Medical Examinations'!$A:$A,0)),"Not Found")</f>
        <v>No</v>
      </c>
      <c r="G1520" s="6" t="str">
        <f>IFERROR(INDEX('Medical Examinations'!$F:$F,MATCH($A1520,'Medical Examinations'!$A:$A,0)),"Not Found")</f>
        <v>No</v>
      </c>
      <c r="H1520" s="6">
        <f>IFERROR(INDEX('Medical Examinations'!$L:$L,MATCH($A1520,'Medical Examinations'!$A:$A,0)),"Not Found")</f>
        <v>0</v>
      </c>
      <c r="I1520" s="6" t="str">
        <f>IFERROR(INDEX('Medical Examinations'!$K:$K,MATCH($A1520,'Medical Examinations'!$A:$A,0)),"Not Found")</f>
        <v>No</v>
      </c>
      <c r="J1520" s="6" t="str">
        <f>IFERROR(INDEX('Medical Examinations'!$M:$M,MATCH($A1520,'Medical Examinations'!$A:$A,0)),"Not Found")</f>
        <v>Overweight</v>
      </c>
      <c r="K1520" s="6" t="str">
        <f>IFERROR(INDEX('Medical Examinations'!$N:$N,MATCH($A1520,'Medical Examinations'!$A:$A,0)),"Not Found")</f>
        <v>Diabetic</v>
      </c>
      <c r="L1520" s="12">
        <f>IFERROR(INDEX('Hospitalisation Details'!$V:$V,MATCH($A1520,'Hospitalisation Details'!$A:$A,0)),"Not Found")</f>
        <v>0</v>
      </c>
      <c r="M1520" s="13">
        <f>IFERROR(INDEX('Hospitalisation Details'!$F:$F,MATCH($A1520,'Hospitalisation Details'!$A:$A,0)),"Not Found")</f>
        <v>6770.19</v>
      </c>
      <c r="N1520" s="6">
        <f>IFERROR(INDEX('Hospitalisation Details'!$S:$S,MATCH($A1520,'Hospitalisation Details'!$A:$A,0)),"Not Found")</f>
        <v>29850</v>
      </c>
      <c r="O1520" s="6">
        <f>IFERROR(INDEX('Hospitalisation Details'!$T:$T,MATCH($A1520,'Hospitalisation Details'!$A:$A,0)),"Not Found")</f>
        <v>41</v>
      </c>
      <c r="P1520" s="6">
        <f>IFERROR(INDEX('Hospitalisation Details'!$U:$U,MATCH($A1520,'Hospitalisation Details'!$A:$A,0)),"Not Found")</f>
        <v>0</v>
      </c>
      <c r="Q1520" s="6">
        <f>IFERROR(INDEX('Hospitalisation Details'!$W:$W,MATCH($A1520,'Hospitalisation Details'!$A:$A,0)),"Not Found")</f>
        <v>0</v>
      </c>
    </row>
    <row r="1521" spans="1:17" ht="15" customHeight="1" x14ac:dyDescent="0.3">
      <c r="A1521" s="6" t="str">
        <f>'Customer Names'!A1521</f>
        <v>Id1520</v>
      </c>
      <c r="B1521" s="6" t="str">
        <f>IFERROR(INDEX('Customer Names'!$D:$D,MATCH($A1521,'Customer Names'!$A:$A,0)),"Not Found")</f>
        <v>Angela J</v>
      </c>
      <c r="C1521" s="6">
        <f>IFERROR(INDEX('Medical Examinations'!$B:$B,MATCH($A1521,'Medical Examinations'!$A:$A,0)),"Not Found")</f>
        <v>19</v>
      </c>
      <c r="D1521" s="6">
        <f>IFERROR(INDEX('Medical Examinations'!$C:$C,MATCH($A1521,'Medical Examinations'!$A:$A,0)),"Not Found")</f>
        <v>5.46</v>
      </c>
      <c r="E1521" s="6" t="str">
        <f>IFERROR(INDEX('Medical Examinations'!$I:$I,MATCH($A1521,'Medical Examinations'!$A:$A,0)),"Not Found")</f>
        <v>Yes</v>
      </c>
      <c r="F1521" s="6" t="str">
        <f>IFERROR(INDEX('Medical Examinations'!$J:$J,MATCH($A1521,'Medical Examinations'!$A:$A,0)),"Not Found")</f>
        <v>No</v>
      </c>
      <c r="G1521" s="6" t="str">
        <f>IFERROR(INDEX('Medical Examinations'!$F:$F,MATCH($A1521,'Medical Examinations'!$A:$A,0)),"Not Found")</f>
        <v>No</v>
      </c>
      <c r="H1521" s="6">
        <f>IFERROR(INDEX('Medical Examinations'!$L:$L,MATCH($A1521,'Medical Examinations'!$A:$A,0)),"Not Found")</f>
        <v>1</v>
      </c>
      <c r="I1521" s="6" t="str">
        <f>IFERROR(INDEX('Medical Examinations'!$K:$K,MATCH($A1521,'Medical Examinations'!$A:$A,0)),"Not Found")</f>
        <v>No</v>
      </c>
      <c r="J1521" s="6" t="str">
        <f>IFERROR(INDEX('Medical Examinations'!$M:$M,MATCH($A1521,'Medical Examinations'!$A:$A,0)),"Not Found")</f>
        <v>Normal Weight</v>
      </c>
      <c r="K1521" s="6" t="str">
        <f>IFERROR(INDEX('Medical Examinations'!$N:$N,MATCH($A1521,'Medical Examinations'!$A:$A,0)),"Not Found")</f>
        <v>Normal</v>
      </c>
      <c r="L1521" s="12">
        <f>IFERROR(INDEX('Hospitalisation Details'!$V:$V,MATCH($A1521,'Hospitalisation Details'!$A:$A,0)),"Not Found")</f>
        <v>0</v>
      </c>
      <c r="M1521" s="13">
        <f>IFERROR(INDEX('Hospitalisation Details'!$F:$F,MATCH($A1521,'Hospitalisation Details'!$A:$A,0)),"Not Found")</f>
        <v>6753.04</v>
      </c>
      <c r="N1521" s="6">
        <f>IFERROR(INDEX('Hospitalisation Details'!$S:$S,MATCH($A1521,'Hospitalisation Details'!$A:$A,0)),"Not Found")</f>
        <v>32426</v>
      </c>
      <c r="O1521" s="6">
        <f>IFERROR(INDEX('Hospitalisation Details'!$T:$T,MATCH($A1521,'Hospitalisation Details'!$A:$A,0)),"Not Found")</f>
        <v>34</v>
      </c>
      <c r="P1521" s="6">
        <f>IFERROR(INDEX('Hospitalisation Details'!$U:$U,MATCH($A1521,'Hospitalisation Details'!$A:$A,0)),"Not Found")</f>
        <v>0</v>
      </c>
      <c r="Q1521" s="6">
        <f>IFERROR(INDEX('Hospitalisation Details'!$W:$W,MATCH($A1521,'Hospitalisation Details'!$A:$A,0)),"Not Found")</f>
        <v>0</v>
      </c>
    </row>
    <row r="1522" spans="1:17" ht="15" customHeight="1" x14ac:dyDescent="0.3">
      <c r="A1522" s="6" t="str">
        <f>'Customer Names'!A1522</f>
        <v>Id1521</v>
      </c>
      <c r="B1522" s="6" t="str">
        <f>IFERROR(INDEX('Customer Names'!$D:$D,MATCH($A1522,'Customer Names'!$A:$A,0)),"Not Found")</f>
        <v>Jonathan D.</v>
      </c>
      <c r="C1522" s="6">
        <f>IFERROR(INDEX('Medical Examinations'!$B:$B,MATCH($A1522,'Medical Examinations'!$A:$A,0)),"Not Found")</f>
        <v>16.13</v>
      </c>
      <c r="D1522" s="6">
        <f>IFERROR(INDEX('Medical Examinations'!$C:$C,MATCH($A1522,'Medical Examinations'!$A:$A,0)),"Not Found")</f>
        <v>4.54</v>
      </c>
      <c r="E1522" s="6" t="str">
        <f>IFERROR(INDEX('Medical Examinations'!$I:$I,MATCH($A1522,'Medical Examinations'!$A:$A,0)),"Not Found")</f>
        <v>Yes</v>
      </c>
      <c r="F1522" s="6" t="str">
        <f>IFERROR(INDEX('Medical Examinations'!$J:$J,MATCH($A1522,'Medical Examinations'!$A:$A,0)),"Not Found")</f>
        <v>No</v>
      </c>
      <c r="G1522" s="6" t="str">
        <f>IFERROR(INDEX('Medical Examinations'!$F:$F,MATCH($A1522,'Medical Examinations'!$A:$A,0)),"Not Found")</f>
        <v>No</v>
      </c>
      <c r="H1522" s="6">
        <f>IFERROR(INDEX('Medical Examinations'!$L:$L,MATCH($A1522,'Medical Examinations'!$A:$A,0)),"Not Found")</f>
        <v>2</v>
      </c>
      <c r="I1522" s="6" t="str">
        <f>IFERROR(INDEX('Medical Examinations'!$K:$K,MATCH($A1522,'Medical Examinations'!$A:$A,0)),"Not Found")</f>
        <v>No</v>
      </c>
      <c r="J1522" s="6" t="str">
        <f>IFERROR(INDEX('Medical Examinations'!$M:$M,MATCH($A1522,'Medical Examinations'!$A:$A,0)),"Not Found")</f>
        <v>Underweight</v>
      </c>
      <c r="K1522" s="6" t="str">
        <f>IFERROR(INDEX('Medical Examinations'!$N:$N,MATCH($A1522,'Medical Examinations'!$A:$A,0)),"Not Found")</f>
        <v>Normal</v>
      </c>
      <c r="L1522" s="12">
        <f>IFERROR(INDEX('Hospitalisation Details'!$V:$V,MATCH($A1522,'Hospitalisation Details'!$A:$A,0)),"Not Found")</f>
        <v>0</v>
      </c>
      <c r="M1522" s="13">
        <f>IFERROR(INDEX('Hospitalisation Details'!$F:$F,MATCH($A1522,'Hospitalisation Details'!$A:$A,0)),"Not Found")</f>
        <v>6750.27</v>
      </c>
      <c r="N1522" s="6">
        <f>IFERROR(INDEX('Hospitalisation Details'!$S:$S,MATCH($A1522,'Hospitalisation Details'!$A:$A,0)),"Not Found")</f>
        <v>24450</v>
      </c>
      <c r="O1522" s="6">
        <f>IFERROR(INDEX('Hospitalisation Details'!$T:$T,MATCH($A1522,'Hospitalisation Details'!$A:$A,0)),"Not Found")</f>
        <v>56</v>
      </c>
      <c r="P1522" s="6">
        <f>IFERROR(INDEX('Hospitalisation Details'!$U:$U,MATCH($A1522,'Hospitalisation Details'!$A:$A,0)),"Not Found")</f>
        <v>0</v>
      </c>
      <c r="Q1522" s="6">
        <f>IFERROR(INDEX('Hospitalisation Details'!$W:$W,MATCH($A1522,'Hospitalisation Details'!$A:$A,0)),"Not Found")</f>
        <v>0</v>
      </c>
    </row>
    <row r="1523" spans="1:17" ht="15" customHeight="1" x14ac:dyDescent="0.3">
      <c r="A1523" s="6" t="str">
        <f>'Customer Names'!A1523</f>
        <v>Id1522</v>
      </c>
      <c r="B1523" s="6" t="str">
        <f>IFERROR(INDEX('Customer Names'!$D:$D,MATCH($A1523,'Customer Names'!$A:$A,0)),"Not Found")</f>
        <v>Victoria</v>
      </c>
      <c r="C1523" s="6">
        <f>IFERROR(INDEX('Medical Examinations'!$B:$B,MATCH($A1523,'Medical Examinations'!$A:$A,0)),"Not Found")</f>
        <v>18.77</v>
      </c>
      <c r="D1523" s="6">
        <f>IFERROR(INDEX('Medical Examinations'!$C:$C,MATCH($A1523,'Medical Examinations'!$A:$A,0)),"Not Found")</f>
        <v>11.98</v>
      </c>
      <c r="E1523" s="6" t="str">
        <f>IFERROR(INDEX('Medical Examinations'!$I:$I,MATCH($A1523,'Medical Examinations'!$A:$A,0)),"Not Found")</f>
        <v>Yes</v>
      </c>
      <c r="F1523" s="6" t="str">
        <f>IFERROR(INDEX('Medical Examinations'!$J:$J,MATCH($A1523,'Medical Examinations'!$A:$A,0)),"Not Found")</f>
        <v>No</v>
      </c>
      <c r="G1523" s="6" t="str">
        <f>IFERROR(INDEX('Medical Examinations'!$F:$F,MATCH($A1523,'Medical Examinations'!$A:$A,0)),"Not Found")</f>
        <v>No</v>
      </c>
      <c r="H1523" s="6">
        <f>IFERROR(INDEX('Medical Examinations'!$L:$L,MATCH($A1523,'Medical Examinations'!$A:$A,0)),"Not Found")</f>
        <v>2</v>
      </c>
      <c r="I1523" s="6" t="str">
        <f>IFERROR(INDEX('Medical Examinations'!$K:$K,MATCH($A1523,'Medical Examinations'!$A:$A,0)),"Not Found")</f>
        <v>No</v>
      </c>
      <c r="J1523" s="6" t="str">
        <f>IFERROR(INDEX('Medical Examinations'!$M:$M,MATCH($A1523,'Medical Examinations'!$A:$A,0)),"Not Found")</f>
        <v>Normal Weight</v>
      </c>
      <c r="K1523" s="6" t="str">
        <f>IFERROR(INDEX('Medical Examinations'!$N:$N,MATCH($A1523,'Medical Examinations'!$A:$A,0)),"Not Found")</f>
        <v>Diabetic</v>
      </c>
      <c r="L1523" s="12">
        <f>IFERROR(INDEX('Hospitalisation Details'!$V:$V,MATCH($A1523,'Hospitalisation Details'!$A:$A,0)),"Not Found")</f>
        <v>0</v>
      </c>
      <c r="M1523" s="13">
        <f>IFERROR(INDEX('Hospitalisation Details'!$F:$F,MATCH($A1523,'Hospitalisation Details'!$A:$A,0)),"Not Found")</f>
        <v>6749.63</v>
      </c>
      <c r="N1523" s="6">
        <f>IFERROR(INDEX('Hospitalisation Details'!$S:$S,MATCH($A1523,'Hospitalisation Details'!$A:$A,0)),"Not Found")</f>
        <v>25736</v>
      </c>
      <c r="O1523" s="6">
        <f>IFERROR(INDEX('Hospitalisation Details'!$T:$T,MATCH($A1523,'Hospitalisation Details'!$A:$A,0)),"Not Found")</f>
        <v>52</v>
      </c>
      <c r="P1523" s="6">
        <f>IFERROR(INDEX('Hospitalisation Details'!$U:$U,MATCH($A1523,'Hospitalisation Details'!$A:$A,0)),"Not Found")</f>
        <v>0</v>
      </c>
      <c r="Q1523" s="6">
        <f>IFERROR(INDEX('Hospitalisation Details'!$W:$W,MATCH($A1523,'Hospitalisation Details'!$A:$A,0)),"Not Found")</f>
        <v>0</v>
      </c>
    </row>
    <row r="1524" spans="1:17" ht="15" customHeight="1" x14ac:dyDescent="0.3">
      <c r="A1524" s="6" t="str">
        <f>'Customer Names'!A1524</f>
        <v>Id1523</v>
      </c>
      <c r="B1524" s="6" t="str">
        <f>IFERROR(INDEX('Customer Names'!$D:$D,MATCH($A1524,'Customer Names'!$A:$A,0)),"Not Found")</f>
        <v>Adrian R.</v>
      </c>
      <c r="C1524" s="6">
        <f>IFERROR(INDEX('Medical Examinations'!$B:$B,MATCH($A1524,'Medical Examinations'!$A:$A,0)),"Not Found")</f>
        <v>28.88</v>
      </c>
      <c r="D1524" s="6">
        <f>IFERROR(INDEX('Medical Examinations'!$C:$C,MATCH($A1524,'Medical Examinations'!$A:$A,0)),"Not Found")</f>
        <v>6.59</v>
      </c>
      <c r="E1524" s="6" t="str">
        <f>IFERROR(INDEX('Medical Examinations'!$I:$I,MATCH($A1524,'Medical Examinations'!$A:$A,0)),"Not Found")</f>
        <v>Yes</v>
      </c>
      <c r="F1524" s="6" t="str">
        <f>IFERROR(INDEX('Medical Examinations'!$J:$J,MATCH($A1524,'Medical Examinations'!$A:$A,0)),"Not Found")</f>
        <v>No</v>
      </c>
      <c r="G1524" s="6" t="str">
        <f>IFERROR(INDEX('Medical Examinations'!$F:$F,MATCH($A1524,'Medical Examinations'!$A:$A,0)),"Not Found")</f>
        <v>No</v>
      </c>
      <c r="H1524" s="6">
        <f>IFERROR(INDEX('Medical Examinations'!$L:$L,MATCH($A1524,'Medical Examinations'!$A:$A,0)),"Not Found")</f>
        <v>1</v>
      </c>
      <c r="I1524" s="6" t="str">
        <f>IFERROR(INDEX('Medical Examinations'!$K:$K,MATCH($A1524,'Medical Examinations'!$A:$A,0)),"Not Found")</f>
        <v>No</v>
      </c>
      <c r="J1524" s="6" t="str">
        <f>IFERROR(INDEX('Medical Examinations'!$M:$M,MATCH($A1524,'Medical Examinations'!$A:$A,0)),"Not Found")</f>
        <v>Overweight</v>
      </c>
      <c r="K1524" s="6" t="str">
        <f>IFERROR(INDEX('Medical Examinations'!$N:$N,MATCH($A1524,'Medical Examinations'!$A:$A,0)),"Not Found")</f>
        <v>Diabetic</v>
      </c>
      <c r="L1524" s="12">
        <f>IFERROR(INDEX('Hospitalisation Details'!$V:$V,MATCH($A1524,'Hospitalisation Details'!$A:$A,0)),"Not Found")</f>
        <v>0</v>
      </c>
      <c r="M1524" s="13">
        <f>IFERROR(INDEX('Hospitalisation Details'!$F:$F,MATCH($A1524,'Hospitalisation Details'!$A:$A,0)),"Not Found")</f>
        <v>6748.59</v>
      </c>
      <c r="N1524" s="6">
        <f>IFERROR(INDEX('Hospitalisation Details'!$S:$S,MATCH($A1524,'Hospitalisation Details'!$A:$A,0)),"Not Found")</f>
        <v>31568</v>
      </c>
      <c r="O1524" s="6">
        <f>IFERROR(INDEX('Hospitalisation Details'!$T:$T,MATCH($A1524,'Hospitalisation Details'!$A:$A,0)),"Not Found")</f>
        <v>37</v>
      </c>
      <c r="P1524" s="6">
        <f>IFERROR(INDEX('Hospitalisation Details'!$U:$U,MATCH($A1524,'Hospitalisation Details'!$A:$A,0)),"Not Found")</f>
        <v>0</v>
      </c>
      <c r="Q1524" s="6">
        <f>IFERROR(INDEX('Hospitalisation Details'!$W:$W,MATCH($A1524,'Hospitalisation Details'!$A:$A,0)),"Not Found")</f>
        <v>0</v>
      </c>
    </row>
    <row r="1525" spans="1:17" ht="15" customHeight="1" x14ac:dyDescent="0.3">
      <c r="A1525" s="6" t="str">
        <f>'Customer Names'!A1525</f>
        <v>Id1524</v>
      </c>
      <c r="B1525" s="6" t="str">
        <f>IFERROR(INDEX('Customer Names'!$D:$D,MATCH($A1525,'Customer Names'!$A:$A,0)),"Not Found")</f>
        <v>Andrew</v>
      </c>
      <c r="C1525" s="6">
        <f>IFERROR(INDEX('Medical Examinations'!$B:$B,MATCH($A1525,'Medical Examinations'!$A:$A,0)),"Not Found")</f>
        <v>27.55</v>
      </c>
      <c r="D1525" s="6">
        <f>IFERROR(INDEX('Medical Examinations'!$C:$C,MATCH($A1525,'Medical Examinations'!$A:$A,0)),"Not Found")</f>
        <v>10.83</v>
      </c>
      <c r="E1525" s="6" t="str">
        <f>IFERROR(INDEX('Medical Examinations'!$I:$I,MATCH($A1525,'Medical Examinations'!$A:$A,0)),"Not Found")</f>
        <v>Yes</v>
      </c>
      <c r="F1525" s="6" t="str">
        <f>IFERROR(INDEX('Medical Examinations'!$J:$J,MATCH($A1525,'Medical Examinations'!$A:$A,0)),"Not Found")</f>
        <v>No</v>
      </c>
      <c r="G1525" s="6" t="str">
        <f>IFERROR(INDEX('Medical Examinations'!$F:$F,MATCH($A1525,'Medical Examinations'!$A:$A,0)),"Not Found")</f>
        <v>No</v>
      </c>
      <c r="H1525" s="6">
        <f>IFERROR(INDEX('Medical Examinations'!$L:$L,MATCH($A1525,'Medical Examinations'!$A:$A,0)),"Not Found")</f>
        <v>1</v>
      </c>
      <c r="I1525" s="6" t="str">
        <f>IFERROR(INDEX('Medical Examinations'!$K:$K,MATCH($A1525,'Medical Examinations'!$A:$A,0)),"Not Found")</f>
        <v>No</v>
      </c>
      <c r="J1525" s="6" t="str">
        <f>IFERROR(INDEX('Medical Examinations'!$M:$M,MATCH($A1525,'Medical Examinations'!$A:$A,0)),"Not Found")</f>
        <v>Overweight</v>
      </c>
      <c r="K1525" s="6" t="str">
        <f>IFERROR(INDEX('Medical Examinations'!$N:$N,MATCH($A1525,'Medical Examinations'!$A:$A,0)),"Not Found")</f>
        <v>Diabetic</v>
      </c>
      <c r="L1525" s="12">
        <f>IFERROR(INDEX('Hospitalisation Details'!$V:$V,MATCH($A1525,'Hospitalisation Details'!$A:$A,0)),"Not Found")</f>
        <v>0</v>
      </c>
      <c r="M1525" s="13">
        <f>IFERROR(INDEX('Hospitalisation Details'!$F:$F,MATCH($A1525,'Hospitalisation Details'!$A:$A,0)),"Not Found")</f>
        <v>6746.74</v>
      </c>
      <c r="N1525" s="6">
        <f>IFERROR(INDEX('Hospitalisation Details'!$S:$S,MATCH($A1525,'Hospitalisation Details'!$A:$A,0)),"Not Found")</f>
        <v>31631</v>
      </c>
      <c r="O1525" s="6">
        <f>IFERROR(INDEX('Hospitalisation Details'!$T:$T,MATCH($A1525,'Hospitalisation Details'!$A:$A,0)),"Not Found")</f>
        <v>36</v>
      </c>
      <c r="P1525" s="6">
        <f>IFERROR(INDEX('Hospitalisation Details'!$U:$U,MATCH($A1525,'Hospitalisation Details'!$A:$A,0)),"Not Found")</f>
        <v>0</v>
      </c>
      <c r="Q1525" s="6">
        <f>IFERROR(INDEX('Hospitalisation Details'!$W:$W,MATCH($A1525,'Hospitalisation Details'!$A:$A,0)),"Not Found")</f>
        <v>0</v>
      </c>
    </row>
    <row r="1526" spans="1:17" ht="15" customHeight="1" x14ac:dyDescent="0.3">
      <c r="A1526" s="6" t="str">
        <f>'Customer Names'!A1526</f>
        <v>Id1525</v>
      </c>
      <c r="B1526" s="6" t="str">
        <f>IFERROR(INDEX('Customer Names'!$D:$D,MATCH($A1526,'Customer Names'!$A:$A,0)),"Not Found")</f>
        <v>Jason A.</v>
      </c>
      <c r="C1526" s="6">
        <f>IFERROR(INDEX('Medical Examinations'!$B:$B,MATCH($A1526,'Medical Examinations'!$A:$A,0)),"Not Found")</f>
        <v>15.6</v>
      </c>
      <c r="D1526" s="6">
        <f>IFERROR(INDEX('Medical Examinations'!$C:$C,MATCH($A1526,'Medical Examinations'!$A:$A,0)),"Not Found")</f>
        <v>8.6</v>
      </c>
      <c r="E1526" s="6" t="str">
        <f>IFERROR(INDEX('Medical Examinations'!$I:$I,MATCH($A1526,'Medical Examinations'!$A:$A,0)),"Not Found")</f>
        <v>No</v>
      </c>
      <c r="F1526" s="6" t="str">
        <f>IFERROR(INDEX('Medical Examinations'!$J:$J,MATCH($A1526,'Medical Examinations'!$A:$A,0)),"Not Found")</f>
        <v>No</v>
      </c>
      <c r="G1526" s="6" t="str">
        <f>IFERROR(INDEX('Medical Examinations'!$F:$F,MATCH($A1526,'Medical Examinations'!$A:$A,0)),"Not Found")</f>
        <v>No</v>
      </c>
      <c r="H1526" s="6">
        <f>IFERROR(INDEX('Medical Examinations'!$L:$L,MATCH($A1526,'Medical Examinations'!$A:$A,0)),"Not Found")</f>
        <v>0</v>
      </c>
      <c r="I1526" s="6" t="str">
        <f>IFERROR(INDEX('Medical Examinations'!$K:$K,MATCH($A1526,'Medical Examinations'!$A:$A,0)),"Not Found")</f>
        <v>No</v>
      </c>
      <c r="J1526" s="6" t="str">
        <f>IFERROR(INDEX('Medical Examinations'!$M:$M,MATCH($A1526,'Medical Examinations'!$A:$A,0)),"Not Found")</f>
        <v>Underweight</v>
      </c>
      <c r="K1526" s="6" t="str">
        <f>IFERROR(INDEX('Medical Examinations'!$N:$N,MATCH($A1526,'Medical Examinations'!$A:$A,0)),"Not Found")</f>
        <v>Diabetic</v>
      </c>
      <c r="L1526" s="12">
        <f>IFERROR(INDEX('Hospitalisation Details'!$V:$V,MATCH($A1526,'Hospitalisation Details'!$A:$A,0)),"Not Found")</f>
        <v>0</v>
      </c>
      <c r="M1526" s="13">
        <f>IFERROR(INDEX('Hospitalisation Details'!$F:$F,MATCH($A1526,'Hospitalisation Details'!$A:$A,0)),"Not Found")</f>
        <v>6738.84</v>
      </c>
      <c r="N1526" s="6">
        <f>IFERROR(INDEX('Hospitalisation Details'!$S:$S,MATCH($A1526,'Hospitalisation Details'!$A:$A,0)),"Not Found")</f>
        <v>25037</v>
      </c>
      <c r="O1526" s="6">
        <f>IFERROR(INDEX('Hospitalisation Details'!$T:$T,MATCH($A1526,'Hospitalisation Details'!$A:$A,0)),"Not Found")</f>
        <v>54</v>
      </c>
      <c r="P1526" s="6">
        <f>IFERROR(INDEX('Hospitalisation Details'!$U:$U,MATCH($A1526,'Hospitalisation Details'!$A:$A,0)),"Not Found")</f>
        <v>0</v>
      </c>
      <c r="Q1526" s="6">
        <f>IFERROR(INDEX('Hospitalisation Details'!$W:$W,MATCH($A1526,'Hospitalisation Details'!$A:$A,0)),"Not Found")</f>
        <v>0</v>
      </c>
    </row>
    <row r="1527" spans="1:17" ht="15" customHeight="1" x14ac:dyDescent="0.3">
      <c r="A1527" s="6" t="str">
        <f>'Customer Names'!A1527</f>
        <v>Id1526</v>
      </c>
      <c r="B1527" s="6" t="str">
        <f>IFERROR(INDEX('Customer Names'!$D:$D,MATCH($A1527,'Customer Names'!$A:$A,0)),"Not Found")</f>
        <v>Rachel</v>
      </c>
      <c r="C1527" s="6">
        <f>IFERROR(INDEX('Medical Examinations'!$B:$B,MATCH($A1527,'Medical Examinations'!$A:$A,0)),"Not Found")</f>
        <v>21.99</v>
      </c>
      <c r="D1527" s="6">
        <f>IFERROR(INDEX('Medical Examinations'!$C:$C,MATCH($A1527,'Medical Examinations'!$A:$A,0)),"Not Found")</f>
        <v>11.17</v>
      </c>
      <c r="E1527" s="6" t="str">
        <f>IFERROR(INDEX('Medical Examinations'!$I:$I,MATCH($A1527,'Medical Examinations'!$A:$A,0)),"Not Found")</f>
        <v>No</v>
      </c>
      <c r="F1527" s="6" t="str">
        <f>IFERROR(INDEX('Medical Examinations'!$J:$J,MATCH($A1527,'Medical Examinations'!$A:$A,0)),"Not Found")</f>
        <v>No</v>
      </c>
      <c r="G1527" s="6" t="str">
        <f>IFERROR(INDEX('Medical Examinations'!$F:$F,MATCH($A1527,'Medical Examinations'!$A:$A,0)),"Not Found")</f>
        <v>No</v>
      </c>
      <c r="H1527" s="6">
        <f>IFERROR(INDEX('Medical Examinations'!$L:$L,MATCH($A1527,'Medical Examinations'!$A:$A,0)),"Not Found")</f>
        <v>0</v>
      </c>
      <c r="I1527" s="6" t="str">
        <f>IFERROR(INDEX('Medical Examinations'!$K:$K,MATCH($A1527,'Medical Examinations'!$A:$A,0)),"Not Found")</f>
        <v>No</v>
      </c>
      <c r="J1527" s="6" t="str">
        <f>IFERROR(INDEX('Medical Examinations'!$M:$M,MATCH($A1527,'Medical Examinations'!$A:$A,0)),"Not Found")</f>
        <v>Normal Weight</v>
      </c>
      <c r="K1527" s="6" t="str">
        <f>IFERROR(INDEX('Medical Examinations'!$N:$N,MATCH($A1527,'Medical Examinations'!$A:$A,0)),"Not Found")</f>
        <v>Diabetic</v>
      </c>
      <c r="L1527" s="12">
        <f>IFERROR(INDEX('Hospitalisation Details'!$V:$V,MATCH($A1527,'Hospitalisation Details'!$A:$A,0)),"Not Found")</f>
        <v>0</v>
      </c>
      <c r="M1527" s="13">
        <f>IFERROR(INDEX('Hospitalisation Details'!$F:$F,MATCH($A1527,'Hospitalisation Details'!$A:$A,0)),"Not Found")</f>
        <v>6737.98</v>
      </c>
      <c r="N1527" s="6">
        <f>IFERROR(INDEX('Hospitalisation Details'!$S:$S,MATCH($A1527,'Hospitalisation Details'!$A:$A,0)),"Not Found")</f>
        <v>28784</v>
      </c>
      <c r="O1527" s="6">
        <f>IFERROR(INDEX('Hospitalisation Details'!$T:$T,MATCH($A1527,'Hospitalisation Details'!$A:$A,0)),"Not Found")</f>
        <v>44</v>
      </c>
      <c r="P1527" s="6">
        <f>IFERROR(INDEX('Hospitalisation Details'!$U:$U,MATCH($A1527,'Hospitalisation Details'!$A:$A,0)),"Not Found")</f>
        <v>0</v>
      </c>
      <c r="Q1527" s="6">
        <f>IFERROR(INDEX('Hospitalisation Details'!$W:$W,MATCH($A1527,'Hospitalisation Details'!$A:$A,0)),"Not Found")</f>
        <v>0</v>
      </c>
    </row>
    <row r="1528" spans="1:17" ht="15" customHeight="1" x14ac:dyDescent="0.3">
      <c r="A1528" s="6" t="str">
        <f>'Customer Names'!A1528</f>
        <v>Id1527</v>
      </c>
      <c r="B1528" s="6" t="str">
        <f>IFERROR(INDEX('Customer Names'!$D:$D,MATCH($A1528,'Customer Names'!$A:$A,0)),"Not Found")</f>
        <v>Susan</v>
      </c>
      <c r="C1528" s="6">
        <f>IFERROR(INDEX('Medical Examinations'!$B:$B,MATCH($A1528,'Medical Examinations'!$A:$A,0)),"Not Found")</f>
        <v>34.85</v>
      </c>
      <c r="D1528" s="6">
        <f>IFERROR(INDEX('Medical Examinations'!$C:$C,MATCH($A1528,'Medical Examinations'!$A:$A,0)),"Not Found")</f>
        <v>5.75</v>
      </c>
      <c r="E1528" s="6" t="str">
        <f>IFERROR(INDEX('Medical Examinations'!$I:$I,MATCH($A1528,'Medical Examinations'!$A:$A,0)),"Not Found")</f>
        <v>No</v>
      </c>
      <c r="F1528" s="6" t="str">
        <f>IFERROR(INDEX('Medical Examinations'!$J:$J,MATCH($A1528,'Medical Examinations'!$A:$A,0)),"Not Found")</f>
        <v>No</v>
      </c>
      <c r="G1528" s="6" t="str">
        <f>IFERROR(INDEX('Medical Examinations'!$F:$F,MATCH($A1528,'Medical Examinations'!$A:$A,0)),"Not Found")</f>
        <v>No</v>
      </c>
      <c r="H1528" s="6">
        <f>IFERROR(INDEX('Medical Examinations'!$L:$L,MATCH($A1528,'Medical Examinations'!$A:$A,0)),"Not Found")</f>
        <v>0</v>
      </c>
      <c r="I1528" s="6" t="str">
        <f>IFERROR(INDEX('Medical Examinations'!$K:$K,MATCH($A1528,'Medical Examinations'!$A:$A,0)),"Not Found")</f>
        <v>No</v>
      </c>
      <c r="J1528" s="6" t="str">
        <f>IFERROR(INDEX('Medical Examinations'!$M:$M,MATCH($A1528,'Medical Examinations'!$A:$A,0)),"Not Found")</f>
        <v>Obesity</v>
      </c>
      <c r="K1528" s="6" t="str">
        <f>IFERROR(INDEX('Medical Examinations'!$N:$N,MATCH($A1528,'Medical Examinations'!$A:$A,0)),"Not Found")</f>
        <v>Prediabetic</v>
      </c>
      <c r="L1528" s="12">
        <f>IFERROR(INDEX('Hospitalisation Details'!$V:$V,MATCH($A1528,'Hospitalisation Details'!$A:$A,0)),"Not Found")</f>
        <v>0</v>
      </c>
      <c r="M1528" s="13">
        <f>IFERROR(INDEX('Hospitalisation Details'!$F:$F,MATCH($A1528,'Hospitalisation Details'!$A:$A,0)),"Not Found")</f>
        <v>6721.37</v>
      </c>
      <c r="N1528" s="6">
        <f>IFERROR(INDEX('Hospitalisation Details'!$S:$S,MATCH($A1528,'Hospitalisation Details'!$A:$A,0)),"Not Found")</f>
        <v>34498</v>
      </c>
      <c r="O1528" s="6">
        <f>IFERROR(INDEX('Hospitalisation Details'!$T:$T,MATCH($A1528,'Hospitalisation Details'!$A:$A,0)),"Not Found")</f>
        <v>28</v>
      </c>
      <c r="P1528" s="6">
        <f>IFERROR(INDEX('Hospitalisation Details'!$U:$U,MATCH($A1528,'Hospitalisation Details'!$A:$A,0)),"Not Found")</f>
        <v>0</v>
      </c>
      <c r="Q1528" s="6">
        <f>IFERROR(INDEX('Hospitalisation Details'!$W:$W,MATCH($A1528,'Hospitalisation Details'!$A:$A,0)),"Not Found")</f>
        <v>0</v>
      </c>
    </row>
    <row r="1529" spans="1:17" ht="15" customHeight="1" x14ac:dyDescent="0.3">
      <c r="A1529" s="6" t="str">
        <f>'Customer Names'!A1529</f>
        <v>Id1528</v>
      </c>
      <c r="B1529" s="6" t="str">
        <f>IFERROR(INDEX('Customer Names'!$D:$D,MATCH($A1529,'Customer Names'!$A:$A,0)),"Not Found")</f>
        <v>Cameron M.</v>
      </c>
      <c r="C1529" s="6">
        <f>IFERROR(INDEX('Medical Examinations'!$B:$B,MATCH($A1529,'Medical Examinations'!$A:$A,0)),"Not Found")</f>
        <v>24.51</v>
      </c>
      <c r="D1529" s="6">
        <f>IFERROR(INDEX('Medical Examinations'!$C:$C,MATCH($A1529,'Medical Examinations'!$A:$A,0)),"Not Found")</f>
        <v>4.83</v>
      </c>
      <c r="E1529" s="6" t="str">
        <f>IFERROR(INDEX('Medical Examinations'!$I:$I,MATCH($A1529,'Medical Examinations'!$A:$A,0)),"Not Found")</f>
        <v>Yes</v>
      </c>
      <c r="F1529" s="6" t="str">
        <f>IFERROR(INDEX('Medical Examinations'!$J:$J,MATCH($A1529,'Medical Examinations'!$A:$A,0)),"Not Found")</f>
        <v>No</v>
      </c>
      <c r="G1529" s="6" t="str">
        <f>IFERROR(INDEX('Medical Examinations'!$F:$F,MATCH($A1529,'Medical Examinations'!$A:$A,0)),"Not Found")</f>
        <v>Yes</v>
      </c>
      <c r="H1529" s="6">
        <f>IFERROR(INDEX('Medical Examinations'!$L:$L,MATCH($A1529,'Medical Examinations'!$A:$A,0)),"Not Found")</f>
        <v>1</v>
      </c>
      <c r="I1529" s="6" t="str">
        <f>IFERROR(INDEX('Medical Examinations'!$K:$K,MATCH($A1529,'Medical Examinations'!$A:$A,0)),"Not Found")</f>
        <v>No</v>
      </c>
      <c r="J1529" s="6" t="str">
        <f>IFERROR(INDEX('Medical Examinations'!$M:$M,MATCH($A1529,'Medical Examinations'!$A:$A,0)),"Not Found")</f>
        <v>Normal Weight</v>
      </c>
      <c r="K1529" s="6" t="str">
        <f>IFERROR(INDEX('Medical Examinations'!$N:$N,MATCH($A1529,'Medical Examinations'!$A:$A,0)),"Not Found")</f>
        <v>Normal</v>
      </c>
      <c r="L1529" s="12">
        <f>IFERROR(INDEX('Hospitalisation Details'!$V:$V,MATCH($A1529,'Hospitalisation Details'!$A:$A,0)),"Not Found")</f>
        <v>0</v>
      </c>
      <c r="M1529" s="13">
        <f>IFERROR(INDEX('Hospitalisation Details'!$F:$F,MATCH($A1529,'Hospitalisation Details'!$A:$A,0)),"Not Found")</f>
        <v>6710.19</v>
      </c>
      <c r="N1529" s="6">
        <f>IFERROR(INDEX('Hospitalisation Details'!$S:$S,MATCH($A1529,'Hospitalisation Details'!$A:$A,0)),"Not Found")</f>
        <v>30479</v>
      </c>
      <c r="O1529" s="6">
        <f>IFERROR(INDEX('Hospitalisation Details'!$T:$T,MATCH($A1529,'Hospitalisation Details'!$A:$A,0)),"Not Found")</f>
        <v>39</v>
      </c>
      <c r="P1529" s="6">
        <f>IFERROR(INDEX('Hospitalisation Details'!$U:$U,MATCH($A1529,'Hospitalisation Details'!$A:$A,0)),"Not Found")</f>
        <v>0</v>
      </c>
      <c r="Q1529" s="6">
        <f>IFERROR(INDEX('Hospitalisation Details'!$W:$W,MATCH($A1529,'Hospitalisation Details'!$A:$A,0)),"Not Found")</f>
        <v>0</v>
      </c>
    </row>
    <row r="1530" spans="1:17" ht="15" customHeight="1" x14ac:dyDescent="0.3">
      <c r="A1530" s="6" t="str">
        <f>'Customer Names'!A1530</f>
        <v>Id1529</v>
      </c>
      <c r="B1530" s="6" t="str">
        <f>IFERROR(INDEX('Customer Names'!$D:$D,MATCH($A1530,'Customer Names'!$A:$A,0)),"Not Found")</f>
        <v>Claudia A.</v>
      </c>
      <c r="C1530" s="6">
        <f>IFERROR(INDEX('Medical Examinations'!$B:$B,MATCH($A1530,'Medical Examinations'!$A:$A,0)),"Not Found")</f>
        <v>19.399999999999999</v>
      </c>
      <c r="D1530" s="6">
        <f>IFERROR(INDEX('Medical Examinations'!$C:$C,MATCH($A1530,'Medical Examinations'!$A:$A,0)),"Not Found")</f>
        <v>11.93</v>
      </c>
      <c r="E1530" s="6" t="str">
        <f>IFERROR(INDEX('Medical Examinations'!$I:$I,MATCH($A1530,'Medical Examinations'!$A:$A,0)),"Not Found")</f>
        <v>No</v>
      </c>
      <c r="F1530" s="6" t="str">
        <f>IFERROR(INDEX('Medical Examinations'!$J:$J,MATCH($A1530,'Medical Examinations'!$A:$A,0)),"Not Found")</f>
        <v>No</v>
      </c>
      <c r="G1530" s="6" t="str">
        <f>IFERROR(INDEX('Medical Examinations'!$F:$F,MATCH($A1530,'Medical Examinations'!$A:$A,0)),"Not Found")</f>
        <v>No</v>
      </c>
      <c r="H1530" s="6">
        <f>IFERROR(INDEX('Medical Examinations'!$L:$L,MATCH($A1530,'Medical Examinations'!$A:$A,0)),"Not Found")</f>
        <v>0</v>
      </c>
      <c r="I1530" s="6" t="str">
        <f>IFERROR(INDEX('Medical Examinations'!$K:$K,MATCH($A1530,'Medical Examinations'!$A:$A,0)),"Not Found")</f>
        <v>No</v>
      </c>
      <c r="J1530" s="6" t="str">
        <f>IFERROR(INDEX('Medical Examinations'!$M:$M,MATCH($A1530,'Medical Examinations'!$A:$A,0)),"Not Found")</f>
        <v>Normal Weight</v>
      </c>
      <c r="K1530" s="6" t="str">
        <f>IFERROR(INDEX('Medical Examinations'!$N:$N,MATCH($A1530,'Medical Examinations'!$A:$A,0)),"Not Found")</f>
        <v>Diabetic</v>
      </c>
      <c r="L1530" s="12">
        <f>IFERROR(INDEX('Hospitalisation Details'!$V:$V,MATCH($A1530,'Hospitalisation Details'!$A:$A,0)),"Not Found")</f>
        <v>0</v>
      </c>
      <c r="M1530" s="13">
        <f>IFERROR(INDEX('Hospitalisation Details'!$F:$F,MATCH($A1530,'Hospitalisation Details'!$A:$A,0)),"Not Found")</f>
        <v>6706.47</v>
      </c>
      <c r="N1530" s="6">
        <f>IFERROR(INDEX('Hospitalisation Details'!$S:$S,MATCH($A1530,'Hospitalisation Details'!$A:$A,0)),"Not Found")</f>
        <v>26279</v>
      </c>
      <c r="O1530" s="6">
        <f>IFERROR(INDEX('Hospitalisation Details'!$T:$T,MATCH($A1530,'Hospitalisation Details'!$A:$A,0)),"Not Found")</f>
        <v>51</v>
      </c>
      <c r="P1530" s="6">
        <f>IFERROR(INDEX('Hospitalisation Details'!$U:$U,MATCH($A1530,'Hospitalisation Details'!$A:$A,0)),"Not Found")</f>
        <v>0</v>
      </c>
      <c r="Q1530" s="6">
        <f>IFERROR(INDEX('Hospitalisation Details'!$W:$W,MATCH($A1530,'Hospitalisation Details'!$A:$A,0)),"Not Found")</f>
        <v>0</v>
      </c>
    </row>
    <row r="1531" spans="1:17" ht="15" customHeight="1" x14ac:dyDescent="0.3">
      <c r="A1531" s="6" t="str">
        <f>'Customer Names'!A1531</f>
        <v>Id1530</v>
      </c>
      <c r="B1531" s="6" t="str">
        <f>IFERROR(INDEX('Customer Names'!$D:$D,MATCH($A1531,'Customer Names'!$A:$A,0)),"Not Found")</f>
        <v>Kate</v>
      </c>
      <c r="C1531" s="6">
        <f>IFERROR(INDEX('Medical Examinations'!$B:$B,MATCH($A1531,'Medical Examinations'!$A:$A,0)),"Not Found")</f>
        <v>15.1</v>
      </c>
      <c r="D1531" s="6">
        <f>IFERROR(INDEX('Medical Examinations'!$C:$C,MATCH($A1531,'Medical Examinations'!$A:$A,0)),"Not Found")</f>
        <v>8.41</v>
      </c>
      <c r="E1531" s="6" t="str">
        <f>IFERROR(INDEX('Medical Examinations'!$I:$I,MATCH($A1531,'Medical Examinations'!$A:$A,0)),"Not Found")</f>
        <v>No</v>
      </c>
      <c r="F1531" s="6" t="str">
        <f>IFERROR(INDEX('Medical Examinations'!$J:$J,MATCH($A1531,'Medical Examinations'!$A:$A,0)),"Not Found")</f>
        <v>No</v>
      </c>
      <c r="G1531" s="6" t="str">
        <f>IFERROR(INDEX('Medical Examinations'!$F:$F,MATCH($A1531,'Medical Examinations'!$A:$A,0)),"Not Found")</f>
        <v>No</v>
      </c>
      <c r="H1531" s="6">
        <f>IFERROR(INDEX('Medical Examinations'!$L:$L,MATCH($A1531,'Medical Examinations'!$A:$A,0)),"Not Found")</f>
        <v>0</v>
      </c>
      <c r="I1531" s="6" t="str">
        <f>IFERROR(INDEX('Medical Examinations'!$K:$K,MATCH($A1531,'Medical Examinations'!$A:$A,0)),"Not Found")</f>
        <v>No</v>
      </c>
      <c r="J1531" s="6" t="str">
        <f>IFERROR(INDEX('Medical Examinations'!$M:$M,MATCH($A1531,'Medical Examinations'!$A:$A,0)),"Not Found")</f>
        <v>Underweight</v>
      </c>
      <c r="K1531" s="6" t="str">
        <f>IFERROR(INDEX('Medical Examinations'!$N:$N,MATCH($A1531,'Medical Examinations'!$A:$A,0)),"Not Found")</f>
        <v>Diabetic</v>
      </c>
      <c r="L1531" s="12">
        <f>IFERROR(INDEX('Hospitalisation Details'!$V:$V,MATCH($A1531,'Hospitalisation Details'!$A:$A,0)),"Not Found")</f>
        <v>0</v>
      </c>
      <c r="M1531" s="13">
        <f>IFERROR(INDEX('Hospitalisation Details'!$F:$F,MATCH($A1531,'Hospitalisation Details'!$A:$A,0)),"Not Found")</f>
        <v>6700.56</v>
      </c>
      <c r="N1531" s="6">
        <f>IFERROR(INDEX('Hospitalisation Details'!$S:$S,MATCH($A1531,'Hospitalisation Details'!$A:$A,0)),"Not Found")</f>
        <v>25032</v>
      </c>
      <c r="O1531" s="6">
        <f>IFERROR(INDEX('Hospitalisation Details'!$T:$T,MATCH($A1531,'Hospitalisation Details'!$A:$A,0)),"Not Found")</f>
        <v>54</v>
      </c>
      <c r="P1531" s="6">
        <f>IFERROR(INDEX('Hospitalisation Details'!$U:$U,MATCH($A1531,'Hospitalisation Details'!$A:$A,0)),"Not Found")</f>
        <v>0</v>
      </c>
      <c r="Q1531" s="6">
        <f>IFERROR(INDEX('Hospitalisation Details'!$W:$W,MATCH($A1531,'Hospitalisation Details'!$A:$A,0)),"Not Found")</f>
        <v>0</v>
      </c>
    </row>
    <row r="1532" spans="1:17" ht="15" customHeight="1" x14ac:dyDescent="0.3">
      <c r="A1532" s="6" t="str">
        <f>'Customer Names'!A1532</f>
        <v>Id1531</v>
      </c>
      <c r="B1532" s="6" t="str">
        <f>IFERROR(INDEX('Customer Names'!$D:$D,MATCH($A1532,'Customer Names'!$A:$A,0)),"Not Found")</f>
        <v>Nicole M.</v>
      </c>
      <c r="C1532" s="6">
        <f>IFERROR(INDEX('Medical Examinations'!$B:$B,MATCH($A1532,'Medical Examinations'!$A:$A,0)),"Not Found")</f>
        <v>23.37</v>
      </c>
      <c r="D1532" s="6">
        <f>IFERROR(INDEX('Medical Examinations'!$C:$C,MATCH($A1532,'Medical Examinations'!$A:$A,0)),"Not Found")</f>
        <v>5.59</v>
      </c>
      <c r="E1532" s="6" t="str">
        <f>IFERROR(INDEX('Medical Examinations'!$I:$I,MATCH($A1532,'Medical Examinations'!$A:$A,0)),"Not Found")</f>
        <v>Yes</v>
      </c>
      <c r="F1532" s="6" t="str">
        <f>IFERROR(INDEX('Medical Examinations'!$J:$J,MATCH($A1532,'Medical Examinations'!$A:$A,0)),"Not Found")</f>
        <v>No</v>
      </c>
      <c r="G1532" s="6" t="str">
        <f>IFERROR(INDEX('Medical Examinations'!$F:$F,MATCH($A1532,'Medical Examinations'!$A:$A,0)),"Not Found")</f>
        <v>No</v>
      </c>
      <c r="H1532" s="6">
        <f>IFERROR(INDEX('Medical Examinations'!$L:$L,MATCH($A1532,'Medical Examinations'!$A:$A,0)),"Not Found")</f>
        <v>0</v>
      </c>
      <c r="I1532" s="6" t="str">
        <f>IFERROR(INDEX('Medical Examinations'!$K:$K,MATCH($A1532,'Medical Examinations'!$A:$A,0)),"Not Found")</f>
        <v>No</v>
      </c>
      <c r="J1532" s="6" t="str">
        <f>IFERROR(INDEX('Medical Examinations'!$M:$M,MATCH($A1532,'Medical Examinations'!$A:$A,0)),"Not Found")</f>
        <v>Normal Weight</v>
      </c>
      <c r="K1532" s="6" t="str">
        <f>IFERROR(INDEX('Medical Examinations'!$N:$N,MATCH($A1532,'Medical Examinations'!$A:$A,0)),"Not Found")</f>
        <v>Normal</v>
      </c>
      <c r="L1532" s="12">
        <f>IFERROR(INDEX('Hospitalisation Details'!$V:$V,MATCH($A1532,'Hospitalisation Details'!$A:$A,0)),"Not Found")</f>
        <v>0</v>
      </c>
      <c r="M1532" s="13">
        <f>IFERROR(INDEX('Hospitalisation Details'!$F:$F,MATCH($A1532,'Hospitalisation Details'!$A:$A,0)),"Not Found")</f>
        <v>6686.43</v>
      </c>
      <c r="N1532" s="6">
        <f>IFERROR(INDEX('Hospitalisation Details'!$S:$S,MATCH($A1532,'Hospitalisation Details'!$A:$A,0)),"Not Found")</f>
        <v>31237</v>
      </c>
      <c r="O1532" s="6">
        <f>IFERROR(INDEX('Hospitalisation Details'!$T:$T,MATCH($A1532,'Hospitalisation Details'!$A:$A,0)),"Not Found")</f>
        <v>37</v>
      </c>
      <c r="P1532" s="6">
        <f>IFERROR(INDEX('Hospitalisation Details'!$U:$U,MATCH($A1532,'Hospitalisation Details'!$A:$A,0)),"Not Found")</f>
        <v>0</v>
      </c>
      <c r="Q1532" s="6">
        <f>IFERROR(INDEX('Hospitalisation Details'!$W:$W,MATCH($A1532,'Hospitalisation Details'!$A:$A,0)),"Not Found")</f>
        <v>0</v>
      </c>
    </row>
    <row r="1533" spans="1:17" ht="15" customHeight="1" x14ac:dyDescent="0.3">
      <c r="A1533" s="6" t="str">
        <f>'Customer Names'!A1533</f>
        <v>Id1532</v>
      </c>
      <c r="B1533" s="6" t="str">
        <f>IFERROR(INDEX('Customer Names'!$D:$D,MATCH($A1533,'Customer Names'!$A:$A,0)),"Not Found")</f>
        <v>Jack</v>
      </c>
      <c r="C1533" s="6">
        <f>IFERROR(INDEX('Medical Examinations'!$B:$B,MATCH($A1533,'Medical Examinations'!$A:$A,0)),"Not Found")</f>
        <v>42.4</v>
      </c>
      <c r="D1533" s="6">
        <f>IFERROR(INDEX('Medical Examinations'!$C:$C,MATCH($A1533,'Medical Examinations'!$A:$A,0)),"Not Found")</f>
        <v>4.0599999999999996</v>
      </c>
      <c r="E1533" s="6" t="str">
        <f>IFERROR(INDEX('Medical Examinations'!$I:$I,MATCH($A1533,'Medical Examinations'!$A:$A,0)),"Not Found")</f>
        <v>No</v>
      </c>
      <c r="F1533" s="6" t="str">
        <f>IFERROR(INDEX('Medical Examinations'!$J:$J,MATCH($A1533,'Medical Examinations'!$A:$A,0)),"Not Found")</f>
        <v>No</v>
      </c>
      <c r="G1533" s="6" t="str">
        <f>IFERROR(INDEX('Medical Examinations'!$F:$F,MATCH($A1533,'Medical Examinations'!$A:$A,0)),"Not Found")</f>
        <v>No</v>
      </c>
      <c r="H1533" s="6">
        <f>IFERROR(INDEX('Medical Examinations'!$L:$L,MATCH($A1533,'Medical Examinations'!$A:$A,0)),"Not Found")</f>
        <v>0</v>
      </c>
      <c r="I1533" s="6" t="str">
        <f>IFERROR(INDEX('Medical Examinations'!$K:$K,MATCH($A1533,'Medical Examinations'!$A:$A,0)),"Not Found")</f>
        <v>No</v>
      </c>
      <c r="J1533" s="6" t="str">
        <f>IFERROR(INDEX('Medical Examinations'!$M:$M,MATCH($A1533,'Medical Examinations'!$A:$A,0)),"Not Found")</f>
        <v>Obesity</v>
      </c>
      <c r="K1533" s="6" t="str">
        <f>IFERROR(INDEX('Medical Examinations'!$N:$N,MATCH($A1533,'Medical Examinations'!$A:$A,0)),"Not Found")</f>
        <v>Normal</v>
      </c>
      <c r="L1533" s="12">
        <f>IFERROR(INDEX('Hospitalisation Details'!$V:$V,MATCH($A1533,'Hospitalisation Details'!$A:$A,0)),"Not Found")</f>
        <v>0</v>
      </c>
      <c r="M1533" s="13">
        <f>IFERROR(INDEX('Hospitalisation Details'!$F:$F,MATCH($A1533,'Hospitalisation Details'!$A:$A,0)),"Not Found")</f>
        <v>6666.24</v>
      </c>
      <c r="N1533" s="6">
        <f>IFERROR(INDEX('Hospitalisation Details'!$S:$S,MATCH($A1533,'Hospitalisation Details'!$A:$A,0)),"Not Found")</f>
        <v>32801</v>
      </c>
      <c r="O1533" s="6">
        <f>IFERROR(INDEX('Hospitalisation Details'!$T:$T,MATCH($A1533,'Hospitalisation Details'!$A:$A,0)),"Not Found")</f>
        <v>33</v>
      </c>
      <c r="P1533" s="6">
        <f>IFERROR(INDEX('Hospitalisation Details'!$U:$U,MATCH($A1533,'Hospitalisation Details'!$A:$A,0)),"Not Found")</f>
        <v>0</v>
      </c>
      <c r="Q1533" s="6">
        <f>IFERROR(INDEX('Hospitalisation Details'!$W:$W,MATCH($A1533,'Hospitalisation Details'!$A:$A,0)),"Not Found")</f>
        <v>0</v>
      </c>
    </row>
    <row r="1534" spans="1:17" ht="15" customHeight="1" x14ac:dyDescent="0.3">
      <c r="A1534" s="6" t="str">
        <f>'Customer Names'!A1534</f>
        <v>Id1533</v>
      </c>
      <c r="B1534" s="6" t="str">
        <f>IFERROR(INDEX('Customer Names'!$D:$D,MATCH($A1534,'Customer Names'!$A:$A,0)),"Not Found")</f>
        <v>Gregory</v>
      </c>
      <c r="C1534" s="6">
        <f>IFERROR(INDEX('Medical Examinations'!$B:$B,MATCH($A1534,'Medical Examinations'!$A:$A,0)),"Not Found")</f>
        <v>28.405000000000001</v>
      </c>
      <c r="D1534" s="6">
        <f>IFERROR(INDEX('Medical Examinations'!$C:$C,MATCH($A1534,'Medical Examinations'!$A:$A,0)),"Not Found")</f>
        <v>7.02</v>
      </c>
      <c r="E1534" s="6" t="str">
        <f>IFERROR(INDEX('Medical Examinations'!$I:$I,MATCH($A1534,'Medical Examinations'!$A:$A,0)),"Not Found")</f>
        <v>Yes</v>
      </c>
      <c r="F1534" s="6" t="str">
        <f>IFERROR(INDEX('Medical Examinations'!$J:$J,MATCH($A1534,'Medical Examinations'!$A:$A,0)),"Not Found")</f>
        <v>No</v>
      </c>
      <c r="G1534" s="6" t="str">
        <f>IFERROR(INDEX('Medical Examinations'!$F:$F,MATCH($A1534,'Medical Examinations'!$A:$A,0)),"Not Found")</f>
        <v>No</v>
      </c>
      <c r="H1534" s="6">
        <f>IFERROR(INDEX('Medical Examinations'!$L:$L,MATCH($A1534,'Medical Examinations'!$A:$A,0)),"Not Found")</f>
        <v>0</v>
      </c>
      <c r="I1534" s="6" t="str">
        <f>IFERROR(INDEX('Medical Examinations'!$K:$K,MATCH($A1534,'Medical Examinations'!$A:$A,0)),"Not Found")</f>
        <v>No</v>
      </c>
      <c r="J1534" s="6" t="str">
        <f>IFERROR(INDEX('Medical Examinations'!$M:$M,MATCH($A1534,'Medical Examinations'!$A:$A,0)),"Not Found")</f>
        <v>Overweight</v>
      </c>
      <c r="K1534" s="6" t="str">
        <f>IFERROR(INDEX('Medical Examinations'!$N:$N,MATCH($A1534,'Medical Examinations'!$A:$A,0)),"Not Found")</f>
        <v>Diabetic</v>
      </c>
      <c r="L1534" s="12">
        <f>IFERROR(INDEX('Hospitalisation Details'!$V:$V,MATCH($A1534,'Hospitalisation Details'!$A:$A,0)),"Not Found")</f>
        <v>0</v>
      </c>
      <c r="M1534" s="13">
        <f>IFERROR(INDEX('Hospitalisation Details'!$F:$F,MATCH($A1534,'Hospitalisation Details'!$A:$A,0)),"Not Found")</f>
        <v>6664.69</v>
      </c>
      <c r="N1534" s="6">
        <f>IFERROR(INDEX('Hospitalisation Details'!$S:$S,MATCH($A1534,'Hospitalisation Details'!$A:$A,0)),"Not Found")</f>
        <v>29846</v>
      </c>
      <c r="O1534" s="6">
        <f>IFERROR(INDEX('Hospitalisation Details'!$T:$T,MATCH($A1534,'Hospitalisation Details'!$A:$A,0)),"Not Found")</f>
        <v>41</v>
      </c>
      <c r="P1534" s="6">
        <f>IFERROR(INDEX('Hospitalisation Details'!$U:$U,MATCH($A1534,'Hospitalisation Details'!$A:$A,0)),"Not Found")</f>
        <v>0</v>
      </c>
      <c r="Q1534" s="6">
        <f>IFERROR(INDEX('Hospitalisation Details'!$W:$W,MATCH($A1534,'Hospitalisation Details'!$A:$A,0)),"Not Found")</f>
        <v>0</v>
      </c>
    </row>
    <row r="1535" spans="1:17" ht="15" customHeight="1" x14ac:dyDescent="0.3">
      <c r="A1535" s="6" t="str">
        <f>'Customer Names'!A1535</f>
        <v>Id1534</v>
      </c>
      <c r="B1535" s="6" t="str">
        <f>IFERROR(INDEX('Customer Names'!$D:$D,MATCH($A1535,'Customer Names'!$A:$A,0)),"Not Found")</f>
        <v>Rebecca</v>
      </c>
      <c r="C1535" s="6">
        <f>IFERROR(INDEX('Medical Examinations'!$B:$B,MATCH($A1535,'Medical Examinations'!$A:$A,0)),"Not Found")</f>
        <v>23.4</v>
      </c>
      <c r="D1535" s="6">
        <f>IFERROR(INDEX('Medical Examinations'!$C:$C,MATCH($A1535,'Medical Examinations'!$A:$A,0)),"Not Found")</f>
        <v>4.47</v>
      </c>
      <c r="E1535" s="6" t="str">
        <f>IFERROR(INDEX('Medical Examinations'!$I:$I,MATCH($A1535,'Medical Examinations'!$A:$A,0)),"Not Found")</f>
        <v>No</v>
      </c>
      <c r="F1535" s="6" t="str">
        <f>IFERROR(INDEX('Medical Examinations'!$J:$J,MATCH($A1535,'Medical Examinations'!$A:$A,0)),"Not Found")</f>
        <v>No</v>
      </c>
      <c r="G1535" s="6" t="str">
        <f>IFERROR(INDEX('Medical Examinations'!$F:$F,MATCH($A1535,'Medical Examinations'!$A:$A,0)),"Not Found")</f>
        <v>No</v>
      </c>
      <c r="H1535" s="6">
        <f>IFERROR(INDEX('Medical Examinations'!$L:$L,MATCH($A1535,'Medical Examinations'!$A:$A,0)),"Not Found")</f>
        <v>0</v>
      </c>
      <c r="I1535" s="6" t="str">
        <f>IFERROR(INDEX('Medical Examinations'!$K:$K,MATCH($A1535,'Medical Examinations'!$A:$A,0)),"Not Found")</f>
        <v>No</v>
      </c>
      <c r="J1535" s="6" t="str">
        <f>IFERROR(INDEX('Medical Examinations'!$M:$M,MATCH($A1535,'Medical Examinations'!$A:$A,0)),"Not Found")</f>
        <v>Normal Weight</v>
      </c>
      <c r="K1535" s="6" t="str">
        <f>IFERROR(INDEX('Medical Examinations'!$N:$N,MATCH($A1535,'Medical Examinations'!$A:$A,0)),"Not Found")</f>
        <v>Normal</v>
      </c>
      <c r="L1535" s="12">
        <f>IFERROR(INDEX('Hospitalisation Details'!$V:$V,MATCH($A1535,'Hospitalisation Details'!$A:$A,0)),"Not Found")</f>
        <v>0</v>
      </c>
      <c r="M1535" s="13">
        <f>IFERROR(INDEX('Hospitalisation Details'!$F:$F,MATCH($A1535,'Hospitalisation Details'!$A:$A,0)),"Not Found")</f>
        <v>6664.32</v>
      </c>
      <c r="N1535" s="6">
        <f>IFERROR(INDEX('Hospitalisation Details'!$S:$S,MATCH($A1535,'Hospitalisation Details'!$A:$A,0)),"Not Found")</f>
        <v>30221</v>
      </c>
      <c r="O1535" s="6">
        <f>IFERROR(INDEX('Hospitalisation Details'!$T:$T,MATCH($A1535,'Hospitalisation Details'!$A:$A,0)),"Not Found")</f>
        <v>40</v>
      </c>
      <c r="P1535" s="6">
        <f>IFERROR(INDEX('Hospitalisation Details'!$U:$U,MATCH($A1535,'Hospitalisation Details'!$A:$A,0)),"Not Found")</f>
        <v>0</v>
      </c>
      <c r="Q1535" s="6">
        <f>IFERROR(INDEX('Hospitalisation Details'!$W:$W,MATCH($A1535,'Hospitalisation Details'!$A:$A,0)),"Not Found")</f>
        <v>0</v>
      </c>
    </row>
    <row r="1536" spans="1:17" ht="15" customHeight="1" x14ac:dyDescent="0.3">
      <c r="A1536" s="6" t="str">
        <f>'Customer Names'!A1536</f>
        <v>Id1535</v>
      </c>
      <c r="B1536" s="6" t="str">
        <f>IFERROR(INDEX('Customer Names'!$D:$D,MATCH($A1536,'Customer Names'!$A:$A,0)),"Not Found")</f>
        <v>Adam</v>
      </c>
      <c r="C1536" s="6">
        <f>IFERROR(INDEX('Medical Examinations'!$B:$B,MATCH($A1536,'Medical Examinations'!$A:$A,0)),"Not Found")</f>
        <v>33.44</v>
      </c>
      <c r="D1536" s="6">
        <f>IFERROR(INDEX('Medical Examinations'!$C:$C,MATCH($A1536,'Medical Examinations'!$A:$A,0)),"Not Found")</f>
        <v>4.54</v>
      </c>
      <c r="E1536" s="6" t="str">
        <f>IFERROR(INDEX('Medical Examinations'!$I:$I,MATCH($A1536,'Medical Examinations'!$A:$A,0)),"Not Found")</f>
        <v>No</v>
      </c>
      <c r="F1536" s="6" t="str">
        <f>IFERROR(INDEX('Medical Examinations'!$J:$J,MATCH($A1536,'Medical Examinations'!$A:$A,0)),"Not Found")</f>
        <v>No</v>
      </c>
      <c r="G1536" s="6" t="str">
        <f>IFERROR(INDEX('Medical Examinations'!$F:$F,MATCH($A1536,'Medical Examinations'!$A:$A,0)),"Not Found")</f>
        <v>No</v>
      </c>
      <c r="H1536" s="6">
        <f>IFERROR(INDEX('Medical Examinations'!$L:$L,MATCH($A1536,'Medical Examinations'!$A:$A,0)),"Not Found")</f>
        <v>0</v>
      </c>
      <c r="I1536" s="6" t="str">
        <f>IFERROR(INDEX('Medical Examinations'!$K:$K,MATCH($A1536,'Medical Examinations'!$A:$A,0)),"Not Found")</f>
        <v>No</v>
      </c>
      <c r="J1536" s="6" t="str">
        <f>IFERROR(INDEX('Medical Examinations'!$M:$M,MATCH($A1536,'Medical Examinations'!$A:$A,0)),"Not Found")</f>
        <v>Obesity</v>
      </c>
      <c r="K1536" s="6" t="str">
        <f>IFERROR(INDEX('Medical Examinations'!$N:$N,MATCH($A1536,'Medical Examinations'!$A:$A,0)),"Not Found")</f>
        <v>Normal</v>
      </c>
      <c r="L1536" s="12">
        <f>IFERROR(INDEX('Hospitalisation Details'!$V:$V,MATCH($A1536,'Hospitalisation Details'!$A:$A,0)),"Not Found")</f>
        <v>0</v>
      </c>
      <c r="M1536" s="13">
        <f>IFERROR(INDEX('Hospitalisation Details'!$F:$F,MATCH($A1536,'Hospitalisation Details'!$A:$A,0)),"Not Found")</f>
        <v>6653.79</v>
      </c>
      <c r="N1536" s="6">
        <f>IFERROR(INDEX('Hospitalisation Details'!$S:$S,MATCH($A1536,'Hospitalisation Details'!$A:$A,0)),"Not Found")</f>
        <v>32831</v>
      </c>
      <c r="O1536" s="6">
        <f>IFERROR(INDEX('Hospitalisation Details'!$T:$T,MATCH($A1536,'Hospitalisation Details'!$A:$A,0)),"Not Found")</f>
        <v>33</v>
      </c>
      <c r="P1536" s="6">
        <f>IFERROR(INDEX('Hospitalisation Details'!$U:$U,MATCH($A1536,'Hospitalisation Details'!$A:$A,0)),"Not Found")</f>
        <v>0</v>
      </c>
      <c r="Q1536" s="6">
        <f>IFERROR(INDEX('Hospitalisation Details'!$W:$W,MATCH($A1536,'Hospitalisation Details'!$A:$A,0)),"Not Found")</f>
        <v>0</v>
      </c>
    </row>
    <row r="1537" spans="1:17" ht="15" customHeight="1" x14ac:dyDescent="0.3">
      <c r="A1537" s="6" t="str">
        <f>'Customer Names'!A1537</f>
        <v>Id1536</v>
      </c>
      <c r="B1537" s="6" t="str">
        <f>IFERROR(INDEX('Customer Names'!$D:$D,MATCH($A1537,'Customer Names'!$A:$A,0)),"Not Found")</f>
        <v>Ryan</v>
      </c>
      <c r="C1537" s="6">
        <f>IFERROR(INDEX('Medical Examinations'!$B:$B,MATCH($A1537,'Medical Examinations'!$A:$A,0)),"Not Found")</f>
        <v>21.12</v>
      </c>
      <c r="D1537" s="6">
        <f>IFERROR(INDEX('Medical Examinations'!$C:$C,MATCH($A1537,'Medical Examinations'!$A:$A,0)),"Not Found")</f>
        <v>4.99</v>
      </c>
      <c r="E1537" s="6" t="str">
        <f>IFERROR(INDEX('Medical Examinations'!$I:$I,MATCH($A1537,'Medical Examinations'!$A:$A,0)),"Not Found")</f>
        <v>No</v>
      </c>
      <c r="F1537" s="6" t="str">
        <f>IFERROR(INDEX('Medical Examinations'!$J:$J,MATCH($A1537,'Medical Examinations'!$A:$A,0)),"Not Found")</f>
        <v>No</v>
      </c>
      <c r="G1537" s="6" t="str">
        <f>IFERROR(INDEX('Medical Examinations'!$F:$F,MATCH($A1537,'Medical Examinations'!$A:$A,0)),"Not Found")</f>
        <v>No</v>
      </c>
      <c r="H1537" s="6">
        <f>IFERROR(INDEX('Medical Examinations'!$L:$L,MATCH($A1537,'Medical Examinations'!$A:$A,0)),"Not Found")</f>
        <v>1</v>
      </c>
      <c r="I1537" s="6" t="str">
        <f>IFERROR(INDEX('Medical Examinations'!$K:$K,MATCH($A1537,'Medical Examinations'!$A:$A,0)),"Not Found")</f>
        <v>No</v>
      </c>
      <c r="J1537" s="6" t="str">
        <f>IFERROR(INDEX('Medical Examinations'!$M:$M,MATCH($A1537,'Medical Examinations'!$A:$A,0)),"Not Found")</f>
        <v>Normal Weight</v>
      </c>
      <c r="K1537" s="6" t="str">
        <f>IFERROR(INDEX('Medical Examinations'!$N:$N,MATCH($A1537,'Medical Examinations'!$A:$A,0)),"Not Found")</f>
        <v>Normal</v>
      </c>
      <c r="L1537" s="12">
        <f>IFERROR(INDEX('Hospitalisation Details'!$V:$V,MATCH($A1537,'Hospitalisation Details'!$A:$A,0)),"Not Found")</f>
        <v>0</v>
      </c>
      <c r="M1537" s="13">
        <f>IFERROR(INDEX('Hospitalisation Details'!$F:$F,MATCH($A1537,'Hospitalisation Details'!$A:$A,0)),"Not Found")</f>
        <v>6652.53</v>
      </c>
      <c r="N1537" s="6">
        <f>IFERROR(INDEX('Hospitalisation Details'!$S:$S,MATCH($A1537,'Hospitalisation Details'!$A:$A,0)),"Not Found")</f>
        <v>30864</v>
      </c>
      <c r="O1537" s="6">
        <f>IFERROR(INDEX('Hospitalisation Details'!$T:$T,MATCH($A1537,'Hospitalisation Details'!$A:$A,0)),"Not Found")</f>
        <v>38</v>
      </c>
      <c r="P1537" s="6">
        <f>IFERROR(INDEX('Hospitalisation Details'!$U:$U,MATCH($A1537,'Hospitalisation Details'!$A:$A,0)),"Not Found")</f>
        <v>0</v>
      </c>
      <c r="Q1537" s="6">
        <f>IFERROR(INDEX('Hospitalisation Details'!$W:$W,MATCH($A1537,'Hospitalisation Details'!$A:$A,0)),"Not Found")</f>
        <v>0</v>
      </c>
    </row>
    <row r="1538" spans="1:17" ht="15" customHeight="1" x14ac:dyDescent="0.3">
      <c r="A1538" s="6" t="str">
        <f>'Customer Names'!A1538</f>
        <v>Id1537</v>
      </c>
      <c r="B1538" s="6" t="str">
        <f>IFERROR(INDEX('Customer Names'!$D:$D,MATCH($A1538,'Customer Names'!$A:$A,0)),"Not Found")</f>
        <v>Jackie K.</v>
      </c>
      <c r="C1538" s="6">
        <f>IFERROR(INDEX('Medical Examinations'!$B:$B,MATCH($A1538,'Medical Examinations'!$A:$A,0)),"Not Found")</f>
        <v>18.48</v>
      </c>
      <c r="D1538" s="6">
        <f>IFERROR(INDEX('Medical Examinations'!$C:$C,MATCH($A1538,'Medical Examinations'!$A:$A,0)),"Not Found")</f>
        <v>10.84</v>
      </c>
      <c r="E1538" s="6" t="str">
        <f>IFERROR(INDEX('Medical Examinations'!$I:$I,MATCH($A1538,'Medical Examinations'!$A:$A,0)),"Not Found")</f>
        <v>Yes</v>
      </c>
      <c r="F1538" s="6" t="str">
        <f>IFERROR(INDEX('Medical Examinations'!$J:$J,MATCH($A1538,'Medical Examinations'!$A:$A,0)),"Not Found")</f>
        <v>No</v>
      </c>
      <c r="G1538" s="6" t="str">
        <f>IFERROR(INDEX('Medical Examinations'!$F:$F,MATCH($A1538,'Medical Examinations'!$A:$A,0)),"Not Found")</f>
        <v>No</v>
      </c>
      <c r="H1538" s="6">
        <f>IFERROR(INDEX('Medical Examinations'!$L:$L,MATCH($A1538,'Medical Examinations'!$A:$A,0)),"Not Found")</f>
        <v>2</v>
      </c>
      <c r="I1538" s="6" t="str">
        <f>IFERROR(INDEX('Medical Examinations'!$K:$K,MATCH($A1538,'Medical Examinations'!$A:$A,0)),"Not Found")</f>
        <v>No</v>
      </c>
      <c r="J1538" s="6" t="str">
        <f>IFERROR(INDEX('Medical Examinations'!$M:$M,MATCH($A1538,'Medical Examinations'!$A:$A,0)),"Not Found")</f>
        <v>Underweight</v>
      </c>
      <c r="K1538" s="6" t="str">
        <f>IFERROR(INDEX('Medical Examinations'!$N:$N,MATCH($A1538,'Medical Examinations'!$A:$A,0)),"Not Found")</f>
        <v>Diabetic</v>
      </c>
      <c r="L1538" s="12">
        <f>IFERROR(INDEX('Hospitalisation Details'!$V:$V,MATCH($A1538,'Hospitalisation Details'!$A:$A,0)),"Not Found")</f>
        <v>0</v>
      </c>
      <c r="M1538" s="13">
        <f>IFERROR(INDEX('Hospitalisation Details'!$F:$F,MATCH($A1538,'Hospitalisation Details'!$A:$A,0)),"Not Found")</f>
        <v>6651.26</v>
      </c>
      <c r="N1538" s="6">
        <f>IFERROR(INDEX('Hospitalisation Details'!$S:$S,MATCH($A1538,'Hospitalisation Details'!$A:$A,0)),"Not Found")</f>
        <v>25880</v>
      </c>
      <c r="O1538" s="6">
        <f>IFERROR(INDEX('Hospitalisation Details'!$T:$T,MATCH($A1538,'Hospitalisation Details'!$A:$A,0)),"Not Found")</f>
        <v>52</v>
      </c>
      <c r="P1538" s="6">
        <f>IFERROR(INDEX('Hospitalisation Details'!$U:$U,MATCH($A1538,'Hospitalisation Details'!$A:$A,0)),"Not Found")</f>
        <v>0</v>
      </c>
      <c r="Q1538" s="6">
        <f>IFERROR(INDEX('Hospitalisation Details'!$W:$W,MATCH($A1538,'Hospitalisation Details'!$A:$A,0)),"Not Found")</f>
        <v>0</v>
      </c>
    </row>
    <row r="1539" spans="1:17" ht="15" customHeight="1" x14ac:dyDescent="0.3">
      <c r="A1539" s="6" t="str">
        <f>'Customer Names'!A1539</f>
        <v>Id1538</v>
      </c>
      <c r="B1539" s="6" t="str">
        <f>IFERROR(INDEX('Customer Names'!$D:$D,MATCH($A1539,'Customer Names'!$A:$A,0)),"Not Found")</f>
        <v>Chris</v>
      </c>
      <c r="C1539" s="6">
        <f>IFERROR(INDEX('Medical Examinations'!$B:$B,MATCH($A1539,'Medical Examinations'!$A:$A,0)),"Not Found")</f>
        <v>16.815000000000001</v>
      </c>
      <c r="D1539" s="6">
        <f>IFERROR(INDEX('Medical Examinations'!$C:$C,MATCH($A1539,'Medical Examinations'!$A:$A,0)),"Not Found")</f>
        <v>5.63</v>
      </c>
      <c r="E1539" s="6" t="str">
        <f>IFERROR(INDEX('Medical Examinations'!$I:$I,MATCH($A1539,'Medical Examinations'!$A:$A,0)),"Not Found")</f>
        <v>No</v>
      </c>
      <c r="F1539" s="6" t="str">
        <f>IFERROR(INDEX('Medical Examinations'!$J:$J,MATCH($A1539,'Medical Examinations'!$A:$A,0)),"Not Found")</f>
        <v>No</v>
      </c>
      <c r="G1539" s="6" t="str">
        <f>IFERROR(INDEX('Medical Examinations'!$F:$F,MATCH($A1539,'Medical Examinations'!$A:$A,0)),"Not Found")</f>
        <v>No</v>
      </c>
      <c r="H1539" s="6">
        <f>IFERROR(INDEX('Medical Examinations'!$L:$L,MATCH($A1539,'Medical Examinations'!$A:$A,0)),"Not Found")</f>
        <v>1</v>
      </c>
      <c r="I1539" s="6" t="str">
        <f>IFERROR(INDEX('Medical Examinations'!$K:$K,MATCH($A1539,'Medical Examinations'!$A:$A,0)),"Not Found")</f>
        <v>No</v>
      </c>
      <c r="J1539" s="6" t="str">
        <f>IFERROR(INDEX('Medical Examinations'!$M:$M,MATCH($A1539,'Medical Examinations'!$A:$A,0)),"Not Found")</f>
        <v>Underweight</v>
      </c>
      <c r="K1539" s="6" t="str">
        <f>IFERROR(INDEX('Medical Examinations'!$N:$N,MATCH($A1539,'Medical Examinations'!$A:$A,0)),"Not Found")</f>
        <v>Normal</v>
      </c>
      <c r="L1539" s="12">
        <f>IFERROR(INDEX('Hospitalisation Details'!$V:$V,MATCH($A1539,'Hospitalisation Details'!$A:$A,0)),"Not Found")</f>
        <v>0</v>
      </c>
      <c r="M1539" s="13">
        <f>IFERROR(INDEX('Hospitalisation Details'!$F:$F,MATCH($A1539,'Hospitalisation Details'!$A:$A,0)),"Not Found")</f>
        <v>6640.54</v>
      </c>
      <c r="N1539" s="6">
        <f>IFERROR(INDEX('Hospitalisation Details'!$S:$S,MATCH($A1539,'Hospitalisation Details'!$A:$A,0)),"Not Found")</f>
        <v>31024</v>
      </c>
      <c r="O1539" s="6">
        <f>IFERROR(INDEX('Hospitalisation Details'!$T:$T,MATCH($A1539,'Hospitalisation Details'!$A:$A,0)),"Not Found")</f>
        <v>38</v>
      </c>
      <c r="P1539" s="6">
        <f>IFERROR(INDEX('Hospitalisation Details'!$U:$U,MATCH($A1539,'Hospitalisation Details'!$A:$A,0)),"Not Found")</f>
        <v>0</v>
      </c>
      <c r="Q1539" s="6">
        <f>IFERROR(INDEX('Hospitalisation Details'!$W:$W,MATCH($A1539,'Hospitalisation Details'!$A:$A,0)),"Not Found")</f>
        <v>0</v>
      </c>
    </row>
    <row r="1540" spans="1:17" ht="15" customHeight="1" x14ac:dyDescent="0.3">
      <c r="A1540" s="6" t="str">
        <f>'Customer Names'!A1540</f>
        <v>Id1539</v>
      </c>
      <c r="B1540" s="6" t="str">
        <f>IFERROR(INDEX('Customer Names'!$D:$D,MATCH($A1540,'Customer Names'!$A:$A,0)),"Not Found")</f>
        <v>Tyler C</v>
      </c>
      <c r="C1540" s="6">
        <f>IFERROR(INDEX('Medical Examinations'!$B:$B,MATCH($A1540,'Medical Examinations'!$A:$A,0)),"Not Found")</f>
        <v>26.72</v>
      </c>
      <c r="D1540" s="6">
        <f>IFERROR(INDEX('Medical Examinations'!$C:$C,MATCH($A1540,'Medical Examinations'!$A:$A,0)),"Not Found")</f>
        <v>4.1399999999999997</v>
      </c>
      <c r="E1540" s="6" t="str">
        <f>IFERROR(INDEX('Medical Examinations'!$I:$I,MATCH($A1540,'Medical Examinations'!$A:$A,0)),"Not Found")</f>
        <v>No</v>
      </c>
      <c r="F1540" s="6" t="str">
        <f>IFERROR(INDEX('Medical Examinations'!$J:$J,MATCH($A1540,'Medical Examinations'!$A:$A,0)),"Not Found")</f>
        <v>No</v>
      </c>
      <c r="G1540" s="6" t="str">
        <f>IFERROR(INDEX('Medical Examinations'!$F:$F,MATCH($A1540,'Medical Examinations'!$A:$A,0)),"Not Found")</f>
        <v>No</v>
      </c>
      <c r="H1540" s="6">
        <f>IFERROR(INDEX('Medical Examinations'!$L:$L,MATCH($A1540,'Medical Examinations'!$A:$A,0)),"Not Found")</f>
        <v>0</v>
      </c>
      <c r="I1540" s="6" t="str">
        <f>IFERROR(INDEX('Medical Examinations'!$K:$K,MATCH($A1540,'Medical Examinations'!$A:$A,0)),"Not Found")</f>
        <v>No</v>
      </c>
      <c r="J1540" s="6" t="str">
        <f>IFERROR(INDEX('Medical Examinations'!$M:$M,MATCH($A1540,'Medical Examinations'!$A:$A,0)),"Not Found")</f>
        <v>Overweight</v>
      </c>
      <c r="K1540" s="6" t="str">
        <f>IFERROR(INDEX('Medical Examinations'!$N:$N,MATCH($A1540,'Medical Examinations'!$A:$A,0)),"Not Found")</f>
        <v>Normal</v>
      </c>
      <c r="L1540" s="12">
        <f>IFERROR(INDEX('Hospitalisation Details'!$V:$V,MATCH($A1540,'Hospitalisation Details'!$A:$A,0)),"Not Found")</f>
        <v>0</v>
      </c>
      <c r="M1540" s="13">
        <f>IFERROR(INDEX('Hospitalisation Details'!$F:$F,MATCH($A1540,'Hospitalisation Details'!$A:$A,0)),"Not Found")</f>
        <v>6639.3</v>
      </c>
      <c r="N1540" s="6">
        <f>IFERROR(INDEX('Hospitalisation Details'!$S:$S,MATCH($A1540,'Hospitalisation Details'!$A:$A,0)),"Not Found")</f>
        <v>33030</v>
      </c>
      <c r="O1540" s="6">
        <f>IFERROR(INDEX('Hospitalisation Details'!$T:$T,MATCH($A1540,'Hospitalisation Details'!$A:$A,0)),"Not Found")</f>
        <v>33</v>
      </c>
      <c r="P1540" s="6">
        <f>IFERROR(INDEX('Hospitalisation Details'!$U:$U,MATCH($A1540,'Hospitalisation Details'!$A:$A,0)),"Not Found")</f>
        <v>0</v>
      </c>
      <c r="Q1540" s="6">
        <f>IFERROR(INDEX('Hospitalisation Details'!$W:$W,MATCH($A1540,'Hospitalisation Details'!$A:$A,0)),"Not Found")</f>
        <v>0</v>
      </c>
    </row>
    <row r="1541" spans="1:17" ht="15" customHeight="1" x14ac:dyDescent="0.3">
      <c r="A1541" s="6" t="str">
        <f>'Customer Names'!A1541</f>
        <v>Id1540</v>
      </c>
      <c r="B1541" s="6" t="str">
        <f>IFERROR(INDEX('Customer Names'!$D:$D,MATCH($A1541,'Customer Names'!$A:$A,0)),"Not Found")</f>
        <v>Yoshie</v>
      </c>
      <c r="C1541" s="6">
        <f>IFERROR(INDEX('Medical Examinations'!$B:$B,MATCH($A1541,'Medical Examinations'!$A:$A,0)),"Not Found")</f>
        <v>41.42</v>
      </c>
      <c r="D1541" s="6">
        <f>IFERROR(INDEX('Medical Examinations'!$C:$C,MATCH($A1541,'Medical Examinations'!$A:$A,0)),"Not Found")</f>
        <v>5.17</v>
      </c>
      <c r="E1541" s="6" t="str">
        <f>IFERROR(INDEX('Medical Examinations'!$I:$I,MATCH($A1541,'Medical Examinations'!$A:$A,0)),"Not Found")</f>
        <v>No</v>
      </c>
      <c r="F1541" s="6" t="str">
        <f>IFERROR(INDEX('Medical Examinations'!$J:$J,MATCH($A1541,'Medical Examinations'!$A:$A,0)),"Not Found")</f>
        <v>No</v>
      </c>
      <c r="G1541" s="6" t="str">
        <f>IFERROR(INDEX('Medical Examinations'!$F:$F,MATCH($A1541,'Medical Examinations'!$A:$A,0)),"Not Found")</f>
        <v>Yes</v>
      </c>
      <c r="H1541" s="6">
        <f>IFERROR(INDEX('Medical Examinations'!$L:$L,MATCH($A1541,'Medical Examinations'!$A:$A,0)),"Not Found")</f>
        <v>1</v>
      </c>
      <c r="I1541" s="6" t="str">
        <f>IFERROR(INDEX('Medical Examinations'!$K:$K,MATCH($A1541,'Medical Examinations'!$A:$A,0)),"Not Found")</f>
        <v>No</v>
      </c>
      <c r="J1541" s="6" t="str">
        <f>IFERROR(INDEX('Medical Examinations'!$M:$M,MATCH($A1541,'Medical Examinations'!$A:$A,0)),"Not Found")</f>
        <v>Obesity</v>
      </c>
      <c r="K1541" s="6" t="str">
        <f>IFERROR(INDEX('Medical Examinations'!$N:$N,MATCH($A1541,'Medical Examinations'!$A:$A,0)),"Not Found")</f>
        <v>Normal</v>
      </c>
      <c r="L1541" s="12">
        <f>IFERROR(INDEX('Hospitalisation Details'!$V:$V,MATCH($A1541,'Hospitalisation Details'!$A:$A,0)),"Not Found")</f>
        <v>0</v>
      </c>
      <c r="M1541" s="13">
        <f>IFERROR(INDEX('Hospitalisation Details'!$F:$F,MATCH($A1541,'Hospitalisation Details'!$A:$A,0)),"Not Found")</f>
        <v>6638.16</v>
      </c>
      <c r="N1541" s="6">
        <f>IFERROR(INDEX('Hospitalisation Details'!$S:$S,MATCH($A1541,'Hospitalisation Details'!$A:$A,0)),"Not Found")</f>
        <v>37868</v>
      </c>
      <c r="O1541" s="6">
        <f>IFERROR(INDEX('Hospitalisation Details'!$T:$T,MATCH($A1541,'Hospitalisation Details'!$A:$A,0)),"Not Found")</f>
        <v>19</v>
      </c>
      <c r="P1541" s="6">
        <f>IFERROR(INDEX('Hospitalisation Details'!$U:$U,MATCH($A1541,'Hospitalisation Details'!$A:$A,0)),"Not Found")</f>
        <v>0</v>
      </c>
      <c r="Q1541" s="6">
        <f>IFERROR(INDEX('Hospitalisation Details'!$W:$W,MATCH($A1541,'Hospitalisation Details'!$A:$A,0)),"Not Found")</f>
        <v>0</v>
      </c>
    </row>
    <row r="1542" spans="1:17" ht="15" customHeight="1" x14ac:dyDescent="0.3">
      <c r="A1542" s="6" t="str">
        <f>'Customer Names'!A1542</f>
        <v>Id1541</v>
      </c>
      <c r="B1542" s="6" t="str">
        <f>IFERROR(INDEX('Customer Names'!$D:$D,MATCH($A1542,'Customer Names'!$A:$A,0)),"Not Found")</f>
        <v>Lauren A</v>
      </c>
      <c r="C1542" s="6">
        <f>IFERROR(INDEX('Medical Examinations'!$B:$B,MATCH($A1542,'Medical Examinations'!$A:$A,0)),"Not Found")</f>
        <v>20.69</v>
      </c>
      <c r="D1542" s="6">
        <f>IFERROR(INDEX('Medical Examinations'!$C:$C,MATCH($A1542,'Medical Examinations'!$A:$A,0)),"Not Found")</f>
        <v>6.93</v>
      </c>
      <c r="E1542" s="6" t="str">
        <f>IFERROR(INDEX('Medical Examinations'!$I:$I,MATCH($A1542,'Medical Examinations'!$A:$A,0)),"Not Found")</f>
        <v>No</v>
      </c>
      <c r="F1542" s="6" t="str">
        <f>IFERROR(INDEX('Medical Examinations'!$J:$J,MATCH($A1542,'Medical Examinations'!$A:$A,0)),"Not Found")</f>
        <v>No</v>
      </c>
      <c r="G1542" s="6" t="str">
        <f>IFERROR(INDEX('Medical Examinations'!$F:$F,MATCH($A1542,'Medical Examinations'!$A:$A,0)),"Not Found")</f>
        <v>No</v>
      </c>
      <c r="H1542" s="6">
        <f>IFERROR(INDEX('Medical Examinations'!$L:$L,MATCH($A1542,'Medical Examinations'!$A:$A,0)),"Not Found")</f>
        <v>2</v>
      </c>
      <c r="I1542" s="6" t="str">
        <f>IFERROR(INDEX('Medical Examinations'!$K:$K,MATCH($A1542,'Medical Examinations'!$A:$A,0)),"Not Found")</f>
        <v>No</v>
      </c>
      <c r="J1542" s="6" t="str">
        <f>IFERROR(INDEX('Medical Examinations'!$M:$M,MATCH($A1542,'Medical Examinations'!$A:$A,0)),"Not Found")</f>
        <v>Normal Weight</v>
      </c>
      <c r="K1542" s="6" t="str">
        <f>IFERROR(INDEX('Medical Examinations'!$N:$N,MATCH($A1542,'Medical Examinations'!$A:$A,0)),"Not Found")</f>
        <v>Diabetic</v>
      </c>
      <c r="L1542" s="12">
        <f>IFERROR(INDEX('Hospitalisation Details'!$V:$V,MATCH($A1542,'Hospitalisation Details'!$A:$A,0)),"Not Found")</f>
        <v>0</v>
      </c>
      <c r="M1542" s="13">
        <f>IFERROR(INDEX('Hospitalisation Details'!$F:$F,MATCH($A1542,'Hospitalisation Details'!$A:$A,0)),"Not Found")</f>
        <v>6630.31</v>
      </c>
      <c r="N1542" s="6">
        <f>IFERROR(INDEX('Hospitalisation Details'!$S:$S,MATCH($A1542,'Hospitalisation Details'!$A:$A,0)),"Not Found")</f>
        <v>26905</v>
      </c>
      <c r="O1542" s="6">
        <f>IFERROR(INDEX('Hospitalisation Details'!$T:$T,MATCH($A1542,'Hospitalisation Details'!$A:$A,0)),"Not Found")</f>
        <v>49</v>
      </c>
      <c r="P1542" s="6">
        <f>IFERROR(INDEX('Hospitalisation Details'!$U:$U,MATCH($A1542,'Hospitalisation Details'!$A:$A,0)),"Not Found")</f>
        <v>0</v>
      </c>
      <c r="Q1542" s="6">
        <f>IFERROR(INDEX('Hospitalisation Details'!$W:$W,MATCH($A1542,'Hospitalisation Details'!$A:$A,0)),"Not Found")</f>
        <v>0</v>
      </c>
    </row>
    <row r="1543" spans="1:17" ht="15" customHeight="1" x14ac:dyDescent="0.3">
      <c r="A1543" s="6" t="str">
        <f>'Customer Names'!A1543</f>
        <v>Id1542</v>
      </c>
      <c r="B1543" s="6" t="str">
        <f>IFERROR(INDEX('Customer Names'!$D:$D,MATCH($A1543,'Customer Names'!$A:$A,0)),"Not Found")</f>
        <v>Mason D.</v>
      </c>
      <c r="C1543" s="6">
        <f>IFERROR(INDEX('Medical Examinations'!$B:$B,MATCH($A1543,'Medical Examinations'!$A:$A,0)),"Not Found")</f>
        <v>41.23</v>
      </c>
      <c r="D1543" s="6">
        <f>IFERROR(INDEX('Medical Examinations'!$C:$C,MATCH($A1543,'Medical Examinations'!$A:$A,0)),"Not Found")</f>
        <v>4.24</v>
      </c>
      <c r="E1543" s="6" t="str">
        <f>IFERROR(INDEX('Medical Examinations'!$I:$I,MATCH($A1543,'Medical Examinations'!$A:$A,0)),"Not Found")</f>
        <v>No</v>
      </c>
      <c r="F1543" s="6" t="str">
        <f>IFERROR(INDEX('Medical Examinations'!$J:$J,MATCH($A1543,'Medical Examinations'!$A:$A,0)),"Not Found")</f>
        <v>No</v>
      </c>
      <c r="G1543" s="6" t="str">
        <f>IFERROR(INDEX('Medical Examinations'!$F:$F,MATCH($A1543,'Medical Examinations'!$A:$A,0)),"Not Found")</f>
        <v>No</v>
      </c>
      <c r="H1543" s="6">
        <f>IFERROR(INDEX('Medical Examinations'!$L:$L,MATCH($A1543,'Medical Examinations'!$A:$A,0)),"Not Found")</f>
        <v>0</v>
      </c>
      <c r="I1543" s="6" t="str">
        <f>IFERROR(INDEX('Medical Examinations'!$K:$K,MATCH($A1543,'Medical Examinations'!$A:$A,0)),"Not Found")</f>
        <v>No</v>
      </c>
      <c r="J1543" s="6" t="str">
        <f>IFERROR(INDEX('Medical Examinations'!$M:$M,MATCH($A1543,'Medical Examinations'!$A:$A,0)),"Not Found")</f>
        <v>Obesity</v>
      </c>
      <c r="K1543" s="6" t="str">
        <f>IFERROR(INDEX('Medical Examinations'!$N:$N,MATCH($A1543,'Medical Examinations'!$A:$A,0)),"Not Found")</f>
        <v>Normal</v>
      </c>
      <c r="L1543" s="12">
        <f>IFERROR(INDEX('Hospitalisation Details'!$V:$V,MATCH($A1543,'Hospitalisation Details'!$A:$A,0)),"Not Found")</f>
        <v>0</v>
      </c>
      <c r="M1543" s="13">
        <f>IFERROR(INDEX('Hospitalisation Details'!$F:$F,MATCH($A1543,'Hospitalisation Details'!$A:$A,0)),"Not Found")</f>
        <v>6610.11</v>
      </c>
      <c r="N1543" s="6">
        <f>IFERROR(INDEX('Hospitalisation Details'!$S:$S,MATCH($A1543,'Hospitalisation Details'!$A:$A,0)),"Not Found")</f>
        <v>30191</v>
      </c>
      <c r="O1543" s="6">
        <f>IFERROR(INDEX('Hospitalisation Details'!$T:$T,MATCH($A1543,'Hospitalisation Details'!$A:$A,0)),"Not Found")</f>
        <v>40</v>
      </c>
      <c r="P1543" s="6">
        <f>IFERROR(INDEX('Hospitalisation Details'!$U:$U,MATCH($A1543,'Hospitalisation Details'!$A:$A,0)),"Not Found")</f>
        <v>0</v>
      </c>
      <c r="Q1543" s="6">
        <f>IFERROR(INDEX('Hospitalisation Details'!$W:$W,MATCH($A1543,'Hospitalisation Details'!$A:$A,0)),"Not Found")</f>
        <v>0</v>
      </c>
    </row>
    <row r="1544" spans="1:17" ht="15" customHeight="1" x14ac:dyDescent="0.3">
      <c r="A1544" s="6" t="str">
        <f>'Customer Names'!A1544</f>
        <v>Id1543</v>
      </c>
      <c r="B1544" s="6" t="str">
        <f>IFERROR(INDEX('Customer Names'!$D:$D,MATCH($A1544,'Customer Names'!$A:$A,0)),"Not Found")</f>
        <v>Ryan</v>
      </c>
      <c r="C1544" s="6">
        <f>IFERROR(INDEX('Medical Examinations'!$B:$B,MATCH($A1544,'Medical Examinations'!$A:$A,0)),"Not Found")</f>
        <v>29.9</v>
      </c>
      <c r="D1544" s="6">
        <f>IFERROR(INDEX('Medical Examinations'!$C:$C,MATCH($A1544,'Medical Examinations'!$A:$A,0)),"Not Found")</f>
        <v>5.91</v>
      </c>
      <c r="E1544" s="6" t="str">
        <f>IFERROR(INDEX('Medical Examinations'!$I:$I,MATCH($A1544,'Medical Examinations'!$A:$A,0)),"Not Found")</f>
        <v>No</v>
      </c>
      <c r="F1544" s="6" t="str">
        <f>IFERROR(INDEX('Medical Examinations'!$J:$J,MATCH($A1544,'Medical Examinations'!$A:$A,0)),"Not Found")</f>
        <v>No</v>
      </c>
      <c r="G1544" s="6" t="str">
        <f>IFERROR(INDEX('Medical Examinations'!$F:$F,MATCH($A1544,'Medical Examinations'!$A:$A,0)),"Not Found")</f>
        <v>No</v>
      </c>
      <c r="H1544" s="6">
        <f>IFERROR(INDEX('Medical Examinations'!$L:$L,MATCH($A1544,'Medical Examinations'!$A:$A,0)),"Not Found")</f>
        <v>0</v>
      </c>
      <c r="I1544" s="6" t="str">
        <f>IFERROR(INDEX('Medical Examinations'!$K:$K,MATCH($A1544,'Medical Examinations'!$A:$A,0)),"Not Found")</f>
        <v>No</v>
      </c>
      <c r="J1544" s="6" t="str">
        <f>IFERROR(INDEX('Medical Examinations'!$M:$M,MATCH($A1544,'Medical Examinations'!$A:$A,0)),"Not Found")</f>
        <v>Overweight</v>
      </c>
      <c r="K1544" s="6" t="str">
        <f>IFERROR(INDEX('Medical Examinations'!$N:$N,MATCH($A1544,'Medical Examinations'!$A:$A,0)),"Not Found")</f>
        <v>Prediabetic</v>
      </c>
      <c r="L1544" s="12">
        <f>IFERROR(INDEX('Hospitalisation Details'!$V:$V,MATCH($A1544,'Hospitalisation Details'!$A:$A,0)),"Not Found")</f>
        <v>0</v>
      </c>
      <c r="M1544" s="13">
        <f>IFERROR(INDEX('Hospitalisation Details'!$F:$F,MATCH($A1544,'Hospitalisation Details'!$A:$A,0)),"Not Found")</f>
        <v>6600.36</v>
      </c>
      <c r="N1544" s="6">
        <f>IFERROR(INDEX('Hospitalisation Details'!$S:$S,MATCH($A1544,'Hospitalisation Details'!$A:$A,0)),"Not Found")</f>
        <v>30262</v>
      </c>
      <c r="O1544" s="6">
        <f>IFERROR(INDEX('Hospitalisation Details'!$T:$T,MATCH($A1544,'Hospitalisation Details'!$A:$A,0)),"Not Found")</f>
        <v>40</v>
      </c>
      <c r="P1544" s="6">
        <f>IFERROR(INDEX('Hospitalisation Details'!$U:$U,MATCH($A1544,'Hospitalisation Details'!$A:$A,0)),"Not Found")</f>
        <v>0</v>
      </c>
      <c r="Q1544" s="6">
        <f>IFERROR(INDEX('Hospitalisation Details'!$W:$W,MATCH($A1544,'Hospitalisation Details'!$A:$A,0)),"Not Found")</f>
        <v>0</v>
      </c>
    </row>
    <row r="1545" spans="1:17" ht="15" customHeight="1" x14ac:dyDescent="0.3">
      <c r="A1545" s="6" t="str">
        <f>'Customer Names'!A1545</f>
        <v>Id1544</v>
      </c>
      <c r="B1545" s="6" t="str">
        <f>IFERROR(INDEX('Customer Names'!$D:$D,MATCH($A1545,'Customer Names'!$A:$A,0)),"Not Found")</f>
        <v>Arturo</v>
      </c>
      <c r="C1545" s="6">
        <f>IFERROR(INDEX('Medical Examinations'!$B:$B,MATCH($A1545,'Medical Examinations'!$A:$A,0)),"Not Found")</f>
        <v>34.104999999999997</v>
      </c>
      <c r="D1545" s="6">
        <f>IFERROR(INDEX('Medical Examinations'!$C:$C,MATCH($A1545,'Medical Examinations'!$A:$A,0)),"Not Found")</f>
        <v>5.93</v>
      </c>
      <c r="E1545" s="6" t="str">
        <f>IFERROR(INDEX('Medical Examinations'!$I:$I,MATCH($A1545,'Medical Examinations'!$A:$A,0)),"Not Found")</f>
        <v>No</v>
      </c>
      <c r="F1545" s="6" t="str">
        <f>IFERROR(INDEX('Medical Examinations'!$J:$J,MATCH($A1545,'Medical Examinations'!$A:$A,0)),"Not Found")</f>
        <v>No</v>
      </c>
      <c r="G1545" s="6" t="str">
        <f>IFERROR(INDEX('Medical Examinations'!$F:$F,MATCH($A1545,'Medical Examinations'!$A:$A,0)),"Not Found")</f>
        <v>No</v>
      </c>
      <c r="H1545" s="6">
        <f>IFERROR(INDEX('Medical Examinations'!$L:$L,MATCH($A1545,'Medical Examinations'!$A:$A,0)),"Not Found")</f>
        <v>0</v>
      </c>
      <c r="I1545" s="6" t="str">
        <f>IFERROR(INDEX('Medical Examinations'!$K:$K,MATCH($A1545,'Medical Examinations'!$A:$A,0)),"Not Found")</f>
        <v>No</v>
      </c>
      <c r="J1545" s="6" t="str">
        <f>IFERROR(INDEX('Medical Examinations'!$M:$M,MATCH($A1545,'Medical Examinations'!$A:$A,0)),"Not Found")</f>
        <v>Obesity</v>
      </c>
      <c r="K1545" s="6" t="str">
        <f>IFERROR(INDEX('Medical Examinations'!$N:$N,MATCH($A1545,'Medical Examinations'!$A:$A,0)),"Not Found")</f>
        <v>Prediabetic</v>
      </c>
      <c r="L1545" s="12">
        <f>IFERROR(INDEX('Hospitalisation Details'!$V:$V,MATCH($A1545,'Hospitalisation Details'!$A:$A,0)),"Not Found")</f>
        <v>0</v>
      </c>
      <c r="M1545" s="13">
        <f>IFERROR(INDEX('Hospitalisation Details'!$F:$F,MATCH($A1545,'Hospitalisation Details'!$A:$A,0)),"Not Found")</f>
        <v>6600.21</v>
      </c>
      <c r="N1545" s="6">
        <f>IFERROR(INDEX('Hospitalisation Details'!$S:$S,MATCH($A1545,'Hospitalisation Details'!$A:$A,0)),"Not Found")</f>
        <v>30314</v>
      </c>
      <c r="O1545" s="6">
        <f>IFERROR(INDEX('Hospitalisation Details'!$T:$T,MATCH($A1545,'Hospitalisation Details'!$A:$A,0)),"Not Found")</f>
        <v>40</v>
      </c>
      <c r="P1545" s="6">
        <f>IFERROR(INDEX('Hospitalisation Details'!$U:$U,MATCH($A1545,'Hospitalisation Details'!$A:$A,0)),"Not Found")</f>
        <v>0</v>
      </c>
      <c r="Q1545" s="6">
        <f>IFERROR(INDEX('Hospitalisation Details'!$W:$W,MATCH($A1545,'Hospitalisation Details'!$A:$A,0)),"Not Found")</f>
        <v>0</v>
      </c>
    </row>
    <row r="1546" spans="1:17" ht="15" customHeight="1" x14ac:dyDescent="0.3">
      <c r="A1546" s="6" t="str">
        <f>'Customer Names'!A1546</f>
        <v>Id1545</v>
      </c>
      <c r="B1546" s="6" t="str">
        <f>IFERROR(INDEX('Customer Names'!$D:$D,MATCH($A1546,'Customer Names'!$A:$A,0)),"Not Found")</f>
        <v>Jake</v>
      </c>
      <c r="C1546" s="6">
        <f>IFERROR(INDEX('Medical Examinations'!$B:$B,MATCH($A1546,'Medical Examinations'!$A:$A,0)),"Not Found")</f>
        <v>24.97</v>
      </c>
      <c r="D1546" s="6">
        <f>IFERROR(INDEX('Medical Examinations'!$C:$C,MATCH($A1546,'Medical Examinations'!$A:$A,0)),"Not Found")</f>
        <v>5.66</v>
      </c>
      <c r="E1546" s="6" t="str">
        <f>IFERROR(INDEX('Medical Examinations'!$I:$I,MATCH($A1546,'Medical Examinations'!$A:$A,0)),"Not Found")</f>
        <v>No</v>
      </c>
      <c r="F1546" s="6" t="str">
        <f>IFERROR(INDEX('Medical Examinations'!$J:$J,MATCH($A1546,'Medical Examinations'!$A:$A,0)),"Not Found")</f>
        <v>No</v>
      </c>
      <c r="G1546" s="6" t="str">
        <f>IFERROR(INDEX('Medical Examinations'!$F:$F,MATCH($A1546,'Medical Examinations'!$A:$A,0)),"Not Found")</f>
        <v>No</v>
      </c>
      <c r="H1546" s="6">
        <f>IFERROR(INDEX('Medical Examinations'!$L:$L,MATCH($A1546,'Medical Examinations'!$A:$A,0)),"Not Found")</f>
        <v>0</v>
      </c>
      <c r="I1546" s="6" t="str">
        <f>IFERROR(INDEX('Medical Examinations'!$K:$K,MATCH($A1546,'Medical Examinations'!$A:$A,0)),"Not Found")</f>
        <v>No</v>
      </c>
      <c r="J1546" s="6" t="str">
        <f>IFERROR(INDEX('Medical Examinations'!$M:$M,MATCH($A1546,'Medical Examinations'!$A:$A,0)),"Not Found")</f>
        <v>Overweight</v>
      </c>
      <c r="K1546" s="6" t="str">
        <f>IFERROR(INDEX('Medical Examinations'!$N:$N,MATCH($A1546,'Medical Examinations'!$A:$A,0)),"Not Found")</f>
        <v>Normal</v>
      </c>
      <c r="L1546" s="12">
        <f>IFERROR(INDEX('Hospitalisation Details'!$V:$V,MATCH($A1546,'Hospitalisation Details'!$A:$A,0)),"Not Found")</f>
        <v>0</v>
      </c>
      <c r="M1546" s="13">
        <f>IFERROR(INDEX('Hospitalisation Details'!$F:$F,MATCH($A1546,'Hospitalisation Details'!$A:$A,0)),"Not Found")</f>
        <v>6593.51</v>
      </c>
      <c r="N1546" s="6">
        <f>IFERROR(INDEX('Hospitalisation Details'!$S:$S,MATCH($A1546,'Hospitalisation Details'!$A:$A,0)),"Not Found")</f>
        <v>30277</v>
      </c>
      <c r="O1546" s="6">
        <f>IFERROR(INDEX('Hospitalisation Details'!$T:$T,MATCH($A1546,'Hospitalisation Details'!$A:$A,0)),"Not Found")</f>
        <v>40</v>
      </c>
      <c r="P1546" s="6">
        <f>IFERROR(INDEX('Hospitalisation Details'!$U:$U,MATCH($A1546,'Hospitalisation Details'!$A:$A,0)),"Not Found")</f>
        <v>0</v>
      </c>
      <c r="Q1546" s="6">
        <f>IFERROR(INDEX('Hospitalisation Details'!$W:$W,MATCH($A1546,'Hospitalisation Details'!$A:$A,0)),"Not Found")</f>
        <v>0</v>
      </c>
    </row>
    <row r="1547" spans="1:17" ht="15" customHeight="1" x14ac:dyDescent="0.3">
      <c r="A1547" s="6" t="str">
        <f>'Customer Names'!A1547</f>
        <v>Id1546</v>
      </c>
      <c r="B1547" s="6" t="str">
        <f>IFERROR(INDEX('Customer Names'!$D:$D,MATCH($A1547,'Customer Names'!$A:$A,0)),"Not Found")</f>
        <v>Sarah E</v>
      </c>
      <c r="C1547" s="6">
        <f>IFERROR(INDEX('Medical Examinations'!$B:$B,MATCH($A1547,'Medical Examinations'!$A:$A,0)),"Not Found")</f>
        <v>34.799999999999997</v>
      </c>
      <c r="D1547" s="6">
        <f>IFERROR(INDEX('Medical Examinations'!$C:$C,MATCH($A1547,'Medical Examinations'!$A:$A,0)),"Not Found")</f>
        <v>4.1900000000000004</v>
      </c>
      <c r="E1547" s="6" t="str">
        <f>IFERROR(INDEX('Medical Examinations'!$I:$I,MATCH($A1547,'Medical Examinations'!$A:$A,0)),"Not Found")</f>
        <v>No</v>
      </c>
      <c r="F1547" s="6" t="str">
        <f>IFERROR(INDEX('Medical Examinations'!$J:$J,MATCH($A1547,'Medical Examinations'!$A:$A,0)),"Not Found")</f>
        <v>No</v>
      </c>
      <c r="G1547" s="6" t="str">
        <f>IFERROR(INDEX('Medical Examinations'!$F:$F,MATCH($A1547,'Medical Examinations'!$A:$A,0)),"Not Found")</f>
        <v>No</v>
      </c>
      <c r="H1547" s="6">
        <f>IFERROR(INDEX('Medical Examinations'!$L:$L,MATCH($A1547,'Medical Examinations'!$A:$A,0)),"Not Found")</f>
        <v>1</v>
      </c>
      <c r="I1547" s="6" t="str">
        <f>IFERROR(INDEX('Medical Examinations'!$K:$K,MATCH($A1547,'Medical Examinations'!$A:$A,0)),"Not Found")</f>
        <v>No</v>
      </c>
      <c r="J1547" s="6" t="str">
        <f>IFERROR(INDEX('Medical Examinations'!$M:$M,MATCH($A1547,'Medical Examinations'!$A:$A,0)),"Not Found")</f>
        <v>Obesity</v>
      </c>
      <c r="K1547" s="6" t="str">
        <f>IFERROR(INDEX('Medical Examinations'!$N:$N,MATCH($A1547,'Medical Examinations'!$A:$A,0)),"Not Found")</f>
        <v>Normal</v>
      </c>
      <c r="L1547" s="12">
        <f>IFERROR(INDEX('Hospitalisation Details'!$V:$V,MATCH($A1547,'Hospitalisation Details'!$A:$A,0)),"Not Found")</f>
        <v>0</v>
      </c>
      <c r="M1547" s="13">
        <f>IFERROR(INDEX('Hospitalisation Details'!$F:$F,MATCH($A1547,'Hospitalisation Details'!$A:$A,0)),"Not Found")</f>
        <v>6571.54</v>
      </c>
      <c r="N1547" s="6">
        <f>IFERROR(INDEX('Hospitalisation Details'!$S:$S,MATCH($A1547,'Hospitalisation Details'!$A:$A,0)),"Not Found")</f>
        <v>30960</v>
      </c>
      <c r="O1547" s="6">
        <f>IFERROR(INDEX('Hospitalisation Details'!$T:$T,MATCH($A1547,'Hospitalisation Details'!$A:$A,0)),"Not Found")</f>
        <v>38</v>
      </c>
      <c r="P1547" s="6">
        <f>IFERROR(INDEX('Hospitalisation Details'!$U:$U,MATCH($A1547,'Hospitalisation Details'!$A:$A,0)),"Not Found")</f>
        <v>0</v>
      </c>
      <c r="Q1547" s="6">
        <f>IFERROR(INDEX('Hospitalisation Details'!$W:$W,MATCH($A1547,'Hospitalisation Details'!$A:$A,0)),"Not Found")</f>
        <v>0</v>
      </c>
    </row>
    <row r="1548" spans="1:17" ht="15" customHeight="1" x14ac:dyDescent="0.3">
      <c r="A1548" s="6" t="str">
        <f>'Customer Names'!A1548</f>
        <v>Id1547</v>
      </c>
      <c r="B1548" s="6" t="str">
        <f>IFERROR(INDEX('Customer Names'!$D:$D,MATCH($A1548,'Customer Names'!$A:$A,0)),"Not Found")</f>
        <v>Alison L.</v>
      </c>
      <c r="C1548" s="6">
        <f>IFERROR(INDEX('Medical Examinations'!$B:$B,MATCH($A1548,'Medical Examinations'!$A:$A,0)),"Not Found")</f>
        <v>32.965000000000003</v>
      </c>
      <c r="D1548" s="6">
        <f>IFERROR(INDEX('Medical Examinations'!$C:$C,MATCH($A1548,'Medical Examinations'!$A:$A,0)),"Not Found")</f>
        <v>9.2100000000000009</v>
      </c>
      <c r="E1548" s="6" t="str">
        <f>IFERROR(INDEX('Medical Examinations'!$I:$I,MATCH($A1548,'Medical Examinations'!$A:$A,0)),"Not Found")</f>
        <v>Yes</v>
      </c>
      <c r="F1548" s="6" t="str">
        <f>IFERROR(INDEX('Medical Examinations'!$J:$J,MATCH($A1548,'Medical Examinations'!$A:$A,0)),"Not Found")</f>
        <v>No</v>
      </c>
      <c r="G1548" s="6" t="str">
        <f>IFERROR(INDEX('Medical Examinations'!$F:$F,MATCH($A1548,'Medical Examinations'!$A:$A,0)),"Not Found")</f>
        <v>No</v>
      </c>
      <c r="H1548" s="6">
        <f>IFERROR(INDEX('Medical Examinations'!$L:$L,MATCH($A1548,'Medical Examinations'!$A:$A,0)),"Not Found")</f>
        <v>0</v>
      </c>
      <c r="I1548" s="6" t="str">
        <f>IFERROR(INDEX('Medical Examinations'!$K:$K,MATCH($A1548,'Medical Examinations'!$A:$A,0)),"Not Found")</f>
        <v>No</v>
      </c>
      <c r="J1548" s="6" t="str">
        <f>IFERROR(INDEX('Medical Examinations'!$M:$M,MATCH($A1548,'Medical Examinations'!$A:$A,0)),"Not Found")</f>
        <v>Obesity</v>
      </c>
      <c r="K1548" s="6" t="str">
        <f>IFERROR(INDEX('Medical Examinations'!$N:$N,MATCH($A1548,'Medical Examinations'!$A:$A,0)),"Not Found")</f>
        <v>Diabetic</v>
      </c>
      <c r="L1548" s="12">
        <f>IFERROR(INDEX('Hospitalisation Details'!$V:$V,MATCH($A1548,'Hospitalisation Details'!$A:$A,0)),"Not Found")</f>
        <v>0</v>
      </c>
      <c r="M1548" s="13">
        <f>IFERROR(INDEX('Hospitalisation Details'!$F:$F,MATCH($A1548,'Hospitalisation Details'!$A:$A,0)),"Not Found")</f>
        <v>6571.02</v>
      </c>
      <c r="N1548" s="6">
        <f>IFERROR(INDEX('Hospitalisation Details'!$S:$S,MATCH($A1548,'Hospitalisation Details'!$A:$A,0)),"Not Found")</f>
        <v>29787</v>
      </c>
      <c r="O1548" s="6">
        <f>IFERROR(INDEX('Hospitalisation Details'!$T:$T,MATCH($A1548,'Hospitalisation Details'!$A:$A,0)),"Not Found")</f>
        <v>41</v>
      </c>
      <c r="P1548" s="6">
        <f>IFERROR(INDEX('Hospitalisation Details'!$U:$U,MATCH($A1548,'Hospitalisation Details'!$A:$A,0)),"Not Found")</f>
        <v>0</v>
      </c>
      <c r="Q1548" s="6">
        <f>IFERROR(INDEX('Hospitalisation Details'!$W:$W,MATCH($A1548,'Hospitalisation Details'!$A:$A,0)),"Not Found")</f>
        <v>0</v>
      </c>
    </row>
    <row r="1549" spans="1:17" ht="15" customHeight="1" x14ac:dyDescent="0.3">
      <c r="A1549" s="6" t="str">
        <f>'Customer Names'!A1549</f>
        <v>Id1548</v>
      </c>
      <c r="B1549" s="6" t="str">
        <f>IFERROR(INDEX('Customer Names'!$D:$D,MATCH($A1549,'Customer Names'!$A:$A,0)),"Not Found")</f>
        <v>Karen A.</v>
      </c>
      <c r="C1549" s="6">
        <f>IFERROR(INDEX('Medical Examinations'!$B:$B,MATCH($A1549,'Medical Examinations'!$A:$A,0)),"Not Found")</f>
        <v>27.265000000000001</v>
      </c>
      <c r="D1549" s="6">
        <f>IFERROR(INDEX('Medical Examinations'!$C:$C,MATCH($A1549,'Medical Examinations'!$A:$A,0)),"Not Found")</f>
        <v>5.51</v>
      </c>
      <c r="E1549" s="6" t="str">
        <f>IFERROR(INDEX('Medical Examinations'!$I:$I,MATCH($A1549,'Medical Examinations'!$A:$A,0)),"Not Found")</f>
        <v>No</v>
      </c>
      <c r="F1549" s="6" t="str">
        <f>IFERROR(INDEX('Medical Examinations'!$J:$J,MATCH($A1549,'Medical Examinations'!$A:$A,0)),"Not Found")</f>
        <v>No</v>
      </c>
      <c r="G1549" s="6" t="str">
        <f>IFERROR(INDEX('Medical Examinations'!$F:$F,MATCH($A1549,'Medical Examinations'!$A:$A,0)),"Not Found")</f>
        <v>No</v>
      </c>
      <c r="H1549" s="6">
        <f>IFERROR(INDEX('Medical Examinations'!$L:$L,MATCH($A1549,'Medical Examinations'!$A:$A,0)),"Not Found")</f>
        <v>1</v>
      </c>
      <c r="I1549" s="6" t="str">
        <f>IFERROR(INDEX('Medical Examinations'!$K:$K,MATCH($A1549,'Medical Examinations'!$A:$A,0)),"Not Found")</f>
        <v>No</v>
      </c>
      <c r="J1549" s="6" t="str">
        <f>IFERROR(INDEX('Medical Examinations'!$M:$M,MATCH($A1549,'Medical Examinations'!$A:$A,0)),"Not Found")</f>
        <v>Overweight</v>
      </c>
      <c r="K1549" s="6" t="str">
        <f>IFERROR(INDEX('Medical Examinations'!$N:$N,MATCH($A1549,'Medical Examinations'!$A:$A,0)),"Not Found")</f>
        <v>Normal</v>
      </c>
      <c r="L1549" s="12">
        <f>IFERROR(INDEX('Hospitalisation Details'!$V:$V,MATCH($A1549,'Hospitalisation Details'!$A:$A,0)),"Not Found")</f>
        <v>0</v>
      </c>
      <c r="M1549" s="13">
        <f>IFERROR(INDEX('Hospitalisation Details'!$F:$F,MATCH($A1549,'Hospitalisation Details'!$A:$A,0)),"Not Found")</f>
        <v>6555.07</v>
      </c>
      <c r="N1549" s="6">
        <f>IFERROR(INDEX('Hospitalisation Details'!$S:$S,MATCH($A1549,'Hospitalisation Details'!$A:$A,0)),"Not Found")</f>
        <v>30945</v>
      </c>
      <c r="O1549" s="6">
        <f>IFERROR(INDEX('Hospitalisation Details'!$T:$T,MATCH($A1549,'Hospitalisation Details'!$A:$A,0)),"Not Found")</f>
        <v>38</v>
      </c>
      <c r="P1549" s="6">
        <f>IFERROR(INDEX('Hospitalisation Details'!$U:$U,MATCH($A1549,'Hospitalisation Details'!$A:$A,0)),"Not Found")</f>
        <v>0</v>
      </c>
      <c r="Q1549" s="6">
        <f>IFERROR(INDEX('Hospitalisation Details'!$W:$W,MATCH($A1549,'Hospitalisation Details'!$A:$A,0)),"Not Found")</f>
        <v>0</v>
      </c>
    </row>
    <row r="1550" spans="1:17" ht="15" customHeight="1" x14ac:dyDescent="0.3">
      <c r="A1550" s="6" t="str">
        <f>'Customer Names'!A1550</f>
        <v>Id1549</v>
      </c>
      <c r="B1550" s="6" t="str">
        <f>IFERROR(INDEX('Customer Names'!$D:$D,MATCH($A1550,'Customer Names'!$A:$A,0)),"Not Found")</f>
        <v>Thomas R. Jr.</v>
      </c>
      <c r="C1550" s="6">
        <f>IFERROR(INDEX('Medical Examinations'!$B:$B,MATCH($A1550,'Medical Examinations'!$A:$A,0)),"Not Found")</f>
        <v>17.059999999999999</v>
      </c>
      <c r="D1550" s="6">
        <f>IFERROR(INDEX('Medical Examinations'!$C:$C,MATCH($A1550,'Medical Examinations'!$A:$A,0)),"Not Found")</f>
        <v>8.5</v>
      </c>
      <c r="E1550" s="6" t="str">
        <f>IFERROR(INDEX('Medical Examinations'!$I:$I,MATCH($A1550,'Medical Examinations'!$A:$A,0)),"Not Found")</f>
        <v>No</v>
      </c>
      <c r="F1550" s="6" t="str">
        <f>IFERROR(INDEX('Medical Examinations'!$J:$J,MATCH($A1550,'Medical Examinations'!$A:$A,0)),"Not Found")</f>
        <v>No</v>
      </c>
      <c r="G1550" s="6" t="str">
        <f>IFERROR(INDEX('Medical Examinations'!$F:$F,MATCH($A1550,'Medical Examinations'!$A:$A,0)),"Not Found")</f>
        <v>No</v>
      </c>
      <c r="H1550" s="6">
        <f>IFERROR(INDEX('Medical Examinations'!$L:$L,MATCH($A1550,'Medical Examinations'!$A:$A,0)),"Not Found")</f>
        <v>0</v>
      </c>
      <c r="I1550" s="6" t="str">
        <f>IFERROR(INDEX('Medical Examinations'!$K:$K,MATCH($A1550,'Medical Examinations'!$A:$A,0)),"Not Found")</f>
        <v>No</v>
      </c>
      <c r="J1550" s="6" t="str">
        <f>IFERROR(INDEX('Medical Examinations'!$M:$M,MATCH($A1550,'Medical Examinations'!$A:$A,0)),"Not Found")</f>
        <v>Underweight</v>
      </c>
      <c r="K1550" s="6" t="str">
        <f>IFERROR(INDEX('Medical Examinations'!$N:$N,MATCH($A1550,'Medical Examinations'!$A:$A,0)),"Not Found")</f>
        <v>Diabetic</v>
      </c>
      <c r="L1550" s="12">
        <f>IFERROR(INDEX('Hospitalisation Details'!$V:$V,MATCH($A1550,'Hospitalisation Details'!$A:$A,0)),"Not Found")</f>
        <v>0</v>
      </c>
      <c r="M1550" s="13">
        <f>IFERROR(INDEX('Hospitalisation Details'!$F:$F,MATCH($A1550,'Hospitalisation Details'!$A:$A,0)),"Not Found")</f>
        <v>6552.01</v>
      </c>
      <c r="N1550" s="6">
        <f>IFERROR(INDEX('Hospitalisation Details'!$S:$S,MATCH($A1550,'Hospitalisation Details'!$A:$A,0)),"Not Found")</f>
        <v>25183</v>
      </c>
      <c r="O1550" s="6">
        <f>IFERROR(INDEX('Hospitalisation Details'!$T:$T,MATCH($A1550,'Hospitalisation Details'!$A:$A,0)),"Not Found")</f>
        <v>54</v>
      </c>
      <c r="P1550" s="6">
        <f>IFERROR(INDEX('Hospitalisation Details'!$U:$U,MATCH($A1550,'Hospitalisation Details'!$A:$A,0)),"Not Found")</f>
        <v>0</v>
      </c>
      <c r="Q1550" s="6">
        <f>IFERROR(INDEX('Hospitalisation Details'!$W:$W,MATCH($A1550,'Hospitalisation Details'!$A:$A,0)),"Not Found")</f>
        <v>0</v>
      </c>
    </row>
    <row r="1551" spans="1:17" ht="15" customHeight="1" x14ac:dyDescent="0.3">
      <c r="A1551" s="6" t="str">
        <f>'Customer Names'!A1551</f>
        <v>Id1550</v>
      </c>
      <c r="B1551" s="6" t="str">
        <f>IFERROR(INDEX('Customer Names'!$D:$D,MATCH($A1551,'Customer Names'!$A:$A,0)),"Not Found")</f>
        <v>Stephanie W.</v>
      </c>
      <c r="C1551" s="6">
        <f>IFERROR(INDEX('Medical Examinations'!$B:$B,MATCH($A1551,'Medical Examinations'!$A:$A,0)),"Not Found")</f>
        <v>36.29</v>
      </c>
      <c r="D1551" s="6">
        <f>IFERROR(INDEX('Medical Examinations'!$C:$C,MATCH($A1551,'Medical Examinations'!$A:$A,0)),"Not Found")</f>
        <v>6.23</v>
      </c>
      <c r="E1551" s="6" t="str">
        <f>IFERROR(INDEX('Medical Examinations'!$I:$I,MATCH($A1551,'Medical Examinations'!$A:$A,0)),"Not Found")</f>
        <v>No</v>
      </c>
      <c r="F1551" s="6" t="str">
        <f>IFERROR(INDEX('Medical Examinations'!$J:$J,MATCH($A1551,'Medical Examinations'!$A:$A,0)),"Not Found")</f>
        <v>No</v>
      </c>
      <c r="G1551" s="6" t="str">
        <f>IFERROR(INDEX('Medical Examinations'!$F:$F,MATCH($A1551,'Medical Examinations'!$A:$A,0)),"Not Found")</f>
        <v>No</v>
      </c>
      <c r="H1551" s="6">
        <f>IFERROR(INDEX('Medical Examinations'!$L:$L,MATCH($A1551,'Medical Examinations'!$A:$A,0)),"Not Found")</f>
        <v>0</v>
      </c>
      <c r="I1551" s="6" t="str">
        <f>IFERROR(INDEX('Medical Examinations'!$K:$K,MATCH($A1551,'Medical Examinations'!$A:$A,0)),"Not Found")</f>
        <v>No</v>
      </c>
      <c r="J1551" s="6" t="str">
        <f>IFERROR(INDEX('Medical Examinations'!$M:$M,MATCH($A1551,'Medical Examinations'!$A:$A,0)),"Not Found")</f>
        <v>Obesity</v>
      </c>
      <c r="K1551" s="6" t="str">
        <f>IFERROR(INDEX('Medical Examinations'!$N:$N,MATCH($A1551,'Medical Examinations'!$A:$A,0)),"Not Found")</f>
        <v>Prediabetic</v>
      </c>
      <c r="L1551" s="12">
        <f>IFERROR(INDEX('Hospitalisation Details'!$V:$V,MATCH($A1551,'Hospitalisation Details'!$A:$A,0)),"Not Found")</f>
        <v>0</v>
      </c>
      <c r="M1551" s="13">
        <f>IFERROR(INDEX('Hospitalisation Details'!$F:$F,MATCH($A1551,'Hospitalisation Details'!$A:$A,0)),"Not Found")</f>
        <v>6551.75</v>
      </c>
      <c r="N1551" s="6">
        <f>IFERROR(INDEX('Hospitalisation Details'!$S:$S,MATCH($A1551,'Hospitalisation Details'!$A:$A,0)),"Not Found")</f>
        <v>32726</v>
      </c>
      <c r="O1551" s="6">
        <f>IFERROR(INDEX('Hospitalisation Details'!$T:$T,MATCH($A1551,'Hospitalisation Details'!$A:$A,0)),"Not Found")</f>
        <v>33</v>
      </c>
      <c r="P1551" s="6">
        <f>IFERROR(INDEX('Hospitalisation Details'!$U:$U,MATCH($A1551,'Hospitalisation Details'!$A:$A,0)),"Not Found")</f>
        <v>0</v>
      </c>
      <c r="Q1551" s="6">
        <f>IFERROR(INDEX('Hospitalisation Details'!$W:$W,MATCH($A1551,'Hospitalisation Details'!$A:$A,0)),"Not Found")</f>
        <v>0</v>
      </c>
    </row>
    <row r="1552" spans="1:17" ht="15" customHeight="1" x14ac:dyDescent="0.3">
      <c r="A1552" s="6" t="str">
        <f>'Customer Names'!A1552</f>
        <v>Id1551</v>
      </c>
      <c r="B1552" s="6" t="str">
        <f>IFERROR(INDEX('Customer Names'!$D:$D,MATCH($A1552,'Customer Names'!$A:$A,0)),"Not Found")</f>
        <v>Ezra</v>
      </c>
      <c r="C1552" s="6">
        <f>IFERROR(INDEX('Medical Examinations'!$B:$B,MATCH($A1552,'Medical Examinations'!$A:$A,0)),"Not Found")</f>
        <v>28.594999999999999</v>
      </c>
      <c r="D1552" s="6">
        <f>IFERROR(INDEX('Medical Examinations'!$C:$C,MATCH($A1552,'Medical Examinations'!$A:$A,0)),"Not Found")</f>
        <v>8.5299999999999994</v>
      </c>
      <c r="E1552" s="6" t="str">
        <f>IFERROR(INDEX('Medical Examinations'!$I:$I,MATCH($A1552,'Medical Examinations'!$A:$A,0)),"Not Found")</f>
        <v>Yes</v>
      </c>
      <c r="F1552" s="6" t="str">
        <f>IFERROR(INDEX('Medical Examinations'!$J:$J,MATCH($A1552,'Medical Examinations'!$A:$A,0)),"Not Found")</f>
        <v>No</v>
      </c>
      <c r="G1552" s="6" t="str">
        <f>IFERROR(INDEX('Medical Examinations'!$F:$F,MATCH($A1552,'Medical Examinations'!$A:$A,0)),"Not Found")</f>
        <v>No</v>
      </c>
      <c r="H1552" s="6">
        <f>IFERROR(INDEX('Medical Examinations'!$L:$L,MATCH($A1552,'Medical Examinations'!$A:$A,0)),"Not Found")</f>
        <v>1</v>
      </c>
      <c r="I1552" s="6" t="str">
        <f>IFERROR(INDEX('Medical Examinations'!$K:$K,MATCH($A1552,'Medical Examinations'!$A:$A,0)),"Not Found")</f>
        <v>No</v>
      </c>
      <c r="J1552" s="6" t="str">
        <f>IFERROR(INDEX('Medical Examinations'!$M:$M,MATCH($A1552,'Medical Examinations'!$A:$A,0)),"Not Found")</f>
        <v>Overweight</v>
      </c>
      <c r="K1552" s="6" t="str">
        <f>IFERROR(INDEX('Medical Examinations'!$N:$N,MATCH($A1552,'Medical Examinations'!$A:$A,0)),"Not Found")</f>
        <v>Diabetic</v>
      </c>
      <c r="L1552" s="12">
        <f>IFERROR(INDEX('Hospitalisation Details'!$V:$V,MATCH($A1552,'Hospitalisation Details'!$A:$A,0)),"Not Found")</f>
        <v>0</v>
      </c>
      <c r="M1552" s="13">
        <f>IFERROR(INDEX('Hospitalisation Details'!$F:$F,MATCH($A1552,'Hospitalisation Details'!$A:$A,0)),"Not Found")</f>
        <v>6548.2</v>
      </c>
      <c r="N1552" s="6">
        <f>IFERROR(INDEX('Hospitalisation Details'!$S:$S,MATCH($A1552,'Hospitalisation Details'!$A:$A,0)),"Not Found")</f>
        <v>31764</v>
      </c>
      <c r="O1552" s="6">
        <f>IFERROR(INDEX('Hospitalisation Details'!$T:$T,MATCH($A1552,'Hospitalisation Details'!$A:$A,0)),"Not Found")</f>
        <v>36</v>
      </c>
      <c r="P1552" s="6">
        <f>IFERROR(INDEX('Hospitalisation Details'!$U:$U,MATCH($A1552,'Hospitalisation Details'!$A:$A,0)),"Not Found")</f>
        <v>0</v>
      </c>
      <c r="Q1552" s="6">
        <f>IFERROR(INDEX('Hospitalisation Details'!$W:$W,MATCH($A1552,'Hospitalisation Details'!$A:$A,0)),"Not Found")</f>
        <v>0</v>
      </c>
    </row>
    <row r="1553" spans="1:17" ht="15" customHeight="1" x14ac:dyDescent="0.3">
      <c r="A1553" s="6" t="str">
        <f>'Customer Names'!A1553</f>
        <v>Id1552</v>
      </c>
      <c r="B1553" s="6" t="str">
        <f>IFERROR(INDEX('Customer Names'!$D:$D,MATCH($A1553,'Customer Names'!$A:$A,0)),"Not Found")</f>
        <v>Jim</v>
      </c>
      <c r="C1553" s="6">
        <f>IFERROR(INDEX('Medical Examinations'!$B:$B,MATCH($A1553,'Medical Examinations'!$A:$A,0)),"Not Found")</f>
        <v>17.8</v>
      </c>
      <c r="D1553" s="6">
        <f>IFERROR(INDEX('Medical Examinations'!$C:$C,MATCH($A1553,'Medical Examinations'!$A:$A,0)),"Not Found")</f>
        <v>5.75</v>
      </c>
      <c r="E1553" s="6" t="str">
        <f>IFERROR(INDEX('Medical Examinations'!$I:$I,MATCH($A1553,'Medical Examinations'!$A:$A,0)),"Not Found")</f>
        <v>Yes</v>
      </c>
      <c r="F1553" s="6" t="str">
        <f>IFERROR(INDEX('Medical Examinations'!$J:$J,MATCH($A1553,'Medical Examinations'!$A:$A,0)),"Not Found")</f>
        <v>No</v>
      </c>
      <c r="G1553" s="6" t="str">
        <f>IFERROR(INDEX('Medical Examinations'!$F:$F,MATCH($A1553,'Medical Examinations'!$A:$A,0)),"Not Found")</f>
        <v>Yes</v>
      </c>
      <c r="H1553" s="6">
        <f>IFERROR(INDEX('Medical Examinations'!$L:$L,MATCH($A1553,'Medical Examinations'!$A:$A,0)),"Not Found")</f>
        <v>1</v>
      </c>
      <c r="I1553" s="6" t="str">
        <f>IFERROR(INDEX('Medical Examinations'!$K:$K,MATCH($A1553,'Medical Examinations'!$A:$A,0)),"Not Found")</f>
        <v>No</v>
      </c>
      <c r="J1553" s="6" t="str">
        <f>IFERROR(INDEX('Medical Examinations'!$M:$M,MATCH($A1553,'Medical Examinations'!$A:$A,0)),"Not Found")</f>
        <v>Underweight</v>
      </c>
      <c r="K1553" s="6" t="str">
        <f>IFERROR(INDEX('Medical Examinations'!$N:$N,MATCH($A1553,'Medical Examinations'!$A:$A,0)),"Not Found")</f>
        <v>Prediabetic</v>
      </c>
      <c r="L1553" s="12">
        <f>IFERROR(INDEX('Hospitalisation Details'!$V:$V,MATCH($A1553,'Hospitalisation Details'!$A:$A,0)),"Not Found")</f>
        <v>0</v>
      </c>
      <c r="M1553" s="13">
        <f>IFERROR(INDEX('Hospitalisation Details'!$F:$F,MATCH($A1553,'Hospitalisation Details'!$A:$A,0)),"Not Found")</f>
        <v>6546.16</v>
      </c>
      <c r="N1553" s="6">
        <f>IFERROR(INDEX('Hospitalisation Details'!$S:$S,MATCH($A1553,'Hospitalisation Details'!$A:$A,0)),"Not Found")</f>
        <v>25540</v>
      </c>
      <c r="O1553" s="6">
        <f>IFERROR(INDEX('Hospitalisation Details'!$T:$T,MATCH($A1553,'Hospitalisation Details'!$A:$A,0)),"Not Found")</f>
        <v>53</v>
      </c>
      <c r="P1553" s="6">
        <f>IFERROR(INDEX('Hospitalisation Details'!$U:$U,MATCH($A1553,'Hospitalisation Details'!$A:$A,0)),"Not Found")</f>
        <v>0</v>
      </c>
      <c r="Q1553" s="6">
        <f>IFERROR(INDEX('Hospitalisation Details'!$W:$W,MATCH($A1553,'Hospitalisation Details'!$A:$A,0)),"Not Found")</f>
        <v>0</v>
      </c>
    </row>
    <row r="1554" spans="1:17" ht="15" customHeight="1" x14ac:dyDescent="0.3">
      <c r="A1554" s="6" t="str">
        <f>'Customer Names'!A1554</f>
        <v>Id1553</v>
      </c>
      <c r="B1554" s="6" t="str">
        <f>IFERROR(INDEX('Customer Names'!$D:$D,MATCH($A1554,'Customer Names'!$A:$A,0)),"Not Found")</f>
        <v>Ari L.</v>
      </c>
      <c r="C1554" s="6">
        <f>IFERROR(INDEX('Medical Examinations'!$B:$B,MATCH($A1554,'Medical Examinations'!$A:$A,0)),"Not Found")</f>
        <v>21.4</v>
      </c>
      <c r="D1554" s="6">
        <f>IFERROR(INDEX('Medical Examinations'!$C:$C,MATCH($A1554,'Medical Examinations'!$A:$A,0)),"Not Found")</f>
        <v>5.6</v>
      </c>
      <c r="E1554" s="6" t="str">
        <f>IFERROR(INDEX('Medical Examinations'!$I:$I,MATCH($A1554,'Medical Examinations'!$A:$A,0)),"Not Found")</f>
        <v>No</v>
      </c>
      <c r="F1554" s="6" t="str">
        <f>IFERROR(INDEX('Medical Examinations'!$J:$J,MATCH($A1554,'Medical Examinations'!$A:$A,0)),"Not Found")</f>
        <v>No</v>
      </c>
      <c r="G1554" s="6" t="str">
        <f>IFERROR(INDEX('Medical Examinations'!$F:$F,MATCH($A1554,'Medical Examinations'!$A:$A,0)),"Not Found")</f>
        <v>No</v>
      </c>
      <c r="H1554" s="6">
        <f>IFERROR(INDEX('Medical Examinations'!$L:$L,MATCH($A1554,'Medical Examinations'!$A:$A,0)),"Not Found")</f>
        <v>0</v>
      </c>
      <c r="I1554" s="6" t="str">
        <f>IFERROR(INDEX('Medical Examinations'!$K:$K,MATCH($A1554,'Medical Examinations'!$A:$A,0)),"Not Found")</f>
        <v>No</v>
      </c>
      <c r="J1554" s="6" t="str">
        <f>IFERROR(INDEX('Medical Examinations'!$M:$M,MATCH($A1554,'Medical Examinations'!$A:$A,0)),"Not Found")</f>
        <v>Normal Weight</v>
      </c>
      <c r="K1554" s="6" t="str">
        <f>IFERROR(INDEX('Medical Examinations'!$N:$N,MATCH($A1554,'Medical Examinations'!$A:$A,0)),"Not Found")</f>
        <v>Normal</v>
      </c>
      <c r="L1554" s="12">
        <f>IFERROR(INDEX('Hospitalisation Details'!$V:$V,MATCH($A1554,'Hospitalisation Details'!$A:$A,0)),"Not Found")</f>
        <v>0</v>
      </c>
      <c r="M1554" s="13">
        <f>IFERROR(INDEX('Hospitalisation Details'!$F:$F,MATCH($A1554,'Hospitalisation Details'!$A:$A,0)),"Not Found")</f>
        <v>6536.68</v>
      </c>
      <c r="N1554" s="6">
        <f>IFERROR(INDEX('Hospitalisation Details'!$S:$S,MATCH($A1554,'Hospitalisation Details'!$A:$A,0)),"Not Found")</f>
        <v>30226</v>
      </c>
      <c r="O1554" s="6">
        <f>IFERROR(INDEX('Hospitalisation Details'!$T:$T,MATCH($A1554,'Hospitalisation Details'!$A:$A,0)),"Not Found")</f>
        <v>40</v>
      </c>
      <c r="P1554" s="6">
        <f>IFERROR(INDEX('Hospitalisation Details'!$U:$U,MATCH($A1554,'Hospitalisation Details'!$A:$A,0)),"Not Found")</f>
        <v>0</v>
      </c>
      <c r="Q1554" s="6">
        <f>IFERROR(INDEX('Hospitalisation Details'!$W:$W,MATCH($A1554,'Hospitalisation Details'!$A:$A,0)),"Not Found")</f>
        <v>0</v>
      </c>
    </row>
    <row r="1555" spans="1:17" ht="15" customHeight="1" x14ac:dyDescent="0.3">
      <c r="A1555" s="6" t="str">
        <f>'Customer Names'!A1555</f>
        <v>Id1554</v>
      </c>
      <c r="B1555" s="6" t="str">
        <f>IFERROR(INDEX('Customer Names'!$D:$D,MATCH($A1555,'Customer Names'!$A:$A,0)),"Not Found")</f>
        <v>Fanny</v>
      </c>
      <c r="C1555" s="6">
        <f>IFERROR(INDEX('Medical Examinations'!$B:$B,MATCH($A1555,'Medical Examinations'!$A:$A,0)),"Not Found")</f>
        <v>23.01</v>
      </c>
      <c r="D1555" s="6">
        <f>IFERROR(INDEX('Medical Examinations'!$C:$C,MATCH($A1555,'Medical Examinations'!$A:$A,0)),"Not Found")</f>
        <v>4.68</v>
      </c>
      <c r="E1555" s="6" t="str">
        <f>IFERROR(INDEX('Medical Examinations'!$I:$I,MATCH($A1555,'Medical Examinations'!$A:$A,0)),"Not Found")</f>
        <v>No</v>
      </c>
      <c r="F1555" s="6" t="str">
        <f>IFERROR(INDEX('Medical Examinations'!$J:$J,MATCH($A1555,'Medical Examinations'!$A:$A,0)),"Not Found")</f>
        <v>No</v>
      </c>
      <c r="G1555" s="6" t="str">
        <f>IFERROR(INDEX('Medical Examinations'!$F:$F,MATCH($A1555,'Medical Examinations'!$A:$A,0)),"Not Found")</f>
        <v>No</v>
      </c>
      <c r="H1555" s="6">
        <f>IFERROR(INDEX('Medical Examinations'!$L:$L,MATCH($A1555,'Medical Examinations'!$A:$A,0)),"Not Found")</f>
        <v>0</v>
      </c>
      <c r="I1555" s="6" t="str">
        <f>IFERROR(INDEX('Medical Examinations'!$K:$K,MATCH($A1555,'Medical Examinations'!$A:$A,0)),"Not Found")</f>
        <v>No</v>
      </c>
      <c r="J1555" s="6" t="str">
        <f>IFERROR(INDEX('Medical Examinations'!$M:$M,MATCH($A1555,'Medical Examinations'!$A:$A,0)),"Not Found")</f>
        <v>Normal Weight</v>
      </c>
      <c r="K1555" s="6" t="str">
        <f>IFERROR(INDEX('Medical Examinations'!$N:$N,MATCH($A1555,'Medical Examinations'!$A:$A,0)),"Not Found")</f>
        <v>Normal</v>
      </c>
      <c r="L1555" s="12">
        <f>IFERROR(INDEX('Hospitalisation Details'!$V:$V,MATCH($A1555,'Hospitalisation Details'!$A:$A,0)),"Not Found")</f>
        <v>0</v>
      </c>
      <c r="M1555" s="13">
        <f>IFERROR(INDEX('Hospitalisation Details'!$F:$F,MATCH($A1555,'Hospitalisation Details'!$A:$A,0)),"Not Found")</f>
        <v>6532.04</v>
      </c>
      <c r="N1555" s="6">
        <f>IFERROR(INDEX('Hospitalisation Details'!$S:$S,MATCH($A1555,'Hospitalisation Details'!$A:$A,0)),"Not Found")</f>
        <v>30175</v>
      </c>
      <c r="O1555" s="6">
        <f>IFERROR(INDEX('Hospitalisation Details'!$T:$T,MATCH($A1555,'Hospitalisation Details'!$A:$A,0)),"Not Found")</f>
        <v>40</v>
      </c>
      <c r="P1555" s="6">
        <f>IFERROR(INDEX('Hospitalisation Details'!$U:$U,MATCH($A1555,'Hospitalisation Details'!$A:$A,0)),"Not Found")</f>
        <v>0</v>
      </c>
      <c r="Q1555" s="6">
        <f>IFERROR(INDEX('Hospitalisation Details'!$W:$W,MATCH($A1555,'Hospitalisation Details'!$A:$A,0)),"Not Found")</f>
        <v>0</v>
      </c>
    </row>
    <row r="1556" spans="1:17" ht="15" customHeight="1" x14ac:dyDescent="0.3">
      <c r="A1556" s="6" t="str">
        <f>'Customer Names'!A1556</f>
        <v>Id1555</v>
      </c>
      <c r="B1556" s="6" t="str">
        <f>IFERROR(INDEX('Customer Names'!$D:$D,MATCH($A1556,'Customer Names'!$A:$A,0)),"Not Found")</f>
        <v>Heather</v>
      </c>
      <c r="C1556" s="6">
        <f>IFERROR(INDEX('Medical Examinations'!$B:$B,MATCH($A1556,'Medical Examinations'!$A:$A,0)),"Not Found")</f>
        <v>19.86</v>
      </c>
      <c r="D1556" s="6">
        <f>IFERROR(INDEX('Medical Examinations'!$C:$C,MATCH($A1556,'Medical Examinations'!$A:$A,0)),"Not Found")</f>
        <v>5.62</v>
      </c>
      <c r="E1556" s="6" t="str">
        <f>IFERROR(INDEX('Medical Examinations'!$I:$I,MATCH($A1556,'Medical Examinations'!$A:$A,0)),"Not Found")</f>
        <v>Yes</v>
      </c>
      <c r="F1556" s="6" t="str">
        <f>IFERROR(INDEX('Medical Examinations'!$J:$J,MATCH($A1556,'Medical Examinations'!$A:$A,0)),"Not Found")</f>
        <v>No</v>
      </c>
      <c r="G1556" s="6" t="str">
        <f>IFERROR(INDEX('Medical Examinations'!$F:$F,MATCH($A1556,'Medical Examinations'!$A:$A,0)),"Not Found")</f>
        <v>No</v>
      </c>
      <c r="H1556" s="6">
        <f>IFERROR(INDEX('Medical Examinations'!$L:$L,MATCH($A1556,'Medical Examinations'!$A:$A,0)),"Not Found")</f>
        <v>0</v>
      </c>
      <c r="I1556" s="6" t="str">
        <f>IFERROR(INDEX('Medical Examinations'!$K:$K,MATCH($A1556,'Medical Examinations'!$A:$A,0)),"Not Found")</f>
        <v>No</v>
      </c>
      <c r="J1556" s="6" t="str">
        <f>IFERROR(INDEX('Medical Examinations'!$M:$M,MATCH($A1556,'Medical Examinations'!$A:$A,0)),"Not Found")</f>
        <v>Normal Weight</v>
      </c>
      <c r="K1556" s="6" t="str">
        <f>IFERROR(INDEX('Medical Examinations'!$N:$N,MATCH($A1556,'Medical Examinations'!$A:$A,0)),"Not Found")</f>
        <v>Normal</v>
      </c>
      <c r="L1556" s="12">
        <f>IFERROR(INDEX('Hospitalisation Details'!$V:$V,MATCH($A1556,'Hospitalisation Details'!$A:$A,0)),"Not Found")</f>
        <v>0</v>
      </c>
      <c r="M1556" s="13">
        <f>IFERROR(INDEX('Hospitalisation Details'!$F:$F,MATCH($A1556,'Hospitalisation Details'!$A:$A,0)),"Not Found")</f>
        <v>6529.21</v>
      </c>
      <c r="N1556" s="6">
        <f>IFERROR(INDEX('Hospitalisation Details'!$S:$S,MATCH($A1556,'Hospitalisation Details'!$A:$A,0)),"Not Found")</f>
        <v>28056</v>
      </c>
      <c r="O1556" s="6">
        <f>IFERROR(INDEX('Hospitalisation Details'!$T:$T,MATCH($A1556,'Hospitalisation Details'!$A:$A,0)),"Not Found")</f>
        <v>46</v>
      </c>
      <c r="P1556" s="6">
        <f>IFERROR(INDEX('Hospitalisation Details'!$U:$U,MATCH($A1556,'Hospitalisation Details'!$A:$A,0)),"Not Found")</f>
        <v>0</v>
      </c>
      <c r="Q1556" s="6">
        <f>IFERROR(INDEX('Hospitalisation Details'!$W:$W,MATCH($A1556,'Hospitalisation Details'!$A:$A,0)),"Not Found")</f>
        <v>0</v>
      </c>
    </row>
    <row r="1557" spans="1:17" ht="15" customHeight="1" x14ac:dyDescent="0.3">
      <c r="A1557" s="6" t="str">
        <f>'Customer Names'!A1557</f>
        <v>Id1556</v>
      </c>
      <c r="B1557" s="6" t="str">
        <f>IFERROR(INDEX('Customer Names'!$D:$D,MATCH($A1557,'Customer Names'!$A:$A,0)),"Not Found")</f>
        <v>Peter W. Sr.</v>
      </c>
      <c r="C1557" s="6">
        <f>IFERROR(INDEX('Medical Examinations'!$B:$B,MATCH($A1557,'Medical Examinations'!$A:$A,0)),"Not Found")</f>
        <v>33.58</v>
      </c>
      <c r="D1557" s="6">
        <f>IFERROR(INDEX('Medical Examinations'!$C:$C,MATCH($A1557,'Medical Examinations'!$A:$A,0)),"Not Found")</f>
        <v>5.08</v>
      </c>
      <c r="E1557" s="6" t="str">
        <f>IFERROR(INDEX('Medical Examinations'!$I:$I,MATCH($A1557,'Medical Examinations'!$A:$A,0)),"Not Found")</f>
        <v>No</v>
      </c>
      <c r="F1557" s="6" t="str">
        <f>IFERROR(INDEX('Medical Examinations'!$J:$J,MATCH($A1557,'Medical Examinations'!$A:$A,0)),"Not Found")</f>
        <v>No</v>
      </c>
      <c r="G1557" s="6" t="str">
        <f>IFERROR(INDEX('Medical Examinations'!$F:$F,MATCH($A1557,'Medical Examinations'!$A:$A,0)),"Not Found")</f>
        <v>No</v>
      </c>
      <c r="H1557" s="6">
        <f>IFERROR(INDEX('Medical Examinations'!$L:$L,MATCH($A1557,'Medical Examinations'!$A:$A,0)),"Not Found")</f>
        <v>0</v>
      </c>
      <c r="I1557" s="6" t="str">
        <f>IFERROR(INDEX('Medical Examinations'!$K:$K,MATCH($A1557,'Medical Examinations'!$A:$A,0)),"Not Found")</f>
        <v>No</v>
      </c>
      <c r="J1557" s="6" t="str">
        <f>IFERROR(INDEX('Medical Examinations'!$M:$M,MATCH($A1557,'Medical Examinations'!$A:$A,0)),"Not Found")</f>
        <v>Obesity</v>
      </c>
      <c r="K1557" s="6" t="str">
        <f>IFERROR(INDEX('Medical Examinations'!$N:$N,MATCH($A1557,'Medical Examinations'!$A:$A,0)),"Not Found")</f>
        <v>Normal</v>
      </c>
      <c r="L1557" s="12">
        <f>IFERROR(INDEX('Hospitalisation Details'!$V:$V,MATCH($A1557,'Hospitalisation Details'!$A:$A,0)),"Not Found")</f>
        <v>0</v>
      </c>
      <c r="M1557" s="13">
        <f>IFERROR(INDEX('Hospitalisation Details'!$F:$F,MATCH($A1557,'Hospitalisation Details'!$A:$A,0)),"Not Found")</f>
        <v>6512.24</v>
      </c>
      <c r="N1557" s="6">
        <f>IFERROR(INDEX('Hospitalisation Details'!$S:$S,MATCH($A1557,'Hospitalisation Details'!$A:$A,0)),"Not Found")</f>
        <v>34522</v>
      </c>
      <c r="O1557" s="6">
        <f>IFERROR(INDEX('Hospitalisation Details'!$T:$T,MATCH($A1557,'Hospitalisation Details'!$A:$A,0)),"Not Found")</f>
        <v>28</v>
      </c>
      <c r="P1557" s="6">
        <f>IFERROR(INDEX('Hospitalisation Details'!$U:$U,MATCH($A1557,'Hospitalisation Details'!$A:$A,0)),"Not Found")</f>
        <v>0</v>
      </c>
      <c r="Q1557" s="6">
        <f>IFERROR(INDEX('Hospitalisation Details'!$W:$W,MATCH($A1557,'Hospitalisation Details'!$A:$A,0)),"Not Found")</f>
        <v>0</v>
      </c>
    </row>
    <row r="1558" spans="1:17" ht="15" customHeight="1" x14ac:dyDescent="0.3">
      <c r="A1558" s="6" t="str">
        <f>'Customer Names'!A1558</f>
        <v>Id1557</v>
      </c>
      <c r="B1558" s="6" t="str">
        <f>IFERROR(INDEX('Customer Names'!$D:$D,MATCH($A1558,'Customer Names'!$A:$A,0)),"Not Found")</f>
        <v>Catherine A</v>
      </c>
      <c r="C1558" s="6">
        <f>IFERROR(INDEX('Medical Examinations'!$B:$B,MATCH($A1558,'Medical Examinations'!$A:$A,0)),"Not Found")</f>
        <v>29.81</v>
      </c>
      <c r="D1558" s="6">
        <f>IFERROR(INDEX('Medical Examinations'!$C:$C,MATCH($A1558,'Medical Examinations'!$A:$A,0)),"Not Found")</f>
        <v>5.28</v>
      </c>
      <c r="E1558" s="6" t="str">
        <f>IFERROR(INDEX('Medical Examinations'!$I:$I,MATCH($A1558,'Medical Examinations'!$A:$A,0)),"Not Found")</f>
        <v>No</v>
      </c>
      <c r="F1558" s="6" t="str">
        <f>IFERROR(INDEX('Medical Examinations'!$J:$J,MATCH($A1558,'Medical Examinations'!$A:$A,0)),"Not Found")</f>
        <v>No</v>
      </c>
      <c r="G1558" s="6" t="str">
        <f>IFERROR(INDEX('Medical Examinations'!$F:$F,MATCH($A1558,'Medical Examinations'!$A:$A,0)),"Not Found")</f>
        <v>No</v>
      </c>
      <c r="H1558" s="6">
        <f>IFERROR(INDEX('Medical Examinations'!$L:$L,MATCH($A1558,'Medical Examinations'!$A:$A,0)),"Not Found")</f>
        <v>0</v>
      </c>
      <c r="I1558" s="6" t="str">
        <f>IFERROR(INDEX('Medical Examinations'!$K:$K,MATCH($A1558,'Medical Examinations'!$A:$A,0)),"Not Found")</f>
        <v>No</v>
      </c>
      <c r="J1558" s="6" t="str">
        <f>IFERROR(INDEX('Medical Examinations'!$M:$M,MATCH($A1558,'Medical Examinations'!$A:$A,0)),"Not Found")</f>
        <v>Overweight</v>
      </c>
      <c r="K1558" s="6" t="str">
        <f>IFERROR(INDEX('Medical Examinations'!$N:$N,MATCH($A1558,'Medical Examinations'!$A:$A,0)),"Not Found")</f>
        <v>Normal</v>
      </c>
      <c r="L1558" s="12">
        <f>IFERROR(INDEX('Hospitalisation Details'!$V:$V,MATCH($A1558,'Hospitalisation Details'!$A:$A,0)),"Not Found")</f>
        <v>0</v>
      </c>
      <c r="M1558" s="13">
        <f>IFERROR(INDEX('Hospitalisation Details'!$F:$F,MATCH($A1558,'Hospitalisation Details'!$A:$A,0)),"Not Found")</f>
        <v>6500.24</v>
      </c>
      <c r="N1558" s="6">
        <f>IFERROR(INDEX('Hospitalisation Details'!$S:$S,MATCH($A1558,'Hospitalisation Details'!$A:$A,0)),"Not Found")</f>
        <v>30191</v>
      </c>
      <c r="O1558" s="6">
        <f>IFERROR(INDEX('Hospitalisation Details'!$T:$T,MATCH($A1558,'Hospitalisation Details'!$A:$A,0)),"Not Found")</f>
        <v>40</v>
      </c>
      <c r="P1558" s="6">
        <f>IFERROR(INDEX('Hospitalisation Details'!$U:$U,MATCH($A1558,'Hospitalisation Details'!$A:$A,0)),"Not Found")</f>
        <v>0</v>
      </c>
      <c r="Q1558" s="6">
        <f>IFERROR(INDEX('Hospitalisation Details'!$W:$W,MATCH($A1558,'Hospitalisation Details'!$A:$A,0)),"Not Found")</f>
        <v>0</v>
      </c>
    </row>
    <row r="1559" spans="1:17" ht="15" customHeight="1" x14ac:dyDescent="0.3">
      <c r="A1559" s="6" t="str">
        <f>'Customer Names'!A1559</f>
        <v>Id1558</v>
      </c>
      <c r="B1559" s="6" t="str">
        <f>IFERROR(INDEX('Customer Names'!$D:$D,MATCH($A1559,'Customer Names'!$A:$A,0)),"Not Found")</f>
        <v>Kelly A</v>
      </c>
      <c r="C1559" s="6">
        <f>IFERROR(INDEX('Medical Examinations'!$B:$B,MATCH($A1559,'Medical Examinations'!$A:$A,0)),"Not Found")</f>
        <v>27.4</v>
      </c>
      <c r="D1559" s="6">
        <f>IFERROR(INDEX('Medical Examinations'!$C:$C,MATCH($A1559,'Medical Examinations'!$A:$A,0)),"Not Found")</f>
        <v>4.6100000000000003</v>
      </c>
      <c r="E1559" s="6" t="str">
        <f>IFERROR(INDEX('Medical Examinations'!$I:$I,MATCH($A1559,'Medical Examinations'!$A:$A,0)),"Not Found")</f>
        <v>No</v>
      </c>
      <c r="F1559" s="6" t="str">
        <f>IFERROR(INDEX('Medical Examinations'!$J:$J,MATCH($A1559,'Medical Examinations'!$A:$A,0)),"Not Found")</f>
        <v>No</v>
      </c>
      <c r="G1559" s="6" t="str">
        <f>IFERROR(INDEX('Medical Examinations'!$F:$F,MATCH($A1559,'Medical Examinations'!$A:$A,0)),"Not Found")</f>
        <v>No</v>
      </c>
      <c r="H1559" s="6">
        <f>IFERROR(INDEX('Medical Examinations'!$L:$L,MATCH($A1559,'Medical Examinations'!$A:$A,0)),"Not Found")</f>
        <v>0</v>
      </c>
      <c r="I1559" s="6" t="str">
        <f>IFERROR(INDEX('Medical Examinations'!$K:$K,MATCH($A1559,'Medical Examinations'!$A:$A,0)),"Not Found")</f>
        <v>No</v>
      </c>
      <c r="J1559" s="6" t="str">
        <f>IFERROR(INDEX('Medical Examinations'!$M:$M,MATCH($A1559,'Medical Examinations'!$A:$A,0)),"Not Found")</f>
        <v>Overweight</v>
      </c>
      <c r="K1559" s="6" t="str">
        <f>IFERROR(INDEX('Medical Examinations'!$N:$N,MATCH($A1559,'Medical Examinations'!$A:$A,0)),"Not Found")</f>
        <v>Normal</v>
      </c>
      <c r="L1559" s="12">
        <f>IFERROR(INDEX('Hospitalisation Details'!$V:$V,MATCH($A1559,'Hospitalisation Details'!$A:$A,0)),"Not Found")</f>
        <v>0</v>
      </c>
      <c r="M1559" s="13">
        <f>IFERROR(INDEX('Hospitalisation Details'!$F:$F,MATCH($A1559,'Hospitalisation Details'!$A:$A,0)),"Not Found")</f>
        <v>6496.89</v>
      </c>
      <c r="N1559" s="6">
        <f>IFERROR(INDEX('Hospitalisation Details'!$S:$S,MATCH($A1559,'Hospitalisation Details'!$A:$A,0)),"Not Found")</f>
        <v>30233</v>
      </c>
      <c r="O1559" s="6">
        <f>IFERROR(INDEX('Hospitalisation Details'!$T:$T,MATCH($A1559,'Hospitalisation Details'!$A:$A,0)),"Not Found")</f>
        <v>40</v>
      </c>
      <c r="P1559" s="6">
        <f>IFERROR(INDEX('Hospitalisation Details'!$U:$U,MATCH($A1559,'Hospitalisation Details'!$A:$A,0)),"Not Found")</f>
        <v>0</v>
      </c>
      <c r="Q1559" s="6">
        <f>IFERROR(INDEX('Hospitalisation Details'!$W:$W,MATCH($A1559,'Hospitalisation Details'!$A:$A,0)),"Not Found")</f>
        <v>0</v>
      </c>
    </row>
    <row r="1560" spans="1:17" ht="15" customHeight="1" x14ac:dyDescent="0.3">
      <c r="A1560" s="6" t="str">
        <f>'Customer Names'!A1560</f>
        <v>Id1559</v>
      </c>
      <c r="B1560" s="6" t="str">
        <f>IFERROR(INDEX('Customer Names'!$D:$D,MATCH($A1560,'Customer Names'!$A:$A,0)),"Not Found")</f>
        <v>Janel N.</v>
      </c>
      <c r="C1560" s="6">
        <f>IFERROR(INDEX('Medical Examinations'!$B:$B,MATCH($A1560,'Medical Examinations'!$A:$A,0)),"Not Found")</f>
        <v>17.98</v>
      </c>
      <c r="D1560" s="6">
        <f>IFERROR(INDEX('Medical Examinations'!$C:$C,MATCH($A1560,'Medical Examinations'!$A:$A,0)),"Not Found")</f>
        <v>6.57</v>
      </c>
      <c r="E1560" s="6" t="str">
        <f>IFERROR(INDEX('Medical Examinations'!$I:$I,MATCH($A1560,'Medical Examinations'!$A:$A,0)),"Not Found")</f>
        <v>Yes</v>
      </c>
      <c r="F1560" s="6" t="str">
        <f>IFERROR(INDEX('Medical Examinations'!$J:$J,MATCH($A1560,'Medical Examinations'!$A:$A,0)),"Not Found")</f>
        <v>No</v>
      </c>
      <c r="G1560" s="6" t="str">
        <f>IFERROR(INDEX('Medical Examinations'!$F:$F,MATCH($A1560,'Medical Examinations'!$A:$A,0)),"Not Found")</f>
        <v>No</v>
      </c>
      <c r="H1560" s="6">
        <f>IFERROR(INDEX('Medical Examinations'!$L:$L,MATCH($A1560,'Medical Examinations'!$A:$A,0)),"Not Found")</f>
        <v>2</v>
      </c>
      <c r="I1560" s="6" t="str">
        <f>IFERROR(INDEX('Medical Examinations'!$K:$K,MATCH($A1560,'Medical Examinations'!$A:$A,0)),"Not Found")</f>
        <v>No</v>
      </c>
      <c r="J1560" s="6" t="str">
        <f>IFERROR(INDEX('Medical Examinations'!$M:$M,MATCH($A1560,'Medical Examinations'!$A:$A,0)),"Not Found")</f>
        <v>Underweight</v>
      </c>
      <c r="K1560" s="6" t="str">
        <f>IFERROR(INDEX('Medical Examinations'!$N:$N,MATCH($A1560,'Medical Examinations'!$A:$A,0)),"Not Found")</f>
        <v>Diabetic</v>
      </c>
      <c r="L1560" s="12">
        <f>IFERROR(INDEX('Hospitalisation Details'!$V:$V,MATCH($A1560,'Hospitalisation Details'!$A:$A,0)),"Not Found")</f>
        <v>0</v>
      </c>
      <c r="M1560" s="13">
        <f>IFERROR(INDEX('Hospitalisation Details'!$F:$F,MATCH($A1560,'Hospitalisation Details'!$A:$A,0)),"Not Found")</f>
        <v>6481.67</v>
      </c>
      <c r="N1560" s="6">
        <f>IFERROR(INDEX('Hospitalisation Details'!$S:$S,MATCH($A1560,'Hospitalisation Details'!$A:$A,0)),"Not Found")</f>
        <v>25903</v>
      </c>
      <c r="O1560" s="6">
        <f>IFERROR(INDEX('Hospitalisation Details'!$T:$T,MATCH($A1560,'Hospitalisation Details'!$A:$A,0)),"Not Found")</f>
        <v>52</v>
      </c>
      <c r="P1560" s="6">
        <f>IFERROR(INDEX('Hospitalisation Details'!$U:$U,MATCH($A1560,'Hospitalisation Details'!$A:$A,0)),"Not Found")</f>
        <v>0</v>
      </c>
      <c r="Q1560" s="6">
        <f>IFERROR(INDEX('Hospitalisation Details'!$W:$W,MATCH($A1560,'Hospitalisation Details'!$A:$A,0)),"Not Found")</f>
        <v>0</v>
      </c>
    </row>
    <row r="1561" spans="1:17" ht="15" customHeight="1" x14ac:dyDescent="0.3">
      <c r="A1561" s="6" t="str">
        <f>'Customer Names'!A1561</f>
        <v>Id1560</v>
      </c>
      <c r="B1561" s="6" t="str">
        <f>IFERROR(INDEX('Customer Names'!$D:$D,MATCH($A1561,'Customer Names'!$A:$A,0)),"Not Found")</f>
        <v>Yann Kai</v>
      </c>
      <c r="C1561" s="6">
        <f>IFERROR(INDEX('Medical Examinations'!$B:$B,MATCH($A1561,'Medical Examinations'!$A:$A,0)),"Not Found")</f>
        <v>37.9</v>
      </c>
      <c r="D1561" s="6">
        <f>IFERROR(INDEX('Medical Examinations'!$C:$C,MATCH($A1561,'Medical Examinations'!$A:$A,0)),"Not Found")</f>
        <v>5.83</v>
      </c>
      <c r="E1561" s="6" t="str">
        <f>IFERROR(INDEX('Medical Examinations'!$I:$I,MATCH($A1561,'Medical Examinations'!$A:$A,0)),"Not Found")</f>
        <v>No</v>
      </c>
      <c r="F1561" s="6" t="str">
        <f>IFERROR(INDEX('Medical Examinations'!$J:$J,MATCH($A1561,'Medical Examinations'!$A:$A,0)),"Not Found")</f>
        <v>No</v>
      </c>
      <c r="G1561" s="6" t="str">
        <f>IFERROR(INDEX('Medical Examinations'!$F:$F,MATCH($A1561,'Medical Examinations'!$A:$A,0)),"Not Found")</f>
        <v>No</v>
      </c>
      <c r="H1561" s="6">
        <f>IFERROR(INDEX('Medical Examinations'!$L:$L,MATCH($A1561,'Medical Examinations'!$A:$A,0)),"Not Found")</f>
        <v>0</v>
      </c>
      <c r="I1561" s="6" t="str">
        <f>IFERROR(INDEX('Medical Examinations'!$K:$K,MATCH($A1561,'Medical Examinations'!$A:$A,0)),"Not Found")</f>
        <v>No</v>
      </c>
      <c r="J1561" s="6" t="str">
        <f>IFERROR(INDEX('Medical Examinations'!$M:$M,MATCH($A1561,'Medical Examinations'!$A:$A,0)),"Not Found")</f>
        <v>Obesity</v>
      </c>
      <c r="K1561" s="6" t="str">
        <f>IFERROR(INDEX('Medical Examinations'!$N:$N,MATCH($A1561,'Medical Examinations'!$A:$A,0)),"Not Found")</f>
        <v>Prediabetic</v>
      </c>
      <c r="L1561" s="12">
        <f>IFERROR(INDEX('Hospitalisation Details'!$V:$V,MATCH($A1561,'Hospitalisation Details'!$A:$A,0)),"Not Found")</f>
        <v>0</v>
      </c>
      <c r="M1561" s="13">
        <f>IFERROR(INDEX('Hospitalisation Details'!$F:$F,MATCH($A1561,'Hospitalisation Details'!$A:$A,0)),"Not Found")</f>
        <v>6474.01</v>
      </c>
      <c r="N1561" s="6">
        <f>IFERROR(INDEX('Hospitalisation Details'!$S:$S,MATCH($A1561,'Hospitalisation Details'!$A:$A,0)),"Not Found")</f>
        <v>29380</v>
      </c>
      <c r="O1561" s="6">
        <f>IFERROR(INDEX('Hospitalisation Details'!$T:$T,MATCH($A1561,'Hospitalisation Details'!$A:$A,0)),"Not Found")</f>
        <v>43</v>
      </c>
      <c r="P1561" s="6">
        <f>IFERROR(INDEX('Hospitalisation Details'!$U:$U,MATCH($A1561,'Hospitalisation Details'!$A:$A,0)),"Not Found")</f>
        <v>0</v>
      </c>
      <c r="Q1561" s="6">
        <f>IFERROR(INDEX('Hospitalisation Details'!$W:$W,MATCH($A1561,'Hospitalisation Details'!$A:$A,0)),"Not Found")</f>
        <v>0</v>
      </c>
    </row>
    <row r="1562" spans="1:17" ht="15" customHeight="1" x14ac:dyDescent="0.3">
      <c r="A1562" s="6" t="str">
        <f>'Customer Names'!A1562</f>
        <v>Id1561</v>
      </c>
      <c r="B1562" s="6" t="str">
        <f>IFERROR(INDEX('Customer Names'!$D:$D,MATCH($A1562,'Customer Names'!$A:$A,0)),"Not Found")</f>
        <v>Zachary R.</v>
      </c>
      <c r="C1562" s="6">
        <f>IFERROR(INDEX('Medical Examinations'!$B:$B,MATCH($A1562,'Medical Examinations'!$A:$A,0)),"Not Found")</f>
        <v>25.27</v>
      </c>
      <c r="D1562" s="6">
        <f>IFERROR(INDEX('Medical Examinations'!$C:$C,MATCH($A1562,'Medical Examinations'!$A:$A,0)),"Not Found")</f>
        <v>6.98</v>
      </c>
      <c r="E1562" s="6" t="str">
        <f>IFERROR(INDEX('Medical Examinations'!$I:$I,MATCH($A1562,'Medical Examinations'!$A:$A,0)),"Not Found")</f>
        <v>Yes</v>
      </c>
      <c r="F1562" s="6" t="str">
        <f>IFERROR(INDEX('Medical Examinations'!$J:$J,MATCH($A1562,'Medical Examinations'!$A:$A,0)),"Not Found")</f>
        <v>No</v>
      </c>
      <c r="G1562" s="6" t="str">
        <f>IFERROR(INDEX('Medical Examinations'!$F:$F,MATCH($A1562,'Medical Examinations'!$A:$A,0)),"Not Found")</f>
        <v>No</v>
      </c>
      <c r="H1562" s="6">
        <f>IFERROR(INDEX('Medical Examinations'!$L:$L,MATCH($A1562,'Medical Examinations'!$A:$A,0)),"Not Found")</f>
        <v>0</v>
      </c>
      <c r="I1562" s="6" t="str">
        <f>IFERROR(INDEX('Medical Examinations'!$K:$K,MATCH($A1562,'Medical Examinations'!$A:$A,0)),"Not Found")</f>
        <v>No</v>
      </c>
      <c r="J1562" s="6" t="str">
        <f>IFERROR(INDEX('Medical Examinations'!$M:$M,MATCH($A1562,'Medical Examinations'!$A:$A,0)),"Not Found")</f>
        <v>Overweight</v>
      </c>
      <c r="K1562" s="6" t="str">
        <f>IFERROR(INDEX('Medical Examinations'!$N:$N,MATCH($A1562,'Medical Examinations'!$A:$A,0)),"Not Found")</f>
        <v>Diabetic</v>
      </c>
      <c r="L1562" s="12">
        <f>IFERROR(INDEX('Hospitalisation Details'!$V:$V,MATCH($A1562,'Hospitalisation Details'!$A:$A,0)),"Not Found")</f>
        <v>0</v>
      </c>
      <c r="M1562" s="13">
        <f>IFERROR(INDEX('Hospitalisation Details'!$F:$F,MATCH($A1562,'Hospitalisation Details'!$A:$A,0)),"Not Found")</f>
        <v>6473.15</v>
      </c>
      <c r="N1562" s="6">
        <f>IFERROR(INDEX('Hospitalisation Details'!$S:$S,MATCH($A1562,'Hospitalisation Details'!$A:$A,0)),"Not Found")</f>
        <v>29794</v>
      </c>
      <c r="O1562" s="6">
        <f>IFERROR(INDEX('Hospitalisation Details'!$T:$T,MATCH($A1562,'Hospitalisation Details'!$A:$A,0)),"Not Found")</f>
        <v>41</v>
      </c>
      <c r="P1562" s="6">
        <f>IFERROR(INDEX('Hospitalisation Details'!$U:$U,MATCH($A1562,'Hospitalisation Details'!$A:$A,0)),"Not Found")</f>
        <v>0</v>
      </c>
      <c r="Q1562" s="6">
        <f>IFERROR(INDEX('Hospitalisation Details'!$W:$W,MATCH($A1562,'Hospitalisation Details'!$A:$A,0)),"Not Found")</f>
        <v>0</v>
      </c>
    </row>
    <row r="1563" spans="1:17" ht="15" customHeight="1" x14ac:dyDescent="0.3">
      <c r="A1563" s="6" t="str">
        <f>'Customer Names'!A1563</f>
        <v>Id1562</v>
      </c>
      <c r="B1563" s="6" t="str">
        <f>IFERROR(INDEX('Customer Names'!$D:$D,MATCH($A1563,'Customer Names'!$A:$A,0)),"Not Found")</f>
        <v>Alejandro Sr.</v>
      </c>
      <c r="C1563" s="6">
        <f>IFERROR(INDEX('Medical Examinations'!$B:$B,MATCH($A1563,'Medical Examinations'!$A:$A,0)),"Not Found")</f>
        <v>29.26</v>
      </c>
      <c r="D1563" s="6">
        <f>IFERROR(INDEX('Medical Examinations'!$C:$C,MATCH($A1563,'Medical Examinations'!$A:$A,0)),"Not Found")</f>
        <v>4.03</v>
      </c>
      <c r="E1563" s="6" t="str">
        <f>IFERROR(INDEX('Medical Examinations'!$I:$I,MATCH($A1563,'Medical Examinations'!$A:$A,0)),"Not Found")</f>
        <v>No</v>
      </c>
      <c r="F1563" s="6" t="str">
        <f>IFERROR(INDEX('Medical Examinations'!$J:$J,MATCH($A1563,'Medical Examinations'!$A:$A,0)),"Not Found")</f>
        <v>No</v>
      </c>
      <c r="G1563" s="6" t="str">
        <f>IFERROR(INDEX('Medical Examinations'!$F:$F,MATCH($A1563,'Medical Examinations'!$A:$A,0)),"Not Found")</f>
        <v>No</v>
      </c>
      <c r="H1563" s="6">
        <f>IFERROR(INDEX('Medical Examinations'!$L:$L,MATCH($A1563,'Medical Examinations'!$A:$A,0)),"Not Found")</f>
        <v>1</v>
      </c>
      <c r="I1563" s="6" t="str">
        <f>IFERROR(INDEX('Medical Examinations'!$K:$K,MATCH($A1563,'Medical Examinations'!$A:$A,0)),"Not Found")</f>
        <v>No</v>
      </c>
      <c r="J1563" s="6" t="str">
        <f>IFERROR(INDEX('Medical Examinations'!$M:$M,MATCH($A1563,'Medical Examinations'!$A:$A,0)),"Not Found")</f>
        <v>Overweight</v>
      </c>
      <c r="K1563" s="6" t="str">
        <f>IFERROR(INDEX('Medical Examinations'!$N:$N,MATCH($A1563,'Medical Examinations'!$A:$A,0)),"Not Found")</f>
        <v>Normal</v>
      </c>
      <c r="L1563" s="12">
        <f>IFERROR(INDEX('Hospitalisation Details'!$V:$V,MATCH($A1563,'Hospitalisation Details'!$A:$A,0)),"Not Found")</f>
        <v>0</v>
      </c>
      <c r="M1563" s="13">
        <f>IFERROR(INDEX('Hospitalisation Details'!$F:$F,MATCH($A1563,'Hospitalisation Details'!$A:$A,0)),"Not Found")</f>
        <v>6457.84</v>
      </c>
      <c r="N1563" s="6">
        <f>IFERROR(INDEX('Hospitalisation Details'!$S:$S,MATCH($A1563,'Hospitalisation Details'!$A:$A,0)),"Not Found")</f>
        <v>30987</v>
      </c>
      <c r="O1563" s="6">
        <f>IFERROR(INDEX('Hospitalisation Details'!$T:$T,MATCH($A1563,'Hospitalisation Details'!$A:$A,0)),"Not Found")</f>
        <v>38</v>
      </c>
      <c r="P1563" s="6">
        <f>IFERROR(INDEX('Hospitalisation Details'!$U:$U,MATCH($A1563,'Hospitalisation Details'!$A:$A,0)),"Not Found")</f>
        <v>0</v>
      </c>
      <c r="Q1563" s="6">
        <f>IFERROR(INDEX('Hospitalisation Details'!$W:$W,MATCH($A1563,'Hospitalisation Details'!$A:$A,0)),"Not Found")</f>
        <v>0</v>
      </c>
    </row>
    <row r="1564" spans="1:17" ht="15" customHeight="1" x14ac:dyDescent="0.3">
      <c r="A1564" s="6" t="str">
        <f>'Customer Names'!A1564</f>
        <v>Id1563</v>
      </c>
      <c r="B1564" s="6" t="str">
        <f>IFERROR(INDEX('Customer Names'!$D:$D,MATCH($A1564,'Customer Names'!$A:$A,0)),"Not Found")</f>
        <v>Nicholas R.</v>
      </c>
      <c r="C1564" s="6">
        <f>IFERROR(INDEX('Medical Examinations'!$B:$B,MATCH($A1564,'Medical Examinations'!$A:$A,0)),"Not Found")</f>
        <v>27.835000000000001</v>
      </c>
      <c r="D1564" s="6">
        <f>IFERROR(INDEX('Medical Examinations'!$C:$C,MATCH($A1564,'Medical Examinations'!$A:$A,0)),"Not Found")</f>
        <v>4.5599999999999996</v>
      </c>
      <c r="E1564" s="6" t="str">
        <f>IFERROR(INDEX('Medical Examinations'!$I:$I,MATCH($A1564,'Medical Examinations'!$A:$A,0)),"Not Found")</f>
        <v>No</v>
      </c>
      <c r="F1564" s="6" t="str">
        <f>IFERROR(INDEX('Medical Examinations'!$J:$J,MATCH($A1564,'Medical Examinations'!$A:$A,0)),"Not Found")</f>
        <v>No</v>
      </c>
      <c r="G1564" s="6" t="str">
        <f>IFERROR(INDEX('Medical Examinations'!$F:$F,MATCH($A1564,'Medical Examinations'!$A:$A,0)),"Not Found")</f>
        <v>No</v>
      </c>
      <c r="H1564" s="6">
        <f>IFERROR(INDEX('Medical Examinations'!$L:$L,MATCH($A1564,'Medical Examinations'!$A:$A,0)),"Not Found")</f>
        <v>1</v>
      </c>
      <c r="I1564" s="6" t="str">
        <f>IFERROR(INDEX('Medical Examinations'!$K:$K,MATCH($A1564,'Medical Examinations'!$A:$A,0)),"Not Found")</f>
        <v>No</v>
      </c>
      <c r="J1564" s="6" t="str">
        <f>IFERROR(INDEX('Medical Examinations'!$M:$M,MATCH($A1564,'Medical Examinations'!$A:$A,0)),"Not Found")</f>
        <v>Overweight</v>
      </c>
      <c r="K1564" s="6" t="str">
        <f>IFERROR(INDEX('Medical Examinations'!$N:$N,MATCH($A1564,'Medical Examinations'!$A:$A,0)),"Not Found")</f>
        <v>Normal</v>
      </c>
      <c r="L1564" s="12">
        <f>IFERROR(INDEX('Hospitalisation Details'!$V:$V,MATCH($A1564,'Hospitalisation Details'!$A:$A,0)),"Not Found")</f>
        <v>0</v>
      </c>
      <c r="M1564" s="13">
        <f>IFERROR(INDEX('Hospitalisation Details'!$F:$F,MATCH($A1564,'Hospitalisation Details'!$A:$A,0)),"Not Found")</f>
        <v>6455.86</v>
      </c>
      <c r="N1564" s="6">
        <f>IFERROR(INDEX('Hospitalisation Details'!$S:$S,MATCH($A1564,'Hospitalisation Details'!$A:$A,0)),"Not Found")</f>
        <v>30920</v>
      </c>
      <c r="O1564" s="6">
        <f>IFERROR(INDEX('Hospitalisation Details'!$T:$T,MATCH($A1564,'Hospitalisation Details'!$A:$A,0)),"Not Found")</f>
        <v>38</v>
      </c>
      <c r="P1564" s="6">
        <f>IFERROR(INDEX('Hospitalisation Details'!$U:$U,MATCH($A1564,'Hospitalisation Details'!$A:$A,0)),"Not Found")</f>
        <v>0</v>
      </c>
      <c r="Q1564" s="6">
        <f>IFERROR(INDEX('Hospitalisation Details'!$W:$W,MATCH($A1564,'Hospitalisation Details'!$A:$A,0)),"Not Found")</f>
        <v>0</v>
      </c>
    </row>
    <row r="1565" spans="1:17" ht="15" customHeight="1" x14ac:dyDescent="0.3">
      <c r="A1565" s="6" t="str">
        <f>'Customer Names'!A1565</f>
        <v>Id1564</v>
      </c>
      <c r="B1565" s="6" t="str">
        <f>IFERROR(INDEX('Customer Names'!$D:$D,MATCH($A1565,'Customer Names'!$A:$A,0)),"Not Found")</f>
        <v>Paul</v>
      </c>
      <c r="C1565" s="6">
        <f>IFERROR(INDEX('Medical Examinations'!$B:$B,MATCH($A1565,'Medical Examinations'!$A:$A,0)),"Not Found")</f>
        <v>46.53</v>
      </c>
      <c r="D1565" s="6">
        <f>IFERROR(INDEX('Medical Examinations'!$C:$C,MATCH($A1565,'Medical Examinations'!$A:$A,0)),"Not Found")</f>
        <v>5.38</v>
      </c>
      <c r="E1565" s="6" t="str">
        <f>IFERROR(INDEX('Medical Examinations'!$I:$I,MATCH($A1565,'Medical Examinations'!$A:$A,0)),"Not Found")</f>
        <v>Yes</v>
      </c>
      <c r="F1565" s="6" t="str">
        <f>IFERROR(INDEX('Medical Examinations'!$J:$J,MATCH($A1565,'Medical Examinations'!$A:$A,0)),"Not Found")</f>
        <v>No</v>
      </c>
      <c r="G1565" s="6" t="str">
        <f>IFERROR(INDEX('Medical Examinations'!$F:$F,MATCH($A1565,'Medical Examinations'!$A:$A,0)),"Not Found")</f>
        <v>No</v>
      </c>
      <c r="H1565" s="6">
        <f>IFERROR(INDEX('Medical Examinations'!$L:$L,MATCH($A1565,'Medical Examinations'!$A:$A,0)),"Not Found")</f>
        <v>0</v>
      </c>
      <c r="I1565" s="6" t="str">
        <f>IFERROR(INDEX('Medical Examinations'!$K:$K,MATCH($A1565,'Medical Examinations'!$A:$A,0)),"Not Found")</f>
        <v>No</v>
      </c>
      <c r="J1565" s="6" t="str">
        <f>IFERROR(INDEX('Medical Examinations'!$M:$M,MATCH($A1565,'Medical Examinations'!$A:$A,0)),"Not Found")</f>
        <v>Obesity</v>
      </c>
      <c r="K1565" s="6" t="str">
        <f>IFERROR(INDEX('Medical Examinations'!$N:$N,MATCH($A1565,'Medical Examinations'!$A:$A,0)),"Not Found")</f>
        <v>Normal</v>
      </c>
      <c r="L1565" s="12">
        <f>IFERROR(INDEX('Hospitalisation Details'!$V:$V,MATCH($A1565,'Hospitalisation Details'!$A:$A,0)),"Not Found")</f>
        <v>0</v>
      </c>
      <c r="M1565" s="13">
        <f>IFERROR(INDEX('Hospitalisation Details'!$F:$F,MATCH($A1565,'Hospitalisation Details'!$A:$A,0)),"Not Found")</f>
        <v>6435.62</v>
      </c>
      <c r="N1565" s="6">
        <f>IFERROR(INDEX('Hospitalisation Details'!$S:$S,MATCH($A1565,'Hospitalisation Details'!$A:$A,0)),"Not Found")</f>
        <v>31250</v>
      </c>
      <c r="O1565" s="6">
        <f>IFERROR(INDEX('Hospitalisation Details'!$T:$T,MATCH($A1565,'Hospitalisation Details'!$A:$A,0)),"Not Found")</f>
        <v>37</v>
      </c>
      <c r="P1565" s="6">
        <f>IFERROR(INDEX('Hospitalisation Details'!$U:$U,MATCH($A1565,'Hospitalisation Details'!$A:$A,0)),"Not Found")</f>
        <v>0</v>
      </c>
      <c r="Q1565" s="6">
        <f>IFERROR(INDEX('Hospitalisation Details'!$W:$W,MATCH($A1565,'Hospitalisation Details'!$A:$A,0)),"Not Found")</f>
        <v>0</v>
      </c>
    </row>
    <row r="1566" spans="1:17" ht="15" customHeight="1" x14ac:dyDescent="0.3">
      <c r="A1566" s="6" t="str">
        <f>'Customer Names'!A1566</f>
        <v>Id1565</v>
      </c>
      <c r="B1566" s="6" t="str">
        <f>IFERROR(INDEX('Customer Names'!$D:$D,MATCH($A1566,'Customer Names'!$A:$A,0)),"Not Found")</f>
        <v>Michael D</v>
      </c>
      <c r="C1566" s="6">
        <f>IFERROR(INDEX('Medical Examinations'!$B:$B,MATCH($A1566,'Medical Examinations'!$A:$A,0)),"Not Found")</f>
        <v>20.58</v>
      </c>
      <c r="D1566" s="6">
        <f>IFERROR(INDEX('Medical Examinations'!$C:$C,MATCH($A1566,'Medical Examinations'!$A:$A,0)),"Not Found")</f>
        <v>11.04</v>
      </c>
      <c r="E1566" s="6" t="str">
        <f>IFERROR(INDEX('Medical Examinations'!$I:$I,MATCH($A1566,'Medical Examinations'!$A:$A,0)),"Not Found")</f>
        <v>Yes</v>
      </c>
      <c r="F1566" s="6" t="str">
        <f>IFERROR(INDEX('Medical Examinations'!$J:$J,MATCH($A1566,'Medical Examinations'!$A:$A,0)),"Not Found")</f>
        <v>No</v>
      </c>
      <c r="G1566" s="6" t="str">
        <f>IFERROR(INDEX('Medical Examinations'!$F:$F,MATCH($A1566,'Medical Examinations'!$A:$A,0)),"Not Found")</f>
        <v>No</v>
      </c>
      <c r="H1566" s="6">
        <f>IFERROR(INDEX('Medical Examinations'!$L:$L,MATCH($A1566,'Medical Examinations'!$A:$A,0)),"Not Found")</f>
        <v>1</v>
      </c>
      <c r="I1566" s="6" t="str">
        <f>IFERROR(INDEX('Medical Examinations'!$K:$K,MATCH($A1566,'Medical Examinations'!$A:$A,0)),"Not Found")</f>
        <v>No</v>
      </c>
      <c r="J1566" s="6" t="str">
        <f>IFERROR(INDEX('Medical Examinations'!$M:$M,MATCH($A1566,'Medical Examinations'!$A:$A,0)),"Not Found")</f>
        <v>Normal Weight</v>
      </c>
      <c r="K1566" s="6" t="str">
        <f>IFERROR(INDEX('Medical Examinations'!$N:$N,MATCH($A1566,'Medical Examinations'!$A:$A,0)),"Not Found")</f>
        <v>Diabetic</v>
      </c>
      <c r="L1566" s="12">
        <f>IFERROR(INDEX('Hospitalisation Details'!$V:$V,MATCH($A1566,'Hospitalisation Details'!$A:$A,0)),"Not Found")</f>
        <v>0</v>
      </c>
      <c r="M1566" s="13">
        <f>IFERROR(INDEX('Hospitalisation Details'!$F:$F,MATCH($A1566,'Hospitalisation Details'!$A:$A,0)),"Not Found")</f>
        <v>6423.48</v>
      </c>
      <c r="N1566" s="6">
        <f>IFERROR(INDEX('Hospitalisation Details'!$S:$S,MATCH($A1566,'Hospitalisation Details'!$A:$A,0)),"Not Found")</f>
        <v>27611</v>
      </c>
      <c r="O1566" s="6">
        <f>IFERROR(INDEX('Hospitalisation Details'!$T:$T,MATCH($A1566,'Hospitalisation Details'!$A:$A,0)),"Not Found")</f>
        <v>47</v>
      </c>
      <c r="P1566" s="6">
        <f>IFERROR(INDEX('Hospitalisation Details'!$U:$U,MATCH($A1566,'Hospitalisation Details'!$A:$A,0)),"Not Found")</f>
        <v>0</v>
      </c>
      <c r="Q1566" s="6">
        <f>IFERROR(INDEX('Hospitalisation Details'!$W:$W,MATCH($A1566,'Hospitalisation Details'!$A:$A,0)),"Not Found")</f>
        <v>0</v>
      </c>
    </row>
    <row r="1567" spans="1:17" ht="15" customHeight="1" x14ac:dyDescent="0.3">
      <c r="A1567" s="6" t="str">
        <f>'Customer Names'!A1567</f>
        <v>Id1566</v>
      </c>
      <c r="B1567" s="6" t="str">
        <f>IFERROR(INDEX('Customer Names'!$D:$D,MATCH($A1567,'Customer Names'!$A:$A,0)),"Not Found")</f>
        <v>Marina</v>
      </c>
      <c r="C1567" s="6">
        <f>IFERROR(INDEX('Medical Examinations'!$B:$B,MATCH($A1567,'Medical Examinations'!$A:$A,0)),"Not Found")</f>
        <v>19.53</v>
      </c>
      <c r="D1567" s="6">
        <f>IFERROR(INDEX('Medical Examinations'!$C:$C,MATCH($A1567,'Medical Examinations'!$A:$A,0)),"Not Found")</f>
        <v>6.09</v>
      </c>
      <c r="E1567" s="6" t="str">
        <f>IFERROR(INDEX('Medical Examinations'!$I:$I,MATCH($A1567,'Medical Examinations'!$A:$A,0)),"Not Found")</f>
        <v>Yes</v>
      </c>
      <c r="F1567" s="6" t="str">
        <f>IFERROR(INDEX('Medical Examinations'!$J:$J,MATCH($A1567,'Medical Examinations'!$A:$A,0)),"Not Found")</f>
        <v>No</v>
      </c>
      <c r="G1567" s="6" t="str">
        <f>IFERROR(INDEX('Medical Examinations'!$F:$F,MATCH($A1567,'Medical Examinations'!$A:$A,0)),"Not Found")</f>
        <v>No</v>
      </c>
      <c r="H1567" s="6">
        <f>IFERROR(INDEX('Medical Examinations'!$L:$L,MATCH($A1567,'Medical Examinations'!$A:$A,0)),"Not Found")</f>
        <v>0</v>
      </c>
      <c r="I1567" s="6" t="str">
        <f>IFERROR(INDEX('Medical Examinations'!$K:$K,MATCH($A1567,'Medical Examinations'!$A:$A,0)),"Not Found")</f>
        <v>No</v>
      </c>
      <c r="J1567" s="6" t="str">
        <f>IFERROR(INDEX('Medical Examinations'!$M:$M,MATCH($A1567,'Medical Examinations'!$A:$A,0)),"Not Found")</f>
        <v>Normal Weight</v>
      </c>
      <c r="K1567" s="6" t="str">
        <f>IFERROR(INDEX('Medical Examinations'!$N:$N,MATCH($A1567,'Medical Examinations'!$A:$A,0)),"Not Found")</f>
        <v>Prediabetic</v>
      </c>
      <c r="L1567" s="12">
        <f>IFERROR(INDEX('Hospitalisation Details'!$V:$V,MATCH($A1567,'Hospitalisation Details'!$A:$A,0)),"Not Found")</f>
        <v>0</v>
      </c>
      <c r="M1567" s="13">
        <f>IFERROR(INDEX('Hospitalisation Details'!$F:$F,MATCH($A1567,'Hospitalisation Details'!$A:$A,0)),"Not Found")</f>
        <v>6417.28</v>
      </c>
      <c r="N1567" s="6">
        <f>IFERROR(INDEX('Hospitalisation Details'!$S:$S,MATCH($A1567,'Hospitalisation Details'!$A:$A,0)),"Not Found")</f>
        <v>28124</v>
      </c>
      <c r="O1567" s="6">
        <f>IFERROR(INDEX('Hospitalisation Details'!$T:$T,MATCH($A1567,'Hospitalisation Details'!$A:$A,0)),"Not Found")</f>
        <v>46</v>
      </c>
      <c r="P1567" s="6">
        <f>IFERROR(INDEX('Hospitalisation Details'!$U:$U,MATCH($A1567,'Hospitalisation Details'!$A:$A,0)),"Not Found")</f>
        <v>0</v>
      </c>
      <c r="Q1567" s="6">
        <f>IFERROR(INDEX('Hospitalisation Details'!$W:$W,MATCH($A1567,'Hospitalisation Details'!$A:$A,0)),"Not Found")</f>
        <v>0</v>
      </c>
    </row>
    <row r="1568" spans="1:17" ht="15" customHeight="1" x14ac:dyDescent="0.3">
      <c r="A1568" s="6" t="str">
        <f>'Customer Names'!A1568</f>
        <v>Id1567</v>
      </c>
      <c r="B1568" s="6" t="str">
        <f>IFERROR(INDEX('Customer Names'!$D:$D,MATCH($A1568,'Customer Names'!$A:$A,0)),"Not Found")</f>
        <v>Caroline</v>
      </c>
      <c r="C1568" s="6">
        <f>IFERROR(INDEX('Medical Examinations'!$B:$B,MATCH($A1568,'Medical Examinations'!$A:$A,0)),"Not Found")</f>
        <v>27.7</v>
      </c>
      <c r="D1568" s="6">
        <f>IFERROR(INDEX('Medical Examinations'!$C:$C,MATCH($A1568,'Medical Examinations'!$A:$A,0)),"Not Found")</f>
        <v>4.71</v>
      </c>
      <c r="E1568" s="6" t="str">
        <f>IFERROR(INDEX('Medical Examinations'!$I:$I,MATCH($A1568,'Medical Examinations'!$A:$A,0)),"Not Found")</f>
        <v>No</v>
      </c>
      <c r="F1568" s="6" t="str">
        <f>IFERROR(INDEX('Medical Examinations'!$J:$J,MATCH($A1568,'Medical Examinations'!$A:$A,0)),"Not Found")</f>
        <v>No</v>
      </c>
      <c r="G1568" s="6" t="str">
        <f>IFERROR(INDEX('Medical Examinations'!$F:$F,MATCH($A1568,'Medical Examinations'!$A:$A,0)),"Not Found")</f>
        <v>No</v>
      </c>
      <c r="H1568" s="6">
        <f>IFERROR(INDEX('Medical Examinations'!$L:$L,MATCH($A1568,'Medical Examinations'!$A:$A,0)),"Not Found")</f>
        <v>1</v>
      </c>
      <c r="I1568" s="6" t="str">
        <f>IFERROR(INDEX('Medical Examinations'!$K:$K,MATCH($A1568,'Medical Examinations'!$A:$A,0)),"Not Found")</f>
        <v>No</v>
      </c>
      <c r="J1568" s="6" t="str">
        <f>IFERROR(INDEX('Medical Examinations'!$M:$M,MATCH($A1568,'Medical Examinations'!$A:$A,0)),"Not Found")</f>
        <v>Overweight</v>
      </c>
      <c r="K1568" s="6" t="str">
        <f>IFERROR(INDEX('Medical Examinations'!$N:$N,MATCH($A1568,'Medical Examinations'!$A:$A,0)),"Not Found")</f>
        <v>Normal</v>
      </c>
      <c r="L1568" s="12">
        <f>IFERROR(INDEX('Hospitalisation Details'!$V:$V,MATCH($A1568,'Hospitalisation Details'!$A:$A,0)),"Not Found")</f>
        <v>0</v>
      </c>
      <c r="M1568" s="13">
        <f>IFERROR(INDEX('Hospitalisation Details'!$F:$F,MATCH($A1568,'Hospitalisation Details'!$A:$A,0)),"Not Found")</f>
        <v>6414.18</v>
      </c>
      <c r="N1568" s="6">
        <f>IFERROR(INDEX('Hospitalisation Details'!$S:$S,MATCH($A1568,'Hospitalisation Details'!$A:$A,0)),"Not Found")</f>
        <v>32024</v>
      </c>
      <c r="O1568" s="6">
        <f>IFERROR(INDEX('Hospitalisation Details'!$T:$T,MATCH($A1568,'Hospitalisation Details'!$A:$A,0)),"Not Found")</f>
        <v>35</v>
      </c>
      <c r="P1568" s="6">
        <f>IFERROR(INDEX('Hospitalisation Details'!$U:$U,MATCH($A1568,'Hospitalisation Details'!$A:$A,0)),"Not Found")</f>
        <v>0</v>
      </c>
      <c r="Q1568" s="6">
        <f>IFERROR(INDEX('Hospitalisation Details'!$W:$W,MATCH($A1568,'Hospitalisation Details'!$A:$A,0)),"Not Found")</f>
        <v>0</v>
      </c>
    </row>
    <row r="1569" spans="1:17" ht="15" customHeight="1" x14ac:dyDescent="0.3">
      <c r="A1569" s="6" t="str">
        <f>'Customer Names'!A1569</f>
        <v>Id1568</v>
      </c>
      <c r="B1569" s="6" t="str">
        <f>IFERROR(INDEX('Customer Names'!$D:$D,MATCH($A1569,'Customer Names'!$A:$A,0)),"Not Found")</f>
        <v>Ross P</v>
      </c>
      <c r="C1569" s="6">
        <f>IFERROR(INDEX('Medical Examinations'!$B:$B,MATCH($A1569,'Medical Examinations'!$A:$A,0)),"Not Found")</f>
        <v>18.920000000000002</v>
      </c>
      <c r="D1569" s="6">
        <f>IFERROR(INDEX('Medical Examinations'!$C:$C,MATCH($A1569,'Medical Examinations'!$A:$A,0)),"Not Found")</f>
        <v>8.18</v>
      </c>
      <c r="E1569" s="6" t="str">
        <f>IFERROR(INDEX('Medical Examinations'!$I:$I,MATCH($A1569,'Medical Examinations'!$A:$A,0)),"Not Found")</f>
        <v>No</v>
      </c>
      <c r="F1569" s="6" t="str">
        <f>IFERROR(INDEX('Medical Examinations'!$J:$J,MATCH($A1569,'Medical Examinations'!$A:$A,0)),"Not Found")</f>
        <v>No</v>
      </c>
      <c r="G1569" s="6" t="str">
        <f>IFERROR(INDEX('Medical Examinations'!$F:$F,MATCH($A1569,'Medical Examinations'!$A:$A,0)),"Not Found")</f>
        <v>No</v>
      </c>
      <c r="H1569" s="6">
        <f>IFERROR(INDEX('Medical Examinations'!$L:$L,MATCH($A1569,'Medical Examinations'!$A:$A,0)),"Not Found")</f>
        <v>0</v>
      </c>
      <c r="I1569" s="6" t="str">
        <f>IFERROR(INDEX('Medical Examinations'!$K:$K,MATCH($A1569,'Medical Examinations'!$A:$A,0)),"Not Found")</f>
        <v>No</v>
      </c>
      <c r="J1569" s="6" t="str">
        <f>IFERROR(INDEX('Medical Examinations'!$M:$M,MATCH($A1569,'Medical Examinations'!$A:$A,0)),"Not Found")</f>
        <v>Normal Weight</v>
      </c>
      <c r="K1569" s="6" t="str">
        <f>IFERROR(INDEX('Medical Examinations'!$N:$N,MATCH($A1569,'Medical Examinations'!$A:$A,0)),"Not Found")</f>
        <v>Diabetic</v>
      </c>
      <c r="L1569" s="12">
        <f>IFERROR(INDEX('Hospitalisation Details'!$V:$V,MATCH($A1569,'Hospitalisation Details'!$A:$A,0)),"Not Found")</f>
        <v>0</v>
      </c>
      <c r="M1569" s="13">
        <f>IFERROR(INDEX('Hospitalisation Details'!$F:$F,MATCH($A1569,'Hospitalisation Details'!$A:$A,0)),"Not Found")</f>
        <v>6412.34</v>
      </c>
      <c r="N1569" s="6">
        <f>IFERROR(INDEX('Hospitalisation Details'!$S:$S,MATCH($A1569,'Hospitalisation Details'!$A:$A,0)),"Not Found")</f>
        <v>26167</v>
      </c>
      <c r="O1569" s="6">
        <f>IFERROR(INDEX('Hospitalisation Details'!$T:$T,MATCH($A1569,'Hospitalisation Details'!$A:$A,0)),"Not Found")</f>
        <v>51</v>
      </c>
      <c r="P1569" s="6">
        <f>IFERROR(INDEX('Hospitalisation Details'!$U:$U,MATCH($A1569,'Hospitalisation Details'!$A:$A,0)),"Not Found")</f>
        <v>0</v>
      </c>
      <c r="Q1569" s="6">
        <f>IFERROR(INDEX('Hospitalisation Details'!$W:$W,MATCH($A1569,'Hospitalisation Details'!$A:$A,0)),"Not Found")</f>
        <v>0</v>
      </c>
    </row>
    <row r="1570" spans="1:17" ht="15" customHeight="1" x14ac:dyDescent="0.3">
      <c r="A1570" s="6" t="str">
        <f>'Customer Names'!A1570</f>
        <v>Id1569</v>
      </c>
      <c r="B1570" s="6" t="str">
        <f>IFERROR(INDEX('Customer Names'!$D:$D,MATCH($A1570,'Customer Names'!$A:$A,0)),"Not Found")</f>
        <v>Aoife</v>
      </c>
      <c r="C1570" s="6">
        <f>IFERROR(INDEX('Medical Examinations'!$B:$B,MATCH($A1570,'Medical Examinations'!$A:$A,0)),"Not Found")</f>
        <v>17.760000000000002</v>
      </c>
      <c r="D1570" s="6">
        <f>IFERROR(INDEX('Medical Examinations'!$C:$C,MATCH($A1570,'Medical Examinations'!$A:$A,0)),"Not Found")</f>
        <v>11.18</v>
      </c>
      <c r="E1570" s="6" t="str">
        <f>IFERROR(INDEX('Medical Examinations'!$I:$I,MATCH($A1570,'Medical Examinations'!$A:$A,0)),"Not Found")</f>
        <v>Yes</v>
      </c>
      <c r="F1570" s="6" t="str">
        <f>IFERROR(INDEX('Medical Examinations'!$J:$J,MATCH($A1570,'Medical Examinations'!$A:$A,0)),"Not Found")</f>
        <v>No</v>
      </c>
      <c r="G1570" s="6" t="str">
        <f>IFERROR(INDEX('Medical Examinations'!$F:$F,MATCH($A1570,'Medical Examinations'!$A:$A,0)),"Not Found")</f>
        <v>No</v>
      </c>
      <c r="H1570" s="6">
        <f>IFERROR(INDEX('Medical Examinations'!$L:$L,MATCH($A1570,'Medical Examinations'!$A:$A,0)),"Not Found")</f>
        <v>2</v>
      </c>
      <c r="I1570" s="6" t="str">
        <f>IFERROR(INDEX('Medical Examinations'!$K:$K,MATCH($A1570,'Medical Examinations'!$A:$A,0)),"Not Found")</f>
        <v>No</v>
      </c>
      <c r="J1570" s="6" t="str">
        <f>IFERROR(INDEX('Medical Examinations'!$M:$M,MATCH($A1570,'Medical Examinations'!$A:$A,0)),"Not Found")</f>
        <v>Underweight</v>
      </c>
      <c r="K1570" s="6" t="str">
        <f>IFERROR(INDEX('Medical Examinations'!$N:$N,MATCH($A1570,'Medical Examinations'!$A:$A,0)),"Not Found")</f>
        <v>Diabetic</v>
      </c>
      <c r="L1570" s="12">
        <f>IFERROR(INDEX('Hospitalisation Details'!$V:$V,MATCH($A1570,'Hospitalisation Details'!$A:$A,0)),"Not Found")</f>
        <v>0</v>
      </c>
      <c r="M1570" s="13">
        <f>IFERROR(INDEX('Hospitalisation Details'!$F:$F,MATCH($A1570,'Hospitalisation Details'!$A:$A,0)),"Not Found")</f>
        <v>6407.05</v>
      </c>
      <c r="N1570" s="6">
        <f>IFERROR(INDEX('Hospitalisation Details'!$S:$S,MATCH($A1570,'Hospitalisation Details'!$A:$A,0)),"Not Found")</f>
        <v>25800</v>
      </c>
      <c r="O1570" s="6">
        <f>IFERROR(INDEX('Hospitalisation Details'!$T:$T,MATCH($A1570,'Hospitalisation Details'!$A:$A,0)),"Not Found")</f>
        <v>52</v>
      </c>
      <c r="P1570" s="6">
        <f>IFERROR(INDEX('Hospitalisation Details'!$U:$U,MATCH($A1570,'Hospitalisation Details'!$A:$A,0)),"Not Found")</f>
        <v>0</v>
      </c>
      <c r="Q1570" s="6">
        <f>IFERROR(INDEX('Hospitalisation Details'!$W:$W,MATCH($A1570,'Hospitalisation Details'!$A:$A,0)),"Not Found")</f>
        <v>0</v>
      </c>
    </row>
    <row r="1571" spans="1:17" ht="15" customHeight="1" x14ac:dyDescent="0.3">
      <c r="A1571" s="6" t="str">
        <f>'Customer Names'!A1571</f>
        <v>Id1570</v>
      </c>
      <c r="B1571" s="6" t="str">
        <f>IFERROR(INDEX('Customer Names'!$D:$D,MATCH($A1571,'Customer Names'!$A:$A,0)),"Not Found")</f>
        <v>Wesley</v>
      </c>
      <c r="C1571" s="6">
        <f>IFERROR(INDEX('Medical Examinations'!$B:$B,MATCH($A1571,'Medical Examinations'!$A:$A,0)),"Not Found")</f>
        <v>29.83</v>
      </c>
      <c r="D1571" s="6">
        <f>IFERROR(INDEX('Medical Examinations'!$C:$C,MATCH($A1571,'Medical Examinations'!$A:$A,0)),"Not Found")</f>
        <v>5.03</v>
      </c>
      <c r="E1571" s="6" t="str">
        <f>IFERROR(INDEX('Medical Examinations'!$I:$I,MATCH($A1571,'Medical Examinations'!$A:$A,0)),"Not Found")</f>
        <v>Yes</v>
      </c>
      <c r="F1571" s="6" t="str">
        <f>IFERROR(INDEX('Medical Examinations'!$J:$J,MATCH($A1571,'Medical Examinations'!$A:$A,0)),"Not Found")</f>
        <v>No</v>
      </c>
      <c r="G1571" s="6" t="str">
        <f>IFERROR(INDEX('Medical Examinations'!$F:$F,MATCH($A1571,'Medical Examinations'!$A:$A,0)),"Not Found")</f>
        <v>No</v>
      </c>
      <c r="H1571" s="6">
        <f>IFERROR(INDEX('Medical Examinations'!$L:$L,MATCH($A1571,'Medical Examinations'!$A:$A,0)),"Not Found")</f>
        <v>0</v>
      </c>
      <c r="I1571" s="6" t="str">
        <f>IFERROR(INDEX('Medical Examinations'!$K:$K,MATCH($A1571,'Medical Examinations'!$A:$A,0)),"Not Found")</f>
        <v>No</v>
      </c>
      <c r="J1571" s="6" t="str">
        <f>IFERROR(INDEX('Medical Examinations'!$M:$M,MATCH($A1571,'Medical Examinations'!$A:$A,0)),"Not Found")</f>
        <v>Overweight</v>
      </c>
      <c r="K1571" s="6" t="str">
        <f>IFERROR(INDEX('Medical Examinations'!$N:$N,MATCH($A1571,'Medical Examinations'!$A:$A,0)),"Not Found")</f>
        <v>Normal</v>
      </c>
      <c r="L1571" s="12">
        <f>IFERROR(INDEX('Hospitalisation Details'!$V:$V,MATCH($A1571,'Hospitalisation Details'!$A:$A,0)),"Not Found")</f>
        <v>0</v>
      </c>
      <c r="M1571" s="13">
        <f>IFERROR(INDEX('Hospitalisation Details'!$F:$F,MATCH($A1571,'Hospitalisation Details'!$A:$A,0)),"Not Found")</f>
        <v>6406.41</v>
      </c>
      <c r="N1571" s="6">
        <f>IFERROR(INDEX('Hospitalisation Details'!$S:$S,MATCH($A1571,'Hospitalisation Details'!$A:$A,0)),"Not Found")</f>
        <v>31391</v>
      </c>
      <c r="O1571" s="6">
        <f>IFERROR(INDEX('Hospitalisation Details'!$T:$T,MATCH($A1571,'Hospitalisation Details'!$A:$A,0)),"Not Found")</f>
        <v>37</v>
      </c>
      <c r="P1571" s="6">
        <f>IFERROR(INDEX('Hospitalisation Details'!$U:$U,MATCH($A1571,'Hospitalisation Details'!$A:$A,0)),"Not Found")</f>
        <v>0</v>
      </c>
      <c r="Q1571" s="6">
        <f>IFERROR(INDEX('Hospitalisation Details'!$W:$W,MATCH($A1571,'Hospitalisation Details'!$A:$A,0)),"Not Found")</f>
        <v>0</v>
      </c>
    </row>
    <row r="1572" spans="1:17" ht="15" customHeight="1" x14ac:dyDescent="0.3">
      <c r="A1572" s="6" t="str">
        <f>'Customer Names'!A1572</f>
        <v>Id1571</v>
      </c>
      <c r="B1572" s="6" t="str">
        <f>IFERROR(INDEX('Customer Names'!$D:$D,MATCH($A1572,'Customer Names'!$A:$A,0)),"Not Found")</f>
        <v>Rebecca J</v>
      </c>
      <c r="C1572" s="6">
        <f>IFERROR(INDEX('Medical Examinations'!$B:$B,MATCH($A1572,'Medical Examinations'!$A:$A,0)),"Not Found")</f>
        <v>23.465</v>
      </c>
      <c r="D1572" s="6">
        <f>IFERROR(INDEX('Medical Examinations'!$C:$C,MATCH($A1572,'Medical Examinations'!$A:$A,0)),"Not Found")</f>
        <v>5.56</v>
      </c>
      <c r="E1572" s="6" t="str">
        <f>IFERROR(INDEX('Medical Examinations'!$I:$I,MATCH($A1572,'Medical Examinations'!$A:$A,0)),"Not Found")</f>
        <v>No</v>
      </c>
      <c r="F1572" s="6" t="str">
        <f>IFERROR(INDEX('Medical Examinations'!$J:$J,MATCH($A1572,'Medical Examinations'!$A:$A,0)),"Not Found")</f>
        <v>No</v>
      </c>
      <c r="G1572" s="6" t="str">
        <f>IFERROR(INDEX('Medical Examinations'!$F:$F,MATCH($A1572,'Medical Examinations'!$A:$A,0)),"Not Found")</f>
        <v>No</v>
      </c>
      <c r="H1572" s="6">
        <f>IFERROR(INDEX('Medical Examinations'!$L:$L,MATCH($A1572,'Medical Examinations'!$A:$A,0)),"Not Found")</f>
        <v>1</v>
      </c>
      <c r="I1572" s="6" t="str">
        <f>IFERROR(INDEX('Medical Examinations'!$K:$K,MATCH($A1572,'Medical Examinations'!$A:$A,0)),"Not Found")</f>
        <v>No</v>
      </c>
      <c r="J1572" s="6" t="str">
        <f>IFERROR(INDEX('Medical Examinations'!$M:$M,MATCH($A1572,'Medical Examinations'!$A:$A,0)),"Not Found")</f>
        <v>Normal Weight</v>
      </c>
      <c r="K1572" s="6" t="str">
        <f>IFERROR(INDEX('Medical Examinations'!$N:$N,MATCH($A1572,'Medical Examinations'!$A:$A,0)),"Not Found")</f>
        <v>Normal</v>
      </c>
      <c r="L1572" s="12">
        <f>IFERROR(INDEX('Hospitalisation Details'!$V:$V,MATCH($A1572,'Hospitalisation Details'!$A:$A,0)),"Not Found")</f>
        <v>0</v>
      </c>
      <c r="M1572" s="13">
        <f>IFERROR(INDEX('Hospitalisation Details'!$F:$F,MATCH($A1572,'Hospitalisation Details'!$A:$A,0)),"Not Found")</f>
        <v>6402.29</v>
      </c>
      <c r="N1572" s="6">
        <f>IFERROR(INDEX('Hospitalisation Details'!$S:$S,MATCH($A1572,'Hospitalisation Details'!$A:$A,0)),"Not Found")</f>
        <v>32029</v>
      </c>
      <c r="O1572" s="6">
        <f>IFERROR(INDEX('Hospitalisation Details'!$T:$T,MATCH($A1572,'Hospitalisation Details'!$A:$A,0)),"Not Found")</f>
        <v>35</v>
      </c>
      <c r="P1572" s="6">
        <f>IFERROR(INDEX('Hospitalisation Details'!$U:$U,MATCH($A1572,'Hospitalisation Details'!$A:$A,0)),"Not Found")</f>
        <v>0</v>
      </c>
      <c r="Q1572" s="6">
        <f>IFERROR(INDEX('Hospitalisation Details'!$W:$W,MATCH($A1572,'Hospitalisation Details'!$A:$A,0)),"Not Found")</f>
        <v>0</v>
      </c>
    </row>
    <row r="1573" spans="1:17" ht="15" customHeight="1" x14ac:dyDescent="0.3">
      <c r="A1573" s="6" t="str">
        <f>'Customer Names'!A1573</f>
        <v>Id1572</v>
      </c>
      <c r="B1573" s="6" t="str">
        <f>IFERROR(INDEX('Customer Names'!$D:$D,MATCH($A1573,'Customer Names'!$A:$A,0)),"Not Found")</f>
        <v>Barry P.</v>
      </c>
      <c r="C1573" s="6">
        <f>IFERROR(INDEX('Medical Examinations'!$B:$B,MATCH($A1573,'Medical Examinations'!$A:$A,0)),"Not Found")</f>
        <v>29.355</v>
      </c>
      <c r="D1573" s="6">
        <f>IFERROR(INDEX('Medical Examinations'!$C:$C,MATCH($A1573,'Medical Examinations'!$A:$A,0)),"Not Found")</f>
        <v>4.33</v>
      </c>
      <c r="E1573" s="6" t="str">
        <f>IFERROR(INDEX('Medical Examinations'!$I:$I,MATCH($A1573,'Medical Examinations'!$A:$A,0)),"Not Found")</f>
        <v>No</v>
      </c>
      <c r="F1573" s="6" t="str">
        <f>IFERROR(INDEX('Medical Examinations'!$J:$J,MATCH($A1573,'Medical Examinations'!$A:$A,0)),"Not Found")</f>
        <v>No</v>
      </c>
      <c r="G1573" s="6" t="str">
        <f>IFERROR(INDEX('Medical Examinations'!$F:$F,MATCH($A1573,'Medical Examinations'!$A:$A,0)),"Not Found")</f>
        <v>No</v>
      </c>
      <c r="H1573" s="6">
        <f>IFERROR(INDEX('Medical Examinations'!$L:$L,MATCH($A1573,'Medical Examinations'!$A:$A,0)),"Not Found")</f>
        <v>0</v>
      </c>
      <c r="I1573" s="6" t="str">
        <f>IFERROR(INDEX('Medical Examinations'!$K:$K,MATCH($A1573,'Medical Examinations'!$A:$A,0)),"Not Found")</f>
        <v>No</v>
      </c>
      <c r="J1573" s="6" t="str">
        <f>IFERROR(INDEX('Medical Examinations'!$M:$M,MATCH($A1573,'Medical Examinations'!$A:$A,0)),"Not Found")</f>
        <v>Overweight</v>
      </c>
      <c r="K1573" s="6" t="str">
        <f>IFERROR(INDEX('Medical Examinations'!$N:$N,MATCH($A1573,'Medical Examinations'!$A:$A,0)),"Not Found")</f>
        <v>Normal</v>
      </c>
      <c r="L1573" s="12">
        <f>IFERROR(INDEX('Hospitalisation Details'!$V:$V,MATCH($A1573,'Hospitalisation Details'!$A:$A,0)),"Not Found")</f>
        <v>0</v>
      </c>
      <c r="M1573" s="13">
        <f>IFERROR(INDEX('Hospitalisation Details'!$F:$F,MATCH($A1573,'Hospitalisation Details'!$A:$A,0)),"Not Found")</f>
        <v>6393.6</v>
      </c>
      <c r="N1573" s="6">
        <f>IFERROR(INDEX('Hospitalisation Details'!$S:$S,MATCH($A1573,'Hospitalisation Details'!$A:$A,0)),"Not Found")</f>
        <v>30252</v>
      </c>
      <c r="O1573" s="6">
        <f>IFERROR(INDEX('Hospitalisation Details'!$T:$T,MATCH($A1573,'Hospitalisation Details'!$A:$A,0)),"Not Found")</f>
        <v>40</v>
      </c>
      <c r="P1573" s="6">
        <f>IFERROR(INDEX('Hospitalisation Details'!$U:$U,MATCH($A1573,'Hospitalisation Details'!$A:$A,0)),"Not Found")</f>
        <v>0</v>
      </c>
      <c r="Q1573" s="6">
        <f>IFERROR(INDEX('Hospitalisation Details'!$W:$W,MATCH($A1573,'Hospitalisation Details'!$A:$A,0)),"Not Found")</f>
        <v>0</v>
      </c>
    </row>
    <row r="1574" spans="1:17" ht="15" customHeight="1" x14ac:dyDescent="0.3">
      <c r="A1574" s="6" t="str">
        <f>'Customer Names'!A1574</f>
        <v>Id1573</v>
      </c>
      <c r="B1574" s="6" t="str">
        <f>IFERROR(INDEX('Customer Names'!$D:$D,MATCH($A1574,'Customer Names'!$A:$A,0)),"Not Found")</f>
        <v>Maciej</v>
      </c>
      <c r="C1574" s="6">
        <f>IFERROR(INDEX('Medical Examinations'!$B:$B,MATCH($A1574,'Medical Examinations'!$A:$A,0)),"Not Found")</f>
        <v>35.49</v>
      </c>
      <c r="D1574" s="6">
        <f>IFERROR(INDEX('Medical Examinations'!$C:$C,MATCH($A1574,'Medical Examinations'!$A:$A,0)),"Not Found")</f>
        <v>5.21</v>
      </c>
      <c r="E1574" s="6" t="str">
        <f>IFERROR(INDEX('Medical Examinations'!$I:$I,MATCH($A1574,'Medical Examinations'!$A:$A,0)),"Not Found")</f>
        <v>Yes</v>
      </c>
      <c r="F1574" s="6" t="str">
        <f>IFERROR(INDEX('Medical Examinations'!$J:$J,MATCH($A1574,'Medical Examinations'!$A:$A,0)),"Not Found")</f>
        <v>No</v>
      </c>
      <c r="G1574" s="6" t="str">
        <f>IFERROR(INDEX('Medical Examinations'!$F:$F,MATCH($A1574,'Medical Examinations'!$A:$A,0)),"Not Found")</f>
        <v>Yes</v>
      </c>
      <c r="H1574" s="6">
        <f>IFERROR(INDEX('Medical Examinations'!$L:$L,MATCH($A1574,'Medical Examinations'!$A:$A,0)),"Not Found")</f>
        <v>1</v>
      </c>
      <c r="I1574" s="6" t="str">
        <f>IFERROR(INDEX('Medical Examinations'!$K:$K,MATCH($A1574,'Medical Examinations'!$A:$A,0)),"Not Found")</f>
        <v>No</v>
      </c>
      <c r="J1574" s="6" t="str">
        <f>IFERROR(INDEX('Medical Examinations'!$M:$M,MATCH($A1574,'Medical Examinations'!$A:$A,0)),"Not Found")</f>
        <v>Obesity</v>
      </c>
      <c r="K1574" s="6" t="str">
        <f>IFERROR(INDEX('Medical Examinations'!$N:$N,MATCH($A1574,'Medical Examinations'!$A:$A,0)),"Not Found")</f>
        <v>Normal</v>
      </c>
      <c r="L1574" s="12">
        <f>IFERROR(INDEX('Hospitalisation Details'!$V:$V,MATCH($A1574,'Hospitalisation Details'!$A:$A,0)),"Not Found")</f>
        <v>0</v>
      </c>
      <c r="M1574" s="13">
        <f>IFERROR(INDEX('Hospitalisation Details'!$F:$F,MATCH($A1574,'Hospitalisation Details'!$A:$A,0)),"Not Found")</f>
        <v>6389.53</v>
      </c>
      <c r="N1574" s="6">
        <f>IFERROR(INDEX('Hospitalisation Details'!$S:$S,MATCH($A1574,'Hospitalisation Details'!$A:$A,0)),"Not Found")</f>
        <v>35658</v>
      </c>
      <c r="O1574" s="6">
        <f>IFERROR(INDEX('Hospitalisation Details'!$T:$T,MATCH($A1574,'Hospitalisation Details'!$A:$A,0)),"Not Found")</f>
        <v>25</v>
      </c>
      <c r="P1574" s="6">
        <f>IFERROR(INDEX('Hospitalisation Details'!$U:$U,MATCH($A1574,'Hospitalisation Details'!$A:$A,0)),"Not Found")</f>
        <v>0</v>
      </c>
      <c r="Q1574" s="6">
        <f>IFERROR(INDEX('Hospitalisation Details'!$W:$W,MATCH($A1574,'Hospitalisation Details'!$A:$A,0)),"Not Found")</f>
        <v>0</v>
      </c>
    </row>
    <row r="1575" spans="1:17" ht="15" customHeight="1" x14ac:dyDescent="0.3">
      <c r="A1575" s="6" t="str">
        <f>'Customer Names'!A1575</f>
        <v>Id1574</v>
      </c>
      <c r="B1575" s="6" t="str">
        <f>IFERROR(INDEX('Customer Names'!$D:$D,MATCH($A1575,'Customer Names'!$A:$A,0)),"Not Found")</f>
        <v>Jerry D.</v>
      </c>
      <c r="C1575" s="6">
        <f>IFERROR(INDEX('Medical Examinations'!$B:$B,MATCH($A1575,'Medical Examinations'!$A:$A,0)),"Not Found")</f>
        <v>26.315000000000001</v>
      </c>
      <c r="D1575" s="6">
        <f>IFERROR(INDEX('Medical Examinations'!$C:$C,MATCH($A1575,'Medical Examinations'!$A:$A,0)),"Not Found")</f>
        <v>5.89</v>
      </c>
      <c r="E1575" s="6" t="str">
        <f>IFERROR(INDEX('Medical Examinations'!$I:$I,MATCH($A1575,'Medical Examinations'!$A:$A,0)),"Not Found")</f>
        <v>No</v>
      </c>
      <c r="F1575" s="6" t="str">
        <f>IFERROR(INDEX('Medical Examinations'!$J:$J,MATCH($A1575,'Medical Examinations'!$A:$A,0)),"Not Found")</f>
        <v>No</v>
      </c>
      <c r="G1575" s="6" t="str">
        <f>IFERROR(INDEX('Medical Examinations'!$F:$F,MATCH($A1575,'Medical Examinations'!$A:$A,0)),"Not Found")</f>
        <v>No</v>
      </c>
      <c r="H1575" s="6">
        <f>IFERROR(INDEX('Medical Examinations'!$L:$L,MATCH($A1575,'Medical Examinations'!$A:$A,0)),"Not Found")</f>
        <v>0</v>
      </c>
      <c r="I1575" s="6" t="str">
        <f>IFERROR(INDEX('Medical Examinations'!$K:$K,MATCH($A1575,'Medical Examinations'!$A:$A,0)),"Not Found")</f>
        <v>No</v>
      </c>
      <c r="J1575" s="6" t="str">
        <f>IFERROR(INDEX('Medical Examinations'!$M:$M,MATCH($A1575,'Medical Examinations'!$A:$A,0)),"Not Found")</f>
        <v>Overweight</v>
      </c>
      <c r="K1575" s="6" t="str">
        <f>IFERROR(INDEX('Medical Examinations'!$N:$N,MATCH($A1575,'Medical Examinations'!$A:$A,0)),"Not Found")</f>
        <v>Prediabetic</v>
      </c>
      <c r="L1575" s="12">
        <f>IFERROR(INDEX('Hospitalisation Details'!$V:$V,MATCH($A1575,'Hospitalisation Details'!$A:$A,0)),"Not Found")</f>
        <v>0</v>
      </c>
      <c r="M1575" s="13">
        <f>IFERROR(INDEX('Hospitalisation Details'!$F:$F,MATCH($A1575,'Hospitalisation Details'!$A:$A,0)),"Not Found")</f>
        <v>6389.38</v>
      </c>
      <c r="N1575" s="6">
        <f>IFERROR(INDEX('Hospitalisation Details'!$S:$S,MATCH($A1575,'Hospitalisation Details'!$A:$A,0)),"Not Found")</f>
        <v>30169</v>
      </c>
      <c r="O1575" s="6">
        <f>IFERROR(INDEX('Hospitalisation Details'!$T:$T,MATCH($A1575,'Hospitalisation Details'!$A:$A,0)),"Not Found")</f>
        <v>40</v>
      </c>
      <c r="P1575" s="6">
        <f>IFERROR(INDEX('Hospitalisation Details'!$U:$U,MATCH($A1575,'Hospitalisation Details'!$A:$A,0)),"Not Found")</f>
        <v>0</v>
      </c>
      <c r="Q1575" s="6">
        <f>IFERROR(INDEX('Hospitalisation Details'!$W:$W,MATCH($A1575,'Hospitalisation Details'!$A:$A,0)),"Not Found")</f>
        <v>0</v>
      </c>
    </row>
    <row r="1576" spans="1:17" ht="15" customHeight="1" x14ac:dyDescent="0.3">
      <c r="A1576" s="6" t="str">
        <f>'Customer Names'!A1576</f>
        <v>Id1575</v>
      </c>
      <c r="B1576" s="6" t="str">
        <f>IFERROR(INDEX('Customer Names'!$D:$D,MATCH($A1576,'Customer Names'!$A:$A,0)),"Not Found")</f>
        <v>Eric A.</v>
      </c>
      <c r="C1576" s="6">
        <f>IFERROR(INDEX('Medical Examinations'!$B:$B,MATCH($A1576,'Medical Examinations'!$A:$A,0)),"Not Found")</f>
        <v>19.79</v>
      </c>
      <c r="D1576" s="6">
        <f>IFERROR(INDEX('Medical Examinations'!$C:$C,MATCH($A1576,'Medical Examinations'!$A:$A,0)),"Not Found")</f>
        <v>4.8099999999999996</v>
      </c>
      <c r="E1576" s="6" t="str">
        <f>IFERROR(INDEX('Medical Examinations'!$I:$I,MATCH($A1576,'Medical Examinations'!$A:$A,0)),"Not Found")</f>
        <v>Yes</v>
      </c>
      <c r="F1576" s="6" t="str">
        <f>IFERROR(INDEX('Medical Examinations'!$J:$J,MATCH($A1576,'Medical Examinations'!$A:$A,0)),"Not Found")</f>
        <v>No</v>
      </c>
      <c r="G1576" s="6" t="str">
        <f>IFERROR(INDEX('Medical Examinations'!$F:$F,MATCH($A1576,'Medical Examinations'!$A:$A,0)),"Not Found")</f>
        <v>No</v>
      </c>
      <c r="H1576" s="6">
        <f>IFERROR(INDEX('Medical Examinations'!$L:$L,MATCH($A1576,'Medical Examinations'!$A:$A,0)),"Not Found")</f>
        <v>0</v>
      </c>
      <c r="I1576" s="6" t="str">
        <f>IFERROR(INDEX('Medical Examinations'!$K:$K,MATCH($A1576,'Medical Examinations'!$A:$A,0)),"Not Found")</f>
        <v>No</v>
      </c>
      <c r="J1576" s="6" t="str">
        <f>IFERROR(INDEX('Medical Examinations'!$M:$M,MATCH($A1576,'Medical Examinations'!$A:$A,0)),"Not Found")</f>
        <v>Normal Weight</v>
      </c>
      <c r="K1576" s="6" t="str">
        <f>IFERROR(INDEX('Medical Examinations'!$N:$N,MATCH($A1576,'Medical Examinations'!$A:$A,0)),"Not Found")</f>
        <v>Normal</v>
      </c>
      <c r="L1576" s="12">
        <f>IFERROR(INDEX('Hospitalisation Details'!$V:$V,MATCH($A1576,'Hospitalisation Details'!$A:$A,0)),"Not Found")</f>
        <v>0</v>
      </c>
      <c r="M1576" s="13">
        <f>IFERROR(INDEX('Hospitalisation Details'!$F:$F,MATCH($A1576,'Hospitalisation Details'!$A:$A,0)),"Not Found")</f>
        <v>6374.16</v>
      </c>
      <c r="N1576" s="6">
        <f>IFERROR(INDEX('Hospitalisation Details'!$S:$S,MATCH($A1576,'Hospitalisation Details'!$A:$A,0)),"Not Found")</f>
        <v>28082</v>
      </c>
      <c r="O1576" s="6">
        <f>IFERROR(INDEX('Hospitalisation Details'!$T:$T,MATCH($A1576,'Hospitalisation Details'!$A:$A,0)),"Not Found")</f>
        <v>46</v>
      </c>
      <c r="P1576" s="6">
        <f>IFERROR(INDEX('Hospitalisation Details'!$U:$U,MATCH($A1576,'Hospitalisation Details'!$A:$A,0)),"Not Found")</f>
        <v>0</v>
      </c>
      <c r="Q1576" s="6">
        <f>IFERROR(INDEX('Hospitalisation Details'!$W:$W,MATCH($A1576,'Hospitalisation Details'!$A:$A,0)),"Not Found")</f>
        <v>0</v>
      </c>
    </row>
    <row r="1577" spans="1:17" ht="15" customHeight="1" x14ac:dyDescent="0.3">
      <c r="A1577" s="6" t="str">
        <f>'Customer Names'!A1577</f>
        <v>Id1576</v>
      </c>
      <c r="B1577" s="6" t="str">
        <f>IFERROR(INDEX('Customer Names'!$D:$D,MATCH($A1577,'Customer Names'!$A:$A,0)),"Not Found")</f>
        <v>Cathi</v>
      </c>
      <c r="C1577" s="6">
        <f>IFERROR(INDEX('Medical Examinations'!$B:$B,MATCH($A1577,'Medical Examinations'!$A:$A,0)),"Not Found")</f>
        <v>40.564999999999998</v>
      </c>
      <c r="D1577" s="6">
        <f>IFERROR(INDEX('Medical Examinations'!$C:$C,MATCH($A1577,'Medical Examinations'!$A:$A,0)),"Not Found")</f>
        <v>5.66</v>
      </c>
      <c r="E1577" s="6" t="str">
        <f>IFERROR(INDEX('Medical Examinations'!$I:$I,MATCH($A1577,'Medical Examinations'!$A:$A,0)),"Not Found")</f>
        <v>No</v>
      </c>
      <c r="F1577" s="6" t="str">
        <f>IFERROR(INDEX('Medical Examinations'!$J:$J,MATCH($A1577,'Medical Examinations'!$A:$A,0)),"Not Found")</f>
        <v>No</v>
      </c>
      <c r="G1577" s="6" t="str">
        <f>IFERROR(INDEX('Medical Examinations'!$F:$F,MATCH($A1577,'Medical Examinations'!$A:$A,0)),"Not Found")</f>
        <v>No</v>
      </c>
      <c r="H1577" s="6">
        <f>IFERROR(INDEX('Medical Examinations'!$L:$L,MATCH($A1577,'Medical Examinations'!$A:$A,0)),"Not Found")</f>
        <v>1</v>
      </c>
      <c r="I1577" s="6" t="str">
        <f>IFERROR(INDEX('Medical Examinations'!$K:$K,MATCH($A1577,'Medical Examinations'!$A:$A,0)),"Not Found")</f>
        <v>No</v>
      </c>
      <c r="J1577" s="6" t="str">
        <f>IFERROR(INDEX('Medical Examinations'!$M:$M,MATCH($A1577,'Medical Examinations'!$A:$A,0)),"Not Found")</f>
        <v>Obesity</v>
      </c>
      <c r="K1577" s="6" t="str">
        <f>IFERROR(INDEX('Medical Examinations'!$N:$N,MATCH($A1577,'Medical Examinations'!$A:$A,0)),"Not Found")</f>
        <v>Normal</v>
      </c>
      <c r="L1577" s="12">
        <f>IFERROR(INDEX('Hospitalisation Details'!$V:$V,MATCH($A1577,'Hospitalisation Details'!$A:$A,0)),"Not Found")</f>
        <v>0</v>
      </c>
      <c r="M1577" s="13">
        <f>IFERROR(INDEX('Hospitalisation Details'!$F:$F,MATCH($A1577,'Hospitalisation Details'!$A:$A,0)),"Not Found")</f>
        <v>6373.56</v>
      </c>
      <c r="N1577" s="6">
        <f>IFERROR(INDEX('Hospitalisation Details'!$S:$S,MATCH($A1577,'Hospitalisation Details'!$A:$A,0)),"Not Found")</f>
        <v>30907</v>
      </c>
      <c r="O1577" s="6">
        <f>IFERROR(INDEX('Hospitalisation Details'!$T:$T,MATCH($A1577,'Hospitalisation Details'!$A:$A,0)),"Not Found")</f>
        <v>38</v>
      </c>
      <c r="P1577" s="6">
        <f>IFERROR(INDEX('Hospitalisation Details'!$U:$U,MATCH($A1577,'Hospitalisation Details'!$A:$A,0)),"Not Found")</f>
        <v>0</v>
      </c>
      <c r="Q1577" s="6">
        <f>IFERROR(INDEX('Hospitalisation Details'!$W:$W,MATCH($A1577,'Hospitalisation Details'!$A:$A,0)),"Not Found")</f>
        <v>0</v>
      </c>
    </row>
    <row r="1578" spans="1:17" ht="15" customHeight="1" x14ac:dyDescent="0.3">
      <c r="A1578" s="6" t="str">
        <f>'Customer Names'!A1578</f>
        <v>Id1577</v>
      </c>
      <c r="B1578" s="6" t="str">
        <f>IFERROR(INDEX('Customer Names'!$D:$D,MATCH($A1578,'Customer Names'!$A:$A,0)),"Not Found")</f>
        <v>Alex M</v>
      </c>
      <c r="C1578" s="6">
        <f>IFERROR(INDEX('Medical Examinations'!$B:$B,MATCH($A1578,'Medical Examinations'!$A:$A,0)),"Not Found")</f>
        <v>18.03</v>
      </c>
      <c r="D1578" s="6">
        <f>IFERROR(INDEX('Medical Examinations'!$C:$C,MATCH($A1578,'Medical Examinations'!$A:$A,0)),"Not Found")</f>
        <v>10.66</v>
      </c>
      <c r="E1578" s="6" t="str">
        <f>IFERROR(INDEX('Medical Examinations'!$I:$I,MATCH($A1578,'Medical Examinations'!$A:$A,0)),"Not Found")</f>
        <v>Yes</v>
      </c>
      <c r="F1578" s="6" t="str">
        <f>IFERROR(INDEX('Medical Examinations'!$J:$J,MATCH($A1578,'Medical Examinations'!$A:$A,0)),"Not Found")</f>
        <v>No</v>
      </c>
      <c r="G1578" s="6" t="str">
        <f>IFERROR(INDEX('Medical Examinations'!$F:$F,MATCH($A1578,'Medical Examinations'!$A:$A,0)),"Not Found")</f>
        <v>No</v>
      </c>
      <c r="H1578" s="6">
        <f>IFERROR(INDEX('Medical Examinations'!$L:$L,MATCH($A1578,'Medical Examinations'!$A:$A,0)),"Not Found")</f>
        <v>2</v>
      </c>
      <c r="I1578" s="6" t="str">
        <f>IFERROR(INDEX('Medical Examinations'!$K:$K,MATCH($A1578,'Medical Examinations'!$A:$A,0)),"Not Found")</f>
        <v>No</v>
      </c>
      <c r="J1578" s="6" t="str">
        <f>IFERROR(INDEX('Medical Examinations'!$M:$M,MATCH($A1578,'Medical Examinations'!$A:$A,0)),"Not Found")</f>
        <v>Underweight</v>
      </c>
      <c r="K1578" s="6" t="str">
        <f>IFERROR(INDEX('Medical Examinations'!$N:$N,MATCH($A1578,'Medical Examinations'!$A:$A,0)),"Not Found")</f>
        <v>Diabetic</v>
      </c>
      <c r="L1578" s="12">
        <f>IFERROR(INDEX('Hospitalisation Details'!$V:$V,MATCH($A1578,'Hospitalisation Details'!$A:$A,0)),"Not Found")</f>
        <v>0</v>
      </c>
      <c r="M1578" s="13">
        <f>IFERROR(INDEX('Hospitalisation Details'!$F:$F,MATCH($A1578,'Hospitalisation Details'!$A:$A,0)),"Not Found")</f>
        <v>6367.31</v>
      </c>
      <c r="N1578" s="6">
        <f>IFERROR(INDEX('Hospitalisation Details'!$S:$S,MATCH($A1578,'Hospitalisation Details'!$A:$A,0)),"Not Found")</f>
        <v>25881</v>
      </c>
      <c r="O1578" s="6">
        <f>IFERROR(INDEX('Hospitalisation Details'!$T:$T,MATCH($A1578,'Hospitalisation Details'!$A:$A,0)),"Not Found")</f>
        <v>52</v>
      </c>
      <c r="P1578" s="6">
        <f>IFERROR(INDEX('Hospitalisation Details'!$U:$U,MATCH($A1578,'Hospitalisation Details'!$A:$A,0)),"Not Found")</f>
        <v>0</v>
      </c>
      <c r="Q1578" s="6">
        <f>IFERROR(INDEX('Hospitalisation Details'!$W:$W,MATCH($A1578,'Hospitalisation Details'!$A:$A,0)),"Not Found")</f>
        <v>0</v>
      </c>
    </row>
    <row r="1579" spans="1:17" ht="15" customHeight="1" x14ac:dyDescent="0.3">
      <c r="A1579" s="6" t="str">
        <f>'Customer Names'!A1579</f>
        <v>Id1578</v>
      </c>
      <c r="B1579" s="6" t="str">
        <f>IFERROR(INDEX('Customer Names'!$D:$D,MATCH($A1579,'Customer Names'!$A:$A,0)),"Not Found")</f>
        <v>Liang</v>
      </c>
      <c r="C1579" s="6">
        <f>IFERROR(INDEX('Medical Examinations'!$B:$B,MATCH($A1579,'Medical Examinations'!$A:$A,0)),"Not Found")</f>
        <v>34.65</v>
      </c>
      <c r="D1579" s="6">
        <f>IFERROR(INDEX('Medical Examinations'!$C:$C,MATCH($A1579,'Medical Examinations'!$A:$A,0)),"Not Found")</f>
        <v>5.98</v>
      </c>
      <c r="E1579" s="6" t="str">
        <f>IFERROR(INDEX('Medical Examinations'!$I:$I,MATCH($A1579,'Medical Examinations'!$A:$A,0)),"Not Found")</f>
        <v>Yes</v>
      </c>
      <c r="F1579" s="6" t="str">
        <f>IFERROR(INDEX('Medical Examinations'!$J:$J,MATCH($A1579,'Medical Examinations'!$A:$A,0)),"Not Found")</f>
        <v>No</v>
      </c>
      <c r="G1579" s="6" t="str">
        <f>IFERROR(INDEX('Medical Examinations'!$F:$F,MATCH($A1579,'Medical Examinations'!$A:$A,0)),"Not Found")</f>
        <v>No</v>
      </c>
      <c r="H1579" s="6">
        <f>IFERROR(INDEX('Medical Examinations'!$L:$L,MATCH($A1579,'Medical Examinations'!$A:$A,0)),"Not Found")</f>
        <v>0</v>
      </c>
      <c r="I1579" s="6" t="str">
        <f>IFERROR(INDEX('Medical Examinations'!$K:$K,MATCH($A1579,'Medical Examinations'!$A:$A,0)),"Not Found")</f>
        <v>No</v>
      </c>
      <c r="J1579" s="6" t="str">
        <f>IFERROR(INDEX('Medical Examinations'!$M:$M,MATCH($A1579,'Medical Examinations'!$A:$A,0)),"Not Found")</f>
        <v>Obesity</v>
      </c>
      <c r="K1579" s="6" t="str">
        <f>IFERROR(INDEX('Medical Examinations'!$N:$N,MATCH($A1579,'Medical Examinations'!$A:$A,0)),"Not Found")</f>
        <v>Prediabetic</v>
      </c>
      <c r="L1579" s="12">
        <f>IFERROR(INDEX('Hospitalisation Details'!$V:$V,MATCH($A1579,'Hospitalisation Details'!$A:$A,0)),"Not Found")</f>
        <v>0</v>
      </c>
      <c r="M1579" s="13">
        <f>IFERROR(INDEX('Hospitalisation Details'!$F:$F,MATCH($A1579,'Hospitalisation Details'!$A:$A,0)),"Not Found")</f>
        <v>6361.47</v>
      </c>
      <c r="N1579" s="6">
        <f>IFERROR(INDEX('Hospitalisation Details'!$S:$S,MATCH($A1579,'Hospitalisation Details'!$A:$A,0)),"Not Found")</f>
        <v>35253</v>
      </c>
      <c r="O1579" s="6">
        <f>IFERROR(INDEX('Hospitalisation Details'!$T:$T,MATCH($A1579,'Hospitalisation Details'!$A:$A,0)),"Not Found")</f>
        <v>26</v>
      </c>
      <c r="P1579" s="6">
        <f>IFERROR(INDEX('Hospitalisation Details'!$U:$U,MATCH($A1579,'Hospitalisation Details'!$A:$A,0)),"Not Found")</f>
        <v>0</v>
      </c>
      <c r="Q1579" s="6">
        <f>IFERROR(INDEX('Hospitalisation Details'!$W:$W,MATCH($A1579,'Hospitalisation Details'!$A:$A,0)),"Not Found")</f>
        <v>0</v>
      </c>
    </row>
    <row r="1580" spans="1:17" ht="15" customHeight="1" x14ac:dyDescent="0.3">
      <c r="A1580" s="6" t="str">
        <f>'Customer Names'!A1580</f>
        <v>Id1579</v>
      </c>
      <c r="B1580" s="6" t="str">
        <f>IFERROR(INDEX('Customer Names'!$D:$D,MATCH($A1580,'Customer Names'!$A:$A,0)),"Not Found")</f>
        <v>Lexy</v>
      </c>
      <c r="C1580" s="6">
        <f>IFERROR(INDEX('Medical Examinations'!$B:$B,MATCH($A1580,'Medical Examinations'!$A:$A,0)),"Not Found")</f>
        <v>42.94</v>
      </c>
      <c r="D1580" s="6">
        <f>IFERROR(INDEX('Medical Examinations'!$C:$C,MATCH($A1580,'Medical Examinations'!$A:$A,0)),"Not Found")</f>
        <v>4.34</v>
      </c>
      <c r="E1580" s="6" t="str">
        <f>IFERROR(INDEX('Medical Examinations'!$I:$I,MATCH($A1580,'Medical Examinations'!$A:$A,0)),"Not Found")</f>
        <v>No</v>
      </c>
      <c r="F1580" s="6" t="str">
        <f>IFERROR(INDEX('Medical Examinations'!$J:$J,MATCH($A1580,'Medical Examinations'!$A:$A,0)),"Not Found")</f>
        <v>No</v>
      </c>
      <c r="G1580" s="6" t="str">
        <f>IFERROR(INDEX('Medical Examinations'!$F:$F,MATCH($A1580,'Medical Examinations'!$A:$A,0)),"Not Found")</f>
        <v>No</v>
      </c>
      <c r="H1580" s="6">
        <f>IFERROR(INDEX('Medical Examinations'!$L:$L,MATCH($A1580,'Medical Examinations'!$A:$A,0)),"Not Found")</f>
        <v>0</v>
      </c>
      <c r="I1580" s="6" t="str">
        <f>IFERROR(INDEX('Medical Examinations'!$K:$K,MATCH($A1580,'Medical Examinations'!$A:$A,0)),"Not Found")</f>
        <v>No</v>
      </c>
      <c r="J1580" s="6" t="str">
        <f>IFERROR(INDEX('Medical Examinations'!$M:$M,MATCH($A1580,'Medical Examinations'!$A:$A,0)),"Not Found")</f>
        <v>Obesity</v>
      </c>
      <c r="K1580" s="6" t="str">
        <f>IFERROR(INDEX('Medical Examinations'!$N:$N,MATCH($A1580,'Medical Examinations'!$A:$A,0)),"Not Found")</f>
        <v>Normal</v>
      </c>
      <c r="L1580" s="12">
        <f>IFERROR(INDEX('Hospitalisation Details'!$V:$V,MATCH($A1580,'Hospitalisation Details'!$A:$A,0)),"Not Found")</f>
        <v>0</v>
      </c>
      <c r="M1580" s="13">
        <f>IFERROR(INDEX('Hospitalisation Details'!$F:$F,MATCH($A1580,'Hospitalisation Details'!$A:$A,0)),"Not Found")</f>
        <v>6360.99</v>
      </c>
      <c r="N1580" s="6">
        <f>IFERROR(INDEX('Hospitalisation Details'!$S:$S,MATCH($A1580,'Hospitalisation Details'!$A:$A,0)),"Not Found")</f>
        <v>32683</v>
      </c>
      <c r="O1580" s="6">
        <f>IFERROR(INDEX('Hospitalisation Details'!$T:$T,MATCH($A1580,'Hospitalisation Details'!$A:$A,0)),"Not Found")</f>
        <v>33</v>
      </c>
      <c r="P1580" s="6">
        <f>IFERROR(INDEX('Hospitalisation Details'!$U:$U,MATCH($A1580,'Hospitalisation Details'!$A:$A,0)),"Not Found")</f>
        <v>0</v>
      </c>
      <c r="Q1580" s="6">
        <f>IFERROR(INDEX('Hospitalisation Details'!$W:$W,MATCH($A1580,'Hospitalisation Details'!$A:$A,0)),"Not Found")</f>
        <v>0</v>
      </c>
    </row>
    <row r="1581" spans="1:17" ht="15" customHeight="1" x14ac:dyDescent="0.3">
      <c r="A1581" s="6" t="str">
        <f>'Customer Names'!A1581</f>
        <v>Id1580</v>
      </c>
      <c r="B1581" s="6" t="str">
        <f>IFERROR(INDEX('Customer Names'!$D:$D,MATCH($A1581,'Customer Names'!$A:$A,0)),"Not Found")</f>
        <v>Michael</v>
      </c>
      <c r="C1581" s="6">
        <f>IFERROR(INDEX('Medical Examinations'!$B:$B,MATCH($A1581,'Medical Examinations'!$A:$A,0)),"Not Found")</f>
        <v>31.254999999999999</v>
      </c>
      <c r="D1581" s="6">
        <f>IFERROR(INDEX('Medical Examinations'!$C:$C,MATCH($A1581,'Medical Examinations'!$A:$A,0)),"Not Found")</f>
        <v>5.17</v>
      </c>
      <c r="E1581" s="6" t="str">
        <f>IFERROR(INDEX('Medical Examinations'!$I:$I,MATCH($A1581,'Medical Examinations'!$A:$A,0)),"Not Found")</f>
        <v>No</v>
      </c>
      <c r="F1581" s="6" t="str">
        <f>IFERROR(INDEX('Medical Examinations'!$J:$J,MATCH($A1581,'Medical Examinations'!$A:$A,0)),"Not Found")</f>
        <v>No</v>
      </c>
      <c r="G1581" s="6" t="str">
        <f>IFERROR(INDEX('Medical Examinations'!$F:$F,MATCH($A1581,'Medical Examinations'!$A:$A,0)),"Not Found")</f>
        <v>No</v>
      </c>
      <c r="H1581" s="6">
        <f>IFERROR(INDEX('Medical Examinations'!$L:$L,MATCH($A1581,'Medical Examinations'!$A:$A,0)),"Not Found")</f>
        <v>0</v>
      </c>
      <c r="I1581" s="6" t="str">
        <f>IFERROR(INDEX('Medical Examinations'!$K:$K,MATCH($A1581,'Medical Examinations'!$A:$A,0)),"Not Found")</f>
        <v>No</v>
      </c>
      <c r="J1581" s="6" t="str">
        <f>IFERROR(INDEX('Medical Examinations'!$M:$M,MATCH($A1581,'Medical Examinations'!$A:$A,0)),"Not Found")</f>
        <v>Obesity</v>
      </c>
      <c r="K1581" s="6" t="str">
        <f>IFERROR(INDEX('Medical Examinations'!$N:$N,MATCH($A1581,'Medical Examinations'!$A:$A,0)),"Not Found")</f>
        <v>Normal</v>
      </c>
      <c r="L1581" s="12">
        <f>IFERROR(INDEX('Hospitalisation Details'!$V:$V,MATCH($A1581,'Hospitalisation Details'!$A:$A,0)),"Not Found")</f>
        <v>0</v>
      </c>
      <c r="M1581" s="13">
        <f>IFERROR(INDEX('Hospitalisation Details'!$F:$F,MATCH($A1581,'Hospitalisation Details'!$A:$A,0)),"Not Found")</f>
        <v>6358.78</v>
      </c>
      <c r="N1581" s="6">
        <f>IFERROR(INDEX('Hospitalisation Details'!$S:$S,MATCH($A1581,'Hospitalisation Details'!$A:$A,0)),"Not Found")</f>
        <v>29524</v>
      </c>
      <c r="O1581" s="6">
        <f>IFERROR(INDEX('Hospitalisation Details'!$T:$T,MATCH($A1581,'Hospitalisation Details'!$A:$A,0)),"Not Found")</f>
        <v>42</v>
      </c>
      <c r="P1581" s="6">
        <f>IFERROR(INDEX('Hospitalisation Details'!$U:$U,MATCH($A1581,'Hospitalisation Details'!$A:$A,0)),"Not Found")</f>
        <v>0</v>
      </c>
      <c r="Q1581" s="6">
        <f>IFERROR(INDEX('Hospitalisation Details'!$W:$W,MATCH($A1581,'Hospitalisation Details'!$A:$A,0)),"Not Found")</f>
        <v>0</v>
      </c>
    </row>
    <row r="1582" spans="1:17" ht="15" customHeight="1" x14ac:dyDescent="0.3">
      <c r="A1582" s="6" t="str">
        <f>'Customer Names'!A1582</f>
        <v>Id1581</v>
      </c>
      <c r="B1582" s="6" t="str">
        <f>IFERROR(INDEX('Customer Names'!$D:$D,MATCH($A1582,'Customer Names'!$A:$A,0)),"Not Found")</f>
        <v>Samuel L</v>
      </c>
      <c r="C1582" s="6">
        <f>IFERROR(INDEX('Medical Examinations'!$B:$B,MATCH($A1582,'Medical Examinations'!$A:$A,0)),"Not Found")</f>
        <v>45.43</v>
      </c>
      <c r="D1582" s="6">
        <f>IFERROR(INDEX('Medical Examinations'!$C:$C,MATCH($A1582,'Medical Examinations'!$A:$A,0)),"Not Found")</f>
        <v>4.2300000000000004</v>
      </c>
      <c r="E1582" s="6" t="str">
        <f>IFERROR(INDEX('Medical Examinations'!$I:$I,MATCH($A1582,'Medical Examinations'!$A:$A,0)),"Not Found")</f>
        <v>Yes</v>
      </c>
      <c r="F1582" s="6" t="str">
        <f>IFERROR(INDEX('Medical Examinations'!$J:$J,MATCH($A1582,'Medical Examinations'!$A:$A,0)),"Not Found")</f>
        <v>No</v>
      </c>
      <c r="G1582" s="6" t="str">
        <f>IFERROR(INDEX('Medical Examinations'!$F:$F,MATCH($A1582,'Medical Examinations'!$A:$A,0)),"Not Found")</f>
        <v>Yes</v>
      </c>
      <c r="H1582" s="6">
        <f>IFERROR(INDEX('Medical Examinations'!$L:$L,MATCH($A1582,'Medical Examinations'!$A:$A,0)),"Not Found")</f>
        <v>1</v>
      </c>
      <c r="I1582" s="6" t="str">
        <f>IFERROR(INDEX('Medical Examinations'!$K:$K,MATCH($A1582,'Medical Examinations'!$A:$A,0)),"Not Found")</f>
        <v>No</v>
      </c>
      <c r="J1582" s="6" t="str">
        <f>IFERROR(INDEX('Medical Examinations'!$M:$M,MATCH($A1582,'Medical Examinations'!$A:$A,0)),"Not Found")</f>
        <v>Obesity</v>
      </c>
      <c r="K1582" s="6" t="str">
        <f>IFERROR(INDEX('Medical Examinations'!$N:$N,MATCH($A1582,'Medical Examinations'!$A:$A,0)),"Not Found")</f>
        <v>Normal</v>
      </c>
      <c r="L1582" s="12">
        <f>IFERROR(INDEX('Hospitalisation Details'!$V:$V,MATCH($A1582,'Hospitalisation Details'!$A:$A,0)),"Not Found")</f>
        <v>0</v>
      </c>
      <c r="M1582" s="13">
        <f>IFERROR(INDEX('Hospitalisation Details'!$F:$F,MATCH($A1582,'Hospitalisation Details'!$A:$A,0)),"Not Found")</f>
        <v>6356.27</v>
      </c>
      <c r="N1582" s="6">
        <f>IFERROR(INDEX('Hospitalisation Details'!$S:$S,MATCH($A1582,'Hospitalisation Details'!$A:$A,0)),"Not Found")</f>
        <v>30547</v>
      </c>
      <c r="O1582" s="6">
        <f>IFERROR(INDEX('Hospitalisation Details'!$T:$T,MATCH($A1582,'Hospitalisation Details'!$A:$A,0)),"Not Found")</f>
        <v>39</v>
      </c>
      <c r="P1582" s="6">
        <f>IFERROR(INDEX('Hospitalisation Details'!$U:$U,MATCH($A1582,'Hospitalisation Details'!$A:$A,0)),"Not Found")</f>
        <v>0</v>
      </c>
      <c r="Q1582" s="6">
        <f>IFERROR(INDEX('Hospitalisation Details'!$W:$W,MATCH($A1582,'Hospitalisation Details'!$A:$A,0)),"Not Found")</f>
        <v>0</v>
      </c>
    </row>
    <row r="1583" spans="1:17" ht="15" customHeight="1" x14ac:dyDescent="0.3">
      <c r="A1583" s="6" t="str">
        <f>'Customer Names'!A1583</f>
        <v>Id1582</v>
      </c>
      <c r="B1583" s="6" t="str">
        <f>IFERROR(INDEX('Customer Names'!$D:$D,MATCH($A1583,'Customer Names'!$A:$A,0)),"Not Found")</f>
        <v>Spencer A.</v>
      </c>
      <c r="C1583" s="6">
        <f>IFERROR(INDEX('Medical Examinations'!$B:$B,MATCH($A1583,'Medical Examinations'!$A:$A,0)),"Not Found")</f>
        <v>32.340000000000003</v>
      </c>
      <c r="D1583" s="6">
        <f>IFERROR(INDEX('Medical Examinations'!$C:$C,MATCH($A1583,'Medical Examinations'!$A:$A,0)),"Not Found")</f>
        <v>4.88</v>
      </c>
      <c r="E1583" s="6" t="str">
        <f>IFERROR(INDEX('Medical Examinations'!$I:$I,MATCH($A1583,'Medical Examinations'!$A:$A,0)),"Not Found")</f>
        <v>Yes</v>
      </c>
      <c r="F1583" s="6" t="str">
        <f>IFERROR(INDEX('Medical Examinations'!$J:$J,MATCH($A1583,'Medical Examinations'!$A:$A,0)),"Not Found")</f>
        <v>No</v>
      </c>
      <c r="G1583" s="6" t="str">
        <f>IFERROR(INDEX('Medical Examinations'!$F:$F,MATCH($A1583,'Medical Examinations'!$A:$A,0)),"Not Found")</f>
        <v>Yes</v>
      </c>
      <c r="H1583" s="6">
        <f>IFERROR(INDEX('Medical Examinations'!$L:$L,MATCH($A1583,'Medical Examinations'!$A:$A,0)),"Not Found")</f>
        <v>1</v>
      </c>
      <c r="I1583" s="6" t="str">
        <f>IFERROR(INDEX('Medical Examinations'!$K:$K,MATCH($A1583,'Medical Examinations'!$A:$A,0)),"Not Found")</f>
        <v>No</v>
      </c>
      <c r="J1583" s="6" t="str">
        <f>IFERROR(INDEX('Medical Examinations'!$M:$M,MATCH($A1583,'Medical Examinations'!$A:$A,0)),"Not Found")</f>
        <v>Obesity</v>
      </c>
      <c r="K1583" s="6" t="str">
        <f>IFERROR(INDEX('Medical Examinations'!$N:$N,MATCH($A1583,'Medical Examinations'!$A:$A,0)),"Not Found")</f>
        <v>Normal</v>
      </c>
      <c r="L1583" s="12">
        <f>IFERROR(INDEX('Hospitalisation Details'!$V:$V,MATCH($A1583,'Hospitalisation Details'!$A:$A,0)),"Not Found")</f>
        <v>0</v>
      </c>
      <c r="M1583" s="13">
        <f>IFERROR(INDEX('Hospitalisation Details'!$F:$F,MATCH($A1583,'Hospitalisation Details'!$A:$A,0)),"Not Found")</f>
        <v>6338.08</v>
      </c>
      <c r="N1583" s="6">
        <f>IFERROR(INDEX('Hospitalisation Details'!$S:$S,MATCH($A1583,'Hospitalisation Details'!$A:$A,0)),"Not Found")</f>
        <v>30610</v>
      </c>
      <c r="O1583" s="6">
        <f>IFERROR(INDEX('Hospitalisation Details'!$T:$T,MATCH($A1583,'Hospitalisation Details'!$A:$A,0)),"Not Found")</f>
        <v>39</v>
      </c>
      <c r="P1583" s="6">
        <f>IFERROR(INDEX('Hospitalisation Details'!$U:$U,MATCH($A1583,'Hospitalisation Details'!$A:$A,0)),"Not Found")</f>
        <v>0</v>
      </c>
      <c r="Q1583" s="6">
        <f>IFERROR(INDEX('Hospitalisation Details'!$W:$W,MATCH($A1583,'Hospitalisation Details'!$A:$A,0)),"Not Found")</f>
        <v>0</v>
      </c>
    </row>
    <row r="1584" spans="1:17" ht="15" customHeight="1" x14ac:dyDescent="0.3">
      <c r="A1584" s="6" t="str">
        <f>'Customer Names'!A1584</f>
        <v>Id1583</v>
      </c>
      <c r="B1584" s="6" t="str">
        <f>IFERROR(INDEX('Customer Names'!$D:$D,MATCH($A1584,'Customer Names'!$A:$A,0)),"Not Found")</f>
        <v>Rochelle</v>
      </c>
      <c r="C1584" s="6">
        <f>IFERROR(INDEX('Medical Examinations'!$B:$B,MATCH($A1584,'Medical Examinations'!$A:$A,0)),"Not Found")</f>
        <v>25.46</v>
      </c>
      <c r="D1584" s="6">
        <f>IFERROR(INDEX('Medical Examinations'!$C:$C,MATCH($A1584,'Medical Examinations'!$A:$A,0)),"Not Found")</f>
        <v>9.7100000000000009</v>
      </c>
      <c r="E1584" s="6" t="str">
        <f>IFERROR(INDEX('Medical Examinations'!$I:$I,MATCH($A1584,'Medical Examinations'!$A:$A,0)),"Not Found")</f>
        <v>Yes</v>
      </c>
      <c r="F1584" s="6" t="str">
        <f>IFERROR(INDEX('Medical Examinations'!$J:$J,MATCH($A1584,'Medical Examinations'!$A:$A,0)),"Not Found")</f>
        <v>No</v>
      </c>
      <c r="G1584" s="6" t="str">
        <f>IFERROR(INDEX('Medical Examinations'!$F:$F,MATCH($A1584,'Medical Examinations'!$A:$A,0)),"Not Found")</f>
        <v>No</v>
      </c>
      <c r="H1584" s="6">
        <f>IFERROR(INDEX('Medical Examinations'!$L:$L,MATCH($A1584,'Medical Examinations'!$A:$A,0)),"Not Found")</f>
        <v>1</v>
      </c>
      <c r="I1584" s="6" t="str">
        <f>IFERROR(INDEX('Medical Examinations'!$K:$K,MATCH($A1584,'Medical Examinations'!$A:$A,0)),"Not Found")</f>
        <v>No</v>
      </c>
      <c r="J1584" s="6" t="str">
        <f>IFERROR(INDEX('Medical Examinations'!$M:$M,MATCH($A1584,'Medical Examinations'!$A:$A,0)),"Not Found")</f>
        <v>Overweight</v>
      </c>
      <c r="K1584" s="6" t="str">
        <f>IFERROR(INDEX('Medical Examinations'!$N:$N,MATCH($A1584,'Medical Examinations'!$A:$A,0)),"Not Found")</f>
        <v>Diabetic</v>
      </c>
      <c r="L1584" s="12">
        <f>IFERROR(INDEX('Hospitalisation Details'!$V:$V,MATCH($A1584,'Hospitalisation Details'!$A:$A,0)),"Not Found")</f>
        <v>0</v>
      </c>
      <c r="M1584" s="13">
        <f>IFERROR(INDEX('Hospitalisation Details'!$F:$F,MATCH($A1584,'Hospitalisation Details'!$A:$A,0)),"Not Found")</f>
        <v>6335.64</v>
      </c>
      <c r="N1584" s="6">
        <f>IFERROR(INDEX('Hospitalisation Details'!$S:$S,MATCH($A1584,'Hospitalisation Details'!$A:$A,0)),"Not Found")</f>
        <v>31680</v>
      </c>
      <c r="O1584" s="6">
        <f>IFERROR(INDEX('Hospitalisation Details'!$T:$T,MATCH($A1584,'Hospitalisation Details'!$A:$A,0)),"Not Found")</f>
        <v>36</v>
      </c>
      <c r="P1584" s="6">
        <f>IFERROR(INDEX('Hospitalisation Details'!$U:$U,MATCH($A1584,'Hospitalisation Details'!$A:$A,0)),"Not Found")</f>
        <v>0</v>
      </c>
      <c r="Q1584" s="6">
        <f>IFERROR(INDEX('Hospitalisation Details'!$W:$W,MATCH($A1584,'Hospitalisation Details'!$A:$A,0)),"Not Found")</f>
        <v>0</v>
      </c>
    </row>
    <row r="1585" spans="1:17" ht="15" customHeight="1" x14ac:dyDescent="0.3">
      <c r="A1585" s="6" t="str">
        <f>'Customer Names'!A1585</f>
        <v>Id1584</v>
      </c>
      <c r="B1585" s="6" t="str">
        <f>IFERROR(INDEX('Customer Names'!$D:$D,MATCH($A1585,'Customer Names'!$A:$A,0)),"Not Found")</f>
        <v>Paula</v>
      </c>
      <c r="C1585" s="6">
        <f>IFERROR(INDEX('Medical Examinations'!$B:$B,MATCH($A1585,'Medical Examinations'!$A:$A,0)),"Not Found")</f>
        <v>37.145000000000003</v>
      </c>
      <c r="D1585" s="6">
        <f>IFERROR(INDEX('Medical Examinations'!$C:$C,MATCH($A1585,'Medical Examinations'!$A:$A,0)),"Not Found")</f>
        <v>5.32</v>
      </c>
      <c r="E1585" s="6" t="str">
        <f>IFERROR(INDEX('Medical Examinations'!$I:$I,MATCH($A1585,'Medical Examinations'!$A:$A,0)),"Not Found")</f>
        <v>No</v>
      </c>
      <c r="F1585" s="6" t="str">
        <f>IFERROR(INDEX('Medical Examinations'!$J:$J,MATCH($A1585,'Medical Examinations'!$A:$A,0)),"Not Found")</f>
        <v>No</v>
      </c>
      <c r="G1585" s="6" t="str">
        <f>IFERROR(INDEX('Medical Examinations'!$F:$F,MATCH($A1585,'Medical Examinations'!$A:$A,0)),"Not Found")</f>
        <v>No</v>
      </c>
      <c r="H1585" s="6">
        <f>IFERROR(INDEX('Medical Examinations'!$L:$L,MATCH($A1585,'Medical Examinations'!$A:$A,0)),"Not Found")</f>
        <v>0</v>
      </c>
      <c r="I1585" s="6" t="str">
        <f>IFERROR(INDEX('Medical Examinations'!$K:$K,MATCH($A1585,'Medical Examinations'!$A:$A,0)),"Not Found")</f>
        <v>No</v>
      </c>
      <c r="J1585" s="6" t="str">
        <f>IFERROR(INDEX('Medical Examinations'!$M:$M,MATCH($A1585,'Medical Examinations'!$A:$A,0)),"Not Found")</f>
        <v>Obesity</v>
      </c>
      <c r="K1585" s="6" t="str">
        <f>IFERROR(INDEX('Medical Examinations'!$N:$N,MATCH($A1585,'Medical Examinations'!$A:$A,0)),"Not Found")</f>
        <v>Normal</v>
      </c>
      <c r="L1585" s="12">
        <f>IFERROR(INDEX('Hospitalisation Details'!$V:$V,MATCH($A1585,'Hospitalisation Details'!$A:$A,0)),"Not Found")</f>
        <v>0</v>
      </c>
      <c r="M1585" s="13">
        <f>IFERROR(INDEX('Hospitalisation Details'!$F:$F,MATCH($A1585,'Hospitalisation Details'!$A:$A,0)),"Not Found")</f>
        <v>6334.34</v>
      </c>
      <c r="N1585" s="6">
        <f>IFERROR(INDEX('Hospitalisation Details'!$S:$S,MATCH($A1585,'Hospitalisation Details'!$A:$A,0)),"Not Found")</f>
        <v>33098</v>
      </c>
      <c r="O1585" s="6">
        <f>IFERROR(INDEX('Hospitalisation Details'!$T:$T,MATCH($A1585,'Hospitalisation Details'!$A:$A,0)),"Not Found")</f>
        <v>32</v>
      </c>
      <c r="P1585" s="6">
        <f>IFERROR(INDEX('Hospitalisation Details'!$U:$U,MATCH($A1585,'Hospitalisation Details'!$A:$A,0)),"Not Found")</f>
        <v>0</v>
      </c>
      <c r="Q1585" s="6">
        <f>IFERROR(INDEX('Hospitalisation Details'!$W:$W,MATCH($A1585,'Hospitalisation Details'!$A:$A,0)),"Not Found")</f>
        <v>0</v>
      </c>
    </row>
    <row r="1586" spans="1:17" ht="15" customHeight="1" x14ac:dyDescent="0.3">
      <c r="A1586" s="6" t="str">
        <f>'Customer Names'!A1586</f>
        <v>Id1585</v>
      </c>
      <c r="B1586" s="6" t="str">
        <f>IFERROR(INDEX('Customer Names'!$D:$D,MATCH($A1586,'Customer Names'!$A:$A,0)),"Not Found")</f>
        <v>Madeline E.</v>
      </c>
      <c r="C1586" s="6">
        <f>IFERROR(INDEX('Medical Examinations'!$B:$B,MATCH($A1586,'Medical Examinations'!$A:$A,0)),"Not Found")</f>
        <v>30.8</v>
      </c>
      <c r="D1586" s="6">
        <f>IFERROR(INDEX('Medical Examinations'!$C:$C,MATCH($A1586,'Medical Examinations'!$A:$A,0)),"Not Found")</f>
        <v>5.83</v>
      </c>
      <c r="E1586" s="6" t="str">
        <f>IFERROR(INDEX('Medical Examinations'!$I:$I,MATCH($A1586,'Medical Examinations'!$A:$A,0)),"Not Found")</f>
        <v>Yes</v>
      </c>
      <c r="F1586" s="6" t="str">
        <f>IFERROR(INDEX('Medical Examinations'!$J:$J,MATCH($A1586,'Medical Examinations'!$A:$A,0)),"Not Found")</f>
        <v>No</v>
      </c>
      <c r="G1586" s="6" t="str">
        <f>IFERROR(INDEX('Medical Examinations'!$F:$F,MATCH($A1586,'Medical Examinations'!$A:$A,0)),"Not Found")</f>
        <v>No</v>
      </c>
      <c r="H1586" s="6">
        <f>IFERROR(INDEX('Medical Examinations'!$L:$L,MATCH($A1586,'Medical Examinations'!$A:$A,0)),"Not Found")</f>
        <v>0</v>
      </c>
      <c r="I1586" s="6" t="str">
        <f>IFERROR(INDEX('Medical Examinations'!$K:$K,MATCH($A1586,'Medical Examinations'!$A:$A,0)),"Not Found")</f>
        <v>No</v>
      </c>
      <c r="J1586" s="6" t="str">
        <f>IFERROR(INDEX('Medical Examinations'!$M:$M,MATCH($A1586,'Medical Examinations'!$A:$A,0)),"Not Found")</f>
        <v>Obesity</v>
      </c>
      <c r="K1586" s="6" t="str">
        <f>IFERROR(INDEX('Medical Examinations'!$N:$N,MATCH($A1586,'Medical Examinations'!$A:$A,0)),"Not Found")</f>
        <v>Prediabetic</v>
      </c>
      <c r="L1586" s="12">
        <f>IFERROR(INDEX('Hospitalisation Details'!$V:$V,MATCH($A1586,'Hospitalisation Details'!$A:$A,0)),"Not Found")</f>
        <v>0</v>
      </c>
      <c r="M1586" s="13">
        <f>IFERROR(INDEX('Hospitalisation Details'!$F:$F,MATCH($A1586,'Hospitalisation Details'!$A:$A,0)),"Not Found")</f>
        <v>6313.76</v>
      </c>
      <c r="N1586" s="6">
        <f>IFERROR(INDEX('Hospitalisation Details'!$S:$S,MATCH($A1586,'Hospitalisation Details'!$A:$A,0)),"Not Found")</f>
        <v>31396</v>
      </c>
      <c r="O1586" s="6">
        <f>IFERROR(INDEX('Hospitalisation Details'!$T:$T,MATCH($A1586,'Hospitalisation Details'!$A:$A,0)),"Not Found")</f>
        <v>37</v>
      </c>
      <c r="P1586" s="6">
        <f>IFERROR(INDEX('Hospitalisation Details'!$U:$U,MATCH($A1586,'Hospitalisation Details'!$A:$A,0)),"Not Found")</f>
        <v>0</v>
      </c>
      <c r="Q1586" s="6">
        <f>IFERROR(INDEX('Hospitalisation Details'!$W:$W,MATCH($A1586,'Hospitalisation Details'!$A:$A,0)),"Not Found")</f>
        <v>0</v>
      </c>
    </row>
    <row r="1587" spans="1:17" ht="15" customHeight="1" x14ac:dyDescent="0.3">
      <c r="A1587" s="6" t="str">
        <f>'Customer Names'!A1587</f>
        <v>Id1586</v>
      </c>
      <c r="B1587" s="6" t="str">
        <f>IFERROR(INDEX('Customer Names'!$D:$D,MATCH($A1587,'Customer Names'!$A:$A,0)),"Not Found")</f>
        <v>Maria Isabel</v>
      </c>
      <c r="C1587" s="6">
        <f>IFERROR(INDEX('Medical Examinations'!$B:$B,MATCH($A1587,'Medical Examinations'!$A:$A,0)),"Not Found")</f>
        <v>29.5</v>
      </c>
      <c r="D1587" s="6">
        <f>IFERROR(INDEX('Medical Examinations'!$C:$C,MATCH($A1587,'Medical Examinations'!$A:$A,0)),"Not Found")</f>
        <v>5.54</v>
      </c>
      <c r="E1587" s="6" t="str">
        <f>IFERROR(INDEX('Medical Examinations'!$I:$I,MATCH($A1587,'Medical Examinations'!$A:$A,0)),"Not Found")</f>
        <v>Yes</v>
      </c>
      <c r="F1587" s="6" t="str">
        <f>IFERROR(INDEX('Medical Examinations'!$J:$J,MATCH($A1587,'Medical Examinations'!$A:$A,0)),"Not Found")</f>
        <v>No</v>
      </c>
      <c r="G1587" s="6" t="str">
        <f>IFERROR(INDEX('Medical Examinations'!$F:$F,MATCH($A1587,'Medical Examinations'!$A:$A,0)),"Not Found")</f>
        <v>No</v>
      </c>
      <c r="H1587" s="6">
        <f>IFERROR(INDEX('Medical Examinations'!$L:$L,MATCH($A1587,'Medical Examinations'!$A:$A,0)),"Not Found")</f>
        <v>0</v>
      </c>
      <c r="I1587" s="6" t="str">
        <f>IFERROR(INDEX('Medical Examinations'!$K:$K,MATCH($A1587,'Medical Examinations'!$A:$A,0)),"Not Found")</f>
        <v>No</v>
      </c>
      <c r="J1587" s="6" t="str">
        <f>IFERROR(INDEX('Medical Examinations'!$M:$M,MATCH($A1587,'Medical Examinations'!$A:$A,0)),"Not Found")</f>
        <v>Overweight</v>
      </c>
      <c r="K1587" s="6" t="str">
        <f>IFERROR(INDEX('Medical Examinations'!$N:$N,MATCH($A1587,'Medical Examinations'!$A:$A,0)),"Not Found")</f>
        <v>Normal</v>
      </c>
      <c r="L1587" s="12">
        <f>IFERROR(INDEX('Hospitalisation Details'!$V:$V,MATCH($A1587,'Hospitalisation Details'!$A:$A,0)),"Not Found")</f>
        <v>0</v>
      </c>
      <c r="M1587" s="13">
        <f>IFERROR(INDEX('Hospitalisation Details'!$F:$F,MATCH($A1587,'Hospitalisation Details'!$A:$A,0)),"Not Found")</f>
        <v>6311.95</v>
      </c>
      <c r="N1587" s="6">
        <f>IFERROR(INDEX('Hospitalisation Details'!$S:$S,MATCH($A1587,'Hospitalisation Details'!$A:$A,0)),"Not Found")</f>
        <v>31370</v>
      </c>
      <c r="O1587" s="6">
        <f>IFERROR(INDEX('Hospitalisation Details'!$T:$T,MATCH($A1587,'Hospitalisation Details'!$A:$A,0)),"Not Found")</f>
        <v>37</v>
      </c>
      <c r="P1587" s="6">
        <f>IFERROR(INDEX('Hospitalisation Details'!$U:$U,MATCH($A1587,'Hospitalisation Details'!$A:$A,0)),"Not Found")</f>
        <v>0</v>
      </c>
      <c r="Q1587" s="6">
        <f>IFERROR(INDEX('Hospitalisation Details'!$W:$W,MATCH($A1587,'Hospitalisation Details'!$A:$A,0)),"Not Found")</f>
        <v>0</v>
      </c>
    </row>
    <row r="1588" spans="1:17" ht="15" customHeight="1" x14ac:dyDescent="0.3">
      <c r="A1588" s="6" t="str">
        <f>'Customer Names'!A1588</f>
        <v>Id1587</v>
      </c>
      <c r="B1588" s="6" t="str">
        <f>IFERROR(INDEX('Customer Names'!$D:$D,MATCH($A1588,'Customer Names'!$A:$A,0)),"Not Found")</f>
        <v>Arthur M.</v>
      </c>
      <c r="C1588" s="6">
        <f>IFERROR(INDEX('Medical Examinations'!$B:$B,MATCH($A1588,'Medical Examinations'!$A:$A,0)),"Not Found")</f>
        <v>43.39</v>
      </c>
      <c r="D1588" s="6">
        <f>IFERROR(INDEX('Medical Examinations'!$C:$C,MATCH($A1588,'Medical Examinations'!$A:$A,0)),"Not Found")</f>
        <v>5.85</v>
      </c>
      <c r="E1588" s="6" t="str">
        <f>IFERROR(INDEX('Medical Examinations'!$I:$I,MATCH($A1588,'Medical Examinations'!$A:$A,0)),"Not Found")</f>
        <v>No</v>
      </c>
      <c r="F1588" s="6" t="str">
        <f>IFERROR(INDEX('Medical Examinations'!$J:$J,MATCH($A1588,'Medical Examinations'!$A:$A,0)),"Not Found")</f>
        <v>Yes</v>
      </c>
      <c r="G1588" s="6" t="str">
        <f>IFERROR(INDEX('Medical Examinations'!$F:$F,MATCH($A1588,'Medical Examinations'!$A:$A,0)),"Not Found")</f>
        <v>No</v>
      </c>
      <c r="H1588" s="6">
        <f>IFERROR(INDEX('Medical Examinations'!$L:$L,MATCH($A1588,'Medical Examinations'!$A:$A,0)),"Not Found")</f>
        <v>1</v>
      </c>
      <c r="I1588" s="6" t="str">
        <f>IFERROR(INDEX('Medical Examinations'!$K:$K,MATCH($A1588,'Medical Examinations'!$A:$A,0)),"Not Found")</f>
        <v>No</v>
      </c>
      <c r="J1588" s="6" t="str">
        <f>IFERROR(INDEX('Medical Examinations'!$M:$M,MATCH($A1588,'Medical Examinations'!$A:$A,0)),"Not Found")</f>
        <v>Obesity</v>
      </c>
      <c r="K1588" s="6" t="str">
        <f>IFERROR(INDEX('Medical Examinations'!$N:$N,MATCH($A1588,'Medical Examinations'!$A:$A,0)),"Not Found")</f>
        <v>Prediabetic</v>
      </c>
      <c r="L1588" s="12">
        <f>IFERROR(INDEX('Hospitalisation Details'!$V:$V,MATCH($A1588,'Hospitalisation Details'!$A:$A,0)),"Not Found")</f>
        <v>0</v>
      </c>
      <c r="M1588" s="13">
        <f>IFERROR(INDEX('Hospitalisation Details'!$F:$F,MATCH($A1588,'Hospitalisation Details'!$A:$A,0)),"Not Found")</f>
        <v>6311.11</v>
      </c>
      <c r="N1588" s="6">
        <f>IFERROR(INDEX('Hospitalisation Details'!$S:$S,MATCH($A1588,'Hospitalisation Details'!$A:$A,0)),"Not Found")</f>
        <v>38195</v>
      </c>
      <c r="O1588" s="6">
        <f>IFERROR(INDEX('Hospitalisation Details'!$T:$T,MATCH($A1588,'Hospitalisation Details'!$A:$A,0)),"Not Found")</f>
        <v>18</v>
      </c>
      <c r="P1588" s="6">
        <f>IFERROR(INDEX('Hospitalisation Details'!$U:$U,MATCH($A1588,'Hospitalisation Details'!$A:$A,0)),"Not Found")</f>
        <v>0</v>
      </c>
      <c r="Q1588" s="6">
        <f>IFERROR(INDEX('Hospitalisation Details'!$W:$W,MATCH($A1588,'Hospitalisation Details'!$A:$A,0)),"Not Found")</f>
        <v>0</v>
      </c>
    </row>
    <row r="1589" spans="1:17" ht="15" customHeight="1" x14ac:dyDescent="0.3">
      <c r="A1589" s="6" t="str">
        <f>'Customer Names'!A1589</f>
        <v>Id1588</v>
      </c>
      <c r="B1589" s="6" t="str">
        <f>IFERROR(INDEX('Customer Names'!$D:$D,MATCH($A1589,'Customer Names'!$A:$A,0)),"Not Found")</f>
        <v>Joseph R.</v>
      </c>
      <c r="C1589" s="6">
        <f>IFERROR(INDEX('Medical Examinations'!$B:$B,MATCH($A1589,'Medical Examinations'!$A:$A,0)),"Not Found")</f>
        <v>15.08</v>
      </c>
      <c r="D1589" s="6">
        <f>IFERROR(INDEX('Medical Examinations'!$C:$C,MATCH($A1589,'Medical Examinations'!$A:$A,0)),"Not Found")</f>
        <v>4.8499999999999996</v>
      </c>
      <c r="E1589" s="6" t="str">
        <f>IFERROR(INDEX('Medical Examinations'!$I:$I,MATCH($A1589,'Medical Examinations'!$A:$A,0)),"Not Found")</f>
        <v>Yes</v>
      </c>
      <c r="F1589" s="6" t="str">
        <f>IFERROR(INDEX('Medical Examinations'!$J:$J,MATCH($A1589,'Medical Examinations'!$A:$A,0)),"Not Found")</f>
        <v>No</v>
      </c>
      <c r="G1589" s="6" t="str">
        <f>IFERROR(INDEX('Medical Examinations'!$F:$F,MATCH($A1589,'Medical Examinations'!$A:$A,0)),"Not Found")</f>
        <v>Yes</v>
      </c>
      <c r="H1589" s="6">
        <f>IFERROR(INDEX('Medical Examinations'!$L:$L,MATCH($A1589,'Medical Examinations'!$A:$A,0)),"Not Found")</f>
        <v>1</v>
      </c>
      <c r="I1589" s="6" t="str">
        <f>IFERROR(INDEX('Medical Examinations'!$K:$K,MATCH($A1589,'Medical Examinations'!$A:$A,0)),"Not Found")</f>
        <v>No</v>
      </c>
      <c r="J1589" s="6" t="str">
        <f>IFERROR(INDEX('Medical Examinations'!$M:$M,MATCH($A1589,'Medical Examinations'!$A:$A,0)),"Not Found")</f>
        <v>Underweight</v>
      </c>
      <c r="K1589" s="6" t="str">
        <f>IFERROR(INDEX('Medical Examinations'!$N:$N,MATCH($A1589,'Medical Examinations'!$A:$A,0)),"Not Found")</f>
        <v>Normal</v>
      </c>
      <c r="L1589" s="12">
        <f>IFERROR(INDEX('Hospitalisation Details'!$V:$V,MATCH($A1589,'Hospitalisation Details'!$A:$A,0)),"Not Found")</f>
        <v>0</v>
      </c>
      <c r="M1589" s="13">
        <f>IFERROR(INDEX('Hospitalisation Details'!$F:$F,MATCH($A1589,'Hospitalisation Details'!$A:$A,0)),"Not Found")</f>
        <v>6305.61</v>
      </c>
      <c r="N1589" s="6">
        <f>IFERROR(INDEX('Hospitalisation Details'!$S:$S,MATCH($A1589,'Hospitalisation Details'!$A:$A,0)),"Not Found")</f>
        <v>25450</v>
      </c>
      <c r="O1589" s="6">
        <f>IFERROR(INDEX('Hospitalisation Details'!$T:$T,MATCH($A1589,'Hospitalisation Details'!$A:$A,0)),"Not Found")</f>
        <v>53</v>
      </c>
      <c r="P1589" s="6">
        <f>IFERROR(INDEX('Hospitalisation Details'!$U:$U,MATCH($A1589,'Hospitalisation Details'!$A:$A,0)),"Not Found")</f>
        <v>0</v>
      </c>
      <c r="Q1589" s="6">
        <f>IFERROR(INDEX('Hospitalisation Details'!$W:$W,MATCH($A1589,'Hospitalisation Details'!$A:$A,0)),"Not Found")</f>
        <v>0</v>
      </c>
    </row>
    <row r="1590" spans="1:17" ht="15" customHeight="1" x14ac:dyDescent="0.3">
      <c r="A1590" s="6" t="str">
        <f>'Customer Names'!A1590</f>
        <v>Id1589</v>
      </c>
      <c r="B1590" s="6" t="str">
        <f>IFERROR(INDEX('Customer Names'!$D:$D,MATCH($A1590,'Customer Names'!$A:$A,0)),"Not Found")</f>
        <v>Sachiko</v>
      </c>
      <c r="C1590" s="6">
        <f>IFERROR(INDEX('Medical Examinations'!$B:$B,MATCH($A1590,'Medical Examinations'!$A:$A,0)),"Not Found")</f>
        <v>20.48</v>
      </c>
      <c r="D1590" s="6">
        <f>IFERROR(INDEX('Medical Examinations'!$C:$C,MATCH($A1590,'Medical Examinations'!$A:$A,0)),"Not Found")</f>
        <v>11.09</v>
      </c>
      <c r="E1590" s="6" t="str">
        <f>IFERROR(INDEX('Medical Examinations'!$I:$I,MATCH($A1590,'Medical Examinations'!$A:$A,0)),"Not Found")</f>
        <v>No</v>
      </c>
      <c r="F1590" s="6" t="str">
        <f>IFERROR(INDEX('Medical Examinations'!$J:$J,MATCH($A1590,'Medical Examinations'!$A:$A,0)),"Not Found")</f>
        <v>No</v>
      </c>
      <c r="G1590" s="6" t="str">
        <f>IFERROR(INDEX('Medical Examinations'!$F:$F,MATCH($A1590,'Medical Examinations'!$A:$A,0)),"Not Found")</f>
        <v>No</v>
      </c>
      <c r="H1590" s="6">
        <f>IFERROR(INDEX('Medical Examinations'!$L:$L,MATCH($A1590,'Medical Examinations'!$A:$A,0)),"Not Found")</f>
        <v>0</v>
      </c>
      <c r="I1590" s="6" t="str">
        <f>IFERROR(INDEX('Medical Examinations'!$K:$K,MATCH($A1590,'Medical Examinations'!$A:$A,0)),"Not Found")</f>
        <v>No</v>
      </c>
      <c r="J1590" s="6" t="str">
        <f>IFERROR(INDEX('Medical Examinations'!$M:$M,MATCH($A1590,'Medical Examinations'!$A:$A,0)),"Not Found")</f>
        <v>Normal Weight</v>
      </c>
      <c r="K1590" s="6" t="str">
        <f>IFERROR(INDEX('Medical Examinations'!$N:$N,MATCH($A1590,'Medical Examinations'!$A:$A,0)),"Not Found")</f>
        <v>Diabetic</v>
      </c>
      <c r="L1590" s="12">
        <f>IFERROR(INDEX('Hospitalisation Details'!$V:$V,MATCH($A1590,'Hospitalisation Details'!$A:$A,0)),"Not Found")</f>
        <v>0</v>
      </c>
      <c r="M1590" s="13">
        <f>IFERROR(INDEX('Hospitalisation Details'!$F:$F,MATCH($A1590,'Hospitalisation Details'!$A:$A,0)),"Not Found")</f>
        <v>6302.23</v>
      </c>
      <c r="N1590" s="6">
        <f>IFERROR(INDEX('Hospitalisation Details'!$S:$S,MATCH($A1590,'Hospitalisation Details'!$A:$A,0)),"Not Found")</f>
        <v>27289</v>
      </c>
      <c r="O1590" s="6">
        <f>IFERROR(INDEX('Hospitalisation Details'!$T:$T,MATCH($A1590,'Hospitalisation Details'!$A:$A,0)),"Not Found")</f>
        <v>48</v>
      </c>
      <c r="P1590" s="6">
        <f>IFERROR(INDEX('Hospitalisation Details'!$U:$U,MATCH($A1590,'Hospitalisation Details'!$A:$A,0)),"Not Found")</f>
        <v>0</v>
      </c>
      <c r="Q1590" s="6">
        <f>IFERROR(INDEX('Hospitalisation Details'!$W:$W,MATCH($A1590,'Hospitalisation Details'!$A:$A,0)),"Not Found")</f>
        <v>0</v>
      </c>
    </row>
    <row r="1591" spans="1:17" ht="15" customHeight="1" x14ac:dyDescent="0.3">
      <c r="A1591" s="6" t="str">
        <f>'Customer Names'!A1591</f>
        <v>Id1590</v>
      </c>
      <c r="B1591" s="6" t="str">
        <f>IFERROR(INDEX('Customer Names'!$D:$D,MATCH($A1591,'Customer Names'!$A:$A,0)),"Not Found")</f>
        <v>Christopher</v>
      </c>
      <c r="C1591" s="6">
        <f>IFERROR(INDEX('Medical Examinations'!$B:$B,MATCH($A1591,'Medical Examinations'!$A:$A,0)),"Not Found")</f>
        <v>34.450000000000003</v>
      </c>
      <c r="D1591" s="6">
        <f>IFERROR(INDEX('Medical Examinations'!$C:$C,MATCH($A1591,'Medical Examinations'!$A:$A,0)),"Not Found")</f>
        <v>5.58</v>
      </c>
      <c r="E1591" s="6" t="str">
        <f>IFERROR(INDEX('Medical Examinations'!$I:$I,MATCH($A1591,'Medical Examinations'!$A:$A,0)),"Not Found")</f>
        <v>Yes</v>
      </c>
      <c r="F1591" s="6" t="str">
        <f>IFERROR(INDEX('Medical Examinations'!$J:$J,MATCH($A1591,'Medical Examinations'!$A:$A,0)),"Not Found")</f>
        <v>No</v>
      </c>
      <c r="G1591" s="6" t="str">
        <f>IFERROR(INDEX('Medical Examinations'!$F:$F,MATCH($A1591,'Medical Examinations'!$A:$A,0)),"Not Found")</f>
        <v>No</v>
      </c>
      <c r="H1591" s="6">
        <f>IFERROR(INDEX('Medical Examinations'!$L:$L,MATCH($A1591,'Medical Examinations'!$A:$A,0)),"Not Found")</f>
        <v>0</v>
      </c>
      <c r="I1591" s="6" t="str">
        <f>IFERROR(INDEX('Medical Examinations'!$K:$K,MATCH($A1591,'Medical Examinations'!$A:$A,0)),"Not Found")</f>
        <v>No</v>
      </c>
      <c r="J1591" s="6" t="str">
        <f>IFERROR(INDEX('Medical Examinations'!$M:$M,MATCH($A1591,'Medical Examinations'!$A:$A,0)),"Not Found")</f>
        <v>Obesity</v>
      </c>
      <c r="K1591" s="6" t="str">
        <f>IFERROR(INDEX('Medical Examinations'!$N:$N,MATCH($A1591,'Medical Examinations'!$A:$A,0)),"Not Found")</f>
        <v>Normal</v>
      </c>
      <c r="L1591" s="12">
        <f>IFERROR(INDEX('Hospitalisation Details'!$V:$V,MATCH($A1591,'Hospitalisation Details'!$A:$A,0)),"Not Found")</f>
        <v>0</v>
      </c>
      <c r="M1591" s="13">
        <f>IFERROR(INDEX('Hospitalisation Details'!$F:$F,MATCH($A1591,'Hospitalisation Details'!$A:$A,0)),"Not Found")</f>
        <v>6293.63</v>
      </c>
      <c r="N1591" s="6">
        <f>IFERROR(INDEX('Hospitalisation Details'!$S:$S,MATCH($A1591,'Hospitalisation Details'!$A:$A,0)),"Not Found")</f>
        <v>35250</v>
      </c>
      <c r="O1591" s="6">
        <f>IFERROR(INDEX('Hospitalisation Details'!$T:$T,MATCH($A1591,'Hospitalisation Details'!$A:$A,0)),"Not Found")</f>
        <v>26</v>
      </c>
      <c r="P1591" s="6">
        <f>IFERROR(INDEX('Hospitalisation Details'!$U:$U,MATCH($A1591,'Hospitalisation Details'!$A:$A,0)),"Not Found")</f>
        <v>0</v>
      </c>
      <c r="Q1591" s="6">
        <f>IFERROR(INDEX('Hospitalisation Details'!$W:$W,MATCH($A1591,'Hospitalisation Details'!$A:$A,0)),"Not Found")</f>
        <v>0</v>
      </c>
    </row>
    <row r="1592" spans="1:17" ht="15" customHeight="1" x14ac:dyDescent="0.3">
      <c r="A1592" s="6" t="str">
        <f>'Customer Names'!A1592</f>
        <v>Id1591</v>
      </c>
      <c r="B1592" s="6" t="str">
        <f>IFERROR(INDEX('Customer Names'!$D:$D,MATCH($A1592,'Customer Names'!$A:$A,0)),"Not Found")</f>
        <v>Joseph</v>
      </c>
      <c r="C1592" s="6">
        <f>IFERROR(INDEX('Medical Examinations'!$B:$B,MATCH($A1592,'Medical Examinations'!$A:$A,0)),"Not Found")</f>
        <v>34.21</v>
      </c>
      <c r="D1592" s="6">
        <f>IFERROR(INDEX('Medical Examinations'!$C:$C,MATCH($A1592,'Medical Examinations'!$A:$A,0)),"Not Found")</f>
        <v>9.7200000000000006</v>
      </c>
      <c r="E1592" s="6" t="str">
        <f>IFERROR(INDEX('Medical Examinations'!$I:$I,MATCH($A1592,'Medical Examinations'!$A:$A,0)),"Not Found")</f>
        <v>Yes</v>
      </c>
      <c r="F1592" s="6" t="str">
        <f>IFERROR(INDEX('Medical Examinations'!$J:$J,MATCH($A1592,'Medical Examinations'!$A:$A,0)),"Not Found")</f>
        <v>No</v>
      </c>
      <c r="G1592" s="6" t="str">
        <f>IFERROR(INDEX('Medical Examinations'!$F:$F,MATCH($A1592,'Medical Examinations'!$A:$A,0)),"Not Found")</f>
        <v>No</v>
      </c>
      <c r="H1592" s="6">
        <f>IFERROR(INDEX('Medical Examinations'!$L:$L,MATCH($A1592,'Medical Examinations'!$A:$A,0)),"Not Found")</f>
        <v>0</v>
      </c>
      <c r="I1592" s="6" t="str">
        <f>IFERROR(INDEX('Medical Examinations'!$K:$K,MATCH($A1592,'Medical Examinations'!$A:$A,0)),"Not Found")</f>
        <v>No</v>
      </c>
      <c r="J1592" s="6" t="str">
        <f>IFERROR(INDEX('Medical Examinations'!$M:$M,MATCH($A1592,'Medical Examinations'!$A:$A,0)),"Not Found")</f>
        <v>Obesity</v>
      </c>
      <c r="K1592" s="6" t="str">
        <f>IFERROR(INDEX('Medical Examinations'!$N:$N,MATCH($A1592,'Medical Examinations'!$A:$A,0)),"Not Found")</f>
        <v>Diabetic</v>
      </c>
      <c r="L1592" s="12">
        <f>IFERROR(INDEX('Hospitalisation Details'!$V:$V,MATCH($A1592,'Hospitalisation Details'!$A:$A,0)),"Not Found")</f>
        <v>0</v>
      </c>
      <c r="M1592" s="13">
        <f>IFERROR(INDEX('Hospitalisation Details'!$F:$F,MATCH($A1592,'Hospitalisation Details'!$A:$A,0)),"Not Found")</f>
        <v>6289.75</v>
      </c>
      <c r="N1592" s="6">
        <f>IFERROR(INDEX('Hospitalisation Details'!$S:$S,MATCH($A1592,'Hospitalisation Details'!$A:$A,0)),"Not Found")</f>
        <v>29824</v>
      </c>
      <c r="O1592" s="6">
        <f>IFERROR(INDEX('Hospitalisation Details'!$T:$T,MATCH($A1592,'Hospitalisation Details'!$A:$A,0)),"Not Found")</f>
        <v>41</v>
      </c>
      <c r="P1592" s="6">
        <f>IFERROR(INDEX('Hospitalisation Details'!$U:$U,MATCH($A1592,'Hospitalisation Details'!$A:$A,0)),"Not Found")</f>
        <v>0</v>
      </c>
      <c r="Q1592" s="6">
        <f>IFERROR(INDEX('Hospitalisation Details'!$W:$W,MATCH($A1592,'Hospitalisation Details'!$A:$A,0)),"Not Found")</f>
        <v>0</v>
      </c>
    </row>
    <row r="1593" spans="1:17" ht="15" customHeight="1" x14ac:dyDescent="0.3">
      <c r="A1593" s="6" t="str">
        <f>'Customer Names'!A1593</f>
        <v>Id1592</v>
      </c>
      <c r="B1593" s="6" t="str">
        <f>IFERROR(INDEX('Customer Names'!$D:$D,MATCH($A1593,'Customer Names'!$A:$A,0)),"Not Found")</f>
        <v>Lawrence</v>
      </c>
      <c r="C1593" s="6">
        <f>IFERROR(INDEX('Medical Examinations'!$B:$B,MATCH($A1593,'Medical Examinations'!$A:$A,0)),"Not Found")</f>
        <v>28.8</v>
      </c>
      <c r="D1593" s="6">
        <f>IFERROR(INDEX('Medical Examinations'!$C:$C,MATCH($A1593,'Medical Examinations'!$A:$A,0)),"Not Found")</f>
        <v>11.41</v>
      </c>
      <c r="E1593" s="6" t="str">
        <f>IFERROR(INDEX('Medical Examinations'!$I:$I,MATCH($A1593,'Medical Examinations'!$A:$A,0)),"Not Found")</f>
        <v>Yes</v>
      </c>
      <c r="F1593" s="6" t="str">
        <f>IFERROR(INDEX('Medical Examinations'!$J:$J,MATCH($A1593,'Medical Examinations'!$A:$A,0)),"Not Found")</f>
        <v>No</v>
      </c>
      <c r="G1593" s="6" t="str">
        <f>IFERROR(INDEX('Medical Examinations'!$F:$F,MATCH($A1593,'Medical Examinations'!$A:$A,0)),"Not Found")</f>
        <v>No</v>
      </c>
      <c r="H1593" s="6">
        <f>IFERROR(INDEX('Medical Examinations'!$L:$L,MATCH($A1593,'Medical Examinations'!$A:$A,0)),"Not Found")</f>
        <v>0</v>
      </c>
      <c r="I1593" s="6" t="str">
        <f>IFERROR(INDEX('Medical Examinations'!$K:$K,MATCH($A1593,'Medical Examinations'!$A:$A,0)),"Not Found")</f>
        <v>No</v>
      </c>
      <c r="J1593" s="6" t="str">
        <f>IFERROR(INDEX('Medical Examinations'!$M:$M,MATCH($A1593,'Medical Examinations'!$A:$A,0)),"Not Found")</f>
        <v>Overweight</v>
      </c>
      <c r="K1593" s="6" t="str">
        <f>IFERROR(INDEX('Medical Examinations'!$N:$N,MATCH($A1593,'Medical Examinations'!$A:$A,0)),"Not Found")</f>
        <v>Diabetic</v>
      </c>
      <c r="L1593" s="12">
        <f>IFERROR(INDEX('Hospitalisation Details'!$V:$V,MATCH($A1593,'Hospitalisation Details'!$A:$A,0)),"Not Found")</f>
        <v>0</v>
      </c>
      <c r="M1593" s="13">
        <f>IFERROR(INDEX('Hospitalisation Details'!$F:$F,MATCH($A1593,'Hospitalisation Details'!$A:$A,0)),"Not Found")</f>
        <v>6282.24</v>
      </c>
      <c r="N1593" s="6">
        <f>IFERROR(INDEX('Hospitalisation Details'!$S:$S,MATCH($A1593,'Hospitalisation Details'!$A:$A,0)),"Not Found")</f>
        <v>29914</v>
      </c>
      <c r="O1593" s="6">
        <f>IFERROR(INDEX('Hospitalisation Details'!$T:$T,MATCH($A1593,'Hospitalisation Details'!$A:$A,0)),"Not Found")</f>
        <v>41</v>
      </c>
      <c r="P1593" s="6">
        <f>IFERROR(INDEX('Hospitalisation Details'!$U:$U,MATCH($A1593,'Hospitalisation Details'!$A:$A,0)),"Not Found")</f>
        <v>0</v>
      </c>
      <c r="Q1593" s="6">
        <f>IFERROR(INDEX('Hospitalisation Details'!$W:$W,MATCH($A1593,'Hospitalisation Details'!$A:$A,0)),"Not Found")</f>
        <v>0</v>
      </c>
    </row>
    <row r="1594" spans="1:17" ht="15" customHeight="1" x14ac:dyDescent="0.3">
      <c r="A1594" s="6" t="str">
        <f>'Customer Names'!A1594</f>
        <v>Id1593</v>
      </c>
      <c r="B1594" s="6" t="str">
        <f>IFERROR(INDEX('Customer Names'!$D:$D,MATCH($A1594,'Customer Names'!$A:$A,0)),"Not Found")</f>
        <v>Katie</v>
      </c>
      <c r="C1594" s="6">
        <f>IFERROR(INDEX('Medical Examinations'!$B:$B,MATCH($A1594,'Medical Examinations'!$A:$A,0)),"Not Found")</f>
        <v>31.74</v>
      </c>
      <c r="D1594" s="6">
        <f>IFERROR(INDEX('Medical Examinations'!$C:$C,MATCH($A1594,'Medical Examinations'!$A:$A,0)),"Not Found")</f>
        <v>4.46</v>
      </c>
      <c r="E1594" s="6" t="str">
        <f>IFERROR(INDEX('Medical Examinations'!$I:$I,MATCH($A1594,'Medical Examinations'!$A:$A,0)),"Not Found")</f>
        <v>No</v>
      </c>
      <c r="F1594" s="6" t="str">
        <f>IFERROR(INDEX('Medical Examinations'!$J:$J,MATCH($A1594,'Medical Examinations'!$A:$A,0)),"Not Found")</f>
        <v>No</v>
      </c>
      <c r="G1594" s="6" t="str">
        <f>IFERROR(INDEX('Medical Examinations'!$F:$F,MATCH($A1594,'Medical Examinations'!$A:$A,0)),"Not Found")</f>
        <v>Yes</v>
      </c>
      <c r="H1594" s="6">
        <f>IFERROR(INDEX('Medical Examinations'!$L:$L,MATCH($A1594,'Medical Examinations'!$A:$A,0)),"Not Found")</f>
        <v>1</v>
      </c>
      <c r="I1594" s="6" t="str">
        <f>IFERROR(INDEX('Medical Examinations'!$K:$K,MATCH($A1594,'Medical Examinations'!$A:$A,0)),"Not Found")</f>
        <v>No</v>
      </c>
      <c r="J1594" s="6" t="str">
        <f>IFERROR(INDEX('Medical Examinations'!$M:$M,MATCH($A1594,'Medical Examinations'!$A:$A,0)),"Not Found")</f>
        <v>Obesity</v>
      </c>
      <c r="K1594" s="6" t="str">
        <f>IFERROR(INDEX('Medical Examinations'!$N:$N,MATCH($A1594,'Medical Examinations'!$A:$A,0)),"Not Found")</f>
        <v>Normal</v>
      </c>
      <c r="L1594" s="12">
        <f>IFERROR(INDEX('Hospitalisation Details'!$V:$V,MATCH($A1594,'Hospitalisation Details'!$A:$A,0)),"Not Found")</f>
        <v>0</v>
      </c>
      <c r="M1594" s="13">
        <f>IFERROR(INDEX('Hospitalisation Details'!$F:$F,MATCH($A1594,'Hospitalisation Details'!$A:$A,0)),"Not Found")</f>
        <v>6276.3</v>
      </c>
      <c r="N1594" s="6">
        <f>IFERROR(INDEX('Hospitalisation Details'!$S:$S,MATCH($A1594,'Hospitalisation Details'!$A:$A,0)),"Not Found")</f>
        <v>34258</v>
      </c>
      <c r="O1594" s="6">
        <f>IFERROR(INDEX('Hospitalisation Details'!$T:$T,MATCH($A1594,'Hospitalisation Details'!$A:$A,0)),"Not Found")</f>
        <v>29</v>
      </c>
      <c r="P1594" s="6">
        <f>IFERROR(INDEX('Hospitalisation Details'!$U:$U,MATCH($A1594,'Hospitalisation Details'!$A:$A,0)),"Not Found")</f>
        <v>0</v>
      </c>
      <c r="Q1594" s="6">
        <f>IFERROR(INDEX('Hospitalisation Details'!$W:$W,MATCH($A1594,'Hospitalisation Details'!$A:$A,0)),"Not Found")</f>
        <v>0</v>
      </c>
    </row>
    <row r="1595" spans="1:17" ht="15" customHeight="1" x14ac:dyDescent="0.3">
      <c r="A1595" s="6" t="str">
        <f>'Customer Names'!A1595</f>
        <v>Id1594</v>
      </c>
      <c r="B1595" s="6" t="str">
        <f>IFERROR(INDEX('Customer Names'!$D:$D,MATCH($A1595,'Customer Names'!$A:$A,0)),"Not Found")</f>
        <v>Ruben</v>
      </c>
      <c r="C1595" s="6">
        <f>IFERROR(INDEX('Medical Examinations'!$B:$B,MATCH($A1595,'Medical Examinations'!$A:$A,0)),"Not Found")</f>
        <v>21.78</v>
      </c>
      <c r="D1595" s="6">
        <f>IFERROR(INDEX('Medical Examinations'!$C:$C,MATCH($A1595,'Medical Examinations'!$A:$A,0)),"Not Found")</f>
        <v>9.31</v>
      </c>
      <c r="E1595" s="6" t="str">
        <f>IFERROR(INDEX('Medical Examinations'!$I:$I,MATCH($A1595,'Medical Examinations'!$A:$A,0)),"Not Found")</f>
        <v>Yes</v>
      </c>
      <c r="F1595" s="6" t="str">
        <f>IFERROR(INDEX('Medical Examinations'!$J:$J,MATCH($A1595,'Medical Examinations'!$A:$A,0)),"Not Found")</f>
        <v>No</v>
      </c>
      <c r="G1595" s="6" t="str">
        <f>IFERROR(INDEX('Medical Examinations'!$F:$F,MATCH($A1595,'Medical Examinations'!$A:$A,0)),"Not Found")</f>
        <v>No</v>
      </c>
      <c r="H1595" s="6">
        <f>IFERROR(INDEX('Medical Examinations'!$L:$L,MATCH($A1595,'Medical Examinations'!$A:$A,0)),"Not Found")</f>
        <v>0</v>
      </c>
      <c r="I1595" s="6" t="str">
        <f>IFERROR(INDEX('Medical Examinations'!$K:$K,MATCH($A1595,'Medical Examinations'!$A:$A,0)),"Not Found")</f>
        <v>No</v>
      </c>
      <c r="J1595" s="6" t="str">
        <f>IFERROR(INDEX('Medical Examinations'!$M:$M,MATCH($A1595,'Medical Examinations'!$A:$A,0)),"Not Found")</f>
        <v>Normal Weight</v>
      </c>
      <c r="K1595" s="6" t="str">
        <f>IFERROR(INDEX('Medical Examinations'!$N:$N,MATCH($A1595,'Medical Examinations'!$A:$A,0)),"Not Found")</f>
        <v>Diabetic</v>
      </c>
      <c r="L1595" s="12">
        <f>IFERROR(INDEX('Hospitalisation Details'!$V:$V,MATCH($A1595,'Hospitalisation Details'!$A:$A,0)),"Not Found")</f>
        <v>0</v>
      </c>
      <c r="M1595" s="13">
        <f>IFERROR(INDEX('Hospitalisation Details'!$F:$F,MATCH($A1595,'Hospitalisation Details'!$A:$A,0)),"Not Found")</f>
        <v>6272.48</v>
      </c>
      <c r="N1595" s="6">
        <f>IFERROR(INDEX('Hospitalisation Details'!$S:$S,MATCH($A1595,'Hospitalisation Details'!$A:$A,0)),"Not Found")</f>
        <v>29767</v>
      </c>
      <c r="O1595" s="6">
        <f>IFERROR(INDEX('Hospitalisation Details'!$T:$T,MATCH($A1595,'Hospitalisation Details'!$A:$A,0)),"Not Found")</f>
        <v>41</v>
      </c>
      <c r="P1595" s="6">
        <f>IFERROR(INDEX('Hospitalisation Details'!$U:$U,MATCH($A1595,'Hospitalisation Details'!$A:$A,0)),"Not Found")</f>
        <v>0</v>
      </c>
      <c r="Q1595" s="6">
        <f>IFERROR(INDEX('Hospitalisation Details'!$W:$W,MATCH($A1595,'Hospitalisation Details'!$A:$A,0)),"Not Found")</f>
        <v>0</v>
      </c>
    </row>
    <row r="1596" spans="1:17" ht="15" customHeight="1" x14ac:dyDescent="0.3">
      <c r="A1596" s="6" t="str">
        <f>'Customer Names'!A1596</f>
        <v>Id1595</v>
      </c>
      <c r="B1596" s="6" t="str">
        <f>IFERROR(INDEX('Customer Names'!$D:$D,MATCH($A1596,'Customer Names'!$A:$A,0)),"Not Found")</f>
        <v>Sarah</v>
      </c>
      <c r="C1596" s="6">
        <f>IFERROR(INDEX('Medical Examinations'!$B:$B,MATCH($A1596,'Medical Examinations'!$A:$A,0)),"Not Found")</f>
        <v>23.75</v>
      </c>
      <c r="D1596" s="6">
        <f>IFERROR(INDEX('Medical Examinations'!$C:$C,MATCH($A1596,'Medical Examinations'!$A:$A,0)),"Not Found")</f>
        <v>5.03</v>
      </c>
      <c r="E1596" s="6" t="str">
        <f>IFERROR(INDEX('Medical Examinations'!$I:$I,MATCH($A1596,'Medical Examinations'!$A:$A,0)),"Not Found")</f>
        <v>No</v>
      </c>
      <c r="F1596" s="6" t="str">
        <f>IFERROR(INDEX('Medical Examinations'!$J:$J,MATCH($A1596,'Medical Examinations'!$A:$A,0)),"Not Found")</f>
        <v>No</v>
      </c>
      <c r="G1596" s="6" t="str">
        <f>IFERROR(INDEX('Medical Examinations'!$F:$F,MATCH($A1596,'Medical Examinations'!$A:$A,0)),"Not Found")</f>
        <v>No</v>
      </c>
      <c r="H1596" s="6">
        <f>IFERROR(INDEX('Medical Examinations'!$L:$L,MATCH($A1596,'Medical Examinations'!$A:$A,0)),"Not Found")</f>
        <v>1</v>
      </c>
      <c r="I1596" s="6" t="str">
        <f>IFERROR(INDEX('Medical Examinations'!$K:$K,MATCH($A1596,'Medical Examinations'!$A:$A,0)),"Not Found")</f>
        <v>No</v>
      </c>
      <c r="J1596" s="6" t="str">
        <f>IFERROR(INDEX('Medical Examinations'!$M:$M,MATCH($A1596,'Medical Examinations'!$A:$A,0)),"Not Found")</f>
        <v>Normal Weight</v>
      </c>
      <c r="K1596" s="6" t="str">
        <f>IFERROR(INDEX('Medical Examinations'!$N:$N,MATCH($A1596,'Medical Examinations'!$A:$A,0)),"Not Found")</f>
        <v>Normal</v>
      </c>
      <c r="L1596" s="12">
        <f>IFERROR(INDEX('Hospitalisation Details'!$V:$V,MATCH($A1596,'Hospitalisation Details'!$A:$A,0)),"Not Found")</f>
        <v>0</v>
      </c>
      <c r="M1596" s="13">
        <f>IFERROR(INDEX('Hospitalisation Details'!$F:$F,MATCH($A1596,'Hospitalisation Details'!$A:$A,0)),"Not Found")</f>
        <v>6269.33</v>
      </c>
      <c r="N1596" s="6">
        <f>IFERROR(INDEX('Hospitalisation Details'!$S:$S,MATCH($A1596,'Hospitalisation Details'!$A:$A,0)),"Not Found")</f>
        <v>30950</v>
      </c>
      <c r="O1596" s="6">
        <f>IFERROR(INDEX('Hospitalisation Details'!$T:$T,MATCH($A1596,'Hospitalisation Details'!$A:$A,0)),"Not Found")</f>
        <v>38</v>
      </c>
      <c r="P1596" s="6">
        <f>IFERROR(INDEX('Hospitalisation Details'!$U:$U,MATCH($A1596,'Hospitalisation Details'!$A:$A,0)),"Not Found")</f>
        <v>0</v>
      </c>
      <c r="Q1596" s="6">
        <f>IFERROR(INDEX('Hospitalisation Details'!$W:$W,MATCH($A1596,'Hospitalisation Details'!$A:$A,0)),"Not Found")</f>
        <v>0</v>
      </c>
    </row>
    <row r="1597" spans="1:17" ht="15" customHeight="1" x14ac:dyDescent="0.3">
      <c r="A1597" s="6" t="str">
        <f>'Customer Names'!A1597</f>
        <v>Id1596</v>
      </c>
      <c r="B1597" s="6" t="str">
        <f>IFERROR(INDEX('Customer Names'!$D:$D,MATCH($A1597,'Customer Names'!$A:$A,0)),"Not Found")</f>
        <v>Angela R.</v>
      </c>
      <c r="C1597" s="6">
        <f>IFERROR(INDEX('Medical Examinations'!$B:$B,MATCH($A1597,'Medical Examinations'!$A:$A,0)),"Not Found")</f>
        <v>33.21</v>
      </c>
      <c r="D1597" s="6">
        <f>IFERROR(INDEX('Medical Examinations'!$C:$C,MATCH($A1597,'Medical Examinations'!$A:$A,0)),"Not Found")</f>
        <v>5.07</v>
      </c>
      <c r="E1597" s="6" t="str">
        <f>IFERROR(INDEX('Medical Examinations'!$I:$I,MATCH($A1597,'Medical Examinations'!$A:$A,0)),"Not Found")</f>
        <v>Yes</v>
      </c>
      <c r="F1597" s="6" t="str">
        <f>IFERROR(INDEX('Medical Examinations'!$J:$J,MATCH($A1597,'Medical Examinations'!$A:$A,0)),"Not Found")</f>
        <v>No</v>
      </c>
      <c r="G1597" s="6" t="str">
        <f>IFERROR(INDEX('Medical Examinations'!$F:$F,MATCH($A1597,'Medical Examinations'!$A:$A,0)),"Not Found")</f>
        <v>No</v>
      </c>
      <c r="H1597" s="6">
        <f>IFERROR(INDEX('Medical Examinations'!$L:$L,MATCH($A1597,'Medical Examinations'!$A:$A,0)),"Not Found")</f>
        <v>1</v>
      </c>
      <c r="I1597" s="6" t="str">
        <f>IFERROR(INDEX('Medical Examinations'!$K:$K,MATCH($A1597,'Medical Examinations'!$A:$A,0)),"Not Found")</f>
        <v>No</v>
      </c>
      <c r="J1597" s="6" t="str">
        <f>IFERROR(INDEX('Medical Examinations'!$M:$M,MATCH($A1597,'Medical Examinations'!$A:$A,0)),"Not Found")</f>
        <v>Obesity</v>
      </c>
      <c r="K1597" s="6" t="str">
        <f>IFERROR(INDEX('Medical Examinations'!$N:$N,MATCH($A1597,'Medical Examinations'!$A:$A,0)),"Not Found")</f>
        <v>Normal</v>
      </c>
      <c r="L1597" s="12">
        <f>IFERROR(INDEX('Hospitalisation Details'!$V:$V,MATCH($A1597,'Hospitalisation Details'!$A:$A,0)),"Not Found")</f>
        <v>0</v>
      </c>
      <c r="M1597" s="13">
        <f>IFERROR(INDEX('Hospitalisation Details'!$F:$F,MATCH($A1597,'Hospitalisation Details'!$A:$A,0)),"Not Found")</f>
        <v>6261.2</v>
      </c>
      <c r="N1597" s="6">
        <f>IFERROR(INDEX('Hospitalisation Details'!$S:$S,MATCH($A1597,'Hospitalisation Details'!$A:$A,0)),"Not Found")</f>
        <v>34989</v>
      </c>
      <c r="O1597" s="6">
        <f>IFERROR(INDEX('Hospitalisation Details'!$T:$T,MATCH($A1597,'Hospitalisation Details'!$A:$A,0)),"Not Found")</f>
        <v>27</v>
      </c>
      <c r="P1597" s="6">
        <f>IFERROR(INDEX('Hospitalisation Details'!$U:$U,MATCH($A1597,'Hospitalisation Details'!$A:$A,0)),"Not Found")</f>
        <v>0</v>
      </c>
      <c r="Q1597" s="6">
        <f>IFERROR(INDEX('Hospitalisation Details'!$W:$W,MATCH($A1597,'Hospitalisation Details'!$A:$A,0)),"Not Found")</f>
        <v>0</v>
      </c>
    </row>
    <row r="1598" spans="1:17" ht="15" customHeight="1" x14ac:dyDescent="0.3">
      <c r="A1598" s="6" t="str">
        <f>'Customer Names'!A1598</f>
        <v>Id1597</v>
      </c>
      <c r="B1598" s="6" t="str">
        <f>IFERROR(INDEX('Customer Names'!$D:$D,MATCH($A1598,'Customer Names'!$A:$A,0)),"Not Found")</f>
        <v>Chatham</v>
      </c>
      <c r="C1598" s="6">
        <f>IFERROR(INDEX('Medical Examinations'!$B:$B,MATCH($A1598,'Medical Examinations'!$A:$A,0)),"Not Found")</f>
        <v>17.7</v>
      </c>
      <c r="D1598" s="6">
        <f>IFERROR(INDEX('Medical Examinations'!$C:$C,MATCH($A1598,'Medical Examinations'!$A:$A,0)),"Not Found")</f>
        <v>10.42</v>
      </c>
      <c r="E1598" s="6" t="str">
        <f>IFERROR(INDEX('Medical Examinations'!$I:$I,MATCH($A1598,'Medical Examinations'!$A:$A,0)),"Not Found")</f>
        <v>Yes</v>
      </c>
      <c r="F1598" s="6" t="str">
        <f>IFERROR(INDEX('Medical Examinations'!$J:$J,MATCH($A1598,'Medical Examinations'!$A:$A,0)),"Not Found")</f>
        <v>No</v>
      </c>
      <c r="G1598" s="6" t="str">
        <f>IFERROR(INDEX('Medical Examinations'!$F:$F,MATCH($A1598,'Medical Examinations'!$A:$A,0)),"Not Found")</f>
        <v>No</v>
      </c>
      <c r="H1598" s="6">
        <f>IFERROR(INDEX('Medical Examinations'!$L:$L,MATCH($A1598,'Medical Examinations'!$A:$A,0)),"Not Found")</f>
        <v>2</v>
      </c>
      <c r="I1598" s="6" t="str">
        <f>IFERROR(INDEX('Medical Examinations'!$K:$K,MATCH($A1598,'Medical Examinations'!$A:$A,0)),"Not Found")</f>
        <v>No</v>
      </c>
      <c r="J1598" s="6" t="str">
        <f>IFERROR(INDEX('Medical Examinations'!$M:$M,MATCH($A1598,'Medical Examinations'!$A:$A,0)),"Not Found")</f>
        <v>Underweight</v>
      </c>
      <c r="K1598" s="6" t="str">
        <f>IFERROR(INDEX('Medical Examinations'!$N:$N,MATCH($A1598,'Medical Examinations'!$A:$A,0)),"Not Found")</f>
        <v>Diabetic</v>
      </c>
      <c r="L1598" s="12">
        <f>IFERROR(INDEX('Hospitalisation Details'!$V:$V,MATCH($A1598,'Hospitalisation Details'!$A:$A,0)),"Not Found")</f>
        <v>0</v>
      </c>
      <c r="M1598" s="13">
        <f>IFERROR(INDEX('Hospitalisation Details'!$F:$F,MATCH($A1598,'Hospitalisation Details'!$A:$A,0)),"Not Found")</f>
        <v>6255.38</v>
      </c>
      <c r="N1598" s="6">
        <f>IFERROR(INDEX('Hospitalisation Details'!$S:$S,MATCH($A1598,'Hospitalisation Details'!$A:$A,0)),"Not Found")</f>
        <v>25852</v>
      </c>
      <c r="O1598" s="6">
        <f>IFERROR(INDEX('Hospitalisation Details'!$T:$T,MATCH($A1598,'Hospitalisation Details'!$A:$A,0)),"Not Found")</f>
        <v>52</v>
      </c>
      <c r="P1598" s="6">
        <f>IFERROR(INDEX('Hospitalisation Details'!$U:$U,MATCH($A1598,'Hospitalisation Details'!$A:$A,0)),"Not Found")</f>
        <v>0</v>
      </c>
      <c r="Q1598" s="6">
        <f>IFERROR(INDEX('Hospitalisation Details'!$W:$W,MATCH($A1598,'Hospitalisation Details'!$A:$A,0)),"Not Found")</f>
        <v>0</v>
      </c>
    </row>
    <row r="1599" spans="1:17" ht="15" customHeight="1" x14ac:dyDescent="0.3">
      <c r="A1599" s="6" t="str">
        <f>'Customer Names'!A1599</f>
        <v>Id1598</v>
      </c>
      <c r="B1599" s="6" t="str">
        <f>IFERROR(INDEX('Customer Names'!$D:$D,MATCH($A1599,'Customer Names'!$A:$A,0)),"Not Found")</f>
        <v>Derek</v>
      </c>
      <c r="C1599" s="6">
        <f>IFERROR(INDEX('Medical Examinations'!$B:$B,MATCH($A1599,'Medical Examinations'!$A:$A,0)),"Not Found")</f>
        <v>17.2</v>
      </c>
      <c r="D1599" s="6">
        <f>IFERROR(INDEX('Medical Examinations'!$C:$C,MATCH($A1599,'Medical Examinations'!$A:$A,0)),"Not Found")</f>
        <v>6.45</v>
      </c>
      <c r="E1599" s="6" t="str">
        <f>IFERROR(INDEX('Medical Examinations'!$I:$I,MATCH($A1599,'Medical Examinations'!$A:$A,0)),"Not Found")</f>
        <v>No</v>
      </c>
      <c r="F1599" s="6" t="str">
        <f>IFERROR(INDEX('Medical Examinations'!$J:$J,MATCH($A1599,'Medical Examinations'!$A:$A,0)),"Not Found")</f>
        <v>No</v>
      </c>
      <c r="G1599" s="6" t="str">
        <f>IFERROR(INDEX('Medical Examinations'!$F:$F,MATCH($A1599,'Medical Examinations'!$A:$A,0)),"Not Found")</f>
        <v>No</v>
      </c>
      <c r="H1599" s="6">
        <f>IFERROR(INDEX('Medical Examinations'!$L:$L,MATCH($A1599,'Medical Examinations'!$A:$A,0)),"Not Found")</f>
        <v>2</v>
      </c>
      <c r="I1599" s="6" t="str">
        <f>IFERROR(INDEX('Medical Examinations'!$K:$K,MATCH($A1599,'Medical Examinations'!$A:$A,0)),"Not Found")</f>
        <v>No</v>
      </c>
      <c r="J1599" s="6" t="str">
        <f>IFERROR(INDEX('Medical Examinations'!$M:$M,MATCH($A1599,'Medical Examinations'!$A:$A,0)),"Not Found")</f>
        <v>Underweight</v>
      </c>
      <c r="K1599" s="6" t="str">
        <f>IFERROR(INDEX('Medical Examinations'!$N:$N,MATCH($A1599,'Medical Examinations'!$A:$A,0)),"Not Found")</f>
        <v>Diabetic</v>
      </c>
      <c r="L1599" s="12">
        <f>IFERROR(INDEX('Hospitalisation Details'!$V:$V,MATCH($A1599,'Hospitalisation Details'!$A:$A,0)),"Not Found")</f>
        <v>0</v>
      </c>
      <c r="M1599" s="13">
        <f>IFERROR(INDEX('Hospitalisation Details'!$F:$F,MATCH($A1599,'Hospitalisation Details'!$A:$A,0)),"Not Found")</f>
        <v>6254.13</v>
      </c>
      <c r="N1599" s="6">
        <f>IFERROR(INDEX('Hospitalisation Details'!$S:$S,MATCH($A1599,'Hospitalisation Details'!$A:$A,0)),"Not Found")</f>
        <v>26550</v>
      </c>
      <c r="O1599" s="6">
        <f>IFERROR(INDEX('Hospitalisation Details'!$T:$T,MATCH($A1599,'Hospitalisation Details'!$A:$A,0)),"Not Found")</f>
        <v>50</v>
      </c>
      <c r="P1599" s="6">
        <f>IFERROR(INDEX('Hospitalisation Details'!$U:$U,MATCH($A1599,'Hospitalisation Details'!$A:$A,0)),"Not Found")</f>
        <v>0</v>
      </c>
      <c r="Q1599" s="6">
        <f>IFERROR(INDEX('Hospitalisation Details'!$W:$W,MATCH($A1599,'Hospitalisation Details'!$A:$A,0)),"Not Found")</f>
        <v>0</v>
      </c>
    </row>
    <row r="1600" spans="1:17" ht="15" customHeight="1" x14ac:dyDescent="0.3">
      <c r="A1600" s="6" t="str">
        <f>'Customer Names'!A1600</f>
        <v>Id1599</v>
      </c>
      <c r="B1600" s="6" t="str">
        <f>IFERROR(INDEX('Customer Names'!$D:$D,MATCH($A1600,'Customer Names'!$A:$A,0)),"Not Found")</f>
        <v>Kalvin J.</v>
      </c>
      <c r="C1600" s="6">
        <f>IFERROR(INDEX('Medical Examinations'!$B:$B,MATCH($A1600,'Medical Examinations'!$A:$A,0)),"Not Found")</f>
        <v>19.21</v>
      </c>
      <c r="D1600" s="6">
        <f>IFERROR(INDEX('Medical Examinations'!$C:$C,MATCH($A1600,'Medical Examinations'!$A:$A,0)),"Not Found")</f>
        <v>5.52</v>
      </c>
      <c r="E1600" s="6" t="str">
        <f>IFERROR(INDEX('Medical Examinations'!$I:$I,MATCH($A1600,'Medical Examinations'!$A:$A,0)),"Not Found")</f>
        <v>No</v>
      </c>
      <c r="F1600" s="6" t="str">
        <f>IFERROR(INDEX('Medical Examinations'!$J:$J,MATCH($A1600,'Medical Examinations'!$A:$A,0)),"Not Found")</f>
        <v>No</v>
      </c>
      <c r="G1600" s="6" t="str">
        <f>IFERROR(INDEX('Medical Examinations'!$F:$F,MATCH($A1600,'Medical Examinations'!$A:$A,0)),"Not Found")</f>
        <v>No</v>
      </c>
      <c r="H1600" s="6">
        <f>IFERROR(INDEX('Medical Examinations'!$L:$L,MATCH($A1600,'Medical Examinations'!$A:$A,0)),"Not Found")</f>
        <v>2</v>
      </c>
      <c r="I1600" s="6" t="str">
        <f>IFERROR(INDEX('Medical Examinations'!$K:$K,MATCH($A1600,'Medical Examinations'!$A:$A,0)),"Not Found")</f>
        <v>No</v>
      </c>
      <c r="J1600" s="6" t="str">
        <f>IFERROR(INDEX('Medical Examinations'!$M:$M,MATCH($A1600,'Medical Examinations'!$A:$A,0)),"Not Found")</f>
        <v>Normal Weight</v>
      </c>
      <c r="K1600" s="6" t="str">
        <f>IFERROR(INDEX('Medical Examinations'!$N:$N,MATCH($A1600,'Medical Examinations'!$A:$A,0)),"Not Found")</f>
        <v>Normal</v>
      </c>
      <c r="L1600" s="12">
        <f>IFERROR(INDEX('Hospitalisation Details'!$V:$V,MATCH($A1600,'Hospitalisation Details'!$A:$A,0)),"Not Found")</f>
        <v>0</v>
      </c>
      <c r="M1600" s="13">
        <f>IFERROR(INDEX('Hospitalisation Details'!$F:$F,MATCH($A1600,'Hospitalisation Details'!$A:$A,0)),"Not Found")</f>
        <v>6253.85</v>
      </c>
      <c r="N1600" s="6">
        <f>IFERROR(INDEX('Hospitalisation Details'!$S:$S,MATCH($A1600,'Hospitalisation Details'!$A:$A,0)),"Not Found")</f>
        <v>26614</v>
      </c>
      <c r="O1600" s="6">
        <f>IFERROR(INDEX('Hospitalisation Details'!$T:$T,MATCH($A1600,'Hospitalisation Details'!$A:$A,0)),"Not Found")</f>
        <v>50</v>
      </c>
      <c r="P1600" s="6">
        <f>IFERROR(INDEX('Hospitalisation Details'!$U:$U,MATCH($A1600,'Hospitalisation Details'!$A:$A,0)),"Not Found")</f>
        <v>0</v>
      </c>
      <c r="Q1600" s="6">
        <f>IFERROR(INDEX('Hospitalisation Details'!$W:$W,MATCH($A1600,'Hospitalisation Details'!$A:$A,0)),"Not Found")</f>
        <v>0</v>
      </c>
    </row>
    <row r="1601" spans="1:17" ht="15" customHeight="1" x14ac:dyDescent="0.3">
      <c r="A1601" s="6" t="str">
        <f>'Customer Names'!A1601</f>
        <v>Id1600</v>
      </c>
      <c r="B1601" s="6" t="str">
        <f>IFERROR(INDEX('Customer Names'!$D:$D,MATCH($A1601,'Customer Names'!$A:$A,0)),"Not Found")</f>
        <v>Dave</v>
      </c>
      <c r="C1601" s="6">
        <f>IFERROR(INDEX('Medical Examinations'!$B:$B,MATCH($A1601,'Medical Examinations'!$A:$A,0)),"Not Found")</f>
        <v>23.2</v>
      </c>
      <c r="D1601" s="6">
        <f>IFERROR(INDEX('Medical Examinations'!$C:$C,MATCH($A1601,'Medical Examinations'!$A:$A,0)),"Not Found")</f>
        <v>4.41</v>
      </c>
      <c r="E1601" s="6" t="str">
        <f>IFERROR(INDEX('Medical Examinations'!$I:$I,MATCH($A1601,'Medical Examinations'!$A:$A,0)),"Not Found")</f>
        <v>No</v>
      </c>
      <c r="F1601" s="6" t="str">
        <f>IFERROR(INDEX('Medical Examinations'!$J:$J,MATCH($A1601,'Medical Examinations'!$A:$A,0)),"Not Found")</f>
        <v>No</v>
      </c>
      <c r="G1601" s="6" t="str">
        <f>IFERROR(INDEX('Medical Examinations'!$F:$F,MATCH($A1601,'Medical Examinations'!$A:$A,0)),"Not Found")</f>
        <v>Yes</v>
      </c>
      <c r="H1601" s="6">
        <f>IFERROR(INDEX('Medical Examinations'!$L:$L,MATCH($A1601,'Medical Examinations'!$A:$A,0)),"Not Found")</f>
        <v>1</v>
      </c>
      <c r="I1601" s="6" t="str">
        <f>IFERROR(INDEX('Medical Examinations'!$K:$K,MATCH($A1601,'Medical Examinations'!$A:$A,0)),"Not Found")</f>
        <v>No</v>
      </c>
      <c r="J1601" s="6" t="str">
        <f>IFERROR(INDEX('Medical Examinations'!$M:$M,MATCH($A1601,'Medical Examinations'!$A:$A,0)),"Not Found")</f>
        <v>Normal Weight</v>
      </c>
      <c r="K1601" s="6" t="str">
        <f>IFERROR(INDEX('Medical Examinations'!$N:$N,MATCH($A1601,'Medical Examinations'!$A:$A,0)),"Not Found")</f>
        <v>Normal</v>
      </c>
      <c r="L1601" s="12">
        <f>IFERROR(INDEX('Hospitalisation Details'!$V:$V,MATCH($A1601,'Hospitalisation Details'!$A:$A,0)),"Not Found")</f>
        <v>0</v>
      </c>
      <c r="M1601" s="13">
        <f>IFERROR(INDEX('Hospitalisation Details'!$F:$F,MATCH($A1601,'Hospitalisation Details'!$A:$A,0)),"Not Found")</f>
        <v>6250.44</v>
      </c>
      <c r="N1601" s="6">
        <f>IFERROR(INDEX('Hospitalisation Details'!$S:$S,MATCH($A1601,'Hospitalisation Details'!$A:$A,0)),"Not Found")</f>
        <v>29138</v>
      </c>
      <c r="O1601" s="6">
        <f>IFERROR(INDEX('Hospitalisation Details'!$T:$T,MATCH($A1601,'Hospitalisation Details'!$A:$A,0)),"Not Found")</f>
        <v>43</v>
      </c>
      <c r="P1601" s="6">
        <f>IFERROR(INDEX('Hospitalisation Details'!$U:$U,MATCH($A1601,'Hospitalisation Details'!$A:$A,0)),"Not Found")</f>
        <v>0</v>
      </c>
      <c r="Q1601" s="6">
        <f>IFERROR(INDEX('Hospitalisation Details'!$W:$W,MATCH($A1601,'Hospitalisation Details'!$A:$A,0)),"Not Found")</f>
        <v>0</v>
      </c>
    </row>
    <row r="1602" spans="1:17" ht="15" customHeight="1" x14ac:dyDescent="0.3">
      <c r="A1602" s="6" t="str">
        <f>'Customer Names'!A1602</f>
        <v>Id1601</v>
      </c>
      <c r="B1602" s="6" t="str">
        <f>IFERROR(INDEX('Customer Names'!$D:$D,MATCH($A1602,'Customer Names'!$A:$A,0)),"Not Found")</f>
        <v>Barbara G.</v>
      </c>
      <c r="C1602" s="6">
        <f>IFERROR(INDEX('Medical Examinations'!$B:$B,MATCH($A1602,'Medical Examinations'!$A:$A,0)),"Not Found")</f>
        <v>32.5</v>
      </c>
      <c r="D1602" s="6">
        <f>IFERROR(INDEX('Medical Examinations'!$C:$C,MATCH($A1602,'Medical Examinations'!$A:$A,0)),"Not Found")</f>
        <v>4.6900000000000004</v>
      </c>
      <c r="E1602" s="6" t="str">
        <f>IFERROR(INDEX('Medical Examinations'!$I:$I,MATCH($A1602,'Medical Examinations'!$A:$A,0)),"Not Found")</f>
        <v>Yes</v>
      </c>
      <c r="F1602" s="6" t="str">
        <f>IFERROR(INDEX('Medical Examinations'!$J:$J,MATCH($A1602,'Medical Examinations'!$A:$A,0)),"Not Found")</f>
        <v>No</v>
      </c>
      <c r="G1602" s="6" t="str">
        <f>IFERROR(INDEX('Medical Examinations'!$F:$F,MATCH($A1602,'Medical Examinations'!$A:$A,0)),"Not Found")</f>
        <v>Yes</v>
      </c>
      <c r="H1602" s="6">
        <f>IFERROR(INDEX('Medical Examinations'!$L:$L,MATCH($A1602,'Medical Examinations'!$A:$A,0)),"Not Found")</f>
        <v>1</v>
      </c>
      <c r="I1602" s="6" t="str">
        <f>IFERROR(INDEX('Medical Examinations'!$K:$K,MATCH($A1602,'Medical Examinations'!$A:$A,0)),"Not Found")</f>
        <v>No</v>
      </c>
      <c r="J1602" s="6" t="str">
        <f>IFERROR(INDEX('Medical Examinations'!$M:$M,MATCH($A1602,'Medical Examinations'!$A:$A,0)),"Not Found")</f>
        <v>Obesity</v>
      </c>
      <c r="K1602" s="6" t="str">
        <f>IFERROR(INDEX('Medical Examinations'!$N:$N,MATCH($A1602,'Medical Examinations'!$A:$A,0)),"Not Found")</f>
        <v>Normal</v>
      </c>
      <c r="L1602" s="12">
        <f>IFERROR(INDEX('Hospitalisation Details'!$V:$V,MATCH($A1602,'Hospitalisation Details'!$A:$A,0)),"Not Found")</f>
        <v>0</v>
      </c>
      <c r="M1602" s="13">
        <f>IFERROR(INDEX('Hospitalisation Details'!$F:$F,MATCH($A1602,'Hospitalisation Details'!$A:$A,0)),"Not Found")</f>
        <v>6238.3</v>
      </c>
      <c r="N1602" s="6">
        <f>IFERROR(INDEX('Hospitalisation Details'!$S:$S,MATCH($A1602,'Hospitalisation Details'!$A:$A,0)),"Not Found")</f>
        <v>30539</v>
      </c>
      <c r="O1602" s="6">
        <f>IFERROR(INDEX('Hospitalisation Details'!$T:$T,MATCH($A1602,'Hospitalisation Details'!$A:$A,0)),"Not Found")</f>
        <v>39</v>
      </c>
      <c r="P1602" s="6">
        <f>IFERROR(INDEX('Hospitalisation Details'!$U:$U,MATCH($A1602,'Hospitalisation Details'!$A:$A,0)),"Not Found")</f>
        <v>0</v>
      </c>
      <c r="Q1602" s="6">
        <f>IFERROR(INDEX('Hospitalisation Details'!$W:$W,MATCH($A1602,'Hospitalisation Details'!$A:$A,0)),"Not Found")</f>
        <v>0</v>
      </c>
    </row>
    <row r="1603" spans="1:17" ht="15" customHeight="1" x14ac:dyDescent="0.3">
      <c r="A1603" s="6" t="str">
        <f>'Customer Names'!A1603</f>
        <v>Id1602</v>
      </c>
      <c r="B1603" s="6" t="str">
        <f>IFERROR(INDEX('Customer Names'!$D:$D,MATCH($A1603,'Customer Names'!$A:$A,0)),"Not Found")</f>
        <v>Skylar</v>
      </c>
      <c r="C1603" s="6">
        <f>IFERROR(INDEX('Medical Examinations'!$B:$B,MATCH($A1603,'Medical Examinations'!$A:$A,0)),"Not Found")</f>
        <v>20.9</v>
      </c>
      <c r="D1603" s="6">
        <f>IFERROR(INDEX('Medical Examinations'!$C:$C,MATCH($A1603,'Medical Examinations'!$A:$A,0)),"Not Found")</f>
        <v>6.94</v>
      </c>
      <c r="E1603" s="6" t="str">
        <f>IFERROR(INDEX('Medical Examinations'!$I:$I,MATCH($A1603,'Medical Examinations'!$A:$A,0)),"Not Found")</f>
        <v>No</v>
      </c>
      <c r="F1603" s="6" t="str">
        <f>IFERROR(INDEX('Medical Examinations'!$J:$J,MATCH($A1603,'Medical Examinations'!$A:$A,0)),"Not Found")</f>
        <v>No</v>
      </c>
      <c r="G1603" s="6" t="str">
        <f>IFERROR(INDEX('Medical Examinations'!$F:$F,MATCH($A1603,'Medical Examinations'!$A:$A,0)),"Not Found")</f>
        <v>No</v>
      </c>
      <c r="H1603" s="6">
        <f>IFERROR(INDEX('Medical Examinations'!$L:$L,MATCH($A1603,'Medical Examinations'!$A:$A,0)),"Not Found")</f>
        <v>0</v>
      </c>
      <c r="I1603" s="6" t="str">
        <f>IFERROR(INDEX('Medical Examinations'!$K:$K,MATCH($A1603,'Medical Examinations'!$A:$A,0)),"Not Found")</f>
        <v>No</v>
      </c>
      <c r="J1603" s="6" t="str">
        <f>IFERROR(INDEX('Medical Examinations'!$M:$M,MATCH($A1603,'Medical Examinations'!$A:$A,0)),"Not Found")</f>
        <v>Normal Weight</v>
      </c>
      <c r="K1603" s="6" t="str">
        <f>IFERROR(INDEX('Medical Examinations'!$N:$N,MATCH($A1603,'Medical Examinations'!$A:$A,0)),"Not Found")</f>
        <v>Diabetic</v>
      </c>
      <c r="L1603" s="12">
        <f>IFERROR(INDEX('Hospitalisation Details'!$V:$V,MATCH($A1603,'Hospitalisation Details'!$A:$A,0)),"Not Found")</f>
        <v>0</v>
      </c>
      <c r="M1603" s="13">
        <f>IFERROR(INDEX('Hospitalisation Details'!$F:$F,MATCH($A1603,'Hospitalisation Details'!$A:$A,0)),"Not Found")</f>
        <v>6236.95</v>
      </c>
      <c r="N1603" s="6">
        <f>IFERROR(INDEX('Hospitalisation Details'!$S:$S,MATCH($A1603,'Hospitalisation Details'!$A:$A,0)),"Not Found")</f>
        <v>28752</v>
      </c>
      <c r="O1603" s="6">
        <f>IFERROR(INDEX('Hospitalisation Details'!$T:$T,MATCH($A1603,'Hospitalisation Details'!$A:$A,0)),"Not Found")</f>
        <v>44</v>
      </c>
      <c r="P1603" s="6">
        <f>IFERROR(INDEX('Hospitalisation Details'!$U:$U,MATCH($A1603,'Hospitalisation Details'!$A:$A,0)),"Not Found")</f>
        <v>0</v>
      </c>
      <c r="Q1603" s="6">
        <f>IFERROR(INDEX('Hospitalisation Details'!$W:$W,MATCH($A1603,'Hospitalisation Details'!$A:$A,0)),"Not Found")</f>
        <v>0</v>
      </c>
    </row>
    <row r="1604" spans="1:17" ht="15" customHeight="1" x14ac:dyDescent="0.3">
      <c r="A1604" s="6" t="str">
        <f>'Customer Names'!A1604</f>
        <v>Id1603</v>
      </c>
      <c r="B1604" s="6" t="str">
        <f>IFERROR(INDEX('Customer Names'!$D:$D,MATCH($A1604,'Customer Names'!$A:$A,0)),"Not Found")</f>
        <v>Nick</v>
      </c>
      <c r="C1604" s="6">
        <f>IFERROR(INDEX('Medical Examinations'!$B:$B,MATCH($A1604,'Medical Examinations'!$A:$A,0)),"Not Found")</f>
        <v>19.11</v>
      </c>
      <c r="D1604" s="6">
        <f>IFERROR(INDEX('Medical Examinations'!$C:$C,MATCH($A1604,'Medical Examinations'!$A:$A,0)),"Not Found")</f>
        <v>4.3499999999999996</v>
      </c>
      <c r="E1604" s="6" t="str">
        <f>IFERROR(INDEX('Medical Examinations'!$I:$I,MATCH($A1604,'Medical Examinations'!$A:$A,0)),"Not Found")</f>
        <v>No</v>
      </c>
      <c r="F1604" s="6" t="str">
        <f>IFERROR(INDEX('Medical Examinations'!$J:$J,MATCH($A1604,'Medical Examinations'!$A:$A,0)),"Not Found")</f>
        <v>No</v>
      </c>
      <c r="G1604" s="6" t="str">
        <f>IFERROR(INDEX('Medical Examinations'!$F:$F,MATCH($A1604,'Medical Examinations'!$A:$A,0)),"Not Found")</f>
        <v>No</v>
      </c>
      <c r="H1604" s="6">
        <f>IFERROR(INDEX('Medical Examinations'!$L:$L,MATCH($A1604,'Medical Examinations'!$A:$A,0)),"Not Found")</f>
        <v>2</v>
      </c>
      <c r="I1604" s="6" t="str">
        <f>IFERROR(INDEX('Medical Examinations'!$K:$K,MATCH($A1604,'Medical Examinations'!$A:$A,0)),"Not Found")</f>
        <v>No</v>
      </c>
      <c r="J1604" s="6" t="str">
        <f>IFERROR(INDEX('Medical Examinations'!$M:$M,MATCH($A1604,'Medical Examinations'!$A:$A,0)),"Not Found")</f>
        <v>Normal Weight</v>
      </c>
      <c r="K1604" s="6" t="str">
        <f>IFERROR(INDEX('Medical Examinations'!$N:$N,MATCH($A1604,'Medical Examinations'!$A:$A,0)),"Not Found")</f>
        <v>Normal</v>
      </c>
      <c r="L1604" s="12">
        <f>IFERROR(INDEX('Hospitalisation Details'!$V:$V,MATCH($A1604,'Hospitalisation Details'!$A:$A,0)),"Not Found")</f>
        <v>0</v>
      </c>
      <c r="M1604" s="13">
        <f>IFERROR(INDEX('Hospitalisation Details'!$F:$F,MATCH($A1604,'Hospitalisation Details'!$A:$A,0)),"Not Found")</f>
        <v>6219.93</v>
      </c>
      <c r="N1604" s="6">
        <f>IFERROR(INDEX('Hospitalisation Details'!$S:$S,MATCH($A1604,'Hospitalisation Details'!$A:$A,0)),"Not Found")</f>
        <v>26479</v>
      </c>
      <c r="O1604" s="6">
        <f>IFERROR(INDEX('Hospitalisation Details'!$T:$T,MATCH($A1604,'Hospitalisation Details'!$A:$A,0)),"Not Found")</f>
        <v>50</v>
      </c>
      <c r="P1604" s="6">
        <f>IFERROR(INDEX('Hospitalisation Details'!$U:$U,MATCH($A1604,'Hospitalisation Details'!$A:$A,0)),"Not Found")</f>
        <v>0</v>
      </c>
      <c r="Q1604" s="6">
        <f>IFERROR(INDEX('Hospitalisation Details'!$W:$W,MATCH($A1604,'Hospitalisation Details'!$A:$A,0)),"Not Found")</f>
        <v>0</v>
      </c>
    </row>
    <row r="1605" spans="1:17" ht="15" customHeight="1" x14ac:dyDescent="0.3">
      <c r="A1605" s="6" t="str">
        <f>'Customer Names'!A1605</f>
        <v>Id1604</v>
      </c>
      <c r="B1605" s="6" t="str">
        <f>IFERROR(INDEX('Customer Names'!$D:$D,MATCH($A1605,'Customer Names'!$A:$A,0)),"Not Found")</f>
        <v>Sunny S</v>
      </c>
      <c r="C1605" s="6">
        <f>IFERROR(INDEX('Medical Examinations'!$B:$B,MATCH($A1605,'Medical Examinations'!$A:$A,0)),"Not Found")</f>
        <v>31.17</v>
      </c>
      <c r="D1605" s="6">
        <f>IFERROR(INDEX('Medical Examinations'!$C:$C,MATCH($A1605,'Medical Examinations'!$A:$A,0)),"Not Found")</f>
        <v>5.28</v>
      </c>
      <c r="E1605" s="6" t="str">
        <f>IFERROR(INDEX('Medical Examinations'!$I:$I,MATCH($A1605,'Medical Examinations'!$A:$A,0)),"Not Found")</f>
        <v>No</v>
      </c>
      <c r="F1605" s="6" t="str">
        <f>IFERROR(INDEX('Medical Examinations'!$J:$J,MATCH($A1605,'Medical Examinations'!$A:$A,0)),"Not Found")</f>
        <v>No</v>
      </c>
      <c r="G1605" s="6" t="str">
        <f>IFERROR(INDEX('Medical Examinations'!$F:$F,MATCH($A1605,'Medical Examinations'!$A:$A,0)),"Not Found")</f>
        <v>No</v>
      </c>
      <c r="H1605" s="6">
        <f>IFERROR(INDEX('Medical Examinations'!$L:$L,MATCH($A1605,'Medical Examinations'!$A:$A,0)),"Not Found")</f>
        <v>1</v>
      </c>
      <c r="I1605" s="6" t="str">
        <f>IFERROR(INDEX('Medical Examinations'!$K:$K,MATCH($A1605,'Medical Examinations'!$A:$A,0)),"Not Found")</f>
        <v>No</v>
      </c>
      <c r="J1605" s="6" t="str">
        <f>IFERROR(INDEX('Medical Examinations'!$M:$M,MATCH($A1605,'Medical Examinations'!$A:$A,0)),"Not Found")</f>
        <v>Obesity</v>
      </c>
      <c r="K1605" s="6" t="str">
        <f>IFERROR(INDEX('Medical Examinations'!$N:$N,MATCH($A1605,'Medical Examinations'!$A:$A,0)),"Not Found")</f>
        <v>Normal</v>
      </c>
      <c r="L1605" s="12">
        <f>IFERROR(INDEX('Hospitalisation Details'!$V:$V,MATCH($A1605,'Hospitalisation Details'!$A:$A,0)),"Not Found")</f>
        <v>0</v>
      </c>
      <c r="M1605" s="13">
        <f>IFERROR(INDEX('Hospitalisation Details'!$F:$F,MATCH($A1605,'Hospitalisation Details'!$A:$A,0)),"Not Found")</f>
        <v>6208.5</v>
      </c>
      <c r="N1605" s="6">
        <f>IFERROR(INDEX('Hospitalisation Details'!$S:$S,MATCH($A1605,'Hospitalisation Details'!$A:$A,0)),"Not Found")</f>
        <v>33828</v>
      </c>
      <c r="O1605" s="6">
        <f>IFERROR(INDEX('Hospitalisation Details'!$T:$T,MATCH($A1605,'Hospitalisation Details'!$A:$A,0)),"Not Found")</f>
        <v>30</v>
      </c>
      <c r="P1605" s="6">
        <f>IFERROR(INDEX('Hospitalisation Details'!$U:$U,MATCH($A1605,'Hospitalisation Details'!$A:$A,0)),"Not Found")</f>
        <v>0</v>
      </c>
      <c r="Q1605" s="6">
        <f>IFERROR(INDEX('Hospitalisation Details'!$W:$W,MATCH($A1605,'Hospitalisation Details'!$A:$A,0)),"Not Found")</f>
        <v>0</v>
      </c>
    </row>
    <row r="1606" spans="1:17" ht="15" customHeight="1" x14ac:dyDescent="0.3">
      <c r="A1606" s="6" t="str">
        <f>'Customer Names'!A1606</f>
        <v>Id1605</v>
      </c>
      <c r="B1606" s="6" t="str">
        <f>IFERROR(INDEX('Customer Names'!$D:$D,MATCH($A1606,'Customer Names'!$A:$A,0)),"Not Found")</f>
        <v>Anne-Marie</v>
      </c>
      <c r="C1606" s="6">
        <f>IFERROR(INDEX('Medical Examinations'!$B:$B,MATCH($A1606,'Medical Examinations'!$A:$A,0)),"Not Found")</f>
        <v>36.08</v>
      </c>
      <c r="D1606" s="6">
        <f>IFERROR(INDEX('Medical Examinations'!$C:$C,MATCH($A1606,'Medical Examinations'!$A:$A,0)),"Not Found")</f>
        <v>4.29</v>
      </c>
      <c r="E1606" s="6" t="str">
        <f>IFERROR(INDEX('Medical Examinations'!$I:$I,MATCH($A1606,'Medical Examinations'!$A:$A,0)),"Not Found")</f>
        <v>No</v>
      </c>
      <c r="F1606" s="6" t="str">
        <f>IFERROR(INDEX('Medical Examinations'!$J:$J,MATCH($A1606,'Medical Examinations'!$A:$A,0)),"Not Found")</f>
        <v>No</v>
      </c>
      <c r="G1606" s="6" t="str">
        <f>IFERROR(INDEX('Medical Examinations'!$F:$F,MATCH($A1606,'Medical Examinations'!$A:$A,0)),"Not Found")</f>
        <v>No</v>
      </c>
      <c r="H1606" s="6">
        <f>IFERROR(INDEX('Medical Examinations'!$L:$L,MATCH($A1606,'Medical Examinations'!$A:$A,0)),"Not Found")</f>
        <v>0</v>
      </c>
      <c r="I1606" s="6" t="str">
        <f>IFERROR(INDEX('Medical Examinations'!$K:$K,MATCH($A1606,'Medical Examinations'!$A:$A,0)),"Not Found")</f>
        <v>No</v>
      </c>
      <c r="J1606" s="6" t="str">
        <f>IFERROR(INDEX('Medical Examinations'!$M:$M,MATCH($A1606,'Medical Examinations'!$A:$A,0)),"Not Found")</f>
        <v>Obesity</v>
      </c>
      <c r="K1606" s="6" t="str">
        <f>IFERROR(INDEX('Medical Examinations'!$N:$N,MATCH($A1606,'Medical Examinations'!$A:$A,0)),"Not Found")</f>
        <v>Normal</v>
      </c>
      <c r="L1606" s="12">
        <f>IFERROR(INDEX('Hospitalisation Details'!$V:$V,MATCH($A1606,'Hospitalisation Details'!$A:$A,0)),"Not Found")</f>
        <v>0</v>
      </c>
      <c r="M1606" s="13">
        <f>IFERROR(INDEX('Hospitalisation Details'!$F:$F,MATCH($A1606,'Hospitalisation Details'!$A:$A,0)),"Not Found")</f>
        <v>6207.26</v>
      </c>
      <c r="N1606" s="6">
        <f>IFERROR(INDEX('Hospitalisation Details'!$S:$S,MATCH($A1606,'Hospitalisation Details'!$A:$A,0)),"Not Found")</f>
        <v>36413</v>
      </c>
      <c r="O1606" s="6">
        <f>IFERROR(INDEX('Hospitalisation Details'!$T:$T,MATCH($A1606,'Hospitalisation Details'!$A:$A,0)),"Not Found")</f>
        <v>23</v>
      </c>
      <c r="P1606" s="6">
        <f>IFERROR(INDEX('Hospitalisation Details'!$U:$U,MATCH($A1606,'Hospitalisation Details'!$A:$A,0)),"Not Found")</f>
        <v>0</v>
      </c>
      <c r="Q1606" s="6">
        <f>IFERROR(INDEX('Hospitalisation Details'!$W:$W,MATCH($A1606,'Hospitalisation Details'!$A:$A,0)),"Not Found")</f>
        <v>0</v>
      </c>
    </row>
    <row r="1607" spans="1:17" ht="15" customHeight="1" x14ac:dyDescent="0.3">
      <c r="A1607" s="6" t="str">
        <f>'Customer Names'!A1607</f>
        <v>Id1606</v>
      </c>
      <c r="B1607" s="6" t="str">
        <f>IFERROR(INDEX('Customer Names'!$D:$D,MATCH($A1607,'Customer Names'!$A:$A,0)),"Not Found")</f>
        <v>Nicholas</v>
      </c>
      <c r="C1607" s="6">
        <f>IFERROR(INDEX('Medical Examinations'!$B:$B,MATCH($A1607,'Medical Examinations'!$A:$A,0)),"Not Found")</f>
        <v>28.024999999999999</v>
      </c>
      <c r="D1607" s="6">
        <f>IFERROR(INDEX('Medical Examinations'!$C:$C,MATCH($A1607,'Medical Examinations'!$A:$A,0)),"Not Found")</f>
        <v>5.69</v>
      </c>
      <c r="E1607" s="6" t="str">
        <f>IFERROR(INDEX('Medical Examinations'!$I:$I,MATCH($A1607,'Medical Examinations'!$A:$A,0)),"Not Found")</f>
        <v>Yes</v>
      </c>
      <c r="F1607" s="6" t="str">
        <f>IFERROR(INDEX('Medical Examinations'!$J:$J,MATCH($A1607,'Medical Examinations'!$A:$A,0)),"Not Found")</f>
        <v>No</v>
      </c>
      <c r="G1607" s="6" t="str">
        <f>IFERROR(INDEX('Medical Examinations'!$F:$F,MATCH($A1607,'Medical Examinations'!$A:$A,0)),"Not Found")</f>
        <v>No</v>
      </c>
      <c r="H1607" s="6">
        <f>IFERROR(INDEX('Medical Examinations'!$L:$L,MATCH($A1607,'Medical Examinations'!$A:$A,0)),"Not Found")</f>
        <v>0</v>
      </c>
      <c r="I1607" s="6" t="str">
        <f>IFERROR(INDEX('Medical Examinations'!$K:$K,MATCH($A1607,'Medical Examinations'!$A:$A,0)),"Not Found")</f>
        <v>No</v>
      </c>
      <c r="J1607" s="6" t="str">
        <f>IFERROR(INDEX('Medical Examinations'!$M:$M,MATCH($A1607,'Medical Examinations'!$A:$A,0)),"Not Found")</f>
        <v>Overweight</v>
      </c>
      <c r="K1607" s="6" t="str">
        <f>IFERROR(INDEX('Medical Examinations'!$N:$N,MATCH($A1607,'Medical Examinations'!$A:$A,0)),"Not Found")</f>
        <v>Normal</v>
      </c>
      <c r="L1607" s="12">
        <f>IFERROR(INDEX('Hospitalisation Details'!$V:$V,MATCH($A1607,'Hospitalisation Details'!$A:$A,0)),"Not Found")</f>
        <v>0</v>
      </c>
      <c r="M1607" s="13">
        <f>IFERROR(INDEX('Hospitalisation Details'!$F:$F,MATCH($A1607,'Hospitalisation Details'!$A:$A,0)),"Not Found")</f>
        <v>6203.9</v>
      </c>
      <c r="N1607" s="6">
        <f>IFERROR(INDEX('Hospitalisation Details'!$S:$S,MATCH($A1607,'Hospitalisation Details'!$A:$A,0)),"Not Found")</f>
        <v>31312</v>
      </c>
      <c r="O1607" s="6">
        <f>IFERROR(INDEX('Hospitalisation Details'!$T:$T,MATCH($A1607,'Hospitalisation Details'!$A:$A,0)),"Not Found")</f>
        <v>37</v>
      </c>
      <c r="P1607" s="6">
        <f>IFERROR(INDEX('Hospitalisation Details'!$U:$U,MATCH($A1607,'Hospitalisation Details'!$A:$A,0)),"Not Found")</f>
        <v>0</v>
      </c>
      <c r="Q1607" s="6">
        <f>IFERROR(INDEX('Hospitalisation Details'!$W:$W,MATCH($A1607,'Hospitalisation Details'!$A:$A,0)),"Not Found")</f>
        <v>0</v>
      </c>
    </row>
    <row r="1608" spans="1:17" ht="15" customHeight="1" x14ac:dyDescent="0.3">
      <c r="A1608" s="6" t="str">
        <f>'Customer Names'!A1608</f>
        <v>Id1607</v>
      </c>
      <c r="B1608" s="6" t="str">
        <f>IFERROR(INDEX('Customer Names'!$D:$D,MATCH($A1608,'Customer Names'!$A:$A,0)),"Not Found")</f>
        <v>Scott M.</v>
      </c>
      <c r="C1608" s="6">
        <f>IFERROR(INDEX('Medical Examinations'!$B:$B,MATCH($A1608,'Medical Examinations'!$A:$A,0)),"Not Found")</f>
        <v>24.32</v>
      </c>
      <c r="D1608" s="6">
        <f>IFERROR(INDEX('Medical Examinations'!$C:$C,MATCH($A1608,'Medical Examinations'!$A:$A,0)),"Not Found")</f>
        <v>5.56</v>
      </c>
      <c r="E1608" s="6" t="str">
        <f>IFERROR(INDEX('Medical Examinations'!$I:$I,MATCH($A1608,'Medical Examinations'!$A:$A,0)),"Not Found")</f>
        <v>Yes</v>
      </c>
      <c r="F1608" s="6" t="str">
        <f>IFERROR(INDEX('Medical Examinations'!$J:$J,MATCH($A1608,'Medical Examinations'!$A:$A,0)),"Not Found")</f>
        <v>No</v>
      </c>
      <c r="G1608" s="6" t="str">
        <f>IFERROR(INDEX('Medical Examinations'!$F:$F,MATCH($A1608,'Medical Examinations'!$A:$A,0)),"Not Found")</f>
        <v>No</v>
      </c>
      <c r="H1608" s="6">
        <f>IFERROR(INDEX('Medical Examinations'!$L:$L,MATCH($A1608,'Medical Examinations'!$A:$A,0)),"Not Found")</f>
        <v>0</v>
      </c>
      <c r="I1608" s="6" t="str">
        <f>IFERROR(INDEX('Medical Examinations'!$K:$K,MATCH($A1608,'Medical Examinations'!$A:$A,0)),"Not Found")</f>
        <v>No</v>
      </c>
      <c r="J1608" s="6" t="str">
        <f>IFERROR(INDEX('Medical Examinations'!$M:$M,MATCH($A1608,'Medical Examinations'!$A:$A,0)),"Not Found")</f>
        <v>Normal Weight</v>
      </c>
      <c r="K1608" s="6" t="str">
        <f>IFERROR(INDEX('Medical Examinations'!$N:$N,MATCH($A1608,'Medical Examinations'!$A:$A,0)),"Not Found")</f>
        <v>Normal</v>
      </c>
      <c r="L1608" s="12">
        <f>IFERROR(INDEX('Hospitalisation Details'!$V:$V,MATCH($A1608,'Hospitalisation Details'!$A:$A,0)),"Not Found")</f>
        <v>0</v>
      </c>
      <c r="M1608" s="13">
        <f>IFERROR(INDEX('Hospitalisation Details'!$F:$F,MATCH($A1608,'Hospitalisation Details'!$A:$A,0)),"Not Found")</f>
        <v>6198.75</v>
      </c>
      <c r="N1608" s="6">
        <f>IFERROR(INDEX('Hospitalisation Details'!$S:$S,MATCH($A1608,'Hospitalisation Details'!$A:$A,0)),"Not Found")</f>
        <v>31250</v>
      </c>
      <c r="O1608" s="6">
        <f>IFERROR(INDEX('Hospitalisation Details'!$T:$T,MATCH($A1608,'Hospitalisation Details'!$A:$A,0)),"Not Found")</f>
        <v>37</v>
      </c>
      <c r="P1608" s="6">
        <f>IFERROR(INDEX('Hospitalisation Details'!$U:$U,MATCH($A1608,'Hospitalisation Details'!$A:$A,0)),"Not Found")</f>
        <v>0</v>
      </c>
      <c r="Q1608" s="6">
        <f>IFERROR(INDEX('Hospitalisation Details'!$W:$W,MATCH($A1608,'Hospitalisation Details'!$A:$A,0)),"Not Found")</f>
        <v>0</v>
      </c>
    </row>
    <row r="1609" spans="1:17" ht="15" customHeight="1" x14ac:dyDescent="0.3">
      <c r="A1609" s="6" t="str">
        <f>'Customer Names'!A1609</f>
        <v>Id1608</v>
      </c>
      <c r="B1609" s="6" t="str">
        <f>IFERROR(INDEX('Customer Names'!$D:$D,MATCH($A1609,'Customer Names'!$A:$A,0)),"Not Found")</f>
        <v>Marisa A</v>
      </c>
      <c r="C1609" s="6">
        <f>IFERROR(INDEX('Medical Examinations'!$B:$B,MATCH($A1609,'Medical Examinations'!$A:$A,0)),"Not Found")</f>
        <v>38</v>
      </c>
      <c r="D1609" s="6">
        <f>IFERROR(INDEX('Medical Examinations'!$C:$C,MATCH($A1609,'Medical Examinations'!$A:$A,0)),"Not Found")</f>
        <v>5.41</v>
      </c>
      <c r="E1609" s="6" t="str">
        <f>IFERROR(INDEX('Medical Examinations'!$I:$I,MATCH($A1609,'Medical Examinations'!$A:$A,0)),"Not Found")</f>
        <v>Yes</v>
      </c>
      <c r="F1609" s="6" t="str">
        <f>IFERROR(INDEX('Medical Examinations'!$J:$J,MATCH($A1609,'Medical Examinations'!$A:$A,0)),"Not Found")</f>
        <v>No</v>
      </c>
      <c r="G1609" s="6" t="str">
        <f>IFERROR(INDEX('Medical Examinations'!$F:$F,MATCH($A1609,'Medical Examinations'!$A:$A,0)),"Not Found")</f>
        <v>No</v>
      </c>
      <c r="H1609" s="6">
        <f>IFERROR(INDEX('Medical Examinations'!$L:$L,MATCH($A1609,'Medical Examinations'!$A:$A,0)),"Not Found")</f>
        <v>1</v>
      </c>
      <c r="I1609" s="6" t="str">
        <f>IFERROR(INDEX('Medical Examinations'!$K:$K,MATCH($A1609,'Medical Examinations'!$A:$A,0)),"Not Found")</f>
        <v>No</v>
      </c>
      <c r="J1609" s="6" t="str">
        <f>IFERROR(INDEX('Medical Examinations'!$M:$M,MATCH($A1609,'Medical Examinations'!$A:$A,0)),"Not Found")</f>
        <v>Obesity</v>
      </c>
      <c r="K1609" s="6" t="str">
        <f>IFERROR(INDEX('Medical Examinations'!$N:$N,MATCH($A1609,'Medical Examinations'!$A:$A,0)),"Not Found")</f>
        <v>Normal</v>
      </c>
      <c r="L1609" s="12">
        <f>IFERROR(INDEX('Hospitalisation Details'!$V:$V,MATCH($A1609,'Hospitalisation Details'!$A:$A,0)),"Not Found")</f>
        <v>0</v>
      </c>
      <c r="M1609" s="13">
        <f>IFERROR(INDEX('Hospitalisation Details'!$F:$F,MATCH($A1609,'Hospitalisation Details'!$A:$A,0)),"Not Found")</f>
        <v>6196.45</v>
      </c>
      <c r="N1609" s="6">
        <f>IFERROR(INDEX('Hospitalisation Details'!$S:$S,MATCH($A1609,'Hospitalisation Details'!$A:$A,0)),"Not Found")</f>
        <v>32439</v>
      </c>
      <c r="O1609" s="6">
        <f>IFERROR(INDEX('Hospitalisation Details'!$T:$T,MATCH($A1609,'Hospitalisation Details'!$A:$A,0)),"Not Found")</f>
        <v>34</v>
      </c>
      <c r="P1609" s="6">
        <f>IFERROR(INDEX('Hospitalisation Details'!$U:$U,MATCH($A1609,'Hospitalisation Details'!$A:$A,0)),"Not Found")</f>
        <v>0</v>
      </c>
      <c r="Q1609" s="6">
        <f>IFERROR(INDEX('Hospitalisation Details'!$W:$W,MATCH($A1609,'Hospitalisation Details'!$A:$A,0)),"Not Found")</f>
        <v>0</v>
      </c>
    </row>
    <row r="1610" spans="1:17" ht="15" customHeight="1" x14ac:dyDescent="0.3">
      <c r="A1610" s="6" t="str">
        <f>'Customer Names'!A1610</f>
        <v>Id1609</v>
      </c>
      <c r="B1610" s="6" t="str">
        <f>IFERROR(INDEX('Customer Names'!$D:$D,MATCH($A1610,'Customer Names'!$A:$A,0)),"Not Found")</f>
        <v>Katie</v>
      </c>
      <c r="C1610" s="6">
        <f>IFERROR(INDEX('Medical Examinations'!$B:$B,MATCH($A1610,'Medical Examinations'!$A:$A,0)),"Not Found")</f>
        <v>31.6</v>
      </c>
      <c r="D1610" s="6">
        <f>IFERROR(INDEX('Medical Examinations'!$C:$C,MATCH($A1610,'Medical Examinations'!$A:$A,0)),"Not Found")</f>
        <v>10.85</v>
      </c>
      <c r="E1610" s="6" t="str">
        <f>IFERROR(INDEX('Medical Examinations'!$I:$I,MATCH($A1610,'Medical Examinations'!$A:$A,0)),"Not Found")</f>
        <v>Yes</v>
      </c>
      <c r="F1610" s="6" t="str">
        <f>IFERROR(INDEX('Medical Examinations'!$J:$J,MATCH($A1610,'Medical Examinations'!$A:$A,0)),"Not Found")</f>
        <v>No</v>
      </c>
      <c r="G1610" s="6" t="str">
        <f>IFERROR(INDEX('Medical Examinations'!$F:$F,MATCH($A1610,'Medical Examinations'!$A:$A,0)),"Not Found")</f>
        <v>No</v>
      </c>
      <c r="H1610" s="6">
        <f>IFERROR(INDEX('Medical Examinations'!$L:$L,MATCH($A1610,'Medical Examinations'!$A:$A,0)),"Not Found")</f>
        <v>0</v>
      </c>
      <c r="I1610" s="6" t="str">
        <f>IFERROR(INDEX('Medical Examinations'!$K:$K,MATCH($A1610,'Medical Examinations'!$A:$A,0)),"Not Found")</f>
        <v>No</v>
      </c>
      <c r="J1610" s="6" t="str">
        <f>IFERROR(INDEX('Medical Examinations'!$M:$M,MATCH($A1610,'Medical Examinations'!$A:$A,0)),"Not Found")</f>
        <v>Obesity</v>
      </c>
      <c r="K1610" s="6" t="str">
        <f>IFERROR(INDEX('Medical Examinations'!$N:$N,MATCH($A1610,'Medical Examinations'!$A:$A,0)),"Not Found")</f>
        <v>Diabetic</v>
      </c>
      <c r="L1610" s="12">
        <f>IFERROR(INDEX('Hospitalisation Details'!$V:$V,MATCH($A1610,'Hospitalisation Details'!$A:$A,0)),"Not Found")</f>
        <v>0</v>
      </c>
      <c r="M1610" s="13">
        <f>IFERROR(INDEX('Hospitalisation Details'!$F:$F,MATCH($A1610,'Hospitalisation Details'!$A:$A,0)),"Not Found")</f>
        <v>6186.13</v>
      </c>
      <c r="N1610" s="6">
        <f>IFERROR(INDEX('Hospitalisation Details'!$S:$S,MATCH($A1610,'Hospitalisation Details'!$A:$A,0)),"Not Found")</f>
        <v>29860</v>
      </c>
      <c r="O1610" s="6">
        <f>IFERROR(INDEX('Hospitalisation Details'!$T:$T,MATCH($A1610,'Hospitalisation Details'!$A:$A,0)),"Not Found")</f>
        <v>41</v>
      </c>
      <c r="P1610" s="6">
        <f>IFERROR(INDEX('Hospitalisation Details'!$U:$U,MATCH($A1610,'Hospitalisation Details'!$A:$A,0)),"Not Found")</f>
        <v>0</v>
      </c>
      <c r="Q1610" s="6">
        <f>IFERROR(INDEX('Hospitalisation Details'!$W:$W,MATCH($A1610,'Hospitalisation Details'!$A:$A,0)),"Not Found")</f>
        <v>0</v>
      </c>
    </row>
    <row r="1611" spans="1:17" ht="15" customHeight="1" x14ac:dyDescent="0.3">
      <c r="A1611" s="6" t="str">
        <f>'Customer Names'!A1611</f>
        <v>Id1610</v>
      </c>
      <c r="B1611" s="6" t="str">
        <f>IFERROR(INDEX('Customer Names'!$D:$D,MATCH($A1611,'Customer Names'!$A:$A,0)),"Not Found")</f>
        <v>Amy L</v>
      </c>
      <c r="C1611" s="6">
        <f>IFERROR(INDEX('Medical Examinations'!$B:$B,MATCH($A1611,'Medical Examinations'!$A:$A,0)),"Not Found")</f>
        <v>31.02</v>
      </c>
      <c r="D1611" s="6">
        <f>IFERROR(INDEX('Medical Examinations'!$C:$C,MATCH($A1611,'Medical Examinations'!$A:$A,0)),"Not Found")</f>
        <v>11.63</v>
      </c>
      <c r="E1611" s="6" t="str">
        <f>IFERROR(INDEX('Medical Examinations'!$I:$I,MATCH($A1611,'Medical Examinations'!$A:$A,0)),"Not Found")</f>
        <v>Yes</v>
      </c>
      <c r="F1611" s="6" t="str">
        <f>IFERROR(INDEX('Medical Examinations'!$J:$J,MATCH($A1611,'Medical Examinations'!$A:$A,0)),"Not Found")</f>
        <v>No</v>
      </c>
      <c r="G1611" s="6" t="str">
        <f>IFERROR(INDEX('Medical Examinations'!$F:$F,MATCH($A1611,'Medical Examinations'!$A:$A,0)),"Not Found")</f>
        <v>No</v>
      </c>
      <c r="H1611" s="6">
        <f>IFERROR(INDEX('Medical Examinations'!$L:$L,MATCH($A1611,'Medical Examinations'!$A:$A,0)),"Not Found")</f>
        <v>0</v>
      </c>
      <c r="I1611" s="6" t="str">
        <f>IFERROR(INDEX('Medical Examinations'!$K:$K,MATCH($A1611,'Medical Examinations'!$A:$A,0)),"Not Found")</f>
        <v>No</v>
      </c>
      <c r="J1611" s="6" t="str">
        <f>IFERROR(INDEX('Medical Examinations'!$M:$M,MATCH($A1611,'Medical Examinations'!$A:$A,0)),"Not Found")</f>
        <v>Obesity</v>
      </c>
      <c r="K1611" s="6" t="str">
        <f>IFERROR(INDEX('Medical Examinations'!$N:$N,MATCH($A1611,'Medical Examinations'!$A:$A,0)),"Not Found")</f>
        <v>Diabetic</v>
      </c>
      <c r="L1611" s="12">
        <f>IFERROR(INDEX('Hospitalisation Details'!$V:$V,MATCH($A1611,'Hospitalisation Details'!$A:$A,0)),"Not Found")</f>
        <v>0</v>
      </c>
      <c r="M1611" s="13">
        <f>IFERROR(INDEX('Hospitalisation Details'!$F:$F,MATCH($A1611,'Hospitalisation Details'!$A:$A,0)),"Not Found")</f>
        <v>6185.32</v>
      </c>
      <c r="N1611" s="6">
        <f>IFERROR(INDEX('Hospitalisation Details'!$S:$S,MATCH($A1611,'Hospitalisation Details'!$A:$A,0)),"Not Found")</f>
        <v>29912</v>
      </c>
      <c r="O1611" s="6">
        <f>IFERROR(INDEX('Hospitalisation Details'!$T:$T,MATCH($A1611,'Hospitalisation Details'!$A:$A,0)),"Not Found")</f>
        <v>41</v>
      </c>
      <c r="P1611" s="6">
        <f>IFERROR(INDEX('Hospitalisation Details'!$U:$U,MATCH($A1611,'Hospitalisation Details'!$A:$A,0)),"Not Found")</f>
        <v>0</v>
      </c>
      <c r="Q1611" s="6">
        <f>IFERROR(INDEX('Hospitalisation Details'!$W:$W,MATCH($A1611,'Hospitalisation Details'!$A:$A,0)),"Not Found")</f>
        <v>0</v>
      </c>
    </row>
    <row r="1612" spans="1:17" ht="15" customHeight="1" x14ac:dyDescent="0.3">
      <c r="A1612" s="6" t="str">
        <f>'Customer Names'!A1612</f>
        <v>Id1611</v>
      </c>
      <c r="B1612" s="6" t="str">
        <f>IFERROR(INDEX('Customer Names'!$D:$D,MATCH($A1612,'Customer Names'!$A:$A,0)),"Not Found")</f>
        <v>Jenna M</v>
      </c>
      <c r="C1612" s="6">
        <f>IFERROR(INDEX('Medical Examinations'!$B:$B,MATCH($A1612,'Medical Examinations'!$A:$A,0)),"Not Found")</f>
        <v>29.26</v>
      </c>
      <c r="D1612" s="6">
        <f>IFERROR(INDEX('Medical Examinations'!$C:$C,MATCH($A1612,'Medical Examinations'!$A:$A,0)),"Not Found")</f>
        <v>5.68</v>
      </c>
      <c r="E1612" s="6" t="str">
        <f>IFERROR(INDEX('Medical Examinations'!$I:$I,MATCH($A1612,'Medical Examinations'!$A:$A,0)),"Not Found")</f>
        <v>Yes</v>
      </c>
      <c r="F1612" s="6" t="str">
        <f>IFERROR(INDEX('Medical Examinations'!$J:$J,MATCH($A1612,'Medical Examinations'!$A:$A,0)),"Not Found")</f>
        <v>No</v>
      </c>
      <c r="G1612" s="6" t="str">
        <f>IFERROR(INDEX('Medical Examinations'!$F:$F,MATCH($A1612,'Medical Examinations'!$A:$A,0)),"Not Found")</f>
        <v>No</v>
      </c>
      <c r="H1612" s="6">
        <f>IFERROR(INDEX('Medical Examinations'!$L:$L,MATCH($A1612,'Medical Examinations'!$A:$A,0)),"Not Found")</f>
        <v>1</v>
      </c>
      <c r="I1612" s="6" t="str">
        <f>IFERROR(INDEX('Medical Examinations'!$K:$K,MATCH($A1612,'Medical Examinations'!$A:$A,0)),"Not Found")</f>
        <v>No</v>
      </c>
      <c r="J1612" s="6" t="str">
        <f>IFERROR(INDEX('Medical Examinations'!$M:$M,MATCH($A1612,'Medical Examinations'!$A:$A,0)),"Not Found")</f>
        <v>Overweight</v>
      </c>
      <c r="K1612" s="6" t="str">
        <f>IFERROR(INDEX('Medical Examinations'!$N:$N,MATCH($A1612,'Medical Examinations'!$A:$A,0)),"Not Found")</f>
        <v>Normal</v>
      </c>
      <c r="L1612" s="12">
        <f>IFERROR(INDEX('Hospitalisation Details'!$V:$V,MATCH($A1612,'Hospitalisation Details'!$A:$A,0)),"Not Found")</f>
        <v>0</v>
      </c>
      <c r="M1612" s="13">
        <f>IFERROR(INDEX('Hospitalisation Details'!$F:$F,MATCH($A1612,'Hospitalisation Details'!$A:$A,0)),"Not Found")</f>
        <v>6184.3</v>
      </c>
      <c r="N1612" s="6">
        <f>IFERROR(INDEX('Hospitalisation Details'!$S:$S,MATCH($A1612,'Hospitalisation Details'!$A:$A,0)),"Not Found")</f>
        <v>32448</v>
      </c>
      <c r="O1612" s="6">
        <f>IFERROR(INDEX('Hospitalisation Details'!$T:$T,MATCH($A1612,'Hospitalisation Details'!$A:$A,0)),"Not Found")</f>
        <v>34</v>
      </c>
      <c r="P1612" s="6">
        <f>IFERROR(INDEX('Hospitalisation Details'!$U:$U,MATCH($A1612,'Hospitalisation Details'!$A:$A,0)),"Not Found")</f>
        <v>0</v>
      </c>
      <c r="Q1612" s="6">
        <f>IFERROR(INDEX('Hospitalisation Details'!$W:$W,MATCH($A1612,'Hospitalisation Details'!$A:$A,0)),"Not Found")</f>
        <v>0</v>
      </c>
    </row>
    <row r="1613" spans="1:17" ht="15" customHeight="1" x14ac:dyDescent="0.3">
      <c r="A1613" s="6" t="str">
        <f>'Customer Names'!A1613</f>
        <v>Id1612</v>
      </c>
      <c r="B1613" s="6" t="str">
        <f>IFERROR(INDEX('Customer Names'!$D:$D,MATCH($A1613,'Customer Names'!$A:$A,0)),"Not Found")</f>
        <v>Elizabeth M.</v>
      </c>
      <c r="C1613" s="6">
        <f>IFERROR(INDEX('Medical Examinations'!$B:$B,MATCH($A1613,'Medical Examinations'!$A:$A,0)),"Not Found")</f>
        <v>15.09</v>
      </c>
      <c r="D1613" s="6">
        <f>IFERROR(INDEX('Medical Examinations'!$C:$C,MATCH($A1613,'Medical Examinations'!$A:$A,0)),"Not Found")</f>
        <v>7.59</v>
      </c>
      <c r="E1613" s="6" t="str">
        <f>IFERROR(INDEX('Medical Examinations'!$I:$I,MATCH($A1613,'Medical Examinations'!$A:$A,0)),"Not Found")</f>
        <v>Yes</v>
      </c>
      <c r="F1613" s="6" t="str">
        <f>IFERROR(INDEX('Medical Examinations'!$J:$J,MATCH($A1613,'Medical Examinations'!$A:$A,0)),"Not Found")</f>
        <v>No</v>
      </c>
      <c r="G1613" s="6" t="str">
        <f>IFERROR(INDEX('Medical Examinations'!$F:$F,MATCH($A1613,'Medical Examinations'!$A:$A,0)),"Not Found")</f>
        <v>No</v>
      </c>
      <c r="H1613" s="6">
        <f>IFERROR(INDEX('Medical Examinations'!$L:$L,MATCH($A1613,'Medical Examinations'!$A:$A,0)),"Not Found")</f>
        <v>2</v>
      </c>
      <c r="I1613" s="6" t="str">
        <f>IFERROR(INDEX('Medical Examinations'!$K:$K,MATCH($A1613,'Medical Examinations'!$A:$A,0)),"Not Found")</f>
        <v>No</v>
      </c>
      <c r="J1613" s="6" t="str">
        <f>IFERROR(INDEX('Medical Examinations'!$M:$M,MATCH($A1613,'Medical Examinations'!$A:$A,0)),"Not Found")</f>
        <v>Underweight</v>
      </c>
      <c r="K1613" s="6" t="str">
        <f>IFERROR(INDEX('Medical Examinations'!$N:$N,MATCH($A1613,'Medical Examinations'!$A:$A,0)),"Not Found")</f>
        <v>Diabetic</v>
      </c>
      <c r="L1613" s="12">
        <f>IFERROR(INDEX('Hospitalisation Details'!$V:$V,MATCH($A1613,'Hospitalisation Details'!$A:$A,0)),"Not Found")</f>
        <v>0</v>
      </c>
      <c r="M1613" s="13">
        <f>IFERROR(INDEX('Hospitalisation Details'!$F:$F,MATCH($A1613,'Hospitalisation Details'!$A:$A,0)),"Not Found")</f>
        <v>6183.46</v>
      </c>
      <c r="N1613" s="6">
        <f>IFERROR(INDEX('Hospitalisation Details'!$S:$S,MATCH($A1613,'Hospitalisation Details'!$A:$A,0)),"Not Found")</f>
        <v>25846</v>
      </c>
      <c r="O1613" s="6">
        <f>IFERROR(INDEX('Hospitalisation Details'!$T:$T,MATCH($A1613,'Hospitalisation Details'!$A:$A,0)),"Not Found")</f>
        <v>52</v>
      </c>
      <c r="P1613" s="6">
        <f>IFERROR(INDEX('Hospitalisation Details'!$U:$U,MATCH($A1613,'Hospitalisation Details'!$A:$A,0)),"Not Found")</f>
        <v>0</v>
      </c>
      <c r="Q1613" s="6">
        <f>IFERROR(INDEX('Hospitalisation Details'!$W:$W,MATCH($A1613,'Hospitalisation Details'!$A:$A,0)),"Not Found")</f>
        <v>0</v>
      </c>
    </row>
    <row r="1614" spans="1:17" ht="15" customHeight="1" x14ac:dyDescent="0.3">
      <c r="A1614" s="6" t="str">
        <f>'Customer Names'!A1614</f>
        <v>Id1613</v>
      </c>
      <c r="B1614" s="6" t="str">
        <f>IFERROR(INDEX('Customer Names'!$D:$D,MATCH($A1614,'Customer Names'!$A:$A,0)),"Not Found")</f>
        <v>Lyazid</v>
      </c>
      <c r="C1614" s="6">
        <f>IFERROR(INDEX('Medical Examinations'!$B:$B,MATCH($A1614,'Medical Examinations'!$A:$A,0)),"Not Found")</f>
        <v>22.63</v>
      </c>
      <c r="D1614" s="6">
        <f>IFERROR(INDEX('Medical Examinations'!$C:$C,MATCH($A1614,'Medical Examinations'!$A:$A,0)),"Not Found")</f>
        <v>5.09</v>
      </c>
      <c r="E1614" s="6" t="str">
        <f>IFERROR(INDEX('Medical Examinations'!$I:$I,MATCH($A1614,'Medical Examinations'!$A:$A,0)),"Not Found")</f>
        <v>Yes</v>
      </c>
      <c r="F1614" s="6" t="str">
        <f>IFERROR(INDEX('Medical Examinations'!$J:$J,MATCH($A1614,'Medical Examinations'!$A:$A,0)),"Not Found")</f>
        <v>No</v>
      </c>
      <c r="G1614" s="6" t="str">
        <f>IFERROR(INDEX('Medical Examinations'!$F:$F,MATCH($A1614,'Medical Examinations'!$A:$A,0)),"Not Found")</f>
        <v>No</v>
      </c>
      <c r="H1614" s="6">
        <f>IFERROR(INDEX('Medical Examinations'!$L:$L,MATCH($A1614,'Medical Examinations'!$A:$A,0)),"Not Found")</f>
        <v>0</v>
      </c>
      <c r="I1614" s="6" t="str">
        <f>IFERROR(INDEX('Medical Examinations'!$K:$K,MATCH($A1614,'Medical Examinations'!$A:$A,0)),"Not Found")</f>
        <v>No</v>
      </c>
      <c r="J1614" s="6" t="str">
        <f>IFERROR(INDEX('Medical Examinations'!$M:$M,MATCH($A1614,'Medical Examinations'!$A:$A,0)),"Not Found")</f>
        <v>Normal Weight</v>
      </c>
      <c r="K1614" s="6" t="str">
        <f>IFERROR(INDEX('Medical Examinations'!$N:$N,MATCH($A1614,'Medical Examinations'!$A:$A,0)),"Not Found")</f>
        <v>Normal</v>
      </c>
      <c r="L1614" s="12">
        <f>IFERROR(INDEX('Hospitalisation Details'!$V:$V,MATCH($A1614,'Hospitalisation Details'!$A:$A,0)),"Not Found")</f>
        <v>0</v>
      </c>
      <c r="M1614" s="13">
        <f>IFERROR(INDEX('Hospitalisation Details'!$F:$F,MATCH($A1614,'Hospitalisation Details'!$A:$A,0)),"Not Found")</f>
        <v>6183.32</v>
      </c>
      <c r="N1614" s="6">
        <f>IFERROR(INDEX('Hospitalisation Details'!$S:$S,MATCH($A1614,'Hospitalisation Details'!$A:$A,0)),"Not Found")</f>
        <v>31268</v>
      </c>
      <c r="O1614" s="6">
        <f>IFERROR(INDEX('Hospitalisation Details'!$T:$T,MATCH($A1614,'Hospitalisation Details'!$A:$A,0)),"Not Found")</f>
        <v>37</v>
      </c>
      <c r="P1614" s="6">
        <f>IFERROR(INDEX('Hospitalisation Details'!$U:$U,MATCH($A1614,'Hospitalisation Details'!$A:$A,0)),"Not Found")</f>
        <v>0</v>
      </c>
      <c r="Q1614" s="6">
        <f>IFERROR(INDEX('Hospitalisation Details'!$W:$W,MATCH($A1614,'Hospitalisation Details'!$A:$A,0)),"Not Found")</f>
        <v>0</v>
      </c>
    </row>
    <row r="1615" spans="1:17" ht="15" customHeight="1" x14ac:dyDescent="0.3">
      <c r="A1615" s="6" t="str">
        <f>'Customer Names'!A1615</f>
        <v>Id1614</v>
      </c>
      <c r="B1615" s="6" t="str">
        <f>IFERROR(INDEX('Customer Names'!$D:$D,MATCH($A1615,'Customer Names'!$A:$A,0)),"Not Found")</f>
        <v>Lindsey A.</v>
      </c>
      <c r="C1615" s="6">
        <f>IFERROR(INDEX('Medical Examinations'!$B:$B,MATCH($A1615,'Medical Examinations'!$A:$A,0)),"Not Found")</f>
        <v>23.46</v>
      </c>
      <c r="D1615" s="6">
        <f>IFERROR(INDEX('Medical Examinations'!$C:$C,MATCH($A1615,'Medical Examinations'!$A:$A,0)),"Not Found")</f>
        <v>4.21</v>
      </c>
      <c r="E1615" s="6" t="str">
        <f>IFERROR(INDEX('Medical Examinations'!$I:$I,MATCH($A1615,'Medical Examinations'!$A:$A,0)),"Not Found")</f>
        <v>No</v>
      </c>
      <c r="F1615" s="6" t="str">
        <f>IFERROR(INDEX('Medical Examinations'!$J:$J,MATCH($A1615,'Medical Examinations'!$A:$A,0)),"Not Found")</f>
        <v>No</v>
      </c>
      <c r="G1615" s="6" t="str">
        <f>IFERROR(INDEX('Medical Examinations'!$F:$F,MATCH($A1615,'Medical Examinations'!$A:$A,0)),"Not Found")</f>
        <v>No</v>
      </c>
      <c r="H1615" s="6">
        <f>IFERROR(INDEX('Medical Examinations'!$L:$L,MATCH($A1615,'Medical Examinations'!$A:$A,0)),"Not Found")</f>
        <v>1</v>
      </c>
      <c r="I1615" s="6" t="str">
        <f>IFERROR(INDEX('Medical Examinations'!$K:$K,MATCH($A1615,'Medical Examinations'!$A:$A,0)),"Not Found")</f>
        <v>No</v>
      </c>
      <c r="J1615" s="6" t="str">
        <f>IFERROR(INDEX('Medical Examinations'!$M:$M,MATCH($A1615,'Medical Examinations'!$A:$A,0)),"Not Found")</f>
        <v>Normal Weight</v>
      </c>
      <c r="K1615" s="6" t="str">
        <f>IFERROR(INDEX('Medical Examinations'!$N:$N,MATCH($A1615,'Medical Examinations'!$A:$A,0)),"Not Found")</f>
        <v>Normal</v>
      </c>
      <c r="L1615" s="12">
        <f>IFERROR(INDEX('Hospitalisation Details'!$V:$V,MATCH($A1615,'Hospitalisation Details'!$A:$A,0)),"Not Found")</f>
        <v>0</v>
      </c>
      <c r="M1615" s="13">
        <f>IFERROR(INDEX('Hospitalisation Details'!$F:$F,MATCH($A1615,'Hospitalisation Details'!$A:$A,0)),"Not Found")</f>
        <v>6170.96</v>
      </c>
      <c r="N1615" s="6">
        <f>IFERROR(INDEX('Hospitalisation Details'!$S:$S,MATCH($A1615,'Hospitalisation Details'!$A:$A,0)),"Not Found")</f>
        <v>30961</v>
      </c>
      <c r="O1615" s="6">
        <f>IFERROR(INDEX('Hospitalisation Details'!$T:$T,MATCH($A1615,'Hospitalisation Details'!$A:$A,0)),"Not Found")</f>
        <v>38</v>
      </c>
      <c r="P1615" s="6">
        <f>IFERROR(INDEX('Hospitalisation Details'!$U:$U,MATCH($A1615,'Hospitalisation Details'!$A:$A,0)),"Not Found")</f>
        <v>0</v>
      </c>
      <c r="Q1615" s="6">
        <f>IFERROR(INDEX('Hospitalisation Details'!$W:$W,MATCH($A1615,'Hospitalisation Details'!$A:$A,0)),"Not Found")</f>
        <v>0</v>
      </c>
    </row>
    <row r="1616" spans="1:17" ht="15" customHeight="1" x14ac:dyDescent="0.3">
      <c r="A1616" s="6" t="str">
        <f>'Customer Names'!A1616</f>
        <v>Id1615</v>
      </c>
      <c r="B1616" s="6" t="str">
        <f>IFERROR(INDEX('Customer Names'!$D:$D,MATCH($A1616,'Customer Names'!$A:$A,0)),"Not Found")</f>
        <v>Chris</v>
      </c>
      <c r="C1616" s="6">
        <f>IFERROR(INDEX('Medical Examinations'!$B:$B,MATCH($A1616,'Medical Examinations'!$A:$A,0)),"Not Found")</f>
        <v>22.56</v>
      </c>
      <c r="D1616" s="6">
        <f>IFERROR(INDEX('Medical Examinations'!$C:$C,MATCH($A1616,'Medical Examinations'!$A:$A,0)),"Not Found")</f>
        <v>4.34</v>
      </c>
      <c r="E1616" s="6" t="str">
        <f>IFERROR(INDEX('Medical Examinations'!$I:$I,MATCH($A1616,'Medical Examinations'!$A:$A,0)),"Not Found")</f>
        <v>Yes</v>
      </c>
      <c r="F1616" s="6" t="str">
        <f>IFERROR(INDEX('Medical Examinations'!$J:$J,MATCH($A1616,'Medical Examinations'!$A:$A,0)),"Not Found")</f>
        <v>No</v>
      </c>
      <c r="G1616" s="6" t="str">
        <f>IFERROR(INDEX('Medical Examinations'!$F:$F,MATCH($A1616,'Medical Examinations'!$A:$A,0)),"Not Found")</f>
        <v>No</v>
      </c>
      <c r="H1616" s="6">
        <f>IFERROR(INDEX('Medical Examinations'!$L:$L,MATCH($A1616,'Medical Examinations'!$A:$A,0)),"Not Found")</f>
        <v>0</v>
      </c>
      <c r="I1616" s="6" t="str">
        <f>IFERROR(INDEX('Medical Examinations'!$K:$K,MATCH($A1616,'Medical Examinations'!$A:$A,0)),"Not Found")</f>
        <v>No</v>
      </c>
      <c r="J1616" s="6" t="str">
        <f>IFERROR(INDEX('Medical Examinations'!$M:$M,MATCH($A1616,'Medical Examinations'!$A:$A,0)),"Not Found")</f>
        <v>Normal Weight</v>
      </c>
      <c r="K1616" s="6" t="str">
        <f>IFERROR(INDEX('Medical Examinations'!$N:$N,MATCH($A1616,'Medical Examinations'!$A:$A,0)),"Not Found")</f>
        <v>Normal</v>
      </c>
      <c r="L1616" s="12">
        <f>IFERROR(INDEX('Hospitalisation Details'!$V:$V,MATCH($A1616,'Hospitalisation Details'!$A:$A,0)),"Not Found")</f>
        <v>0</v>
      </c>
      <c r="M1616" s="13">
        <f>IFERROR(INDEX('Hospitalisation Details'!$F:$F,MATCH($A1616,'Hospitalisation Details'!$A:$A,0)),"Not Found")</f>
        <v>6159.57</v>
      </c>
      <c r="N1616" s="6">
        <f>IFERROR(INDEX('Hospitalisation Details'!$S:$S,MATCH($A1616,'Hospitalisation Details'!$A:$A,0)),"Not Found")</f>
        <v>31335</v>
      </c>
      <c r="O1616" s="6">
        <f>IFERROR(INDEX('Hospitalisation Details'!$T:$T,MATCH($A1616,'Hospitalisation Details'!$A:$A,0)),"Not Found")</f>
        <v>37</v>
      </c>
      <c r="P1616" s="6">
        <f>IFERROR(INDEX('Hospitalisation Details'!$U:$U,MATCH($A1616,'Hospitalisation Details'!$A:$A,0)),"Not Found")</f>
        <v>0</v>
      </c>
      <c r="Q1616" s="6">
        <f>IFERROR(INDEX('Hospitalisation Details'!$W:$W,MATCH($A1616,'Hospitalisation Details'!$A:$A,0)),"Not Found")</f>
        <v>0</v>
      </c>
    </row>
    <row r="1617" spans="1:17" ht="15" customHeight="1" x14ac:dyDescent="0.3">
      <c r="A1617" s="6" t="str">
        <f>'Customer Names'!A1617</f>
        <v>Id1616</v>
      </c>
      <c r="B1617" s="6" t="str">
        <f>IFERROR(INDEX('Customer Names'!$D:$D,MATCH($A1617,'Customer Names'!$A:$A,0)),"Not Found")</f>
        <v>Jennifer A</v>
      </c>
      <c r="C1617" s="6">
        <f>IFERROR(INDEX('Medical Examinations'!$B:$B,MATCH($A1617,'Medical Examinations'!$A:$A,0)),"Not Found")</f>
        <v>19.28</v>
      </c>
      <c r="D1617" s="6">
        <f>IFERROR(INDEX('Medical Examinations'!$C:$C,MATCH($A1617,'Medical Examinations'!$A:$A,0)),"Not Found")</f>
        <v>11.85</v>
      </c>
      <c r="E1617" s="6" t="str">
        <f>IFERROR(INDEX('Medical Examinations'!$I:$I,MATCH($A1617,'Medical Examinations'!$A:$A,0)),"Not Found")</f>
        <v>No</v>
      </c>
      <c r="F1617" s="6" t="str">
        <f>IFERROR(INDEX('Medical Examinations'!$J:$J,MATCH($A1617,'Medical Examinations'!$A:$A,0)),"Not Found")</f>
        <v>No</v>
      </c>
      <c r="G1617" s="6" t="str">
        <f>IFERROR(INDEX('Medical Examinations'!$F:$F,MATCH($A1617,'Medical Examinations'!$A:$A,0)),"Not Found")</f>
        <v>No</v>
      </c>
      <c r="H1617" s="6">
        <f>IFERROR(INDEX('Medical Examinations'!$L:$L,MATCH($A1617,'Medical Examinations'!$A:$A,0)),"Not Found")</f>
        <v>2</v>
      </c>
      <c r="I1617" s="6" t="str">
        <f>IFERROR(INDEX('Medical Examinations'!$K:$K,MATCH($A1617,'Medical Examinations'!$A:$A,0)),"Not Found")</f>
        <v>No</v>
      </c>
      <c r="J1617" s="6" t="str">
        <f>IFERROR(INDEX('Medical Examinations'!$M:$M,MATCH($A1617,'Medical Examinations'!$A:$A,0)),"Not Found")</f>
        <v>Normal Weight</v>
      </c>
      <c r="K1617" s="6" t="str">
        <f>IFERROR(INDEX('Medical Examinations'!$N:$N,MATCH($A1617,'Medical Examinations'!$A:$A,0)),"Not Found")</f>
        <v>Diabetic</v>
      </c>
      <c r="L1617" s="12">
        <f>IFERROR(INDEX('Hospitalisation Details'!$V:$V,MATCH($A1617,'Hospitalisation Details'!$A:$A,0)),"Not Found")</f>
        <v>0</v>
      </c>
      <c r="M1617" s="13">
        <f>IFERROR(INDEX('Hospitalisation Details'!$F:$F,MATCH($A1617,'Hospitalisation Details'!$A:$A,0)),"Not Found")</f>
        <v>6152.05</v>
      </c>
      <c r="N1617" s="6">
        <f>IFERROR(INDEX('Hospitalisation Details'!$S:$S,MATCH($A1617,'Hospitalisation Details'!$A:$A,0)),"Not Found")</f>
        <v>26974</v>
      </c>
      <c r="O1617" s="6">
        <f>IFERROR(INDEX('Hospitalisation Details'!$T:$T,MATCH($A1617,'Hospitalisation Details'!$A:$A,0)),"Not Found")</f>
        <v>49</v>
      </c>
      <c r="P1617" s="6">
        <f>IFERROR(INDEX('Hospitalisation Details'!$U:$U,MATCH($A1617,'Hospitalisation Details'!$A:$A,0)),"Not Found")</f>
        <v>0</v>
      </c>
      <c r="Q1617" s="6">
        <f>IFERROR(INDEX('Hospitalisation Details'!$W:$W,MATCH($A1617,'Hospitalisation Details'!$A:$A,0)),"Not Found")</f>
        <v>0</v>
      </c>
    </row>
    <row r="1618" spans="1:17" ht="15" customHeight="1" x14ac:dyDescent="0.3">
      <c r="A1618" s="6" t="str">
        <f>'Customer Names'!A1618</f>
        <v>Id1617</v>
      </c>
      <c r="B1618" s="6" t="str">
        <f>IFERROR(INDEX('Customer Names'!$D:$D,MATCH($A1618,'Customer Names'!$A:$A,0)),"Not Found")</f>
        <v>Leif S.</v>
      </c>
      <c r="C1618" s="6">
        <f>IFERROR(INDEX('Medical Examinations'!$B:$B,MATCH($A1618,'Medical Examinations'!$A:$A,0)),"Not Found")</f>
        <v>15.37</v>
      </c>
      <c r="D1618" s="6">
        <f>IFERROR(INDEX('Medical Examinations'!$C:$C,MATCH($A1618,'Medical Examinations'!$A:$A,0)),"Not Found")</f>
        <v>9.61</v>
      </c>
      <c r="E1618" s="6" t="str">
        <f>IFERROR(INDEX('Medical Examinations'!$I:$I,MATCH($A1618,'Medical Examinations'!$A:$A,0)),"Not Found")</f>
        <v>Yes</v>
      </c>
      <c r="F1618" s="6" t="str">
        <f>IFERROR(INDEX('Medical Examinations'!$J:$J,MATCH($A1618,'Medical Examinations'!$A:$A,0)),"Not Found")</f>
        <v>No</v>
      </c>
      <c r="G1618" s="6" t="str">
        <f>IFERROR(INDEX('Medical Examinations'!$F:$F,MATCH($A1618,'Medical Examinations'!$A:$A,0)),"Not Found")</f>
        <v>No</v>
      </c>
      <c r="H1618" s="6">
        <f>IFERROR(INDEX('Medical Examinations'!$L:$L,MATCH($A1618,'Medical Examinations'!$A:$A,0)),"Not Found")</f>
        <v>2</v>
      </c>
      <c r="I1618" s="6" t="str">
        <f>IFERROR(INDEX('Medical Examinations'!$K:$K,MATCH($A1618,'Medical Examinations'!$A:$A,0)),"Not Found")</f>
        <v>No</v>
      </c>
      <c r="J1618" s="6" t="str">
        <f>IFERROR(INDEX('Medical Examinations'!$M:$M,MATCH($A1618,'Medical Examinations'!$A:$A,0)),"Not Found")</f>
        <v>Underweight</v>
      </c>
      <c r="K1618" s="6" t="str">
        <f>IFERROR(INDEX('Medical Examinations'!$N:$N,MATCH($A1618,'Medical Examinations'!$A:$A,0)),"Not Found")</f>
        <v>Diabetic</v>
      </c>
      <c r="L1618" s="12">
        <f>IFERROR(INDEX('Hospitalisation Details'!$V:$V,MATCH($A1618,'Hospitalisation Details'!$A:$A,0)),"Not Found")</f>
        <v>0</v>
      </c>
      <c r="M1618" s="13">
        <f>IFERROR(INDEX('Hospitalisation Details'!$F:$F,MATCH($A1618,'Hospitalisation Details'!$A:$A,0)),"Not Found")</f>
        <v>6147.12</v>
      </c>
      <c r="N1618" s="6">
        <f>IFERROR(INDEX('Hospitalisation Details'!$S:$S,MATCH($A1618,'Hospitalisation Details'!$A:$A,0)),"Not Found")</f>
        <v>25855</v>
      </c>
      <c r="O1618" s="6">
        <f>IFERROR(INDEX('Hospitalisation Details'!$T:$T,MATCH($A1618,'Hospitalisation Details'!$A:$A,0)),"Not Found")</f>
        <v>52</v>
      </c>
      <c r="P1618" s="6">
        <f>IFERROR(INDEX('Hospitalisation Details'!$U:$U,MATCH($A1618,'Hospitalisation Details'!$A:$A,0)),"Not Found")</f>
        <v>0</v>
      </c>
      <c r="Q1618" s="6">
        <f>IFERROR(INDEX('Hospitalisation Details'!$W:$W,MATCH($A1618,'Hospitalisation Details'!$A:$A,0)),"Not Found")</f>
        <v>0</v>
      </c>
    </row>
    <row r="1619" spans="1:17" ht="15" customHeight="1" x14ac:dyDescent="0.3">
      <c r="A1619" s="6" t="str">
        <f>'Customer Names'!A1619</f>
        <v>Id1618</v>
      </c>
      <c r="B1619" s="6" t="str">
        <f>IFERROR(INDEX('Customer Names'!$D:$D,MATCH($A1619,'Customer Names'!$A:$A,0)),"Not Found")</f>
        <v>Stephanie A</v>
      </c>
      <c r="C1619" s="6">
        <f>IFERROR(INDEX('Medical Examinations'!$B:$B,MATCH($A1619,'Medical Examinations'!$A:$A,0)),"Not Found")</f>
        <v>18.71</v>
      </c>
      <c r="D1619" s="6">
        <f>IFERROR(INDEX('Medical Examinations'!$C:$C,MATCH($A1619,'Medical Examinations'!$A:$A,0)),"Not Found")</f>
        <v>5.29</v>
      </c>
      <c r="E1619" s="6" t="str">
        <f>IFERROR(INDEX('Medical Examinations'!$I:$I,MATCH($A1619,'Medical Examinations'!$A:$A,0)),"Not Found")</f>
        <v>Yes</v>
      </c>
      <c r="F1619" s="6" t="str">
        <f>IFERROR(INDEX('Medical Examinations'!$J:$J,MATCH($A1619,'Medical Examinations'!$A:$A,0)),"Not Found")</f>
        <v>No</v>
      </c>
      <c r="G1619" s="6" t="str">
        <f>IFERROR(INDEX('Medical Examinations'!$F:$F,MATCH($A1619,'Medical Examinations'!$A:$A,0)),"Not Found")</f>
        <v>No</v>
      </c>
      <c r="H1619" s="6">
        <f>IFERROR(INDEX('Medical Examinations'!$L:$L,MATCH($A1619,'Medical Examinations'!$A:$A,0)),"Not Found")</f>
        <v>0</v>
      </c>
      <c r="I1619" s="6" t="str">
        <f>IFERROR(INDEX('Medical Examinations'!$K:$K,MATCH($A1619,'Medical Examinations'!$A:$A,0)),"Not Found")</f>
        <v>No</v>
      </c>
      <c r="J1619" s="6" t="str">
        <f>IFERROR(INDEX('Medical Examinations'!$M:$M,MATCH($A1619,'Medical Examinations'!$A:$A,0)),"Not Found")</f>
        <v>Normal Weight</v>
      </c>
      <c r="K1619" s="6" t="str">
        <f>IFERROR(INDEX('Medical Examinations'!$N:$N,MATCH($A1619,'Medical Examinations'!$A:$A,0)),"Not Found")</f>
        <v>Normal</v>
      </c>
      <c r="L1619" s="12">
        <f>IFERROR(INDEX('Hospitalisation Details'!$V:$V,MATCH($A1619,'Hospitalisation Details'!$A:$A,0)),"Not Found")</f>
        <v>0</v>
      </c>
      <c r="M1619" s="13">
        <f>IFERROR(INDEX('Hospitalisation Details'!$F:$F,MATCH($A1619,'Hospitalisation Details'!$A:$A,0)),"Not Found")</f>
        <v>6139.14</v>
      </c>
      <c r="N1619" s="6">
        <f>IFERROR(INDEX('Hospitalisation Details'!$S:$S,MATCH($A1619,'Hospitalisation Details'!$A:$A,0)),"Not Found")</f>
        <v>28106</v>
      </c>
      <c r="O1619" s="6">
        <f>IFERROR(INDEX('Hospitalisation Details'!$T:$T,MATCH($A1619,'Hospitalisation Details'!$A:$A,0)),"Not Found")</f>
        <v>46</v>
      </c>
      <c r="P1619" s="6">
        <f>IFERROR(INDEX('Hospitalisation Details'!$U:$U,MATCH($A1619,'Hospitalisation Details'!$A:$A,0)),"Not Found")</f>
        <v>0</v>
      </c>
      <c r="Q1619" s="6">
        <f>IFERROR(INDEX('Hospitalisation Details'!$W:$W,MATCH($A1619,'Hospitalisation Details'!$A:$A,0)),"Not Found")</f>
        <v>0</v>
      </c>
    </row>
    <row r="1620" spans="1:17" ht="15" customHeight="1" x14ac:dyDescent="0.3">
      <c r="A1620" s="6" t="str">
        <f>'Customer Names'!A1620</f>
        <v>Id1619</v>
      </c>
      <c r="B1620" s="6" t="str">
        <f>IFERROR(INDEX('Customer Names'!$D:$D,MATCH($A1620,'Customer Names'!$A:$A,0)),"Not Found")</f>
        <v>Bo</v>
      </c>
      <c r="C1620" s="6">
        <f>IFERROR(INDEX('Medical Examinations'!$B:$B,MATCH($A1620,'Medical Examinations'!$A:$A,0)),"Not Found")</f>
        <v>20.61</v>
      </c>
      <c r="D1620" s="6">
        <f>IFERROR(INDEX('Medical Examinations'!$C:$C,MATCH($A1620,'Medical Examinations'!$A:$A,0)),"Not Found")</f>
        <v>6.89</v>
      </c>
      <c r="E1620" s="6" t="str">
        <f>IFERROR(INDEX('Medical Examinations'!$I:$I,MATCH($A1620,'Medical Examinations'!$A:$A,0)),"Not Found")</f>
        <v>No</v>
      </c>
      <c r="F1620" s="6" t="str">
        <f>IFERROR(INDEX('Medical Examinations'!$J:$J,MATCH($A1620,'Medical Examinations'!$A:$A,0)),"Not Found")</f>
        <v>No</v>
      </c>
      <c r="G1620" s="6" t="str">
        <f>IFERROR(INDEX('Medical Examinations'!$F:$F,MATCH($A1620,'Medical Examinations'!$A:$A,0)),"Not Found")</f>
        <v>No</v>
      </c>
      <c r="H1620" s="6">
        <f>IFERROR(INDEX('Medical Examinations'!$L:$L,MATCH($A1620,'Medical Examinations'!$A:$A,0)),"Not Found")</f>
        <v>0</v>
      </c>
      <c r="I1620" s="6" t="str">
        <f>IFERROR(INDEX('Medical Examinations'!$K:$K,MATCH($A1620,'Medical Examinations'!$A:$A,0)),"Not Found")</f>
        <v>No</v>
      </c>
      <c r="J1620" s="6" t="str">
        <f>IFERROR(INDEX('Medical Examinations'!$M:$M,MATCH($A1620,'Medical Examinations'!$A:$A,0)),"Not Found")</f>
        <v>Normal Weight</v>
      </c>
      <c r="K1620" s="6" t="str">
        <f>IFERROR(INDEX('Medical Examinations'!$N:$N,MATCH($A1620,'Medical Examinations'!$A:$A,0)),"Not Found")</f>
        <v>Diabetic</v>
      </c>
      <c r="L1620" s="12">
        <f>IFERROR(INDEX('Hospitalisation Details'!$V:$V,MATCH($A1620,'Hospitalisation Details'!$A:$A,0)),"Not Found")</f>
        <v>0</v>
      </c>
      <c r="M1620" s="13">
        <f>IFERROR(INDEX('Hospitalisation Details'!$F:$F,MATCH($A1620,'Hospitalisation Details'!$A:$A,0)),"Not Found")</f>
        <v>6138.58</v>
      </c>
      <c r="N1620" s="6">
        <f>IFERROR(INDEX('Hospitalisation Details'!$S:$S,MATCH($A1620,'Hospitalisation Details'!$A:$A,0)),"Not Found")</f>
        <v>28738</v>
      </c>
      <c r="O1620" s="6">
        <f>IFERROR(INDEX('Hospitalisation Details'!$T:$T,MATCH($A1620,'Hospitalisation Details'!$A:$A,0)),"Not Found")</f>
        <v>44</v>
      </c>
      <c r="P1620" s="6">
        <f>IFERROR(INDEX('Hospitalisation Details'!$U:$U,MATCH($A1620,'Hospitalisation Details'!$A:$A,0)),"Not Found")</f>
        <v>0</v>
      </c>
      <c r="Q1620" s="6">
        <f>IFERROR(INDEX('Hospitalisation Details'!$W:$W,MATCH($A1620,'Hospitalisation Details'!$A:$A,0)),"Not Found")</f>
        <v>0</v>
      </c>
    </row>
    <row r="1621" spans="1:17" ht="15" customHeight="1" x14ac:dyDescent="0.3">
      <c r="A1621" s="6" t="str">
        <f>'Customer Names'!A1621</f>
        <v>Id1620</v>
      </c>
      <c r="B1621" s="6" t="str">
        <f>IFERROR(INDEX('Customer Names'!$D:$D,MATCH($A1621,'Customer Names'!$A:$A,0)),"Not Found")</f>
        <v>Leah</v>
      </c>
      <c r="C1621" s="6">
        <f>IFERROR(INDEX('Medical Examinations'!$B:$B,MATCH($A1621,'Medical Examinations'!$A:$A,0)),"Not Found")</f>
        <v>15.99</v>
      </c>
      <c r="D1621" s="6">
        <f>IFERROR(INDEX('Medical Examinations'!$C:$C,MATCH($A1621,'Medical Examinations'!$A:$A,0)),"Not Found")</f>
        <v>4.57</v>
      </c>
      <c r="E1621" s="6" t="str">
        <f>IFERROR(INDEX('Medical Examinations'!$I:$I,MATCH($A1621,'Medical Examinations'!$A:$A,0)),"Not Found")</f>
        <v>Yes</v>
      </c>
      <c r="F1621" s="6" t="str">
        <f>IFERROR(INDEX('Medical Examinations'!$J:$J,MATCH($A1621,'Medical Examinations'!$A:$A,0)),"Not Found")</f>
        <v>No</v>
      </c>
      <c r="G1621" s="6" t="str">
        <f>IFERROR(INDEX('Medical Examinations'!$F:$F,MATCH($A1621,'Medical Examinations'!$A:$A,0)),"Not Found")</f>
        <v>Yes</v>
      </c>
      <c r="H1621" s="6">
        <f>IFERROR(INDEX('Medical Examinations'!$L:$L,MATCH($A1621,'Medical Examinations'!$A:$A,0)),"Not Found")</f>
        <v>1</v>
      </c>
      <c r="I1621" s="6" t="str">
        <f>IFERROR(INDEX('Medical Examinations'!$K:$K,MATCH($A1621,'Medical Examinations'!$A:$A,0)),"Not Found")</f>
        <v>No</v>
      </c>
      <c r="J1621" s="6" t="str">
        <f>IFERROR(INDEX('Medical Examinations'!$M:$M,MATCH($A1621,'Medical Examinations'!$A:$A,0)),"Not Found")</f>
        <v>Underweight</v>
      </c>
      <c r="K1621" s="6" t="str">
        <f>IFERROR(INDEX('Medical Examinations'!$N:$N,MATCH($A1621,'Medical Examinations'!$A:$A,0)),"Not Found")</f>
        <v>Normal</v>
      </c>
      <c r="L1621" s="12">
        <f>IFERROR(INDEX('Hospitalisation Details'!$V:$V,MATCH($A1621,'Hospitalisation Details'!$A:$A,0)),"Not Found")</f>
        <v>0</v>
      </c>
      <c r="M1621" s="13">
        <f>IFERROR(INDEX('Hospitalisation Details'!$F:$F,MATCH($A1621,'Hospitalisation Details'!$A:$A,0)),"Not Found")</f>
        <v>6138.5</v>
      </c>
      <c r="N1621" s="6">
        <f>IFERROR(INDEX('Hospitalisation Details'!$S:$S,MATCH($A1621,'Hospitalisation Details'!$A:$A,0)),"Not Found")</f>
        <v>25516</v>
      </c>
      <c r="O1621" s="6">
        <f>IFERROR(INDEX('Hospitalisation Details'!$T:$T,MATCH($A1621,'Hospitalisation Details'!$A:$A,0)),"Not Found")</f>
        <v>53</v>
      </c>
      <c r="P1621" s="6">
        <f>IFERROR(INDEX('Hospitalisation Details'!$U:$U,MATCH($A1621,'Hospitalisation Details'!$A:$A,0)),"Not Found")</f>
        <v>0</v>
      </c>
      <c r="Q1621" s="6">
        <f>IFERROR(INDEX('Hospitalisation Details'!$W:$W,MATCH($A1621,'Hospitalisation Details'!$A:$A,0)),"Not Found")</f>
        <v>0</v>
      </c>
    </row>
    <row r="1622" spans="1:17" ht="15" customHeight="1" x14ac:dyDescent="0.3">
      <c r="A1622" s="6" t="str">
        <f>'Customer Names'!A1622</f>
        <v>Id1621</v>
      </c>
      <c r="B1622" s="6" t="str">
        <f>IFERROR(INDEX('Customer Names'!$D:$D,MATCH($A1622,'Customer Names'!$A:$A,0)),"Not Found")</f>
        <v>Kara Lynne</v>
      </c>
      <c r="C1622" s="6">
        <f>IFERROR(INDEX('Medical Examinations'!$B:$B,MATCH($A1622,'Medical Examinations'!$A:$A,0)),"Not Found")</f>
        <v>33.155000000000001</v>
      </c>
      <c r="D1622" s="6">
        <f>IFERROR(INDEX('Medical Examinations'!$C:$C,MATCH($A1622,'Medical Examinations'!$A:$A,0)),"Not Found")</f>
        <v>4.32</v>
      </c>
      <c r="E1622" s="6" t="str">
        <f>IFERROR(INDEX('Medical Examinations'!$I:$I,MATCH($A1622,'Medical Examinations'!$A:$A,0)),"Not Found")</f>
        <v>No</v>
      </c>
      <c r="F1622" s="6" t="str">
        <f>IFERROR(INDEX('Medical Examinations'!$J:$J,MATCH($A1622,'Medical Examinations'!$A:$A,0)),"Not Found")</f>
        <v>No</v>
      </c>
      <c r="G1622" s="6" t="str">
        <f>IFERROR(INDEX('Medical Examinations'!$F:$F,MATCH($A1622,'Medical Examinations'!$A:$A,0)),"Not Found")</f>
        <v>No</v>
      </c>
      <c r="H1622" s="6">
        <f>IFERROR(INDEX('Medical Examinations'!$L:$L,MATCH($A1622,'Medical Examinations'!$A:$A,0)),"Not Found")</f>
        <v>0</v>
      </c>
      <c r="I1622" s="6" t="str">
        <f>IFERROR(INDEX('Medical Examinations'!$K:$K,MATCH($A1622,'Medical Examinations'!$A:$A,0)),"Not Found")</f>
        <v>No</v>
      </c>
      <c r="J1622" s="6" t="str">
        <f>IFERROR(INDEX('Medical Examinations'!$M:$M,MATCH($A1622,'Medical Examinations'!$A:$A,0)),"Not Found")</f>
        <v>Obesity</v>
      </c>
      <c r="K1622" s="6" t="str">
        <f>IFERROR(INDEX('Medical Examinations'!$N:$N,MATCH($A1622,'Medical Examinations'!$A:$A,0)),"Not Found")</f>
        <v>Normal</v>
      </c>
      <c r="L1622" s="12">
        <f>IFERROR(INDEX('Hospitalisation Details'!$V:$V,MATCH($A1622,'Hospitalisation Details'!$A:$A,0)),"Not Found")</f>
        <v>0</v>
      </c>
      <c r="M1622" s="13">
        <f>IFERROR(INDEX('Hospitalisation Details'!$F:$F,MATCH($A1622,'Hospitalisation Details'!$A:$A,0)),"Not Found")</f>
        <v>6128.8</v>
      </c>
      <c r="N1622" s="6">
        <f>IFERROR(INDEX('Hospitalisation Details'!$S:$S,MATCH($A1622,'Hospitalisation Details'!$A:$A,0)),"Not Found")</f>
        <v>33103</v>
      </c>
      <c r="O1622" s="6">
        <f>IFERROR(INDEX('Hospitalisation Details'!$T:$T,MATCH($A1622,'Hospitalisation Details'!$A:$A,0)),"Not Found")</f>
        <v>32</v>
      </c>
      <c r="P1622" s="6">
        <f>IFERROR(INDEX('Hospitalisation Details'!$U:$U,MATCH($A1622,'Hospitalisation Details'!$A:$A,0)),"Not Found")</f>
        <v>0</v>
      </c>
      <c r="Q1622" s="6">
        <f>IFERROR(INDEX('Hospitalisation Details'!$W:$W,MATCH($A1622,'Hospitalisation Details'!$A:$A,0)),"Not Found")</f>
        <v>0</v>
      </c>
    </row>
    <row r="1623" spans="1:17" ht="15" customHeight="1" x14ac:dyDescent="0.3">
      <c r="A1623" s="6" t="str">
        <f>'Customer Names'!A1623</f>
        <v>Id1622</v>
      </c>
      <c r="B1623" s="6" t="str">
        <f>IFERROR(INDEX('Customer Names'!$D:$D,MATCH($A1623,'Customer Names'!$A:$A,0)),"Not Found")</f>
        <v>Jeffrey</v>
      </c>
      <c r="C1623" s="6">
        <f>IFERROR(INDEX('Medical Examinations'!$B:$B,MATCH($A1623,'Medical Examinations'!$A:$A,0)),"Not Found")</f>
        <v>26.22</v>
      </c>
      <c r="D1623" s="6">
        <f>IFERROR(INDEX('Medical Examinations'!$C:$C,MATCH($A1623,'Medical Examinations'!$A:$A,0)),"Not Found")</f>
        <v>5.57</v>
      </c>
      <c r="E1623" s="6" t="str">
        <f>IFERROR(INDEX('Medical Examinations'!$I:$I,MATCH($A1623,'Medical Examinations'!$A:$A,0)),"Not Found")</f>
        <v>Yes</v>
      </c>
      <c r="F1623" s="6" t="str">
        <f>IFERROR(INDEX('Medical Examinations'!$J:$J,MATCH($A1623,'Medical Examinations'!$A:$A,0)),"Not Found")</f>
        <v>No</v>
      </c>
      <c r="G1623" s="6" t="str">
        <f>IFERROR(INDEX('Medical Examinations'!$F:$F,MATCH($A1623,'Medical Examinations'!$A:$A,0)),"Not Found")</f>
        <v>Yes</v>
      </c>
      <c r="H1623" s="6">
        <f>IFERROR(INDEX('Medical Examinations'!$L:$L,MATCH($A1623,'Medical Examinations'!$A:$A,0)),"Not Found")</f>
        <v>1</v>
      </c>
      <c r="I1623" s="6" t="str">
        <f>IFERROR(INDEX('Medical Examinations'!$K:$K,MATCH($A1623,'Medical Examinations'!$A:$A,0)),"Not Found")</f>
        <v>No</v>
      </c>
      <c r="J1623" s="6" t="str">
        <f>IFERROR(INDEX('Medical Examinations'!$M:$M,MATCH($A1623,'Medical Examinations'!$A:$A,0)),"Not Found")</f>
        <v>Overweight</v>
      </c>
      <c r="K1623" s="6" t="str">
        <f>IFERROR(INDEX('Medical Examinations'!$N:$N,MATCH($A1623,'Medical Examinations'!$A:$A,0)),"Not Found")</f>
        <v>Normal</v>
      </c>
      <c r="L1623" s="12">
        <f>IFERROR(INDEX('Hospitalisation Details'!$V:$V,MATCH($A1623,'Hospitalisation Details'!$A:$A,0)),"Not Found")</f>
        <v>0</v>
      </c>
      <c r="M1623" s="13">
        <f>IFERROR(INDEX('Hospitalisation Details'!$F:$F,MATCH($A1623,'Hospitalisation Details'!$A:$A,0)),"Not Found")</f>
        <v>6123.57</v>
      </c>
      <c r="N1623" s="6">
        <f>IFERROR(INDEX('Hospitalisation Details'!$S:$S,MATCH($A1623,'Hospitalisation Details'!$A:$A,0)),"Not Found")</f>
        <v>30636</v>
      </c>
      <c r="O1623" s="6">
        <f>IFERROR(INDEX('Hospitalisation Details'!$T:$T,MATCH($A1623,'Hospitalisation Details'!$A:$A,0)),"Not Found")</f>
        <v>39</v>
      </c>
      <c r="P1623" s="6">
        <f>IFERROR(INDEX('Hospitalisation Details'!$U:$U,MATCH($A1623,'Hospitalisation Details'!$A:$A,0)),"Not Found")</f>
        <v>0</v>
      </c>
      <c r="Q1623" s="6">
        <f>IFERROR(INDEX('Hospitalisation Details'!$W:$W,MATCH($A1623,'Hospitalisation Details'!$A:$A,0)),"Not Found")</f>
        <v>0</v>
      </c>
    </row>
    <row r="1624" spans="1:17" ht="15" customHeight="1" x14ac:dyDescent="0.3">
      <c r="A1624" s="6" t="str">
        <f>'Customer Names'!A1624</f>
        <v>Id1623</v>
      </c>
      <c r="B1624" s="6" t="str">
        <f>IFERROR(INDEX('Customer Names'!$D:$D,MATCH($A1624,'Customer Names'!$A:$A,0)),"Not Found")</f>
        <v>Justin</v>
      </c>
      <c r="C1624" s="6">
        <f>IFERROR(INDEX('Medical Examinations'!$B:$B,MATCH($A1624,'Medical Examinations'!$A:$A,0)),"Not Found")</f>
        <v>21.85</v>
      </c>
      <c r="D1624" s="6">
        <f>IFERROR(INDEX('Medical Examinations'!$C:$C,MATCH($A1624,'Medical Examinations'!$A:$A,0)),"Not Found")</f>
        <v>5.26</v>
      </c>
      <c r="E1624" s="6" t="str">
        <f>IFERROR(INDEX('Medical Examinations'!$I:$I,MATCH($A1624,'Medical Examinations'!$A:$A,0)),"Not Found")</f>
        <v>Yes</v>
      </c>
      <c r="F1624" s="6" t="str">
        <f>IFERROR(INDEX('Medical Examinations'!$J:$J,MATCH($A1624,'Medical Examinations'!$A:$A,0)),"Not Found")</f>
        <v>No</v>
      </c>
      <c r="G1624" s="6" t="str">
        <f>IFERROR(INDEX('Medical Examinations'!$F:$F,MATCH($A1624,'Medical Examinations'!$A:$A,0)),"Not Found")</f>
        <v>Yes</v>
      </c>
      <c r="H1624" s="6">
        <f>IFERROR(INDEX('Medical Examinations'!$L:$L,MATCH($A1624,'Medical Examinations'!$A:$A,0)),"Not Found")</f>
        <v>1</v>
      </c>
      <c r="I1624" s="6" t="str">
        <f>IFERROR(INDEX('Medical Examinations'!$K:$K,MATCH($A1624,'Medical Examinations'!$A:$A,0)),"Not Found")</f>
        <v>No</v>
      </c>
      <c r="J1624" s="6" t="str">
        <f>IFERROR(INDEX('Medical Examinations'!$M:$M,MATCH($A1624,'Medical Examinations'!$A:$A,0)),"Not Found")</f>
        <v>Normal Weight</v>
      </c>
      <c r="K1624" s="6" t="str">
        <f>IFERROR(INDEX('Medical Examinations'!$N:$N,MATCH($A1624,'Medical Examinations'!$A:$A,0)),"Not Found")</f>
        <v>Normal</v>
      </c>
      <c r="L1624" s="12">
        <f>IFERROR(INDEX('Hospitalisation Details'!$V:$V,MATCH($A1624,'Hospitalisation Details'!$A:$A,0)),"Not Found")</f>
        <v>0</v>
      </c>
      <c r="M1624" s="13">
        <f>IFERROR(INDEX('Hospitalisation Details'!$F:$F,MATCH($A1624,'Hospitalisation Details'!$A:$A,0)),"Not Found")</f>
        <v>6117.49</v>
      </c>
      <c r="N1624" s="6">
        <f>IFERROR(INDEX('Hospitalisation Details'!$S:$S,MATCH($A1624,'Hospitalisation Details'!$A:$A,0)),"Not Found")</f>
        <v>30539</v>
      </c>
      <c r="O1624" s="6">
        <f>IFERROR(INDEX('Hospitalisation Details'!$T:$T,MATCH($A1624,'Hospitalisation Details'!$A:$A,0)),"Not Found")</f>
        <v>39</v>
      </c>
      <c r="P1624" s="6">
        <f>IFERROR(INDEX('Hospitalisation Details'!$U:$U,MATCH($A1624,'Hospitalisation Details'!$A:$A,0)),"Not Found")</f>
        <v>0</v>
      </c>
      <c r="Q1624" s="6">
        <f>IFERROR(INDEX('Hospitalisation Details'!$W:$W,MATCH($A1624,'Hospitalisation Details'!$A:$A,0)),"Not Found")</f>
        <v>0</v>
      </c>
    </row>
    <row r="1625" spans="1:17" ht="15" customHeight="1" x14ac:dyDescent="0.3">
      <c r="A1625" s="6" t="str">
        <f>'Customer Names'!A1625</f>
        <v>Id1624</v>
      </c>
      <c r="B1625" s="6" t="str">
        <f>IFERROR(INDEX('Customer Names'!$D:$D,MATCH($A1625,'Customer Names'!$A:$A,0)),"Not Found")</f>
        <v>Emily</v>
      </c>
      <c r="C1625" s="6">
        <f>IFERROR(INDEX('Medical Examinations'!$B:$B,MATCH($A1625,'Medical Examinations'!$A:$A,0)),"Not Found")</f>
        <v>30.495000000000001</v>
      </c>
      <c r="D1625" s="6">
        <f>IFERROR(INDEX('Medical Examinations'!$C:$C,MATCH($A1625,'Medical Examinations'!$A:$A,0)),"Not Found")</f>
        <v>6.25</v>
      </c>
      <c r="E1625" s="6" t="str">
        <f>IFERROR(INDEX('Medical Examinations'!$I:$I,MATCH($A1625,'Medical Examinations'!$A:$A,0)),"Not Found")</f>
        <v>No</v>
      </c>
      <c r="F1625" s="6" t="str">
        <f>IFERROR(INDEX('Medical Examinations'!$J:$J,MATCH($A1625,'Medical Examinations'!$A:$A,0)),"Not Found")</f>
        <v>No</v>
      </c>
      <c r="G1625" s="6" t="str">
        <f>IFERROR(INDEX('Medical Examinations'!$F:$F,MATCH($A1625,'Medical Examinations'!$A:$A,0)),"Not Found")</f>
        <v>No</v>
      </c>
      <c r="H1625" s="6">
        <f>IFERROR(INDEX('Medical Examinations'!$L:$L,MATCH($A1625,'Medical Examinations'!$A:$A,0)),"Not Found")</f>
        <v>0</v>
      </c>
      <c r="I1625" s="6" t="str">
        <f>IFERROR(INDEX('Medical Examinations'!$K:$K,MATCH($A1625,'Medical Examinations'!$A:$A,0)),"Not Found")</f>
        <v>No</v>
      </c>
      <c r="J1625" s="6" t="str">
        <f>IFERROR(INDEX('Medical Examinations'!$M:$M,MATCH($A1625,'Medical Examinations'!$A:$A,0)),"Not Found")</f>
        <v>Obesity</v>
      </c>
      <c r="K1625" s="6" t="str">
        <f>IFERROR(INDEX('Medical Examinations'!$N:$N,MATCH($A1625,'Medical Examinations'!$A:$A,0)),"Not Found")</f>
        <v>Prediabetic</v>
      </c>
      <c r="L1625" s="12">
        <f>IFERROR(INDEX('Hospitalisation Details'!$V:$V,MATCH($A1625,'Hospitalisation Details'!$A:$A,0)),"Not Found")</f>
        <v>0</v>
      </c>
      <c r="M1625" s="13">
        <f>IFERROR(INDEX('Hospitalisation Details'!$F:$F,MATCH($A1625,'Hospitalisation Details'!$A:$A,0)),"Not Found")</f>
        <v>6113.23</v>
      </c>
      <c r="N1625" s="6">
        <f>IFERROR(INDEX('Hospitalisation Details'!$S:$S,MATCH($A1625,'Hospitalisation Details'!$A:$A,0)),"Not Found")</f>
        <v>33444</v>
      </c>
      <c r="O1625" s="6">
        <f>IFERROR(INDEX('Hospitalisation Details'!$T:$T,MATCH($A1625,'Hospitalisation Details'!$A:$A,0)),"Not Found")</f>
        <v>31</v>
      </c>
      <c r="P1625" s="6">
        <f>IFERROR(INDEX('Hospitalisation Details'!$U:$U,MATCH($A1625,'Hospitalisation Details'!$A:$A,0)),"Not Found")</f>
        <v>0</v>
      </c>
      <c r="Q1625" s="6">
        <f>IFERROR(INDEX('Hospitalisation Details'!$W:$W,MATCH($A1625,'Hospitalisation Details'!$A:$A,0)),"Not Found")</f>
        <v>0</v>
      </c>
    </row>
    <row r="1626" spans="1:17" ht="15" customHeight="1" x14ac:dyDescent="0.3">
      <c r="A1626" s="6" t="str">
        <f>'Customer Names'!A1626</f>
        <v>Id1625</v>
      </c>
      <c r="B1626" s="6" t="str">
        <f>IFERROR(INDEX('Customer Names'!$D:$D,MATCH($A1626,'Customer Names'!$A:$A,0)),"Not Found")</f>
        <v>Rebecca</v>
      </c>
      <c r="C1626" s="6">
        <f>IFERROR(INDEX('Medical Examinations'!$B:$B,MATCH($A1626,'Medical Examinations'!$A:$A,0)),"Not Found")</f>
        <v>34.104999999999997</v>
      </c>
      <c r="D1626" s="6">
        <f>IFERROR(INDEX('Medical Examinations'!$C:$C,MATCH($A1626,'Medical Examinations'!$A:$A,0)),"Not Found")</f>
        <v>5.67</v>
      </c>
      <c r="E1626" s="6" t="str">
        <f>IFERROR(INDEX('Medical Examinations'!$I:$I,MATCH($A1626,'Medical Examinations'!$A:$A,0)),"Not Found")</f>
        <v>Yes</v>
      </c>
      <c r="F1626" s="6" t="str">
        <f>IFERROR(INDEX('Medical Examinations'!$J:$J,MATCH($A1626,'Medical Examinations'!$A:$A,0)),"Not Found")</f>
        <v>No</v>
      </c>
      <c r="G1626" s="6" t="str">
        <f>IFERROR(INDEX('Medical Examinations'!$F:$F,MATCH($A1626,'Medical Examinations'!$A:$A,0)),"Not Found")</f>
        <v>No</v>
      </c>
      <c r="H1626" s="6">
        <f>IFERROR(INDEX('Medical Examinations'!$L:$L,MATCH($A1626,'Medical Examinations'!$A:$A,0)),"Not Found")</f>
        <v>0</v>
      </c>
      <c r="I1626" s="6" t="str">
        <f>IFERROR(INDEX('Medical Examinations'!$K:$K,MATCH($A1626,'Medical Examinations'!$A:$A,0)),"Not Found")</f>
        <v>No</v>
      </c>
      <c r="J1626" s="6" t="str">
        <f>IFERROR(INDEX('Medical Examinations'!$M:$M,MATCH($A1626,'Medical Examinations'!$A:$A,0)),"Not Found")</f>
        <v>Obesity</v>
      </c>
      <c r="K1626" s="6" t="str">
        <f>IFERROR(INDEX('Medical Examinations'!$N:$N,MATCH($A1626,'Medical Examinations'!$A:$A,0)),"Not Found")</f>
        <v>Normal</v>
      </c>
      <c r="L1626" s="12">
        <f>IFERROR(INDEX('Hospitalisation Details'!$V:$V,MATCH($A1626,'Hospitalisation Details'!$A:$A,0)),"Not Found")</f>
        <v>0</v>
      </c>
      <c r="M1626" s="13">
        <f>IFERROR(INDEX('Hospitalisation Details'!$F:$F,MATCH($A1626,'Hospitalisation Details'!$A:$A,0)),"Not Found")</f>
        <v>6112.35</v>
      </c>
      <c r="N1626" s="6">
        <f>IFERROR(INDEX('Hospitalisation Details'!$S:$S,MATCH($A1626,'Hospitalisation Details'!$A:$A,0)),"Not Found")</f>
        <v>31249</v>
      </c>
      <c r="O1626" s="6">
        <f>IFERROR(INDEX('Hospitalisation Details'!$T:$T,MATCH($A1626,'Hospitalisation Details'!$A:$A,0)),"Not Found")</f>
        <v>37</v>
      </c>
      <c r="P1626" s="6">
        <f>IFERROR(INDEX('Hospitalisation Details'!$U:$U,MATCH($A1626,'Hospitalisation Details'!$A:$A,0)),"Not Found")</f>
        <v>0</v>
      </c>
      <c r="Q1626" s="6">
        <f>IFERROR(INDEX('Hospitalisation Details'!$W:$W,MATCH($A1626,'Hospitalisation Details'!$A:$A,0)),"Not Found")</f>
        <v>0</v>
      </c>
    </row>
    <row r="1627" spans="1:17" ht="15" customHeight="1" x14ac:dyDescent="0.3">
      <c r="A1627" s="6" t="str">
        <f>'Customer Names'!A1627</f>
        <v>Id1626</v>
      </c>
      <c r="B1627" s="6" t="str">
        <f>IFERROR(INDEX('Customer Names'!$D:$D,MATCH($A1627,'Customer Names'!$A:$A,0)),"Not Found")</f>
        <v>Allie</v>
      </c>
      <c r="C1627" s="6">
        <f>IFERROR(INDEX('Medical Examinations'!$B:$B,MATCH($A1627,'Medical Examinations'!$A:$A,0)),"Not Found")</f>
        <v>32.770000000000003</v>
      </c>
      <c r="D1627" s="6">
        <f>IFERROR(INDEX('Medical Examinations'!$C:$C,MATCH($A1627,'Medical Examinations'!$A:$A,0)),"Not Found")</f>
        <v>4.42</v>
      </c>
      <c r="E1627" s="6" t="str">
        <f>IFERROR(INDEX('Medical Examinations'!$I:$I,MATCH($A1627,'Medical Examinations'!$A:$A,0)),"Not Found")</f>
        <v>Yes</v>
      </c>
      <c r="F1627" s="6" t="str">
        <f>IFERROR(INDEX('Medical Examinations'!$J:$J,MATCH($A1627,'Medical Examinations'!$A:$A,0)),"Not Found")</f>
        <v>No</v>
      </c>
      <c r="G1627" s="6" t="str">
        <f>IFERROR(INDEX('Medical Examinations'!$F:$F,MATCH($A1627,'Medical Examinations'!$A:$A,0)),"Not Found")</f>
        <v>No</v>
      </c>
      <c r="H1627" s="6">
        <f>IFERROR(INDEX('Medical Examinations'!$L:$L,MATCH($A1627,'Medical Examinations'!$A:$A,0)),"Not Found")</f>
        <v>1</v>
      </c>
      <c r="I1627" s="6" t="str">
        <f>IFERROR(INDEX('Medical Examinations'!$K:$K,MATCH($A1627,'Medical Examinations'!$A:$A,0)),"Not Found")</f>
        <v>No</v>
      </c>
      <c r="J1627" s="6" t="str">
        <f>IFERROR(INDEX('Medical Examinations'!$M:$M,MATCH($A1627,'Medical Examinations'!$A:$A,0)),"Not Found")</f>
        <v>Obesity</v>
      </c>
      <c r="K1627" s="6" t="str">
        <f>IFERROR(INDEX('Medical Examinations'!$N:$N,MATCH($A1627,'Medical Examinations'!$A:$A,0)),"Not Found")</f>
        <v>Normal</v>
      </c>
      <c r="L1627" s="12">
        <f>IFERROR(INDEX('Hospitalisation Details'!$V:$V,MATCH($A1627,'Hospitalisation Details'!$A:$A,0)),"Not Found")</f>
        <v>0</v>
      </c>
      <c r="M1627" s="13">
        <f>IFERROR(INDEX('Hospitalisation Details'!$F:$F,MATCH($A1627,'Hospitalisation Details'!$A:$A,0)),"Not Found")</f>
        <v>6111.95</v>
      </c>
      <c r="N1627" s="6">
        <f>IFERROR(INDEX('Hospitalisation Details'!$S:$S,MATCH($A1627,'Hospitalisation Details'!$A:$A,0)),"Not Found")</f>
        <v>34951</v>
      </c>
      <c r="O1627" s="6">
        <f>IFERROR(INDEX('Hospitalisation Details'!$T:$T,MATCH($A1627,'Hospitalisation Details'!$A:$A,0)),"Not Found")</f>
        <v>27</v>
      </c>
      <c r="P1627" s="6">
        <f>IFERROR(INDEX('Hospitalisation Details'!$U:$U,MATCH($A1627,'Hospitalisation Details'!$A:$A,0)),"Not Found")</f>
        <v>0</v>
      </c>
      <c r="Q1627" s="6">
        <f>IFERROR(INDEX('Hospitalisation Details'!$W:$W,MATCH($A1627,'Hospitalisation Details'!$A:$A,0)),"Not Found")</f>
        <v>0</v>
      </c>
    </row>
    <row r="1628" spans="1:17" ht="15" customHeight="1" x14ac:dyDescent="0.3">
      <c r="A1628" s="6" t="str">
        <f>'Customer Names'!A1628</f>
        <v>Id1627</v>
      </c>
      <c r="B1628" s="6" t="str">
        <f>IFERROR(INDEX('Customer Names'!$D:$D,MATCH($A1628,'Customer Names'!$A:$A,0)),"Not Found")</f>
        <v>Trasi</v>
      </c>
      <c r="C1628" s="6">
        <f>IFERROR(INDEX('Medical Examinations'!$B:$B,MATCH($A1628,'Medical Examinations'!$A:$A,0)),"Not Found")</f>
        <v>16.850000000000001</v>
      </c>
      <c r="D1628" s="6">
        <f>IFERROR(INDEX('Medical Examinations'!$C:$C,MATCH($A1628,'Medical Examinations'!$A:$A,0)),"Not Found")</f>
        <v>11.75</v>
      </c>
      <c r="E1628" s="6" t="str">
        <f>IFERROR(INDEX('Medical Examinations'!$I:$I,MATCH($A1628,'Medical Examinations'!$A:$A,0)),"Not Found")</f>
        <v>Yes</v>
      </c>
      <c r="F1628" s="6" t="str">
        <f>IFERROR(INDEX('Medical Examinations'!$J:$J,MATCH($A1628,'Medical Examinations'!$A:$A,0)),"Not Found")</f>
        <v>No</v>
      </c>
      <c r="G1628" s="6" t="str">
        <f>IFERROR(INDEX('Medical Examinations'!$F:$F,MATCH($A1628,'Medical Examinations'!$A:$A,0)),"Not Found")</f>
        <v>No</v>
      </c>
      <c r="H1628" s="6">
        <f>IFERROR(INDEX('Medical Examinations'!$L:$L,MATCH($A1628,'Medical Examinations'!$A:$A,0)),"Not Found")</f>
        <v>2</v>
      </c>
      <c r="I1628" s="6" t="str">
        <f>IFERROR(INDEX('Medical Examinations'!$K:$K,MATCH($A1628,'Medical Examinations'!$A:$A,0)),"Not Found")</f>
        <v>No</v>
      </c>
      <c r="J1628" s="6" t="str">
        <f>IFERROR(INDEX('Medical Examinations'!$M:$M,MATCH($A1628,'Medical Examinations'!$A:$A,0)),"Not Found")</f>
        <v>Underweight</v>
      </c>
      <c r="K1628" s="6" t="str">
        <f>IFERROR(INDEX('Medical Examinations'!$N:$N,MATCH($A1628,'Medical Examinations'!$A:$A,0)),"Not Found")</f>
        <v>Diabetic</v>
      </c>
      <c r="L1628" s="12">
        <f>IFERROR(INDEX('Hospitalisation Details'!$V:$V,MATCH($A1628,'Hospitalisation Details'!$A:$A,0)),"Not Found")</f>
        <v>0</v>
      </c>
      <c r="M1628" s="13">
        <f>IFERROR(INDEX('Hospitalisation Details'!$F:$F,MATCH($A1628,'Hospitalisation Details'!$A:$A,0)),"Not Found")</f>
        <v>6098.38</v>
      </c>
      <c r="N1628" s="6">
        <f>IFERROR(INDEX('Hospitalisation Details'!$S:$S,MATCH($A1628,'Hospitalisation Details'!$A:$A,0)),"Not Found")</f>
        <v>25728</v>
      </c>
      <c r="O1628" s="6">
        <f>IFERROR(INDEX('Hospitalisation Details'!$T:$T,MATCH($A1628,'Hospitalisation Details'!$A:$A,0)),"Not Found")</f>
        <v>52</v>
      </c>
      <c r="P1628" s="6">
        <f>IFERROR(INDEX('Hospitalisation Details'!$U:$U,MATCH($A1628,'Hospitalisation Details'!$A:$A,0)),"Not Found")</f>
        <v>0</v>
      </c>
      <c r="Q1628" s="6">
        <f>IFERROR(INDEX('Hospitalisation Details'!$W:$W,MATCH($A1628,'Hospitalisation Details'!$A:$A,0)),"Not Found")</f>
        <v>0</v>
      </c>
    </row>
    <row r="1629" spans="1:17" ht="15" customHeight="1" x14ac:dyDescent="0.3">
      <c r="A1629" s="6" t="str">
        <f>'Customer Names'!A1629</f>
        <v>Id1628</v>
      </c>
      <c r="B1629" s="6" t="str">
        <f>IFERROR(INDEX('Customer Names'!$D:$D,MATCH($A1629,'Customer Names'!$A:$A,0)),"Not Found")</f>
        <v>Kevin</v>
      </c>
      <c r="C1629" s="6">
        <f>IFERROR(INDEX('Medical Examinations'!$B:$B,MATCH($A1629,'Medical Examinations'!$A:$A,0)),"Not Found")</f>
        <v>34.700000000000003</v>
      </c>
      <c r="D1629" s="6">
        <f>IFERROR(INDEX('Medical Examinations'!$C:$C,MATCH($A1629,'Medical Examinations'!$A:$A,0)),"Not Found")</f>
        <v>6.06</v>
      </c>
      <c r="E1629" s="6" t="str">
        <f>IFERROR(INDEX('Medical Examinations'!$I:$I,MATCH($A1629,'Medical Examinations'!$A:$A,0)),"Not Found")</f>
        <v>No</v>
      </c>
      <c r="F1629" s="6" t="str">
        <f>IFERROR(INDEX('Medical Examinations'!$J:$J,MATCH($A1629,'Medical Examinations'!$A:$A,0)),"Not Found")</f>
        <v>No</v>
      </c>
      <c r="G1629" s="6" t="str">
        <f>IFERROR(INDEX('Medical Examinations'!$F:$F,MATCH($A1629,'Medical Examinations'!$A:$A,0)),"Not Found")</f>
        <v>No</v>
      </c>
      <c r="H1629" s="6">
        <f>IFERROR(INDEX('Medical Examinations'!$L:$L,MATCH($A1629,'Medical Examinations'!$A:$A,0)),"Not Found")</f>
        <v>1</v>
      </c>
      <c r="I1629" s="6" t="str">
        <f>IFERROR(INDEX('Medical Examinations'!$K:$K,MATCH($A1629,'Medical Examinations'!$A:$A,0)),"Not Found")</f>
        <v>No</v>
      </c>
      <c r="J1629" s="6" t="str">
        <f>IFERROR(INDEX('Medical Examinations'!$M:$M,MATCH($A1629,'Medical Examinations'!$A:$A,0)),"Not Found")</f>
        <v>Obesity</v>
      </c>
      <c r="K1629" s="6" t="str">
        <f>IFERROR(INDEX('Medical Examinations'!$N:$N,MATCH($A1629,'Medical Examinations'!$A:$A,0)),"Not Found")</f>
        <v>Prediabetic</v>
      </c>
      <c r="L1629" s="12">
        <f>IFERROR(INDEX('Hospitalisation Details'!$V:$V,MATCH($A1629,'Hospitalisation Details'!$A:$A,0)),"Not Found")</f>
        <v>0</v>
      </c>
      <c r="M1629" s="13">
        <f>IFERROR(INDEX('Hospitalisation Details'!$F:$F,MATCH($A1629,'Hospitalisation Details'!$A:$A,0)),"Not Found")</f>
        <v>6082.41</v>
      </c>
      <c r="N1629" s="6">
        <f>IFERROR(INDEX('Hospitalisation Details'!$S:$S,MATCH($A1629,'Hospitalisation Details'!$A:$A,0)),"Not Found")</f>
        <v>30888</v>
      </c>
      <c r="O1629" s="6">
        <f>IFERROR(INDEX('Hospitalisation Details'!$T:$T,MATCH($A1629,'Hospitalisation Details'!$A:$A,0)),"Not Found")</f>
        <v>38</v>
      </c>
      <c r="P1629" s="6">
        <f>IFERROR(INDEX('Hospitalisation Details'!$U:$U,MATCH($A1629,'Hospitalisation Details'!$A:$A,0)),"Not Found")</f>
        <v>0</v>
      </c>
      <c r="Q1629" s="6">
        <f>IFERROR(INDEX('Hospitalisation Details'!$W:$W,MATCH($A1629,'Hospitalisation Details'!$A:$A,0)),"Not Found")</f>
        <v>0</v>
      </c>
    </row>
    <row r="1630" spans="1:17" ht="15" customHeight="1" x14ac:dyDescent="0.3">
      <c r="A1630" s="6" t="str">
        <f>'Customer Names'!A1630</f>
        <v>Id1629</v>
      </c>
      <c r="B1630" s="6" t="str">
        <f>IFERROR(INDEX('Customer Names'!$D:$D,MATCH($A1630,'Customer Names'!$A:$A,0)),"Not Found")</f>
        <v>Fernando</v>
      </c>
      <c r="C1630" s="6">
        <f>IFERROR(INDEX('Medical Examinations'!$B:$B,MATCH($A1630,'Medical Examinations'!$A:$A,0)),"Not Found")</f>
        <v>37.049999999999997</v>
      </c>
      <c r="D1630" s="6">
        <f>IFERROR(INDEX('Medical Examinations'!$C:$C,MATCH($A1630,'Medical Examinations'!$A:$A,0)),"Not Found")</f>
        <v>5.48</v>
      </c>
      <c r="E1630" s="6" t="str">
        <f>IFERROR(INDEX('Medical Examinations'!$I:$I,MATCH($A1630,'Medical Examinations'!$A:$A,0)),"Not Found")</f>
        <v>No</v>
      </c>
      <c r="F1630" s="6" t="str">
        <f>IFERROR(INDEX('Medical Examinations'!$J:$J,MATCH($A1630,'Medical Examinations'!$A:$A,0)),"Not Found")</f>
        <v>No</v>
      </c>
      <c r="G1630" s="6" t="str">
        <f>IFERROR(INDEX('Medical Examinations'!$F:$F,MATCH($A1630,'Medical Examinations'!$A:$A,0)),"Not Found")</f>
        <v>No</v>
      </c>
      <c r="H1630" s="6">
        <f>IFERROR(INDEX('Medical Examinations'!$L:$L,MATCH($A1630,'Medical Examinations'!$A:$A,0)),"Not Found")</f>
        <v>1</v>
      </c>
      <c r="I1630" s="6" t="str">
        <f>IFERROR(INDEX('Medical Examinations'!$K:$K,MATCH($A1630,'Medical Examinations'!$A:$A,0)),"Not Found")</f>
        <v>No</v>
      </c>
      <c r="J1630" s="6" t="str">
        <f>IFERROR(INDEX('Medical Examinations'!$M:$M,MATCH($A1630,'Medical Examinations'!$A:$A,0)),"Not Found")</f>
        <v>Obesity</v>
      </c>
      <c r="K1630" s="6" t="str">
        <f>IFERROR(INDEX('Medical Examinations'!$N:$N,MATCH($A1630,'Medical Examinations'!$A:$A,0)),"Not Found")</f>
        <v>Normal</v>
      </c>
      <c r="L1630" s="12">
        <f>IFERROR(INDEX('Hospitalisation Details'!$V:$V,MATCH($A1630,'Hospitalisation Details'!$A:$A,0)),"Not Found")</f>
        <v>0</v>
      </c>
      <c r="M1630" s="13">
        <f>IFERROR(INDEX('Hospitalisation Details'!$F:$F,MATCH($A1630,'Hospitalisation Details'!$A:$A,0)),"Not Found")</f>
        <v>6079.67</v>
      </c>
      <c r="N1630" s="6">
        <f>IFERROR(INDEX('Hospitalisation Details'!$S:$S,MATCH($A1630,'Hospitalisation Details'!$A:$A,0)),"Not Found")</f>
        <v>30969</v>
      </c>
      <c r="O1630" s="6">
        <f>IFERROR(INDEX('Hospitalisation Details'!$T:$T,MATCH($A1630,'Hospitalisation Details'!$A:$A,0)),"Not Found")</f>
        <v>38</v>
      </c>
      <c r="P1630" s="6">
        <f>IFERROR(INDEX('Hospitalisation Details'!$U:$U,MATCH($A1630,'Hospitalisation Details'!$A:$A,0)),"Not Found")</f>
        <v>0</v>
      </c>
      <c r="Q1630" s="6">
        <f>IFERROR(INDEX('Hospitalisation Details'!$W:$W,MATCH($A1630,'Hospitalisation Details'!$A:$A,0)),"Not Found")</f>
        <v>0</v>
      </c>
    </row>
    <row r="1631" spans="1:17" ht="15" customHeight="1" x14ac:dyDescent="0.3">
      <c r="A1631" s="6" t="str">
        <f>'Customer Names'!A1631</f>
        <v>Id1630</v>
      </c>
      <c r="B1631" s="6" t="str">
        <f>IFERROR(INDEX('Customer Names'!$D:$D,MATCH($A1631,'Customer Names'!$A:$A,0)),"Not Found")</f>
        <v>Ieva</v>
      </c>
      <c r="C1631" s="6">
        <f>IFERROR(INDEX('Medical Examinations'!$B:$B,MATCH($A1631,'Medical Examinations'!$A:$A,0)),"Not Found")</f>
        <v>18.78</v>
      </c>
      <c r="D1631" s="6">
        <f>IFERROR(INDEX('Medical Examinations'!$C:$C,MATCH($A1631,'Medical Examinations'!$A:$A,0)),"Not Found")</f>
        <v>4.45</v>
      </c>
      <c r="E1631" s="6" t="str">
        <f>IFERROR(INDEX('Medical Examinations'!$I:$I,MATCH($A1631,'Medical Examinations'!$A:$A,0)),"Not Found")</f>
        <v>No</v>
      </c>
      <c r="F1631" s="6" t="str">
        <f>IFERROR(INDEX('Medical Examinations'!$J:$J,MATCH($A1631,'Medical Examinations'!$A:$A,0)),"Not Found")</f>
        <v>No</v>
      </c>
      <c r="G1631" s="6" t="str">
        <f>IFERROR(INDEX('Medical Examinations'!$F:$F,MATCH($A1631,'Medical Examinations'!$A:$A,0)),"Not Found")</f>
        <v>Yes</v>
      </c>
      <c r="H1631" s="6">
        <f>IFERROR(INDEX('Medical Examinations'!$L:$L,MATCH($A1631,'Medical Examinations'!$A:$A,0)),"Not Found")</f>
        <v>1</v>
      </c>
      <c r="I1631" s="6" t="str">
        <f>IFERROR(INDEX('Medical Examinations'!$K:$K,MATCH($A1631,'Medical Examinations'!$A:$A,0)),"Not Found")</f>
        <v>No</v>
      </c>
      <c r="J1631" s="6" t="str">
        <f>IFERROR(INDEX('Medical Examinations'!$M:$M,MATCH($A1631,'Medical Examinations'!$A:$A,0)),"Not Found")</f>
        <v>Normal Weight</v>
      </c>
      <c r="K1631" s="6" t="str">
        <f>IFERROR(INDEX('Medical Examinations'!$N:$N,MATCH($A1631,'Medical Examinations'!$A:$A,0)),"Not Found")</f>
        <v>Normal</v>
      </c>
      <c r="L1631" s="12">
        <f>IFERROR(INDEX('Hospitalisation Details'!$V:$V,MATCH($A1631,'Hospitalisation Details'!$A:$A,0)),"Not Found")</f>
        <v>0</v>
      </c>
      <c r="M1631" s="13">
        <f>IFERROR(INDEX('Hospitalisation Details'!$F:$F,MATCH($A1631,'Hospitalisation Details'!$A:$A,0)),"Not Found")</f>
        <v>6074.37</v>
      </c>
      <c r="N1631" s="6">
        <f>IFERROR(INDEX('Hospitalisation Details'!$S:$S,MATCH($A1631,'Hospitalisation Details'!$A:$A,0)),"Not Found")</f>
        <v>29075</v>
      </c>
      <c r="O1631" s="6">
        <f>IFERROR(INDEX('Hospitalisation Details'!$T:$T,MATCH($A1631,'Hospitalisation Details'!$A:$A,0)),"Not Found")</f>
        <v>43</v>
      </c>
      <c r="P1631" s="6">
        <f>IFERROR(INDEX('Hospitalisation Details'!$U:$U,MATCH($A1631,'Hospitalisation Details'!$A:$A,0)),"Not Found")</f>
        <v>0</v>
      </c>
      <c r="Q1631" s="6">
        <f>IFERROR(INDEX('Hospitalisation Details'!$W:$W,MATCH($A1631,'Hospitalisation Details'!$A:$A,0)),"Not Found")</f>
        <v>0</v>
      </c>
    </row>
    <row r="1632" spans="1:17" ht="15" customHeight="1" x14ac:dyDescent="0.3">
      <c r="A1632" s="6" t="str">
        <f>'Customer Names'!A1632</f>
        <v>Id1631</v>
      </c>
      <c r="B1632" s="6" t="str">
        <f>IFERROR(INDEX('Customer Names'!$D:$D,MATCH($A1632,'Customer Names'!$A:$A,0)),"Not Found")</f>
        <v>Chris</v>
      </c>
      <c r="C1632" s="6">
        <f>IFERROR(INDEX('Medical Examinations'!$B:$B,MATCH($A1632,'Medical Examinations'!$A:$A,0)),"Not Found")</f>
        <v>28.024999999999999</v>
      </c>
      <c r="D1632" s="6">
        <f>IFERROR(INDEX('Medical Examinations'!$C:$C,MATCH($A1632,'Medical Examinations'!$A:$A,0)),"Not Found")</f>
        <v>5</v>
      </c>
      <c r="E1632" s="6" t="str">
        <f>IFERROR(INDEX('Medical Examinations'!$I:$I,MATCH($A1632,'Medical Examinations'!$A:$A,0)),"Not Found")</f>
        <v>No</v>
      </c>
      <c r="F1632" s="6" t="str">
        <f>IFERROR(INDEX('Medical Examinations'!$J:$J,MATCH($A1632,'Medical Examinations'!$A:$A,0)),"Not Found")</f>
        <v>No</v>
      </c>
      <c r="G1632" s="6" t="str">
        <f>IFERROR(INDEX('Medical Examinations'!$F:$F,MATCH($A1632,'Medical Examinations'!$A:$A,0)),"Not Found")</f>
        <v>No</v>
      </c>
      <c r="H1632" s="6">
        <f>IFERROR(INDEX('Medical Examinations'!$L:$L,MATCH($A1632,'Medical Examinations'!$A:$A,0)),"Not Found")</f>
        <v>1</v>
      </c>
      <c r="I1632" s="6" t="str">
        <f>IFERROR(INDEX('Medical Examinations'!$K:$K,MATCH($A1632,'Medical Examinations'!$A:$A,0)),"Not Found")</f>
        <v>No</v>
      </c>
      <c r="J1632" s="6" t="str">
        <f>IFERROR(INDEX('Medical Examinations'!$M:$M,MATCH($A1632,'Medical Examinations'!$A:$A,0)),"Not Found")</f>
        <v>Overweight</v>
      </c>
      <c r="K1632" s="6" t="str">
        <f>IFERROR(INDEX('Medical Examinations'!$N:$N,MATCH($A1632,'Medical Examinations'!$A:$A,0)),"Not Found")</f>
        <v>Normal</v>
      </c>
      <c r="L1632" s="12">
        <f>IFERROR(INDEX('Hospitalisation Details'!$V:$V,MATCH($A1632,'Hospitalisation Details'!$A:$A,0)),"Not Found")</f>
        <v>0</v>
      </c>
      <c r="M1632" s="13">
        <f>IFERROR(INDEX('Hospitalisation Details'!$F:$F,MATCH($A1632,'Hospitalisation Details'!$A:$A,0)),"Not Found")</f>
        <v>6067.13</v>
      </c>
      <c r="N1632" s="6">
        <f>IFERROR(INDEX('Hospitalisation Details'!$S:$S,MATCH($A1632,'Hospitalisation Details'!$A:$A,0)),"Not Found")</f>
        <v>30946</v>
      </c>
      <c r="O1632" s="6">
        <f>IFERROR(INDEX('Hospitalisation Details'!$T:$T,MATCH($A1632,'Hospitalisation Details'!$A:$A,0)),"Not Found")</f>
        <v>38</v>
      </c>
      <c r="P1632" s="6">
        <f>IFERROR(INDEX('Hospitalisation Details'!$U:$U,MATCH($A1632,'Hospitalisation Details'!$A:$A,0)),"Not Found")</f>
        <v>0</v>
      </c>
      <c r="Q1632" s="6">
        <f>IFERROR(INDEX('Hospitalisation Details'!$W:$W,MATCH($A1632,'Hospitalisation Details'!$A:$A,0)),"Not Found")</f>
        <v>0</v>
      </c>
    </row>
    <row r="1633" spans="1:17" ht="15" customHeight="1" x14ac:dyDescent="0.3">
      <c r="A1633" s="6" t="str">
        <f>'Customer Names'!A1633</f>
        <v>Id1632</v>
      </c>
      <c r="B1633" s="6" t="str">
        <f>IFERROR(INDEX('Customer Names'!$D:$D,MATCH($A1633,'Customer Names'!$A:$A,0)),"Not Found")</f>
        <v>Drew L.</v>
      </c>
      <c r="C1633" s="6">
        <f>IFERROR(INDEX('Medical Examinations'!$B:$B,MATCH($A1633,'Medical Examinations'!$A:$A,0)),"Not Found")</f>
        <v>35.090000000000003</v>
      </c>
      <c r="D1633" s="6">
        <f>IFERROR(INDEX('Medical Examinations'!$C:$C,MATCH($A1633,'Medical Examinations'!$A:$A,0)),"Not Found")</f>
        <v>5.84</v>
      </c>
      <c r="E1633" s="6" t="str">
        <f>IFERROR(INDEX('Medical Examinations'!$I:$I,MATCH($A1633,'Medical Examinations'!$A:$A,0)),"Not Found")</f>
        <v>No</v>
      </c>
      <c r="F1633" s="6" t="str">
        <f>IFERROR(INDEX('Medical Examinations'!$J:$J,MATCH($A1633,'Medical Examinations'!$A:$A,0)),"Not Found")</f>
        <v>No</v>
      </c>
      <c r="G1633" s="6" t="str">
        <f>IFERROR(INDEX('Medical Examinations'!$F:$F,MATCH($A1633,'Medical Examinations'!$A:$A,0)),"Not Found")</f>
        <v>No</v>
      </c>
      <c r="H1633" s="6">
        <f>IFERROR(INDEX('Medical Examinations'!$L:$L,MATCH($A1633,'Medical Examinations'!$A:$A,0)),"Not Found")</f>
        <v>0</v>
      </c>
      <c r="I1633" s="6" t="str">
        <f>IFERROR(INDEX('Medical Examinations'!$K:$K,MATCH($A1633,'Medical Examinations'!$A:$A,0)),"Not Found")</f>
        <v>No</v>
      </c>
      <c r="J1633" s="6" t="str">
        <f>IFERROR(INDEX('Medical Examinations'!$M:$M,MATCH($A1633,'Medical Examinations'!$A:$A,0)),"Not Found")</f>
        <v>Obesity</v>
      </c>
      <c r="K1633" s="6" t="str">
        <f>IFERROR(INDEX('Medical Examinations'!$N:$N,MATCH($A1633,'Medical Examinations'!$A:$A,0)),"Not Found")</f>
        <v>Prediabetic</v>
      </c>
      <c r="L1633" s="12">
        <f>IFERROR(INDEX('Hospitalisation Details'!$V:$V,MATCH($A1633,'Hospitalisation Details'!$A:$A,0)),"Not Found")</f>
        <v>0</v>
      </c>
      <c r="M1633" s="13">
        <f>IFERROR(INDEX('Hospitalisation Details'!$F:$F,MATCH($A1633,'Hospitalisation Details'!$A:$A,0)),"Not Found")</f>
        <v>6064.37</v>
      </c>
      <c r="N1633" s="6">
        <f>IFERROR(INDEX('Hospitalisation Details'!$S:$S,MATCH($A1633,'Hospitalisation Details'!$A:$A,0)),"Not Found")</f>
        <v>34646</v>
      </c>
      <c r="O1633" s="6">
        <f>IFERROR(INDEX('Hospitalisation Details'!$T:$T,MATCH($A1633,'Hospitalisation Details'!$A:$A,0)),"Not Found")</f>
        <v>28</v>
      </c>
      <c r="P1633" s="6">
        <f>IFERROR(INDEX('Hospitalisation Details'!$U:$U,MATCH($A1633,'Hospitalisation Details'!$A:$A,0)),"Not Found")</f>
        <v>0</v>
      </c>
      <c r="Q1633" s="6">
        <f>IFERROR(INDEX('Hospitalisation Details'!$W:$W,MATCH($A1633,'Hospitalisation Details'!$A:$A,0)),"Not Found")</f>
        <v>0</v>
      </c>
    </row>
    <row r="1634" spans="1:17" ht="15" customHeight="1" x14ac:dyDescent="0.3">
      <c r="A1634" s="6" t="str">
        <f>'Customer Names'!A1634</f>
        <v>Id1633</v>
      </c>
      <c r="B1634" s="6" t="str">
        <f>IFERROR(INDEX('Customer Names'!$D:$D,MATCH($A1634,'Customer Names'!$A:$A,0)),"Not Found")</f>
        <v>Christina</v>
      </c>
      <c r="C1634" s="6">
        <f>IFERROR(INDEX('Medical Examinations'!$B:$B,MATCH($A1634,'Medical Examinations'!$A:$A,0)),"Not Found")</f>
        <v>34.42</v>
      </c>
      <c r="D1634" s="6">
        <f>IFERROR(INDEX('Medical Examinations'!$C:$C,MATCH($A1634,'Medical Examinations'!$A:$A,0)),"Not Found")</f>
        <v>5.21</v>
      </c>
      <c r="E1634" s="6" t="str">
        <f>IFERROR(INDEX('Medical Examinations'!$I:$I,MATCH($A1634,'Medical Examinations'!$A:$A,0)),"Not Found")</f>
        <v>Yes</v>
      </c>
      <c r="F1634" s="6" t="str">
        <f>IFERROR(INDEX('Medical Examinations'!$J:$J,MATCH($A1634,'Medical Examinations'!$A:$A,0)),"Not Found")</f>
        <v>No</v>
      </c>
      <c r="G1634" s="6" t="str">
        <f>IFERROR(INDEX('Medical Examinations'!$F:$F,MATCH($A1634,'Medical Examinations'!$A:$A,0)),"Not Found")</f>
        <v>No</v>
      </c>
      <c r="H1634" s="6">
        <f>IFERROR(INDEX('Medical Examinations'!$L:$L,MATCH($A1634,'Medical Examinations'!$A:$A,0)),"Not Found")</f>
        <v>0</v>
      </c>
      <c r="I1634" s="6" t="str">
        <f>IFERROR(INDEX('Medical Examinations'!$K:$K,MATCH($A1634,'Medical Examinations'!$A:$A,0)),"Not Found")</f>
        <v>No</v>
      </c>
      <c r="J1634" s="6" t="str">
        <f>IFERROR(INDEX('Medical Examinations'!$M:$M,MATCH($A1634,'Medical Examinations'!$A:$A,0)),"Not Found")</f>
        <v>Obesity</v>
      </c>
      <c r="K1634" s="6" t="str">
        <f>IFERROR(INDEX('Medical Examinations'!$N:$N,MATCH($A1634,'Medical Examinations'!$A:$A,0)),"Not Found")</f>
        <v>Normal</v>
      </c>
      <c r="L1634" s="12">
        <f>IFERROR(INDEX('Hospitalisation Details'!$V:$V,MATCH($A1634,'Hospitalisation Details'!$A:$A,0)),"Not Found")</f>
        <v>0</v>
      </c>
      <c r="M1634" s="13">
        <f>IFERROR(INDEX('Hospitalisation Details'!$F:$F,MATCH($A1634,'Hospitalisation Details'!$A:$A,0)),"Not Found")</f>
        <v>6061.8</v>
      </c>
      <c r="N1634" s="6">
        <f>IFERROR(INDEX('Hospitalisation Details'!$S:$S,MATCH($A1634,'Hospitalisation Details'!$A:$A,0)),"Not Found")</f>
        <v>35274</v>
      </c>
      <c r="O1634" s="6">
        <f>IFERROR(INDEX('Hospitalisation Details'!$T:$T,MATCH($A1634,'Hospitalisation Details'!$A:$A,0)),"Not Found")</f>
        <v>26</v>
      </c>
      <c r="P1634" s="6">
        <f>IFERROR(INDEX('Hospitalisation Details'!$U:$U,MATCH($A1634,'Hospitalisation Details'!$A:$A,0)),"Not Found")</f>
        <v>0</v>
      </c>
      <c r="Q1634" s="6">
        <f>IFERROR(INDEX('Hospitalisation Details'!$W:$W,MATCH($A1634,'Hospitalisation Details'!$A:$A,0)),"Not Found")</f>
        <v>0</v>
      </c>
    </row>
    <row r="1635" spans="1:17" ht="15" customHeight="1" x14ac:dyDescent="0.3">
      <c r="A1635" s="6" t="str">
        <f>'Customer Names'!A1635</f>
        <v>Id1634</v>
      </c>
      <c r="B1635" s="6" t="str">
        <f>IFERROR(INDEX('Customer Names'!$D:$D,MATCH($A1635,'Customer Names'!$A:$A,0)),"Not Found")</f>
        <v>Alexander G</v>
      </c>
      <c r="C1635" s="6">
        <f>IFERROR(INDEX('Medical Examinations'!$B:$B,MATCH($A1635,'Medical Examinations'!$A:$A,0)),"Not Found")</f>
        <v>29.4</v>
      </c>
      <c r="D1635" s="6">
        <f>IFERROR(INDEX('Medical Examinations'!$C:$C,MATCH($A1635,'Medical Examinations'!$A:$A,0)),"Not Found")</f>
        <v>4.26</v>
      </c>
      <c r="E1635" s="6" t="str">
        <f>IFERROR(INDEX('Medical Examinations'!$I:$I,MATCH($A1635,'Medical Examinations'!$A:$A,0)),"Not Found")</f>
        <v>No</v>
      </c>
      <c r="F1635" s="6" t="str">
        <f>IFERROR(INDEX('Medical Examinations'!$J:$J,MATCH($A1635,'Medical Examinations'!$A:$A,0)),"Not Found")</f>
        <v>No</v>
      </c>
      <c r="G1635" s="6" t="str">
        <f>IFERROR(INDEX('Medical Examinations'!$F:$F,MATCH($A1635,'Medical Examinations'!$A:$A,0)),"Not Found")</f>
        <v>No</v>
      </c>
      <c r="H1635" s="6">
        <f>IFERROR(INDEX('Medical Examinations'!$L:$L,MATCH($A1635,'Medical Examinations'!$A:$A,0)),"Not Found")</f>
        <v>0</v>
      </c>
      <c r="I1635" s="6" t="str">
        <f>IFERROR(INDEX('Medical Examinations'!$K:$K,MATCH($A1635,'Medical Examinations'!$A:$A,0)),"Not Found")</f>
        <v>No</v>
      </c>
      <c r="J1635" s="6" t="str">
        <f>IFERROR(INDEX('Medical Examinations'!$M:$M,MATCH($A1635,'Medical Examinations'!$A:$A,0)),"Not Found")</f>
        <v>Overweight</v>
      </c>
      <c r="K1635" s="6" t="str">
        <f>IFERROR(INDEX('Medical Examinations'!$N:$N,MATCH($A1635,'Medical Examinations'!$A:$A,0)),"Not Found")</f>
        <v>Normal</v>
      </c>
      <c r="L1635" s="12">
        <f>IFERROR(INDEX('Hospitalisation Details'!$V:$V,MATCH($A1635,'Hospitalisation Details'!$A:$A,0)),"Not Found")</f>
        <v>0</v>
      </c>
      <c r="M1635" s="13">
        <f>IFERROR(INDEX('Hospitalisation Details'!$F:$F,MATCH($A1635,'Hospitalisation Details'!$A:$A,0)),"Not Found")</f>
        <v>6059.17</v>
      </c>
      <c r="N1635" s="6">
        <f>IFERROR(INDEX('Hospitalisation Details'!$S:$S,MATCH($A1635,'Hospitalisation Details'!$A:$A,0)),"Not Found")</f>
        <v>32736</v>
      </c>
      <c r="O1635" s="6">
        <f>IFERROR(INDEX('Hospitalisation Details'!$T:$T,MATCH($A1635,'Hospitalisation Details'!$A:$A,0)),"Not Found")</f>
        <v>33</v>
      </c>
      <c r="P1635" s="6">
        <f>IFERROR(INDEX('Hospitalisation Details'!$U:$U,MATCH($A1635,'Hospitalisation Details'!$A:$A,0)),"Not Found")</f>
        <v>0</v>
      </c>
      <c r="Q1635" s="6">
        <f>IFERROR(INDEX('Hospitalisation Details'!$W:$W,MATCH($A1635,'Hospitalisation Details'!$A:$A,0)),"Not Found")</f>
        <v>0</v>
      </c>
    </row>
    <row r="1636" spans="1:17" ht="15" customHeight="1" x14ac:dyDescent="0.3">
      <c r="A1636" s="6" t="str">
        <f>'Customer Names'!A1636</f>
        <v>Id1635</v>
      </c>
      <c r="B1636" s="6" t="str">
        <f>IFERROR(INDEX('Customer Names'!$D:$D,MATCH($A1636,'Customer Names'!$A:$A,0)),"Not Found")</f>
        <v>Meaghan</v>
      </c>
      <c r="C1636" s="6">
        <f>IFERROR(INDEX('Medical Examinations'!$B:$B,MATCH($A1636,'Medical Examinations'!$A:$A,0)),"Not Found")</f>
        <v>21.31</v>
      </c>
      <c r="D1636" s="6">
        <f>IFERROR(INDEX('Medical Examinations'!$C:$C,MATCH($A1636,'Medical Examinations'!$A:$A,0)),"Not Found")</f>
        <v>4.17</v>
      </c>
      <c r="E1636" s="6" t="str">
        <f>IFERROR(INDEX('Medical Examinations'!$I:$I,MATCH($A1636,'Medical Examinations'!$A:$A,0)),"Not Found")</f>
        <v>No</v>
      </c>
      <c r="F1636" s="6" t="str">
        <f>IFERROR(INDEX('Medical Examinations'!$J:$J,MATCH($A1636,'Medical Examinations'!$A:$A,0)),"Not Found")</f>
        <v>No</v>
      </c>
      <c r="G1636" s="6" t="str">
        <f>IFERROR(INDEX('Medical Examinations'!$F:$F,MATCH($A1636,'Medical Examinations'!$A:$A,0)),"Not Found")</f>
        <v>No</v>
      </c>
      <c r="H1636" s="6">
        <f>IFERROR(INDEX('Medical Examinations'!$L:$L,MATCH($A1636,'Medical Examinations'!$A:$A,0)),"Not Found")</f>
        <v>0</v>
      </c>
      <c r="I1636" s="6" t="str">
        <f>IFERROR(INDEX('Medical Examinations'!$K:$K,MATCH($A1636,'Medical Examinations'!$A:$A,0)),"Not Found")</f>
        <v>No</v>
      </c>
      <c r="J1636" s="6" t="str">
        <f>IFERROR(INDEX('Medical Examinations'!$M:$M,MATCH($A1636,'Medical Examinations'!$A:$A,0)),"Not Found")</f>
        <v>Normal Weight</v>
      </c>
      <c r="K1636" s="6" t="str">
        <f>IFERROR(INDEX('Medical Examinations'!$N:$N,MATCH($A1636,'Medical Examinations'!$A:$A,0)),"Not Found")</f>
        <v>Normal</v>
      </c>
      <c r="L1636" s="12">
        <f>IFERROR(INDEX('Hospitalisation Details'!$V:$V,MATCH($A1636,'Hospitalisation Details'!$A:$A,0)),"Not Found")</f>
        <v>0</v>
      </c>
      <c r="M1636" s="13">
        <f>IFERROR(INDEX('Hospitalisation Details'!$F:$F,MATCH($A1636,'Hospitalisation Details'!$A:$A,0)),"Not Found")</f>
        <v>5993.62</v>
      </c>
      <c r="N1636" s="6">
        <f>IFERROR(INDEX('Hospitalisation Details'!$S:$S,MATCH($A1636,'Hospitalisation Details'!$A:$A,0)),"Not Found")</f>
        <v>29441</v>
      </c>
      <c r="O1636" s="6">
        <f>IFERROR(INDEX('Hospitalisation Details'!$T:$T,MATCH($A1636,'Hospitalisation Details'!$A:$A,0)),"Not Found")</f>
        <v>42</v>
      </c>
      <c r="P1636" s="6">
        <f>IFERROR(INDEX('Hospitalisation Details'!$U:$U,MATCH($A1636,'Hospitalisation Details'!$A:$A,0)),"Not Found")</f>
        <v>0</v>
      </c>
      <c r="Q1636" s="6">
        <f>IFERROR(INDEX('Hospitalisation Details'!$W:$W,MATCH($A1636,'Hospitalisation Details'!$A:$A,0)),"Not Found")</f>
        <v>0</v>
      </c>
    </row>
    <row r="1637" spans="1:17" ht="15" customHeight="1" x14ac:dyDescent="0.3">
      <c r="A1637" s="6" t="str">
        <f>'Customer Names'!A1637</f>
        <v>Id1636</v>
      </c>
      <c r="B1637" s="6" t="str">
        <f>IFERROR(INDEX('Customer Names'!$D:$D,MATCH($A1637,'Customer Names'!$A:$A,0)),"Not Found")</f>
        <v>Kristin</v>
      </c>
      <c r="C1637" s="6">
        <f>IFERROR(INDEX('Medical Examinations'!$B:$B,MATCH($A1637,'Medical Examinations'!$A:$A,0)),"Not Found")</f>
        <v>19.559999999999999</v>
      </c>
      <c r="D1637" s="6">
        <f>IFERROR(INDEX('Medical Examinations'!$C:$C,MATCH($A1637,'Medical Examinations'!$A:$A,0)),"Not Found")</f>
        <v>11.96</v>
      </c>
      <c r="E1637" s="6" t="str">
        <f>IFERROR(INDEX('Medical Examinations'!$I:$I,MATCH($A1637,'Medical Examinations'!$A:$A,0)),"Not Found")</f>
        <v>No</v>
      </c>
      <c r="F1637" s="6" t="str">
        <f>IFERROR(INDEX('Medical Examinations'!$J:$J,MATCH($A1637,'Medical Examinations'!$A:$A,0)),"Not Found")</f>
        <v>No</v>
      </c>
      <c r="G1637" s="6" t="str">
        <f>IFERROR(INDEX('Medical Examinations'!$F:$F,MATCH($A1637,'Medical Examinations'!$A:$A,0)),"Not Found")</f>
        <v>No</v>
      </c>
      <c r="H1637" s="6">
        <f>IFERROR(INDEX('Medical Examinations'!$L:$L,MATCH($A1637,'Medical Examinations'!$A:$A,0)),"Not Found")</f>
        <v>0</v>
      </c>
      <c r="I1637" s="6" t="str">
        <f>IFERROR(INDEX('Medical Examinations'!$K:$K,MATCH($A1637,'Medical Examinations'!$A:$A,0)),"Not Found")</f>
        <v>No</v>
      </c>
      <c r="J1637" s="6" t="str">
        <f>IFERROR(INDEX('Medical Examinations'!$M:$M,MATCH($A1637,'Medical Examinations'!$A:$A,0)),"Not Found")</f>
        <v>Normal Weight</v>
      </c>
      <c r="K1637" s="6" t="str">
        <f>IFERROR(INDEX('Medical Examinations'!$N:$N,MATCH($A1637,'Medical Examinations'!$A:$A,0)),"Not Found")</f>
        <v>Diabetic</v>
      </c>
      <c r="L1637" s="12">
        <f>IFERROR(INDEX('Hospitalisation Details'!$V:$V,MATCH($A1637,'Hospitalisation Details'!$A:$A,0)),"Not Found")</f>
        <v>0</v>
      </c>
      <c r="M1637" s="13">
        <f>IFERROR(INDEX('Hospitalisation Details'!$F:$F,MATCH($A1637,'Hospitalisation Details'!$A:$A,0)),"Not Found")</f>
        <v>5990.17</v>
      </c>
      <c r="N1637" s="6">
        <f>IFERROR(INDEX('Hospitalisation Details'!$S:$S,MATCH($A1637,'Hospitalisation Details'!$A:$A,0)),"Not Found")</f>
        <v>27258</v>
      </c>
      <c r="O1637" s="6">
        <f>IFERROR(INDEX('Hospitalisation Details'!$T:$T,MATCH($A1637,'Hospitalisation Details'!$A:$A,0)),"Not Found")</f>
        <v>48</v>
      </c>
      <c r="P1637" s="6">
        <f>IFERROR(INDEX('Hospitalisation Details'!$U:$U,MATCH($A1637,'Hospitalisation Details'!$A:$A,0)),"Not Found")</f>
        <v>0</v>
      </c>
      <c r="Q1637" s="6">
        <f>IFERROR(INDEX('Hospitalisation Details'!$W:$W,MATCH($A1637,'Hospitalisation Details'!$A:$A,0)),"Not Found")</f>
        <v>0</v>
      </c>
    </row>
    <row r="1638" spans="1:17" ht="15" customHeight="1" x14ac:dyDescent="0.3">
      <c r="A1638" s="6" t="str">
        <f>'Customer Names'!A1638</f>
        <v>Id1637</v>
      </c>
      <c r="B1638" s="6" t="str">
        <f>IFERROR(INDEX('Customer Names'!$D:$D,MATCH($A1638,'Customer Names'!$A:$A,0)),"Not Found")</f>
        <v>Andrea K.</v>
      </c>
      <c r="C1638" s="6">
        <f>IFERROR(INDEX('Medical Examinations'!$B:$B,MATCH($A1638,'Medical Examinations'!$A:$A,0)),"Not Found")</f>
        <v>37.335000000000001</v>
      </c>
      <c r="D1638" s="6">
        <f>IFERROR(INDEX('Medical Examinations'!$C:$C,MATCH($A1638,'Medical Examinations'!$A:$A,0)),"Not Found")</f>
        <v>6.26</v>
      </c>
      <c r="E1638" s="6" t="str">
        <f>IFERROR(INDEX('Medical Examinations'!$I:$I,MATCH($A1638,'Medical Examinations'!$A:$A,0)),"Not Found")</f>
        <v>Yes</v>
      </c>
      <c r="F1638" s="6" t="str">
        <f>IFERROR(INDEX('Medical Examinations'!$J:$J,MATCH($A1638,'Medical Examinations'!$A:$A,0)),"Not Found")</f>
        <v>No</v>
      </c>
      <c r="G1638" s="6" t="str">
        <f>IFERROR(INDEX('Medical Examinations'!$F:$F,MATCH($A1638,'Medical Examinations'!$A:$A,0)),"Not Found")</f>
        <v>No</v>
      </c>
      <c r="H1638" s="6">
        <f>IFERROR(INDEX('Medical Examinations'!$L:$L,MATCH($A1638,'Medical Examinations'!$A:$A,0)),"Not Found")</f>
        <v>1</v>
      </c>
      <c r="I1638" s="6" t="str">
        <f>IFERROR(INDEX('Medical Examinations'!$K:$K,MATCH($A1638,'Medical Examinations'!$A:$A,0)),"Not Found")</f>
        <v>No</v>
      </c>
      <c r="J1638" s="6" t="str">
        <f>IFERROR(INDEX('Medical Examinations'!$M:$M,MATCH($A1638,'Medical Examinations'!$A:$A,0)),"Not Found")</f>
        <v>Obesity</v>
      </c>
      <c r="K1638" s="6" t="str">
        <f>IFERROR(INDEX('Medical Examinations'!$N:$N,MATCH($A1638,'Medical Examinations'!$A:$A,0)),"Not Found")</f>
        <v>Prediabetic</v>
      </c>
      <c r="L1638" s="12">
        <f>IFERROR(INDEX('Hospitalisation Details'!$V:$V,MATCH($A1638,'Hospitalisation Details'!$A:$A,0)),"Not Found")</f>
        <v>0</v>
      </c>
      <c r="M1638" s="13">
        <f>IFERROR(INDEX('Hospitalisation Details'!$F:$F,MATCH($A1638,'Hospitalisation Details'!$A:$A,0)),"Not Found")</f>
        <v>5989.52</v>
      </c>
      <c r="N1638" s="6">
        <f>IFERROR(INDEX('Hospitalisation Details'!$S:$S,MATCH($A1638,'Hospitalisation Details'!$A:$A,0)),"Not Found")</f>
        <v>32304</v>
      </c>
      <c r="O1638" s="6">
        <f>IFERROR(INDEX('Hospitalisation Details'!$T:$T,MATCH($A1638,'Hospitalisation Details'!$A:$A,0)),"Not Found")</f>
        <v>34</v>
      </c>
      <c r="P1638" s="6">
        <f>IFERROR(INDEX('Hospitalisation Details'!$U:$U,MATCH($A1638,'Hospitalisation Details'!$A:$A,0)),"Not Found")</f>
        <v>0</v>
      </c>
      <c r="Q1638" s="6">
        <f>IFERROR(INDEX('Hospitalisation Details'!$W:$W,MATCH($A1638,'Hospitalisation Details'!$A:$A,0)),"Not Found")</f>
        <v>0</v>
      </c>
    </row>
    <row r="1639" spans="1:17" ht="15" customHeight="1" x14ac:dyDescent="0.3">
      <c r="A1639" s="6" t="str">
        <f>'Customer Names'!A1639</f>
        <v>Id1638</v>
      </c>
      <c r="B1639" s="6" t="str">
        <f>IFERROR(INDEX('Customer Names'!$D:$D,MATCH($A1639,'Customer Names'!$A:$A,0)),"Not Found")</f>
        <v>Kris</v>
      </c>
      <c r="C1639" s="6">
        <f>IFERROR(INDEX('Medical Examinations'!$B:$B,MATCH($A1639,'Medical Examinations'!$A:$A,0)),"Not Found")</f>
        <v>19.53</v>
      </c>
      <c r="D1639" s="6">
        <f>IFERROR(INDEX('Medical Examinations'!$C:$C,MATCH($A1639,'Medical Examinations'!$A:$A,0)),"Not Found")</f>
        <v>11.68</v>
      </c>
      <c r="E1639" s="6" t="str">
        <f>IFERROR(INDEX('Medical Examinations'!$I:$I,MATCH($A1639,'Medical Examinations'!$A:$A,0)),"Not Found")</f>
        <v>No</v>
      </c>
      <c r="F1639" s="6" t="str">
        <f>IFERROR(INDEX('Medical Examinations'!$J:$J,MATCH($A1639,'Medical Examinations'!$A:$A,0)),"Not Found")</f>
        <v>No</v>
      </c>
      <c r="G1639" s="6" t="str">
        <f>IFERROR(INDEX('Medical Examinations'!$F:$F,MATCH($A1639,'Medical Examinations'!$A:$A,0)),"Not Found")</f>
        <v>No</v>
      </c>
      <c r="H1639" s="6">
        <f>IFERROR(INDEX('Medical Examinations'!$L:$L,MATCH($A1639,'Medical Examinations'!$A:$A,0)),"Not Found")</f>
        <v>0</v>
      </c>
      <c r="I1639" s="6" t="str">
        <f>IFERROR(INDEX('Medical Examinations'!$K:$K,MATCH($A1639,'Medical Examinations'!$A:$A,0)),"Not Found")</f>
        <v>No</v>
      </c>
      <c r="J1639" s="6" t="str">
        <f>IFERROR(INDEX('Medical Examinations'!$M:$M,MATCH($A1639,'Medical Examinations'!$A:$A,0)),"Not Found")</f>
        <v>Normal Weight</v>
      </c>
      <c r="K1639" s="6" t="str">
        <f>IFERROR(INDEX('Medical Examinations'!$N:$N,MATCH($A1639,'Medical Examinations'!$A:$A,0)),"Not Found")</f>
        <v>Diabetic</v>
      </c>
      <c r="L1639" s="12">
        <f>IFERROR(INDEX('Hospitalisation Details'!$V:$V,MATCH($A1639,'Hospitalisation Details'!$A:$A,0)),"Not Found")</f>
        <v>0</v>
      </c>
      <c r="M1639" s="13">
        <f>IFERROR(INDEX('Hospitalisation Details'!$F:$F,MATCH($A1639,'Hospitalisation Details'!$A:$A,0)),"Not Found")</f>
        <v>5979.99</v>
      </c>
      <c r="N1639" s="6">
        <f>IFERROR(INDEX('Hospitalisation Details'!$S:$S,MATCH($A1639,'Hospitalisation Details'!$A:$A,0)),"Not Found")</f>
        <v>27313</v>
      </c>
      <c r="O1639" s="6">
        <f>IFERROR(INDEX('Hospitalisation Details'!$T:$T,MATCH($A1639,'Hospitalisation Details'!$A:$A,0)),"Not Found")</f>
        <v>48</v>
      </c>
      <c r="P1639" s="6">
        <f>IFERROR(INDEX('Hospitalisation Details'!$U:$U,MATCH($A1639,'Hospitalisation Details'!$A:$A,0)),"Not Found")</f>
        <v>0</v>
      </c>
      <c r="Q1639" s="6">
        <f>IFERROR(INDEX('Hospitalisation Details'!$W:$W,MATCH($A1639,'Hospitalisation Details'!$A:$A,0)),"Not Found")</f>
        <v>0</v>
      </c>
    </row>
    <row r="1640" spans="1:17" ht="15" customHeight="1" x14ac:dyDescent="0.3">
      <c r="A1640" s="6" t="str">
        <f>'Customer Names'!A1640</f>
        <v>Id1639</v>
      </c>
      <c r="B1640" s="6" t="str">
        <f>IFERROR(INDEX('Customer Names'!$D:$D,MATCH($A1640,'Customer Names'!$A:$A,0)),"Not Found")</f>
        <v>Alden W</v>
      </c>
      <c r="C1640" s="6">
        <f>IFERROR(INDEX('Medical Examinations'!$B:$B,MATCH($A1640,'Medical Examinations'!$A:$A,0)),"Not Found")</f>
        <v>34.1</v>
      </c>
      <c r="D1640" s="6">
        <f>IFERROR(INDEX('Medical Examinations'!$C:$C,MATCH($A1640,'Medical Examinations'!$A:$A,0)),"Not Found")</f>
        <v>5.16</v>
      </c>
      <c r="E1640" s="6" t="str">
        <f>IFERROR(INDEX('Medical Examinations'!$I:$I,MATCH($A1640,'Medical Examinations'!$A:$A,0)),"Not Found")</f>
        <v>No</v>
      </c>
      <c r="F1640" s="6" t="str">
        <f>IFERROR(INDEX('Medical Examinations'!$J:$J,MATCH($A1640,'Medical Examinations'!$A:$A,0)),"Not Found")</f>
        <v>No</v>
      </c>
      <c r="G1640" s="6" t="str">
        <f>IFERROR(INDEX('Medical Examinations'!$F:$F,MATCH($A1640,'Medical Examinations'!$A:$A,0)),"Not Found")</f>
        <v>No</v>
      </c>
      <c r="H1640" s="6">
        <f>IFERROR(INDEX('Medical Examinations'!$L:$L,MATCH($A1640,'Medical Examinations'!$A:$A,0)),"Not Found")</f>
        <v>0</v>
      </c>
      <c r="I1640" s="6" t="str">
        <f>IFERROR(INDEX('Medical Examinations'!$K:$K,MATCH($A1640,'Medical Examinations'!$A:$A,0)),"Not Found")</f>
        <v>No</v>
      </c>
      <c r="J1640" s="6" t="str">
        <f>IFERROR(INDEX('Medical Examinations'!$M:$M,MATCH($A1640,'Medical Examinations'!$A:$A,0)),"Not Found")</f>
        <v>Obesity</v>
      </c>
      <c r="K1640" s="6" t="str">
        <f>IFERROR(INDEX('Medical Examinations'!$N:$N,MATCH($A1640,'Medical Examinations'!$A:$A,0)),"Not Found")</f>
        <v>Normal</v>
      </c>
      <c r="L1640" s="12">
        <f>IFERROR(INDEX('Hospitalisation Details'!$V:$V,MATCH($A1640,'Hospitalisation Details'!$A:$A,0)),"Not Found")</f>
        <v>0</v>
      </c>
      <c r="M1640" s="13">
        <f>IFERROR(INDEX('Hospitalisation Details'!$F:$F,MATCH($A1640,'Hospitalisation Details'!$A:$A,0)),"Not Found")</f>
        <v>5979.73</v>
      </c>
      <c r="N1640" s="6">
        <f>IFERROR(INDEX('Hospitalisation Details'!$S:$S,MATCH($A1640,'Hospitalisation Details'!$A:$A,0)),"Not Found")</f>
        <v>29504</v>
      </c>
      <c r="O1640" s="6">
        <f>IFERROR(INDEX('Hospitalisation Details'!$T:$T,MATCH($A1640,'Hospitalisation Details'!$A:$A,0)),"Not Found")</f>
        <v>42</v>
      </c>
      <c r="P1640" s="6">
        <f>IFERROR(INDEX('Hospitalisation Details'!$U:$U,MATCH($A1640,'Hospitalisation Details'!$A:$A,0)),"Not Found")</f>
        <v>0</v>
      </c>
      <c r="Q1640" s="6">
        <f>IFERROR(INDEX('Hospitalisation Details'!$W:$W,MATCH($A1640,'Hospitalisation Details'!$A:$A,0)),"Not Found")</f>
        <v>0</v>
      </c>
    </row>
    <row r="1641" spans="1:17" ht="15" customHeight="1" x14ac:dyDescent="0.3">
      <c r="A1641" s="6" t="str">
        <f>'Customer Names'!A1641</f>
        <v>Id1640</v>
      </c>
      <c r="B1641" s="6" t="str">
        <f>IFERROR(INDEX('Customer Names'!$D:$D,MATCH($A1641,'Customer Names'!$A:$A,0)),"Not Found")</f>
        <v>Suzanne M</v>
      </c>
      <c r="C1641" s="6">
        <f>IFERROR(INDEX('Medical Examinations'!$B:$B,MATCH($A1641,'Medical Examinations'!$A:$A,0)),"Not Found")</f>
        <v>16.5</v>
      </c>
      <c r="D1641" s="6">
        <f>IFERROR(INDEX('Medical Examinations'!$C:$C,MATCH($A1641,'Medical Examinations'!$A:$A,0)),"Not Found")</f>
        <v>6.9</v>
      </c>
      <c r="E1641" s="6" t="str">
        <f>IFERROR(INDEX('Medical Examinations'!$I:$I,MATCH($A1641,'Medical Examinations'!$A:$A,0)),"Not Found")</f>
        <v>Yes</v>
      </c>
      <c r="F1641" s="6" t="str">
        <f>IFERROR(INDEX('Medical Examinations'!$J:$J,MATCH($A1641,'Medical Examinations'!$A:$A,0)),"Not Found")</f>
        <v>No</v>
      </c>
      <c r="G1641" s="6" t="str">
        <f>IFERROR(INDEX('Medical Examinations'!$F:$F,MATCH($A1641,'Medical Examinations'!$A:$A,0)),"Not Found")</f>
        <v>No</v>
      </c>
      <c r="H1641" s="6">
        <f>IFERROR(INDEX('Medical Examinations'!$L:$L,MATCH($A1641,'Medical Examinations'!$A:$A,0)),"Not Found")</f>
        <v>2</v>
      </c>
      <c r="I1641" s="6" t="str">
        <f>IFERROR(INDEX('Medical Examinations'!$K:$K,MATCH($A1641,'Medical Examinations'!$A:$A,0)),"Not Found")</f>
        <v>No</v>
      </c>
      <c r="J1641" s="6" t="str">
        <f>IFERROR(INDEX('Medical Examinations'!$M:$M,MATCH($A1641,'Medical Examinations'!$A:$A,0)),"Not Found")</f>
        <v>Underweight</v>
      </c>
      <c r="K1641" s="6" t="str">
        <f>IFERROR(INDEX('Medical Examinations'!$N:$N,MATCH($A1641,'Medical Examinations'!$A:$A,0)),"Not Found")</f>
        <v>Diabetic</v>
      </c>
      <c r="L1641" s="12">
        <f>IFERROR(INDEX('Hospitalisation Details'!$V:$V,MATCH($A1641,'Hospitalisation Details'!$A:$A,0)),"Not Found")</f>
        <v>0</v>
      </c>
      <c r="M1641" s="13">
        <f>IFERROR(INDEX('Hospitalisation Details'!$F:$F,MATCH($A1641,'Hospitalisation Details'!$A:$A,0)),"Not Found")</f>
        <v>5979.66</v>
      </c>
      <c r="N1641" s="6">
        <f>IFERROR(INDEX('Hospitalisation Details'!$S:$S,MATCH($A1641,'Hospitalisation Details'!$A:$A,0)),"Not Found")</f>
        <v>25744</v>
      </c>
      <c r="O1641" s="6">
        <f>IFERROR(INDEX('Hospitalisation Details'!$T:$T,MATCH($A1641,'Hospitalisation Details'!$A:$A,0)),"Not Found")</f>
        <v>52</v>
      </c>
      <c r="P1641" s="6">
        <f>IFERROR(INDEX('Hospitalisation Details'!$U:$U,MATCH($A1641,'Hospitalisation Details'!$A:$A,0)),"Not Found")</f>
        <v>0</v>
      </c>
      <c r="Q1641" s="6">
        <f>IFERROR(INDEX('Hospitalisation Details'!$W:$W,MATCH($A1641,'Hospitalisation Details'!$A:$A,0)),"Not Found")</f>
        <v>0</v>
      </c>
    </row>
    <row r="1642" spans="1:17" ht="15" customHeight="1" x14ac:dyDescent="0.3">
      <c r="A1642" s="6" t="str">
        <f>'Customer Names'!A1642</f>
        <v>Id1641</v>
      </c>
      <c r="B1642" s="6" t="str">
        <f>IFERROR(INDEX('Customer Names'!$D:$D,MATCH($A1642,'Customer Names'!$A:$A,0)),"Not Found")</f>
        <v>Heidi Z.</v>
      </c>
      <c r="C1642" s="6">
        <f>IFERROR(INDEX('Medical Examinations'!$B:$B,MATCH($A1642,'Medical Examinations'!$A:$A,0)),"Not Found")</f>
        <v>30.69</v>
      </c>
      <c r="D1642" s="6">
        <f>IFERROR(INDEX('Medical Examinations'!$C:$C,MATCH($A1642,'Medical Examinations'!$A:$A,0)),"Not Found")</f>
        <v>4.83</v>
      </c>
      <c r="E1642" s="6" t="str">
        <f>IFERROR(INDEX('Medical Examinations'!$I:$I,MATCH($A1642,'Medical Examinations'!$A:$A,0)),"Not Found")</f>
        <v>No</v>
      </c>
      <c r="F1642" s="6" t="str">
        <f>IFERROR(INDEX('Medical Examinations'!$J:$J,MATCH($A1642,'Medical Examinations'!$A:$A,0)),"Not Found")</f>
        <v>No</v>
      </c>
      <c r="G1642" s="6" t="str">
        <f>IFERROR(INDEX('Medical Examinations'!$F:$F,MATCH($A1642,'Medical Examinations'!$A:$A,0)),"Not Found")</f>
        <v>No</v>
      </c>
      <c r="H1642" s="6">
        <f>IFERROR(INDEX('Medical Examinations'!$L:$L,MATCH($A1642,'Medical Examinations'!$A:$A,0)),"Not Found")</f>
        <v>1</v>
      </c>
      <c r="I1642" s="6" t="str">
        <f>IFERROR(INDEX('Medical Examinations'!$K:$K,MATCH($A1642,'Medical Examinations'!$A:$A,0)),"Not Found")</f>
        <v>No</v>
      </c>
      <c r="J1642" s="6" t="str">
        <f>IFERROR(INDEX('Medical Examinations'!$M:$M,MATCH($A1642,'Medical Examinations'!$A:$A,0)),"Not Found")</f>
        <v>Obesity</v>
      </c>
      <c r="K1642" s="6" t="str">
        <f>IFERROR(INDEX('Medical Examinations'!$N:$N,MATCH($A1642,'Medical Examinations'!$A:$A,0)),"Not Found")</f>
        <v>Normal</v>
      </c>
      <c r="L1642" s="12">
        <f>IFERROR(INDEX('Hospitalisation Details'!$V:$V,MATCH($A1642,'Hospitalisation Details'!$A:$A,0)),"Not Found")</f>
        <v>0</v>
      </c>
      <c r="M1642" s="13">
        <f>IFERROR(INDEX('Hospitalisation Details'!$F:$F,MATCH($A1642,'Hospitalisation Details'!$A:$A,0)),"Not Found")</f>
        <v>5976.83</v>
      </c>
      <c r="N1642" s="6">
        <f>IFERROR(INDEX('Hospitalisation Details'!$S:$S,MATCH($A1642,'Hospitalisation Details'!$A:$A,0)),"Not Found")</f>
        <v>30997</v>
      </c>
      <c r="O1642" s="6">
        <f>IFERROR(INDEX('Hospitalisation Details'!$T:$T,MATCH($A1642,'Hospitalisation Details'!$A:$A,0)),"Not Found")</f>
        <v>38</v>
      </c>
      <c r="P1642" s="6">
        <f>IFERROR(INDEX('Hospitalisation Details'!$U:$U,MATCH($A1642,'Hospitalisation Details'!$A:$A,0)),"Not Found")</f>
        <v>0</v>
      </c>
      <c r="Q1642" s="6">
        <f>IFERROR(INDEX('Hospitalisation Details'!$W:$W,MATCH($A1642,'Hospitalisation Details'!$A:$A,0)),"Not Found")</f>
        <v>0</v>
      </c>
    </row>
    <row r="1643" spans="1:17" ht="15" customHeight="1" x14ac:dyDescent="0.3">
      <c r="A1643" s="6" t="str">
        <f>'Customer Names'!A1643</f>
        <v>Id1642</v>
      </c>
      <c r="B1643" s="6" t="str">
        <f>IFERROR(INDEX('Customer Names'!$D:$D,MATCH($A1643,'Customer Names'!$A:$A,0)),"Not Found")</f>
        <v>Carolyn</v>
      </c>
      <c r="C1643" s="6">
        <f>IFERROR(INDEX('Medical Examinations'!$B:$B,MATCH($A1643,'Medical Examinations'!$A:$A,0)),"Not Found")</f>
        <v>28.93</v>
      </c>
      <c r="D1643" s="6">
        <f>IFERROR(INDEX('Medical Examinations'!$C:$C,MATCH($A1643,'Medical Examinations'!$A:$A,0)),"Not Found")</f>
        <v>4.87</v>
      </c>
      <c r="E1643" s="6" t="str">
        <f>IFERROR(INDEX('Medical Examinations'!$I:$I,MATCH($A1643,'Medical Examinations'!$A:$A,0)),"Not Found")</f>
        <v>No</v>
      </c>
      <c r="F1643" s="6" t="str">
        <f>IFERROR(INDEX('Medical Examinations'!$J:$J,MATCH($A1643,'Medical Examinations'!$A:$A,0)),"Not Found")</f>
        <v>No</v>
      </c>
      <c r="G1643" s="6" t="str">
        <f>IFERROR(INDEX('Medical Examinations'!$F:$F,MATCH($A1643,'Medical Examinations'!$A:$A,0)),"Not Found")</f>
        <v>No</v>
      </c>
      <c r="H1643" s="6">
        <f>IFERROR(INDEX('Medical Examinations'!$L:$L,MATCH($A1643,'Medical Examinations'!$A:$A,0)),"Not Found")</f>
        <v>1</v>
      </c>
      <c r="I1643" s="6" t="str">
        <f>IFERROR(INDEX('Medical Examinations'!$K:$K,MATCH($A1643,'Medical Examinations'!$A:$A,0)),"Not Found")</f>
        <v>No</v>
      </c>
      <c r="J1643" s="6" t="str">
        <f>IFERROR(INDEX('Medical Examinations'!$M:$M,MATCH($A1643,'Medical Examinations'!$A:$A,0)),"Not Found")</f>
        <v>Overweight</v>
      </c>
      <c r="K1643" s="6" t="str">
        <f>IFERROR(INDEX('Medical Examinations'!$N:$N,MATCH($A1643,'Medical Examinations'!$A:$A,0)),"Not Found")</f>
        <v>Normal</v>
      </c>
      <c r="L1643" s="12">
        <f>IFERROR(INDEX('Hospitalisation Details'!$V:$V,MATCH($A1643,'Hospitalisation Details'!$A:$A,0)),"Not Found")</f>
        <v>0</v>
      </c>
      <c r="M1643" s="13">
        <f>IFERROR(INDEX('Hospitalisation Details'!$F:$F,MATCH($A1643,'Hospitalisation Details'!$A:$A,0)),"Not Found")</f>
        <v>5974.38</v>
      </c>
      <c r="N1643" s="6">
        <f>IFERROR(INDEX('Hospitalisation Details'!$S:$S,MATCH($A1643,'Hospitalisation Details'!$A:$A,0)),"Not Found")</f>
        <v>30944</v>
      </c>
      <c r="O1643" s="6">
        <f>IFERROR(INDEX('Hospitalisation Details'!$T:$T,MATCH($A1643,'Hospitalisation Details'!$A:$A,0)),"Not Found")</f>
        <v>38</v>
      </c>
      <c r="P1643" s="6">
        <f>IFERROR(INDEX('Hospitalisation Details'!$U:$U,MATCH($A1643,'Hospitalisation Details'!$A:$A,0)),"Not Found")</f>
        <v>0</v>
      </c>
      <c r="Q1643" s="6">
        <f>IFERROR(INDEX('Hospitalisation Details'!$W:$W,MATCH($A1643,'Hospitalisation Details'!$A:$A,0)),"Not Found")</f>
        <v>0</v>
      </c>
    </row>
    <row r="1644" spans="1:17" ht="15" customHeight="1" x14ac:dyDescent="0.3">
      <c r="A1644" s="6" t="str">
        <f>'Customer Names'!A1644</f>
        <v>Id1643</v>
      </c>
      <c r="B1644" s="6" t="str">
        <f>IFERROR(INDEX('Customer Names'!$D:$D,MATCH($A1644,'Customer Names'!$A:$A,0)),"Not Found")</f>
        <v>Sabine</v>
      </c>
      <c r="C1644" s="6">
        <f>IFERROR(INDEX('Medical Examinations'!$B:$B,MATCH($A1644,'Medical Examinations'!$A:$A,0)),"Not Found")</f>
        <v>38.9</v>
      </c>
      <c r="D1644" s="6">
        <f>IFERROR(INDEX('Medical Examinations'!$C:$C,MATCH($A1644,'Medical Examinations'!$A:$A,0)),"Not Found")</f>
        <v>4.28</v>
      </c>
      <c r="E1644" s="6" t="str">
        <f>IFERROR(INDEX('Medical Examinations'!$I:$I,MATCH($A1644,'Medical Examinations'!$A:$A,0)),"Not Found")</f>
        <v>No</v>
      </c>
      <c r="F1644" s="6" t="str">
        <f>IFERROR(INDEX('Medical Examinations'!$J:$J,MATCH($A1644,'Medical Examinations'!$A:$A,0)),"Not Found")</f>
        <v>No</v>
      </c>
      <c r="G1644" s="6" t="str">
        <f>IFERROR(INDEX('Medical Examinations'!$F:$F,MATCH($A1644,'Medical Examinations'!$A:$A,0)),"Not Found")</f>
        <v>No</v>
      </c>
      <c r="H1644" s="6">
        <f>IFERROR(INDEX('Medical Examinations'!$L:$L,MATCH($A1644,'Medical Examinations'!$A:$A,0)),"Not Found")</f>
        <v>0</v>
      </c>
      <c r="I1644" s="6" t="str">
        <f>IFERROR(INDEX('Medical Examinations'!$K:$K,MATCH($A1644,'Medical Examinations'!$A:$A,0)),"Not Found")</f>
        <v>No</v>
      </c>
      <c r="J1644" s="6" t="str">
        <f>IFERROR(INDEX('Medical Examinations'!$M:$M,MATCH($A1644,'Medical Examinations'!$A:$A,0)),"Not Found")</f>
        <v>Obesity</v>
      </c>
      <c r="K1644" s="6" t="str">
        <f>IFERROR(INDEX('Medical Examinations'!$N:$N,MATCH($A1644,'Medical Examinations'!$A:$A,0)),"Not Found")</f>
        <v>Normal</v>
      </c>
      <c r="L1644" s="12">
        <f>IFERROR(INDEX('Hospitalisation Details'!$V:$V,MATCH($A1644,'Hospitalisation Details'!$A:$A,0)),"Not Found")</f>
        <v>0</v>
      </c>
      <c r="M1644" s="13">
        <f>IFERROR(INDEX('Hospitalisation Details'!$F:$F,MATCH($A1644,'Hospitalisation Details'!$A:$A,0)),"Not Found")</f>
        <v>5972.38</v>
      </c>
      <c r="N1644" s="6">
        <f>IFERROR(INDEX('Hospitalisation Details'!$S:$S,MATCH($A1644,'Hospitalisation Details'!$A:$A,0)),"Not Found")</f>
        <v>32711</v>
      </c>
      <c r="O1644" s="6">
        <f>IFERROR(INDEX('Hospitalisation Details'!$T:$T,MATCH($A1644,'Hospitalisation Details'!$A:$A,0)),"Not Found")</f>
        <v>33</v>
      </c>
      <c r="P1644" s="6">
        <f>IFERROR(INDEX('Hospitalisation Details'!$U:$U,MATCH($A1644,'Hospitalisation Details'!$A:$A,0)),"Not Found")</f>
        <v>0</v>
      </c>
      <c r="Q1644" s="6">
        <f>IFERROR(INDEX('Hospitalisation Details'!$W:$W,MATCH($A1644,'Hospitalisation Details'!$A:$A,0)),"Not Found")</f>
        <v>0</v>
      </c>
    </row>
    <row r="1645" spans="1:17" ht="15" customHeight="1" x14ac:dyDescent="0.3">
      <c r="A1645" s="6" t="str">
        <f>'Customer Names'!A1645</f>
        <v>Id1644</v>
      </c>
      <c r="B1645" s="6" t="str">
        <f>IFERROR(INDEX('Customer Names'!$D:$D,MATCH($A1645,'Customer Names'!$A:$A,0)),"Not Found")</f>
        <v>Bobby</v>
      </c>
      <c r="C1645" s="6">
        <f>IFERROR(INDEX('Medical Examinations'!$B:$B,MATCH($A1645,'Medical Examinations'!$A:$A,0)),"Not Found")</f>
        <v>26.9</v>
      </c>
      <c r="D1645" s="6">
        <f>IFERROR(INDEX('Medical Examinations'!$C:$C,MATCH($A1645,'Medical Examinations'!$A:$A,0)),"Not Found")</f>
        <v>4.07</v>
      </c>
      <c r="E1645" s="6" t="str">
        <f>IFERROR(INDEX('Medical Examinations'!$I:$I,MATCH($A1645,'Medical Examinations'!$A:$A,0)),"Not Found")</f>
        <v>No</v>
      </c>
      <c r="F1645" s="6" t="str">
        <f>IFERROR(INDEX('Medical Examinations'!$J:$J,MATCH($A1645,'Medical Examinations'!$A:$A,0)),"Not Found")</f>
        <v>No</v>
      </c>
      <c r="G1645" s="6" t="str">
        <f>IFERROR(INDEX('Medical Examinations'!$F:$F,MATCH($A1645,'Medical Examinations'!$A:$A,0)),"Not Found")</f>
        <v>No</v>
      </c>
      <c r="H1645" s="6">
        <f>IFERROR(INDEX('Medical Examinations'!$L:$L,MATCH($A1645,'Medical Examinations'!$A:$A,0)),"Not Found")</f>
        <v>0</v>
      </c>
      <c r="I1645" s="6" t="str">
        <f>IFERROR(INDEX('Medical Examinations'!$K:$K,MATCH($A1645,'Medical Examinations'!$A:$A,0)),"Not Found")</f>
        <v>No</v>
      </c>
      <c r="J1645" s="6" t="str">
        <f>IFERROR(INDEX('Medical Examinations'!$M:$M,MATCH($A1645,'Medical Examinations'!$A:$A,0)),"Not Found")</f>
        <v>Overweight</v>
      </c>
      <c r="K1645" s="6" t="str">
        <f>IFERROR(INDEX('Medical Examinations'!$N:$N,MATCH($A1645,'Medical Examinations'!$A:$A,0)),"Not Found")</f>
        <v>Normal</v>
      </c>
      <c r="L1645" s="12">
        <f>IFERROR(INDEX('Hospitalisation Details'!$V:$V,MATCH($A1645,'Hospitalisation Details'!$A:$A,0)),"Not Found")</f>
        <v>0</v>
      </c>
      <c r="M1645" s="13">
        <f>IFERROR(INDEX('Hospitalisation Details'!$F:$F,MATCH($A1645,'Hospitalisation Details'!$A:$A,0)),"Not Found")</f>
        <v>5969.72</v>
      </c>
      <c r="N1645" s="6">
        <f>IFERROR(INDEX('Hospitalisation Details'!$S:$S,MATCH($A1645,'Hospitalisation Details'!$A:$A,0)),"Not Found")</f>
        <v>29423</v>
      </c>
      <c r="O1645" s="6">
        <f>IFERROR(INDEX('Hospitalisation Details'!$T:$T,MATCH($A1645,'Hospitalisation Details'!$A:$A,0)),"Not Found")</f>
        <v>42</v>
      </c>
      <c r="P1645" s="6">
        <f>IFERROR(INDEX('Hospitalisation Details'!$U:$U,MATCH($A1645,'Hospitalisation Details'!$A:$A,0)),"Not Found")</f>
        <v>0</v>
      </c>
      <c r="Q1645" s="6">
        <f>IFERROR(INDEX('Hospitalisation Details'!$W:$W,MATCH($A1645,'Hospitalisation Details'!$A:$A,0)),"Not Found")</f>
        <v>0</v>
      </c>
    </row>
    <row r="1646" spans="1:17" ht="15" customHeight="1" x14ac:dyDescent="0.3">
      <c r="A1646" s="6" t="str">
        <f>'Customer Names'!A1646</f>
        <v>Id1645</v>
      </c>
      <c r="B1646" s="6" t="str">
        <f>IFERROR(INDEX('Customer Names'!$D:$D,MATCH($A1646,'Customer Names'!$A:$A,0)),"Not Found")</f>
        <v>Fan</v>
      </c>
      <c r="C1646" s="6">
        <f>IFERROR(INDEX('Medical Examinations'!$B:$B,MATCH($A1646,'Medical Examinations'!$A:$A,0)),"Not Found")</f>
        <v>24.86</v>
      </c>
      <c r="D1646" s="6">
        <f>IFERROR(INDEX('Medical Examinations'!$C:$C,MATCH($A1646,'Medical Examinations'!$A:$A,0)),"Not Found")</f>
        <v>6.23</v>
      </c>
      <c r="E1646" s="6" t="str">
        <f>IFERROR(INDEX('Medical Examinations'!$I:$I,MATCH($A1646,'Medical Examinations'!$A:$A,0)),"Not Found")</f>
        <v>No</v>
      </c>
      <c r="F1646" s="6" t="str">
        <f>IFERROR(INDEX('Medical Examinations'!$J:$J,MATCH($A1646,'Medical Examinations'!$A:$A,0)),"Not Found")</f>
        <v>No</v>
      </c>
      <c r="G1646" s="6" t="str">
        <f>IFERROR(INDEX('Medical Examinations'!$F:$F,MATCH($A1646,'Medical Examinations'!$A:$A,0)),"Not Found")</f>
        <v>No</v>
      </c>
      <c r="H1646" s="6">
        <f>IFERROR(INDEX('Medical Examinations'!$L:$L,MATCH($A1646,'Medical Examinations'!$A:$A,0)),"Not Found")</f>
        <v>0</v>
      </c>
      <c r="I1646" s="6" t="str">
        <f>IFERROR(INDEX('Medical Examinations'!$K:$K,MATCH($A1646,'Medical Examinations'!$A:$A,0)),"Not Found")</f>
        <v>No</v>
      </c>
      <c r="J1646" s="6" t="str">
        <f>IFERROR(INDEX('Medical Examinations'!$M:$M,MATCH($A1646,'Medical Examinations'!$A:$A,0)),"Not Found")</f>
        <v>Normal Weight</v>
      </c>
      <c r="K1646" s="6" t="str">
        <f>IFERROR(INDEX('Medical Examinations'!$N:$N,MATCH($A1646,'Medical Examinations'!$A:$A,0)),"Not Found")</f>
        <v>Prediabetic</v>
      </c>
      <c r="L1646" s="12">
        <f>IFERROR(INDEX('Hospitalisation Details'!$V:$V,MATCH($A1646,'Hospitalisation Details'!$A:$A,0)),"Not Found")</f>
        <v>0</v>
      </c>
      <c r="M1646" s="13">
        <f>IFERROR(INDEX('Hospitalisation Details'!$F:$F,MATCH($A1646,'Hospitalisation Details'!$A:$A,0)),"Not Found")</f>
        <v>5966.89</v>
      </c>
      <c r="N1646" s="6">
        <f>IFERROR(INDEX('Hospitalisation Details'!$S:$S,MATCH($A1646,'Hospitalisation Details'!$A:$A,0)),"Not Found")</f>
        <v>29438</v>
      </c>
      <c r="O1646" s="6">
        <f>IFERROR(INDEX('Hospitalisation Details'!$T:$T,MATCH($A1646,'Hospitalisation Details'!$A:$A,0)),"Not Found")</f>
        <v>42</v>
      </c>
      <c r="P1646" s="6">
        <f>IFERROR(INDEX('Hospitalisation Details'!$U:$U,MATCH($A1646,'Hospitalisation Details'!$A:$A,0)),"Not Found")</f>
        <v>0</v>
      </c>
      <c r="Q1646" s="6">
        <f>IFERROR(INDEX('Hospitalisation Details'!$W:$W,MATCH($A1646,'Hospitalisation Details'!$A:$A,0)),"Not Found")</f>
        <v>0</v>
      </c>
    </row>
    <row r="1647" spans="1:17" ht="15" customHeight="1" x14ac:dyDescent="0.3">
      <c r="A1647" s="6" t="str">
        <f>'Customer Names'!A1647</f>
        <v>Id1646</v>
      </c>
      <c r="B1647" s="6" t="str">
        <f>IFERROR(INDEX('Customer Names'!$D:$D,MATCH($A1647,'Customer Names'!$A:$A,0)),"Not Found")</f>
        <v>Rachel M</v>
      </c>
      <c r="C1647" s="6">
        <f>IFERROR(INDEX('Medical Examinations'!$B:$B,MATCH($A1647,'Medical Examinations'!$A:$A,0)),"Not Found")</f>
        <v>39.14</v>
      </c>
      <c r="D1647" s="6">
        <f>IFERROR(INDEX('Medical Examinations'!$C:$C,MATCH($A1647,'Medical Examinations'!$A:$A,0)),"Not Found")</f>
        <v>6.24</v>
      </c>
      <c r="E1647" s="6" t="str">
        <f>IFERROR(INDEX('Medical Examinations'!$I:$I,MATCH($A1647,'Medical Examinations'!$A:$A,0)),"Not Found")</f>
        <v>No</v>
      </c>
      <c r="F1647" s="6" t="str">
        <f>IFERROR(INDEX('Medical Examinations'!$J:$J,MATCH($A1647,'Medical Examinations'!$A:$A,0)),"Not Found")</f>
        <v>Yes</v>
      </c>
      <c r="G1647" s="6" t="str">
        <f>IFERROR(INDEX('Medical Examinations'!$F:$F,MATCH($A1647,'Medical Examinations'!$A:$A,0)),"Not Found")</f>
        <v>No</v>
      </c>
      <c r="H1647" s="6">
        <f>IFERROR(INDEX('Medical Examinations'!$L:$L,MATCH($A1647,'Medical Examinations'!$A:$A,0)),"Not Found")</f>
        <v>1</v>
      </c>
      <c r="I1647" s="6" t="str">
        <f>IFERROR(INDEX('Medical Examinations'!$K:$K,MATCH($A1647,'Medical Examinations'!$A:$A,0)),"Not Found")</f>
        <v>No</v>
      </c>
      <c r="J1647" s="6" t="str">
        <f>IFERROR(INDEX('Medical Examinations'!$M:$M,MATCH($A1647,'Medical Examinations'!$A:$A,0)),"Not Found")</f>
        <v>Obesity</v>
      </c>
      <c r="K1647" s="6" t="str">
        <f>IFERROR(INDEX('Medical Examinations'!$N:$N,MATCH($A1647,'Medical Examinations'!$A:$A,0)),"Not Found")</f>
        <v>Prediabetic</v>
      </c>
      <c r="L1647" s="12">
        <f>IFERROR(INDEX('Hospitalisation Details'!$V:$V,MATCH($A1647,'Hospitalisation Details'!$A:$A,0)),"Not Found")</f>
        <v>0</v>
      </c>
      <c r="M1647" s="13">
        <f>IFERROR(INDEX('Hospitalisation Details'!$F:$F,MATCH($A1647,'Hospitalisation Details'!$A:$A,0)),"Not Found")</f>
        <v>5960.91</v>
      </c>
      <c r="N1647" s="6">
        <f>IFERROR(INDEX('Hospitalisation Details'!$S:$S,MATCH($A1647,'Hospitalisation Details'!$A:$A,0)),"Not Found")</f>
        <v>38183</v>
      </c>
      <c r="O1647" s="6">
        <f>IFERROR(INDEX('Hospitalisation Details'!$T:$T,MATCH($A1647,'Hospitalisation Details'!$A:$A,0)),"Not Found")</f>
        <v>18</v>
      </c>
      <c r="P1647" s="6">
        <f>IFERROR(INDEX('Hospitalisation Details'!$U:$U,MATCH($A1647,'Hospitalisation Details'!$A:$A,0)),"Not Found")</f>
        <v>0</v>
      </c>
      <c r="Q1647" s="6">
        <f>IFERROR(INDEX('Hospitalisation Details'!$W:$W,MATCH($A1647,'Hospitalisation Details'!$A:$A,0)),"Not Found")</f>
        <v>0</v>
      </c>
    </row>
    <row r="1648" spans="1:17" ht="15" customHeight="1" x14ac:dyDescent="0.3">
      <c r="A1648" s="6" t="str">
        <f>'Customer Names'!A1648</f>
        <v>Id1647</v>
      </c>
      <c r="B1648" s="6" t="str">
        <f>IFERROR(INDEX('Customer Names'!$D:$D,MATCH($A1648,'Customer Names'!$A:$A,0)),"Not Found")</f>
        <v>Greg</v>
      </c>
      <c r="C1648" s="6">
        <f>IFERROR(INDEX('Medical Examinations'!$B:$B,MATCH($A1648,'Medical Examinations'!$A:$A,0)),"Not Found")</f>
        <v>39.799999999999997</v>
      </c>
      <c r="D1648" s="6">
        <f>IFERROR(INDEX('Medical Examinations'!$C:$C,MATCH($A1648,'Medical Examinations'!$A:$A,0)),"Not Found")</f>
        <v>6.17</v>
      </c>
      <c r="E1648" s="6" t="str">
        <f>IFERROR(INDEX('Medical Examinations'!$I:$I,MATCH($A1648,'Medical Examinations'!$A:$A,0)),"Not Found")</f>
        <v>No</v>
      </c>
      <c r="F1648" s="6" t="str">
        <f>IFERROR(INDEX('Medical Examinations'!$J:$J,MATCH($A1648,'Medical Examinations'!$A:$A,0)),"Not Found")</f>
        <v>No</v>
      </c>
      <c r="G1648" s="6" t="str">
        <f>IFERROR(INDEX('Medical Examinations'!$F:$F,MATCH($A1648,'Medical Examinations'!$A:$A,0)),"Not Found")</f>
        <v>Yes</v>
      </c>
      <c r="H1648" s="6">
        <f>IFERROR(INDEX('Medical Examinations'!$L:$L,MATCH($A1648,'Medical Examinations'!$A:$A,0)),"Not Found")</f>
        <v>1</v>
      </c>
      <c r="I1648" s="6" t="str">
        <f>IFERROR(INDEX('Medical Examinations'!$K:$K,MATCH($A1648,'Medical Examinations'!$A:$A,0)),"Not Found")</f>
        <v>No</v>
      </c>
      <c r="J1648" s="6" t="str">
        <f>IFERROR(INDEX('Medical Examinations'!$M:$M,MATCH($A1648,'Medical Examinations'!$A:$A,0)),"Not Found")</f>
        <v>Obesity</v>
      </c>
      <c r="K1648" s="6" t="str">
        <f>IFERROR(INDEX('Medical Examinations'!$N:$N,MATCH($A1648,'Medical Examinations'!$A:$A,0)),"Not Found")</f>
        <v>Prediabetic</v>
      </c>
      <c r="L1648" s="12">
        <f>IFERROR(INDEX('Hospitalisation Details'!$V:$V,MATCH($A1648,'Hospitalisation Details'!$A:$A,0)),"Not Found")</f>
        <v>0</v>
      </c>
      <c r="M1648" s="13">
        <f>IFERROR(INDEX('Hospitalisation Details'!$F:$F,MATCH($A1648,'Hospitalisation Details'!$A:$A,0)),"Not Found")</f>
        <v>5957.35</v>
      </c>
      <c r="N1648" s="6">
        <f>IFERROR(INDEX('Hospitalisation Details'!$S:$S,MATCH($A1648,'Hospitalisation Details'!$A:$A,0)),"Not Found")</f>
        <v>37846</v>
      </c>
      <c r="O1648" s="6">
        <f>IFERROR(INDEX('Hospitalisation Details'!$T:$T,MATCH($A1648,'Hospitalisation Details'!$A:$A,0)),"Not Found")</f>
        <v>19</v>
      </c>
      <c r="P1648" s="6">
        <f>IFERROR(INDEX('Hospitalisation Details'!$U:$U,MATCH($A1648,'Hospitalisation Details'!$A:$A,0)),"Not Found")</f>
        <v>0</v>
      </c>
      <c r="Q1648" s="6">
        <f>IFERROR(INDEX('Hospitalisation Details'!$W:$W,MATCH($A1648,'Hospitalisation Details'!$A:$A,0)),"Not Found")</f>
        <v>0</v>
      </c>
    </row>
    <row r="1649" spans="1:17" ht="15" customHeight="1" x14ac:dyDescent="0.3">
      <c r="A1649" s="6" t="str">
        <f>'Customer Names'!A1649</f>
        <v>Id1648</v>
      </c>
      <c r="B1649" s="6" t="str">
        <f>IFERROR(INDEX('Customer Names'!$D:$D,MATCH($A1649,'Customer Names'!$A:$A,0)),"Not Found")</f>
        <v>Dan</v>
      </c>
      <c r="C1649" s="6">
        <f>IFERROR(INDEX('Medical Examinations'!$B:$B,MATCH($A1649,'Medical Examinations'!$A:$A,0)),"Not Found")</f>
        <v>34.32</v>
      </c>
      <c r="D1649" s="6">
        <f>IFERROR(INDEX('Medical Examinations'!$C:$C,MATCH($A1649,'Medical Examinations'!$A:$A,0)),"Not Found")</f>
        <v>5.16</v>
      </c>
      <c r="E1649" s="6" t="str">
        <f>IFERROR(INDEX('Medical Examinations'!$I:$I,MATCH($A1649,'Medical Examinations'!$A:$A,0)),"Not Found")</f>
        <v>No</v>
      </c>
      <c r="F1649" s="6" t="str">
        <f>IFERROR(INDEX('Medical Examinations'!$J:$J,MATCH($A1649,'Medical Examinations'!$A:$A,0)),"Not Found")</f>
        <v>No</v>
      </c>
      <c r="G1649" s="6" t="str">
        <f>IFERROR(INDEX('Medical Examinations'!$F:$F,MATCH($A1649,'Medical Examinations'!$A:$A,0)),"Not Found")</f>
        <v>No</v>
      </c>
      <c r="H1649" s="6">
        <f>IFERROR(INDEX('Medical Examinations'!$L:$L,MATCH($A1649,'Medical Examinations'!$A:$A,0)),"Not Found")</f>
        <v>1</v>
      </c>
      <c r="I1649" s="6" t="str">
        <f>IFERROR(INDEX('Medical Examinations'!$K:$K,MATCH($A1649,'Medical Examinations'!$A:$A,0)),"Not Found")</f>
        <v>No</v>
      </c>
      <c r="J1649" s="6" t="str">
        <f>IFERROR(INDEX('Medical Examinations'!$M:$M,MATCH($A1649,'Medical Examinations'!$A:$A,0)),"Not Found")</f>
        <v>Obesity</v>
      </c>
      <c r="K1649" s="6" t="str">
        <f>IFERROR(INDEX('Medical Examinations'!$N:$N,MATCH($A1649,'Medical Examinations'!$A:$A,0)),"Not Found")</f>
        <v>Normal</v>
      </c>
      <c r="L1649" s="12">
        <f>IFERROR(INDEX('Hospitalisation Details'!$V:$V,MATCH($A1649,'Hospitalisation Details'!$A:$A,0)),"Not Found")</f>
        <v>0</v>
      </c>
      <c r="M1649" s="13">
        <f>IFERROR(INDEX('Hospitalisation Details'!$F:$F,MATCH($A1649,'Hospitalisation Details'!$A:$A,0)),"Not Found")</f>
        <v>5934.38</v>
      </c>
      <c r="N1649" s="6">
        <f>IFERROR(INDEX('Hospitalisation Details'!$S:$S,MATCH($A1649,'Hospitalisation Details'!$A:$A,0)),"Not Found")</f>
        <v>31972</v>
      </c>
      <c r="O1649" s="6">
        <f>IFERROR(INDEX('Hospitalisation Details'!$T:$T,MATCH($A1649,'Hospitalisation Details'!$A:$A,0)),"Not Found")</f>
        <v>35</v>
      </c>
      <c r="P1649" s="6">
        <f>IFERROR(INDEX('Hospitalisation Details'!$U:$U,MATCH($A1649,'Hospitalisation Details'!$A:$A,0)),"Not Found")</f>
        <v>0</v>
      </c>
      <c r="Q1649" s="6">
        <f>IFERROR(INDEX('Hospitalisation Details'!$W:$W,MATCH($A1649,'Hospitalisation Details'!$A:$A,0)),"Not Found")</f>
        <v>0</v>
      </c>
    </row>
    <row r="1650" spans="1:17" ht="15" customHeight="1" x14ac:dyDescent="0.3">
      <c r="A1650" s="6" t="str">
        <f>'Customer Names'!A1650</f>
        <v>Id1649</v>
      </c>
      <c r="B1650" s="6" t="str">
        <f>IFERROR(INDEX('Customer Names'!$D:$D,MATCH($A1650,'Customer Names'!$A:$A,0)),"Not Found")</f>
        <v>Jennifer A</v>
      </c>
      <c r="C1650" s="6">
        <f>IFERROR(INDEX('Medical Examinations'!$B:$B,MATCH($A1650,'Medical Examinations'!$A:$A,0)),"Not Found")</f>
        <v>32.51</v>
      </c>
      <c r="D1650" s="6">
        <f>IFERROR(INDEX('Medical Examinations'!$C:$C,MATCH($A1650,'Medical Examinations'!$A:$A,0)),"Not Found")</f>
        <v>4.3</v>
      </c>
      <c r="E1650" s="6" t="str">
        <f>IFERROR(INDEX('Medical Examinations'!$I:$I,MATCH($A1650,'Medical Examinations'!$A:$A,0)),"Not Found")</f>
        <v>No</v>
      </c>
      <c r="F1650" s="6" t="str">
        <f>IFERROR(INDEX('Medical Examinations'!$J:$J,MATCH($A1650,'Medical Examinations'!$A:$A,0)),"Not Found")</f>
        <v>No</v>
      </c>
      <c r="G1650" s="6" t="str">
        <f>IFERROR(INDEX('Medical Examinations'!$F:$F,MATCH($A1650,'Medical Examinations'!$A:$A,0)),"Not Found")</f>
        <v>No</v>
      </c>
      <c r="H1650" s="6">
        <f>IFERROR(INDEX('Medical Examinations'!$L:$L,MATCH($A1650,'Medical Examinations'!$A:$A,0)),"Not Found")</f>
        <v>0</v>
      </c>
      <c r="I1650" s="6" t="str">
        <f>IFERROR(INDEX('Medical Examinations'!$K:$K,MATCH($A1650,'Medical Examinations'!$A:$A,0)),"Not Found")</f>
        <v>No</v>
      </c>
      <c r="J1650" s="6" t="str">
        <f>IFERROR(INDEX('Medical Examinations'!$M:$M,MATCH($A1650,'Medical Examinations'!$A:$A,0)),"Not Found")</f>
        <v>Obesity</v>
      </c>
      <c r="K1650" s="6" t="str">
        <f>IFERROR(INDEX('Medical Examinations'!$N:$N,MATCH($A1650,'Medical Examinations'!$A:$A,0)),"Not Found")</f>
        <v>Normal</v>
      </c>
      <c r="L1650" s="12">
        <f>IFERROR(INDEX('Hospitalisation Details'!$V:$V,MATCH($A1650,'Hospitalisation Details'!$A:$A,0)),"Not Found")</f>
        <v>0</v>
      </c>
      <c r="M1650" s="13">
        <f>IFERROR(INDEX('Hospitalisation Details'!$F:$F,MATCH($A1650,'Hospitalisation Details'!$A:$A,0)),"Not Found")</f>
        <v>5927.65</v>
      </c>
      <c r="N1650" s="6">
        <f>IFERROR(INDEX('Hospitalisation Details'!$S:$S,MATCH($A1650,'Hospitalisation Details'!$A:$A,0)),"Not Found")</f>
        <v>34545</v>
      </c>
      <c r="O1650" s="6">
        <f>IFERROR(INDEX('Hospitalisation Details'!$T:$T,MATCH($A1650,'Hospitalisation Details'!$A:$A,0)),"Not Found")</f>
        <v>28</v>
      </c>
      <c r="P1650" s="6">
        <f>IFERROR(INDEX('Hospitalisation Details'!$U:$U,MATCH($A1650,'Hospitalisation Details'!$A:$A,0)),"Not Found")</f>
        <v>0</v>
      </c>
      <c r="Q1650" s="6">
        <f>IFERROR(INDEX('Hospitalisation Details'!$W:$W,MATCH($A1650,'Hospitalisation Details'!$A:$A,0)),"Not Found")</f>
        <v>0</v>
      </c>
    </row>
    <row r="1651" spans="1:17" ht="15" customHeight="1" x14ac:dyDescent="0.3">
      <c r="A1651" s="6" t="str">
        <f>'Customer Names'!A1651</f>
        <v>Id1650</v>
      </c>
      <c r="B1651" s="6" t="str">
        <f>IFERROR(INDEX('Customer Names'!$D:$D,MATCH($A1651,'Customer Names'!$A:$A,0)),"Not Found")</f>
        <v>Jessica</v>
      </c>
      <c r="C1651" s="6">
        <f>IFERROR(INDEX('Medical Examinations'!$B:$B,MATCH($A1651,'Medical Examinations'!$A:$A,0)),"Not Found")</f>
        <v>30.71</v>
      </c>
      <c r="D1651" s="6">
        <f>IFERROR(INDEX('Medical Examinations'!$C:$C,MATCH($A1651,'Medical Examinations'!$A:$A,0)),"Not Found")</f>
        <v>6.14</v>
      </c>
      <c r="E1651" s="6" t="str">
        <f>IFERROR(INDEX('Medical Examinations'!$I:$I,MATCH($A1651,'Medical Examinations'!$A:$A,0)),"Not Found")</f>
        <v>No</v>
      </c>
      <c r="F1651" s="6" t="str">
        <f>IFERROR(INDEX('Medical Examinations'!$J:$J,MATCH($A1651,'Medical Examinations'!$A:$A,0)),"Not Found")</f>
        <v>No</v>
      </c>
      <c r="G1651" s="6" t="str">
        <f>IFERROR(INDEX('Medical Examinations'!$F:$F,MATCH($A1651,'Medical Examinations'!$A:$A,0)),"Not Found")</f>
        <v>Yes</v>
      </c>
      <c r="H1651" s="6">
        <f>IFERROR(INDEX('Medical Examinations'!$L:$L,MATCH($A1651,'Medical Examinations'!$A:$A,0)),"Not Found")</f>
        <v>1</v>
      </c>
      <c r="I1651" s="6" t="str">
        <f>IFERROR(INDEX('Medical Examinations'!$K:$K,MATCH($A1651,'Medical Examinations'!$A:$A,0)),"Not Found")</f>
        <v>No</v>
      </c>
      <c r="J1651" s="6" t="str">
        <f>IFERROR(INDEX('Medical Examinations'!$M:$M,MATCH($A1651,'Medical Examinations'!$A:$A,0)),"Not Found")</f>
        <v>Obesity</v>
      </c>
      <c r="K1651" s="6" t="str">
        <f>IFERROR(INDEX('Medical Examinations'!$N:$N,MATCH($A1651,'Medical Examinations'!$A:$A,0)),"Not Found")</f>
        <v>Prediabetic</v>
      </c>
      <c r="L1651" s="12">
        <f>IFERROR(INDEX('Hospitalisation Details'!$V:$V,MATCH($A1651,'Hospitalisation Details'!$A:$A,0)),"Not Found")</f>
        <v>0</v>
      </c>
      <c r="M1651" s="13">
        <f>IFERROR(INDEX('Hospitalisation Details'!$F:$F,MATCH($A1651,'Hospitalisation Details'!$A:$A,0)),"Not Found")</f>
        <v>5926.93</v>
      </c>
      <c r="N1651" s="6">
        <f>IFERROR(INDEX('Hospitalisation Details'!$S:$S,MATCH($A1651,'Hospitalisation Details'!$A:$A,0)),"Not Found")</f>
        <v>34194</v>
      </c>
      <c r="O1651" s="6">
        <f>IFERROR(INDEX('Hospitalisation Details'!$T:$T,MATCH($A1651,'Hospitalisation Details'!$A:$A,0)),"Not Found")</f>
        <v>29</v>
      </c>
      <c r="P1651" s="6">
        <f>IFERROR(INDEX('Hospitalisation Details'!$U:$U,MATCH($A1651,'Hospitalisation Details'!$A:$A,0)),"Not Found")</f>
        <v>0</v>
      </c>
      <c r="Q1651" s="6">
        <f>IFERROR(INDEX('Hospitalisation Details'!$W:$W,MATCH($A1651,'Hospitalisation Details'!$A:$A,0)),"Not Found")</f>
        <v>0</v>
      </c>
    </row>
    <row r="1652" spans="1:17" ht="15" customHeight="1" x14ac:dyDescent="0.3">
      <c r="A1652" s="6" t="str">
        <f>'Customer Names'!A1652</f>
        <v>Id1651</v>
      </c>
      <c r="B1652" s="6" t="str">
        <f>IFERROR(INDEX('Customer Names'!$D:$D,MATCH($A1652,'Customer Names'!$A:$A,0)),"Not Found")</f>
        <v>Chaiwat</v>
      </c>
      <c r="C1652" s="6">
        <f>IFERROR(INDEX('Medical Examinations'!$B:$B,MATCH($A1652,'Medical Examinations'!$A:$A,0)),"Not Found")</f>
        <v>28.9</v>
      </c>
      <c r="D1652" s="6">
        <f>IFERROR(INDEX('Medical Examinations'!$C:$C,MATCH($A1652,'Medical Examinations'!$A:$A,0)),"Not Found")</f>
        <v>5.36</v>
      </c>
      <c r="E1652" s="6" t="str">
        <f>IFERROR(INDEX('Medical Examinations'!$I:$I,MATCH($A1652,'Medical Examinations'!$A:$A,0)),"Not Found")</f>
        <v>No</v>
      </c>
      <c r="F1652" s="6" t="str">
        <f>IFERROR(INDEX('Medical Examinations'!$J:$J,MATCH($A1652,'Medical Examinations'!$A:$A,0)),"Not Found")</f>
        <v>No</v>
      </c>
      <c r="G1652" s="6" t="str">
        <f>IFERROR(INDEX('Medical Examinations'!$F:$F,MATCH($A1652,'Medical Examinations'!$A:$A,0)),"Not Found")</f>
        <v>No</v>
      </c>
      <c r="H1652" s="6">
        <f>IFERROR(INDEX('Medical Examinations'!$L:$L,MATCH($A1652,'Medical Examinations'!$A:$A,0)),"Not Found")</f>
        <v>1</v>
      </c>
      <c r="I1652" s="6" t="str">
        <f>IFERROR(INDEX('Medical Examinations'!$K:$K,MATCH($A1652,'Medical Examinations'!$A:$A,0)),"Not Found")</f>
        <v>No</v>
      </c>
      <c r="J1652" s="6" t="str">
        <f>IFERROR(INDEX('Medical Examinations'!$M:$M,MATCH($A1652,'Medical Examinations'!$A:$A,0)),"Not Found")</f>
        <v>Overweight</v>
      </c>
      <c r="K1652" s="6" t="str">
        <f>IFERROR(INDEX('Medical Examinations'!$N:$N,MATCH($A1652,'Medical Examinations'!$A:$A,0)),"Not Found")</f>
        <v>Normal</v>
      </c>
      <c r="L1652" s="12">
        <f>IFERROR(INDEX('Hospitalisation Details'!$V:$V,MATCH($A1652,'Hospitalisation Details'!$A:$A,0)),"Not Found")</f>
        <v>0</v>
      </c>
      <c r="M1652" s="13">
        <f>IFERROR(INDEX('Hospitalisation Details'!$F:$F,MATCH($A1652,'Hospitalisation Details'!$A:$A,0)),"Not Found")</f>
        <v>5926.85</v>
      </c>
      <c r="N1652" s="6">
        <f>IFERROR(INDEX('Hospitalisation Details'!$S:$S,MATCH($A1652,'Hospitalisation Details'!$A:$A,0)),"Not Found")</f>
        <v>31987</v>
      </c>
      <c r="O1652" s="6">
        <f>IFERROR(INDEX('Hospitalisation Details'!$T:$T,MATCH($A1652,'Hospitalisation Details'!$A:$A,0)),"Not Found")</f>
        <v>35</v>
      </c>
      <c r="P1652" s="6">
        <f>IFERROR(INDEX('Hospitalisation Details'!$U:$U,MATCH($A1652,'Hospitalisation Details'!$A:$A,0)),"Not Found")</f>
        <v>0</v>
      </c>
      <c r="Q1652" s="6">
        <f>IFERROR(INDEX('Hospitalisation Details'!$W:$W,MATCH($A1652,'Hospitalisation Details'!$A:$A,0)),"Not Found")</f>
        <v>0</v>
      </c>
    </row>
    <row r="1653" spans="1:17" ht="15" customHeight="1" x14ac:dyDescent="0.3">
      <c r="A1653" s="6" t="str">
        <f>'Customer Names'!A1653</f>
        <v>Id1652</v>
      </c>
      <c r="B1653" s="6" t="str">
        <f>IFERROR(INDEX('Customer Names'!$D:$D,MATCH($A1653,'Customer Names'!$A:$A,0)),"Not Found")</f>
        <v>Kerri</v>
      </c>
      <c r="C1653" s="6">
        <f>IFERROR(INDEX('Medical Examinations'!$B:$B,MATCH($A1653,'Medical Examinations'!$A:$A,0)),"Not Found")</f>
        <v>36.19</v>
      </c>
      <c r="D1653" s="6">
        <f>IFERROR(INDEX('Medical Examinations'!$C:$C,MATCH($A1653,'Medical Examinations'!$A:$A,0)),"Not Found")</f>
        <v>4.3</v>
      </c>
      <c r="E1653" s="6" t="str">
        <f>IFERROR(INDEX('Medical Examinations'!$I:$I,MATCH($A1653,'Medical Examinations'!$A:$A,0)),"Not Found")</f>
        <v>No</v>
      </c>
      <c r="F1653" s="6" t="str">
        <f>IFERROR(INDEX('Medical Examinations'!$J:$J,MATCH($A1653,'Medical Examinations'!$A:$A,0)),"Not Found")</f>
        <v>No</v>
      </c>
      <c r="G1653" s="6" t="str">
        <f>IFERROR(INDEX('Medical Examinations'!$F:$F,MATCH($A1653,'Medical Examinations'!$A:$A,0)),"Not Found")</f>
        <v>No</v>
      </c>
      <c r="H1653" s="6">
        <f>IFERROR(INDEX('Medical Examinations'!$L:$L,MATCH($A1653,'Medical Examinations'!$A:$A,0)),"Not Found")</f>
        <v>0</v>
      </c>
      <c r="I1653" s="6" t="str">
        <f>IFERROR(INDEX('Medical Examinations'!$K:$K,MATCH($A1653,'Medical Examinations'!$A:$A,0)),"Not Found")</f>
        <v>No</v>
      </c>
      <c r="J1653" s="6" t="str">
        <f>IFERROR(INDEX('Medical Examinations'!$M:$M,MATCH($A1653,'Medical Examinations'!$A:$A,0)),"Not Found")</f>
        <v>Obesity</v>
      </c>
      <c r="K1653" s="6" t="str">
        <f>IFERROR(INDEX('Medical Examinations'!$N:$N,MATCH($A1653,'Medical Examinations'!$A:$A,0)),"Not Found")</f>
        <v>Normal</v>
      </c>
      <c r="L1653" s="12">
        <f>IFERROR(INDEX('Hospitalisation Details'!$V:$V,MATCH($A1653,'Hospitalisation Details'!$A:$A,0)),"Not Found")</f>
        <v>0</v>
      </c>
      <c r="M1653" s="13">
        <f>IFERROR(INDEX('Hospitalisation Details'!$F:$F,MATCH($A1653,'Hospitalisation Details'!$A:$A,0)),"Not Found")</f>
        <v>5920.1</v>
      </c>
      <c r="N1653" s="6">
        <f>IFERROR(INDEX('Hospitalisation Details'!$S:$S,MATCH($A1653,'Hospitalisation Details'!$A:$A,0)),"Not Found")</f>
        <v>30306</v>
      </c>
      <c r="O1653" s="6">
        <f>IFERROR(INDEX('Hospitalisation Details'!$T:$T,MATCH($A1653,'Hospitalisation Details'!$A:$A,0)),"Not Found")</f>
        <v>40</v>
      </c>
      <c r="P1653" s="6">
        <f>IFERROR(INDEX('Hospitalisation Details'!$U:$U,MATCH($A1653,'Hospitalisation Details'!$A:$A,0)),"Not Found")</f>
        <v>0</v>
      </c>
      <c r="Q1653" s="6">
        <f>IFERROR(INDEX('Hospitalisation Details'!$W:$W,MATCH($A1653,'Hospitalisation Details'!$A:$A,0)),"Not Found")</f>
        <v>0</v>
      </c>
    </row>
    <row r="1654" spans="1:17" ht="15" customHeight="1" x14ac:dyDescent="0.3">
      <c r="A1654" s="6" t="str">
        <f>'Customer Names'!A1654</f>
        <v>Id1653</v>
      </c>
      <c r="B1654" s="6" t="str">
        <f>IFERROR(INDEX('Customer Names'!$D:$D,MATCH($A1654,'Customer Names'!$A:$A,0)),"Not Found")</f>
        <v>Lisa</v>
      </c>
      <c r="C1654" s="6">
        <f>IFERROR(INDEX('Medical Examinations'!$B:$B,MATCH($A1654,'Medical Examinations'!$A:$A,0)),"Not Found")</f>
        <v>29.6</v>
      </c>
      <c r="D1654" s="6">
        <f>IFERROR(INDEX('Medical Examinations'!$C:$C,MATCH($A1654,'Medical Examinations'!$A:$A,0)),"Not Found")</f>
        <v>4.09</v>
      </c>
      <c r="E1654" s="6" t="str">
        <f>IFERROR(INDEX('Medical Examinations'!$I:$I,MATCH($A1654,'Medical Examinations'!$A:$A,0)),"Not Found")</f>
        <v>No</v>
      </c>
      <c r="F1654" s="6" t="str">
        <f>IFERROR(INDEX('Medical Examinations'!$J:$J,MATCH($A1654,'Medical Examinations'!$A:$A,0)),"Not Found")</f>
        <v>No</v>
      </c>
      <c r="G1654" s="6" t="str">
        <f>IFERROR(INDEX('Medical Examinations'!$F:$F,MATCH($A1654,'Medical Examinations'!$A:$A,0)),"Not Found")</f>
        <v>No</v>
      </c>
      <c r="H1654" s="6">
        <f>IFERROR(INDEX('Medical Examinations'!$L:$L,MATCH($A1654,'Medical Examinations'!$A:$A,0)),"Not Found")</f>
        <v>0</v>
      </c>
      <c r="I1654" s="6" t="str">
        <f>IFERROR(INDEX('Medical Examinations'!$K:$K,MATCH($A1654,'Medical Examinations'!$A:$A,0)),"Not Found")</f>
        <v>No</v>
      </c>
      <c r="J1654" s="6" t="str">
        <f>IFERROR(INDEX('Medical Examinations'!$M:$M,MATCH($A1654,'Medical Examinations'!$A:$A,0)),"Not Found")</f>
        <v>Overweight</v>
      </c>
      <c r="K1654" s="6" t="str">
        <f>IFERROR(INDEX('Medical Examinations'!$N:$N,MATCH($A1654,'Medical Examinations'!$A:$A,0)),"Not Found")</f>
        <v>Normal</v>
      </c>
      <c r="L1654" s="12">
        <f>IFERROR(INDEX('Hospitalisation Details'!$V:$V,MATCH($A1654,'Hospitalisation Details'!$A:$A,0)),"Not Found")</f>
        <v>0</v>
      </c>
      <c r="M1654" s="13">
        <f>IFERROR(INDEX('Hospitalisation Details'!$F:$F,MATCH($A1654,'Hospitalisation Details'!$A:$A,0)),"Not Found")</f>
        <v>5910.94</v>
      </c>
      <c r="N1654" s="6">
        <f>IFERROR(INDEX('Hospitalisation Details'!$S:$S,MATCH($A1654,'Hospitalisation Details'!$A:$A,0)),"Not Found")</f>
        <v>30140</v>
      </c>
      <c r="O1654" s="6">
        <f>IFERROR(INDEX('Hospitalisation Details'!$T:$T,MATCH($A1654,'Hospitalisation Details'!$A:$A,0)),"Not Found")</f>
        <v>40</v>
      </c>
      <c r="P1654" s="6">
        <f>IFERROR(INDEX('Hospitalisation Details'!$U:$U,MATCH($A1654,'Hospitalisation Details'!$A:$A,0)),"Not Found")</f>
        <v>0</v>
      </c>
      <c r="Q1654" s="6">
        <f>IFERROR(INDEX('Hospitalisation Details'!$W:$W,MATCH($A1654,'Hospitalisation Details'!$A:$A,0)),"Not Found")</f>
        <v>0</v>
      </c>
    </row>
    <row r="1655" spans="1:17" ht="15" customHeight="1" x14ac:dyDescent="0.3">
      <c r="A1655" s="6" t="str">
        <f>'Customer Names'!A1655</f>
        <v>Id1654</v>
      </c>
      <c r="B1655" s="6" t="str">
        <f>IFERROR(INDEX('Customer Names'!$D:$D,MATCH($A1655,'Customer Names'!$A:$A,0)),"Not Found")</f>
        <v>Nicholas G</v>
      </c>
      <c r="C1655" s="6">
        <f>IFERROR(INDEX('Medical Examinations'!$B:$B,MATCH($A1655,'Medical Examinations'!$A:$A,0)),"Not Found")</f>
        <v>30.95</v>
      </c>
      <c r="D1655" s="6">
        <f>IFERROR(INDEX('Medical Examinations'!$C:$C,MATCH($A1655,'Medical Examinations'!$A:$A,0)),"Not Found")</f>
        <v>6.27</v>
      </c>
      <c r="E1655" s="6" t="str">
        <f>IFERROR(INDEX('Medical Examinations'!$I:$I,MATCH($A1655,'Medical Examinations'!$A:$A,0)),"Not Found")</f>
        <v>No</v>
      </c>
      <c r="F1655" s="6" t="str">
        <f>IFERROR(INDEX('Medical Examinations'!$J:$J,MATCH($A1655,'Medical Examinations'!$A:$A,0)),"Not Found")</f>
        <v>No</v>
      </c>
      <c r="G1655" s="6" t="str">
        <f>IFERROR(INDEX('Medical Examinations'!$F:$F,MATCH($A1655,'Medical Examinations'!$A:$A,0)),"Not Found")</f>
        <v>Yes</v>
      </c>
      <c r="H1655" s="6">
        <f>IFERROR(INDEX('Medical Examinations'!$L:$L,MATCH($A1655,'Medical Examinations'!$A:$A,0)),"Not Found")</f>
        <v>1</v>
      </c>
      <c r="I1655" s="6" t="str">
        <f>IFERROR(INDEX('Medical Examinations'!$K:$K,MATCH($A1655,'Medical Examinations'!$A:$A,0)),"Not Found")</f>
        <v>No</v>
      </c>
      <c r="J1655" s="6" t="str">
        <f>IFERROR(INDEX('Medical Examinations'!$M:$M,MATCH($A1655,'Medical Examinations'!$A:$A,0)),"Not Found")</f>
        <v>Obesity</v>
      </c>
      <c r="K1655" s="6" t="str">
        <f>IFERROR(INDEX('Medical Examinations'!$N:$N,MATCH($A1655,'Medical Examinations'!$A:$A,0)),"Not Found")</f>
        <v>Prediabetic</v>
      </c>
      <c r="L1655" s="12">
        <f>IFERROR(INDEX('Hospitalisation Details'!$V:$V,MATCH($A1655,'Hospitalisation Details'!$A:$A,0)),"Not Found")</f>
        <v>0</v>
      </c>
      <c r="M1655" s="13">
        <f>IFERROR(INDEX('Hospitalisation Details'!$F:$F,MATCH($A1655,'Hospitalisation Details'!$A:$A,0)),"Not Found")</f>
        <v>5877.02</v>
      </c>
      <c r="N1655" s="6">
        <f>IFERROR(INDEX('Hospitalisation Details'!$S:$S,MATCH($A1655,'Hospitalisation Details'!$A:$A,0)),"Not Found")</f>
        <v>34261</v>
      </c>
      <c r="O1655" s="6">
        <f>IFERROR(INDEX('Hospitalisation Details'!$T:$T,MATCH($A1655,'Hospitalisation Details'!$A:$A,0)),"Not Found")</f>
        <v>29</v>
      </c>
      <c r="P1655" s="6">
        <f>IFERROR(INDEX('Hospitalisation Details'!$U:$U,MATCH($A1655,'Hospitalisation Details'!$A:$A,0)),"Not Found")</f>
        <v>0</v>
      </c>
      <c r="Q1655" s="6">
        <f>IFERROR(INDEX('Hospitalisation Details'!$W:$W,MATCH($A1655,'Hospitalisation Details'!$A:$A,0)),"Not Found")</f>
        <v>0</v>
      </c>
    </row>
    <row r="1656" spans="1:17" ht="15" customHeight="1" x14ac:dyDescent="0.3">
      <c r="A1656" s="6" t="str">
        <f>'Customer Names'!A1656</f>
        <v>Id1655</v>
      </c>
      <c r="B1656" s="6" t="str">
        <f>IFERROR(INDEX('Customer Names'!$D:$D,MATCH($A1656,'Customer Names'!$A:$A,0)),"Not Found")</f>
        <v>Vasilis S</v>
      </c>
      <c r="C1656" s="6">
        <f>IFERROR(INDEX('Medical Examinations'!$B:$B,MATCH($A1656,'Medical Examinations'!$A:$A,0)),"Not Found")</f>
        <v>19.95</v>
      </c>
      <c r="D1656" s="6">
        <f>IFERROR(INDEX('Medical Examinations'!$C:$C,MATCH($A1656,'Medical Examinations'!$A:$A,0)),"Not Found")</f>
        <v>5.39</v>
      </c>
      <c r="E1656" s="6" t="str">
        <f>IFERROR(INDEX('Medical Examinations'!$I:$I,MATCH($A1656,'Medical Examinations'!$A:$A,0)),"Not Found")</f>
        <v>No</v>
      </c>
      <c r="F1656" s="6" t="str">
        <f>IFERROR(INDEX('Medical Examinations'!$J:$J,MATCH($A1656,'Medical Examinations'!$A:$A,0)),"Not Found")</f>
        <v>No</v>
      </c>
      <c r="G1656" s="6" t="str">
        <f>IFERROR(INDEX('Medical Examinations'!$F:$F,MATCH($A1656,'Medical Examinations'!$A:$A,0)),"Not Found")</f>
        <v>No</v>
      </c>
      <c r="H1656" s="6">
        <f>IFERROR(INDEX('Medical Examinations'!$L:$L,MATCH($A1656,'Medical Examinations'!$A:$A,0)),"Not Found")</f>
        <v>1</v>
      </c>
      <c r="I1656" s="6" t="str">
        <f>IFERROR(INDEX('Medical Examinations'!$K:$K,MATCH($A1656,'Medical Examinations'!$A:$A,0)),"Not Found")</f>
        <v>No</v>
      </c>
      <c r="J1656" s="6" t="str">
        <f>IFERROR(INDEX('Medical Examinations'!$M:$M,MATCH($A1656,'Medical Examinations'!$A:$A,0)),"Not Found")</f>
        <v>Normal Weight</v>
      </c>
      <c r="K1656" s="6" t="str">
        <f>IFERROR(INDEX('Medical Examinations'!$N:$N,MATCH($A1656,'Medical Examinations'!$A:$A,0)),"Not Found")</f>
        <v>Normal</v>
      </c>
      <c r="L1656" s="12">
        <f>IFERROR(INDEX('Hospitalisation Details'!$V:$V,MATCH($A1656,'Hospitalisation Details'!$A:$A,0)),"Not Found")</f>
        <v>0</v>
      </c>
      <c r="M1656" s="13">
        <f>IFERROR(INDEX('Hospitalisation Details'!$F:$F,MATCH($A1656,'Hospitalisation Details'!$A:$A,0)),"Not Found")</f>
        <v>5855.9</v>
      </c>
      <c r="N1656" s="6">
        <f>IFERROR(INDEX('Hospitalisation Details'!$S:$S,MATCH($A1656,'Hospitalisation Details'!$A:$A,0)),"Not Found")</f>
        <v>31008</v>
      </c>
      <c r="O1656" s="6">
        <f>IFERROR(INDEX('Hospitalisation Details'!$T:$T,MATCH($A1656,'Hospitalisation Details'!$A:$A,0)),"Not Found")</f>
        <v>38</v>
      </c>
      <c r="P1656" s="6">
        <f>IFERROR(INDEX('Hospitalisation Details'!$U:$U,MATCH($A1656,'Hospitalisation Details'!$A:$A,0)),"Not Found")</f>
        <v>0</v>
      </c>
      <c r="Q1656" s="6">
        <f>IFERROR(INDEX('Hospitalisation Details'!$W:$W,MATCH($A1656,'Hospitalisation Details'!$A:$A,0)),"Not Found")</f>
        <v>0</v>
      </c>
    </row>
    <row r="1657" spans="1:17" ht="15" customHeight="1" x14ac:dyDescent="0.3">
      <c r="A1657" s="6" t="str">
        <f>'Customer Names'!A1657</f>
        <v>Id1656</v>
      </c>
      <c r="B1657" s="6" t="str">
        <f>IFERROR(INDEX('Customer Names'!$D:$D,MATCH($A1657,'Customer Names'!$A:$A,0)),"Not Found")</f>
        <v>Michael P</v>
      </c>
      <c r="C1657" s="6">
        <f>IFERROR(INDEX('Medical Examinations'!$B:$B,MATCH($A1657,'Medical Examinations'!$A:$A,0)),"Not Found")</f>
        <v>23.65</v>
      </c>
      <c r="D1657" s="6">
        <f>IFERROR(INDEX('Medical Examinations'!$C:$C,MATCH($A1657,'Medical Examinations'!$A:$A,0)),"Not Found")</f>
        <v>5.75</v>
      </c>
      <c r="E1657" s="6" t="str">
        <f>IFERROR(INDEX('Medical Examinations'!$I:$I,MATCH($A1657,'Medical Examinations'!$A:$A,0)),"Not Found")</f>
        <v>Yes</v>
      </c>
      <c r="F1657" s="6" t="str">
        <f>IFERROR(INDEX('Medical Examinations'!$J:$J,MATCH($A1657,'Medical Examinations'!$A:$A,0)),"Not Found")</f>
        <v>No</v>
      </c>
      <c r="G1657" s="6" t="str">
        <f>IFERROR(INDEX('Medical Examinations'!$F:$F,MATCH($A1657,'Medical Examinations'!$A:$A,0)),"Not Found")</f>
        <v>No</v>
      </c>
      <c r="H1657" s="6">
        <f>IFERROR(INDEX('Medical Examinations'!$L:$L,MATCH($A1657,'Medical Examinations'!$A:$A,0)),"Not Found")</f>
        <v>0</v>
      </c>
      <c r="I1657" s="6" t="str">
        <f>IFERROR(INDEX('Medical Examinations'!$K:$K,MATCH($A1657,'Medical Examinations'!$A:$A,0)),"Not Found")</f>
        <v>No</v>
      </c>
      <c r="J1657" s="6" t="str">
        <f>IFERROR(INDEX('Medical Examinations'!$M:$M,MATCH($A1657,'Medical Examinations'!$A:$A,0)),"Not Found")</f>
        <v>Normal Weight</v>
      </c>
      <c r="K1657" s="6" t="str">
        <f>IFERROR(INDEX('Medical Examinations'!$N:$N,MATCH($A1657,'Medical Examinations'!$A:$A,0)),"Not Found")</f>
        <v>Prediabetic</v>
      </c>
      <c r="L1657" s="12">
        <f>IFERROR(INDEX('Hospitalisation Details'!$V:$V,MATCH($A1657,'Hospitalisation Details'!$A:$A,0)),"Not Found")</f>
        <v>0</v>
      </c>
      <c r="M1657" s="13">
        <f>IFERROR(INDEX('Hospitalisation Details'!$F:$F,MATCH($A1657,'Hospitalisation Details'!$A:$A,0)),"Not Found")</f>
        <v>5847.24</v>
      </c>
      <c r="N1657" s="6">
        <f>IFERROR(INDEX('Hospitalisation Details'!$S:$S,MATCH($A1657,'Hospitalisation Details'!$A:$A,0)),"Not Found")</f>
        <v>31216</v>
      </c>
      <c r="O1657" s="6">
        <f>IFERROR(INDEX('Hospitalisation Details'!$T:$T,MATCH($A1657,'Hospitalisation Details'!$A:$A,0)),"Not Found")</f>
        <v>37</v>
      </c>
      <c r="P1657" s="6">
        <f>IFERROR(INDEX('Hospitalisation Details'!$U:$U,MATCH($A1657,'Hospitalisation Details'!$A:$A,0)),"Not Found")</f>
        <v>0</v>
      </c>
      <c r="Q1657" s="6">
        <f>IFERROR(INDEX('Hospitalisation Details'!$W:$W,MATCH($A1657,'Hospitalisation Details'!$A:$A,0)),"Not Found")</f>
        <v>0</v>
      </c>
    </row>
    <row r="1658" spans="1:17" ht="15" customHeight="1" x14ac:dyDescent="0.3">
      <c r="A1658" s="6" t="str">
        <f>'Customer Names'!A1658</f>
        <v>Id1657</v>
      </c>
      <c r="B1658" s="6" t="str">
        <f>IFERROR(INDEX('Customer Names'!$D:$D,MATCH($A1658,'Customer Names'!$A:$A,0)),"Not Found")</f>
        <v>Colleen C.</v>
      </c>
      <c r="C1658" s="6">
        <f>IFERROR(INDEX('Medical Examinations'!$B:$B,MATCH($A1658,'Medical Examinations'!$A:$A,0)),"Not Found")</f>
        <v>43.34</v>
      </c>
      <c r="D1658" s="6">
        <f>IFERROR(INDEX('Medical Examinations'!$C:$C,MATCH($A1658,'Medical Examinations'!$A:$A,0)),"Not Found")</f>
        <v>4.91</v>
      </c>
      <c r="E1658" s="6" t="str">
        <f>IFERROR(INDEX('Medical Examinations'!$I:$I,MATCH($A1658,'Medical Examinations'!$A:$A,0)),"Not Found")</f>
        <v>No</v>
      </c>
      <c r="F1658" s="6" t="str">
        <f>IFERROR(INDEX('Medical Examinations'!$J:$J,MATCH($A1658,'Medical Examinations'!$A:$A,0)),"Not Found")</f>
        <v>No</v>
      </c>
      <c r="G1658" s="6" t="str">
        <f>IFERROR(INDEX('Medical Examinations'!$F:$F,MATCH($A1658,'Medical Examinations'!$A:$A,0)),"Not Found")</f>
        <v>No</v>
      </c>
      <c r="H1658" s="6">
        <f>IFERROR(INDEX('Medical Examinations'!$L:$L,MATCH($A1658,'Medical Examinations'!$A:$A,0)),"Not Found")</f>
        <v>1</v>
      </c>
      <c r="I1658" s="6" t="str">
        <f>IFERROR(INDEX('Medical Examinations'!$K:$K,MATCH($A1658,'Medical Examinations'!$A:$A,0)),"Not Found")</f>
        <v>No</v>
      </c>
      <c r="J1658" s="6" t="str">
        <f>IFERROR(INDEX('Medical Examinations'!$M:$M,MATCH($A1658,'Medical Examinations'!$A:$A,0)),"Not Found")</f>
        <v>Obesity</v>
      </c>
      <c r="K1658" s="6" t="str">
        <f>IFERROR(INDEX('Medical Examinations'!$N:$N,MATCH($A1658,'Medical Examinations'!$A:$A,0)),"Not Found")</f>
        <v>Normal</v>
      </c>
      <c r="L1658" s="12">
        <f>IFERROR(INDEX('Hospitalisation Details'!$V:$V,MATCH($A1658,'Hospitalisation Details'!$A:$A,0)),"Not Found")</f>
        <v>0</v>
      </c>
      <c r="M1658" s="13">
        <f>IFERROR(INDEX('Hospitalisation Details'!$F:$F,MATCH($A1658,'Hospitalisation Details'!$A:$A,0)),"Not Found")</f>
        <v>5846.92</v>
      </c>
      <c r="N1658" s="6">
        <f>IFERROR(INDEX('Hospitalisation Details'!$S:$S,MATCH($A1658,'Hospitalisation Details'!$A:$A,0)),"Not Found")</f>
        <v>32050</v>
      </c>
      <c r="O1658" s="6">
        <f>IFERROR(INDEX('Hospitalisation Details'!$T:$T,MATCH($A1658,'Hospitalisation Details'!$A:$A,0)),"Not Found")</f>
        <v>35</v>
      </c>
      <c r="P1658" s="6">
        <f>IFERROR(INDEX('Hospitalisation Details'!$U:$U,MATCH($A1658,'Hospitalisation Details'!$A:$A,0)),"Not Found")</f>
        <v>0</v>
      </c>
      <c r="Q1658" s="6">
        <f>IFERROR(INDEX('Hospitalisation Details'!$W:$W,MATCH($A1658,'Hospitalisation Details'!$A:$A,0)),"Not Found")</f>
        <v>0</v>
      </c>
    </row>
    <row r="1659" spans="1:17" ht="15" customHeight="1" x14ac:dyDescent="0.3">
      <c r="A1659" s="6" t="str">
        <f>'Customer Names'!A1659</f>
        <v>Id1658</v>
      </c>
      <c r="B1659" s="6" t="str">
        <f>IFERROR(INDEX('Customer Names'!$D:$D,MATCH($A1659,'Customer Names'!$A:$A,0)),"Not Found")</f>
        <v>Annika</v>
      </c>
      <c r="C1659" s="6">
        <f>IFERROR(INDEX('Medical Examinations'!$B:$B,MATCH($A1659,'Medical Examinations'!$A:$A,0)),"Not Found")</f>
        <v>31.98</v>
      </c>
      <c r="D1659" s="6">
        <f>IFERROR(INDEX('Medical Examinations'!$C:$C,MATCH($A1659,'Medical Examinations'!$A:$A,0)),"Not Found")</f>
        <v>4.46</v>
      </c>
      <c r="E1659" s="6" t="str">
        <f>IFERROR(INDEX('Medical Examinations'!$I:$I,MATCH($A1659,'Medical Examinations'!$A:$A,0)),"Not Found")</f>
        <v>Yes</v>
      </c>
      <c r="F1659" s="6" t="str">
        <f>IFERROR(INDEX('Medical Examinations'!$J:$J,MATCH($A1659,'Medical Examinations'!$A:$A,0)),"Not Found")</f>
        <v>No</v>
      </c>
      <c r="G1659" s="6" t="str">
        <f>IFERROR(INDEX('Medical Examinations'!$F:$F,MATCH($A1659,'Medical Examinations'!$A:$A,0)),"Not Found")</f>
        <v>No</v>
      </c>
      <c r="H1659" s="6">
        <f>IFERROR(INDEX('Medical Examinations'!$L:$L,MATCH($A1659,'Medical Examinations'!$A:$A,0)),"Not Found")</f>
        <v>1</v>
      </c>
      <c r="I1659" s="6" t="str">
        <f>IFERROR(INDEX('Medical Examinations'!$K:$K,MATCH($A1659,'Medical Examinations'!$A:$A,0)),"Not Found")</f>
        <v>No</v>
      </c>
      <c r="J1659" s="6" t="str">
        <f>IFERROR(INDEX('Medical Examinations'!$M:$M,MATCH($A1659,'Medical Examinations'!$A:$A,0)),"Not Found")</f>
        <v>Obesity</v>
      </c>
      <c r="K1659" s="6" t="str">
        <f>IFERROR(INDEX('Medical Examinations'!$N:$N,MATCH($A1659,'Medical Examinations'!$A:$A,0)),"Not Found")</f>
        <v>Normal</v>
      </c>
      <c r="L1659" s="12">
        <f>IFERROR(INDEX('Hospitalisation Details'!$V:$V,MATCH($A1659,'Hospitalisation Details'!$A:$A,0)),"Not Found")</f>
        <v>0</v>
      </c>
      <c r="M1659" s="13">
        <f>IFERROR(INDEX('Hospitalisation Details'!$F:$F,MATCH($A1659,'Hospitalisation Details'!$A:$A,0)),"Not Found")</f>
        <v>5843.99</v>
      </c>
      <c r="N1659" s="6">
        <f>IFERROR(INDEX('Hospitalisation Details'!$S:$S,MATCH($A1659,'Hospitalisation Details'!$A:$A,0)),"Not Found")</f>
        <v>34931</v>
      </c>
      <c r="O1659" s="6">
        <f>IFERROR(INDEX('Hospitalisation Details'!$T:$T,MATCH($A1659,'Hospitalisation Details'!$A:$A,0)),"Not Found")</f>
        <v>27</v>
      </c>
      <c r="P1659" s="6">
        <f>IFERROR(INDEX('Hospitalisation Details'!$U:$U,MATCH($A1659,'Hospitalisation Details'!$A:$A,0)),"Not Found")</f>
        <v>0</v>
      </c>
      <c r="Q1659" s="6">
        <f>IFERROR(INDEX('Hospitalisation Details'!$W:$W,MATCH($A1659,'Hospitalisation Details'!$A:$A,0)),"Not Found")</f>
        <v>0</v>
      </c>
    </row>
    <row r="1660" spans="1:17" ht="15" customHeight="1" x14ac:dyDescent="0.3">
      <c r="A1660" s="6" t="str">
        <f>'Customer Names'!A1660</f>
        <v>Id1659</v>
      </c>
      <c r="B1660" s="6" t="str">
        <f>IFERROR(INDEX('Customer Names'!$D:$D,MATCH($A1660,'Customer Names'!$A:$A,0)),"Not Found")</f>
        <v>Kelly</v>
      </c>
      <c r="C1660" s="6">
        <f>IFERROR(INDEX('Medical Examinations'!$B:$B,MATCH($A1660,'Medical Examinations'!$A:$A,0)),"Not Found")</f>
        <v>35.86</v>
      </c>
      <c r="D1660" s="6">
        <f>IFERROR(INDEX('Medical Examinations'!$C:$C,MATCH($A1660,'Medical Examinations'!$A:$A,0)),"Not Found")</f>
        <v>6.22</v>
      </c>
      <c r="E1660" s="6" t="str">
        <f>IFERROR(INDEX('Medical Examinations'!$I:$I,MATCH($A1660,'Medical Examinations'!$A:$A,0)),"Not Found")</f>
        <v>No</v>
      </c>
      <c r="F1660" s="6" t="str">
        <f>IFERROR(INDEX('Medical Examinations'!$J:$J,MATCH($A1660,'Medical Examinations'!$A:$A,0)),"Not Found")</f>
        <v>No</v>
      </c>
      <c r="G1660" s="6" t="str">
        <f>IFERROR(INDEX('Medical Examinations'!$F:$F,MATCH($A1660,'Medical Examinations'!$A:$A,0)),"Not Found")</f>
        <v>No</v>
      </c>
      <c r="H1660" s="6">
        <f>IFERROR(INDEX('Medical Examinations'!$L:$L,MATCH($A1660,'Medical Examinations'!$A:$A,0)),"Not Found")</f>
        <v>1</v>
      </c>
      <c r="I1660" s="6" t="str">
        <f>IFERROR(INDEX('Medical Examinations'!$K:$K,MATCH($A1660,'Medical Examinations'!$A:$A,0)),"Not Found")</f>
        <v>No</v>
      </c>
      <c r="J1660" s="6" t="str">
        <f>IFERROR(INDEX('Medical Examinations'!$M:$M,MATCH($A1660,'Medical Examinations'!$A:$A,0)),"Not Found")</f>
        <v>Obesity</v>
      </c>
      <c r="K1660" s="6" t="str">
        <f>IFERROR(INDEX('Medical Examinations'!$N:$N,MATCH($A1660,'Medical Examinations'!$A:$A,0)),"Not Found")</f>
        <v>Prediabetic</v>
      </c>
      <c r="L1660" s="12">
        <f>IFERROR(INDEX('Hospitalisation Details'!$V:$V,MATCH($A1660,'Hospitalisation Details'!$A:$A,0)),"Not Found")</f>
        <v>0</v>
      </c>
      <c r="M1660" s="13">
        <f>IFERROR(INDEX('Hospitalisation Details'!$F:$F,MATCH($A1660,'Hospitalisation Details'!$A:$A,0)),"Not Found")</f>
        <v>5836.52</v>
      </c>
      <c r="N1660" s="6">
        <f>IFERROR(INDEX('Hospitalisation Details'!$S:$S,MATCH($A1660,'Hospitalisation Details'!$A:$A,0)),"Not Found")</f>
        <v>31985</v>
      </c>
      <c r="O1660" s="6">
        <f>IFERROR(INDEX('Hospitalisation Details'!$T:$T,MATCH($A1660,'Hospitalisation Details'!$A:$A,0)),"Not Found")</f>
        <v>35</v>
      </c>
      <c r="P1660" s="6">
        <f>IFERROR(INDEX('Hospitalisation Details'!$U:$U,MATCH($A1660,'Hospitalisation Details'!$A:$A,0)),"Not Found")</f>
        <v>0</v>
      </c>
      <c r="Q1660" s="6">
        <f>IFERROR(INDEX('Hospitalisation Details'!$W:$W,MATCH($A1660,'Hospitalisation Details'!$A:$A,0)),"Not Found")</f>
        <v>0</v>
      </c>
    </row>
    <row r="1661" spans="1:17" ht="15" customHeight="1" x14ac:dyDescent="0.3">
      <c r="A1661" s="6" t="str">
        <f>'Customer Names'!A1661</f>
        <v>Id1660</v>
      </c>
      <c r="B1661" s="6" t="str">
        <f>IFERROR(INDEX('Customer Names'!$D:$D,MATCH($A1661,'Customer Names'!$A:$A,0)),"Not Found")</f>
        <v>Nicholas C.</v>
      </c>
      <c r="C1661" s="6">
        <f>IFERROR(INDEX('Medical Examinations'!$B:$B,MATCH($A1661,'Medical Examinations'!$A:$A,0)),"Not Found")</f>
        <v>15.2</v>
      </c>
      <c r="D1661" s="6">
        <f>IFERROR(INDEX('Medical Examinations'!$C:$C,MATCH($A1661,'Medical Examinations'!$A:$A,0)),"Not Found")</f>
        <v>8.82</v>
      </c>
      <c r="E1661" s="6" t="str">
        <f>IFERROR(INDEX('Medical Examinations'!$I:$I,MATCH($A1661,'Medical Examinations'!$A:$A,0)),"Not Found")</f>
        <v>No</v>
      </c>
      <c r="F1661" s="6" t="str">
        <f>IFERROR(INDEX('Medical Examinations'!$J:$J,MATCH($A1661,'Medical Examinations'!$A:$A,0)),"Not Found")</f>
        <v>No</v>
      </c>
      <c r="G1661" s="6" t="str">
        <f>IFERROR(INDEX('Medical Examinations'!$F:$F,MATCH($A1661,'Medical Examinations'!$A:$A,0)),"Not Found")</f>
        <v>No</v>
      </c>
      <c r="H1661" s="6">
        <f>IFERROR(INDEX('Medical Examinations'!$L:$L,MATCH($A1661,'Medical Examinations'!$A:$A,0)),"Not Found")</f>
        <v>0</v>
      </c>
      <c r="I1661" s="6" t="str">
        <f>IFERROR(INDEX('Medical Examinations'!$K:$K,MATCH($A1661,'Medical Examinations'!$A:$A,0)),"Not Found")</f>
        <v>No</v>
      </c>
      <c r="J1661" s="6" t="str">
        <f>IFERROR(INDEX('Medical Examinations'!$M:$M,MATCH($A1661,'Medical Examinations'!$A:$A,0)),"Not Found")</f>
        <v>Underweight</v>
      </c>
      <c r="K1661" s="6" t="str">
        <f>IFERROR(INDEX('Medical Examinations'!$N:$N,MATCH($A1661,'Medical Examinations'!$A:$A,0)),"Not Found")</f>
        <v>Diabetic</v>
      </c>
      <c r="L1661" s="12">
        <f>IFERROR(INDEX('Hospitalisation Details'!$V:$V,MATCH($A1661,'Hospitalisation Details'!$A:$A,0)),"Not Found")</f>
        <v>0</v>
      </c>
      <c r="M1661" s="13">
        <f>IFERROR(INDEX('Hospitalisation Details'!$F:$F,MATCH($A1661,'Hospitalisation Details'!$A:$A,0)),"Not Found")</f>
        <v>5832.6</v>
      </c>
      <c r="N1661" s="6">
        <f>IFERROR(INDEX('Hospitalisation Details'!$S:$S,MATCH($A1661,'Hospitalisation Details'!$A:$A,0)),"Not Found")</f>
        <v>26203</v>
      </c>
      <c r="O1661" s="6">
        <f>IFERROR(INDEX('Hospitalisation Details'!$T:$T,MATCH($A1661,'Hospitalisation Details'!$A:$A,0)),"Not Found")</f>
        <v>51</v>
      </c>
      <c r="P1661" s="6">
        <f>IFERROR(INDEX('Hospitalisation Details'!$U:$U,MATCH($A1661,'Hospitalisation Details'!$A:$A,0)),"Not Found")</f>
        <v>0</v>
      </c>
      <c r="Q1661" s="6">
        <f>IFERROR(INDEX('Hospitalisation Details'!$W:$W,MATCH($A1661,'Hospitalisation Details'!$A:$A,0)),"Not Found")</f>
        <v>0</v>
      </c>
    </row>
    <row r="1662" spans="1:17" ht="15" customHeight="1" x14ac:dyDescent="0.3">
      <c r="A1662" s="6" t="str">
        <f>'Customer Names'!A1662</f>
        <v>Id1661</v>
      </c>
      <c r="B1662" s="6" t="str">
        <f>IFERROR(INDEX('Customer Names'!$D:$D,MATCH($A1662,'Customer Names'!$A:$A,0)),"Not Found")</f>
        <v>Kelly K</v>
      </c>
      <c r="C1662" s="6">
        <f>IFERROR(INDEX('Medical Examinations'!$B:$B,MATCH($A1662,'Medical Examinations'!$A:$A,0)),"Not Found")</f>
        <v>37.200000000000003</v>
      </c>
      <c r="D1662" s="6">
        <f>IFERROR(INDEX('Medical Examinations'!$C:$C,MATCH($A1662,'Medical Examinations'!$A:$A,0)),"Not Found")</f>
        <v>10.14</v>
      </c>
      <c r="E1662" s="6" t="str">
        <f>IFERROR(INDEX('Medical Examinations'!$I:$I,MATCH($A1662,'Medical Examinations'!$A:$A,0)),"Not Found")</f>
        <v>No</v>
      </c>
      <c r="F1662" s="6" t="str">
        <f>IFERROR(INDEX('Medical Examinations'!$J:$J,MATCH($A1662,'Medical Examinations'!$A:$A,0)),"Not Found")</f>
        <v>No</v>
      </c>
      <c r="G1662" s="6" t="str">
        <f>IFERROR(INDEX('Medical Examinations'!$F:$F,MATCH($A1662,'Medical Examinations'!$A:$A,0)),"Not Found")</f>
        <v>No</v>
      </c>
      <c r="H1662" s="6">
        <f>IFERROR(INDEX('Medical Examinations'!$L:$L,MATCH($A1662,'Medical Examinations'!$A:$A,0)),"Not Found")</f>
        <v>0</v>
      </c>
      <c r="I1662" s="6" t="str">
        <f>IFERROR(INDEX('Medical Examinations'!$K:$K,MATCH($A1662,'Medical Examinations'!$A:$A,0)),"Not Found")</f>
        <v>No</v>
      </c>
      <c r="J1662" s="6" t="str">
        <f>IFERROR(INDEX('Medical Examinations'!$M:$M,MATCH($A1662,'Medical Examinations'!$A:$A,0)),"Not Found")</f>
        <v>Obesity</v>
      </c>
      <c r="K1662" s="6" t="str">
        <f>IFERROR(INDEX('Medical Examinations'!$N:$N,MATCH($A1662,'Medical Examinations'!$A:$A,0)),"Not Found")</f>
        <v>Diabetic</v>
      </c>
      <c r="L1662" s="12">
        <f>IFERROR(INDEX('Hospitalisation Details'!$V:$V,MATCH($A1662,'Hospitalisation Details'!$A:$A,0)),"Not Found")</f>
        <v>0</v>
      </c>
      <c r="M1662" s="13">
        <f>IFERROR(INDEX('Hospitalisation Details'!$F:$F,MATCH($A1662,'Hospitalisation Details'!$A:$A,0)),"Not Found")</f>
        <v>5816.58</v>
      </c>
      <c r="N1662" s="6">
        <f>IFERROR(INDEX('Hospitalisation Details'!$S:$S,MATCH($A1662,'Hospitalisation Details'!$A:$A,0)),"Not Found")</f>
        <v>37459</v>
      </c>
      <c r="O1662" s="6">
        <f>IFERROR(INDEX('Hospitalisation Details'!$T:$T,MATCH($A1662,'Hospitalisation Details'!$A:$A,0)),"Not Found")</f>
        <v>20</v>
      </c>
      <c r="P1662" s="6">
        <f>IFERROR(INDEX('Hospitalisation Details'!$U:$U,MATCH($A1662,'Hospitalisation Details'!$A:$A,0)),"Not Found")</f>
        <v>0</v>
      </c>
      <c r="Q1662" s="6">
        <f>IFERROR(INDEX('Hospitalisation Details'!$W:$W,MATCH($A1662,'Hospitalisation Details'!$A:$A,0)),"Not Found")</f>
        <v>0</v>
      </c>
    </row>
    <row r="1663" spans="1:17" ht="15" customHeight="1" x14ac:dyDescent="0.3">
      <c r="A1663" s="6" t="str">
        <f>'Customer Names'!A1663</f>
        <v>Id1662</v>
      </c>
      <c r="B1663" s="6" t="str">
        <f>IFERROR(INDEX('Customer Names'!$D:$D,MATCH($A1663,'Customer Names'!$A:$A,0)),"Not Found")</f>
        <v>Andrew</v>
      </c>
      <c r="C1663" s="6">
        <f>IFERROR(INDEX('Medical Examinations'!$B:$B,MATCH($A1663,'Medical Examinations'!$A:$A,0)),"Not Found")</f>
        <v>17.91</v>
      </c>
      <c r="D1663" s="6">
        <f>IFERROR(INDEX('Medical Examinations'!$C:$C,MATCH($A1663,'Medical Examinations'!$A:$A,0)),"Not Found")</f>
        <v>4.66</v>
      </c>
      <c r="E1663" s="6" t="str">
        <f>IFERROR(INDEX('Medical Examinations'!$I:$I,MATCH($A1663,'Medical Examinations'!$A:$A,0)),"Not Found")</f>
        <v>No</v>
      </c>
      <c r="F1663" s="6" t="str">
        <f>IFERROR(INDEX('Medical Examinations'!$J:$J,MATCH($A1663,'Medical Examinations'!$A:$A,0)),"Not Found")</f>
        <v>No</v>
      </c>
      <c r="G1663" s="6" t="str">
        <f>IFERROR(INDEX('Medical Examinations'!$F:$F,MATCH($A1663,'Medical Examinations'!$A:$A,0)),"Not Found")</f>
        <v>No</v>
      </c>
      <c r="H1663" s="6">
        <f>IFERROR(INDEX('Medical Examinations'!$L:$L,MATCH($A1663,'Medical Examinations'!$A:$A,0)),"Not Found")</f>
        <v>2</v>
      </c>
      <c r="I1663" s="6" t="str">
        <f>IFERROR(INDEX('Medical Examinations'!$K:$K,MATCH($A1663,'Medical Examinations'!$A:$A,0)),"Not Found")</f>
        <v>No</v>
      </c>
      <c r="J1663" s="6" t="str">
        <f>IFERROR(INDEX('Medical Examinations'!$M:$M,MATCH($A1663,'Medical Examinations'!$A:$A,0)),"Not Found")</f>
        <v>Underweight</v>
      </c>
      <c r="K1663" s="6" t="str">
        <f>IFERROR(INDEX('Medical Examinations'!$N:$N,MATCH($A1663,'Medical Examinations'!$A:$A,0)),"Not Found")</f>
        <v>Normal</v>
      </c>
      <c r="L1663" s="12">
        <f>IFERROR(INDEX('Hospitalisation Details'!$V:$V,MATCH($A1663,'Hospitalisation Details'!$A:$A,0)),"Not Found")</f>
        <v>0</v>
      </c>
      <c r="M1663" s="13">
        <f>IFERROR(INDEX('Hospitalisation Details'!$F:$F,MATCH($A1663,'Hospitalisation Details'!$A:$A,0)),"Not Found")</f>
        <v>5812.9</v>
      </c>
      <c r="N1663" s="6">
        <f>IFERROR(INDEX('Hospitalisation Details'!$S:$S,MATCH($A1663,'Hospitalisation Details'!$A:$A,0)),"Not Found")</f>
        <v>26605</v>
      </c>
      <c r="O1663" s="6">
        <f>IFERROR(INDEX('Hospitalisation Details'!$T:$T,MATCH($A1663,'Hospitalisation Details'!$A:$A,0)),"Not Found")</f>
        <v>50</v>
      </c>
      <c r="P1663" s="6">
        <f>IFERROR(INDEX('Hospitalisation Details'!$U:$U,MATCH($A1663,'Hospitalisation Details'!$A:$A,0)),"Not Found")</f>
        <v>0</v>
      </c>
      <c r="Q1663" s="6">
        <f>IFERROR(INDEX('Hospitalisation Details'!$W:$W,MATCH($A1663,'Hospitalisation Details'!$A:$A,0)),"Not Found")</f>
        <v>0</v>
      </c>
    </row>
    <row r="1664" spans="1:17" ht="15" customHeight="1" x14ac:dyDescent="0.3">
      <c r="A1664" s="6" t="str">
        <f>'Customer Names'!A1664</f>
        <v>Id1663</v>
      </c>
      <c r="B1664" s="6" t="str">
        <f>IFERROR(INDEX('Customer Names'!$D:$D,MATCH($A1664,'Customer Names'!$A:$A,0)),"Not Found")</f>
        <v>Hannah</v>
      </c>
      <c r="C1664" s="6">
        <f>IFERROR(INDEX('Medical Examinations'!$B:$B,MATCH($A1664,'Medical Examinations'!$A:$A,0)),"Not Found")</f>
        <v>20.76</v>
      </c>
      <c r="D1664" s="6">
        <f>IFERROR(INDEX('Medical Examinations'!$C:$C,MATCH($A1664,'Medical Examinations'!$A:$A,0)),"Not Found")</f>
        <v>6.26</v>
      </c>
      <c r="E1664" s="6" t="str">
        <f>IFERROR(INDEX('Medical Examinations'!$I:$I,MATCH($A1664,'Medical Examinations'!$A:$A,0)),"Not Found")</f>
        <v>No</v>
      </c>
      <c r="F1664" s="6" t="str">
        <f>IFERROR(INDEX('Medical Examinations'!$J:$J,MATCH($A1664,'Medical Examinations'!$A:$A,0)),"Not Found")</f>
        <v>No</v>
      </c>
      <c r="G1664" s="6" t="str">
        <f>IFERROR(INDEX('Medical Examinations'!$F:$F,MATCH($A1664,'Medical Examinations'!$A:$A,0)),"Not Found")</f>
        <v>No</v>
      </c>
      <c r="H1664" s="6">
        <f>IFERROR(INDEX('Medical Examinations'!$L:$L,MATCH($A1664,'Medical Examinations'!$A:$A,0)),"Not Found")</f>
        <v>0</v>
      </c>
      <c r="I1664" s="6" t="str">
        <f>IFERROR(INDEX('Medical Examinations'!$K:$K,MATCH($A1664,'Medical Examinations'!$A:$A,0)),"Not Found")</f>
        <v>No</v>
      </c>
      <c r="J1664" s="6" t="str">
        <f>IFERROR(INDEX('Medical Examinations'!$M:$M,MATCH($A1664,'Medical Examinations'!$A:$A,0)),"Not Found")</f>
        <v>Normal Weight</v>
      </c>
      <c r="K1664" s="6" t="str">
        <f>IFERROR(INDEX('Medical Examinations'!$N:$N,MATCH($A1664,'Medical Examinations'!$A:$A,0)),"Not Found")</f>
        <v>Prediabetic</v>
      </c>
      <c r="L1664" s="12">
        <f>IFERROR(INDEX('Hospitalisation Details'!$V:$V,MATCH($A1664,'Hospitalisation Details'!$A:$A,0)),"Not Found")</f>
        <v>0</v>
      </c>
      <c r="M1664" s="13">
        <f>IFERROR(INDEX('Hospitalisation Details'!$F:$F,MATCH($A1664,'Hospitalisation Details'!$A:$A,0)),"Not Found")</f>
        <v>5807.06</v>
      </c>
      <c r="N1664" s="6">
        <f>IFERROR(INDEX('Hospitalisation Details'!$S:$S,MATCH($A1664,'Hospitalisation Details'!$A:$A,0)),"Not Found")</f>
        <v>29482</v>
      </c>
      <c r="O1664" s="6">
        <f>IFERROR(INDEX('Hospitalisation Details'!$T:$T,MATCH($A1664,'Hospitalisation Details'!$A:$A,0)),"Not Found")</f>
        <v>42</v>
      </c>
      <c r="P1664" s="6">
        <f>IFERROR(INDEX('Hospitalisation Details'!$U:$U,MATCH($A1664,'Hospitalisation Details'!$A:$A,0)),"Not Found")</f>
        <v>0</v>
      </c>
      <c r="Q1664" s="6">
        <f>IFERROR(INDEX('Hospitalisation Details'!$W:$W,MATCH($A1664,'Hospitalisation Details'!$A:$A,0)),"Not Found")</f>
        <v>0</v>
      </c>
    </row>
    <row r="1665" spans="1:17" ht="15" customHeight="1" x14ac:dyDescent="0.3">
      <c r="A1665" s="6" t="str">
        <f>'Customer Names'!A1665</f>
        <v>Id1664</v>
      </c>
      <c r="B1665" s="6" t="str">
        <f>IFERROR(INDEX('Customer Names'!$D:$D,MATCH($A1665,'Customer Names'!$A:$A,0)),"Not Found")</f>
        <v>Patricio Sr.</v>
      </c>
      <c r="C1665" s="6">
        <f>IFERROR(INDEX('Medical Examinations'!$B:$B,MATCH($A1665,'Medical Examinations'!$A:$A,0)),"Not Found")</f>
        <v>38.99</v>
      </c>
      <c r="D1665" s="6">
        <f>IFERROR(INDEX('Medical Examinations'!$C:$C,MATCH($A1665,'Medical Examinations'!$A:$A,0)),"Not Found")</f>
        <v>5.21</v>
      </c>
      <c r="E1665" s="6" t="str">
        <f>IFERROR(INDEX('Medical Examinations'!$I:$I,MATCH($A1665,'Medical Examinations'!$A:$A,0)),"Not Found")</f>
        <v>No</v>
      </c>
      <c r="F1665" s="6" t="str">
        <f>IFERROR(INDEX('Medical Examinations'!$J:$J,MATCH($A1665,'Medical Examinations'!$A:$A,0)),"Not Found")</f>
        <v>Yes</v>
      </c>
      <c r="G1665" s="6" t="str">
        <f>IFERROR(INDEX('Medical Examinations'!$F:$F,MATCH($A1665,'Medical Examinations'!$A:$A,0)),"Not Found")</f>
        <v>No</v>
      </c>
      <c r="H1665" s="6">
        <f>IFERROR(INDEX('Medical Examinations'!$L:$L,MATCH($A1665,'Medical Examinations'!$A:$A,0)),"Not Found")</f>
        <v>1</v>
      </c>
      <c r="I1665" s="6" t="str">
        <f>IFERROR(INDEX('Medical Examinations'!$K:$K,MATCH($A1665,'Medical Examinations'!$A:$A,0)),"Not Found")</f>
        <v>No</v>
      </c>
      <c r="J1665" s="6" t="str">
        <f>IFERROR(INDEX('Medical Examinations'!$M:$M,MATCH($A1665,'Medical Examinations'!$A:$A,0)),"Not Found")</f>
        <v>Obesity</v>
      </c>
      <c r="K1665" s="6" t="str">
        <f>IFERROR(INDEX('Medical Examinations'!$N:$N,MATCH($A1665,'Medical Examinations'!$A:$A,0)),"Not Found")</f>
        <v>Normal</v>
      </c>
      <c r="L1665" s="12">
        <f>IFERROR(INDEX('Hospitalisation Details'!$V:$V,MATCH($A1665,'Hospitalisation Details'!$A:$A,0)),"Not Found")</f>
        <v>0</v>
      </c>
      <c r="M1665" s="13">
        <f>IFERROR(INDEX('Hospitalisation Details'!$F:$F,MATCH($A1665,'Hospitalisation Details'!$A:$A,0)),"Not Found")</f>
        <v>5778.71</v>
      </c>
      <c r="N1665" s="6">
        <f>IFERROR(INDEX('Hospitalisation Details'!$S:$S,MATCH($A1665,'Hospitalisation Details'!$A:$A,0)),"Not Found")</f>
        <v>38292</v>
      </c>
      <c r="O1665" s="6">
        <f>IFERROR(INDEX('Hospitalisation Details'!$T:$T,MATCH($A1665,'Hospitalisation Details'!$A:$A,0)),"Not Found")</f>
        <v>18</v>
      </c>
      <c r="P1665" s="6">
        <f>IFERROR(INDEX('Hospitalisation Details'!$U:$U,MATCH($A1665,'Hospitalisation Details'!$A:$A,0)),"Not Found")</f>
        <v>0</v>
      </c>
      <c r="Q1665" s="6">
        <f>IFERROR(INDEX('Hospitalisation Details'!$W:$W,MATCH($A1665,'Hospitalisation Details'!$A:$A,0)),"Not Found")</f>
        <v>0</v>
      </c>
    </row>
    <row r="1666" spans="1:17" ht="15" customHeight="1" x14ac:dyDescent="0.3">
      <c r="A1666" s="6" t="str">
        <f>'Customer Names'!A1666</f>
        <v>Id1665</v>
      </c>
      <c r="B1666" s="6" t="str">
        <f>IFERROR(INDEX('Customer Names'!$D:$D,MATCH($A1666,'Customer Names'!$A:$A,0)),"Not Found")</f>
        <v>Robert B</v>
      </c>
      <c r="C1666" s="6">
        <f>IFERROR(INDEX('Medical Examinations'!$B:$B,MATCH($A1666,'Medical Examinations'!$A:$A,0)),"Not Found")</f>
        <v>42.655000000000001</v>
      </c>
      <c r="D1666" s="6">
        <f>IFERROR(INDEX('Medical Examinations'!$C:$C,MATCH($A1666,'Medical Examinations'!$A:$A,0)),"Not Found")</f>
        <v>5.94</v>
      </c>
      <c r="E1666" s="6" t="str">
        <f>IFERROR(INDEX('Medical Examinations'!$I:$I,MATCH($A1666,'Medical Examinations'!$A:$A,0)),"Not Found")</f>
        <v>Yes</v>
      </c>
      <c r="F1666" s="6" t="str">
        <f>IFERROR(INDEX('Medical Examinations'!$J:$J,MATCH($A1666,'Medical Examinations'!$A:$A,0)),"Not Found")</f>
        <v>No</v>
      </c>
      <c r="G1666" s="6" t="str">
        <f>IFERROR(INDEX('Medical Examinations'!$F:$F,MATCH($A1666,'Medical Examinations'!$A:$A,0)),"Not Found")</f>
        <v>Yes</v>
      </c>
      <c r="H1666" s="6">
        <f>IFERROR(INDEX('Medical Examinations'!$L:$L,MATCH($A1666,'Medical Examinations'!$A:$A,0)),"Not Found")</f>
        <v>1</v>
      </c>
      <c r="I1666" s="6" t="str">
        <f>IFERROR(INDEX('Medical Examinations'!$K:$K,MATCH($A1666,'Medical Examinations'!$A:$A,0)),"Not Found")</f>
        <v>No</v>
      </c>
      <c r="J1666" s="6" t="str">
        <f>IFERROR(INDEX('Medical Examinations'!$M:$M,MATCH($A1666,'Medical Examinations'!$A:$A,0)),"Not Found")</f>
        <v>Obesity</v>
      </c>
      <c r="K1666" s="6" t="str">
        <f>IFERROR(INDEX('Medical Examinations'!$N:$N,MATCH($A1666,'Medical Examinations'!$A:$A,0)),"Not Found")</f>
        <v>Prediabetic</v>
      </c>
      <c r="L1666" s="12">
        <f>IFERROR(INDEX('Hospitalisation Details'!$V:$V,MATCH($A1666,'Hospitalisation Details'!$A:$A,0)),"Not Found")</f>
        <v>0</v>
      </c>
      <c r="M1666" s="13">
        <f>IFERROR(INDEX('Hospitalisation Details'!$F:$F,MATCH($A1666,'Hospitalisation Details'!$A:$A,0)),"Not Found")</f>
        <v>5757.41</v>
      </c>
      <c r="N1666" s="6">
        <f>IFERROR(INDEX('Hospitalisation Details'!$S:$S,MATCH($A1666,'Hospitalisation Details'!$A:$A,0)),"Not Found")</f>
        <v>30558</v>
      </c>
      <c r="O1666" s="6">
        <f>IFERROR(INDEX('Hospitalisation Details'!$T:$T,MATCH($A1666,'Hospitalisation Details'!$A:$A,0)),"Not Found")</f>
        <v>39</v>
      </c>
      <c r="P1666" s="6">
        <f>IFERROR(INDEX('Hospitalisation Details'!$U:$U,MATCH($A1666,'Hospitalisation Details'!$A:$A,0)),"Not Found")</f>
        <v>0</v>
      </c>
      <c r="Q1666" s="6">
        <f>IFERROR(INDEX('Hospitalisation Details'!$W:$W,MATCH($A1666,'Hospitalisation Details'!$A:$A,0)),"Not Found")</f>
        <v>0</v>
      </c>
    </row>
    <row r="1667" spans="1:17" ht="15" customHeight="1" x14ac:dyDescent="0.3">
      <c r="A1667" s="6" t="str">
        <f>'Customer Names'!A1667</f>
        <v>Id1666</v>
      </c>
      <c r="B1667" s="6" t="str">
        <f>IFERROR(INDEX('Customer Names'!$D:$D,MATCH($A1667,'Customer Names'!$A:$A,0)),"Not Found")</f>
        <v>Benjamin M</v>
      </c>
      <c r="C1667" s="6">
        <f>IFERROR(INDEX('Medical Examinations'!$B:$B,MATCH($A1667,'Medical Examinations'!$A:$A,0)),"Not Found")</f>
        <v>30.57</v>
      </c>
      <c r="D1667" s="6">
        <f>IFERROR(INDEX('Medical Examinations'!$C:$C,MATCH($A1667,'Medical Examinations'!$A:$A,0)),"Not Found")</f>
        <v>5.34</v>
      </c>
      <c r="E1667" s="6" t="str">
        <f>IFERROR(INDEX('Medical Examinations'!$I:$I,MATCH($A1667,'Medical Examinations'!$A:$A,0)),"Not Found")</f>
        <v>No</v>
      </c>
      <c r="F1667" s="6" t="str">
        <f>IFERROR(INDEX('Medical Examinations'!$J:$J,MATCH($A1667,'Medical Examinations'!$A:$A,0)),"Not Found")</f>
        <v>No</v>
      </c>
      <c r="G1667" s="6" t="str">
        <f>IFERROR(INDEX('Medical Examinations'!$F:$F,MATCH($A1667,'Medical Examinations'!$A:$A,0)),"Not Found")</f>
        <v>Yes</v>
      </c>
      <c r="H1667" s="6">
        <f>IFERROR(INDEX('Medical Examinations'!$L:$L,MATCH($A1667,'Medical Examinations'!$A:$A,0)),"Not Found")</f>
        <v>1</v>
      </c>
      <c r="I1667" s="6" t="str">
        <f>IFERROR(INDEX('Medical Examinations'!$K:$K,MATCH($A1667,'Medical Examinations'!$A:$A,0)),"Not Found")</f>
        <v>No</v>
      </c>
      <c r="J1667" s="6" t="str">
        <f>IFERROR(INDEX('Medical Examinations'!$M:$M,MATCH($A1667,'Medical Examinations'!$A:$A,0)),"Not Found")</f>
        <v>Obesity</v>
      </c>
      <c r="K1667" s="6" t="str">
        <f>IFERROR(INDEX('Medical Examinations'!$N:$N,MATCH($A1667,'Medical Examinations'!$A:$A,0)),"Not Found")</f>
        <v>Normal</v>
      </c>
      <c r="L1667" s="12">
        <f>IFERROR(INDEX('Hospitalisation Details'!$V:$V,MATCH($A1667,'Hospitalisation Details'!$A:$A,0)),"Not Found")</f>
        <v>0</v>
      </c>
      <c r="M1667" s="13">
        <f>IFERROR(INDEX('Hospitalisation Details'!$F:$F,MATCH($A1667,'Hospitalisation Details'!$A:$A,0)),"Not Found")</f>
        <v>5748.13</v>
      </c>
      <c r="N1667" s="6">
        <f>IFERROR(INDEX('Hospitalisation Details'!$S:$S,MATCH($A1667,'Hospitalisation Details'!$A:$A,0)),"Not Found")</f>
        <v>34130</v>
      </c>
      <c r="O1667" s="6">
        <f>IFERROR(INDEX('Hospitalisation Details'!$T:$T,MATCH($A1667,'Hospitalisation Details'!$A:$A,0)),"Not Found")</f>
        <v>29</v>
      </c>
      <c r="P1667" s="6">
        <f>IFERROR(INDEX('Hospitalisation Details'!$U:$U,MATCH($A1667,'Hospitalisation Details'!$A:$A,0)),"Not Found")</f>
        <v>0</v>
      </c>
      <c r="Q1667" s="6">
        <f>IFERROR(INDEX('Hospitalisation Details'!$W:$W,MATCH($A1667,'Hospitalisation Details'!$A:$A,0)),"Not Found")</f>
        <v>0</v>
      </c>
    </row>
    <row r="1668" spans="1:17" ht="15" customHeight="1" x14ac:dyDescent="0.3">
      <c r="A1668" s="6" t="str">
        <f>'Customer Names'!A1668</f>
        <v>Id1667</v>
      </c>
      <c r="B1668" s="6" t="str">
        <f>IFERROR(INDEX('Customer Names'!$D:$D,MATCH($A1668,'Customer Names'!$A:$A,0)),"Not Found")</f>
        <v>Robert</v>
      </c>
      <c r="C1668" s="6">
        <f>IFERROR(INDEX('Medical Examinations'!$B:$B,MATCH($A1668,'Medical Examinations'!$A:$A,0)),"Not Found")</f>
        <v>17.7</v>
      </c>
      <c r="D1668" s="6">
        <f>IFERROR(INDEX('Medical Examinations'!$C:$C,MATCH($A1668,'Medical Examinations'!$A:$A,0)),"Not Found")</f>
        <v>6.38</v>
      </c>
      <c r="E1668" s="6" t="str">
        <f>IFERROR(INDEX('Medical Examinations'!$I:$I,MATCH($A1668,'Medical Examinations'!$A:$A,0)),"Not Found")</f>
        <v>No</v>
      </c>
      <c r="F1668" s="6" t="str">
        <f>IFERROR(INDEX('Medical Examinations'!$J:$J,MATCH($A1668,'Medical Examinations'!$A:$A,0)),"Not Found")</f>
        <v>No</v>
      </c>
      <c r="G1668" s="6" t="str">
        <f>IFERROR(INDEX('Medical Examinations'!$F:$F,MATCH($A1668,'Medical Examinations'!$A:$A,0)),"Not Found")</f>
        <v>No</v>
      </c>
      <c r="H1668" s="6">
        <f>IFERROR(INDEX('Medical Examinations'!$L:$L,MATCH($A1668,'Medical Examinations'!$A:$A,0)),"Not Found")</f>
        <v>2</v>
      </c>
      <c r="I1668" s="6" t="str">
        <f>IFERROR(INDEX('Medical Examinations'!$K:$K,MATCH($A1668,'Medical Examinations'!$A:$A,0)),"Not Found")</f>
        <v>No</v>
      </c>
      <c r="J1668" s="6" t="str">
        <f>IFERROR(INDEX('Medical Examinations'!$M:$M,MATCH($A1668,'Medical Examinations'!$A:$A,0)),"Not Found")</f>
        <v>Underweight</v>
      </c>
      <c r="K1668" s="6" t="str">
        <f>IFERROR(INDEX('Medical Examinations'!$N:$N,MATCH($A1668,'Medical Examinations'!$A:$A,0)),"Not Found")</f>
        <v>Prediabetic</v>
      </c>
      <c r="L1668" s="12">
        <f>IFERROR(INDEX('Hospitalisation Details'!$V:$V,MATCH($A1668,'Hospitalisation Details'!$A:$A,0)),"Not Found")</f>
        <v>0</v>
      </c>
      <c r="M1668" s="13">
        <f>IFERROR(INDEX('Hospitalisation Details'!$F:$F,MATCH($A1668,'Hospitalisation Details'!$A:$A,0)),"Not Found")</f>
        <v>5741.67</v>
      </c>
      <c r="N1668" s="6">
        <f>IFERROR(INDEX('Hospitalisation Details'!$S:$S,MATCH($A1668,'Hospitalisation Details'!$A:$A,0)),"Not Found")</f>
        <v>26532</v>
      </c>
      <c r="O1668" s="6">
        <f>IFERROR(INDEX('Hospitalisation Details'!$T:$T,MATCH($A1668,'Hospitalisation Details'!$A:$A,0)),"Not Found")</f>
        <v>50</v>
      </c>
      <c r="P1668" s="6">
        <f>IFERROR(INDEX('Hospitalisation Details'!$U:$U,MATCH($A1668,'Hospitalisation Details'!$A:$A,0)),"Not Found")</f>
        <v>0</v>
      </c>
      <c r="Q1668" s="6">
        <f>IFERROR(INDEX('Hospitalisation Details'!$W:$W,MATCH($A1668,'Hospitalisation Details'!$A:$A,0)),"Not Found")</f>
        <v>0</v>
      </c>
    </row>
    <row r="1669" spans="1:17" ht="15" customHeight="1" x14ac:dyDescent="0.3">
      <c r="A1669" s="6" t="str">
        <f>'Customer Names'!A1669</f>
        <v>Id1668</v>
      </c>
      <c r="B1669" s="6" t="str">
        <f>IFERROR(INDEX('Customer Names'!$D:$D,MATCH($A1669,'Customer Names'!$A:$A,0)),"Not Found")</f>
        <v>Eric R.</v>
      </c>
      <c r="C1669" s="6">
        <f>IFERROR(INDEX('Medical Examinations'!$B:$B,MATCH($A1669,'Medical Examinations'!$A:$A,0)),"Not Found")</f>
        <v>34.770000000000003</v>
      </c>
      <c r="D1669" s="6">
        <f>IFERROR(INDEX('Medical Examinations'!$C:$C,MATCH($A1669,'Medical Examinations'!$A:$A,0)),"Not Found")</f>
        <v>4.47</v>
      </c>
      <c r="E1669" s="6" t="str">
        <f>IFERROR(INDEX('Medical Examinations'!$I:$I,MATCH($A1669,'Medical Examinations'!$A:$A,0)),"Not Found")</f>
        <v>No</v>
      </c>
      <c r="F1669" s="6" t="str">
        <f>IFERROR(INDEX('Medical Examinations'!$J:$J,MATCH($A1669,'Medical Examinations'!$A:$A,0)),"Not Found")</f>
        <v>No</v>
      </c>
      <c r="G1669" s="6" t="str">
        <f>IFERROR(INDEX('Medical Examinations'!$F:$F,MATCH($A1669,'Medical Examinations'!$A:$A,0)),"Not Found")</f>
        <v>No</v>
      </c>
      <c r="H1669" s="6">
        <f>IFERROR(INDEX('Medical Examinations'!$L:$L,MATCH($A1669,'Medical Examinations'!$A:$A,0)),"Not Found")</f>
        <v>1</v>
      </c>
      <c r="I1669" s="6" t="str">
        <f>IFERROR(INDEX('Medical Examinations'!$K:$K,MATCH($A1669,'Medical Examinations'!$A:$A,0)),"Not Found")</f>
        <v>No</v>
      </c>
      <c r="J1669" s="6" t="str">
        <f>IFERROR(INDEX('Medical Examinations'!$M:$M,MATCH($A1669,'Medical Examinations'!$A:$A,0)),"Not Found")</f>
        <v>Obesity</v>
      </c>
      <c r="K1669" s="6" t="str">
        <f>IFERROR(INDEX('Medical Examinations'!$N:$N,MATCH($A1669,'Medical Examinations'!$A:$A,0)),"Not Found")</f>
        <v>Normal</v>
      </c>
      <c r="L1669" s="12">
        <f>IFERROR(INDEX('Hospitalisation Details'!$V:$V,MATCH($A1669,'Hospitalisation Details'!$A:$A,0)),"Not Found")</f>
        <v>0</v>
      </c>
      <c r="M1669" s="13">
        <f>IFERROR(INDEX('Hospitalisation Details'!$F:$F,MATCH($A1669,'Hospitalisation Details'!$A:$A,0)),"Not Found")</f>
        <v>5729.01</v>
      </c>
      <c r="N1669" s="6">
        <f>IFERROR(INDEX('Hospitalisation Details'!$S:$S,MATCH($A1669,'Hospitalisation Details'!$A:$A,0)),"Not Found")</f>
        <v>32069</v>
      </c>
      <c r="O1669" s="6">
        <f>IFERROR(INDEX('Hospitalisation Details'!$T:$T,MATCH($A1669,'Hospitalisation Details'!$A:$A,0)),"Not Found")</f>
        <v>35</v>
      </c>
      <c r="P1669" s="6">
        <f>IFERROR(INDEX('Hospitalisation Details'!$U:$U,MATCH($A1669,'Hospitalisation Details'!$A:$A,0)),"Not Found")</f>
        <v>0</v>
      </c>
      <c r="Q1669" s="6">
        <f>IFERROR(INDEX('Hospitalisation Details'!$W:$W,MATCH($A1669,'Hospitalisation Details'!$A:$A,0)),"Not Found")</f>
        <v>0</v>
      </c>
    </row>
    <row r="1670" spans="1:17" ht="15" customHeight="1" x14ac:dyDescent="0.3">
      <c r="A1670" s="6" t="str">
        <f>'Customer Names'!A1670</f>
        <v>Id1669</v>
      </c>
      <c r="B1670" s="6" t="str">
        <f>IFERROR(INDEX('Customer Names'!$D:$D,MATCH($A1670,'Customer Names'!$A:$A,0)),"Not Found")</f>
        <v>Matthew</v>
      </c>
      <c r="C1670" s="6">
        <f>IFERROR(INDEX('Medical Examinations'!$B:$B,MATCH($A1670,'Medical Examinations'!$A:$A,0)),"Not Found")</f>
        <v>16.88</v>
      </c>
      <c r="D1670" s="6">
        <f>IFERROR(INDEX('Medical Examinations'!$C:$C,MATCH($A1670,'Medical Examinations'!$A:$A,0)),"Not Found")</f>
        <v>9.9600000000000009</v>
      </c>
      <c r="E1670" s="6" t="str">
        <f>IFERROR(INDEX('Medical Examinations'!$I:$I,MATCH($A1670,'Medical Examinations'!$A:$A,0)),"Not Found")</f>
        <v>No</v>
      </c>
      <c r="F1670" s="6" t="str">
        <f>IFERROR(INDEX('Medical Examinations'!$J:$J,MATCH($A1670,'Medical Examinations'!$A:$A,0)),"Not Found")</f>
        <v>No</v>
      </c>
      <c r="G1670" s="6" t="str">
        <f>IFERROR(INDEX('Medical Examinations'!$F:$F,MATCH($A1670,'Medical Examinations'!$A:$A,0)),"Not Found")</f>
        <v>No</v>
      </c>
      <c r="H1670" s="6">
        <f>IFERROR(INDEX('Medical Examinations'!$L:$L,MATCH($A1670,'Medical Examinations'!$A:$A,0)),"Not Found")</f>
        <v>0</v>
      </c>
      <c r="I1670" s="6" t="str">
        <f>IFERROR(INDEX('Medical Examinations'!$K:$K,MATCH($A1670,'Medical Examinations'!$A:$A,0)),"Not Found")</f>
        <v>No</v>
      </c>
      <c r="J1670" s="6" t="str">
        <f>IFERROR(INDEX('Medical Examinations'!$M:$M,MATCH($A1670,'Medical Examinations'!$A:$A,0)),"Not Found")</f>
        <v>Underweight</v>
      </c>
      <c r="K1670" s="6" t="str">
        <f>IFERROR(INDEX('Medical Examinations'!$N:$N,MATCH($A1670,'Medical Examinations'!$A:$A,0)),"Not Found")</f>
        <v>Diabetic</v>
      </c>
      <c r="L1670" s="12">
        <f>IFERROR(INDEX('Hospitalisation Details'!$V:$V,MATCH($A1670,'Hospitalisation Details'!$A:$A,0)),"Not Found")</f>
        <v>0</v>
      </c>
      <c r="M1670" s="13">
        <f>IFERROR(INDEX('Hospitalisation Details'!$F:$F,MATCH($A1670,'Hospitalisation Details'!$A:$A,0)),"Not Found")</f>
        <v>5720.38</v>
      </c>
      <c r="N1670" s="6">
        <f>IFERROR(INDEX('Hospitalisation Details'!$S:$S,MATCH($A1670,'Hospitalisation Details'!$A:$A,0)),"Not Found")</f>
        <v>26285</v>
      </c>
      <c r="O1670" s="6">
        <f>IFERROR(INDEX('Hospitalisation Details'!$T:$T,MATCH($A1670,'Hospitalisation Details'!$A:$A,0)),"Not Found")</f>
        <v>51</v>
      </c>
      <c r="P1670" s="6">
        <f>IFERROR(INDEX('Hospitalisation Details'!$U:$U,MATCH($A1670,'Hospitalisation Details'!$A:$A,0)),"Not Found")</f>
        <v>0</v>
      </c>
      <c r="Q1670" s="6">
        <f>IFERROR(INDEX('Hospitalisation Details'!$W:$W,MATCH($A1670,'Hospitalisation Details'!$A:$A,0)),"Not Found")</f>
        <v>0</v>
      </c>
    </row>
    <row r="1671" spans="1:17" ht="15" customHeight="1" x14ac:dyDescent="0.3">
      <c r="A1671" s="6" t="str">
        <f>'Customer Names'!A1671</f>
        <v>Id1670</v>
      </c>
      <c r="B1671" s="6" t="str">
        <f>IFERROR(INDEX('Customer Names'!$D:$D,MATCH($A1671,'Customer Names'!$A:$A,0)),"Not Found")</f>
        <v>Bob R</v>
      </c>
      <c r="C1671" s="6">
        <f>IFERROR(INDEX('Medical Examinations'!$B:$B,MATCH($A1671,'Medical Examinations'!$A:$A,0)),"Not Found")</f>
        <v>40.26</v>
      </c>
      <c r="D1671" s="6">
        <f>IFERROR(INDEX('Medical Examinations'!$C:$C,MATCH($A1671,'Medical Examinations'!$A:$A,0)),"Not Found")</f>
        <v>9.92</v>
      </c>
      <c r="E1671" s="6" t="str">
        <f>IFERROR(INDEX('Medical Examinations'!$I:$I,MATCH($A1671,'Medical Examinations'!$A:$A,0)),"Not Found")</f>
        <v>Yes</v>
      </c>
      <c r="F1671" s="6" t="str">
        <f>IFERROR(INDEX('Medical Examinations'!$J:$J,MATCH($A1671,'Medical Examinations'!$A:$A,0)),"Not Found")</f>
        <v>No</v>
      </c>
      <c r="G1671" s="6" t="str">
        <f>IFERROR(INDEX('Medical Examinations'!$F:$F,MATCH($A1671,'Medical Examinations'!$A:$A,0)),"Not Found")</f>
        <v>No</v>
      </c>
      <c r="H1671" s="6">
        <f>IFERROR(INDEX('Medical Examinations'!$L:$L,MATCH($A1671,'Medical Examinations'!$A:$A,0)),"Not Found")</f>
        <v>0</v>
      </c>
      <c r="I1671" s="6" t="str">
        <f>IFERROR(INDEX('Medical Examinations'!$K:$K,MATCH($A1671,'Medical Examinations'!$A:$A,0)),"Not Found")</f>
        <v>No</v>
      </c>
      <c r="J1671" s="6" t="str">
        <f>IFERROR(INDEX('Medical Examinations'!$M:$M,MATCH($A1671,'Medical Examinations'!$A:$A,0)),"Not Found")</f>
        <v>Obesity</v>
      </c>
      <c r="K1671" s="6" t="str">
        <f>IFERROR(INDEX('Medical Examinations'!$N:$N,MATCH($A1671,'Medical Examinations'!$A:$A,0)),"Not Found")</f>
        <v>Diabetic</v>
      </c>
      <c r="L1671" s="12">
        <f>IFERROR(INDEX('Hospitalisation Details'!$V:$V,MATCH($A1671,'Hospitalisation Details'!$A:$A,0)),"Not Found")</f>
        <v>0</v>
      </c>
      <c r="M1671" s="13">
        <f>IFERROR(INDEX('Hospitalisation Details'!$F:$F,MATCH($A1671,'Hospitalisation Details'!$A:$A,0)),"Not Found")</f>
        <v>5709.16</v>
      </c>
      <c r="N1671" s="6">
        <f>IFERROR(INDEX('Hospitalisation Details'!$S:$S,MATCH($A1671,'Hospitalisation Details'!$A:$A,0)),"Not Found")</f>
        <v>29828</v>
      </c>
      <c r="O1671" s="6">
        <f>IFERROR(INDEX('Hospitalisation Details'!$T:$T,MATCH($A1671,'Hospitalisation Details'!$A:$A,0)),"Not Found")</f>
        <v>41</v>
      </c>
      <c r="P1671" s="6">
        <f>IFERROR(INDEX('Hospitalisation Details'!$U:$U,MATCH($A1671,'Hospitalisation Details'!$A:$A,0)),"Not Found")</f>
        <v>0</v>
      </c>
      <c r="Q1671" s="6">
        <f>IFERROR(INDEX('Hospitalisation Details'!$W:$W,MATCH($A1671,'Hospitalisation Details'!$A:$A,0)),"Not Found")</f>
        <v>0</v>
      </c>
    </row>
    <row r="1672" spans="1:17" ht="15" customHeight="1" x14ac:dyDescent="0.3">
      <c r="A1672" s="6" t="str">
        <f>'Customer Names'!A1672</f>
        <v>Id1671</v>
      </c>
      <c r="B1672" s="6" t="str">
        <f>IFERROR(INDEX('Customer Names'!$D:$D,MATCH($A1672,'Customer Names'!$A:$A,0)),"Not Found")</f>
        <v>Stephanie J.</v>
      </c>
      <c r="C1672" s="6">
        <f>IFERROR(INDEX('Medical Examinations'!$B:$B,MATCH($A1672,'Medical Examinations'!$A:$A,0)),"Not Found")</f>
        <v>25.6</v>
      </c>
      <c r="D1672" s="6">
        <f>IFERROR(INDEX('Medical Examinations'!$C:$C,MATCH($A1672,'Medical Examinations'!$A:$A,0)),"Not Found")</f>
        <v>6.03</v>
      </c>
      <c r="E1672" s="6" t="str">
        <f>IFERROR(INDEX('Medical Examinations'!$I:$I,MATCH($A1672,'Medical Examinations'!$A:$A,0)),"Not Found")</f>
        <v>No</v>
      </c>
      <c r="F1672" s="6" t="str">
        <f>IFERROR(INDEX('Medical Examinations'!$J:$J,MATCH($A1672,'Medical Examinations'!$A:$A,0)),"Not Found")</f>
        <v>No</v>
      </c>
      <c r="G1672" s="6" t="str">
        <f>IFERROR(INDEX('Medical Examinations'!$F:$F,MATCH($A1672,'Medical Examinations'!$A:$A,0)),"Not Found")</f>
        <v>Yes</v>
      </c>
      <c r="H1672" s="6">
        <f>IFERROR(INDEX('Medical Examinations'!$L:$L,MATCH($A1672,'Medical Examinations'!$A:$A,0)),"Not Found")</f>
        <v>1</v>
      </c>
      <c r="I1672" s="6" t="str">
        <f>IFERROR(INDEX('Medical Examinations'!$K:$K,MATCH($A1672,'Medical Examinations'!$A:$A,0)),"Not Found")</f>
        <v>No</v>
      </c>
      <c r="J1672" s="6" t="str">
        <f>IFERROR(INDEX('Medical Examinations'!$M:$M,MATCH($A1672,'Medical Examinations'!$A:$A,0)),"Not Found")</f>
        <v>Overweight</v>
      </c>
      <c r="K1672" s="6" t="str">
        <f>IFERROR(INDEX('Medical Examinations'!$N:$N,MATCH($A1672,'Medical Examinations'!$A:$A,0)),"Not Found")</f>
        <v>Prediabetic</v>
      </c>
      <c r="L1672" s="12">
        <f>IFERROR(INDEX('Hospitalisation Details'!$V:$V,MATCH($A1672,'Hospitalisation Details'!$A:$A,0)),"Not Found")</f>
        <v>0</v>
      </c>
      <c r="M1672" s="13">
        <f>IFERROR(INDEX('Hospitalisation Details'!$F:$F,MATCH($A1672,'Hospitalisation Details'!$A:$A,0)),"Not Found")</f>
        <v>5708.87</v>
      </c>
      <c r="N1672" s="6">
        <f>IFERROR(INDEX('Hospitalisation Details'!$S:$S,MATCH($A1672,'Hospitalisation Details'!$A:$A,0)),"Not Found")</f>
        <v>34276</v>
      </c>
      <c r="O1672" s="6">
        <f>IFERROR(INDEX('Hospitalisation Details'!$T:$T,MATCH($A1672,'Hospitalisation Details'!$A:$A,0)),"Not Found")</f>
        <v>29</v>
      </c>
      <c r="P1672" s="6">
        <f>IFERROR(INDEX('Hospitalisation Details'!$U:$U,MATCH($A1672,'Hospitalisation Details'!$A:$A,0)),"Not Found")</f>
        <v>0</v>
      </c>
      <c r="Q1672" s="6">
        <f>IFERROR(INDEX('Hospitalisation Details'!$W:$W,MATCH($A1672,'Hospitalisation Details'!$A:$A,0)),"Not Found")</f>
        <v>0</v>
      </c>
    </row>
    <row r="1673" spans="1:17" ht="15" customHeight="1" x14ac:dyDescent="0.3">
      <c r="A1673" s="6" t="str">
        <f>'Customer Names'!A1673</f>
        <v>Id1672</v>
      </c>
      <c r="B1673" s="6" t="str">
        <f>IFERROR(INDEX('Customer Names'!$D:$D,MATCH($A1673,'Customer Names'!$A:$A,0)),"Not Found")</f>
        <v>Jake</v>
      </c>
      <c r="C1673" s="6">
        <f>IFERROR(INDEX('Medical Examinations'!$B:$B,MATCH($A1673,'Medical Examinations'!$A:$A,0)),"Not Found")</f>
        <v>33.549999999999997</v>
      </c>
      <c r="D1673" s="6">
        <f>IFERROR(INDEX('Medical Examinations'!$C:$C,MATCH($A1673,'Medical Examinations'!$A:$A,0)),"Not Found")</f>
        <v>10.9</v>
      </c>
      <c r="E1673" s="6" t="str">
        <f>IFERROR(INDEX('Medical Examinations'!$I:$I,MATCH($A1673,'Medical Examinations'!$A:$A,0)),"Not Found")</f>
        <v>Yes</v>
      </c>
      <c r="F1673" s="6" t="str">
        <f>IFERROR(INDEX('Medical Examinations'!$J:$J,MATCH($A1673,'Medical Examinations'!$A:$A,0)),"Not Found")</f>
        <v>No</v>
      </c>
      <c r="G1673" s="6" t="str">
        <f>IFERROR(INDEX('Medical Examinations'!$F:$F,MATCH($A1673,'Medical Examinations'!$A:$A,0)),"Not Found")</f>
        <v>No</v>
      </c>
      <c r="H1673" s="6">
        <f>IFERROR(INDEX('Medical Examinations'!$L:$L,MATCH($A1673,'Medical Examinations'!$A:$A,0)),"Not Found")</f>
        <v>0</v>
      </c>
      <c r="I1673" s="6" t="str">
        <f>IFERROR(INDEX('Medical Examinations'!$K:$K,MATCH($A1673,'Medical Examinations'!$A:$A,0)),"Not Found")</f>
        <v>No</v>
      </c>
      <c r="J1673" s="6" t="str">
        <f>IFERROR(INDEX('Medical Examinations'!$M:$M,MATCH($A1673,'Medical Examinations'!$A:$A,0)),"Not Found")</f>
        <v>Obesity</v>
      </c>
      <c r="K1673" s="6" t="str">
        <f>IFERROR(INDEX('Medical Examinations'!$N:$N,MATCH($A1673,'Medical Examinations'!$A:$A,0)),"Not Found")</f>
        <v>Diabetic</v>
      </c>
      <c r="L1673" s="12">
        <f>IFERROR(INDEX('Hospitalisation Details'!$V:$V,MATCH($A1673,'Hospitalisation Details'!$A:$A,0)),"Not Found")</f>
        <v>0</v>
      </c>
      <c r="M1673" s="13">
        <f>IFERROR(INDEX('Hospitalisation Details'!$F:$F,MATCH($A1673,'Hospitalisation Details'!$A:$A,0)),"Not Found")</f>
        <v>5699.84</v>
      </c>
      <c r="N1673" s="6">
        <f>IFERROR(INDEX('Hospitalisation Details'!$S:$S,MATCH($A1673,'Hospitalisation Details'!$A:$A,0)),"Not Found")</f>
        <v>29752</v>
      </c>
      <c r="O1673" s="6">
        <f>IFERROR(INDEX('Hospitalisation Details'!$T:$T,MATCH($A1673,'Hospitalisation Details'!$A:$A,0)),"Not Found")</f>
        <v>41</v>
      </c>
      <c r="P1673" s="6">
        <f>IFERROR(INDEX('Hospitalisation Details'!$U:$U,MATCH($A1673,'Hospitalisation Details'!$A:$A,0)),"Not Found")</f>
        <v>0</v>
      </c>
      <c r="Q1673" s="6">
        <f>IFERROR(INDEX('Hospitalisation Details'!$W:$W,MATCH($A1673,'Hospitalisation Details'!$A:$A,0)),"Not Found")</f>
        <v>0</v>
      </c>
    </row>
    <row r="1674" spans="1:17" ht="15" customHeight="1" x14ac:dyDescent="0.3">
      <c r="A1674" s="6" t="str">
        <f>'Customer Names'!A1674</f>
        <v>Id1673</v>
      </c>
      <c r="B1674" s="6" t="str">
        <f>IFERROR(INDEX('Customer Names'!$D:$D,MATCH($A1674,'Customer Names'!$A:$A,0)),"Not Found")</f>
        <v>Alison L.</v>
      </c>
      <c r="C1674" s="6">
        <f>IFERROR(INDEX('Medical Examinations'!$B:$B,MATCH($A1674,'Medical Examinations'!$A:$A,0)),"Not Found")</f>
        <v>16.690000000000001</v>
      </c>
      <c r="D1674" s="6">
        <f>IFERROR(INDEX('Medical Examinations'!$C:$C,MATCH($A1674,'Medical Examinations'!$A:$A,0)),"Not Found")</f>
        <v>10.66</v>
      </c>
      <c r="E1674" s="6" t="str">
        <f>IFERROR(INDEX('Medical Examinations'!$I:$I,MATCH($A1674,'Medical Examinations'!$A:$A,0)),"Not Found")</f>
        <v>No</v>
      </c>
      <c r="F1674" s="6" t="str">
        <f>IFERROR(INDEX('Medical Examinations'!$J:$J,MATCH($A1674,'Medical Examinations'!$A:$A,0)),"Not Found")</f>
        <v>No</v>
      </c>
      <c r="G1674" s="6" t="str">
        <f>IFERROR(INDEX('Medical Examinations'!$F:$F,MATCH($A1674,'Medical Examinations'!$A:$A,0)),"Not Found")</f>
        <v>No</v>
      </c>
      <c r="H1674" s="6">
        <f>IFERROR(INDEX('Medical Examinations'!$L:$L,MATCH($A1674,'Medical Examinations'!$A:$A,0)),"Not Found")</f>
        <v>0</v>
      </c>
      <c r="I1674" s="6" t="str">
        <f>IFERROR(INDEX('Medical Examinations'!$K:$K,MATCH($A1674,'Medical Examinations'!$A:$A,0)),"Not Found")</f>
        <v>No</v>
      </c>
      <c r="J1674" s="6" t="str">
        <f>IFERROR(INDEX('Medical Examinations'!$M:$M,MATCH($A1674,'Medical Examinations'!$A:$A,0)),"Not Found")</f>
        <v>Underweight</v>
      </c>
      <c r="K1674" s="6" t="str">
        <f>IFERROR(INDEX('Medical Examinations'!$N:$N,MATCH($A1674,'Medical Examinations'!$A:$A,0)),"Not Found")</f>
        <v>Diabetic</v>
      </c>
      <c r="L1674" s="12">
        <f>IFERROR(INDEX('Hospitalisation Details'!$V:$V,MATCH($A1674,'Hospitalisation Details'!$A:$A,0)),"Not Found")</f>
        <v>0</v>
      </c>
      <c r="M1674" s="13">
        <f>IFERROR(INDEX('Hospitalisation Details'!$F:$F,MATCH($A1674,'Hospitalisation Details'!$A:$A,0)),"Not Found")</f>
        <v>5698.74</v>
      </c>
      <c r="N1674" s="6">
        <f>IFERROR(INDEX('Hospitalisation Details'!$S:$S,MATCH($A1674,'Hospitalisation Details'!$A:$A,0)),"Not Found")</f>
        <v>27216</v>
      </c>
      <c r="O1674" s="6">
        <f>IFERROR(INDEX('Hospitalisation Details'!$T:$T,MATCH($A1674,'Hospitalisation Details'!$A:$A,0)),"Not Found")</f>
        <v>48</v>
      </c>
      <c r="P1674" s="6">
        <f>IFERROR(INDEX('Hospitalisation Details'!$U:$U,MATCH($A1674,'Hospitalisation Details'!$A:$A,0)),"Not Found")</f>
        <v>0</v>
      </c>
      <c r="Q1674" s="6">
        <f>IFERROR(INDEX('Hospitalisation Details'!$W:$W,MATCH($A1674,'Hospitalisation Details'!$A:$A,0)),"Not Found")</f>
        <v>0</v>
      </c>
    </row>
    <row r="1675" spans="1:17" ht="15" customHeight="1" x14ac:dyDescent="0.3">
      <c r="A1675" s="6" t="str">
        <f>'Customer Names'!A1675</f>
        <v>Id1674</v>
      </c>
      <c r="B1675" s="6" t="str">
        <f>IFERROR(INDEX('Customer Names'!$D:$D,MATCH($A1675,'Customer Names'!$A:$A,0)),"Not Found")</f>
        <v>Lindsay M</v>
      </c>
      <c r="C1675" s="6">
        <f>IFERROR(INDEX('Medical Examinations'!$B:$B,MATCH($A1675,'Medical Examinations'!$A:$A,0)),"Not Found")</f>
        <v>19.95</v>
      </c>
      <c r="D1675" s="6">
        <f>IFERROR(INDEX('Medical Examinations'!$C:$C,MATCH($A1675,'Medical Examinations'!$A:$A,0)),"Not Found")</f>
        <v>4.05</v>
      </c>
      <c r="E1675" s="6" t="str">
        <f>IFERROR(INDEX('Medical Examinations'!$I:$I,MATCH($A1675,'Medical Examinations'!$A:$A,0)),"Not Found")</f>
        <v>No</v>
      </c>
      <c r="F1675" s="6" t="str">
        <f>IFERROR(INDEX('Medical Examinations'!$J:$J,MATCH($A1675,'Medical Examinations'!$A:$A,0)),"Not Found")</f>
        <v>No</v>
      </c>
      <c r="G1675" s="6" t="str">
        <f>IFERROR(INDEX('Medical Examinations'!$F:$F,MATCH($A1675,'Medical Examinations'!$A:$A,0)),"Not Found")</f>
        <v>No</v>
      </c>
      <c r="H1675" s="6">
        <f>IFERROR(INDEX('Medical Examinations'!$L:$L,MATCH($A1675,'Medical Examinations'!$A:$A,0)),"Not Found")</f>
        <v>1</v>
      </c>
      <c r="I1675" s="6" t="str">
        <f>IFERROR(INDEX('Medical Examinations'!$K:$K,MATCH($A1675,'Medical Examinations'!$A:$A,0)),"Not Found")</f>
        <v>No</v>
      </c>
      <c r="J1675" s="6" t="str">
        <f>IFERROR(INDEX('Medical Examinations'!$M:$M,MATCH($A1675,'Medical Examinations'!$A:$A,0)),"Not Found")</f>
        <v>Normal Weight</v>
      </c>
      <c r="K1675" s="6" t="str">
        <f>IFERROR(INDEX('Medical Examinations'!$N:$N,MATCH($A1675,'Medical Examinations'!$A:$A,0)),"Not Found")</f>
        <v>Normal</v>
      </c>
      <c r="L1675" s="12">
        <f>IFERROR(INDEX('Hospitalisation Details'!$V:$V,MATCH($A1675,'Hospitalisation Details'!$A:$A,0)),"Not Found")</f>
        <v>0</v>
      </c>
      <c r="M1675" s="13">
        <f>IFERROR(INDEX('Hospitalisation Details'!$F:$F,MATCH($A1675,'Hospitalisation Details'!$A:$A,0)),"Not Found")</f>
        <v>5693.43</v>
      </c>
      <c r="N1675" s="6">
        <f>IFERROR(INDEX('Hospitalisation Details'!$S:$S,MATCH($A1675,'Hospitalisation Details'!$A:$A,0)),"Not Found")</f>
        <v>33911</v>
      </c>
      <c r="O1675" s="6">
        <f>IFERROR(INDEX('Hospitalisation Details'!$T:$T,MATCH($A1675,'Hospitalisation Details'!$A:$A,0)),"Not Found")</f>
        <v>30</v>
      </c>
      <c r="P1675" s="6">
        <f>IFERROR(INDEX('Hospitalisation Details'!$U:$U,MATCH($A1675,'Hospitalisation Details'!$A:$A,0)),"Not Found")</f>
        <v>0</v>
      </c>
      <c r="Q1675" s="6">
        <f>IFERROR(INDEX('Hospitalisation Details'!$W:$W,MATCH($A1675,'Hospitalisation Details'!$A:$A,0)),"Not Found")</f>
        <v>0</v>
      </c>
    </row>
    <row r="1676" spans="1:17" ht="15" customHeight="1" x14ac:dyDescent="0.3">
      <c r="A1676" s="6" t="str">
        <f>'Customer Names'!A1676</f>
        <v>Id1675</v>
      </c>
      <c r="B1676" s="6" t="str">
        <f>IFERROR(INDEX('Customer Names'!$D:$D,MATCH($A1676,'Customer Names'!$A:$A,0)),"Not Found")</f>
        <v>Guillaume</v>
      </c>
      <c r="C1676" s="6">
        <f>IFERROR(INDEX('Medical Examinations'!$B:$B,MATCH($A1676,'Medical Examinations'!$A:$A,0)),"Not Found")</f>
        <v>17.55</v>
      </c>
      <c r="D1676" s="6">
        <f>IFERROR(INDEX('Medical Examinations'!$C:$C,MATCH($A1676,'Medical Examinations'!$A:$A,0)),"Not Found")</f>
        <v>4.2300000000000004</v>
      </c>
      <c r="E1676" s="6" t="str">
        <f>IFERROR(INDEX('Medical Examinations'!$I:$I,MATCH($A1676,'Medical Examinations'!$A:$A,0)),"Not Found")</f>
        <v>No</v>
      </c>
      <c r="F1676" s="6" t="str">
        <f>IFERROR(INDEX('Medical Examinations'!$J:$J,MATCH($A1676,'Medical Examinations'!$A:$A,0)),"Not Found")</f>
        <v>No</v>
      </c>
      <c r="G1676" s="6" t="str">
        <f>IFERROR(INDEX('Medical Examinations'!$F:$F,MATCH($A1676,'Medical Examinations'!$A:$A,0)),"Not Found")</f>
        <v>No</v>
      </c>
      <c r="H1676" s="6">
        <f>IFERROR(INDEX('Medical Examinations'!$L:$L,MATCH($A1676,'Medical Examinations'!$A:$A,0)),"Not Found")</f>
        <v>2</v>
      </c>
      <c r="I1676" s="6" t="str">
        <f>IFERROR(INDEX('Medical Examinations'!$K:$K,MATCH($A1676,'Medical Examinations'!$A:$A,0)),"Not Found")</f>
        <v>No</v>
      </c>
      <c r="J1676" s="6" t="str">
        <f>IFERROR(INDEX('Medical Examinations'!$M:$M,MATCH($A1676,'Medical Examinations'!$A:$A,0)),"Not Found")</f>
        <v>Underweight</v>
      </c>
      <c r="K1676" s="6" t="str">
        <f>IFERROR(INDEX('Medical Examinations'!$N:$N,MATCH($A1676,'Medical Examinations'!$A:$A,0)),"Not Found")</f>
        <v>Normal</v>
      </c>
      <c r="L1676" s="12">
        <f>IFERROR(INDEX('Hospitalisation Details'!$V:$V,MATCH($A1676,'Hospitalisation Details'!$A:$A,0)),"Not Found")</f>
        <v>0</v>
      </c>
      <c r="M1676" s="13">
        <f>IFERROR(INDEX('Hospitalisation Details'!$F:$F,MATCH($A1676,'Hospitalisation Details'!$A:$A,0)),"Not Found")</f>
        <v>5690.79</v>
      </c>
      <c r="N1676" s="6">
        <f>IFERROR(INDEX('Hospitalisation Details'!$S:$S,MATCH($A1676,'Hospitalisation Details'!$A:$A,0)),"Not Found")</f>
        <v>26600</v>
      </c>
      <c r="O1676" s="6">
        <f>IFERROR(INDEX('Hospitalisation Details'!$T:$T,MATCH($A1676,'Hospitalisation Details'!$A:$A,0)),"Not Found")</f>
        <v>50</v>
      </c>
      <c r="P1676" s="6">
        <f>IFERROR(INDEX('Hospitalisation Details'!$U:$U,MATCH($A1676,'Hospitalisation Details'!$A:$A,0)),"Not Found")</f>
        <v>0</v>
      </c>
      <c r="Q1676" s="6">
        <f>IFERROR(INDEX('Hospitalisation Details'!$W:$W,MATCH($A1676,'Hospitalisation Details'!$A:$A,0)),"Not Found")</f>
        <v>0</v>
      </c>
    </row>
    <row r="1677" spans="1:17" ht="15" customHeight="1" x14ac:dyDescent="0.3">
      <c r="A1677" s="6" t="str">
        <f>'Customer Names'!A1677</f>
        <v>Id1676</v>
      </c>
      <c r="B1677" s="6" t="str">
        <f>IFERROR(INDEX('Customer Names'!$D:$D,MATCH($A1677,'Customer Names'!$A:$A,0)),"Not Found")</f>
        <v>Kaylee</v>
      </c>
      <c r="C1677" s="6">
        <f>IFERROR(INDEX('Medical Examinations'!$B:$B,MATCH($A1677,'Medical Examinations'!$A:$A,0)),"Not Found")</f>
        <v>22.01</v>
      </c>
      <c r="D1677" s="6">
        <f>IFERROR(INDEX('Medical Examinations'!$C:$C,MATCH($A1677,'Medical Examinations'!$A:$A,0)),"Not Found")</f>
        <v>5.01</v>
      </c>
      <c r="E1677" s="6" t="str">
        <f>IFERROR(INDEX('Medical Examinations'!$I:$I,MATCH($A1677,'Medical Examinations'!$A:$A,0)),"Not Found")</f>
        <v>No</v>
      </c>
      <c r="F1677" s="6" t="str">
        <f>IFERROR(INDEX('Medical Examinations'!$J:$J,MATCH($A1677,'Medical Examinations'!$A:$A,0)),"Not Found")</f>
        <v>No</v>
      </c>
      <c r="G1677" s="6" t="str">
        <f>IFERROR(INDEX('Medical Examinations'!$F:$F,MATCH($A1677,'Medical Examinations'!$A:$A,0)),"Not Found")</f>
        <v>No</v>
      </c>
      <c r="H1677" s="6">
        <f>IFERROR(INDEX('Medical Examinations'!$L:$L,MATCH($A1677,'Medical Examinations'!$A:$A,0)),"Not Found")</f>
        <v>1</v>
      </c>
      <c r="I1677" s="6" t="str">
        <f>IFERROR(INDEX('Medical Examinations'!$K:$K,MATCH($A1677,'Medical Examinations'!$A:$A,0)),"Not Found")</f>
        <v>No</v>
      </c>
      <c r="J1677" s="6" t="str">
        <f>IFERROR(INDEX('Medical Examinations'!$M:$M,MATCH($A1677,'Medical Examinations'!$A:$A,0)),"Not Found")</f>
        <v>Normal Weight</v>
      </c>
      <c r="K1677" s="6" t="str">
        <f>IFERROR(INDEX('Medical Examinations'!$N:$N,MATCH($A1677,'Medical Examinations'!$A:$A,0)),"Not Found")</f>
        <v>Normal</v>
      </c>
      <c r="L1677" s="12">
        <f>IFERROR(INDEX('Hospitalisation Details'!$V:$V,MATCH($A1677,'Hospitalisation Details'!$A:$A,0)),"Not Found")</f>
        <v>0</v>
      </c>
      <c r="M1677" s="13">
        <f>IFERROR(INDEX('Hospitalisation Details'!$F:$F,MATCH($A1677,'Hospitalisation Details'!$A:$A,0)),"Not Found")</f>
        <v>5679.13</v>
      </c>
      <c r="N1677" s="6">
        <f>IFERROR(INDEX('Hospitalisation Details'!$S:$S,MATCH($A1677,'Hospitalisation Details'!$A:$A,0)),"Not Found")</f>
        <v>30906</v>
      </c>
      <c r="O1677" s="6">
        <f>IFERROR(INDEX('Hospitalisation Details'!$T:$T,MATCH($A1677,'Hospitalisation Details'!$A:$A,0)),"Not Found")</f>
        <v>38</v>
      </c>
      <c r="P1677" s="6">
        <f>IFERROR(INDEX('Hospitalisation Details'!$U:$U,MATCH($A1677,'Hospitalisation Details'!$A:$A,0)),"Not Found")</f>
        <v>0</v>
      </c>
      <c r="Q1677" s="6">
        <f>IFERROR(INDEX('Hospitalisation Details'!$W:$W,MATCH($A1677,'Hospitalisation Details'!$A:$A,0)),"Not Found")</f>
        <v>0</v>
      </c>
    </row>
    <row r="1678" spans="1:17" ht="15" customHeight="1" x14ac:dyDescent="0.3">
      <c r="A1678" s="6" t="str">
        <f>'Customer Names'!A1678</f>
        <v>Id1677</v>
      </c>
      <c r="B1678" s="6" t="str">
        <f>IFERROR(INDEX('Customer Names'!$D:$D,MATCH($A1678,'Customer Names'!$A:$A,0)),"Not Found")</f>
        <v>Theresa</v>
      </c>
      <c r="C1678" s="6">
        <f>IFERROR(INDEX('Medical Examinations'!$B:$B,MATCH($A1678,'Medical Examinations'!$A:$A,0)),"Not Found")</f>
        <v>41.8</v>
      </c>
      <c r="D1678" s="6">
        <f>IFERROR(INDEX('Medical Examinations'!$C:$C,MATCH($A1678,'Medical Examinations'!$A:$A,0)),"Not Found")</f>
        <v>5.82</v>
      </c>
      <c r="E1678" s="6" t="str">
        <f>IFERROR(INDEX('Medical Examinations'!$I:$I,MATCH($A1678,'Medical Examinations'!$A:$A,0)),"Not Found")</f>
        <v>Yes</v>
      </c>
      <c r="F1678" s="6" t="str">
        <f>IFERROR(INDEX('Medical Examinations'!$J:$J,MATCH($A1678,'Medical Examinations'!$A:$A,0)),"Not Found")</f>
        <v>No</v>
      </c>
      <c r="G1678" s="6" t="str">
        <f>IFERROR(INDEX('Medical Examinations'!$F:$F,MATCH($A1678,'Medical Examinations'!$A:$A,0)),"Not Found")</f>
        <v>Yes</v>
      </c>
      <c r="H1678" s="6">
        <f>IFERROR(INDEX('Medical Examinations'!$L:$L,MATCH($A1678,'Medical Examinations'!$A:$A,0)),"Not Found")</f>
        <v>1</v>
      </c>
      <c r="I1678" s="6" t="str">
        <f>IFERROR(INDEX('Medical Examinations'!$K:$K,MATCH($A1678,'Medical Examinations'!$A:$A,0)),"Not Found")</f>
        <v>No</v>
      </c>
      <c r="J1678" s="6" t="str">
        <f>IFERROR(INDEX('Medical Examinations'!$M:$M,MATCH($A1678,'Medical Examinations'!$A:$A,0)),"Not Found")</f>
        <v>Obesity</v>
      </c>
      <c r="K1678" s="6" t="str">
        <f>IFERROR(INDEX('Medical Examinations'!$N:$N,MATCH($A1678,'Medical Examinations'!$A:$A,0)),"Not Found")</f>
        <v>Prediabetic</v>
      </c>
      <c r="L1678" s="12">
        <f>IFERROR(INDEX('Hospitalisation Details'!$V:$V,MATCH($A1678,'Hospitalisation Details'!$A:$A,0)),"Not Found")</f>
        <v>0</v>
      </c>
      <c r="M1678" s="13">
        <f>IFERROR(INDEX('Hospitalisation Details'!$F:$F,MATCH($A1678,'Hospitalisation Details'!$A:$A,0)),"Not Found")</f>
        <v>5662.23</v>
      </c>
      <c r="N1678" s="6">
        <f>IFERROR(INDEX('Hospitalisation Details'!$S:$S,MATCH($A1678,'Hospitalisation Details'!$A:$A,0)),"Not Found")</f>
        <v>30562</v>
      </c>
      <c r="O1678" s="6">
        <f>IFERROR(INDEX('Hospitalisation Details'!$T:$T,MATCH($A1678,'Hospitalisation Details'!$A:$A,0)),"Not Found")</f>
        <v>39</v>
      </c>
      <c r="P1678" s="6">
        <f>IFERROR(INDEX('Hospitalisation Details'!$U:$U,MATCH($A1678,'Hospitalisation Details'!$A:$A,0)),"Not Found")</f>
        <v>0</v>
      </c>
      <c r="Q1678" s="6">
        <f>IFERROR(INDEX('Hospitalisation Details'!$W:$W,MATCH($A1678,'Hospitalisation Details'!$A:$A,0)),"Not Found")</f>
        <v>0</v>
      </c>
    </row>
    <row r="1679" spans="1:17" ht="15" customHeight="1" x14ac:dyDescent="0.3">
      <c r="A1679" s="6" t="str">
        <f>'Customer Names'!A1679</f>
        <v>Id1678</v>
      </c>
      <c r="B1679" s="6" t="str">
        <f>IFERROR(INDEX('Customer Names'!$D:$D,MATCH($A1679,'Customer Names'!$A:$A,0)),"Not Found")</f>
        <v>Travis G.</v>
      </c>
      <c r="C1679" s="6">
        <f>IFERROR(INDEX('Medical Examinations'!$B:$B,MATCH($A1679,'Medical Examinations'!$A:$A,0)),"Not Found")</f>
        <v>19.170000000000002</v>
      </c>
      <c r="D1679" s="6">
        <f>IFERROR(INDEX('Medical Examinations'!$C:$C,MATCH($A1679,'Medical Examinations'!$A:$A,0)),"Not Found")</f>
        <v>7.94</v>
      </c>
      <c r="E1679" s="6" t="str">
        <f>IFERROR(INDEX('Medical Examinations'!$I:$I,MATCH($A1679,'Medical Examinations'!$A:$A,0)),"Not Found")</f>
        <v>No</v>
      </c>
      <c r="F1679" s="6" t="str">
        <f>IFERROR(INDEX('Medical Examinations'!$J:$J,MATCH($A1679,'Medical Examinations'!$A:$A,0)),"Not Found")</f>
        <v>No</v>
      </c>
      <c r="G1679" s="6" t="str">
        <f>IFERROR(INDEX('Medical Examinations'!$F:$F,MATCH($A1679,'Medical Examinations'!$A:$A,0)),"Not Found")</f>
        <v>No</v>
      </c>
      <c r="H1679" s="6">
        <f>IFERROR(INDEX('Medical Examinations'!$L:$L,MATCH($A1679,'Medical Examinations'!$A:$A,0)),"Not Found")</f>
        <v>0</v>
      </c>
      <c r="I1679" s="6" t="str">
        <f>IFERROR(INDEX('Medical Examinations'!$K:$K,MATCH($A1679,'Medical Examinations'!$A:$A,0)),"Not Found")</f>
        <v>No</v>
      </c>
      <c r="J1679" s="6" t="str">
        <f>IFERROR(INDEX('Medical Examinations'!$M:$M,MATCH($A1679,'Medical Examinations'!$A:$A,0)),"Not Found")</f>
        <v>Normal Weight</v>
      </c>
      <c r="K1679" s="6" t="str">
        <f>IFERROR(INDEX('Medical Examinations'!$N:$N,MATCH($A1679,'Medical Examinations'!$A:$A,0)),"Not Found")</f>
        <v>Diabetic</v>
      </c>
      <c r="L1679" s="12">
        <f>IFERROR(INDEX('Hospitalisation Details'!$V:$V,MATCH($A1679,'Hospitalisation Details'!$A:$A,0)),"Not Found")</f>
        <v>0</v>
      </c>
      <c r="M1679" s="13">
        <f>IFERROR(INDEX('Hospitalisation Details'!$F:$F,MATCH($A1679,'Hospitalisation Details'!$A:$A,0)),"Not Found")</f>
        <v>5650.14</v>
      </c>
      <c r="N1679" s="6">
        <f>IFERROR(INDEX('Hospitalisation Details'!$S:$S,MATCH($A1679,'Hospitalisation Details'!$A:$A,0)),"Not Found")</f>
        <v>28760</v>
      </c>
      <c r="O1679" s="6">
        <f>IFERROR(INDEX('Hospitalisation Details'!$T:$T,MATCH($A1679,'Hospitalisation Details'!$A:$A,0)),"Not Found")</f>
        <v>44</v>
      </c>
      <c r="P1679" s="6">
        <f>IFERROR(INDEX('Hospitalisation Details'!$U:$U,MATCH($A1679,'Hospitalisation Details'!$A:$A,0)),"Not Found")</f>
        <v>0</v>
      </c>
      <c r="Q1679" s="6">
        <f>IFERROR(INDEX('Hospitalisation Details'!$W:$W,MATCH($A1679,'Hospitalisation Details'!$A:$A,0)),"Not Found")</f>
        <v>0</v>
      </c>
    </row>
    <row r="1680" spans="1:17" ht="15" customHeight="1" x14ac:dyDescent="0.3">
      <c r="A1680" s="6" t="str">
        <f>'Customer Names'!A1680</f>
        <v>Id1679</v>
      </c>
      <c r="B1680" s="6" t="str">
        <f>IFERROR(INDEX('Customer Names'!$D:$D,MATCH($A1680,'Customer Names'!$A:$A,0)),"Not Found")</f>
        <v>Emma L.</v>
      </c>
      <c r="C1680" s="6">
        <f>IFERROR(INDEX('Medical Examinations'!$B:$B,MATCH($A1680,'Medical Examinations'!$A:$A,0)),"Not Found")</f>
        <v>32.799999999999997</v>
      </c>
      <c r="D1680" s="6">
        <f>IFERROR(INDEX('Medical Examinations'!$C:$C,MATCH($A1680,'Medical Examinations'!$A:$A,0)),"Not Found")</f>
        <v>6.16</v>
      </c>
      <c r="E1680" s="6" t="str">
        <f>IFERROR(INDEX('Medical Examinations'!$I:$I,MATCH($A1680,'Medical Examinations'!$A:$A,0)),"Not Found")</f>
        <v>Yes</v>
      </c>
      <c r="F1680" s="6" t="str">
        <f>IFERROR(INDEX('Medical Examinations'!$J:$J,MATCH($A1680,'Medical Examinations'!$A:$A,0)),"Not Found")</f>
        <v>No</v>
      </c>
      <c r="G1680" s="6" t="str">
        <f>IFERROR(INDEX('Medical Examinations'!$F:$F,MATCH($A1680,'Medical Examinations'!$A:$A,0)),"Not Found")</f>
        <v>Yes</v>
      </c>
      <c r="H1680" s="6">
        <f>IFERROR(INDEX('Medical Examinations'!$L:$L,MATCH($A1680,'Medical Examinations'!$A:$A,0)),"Not Found")</f>
        <v>1</v>
      </c>
      <c r="I1680" s="6" t="str">
        <f>IFERROR(INDEX('Medical Examinations'!$K:$K,MATCH($A1680,'Medical Examinations'!$A:$A,0)),"Not Found")</f>
        <v>No</v>
      </c>
      <c r="J1680" s="6" t="str">
        <f>IFERROR(INDEX('Medical Examinations'!$M:$M,MATCH($A1680,'Medical Examinations'!$A:$A,0)),"Not Found")</f>
        <v>Obesity</v>
      </c>
      <c r="K1680" s="6" t="str">
        <f>IFERROR(INDEX('Medical Examinations'!$N:$N,MATCH($A1680,'Medical Examinations'!$A:$A,0)),"Not Found")</f>
        <v>Prediabetic</v>
      </c>
      <c r="L1680" s="12">
        <f>IFERROR(INDEX('Hospitalisation Details'!$V:$V,MATCH($A1680,'Hospitalisation Details'!$A:$A,0)),"Not Found")</f>
        <v>0</v>
      </c>
      <c r="M1680" s="13">
        <f>IFERROR(INDEX('Hospitalisation Details'!$F:$F,MATCH($A1680,'Hospitalisation Details'!$A:$A,0)),"Not Found")</f>
        <v>5649.72</v>
      </c>
      <c r="N1680" s="6">
        <f>IFERROR(INDEX('Hospitalisation Details'!$S:$S,MATCH($A1680,'Hospitalisation Details'!$A:$A,0)),"Not Found")</f>
        <v>30475</v>
      </c>
      <c r="O1680" s="6">
        <f>IFERROR(INDEX('Hospitalisation Details'!$T:$T,MATCH($A1680,'Hospitalisation Details'!$A:$A,0)),"Not Found")</f>
        <v>40</v>
      </c>
      <c r="P1680" s="6">
        <f>IFERROR(INDEX('Hospitalisation Details'!$U:$U,MATCH($A1680,'Hospitalisation Details'!$A:$A,0)),"Not Found")</f>
        <v>0</v>
      </c>
      <c r="Q1680" s="6">
        <f>IFERROR(INDEX('Hospitalisation Details'!$W:$W,MATCH($A1680,'Hospitalisation Details'!$A:$A,0)),"Not Found")</f>
        <v>0</v>
      </c>
    </row>
    <row r="1681" spans="1:17" ht="15" customHeight="1" x14ac:dyDescent="0.3">
      <c r="A1681" s="6" t="str">
        <f>'Customer Names'!A1681</f>
        <v>Id1680</v>
      </c>
      <c r="B1681" s="6" t="str">
        <f>IFERROR(INDEX('Customer Names'!$D:$D,MATCH($A1681,'Customer Names'!$A:$A,0)),"Not Found")</f>
        <v>Linda</v>
      </c>
      <c r="C1681" s="6">
        <f>IFERROR(INDEX('Medical Examinations'!$B:$B,MATCH($A1681,'Medical Examinations'!$A:$A,0)),"Not Found")</f>
        <v>35.814999999999998</v>
      </c>
      <c r="D1681" s="6">
        <f>IFERROR(INDEX('Medical Examinations'!$C:$C,MATCH($A1681,'Medical Examinations'!$A:$A,0)),"Not Found")</f>
        <v>4.1500000000000004</v>
      </c>
      <c r="E1681" s="6" t="str">
        <f>IFERROR(INDEX('Medical Examinations'!$I:$I,MATCH($A1681,'Medical Examinations'!$A:$A,0)),"Not Found")</f>
        <v>No</v>
      </c>
      <c r="F1681" s="6" t="str">
        <f>IFERROR(INDEX('Medical Examinations'!$J:$J,MATCH($A1681,'Medical Examinations'!$A:$A,0)),"Not Found")</f>
        <v>No</v>
      </c>
      <c r="G1681" s="6" t="str">
        <f>IFERROR(INDEX('Medical Examinations'!$F:$F,MATCH($A1681,'Medical Examinations'!$A:$A,0)),"Not Found")</f>
        <v>No</v>
      </c>
      <c r="H1681" s="6">
        <f>IFERROR(INDEX('Medical Examinations'!$L:$L,MATCH($A1681,'Medical Examinations'!$A:$A,0)),"Not Found")</f>
        <v>1</v>
      </c>
      <c r="I1681" s="6" t="str">
        <f>IFERROR(INDEX('Medical Examinations'!$K:$K,MATCH($A1681,'Medical Examinations'!$A:$A,0)),"Not Found")</f>
        <v>No</v>
      </c>
      <c r="J1681" s="6" t="str">
        <f>IFERROR(INDEX('Medical Examinations'!$M:$M,MATCH($A1681,'Medical Examinations'!$A:$A,0)),"Not Found")</f>
        <v>Obesity</v>
      </c>
      <c r="K1681" s="6" t="str">
        <f>IFERROR(INDEX('Medical Examinations'!$N:$N,MATCH($A1681,'Medical Examinations'!$A:$A,0)),"Not Found")</f>
        <v>Normal</v>
      </c>
      <c r="L1681" s="12">
        <f>IFERROR(INDEX('Hospitalisation Details'!$V:$V,MATCH($A1681,'Hospitalisation Details'!$A:$A,0)),"Not Found")</f>
        <v>0</v>
      </c>
      <c r="M1681" s="13">
        <f>IFERROR(INDEX('Hospitalisation Details'!$F:$F,MATCH($A1681,'Hospitalisation Details'!$A:$A,0)),"Not Found")</f>
        <v>5630.46</v>
      </c>
      <c r="N1681" s="6">
        <f>IFERROR(INDEX('Hospitalisation Details'!$S:$S,MATCH($A1681,'Hospitalisation Details'!$A:$A,0)),"Not Found")</f>
        <v>32120</v>
      </c>
      <c r="O1681" s="6">
        <f>IFERROR(INDEX('Hospitalisation Details'!$T:$T,MATCH($A1681,'Hospitalisation Details'!$A:$A,0)),"Not Found")</f>
        <v>35</v>
      </c>
      <c r="P1681" s="6">
        <f>IFERROR(INDEX('Hospitalisation Details'!$U:$U,MATCH($A1681,'Hospitalisation Details'!$A:$A,0)),"Not Found")</f>
        <v>0</v>
      </c>
      <c r="Q1681" s="6">
        <f>IFERROR(INDEX('Hospitalisation Details'!$W:$W,MATCH($A1681,'Hospitalisation Details'!$A:$A,0)),"Not Found")</f>
        <v>0</v>
      </c>
    </row>
    <row r="1682" spans="1:17" ht="15" customHeight="1" x14ac:dyDescent="0.3">
      <c r="A1682" s="6" t="str">
        <f>'Customer Names'!A1682</f>
        <v>Id1681</v>
      </c>
      <c r="B1682" s="6" t="str">
        <f>IFERROR(INDEX('Customer Names'!$D:$D,MATCH($A1682,'Customer Names'!$A:$A,0)),"Not Found")</f>
        <v>Owen R</v>
      </c>
      <c r="C1682" s="6">
        <f>IFERROR(INDEX('Medical Examinations'!$B:$B,MATCH($A1682,'Medical Examinations'!$A:$A,0)),"Not Found")</f>
        <v>24.3</v>
      </c>
      <c r="D1682" s="6">
        <f>IFERROR(INDEX('Medical Examinations'!$C:$C,MATCH($A1682,'Medical Examinations'!$A:$A,0)),"Not Found")</f>
        <v>6.23</v>
      </c>
      <c r="E1682" s="6" t="str">
        <f>IFERROR(INDEX('Medical Examinations'!$I:$I,MATCH($A1682,'Medical Examinations'!$A:$A,0)),"Not Found")</f>
        <v>No</v>
      </c>
      <c r="F1682" s="6" t="str">
        <f>IFERROR(INDEX('Medical Examinations'!$J:$J,MATCH($A1682,'Medical Examinations'!$A:$A,0)),"Not Found")</f>
        <v>No</v>
      </c>
      <c r="G1682" s="6" t="str">
        <f>IFERROR(INDEX('Medical Examinations'!$F:$F,MATCH($A1682,'Medical Examinations'!$A:$A,0)),"Not Found")</f>
        <v>No</v>
      </c>
      <c r="H1682" s="6">
        <f>IFERROR(INDEX('Medical Examinations'!$L:$L,MATCH($A1682,'Medical Examinations'!$A:$A,0)),"Not Found")</f>
        <v>0</v>
      </c>
      <c r="I1682" s="6" t="str">
        <f>IFERROR(INDEX('Medical Examinations'!$K:$K,MATCH($A1682,'Medical Examinations'!$A:$A,0)),"Not Found")</f>
        <v>No</v>
      </c>
      <c r="J1682" s="6" t="str">
        <f>IFERROR(INDEX('Medical Examinations'!$M:$M,MATCH($A1682,'Medical Examinations'!$A:$A,0)),"Not Found")</f>
        <v>Normal Weight</v>
      </c>
      <c r="K1682" s="6" t="str">
        <f>IFERROR(INDEX('Medical Examinations'!$N:$N,MATCH($A1682,'Medical Examinations'!$A:$A,0)),"Not Found")</f>
        <v>Prediabetic</v>
      </c>
      <c r="L1682" s="12">
        <f>IFERROR(INDEX('Hospitalisation Details'!$V:$V,MATCH($A1682,'Hospitalisation Details'!$A:$A,0)),"Not Found")</f>
        <v>0</v>
      </c>
      <c r="M1682" s="13">
        <f>IFERROR(INDEX('Hospitalisation Details'!$F:$F,MATCH($A1682,'Hospitalisation Details'!$A:$A,0)),"Not Found")</f>
        <v>5615.37</v>
      </c>
      <c r="N1682" s="6">
        <f>IFERROR(INDEX('Hospitalisation Details'!$S:$S,MATCH($A1682,'Hospitalisation Details'!$A:$A,0)),"Not Found")</f>
        <v>34653</v>
      </c>
      <c r="O1682" s="6">
        <f>IFERROR(INDEX('Hospitalisation Details'!$T:$T,MATCH($A1682,'Hospitalisation Details'!$A:$A,0)),"Not Found")</f>
        <v>28</v>
      </c>
      <c r="P1682" s="6">
        <f>IFERROR(INDEX('Hospitalisation Details'!$U:$U,MATCH($A1682,'Hospitalisation Details'!$A:$A,0)),"Not Found")</f>
        <v>0</v>
      </c>
      <c r="Q1682" s="6">
        <f>IFERROR(INDEX('Hospitalisation Details'!$W:$W,MATCH($A1682,'Hospitalisation Details'!$A:$A,0)),"Not Found")</f>
        <v>0</v>
      </c>
    </row>
    <row r="1683" spans="1:17" ht="15" customHeight="1" x14ac:dyDescent="0.3">
      <c r="A1683" s="6" t="str">
        <f>'Customer Names'!A1683</f>
        <v>Id1682</v>
      </c>
      <c r="B1683" s="6" t="str">
        <f>IFERROR(INDEX('Customer Names'!$D:$D,MATCH($A1683,'Customer Names'!$A:$A,0)),"Not Found")</f>
        <v>Jacob</v>
      </c>
      <c r="C1683" s="6">
        <f>IFERROR(INDEX('Medical Examinations'!$B:$B,MATCH($A1683,'Medical Examinations'!$A:$A,0)),"Not Found")</f>
        <v>19.059999999999999</v>
      </c>
      <c r="D1683" s="6">
        <f>IFERROR(INDEX('Medical Examinations'!$C:$C,MATCH($A1683,'Medical Examinations'!$A:$A,0)),"Not Found")</f>
        <v>7.41</v>
      </c>
      <c r="E1683" s="6" t="str">
        <f>IFERROR(INDEX('Medical Examinations'!$I:$I,MATCH($A1683,'Medical Examinations'!$A:$A,0)),"Not Found")</f>
        <v>No</v>
      </c>
      <c r="F1683" s="6" t="str">
        <f>IFERROR(INDEX('Medical Examinations'!$J:$J,MATCH($A1683,'Medical Examinations'!$A:$A,0)),"Not Found")</f>
        <v>No</v>
      </c>
      <c r="G1683" s="6" t="str">
        <f>IFERROR(INDEX('Medical Examinations'!$F:$F,MATCH($A1683,'Medical Examinations'!$A:$A,0)),"Not Found")</f>
        <v>No</v>
      </c>
      <c r="H1683" s="6">
        <f>IFERROR(INDEX('Medical Examinations'!$L:$L,MATCH($A1683,'Medical Examinations'!$A:$A,0)),"Not Found")</f>
        <v>0</v>
      </c>
      <c r="I1683" s="6" t="str">
        <f>IFERROR(INDEX('Medical Examinations'!$K:$K,MATCH($A1683,'Medical Examinations'!$A:$A,0)),"Not Found")</f>
        <v>No</v>
      </c>
      <c r="J1683" s="6" t="str">
        <f>IFERROR(INDEX('Medical Examinations'!$M:$M,MATCH($A1683,'Medical Examinations'!$A:$A,0)),"Not Found")</f>
        <v>Normal Weight</v>
      </c>
      <c r="K1683" s="6" t="str">
        <f>IFERROR(INDEX('Medical Examinations'!$N:$N,MATCH($A1683,'Medical Examinations'!$A:$A,0)),"Not Found")</f>
        <v>Diabetic</v>
      </c>
      <c r="L1683" s="12">
        <f>IFERROR(INDEX('Hospitalisation Details'!$V:$V,MATCH($A1683,'Hospitalisation Details'!$A:$A,0)),"Not Found")</f>
        <v>0</v>
      </c>
      <c r="M1683" s="13">
        <f>IFERROR(INDEX('Hospitalisation Details'!$F:$F,MATCH($A1683,'Hospitalisation Details'!$A:$A,0)),"Not Found")</f>
        <v>5612.83</v>
      </c>
      <c r="N1683" s="6">
        <f>IFERROR(INDEX('Hospitalisation Details'!$S:$S,MATCH($A1683,'Hospitalisation Details'!$A:$A,0)),"Not Found")</f>
        <v>28744</v>
      </c>
      <c r="O1683" s="6">
        <f>IFERROR(INDEX('Hospitalisation Details'!$T:$T,MATCH($A1683,'Hospitalisation Details'!$A:$A,0)),"Not Found")</f>
        <v>44</v>
      </c>
      <c r="P1683" s="6">
        <f>IFERROR(INDEX('Hospitalisation Details'!$U:$U,MATCH($A1683,'Hospitalisation Details'!$A:$A,0)),"Not Found")</f>
        <v>0</v>
      </c>
      <c r="Q1683" s="6">
        <f>IFERROR(INDEX('Hospitalisation Details'!$W:$W,MATCH($A1683,'Hospitalisation Details'!$A:$A,0)),"Not Found")</f>
        <v>0</v>
      </c>
    </row>
    <row r="1684" spans="1:17" ht="15" customHeight="1" x14ac:dyDescent="0.3">
      <c r="A1684" s="6" t="str">
        <f>'Customer Names'!A1684</f>
        <v>Id1683</v>
      </c>
      <c r="B1684" s="6" t="str">
        <f>IFERROR(INDEX('Customer Names'!$D:$D,MATCH($A1684,'Customer Names'!$A:$A,0)),"Not Found")</f>
        <v>Jacqueline</v>
      </c>
      <c r="C1684" s="6">
        <f>IFERROR(INDEX('Medical Examinations'!$B:$B,MATCH($A1684,'Medical Examinations'!$A:$A,0)),"Not Found")</f>
        <v>33.25</v>
      </c>
      <c r="D1684" s="6">
        <f>IFERROR(INDEX('Medical Examinations'!$C:$C,MATCH($A1684,'Medical Examinations'!$A:$A,0)),"Not Found")</f>
        <v>5.62</v>
      </c>
      <c r="E1684" s="6" t="str">
        <f>IFERROR(INDEX('Medical Examinations'!$I:$I,MATCH($A1684,'Medical Examinations'!$A:$A,0)),"Not Found")</f>
        <v>Yes</v>
      </c>
      <c r="F1684" s="6" t="str">
        <f>IFERROR(INDEX('Medical Examinations'!$J:$J,MATCH($A1684,'Medical Examinations'!$A:$A,0)),"Not Found")</f>
        <v>No</v>
      </c>
      <c r="G1684" s="6" t="str">
        <f>IFERROR(INDEX('Medical Examinations'!$F:$F,MATCH($A1684,'Medical Examinations'!$A:$A,0)),"Not Found")</f>
        <v>No</v>
      </c>
      <c r="H1684" s="6">
        <f>IFERROR(INDEX('Medical Examinations'!$L:$L,MATCH($A1684,'Medical Examinations'!$A:$A,0)),"Not Found")</f>
        <v>1</v>
      </c>
      <c r="I1684" s="6" t="str">
        <f>IFERROR(INDEX('Medical Examinations'!$K:$K,MATCH($A1684,'Medical Examinations'!$A:$A,0)),"Not Found")</f>
        <v>No</v>
      </c>
      <c r="J1684" s="6" t="str">
        <f>IFERROR(INDEX('Medical Examinations'!$M:$M,MATCH($A1684,'Medical Examinations'!$A:$A,0)),"Not Found")</f>
        <v>Obesity</v>
      </c>
      <c r="K1684" s="6" t="str">
        <f>IFERROR(INDEX('Medical Examinations'!$N:$N,MATCH($A1684,'Medical Examinations'!$A:$A,0)),"Not Found")</f>
        <v>Normal</v>
      </c>
      <c r="L1684" s="12">
        <f>IFERROR(INDEX('Hospitalisation Details'!$V:$V,MATCH($A1684,'Hospitalisation Details'!$A:$A,0)),"Not Found")</f>
        <v>0</v>
      </c>
      <c r="M1684" s="13">
        <f>IFERROR(INDEX('Hospitalisation Details'!$F:$F,MATCH($A1684,'Hospitalisation Details'!$A:$A,0)),"Not Found")</f>
        <v>5594.85</v>
      </c>
      <c r="N1684" s="6">
        <f>IFERROR(INDEX('Hospitalisation Details'!$S:$S,MATCH($A1684,'Hospitalisation Details'!$A:$A,0)),"Not Found")</f>
        <v>32465</v>
      </c>
      <c r="O1684" s="6">
        <f>IFERROR(INDEX('Hospitalisation Details'!$T:$T,MATCH($A1684,'Hospitalisation Details'!$A:$A,0)),"Not Found")</f>
        <v>34</v>
      </c>
      <c r="P1684" s="6">
        <f>IFERROR(INDEX('Hospitalisation Details'!$U:$U,MATCH($A1684,'Hospitalisation Details'!$A:$A,0)),"Not Found")</f>
        <v>0</v>
      </c>
      <c r="Q1684" s="6">
        <f>IFERROR(INDEX('Hospitalisation Details'!$W:$W,MATCH($A1684,'Hospitalisation Details'!$A:$A,0)),"Not Found")</f>
        <v>0</v>
      </c>
    </row>
    <row r="1685" spans="1:17" ht="15" customHeight="1" x14ac:dyDescent="0.3">
      <c r="A1685" s="6" t="str">
        <f>'Customer Names'!A1685</f>
        <v>Id1684</v>
      </c>
      <c r="B1685" s="6" t="str">
        <f>IFERROR(INDEX('Customer Names'!$D:$D,MATCH($A1685,'Customer Names'!$A:$A,0)),"Not Found")</f>
        <v>Yefeng</v>
      </c>
      <c r="C1685" s="6">
        <f>IFERROR(INDEX('Medical Examinations'!$B:$B,MATCH($A1685,'Medical Examinations'!$A:$A,0)),"Not Found")</f>
        <v>21.37</v>
      </c>
      <c r="D1685" s="6">
        <f>IFERROR(INDEX('Medical Examinations'!$C:$C,MATCH($A1685,'Medical Examinations'!$A:$A,0)),"Not Found")</f>
        <v>4.54</v>
      </c>
      <c r="E1685" s="6" t="str">
        <f>IFERROR(INDEX('Medical Examinations'!$I:$I,MATCH($A1685,'Medical Examinations'!$A:$A,0)),"Not Found")</f>
        <v>Yes</v>
      </c>
      <c r="F1685" s="6" t="str">
        <f>IFERROR(INDEX('Medical Examinations'!$J:$J,MATCH($A1685,'Medical Examinations'!$A:$A,0)),"Not Found")</f>
        <v>No</v>
      </c>
      <c r="G1685" s="6" t="str">
        <f>IFERROR(INDEX('Medical Examinations'!$F:$F,MATCH($A1685,'Medical Examinations'!$A:$A,0)),"Not Found")</f>
        <v>Yes</v>
      </c>
      <c r="H1685" s="6">
        <f>IFERROR(INDEX('Medical Examinations'!$L:$L,MATCH($A1685,'Medical Examinations'!$A:$A,0)),"Not Found")</f>
        <v>1</v>
      </c>
      <c r="I1685" s="6" t="str">
        <f>IFERROR(INDEX('Medical Examinations'!$K:$K,MATCH($A1685,'Medical Examinations'!$A:$A,0)),"Not Found")</f>
        <v>No</v>
      </c>
      <c r="J1685" s="6" t="str">
        <f>IFERROR(INDEX('Medical Examinations'!$M:$M,MATCH($A1685,'Medical Examinations'!$A:$A,0)),"Not Found")</f>
        <v>Normal Weight</v>
      </c>
      <c r="K1685" s="6" t="str">
        <f>IFERROR(INDEX('Medical Examinations'!$N:$N,MATCH($A1685,'Medical Examinations'!$A:$A,0)),"Not Found")</f>
        <v>Normal</v>
      </c>
      <c r="L1685" s="12">
        <f>IFERROR(INDEX('Hospitalisation Details'!$V:$V,MATCH($A1685,'Hospitalisation Details'!$A:$A,0)),"Not Found")</f>
        <v>0</v>
      </c>
      <c r="M1685" s="13">
        <f>IFERROR(INDEX('Hospitalisation Details'!$F:$F,MATCH($A1685,'Hospitalisation Details'!$A:$A,0)),"Not Found")</f>
        <v>5587.59</v>
      </c>
      <c r="N1685" s="6">
        <f>IFERROR(INDEX('Hospitalisation Details'!$S:$S,MATCH($A1685,'Hospitalisation Details'!$A:$A,0)),"Not Found")</f>
        <v>30592</v>
      </c>
      <c r="O1685" s="6">
        <f>IFERROR(INDEX('Hospitalisation Details'!$T:$T,MATCH($A1685,'Hospitalisation Details'!$A:$A,0)),"Not Found")</f>
        <v>39</v>
      </c>
      <c r="P1685" s="6">
        <f>IFERROR(INDEX('Hospitalisation Details'!$U:$U,MATCH($A1685,'Hospitalisation Details'!$A:$A,0)),"Not Found")</f>
        <v>0</v>
      </c>
      <c r="Q1685" s="6">
        <f>IFERROR(INDEX('Hospitalisation Details'!$W:$W,MATCH($A1685,'Hospitalisation Details'!$A:$A,0)),"Not Found")</f>
        <v>0</v>
      </c>
    </row>
    <row r="1686" spans="1:17" ht="15" customHeight="1" x14ac:dyDescent="0.3">
      <c r="A1686" s="6" t="str">
        <f>'Customer Names'!A1686</f>
        <v>Id1685</v>
      </c>
      <c r="B1686" s="6" t="str">
        <f>IFERROR(INDEX('Customer Names'!$D:$D,MATCH($A1686,'Customer Names'!$A:$A,0)),"Not Found")</f>
        <v>Thomas J</v>
      </c>
      <c r="C1686" s="6">
        <f>IFERROR(INDEX('Medical Examinations'!$B:$B,MATCH($A1686,'Medical Examinations'!$A:$A,0)),"Not Found")</f>
        <v>34.43</v>
      </c>
      <c r="D1686" s="6">
        <f>IFERROR(INDEX('Medical Examinations'!$C:$C,MATCH($A1686,'Medical Examinations'!$A:$A,0)),"Not Found")</f>
        <v>8.6199999999999992</v>
      </c>
      <c r="E1686" s="6" t="str">
        <f>IFERROR(INDEX('Medical Examinations'!$I:$I,MATCH($A1686,'Medical Examinations'!$A:$A,0)),"Not Found")</f>
        <v>Yes</v>
      </c>
      <c r="F1686" s="6" t="str">
        <f>IFERROR(INDEX('Medical Examinations'!$J:$J,MATCH($A1686,'Medical Examinations'!$A:$A,0)),"Not Found")</f>
        <v>No</v>
      </c>
      <c r="G1686" s="6" t="str">
        <f>IFERROR(INDEX('Medical Examinations'!$F:$F,MATCH($A1686,'Medical Examinations'!$A:$A,0)),"Not Found")</f>
        <v>No</v>
      </c>
      <c r="H1686" s="6">
        <f>IFERROR(INDEX('Medical Examinations'!$L:$L,MATCH($A1686,'Medical Examinations'!$A:$A,0)),"Not Found")</f>
        <v>1</v>
      </c>
      <c r="I1686" s="6" t="str">
        <f>IFERROR(INDEX('Medical Examinations'!$K:$K,MATCH($A1686,'Medical Examinations'!$A:$A,0)),"Not Found")</f>
        <v>No</v>
      </c>
      <c r="J1686" s="6" t="str">
        <f>IFERROR(INDEX('Medical Examinations'!$M:$M,MATCH($A1686,'Medical Examinations'!$A:$A,0)),"Not Found")</f>
        <v>Obesity</v>
      </c>
      <c r="K1686" s="6" t="str">
        <f>IFERROR(INDEX('Medical Examinations'!$N:$N,MATCH($A1686,'Medical Examinations'!$A:$A,0)),"Not Found")</f>
        <v>Diabetic</v>
      </c>
      <c r="L1686" s="12">
        <f>IFERROR(INDEX('Hospitalisation Details'!$V:$V,MATCH($A1686,'Hospitalisation Details'!$A:$A,0)),"Not Found")</f>
        <v>0</v>
      </c>
      <c r="M1686" s="13">
        <f>IFERROR(INDEX('Hospitalisation Details'!$F:$F,MATCH($A1686,'Hospitalisation Details'!$A:$A,0)),"Not Found")</f>
        <v>5584.31</v>
      </c>
      <c r="N1686" s="6">
        <f>IFERROR(INDEX('Hospitalisation Details'!$S:$S,MATCH($A1686,'Hospitalisation Details'!$A:$A,0)),"Not Found")</f>
        <v>31737</v>
      </c>
      <c r="O1686" s="6">
        <f>IFERROR(INDEX('Hospitalisation Details'!$T:$T,MATCH($A1686,'Hospitalisation Details'!$A:$A,0)),"Not Found")</f>
        <v>36</v>
      </c>
      <c r="P1686" s="6">
        <f>IFERROR(INDEX('Hospitalisation Details'!$U:$U,MATCH($A1686,'Hospitalisation Details'!$A:$A,0)),"Not Found")</f>
        <v>0</v>
      </c>
      <c r="Q1686" s="6">
        <f>IFERROR(INDEX('Hospitalisation Details'!$W:$W,MATCH($A1686,'Hospitalisation Details'!$A:$A,0)),"Not Found")</f>
        <v>0</v>
      </c>
    </row>
    <row r="1687" spans="1:17" ht="15" customHeight="1" x14ac:dyDescent="0.3">
      <c r="A1687" s="6" t="str">
        <f>'Customer Names'!A1687</f>
        <v>Id1686</v>
      </c>
      <c r="B1687" s="6" t="str">
        <f>IFERROR(INDEX('Customer Names'!$D:$D,MATCH($A1687,'Customer Names'!$A:$A,0)),"Not Found")</f>
        <v>Ken</v>
      </c>
      <c r="C1687" s="6">
        <f>IFERROR(INDEX('Medical Examinations'!$B:$B,MATCH($A1687,'Medical Examinations'!$A:$A,0)),"Not Found")</f>
        <v>20.86</v>
      </c>
      <c r="D1687" s="6">
        <f>IFERROR(INDEX('Medical Examinations'!$C:$C,MATCH($A1687,'Medical Examinations'!$A:$A,0)),"Not Found")</f>
        <v>4.3600000000000003</v>
      </c>
      <c r="E1687" s="6" t="str">
        <f>IFERROR(INDEX('Medical Examinations'!$I:$I,MATCH($A1687,'Medical Examinations'!$A:$A,0)),"Not Found")</f>
        <v>Yes</v>
      </c>
      <c r="F1687" s="6" t="str">
        <f>IFERROR(INDEX('Medical Examinations'!$J:$J,MATCH($A1687,'Medical Examinations'!$A:$A,0)),"Not Found")</f>
        <v>No</v>
      </c>
      <c r="G1687" s="6" t="str">
        <f>IFERROR(INDEX('Medical Examinations'!$F:$F,MATCH($A1687,'Medical Examinations'!$A:$A,0)),"Not Found")</f>
        <v>No</v>
      </c>
      <c r="H1687" s="6">
        <f>IFERROR(INDEX('Medical Examinations'!$L:$L,MATCH($A1687,'Medical Examinations'!$A:$A,0)),"Not Found")</f>
        <v>0</v>
      </c>
      <c r="I1687" s="6" t="str">
        <f>IFERROR(INDEX('Medical Examinations'!$K:$K,MATCH($A1687,'Medical Examinations'!$A:$A,0)),"Not Found")</f>
        <v>No</v>
      </c>
      <c r="J1687" s="6" t="str">
        <f>IFERROR(INDEX('Medical Examinations'!$M:$M,MATCH($A1687,'Medical Examinations'!$A:$A,0)),"Not Found")</f>
        <v>Normal Weight</v>
      </c>
      <c r="K1687" s="6" t="str">
        <f>IFERROR(INDEX('Medical Examinations'!$N:$N,MATCH($A1687,'Medical Examinations'!$A:$A,0)),"Not Found")</f>
        <v>Normal</v>
      </c>
      <c r="L1687" s="12">
        <f>IFERROR(INDEX('Hospitalisation Details'!$V:$V,MATCH($A1687,'Hospitalisation Details'!$A:$A,0)),"Not Found")</f>
        <v>0</v>
      </c>
      <c r="M1687" s="13">
        <f>IFERROR(INDEX('Hospitalisation Details'!$F:$F,MATCH($A1687,'Hospitalisation Details'!$A:$A,0)),"Not Found")</f>
        <v>5582.95</v>
      </c>
      <c r="N1687" s="6">
        <f>IFERROR(INDEX('Hospitalisation Details'!$S:$S,MATCH($A1687,'Hospitalisation Details'!$A:$A,0)),"Not Found")</f>
        <v>31295</v>
      </c>
      <c r="O1687" s="6">
        <f>IFERROR(INDEX('Hospitalisation Details'!$T:$T,MATCH($A1687,'Hospitalisation Details'!$A:$A,0)),"Not Found")</f>
        <v>37</v>
      </c>
      <c r="P1687" s="6">
        <f>IFERROR(INDEX('Hospitalisation Details'!$U:$U,MATCH($A1687,'Hospitalisation Details'!$A:$A,0)),"Not Found")</f>
        <v>0</v>
      </c>
      <c r="Q1687" s="6">
        <f>IFERROR(INDEX('Hospitalisation Details'!$W:$W,MATCH($A1687,'Hospitalisation Details'!$A:$A,0)),"Not Found")</f>
        <v>0</v>
      </c>
    </row>
    <row r="1688" spans="1:17" ht="15" customHeight="1" x14ac:dyDescent="0.3">
      <c r="A1688" s="6" t="str">
        <f>'Customer Names'!A1688</f>
        <v>Id1687</v>
      </c>
      <c r="B1688" s="6" t="str">
        <f>IFERROR(INDEX('Customer Names'!$D:$D,MATCH($A1688,'Customer Names'!$A:$A,0)),"Not Found")</f>
        <v>Annie E</v>
      </c>
      <c r="C1688" s="6">
        <f>IFERROR(INDEX('Medical Examinations'!$B:$B,MATCH($A1688,'Medical Examinations'!$A:$A,0)),"Not Found")</f>
        <v>18.34</v>
      </c>
      <c r="D1688" s="6">
        <f>IFERROR(INDEX('Medical Examinations'!$C:$C,MATCH($A1688,'Medical Examinations'!$A:$A,0)),"Not Found")</f>
        <v>10.01</v>
      </c>
      <c r="E1688" s="6" t="str">
        <f>IFERROR(INDEX('Medical Examinations'!$I:$I,MATCH($A1688,'Medical Examinations'!$A:$A,0)),"Not Found")</f>
        <v>No</v>
      </c>
      <c r="F1688" s="6" t="str">
        <f>IFERROR(INDEX('Medical Examinations'!$J:$J,MATCH($A1688,'Medical Examinations'!$A:$A,0)),"Not Found")</f>
        <v>No</v>
      </c>
      <c r="G1688" s="6" t="str">
        <f>IFERROR(INDEX('Medical Examinations'!$F:$F,MATCH($A1688,'Medical Examinations'!$A:$A,0)),"Not Found")</f>
        <v>No</v>
      </c>
      <c r="H1688" s="6">
        <f>IFERROR(INDEX('Medical Examinations'!$L:$L,MATCH($A1688,'Medical Examinations'!$A:$A,0)),"Not Found")</f>
        <v>0</v>
      </c>
      <c r="I1688" s="6" t="str">
        <f>IFERROR(INDEX('Medical Examinations'!$K:$K,MATCH($A1688,'Medical Examinations'!$A:$A,0)),"Not Found")</f>
        <v>No</v>
      </c>
      <c r="J1688" s="6" t="str">
        <f>IFERROR(INDEX('Medical Examinations'!$M:$M,MATCH($A1688,'Medical Examinations'!$A:$A,0)),"Not Found")</f>
        <v>Underweight</v>
      </c>
      <c r="K1688" s="6" t="str">
        <f>IFERROR(INDEX('Medical Examinations'!$N:$N,MATCH($A1688,'Medical Examinations'!$A:$A,0)),"Not Found")</f>
        <v>Diabetic</v>
      </c>
      <c r="L1688" s="12">
        <f>IFERROR(INDEX('Hospitalisation Details'!$V:$V,MATCH($A1688,'Hospitalisation Details'!$A:$A,0)),"Not Found")</f>
        <v>0</v>
      </c>
      <c r="M1688" s="13">
        <f>IFERROR(INDEX('Hospitalisation Details'!$F:$F,MATCH($A1688,'Hospitalisation Details'!$A:$A,0)),"Not Found")</f>
        <v>5576.35</v>
      </c>
      <c r="N1688" s="6">
        <f>IFERROR(INDEX('Hospitalisation Details'!$S:$S,MATCH($A1688,'Hospitalisation Details'!$A:$A,0)),"Not Found")</f>
        <v>27290</v>
      </c>
      <c r="O1688" s="6">
        <f>IFERROR(INDEX('Hospitalisation Details'!$T:$T,MATCH($A1688,'Hospitalisation Details'!$A:$A,0)),"Not Found")</f>
        <v>48</v>
      </c>
      <c r="P1688" s="6">
        <f>IFERROR(INDEX('Hospitalisation Details'!$U:$U,MATCH($A1688,'Hospitalisation Details'!$A:$A,0)),"Not Found")</f>
        <v>0</v>
      </c>
      <c r="Q1688" s="6">
        <f>IFERROR(INDEX('Hospitalisation Details'!$W:$W,MATCH($A1688,'Hospitalisation Details'!$A:$A,0)),"Not Found")</f>
        <v>0</v>
      </c>
    </row>
    <row r="1689" spans="1:17" ht="15" customHeight="1" x14ac:dyDescent="0.3">
      <c r="A1689" s="6" t="str">
        <f>'Customer Names'!A1689</f>
        <v>Id1688</v>
      </c>
      <c r="B1689" s="6" t="str">
        <f>IFERROR(INDEX('Customer Names'!$D:$D,MATCH($A1689,'Customer Names'!$A:$A,0)),"Not Found")</f>
        <v>Noel K.</v>
      </c>
      <c r="C1689" s="6">
        <f>IFERROR(INDEX('Medical Examinations'!$B:$B,MATCH($A1689,'Medical Examinations'!$A:$A,0)),"Not Found")</f>
        <v>34.15</v>
      </c>
      <c r="D1689" s="6">
        <f>IFERROR(INDEX('Medical Examinations'!$C:$C,MATCH($A1689,'Medical Examinations'!$A:$A,0)),"Not Found")</f>
        <v>5.42</v>
      </c>
      <c r="E1689" s="6" t="str">
        <f>IFERROR(INDEX('Medical Examinations'!$I:$I,MATCH($A1689,'Medical Examinations'!$A:$A,0)),"Not Found")</f>
        <v>No</v>
      </c>
      <c r="F1689" s="6" t="str">
        <f>IFERROR(INDEX('Medical Examinations'!$J:$J,MATCH($A1689,'Medical Examinations'!$A:$A,0)),"Not Found")</f>
        <v>No</v>
      </c>
      <c r="G1689" s="6" t="str">
        <f>IFERROR(INDEX('Medical Examinations'!$F:$F,MATCH($A1689,'Medical Examinations'!$A:$A,0)),"Not Found")</f>
        <v>No</v>
      </c>
      <c r="H1689" s="6">
        <f>IFERROR(INDEX('Medical Examinations'!$L:$L,MATCH($A1689,'Medical Examinations'!$A:$A,0)),"Not Found")</f>
        <v>0</v>
      </c>
      <c r="I1689" s="6" t="str">
        <f>IFERROR(INDEX('Medical Examinations'!$K:$K,MATCH($A1689,'Medical Examinations'!$A:$A,0)),"Not Found")</f>
        <v>No</v>
      </c>
      <c r="J1689" s="6" t="str">
        <f>IFERROR(INDEX('Medical Examinations'!$M:$M,MATCH($A1689,'Medical Examinations'!$A:$A,0)),"Not Found")</f>
        <v>Obesity</v>
      </c>
      <c r="K1689" s="6" t="str">
        <f>IFERROR(INDEX('Medical Examinations'!$N:$N,MATCH($A1689,'Medical Examinations'!$A:$A,0)),"Not Found")</f>
        <v>Normal</v>
      </c>
      <c r="L1689" s="12">
        <f>IFERROR(INDEX('Hospitalisation Details'!$V:$V,MATCH($A1689,'Hospitalisation Details'!$A:$A,0)),"Not Found")</f>
        <v>0</v>
      </c>
      <c r="M1689" s="13">
        <f>IFERROR(INDEX('Hospitalisation Details'!$F:$F,MATCH($A1689,'Hospitalisation Details'!$A:$A,0)),"Not Found")</f>
        <v>5552.61</v>
      </c>
      <c r="N1689" s="6">
        <f>IFERROR(INDEX('Hospitalisation Details'!$S:$S,MATCH($A1689,'Hospitalisation Details'!$A:$A,0)),"Not Found")</f>
        <v>36425</v>
      </c>
      <c r="O1689" s="6">
        <f>IFERROR(INDEX('Hospitalisation Details'!$T:$T,MATCH($A1689,'Hospitalisation Details'!$A:$A,0)),"Not Found")</f>
        <v>23</v>
      </c>
      <c r="P1689" s="6">
        <f>IFERROR(INDEX('Hospitalisation Details'!$U:$U,MATCH($A1689,'Hospitalisation Details'!$A:$A,0)),"Not Found")</f>
        <v>0</v>
      </c>
      <c r="Q1689" s="6">
        <f>IFERROR(INDEX('Hospitalisation Details'!$W:$W,MATCH($A1689,'Hospitalisation Details'!$A:$A,0)),"Not Found")</f>
        <v>0</v>
      </c>
    </row>
    <row r="1690" spans="1:17" ht="15" customHeight="1" x14ac:dyDescent="0.3">
      <c r="A1690" s="6" t="str">
        <f>'Customer Names'!A1690</f>
        <v>Id1689</v>
      </c>
      <c r="B1690" s="6" t="str">
        <f>IFERROR(INDEX('Customer Names'!$D:$D,MATCH($A1690,'Customer Names'!$A:$A,0)),"Not Found")</f>
        <v>Mark S</v>
      </c>
      <c r="C1690" s="6">
        <f>IFERROR(INDEX('Medical Examinations'!$B:$B,MATCH($A1690,'Medical Examinations'!$A:$A,0)),"Not Found")</f>
        <v>18.350000000000001</v>
      </c>
      <c r="D1690" s="6">
        <f>IFERROR(INDEX('Medical Examinations'!$C:$C,MATCH($A1690,'Medical Examinations'!$A:$A,0)),"Not Found")</f>
        <v>5.12</v>
      </c>
      <c r="E1690" s="6" t="str">
        <f>IFERROR(INDEX('Medical Examinations'!$I:$I,MATCH($A1690,'Medical Examinations'!$A:$A,0)),"Not Found")</f>
        <v>No</v>
      </c>
      <c r="F1690" s="6" t="str">
        <f>IFERROR(INDEX('Medical Examinations'!$J:$J,MATCH($A1690,'Medical Examinations'!$A:$A,0)),"Not Found")</f>
        <v>No</v>
      </c>
      <c r="G1690" s="6" t="str">
        <f>IFERROR(INDEX('Medical Examinations'!$F:$F,MATCH($A1690,'Medical Examinations'!$A:$A,0)),"Not Found")</f>
        <v>No</v>
      </c>
      <c r="H1690" s="6">
        <f>IFERROR(INDEX('Medical Examinations'!$L:$L,MATCH($A1690,'Medical Examinations'!$A:$A,0)),"Not Found")</f>
        <v>0</v>
      </c>
      <c r="I1690" s="6" t="str">
        <f>IFERROR(INDEX('Medical Examinations'!$K:$K,MATCH($A1690,'Medical Examinations'!$A:$A,0)),"Not Found")</f>
        <v>No</v>
      </c>
      <c r="J1690" s="6" t="str">
        <f>IFERROR(INDEX('Medical Examinations'!$M:$M,MATCH($A1690,'Medical Examinations'!$A:$A,0)),"Not Found")</f>
        <v>Underweight</v>
      </c>
      <c r="K1690" s="6" t="str">
        <f>IFERROR(INDEX('Medical Examinations'!$N:$N,MATCH($A1690,'Medical Examinations'!$A:$A,0)),"Not Found")</f>
        <v>Normal</v>
      </c>
      <c r="L1690" s="12">
        <f>IFERROR(INDEX('Hospitalisation Details'!$V:$V,MATCH($A1690,'Hospitalisation Details'!$A:$A,0)),"Not Found")</f>
        <v>0</v>
      </c>
      <c r="M1690" s="13">
        <f>IFERROR(INDEX('Hospitalisation Details'!$F:$F,MATCH($A1690,'Hospitalisation Details'!$A:$A,0)),"Not Found")</f>
        <v>5540.35</v>
      </c>
      <c r="N1690" s="6">
        <f>IFERROR(INDEX('Hospitalisation Details'!$S:$S,MATCH($A1690,'Hospitalisation Details'!$A:$A,0)),"Not Found")</f>
        <v>29562</v>
      </c>
      <c r="O1690" s="6">
        <f>IFERROR(INDEX('Hospitalisation Details'!$T:$T,MATCH($A1690,'Hospitalisation Details'!$A:$A,0)),"Not Found")</f>
        <v>42</v>
      </c>
      <c r="P1690" s="6">
        <f>IFERROR(INDEX('Hospitalisation Details'!$U:$U,MATCH($A1690,'Hospitalisation Details'!$A:$A,0)),"Not Found")</f>
        <v>0</v>
      </c>
      <c r="Q1690" s="6">
        <f>IFERROR(INDEX('Hospitalisation Details'!$W:$W,MATCH($A1690,'Hospitalisation Details'!$A:$A,0)),"Not Found")</f>
        <v>0</v>
      </c>
    </row>
    <row r="1691" spans="1:17" ht="15" customHeight="1" x14ac:dyDescent="0.3">
      <c r="A1691" s="6" t="str">
        <f>'Customer Names'!A1691</f>
        <v>Id1690</v>
      </c>
      <c r="B1691" s="6" t="str">
        <f>IFERROR(INDEX('Customer Names'!$D:$D,MATCH($A1691,'Customer Names'!$A:$A,0)),"Not Found")</f>
        <v>Federica</v>
      </c>
      <c r="C1691" s="6">
        <f>IFERROR(INDEX('Medical Examinations'!$B:$B,MATCH($A1691,'Medical Examinations'!$A:$A,0)),"Not Found")</f>
        <v>22.13</v>
      </c>
      <c r="D1691" s="6">
        <f>IFERROR(INDEX('Medical Examinations'!$C:$C,MATCH($A1691,'Medical Examinations'!$A:$A,0)),"Not Found")</f>
        <v>9.1999999999999993</v>
      </c>
      <c r="E1691" s="6" t="str">
        <f>IFERROR(INDEX('Medical Examinations'!$I:$I,MATCH($A1691,'Medical Examinations'!$A:$A,0)),"Not Found")</f>
        <v>Yes</v>
      </c>
      <c r="F1691" s="6" t="str">
        <f>IFERROR(INDEX('Medical Examinations'!$J:$J,MATCH($A1691,'Medical Examinations'!$A:$A,0)),"Not Found")</f>
        <v>No</v>
      </c>
      <c r="G1691" s="6" t="str">
        <f>IFERROR(INDEX('Medical Examinations'!$F:$F,MATCH($A1691,'Medical Examinations'!$A:$A,0)),"Not Found")</f>
        <v>No</v>
      </c>
      <c r="H1691" s="6">
        <f>IFERROR(INDEX('Medical Examinations'!$L:$L,MATCH($A1691,'Medical Examinations'!$A:$A,0)),"Not Found")</f>
        <v>0</v>
      </c>
      <c r="I1691" s="6" t="str">
        <f>IFERROR(INDEX('Medical Examinations'!$K:$K,MATCH($A1691,'Medical Examinations'!$A:$A,0)),"Not Found")</f>
        <v>No</v>
      </c>
      <c r="J1691" s="6" t="str">
        <f>IFERROR(INDEX('Medical Examinations'!$M:$M,MATCH($A1691,'Medical Examinations'!$A:$A,0)),"Not Found")</f>
        <v>Normal Weight</v>
      </c>
      <c r="K1691" s="6" t="str">
        <f>IFERROR(INDEX('Medical Examinations'!$N:$N,MATCH($A1691,'Medical Examinations'!$A:$A,0)),"Not Found")</f>
        <v>Diabetic</v>
      </c>
      <c r="L1691" s="12">
        <f>IFERROR(INDEX('Hospitalisation Details'!$V:$V,MATCH($A1691,'Hospitalisation Details'!$A:$A,0)),"Not Found")</f>
        <v>0</v>
      </c>
      <c r="M1691" s="13">
        <f>IFERROR(INDEX('Hospitalisation Details'!$F:$F,MATCH($A1691,'Hospitalisation Details'!$A:$A,0)),"Not Found")</f>
        <v>5539.4</v>
      </c>
      <c r="N1691" s="6">
        <f>IFERROR(INDEX('Hospitalisation Details'!$S:$S,MATCH($A1691,'Hospitalisation Details'!$A:$A,0)),"Not Found")</f>
        <v>29897</v>
      </c>
      <c r="O1691" s="6">
        <f>IFERROR(INDEX('Hospitalisation Details'!$T:$T,MATCH($A1691,'Hospitalisation Details'!$A:$A,0)),"Not Found")</f>
        <v>41</v>
      </c>
      <c r="P1691" s="6">
        <f>IFERROR(INDEX('Hospitalisation Details'!$U:$U,MATCH($A1691,'Hospitalisation Details'!$A:$A,0)),"Not Found")</f>
        <v>0</v>
      </c>
      <c r="Q1691" s="6">
        <f>IFERROR(INDEX('Hospitalisation Details'!$W:$W,MATCH($A1691,'Hospitalisation Details'!$A:$A,0)),"Not Found")</f>
        <v>0</v>
      </c>
    </row>
    <row r="1692" spans="1:17" ht="15" customHeight="1" x14ac:dyDescent="0.3">
      <c r="A1692" s="6" t="str">
        <f>'Customer Names'!A1692</f>
        <v>Id1691</v>
      </c>
      <c r="B1692" s="6" t="str">
        <f>IFERROR(INDEX('Customer Names'!$D:$D,MATCH($A1692,'Customer Names'!$A:$A,0)),"Not Found")</f>
        <v>Pamela L</v>
      </c>
      <c r="C1692" s="6">
        <f>IFERROR(INDEX('Medical Examinations'!$B:$B,MATCH($A1692,'Medical Examinations'!$A:$A,0)),"Not Found")</f>
        <v>22.51</v>
      </c>
      <c r="D1692" s="6">
        <f>IFERROR(INDEX('Medical Examinations'!$C:$C,MATCH($A1692,'Medical Examinations'!$A:$A,0)),"Not Found")</f>
        <v>6.08</v>
      </c>
      <c r="E1692" s="6" t="str">
        <f>IFERROR(INDEX('Medical Examinations'!$I:$I,MATCH($A1692,'Medical Examinations'!$A:$A,0)),"Not Found")</f>
        <v>Yes</v>
      </c>
      <c r="F1692" s="6" t="str">
        <f>IFERROR(INDEX('Medical Examinations'!$J:$J,MATCH($A1692,'Medical Examinations'!$A:$A,0)),"Not Found")</f>
        <v>No</v>
      </c>
      <c r="G1692" s="6" t="str">
        <f>IFERROR(INDEX('Medical Examinations'!$F:$F,MATCH($A1692,'Medical Examinations'!$A:$A,0)),"Not Found")</f>
        <v>No</v>
      </c>
      <c r="H1692" s="6">
        <f>IFERROR(INDEX('Medical Examinations'!$L:$L,MATCH($A1692,'Medical Examinations'!$A:$A,0)),"Not Found")</f>
        <v>1</v>
      </c>
      <c r="I1692" s="6" t="str">
        <f>IFERROR(INDEX('Medical Examinations'!$K:$K,MATCH($A1692,'Medical Examinations'!$A:$A,0)),"Not Found")</f>
        <v>No</v>
      </c>
      <c r="J1692" s="6" t="str">
        <f>IFERROR(INDEX('Medical Examinations'!$M:$M,MATCH($A1692,'Medical Examinations'!$A:$A,0)),"Not Found")</f>
        <v>Normal Weight</v>
      </c>
      <c r="K1692" s="6" t="str">
        <f>IFERROR(INDEX('Medical Examinations'!$N:$N,MATCH($A1692,'Medical Examinations'!$A:$A,0)),"Not Found")</f>
        <v>Prediabetic</v>
      </c>
      <c r="L1692" s="12">
        <f>IFERROR(INDEX('Hospitalisation Details'!$V:$V,MATCH($A1692,'Hospitalisation Details'!$A:$A,0)),"Not Found")</f>
        <v>0</v>
      </c>
      <c r="M1692" s="13">
        <f>IFERROR(INDEX('Hospitalisation Details'!$F:$F,MATCH($A1692,'Hospitalisation Details'!$A:$A,0)),"Not Found")</f>
        <v>5503.36</v>
      </c>
      <c r="N1692" s="6">
        <f>IFERROR(INDEX('Hospitalisation Details'!$S:$S,MATCH($A1692,'Hospitalisation Details'!$A:$A,0)),"Not Found")</f>
        <v>32353</v>
      </c>
      <c r="O1692" s="6">
        <f>IFERROR(INDEX('Hospitalisation Details'!$T:$T,MATCH($A1692,'Hospitalisation Details'!$A:$A,0)),"Not Found")</f>
        <v>34</v>
      </c>
      <c r="P1692" s="6">
        <f>IFERROR(INDEX('Hospitalisation Details'!$U:$U,MATCH($A1692,'Hospitalisation Details'!$A:$A,0)),"Not Found")</f>
        <v>0</v>
      </c>
      <c r="Q1692" s="6">
        <f>IFERROR(INDEX('Hospitalisation Details'!$W:$W,MATCH($A1692,'Hospitalisation Details'!$A:$A,0)),"Not Found")</f>
        <v>0</v>
      </c>
    </row>
    <row r="1693" spans="1:17" ht="15" customHeight="1" x14ac:dyDescent="0.3">
      <c r="A1693" s="6" t="str">
        <f>'Customer Names'!A1693</f>
        <v>Id1692</v>
      </c>
      <c r="B1693" s="6" t="str">
        <f>IFERROR(INDEX('Customer Names'!$D:$D,MATCH($A1693,'Customer Names'!$A:$A,0)),"Not Found")</f>
        <v>Andrew W.</v>
      </c>
      <c r="C1693" s="6">
        <f>IFERROR(INDEX('Medical Examinations'!$B:$B,MATCH($A1693,'Medical Examinations'!$A:$A,0)),"Not Found")</f>
        <v>31</v>
      </c>
      <c r="D1693" s="6">
        <f>IFERROR(INDEX('Medical Examinations'!$C:$C,MATCH($A1693,'Medical Examinations'!$A:$A,0)),"Not Found")</f>
        <v>4.7699999999999996</v>
      </c>
      <c r="E1693" s="6" t="str">
        <f>IFERROR(INDEX('Medical Examinations'!$I:$I,MATCH($A1693,'Medical Examinations'!$A:$A,0)),"Not Found")</f>
        <v>No</v>
      </c>
      <c r="F1693" s="6" t="str">
        <f>IFERROR(INDEX('Medical Examinations'!$J:$J,MATCH($A1693,'Medical Examinations'!$A:$A,0)),"Not Found")</f>
        <v>No</v>
      </c>
      <c r="G1693" s="6" t="str">
        <f>IFERROR(INDEX('Medical Examinations'!$F:$F,MATCH($A1693,'Medical Examinations'!$A:$A,0)),"Not Found")</f>
        <v>No</v>
      </c>
      <c r="H1693" s="6">
        <f>IFERROR(INDEX('Medical Examinations'!$L:$L,MATCH($A1693,'Medical Examinations'!$A:$A,0)),"Not Found")</f>
        <v>1</v>
      </c>
      <c r="I1693" s="6" t="str">
        <f>IFERROR(INDEX('Medical Examinations'!$K:$K,MATCH($A1693,'Medical Examinations'!$A:$A,0)),"Not Found")</f>
        <v>No</v>
      </c>
      <c r="J1693" s="6" t="str">
        <f>IFERROR(INDEX('Medical Examinations'!$M:$M,MATCH($A1693,'Medical Examinations'!$A:$A,0)),"Not Found")</f>
        <v>Obesity</v>
      </c>
      <c r="K1693" s="6" t="str">
        <f>IFERROR(INDEX('Medical Examinations'!$N:$N,MATCH($A1693,'Medical Examinations'!$A:$A,0)),"Not Found")</f>
        <v>Normal</v>
      </c>
      <c r="L1693" s="12">
        <f>IFERROR(INDEX('Hospitalisation Details'!$V:$V,MATCH($A1693,'Hospitalisation Details'!$A:$A,0)),"Not Found")</f>
        <v>0</v>
      </c>
      <c r="M1693" s="13">
        <f>IFERROR(INDEX('Hospitalisation Details'!$F:$F,MATCH($A1693,'Hospitalisation Details'!$A:$A,0)),"Not Found")</f>
        <v>5488.26</v>
      </c>
      <c r="N1693" s="6">
        <f>IFERROR(INDEX('Hospitalisation Details'!$S:$S,MATCH($A1693,'Hospitalisation Details'!$A:$A,0)),"Not Found")</f>
        <v>30911</v>
      </c>
      <c r="O1693" s="6">
        <f>IFERROR(INDEX('Hospitalisation Details'!$T:$T,MATCH($A1693,'Hospitalisation Details'!$A:$A,0)),"Not Found")</f>
        <v>38</v>
      </c>
      <c r="P1693" s="6">
        <f>IFERROR(INDEX('Hospitalisation Details'!$U:$U,MATCH($A1693,'Hospitalisation Details'!$A:$A,0)),"Not Found")</f>
        <v>0</v>
      </c>
      <c r="Q1693" s="6">
        <f>IFERROR(INDEX('Hospitalisation Details'!$W:$W,MATCH($A1693,'Hospitalisation Details'!$A:$A,0)),"Not Found")</f>
        <v>0</v>
      </c>
    </row>
    <row r="1694" spans="1:17" ht="15" customHeight="1" x14ac:dyDescent="0.3">
      <c r="A1694" s="6" t="str">
        <f>'Customer Names'!A1694</f>
        <v>Id1693</v>
      </c>
      <c r="B1694" s="6" t="str">
        <f>IFERROR(INDEX('Customer Names'!$D:$D,MATCH($A1694,'Customer Names'!$A:$A,0)),"Not Found")</f>
        <v>Randall</v>
      </c>
      <c r="C1694" s="6">
        <f>IFERROR(INDEX('Medical Examinations'!$B:$B,MATCH($A1694,'Medical Examinations'!$A:$A,0)),"Not Found")</f>
        <v>28.27</v>
      </c>
      <c r="D1694" s="6">
        <f>IFERROR(INDEX('Medical Examinations'!$C:$C,MATCH($A1694,'Medical Examinations'!$A:$A,0)),"Not Found")</f>
        <v>4.62</v>
      </c>
      <c r="E1694" s="6" t="str">
        <f>IFERROR(INDEX('Medical Examinations'!$I:$I,MATCH($A1694,'Medical Examinations'!$A:$A,0)),"Not Found")</f>
        <v>No</v>
      </c>
      <c r="F1694" s="6" t="str">
        <f>IFERROR(INDEX('Medical Examinations'!$J:$J,MATCH($A1694,'Medical Examinations'!$A:$A,0)),"Not Found")</f>
        <v>No</v>
      </c>
      <c r="G1694" s="6" t="str">
        <f>IFERROR(INDEX('Medical Examinations'!$F:$F,MATCH($A1694,'Medical Examinations'!$A:$A,0)),"Not Found")</f>
        <v>No</v>
      </c>
      <c r="H1694" s="6">
        <f>IFERROR(INDEX('Medical Examinations'!$L:$L,MATCH($A1694,'Medical Examinations'!$A:$A,0)),"Not Found")</f>
        <v>1</v>
      </c>
      <c r="I1694" s="6" t="str">
        <f>IFERROR(INDEX('Medical Examinations'!$K:$K,MATCH($A1694,'Medical Examinations'!$A:$A,0)),"Not Found")</f>
        <v>No</v>
      </c>
      <c r="J1694" s="6" t="str">
        <f>IFERROR(INDEX('Medical Examinations'!$M:$M,MATCH($A1694,'Medical Examinations'!$A:$A,0)),"Not Found")</f>
        <v>Overweight</v>
      </c>
      <c r="K1694" s="6" t="str">
        <f>IFERROR(INDEX('Medical Examinations'!$N:$N,MATCH($A1694,'Medical Examinations'!$A:$A,0)),"Not Found")</f>
        <v>Normal</v>
      </c>
      <c r="L1694" s="12">
        <f>IFERROR(INDEX('Hospitalisation Details'!$V:$V,MATCH($A1694,'Hospitalisation Details'!$A:$A,0)),"Not Found")</f>
        <v>0</v>
      </c>
      <c r="M1694" s="13">
        <f>IFERROR(INDEX('Hospitalisation Details'!$F:$F,MATCH($A1694,'Hospitalisation Details'!$A:$A,0)),"Not Found")</f>
        <v>5484.47</v>
      </c>
      <c r="N1694" s="6">
        <f>IFERROR(INDEX('Hospitalisation Details'!$S:$S,MATCH($A1694,'Hospitalisation Details'!$A:$A,0)),"Not Found")</f>
        <v>30920</v>
      </c>
      <c r="O1694" s="6">
        <f>IFERROR(INDEX('Hospitalisation Details'!$T:$T,MATCH($A1694,'Hospitalisation Details'!$A:$A,0)),"Not Found")</f>
        <v>38</v>
      </c>
      <c r="P1694" s="6">
        <f>IFERROR(INDEX('Hospitalisation Details'!$U:$U,MATCH($A1694,'Hospitalisation Details'!$A:$A,0)),"Not Found")</f>
        <v>0</v>
      </c>
      <c r="Q1694" s="6">
        <f>IFERROR(INDEX('Hospitalisation Details'!$W:$W,MATCH($A1694,'Hospitalisation Details'!$A:$A,0)),"Not Found")</f>
        <v>0</v>
      </c>
    </row>
    <row r="1695" spans="1:17" ht="15" customHeight="1" x14ac:dyDescent="0.3">
      <c r="A1695" s="6" t="str">
        <f>'Customer Names'!A1695</f>
        <v>Id1694</v>
      </c>
      <c r="B1695" s="6" t="str">
        <f>IFERROR(INDEX('Customer Names'!$D:$D,MATCH($A1695,'Customer Names'!$A:$A,0)),"Not Found")</f>
        <v>Tracy L</v>
      </c>
      <c r="C1695" s="6">
        <f>IFERROR(INDEX('Medical Examinations'!$B:$B,MATCH($A1695,'Medical Examinations'!$A:$A,0)),"Not Found")</f>
        <v>29.92</v>
      </c>
      <c r="D1695" s="6">
        <f>IFERROR(INDEX('Medical Examinations'!$C:$C,MATCH($A1695,'Medical Examinations'!$A:$A,0)),"Not Found")</f>
        <v>9.07</v>
      </c>
      <c r="E1695" s="6" t="str">
        <f>IFERROR(INDEX('Medical Examinations'!$I:$I,MATCH($A1695,'Medical Examinations'!$A:$A,0)),"Not Found")</f>
        <v>Yes</v>
      </c>
      <c r="F1695" s="6" t="str">
        <f>IFERROR(INDEX('Medical Examinations'!$J:$J,MATCH($A1695,'Medical Examinations'!$A:$A,0)),"Not Found")</f>
        <v>No</v>
      </c>
      <c r="G1695" s="6" t="str">
        <f>IFERROR(INDEX('Medical Examinations'!$F:$F,MATCH($A1695,'Medical Examinations'!$A:$A,0)),"Not Found")</f>
        <v>No</v>
      </c>
      <c r="H1695" s="6">
        <f>IFERROR(INDEX('Medical Examinations'!$L:$L,MATCH($A1695,'Medical Examinations'!$A:$A,0)),"Not Found")</f>
        <v>1</v>
      </c>
      <c r="I1695" s="6" t="str">
        <f>IFERROR(INDEX('Medical Examinations'!$K:$K,MATCH($A1695,'Medical Examinations'!$A:$A,0)),"Not Found")</f>
        <v>No</v>
      </c>
      <c r="J1695" s="6" t="str">
        <f>IFERROR(INDEX('Medical Examinations'!$M:$M,MATCH($A1695,'Medical Examinations'!$A:$A,0)),"Not Found")</f>
        <v>Obesity</v>
      </c>
      <c r="K1695" s="6" t="str">
        <f>IFERROR(INDEX('Medical Examinations'!$N:$N,MATCH($A1695,'Medical Examinations'!$A:$A,0)),"Not Found")</f>
        <v>Diabetic</v>
      </c>
      <c r="L1695" s="12">
        <f>IFERROR(INDEX('Hospitalisation Details'!$V:$V,MATCH($A1695,'Hospitalisation Details'!$A:$A,0)),"Not Found")</f>
        <v>0</v>
      </c>
      <c r="M1695" s="13">
        <f>IFERROR(INDEX('Hospitalisation Details'!$F:$F,MATCH($A1695,'Hospitalisation Details'!$A:$A,0)),"Not Found")</f>
        <v>5478.04</v>
      </c>
      <c r="N1695" s="6">
        <f>IFERROR(INDEX('Hospitalisation Details'!$S:$S,MATCH($A1695,'Hospitalisation Details'!$A:$A,0)),"Not Found")</f>
        <v>31685</v>
      </c>
      <c r="O1695" s="6">
        <f>IFERROR(INDEX('Hospitalisation Details'!$T:$T,MATCH($A1695,'Hospitalisation Details'!$A:$A,0)),"Not Found")</f>
        <v>36</v>
      </c>
      <c r="P1695" s="6">
        <f>IFERROR(INDEX('Hospitalisation Details'!$U:$U,MATCH($A1695,'Hospitalisation Details'!$A:$A,0)),"Not Found")</f>
        <v>0</v>
      </c>
      <c r="Q1695" s="6">
        <f>IFERROR(INDEX('Hospitalisation Details'!$W:$W,MATCH($A1695,'Hospitalisation Details'!$A:$A,0)),"Not Found")</f>
        <v>0</v>
      </c>
    </row>
    <row r="1696" spans="1:17" ht="15" customHeight="1" x14ac:dyDescent="0.3">
      <c r="A1696" s="6" t="str">
        <f>'Customer Names'!A1696</f>
        <v>Id1695</v>
      </c>
      <c r="B1696" s="6" t="str">
        <f>IFERROR(INDEX('Customer Names'!$D:$D,MATCH($A1696,'Customer Names'!$A:$A,0)),"Not Found")</f>
        <v>Azelie</v>
      </c>
      <c r="C1696" s="6">
        <f>IFERROR(INDEX('Medical Examinations'!$B:$B,MATCH($A1696,'Medical Examinations'!$A:$A,0)),"Not Found")</f>
        <v>25.9</v>
      </c>
      <c r="D1696" s="6">
        <f>IFERROR(INDEX('Medical Examinations'!$C:$C,MATCH($A1696,'Medical Examinations'!$A:$A,0)),"Not Found")</f>
        <v>9.1199999999999992</v>
      </c>
      <c r="E1696" s="6" t="str">
        <f>IFERROR(INDEX('Medical Examinations'!$I:$I,MATCH($A1696,'Medical Examinations'!$A:$A,0)),"Not Found")</f>
        <v>Yes</v>
      </c>
      <c r="F1696" s="6" t="str">
        <f>IFERROR(INDEX('Medical Examinations'!$J:$J,MATCH($A1696,'Medical Examinations'!$A:$A,0)),"Not Found")</f>
        <v>No</v>
      </c>
      <c r="G1696" s="6" t="str">
        <f>IFERROR(INDEX('Medical Examinations'!$F:$F,MATCH($A1696,'Medical Examinations'!$A:$A,0)),"Not Found")</f>
        <v>No</v>
      </c>
      <c r="H1696" s="6">
        <f>IFERROR(INDEX('Medical Examinations'!$L:$L,MATCH($A1696,'Medical Examinations'!$A:$A,0)),"Not Found")</f>
        <v>1</v>
      </c>
      <c r="I1696" s="6" t="str">
        <f>IFERROR(INDEX('Medical Examinations'!$K:$K,MATCH($A1696,'Medical Examinations'!$A:$A,0)),"Not Found")</f>
        <v>No</v>
      </c>
      <c r="J1696" s="6" t="str">
        <f>IFERROR(INDEX('Medical Examinations'!$M:$M,MATCH($A1696,'Medical Examinations'!$A:$A,0)),"Not Found")</f>
        <v>Overweight</v>
      </c>
      <c r="K1696" s="6" t="str">
        <f>IFERROR(INDEX('Medical Examinations'!$N:$N,MATCH($A1696,'Medical Examinations'!$A:$A,0)),"Not Found")</f>
        <v>Diabetic</v>
      </c>
      <c r="L1696" s="12">
        <f>IFERROR(INDEX('Hospitalisation Details'!$V:$V,MATCH($A1696,'Hospitalisation Details'!$A:$A,0)),"Not Found")</f>
        <v>0</v>
      </c>
      <c r="M1696" s="13">
        <f>IFERROR(INDEX('Hospitalisation Details'!$F:$F,MATCH($A1696,'Hospitalisation Details'!$A:$A,0)),"Not Found")</f>
        <v>5472.45</v>
      </c>
      <c r="N1696" s="6">
        <f>IFERROR(INDEX('Hospitalisation Details'!$S:$S,MATCH($A1696,'Hospitalisation Details'!$A:$A,0)),"Not Found")</f>
        <v>31605</v>
      </c>
      <c r="O1696" s="6">
        <f>IFERROR(INDEX('Hospitalisation Details'!$T:$T,MATCH($A1696,'Hospitalisation Details'!$A:$A,0)),"Not Found")</f>
        <v>36</v>
      </c>
      <c r="P1696" s="6">
        <f>IFERROR(INDEX('Hospitalisation Details'!$U:$U,MATCH($A1696,'Hospitalisation Details'!$A:$A,0)),"Not Found")</f>
        <v>0</v>
      </c>
      <c r="Q1696" s="6">
        <f>IFERROR(INDEX('Hospitalisation Details'!$W:$W,MATCH($A1696,'Hospitalisation Details'!$A:$A,0)),"Not Found")</f>
        <v>0</v>
      </c>
    </row>
    <row r="1697" spans="1:17" ht="15" customHeight="1" x14ac:dyDescent="0.3">
      <c r="A1697" s="6" t="str">
        <f>'Customer Names'!A1697</f>
        <v>Id1696</v>
      </c>
      <c r="B1697" s="6" t="str">
        <f>IFERROR(INDEX('Customer Names'!$D:$D,MATCH($A1697,'Customer Names'!$A:$A,0)),"Not Found")</f>
        <v>Monica M.</v>
      </c>
      <c r="C1697" s="6">
        <f>IFERROR(INDEX('Medical Examinations'!$B:$B,MATCH($A1697,'Medical Examinations'!$A:$A,0)),"Not Found")</f>
        <v>27.74</v>
      </c>
      <c r="D1697" s="6">
        <f>IFERROR(INDEX('Medical Examinations'!$C:$C,MATCH($A1697,'Medical Examinations'!$A:$A,0)),"Not Found")</f>
        <v>7.32</v>
      </c>
      <c r="E1697" s="6" t="str">
        <f>IFERROR(INDEX('Medical Examinations'!$I:$I,MATCH($A1697,'Medical Examinations'!$A:$A,0)),"Not Found")</f>
        <v>Yes</v>
      </c>
      <c r="F1697" s="6" t="str">
        <f>IFERROR(INDEX('Medical Examinations'!$J:$J,MATCH($A1697,'Medical Examinations'!$A:$A,0)),"Not Found")</f>
        <v>No</v>
      </c>
      <c r="G1697" s="6" t="str">
        <f>IFERROR(INDEX('Medical Examinations'!$F:$F,MATCH($A1697,'Medical Examinations'!$A:$A,0)),"Not Found")</f>
        <v>No</v>
      </c>
      <c r="H1697" s="6">
        <f>IFERROR(INDEX('Medical Examinations'!$L:$L,MATCH($A1697,'Medical Examinations'!$A:$A,0)),"Not Found")</f>
        <v>1</v>
      </c>
      <c r="I1697" s="6" t="str">
        <f>IFERROR(INDEX('Medical Examinations'!$K:$K,MATCH($A1697,'Medical Examinations'!$A:$A,0)),"Not Found")</f>
        <v>No</v>
      </c>
      <c r="J1697" s="6" t="str">
        <f>IFERROR(INDEX('Medical Examinations'!$M:$M,MATCH($A1697,'Medical Examinations'!$A:$A,0)),"Not Found")</f>
        <v>Overweight</v>
      </c>
      <c r="K1697" s="6" t="str">
        <f>IFERROR(INDEX('Medical Examinations'!$N:$N,MATCH($A1697,'Medical Examinations'!$A:$A,0)),"Not Found")</f>
        <v>Diabetic</v>
      </c>
      <c r="L1697" s="12">
        <f>IFERROR(INDEX('Hospitalisation Details'!$V:$V,MATCH($A1697,'Hospitalisation Details'!$A:$A,0)),"Not Found")</f>
        <v>0</v>
      </c>
      <c r="M1697" s="13">
        <f>IFERROR(INDEX('Hospitalisation Details'!$F:$F,MATCH($A1697,'Hospitalisation Details'!$A:$A,0)),"Not Found")</f>
        <v>5469.01</v>
      </c>
      <c r="N1697" s="6">
        <f>IFERROR(INDEX('Hospitalisation Details'!$S:$S,MATCH($A1697,'Hospitalisation Details'!$A:$A,0)),"Not Found")</f>
        <v>31748</v>
      </c>
      <c r="O1697" s="6">
        <f>IFERROR(INDEX('Hospitalisation Details'!$T:$T,MATCH($A1697,'Hospitalisation Details'!$A:$A,0)),"Not Found")</f>
        <v>36</v>
      </c>
      <c r="P1697" s="6">
        <f>IFERROR(INDEX('Hospitalisation Details'!$U:$U,MATCH($A1697,'Hospitalisation Details'!$A:$A,0)),"Not Found")</f>
        <v>0</v>
      </c>
      <c r="Q1697" s="6">
        <f>IFERROR(INDEX('Hospitalisation Details'!$W:$W,MATCH($A1697,'Hospitalisation Details'!$A:$A,0)),"Not Found")</f>
        <v>0</v>
      </c>
    </row>
    <row r="1698" spans="1:17" ht="15" customHeight="1" x14ac:dyDescent="0.3">
      <c r="A1698" s="6" t="str">
        <f>'Customer Names'!A1698</f>
        <v>Id1697</v>
      </c>
      <c r="B1698" s="6" t="str">
        <f>IFERROR(INDEX('Customer Names'!$D:$D,MATCH($A1698,'Customer Names'!$A:$A,0)),"Not Found")</f>
        <v>Katarina K.</v>
      </c>
      <c r="C1698" s="6">
        <f>IFERROR(INDEX('Medical Examinations'!$B:$B,MATCH($A1698,'Medical Examinations'!$A:$A,0)),"Not Found")</f>
        <v>17.260000000000002</v>
      </c>
      <c r="D1698" s="6">
        <f>IFERROR(INDEX('Medical Examinations'!$C:$C,MATCH($A1698,'Medical Examinations'!$A:$A,0)),"Not Found")</f>
        <v>11.73</v>
      </c>
      <c r="E1698" s="6" t="str">
        <f>IFERROR(INDEX('Medical Examinations'!$I:$I,MATCH($A1698,'Medical Examinations'!$A:$A,0)),"Not Found")</f>
        <v>No</v>
      </c>
      <c r="F1698" s="6" t="str">
        <f>IFERROR(INDEX('Medical Examinations'!$J:$J,MATCH($A1698,'Medical Examinations'!$A:$A,0)),"Not Found")</f>
        <v>No</v>
      </c>
      <c r="G1698" s="6" t="str">
        <f>IFERROR(INDEX('Medical Examinations'!$F:$F,MATCH($A1698,'Medical Examinations'!$A:$A,0)),"Not Found")</f>
        <v>No</v>
      </c>
      <c r="H1698" s="6">
        <f>IFERROR(INDEX('Medical Examinations'!$L:$L,MATCH($A1698,'Medical Examinations'!$A:$A,0)),"Not Found")</f>
        <v>2</v>
      </c>
      <c r="I1698" s="6" t="str">
        <f>IFERROR(INDEX('Medical Examinations'!$K:$K,MATCH($A1698,'Medical Examinations'!$A:$A,0)),"Not Found")</f>
        <v>No</v>
      </c>
      <c r="J1698" s="6" t="str">
        <f>IFERROR(INDEX('Medical Examinations'!$M:$M,MATCH($A1698,'Medical Examinations'!$A:$A,0)),"Not Found")</f>
        <v>Underweight</v>
      </c>
      <c r="K1698" s="6" t="str">
        <f>IFERROR(INDEX('Medical Examinations'!$N:$N,MATCH($A1698,'Medical Examinations'!$A:$A,0)),"Not Found")</f>
        <v>Diabetic</v>
      </c>
      <c r="L1698" s="12">
        <f>IFERROR(INDEX('Hospitalisation Details'!$V:$V,MATCH($A1698,'Hospitalisation Details'!$A:$A,0)),"Not Found")</f>
        <v>0</v>
      </c>
      <c r="M1698" s="13">
        <f>IFERROR(INDEX('Hospitalisation Details'!$F:$F,MATCH($A1698,'Hospitalisation Details'!$A:$A,0)),"Not Found")</f>
        <v>5466.88</v>
      </c>
      <c r="N1698" s="6">
        <f>IFERROR(INDEX('Hospitalisation Details'!$S:$S,MATCH($A1698,'Hospitalisation Details'!$A:$A,0)),"Not Found")</f>
        <v>26961</v>
      </c>
      <c r="O1698" s="6">
        <f>IFERROR(INDEX('Hospitalisation Details'!$T:$T,MATCH($A1698,'Hospitalisation Details'!$A:$A,0)),"Not Found")</f>
        <v>49</v>
      </c>
      <c r="P1698" s="6">
        <f>IFERROR(INDEX('Hospitalisation Details'!$U:$U,MATCH($A1698,'Hospitalisation Details'!$A:$A,0)),"Not Found")</f>
        <v>0</v>
      </c>
      <c r="Q1698" s="6">
        <f>IFERROR(INDEX('Hospitalisation Details'!$W:$W,MATCH($A1698,'Hospitalisation Details'!$A:$A,0)),"Not Found")</f>
        <v>0</v>
      </c>
    </row>
    <row r="1699" spans="1:17" ht="15" customHeight="1" x14ac:dyDescent="0.3">
      <c r="A1699" s="6" t="str">
        <f>'Customer Names'!A1699</f>
        <v>Id1698</v>
      </c>
      <c r="B1699" s="6" t="str">
        <f>IFERROR(INDEX('Customer Names'!$D:$D,MATCH($A1699,'Customer Names'!$A:$A,0)),"Not Found")</f>
        <v>Jamie L.</v>
      </c>
      <c r="C1699" s="6">
        <f>IFERROR(INDEX('Medical Examinations'!$B:$B,MATCH($A1699,'Medical Examinations'!$A:$A,0)),"Not Found")</f>
        <v>19.855</v>
      </c>
      <c r="D1699" s="6">
        <f>IFERROR(INDEX('Medical Examinations'!$C:$C,MATCH($A1699,'Medical Examinations'!$A:$A,0)),"Not Found")</f>
        <v>6.64</v>
      </c>
      <c r="E1699" s="6" t="str">
        <f>IFERROR(INDEX('Medical Examinations'!$I:$I,MATCH($A1699,'Medical Examinations'!$A:$A,0)),"Not Found")</f>
        <v>Yes</v>
      </c>
      <c r="F1699" s="6" t="str">
        <f>IFERROR(INDEX('Medical Examinations'!$J:$J,MATCH($A1699,'Medical Examinations'!$A:$A,0)),"Not Found")</f>
        <v>No</v>
      </c>
      <c r="G1699" s="6" t="str">
        <f>IFERROR(INDEX('Medical Examinations'!$F:$F,MATCH($A1699,'Medical Examinations'!$A:$A,0)),"Not Found")</f>
        <v>No</v>
      </c>
      <c r="H1699" s="6">
        <f>IFERROR(INDEX('Medical Examinations'!$L:$L,MATCH($A1699,'Medical Examinations'!$A:$A,0)),"Not Found")</f>
        <v>1</v>
      </c>
      <c r="I1699" s="6" t="str">
        <f>IFERROR(INDEX('Medical Examinations'!$K:$K,MATCH($A1699,'Medical Examinations'!$A:$A,0)),"Not Found")</f>
        <v>No</v>
      </c>
      <c r="J1699" s="6" t="str">
        <f>IFERROR(INDEX('Medical Examinations'!$M:$M,MATCH($A1699,'Medical Examinations'!$A:$A,0)),"Not Found")</f>
        <v>Normal Weight</v>
      </c>
      <c r="K1699" s="6" t="str">
        <f>IFERROR(INDEX('Medical Examinations'!$N:$N,MATCH($A1699,'Medical Examinations'!$A:$A,0)),"Not Found")</f>
        <v>Diabetic</v>
      </c>
      <c r="L1699" s="12">
        <f>IFERROR(INDEX('Hospitalisation Details'!$V:$V,MATCH($A1699,'Hospitalisation Details'!$A:$A,0)),"Not Found")</f>
        <v>0</v>
      </c>
      <c r="M1699" s="13">
        <f>IFERROR(INDEX('Hospitalisation Details'!$F:$F,MATCH($A1699,'Hospitalisation Details'!$A:$A,0)),"Not Found")</f>
        <v>5458.05</v>
      </c>
      <c r="N1699" s="6">
        <f>IFERROR(INDEX('Hospitalisation Details'!$S:$S,MATCH($A1699,'Hospitalisation Details'!$A:$A,0)),"Not Found")</f>
        <v>31771</v>
      </c>
      <c r="O1699" s="6">
        <f>IFERROR(INDEX('Hospitalisation Details'!$T:$T,MATCH($A1699,'Hospitalisation Details'!$A:$A,0)),"Not Found")</f>
        <v>36</v>
      </c>
      <c r="P1699" s="6">
        <f>IFERROR(INDEX('Hospitalisation Details'!$U:$U,MATCH($A1699,'Hospitalisation Details'!$A:$A,0)),"Not Found")</f>
        <v>0</v>
      </c>
      <c r="Q1699" s="6">
        <f>IFERROR(INDEX('Hospitalisation Details'!$W:$W,MATCH($A1699,'Hospitalisation Details'!$A:$A,0)),"Not Found")</f>
        <v>0</v>
      </c>
    </row>
    <row r="1700" spans="1:17" ht="15" customHeight="1" x14ac:dyDescent="0.3">
      <c r="A1700" s="6" t="str">
        <f>'Customer Names'!A1700</f>
        <v>Id1699</v>
      </c>
      <c r="B1700" s="6" t="str">
        <f>IFERROR(INDEX('Customer Names'!$D:$D,MATCH($A1700,'Customer Names'!$A:$A,0)),"Not Found")</f>
        <v>Brian</v>
      </c>
      <c r="C1700" s="6">
        <f>IFERROR(INDEX('Medical Examinations'!$B:$B,MATCH($A1700,'Medical Examinations'!$A:$A,0)),"Not Found")</f>
        <v>41.69</v>
      </c>
      <c r="D1700" s="6">
        <f>IFERROR(INDEX('Medical Examinations'!$C:$C,MATCH($A1700,'Medical Examinations'!$A:$A,0)),"Not Found")</f>
        <v>5.78</v>
      </c>
      <c r="E1700" s="6" t="str">
        <f>IFERROR(INDEX('Medical Examinations'!$I:$I,MATCH($A1700,'Medical Examinations'!$A:$A,0)),"Not Found")</f>
        <v>No</v>
      </c>
      <c r="F1700" s="6" t="str">
        <f>IFERROR(INDEX('Medical Examinations'!$J:$J,MATCH($A1700,'Medical Examinations'!$A:$A,0)),"Not Found")</f>
        <v>No</v>
      </c>
      <c r="G1700" s="6" t="str">
        <f>IFERROR(INDEX('Medical Examinations'!$F:$F,MATCH($A1700,'Medical Examinations'!$A:$A,0)),"Not Found")</f>
        <v>No</v>
      </c>
      <c r="H1700" s="6">
        <f>IFERROR(INDEX('Medical Examinations'!$L:$L,MATCH($A1700,'Medical Examinations'!$A:$A,0)),"Not Found")</f>
        <v>0</v>
      </c>
      <c r="I1700" s="6" t="str">
        <f>IFERROR(INDEX('Medical Examinations'!$K:$K,MATCH($A1700,'Medical Examinations'!$A:$A,0)),"Not Found")</f>
        <v>No</v>
      </c>
      <c r="J1700" s="6" t="str">
        <f>IFERROR(INDEX('Medical Examinations'!$M:$M,MATCH($A1700,'Medical Examinations'!$A:$A,0)),"Not Found")</f>
        <v>Obesity</v>
      </c>
      <c r="K1700" s="6" t="str">
        <f>IFERROR(INDEX('Medical Examinations'!$N:$N,MATCH($A1700,'Medical Examinations'!$A:$A,0)),"Not Found")</f>
        <v>Prediabetic</v>
      </c>
      <c r="L1700" s="12">
        <f>IFERROR(INDEX('Hospitalisation Details'!$V:$V,MATCH($A1700,'Hospitalisation Details'!$A:$A,0)),"Not Found")</f>
        <v>0</v>
      </c>
      <c r="M1700" s="13">
        <f>IFERROR(INDEX('Hospitalisation Details'!$F:$F,MATCH($A1700,'Hospitalisation Details'!$A:$A,0)),"Not Found")</f>
        <v>5438.75</v>
      </c>
      <c r="N1700" s="6">
        <f>IFERROR(INDEX('Hospitalisation Details'!$S:$S,MATCH($A1700,'Hospitalisation Details'!$A:$A,0)),"Not Found")</f>
        <v>30188</v>
      </c>
      <c r="O1700" s="6">
        <f>IFERROR(INDEX('Hospitalisation Details'!$T:$T,MATCH($A1700,'Hospitalisation Details'!$A:$A,0)),"Not Found")</f>
        <v>40</v>
      </c>
      <c r="P1700" s="6">
        <f>IFERROR(INDEX('Hospitalisation Details'!$U:$U,MATCH($A1700,'Hospitalisation Details'!$A:$A,0)),"Not Found")</f>
        <v>0</v>
      </c>
      <c r="Q1700" s="6">
        <f>IFERROR(INDEX('Hospitalisation Details'!$W:$W,MATCH($A1700,'Hospitalisation Details'!$A:$A,0)),"Not Found")</f>
        <v>0</v>
      </c>
    </row>
    <row r="1701" spans="1:17" ht="15" customHeight="1" x14ac:dyDescent="0.3">
      <c r="A1701" s="6" t="str">
        <f>'Customer Names'!A1701</f>
        <v>Id1700</v>
      </c>
      <c r="B1701" s="6" t="str">
        <f>IFERROR(INDEX('Customer Names'!$D:$D,MATCH($A1701,'Customer Names'!$A:$A,0)),"Not Found")</f>
        <v>Stacey L.</v>
      </c>
      <c r="C1701" s="6">
        <f>IFERROR(INDEX('Medical Examinations'!$B:$B,MATCH($A1701,'Medical Examinations'!$A:$A,0)),"Not Found")</f>
        <v>16.12</v>
      </c>
      <c r="D1701" s="6">
        <f>IFERROR(INDEX('Medical Examinations'!$C:$C,MATCH($A1701,'Medical Examinations'!$A:$A,0)),"Not Found")</f>
        <v>10.45</v>
      </c>
      <c r="E1701" s="6" t="str">
        <f>IFERROR(INDEX('Medical Examinations'!$I:$I,MATCH($A1701,'Medical Examinations'!$A:$A,0)),"Not Found")</f>
        <v>No</v>
      </c>
      <c r="F1701" s="6" t="str">
        <f>IFERROR(INDEX('Medical Examinations'!$J:$J,MATCH($A1701,'Medical Examinations'!$A:$A,0)),"Not Found")</f>
        <v>No</v>
      </c>
      <c r="G1701" s="6" t="str">
        <f>IFERROR(INDEX('Medical Examinations'!$F:$F,MATCH($A1701,'Medical Examinations'!$A:$A,0)),"Not Found")</f>
        <v>No</v>
      </c>
      <c r="H1701" s="6">
        <f>IFERROR(INDEX('Medical Examinations'!$L:$L,MATCH($A1701,'Medical Examinations'!$A:$A,0)),"Not Found")</f>
        <v>0</v>
      </c>
      <c r="I1701" s="6" t="str">
        <f>IFERROR(INDEX('Medical Examinations'!$K:$K,MATCH($A1701,'Medical Examinations'!$A:$A,0)),"Not Found")</f>
        <v>No</v>
      </c>
      <c r="J1701" s="6" t="str">
        <f>IFERROR(INDEX('Medical Examinations'!$M:$M,MATCH($A1701,'Medical Examinations'!$A:$A,0)),"Not Found")</f>
        <v>Underweight</v>
      </c>
      <c r="K1701" s="6" t="str">
        <f>IFERROR(INDEX('Medical Examinations'!$N:$N,MATCH($A1701,'Medical Examinations'!$A:$A,0)),"Not Found")</f>
        <v>Diabetic</v>
      </c>
      <c r="L1701" s="12">
        <f>IFERROR(INDEX('Hospitalisation Details'!$V:$V,MATCH($A1701,'Hospitalisation Details'!$A:$A,0)),"Not Found")</f>
        <v>0</v>
      </c>
      <c r="M1701" s="13">
        <f>IFERROR(INDEX('Hospitalisation Details'!$F:$F,MATCH($A1701,'Hospitalisation Details'!$A:$A,0)),"Not Found")</f>
        <v>5428.98</v>
      </c>
      <c r="N1701" s="6">
        <f>IFERROR(INDEX('Hospitalisation Details'!$S:$S,MATCH($A1701,'Hospitalisation Details'!$A:$A,0)),"Not Found")</f>
        <v>28649</v>
      </c>
      <c r="O1701" s="6">
        <f>IFERROR(INDEX('Hospitalisation Details'!$T:$T,MATCH($A1701,'Hospitalisation Details'!$A:$A,0)),"Not Found")</f>
        <v>45</v>
      </c>
      <c r="P1701" s="6">
        <f>IFERROR(INDEX('Hospitalisation Details'!$U:$U,MATCH($A1701,'Hospitalisation Details'!$A:$A,0)),"Not Found")</f>
        <v>0</v>
      </c>
      <c r="Q1701" s="6">
        <f>IFERROR(INDEX('Hospitalisation Details'!$W:$W,MATCH($A1701,'Hospitalisation Details'!$A:$A,0)),"Not Found")</f>
        <v>0</v>
      </c>
    </row>
    <row r="1702" spans="1:17" ht="15" customHeight="1" x14ac:dyDescent="0.3">
      <c r="A1702" s="6" t="str">
        <f>'Customer Names'!A1702</f>
        <v>Id1701</v>
      </c>
      <c r="B1702" s="6" t="str">
        <f>IFERROR(INDEX('Customer Names'!$D:$D,MATCH($A1702,'Customer Names'!$A:$A,0)),"Not Found")</f>
        <v>Stephen</v>
      </c>
      <c r="C1702" s="6">
        <f>IFERROR(INDEX('Medical Examinations'!$B:$B,MATCH($A1702,'Medical Examinations'!$A:$A,0)),"Not Found")</f>
        <v>37.43</v>
      </c>
      <c r="D1702" s="6">
        <f>IFERROR(INDEX('Medical Examinations'!$C:$C,MATCH($A1702,'Medical Examinations'!$A:$A,0)),"Not Found")</f>
        <v>4.5199999999999996</v>
      </c>
      <c r="E1702" s="6" t="str">
        <f>IFERROR(INDEX('Medical Examinations'!$I:$I,MATCH($A1702,'Medical Examinations'!$A:$A,0)),"Not Found")</f>
        <v>No</v>
      </c>
      <c r="F1702" s="6" t="str">
        <f>IFERROR(INDEX('Medical Examinations'!$J:$J,MATCH($A1702,'Medical Examinations'!$A:$A,0)),"Not Found")</f>
        <v>No</v>
      </c>
      <c r="G1702" s="6" t="str">
        <f>IFERROR(INDEX('Medical Examinations'!$F:$F,MATCH($A1702,'Medical Examinations'!$A:$A,0)),"Not Found")</f>
        <v>No</v>
      </c>
      <c r="H1702" s="6">
        <f>IFERROR(INDEX('Medical Examinations'!$L:$L,MATCH($A1702,'Medical Examinations'!$A:$A,0)),"Not Found")</f>
        <v>1</v>
      </c>
      <c r="I1702" s="6" t="str">
        <f>IFERROR(INDEX('Medical Examinations'!$K:$K,MATCH($A1702,'Medical Examinations'!$A:$A,0)),"Not Found")</f>
        <v>No</v>
      </c>
      <c r="J1702" s="6" t="str">
        <f>IFERROR(INDEX('Medical Examinations'!$M:$M,MATCH($A1702,'Medical Examinations'!$A:$A,0)),"Not Found")</f>
        <v>Obesity</v>
      </c>
      <c r="K1702" s="6" t="str">
        <f>IFERROR(INDEX('Medical Examinations'!$N:$N,MATCH($A1702,'Medical Examinations'!$A:$A,0)),"Not Found")</f>
        <v>Normal</v>
      </c>
      <c r="L1702" s="12">
        <f>IFERROR(INDEX('Hospitalisation Details'!$V:$V,MATCH($A1702,'Hospitalisation Details'!$A:$A,0)),"Not Found")</f>
        <v>0</v>
      </c>
      <c r="M1702" s="13">
        <f>IFERROR(INDEX('Hospitalisation Details'!$F:$F,MATCH($A1702,'Hospitalisation Details'!$A:$A,0)),"Not Found")</f>
        <v>5428.73</v>
      </c>
      <c r="N1702" s="6">
        <f>IFERROR(INDEX('Hospitalisation Details'!$S:$S,MATCH($A1702,'Hospitalisation Details'!$A:$A,0)),"Not Found")</f>
        <v>33864</v>
      </c>
      <c r="O1702" s="6">
        <f>IFERROR(INDEX('Hospitalisation Details'!$T:$T,MATCH($A1702,'Hospitalisation Details'!$A:$A,0)),"Not Found")</f>
        <v>30</v>
      </c>
      <c r="P1702" s="6">
        <f>IFERROR(INDEX('Hospitalisation Details'!$U:$U,MATCH($A1702,'Hospitalisation Details'!$A:$A,0)),"Not Found")</f>
        <v>0</v>
      </c>
      <c r="Q1702" s="6">
        <f>IFERROR(INDEX('Hospitalisation Details'!$W:$W,MATCH($A1702,'Hospitalisation Details'!$A:$A,0)),"Not Found")</f>
        <v>0</v>
      </c>
    </row>
    <row r="1703" spans="1:17" ht="15" customHeight="1" x14ac:dyDescent="0.3">
      <c r="A1703" s="6" t="str">
        <f>'Customer Names'!A1703</f>
        <v>Id1702</v>
      </c>
      <c r="B1703" s="6" t="str">
        <f>IFERROR(INDEX('Customer Names'!$D:$D,MATCH($A1703,'Customer Names'!$A:$A,0)),"Not Found")</f>
        <v>Joshua</v>
      </c>
      <c r="C1703" s="6">
        <f>IFERROR(INDEX('Medical Examinations'!$B:$B,MATCH($A1703,'Medical Examinations'!$A:$A,0)),"Not Found")</f>
        <v>31.065000000000001</v>
      </c>
      <c r="D1703" s="6">
        <f>IFERROR(INDEX('Medical Examinations'!$C:$C,MATCH($A1703,'Medical Examinations'!$A:$A,0)),"Not Found")</f>
        <v>5.71</v>
      </c>
      <c r="E1703" s="6" t="str">
        <f>IFERROR(INDEX('Medical Examinations'!$I:$I,MATCH($A1703,'Medical Examinations'!$A:$A,0)),"Not Found")</f>
        <v>No</v>
      </c>
      <c r="F1703" s="6" t="str">
        <f>IFERROR(INDEX('Medical Examinations'!$J:$J,MATCH($A1703,'Medical Examinations'!$A:$A,0)),"Not Found")</f>
        <v>No</v>
      </c>
      <c r="G1703" s="6" t="str">
        <f>IFERROR(INDEX('Medical Examinations'!$F:$F,MATCH($A1703,'Medical Examinations'!$A:$A,0)),"Not Found")</f>
        <v>No</v>
      </c>
      <c r="H1703" s="6">
        <f>IFERROR(INDEX('Medical Examinations'!$L:$L,MATCH($A1703,'Medical Examinations'!$A:$A,0)),"Not Found")</f>
        <v>0</v>
      </c>
      <c r="I1703" s="6" t="str">
        <f>IFERROR(INDEX('Medical Examinations'!$K:$K,MATCH($A1703,'Medical Examinations'!$A:$A,0)),"Not Found")</f>
        <v>No</v>
      </c>
      <c r="J1703" s="6" t="str">
        <f>IFERROR(INDEX('Medical Examinations'!$M:$M,MATCH($A1703,'Medical Examinations'!$A:$A,0)),"Not Found")</f>
        <v>Obesity</v>
      </c>
      <c r="K1703" s="6" t="str">
        <f>IFERROR(INDEX('Medical Examinations'!$N:$N,MATCH($A1703,'Medical Examinations'!$A:$A,0)),"Not Found")</f>
        <v>Prediabetic</v>
      </c>
      <c r="L1703" s="12">
        <f>IFERROR(INDEX('Hospitalisation Details'!$V:$V,MATCH($A1703,'Hospitalisation Details'!$A:$A,0)),"Not Found")</f>
        <v>0</v>
      </c>
      <c r="M1703" s="13">
        <f>IFERROR(INDEX('Hospitalisation Details'!$F:$F,MATCH($A1703,'Hospitalisation Details'!$A:$A,0)),"Not Found")</f>
        <v>5425.02</v>
      </c>
      <c r="N1703" s="6">
        <f>IFERROR(INDEX('Hospitalisation Details'!$S:$S,MATCH($A1703,'Hospitalisation Details'!$A:$A,0)),"Not Found")</f>
        <v>33425</v>
      </c>
      <c r="O1703" s="6">
        <f>IFERROR(INDEX('Hospitalisation Details'!$T:$T,MATCH($A1703,'Hospitalisation Details'!$A:$A,0)),"Not Found")</f>
        <v>31</v>
      </c>
      <c r="P1703" s="6">
        <f>IFERROR(INDEX('Hospitalisation Details'!$U:$U,MATCH($A1703,'Hospitalisation Details'!$A:$A,0)),"Not Found")</f>
        <v>0</v>
      </c>
      <c r="Q1703" s="6">
        <f>IFERROR(INDEX('Hospitalisation Details'!$W:$W,MATCH($A1703,'Hospitalisation Details'!$A:$A,0)),"Not Found")</f>
        <v>0</v>
      </c>
    </row>
    <row r="1704" spans="1:17" ht="15" customHeight="1" x14ac:dyDescent="0.3">
      <c r="A1704" s="6" t="str">
        <f>'Customer Names'!A1704</f>
        <v>Id1703</v>
      </c>
      <c r="B1704" s="6" t="str">
        <f>IFERROR(INDEX('Customer Names'!$D:$D,MATCH($A1704,'Customer Names'!$A:$A,0)),"Not Found")</f>
        <v>Josh</v>
      </c>
      <c r="C1704" s="6">
        <f>IFERROR(INDEX('Medical Examinations'!$B:$B,MATCH($A1704,'Medical Examinations'!$A:$A,0)),"Not Found")</f>
        <v>25.08</v>
      </c>
      <c r="D1704" s="6">
        <f>IFERROR(INDEX('Medical Examinations'!$C:$C,MATCH($A1704,'Medical Examinations'!$A:$A,0)),"Not Found")</f>
        <v>4.7699999999999996</v>
      </c>
      <c r="E1704" s="6" t="str">
        <f>IFERROR(INDEX('Medical Examinations'!$I:$I,MATCH($A1704,'Medical Examinations'!$A:$A,0)),"Not Found")</f>
        <v>No</v>
      </c>
      <c r="F1704" s="6" t="str">
        <f>IFERROR(INDEX('Medical Examinations'!$J:$J,MATCH($A1704,'Medical Examinations'!$A:$A,0)),"Not Found")</f>
        <v>No</v>
      </c>
      <c r="G1704" s="6" t="str">
        <f>IFERROR(INDEX('Medical Examinations'!$F:$F,MATCH($A1704,'Medical Examinations'!$A:$A,0)),"Not Found")</f>
        <v>No</v>
      </c>
      <c r="H1704" s="6">
        <f>IFERROR(INDEX('Medical Examinations'!$L:$L,MATCH($A1704,'Medical Examinations'!$A:$A,0)),"Not Found")</f>
        <v>0</v>
      </c>
      <c r="I1704" s="6" t="str">
        <f>IFERROR(INDEX('Medical Examinations'!$K:$K,MATCH($A1704,'Medical Examinations'!$A:$A,0)),"Not Found")</f>
        <v>No</v>
      </c>
      <c r="J1704" s="6" t="str">
        <f>IFERROR(INDEX('Medical Examinations'!$M:$M,MATCH($A1704,'Medical Examinations'!$A:$A,0)),"Not Found")</f>
        <v>Overweight</v>
      </c>
      <c r="K1704" s="6" t="str">
        <f>IFERROR(INDEX('Medical Examinations'!$N:$N,MATCH($A1704,'Medical Examinations'!$A:$A,0)),"Not Found")</f>
        <v>Normal</v>
      </c>
      <c r="L1704" s="12">
        <f>IFERROR(INDEX('Hospitalisation Details'!$V:$V,MATCH($A1704,'Hospitalisation Details'!$A:$A,0)),"Not Found")</f>
        <v>0</v>
      </c>
      <c r="M1704" s="13">
        <f>IFERROR(INDEX('Hospitalisation Details'!$F:$F,MATCH($A1704,'Hospitalisation Details'!$A:$A,0)),"Not Found")</f>
        <v>5415.66</v>
      </c>
      <c r="N1704" s="6">
        <f>IFERROR(INDEX('Hospitalisation Details'!$S:$S,MATCH($A1704,'Hospitalisation Details'!$A:$A,0)),"Not Found")</f>
        <v>30221</v>
      </c>
      <c r="O1704" s="6">
        <f>IFERROR(INDEX('Hospitalisation Details'!$T:$T,MATCH($A1704,'Hospitalisation Details'!$A:$A,0)),"Not Found")</f>
        <v>40</v>
      </c>
      <c r="P1704" s="6">
        <f>IFERROR(INDEX('Hospitalisation Details'!$U:$U,MATCH($A1704,'Hospitalisation Details'!$A:$A,0)),"Not Found")</f>
        <v>0</v>
      </c>
      <c r="Q1704" s="6">
        <f>IFERROR(INDEX('Hospitalisation Details'!$W:$W,MATCH($A1704,'Hospitalisation Details'!$A:$A,0)),"Not Found")</f>
        <v>0</v>
      </c>
    </row>
    <row r="1705" spans="1:17" ht="15" customHeight="1" x14ac:dyDescent="0.3">
      <c r="A1705" s="6" t="str">
        <f>'Customer Names'!A1705</f>
        <v>Id1704</v>
      </c>
      <c r="B1705" s="6" t="str">
        <f>IFERROR(INDEX('Customer Names'!$D:$D,MATCH($A1705,'Customer Names'!$A:$A,0)),"Not Found")</f>
        <v>Heather</v>
      </c>
      <c r="C1705" s="6">
        <f>IFERROR(INDEX('Medical Examinations'!$B:$B,MATCH($A1705,'Medical Examinations'!$A:$A,0)),"Not Found")</f>
        <v>15.2</v>
      </c>
      <c r="D1705" s="6">
        <f>IFERROR(INDEX('Medical Examinations'!$C:$C,MATCH($A1705,'Medical Examinations'!$A:$A,0)),"Not Found")</f>
        <v>7.81</v>
      </c>
      <c r="E1705" s="6" t="str">
        <f>IFERROR(INDEX('Medical Examinations'!$I:$I,MATCH($A1705,'Medical Examinations'!$A:$A,0)),"Not Found")</f>
        <v>Yes</v>
      </c>
      <c r="F1705" s="6" t="str">
        <f>IFERROR(INDEX('Medical Examinations'!$J:$J,MATCH($A1705,'Medical Examinations'!$A:$A,0)),"Not Found")</f>
        <v>No</v>
      </c>
      <c r="G1705" s="6" t="str">
        <f>IFERROR(INDEX('Medical Examinations'!$F:$F,MATCH($A1705,'Medical Examinations'!$A:$A,0)),"Not Found")</f>
        <v>No</v>
      </c>
      <c r="H1705" s="6">
        <f>IFERROR(INDEX('Medical Examinations'!$L:$L,MATCH($A1705,'Medical Examinations'!$A:$A,0)),"Not Found")</f>
        <v>1</v>
      </c>
      <c r="I1705" s="6" t="str">
        <f>IFERROR(INDEX('Medical Examinations'!$K:$K,MATCH($A1705,'Medical Examinations'!$A:$A,0)),"Not Found")</f>
        <v>No</v>
      </c>
      <c r="J1705" s="6" t="str">
        <f>IFERROR(INDEX('Medical Examinations'!$M:$M,MATCH($A1705,'Medical Examinations'!$A:$A,0)),"Not Found")</f>
        <v>Underweight</v>
      </c>
      <c r="K1705" s="6" t="str">
        <f>IFERROR(INDEX('Medical Examinations'!$N:$N,MATCH($A1705,'Medical Examinations'!$A:$A,0)),"Not Found")</f>
        <v>Diabetic</v>
      </c>
      <c r="L1705" s="12">
        <f>IFERROR(INDEX('Hospitalisation Details'!$V:$V,MATCH($A1705,'Hospitalisation Details'!$A:$A,0)),"Not Found")</f>
        <v>0</v>
      </c>
      <c r="M1705" s="13">
        <f>IFERROR(INDEX('Hospitalisation Details'!$F:$F,MATCH($A1705,'Hospitalisation Details'!$A:$A,0)),"Not Found")</f>
        <v>5411.99</v>
      </c>
      <c r="N1705" s="6">
        <f>IFERROR(INDEX('Hospitalisation Details'!$S:$S,MATCH($A1705,'Hospitalisation Details'!$A:$A,0)),"Not Found")</f>
        <v>27664</v>
      </c>
      <c r="O1705" s="6">
        <f>IFERROR(INDEX('Hospitalisation Details'!$T:$T,MATCH($A1705,'Hospitalisation Details'!$A:$A,0)),"Not Found")</f>
        <v>47</v>
      </c>
      <c r="P1705" s="6">
        <f>IFERROR(INDEX('Hospitalisation Details'!$U:$U,MATCH($A1705,'Hospitalisation Details'!$A:$A,0)),"Not Found")</f>
        <v>0</v>
      </c>
      <c r="Q1705" s="6">
        <f>IFERROR(INDEX('Hospitalisation Details'!$W:$W,MATCH($A1705,'Hospitalisation Details'!$A:$A,0)),"Not Found")</f>
        <v>0</v>
      </c>
    </row>
    <row r="1706" spans="1:17" ht="15" customHeight="1" x14ac:dyDescent="0.3">
      <c r="A1706" s="6" t="str">
        <f>'Customer Names'!A1706</f>
        <v>Id1705</v>
      </c>
      <c r="B1706" s="6" t="str">
        <f>IFERROR(INDEX('Customer Names'!$D:$D,MATCH($A1706,'Customer Names'!$A:$A,0)),"Not Found")</f>
        <v>James C.</v>
      </c>
      <c r="C1706" s="6">
        <f>IFERROR(INDEX('Medical Examinations'!$B:$B,MATCH($A1706,'Medical Examinations'!$A:$A,0)),"Not Found")</f>
        <v>22.34</v>
      </c>
      <c r="D1706" s="6">
        <f>IFERROR(INDEX('Medical Examinations'!$C:$C,MATCH($A1706,'Medical Examinations'!$A:$A,0)),"Not Found")</f>
        <v>5.19</v>
      </c>
      <c r="E1706" s="6" t="str">
        <f>IFERROR(INDEX('Medical Examinations'!$I:$I,MATCH($A1706,'Medical Examinations'!$A:$A,0)),"Not Found")</f>
        <v>Yes</v>
      </c>
      <c r="F1706" s="6" t="str">
        <f>IFERROR(INDEX('Medical Examinations'!$J:$J,MATCH($A1706,'Medical Examinations'!$A:$A,0)),"Not Found")</f>
        <v>No</v>
      </c>
      <c r="G1706" s="6" t="str">
        <f>IFERROR(INDEX('Medical Examinations'!$F:$F,MATCH($A1706,'Medical Examinations'!$A:$A,0)),"Not Found")</f>
        <v>No</v>
      </c>
      <c r="H1706" s="6">
        <f>IFERROR(INDEX('Medical Examinations'!$L:$L,MATCH($A1706,'Medical Examinations'!$A:$A,0)),"Not Found")</f>
        <v>0</v>
      </c>
      <c r="I1706" s="6" t="str">
        <f>IFERROR(INDEX('Medical Examinations'!$K:$K,MATCH($A1706,'Medical Examinations'!$A:$A,0)),"Not Found")</f>
        <v>No</v>
      </c>
      <c r="J1706" s="6" t="str">
        <f>IFERROR(INDEX('Medical Examinations'!$M:$M,MATCH($A1706,'Medical Examinations'!$A:$A,0)),"Not Found")</f>
        <v>Normal Weight</v>
      </c>
      <c r="K1706" s="6" t="str">
        <f>IFERROR(INDEX('Medical Examinations'!$N:$N,MATCH($A1706,'Medical Examinations'!$A:$A,0)),"Not Found")</f>
        <v>Normal</v>
      </c>
      <c r="L1706" s="12">
        <f>IFERROR(INDEX('Hospitalisation Details'!$V:$V,MATCH($A1706,'Hospitalisation Details'!$A:$A,0)),"Not Found")</f>
        <v>0</v>
      </c>
      <c r="M1706" s="13">
        <f>IFERROR(INDEX('Hospitalisation Details'!$F:$F,MATCH($A1706,'Hospitalisation Details'!$A:$A,0)),"Not Found")</f>
        <v>5402.89</v>
      </c>
      <c r="N1706" s="6">
        <f>IFERROR(INDEX('Hospitalisation Details'!$S:$S,MATCH($A1706,'Hospitalisation Details'!$A:$A,0)),"Not Found")</f>
        <v>31404</v>
      </c>
      <c r="O1706" s="6">
        <f>IFERROR(INDEX('Hospitalisation Details'!$T:$T,MATCH($A1706,'Hospitalisation Details'!$A:$A,0)),"Not Found")</f>
        <v>37</v>
      </c>
      <c r="P1706" s="6">
        <f>IFERROR(INDEX('Hospitalisation Details'!$U:$U,MATCH($A1706,'Hospitalisation Details'!$A:$A,0)),"Not Found")</f>
        <v>0</v>
      </c>
      <c r="Q1706" s="6">
        <f>IFERROR(INDEX('Hospitalisation Details'!$W:$W,MATCH($A1706,'Hospitalisation Details'!$A:$A,0)),"Not Found")</f>
        <v>0</v>
      </c>
    </row>
    <row r="1707" spans="1:17" ht="15" customHeight="1" x14ac:dyDescent="0.3">
      <c r="A1707" s="6" t="str">
        <f>'Customer Names'!A1707</f>
        <v>Id1706</v>
      </c>
      <c r="B1707" s="6" t="str">
        <f>IFERROR(INDEX('Customer Names'!$D:$D,MATCH($A1707,'Customer Names'!$A:$A,0)),"Not Found")</f>
        <v>Kim</v>
      </c>
      <c r="C1707" s="6">
        <f>IFERROR(INDEX('Medical Examinations'!$B:$B,MATCH($A1707,'Medical Examinations'!$A:$A,0)),"Not Found")</f>
        <v>40.15</v>
      </c>
      <c r="D1707" s="6">
        <f>IFERROR(INDEX('Medical Examinations'!$C:$C,MATCH($A1707,'Medical Examinations'!$A:$A,0)),"Not Found")</f>
        <v>5.93</v>
      </c>
      <c r="E1707" s="6" t="str">
        <f>IFERROR(INDEX('Medical Examinations'!$I:$I,MATCH($A1707,'Medical Examinations'!$A:$A,0)),"Not Found")</f>
        <v>No</v>
      </c>
      <c r="F1707" s="6" t="str">
        <f>IFERROR(INDEX('Medical Examinations'!$J:$J,MATCH($A1707,'Medical Examinations'!$A:$A,0)),"Not Found")</f>
        <v>No</v>
      </c>
      <c r="G1707" s="6" t="str">
        <f>IFERROR(INDEX('Medical Examinations'!$F:$F,MATCH($A1707,'Medical Examinations'!$A:$A,0)),"Not Found")</f>
        <v>No</v>
      </c>
      <c r="H1707" s="6">
        <f>IFERROR(INDEX('Medical Examinations'!$L:$L,MATCH($A1707,'Medical Examinations'!$A:$A,0)),"Not Found")</f>
        <v>1</v>
      </c>
      <c r="I1707" s="6" t="str">
        <f>IFERROR(INDEX('Medical Examinations'!$K:$K,MATCH($A1707,'Medical Examinations'!$A:$A,0)),"Not Found")</f>
        <v>No</v>
      </c>
      <c r="J1707" s="6" t="str">
        <f>IFERROR(INDEX('Medical Examinations'!$M:$M,MATCH($A1707,'Medical Examinations'!$A:$A,0)),"Not Found")</f>
        <v>Obesity</v>
      </c>
      <c r="K1707" s="6" t="str">
        <f>IFERROR(INDEX('Medical Examinations'!$N:$N,MATCH($A1707,'Medical Examinations'!$A:$A,0)),"Not Found")</f>
        <v>Prediabetic</v>
      </c>
      <c r="L1707" s="12">
        <f>IFERROR(INDEX('Hospitalisation Details'!$V:$V,MATCH($A1707,'Hospitalisation Details'!$A:$A,0)),"Not Found")</f>
        <v>0</v>
      </c>
      <c r="M1707" s="13">
        <f>IFERROR(INDEX('Hospitalisation Details'!$F:$F,MATCH($A1707,'Hospitalisation Details'!$A:$A,0)),"Not Found")</f>
        <v>5400.98</v>
      </c>
      <c r="N1707" s="6">
        <f>IFERROR(INDEX('Hospitalisation Details'!$S:$S,MATCH($A1707,'Hospitalisation Details'!$A:$A,0)),"Not Found")</f>
        <v>30895</v>
      </c>
      <c r="O1707" s="6">
        <f>IFERROR(INDEX('Hospitalisation Details'!$T:$T,MATCH($A1707,'Hospitalisation Details'!$A:$A,0)),"Not Found")</f>
        <v>38</v>
      </c>
      <c r="P1707" s="6">
        <f>IFERROR(INDEX('Hospitalisation Details'!$U:$U,MATCH($A1707,'Hospitalisation Details'!$A:$A,0)),"Not Found")</f>
        <v>0</v>
      </c>
      <c r="Q1707" s="6">
        <f>IFERROR(INDEX('Hospitalisation Details'!$W:$W,MATCH($A1707,'Hospitalisation Details'!$A:$A,0)),"Not Found")</f>
        <v>0</v>
      </c>
    </row>
    <row r="1708" spans="1:17" ht="15" customHeight="1" x14ac:dyDescent="0.3">
      <c r="A1708" s="6" t="str">
        <f>'Customer Names'!A1708</f>
        <v>Id1707</v>
      </c>
      <c r="B1708" s="6" t="str">
        <f>IFERROR(INDEX('Customer Names'!$D:$D,MATCH($A1708,'Customer Names'!$A:$A,0)),"Not Found")</f>
        <v>Marie E.</v>
      </c>
      <c r="C1708" s="6">
        <f>IFERROR(INDEX('Medical Examinations'!$B:$B,MATCH($A1708,'Medical Examinations'!$A:$A,0)),"Not Found")</f>
        <v>37.729999999999997</v>
      </c>
      <c r="D1708" s="6">
        <f>IFERROR(INDEX('Medical Examinations'!$C:$C,MATCH($A1708,'Medical Examinations'!$A:$A,0)),"Not Found")</f>
        <v>6.29</v>
      </c>
      <c r="E1708" s="6" t="str">
        <f>IFERROR(INDEX('Medical Examinations'!$I:$I,MATCH($A1708,'Medical Examinations'!$A:$A,0)),"Not Found")</f>
        <v>No</v>
      </c>
      <c r="F1708" s="6" t="str">
        <f>IFERROR(INDEX('Medical Examinations'!$J:$J,MATCH($A1708,'Medical Examinations'!$A:$A,0)),"Not Found")</f>
        <v>No</v>
      </c>
      <c r="G1708" s="6" t="str">
        <f>IFERROR(INDEX('Medical Examinations'!$F:$F,MATCH($A1708,'Medical Examinations'!$A:$A,0)),"Not Found")</f>
        <v>No</v>
      </c>
      <c r="H1708" s="6">
        <f>IFERROR(INDEX('Medical Examinations'!$L:$L,MATCH($A1708,'Medical Examinations'!$A:$A,0)),"Not Found")</f>
        <v>1</v>
      </c>
      <c r="I1708" s="6" t="str">
        <f>IFERROR(INDEX('Medical Examinations'!$K:$K,MATCH($A1708,'Medical Examinations'!$A:$A,0)),"Not Found")</f>
        <v>No</v>
      </c>
      <c r="J1708" s="6" t="str">
        <f>IFERROR(INDEX('Medical Examinations'!$M:$M,MATCH($A1708,'Medical Examinations'!$A:$A,0)),"Not Found")</f>
        <v>Obesity</v>
      </c>
      <c r="K1708" s="6" t="str">
        <f>IFERROR(INDEX('Medical Examinations'!$N:$N,MATCH($A1708,'Medical Examinations'!$A:$A,0)),"Not Found")</f>
        <v>Prediabetic</v>
      </c>
      <c r="L1708" s="12">
        <f>IFERROR(INDEX('Hospitalisation Details'!$V:$V,MATCH($A1708,'Hospitalisation Details'!$A:$A,0)),"Not Found")</f>
        <v>0</v>
      </c>
      <c r="M1708" s="13">
        <f>IFERROR(INDEX('Hospitalisation Details'!$F:$F,MATCH($A1708,'Hospitalisation Details'!$A:$A,0)),"Not Found")</f>
        <v>5397.62</v>
      </c>
      <c r="N1708" s="6">
        <f>IFERROR(INDEX('Hospitalisation Details'!$S:$S,MATCH($A1708,'Hospitalisation Details'!$A:$A,0)),"Not Found")</f>
        <v>30928</v>
      </c>
      <c r="O1708" s="6">
        <f>IFERROR(INDEX('Hospitalisation Details'!$T:$T,MATCH($A1708,'Hospitalisation Details'!$A:$A,0)),"Not Found")</f>
        <v>38</v>
      </c>
      <c r="P1708" s="6">
        <f>IFERROR(INDEX('Hospitalisation Details'!$U:$U,MATCH($A1708,'Hospitalisation Details'!$A:$A,0)),"Not Found")</f>
        <v>0</v>
      </c>
      <c r="Q1708" s="6">
        <f>IFERROR(INDEX('Hospitalisation Details'!$W:$W,MATCH($A1708,'Hospitalisation Details'!$A:$A,0)),"Not Found")</f>
        <v>0</v>
      </c>
    </row>
    <row r="1709" spans="1:17" ht="15" customHeight="1" x14ac:dyDescent="0.3">
      <c r="A1709" s="6" t="str">
        <f>'Customer Names'!A1709</f>
        <v>Id1708</v>
      </c>
      <c r="B1709" s="6" t="str">
        <f>IFERROR(INDEX('Customer Names'!$D:$D,MATCH($A1709,'Customer Names'!$A:$A,0)),"Not Found")</f>
        <v>Dariusz</v>
      </c>
      <c r="C1709" s="6">
        <f>IFERROR(INDEX('Medical Examinations'!$B:$B,MATCH($A1709,'Medical Examinations'!$A:$A,0)),"Not Found")</f>
        <v>25.35</v>
      </c>
      <c r="D1709" s="6">
        <f>IFERROR(INDEX('Medical Examinations'!$C:$C,MATCH($A1709,'Medical Examinations'!$A:$A,0)),"Not Found")</f>
        <v>4.9000000000000004</v>
      </c>
      <c r="E1709" s="6" t="str">
        <f>IFERROR(INDEX('Medical Examinations'!$I:$I,MATCH($A1709,'Medical Examinations'!$A:$A,0)),"Not Found")</f>
        <v>No</v>
      </c>
      <c r="F1709" s="6" t="str">
        <f>IFERROR(INDEX('Medical Examinations'!$J:$J,MATCH($A1709,'Medical Examinations'!$A:$A,0)),"Not Found")</f>
        <v>No</v>
      </c>
      <c r="G1709" s="6" t="str">
        <f>IFERROR(INDEX('Medical Examinations'!$F:$F,MATCH($A1709,'Medical Examinations'!$A:$A,0)),"Not Found")</f>
        <v>No</v>
      </c>
      <c r="H1709" s="6">
        <f>IFERROR(INDEX('Medical Examinations'!$L:$L,MATCH($A1709,'Medical Examinations'!$A:$A,0)),"Not Found")</f>
        <v>0</v>
      </c>
      <c r="I1709" s="6" t="str">
        <f>IFERROR(INDEX('Medical Examinations'!$K:$K,MATCH($A1709,'Medical Examinations'!$A:$A,0)),"Not Found")</f>
        <v>No</v>
      </c>
      <c r="J1709" s="6" t="str">
        <f>IFERROR(INDEX('Medical Examinations'!$M:$M,MATCH($A1709,'Medical Examinations'!$A:$A,0)),"Not Found")</f>
        <v>Overweight</v>
      </c>
      <c r="K1709" s="6" t="str">
        <f>IFERROR(INDEX('Medical Examinations'!$N:$N,MATCH($A1709,'Medical Examinations'!$A:$A,0)),"Not Found")</f>
        <v>Normal</v>
      </c>
      <c r="L1709" s="12">
        <f>IFERROR(INDEX('Hospitalisation Details'!$V:$V,MATCH($A1709,'Hospitalisation Details'!$A:$A,0)),"Not Found")</f>
        <v>0</v>
      </c>
      <c r="M1709" s="13">
        <f>IFERROR(INDEX('Hospitalisation Details'!$F:$F,MATCH($A1709,'Hospitalisation Details'!$A:$A,0)),"Not Found")</f>
        <v>5396.44</v>
      </c>
      <c r="N1709" s="6">
        <f>IFERROR(INDEX('Hospitalisation Details'!$S:$S,MATCH($A1709,'Hospitalisation Details'!$A:$A,0)),"Not Found")</f>
        <v>32818</v>
      </c>
      <c r="O1709" s="6">
        <f>IFERROR(INDEX('Hospitalisation Details'!$T:$T,MATCH($A1709,'Hospitalisation Details'!$A:$A,0)),"Not Found")</f>
        <v>33</v>
      </c>
      <c r="P1709" s="6">
        <f>IFERROR(INDEX('Hospitalisation Details'!$U:$U,MATCH($A1709,'Hospitalisation Details'!$A:$A,0)),"Not Found")</f>
        <v>0</v>
      </c>
      <c r="Q1709" s="6">
        <f>IFERROR(INDEX('Hospitalisation Details'!$W:$W,MATCH($A1709,'Hospitalisation Details'!$A:$A,0)),"Not Found")</f>
        <v>0</v>
      </c>
    </row>
    <row r="1710" spans="1:17" ht="15" customHeight="1" x14ac:dyDescent="0.3">
      <c r="A1710" s="6" t="str">
        <f>'Customer Names'!A1710</f>
        <v>Id1709</v>
      </c>
      <c r="B1710" s="6" t="str">
        <f>IFERROR(INDEX('Customer Names'!$D:$D,MATCH($A1710,'Customer Names'!$A:$A,0)),"Not Found")</f>
        <v>Jessica E.</v>
      </c>
      <c r="C1710" s="6">
        <f>IFERROR(INDEX('Medical Examinations'!$B:$B,MATCH($A1710,'Medical Examinations'!$A:$A,0)),"Not Found")</f>
        <v>26.41</v>
      </c>
      <c r="D1710" s="6">
        <f>IFERROR(INDEX('Medical Examinations'!$C:$C,MATCH($A1710,'Medical Examinations'!$A:$A,0)),"Not Found")</f>
        <v>5.07</v>
      </c>
      <c r="E1710" s="6" t="str">
        <f>IFERROR(INDEX('Medical Examinations'!$I:$I,MATCH($A1710,'Medical Examinations'!$A:$A,0)),"Not Found")</f>
        <v>Yes</v>
      </c>
      <c r="F1710" s="6" t="str">
        <f>IFERROR(INDEX('Medical Examinations'!$J:$J,MATCH($A1710,'Medical Examinations'!$A:$A,0)),"Not Found")</f>
        <v>No</v>
      </c>
      <c r="G1710" s="6" t="str">
        <f>IFERROR(INDEX('Medical Examinations'!$F:$F,MATCH($A1710,'Medical Examinations'!$A:$A,0)),"Not Found")</f>
        <v>No</v>
      </c>
      <c r="H1710" s="6">
        <f>IFERROR(INDEX('Medical Examinations'!$L:$L,MATCH($A1710,'Medical Examinations'!$A:$A,0)),"Not Found")</f>
        <v>1</v>
      </c>
      <c r="I1710" s="6" t="str">
        <f>IFERROR(INDEX('Medical Examinations'!$K:$K,MATCH($A1710,'Medical Examinations'!$A:$A,0)),"Not Found")</f>
        <v>No</v>
      </c>
      <c r="J1710" s="6" t="str">
        <f>IFERROR(INDEX('Medical Examinations'!$M:$M,MATCH($A1710,'Medical Examinations'!$A:$A,0)),"Not Found")</f>
        <v>Overweight</v>
      </c>
      <c r="K1710" s="6" t="str">
        <f>IFERROR(INDEX('Medical Examinations'!$N:$N,MATCH($A1710,'Medical Examinations'!$A:$A,0)),"Not Found")</f>
        <v>Normal</v>
      </c>
      <c r="L1710" s="12">
        <f>IFERROR(INDEX('Hospitalisation Details'!$V:$V,MATCH($A1710,'Hospitalisation Details'!$A:$A,0)),"Not Found")</f>
        <v>0</v>
      </c>
      <c r="M1710" s="13">
        <f>IFERROR(INDEX('Hospitalisation Details'!$F:$F,MATCH($A1710,'Hospitalisation Details'!$A:$A,0)),"Not Found")</f>
        <v>5385.34</v>
      </c>
      <c r="N1710" s="6">
        <f>IFERROR(INDEX('Hospitalisation Details'!$S:$S,MATCH($A1710,'Hospitalisation Details'!$A:$A,0)),"Not Found")</f>
        <v>32363</v>
      </c>
      <c r="O1710" s="6">
        <f>IFERROR(INDEX('Hospitalisation Details'!$T:$T,MATCH($A1710,'Hospitalisation Details'!$A:$A,0)),"Not Found")</f>
        <v>34</v>
      </c>
      <c r="P1710" s="6">
        <f>IFERROR(INDEX('Hospitalisation Details'!$U:$U,MATCH($A1710,'Hospitalisation Details'!$A:$A,0)),"Not Found")</f>
        <v>0</v>
      </c>
      <c r="Q1710" s="6">
        <f>IFERROR(INDEX('Hospitalisation Details'!$W:$W,MATCH($A1710,'Hospitalisation Details'!$A:$A,0)),"Not Found")</f>
        <v>0</v>
      </c>
    </row>
    <row r="1711" spans="1:17" ht="15" customHeight="1" x14ac:dyDescent="0.3">
      <c r="A1711" s="6" t="str">
        <f>'Customer Names'!A1711</f>
        <v>Id1710</v>
      </c>
      <c r="B1711" s="6" t="str">
        <f>IFERROR(INDEX('Customer Names'!$D:$D,MATCH($A1711,'Customer Names'!$A:$A,0)),"Not Found")</f>
        <v>Kristen</v>
      </c>
      <c r="C1711" s="6">
        <f>IFERROR(INDEX('Medical Examinations'!$B:$B,MATCH($A1711,'Medical Examinations'!$A:$A,0)),"Not Found")</f>
        <v>27.6</v>
      </c>
      <c r="D1711" s="6">
        <f>IFERROR(INDEX('Medical Examinations'!$C:$C,MATCH($A1711,'Medical Examinations'!$A:$A,0)),"Not Found")</f>
        <v>5.33</v>
      </c>
      <c r="E1711" s="6" t="str">
        <f>IFERROR(INDEX('Medical Examinations'!$I:$I,MATCH($A1711,'Medical Examinations'!$A:$A,0)),"Not Found")</f>
        <v>No</v>
      </c>
      <c r="F1711" s="6" t="str">
        <f>IFERROR(INDEX('Medical Examinations'!$J:$J,MATCH($A1711,'Medical Examinations'!$A:$A,0)),"Not Found")</f>
        <v>No</v>
      </c>
      <c r="G1711" s="6" t="str">
        <f>IFERROR(INDEX('Medical Examinations'!$F:$F,MATCH($A1711,'Medical Examinations'!$A:$A,0)),"Not Found")</f>
        <v>No</v>
      </c>
      <c r="H1711" s="6">
        <f>IFERROR(INDEX('Medical Examinations'!$L:$L,MATCH($A1711,'Medical Examinations'!$A:$A,0)),"Not Found")</f>
        <v>1</v>
      </c>
      <c r="I1711" s="6" t="str">
        <f>IFERROR(INDEX('Medical Examinations'!$K:$K,MATCH($A1711,'Medical Examinations'!$A:$A,0)),"Not Found")</f>
        <v>No</v>
      </c>
      <c r="J1711" s="6" t="str">
        <f>IFERROR(INDEX('Medical Examinations'!$M:$M,MATCH($A1711,'Medical Examinations'!$A:$A,0)),"Not Found")</f>
        <v>Overweight</v>
      </c>
      <c r="K1711" s="6" t="str">
        <f>IFERROR(INDEX('Medical Examinations'!$N:$N,MATCH($A1711,'Medical Examinations'!$A:$A,0)),"Not Found")</f>
        <v>Normal</v>
      </c>
      <c r="L1711" s="12">
        <f>IFERROR(INDEX('Hospitalisation Details'!$V:$V,MATCH($A1711,'Hospitalisation Details'!$A:$A,0)),"Not Found")</f>
        <v>0</v>
      </c>
      <c r="M1711" s="13">
        <f>IFERROR(INDEX('Hospitalisation Details'!$F:$F,MATCH($A1711,'Hospitalisation Details'!$A:$A,0)),"Not Found")</f>
        <v>5383.54</v>
      </c>
      <c r="N1711" s="6">
        <f>IFERROR(INDEX('Hospitalisation Details'!$S:$S,MATCH($A1711,'Hospitalisation Details'!$A:$A,0)),"Not Found")</f>
        <v>30834</v>
      </c>
      <c r="O1711" s="6">
        <f>IFERROR(INDEX('Hospitalisation Details'!$T:$T,MATCH($A1711,'Hospitalisation Details'!$A:$A,0)),"Not Found")</f>
        <v>39</v>
      </c>
      <c r="P1711" s="6">
        <f>IFERROR(INDEX('Hospitalisation Details'!$U:$U,MATCH($A1711,'Hospitalisation Details'!$A:$A,0)),"Not Found")</f>
        <v>0</v>
      </c>
      <c r="Q1711" s="6">
        <f>IFERROR(INDEX('Hospitalisation Details'!$W:$W,MATCH($A1711,'Hospitalisation Details'!$A:$A,0)),"Not Found")</f>
        <v>0</v>
      </c>
    </row>
    <row r="1712" spans="1:17" ht="15" customHeight="1" x14ac:dyDescent="0.3">
      <c r="A1712" s="6" t="str">
        <f>'Customer Names'!A1712</f>
        <v>Id1711</v>
      </c>
      <c r="B1712" s="6" t="str">
        <f>IFERROR(INDEX('Customer Names'!$D:$D,MATCH($A1712,'Customer Names'!$A:$A,0)),"Not Found")</f>
        <v>Jose Guadalupe P. Sr.</v>
      </c>
      <c r="C1712" s="6">
        <f>IFERROR(INDEX('Medical Examinations'!$B:$B,MATCH($A1712,'Medical Examinations'!$A:$A,0)),"Not Found")</f>
        <v>33.82</v>
      </c>
      <c r="D1712" s="6">
        <f>IFERROR(INDEX('Medical Examinations'!$C:$C,MATCH($A1712,'Medical Examinations'!$A:$A,0)),"Not Found")</f>
        <v>8.93</v>
      </c>
      <c r="E1712" s="6" t="str">
        <f>IFERROR(INDEX('Medical Examinations'!$I:$I,MATCH($A1712,'Medical Examinations'!$A:$A,0)),"Not Found")</f>
        <v>Yes</v>
      </c>
      <c r="F1712" s="6" t="str">
        <f>IFERROR(INDEX('Medical Examinations'!$J:$J,MATCH($A1712,'Medical Examinations'!$A:$A,0)),"Not Found")</f>
        <v>No</v>
      </c>
      <c r="G1712" s="6" t="str">
        <f>IFERROR(INDEX('Medical Examinations'!$F:$F,MATCH($A1712,'Medical Examinations'!$A:$A,0)),"Not Found")</f>
        <v>No</v>
      </c>
      <c r="H1712" s="6">
        <f>IFERROR(INDEX('Medical Examinations'!$L:$L,MATCH($A1712,'Medical Examinations'!$A:$A,0)),"Not Found")</f>
        <v>1</v>
      </c>
      <c r="I1712" s="6" t="str">
        <f>IFERROR(INDEX('Medical Examinations'!$K:$K,MATCH($A1712,'Medical Examinations'!$A:$A,0)),"Not Found")</f>
        <v>No</v>
      </c>
      <c r="J1712" s="6" t="str">
        <f>IFERROR(INDEX('Medical Examinations'!$M:$M,MATCH($A1712,'Medical Examinations'!$A:$A,0)),"Not Found")</f>
        <v>Obesity</v>
      </c>
      <c r="K1712" s="6" t="str">
        <f>IFERROR(INDEX('Medical Examinations'!$N:$N,MATCH($A1712,'Medical Examinations'!$A:$A,0)),"Not Found")</f>
        <v>Diabetic</v>
      </c>
      <c r="L1712" s="12">
        <f>IFERROR(INDEX('Hospitalisation Details'!$V:$V,MATCH($A1712,'Hospitalisation Details'!$A:$A,0)),"Not Found")</f>
        <v>0</v>
      </c>
      <c r="M1712" s="13">
        <f>IFERROR(INDEX('Hospitalisation Details'!$F:$F,MATCH($A1712,'Hospitalisation Details'!$A:$A,0)),"Not Found")</f>
        <v>5377.46</v>
      </c>
      <c r="N1712" s="6">
        <f>IFERROR(INDEX('Hospitalisation Details'!$S:$S,MATCH($A1712,'Hospitalisation Details'!$A:$A,0)),"Not Found")</f>
        <v>31615</v>
      </c>
      <c r="O1712" s="6">
        <f>IFERROR(INDEX('Hospitalisation Details'!$T:$T,MATCH($A1712,'Hospitalisation Details'!$A:$A,0)),"Not Found")</f>
        <v>36</v>
      </c>
      <c r="P1712" s="6">
        <f>IFERROR(INDEX('Hospitalisation Details'!$U:$U,MATCH($A1712,'Hospitalisation Details'!$A:$A,0)),"Not Found")</f>
        <v>0</v>
      </c>
      <c r="Q1712" s="6">
        <f>IFERROR(INDEX('Hospitalisation Details'!$W:$W,MATCH($A1712,'Hospitalisation Details'!$A:$A,0)),"Not Found")</f>
        <v>0</v>
      </c>
    </row>
    <row r="1713" spans="1:17" ht="15" customHeight="1" x14ac:dyDescent="0.3">
      <c r="A1713" s="6" t="str">
        <f>'Customer Names'!A1713</f>
        <v>Id1712</v>
      </c>
      <c r="B1713" s="6" t="str">
        <f>IFERROR(INDEX('Customer Names'!$D:$D,MATCH($A1713,'Customer Names'!$A:$A,0)),"Not Found")</f>
        <v>Cynthia</v>
      </c>
      <c r="C1713" s="6">
        <f>IFERROR(INDEX('Medical Examinations'!$B:$B,MATCH($A1713,'Medical Examinations'!$A:$A,0)),"Not Found")</f>
        <v>32.9</v>
      </c>
      <c r="D1713" s="6">
        <f>IFERROR(INDEX('Medical Examinations'!$C:$C,MATCH($A1713,'Medical Examinations'!$A:$A,0)),"Not Found")</f>
        <v>4.3499999999999996</v>
      </c>
      <c r="E1713" s="6" t="str">
        <f>IFERROR(INDEX('Medical Examinations'!$I:$I,MATCH($A1713,'Medical Examinations'!$A:$A,0)),"Not Found")</f>
        <v>No</v>
      </c>
      <c r="F1713" s="6" t="str">
        <f>IFERROR(INDEX('Medical Examinations'!$J:$J,MATCH($A1713,'Medical Examinations'!$A:$A,0)),"Not Found")</f>
        <v>No</v>
      </c>
      <c r="G1713" s="6" t="str">
        <f>IFERROR(INDEX('Medical Examinations'!$F:$F,MATCH($A1713,'Medical Examinations'!$A:$A,0)),"Not Found")</f>
        <v>No</v>
      </c>
      <c r="H1713" s="6">
        <f>IFERROR(INDEX('Medical Examinations'!$L:$L,MATCH($A1713,'Medical Examinations'!$A:$A,0)),"Not Found")</f>
        <v>0</v>
      </c>
      <c r="I1713" s="6" t="str">
        <f>IFERROR(INDEX('Medical Examinations'!$K:$K,MATCH($A1713,'Medical Examinations'!$A:$A,0)),"Not Found")</f>
        <v>No</v>
      </c>
      <c r="J1713" s="6" t="str">
        <f>IFERROR(INDEX('Medical Examinations'!$M:$M,MATCH($A1713,'Medical Examinations'!$A:$A,0)),"Not Found")</f>
        <v>Obesity</v>
      </c>
      <c r="K1713" s="6" t="str">
        <f>IFERROR(INDEX('Medical Examinations'!$N:$N,MATCH($A1713,'Medical Examinations'!$A:$A,0)),"Not Found")</f>
        <v>Normal</v>
      </c>
      <c r="L1713" s="12">
        <f>IFERROR(INDEX('Hospitalisation Details'!$V:$V,MATCH($A1713,'Hospitalisation Details'!$A:$A,0)),"Not Found")</f>
        <v>0</v>
      </c>
      <c r="M1713" s="13">
        <f>IFERROR(INDEX('Hospitalisation Details'!$F:$F,MATCH($A1713,'Hospitalisation Details'!$A:$A,0)),"Not Found")</f>
        <v>5375.04</v>
      </c>
      <c r="N1713" s="6">
        <f>IFERROR(INDEX('Hospitalisation Details'!$S:$S,MATCH($A1713,'Hospitalisation Details'!$A:$A,0)),"Not Found")</f>
        <v>32830</v>
      </c>
      <c r="O1713" s="6">
        <f>IFERROR(INDEX('Hospitalisation Details'!$T:$T,MATCH($A1713,'Hospitalisation Details'!$A:$A,0)),"Not Found")</f>
        <v>33</v>
      </c>
      <c r="P1713" s="6">
        <f>IFERROR(INDEX('Hospitalisation Details'!$U:$U,MATCH($A1713,'Hospitalisation Details'!$A:$A,0)),"Not Found")</f>
        <v>0</v>
      </c>
      <c r="Q1713" s="6">
        <f>IFERROR(INDEX('Hospitalisation Details'!$W:$W,MATCH($A1713,'Hospitalisation Details'!$A:$A,0)),"Not Found")</f>
        <v>0</v>
      </c>
    </row>
    <row r="1714" spans="1:17" ht="15" customHeight="1" x14ac:dyDescent="0.3">
      <c r="A1714" s="6" t="str">
        <f>'Customer Names'!A1714</f>
        <v>Id1713</v>
      </c>
      <c r="B1714" s="6" t="str">
        <f>IFERROR(INDEX('Customer Names'!$D:$D,MATCH($A1714,'Customer Names'!$A:$A,0)),"Not Found")</f>
        <v>Tyler</v>
      </c>
      <c r="C1714" s="6">
        <f>IFERROR(INDEX('Medical Examinations'!$B:$B,MATCH($A1714,'Medical Examinations'!$A:$A,0)),"Not Found")</f>
        <v>30.875</v>
      </c>
      <c r="D1714" s="6">
        <f>IFERROR(INDEX('Medical Examinations'!$C:$C,MATCH($A1714,'Medical Examinations'!$A:$A,0)),"Not Found")</f>
        <v>9.5399999999999991</v>
      </c>
      <c r="E1714" s="6" t="str">
        <f>IFERROR(INDEX('Medical Examinations'!$I:$I,MATCH($A1714,'Medical Examinations'!$A:$A,0)),"Not Found")</f>
        <v>Yes</v>
      </c>
      <c r="F1714" s="6" t="str">
        <f>IFERROR(INDEX('Medical Examinations'!$J:$J,MATCH($A1714,'Medical Examinations'!$A:$A,0)),"Not Found")</f>
        <v>No</v>
      </c>
      <c r="G1714" s="6" t="str">
        <f>IFERROR(INDEX('Medical Examinations'!$F:$F,MATCH($A1714,'Medical Examinations'!$A:$A,0)),"Not Found")</f>
        <v>No</v>
      </c>
      <c r="H1714" s="6">
        <f>IFERROR(INDEX('Medical Examinations'!$L:$L,MATCH($A1714,'Medical Examinations'!$A:$A,0)),"Not Found")</f>
        <v>1</v>
      </c>
      <c r="I1714" s="6" t="str">
        <f>IFERROR(INDEX('Medical Examinations'!$K:$K,MATCH($A1714,'Medical Examinations'!$A:$A,0)),"Not Found")</f>
        <v>No</v>
      </c>
      <c r="J1714" s="6" t="str">
        <f>IFERROR(INDEX('Medical Examinations'!$M:$M,MATCH($A1714,'Medical Examinations'!$A:$A,0)),"Not Found")</f>
        <v>Obesity</v>
      </c>
      <c r="K1714" s="6" t="str">
        <f>IFERROR(INDEX('Medical Examinations'!$N:$N,MATCH($A1714,'Medical Examinations'!$A:$A,0)),"Not Found")</f>
        <v>Diabetic</v>
      </c>
      <c r="L1714" s="12">
        <f>IFERROR(INDEX('Hospitalisation Details'!$V:$V,MATCH($A1714,'Hospitalisation Details'!$A:$A,0)),"Not Found")</f>
        <v>0</v>
      </c>
      <c r="M1714" s="13">
        <f>IFERROR(INDEX('Hospitalisation Details'!$F:$F,MATCH($A1714,'Hospitalisation Details'!$A:$A,0)),"Not Found")</f>
        <v>5373.36</v>
      </c>
      <c r="N1714" s="6">
        <f>IFERROR(INDEX('Hospitalisation Details'!$S:$S,MATCH($A1714,'Hospitalisation Details'!$A:$A,0)),"Not Found")</f>
        <v>31564</v>
      </c>
      <c r="O1714" s="6">
        <f>IFERROR(INDEX('Hospitalisation Details'!$T:$T,MATCH($A1714,'Hospitalisation Details'!$A:$A,0)),"Not Found")</f>
        <v>37</v>
      </c>
      <c r="P1714" s="6">
        <f>IFERROR(INDEX('Hospitalisation Details'!$U:$U,MATCH($A1714,'Hospitalisation Details'!$A:$A,0)),"Not Found")</f>
        <v>0</v>
      </c>
      <c r="Q1714" s="6">
        <f>IFERROR(INDEX('Hospitalisation Details'!$W:$W,MATCH($A1714,'Hospitalisation Details'!$A:$A,0)),"Not Found")</f>
        <v>0</v>
      </c>
    </row>
    <row r="1715" spans="1:17" ht="15" customHeight="1" x14ac:dyDescent="0.3">
      <c r="A1715" s="6" t="str">
        <f>'Customer Names'!A1715</f>
        <v>Id1714</v>
      </c>
      <c r="B1715" s="6" t="str">
        <f>IFERROR(INDEX('Customer Names'!$D:$D,MATCH($A1715,'Customer Names'!$A:$A,0)),"Not Found")</f>
        <v>Holly J</v>
      </c>
      <c r="C1715" s="6">
        <f>IFERROR(INDEX('Medical Examinations'!$B:$B,MATCH($A1715,'Medical Examinations'!$A:$A,0)),"Not Found")</f>
        <v>32.64</v>
      </c>
      <c r="D1715" s="6">
        <f>IFERROR(INDEX('Medical Examinations'!$C:$C,MATCH($A1715,'Medical Examinations'!$A:$A,0)),"Not Found")</f>
        <v>5.91</v>
      </c>
      <c r="E1715" s="6" t="str">
        <f>IFERROR(INDEX('Medical Examinations'!$I:$I,MATCH($A1715,'Medical Examinations'!$A:$A,0)),"Not Found")</f>
        <v>No</v>
      </c>
      <c r="F1715" s="6" t="str">
        <f>IFERROR(INDEX('Medical Examinations'!$J:$J,MATCH($A1715,'Medical Examinations'!$A:$A,0)),"Not Found")</f>
        <v>No</v>
      </c>
      <c r="G1715" s="6" t="str">
        <f>IFERROR(INDEX('Medical Examinations'!$F:$F,MATCH($A1715,'Medical Examinations'!$A:$A,0)),"Not Found")</f>
        <v>No</v>
      </c>
      <c r="H1715" s="6">
        <f>IFERROR(INDEX('Medical Examinations'!$L:$L,MATCH($A1715,'Medical Examinations'!$A:$A,0)),"Not Found")</f>
        <v>0</v>
      </c>
      <c r="I1715" s="6" t="str">
        <f>IFERROR(INDEX('Medical Examinations'!$K:$K,MATCH($A1715,'Medical Examinations'!$A:$A,0)),"Not Found")</f>
        <v>No</v>
      </c>
      <c r="J1715" s="6" t="str">
        <f>IFERROR(INDEX('Medical Examinations'!$M:$M,MATCH($A1715,'Medical Examinations'!$A:$A,0)),"Not Found")</f>
        <v>Obesity</v>
      </c>
      <c r="K1715" s="6" t="str">
        <f>IFERROR(INDEX('Medical Examinations'!$N:$N,MATCH($A1715,'Medical Examinations'!$A:$A,0)),"Not Found")</f>
        <v>Prediabetic</v>
      </c>
      <c r="L1715" s="12">
        <f>IFERROR(INDEX('Hospitalisation Details'!$V:$V,MATCH($A1715,'Hospitalisation Details'!$A:$A,0)),"Not Found")</f>
        <v>0</v>
      </c>
      <c r="M1715" s="13">
        <f>IFERROR(INDEX('Hospitalisation Details'!$F:$F,MATCH($A1715,'Hospitalisation Details'!$A:$A,0)),"Not Found")</f>
        <v>5364.66</v>
      </c>
      <c r="N1715" s="6">
        <f>IFERROR(INDEX('Hospitalisation Details'!$S:$S,MATCH($A1715,'Hospitalisation Details'!$A:$A,0)),"Not Found")</f>
        <v>34675</v>
      </c>
      <c r="O1715" s="6">
        <f>IFERROR(INDEX('Hospitalisation Details'!$T:$T,MATCH($A1715,'Hospitalisation Details'!$A:$A,0)),"Not Found")</f>
        <v>28</v>
      </c>
      <c r="P1715" s="6">
        <f>IFERROR(INDEX('Hospitalisation Details'!$U:$U,MATCH($A1715,'Hospitalisation Details'!$A:$A,0)),"Not Found")</f>
        <v>0</v>
      </c>
      <c r="Q1715" s="6">
        <f>IFERROR(INDEX('Hospitalisation Details'!$W:$W,MATCH($A1715,'Hospitalisation Details'!$A:$A,0)),"Not Found")</f>
        <v>0</v>
      </c>
    </row>
    <row r="1716" spans="1:17" ht="15" customHeight="1" x14ac:dyDescent="0.3">
      <c r="A1716" s="6" t="str">
        <f>'Customer Names'!A1716</f>
        <v>Id1715</v>
      </c>
      <c r="B1716" s="6" t="str">
        <f>IFERROR(INDEX('Customer Names'!$D:$D,MATCH($A1716,'Customer Names'!$A:$A,0)),"Not Found")</f>
        <v>Kristen</v>
      </c>
      <c r="C1716" s="6">
        <f>IFERROR(INDEX('Medical Examinations'!$B:$B,MATCH($A1716,'Medical Examinations'!$A:$A,0)),"Not Found")</f>
        <v>22.135000000000002</v>
      </c>
      <c r="D1716" s="6">
        <f>IFERROR(INDEX('Medical Examinations'!$C:$C,MATCH($A1716,'Medical Examinations'!$A:$A,0)),"Not Found")</f>
        <v>5.0999999999999996</v>
      </c>
      <c r="E1716" s="6" t="str">
        <f>IFERROR(INDEX('Medical Examinations'!$I:$I,MATCH($A1716,'Medical Examinations'!$A:$A,0)),"Not Found")</f>
        <v>No</v>
      </c>
      <c r="F1716" s="6" t="str">
        <f>IFERROR(INDEX('Medical Examinations'!$J:$J,MATCH($A1716,'Medical Examinations'!$A:$A,0)),"Not Found")</f>
        <v>No</v>
      </c>
      <c r="G1716" s="6" t="str">
        <f>IFERROR(INDEX('Medical Examinations'!$F:$F,MATCH($A1716,'Medical Examinations'!$A:$A,0)),"Not Found")</f>
        <v>No</v>
      </c>
      <c r="H1716" s="6">
        <f>IFERROR(INDEX('Medical Examinations'!$L:$L,MATCH($A1716,'Medical Examinations'!$A:$A,0)),"Not Found")</f>
        <v>0</v>
      </c>
      <c r="I1716" s="6" t="str">
        <f>IFERROR(INDEX('Medical Examinations'!$K:$K,MATCH($A1716,'Medical Examinations'!$A:$A,0)),"Not Found")</f>
        <v>No</v>
      </c>
      <c r="J1716" s="6" t="str">
        <f>IFERROR(INDEX('Medical Examinations'!$M:$M,MATCH($A1716,'Medical Examinations'!$A:$A,0)),"Not Found")</f>
        <v>Normal Weight</v>
      </c>
      <c r="K1716" s="6" t="str">
        <f>IFERROR(INDEX('Medical Examinations'!$N:$N,MATCH($A1716,'Medical Examinations'!$A:$A,0)),"Not Found")</f>
        <v>Normal</v>
      </c>
      <c r="L1716" s="12">
        <f>IFERROR(INDEX('Hospitalisation Details'!$V:$V,MATCH($A1716,'Hospitalisation Details'!$A:$A,0)),"Not Found")</f>
        <v>0</v>
      </c>
      <c r="M1716" s="13">
        <f>IFERROR(INDEX('Hospitalisation Details'!$F:$F,MATCH($A1716,'Hospitalisation Details'!$A:$A,0)),"Not Found")</f>
        <v>5354.07</v>
      </c>
      <c r="N1716" s="6">
        <f>IFERROR(INDEX('Hospitalisation Details'!$S:$S,MATCH($A1716,'Hospitalisation Details'!$A:$A,0)),"Not Found")</f>
        <v>32819</v>
      </c>
      <c r="O1716" s="6">
        <f>IFERROR(INDEX('Hospitalisation Details'!$T:$T,MATCH($A1716,'Hospitalisation Details'!$A:$A,0)),"Not Found")</f>
        <v>33</v>
      </c>
      <c r="P1716" s="6">
        <f>IFERROR(INDEX('Hospitalisation Details'!$U:$U,MATCH($A1716,'Hospitalisation Details'!$A:$A,0)),"Not Found")</f>
        <v>0</v>
      </c>
      <c r="Q1716" s="6">
        <f>IFERROR(INDEX('Hospitalisation Details'!$W:$W,MATCH($A1716,'Hospitalisation Details'!$A:$A,0)),"Not Found")</f>
        <v>0</v>
      </c>
    </row>
    <row r="1717" spans="1:17" ht="15" customHeight="1" x14ac:dyDescent="0.3">
      <c r="A1717" s="6" t="str">
        <f>'Customer Names'!A1717</f>
        <v>Id1716</v>
      </c>
      <c r="B1717" s="6" t="str">
        <f>IFERROR(INDEX('Customer Names'!$D:$D,MATCH($A1717,'Customer Names'!$A:$A,0)),"Not Found")</f>
        <v>Thomas</v>
      </c>
      <c r="C1717" s="6">
        <f>IFERROR(INDEX('Medical Examinations'!$B:$B,MATCH($A1717,'Medical Examinations'!$A:$A,0)),"Not Found")</f>
        <v>16.53</v>
      </c>
      <c r="D1717" s="6">
        <f>IFERROR(INDEX('Medical Examinations'!$C:$C,MATCH($A1717,'Medical Examinations'!$A:$A,0)),"Not Found")</f>
        <v>5.08</v>
      </c>
      <c r="E1717" s="6" t="str">
        <f>IFERROR(INDEX('Medical Examinations'!$I:$I,MATCH($A1717,'Medical Examinations'!$A:$A,0)),"Not Found")</f>
        <v>No</v>
      </c>
      <c r="F1717" s="6" t="str">
        <f>IFERROR(INDEX('Medical Examinations'!$J:$J,MATCH($A1717,'Medical Examinations'!$A:$A,0)),"Not Found")</f>
        <v>No</v>
      </c>
      <c r="G1717" s="6" t="str">
        <f>IFERROR(INDEX('Medical Examinations'!$F:$F,MATCH($A1717,'Medical Examinations'!$A:$A,0)),"Not Found")</f>
        <v>No</v>
      </c>
      <c r="H1717" s="6">
        <f>IFERROR(INDEX('Medical Examinations'!$L:$L,MATCH($A1717,'Medical Examinations'!$A:$A,0)),"Not Found")</f>
        <v>2</v>
      </c>
      <c r="I1717" s="6" t="str">
        <f>IFERROR(INDEX('Medical Examinations'!$K:$K,MATCH($A1717,'Medical Examinations'!$A:$A,0)),"Not Found")</f>
        <v>No</v>
      </c>
      <c r="J1717" s="6" t="str">
        <f>IFERROR(INDEX('Medical Examinations'!$M:$M,MATCH($A1717,'Medical Examinations'!$A:$A,0)),"Not Found")</f>
        <v>Underweight</v>
      </c>
      <c r="K1717" s="6" t="str">
        <f>IFERROR(INDEX('Medical Examinations'!$N:$N,MATCH($A1717,'Medical Examinations'!$A:$A,0)),"Not Found")</f>
        <v>Normal</v>
      </c>
      <c r="L1717" s="12">
        <f>IFERROR(INDEX('Hospitalisation Details'!$V:$V,MATCH($A1717,'Hospitalisation Details'!$A:$A,0)),"Not Found")</f>
        <v>0</v>
      </c>
      <c r="M1717" s="13">
        <f>IFERROR(INDEX('Hospitalisation Details'!$F:$F,MATCH($A1717,'Hospitalisation Details'!$A:$A,0)),"Not Found")</f>
        <v>5344.81</v>
      </c>
      <c r="N1717" s="6">
        <f>IFERROR(INDEX('Hospitalisation Details'!$S:$S,MATCH($A1717,'Hospitalisation Details'!$A:$A,0)),"Not Found")</f>
        <v>26648</v>
      </c>
      <c r="O1717" s="6">
        <f>IFERROR(INDEX('Hospitalisation Details'!$T:$T,MATCH($A1717,'Hospitalisation Details'!$A:$A,0)),"Not Found")</f>
        <v>50</v>
      </c>
      <c r="P1717" s="6">
        <f>IFERROR(INDEX('Hospitalisation Details'!$U:$U,MATCH($A1717,'Hospitalisation Details'!$A:$A,0)),"Not Found")</f>
        <v>0</v>
      </c>
      <c r="Q1717" s="6">
        <f>IFERROR(INDEX('Hospitalisation Details'!$W:$W,MATCH($A1717,'Hospitalisation Details'!$A:$A,0)),"Not Found")</f>
        <v>0</v>
      </c>
    </row>
    <row r="1718" spans="1:17" ht="15" customHeight="1" x14ac:dyDescent="0.3">
      <c r="A1718" s="6" t="str">
        <f>'Customer Names'!A1718</f>
        <v>Id1717</v>
      </c>
      <c r="B1718" s="6" t="str">
        <f>IFERROR(INDEX('Customer Names'!$D:$D,MATCH($A1718,'Customer Names'!$A:$A,0)),"Not Found")</f>
        <v>Tricity M</v>
      </c>
      <c r="C1718" s="6">
        <f>IFERROR(INDEX('Medical Examinations'!$B:$B,MATCH($A1718,'Medical Examinations'!$A:$A,0)),"Not Found")</f>
        <v>32.774999999999999</v>
      </c>
      <c r="D1718" s="6">
        <f>IFERROR(INDEX('Medical Examinations'!$C:$C,MATCH($A1718,'Medical Examinations'!$A:$A,0)),"Not Found")</f>
        <v>4.75</v>
      </c>
      <c r="E1718" s="6" t="str">
        <f>IFERROR(INDEX('Medical Examinations'!$I:$I,MATCH($A1718,'Medical Examinations'!$A:$A,0)),"Not Found")</f>
        <v>No</v>
      </c>
      <c r="F1718" s="6" t="str">
        <f>IFERROR(INDEX('Medical Examinations'!$J:$J,MATCH($A1718,'Medical Examinations'!$A:$A,0)),"Not Found")</f>
        <v>No</v>
      </c>
      <c r="G1718" s="6" t="str">
        <f>IFERROR(INDEX('Medical Examinations'!$F:$F,MATCH($A1718,'Medical Examinations'!$A:$A,0)),"Not Found")</f>
        <v>No</v>
      </c>
      <c r="H1718" s="6">
        <f>IFERROR(INDEX('Medical Examinations'!$L:$L,MATCH($A1718,'Medical Examinations'!$A:$A,0)),"Not Found")</f>
        <v>0</v>
      </c>
      <c r="I1718" s="6" t="str">
        <f>IFERROR(INDEX('Medical Examinations'!$K:$K,MATCH($A1718,'Medical Examinations'!$A:$A,0)),"Not Found")</f>
        <v>No</v>
      </c>
      <c r="J1718" s="6" t="str">
        <f>IFERROR(INDEX('Medical Examinations'!$M:$M,MATCH($A1718,'Medical Examinations'!$A:$A,0)),"Not Found")</f>
        <v>Obesity</v>
      </c>
      <c r="K1718" s="6" t="str">
        <f>IFERROR(INDEX('Medical Examinations'!$N:$N,MATCH($A1718,'Medical Examinations'!$A:$A,0)),"Not Found")</f>
        <v>Normal</v>
      </c>
      <c r="L1718" s="12">
        <f>IFERROR(INDEX('Hospitalisation Details'!$V:$V,MATCH($A1718,'Hospitalisation Details'!$A:$A,0)),"Not Found")</f>
        <v>0</v>
      </c>
      <c r="M1718" s="13">
        <f>IFERROR(INDEX('Hospitalisation Details'!$F:$F,MATCH($A1718,'Hospitalisation Details'!$A:$A,0)),"Not Found")</f>
        <v>5327.4</v>
      </c>
      <c r="N1718" s="6">
        <f>IFERROR(INDEX('Hospitalisation Details'!$S:$S,MATCH($A1718,'Hospitalisation Details'!$A:$A,0)),"Not Found")</f>
        <v>33478</v>
      </c>
      <c r="O1718" s="6">
        <f>IFERROR(INDEX('Hospitalisation Details'!$T:$T,MATCH($A1718,'Hospitalisation Details'!$A:$A,0)),"Not Found")</f>
        <v>31</v>
      </c>
      <c r="P1718" s="6">
        <f>IFERROR(INDEX('Hospitalisation Details'!$U:$U,MATCH($A1718,'Hospitalisation Details'!$A:$A,0)),"Not Found")</f>
        <v>0</v>
      </c>
      <c r="Q1718" s="6">
        <f>IFERROR(INDEX('Hospitalisation Details'!$W:$W,MATCH($A1718,'Hospitalisation Details'!$A:$A,0)),"Not Found")</f>
        <v>0</v>
      </c>
    </row>
    <row r="1719" spans="1:17" ht="15" customHeight="1" x14ac:dyDescent="0.3">
      <c r="A1719" s="6" t="str">
        <f>'Customer Names'!A1719</f>
        <v>Id1718</v>
      </c>
      <c r="B1719" s="6" t="str">
        <f>IFERROR(INDEX('Customer Names'!$D:$D,MATCH($A1719,'Customer Names'!$A:$A,0)),"Not Found")</f>
        <v>Sarah A</v>
      </c>
      <c r="C1719" s="6">
        <f>IFERROR(INDEX('Medical Examinations'!$B:$B,MATCH($A1719,'Medical Examinations'!$A:$A,0)),"Not Found")</f>
        <v>30.9</v>
      </c>
      <c r="D1719" s="6">
        <f>IFERROR(INDEX('Medical Examinations'!$C:$C,MATCH($A1719,'Medical Examinations'!$A:$A,0)),"Not Found")</f>
        <v>6.05</v>
      </c>
      <c r="E1719" s="6" t="str">
        <f>IFERROR(INDEX('Medical Examinations'!$I:$I,MATCH($A1719,'Medical Examinations'!$A:$A,0)),"Not Found")</f>
        <v>No</v>
      </c>
      <c r="F1719" s="6" t="str">
        <f>IFERROR(INDEX('Medical Examinations'!$J:$J,MATCH($A1719,'Medical Examinations'!$A:$A,0)),"Not Found")</f>
        <v>No</v>
      </c>
      <c r="G1719" s="6" t="str">
        <f>IFERROR(INDEX('Medical Examinations'!$F:$F,MATCH($A1719,'Medical Examinations'!$A:$A,0)),"Not Found")</f>
        <v>No</v>
      </c>
      <c r="H1719" s="6">
        <f>IFERROR(INDEX('Medical Examinations'!$L:$L,MATCH($A1719,'Medical Examinations'!$A:$A,0)),"Not Found")</f>
        <v>1</v>
      </c>
      <c r="I1719" s="6" t="str">
        <f>IFERROR(INDEX('Medical Examinations'!$K:$K,MATCH($A1719,'Medical Examinations'!$A:$A,0)),"Not Found")</f>
        <v>No</v>
      </c>
      <c r="J1719" s="6" t="str">
        <f>IFERROR(INDEX('Medical Examinations'!$M:$M,MATCH($A1719,'Medical Examinations'!$A:$A,0)),"Not Found")</f>
        <v>Obesity</v>
      </c>
      <c r="K1719" s="6" t="str">
        <f>IFERROR(INDEX('Medical Examinations'!$N:$N,MATCH($A1719,'Medical Examinations'!$A:$A,0)),"Not Found")</f>
        <v>Prediabetic</v>
      </c>
      <c r="L1719" s="12">
        <f>IFERROR(INDEX('Hospitalisation Details'!$V:$V,MATCH($A1719,'Hospitalisation Details'!$A:$A,0)),"Not Found")</f>
        <v>0</v>
      </c>
      <c r="M1719" s="13">
        <f>IFERROR(INDEX('Hospitalisation Details'!$F:$F,MATCH($A1719,'Hospitalisation Details'!$A:$A,0)),"Not Found")</f>
        <v>5325.65</v>
      </c>
      <c r="N1719" s="6">
        <f>IFERROR(INDEX('Hospitalisation Details'!$S:$S,MATCH($A1719,'Hospitalisation Details'!$A:$A,0)),"Not Found")</f>
        <v>33773</v>
      </c>
      <c r="O1719" s="6">
        <f>IFERROR(INDEX('Hospitalisation Details'!$T:$T,MATCH($A1719,'Hospitalisation Details'!$A:$A,0)),"Not Found")</f>
        <v>30</v>
      </c>
      <c r="P1719" s="6">
        <f>IFERROR(INDEX('Hospitalisation Details'!$U:$U,MATCH($A1719,'Hospitalisation Details'!$A:$A,0)),"Not Found")</f>
        <v>0</v>
      </c>
      <c r="Q1719" s="6">
        <f>IFERROR(INDEX('Hospitalisation Details'!$W:$W,MATCH($A1719,'Hospitalisation Details'!$A:$A,0)),"Not Found")</f>
        <v>0</v>
      </c>
    </row>
    <row r="1720" spans="1:17" ht="15" customHeight="1" x14ac:dyDescent="0.3">
      <c r="A1720" s="6" t="str">
        <f>'Customer Names'!A1720</f>
        <v>Id1719</v>
      </c>
      <c r="B1720" s="6" t="str">
        <f>IFERROR(INDEX('Customer Names'!$D:$D,MATCH($A1720,'Customer Names'!$A:$A,0)),"Not Found")</f>
        <v>Lisa M.</v>
      </c>
      <c r="C1720" s="6">
        <f>IFERROR(INDEX('Medical Examinations'!$B:$B,MATCH($A1720,'Medical Examinations'!$A:$A,0)),"Not Found")</f>
        <v>15.58</v>
      </c>
      <c r="D1720" s="6">
        <f>IFERROR(INDEX('Medical Examinations'!$C:$C,MATCH($A1720,'Medical Examinations'!$A:$A,0)),"Not Found")</f>
        <v>11.56</v>
      </c>
      <c r="E1720" s="6" t="str">
        <f>IFERROR(INDEX('Medical Examinations'!$I:$I,MATCH($A1720,'Medical Examinations'!$A:$A,0)),"Not Found")</f>
        <v>No</v>
      </c>
      <c r="F1720" s="6" t="str">
        <f>IFERROR(INDEX('Medical Examinations'!$J:$J,MATCH($A1720,'Medical Examinations'!$A:$A,0)),"Not Found")</f>
        <v>No</v>
      </c>
      <c r="G1720" s="6" t="str">
        <f>IFERROR(INDEX('Medical Examinations'!$F:$F,MATCH($A1720,'Medical Examinations'!$A:$A,0)),"Not Found")</f>
        <v>No</v>
      </c>
      <c r="H1720" s="6">
        <f>IFERROR(INDEX('Medical Examinations'!$L:$L,MATCH($A1720,'Medical Examinations'!$A:$A,0)),"Not Found")</f>
        <v>0</v>
      </c>
      <c r="I1720" s="6" t="str">
        <f>IFERROR(INDEX('Medical Examinations'!$K:$K,MATCH($A1720,'Medical Examinations'!$A:$A,0)),"Not Found")</f>
        <v>No</v>
      </c>
      <c r="J1720" s="6" t="str">
        <f>IFERROR(INDEX('Medical Examinations'!$M:$M,MATCH($A1720,'Medical Examinations'!$A:$A,0)),"Not Found")</f>
        <v>Underweight</v>
      </c>
      <c r="K1720" s="6" t="str">
        <f>IFERROR(INDEX('Medical Examinations'!$N:$N,MATCH($A1720,'Medical Examinations'!$A:$A,0)),"Not Found")</f>
        <v>Diabetic</v>
      </c>
      <c r="L1720" s="12">
        <f>IFERROR(INDEX('Hospitalisation Details'!$V:$V,MATCH($A1720,'Hospitalisation Details'!$A:$A,0)),"Not Found")</f>
        <v>0</v>
      </c>
      <c r="M1720" s="13">
        <f>IFERROR(INDEX('Hospitalisation Details'!$F:$F,MATCH($A1720,'Hospitalisation Details'!$A:$A,0)),"Not Found")</f>
        <v>5322.24</v>
      </c>
      <c r="N1720" s="6">
        <f>IFERROR(INDEX('Hospitalisation Details'!$S:$S,MATCH($A1720,'Hospitalisation Details'!$A:$A,0)),"Not Found")</f>
        <v>27274</v>
      </c>
      <c r="O1720" s="6">
        <f>IFERROR(INDEX('Hospitalisation Details'!$T:$T,MATCH($A1720,'Hospitalisation Details'!$A:$A,0)),"Not Found")</f>
        <v>48</v>
      </c>
      <c r="P1720" s="6">
        <f>IFERROR(INDEX('Hospitalisation Details'!$U:$U,MATCH($A1720,'Hospitalisation Details'!$A:$A,0)),"Not Found")</f>
        <v>0</v>
      </c>
      <c r="Q1720" s="6">
        <f>IFERROR(INDEX('Hospitalisation Details'!$W:$W,MATCH($A1720,'Hospitalisation Details'!$A:$A,0)),"Not Found")</f>
        <v>0</v>
      </c>
    </row>
    <row r="1721" spans="1:17" ht="15" customHeight="1" x14ac:dyDescent="0.3">
      <c r="A1721" s="6" t="str">
        <f>'Customer Names'!A1721</f>
        <v>Id1720</v>
      </c>
      <c r="B1721" s="6" t="str">
        <f>IFERROR(INDEX('Customer Names'!$D:$D,MATCH($A1721,'Customer Names'!$A:$A,0)),"Not Found")</f>
        <v>Tracy A.</v>
      </c>
      <c r="C1721" s="6">
        <f>IFERROR(INDEX('Medical Examinations'!$B:$B,MATCH($A1721,'Medical Examinations'!$A:$A,0)),"Not Found")</f>
        <v>26.315000000000001</v>
      </c>
      <c r="D1721" s="6">
        <f>IFERROR(INDEX('Medical Examinations'!$C:$C,MATCH($A1721,'Medical Examinations'!$A:$A,0)),"Not Found")</f>
        <v>5.76</v>
      </c>
      <c r="E1721" s="6" t="str">
        <f>IFERROR(INDEX('Medical Examinations'!$I:$I,MATCH($A1721,'Medical Examinations'!$A:$A,0)),"Not Found")</f>
        <v>No</v>
      </c>
      <c r="F1721" s="6" t="str">
        <f>IFERROR(INDEX('Medical Examinations'!$J:$J,MATCH($A1721,'Medical Examinations'!$A:$A,0)),"Not Found")</f>
        <v>No</v>
      </c>
      <c r="G1721" s="6" t="str">
        <f>IFERROR(INDEX('Medical Examinations'!$F:$F,MATCH($A1721,'Medical Examinations'!$A:$A,0)),"Not Found")</f>
        <v>No</v>
      </c>
      <c r="H1721" s="6">
        <f>IFERROR(INDEX('Medical Examinations'!$L:$L,MATCH($A1721,'Medical Examinations'!$A:$A,0)),"Not Found")</f>
        <v>0</v>
      </c>
      <c r="I1721" s="6" t="str">
        <f>IFERROR(INDEX('Medical Examinations'!$K:$K,MATCH($A1721,'Medical Examinations'!$A:$A,0)),"Not Found")</f>
        <v>No</v>
      </c>
      <c r="J1721" s="6" t="str">
        <f>IFERROR(INDEX('Medical Examinations'!$M:$M,MATCH($A1721,'Medical Examinations'!$A:$A,0)),"Not Found")</f>
        <v>Overweight</v>
      </c>
      <c r="K1721" s="6" t="str">
        <f>IFERROR(INDEX('Medical Examinations'!$N:$N,MATCH($A1721,'Medical Examinations'!$A:$A,0)),"Not Found")</f>
        <v>Prediabetic</v>
      </c>
      <c r="L1721" s="12">
        <f>IFERROR(INDEX('Hospitalisation Details'!$V:$V,MATCH($A1721,'Hospitalisation Details'!$A:$A,0)),"Not Found")</f>
        <v>0</v>
      </c>
      <c r="M1721" s="13">
        <f>IFERROR(INDEX('Hospitalisation Details'!$F:$F,MATCH($A1721,'Hospitalisation Details'!$A:$A,0)),"Not Found")</f>
        <v>5312.17</v>
      </c>
      <c r="N1721" s="6">
        <f>IFERROR(INDEX('Hospitalisation Details'!$S:$S,MATCH($A1721,'Hospitalisation Details'!$A:$A,0)),"Not Found")</f>
        <v>34651</v>
      </c>
      <c r="O1721" s="6">
        <f>IFERROR(INDEX('Hospitalisation Details'!$T:$T,MATCH($A1721,'Hospitalisation Details'!$A:$A,0)),"Not Found")</f>
        <v>28</v>
      </c>
      <c r="P1721" s="6">
        <f>IFERROR(INDEX('Hospitalisation Details'!$U:$U,MATCH($A1721,'Hospitalisation Details'!$A:$A,0)),"Not Found")</f>
        <v>0</v>
      </c>
      <c r="Q1721" s="6">
        <f>IFERROR(INDEX('Hospitalisation Details'!$W:$W,MATCH($A1721,'Hospitalisation Details'!$A:$A,0)),"Not Found")</f>
        <v>0</v>
      </c>
    </row>
    <row r="1722" spans="1:17" ht="15" customHeight="1" x14ac:dyDescent="0.3">
      <c r="A1722" s="6" t="str">
        <f>'Customer Names'!A1722</f>
        <v>Id1721</v>
      </c>
      <c r="B1722" s="6" t="str">
        <f>IFERROR(INDEX('Customer Names'!$D:$D,MATCH($A1722,'Customer Names'!$A:$A,0)),"Not Found")</f>
        <v>Patrick</v>
      </c>
      <c r="C1722" s="6">
        <f>IFERROR(INDEX('Medical Examinations'!$B:$B,MATCH($A1722,'Medical Examinations'!$A:$A,0)),"Not Found")</f>
        <v>35.61</v>
      </c>
      <c r="D1722" s="6">
        <f>IFERROR(INDEX('Medical Examinations'!$C:$C,MATCH($A1722,'Medical Examinations'!$A:$A,0)),"Not Found")</f>
        <v>5.65</v>
      </c>
      <c r="E1722" s="6" t="str">
        <f>IFERROR(INDEX('Medical Examinations'!$I:$I,MATCH($A1722,'Medical Examinations'!$A:$A,0)),"Not Found")</f>
        <v>No</v>
      </c>
      <c r="F1722" s="6" t="str">
        <f>IFERROR(INDEX('Medical Examinations'!$J:$J,MATCH($A1722,'Medical Examinations'!$A:$A,0)),"Not Found")</f>
        <v>Yes</v>
      </c>
      <c r="G1722" s="6" t="str">
        <f>IFERROR(INDEX('Medical Examinations'!$F:$F,MATCH($A1722,'Medical Examinations'!$A:$A,0)),"Not Found")</f>
        <v>No</v>
      </c>
      <c r="H1722" s="6">
        <f>IFERROR(INDEX('Medical Examinations'!$L:$L,MATCH($A1722,'Medical Examinations'!$A:$A,0)),"Not Found")</f>
        <v>1</v>
      </c>
      <c r="I1722" s="6" t="str">
        <f>IFERROR(INDEX('Medical Examinations'!$K:$K,MATCH($A1722,'Medical Examinations'!$A:$A,0)),"Not Found")</f>
        <v>No</v>
      </c>
      <c r="J1722" s="6" t="str">
        <f>IFERROR(INDEX('Medical Examinations'!$M:$M,MATCH($A1722,'Medical Examinations'!$A:$A,0)),"Not Found")</f>
        <v>Obesity</v>
      </c>
      <c r="K1722" s="6" t="str">
        <f>IFERROR(INDEX('Medical Examinations'!$N:$N,MATCH($A1722,'Medical Examinations'!$A:$A,0)),"Not Found")</f>
        <v>Normal</v>
      </c>
      <c r="L1722" s="12">
        <f>IFERROR(INDEX('Hospitalisation Details'!$V:$V,MATCH($A1722,'Hospitalisation Details'!$A:$A,0)),"Not Found")</f>
        <v>0</v>
      </c>
      <c r="M1722" s="13">
        <f>IFERROR(INDEX('Hospitalisation Details'!$F:$F,MATCH($A1722,'Hospitalisation Details'!$A:$A,0)),"Not Found")</f>
        <v>5306.7</v>
      </c>
      <c r="N1722" s="6">
        <f>IFERROR(INDEX('Hospitalisation Details'!$S:$S,MATCH($A1722,'Hospitalisation Details'!$A:$A,0)),"Not Found")</f>
        <v>36778</v>
      </c>
      <c r="O1722" s="6">
        <f>IFERROR(INDEX('Hospitalisation Details'!$T:$T,MATCH($A1722,'Hospitalisation Details'!$A:$A,0)),"Not Found")</f>
        <v>22</v>
      </c>
      <c r="P1722" s="6">
        <f>IFERROR(INDEX('Hospitalisation Details'!$U:$U,MATCH($A1722,'Hospitalisation Details'!$A:$A,0)),"Not Found")</f>
        <v>0</v>
      </c>
      <c r="Q1722" s="6">
        <f>IFERROR(INDEX('Hospitalisation Details'!$W:$W,MATCH($A1722,'Hospitalisation Details'!$A:$A,0)),"Not Found")</f>
        <v>0</v>
      </c>
    </row>
    <row r="1723" spans="1:17" ht="15" customHeight="1" x14ac:dyDescent="0.3">
      <c r="A1723" s="6" t="str">
        <f>'Customer Names'!A1723</f>
        <v>Id1722</v>
      </c>
      <c r="B1723" s="6" t="str">
        <f>IFERROR(INDEX('Customer Names'!$D:$D,MATCH($A1723,'Customer Names'!$A:$A,0)),"Not Found")</f>
        <v>Trent</v>
      </c>
      <c r="C1723" s="6">
        <f>IFERROR(INDEX('Medical Examinations'!$B:$B,MATCH($A1723,'Medical Examinations'!$A:$A,0)),"Not Found")</f>
        <v>37.56</v>
      </c>
      <c r="D1723" s="6">
        <f>IFERROR(INDEX('Medical Examinations'!$C:$C,MATCH($A1723,'Medical Examinations'!$A:$A,0)),"Not Found")</f>
        <v>5.88</v>
      </c>
      <c r="E1723" s="6" t="str">
        <f>IFERROR(INDEX('Medical Examinations'!$I:$I,MATCH($A1723,'Medical Examinations'!$A:$A,0)),"Not Found")</f>
        <v>No</v>
      </c>
      <c r="F1723" s="6" t="str">
        <f>IFERROR(INDEX('Medical Examinations'!$J:$J,MATCH($A1723,'Medical Examinations'!$A:$A,0)),"Not Found")</f>
        <v>Yes</v>
      </c>
      <c r="G1723" s="6" t="str">
        <f>IFERROR(INDEX('Medical Examinations'!$F:$F,MATCH($A1723,'Medical Examinations'!$A:$A,0)),"Not Found")</f>
        <v>No</v>
      </c>
      <c r="H1723" s="6">
        <f>IFERROR(INDEX('Medical Examinations'!$L:$L,MATCH($A1723,'Medical Examinations'!$A:$A,0)),"Not Found")</f>
        <v>1</v>
      </c>
      <c r="I1723" s="6" t="str">
        <f>IFERROR(INDEX('Medical Examinations'!$K:$K,MATCH($A1723,'Medical Examinations'!$A:$A,0)),"Not Found")</f>
        <v>No</v>
      </c>
      <c r="J1723" s="6" t="str">
        <f>IFERROR(INDEX('Medical Examinations'!$M:$M,MATCH($A1723,'Medical Examinations'!$A:$A,0)),"Not Found")</f>
        <v>Obesity</v>
      </c>
      <c r="K1723" s="6" t="str">
        <f>IFERROR(INDEX('Medical Examinations'!$N:$N,MATCH($A1723,'Medical Examinations'!$A:$A,0)),"Not Found")</f>
        <v>Prediabetic</v>
      </c>
      <c r="L1723" s="12">
        <f>IFERROR(INDEX('Hospitalisation Details'!$V:$V,MATCH($A1723,'Hospitalisation Details'!$A:$A,0)),"Not Found")</f>
        <v>0</v>
      </c>
      <c r="M1723" s="13">
        <f>IFERROR(INDEX('Hospitalisation Details'!$F:$F,MATCH($A1723,'Hospitalisation Details'!$A:$A,0)),"Not Found")</f>
        <v>5293.67</v>
      </c>
      <c r="N1723" s="6">
        <f>IFERROR(INDEX('Hospitalisation Details'!$S:$S,MATCH($A1723,'Hospitalisation Details'!$A:$A,0)),"Not Found")</f>
        <v>38221</v>
      </c>
      <c r="O1723" s="6">
        <f>IFERROR(INDEX('Hospitalisation Details'!$T:$T,MATCH($A1723,'Hospitalisation Details'!$A:$A,0)),"Not Found")</f>
        <v>18</v>
      </c>
      <c r="P1723" s="6">
        <f>IFERROR(INDEX('Hospitalisation Details'!$U:$U,MATCH($A1723,'Hospitalisation Details'!$A:$A,0)),"Not Found")</f>
        <v>0</v>
      </c>
      <c r="Q1723" s="6">
        <f>IFERROR(INDEX('Hospitalisation Details'!$W:$W,MATCH($A1723,'Hospitalisation Details'!$A:$A,0)),"Not Found")</f>
        <v>0</v>
      </c>
    </row>
    <row r="1724" spans="1:17" ht="15" customHeight="1" x14ac:dyDescent="0.3">
      <c r="A1724" s="6" t="str">
        <f>'Customer Names'!A1724</f>
        <v>Id1723</v>
      </c>
      <c r="B1724" s="6" t="str">
        <f>IFERROR(INDEX('Customer Names'!$D:$D,MATCH($A1724,'Customer Names'!$A:$A,0)),"Not Found")</f>
        <v>Julie</v>
      </c>
      <c r="C1724" s="6">
        <f>IFERROR(INDEX('Medical Examinations'!$B:$B,MATCH($A1724,'Medical Examinations'!$A:$A,0)),"Not Found")</f>
        <v>15.49</v>
      </c>
      <c r="D1724" s="6">
        <f>IFERROR(INDEX('Medical Examinations'!$C:$C,MATCH($A1724,'Medical Examinations'!$A:$A,0)),"Not Found")</f>
        <v>9.6</v>
      </c>
      <c r="E1724" s="6" t="str">
        <f>IFERROR(INDEX('Medical Examinations'!$I:$I,MATCH($A1724,'Medical Examinations'!$A:$A,0)),"Not Found")</f>
        <v>No</v>
      </c>
      <c r="F1724" s="6" t="str">
        <f>IFERROR(INDEX('Medical Examinations'!$J:$J,MATCH($A1724,'Medical Examinations'!$A:$A,0)),"Not Found")</f>
        <v>No</v>
      </c>
      <c r="G1724" s="6" t="str">
        <f>IFERROR(INDEX('Medical Examinations'!$F:$F,MATCH($A1724,'Medical Examinations'!$A:$A,0)),"Not Found")</f>
        <v>No</v>
      </c>
      <c r="H1724" s="6">
        <f>IFERROR(INDEX('Medical Examinations'!$L:$L,MATCH($A1724,'Medical Examinations'!$A:$A,0)),"Not Found")</f>
        <v>0</v>
      </c>
      <c r="I1724" s="6" t="str">
        <f>IFERROR(INDEX('Medical Examinations'!$K:$K,MATCH($A1724,'Medical Examinations'!$A:$A,0)),"Not Found")</f>
        <v>No</v>
      </c>
      <c r="J1724" s="6" t="str">
        <f>IFERROR(INDEX('Medical Examinations'!$M:$M,MATCH($A1724,'Medical Examinations'!$A:$A,0)),"Not Found")</f>
        <v>Underweight</v>
      </c>
      <c r="K1724" s="6" t="str">
        <f>IFERROR(INDEX('Medical Examinations'!$N:$N,MATCH($A1724,'Medical Examinations'!$A:$A,0)),"Not Found")</f>
        <v>Diabetic</v>
      </c>
      <c r="L1724" s="12">
        <f>IFERROR(INDEX('Hospitalisation Details'!$V:$V,MATCH($A1724,'Hospitalisation Details'!$A:$A,0)),"Not Found")</f>
        <v>0</v>
      </c>
      <c r="M1724" s="13">
        <f>IFERROR(INDEX('Hospitalisation Details'!$F:$F,MATCH($A1724,'Hospitalisation Details'!$A:$A,0)),"Not Found")</f>
        <v>5291.71</v>
      </c>
      <c r="N1724" s="6">
        <f>IFERROR(INDEX('Hospitalisation Details'!$S:$S,MATCH($A1724,'Hospitalisation Details'!$A:$A,0)),"Not Found")</f>
        <v>27345</v>
      </c>
      <c r="O1724" s="6">
        <f>IFERROR(INDEX('Hospitalisation Details'!$T:$T,MATCH($A1724,'Hospitalisation Details'!$A:$A,0)),"Not Found")</f>
        <v>48</v>
      </c>
      <c r="P1724" s="6">
        <f>IFERROR(INDEX('Hospitalisation Details'!$U:$U,MATCH($A1724,'Hospitalisation Details'!$A:$A,0)),"Not Found")</f>
        <v>0</v>
      </c>
      <c r="Q1724" s="6">
        <f>IFERROR(INDEX('Hospitalisation Details'!$W:$W,MATCH($A1724,'Hospitalisation Details'!$A:$A,0)),"Not Found")</f>
        <v>0</v>
      </c>
    </row>
    <row r="1725" spans="1:17" ht="15" customHeight="1" x14ac:dyDescent="0.3">
      <c r="A1725" s="6" t="str">
        <f>'Customer Names'!A1725</f>
        <v>Id1724</v>
      </c>
      <c r="B1725" s="6" t="str">
        <f>IFERROR(INDEX('Customer Names'!$D:$D,MATCH($A1725,'Customer Names'!$A:$A,0)),"Not Found")</f>
        <v>Sawomir</v>
      </c>
      <c r="C1725" s="6">
        <f>IFERROR(INDEX('Medical Examinations'!$B:$B,MATCH($A1725,'Medical Examinations'!$A:$A,0)),"Not Found")</f>
        <v>23.48</v>
      </c>
      <c r="D1725" s="6">
        <f>IFERROR(INDEX('Medical Examinations'!$C:$C,MATCH($A1725,'Medical Examinations'!$A:$A,0)),"Not Found")</f>
        <v>6.24</v>
      </c>
      <c r="E1725" s="6" t="str">
        <f>IFERROR(INDEX('Medical Examinations'!$I:$I,MATCH($A1725,'Medical Examinations'!$A:$A,0)),"Not Found")</f>
        <v>No</v>
      </c>
      <c r="F1725" s="6" t="str">
        <f>IFERROR(INDEX('Medical Examinations'!$J:$J,MATCH($A1725,'Medical Examinations'!$A:$A,0)),"Not Found")</f>
        <v>No</v>
      </c>
      <c r="G1725" s="6" t="str">
        <f>IFERROR(INDEX('Medical Examinations'!$F:$F,MATCH($A1725,'Medical Examinations'!$A:$A,0)),"Not Found")</f>
        <v>No</v>
      </c>
      <c r="H1725" s="6">
        <f>IFERROR(INDEX('Medical Examinations'!$L:$L,MATCH($A1725,'Medical Examinations'!$A:$A,0)),"Not Found")</f>
        <v>1</v>
      </c>
      <c r="I1725" s="6" t="str">
        <f>IFERROR(INDEX('Medical Examinations'!$K:$K,MATCH($A1725,'Medical Examinations'!$A:$A,0)),"Not Found")</f>
        <v>No</v>
      </c>
      <c r="J1725" s="6" t="str">
        <f>IFERROR(INDEX('Medical Examinations'!$M:$M,MATCH($A1725,'Medical Examinations'!$A:$A,0)),"Not Found")</f>
        <v>Normal Weight</v>
      </c>
      <c r="K1725" s="6" t="str">
        <f>IFERROR(INDEX('Medical Examinations'!$N:$N,MATCH($A1725,'Medical Examinations'!$A:$A,0)),"Not Found")</f>
        <v>Prediabetic</v>
      </c>
      <c r="L1725" s="12">
        <f>IFERROR(INDEX('Hospitalisation Details'!$V:$V,MATCH($A1725,'Hospitalisation Details'!$A:$A,0)),"Not Found")</f>
        <v>0</v>
      </c>
      <c r="M1725" s="13">
        <f>IFERROR(INDEX('Hospitalisation Details'!$F:$F,MATCH($A1725,'Hospitalisation Details'!$A:$A,0)),"Not Found")</f>
        <v>5275.86</v>
      </c>
      <c r="N1725" s="6">
        <f>IFERROR(INDEX('Hospitalisation Details'!$S:$S,MATCH($A1725,'Hospitalisation Details'!$A:$A,0)),"Not Found")</f>
        <v>32021</v>
      </c>
      <c r="O1725" s="6">
        <f>IFERROR(INDEX('Hospitalisation Details'!$T:$T,MATCH($A1725,'Hospitalisation Details'!$A:$A,0)),"Not Found")</f>
        <v>35</v>
      </c>
      <c r="P1725" s="6">
        <f>IFERROR(INDEX('Hospitalisation Details'!$U:$U,MATCH($A1725,'Hospitalisation Details'!$A:$A,0)),"Not Found")</f>
        <v>0</v>
      </c>
      <c r="Q1725" s="6">
        <f>IFERROR(INDEX('Hospitalisation Details'!$W:$W,MATCH($A1725,'Hospitalisation Details'!$A:$A,0)),"Not Found")</f>
        <v>0</v>
      </c>
    </row>
    <row r="1726" spans="1:17" ht="15" customHeight="1" x14ac:dyDescent="0.3">
      <c r="A1726" s="6" t="str">
        <f>'Customer Names'!A1726</f>
        <v>Id1725</v>
      </c>
      <c r="B1726" s="6" t="str">
        <f>IFERROR(INDEX('Customer Names'!$D:$D,MATCH($A1726,'Customer Names'!$A:$A,0)),"Not Found")</f>
        <v>Micah</v>
      </c>
      <c r="C1726" s="6">
        <f>IFERROR(INDEX('Medical Examinations'!$B:$B,MATCH($A1726,'Medical Examinations'!$A:$A,0)),"Not Found")</f>
        <v>30.02</v>
      </c>
      <c r="D1726" s="6">
        <f>IFERROR(INDEX('Medical Examinations'!$C:$C,MATCH($A1726,'Medical Examinations'!$A:$A,0)),"Not Found")</f>
        <v>7.63</v>
      </c>
      <c r="E1726" s="6" t="str">
        <f>IFERROR(INDEX('Medical Examinations'!$I:$I,MATCH($A1726,'Medical Examinations'!$A:$A,0)),"Not Found")</f>
        <v>Yes</v>
      </c>
      <c r="F1726" s="6" t="str">
        <f>IFERROR(INDEX('Medical Examinations'!$J:$J,MATCH($A1726,'Medical Examinations'!$A:$A,0)),"Not Found")</f>
        <v>No</v>
      </c>
      <c r="G1726" s="6" t="str">
        <f>IFERROR(INDEX('Medical Examinations'!$F:$F,MATCH($A1726,'Medical Examinations'!$A:$A,0)),"Not Found")</f>
        <v>No</v>
      </c>
      <c r="H1726" s="6">
        <f>IFERROR(INDEX('Medical Examinations'!$L:$L,MATCH($A1726,'Medical Examinations'!$A:$A,0)),"Not Found")</f>
        <v>1</v>
      </c>
      <c r="I1726" s="6" t="str">
        <f>IFERROR(INDEX('Medical Examinations'!$K:$K,MATCH($A1726,'Medical Examinations'!$A:$A,0)),"Not Found")</f>
        <v>No</v>
      </c>
      <c r="J1726" s="6" t="str">
        <f>IFERROR(INDEX('Medical Examinations'!$M:$M,MATCH($A1726,'Medical Examinations'!$A:$A,0)),"Not Found")</f>
        <v>Obesity</v>
      </c>
      <c r="K1726" s="6" t="str">
        <f>IFERROR(INDEX('Medical Examinations'!$N:$N,MATCH($A1726,'Medical Examinations'!$A:$A,0)),"Not Found")</f>
        <v>Diabetic</v>
      </c>
      <c r="L1726" s="12">
        <f>IFERROR(INDEX('Hospitalisation Details'!$V:$V,MATCH($A1726,'Hospitalisation Details'!$A:$A,0)),"Not Found")</f>
        <v>0</v>
      </c>
      <c r="M1726" s="13">
        <f>IFERROR(INDEX('Hospitalisation Details'!$F:$F,MATCH($A1726,'Hospitalisation Details'!$A:$A,0)),"Not Found")</f>
        <v>5272.18</v>
      </c>
      <c r="N1726" s="6">
        <f>IFERROR(INDEX('Hospitalisation Details'!$S:$S,MATCH($A1726,'Hospitalisation Details'!$A:$A,0)),"Not Found")</f>
        <v>31705</v>
      </c>
      <c r="O1726" s="6">
        <f>IFERROR(INDEX('Hospitalisation Details'!$T:$T,MATCH($A1726,'Hospitalisation Details'!$A:$A,0)),"Not Found")</f>
        <v>36</v>
      </c>
      <c r="P1726" s="6">
        <f>IFERROR(INDEX('Hospitalisation Details'!$U:$U,MATCH($A1726,'Hospitalisation Details'!$A:$A,0)),"Not Found")</f>
        <v>0</v>
      </c>
      <c r="Q1726" s="6">
        <f>IFERROR(INDEX('Hospitalisation Details'!$W:$W,MATCH($A1726,'Hospitalisation Details'!$A:$A,0)),"Not Found")</f>
        <v>0</v>
      </c>
    </row>
    <row r="1727" spans="1:17" ht="15" customHeight="1" x14ac:dyDescent="0.3">
      <c r="A1727" s="6" t="str">
        <f>'Customer Names'!A1727</f>
        <v>Id1726</v>
      </c>
      <c r="B1727" s="6" t="str">
        <f>IFERROR(INDEX('Customer Names'!$D:$D,MATCH($A1727,'Customer Names'!$A:$A,0)),"Not Found")</f>
        <v>Kelly H.</v>
      </c>
      <c r="C1727" s="6">
        <f>IFERROR(INDEX('Medical Examinations'!$B:$B,MATCH($A1727,'Medical Examinations'!$A:$A,0)),"Not Found")</f>
        <v>26.885000000000002</v>
      </c>
      <c r="D1727" s="6">
        <f>IFERROR(INDEX('Medical Examinations'!$C:$C,MATCH($A1727,'Medical Examinations'!$A:$A,0)),"Not Found")</f>
        <v>8.66</v>
      </c>
      <c r="E1727" s="6" t="str">
        <f>IFERROR(INDEX('Medical Examinations'!$I:$I,MATCH($A1727,'Medical Examinations'!$A:$A,0)),"Not Found")</f>
        <v>Yes</v>
      </c>
      <c r="F1727" s="6" t="str">
        <f>IFERROR(INDEX('Medical Examinations'!$J:$J,MATCH($A1727,'Medical Examinations'!$A:$A,0)),"Not Found")</f>
        <v>No</v>
      </c>
      <c r="G1727" s="6" t="str">
        <f>IFERROR(INDEX('Medical Examinations'!$F:$F,MATCH($A1727,'Medical Examinations'!$A:$A,0)),"Not Found")</f>
        <v>No</v>
      </c>
      <c r="H1727" s="6">
        <f>IFERROR(INDEX('Medical Examinations'!$L:$L,MATCH($A1727,'Medical Examinations'!$A:$A,0)),"Not Found")</f>
        <v>1</v>
      </c>
      <c r="I1727" s="6" t="str">
        <f>IFERROR(INDEX('Medical Examinations'!$K:$K,MATCH($A1727,'Medical Examinations'!$A:$A,0)),"Not Found")</f>
        <v>No</v>
      </c>
      <c r="J1727" s="6" t="str">
        <f>IFERROR(INDEX('Medical Examinations'!$M:$M,MATCH($A1727,'Medical Examinations'!$A:$A,0)),"Not Found")</f>
        <v>Overweight</v>
      </c>
      <c r="K1727" s="6" t="str">
        <f>IFERROR(INDEX('Medical Examinations'!$N:$N,MATCH($A1727,'Medical Examinations'!$A:$A,0)),"Not Found")</f>
        <v>Diabetic</v>
      </c>
      <c r="L1727" s="12">
        <f>IFERROR(INDEX('Hospitalisation Details'!$V:$V,MATCH($A1727,'Hospitalisation Details'!$A:$A,0)),"Not Found")</f>
        <v>0</v>
      </c>
      <c r="M1727" s="13">
        <f>IFERROR(INDEX('Hospitalisation Details'!$F:$F,MATCH($A1727,'Hospitalisation Details'!$A:$A,0)),"Not Found")</f>
        <v>5267.82</v>
      </c>
      <c r="N1727" s="6">
        <f>IFERROR(INDEX('Hospitalisation Details'!$S:$S,MATCH($A1727,'Hospitalisation Details'!$A:$A,0)),"Not Found")</f>
        <v>31675</v>
      </c>
      <c r="O1727" s="6">
        <f>IFERROR(INDEX('Hospitalisation Details'!$T:$T,MATCH($A1727,'Hospitalisation Details'!$A:$A,0)),"Not Found")</f>
        <v>36</v>
      </c>
      <c r="P1727" s="6">
        <f>IFERROR(INDEX('Hospitalisation Details'!$U:$U,MATCH($A1727,'Hospitalisation Details'!$A:$A,0)),"Not Found")</f>
        <v>0</v>
      </c>
      <c r="Q1727" s="6">
        <f>IFERROR(INDEX('Hospitalisation Details'!$W:$W,MATCH($A1727,'Hospitalisation Details'!$A:$A,0)),"Not Found")</f>
        <v>0</v>
      </c>
    </row>
    <row r="1728" spans="1:17" ht="15" customHeight="1" x14ac:dyDescent="0.3">
      <c r="A1728" s="6" t="str">
        <f>'Customer Names'!A1728</f>
        <v>Id1727</v>
      </c>
      <c r="B1728" s="6" t="str">
        <f>IFERROR(INDEX('Customer Names'!$D:$D,MATCH($A1728,'Customer Names'!$A:$A,0)),"Not Found")</f>
        <v>Lindsay M.</v>
      </c>
      <c r="C1728" s="6">
        <f>IFERROR(INDEX('Medical Examinations'!$B:$B,MATCH($A1728,'Medical Examinations'!$A:$A,0)),"Not Found")</f>
        <v>25.84</v>
      </c>
      <c r="D1728" s="6">
        <f>IFERROR(INDEX('Medical Examinations'!$C:$C,MATCH($A1728,'Medical Examinations'!$A:$A,0)),"Not Found")</f>
        <v>8.5500000000000007</v>
      </c>
      <c r="E1728" s="6" t="str">
        <f>IFERROR(INDEX('Medical Examinations'!$I:$I,MATCH($A1728,'Medical Examinations'!$A:$A,0)),"Not Found")</f>
        <v>Yes</v>
      </c>
      <c r="F1728" s="6" t="str">
        <f>IFERROR(INDEX('Medical Examinations'!$J:$J,MATCH($A1728,'Medical Examinations'!$A:$A,0)),"Not Found")</f>
        <v>No</v>
      </c>
      <c r="G1728" s="6" t="str">
        <f>IFERROR(INDEX('Medical Examinations'!$F:$F,MATCH($A1728,'Medical Examinations'!$A:$A,0)),"Not Found")</f>
        <v>No</v>
      </c>
      <c r="H1728" s="6">
        <f>IFERROR(INDEX('Medical Examinations'!$L:$L,MATCH($A1728,'Medical Examinations'!$A:$A,0)),"Not Found")</f>
        <v>1</v>
      </c>
      <c r="I1728" s="6" t="str">
        <f>IFERROR(INDEX('Medical Examinations'!$K:$K,MATCH($A1728,'Medical Examinations'!$A:$A,0)),"Not Found")</f>
        <v>No</v>
      </c>
      <c r="J1728" s="6" t="str">
        <f>IFERROR(INDEX('Medical Examinations'!$M:$M,MATCH($A1728,'Medical Examinations'!$A:$A,0)),"Not Found")</f>
        <v>Overweight</v>
      </c>
      <c r="K1728" s="6" t="str">
        <f>IFERROR(INDEX('Medical Examinations'!$N:$N,MATCH($A1728,'Medical Examinations'!$A:$A,0)),"Not Found")</f>
        <v>Diabetic</v>
      </c>
      <c r="L1728" s="12">
        <f>IFERROR(INDEX('Hospitalisation Details'!$V:$V,MATCH($A1728,'Hospitalisation Details'!$A:$A,0)),"Not Found")</f>
        <v>0</v>
      </c>
      <c r="M1728" s="13">
        <f>IFERROR(INDEX('Hospitalisation Details'!$F:$F,MATCH($A1728,'Hospitalisation Details'!$A:$A,0)),"Not Found")</f>
        <v>5266.37</v>
      </c>
      <c r="N1728" s="6">
        <f>IFERROR(INDEX('Hospitalisation Details'!$S:$S,MATCH($A1728,'Hospitalisation Details'!$A:$A,0)),"Not Found")</f>
        <v>31710</v>
      </c>
      <c r="O1728" s="6">
        <f>IFERROR(INDEX('Hospitalisation Details'!$T:$T,MATCH($A1728,'Hospitalisation Details'!$A:$A,0)),"Not Found")</f>
        <v>36</v>
      </c>
      <c r="P1728" s="6">
        <f>IFERROR(INDEX('Hospitalisation Details'!$U:$U,MATCH($A1728,'Hospitalisation Details'!$A:$A,0)),"Not Found")</f>
        <v>0</v>
      </c>
      <c r="Q1728" s="6">
        <f>IFERROR(INDEX('Hospitalisation Details'!$W:$W,MATCH($A1728,'Hospitalisation Details'!$A:$A,0)),"Not Found")</f>
        <v>0</v>
      </c>
    </row>
    <row r="1729" spans="1:17" ht="15" customHeight="1" x14ac:dyDescent="0.3">
      <c r="A1729" s="6" t="str">
        <f>'Customer Names'!A1729</f>
        <v>Id1728</v>
      </c>
      <c r="B1729" s="6" t="str">
        <f>IFERROR(INDEX('Customer Names'!$D:$D,MATCH($A1729,'Customer Names'!$A:$A,0)),"Not Found")</f>
        <v>Austen G</v>
      </c>
      <c r="C1729" s="6">
        <f>IFERROR(INDEX('Medical Examinations'!$B:$B,MATCH($A1729,'Medical Examinations'!$A:$A,0)),"Not Found")</f>
        <v>27.454999999999998</v>
      </c>
      <c r="D1729" s="6">
        <f>IFERROR(INDEX('Medical Examinations'!$C:$C,MATCH($A1729,'Medical Examinations'!$A:$A,0)),"Not Found")</f>
        <v>4.54</v>
      </c>
      <c r="E1729" s="6" t="str">
        <f>IFERROR(INDEX('Medical Examinations'!$I:$I,MATCH($A1729,'Medical Examinations'!$A:$A,0)),"Not Found")</f>
        <v>No</v>
      </c>
      <c r="F1729" s="6" t="str">
        <f>IFERROR(INDEX('Medical Examinations'!$J:$J,MATCH($A1729,'Medical Examinations'!$A:$A,0)),"Not Found")</f>
        <v>No</v>
      </c>
      <c r="G1729" s="6" t="str">
        <f>IFERROR(INDEX('Medical Examinations'!$F:$F,MATCH($A1729,'Medical Examinations'!$A:$A,0)),"Not Found")</f>
        <v>No</v>
      </c>
      <c r="H1729" s="6">
        <f>IFERROR(INDEX('Medical Examinations'!$L:$L,MATCH($A1729,'Medical Examinations'!$A:$A,0)),"Not Found")</f>
        <v>0</v>
      </c>
      <c r="I1729" s="6" t="str">
        <f>IFERROR(INDEX('Medical Examinations'!$K:$K,MATCH($A1729,'Medical Examinations'!$A:$A,0)),"Not Found")</f>
        <v>No</v>
      </c>
      <c r="J1729" s="6" t="str">
        <f>IFERROR(INDEX('Medical Examinations'!$M:$M,MATCH($A1729,'Medical Examinations'!$A:$A,0)),"Not Found")</f>
        <v>Overweight</v>
      </c>
      <c r="K1729" s="6" t="str">
        <f>IFERROR(INDEX('Medical Examinations'!$N:$N,MATCH($A1729,'Medical Examinations'!$A:$A,0)),"Not Found")</f>
        <v>Normal</v>
      </c>
      <c r="L1729" s="12">
        <f>IFERROR(INDEX('Hospitalisation Details'!$V:$V,MATCH($A1729,'Hospitalisation Details'!$A:$A,0)),"Not Found")</f>
        <v>0</v>
      </c>
      <c r="M1729" s="13">
        <f>IFERROR(INDEX('Hospitalisation Details'!$F:$F,MATCH($A1729,'Hospitalisation Details'!$A:$A,0)),"Not Found")</f>
        <v>5261.47</v>
      </c>
      <c r="N1729" s="6">
        <f>IFERROR(INDEX('Hospitalisation Details'!$S:$S,MATCH($A1729,'Hospitalisation Details'!$A:$A,0)),"Not Found")</f>
        <v>32708</v>
      </c>
      <c r="O1729" s="6">
        <f>IFERROR(INDEX('Hospitalisation Details'!$T:$T,MATCH($A1729,'Hospitalisation Details'!$A:$A,0)),"Not Found")</f>
        <v>33</v>
      </c>
      <c r="P1729" s="6">
        <f>IFERROR(INDEX('Hospitalisation Details'!$U:$U,MATCH($A1729,'Hospitalisation Details'!$A:$A,0)),"Not Found")</f>
        <v>0</v>
      </c>
      <c r="Q1729" s="6">
        <f>IFERROR(INDEX('Hospitalisation Details'!$W:$W,MATCH($A1729,'Hospitalisation Details'!$A:$A,0)),"Not Found")</f>
        <v>0</v>
      </c>
    </row>
    <row r="1730" spans="1:17" ht="15" customHeight="1" x14ac:dyDescent="0.3">
      <c r="A1730" s="6" t="str">
        <f>'Customer Names'!A1730</f>
        <v>Id1729</v>
      </c>
      <c r="B1730" s="6" t="str">
        <f>IFERROR(INDEX('Customer Names'!$D:$D,MATCH($A1730,'Customer Names'!$A:$A,0)),"Not Found")</f>
        <v>Tory J.</v>
      </c>
      <c r="C1730" s="6">
        <f>IFERROR(INDEX('Medical Examinations'!$B:$B,MATCH($A1730,'Medical Examinations'!$A:$A,0)),"Not Found")</f>
        <v>24.605</v>
      </c>
      <c r="D1730" s="6">
        <f>IFERROR(INDEX('Medical Examinations'!$C:$C,MATCH($A1730,'Medical Examinations'!$A:$A,0)),"Not Found")</f>
        <v>5.7</v>
      </c>
      <c r="E1730" s="6" t="str">
        <f>IFERROR(INDEX('Medical Examinations'!$I:$I,MATCH($A1730,'Medical Examinations'!$A:$A,0)),"Not Found")</f>
        <v>No</v>
      </c>
      <c r="F1730" s="6" t="str">
        <f>IFERROR(INDEX('Medical Examinations'!$J:$J,MATCH($A1730,'Medical Examinations'!$A:$A,0)),"Not Found")</f>
        <v>No</v>
      </c>
      <c r="G1730" s="6" t="str">
        <f>IFERROR(INDEX('Medical Examinations'!$F:$F,MATCH($A1730,'Medical Examinations'!$A:$A,0)),"Not Found")</f>
        <v>No</v>
      </c>
      <c r="H1730" s="6">
        <f>IFERROR(INDEX('Medical Examinations'!$L:$L,MATCH($A1730,'Medical Examinations'!$A:$A,0)),"Not Found")</f>
        <v>0</v>
      </c>
      <c r="I1730" s="6" t="str">
        <f>IFERROR(INDEX('Medical Examinations'!$K:$K,MATCH($A1730,'Medical Examinations'!$A:$A,0)),"Not Found")</f>
        <v>No</v>
      </c>
      <c r="J1730" s="6" t="str">
        <f>IFERROR(INDEX('Medical Examinations'!$M:$M,MATCH($A1730,'Medical Examinations'!$A:$A,0)),"Not Found")</f>
        <v>Normal Weight</v>
      </c>
      <c r="K1730" s="6" t="str">
        <f>IFERROR(INDEX('Medical Examinations'!$N:$N,MATCH($A1730,'Medical Examinations'!$A:$A,0)),"Not Found")</f>
        <v>Prediabetic</v>
      </c>
      <c r="L1730" s="12">
        <f>IFERROR(INDEX('Hospitalisation Details'!$V:$V,MATCH($A1730,'Hospitalisation Details'!$A:$A,0)),"Not Found")</f>
        <v>0</v>
      </c>
      <c r="M1730" s="13">
        <f>IFERROR(INDEX('Hospitalisation Details'!$F:$F,MATCH($A1730,'Hospitalisation Details'!$A:$A,0)),"Not Found")</f>
        <v>5257.51</v>
      </c>
      <c r="N1730" s="6">
        <f>IFERROR(INDEX('Hospitalisation Details'!$S:$S,MATCH($A1730,'Hospitalisation Details'!$A:$A,0)),"Not Found")</f>
        <v>32837</v>
      </c>
      <c r="O1730" s="6">
        <f>IFERROR(INDEX('Hospitalisation Details'!$T:$T,MATCH($A1730,'Hospitalisation Details'!$A:$A,0)),"Not Found")</f>
        <v>33</v>
      </c>
      <c r="P1730" s="6">
        <f>IFERROR(INDEX('Hospitalisation Details'!$U:$U,MATCH($A1730,'Hospitalisation Details'!$A:$A,0)),"Not Found")</f>
        <v>0</v>
      </c>
      <c r="Q1730" s="6">
        <f>IFERROR(INDEX('Hospitalisation Details'!$W:$W,MATCH($A1730,'Hospitalisation Details'!$A:$A,0)),"Not Found")</f>
        <v>0</v>
      </c>
    </row>
    <row r="1731" spans="1:17" ht="15" customHeight="1" x14ac:dyDescent="0.3">
      <c r="A1731" s="6" t="str">
        <f>'Customer Names'!A1731</f>
        <v>Id1730</v>
      </c>
      <c r="B1731" s="6" t="str">
        <f>IFERROR(INDEX('Customer Names'!$D:$D,MATCH($A1731,'Customer Names'!$A:$A,0)),"Not Found")</f>
        <v>Robert J.</v>
      </c>
      <c r="C1731" s="6">
        <f>IFERROR(INDEX('Medical Examinations'!$B:$B,MATCH($A1731,'Medical Examinations'!$A:$A,0)),"Not Found")</f>
        <v>30.8</v>
      </c>
      <c r="D1731" s="6">
        <f>IFERROR(INDEX('Medical Examinations'!$C:$C,MATCH($A1731,'Medical Examinations'!$A:$A,0)),"Not Found")</f>
        <v>5.07</v>
      </c>
      <c r="E1731" s="6" t="str">
        <f>IFERROR(INDEX('Medical Examinations'!$I:$I,MATCH($A1731,'Medical Examinations'!$A:$A,0)),"Not Found")</f>
        <v>No</v>
      </c>
      <c r="F1731" s="6" t="str">
        <f>IFERROR(INDEX('Medical Examinations'!$J:$J,MATCH($A1731,'Medical Examinations'!$A:$A,0)),"Not Found")</f>
        <v>No</v>
      </c>
      <c r="G1731" s="6" t="str">
        <f>IFERROR(INDEX('Medical Examinations'!$F:$F,MATCH($A1731,'Medical Examinations'!$A:$A,0)),"Not Found")</f>
        <v>No</v>
      </c>
      <c r="H1731" s="6">
        <f>IFERROR(INDEX('Medical Examinations'!$L:$L,MATCH($A1731,'Medical Examinations'!$A:$A,0)),"Not Found")</f>
        <v>0</v>
      </c>
      <c r="I1731" s="6" t="str">
        <f>IFERROR(INDEX('Medical Examinations'!$K:$K,MATCH($A1731,'Medical Examinations'!$A:$A,0)),"Not Found")</f>
        <v>No</v>
      </c>
      <c r="J1731" s="6" t="str">
        <f>IFERROR(INDEX('Medical Examinations'!$M:$M,MATCH($A1731,'Medical Examinations'!$A:$A,0)),"Not Found")</f>
        <v>Obesity</v>
      </c>
      <c r="K1731" s="6" t="str">
        <f>IFERROR(INDEX('Medical Examinations'!$N:$N,MATCH($A1731,'Medical Examinations'!$A:$A,0)),"Not Found")</f>
        <v>Normal</v>
      </c>
      <c r="L1731" s="12">
        <f>IFERROR(INDEX('Hospitalisation Details'!$V:$V,MATCH($A1731,'Hospitalisation Details'!$A:$A,0)),"Not Found")</f>
        <v>0</v>
      </c>
      <c r="M1731" s="13">
        <f>IFERROR(INDEX('Hospitalisation Details'!$F:$F,MATCH($A1731,'Hospitalisation Details'!$A:$A,0)),"Not Found")</f>
        <v>5253.52</v>
      </c>
      <c r="N1731" s="6">
        <f>IFERROR(INDEX('Hospitalisation Details'!$S:$S,MATCH($A1731,'Hospitalisation Details'!$A:$A,0)),"Not Found")</f>
        <v>33060</v>
      </c>
      <c r="O1731" s="6">
        <f>IFERROR(INDEX('Hospitalisation Details'!$T:$T,MATCH($A1731,'Hospitalisation Details'!$A:$A,0)),"Not Found")</f>
        <v>32</v>
      </c>
      <c r="P1731" s="6">
        <f>IFERROR(INDEX('Hospitalisation Details'!$U:$U,MATCH($A1731,'Hospitalisation Details'!$A:$A,0)),"Not Found")</f>
        <v>0</v>
      </c>
      <c r="Q1731" s="6">
        <f>IFERROR(INDEX('Hospitalisation Details'!$W:$W,MATCH($A1731,'Hospitalisation Details'!$A:$A,0)),"Not Found")</f>
        <v>0</v>
      </c>
    </row>
    <row r="1732" spans="1:17" ht="15" customHeight="1" x14ac:dyDescent="0.3">
      <c r="A1732" s="6" t="str">
        <f>'Customer Names'!A1732</f>
        <v>Id1731</v>
      </c>
      <c r="B1732" s="6" t="str">
        <f>IFERROR(INDEX('Customer Names'!$D:$D,MATCH($A1732,'Customer Names'!$A:$A,0)),"Not Found")</f>
        <v>Steph</v>
      </c>
      <c r="C1732" s="6">
        <f>IFERROR(INDEX('Medical Examinations'!$B:$B,MATCH($A1732,'Medical Examinations'!$A:$A,0)),"Not Found")</f>
        <v>34.799999999999997</v>
      </c>
      <c r="D1732" s="6">
        <f>IFERROR(INDEX('Medical Examinations'!$C:$C,MATCH($A1732,'Medical Examinations'!$A:$A,0)),"Not Found")</f>
        <v>4.38</v>
      </c>
      <c r="E1732" s="6" t="str">
        <f>IFERROR(INDEX('Medical Examinations'!$I:$I,MATCH($A1732,'Medical Examinations'!$A:$A,0)),"Not Found")</f>
        <v>No</v>
      </c>
      <c r="F1732" s="6" t="str">
        <f>IFERROR(INDEX('Medical Examinations'!$J:$J,MATCH($A1732,'Medical Examinations'!$A:$A,0)),"Not Found")</f>
        <v>No</v>
      </c>
      <c r="G1732" s="6" t="str">
        <f>IFERROR(INDEX('Medical Examinations'!$F:$F,MATCH($A1732,'Medical Examinations'!$A:$A,0)),"Not Found")</f>
        <v>No</v>
      </c>
      <c r="H1732" s="6">
        <f>IFERROR(INDEX('Medical Examinations'!$L:$L,MATCH($A1732,'Medical Examinations'!$A:$A,0)),"Not Found")</f>
        <v>1</v>
      </c>
      <c r="I1732" s="6" t="str">
        <f>IFERROR(INDEX('Medical Examinations'!$K:$K,MATCH($A1732,'Medical Examinations'!$A:$A,0)),"Not Found")</f>
        <v>No</v>
      </c>
      <c r="J1732" s="6" t="str">
        <f>IFERROR(INDEX('Medical Examinations'!$M:$M,MATCH($A1732,'Medical Examinations'!$A:$A,0)),"Not Found")</f>
        <v>Obesity</v>
      </c>
      <c r="K1732" s="6" t="str">
        <f>IFERROR(INDEX('Medical Examinations'!$N:$N,MATCH($A1732,'Medical Examinations'!$A:$A,0)),"Not Found")</f>
        <v>Normal</v>
      </c>
      <c r="L1732" s="12">
        <f>IFERROR(INDEX('Hospitalisation Details'!$V:$V,MATCH($A1732,'Hospitalisation Details'!$A:$A,0)),"Not Found")</f>
        <v>0</v>
      </c>
      <c r="M1732" s="13">
        <f>IFERROR(INDEX('Hospitalisation Details'!$F:$F,MATCH($A1732,'Hospitalisation Details'!$A:$A,0)),"Not Found")</f>
        <v>5246.05</v>
      </c>
      <c r="N1732" s="6">
        <f>IFERROR(INDEX('Hospitalisation Details'!$S:$S,MATCH($A1732,'Hospitalisation Details'!$A:$A,0)),"Not Found")</f>
        <v>32029</v>
      </c>
      <c r="O1732" s="6">
        <f>IFERROR(INDEX('Hospitalisation Details'!$T:$T,MATCH($A1732,'Hospitalisation Details'!$A:$A,0)),"Not Found")</f>
        <v>35</v>
      </c>
      <c r="P1732" s="6">
        <f>IFERROR(INDEX('Hospitalisation Details'!$U:$U,MATCH($A1732,'Hospitalisation Details'!$A:$A,0)),"Not Found")</f>
        <v>0</v>
      </c>
      <c r="Q1732" s="6">
        <f>IFERROR(INDEX('Hospitalisation Details'!$W:$W,MATCH($A1732,'Hospitalisation Details'!$A:$A,0)),"Not Found")</f>
        <v>0</v>
      </c>
    </row>
    <row r="1733" spans="1:17" ht="15" customHeight="1" x14ac:dyDescent="0.3">
      <c r="A1733" s="6" t="str">
        <f>'Customer Names'!A1733</f>
        <v>Id1732</v>
      </c>
      <c r="B1733" s="6" t="str">
        <f>IFERROR(INDEX('Customer Names'!$D:$D,MATCH($A1733,'Customer Names'!$A:$A,0)),"Not Found")</f>
        <v>Kate</v>
      </c>
      <c r="C1733" s="6">
        <f>IFERROR(INDEX('Medical Examinations'!$B:$B,MATCH($A1733,'Medical Examinations'!$A:$A,0)),"Not Found")</f>
        <v>34.21</v>
      </c>
      <c r="D1733" s="6">
        <f>IFERROR(INDEX('Medical Examinations'!$C:$C,MATCH($A1733,'Medical Examinations'!$A:$A,0)),"Not Found")</f>
        <v>4.54</v>
      </c>
      <c r="E1733" s="6" t="str">
        <f>IFERROR(INDEX('Medical Examinations'!$I:$I,MATCH($A1733,'Medical Examinations'!$A:$A,0)),"Not Found")</f>
        <v>No</v>
      </c>
      <c r="F1733" s="6" t="str">
        <f>IFERROR(INDEX('Medical Examinations'!$J:$J,MATCH($A1733,'Medical Examinations'!$A:$A,0)),"Not Found")</f>
        <v>No</v>
      </c>
      <c r="G1733" s="6" t="str">
        <f>IFERROR(INDEX('Medical Examinations'!$F:$F,MATCH($A1733,'Medical Examinations'!$A:$A,0)),"Not Found")</f>
        <v>No</v>
      </c>
      <c r="H1733" s="6">
        <f>IFERROR(INDEX('Medical Examinations'!$L:$L,MATCH($A1733,'Medical Examinations'!$A:$A,0)),"Not Found")</f>
        <v>1</v>
      </c>
      <c r="I1733" s="6" t="str">
        <f>IFERROR(INDEX('Medical Examinations'!$K:$K,MATCH($A1733,'Medical Examinations'!$A:$A,0)),"Not Found")</f>
        <v>No</v>
      </c>
      <c r="J1733" s="6" t="str">
        <f>IFERROR(INDEX('Medical Examinations'!$M:$M,MATCH($A1733,'Medical Examinations'!$A:$A,0)),"Not Found")</f>
        <v>Obesity</v>
      </c>
      <c r="K1733" s="6" t="str">
        <f>IFERROR(INDEX('Medical Examinations'!$N:$N,MATCH($A1733,'Medical Examinations'!$A:$A,0)),"Not Found")</f>
        <v>Normal</v>
      </c>
      <c r="L1733" s="12">
        <f>IFERROR(INDEX('Hospitalisation Details'!$V:$V,MATCH($A1733,'Hospitalisation Details'!$A:$A,0)),"Not Found")</f>
        <v>0</v>
      </c>
      <c r="M1733" s="13">
        <f>IFERROR(INDEX('Hospitalisation Details'!$F:$F,MATCH($A1733,'Hospitalisation Details'!$A:$A,0)),"Not Found")</f>
        <v>5245.23</v>
      </c>
      <c r="N1733" s="6">
        <f>IFERROR(INDEX('Hospitalisation Details'!$S:$S,MATCH($A1733,'Hospitalisation Details'!$A:$A,0)),"Not Found")</f>
        <v>31963</v>
      </c>
      <c r="O1733" s="6">
        <f>IFERROR(INDEX('Hospitalisation Details'!$T:$T,MATCH($A1733,'Hospitalisation Details'!$A:$A,0)),"Not Found")</f>
        <v>35</v>
      </c>
      <c r="P1733" s="6">
        <f>IFERROR(INDEX('Hospitalisation Details'!$U:$U,MATCH($A1733,'Hospitalisation Details'!$A:$A,0)),"Not Found")</f>
        <v>0</v>
      </c>
      <c r="Q1733" s="6">
        <f>IFERROR(INDEX('Hospitalisation Details'!$W:$W,MATCH($A1733,'Hospitalisation Details'!$A:$A,0)),"Not Found")</f>
        <v>0</v>
      </c>
    </row>
    <row r="1734" spans="1:17" ht="15" customHeight="1" x14ac:dyDescent="0.3">
      <c r="A1734" s="6" t="str">
        <f>'Customer Names'!A1734</f>
        <v>Id1733</v>
      </c>
      <c r="B1734" s="6" t="str">
        <f>IFERROR(INDEX('Customer Names'!$D:$D,MATCH($A1734,'Customer Names'!$A:$A,0)),"Not Found")</f>
        <v>Kristina</v>
      </c>
      <c r="C1734" s="6">
        <f>IFERROR(INDEX('Medical Examinations'!$B:$B,MATCH($A1734,'Medical Examinations'!$A:$A,0)),"Not Found")</f>
        <v>31</v>
      </c>
      <c r="D1734" s="6">
        <f>IFERROR(INDEX('Medical Examinations'!$C:$C,MATCH($A1734,'Medical Examinations'!$A:$A,0)),"Not Found")</f>
        <v>5.38</v>
      </c>
      <c r="E1734" s="6" t="str">
        <f>IFERROR(INDEX('Medical Examinations'!$I:$I,MATCH($A1734,'Medical Examinations'!$A:$A,0)),"Not Found")</f>
        <v>No</v>
      </c>
      <c r="F1734" s="6" t="str">
        <f>IFERROR(INDEX('Medical Examinations'!$J:$J,MATCH($A1734,'Medical Examinations'!$A:$A,0)),"Not Found")</f>
        <v>No</v>
      </c>
      <c r="G1734" s="6" t="str">
        <f>IFERROR(INDEX('Medical Examinations'!$F:$F,MATCH($A1734,'Medical Examinations'!$A:$A,0)),"Not Found")</f>
        <v>No</v>
      </c>
      <c r="H1734" s="6">
        <f>IFERROR(INDEX('Medical Examinations'!$L:$L,MATCH($A1734,'Medical Examinations'!$A:$A,0)),"Not Found")</f>
        <v>1</v>
      </c>
      <c r="I1734" s="6" t="str">
        <f>IFERROR(INDEX('Medical Examinations'!$K:$K,MATCH($A1734,'Medical Examinations'!$A:$A,0)),"Not Found")</f>
        <v>No</v>
      </c>
      <c r="J1734" s="6" t="str">
        <f>IFERROR(INDEX('Medical Examinations'!$M:$M,MATCH($A1734,'Medical Examinations'!$A:$A,0)),"Not Found")</f>
        <v>Obesity</v>
      </c>
      <c r="K1734" s="6" t="str">
        <f>IFERROR(INDEX('Medical Examinations'!$N:$N,MATCH($A1734,'Medical Examinations'!$A:$A,0)),"Not Found")</f>
        <v>Normal</v>
      </c>
      <c r="L1734" s="12">
        <f>IFERROR(INDEX('Hospitalisation Details'!$V:$V,MATCH($A1734,'Hospitalisation Details'!$A:$A,0)),"Not Found")</f>
        <v>0</v>
      </c>
      <c r="M1734" s="13">
        <f>IFERROR(INDEX('Hospitalisation Details'!$F:$F,MATCH($A1734,'Hospitalisation Details'!$A:$A,0)),"Not Found")</f>
        <v>5240.7700000000004</v>
      </c>
      <c r="N1734" s="6">
        <f>IFERROR(INDEX('Hospitalisation Details'!$S:$S,MATCH($A1734,'Hospitalisation Details'!$A:$A,0)),"Not Found")</f>
        <v>32137</v>
      </c>
      <c r="O1734" s="6">
        <f>IFERROR(INDEX('Hospitalisation Details'!$T:$T,MATCH($A1734,'Hospitalisation Details'!$A:$A,0)),"Not Found")</f>
        <v>35</v>
      </c>
      <c r="P1734" s="6">
        <f>IFERROR(INDEX('Hospitalisation Details'!$U:$U,MATCH($A1734,'Hospitalisation Details'!$A:$A,0)),"Not Found")</f>
        <v>0</v>
      </c>
      <c r="Q1734" s="6">
        <f>IFERROR(INDEX('Hospitalisation Details'!$W:$W,MATCH($A1734,'Hospitalisation Details'!$A:$A,0)),"Not Found")</f>
        <v>0</v>
      </c>
    </row>
    <row r="1735" spans="1:17" ht="15" customHeight="1" x14ac:dyDescent="0.3">
      <c r="A1735" s="6" t="str">
        <f>'Customer Names'!A1735</f>
        <v>Id1734</v>
      </c>
      <c r="B1735" s="6" t="str">
        <f>IFERROR(INDEX('Customer Names'!$D:$D,MATCH($A1735,'Customer Names'!$A:$A,0)),"Not Found")</f>
        <v>Flo</v>
      </c>
      <c r="C1735" s="6">
        <f>IFERROR(INDEX('Medical Examinations'!$B:$B,MATCH($A1735,'Medical Examinations'!$A:$A,0)),"Not Found")</f>
        <v>26.125</v>
      </c>
      <c r="D1735" s="6">
        <f>IFERROR(INDEX('Medical Examinations'!$C:$C,MATCH($A1735,'Medical Examinations'!$A:$A,0)),"Not Found")</f>
        <v>5.55</v>
      </c>
      <c r="E1735" s="6" t="str">
        <f>IFERROR(INDEX('Medical Examinations'!$I:$I,MATCH($A1735,'Medical Examinations'!$A:$A,0)),"Not Found")</f>
        <v>No</v>
      </c>
      <c r="F1735" s="6" t="str">
        <f>IFERROR(INDEX('Medical Examinations'!$J:$J,MATCH($A1735,'Medical Examinations'!$A:$A,0)),"Not Found")</f>
        <v>No</v>
      </c>
      <c r="G1735" s="6" t="str">
        <f>IFERROR(INDEX('Medical Examinations'!$F:$F,MATCH($A1735,'Medical Examinations'!$A:$A,0)),"Not Found")</f>
        <v>No</v>
      </c>
      <c r="H1735" s="6">
        <f>IFERROR(INDEX('Medical Examinations'!$L:$L,MATCH($A1735,'Medical Examinations'!$A:$A,0)),"Not Found")</f>
        <v>1</v>
      </c>
      <c r="I1735" s="6" t="str">
        <f>IFERROR(INDEX('Medical Examinations'!$K:$K,MATCH($A1735,'Medical Examinations'!$A:$A,0)),"Not Found")</f>
        <v>No</v>
      </c>
      <c r="J1735" s="6" t="str">
        <f>IFERROR(INDEX('Medical Examinations'!$M:$M,MATCH($A1735,'Medical Examinations'!$A:$A,0)),"Not Found")</f>
        <v>Overweight</v>
      </c>
      <c r="K1735" s="6" t="str">
        <f>IFERROR(INDEX('Medical Examinations'!$N:$N,MATCH($A1735,'Medical Examinations'!$A:$A,0)),"Not Found")</f>
        <v>Normal</v>
      </c>
      <c r="L1735" s="12">
        <f>IFERROR(INDEX('Hospitalisation Details'!$V:$V,MATCH($A1735,'Hospitalisation Details'!$A:$A,0)),"Not Found")</f>
        <v>0</v>
      </c>
      <c r="M1735" s="13">
        <f>IFERROR(INDEX('Hospitalisation Details'!$F:$F,MATCH($A1735,'Hospitalisation Details'!$A:$A,0)),"Not Found")</f>
        <v>5227.99</v>
      </c>
      <c r="N1735" s="6">
        <f>IFERROR(INDEX('Hospitalisation Details'!$S:$S,MATCH($A1735,'Hospitalisation Details'!$A:$A,0)),"Not Found")</f>
        <v>31957</v>
      </c>
      <c r="O1735" s="6">
        <f>IFERROR(INDEX('Hospitalisation Details'!$T:$T,MATCH($A1735,'Hospitalisation Details'!$A:$A,0)),"Not Found")</f>
        <v>35</v>
      </c>
      <c r="P1735" s="6">
        <f>IFERROR(INDEX('Hospitalisation Details'!$U:$U,MATCH($A1735,'Hospitalisation Details'!$A:$A,0)),"Not Found")</f>
        <v>0</v>
      </c>
      <c r="Q1735" s="6">
        <f>IFERROR(INDEX('Hospitalisation Details'!$W:$W,MATCH($A1735,'Hospitalisation Details'!$A:$A,0)),"Not Found")</f>
        <v>0</v>
      </c>
    </row>
    <row r="1736" spans="1:17" ht="15" customHeight="1" x14ac:dyDescent="0.3">
      <c r="A1736" s="6" t="str">
        <f>'Customer Names'!A1736</f>
        <v>Id1735</v>
      </c>
      <c r="B1736" s="6" t="str">
        <f>IFERROR(INDEX('Customer Names'!$D:$D,MATCH($A1736,'Customer Names'!$A:$A,0)),"Not Found")</f>
        <v>Sarah P.</v>
      </c>
      <c r="C1736" s="6">
        <f>IFERROR(INDEX('Medical Examinations'!$B:$B,MATCH($A1736,'Medical Examinations'!$A:$A,0)),"Not Found")</f>
        <v>30.13</v>
      </c>
      <c r="D1736" s="6">
        <f>IFERROR(INDEX('Medical Examinations'!$C:$C,MATCH($A1736,'Medical Examinations'!$A:$A,0)),"Not Found")</f>
        <v>4.03</v>
      </c>
      <c r="E1736" s="6" t="str">
        <f>IFERROR(INDEX('Medical Examinations'!$I:$I,MATCH($A1736,'Medical Examinations'!$A:$A,0)),"Not Found")</f>
        <v>Yes</v>
      </c>
      <c r="F1736" s="6" t="str">
        <f>IFERROR(INDEX('Medical Examinations'!$J:$J,MATCH($A1736,'Medical Examinations'!$A:$A,0)),"Not Found")</f>
        <v>No</v>
      </c>
      <c r="G1736" s="6" t="str">
        <f>IFERROR(INDEX('Medical Examinations'!$F:$F,MATCH($A1736,'Medical Examinations'!$A:$A,0)),"Not Found")</f>
        <v>No</v>
      </c>
      <c r="H1736" s="6">
        <f>IFERROR(INDEX('Medical Examinations'!$L:$L,MATCH($A1736,'Medical Examinations'!$A:$A,0)),"Not Found")</f>
        <v>1</v>
      </c>
      <c r="I1736" s="6" t="str">
        <f>IFERROR(INDEX('Medical Examinations'!$K:$K,MATCH($A1736,'Medical Examinations'!$A:$A,0)),"Not Found")</f>
        <v>No</v>
      </c>
      <c r="J1736" s="6" t="str">
        <f>IFERROR(INDEX('Medical Examinations'!$M:$M,MATCH($A1736,'Medical Examinations'!$A:$A,0)),"Not Found")</f>
        <v>Obesity</v>
      </c>
      <c r="K1736" s="6" t="str">
        <f>IFERROR(INDEX('Medical Examinations'!$N:$N,MATCH($A1736,'Medical Examinations'!$A:$A,0)),"Not Found")</f>
        <v>Normal</v>
      </c>
      <c r="L1736" s="12">
        <f>IFERROR(INDEX('Hospitalisation Details'!$V:$V,MATCH($A1736,'Hospitalisation Details'!$A:$A,0)),"Not Found")</f>
        <v>0</v>
      </c>
      <c r="M1736" s="13">
        <f>IFERROR(INDEX('Hospitalisation Details'!$F:$F,MATCH($A1736,'Hospitalisation Details'!$A:$A,0)),"Not Found")</f>
        <v>5216.4799999999996</v>
      </c>
      <c r="N1736" s="6">
        <f>IFERROR(INDEX('Hospitalisation Details'!$S:$S,MATCH($A1736,'Hospitalisation Details'!$A:$A,0)),"Not Found")</f>
        <v>34856</v>
      </c>
      <c r="O1736" s="6">
        <f>IFERROR(INDEX('Hospitalisation Details'!$T:$T,MATCH($A1736,'Hospitalisation Details'!$A:$A,0)),"Not Found")</f>
        <v>28</v>
      </c>
      <c r="P1736" s="6">
        <f>IFERROR(INDEX('Hospitalisation Details'!$U:$U,MATCH($A1736,'Hospitalisation Details'!$A:$A,0)),"Not Found")</f>
        <v>0</v>
      </c>
      <c r="Q1736" s="6">
        <f>IFERROR(INDEX('Hospitalisation Details'!$W:$W,MATCH($A1736,'Hospitalisation Details'!$A:$A,0)),"Not Found")</f>
        <v>0</v>
      </c>
    </row>
    <row r="1737" spans="1:17" ht="15" customHeight="1" x14ac:dyDescent="0.3">
      <c r="A1737" s="6" t="str">
        <f>'Customer Names'!A1737</f>
        <v>Id1736</v>
      </c>
      <c r="B1737" s="6" t="str">
        <f>IFERROR(INDEX('Customer Names'!$D:$D,MATCH($A1737,'Customer Names'!$A:$A,0)),"Not Found")</f>
        <v>Anabel</v>
      </c>
      <c r="C1737" s="6">
        <f>IFERROR(INDEX('Medical Examinations'!$B:$B,MATCH($A1737,'Medical Examinations'!$A:$A,0)),"Not Found")</f>
        <v>34.19</v>
      </c>
      <c r="D1737" s="6">
        <f>IFERROR(INDEX('Medical Examinations'!$C:$C,MATCH($A1737,'Medical Examinations'!$A:$A,0)),"Not Found")</f>
        <v>4.1900000000000004</v>
      </c>
      <c r="E1737" s="6" t="str">
        <f>IFERROR(INDEX('Medical Examinations'!$I:$I,MATCH($A1737,'Medical Examinations'!$A:$A,0)),"Not Found")</f>
        <v>No</v>
      </c>
      <c r="F1737" s="6" t="str">
        <f>IFERROR(INDEX('Medical Examinations'!$J:$J,MATCH($A1737,'Medical Examinations'!$A:$A,0)),"Not Found")</f>
        <v>No</v>
      </c>
      <c r="G1737" s="6" t="str">
        <f>IFERROR(INDEX('Medical Examinations'!$F:$F,MATCH($A1737,'Medical Examinations'!$A:$A,0)),"Not Found")</f>
        <v>No</v>
      </c>
      <c r="H1737" s="6">
        <f>IFERROR(INDEX('Medical Examinations'!$L:$L,MATCH($A1737,'Medical Examinations'!$A:$A,0)),"Not Found")</f>
        <v>0</v>
      </c>
      <c r="I1737" s="6" t="str">
        <f>IFERROR(INDEX('Medical Examinations'!$K:$K,MATCH($A1737,'Medical Examinations'!$A:$A,0)),"Not Found")</f>
        <v>No</v>
      </c>
      <c r="J1737" s="6" t="str">
        <f>IFERROR(INDEX('Medical Examinations'!$M:$M,MATCH($A1737,'Medical Examinations'!$A:$A,0)),"Not Found")</f>
        <v>Obesity</v>
      </c>
      <c r="K1737" s="6" t="str">
        <f>IFERROR(INDEX('Medical Examinations'!$N:$N,MATCH($A1737,'Medical Examinations'!$A:$A,0)),"Not Found")</f>
        <v>Normal</v>
      </c>
      <c r="L1737" s="12">
        <f>IFERROR(INDEX('Hospitalisation Details'!$V:$V,MATCH($A1737,'Hospitalisation Details'!$A:$A,0)),"Not Found")</f>
        <v>0</v>
      </c>
      <c r="M1737" s="13">
        <f>IFERROR(INDEX('Hospitalisation Details'!$F:$F,MATCH($A1737,'Hospitalisation Details'!$A:$A,0)),"Not Found")</f>
        <v>5213.22</v>
      </c>
      <c r="N1737" s="6">
        <f>IFERROR(INDEX('Hospitalisation Details'!$S:$S,MATCH($A1737,'Hospitalisation Details'!$A:$A,0)),"Not Found")</f>
        <v>36495</v>
      </c>
      <c r="O1737" s="6">
        <f>IFERROR(INDEX('Hospitalisation Details'!$T:$T,MATCH($A1737,'Hospitalisation Details'!$A:$A,0)),"Not Found")</f>
        <v>23</v>
      </c>
      <c r="P1737" s="6">
        <f>IFERROR(INDEX('Hospitalisation Details'!$U:$U,MATCH($A1737,'Hospitalisation Details'!$A:$A,0)),"Not Found")</f>
        <v>0</v>
      </c>
      <c r="Q1737" s="6">
        <f>IFERROR(INDEX('Hospitalisation Details'!$W:$W,MATCH($A1737,'Hospitalisation Details'!$A:$A,0)),"Not Found")</f>
        <v>0</v>
      </c>
    </row>
    <row r="1738" spans="1:17" ht="15" customHeight="1" x14ac:dyDescent="0.3">
      <c r="A1738" s="6" t="str">
        <f>'Customer Names'!A1738</f>
        <v>Id1737</v>
      </c>
      <c r="B1738" s="6" t="str">
        <f>IFERROR(INDEX('Customer Names'!$D:$D,MATCH($A1738,'Customer Names'!$A:$A,0)),"Not Found")</f>
        <v>Ian</v>
      </c>
      <c r="C1738" s="6">
        <f>IFERROR(INDEX('Medical Examinations'!$B:$B,MATCH($A1738,'Medical Examinations'!$A:$A,0)),"Not Found")</f>
        <v>22.515000000000001</v>
      </c>
      <c r="D1738" s="6">
        <f>IFERROR(INDEX('Medical Examinations'!$C:$C,MATCH($A1738,'Medical Examinations'!$A:$A,0)),"Not Found")</f>
        <v>4.37</v>
      </c>
      <c r="E1738" s="6" t="str">
        <f>IFERROR(INDEX('Medical Examinations'!$I:$I,MATCH($A1738,'Medical Examinations'!$A:$A,0)),"Not Found")</f>
        <v>No</v>
      </c>
      <c r="F1738" s="6" t="str">
        <f>IFERROR(INDEX('Medical Examinations'!$J:$J,MATCH($A1738,'Medical Examinations'!$A:$A,0)),"Not Found")</f>
        <v>No</v>
      </c>
      <c r="G1738" s="6" t="str">
        <f>IFERROR(INDEX('Medical Examinations'!$F:$F,MATCH($A1738,'Medical Examinations'!$A:$A,0)),"Not Found")</f>
        <v>Yes</v>
      </c>
      <c r="H1738" s="6">
        <f>IFERROR(INDEX('Medical Examinations'!$L:$L,MATCH($A1738,'Medical Examinations'!$A:$A,0)),"Not Found")</f>
        <v>1</v>
      </c>
      <c r="I1738" s="6" t="str">
        <f>IFERROR(INDEX('Medical Examinations'!$K:$K,MATCH($A1738,'Medical Examinations'!$A:$A,0)),"Not Found")</f>
        <v>No</v>
      </c>
      <c r="J1738" s="6" t="str">
        <f>IFERROR(INDEX('Medical Examinations'!$M:$M,MATCH($A1738,'Medical Examinations'!$A:$A,0)),"Not Found")</f>
        <v>Normal Weight</v>
      </c>
      <c r="K1738" s="6" t="str">
        <f>IFERROR(INDEX('Medical Examinations'!$N:$N,MATCH($A1738,'Medical Examinations'!$A:$A,0)),"Not Found")</f>
        <v>Normal</v>
      </c>
      <c r="L1738" s="12">
        <f>IFERROR(INDEX('Hospitalisation Details'!$V:$V,MATCH($A1738,'Hospitalisation Details'!$A:$A,0)),"Not Found")</f>
        <v>0</v>
      </c>
      <c r="M1738" s="13">
        <f>IFERROR(INDEX('Hospitalisation Details'!$F:$F,MATCH($A1738,'Hospitalisation Details'!$A:$A,0)),"Not Found")</f>
        <v>5209.58</v>
      </c>
      <c r="N1738" s="6">
        <f>IFERROR(INDEX('Hospitalisation Details'!$S:$S,MATCH($A1738,'Hospitalisation Details'!$A:$A,0)),"Not Found")</f>
        <v>34137</v>
      </c>
      <c r="O1738" s="6">
        <f>IFERROR(INDEX('Hospitalisation Details'!$T:$T,MATCH($A1738,'Hospitalisation Details'!$A:$A,0)),"Not Found")</f>
        <v>29</v>
      </c>
      <c r="P1738" s="6">
        <f>IFERROR(INDEX('Hospitalisation Details'!$U:$U,MATCH($A1738,'Hospitalisation Details'!$A:$A,0)),"Not Found")</f>
        <v>0</v>
      </c>
      <c r="Q1738" s="6">
        <f>IFERROR(INDEX('Hospitalisation Details'!$W:$W,MATCH($A1738,'Hospitalisation Details'!$A:$A,0)),"Not Found")</f>
        <v>0</v>
      </c>
    </row>
    <row r="1739" spans="1:17" ht="15" customHeight="1" x14ac:dyDescent="0.3">
      <c r="A1739" s="6" t="str">
        <f>'Customer Names'!A1739</f>
        <v>Id1738</v>
      </c>
      <c r="B1739" s="6" t="str">
        <f>IFERROR(INDEX('Customer Names'!$D:$D,MATCH($A1739,'Customer Names'!$A:$A,0)),"Not Found")</f>
        <v>Alex</v>
      </c>
      <c r="C1739" s="6">
        <f>IFERROR(INDEX('Medical Examinations'!$B:$B,MATCH($A1739,'Medical Examinations'!$A:$A,0)),"Not Found")</f>
        <v>18.239999999999998</v>
      </c>
      <c r="D1739" s="6">
        <f>IFERROR(INDEX('Medical Examinations'!$C:$C,MATCH($A1739,'Medical Examinations'!$A:$A,0)),"Not Found")</f>
        <v>5.31</v>
      </c>
      <c r="E1739" s="6" t="str">
        <f>IFERROR(INDEX('Medical Examinations'!$I:$I,MATCH($A1739,'Medical Examinations'!$A:$A,0)),"Not Found")</f>
        <v>Yes</v>
      </c>
      <c r="F1739" s="6" t="str">
        <f>IFERROR(INDEX('Medical Examinations'!$J:$J,MATCH($A1739,'Medical Examinations'!$A:$A,0)),"Not Found")</f>
        <v>No</v>
      </c>
      <c r="G1739" s="6" t="str">
        <f>IFERROR(INDEX('Medical Examinations'!$F:$F,MATCH($A1739,'Medical Examinations'!$A:$A,0)),"Not Found")</f>
        <v>Yes</v>
      </c>
      <c r="H1739" s="6">
        <f>IFERROR(INDEX('Medical Examinations'!$L:$L,MATCH($A1739,'Medical Examinations'!$A:$A,0)),"Not Found")</f>
        <v>1</v>
      </c>
      <c r="I1739" s="6" t="str">
        <f>IFERROR(INDEX('Medical Examinations'!$K:$K,MATCH($A1739,'Medical Examinations'!$A:$A,0)),"Not Found")</f>
        <v>No</v>
      </c>
      <c r="J1739" s="6" t="str">
        <f>IFERROR(INDEX('Medical Examinations'!$M:$M,MATCH($A1739,'Medical Examinations'!$A:$A,0)),"Not Found")</f>
        <v>Underweight</v>
      </c>
      <c r="K1739" s="6" t="str">
        <f>IFERROR(INDEX('Medical Examinations'!$N:$N,MATCH($A1739,'Medical Examinations'!$A:$A,0)),"Not Found")</f>
        <v>Normal</v>
      </c>
      <c r="L1739" s="12">
        <f>IFERROR(INDEX('Hospitalisation Details'!$V:$V,MATCH($A1739,'Hospitalisation Details'!$A:$A,0)),"Not Found")</f>
        <v>0</v>
      </c>
      <c r="M1739" s="13">
        <f>IFERROR(INDEX('Hospitalisation Details'!$F:$F,MATCH($A1739,'Hospitalisation Details'!$A:$A,0)),"Not Found")</f>
        <v>5207.97</v>
      </c>
      <c r="N1739" s="6">
        <f>IFERROR(INDEX('Hospitalisation Details'!$S:$S,MATCH($A1739,'Hospitalisation Details'!$A:$A,0)),"Not Found")</f>
        <v>30613</v>
      </c>
      <c r="O1739" s="6">
        <f>IFERROR(INDEX('Hospitalisation Details'!$T:$T,MATCH($A1739,'Hospitalisation Details'!$A:$A,0)),"Not Found")</f>
        <v>39</v>
      </c>
      <c r="P1739" s="6">
        <f>IFERROR(INDEX('Hospitalisation Details'!$U:$U,MATCH($A1739,'Hospitalisation Details'!$A:$A,0)),"Not Found")</f>
        <v>0</v>
      </c>
      <c r="Q1739" s="6">
        <f>IFERROR(INDEX('Hospitalisation Details'!$W:$W,MATCH($A1739,'Hospitalisation Details'!$A:$A,0)),"Not Found")</f>
        <v>0</v>
      </c>
    </row>
    <row r="1740" spans="1:17" ht="15" customHeight="1" x14ac:dyDescent="0.3">
      <c r="A1740" s="6" t="str">
        <f>'Customer Names'!A1740</f>
        <v>Id1739</v>
      </c>
      <c r="B1740" s="6" t="str">
        <f>IFERROR(INDEX('Customer Names'!$D:$D,MATCH($A1740,'Customer Names'!$A:$A,0)),"Not Found")</f>
        <v>Richard J</v>
      </c>
      <c r="C1740" s="6">
        <f>IFERROR(INDEX('Medical Examinations'!$B:$B,MATCH($A1740,'Medical Examinations'!$A:$A,0)),"Not Found")</f>
        <v>37.28</v>
      </c>
      <c r="D1740" s="6">
        <f>IFERROR(INDEX('Medical Examinations'!$C:$C,MATCH($A1740,'Medical Examinations'!$A:$A,0)),"Not Found")</f>
        <v>4.66</v>
      </c>
      <c r="E1740" s="6" t="str">
        <f>IFERROR(INDEX('Medical Examinations'!$I:$I,MATCH($A1740,'Medical Examinations'!$A:$A,0)),"Not Found")</f>
        <v>No</v>
      </c>
      <c r="F1740" s="6" t="str">
        <f>IFERROR(INDEX('Medical Examinations'!$J:$J,MATCH($A1740,'Medical Examinations'!$A:$A,0)),"Not Found")</f>
        <v>Yes</v>
      </c>
      <c r="G1740" s="6" t="str">
        <f>IFERROR(INDEX('Medical Examinations'!$F:$F,MATCH($A1740,'Medical Examinations'!$A:$A,0)),"Not Found")</f>
        <v>No</v>
      </c>
      <c r="H1740" s="6">
        <f>IFERROR(INDEX('Medical Examinations'!$L:$L,MATCH($A1740,'Medical Examinations'!$A:$A,0)),"Not Found")</f>
        <v>1</v>
      </c>
      <c r="I1740" s="6" t="str">
        <f>IFERROR(INDEX('Medical Examinations'!$K:$K,MATCH($A1740,'Medical Examinations'!$A:$A,0)),"Not Found")</f>
        <v>No</v>
      </c>
      <c r="J1740" s="6" t="str">
        <f>IFERROR(INDEX('Medical Examinations'!$M:$M,MATCH($A1740,'Medical Examinations'!$A:$A,0)),"Not Found")</f>
        <v>Obesity</v>
      </c>
      <c r="K1740" s="6" t="str">
        <f>IFERROR(INDEX('Medical Examinations'!$N:$N,MATCH($A1740,'Medical Examinations'!$A:$A,0)),"Not Found")</f>
        <v>Normal</v>
      </c>
      <c r="L1740" s="12">
        <f>IFERROR(INDEX('Hospitalisation Details'!$V:$V,MATCH($A1740,'Hospitalisation Details'!$A:$A,0)),"Not Found")</f>
        <v>0</v>
      </c>
      <c r="M1740" s="13">
        <f>IFERROR(INDEX('Hospitalisation Details'!$F:$F,MATCH($A1740,'Hospitalisation Details'!$A:$A,0)),"Not Found")</f>
        <v>5198.6899999999996</v>
      </c>
      <c r="N1740" s="6">
        <f>IFERROR(INDEX('Hospitalisation Details'!$S:$S,MATCH($A1740,'Hospitalisation Details'!$A:$A,0)),"Not Found")</f>
        <v>38144</v>
      </c>
      <c r="O1740" s="6">
        <f>IFERROR(INDEX('Hospitalisation Details'!$T:$T,MATCH($A1740,'Hospitalisation Details'!$A:$A,0)),"Not Found")</f>
        <v>19</v>
      </c>
      <c r="P1740" s="6">
        <f>IFERROR(INDEX('Hospitalisation Details'!$U:$U,MATCH($A1740,'Hospitalisation Details'!$A:$A,0)),"Not Found")</f>
        <v>0</v>
      </c>
      <c r="Q1740" s="6">
        <f>IFERROR(INDEX('Hospitalisation Details'!$W:$W,MATCH($A1740,'Hospitalisation Details'!$A:$A,0)),"Not Found")</f>
        <v>0</v>
      </c>
    </row>
    <row r="1741" spans="1:17" ht="15" customHeight="1" x14ac:dyDescent="0.3">
      <c r="A1741" s="6" t="str">
        <f>'Customer Names'!A1741</f>
        <v>Id1740</v>
      </c>
      <c r="B1741" s="6" t="str">
        <f>IFERROR(INDEX('Customer Names'!$D:$D,MATCH($A1741,'Customer Names'!$A:$A,0)),"Not Found")</f>
        <v>Jacqueline N.</v>
      </c>
      <c r="C1741" s="6">
        <f>IFERROR(INDEX('Medical Examinations'!$B:$B,MATCH($A1741,'Medical Examinations'!$A:$A,0)),"Not Found")</f>
        <v>18.2</v>
      </c>
      <c r="D1741" s="6">
        <f>IFERROR(INDEX('Medical Examinations'!$C:$C,MATCH($A1741,'Medical Examinations'!$A:$A,0)),"Not Found")</f>
        <v>6.19</v>
      </c>
      <c r="E1741" s="6" t="str">
        <f>IFERROR(INDEX('Medical Examinations'!$I:$I,MATCH($A1741,'Medical Examinations'!$A:$A,0)),"Not Found")</f>
        <v>No</v>
      </c>
      <c r="F1741" s="6" t="str">
        <f>IFERROR(INDEX('Medical Examinations'!$J:$J,MATCH($A1741,'Medical Examinations'!$A:$A,0)),"Not Found")</f>
        <v>No</v>
      </c>
      <c r="G1741" s="6" t="str">
        <f>IFERROR(INDEX('Medical Examinations'!$F:$F,MATCH($A1741,'Medical Examinations'!$A:$A,0)),"Not Found")</f>
        <v>Yes</v>
      </c>
      <c r="H1741" s="6">
        <f>IFERROR(INDEX('Medical Examinations'!$L:$L,MATCH($A1741,'Medical Examinations'!$A:$A,0)),"Not Found")</f>
        <v>1</v>
      </c>
      <c r="I1741" s="6" t="str">
        <f>IFERROR(INDEX('Medical Examinations'!$K:$K,MATCH($A1741,'Medical Examinations'!$A:$A,0)),"Not Found")</f>
        <v>No</v>
      </c>
      <c r="J1741" s="6" t="str">
        <f>IFERROR(INDEX('Medical Examinations'!$M:$M,MATCH($A1741,'Medical Examinations'!$A:$A,0)),"Not Found")</f>
        <v>Underweight</v>
      </c>
      <c r="K1741" s="6" t="str">
        <f>IFERROR(INDEX('Medical Examinations'!$N:$N,MATCH($A1741,'Medical Examinations'!$A:$A,0)),"Not Found")</f>
        <v>Prediabetic</v>
      </c>
      <c r="L1741" s="12">
        <f>IFERROR(INDEX('Hospitalisation Details'!$V:$V,MATCH($A1741,'Hospitalisation Details'!$A:$A,0)),"Not Found")</f>
        <v>0</v>
      </c>
      <c r="M1741" s="13">
        <f>IFERROR(INDEX('Hospitalisation Details'!$F:$F,MATCH($A1741,'Hospitalisation Details'!$A:$A,0)),"Not Found")</f>
        <v>5195.58</v>
      </c>
      <c r="N1741" s="6">
        <f>IFERROR(INDEX('Hospitalisation Details'!$S:$S,MATCH($A1741,'Hospitalisation Details'!$A:$A,0)),"Not Found")</f>
        <v>29110</v>
      </c>
      <c r="O1741" s="6">
        <f>IFERROR(INDEX('Hospitalisation Details'!$T:$T,MATCH($A1741,'Hospitalisation Details'!$A:$A,0)),"Not Found")</f>
        <v>43</v>
      </c>
      <c r="P1741" s="6">
        <f>IFERROR(INDEX('Hospitalisation Details'!$U:$U,MATCH($A1741,'Hospitalisation Details'!$A:$A,0)),"Not Found")</f>
        <v>0</v>
      </c>
      <c r="Q1741" s="6">
        <f>IFERROR(INDEX('Hospitalisation Details'!$W:$W,MATCH($A1741,'Hospitalisation Details'!$A:$A,0)),"Not Found")</f>
        <v>0</v>
      </c>
    </row>
    <row r="1742" spans="1:17" ht="15" customHeight="1" x14ac:dyDescent="0.3">
      <c r="A1742" s="6" t="str">
        <f>'Customer Names'!A1742</f>
        <v>Id1741</v>
      </c>
      <c r="B1742" s="6" t="str">
        <f>IFERROR(INDEX('Customer Names'!$D:$D,MATCH($A1742,'Customer Names'!$A:$A,0)),"Not Found")</f>
        <v>Cindy</v>
      </c>
      <c r="C1742" s="6">
        <f>IFERROR(INDEX('Medical Examinations'!$B:$B,MATCH($A1742,'Medical Examinations'!$A:$A,0)),"Not Found")</f>
        <v>20.53</v>
      </c>
      <c r="D1742" s="6">
        <f>IFERROR(INDEX('Medical Examinations'!$C:$C,MATCH($A1742,'Medical Examinations'!$A:$A,0)),"Not Found")</f>
        <v>4.8600000000000003</v>
      </c>
      <c r="E1742" s="6" t="str">
        <f>IFERROR(INDEX('Medical Examinations'!$I:$I,MATCH($A1742,'Medical Examinations'!$A:$A,0)),"Not Found")</f>
        <v>No</v>
      </c>
      <c r="F1742" s="6" t="str">
        <f>IFERROR(INDEX('Medical Examinations'!$J:$J,MATCH($A1742,'Medical Examinations'!$A:$A,0)),"Not Found")</f>
        <v>No</v>
      </c>
      <c r="G1742" s="6" t="str">
        <f>IFERROR(INDEX('Medical Examinations'!$F:$F,MATCH($A1742,'Medical Examinations'!$A:$A,0)),"Not Found")</f>
        <v>No</v>
      </c>
      <c r="H1742" s="6">
        <f>IFERROR(INDEX('Medical Examinations'!$L:$L,MATCH($A1742,'Medical Examinations'!$A:$A,0)),"Not Found")</f>
        <v>1</v>
      </c>
      <c r="I1742" s="6" t="str">
        <f>IFERROR(INDEX('Medical Examinations'!$K:$K,MATCH($A1742,'Medical Examinations'!$A:$A,0)),"Not Found")</f>
        <v>No</v>
      </c>
      <c r="J1742" s="6" t="str">
        <f>IFERROR(INDEX('Medical Examinations'!$M:$M,MATCH($A1742,'Medical Examinations'!$A:$A,0)),"Not Found")</f>
        <v>Normal Weight</v>
      </c>
      <c r="K1742" s="6" t="str">
        <f>IFERROR(INDEX('Medical Examinations'!$N:$N,MATCH($A1742,'Medical Examinations'!$A:$A,0)),"Not Found")</f>
        <v>Normal</v>
      </c>
      <c r="L1742" s="12">
        <f>IFERROR(INDEX('Hospitalisation Details'!$V:$V,MATCH($A1742,'Hospitalisation Details'!$A:$A,0)),"Not Found")</f>
        <v>0</v>
      </c>
      <c r="M1742" s="13">
        <f>IFERROR(INDEX('Hospitalisation Details'!$F:$F,MATCH($A1742,'Hospitalisation Details'!$A:$A,0)),"Not Found")</f>
        <v>5177.12</v>
      </c>
      <c r="N1742" s="6">
        <f>IFERROR(INDEX('Hospitalisation Details'!$S:$S,MATCH($A1742,'Hospitalisation Details'!$A:$A,0)),"Not Found")</f>
        <v>30971</v>
      </c>
      <c r="O1742" s="6">
        <f>IFERROR(INDEX('Hospitalisation Details'!$T:$T,MATCH($A1742,'Hospitalisation Details'!$A:$A,0)),"Not Found")</f>
        <v>38</v>
      </c>
      <c r="P1742" s="6">
        <f>IFERROR(INDEX('Hospitalisation Details'!$U:$U,MATCH($A1742,'Hospitalisation Details'!$A:$A,0)),"Not Found")</f>
        <v>0</v>
      </c>
      <c r="Q1742" s="6">
        <f>IFERROR(INDEX('Hospitalisation Details'!$W:$W,MATCH($A1742,'Hospitalisation Details'!$A:$A,0)),"Not Found")</f>
        <v>0</v>
      </c>
    </row>
    <row r="1743" spans="1:17" ht="15" customHeight="1" x14ac:dyDescent="0.3">
      <c r="A1743" s="6" t="str">
        <f>'Customer Names'!A1743</f>
        <v>Id1742</v>
      </c>
      <c r="B1743" s="6" t="str">
        <f>IFERROR(INDEX('Customer Names'!$D:$D,MATCH($A1743,'Customer Names'!$A:$A,0)),"Not Found")</f>
        <v>Marcia</v>
      </c>
      <c r="C1743" s="6">
        <f>IFERROR(INDEX('Medical Examinations'!$B:$B,MATCH($A1743,'Medical Examinations'!$A:$A,0)),"Not Found")</f>
        <v>23.79</v>
      </c>
      <c r="D1743" s="6">
        <f>IFERROR(INDEX('Medical Examinations'!$C:$C,MATCH($A1743,'Medical Examinations'!$A:$A,0)),"Not Found")</f>
        <v>4.74</v>
      </c>
      <c r="E1743" s="6" t="str">
        <f>IFERROR(INDEX('Medical Examinations'!$I:$I,MATCH($A1743,'Medical Examinations'!$A:$A,0)),"Not Found")</f>
        <v>No</v>
      </c>
      <c r="F1743" s="6" t="str">
        <f>IFERROR(INDEX('Medical Examinations'!$J:$J,MATCH($A1743,'Medical Examinations'!$A:$A,0)),"Not Found")</f>
        <v>No</v>
      </c>
      <c r="G1743" s="6" t="str">
        <f>IFERROR(INDEX('Medical Examinations'!$F:$F,MATCH($A1743,'Medical Examinations'!$A:$A,0)),"Not Found")</f>
        <v>No</v>
      </c>
      <c r="H1743" s="6">
        <f>IFERROR(INDEX('Medical Examinations'!$L:$L,MATCH($A1743,'Medical Examinations'!$A:$A,0)),"Not Found")</f>
        <v>0</v>
      </c>
      <c r="I1743" s="6" t="str">
        <f>IFERROR(INDEX('Medical Examinations'!$K:$K,MATCH($A1743,'Medical Examinations'!$A:$A,0)),"Not Found")</f>
        <v>No</v>
      </c>
      <c r="J1743" s="6" t="str">
        <f>IFERROR(INDEX('Medical Examinations'!$M:$M,MATCH($A1743,'Medical Examinations'!$A:$A,0)),"Not Found")</f>
        <v>Normal Weight</v>
      </c>
      <c r="K1743" s="6" t="str">
        <f>IFERROR(INDEX('Medical Examinations'!$N:$N,MATCH($A1743,'Medical Examinations'!$A:$A,0)),"Not Found")</f>
        <v>Normal</v>
      </c>
      <c r="L1743" s="12">
        <f>IFERROR(INDEX('Hospitalisation Details'!$V:$V,MATCH($A1743,'Hospitalisation Details'!$A:$A,0)),"Not Found")</f>
        <v>0</v>
      </c>
      <c r="M1743" s="13">
        <f>IFERROR(INDEX('Hospitalisation Details'!$F:$F,MATCH($A1743,'Hospitalisation Details'!$A:$A,0)),"Not Found")</f>
        <v>5166.96</v>
      </c>
      <c r="N1743" s="6">
        <f>IFERROR(INDEX('Hospitalisation Details'!$S:$S,MATCH($A1743,'Hospitalisation Details'!$A:$A,0)),"Not Found")</f>
        <v>33479</v>
      </c>
      <c r="O1743" s="6">
        <f>IFERROR(INDEX('Hospitalisation Details'!$T:$T,MATCH($A1743,'Hospitalisation Details'!$A:$A,0)),"Not Found")</f>
        <v>31</v>
      </c>
      <c r="P1743" s="6">
        <f>IFERROR(INDEX('Hospitalisation Details'!$U:$U,MATCH($A1743,'Hospitalisation Details'!$A:$A,0)),"Not Found")</f>
        <v>0</v>
      </c>
      <c r="Q1743" s="6">
        <f>IFERROR(INDEX('Hospitalisation Details'!$W:$W,MATCH($A1743,'Hospitalisation Details'!$A:$A,0)),"Not Found")</f>
        <v>0</v>
      </c>
    </row>
    <row r="1744" spans="1:17" ht="15" customHeight="1" x14ac:dyDescent="0.3">
      <c r="A1744" s="6" t="str">
        <f>'Customer Names'!A1744</f>
        <v>Id1743</v>
      </c>
      <c r="B1744" s="6" t="str">
        <f>IFERROR(INDEX('Customer Names'!$D:$D,MATCH($A1744,'Customer Names'!$A:$A,0)),"Not Found")</f>
        <v>Samantha R.</v>
      </c>
      <c r="C1744" s="6">
        <f>IFERROR(INDEX('Medical Examinations'!$B:$B,MATCH($A1744,'Medical Examinations'!$A:$A,0)),"Not Found")</f>
        <v>29.8</v>
      </c>
      <c r="D1744" s="6">
        <f>IFERROR(INDEX('Medical Examinations'!$C:$C,MATCH($A1744,'Medical Examinations'!$A:$A,0)),"Not Found")</f>
        <v>6.03</v>
      </c>
      <c r="E1744" s="6" t="str">
        <f>IFERROR(INDEX('Medical Examinations'!$I:$I,MATCH($A1744,'Medical Examinations'!$A:$A,0)),"Not Found")</f>
        <v>No</v>
      </c>
      <c r="F1744" s="6" t="str">
        <f>IFERROR(INDEX('Medical Examinations'!$J:$J,MATCH($A1744,'Medical Examinations'!$A:$A,0)),"Not Found")</f>
        <v>No</v>
      </c>
      <c r="G1744" s="6" t="str">
        <f>IFERROR(INDEX('Medical Examinations'!$F:$F,MATCH($A1744,'Medical Examinations'!$A:$A,0)),"Not Found")</f>
        <v>No</v>
      </c>
      <c r="H1744" s="6">
        <f>IFERROR(INDEX('Medical Examinations'!$L:$L,MATCH($A1744,'Medical Examinations'!$A:$A,0)),"Not Found")</f>
        <v>0</v>
      </c>
      <c r="I1744" s="6" t="str">
        <f>IFERROR(INDEX('Medical Examinations'!$K:$K,MATCH($A1744,'Medical Examinations'!$A:$A,0)),"Not Found")</f>
        <v>No</v>
      </c>
      <c r="J1744" s="6" t="str">
        <f>IFERROR(INDEX('Medical Examinations'!$M:$M,MATCH($A1744,'Medical Examinations'!$A:$A,0)),"Not Found")</f>
        <v>Overweight</v>
      </c>
      <c r="K1744" s="6" t="str">
        <f>IFERROR(INDEX('Medical Examinations'!$N:$N,MATCH($A1744,'Medical Examinations'!$A:$A,0)),"Not Found")</f>
        <v>Prediabetic</v>
      </c>
      <c r="L1744" s="12">
        <f>IFERROR(INDEX('Hospitalisation Details'!$V:$V,MATCH($A1744,'Hospitalisation Details'!$A:$A,0)),"Not Found")</f>
        <v>0</v>
      </c>
      <c r="M1744" s="13">
        <f>IFERROR(INDEX('Hospitalisation Details'!$F:$F,MATCH($A1744,'Hospitalisation Details'!$A:$A,0)),"Not Found")</f>
        <v>5152.13</v>
      </c>
      <c r="N1744" s="6">
        <f>IFERROR(INDEX('Hospitalisation Details'!$S:$S,MATCH($A1744,'Hospitalisation Details'!$A:$A,0)),"Not Found")</f>
        <v>33155</v>
      </c>
      <c r="O1744" s="6">
        <f>IFERROR(INDEX('Hospitalisation Details'!$T:$T,MATCH($A1744,'Hospitalisation Details'!$A:$A,0)),"Not Found")</f>
        <v>32</v>
      </c>
      <c r="P1744" s="6">
        <f>IFERROR(INDEX('Hospitalisation Details'!$U:$U,MATCH($A1744,'Hospitalisation Details'!$A:$A,0)),"Not Found")</f>
        <v>0</v>
      </c>
      <c r="Q1744" s="6">
        <f>IFERROR(INDEX('Hospitalisation Details'!$W:$W,MATCH($A1744,'Hospitalisation Details'!$A:$A,0)),"Not Found")</f>
        <v>0</v>
      </c>
    </row>
    <row r="1745" spans="1:17" ht="15" customHeight="1" x14ac:dyDescent="0.3">
      <c r="A1745" s="6" t="str">
        <f>'Customer Names'!A1745</f>
        <v>Id1744</v>
      </c>
      <c r="B1745" s="6" t="str">
        <f>IFERROR(INDEX('Customer Names'!$D:$D,MATCH($A1745,'Customer Names'!$A:$A,0)),"Not Found")</f>
        <v>Katie</v>
      </c>
      <c r="C1745" s="6">
        <f>IFERROR(INDEX('Medical Examinations'!$B:$B,MATCH($A1745,'Medical Examinations'!$A:$A,0)),"Not Found")</f>
        <v>31.54</v>
      </c>
      <c r="D1745" s="6">
        <f>IFERROR(INDEX('Medical Examinations'!$C:$C,MATCH($A1745,'Medical Examinations'!$A:$A,0)),"Not Found")</f>
        <v>4.71</v>
      </c>
      <c r="E1745" s="6" t="str">
        <f>IFERROR(INDEX('Medical Examinations'!$I:$I,MATCH($A1745,'Medical Examinations'!$A:$A,0)),"Not Found")</f>
        <v>No</v>
      </c>
      <c r="F1745" s="6" t="str">
        <f>IFERROR(INDEX('Medical Examinations'!$J:$J,MATCH($A1745,'Medical Examinations'!$A:$A,0)),"Not Found")</f>
        <v>No</v>
      </c>
      <c r="G1745" s="6" t="str">
        <f>IFERROR(INDEX('Medical Examinations'!$F:$F,MATCH($A1745,'Medical Examinations'!$A:$A,0)),"Not Found")</f>
        <v>No</v>
      </c>
      <c r="H1745" s="6">
        <f>IFERROR(INDEX('Medical Examinations'!$L:$L,MATCH($A1745,'Medical Examinations'!$A:$A,0)),"Not Found")</f>
        <v>0</v>
      </c>
      <c r="I1745" s="6" t="str">
        <f>IFERROR(INDEX('Medical Examinations'!$K:$K,MATCH($A1745,'Medical Examinations'!$A:$A,0)),"Not Found")</f>
        <v>No</v>
      </c>
      <c r="J1745" s="6" t="str">
        <f>IFERROR(INDEX('Medical Examinations'!$M:$M,MATCH($A1745,'Medical Examinations'!$A:$A,0)),"Not Found")</f>
        <v>Obesity</v>
      </c>
      <c r="K1745" s="6" t="str">
        <f>IFERROR(INDEX('Medical Examinations'!$N:$N,MATCH($A1745,'Medical Examinations'!$A:$A,0)),"Not Found")</f>
        <v>Normal</v>
      </c>
      <c r="L1745" s="12">
        <f>IFERROR(INDEX('Hospitalisation Details'!$V:$V,MATCH($A1745,'Hospitalisation Details'!$A:$A,0)),"Not Found")</f>
        <v>0</v>
      </c>
      <c r="M1745" s="13">
        <f>IFERROR(INDEX('Hospitalisation Details'!$F:$F,MATCH($A1745,'Hospitalisation Details'!$A:$A,0)),"Not Found")</f>
        <v>5148.55</v>
      </c>
      <c r="N1745" s="6">
        <f>IFERROR(INDEX('Hospitalisation Details'!$S:$S,MATCH($A1745,'Hospitalisation Details'!$A:$A,0)),"Not Found")</f>
        <v>33107</v>
      </c>
      <c r="O1745" s="6">
        <f>IFERROR(INDEX('Hospitalisation Details'!$T:$T,MATCH($A1745,'Hospitalisation Details'!$A:$A,0)),"Not Found")</f>
        <v>32</v>
      </c>
      <c r="P1745" s="6">
        <f>IFERROR(INDEX('Hospitalisation Details'!$U:$U,MATCH($A1745,'Hospitalisation Details'!$A:$A,0)),"Not Found")</f>
        <v>0</v>
      </c>
      <c r="Q1745" s="6">
        <f>IFERROR(INDEX('Hospitalisation Details'!$W:$W,MATCH($A1745,'Hospitalisation Details'!$A:$A,0)),"Not Found")</f>
        <v>0</v>
      </c>
    </row>
    <row r="1746" spans="1:17" ht="15" customHeight="1" x14ac:dyDescent="0.3">
      <c r="A1746" s="6" t="str">
        <f>'Customer Names'!A1746</f>
        <v>Id1745</v>
      </c>
      <c r="B1746" s="6" t="str">
        <f>IFERROR(INDEX('Customer Names'!$D:$D,MATCH($A1746,'Customer Names'!$A:$A,0)),"Not Found")</f>
        <v>John P</v>
      </c>
      <c r="C1746" s="6">
        <f>IFERROR(INDEX('Medical Examinations'!$B:$B,MATCH($A1746,'Medical Examinations'!$A:$A,0)),"Not Found")</f>
        <v>20.82</v>
      </c>
      <c r="D1746" s="6">
        <f>IFERROR(INDEX('Medical Examinations'!$C:$C,MATCH($A1746,'Medical Examinations'!$A:$A,0)),"Not Found")</f>
        <v>5.55</v>
      </c>
      <c r="E1746" s="6" t="str">
        <f>IFERROR(INDEX('Medical Examinations'!$I:$I,MATCH($A1746,'Medical Examinations'!$A:$A,0)),"Not Found")</f>
        <v>No</v>
      </c>
      <c r="F1746" s="6" t="str">
        <f>IFERROR(INDEX('Medical Examinations'!$J:$J,MATCH($A1746,'Medical Examinations'!$A:$A,0)),"Not Found")</f>
        <v>No</v>
      </c>
      <c r="G1746" s="6" t="str">
        <f>IFERROR(INDEX('Medical Examinations'!$F:$F,MATCH($A1746,'Medical Examinations'!$A:$A,0)),"Not Found")</f>
        <v>No</v>
      </c>
      <c r="H1746" s="6">
        <f>IFERROR(INDEX('Medical Examinations'!$L:$L,MATCH($A1746,'Medical Examinations'!$A:$A,0)),"Not Found")</f>
        <v>1</v>
      </c>
      <c r="I1746" s="6" t="str">
        <f>IFERROR(INDEX('Medical Examinations'!$K:$K,MATCH($A1746,'Medical Examinations'!$A:$A,0)),"Not Found")</f>
        <v>No</v>
      </c>
      <c r="J1746" s="6" t="str">
        <f>IFERROR(INDEX('Medical Examinations'!$M:$M,MATCH($A1746,'Medical Examinations'!$A:$A,0)),"Not Found")</f>
        <v>Normal Weight</v>
      </c>
      <c r="K1746" s="6" t="str">
        <f>IFERROR(INDEX('Medical Examinations'!$N:$N,MATCH($A1746,'Medical Examinations'!$A:$A,0)),"Not Found")</f>
        <v>Normal</v>
      </c>
      <c r="L1746" s="12">
        <f>IFERROR(INDEX('Hospitalisation Details'!$V:$V,MATCH($A1746,'Hospitalisation Details'!$A:$A,0)),"Not Found")</f>
        <v>0</v>
      </c>
      <c r="M1746" s="13">
        <f>IFERROR(INDEX('Hospitalisation Details'!$F:$F,MATCH($A1746,'Hospitalisation Details'!$A:$A,0)),"Not Found")</f>
        <v>5144.18</v>
      </c>
      <c r="N1746" s="6">
        <f>IFERROR(INDEX('Hospitalisation Details'!$S:$S,MATCH($A1746,'Hospitalisation Details'!$A:$A,0)),"Not Found")</f>
        <v>30916</v>
      </c>
      <c r="O1746" s="6">
        <f>IFERROR(INDEX('Hospitalisation Details'!$T:$T,MATCH($A1746,'Hospitalisation Details'!$A:$A,0)),"Not Found")</f>
        <v>38</v>
      </c>
      <c r="P1746" s="6">
        <f>IFERROR(INDEX('Hospitalisation Details'!$U:$U,MATCH($A1746,'Hospitalisation Details'!$A:$A,0)),"Not Found")</f>
        <v>0</v>
      </c>
      <c r="Q1746" s="6">
        <f>IFERROR(INDEX('Hospitalisation Details'!$W:$W,MATCH($A1746,'Hospitalisation Details'!$A:$A,0)),"Not Found")</f>
        <v>0</v>
      </c>
    </row>
    <row r="1747" spans="1:17" ht="15" customHeight="1" x14ac:dyDescent="0.3">
      <c r="A1747" s="6" t="str">
        <f>'Customer Names'!A1747</f>
        <v>Id1746</v>
      </c>
      <c r="B1747" s="6" t="str">
        <f>IFERROR(INDEX('Customer Names'!$D:$D,MATCH($A1747,'Customer Names'!$A:$A,0)),"Not Found")</f>
        <v>Rachel</v>
      </c>
      <c r="C1747" s="6">
        <f>IFERROR(INDEX('Medical Examinations'!$B:$B,MATCH($A1747,'Medical Examinations'!$A:$A,0)),"Not Found")</f>
        <v>38.83</v>
      </c>
      <c r="D1747" s="6">
        <f>IFERROR(INDEX('Medical Examinations'!$C:$C,MATCH($A1747,'Medical Examinations'!$A:$A,0)),"Not Found")</f>
        <v>4.78</v>
      </c>
      <c r="E1747" s="6" t="str">
        <f>IFERROR(INDEX('Medical Examinations'!$I:$I,MATCH($A1747,'Medical Examinations'!$A:$A,0)),"Not Found")</f>
        <v>No</v>
      </c>
      <c r="F1747" s="6" t="str">
        <f>IFERROR(INDEX('Medical Examinations'!$J:$J,MATCH($A1747,'Medical Examinations'!$A:$A,0)),"Not Found")</f>
        <v>No</v>
      </c>
      <c r="G1747" s="6" t="str">
        <f>IFERROR(INDEX('Medical Examinations'!$F:$F,MATCH($A1747,'Medical Examinations'!$A:$A,0)),"Not Found")</f>
        <v>Yes</v>
      </c>
      <c r="H1747" s="6">
        <f>IFERROR(INDEX('Medical Examinations'!$L:$L,MATCH($A1747,'Medical Examinations'!$A:$A,0)),"Not Found")</f>
        <v>1</v>
      </c>
      <c r="I1747" s="6" t="str">
        <f>IFERROR(INDEX('Medical Examinations'!$K:$K,MATCH($A1747,'Medical Examinations'!$A:$A,0)),"Not Found")</f>
        <v>No</v>
      </c>
      <c r="J1747" s="6" t="str">
        <f>IFERROR(INDEX('Medical Examinations'!$M:$M,MATCH($A1747,'Medical Examinations'!$A:$A,0)),"Not Found")</f>
        <v>Obesity</v>
      </c>
      <c r="K1747" s="6" t="str">
        <f>IFERROR(INDEX('Medical Examinations'!$N:$N,MATCH($A1747,'Medical Examinations'!$A:$A,0)),"Not Found")</f>
        <v>Normal</v>
      </c>
      <c r="L1747" s="12">
        <f>IFERROR(INDEX('Hospitalisation Details'!$V:$V,MATCH($A1747,'Hospitalisation Details'!$A:$A,0)),"Not Found")</f>
        <v>0</v>
      </c>
      <c r="M1747" s="13">
        <f>IFERROR(INDEX('Hospitalisation Details'!$F:$F,MATCH($A1747,'Hospitalisation Details'!$A:$A,0)),"Not Found")</f>
        <v>5138.26</v>
      </c>
      <c r="N1747" s="6">
        <f>IFERROR(INDEX('Hospitalisation Details'!$S:$S,MATCH($A1747,'Hospitalisation Details'!$A:$A,0)),"Not Found")</f>
        <v>34313</v>
      </c>
      <c r="O1747" s="6">
        <f>IFERROR(INDEX('Hospitalisation Details'!$T:$T,MATCH($A1747,'Hospitalisation Details'!$A:$A,0)),"Not Found")</f>
        <v>29</v>
      </c>
      <c r="P1747" s="6">
        <f>IFERROR(INDEX('Hospitalisation Details'!$U:$U,MATCH($A1747,'Hospitalisation Details'!$A:$A,0)),"Not Found")</f>
        <v>0</v>
      </c>
      <c r="Q1747" s="6">
        <f>IFERROR(INDEX('Hospitalisation Details'!$W:$W,MATCH($A1747,'Hospitalisation Details'!$A:$A,0)),"Not Found")</f>
        <v>0</v>
      </c>
    </row>
    <row r="1748" spans="1:17" ht="15" customHeight="1" x14ac:dyDescent="0.3">
      <c r="A1748" s="6" t="str">
        <f>'Customer Names'!A1748</f>
        <v>Id1747</v>
      </c>
      <c r="B1748" s="6" t="str">
        <f>IFERROR(INDEX('Customer Names'!$D:$D,MATCH($A1748,'Customer Names'!$A:$A,0)),"Not Found")</f>
        <v>Isabelle</v>
      </c>
      <c r="C1748" s="6">
        <f>IFERROR(INDEX('Medical Examinations'!$B:$B,MATCH($A1748,'Medical Examinations'!$A:$A,0)),"Not Found")</f>
        <v>23.44</v>
      </c>
      <c r="D1748" s="6">
        <f>IFERROR(INDEX('Medical Examinations'!$C:$C,MATCH($A1748,'Medical Examinations'!$A:$A,0)),"Not Found")</f>
        <v>4.6500000000000004</v>
      </c>
      <c r="E1748" s="6" t="str">
        <f>IFERROR(INDEX('Medical Examinations'!$I:$I,MATCH($A1748,'Medical Examinations'!$A:$A,0)),"Not Found")</f>
        <v>Yes</v>
      </c>
      <c r="F1748" s="6" t="str">
        <f>IFERROR(INDEX('Medical Examinations'!$J:$J,MATCH($A1748,'Medical Examinations'!$A:$A,0)),"Not Found")</f>
        <v>No</v>
      </c>
      <c r="G1748" s="6" t="str">
        <f>IFERROR(INDEX('Medical Examinations'!$F:$F,MATCH($A1748,'Medical Examinations'!$A:$A,0)),"Not Found")</f>
        <v>No</v>
      </c>
      <c r="H1748" s="6">
        <f>IFERROR(INDEX('Medical Examinations'!$L:$L,MATCH($A1748,'Medical Examinations'!$A:$A,0)),"Not Found")</f>
        <v>1</v>
      </c>
      <c r="I1748" s="6" t="str">
        <f>IFERROR(INDEX('Medical Examinations'!$K:$K,MATCH($A1748,'Medical Examinations'!$A:$A,0)),"Not Found")</f>
        <v>No</v>
      </c>
      <c r="J1748" s="6" t="str">
        <f>IFERROR(INDEX('Medical Examinations'!$M:$M,MATCH($A1748,'Medical Examinations'!$A:$A,0)),"Not Found")</f>
        <v>Normal Weight</v>
      </c>
      <c r="K1748" s="6" t="str">
        <f>IFERROR(INDEX('Medical Examinations'!$N:$N,MATCH($A1748,'Medical Examinations'!$A:$A,0)),"Not Found")</f>
        <v>Normal</v>
      </c>
      <c r="L1748" s="12">
        <f>IFERROR(INDEX('Hospitalisation Details'!$V:$V,MATCH($A1748,'Hospitalisation Details'!$A:$A,0)),"Not Found")</f>
        <v>0</v>
      </c>
      <c r="M1748" s="13">
        <f>IFERROR(INDEX('Hospitalisation Details'!$F:$F,MATCH($A1748,'Hospitalisation Details'!$A:$A,0)),"Not Found")</f>
        <v>5136.75</v>
      </c>
      <c r="N1748" s="6">
        <f>IFERROR(INDEX('Hospitalisation Details'!$S:$S,MATCH($A1748,'Hospitalisation Details'!$A:$A,0)),"Not Found")</f>
        <v>32401</v>
      </c>
      <c r="O1748" s="6">
        <f>IFERROR(INDEX('Hospitalisation Details'!$T:$T,MATCH($A1748,'Hospitalisation Details'!$A:$A,0)),"Not Found")</f>
        <v>34</v>
      </c>
      <c r="P1748" s="6">
        <f>IFERROR(INDEX('Hospitalisation Details'!$U:$U,MATCH($A1748,'Hospitalisation Details'!$A:$A,0)),"Not Found")</f>
        <v>0</v>
      </c>
      <c r="Q1748" s="6">
        <f>IFERROR(INDEX('Hospitalisation Details'!$W:$W,MATCH($A1748,'Hospitalisation Details'!$A:$A,0)),"Not Found")</f>
        <v>0</v>
      </c>
    </row>
    <row r="1749" spans="1:17" ht="15" customHeight="1" x14ac:dyDescent="0.3">
      <c r="A1749" s="6" t="str">
        <f>'Customer Names'!A1749</f>
        <v>Id1748</v>
      </c>
      <c r="B1749" s="6" t="str">
        <f>IFERROR(INDEX('Customer Names'!$D:$D,MATCH($A1749,'Customer Names'!$A:$A,0)),"Not Found")</f>
        <v>Neil</v>
      </c>
      <c r="C1749" s="6">
        <f>IFERROR(INDEX('Medical Examinations'!$B:$B,MATCH($A1749,'Medical Examinations'!$A:$A,0)),"Not Found")</f>
        <v>24.13</v>
      </c>
      <c r="D1749" s="6">
        <f>IFERROR(INDEX('Medical Examinations'!$C:$C,MATCH($A1749,'Medical Examinations'!$A:$A,0)),"Not Found")</f>
        <v>5.2</v>
      </c>
      <c r="E1749" s="6" t="str">
        <f>IFERROR(INDEX('Medical Examinations'!$I:$I,MATCH($A1749,'Medical Examinations'!$A:$A,0)),"Not Found")</f>
        <v>No</v>
      </c>
      <c r="F1749" s="6" t="str">
        <f>IFERROR(INDEX('Medical Examinations'!$J:$J,MATCH($A1749,'Medical Examinations'!$A:$A,0)),"Not Found")</f>
        <v>No</v>
      </c>
      <c r="G1749" s="6" t="str">
        <f>IFERROR(INDEX('Medical Examinations'!$F:$F,MATCH($A1749,'Medical Examinations'!$A:$A,0)),"Not Found")</f>
        <v>No</v>
      </c>
      <c r="H1749" s="6">
        <f>IFERROR(INDEX('Medical Examinations'!$L:$L,MATCH($A1749,'Medical Examinations'!$A:$A,0)),"Not Found")</f>
        <v>1</v>
      </c>
      <c r="I1749" s="6" t="str">
        <f>IFERROR(INDEX('Medical Examinations'!$K:$K,MATCH($A1749,'Medical Examinations'!$A:$A,0)),"Not Found")</f>
        <v>No</v>
      </c>
      <c r="J1749" s="6" t="str">
        <f>IFERROR(INDEX('Medical Examinations'!$M:$M,MATCH($A1749,'Medical Examinations'!$A:$A,0)),"Not Found")</f>
        <v>Normal Weight</v>
      </c>
      <c r="K1749" s="6" t="str">
        <f>IFERROR(INDEX('Medical Examinations'!$N:$N,MATCH($A1749,'Medical Examinations'!$A:$A,0)),"Not Found")</f>
        <v>Normal</v>
      </c>
      <c r="L1749" s="12">
        <f>IFERROR(INDEX('Hospitalisation Details'!$V:$V,MATCH($A1749,'Hospitalisation Details'!$A:$A,0)),"Not Found")</f>
        <v>0</v>
      </c>
      <c r="M1749" s="13">
        <f>IFERROR(INDEX('Hospitalisation Details'!$F:$F,MATCH($A1749,'Hospitalisation Details'!$A:$A,0)),"Not Found")</f>
        <v>5125.22</v>
      </c>
      <c r="N1749" s="6">
        <f>IFERROR(INDEX('Hospitalisation Details'!$S:$S,MATCH($A1749,'Hospitalisation Details'!$A:$A,0)),"Not Found")</f>
        <v>32033</v>
      </c>
      <c r="O1749" s="6">
        <f>IFERROR(INDEX('Hospitalisation Details'!$T:$T,MATCH($A1749,'Hospitalisation Details'!$A:$A,0)),"Not Found")</f>
        <v>35</v>
      </c>
      <c r="P1749" s="6">
        <f>IFERROR(INDEX('Hospitalisation Details'!$U:$U,MATCH($A1749,'Hospitalisation Details'!$A:$A,0)),"Not Found")</f>
        <v>0</v>
      </c>
      <c r="Q1749" s="6">
        <f>IFERROR(INDEX('Hospitalisation Details'!$W:$W,MATCH($A1749,'Hospitalisation Details'!$A:$A,0)),"Not Found")</f>
        <v>0</v>
      </c>
    </row>
    <row r="1750" spans="1:17" ht="15" customHeight="1" x14ac:dyDescent="0.3">
      <c r="A1750" s="6" t="str">
        <f>'Customer Names'!A1750</f>
        <v>Id1749</v>
      </c>
      <c r="B1750" s="6" t="str">
        <f>IFERROR(INDEX('Customer Names'!$D:$D,MATCH($A1750,'Customer Names'!$A:$A,0)),"Not Found")</f>
        <v>Tom</v>
      </c>
      <c r="C1750" s="6">
        <f>IFERROR(INDEX('Medical Examinations'!$B:$B,MATCH($A1750,'Medical Examinations'!$A:$A,0)),"Not Found")</f>
        <v>42.13</v>
      </c>
      <c r="D1750" s="6">
        <f>IFERROR(INDEX('Medical Examinations'!$C:$C,MATCH($A1750,'Medical Examinations'!$A:$A,0)),"Not Found")</f>
        <v>4.54</v>
      </c>
      <c r="E1750" s="6" t="str">
        <f>IFERROR(INDEX('Medical Examinations'!$I:$I,MATCH($A1750,'Medical Examinations'!$A:$A,0)),"Not Found")</f>
        <v>Yes</v>
      </c>
      <c r="F1750" s="6" t="str">
        <f>IFERROR(INDEX('Medical Examinations'!$J:$J,MATCH($A1750,'Medical Examinations'!$A:$A,0)),"Not Found")</f>
        <v>No</v>
      </c>
      <c r="G1750" s="6" t="str">
        <f>IFERROR(INDEX('Medical Examinations'!$F:$F,MATCH($A1750,'Medical Examinations'!$A:$A,0)),"Not Found")</f>
        <v>No</v>
      </c>
      <c r="H1750" s="6">
        <f>IFERROR(INDEX('Medical Examinations'!$L:$L,MATCH($A1750,'Medical Examinations'!$A:$A,0)),"Not Found")</f>
        <v>1</v>
      </c>
      <c r="I1750" s="6" t="str">
        <f>IFERROR(INDEX('Medical Examinations'!$K:$K,MATCH($A1750,'Medical Examinations'!$A:$A,0)),"Not Found")</f>
        <v>No</v>
      </c>
      <c r="J1750" s="6" t="str">
        <f>IFERROR(INDEX('Medical Examinations'!$M:$M,MATCH($A1750,'Medical Examinations'!$A:$A,0)),"Not Found")</f>
        <v>Obesity</v>
      </c>
      <c r="K1750" s="6" t="str">
        <f>IFERROR(INDEX('Medical Examinations'!$N:$N,MATCH($A1750,'Medical Examinations'!$A:$A,0)),"Not Found")</f>
        <v>Normal</v>
      </c>
      <c r="L1750" s="12">
        <f>IFERROR(INDEX('Hospitalisation Details'!$V:$V,MATCH($A1750,'Hospitalisation Details'!$A:$A,0)),"Not Found")</f>
        <v>0</v>
      </c>
      <c r="M1750" s="13">
        <f>IFERROR(INDEX('Hospitalisation Details'!$F:$F,MATCH($A1750,'Hospitalisation Details'!$A:$A,0)),"Not Found")</f>
        <v>5124.1899999999996</v>
      </c>
      <c r="N1750" s="6">
        <f>IFERROR(INDEX('Hospitalisation Details'!$S:$S,MATCH($A1750,'Hospitalisation Details'!$A:$A,0)),"Not Found")</f>
        <v>32448</v>
      </c>
      <c r="O1750" s="6">
        <f>IFERROR(INDEX('Hospitalisation Details'!$T:$T,MATCH($A1750,'Hospitalisation Details'!$A:$A,0)),"Not Found")</f>
        <v>34</v>
      </c>
      <c r="P1750" s="6">
        <f>IFERROR(INDEX('Hospitalisation Details'!$U:$U,MATCH($A1750,'Hospitalisation Details'!$A:$A,0)),"Not Found")</f>
        <v>0</v>
      </c>
      <c r="Q1750" s="6">
        <f>IFERROR(INDEX('Hospitalisation Details'!$W:$W,MATCH($A1750,'Hospitalisation Details'!$A:$A,0)),"Not Found")</f>
        <v>0</v>
      </c>
    </row>
    <row r="1751" spans="1:17" ht="15" customHeight="1" x14ac:dyDescent="0.3">
      <c r="A1751" s="6" t="str">
        <f>'Customer Names'!A1751</f>
        <v>Id1750</v>
      </c>
      <c r="B1751" s="6" t="str">
        <f>IFERROR(INDEX('Customer Names'!$D:$D,MATCH($A1751,'Customer Names'!$A:$A,0)),"Not Found")</f>
        <v>Nathan</v>
      </c>
      <c r="C1751" s="6">
        <f>IFERROR(INDEX('Medical Examinations'!$B:$B,MATCH($A1751,'Medical Examinations'!$A:$A,0)),"Not Found")</f>
        <v>17.86</v>
      </c>
      <c r="D1751" s="6">
        <f>IFERROR(INDEX('Medical Examinations'!$C:$C,MATCH($A1751,'Medical Examinations'!$A:$A,0)),"Not Found")</f>
        <v>4.1100000000000003</v>
      </c>
      <c r="E1751" s="6" t="str">
        <f>IFERROR(INDEX('Medical Examinations'!$I:$I,MATCH($A1751,'Medical Examinations'!$A:$A,0)),"Not Found")</f>
        <v>No</v>
      </c>
      <c r="F1751" s="6" t="str">
        <f>IFERROR(INDEX('Medical Examinations'!$J:$J,MATCH($A1751,'Medical Examinations'!$A:$A,0)),"Not Found")</f>
        <v>No</v>
      </c>
      <c r="G1751" s="6" t="str">
        <f>IFERROR(INDEX('Medical Examinations'!$F:$F,MATCH($A1751,'Medical Examinations'!$A:$A,0)),"Not Found")</f>
        <v>No</v>
      </c>
      <c r="H1751" s="6">
        <f>IFERROR(INDEX('Medical Examinations'!$L:$L,MATCH($A1751,'Medical Examinations'!$A:$A,0)),"Not Found")</f>
        <v>1</v>
      </c>
      <c r="I1751" s="6" t="str">
        <f>IFERROR(INDEX('Medical Examinations'!$K:$K,MATCH($A1751,'Medical Examinations'!$A:$A,0)),"Not Found")</f>
        <v>No</v>
      </c>
      <c r="J1751" s="6" t="str">
        <f>IFERROR(INDEX('Medical Examinations'!$M:$M,MATCH($A1751,'Medical Examinations'!$A:$A,0)),"Not Found")</f>
        <v>Underweight</v>
      </c>
      <c r="K1751" s="6" t="str">
        <f>IFERROR(INDEX('Medical Examinations'!$N:$N,MATCH($A1751,'Medical Examinations'!$A:$A,0)),"Not Found")</f>
        <v>Normal</v>
      </c>
      <c r="L1751" s="12">
        <f>IFERROR(INDEX('Hospitalisation Details'!$V:$V,MATCH($A1751,'Hospitalisation Details'!$A:$A,0)),"Not Found")</f>
        <v>0</v>
      </c>
      <c r="M1751" s="13">
        <f>IFERROR(INDEX('Hospitalisation Details'!$F:$F,MATCH($A1751,'Hospitalisation Details'!$A:$A,0)),"Not Found")</f>
        <v>5116.5</v>
      </c>
      <c r="N1751" s="6">
        <f>IFERROR(INDEX('Hospitalisation Details'!$S:$S,MATCH($A1751,'Hospitalisation Details'!$A:$A,0)),"Not Found")</f>
        <v>32099</v>
      </c>
      <c r="O1751" s="6">
        <f>IFERROR(INDEX('Hospitalisation Details'!$T:$T,MATCH($A1751,'Hospitalisation Details'!$A:$A,0)),"Not Found")</f>
        <v>35</v>
      </c>
      <c r="P1751" s="6">
        <f>IFERROR(INDEX('Hospitalisation Details'!$U:$U,MATCH($A1751,'Hospitalisation Details'!$A:$A,0)),"Not Found")</f>
        <v>0</v>
      </c>
      <c r="Q1751" s="6">
        <f>IFERROR(INDEX('Hospitalisation Details'!$W:$W,MATCH($A1751,'Hospitalisation Details'!$A:$A,0)),"Not Found")</f>
        <v>0</v>
      </c>
    </row>
    <row r="1752" spans="1:17" ht="15" customHeight="1" x14ac:dyDescent="0.3">
      <c r="A1752" s="6" t="str">
        <f>'Customer Names'!A1752</f>
        <v>Id1751</v>
      </c>
      <c r="B1752" s="6" t="str">
        <f>IFERROR(INDEX('Customer Names'!$D:$D,MATCH($A1752,'Customer Names'!$A:$A,0)),"Not Found")</f>
        <v>Kelli N</v>
      </c>
      <c r="C1752" s="6">
        <f>IFERROR(INDEX('Medical Examinations'!$B:$B,MATCH($A1752,'Medical Examinations'!$A:$A,0)),"Not Found")</f>
        <v>32.78</v>
      </c>
      <c r="D1752" s="6">
        <f>IFERROR(INDEX('Medical Examinations'!$C:$C,MATCH($A1752,'Medical Examinations'!$A:$A,0)),"Not Found")</f>
        <v>4.63</v>
      </c>
      <c r="E1752" s="6" t="str">
        <f>IFERROR(INDEX('Medical Examinations'!$I:$I,MATCH($A1752,'Medical Examinations'!$A:$A,0)),"Not Found")</f>
        <v>No</v>
      </c>
      <c r="F1752" s="6" t="str">
        <f>IFERROR(INDEX('Medical Examinations'!$J:$J,MATCH($A1752,'Medical Examinations'!$A:$A,0)),"Not Found")</f>
        <v>No</v>
      </c>
      <c r="G1752" s="6" t="str">
        <f>IFERROR(INDEX('Medical Examinations'!$F:$F,MATCH($A1752,'Medical Examinations'!$A:$A,0)),"Not Found")</f>
        <v>No</v>
      </c>
      <c r="H1752" s="6">
        <f>IFERROR(INDEX('Medical Examinations'!$L:$L,MATCH($A1752,'Medical Examinations'!$A:$A,0)),"Not Found")</f>
        <v>0</v>
      </c>
      <c r="I1752" s="6" t="str">
        <f>IFERROR(INDEX('Medical Examinations'!$K:$K,MATCH($A1752,'Medical Examinations'!$A:$A,0)),"Not Found")</f>
        <v>No</v>
      </c>
      <c r="J1752" s="6" t="str">
        <f>IFERROR(INDEX('Medical Examinations'!$M:$M,MATCH($A1752,'Medical Examinations'!$A:$A,0)),"Not Found")</f>
        <v>Obesity</v>
      </c>
      <c r="K1752" s="6" t="str">
        <f>IFERROR(INDEX('Medical Examinations'!$N:$N,MATCH($A1752,'Medical Examinations'!$A:$A,0)),"Not Found")</f>
        <v>Normal</v>
      </c>
      <c r="L1752" s="12">
        <f>IFERROR(INDEX('Hospitalisation Details'!$V:$V,MATCH($A1752,'Hospitalisation Details'!$A:$A,0)),"Not Found")</f>
        <v>0</v>
      </c>
      <c r="M1752" s="13">
        <f>IFERROR(INDEX('Hospitalisation Details'!$F:$F,MATCH($A1752,'Hospitalisation Details'!$A:$A,0)),"Not Found")</f>
        <v>5087.92</v>
      </c>
      <c r="N1752" s="6">
        <f>IFERROR(INDEX('Hospitalisation Details'!$S:$S,MATCH($A1752,'Hospitalisation Details'!$A:$A,0)),"Not Found")</f>
        <v>36330</v>
      </c>
      <c r="O1752" s="6">
        <f>IFERROR(INDEX('Hospitalisation Details'!$T:$T,MATCH($A1752,'Hospitalisation Details'!$A:$A,0)),"Not Found")</f>
        <v>23</v>
      </c>
      <c r="P1752" s="6">
        <f>IFERROR(INDEX('Hospitalisation Details'!$U:$U,MATCH($A1752,'Hospitalisation Details'!$A:$A,0)),"Not Found")</f>
        <v>0</v>
      </c>
      <c r="Q1752" s="6">
        <f>IFERROR(INDEX('Hospitalisation Details'!$W:$W,MATCH($A1752,'Hospitalisation Details'!$A:$A,0)),"Not Found")</f>
        <v>0</v>
      </c>
    </row>
    <row r="1753" spans="1:17" ht="15" customHeight="1" x14ac:dyDescent="0.3">
      <c r="A1753" s="6" t="str">
        <f>'Customer Names'!A1753</f>
        <v>Id1752</v>
      </c>
      <c r="B1753" s="6" t="str">
        <f>IFERROR(INDEX('Customer Names'!$D:$D,MATCH($A1753,'Customer Names'!$A:$A,0)),"Not Found")</f>
        <v>Scott M.</v>
      </c>
      <c r="C1753" s="6">
        <f>IFERROR(INDEX('Medical Examinations'!$B:$B,MATCH($A1753,'Medical Examinations'!$A:$A,0)),"Not Found")</f>
        <v>23.9</v>
      </c>
      <c r="D1753" s="6">
        <f>IFERROR(INDEX('Medical Examinations'!$C:$C,MATCH($A1753,'Medical Examinations'!$A:$A,0)),"Not Found")</f>
        <v>6.06</v>
      </c>
      <c r="E1753" s="6" t="str">
        <f>IFERROR(INDEX('Medical Examinations'!$I:$I,MATCH($A1753,'Medical Examinations'!$A:$A,0)),"Not Found")</f>
        <v>Yes</v>
      </c>
      <c r="F1753" s="6" t="str">
        <f>IFERROR(INDEX('Medical Examinations'!$J:$J,MATCH($A1753,'Medical Examinations'!$A:$A,0)),"Not Found")</f>
        <v>No</v>
      </c>
      <c r="G1753" s="6" t="str">
        <f>IFERROR(INDEX('Medical Examinations'!$F:$F,MATCH($A1753,'Medical Examinations'!$A:$A,0)),"Not Found")</f>
        <v>Yes</v>
      </c>
      <c r="H1753" s="6">
        <f>IFERROR(INDEX('Medical Examinations'!$L:$L,MATCH($A1753,'Medical Examinations'!$A:$A,0)),"Not Found")</f>
        <v>1</v>
      </c>
      <c r="I1753" s="6" t="str">
        <f>IFERROR(INDEX('Medical Examinations'!$K:$K,MATCH($A1753,'Medical Examinations'!$A:$A,0)),"Not Found")</f>
        <v>No</v>
      </c>
      <c r="J1753" s="6" t="str">
        <f>IFERROR(INDEX('Medical Examinations'!$M:$M,MATCH($A1753,'Medical Examinations'!$A:$A,0)),"Not Found")</f>
        <v>Normal Weight</v>
      </c>
      <c r="K1753" s="6" t="str">
        <f>IFERROR(INDEX('Medical Examinations'!$N:$N,MATCH($A1753,'Medical Examinations'!$A:$A,0)),"Not Found")</f>
        <v>Prediabetic</v>
      </c>
      <c r="L1753" s="12">
        <f>IFERROR(INDEX('Hospitalisation Details'!$V:$V,MATCH($A1753,'Hospitalisation Details'!$A:$A,0)),"Not Found")</f>
        <v>0</v>
      </c>
      <c r="M1753" s="13">
        <f>IFERROR(INDEX('Hospitalisation Details'!$F:$F,MATCH($A1753,'Hospitalisation Details'!$A:$A,0)),"Not Found")</f>
        <v>5080.1000000000004</v>
      </c>
      <c r="N1753" s="6">
        <f>IFERROR(INDEX('Hospitalisation Details'!$S:$S,MATCH($A1753,'Hospitalisation Details'!$A:$A,0)),"Not Found")</f>
        <v>35625</v>
      </c>
      <c r="O1753" s="6">
        <f>IFERROR(INDEX('Hospitalisation Details'!$T:$T,MATCH($A1753,'Hospitalisation Details'!$A:$A,0)),"Not Found")</f>
        <v>25</v>
      </c>
      <c r="P1753" s="6">
        <f>IFERROR(INDEX('Hospitalisation Details'!$U:$U,MATCH($A1753,'Hospitalisation Details'!$A:$A,0)),"Not Found")</f>
        <v>0</v>
      </c>
      <c r="Q1753" s="6">
        <f>IFERROR(INDEX('Hospitalisation Details'!$W:$W,MATCH($A1753,'Hospitalisation Details'!$A:$A,0)),"Not Found")</f>
        <v>0</v>
      </c>
    </row>
    <row r="1754" spans="1:17" ht="15" customHeight="1" x14ac:dyDescent="0.3">
      <c r="A1754" s="6" t="str">
        <f>'Customer Names'!A1754</f>
        <v>Id1753</v>
      </c>
      <c r="B1754" s="6" t="str">
        <f>IFERROR(INDEX('Customer Names'!$D:$D,MATCH($A1754,'Customer Names'!$A:$A,0)),"Not Found")</f>
        <v>Grant A</v>
      </c>
      <c r="C1754" s="6">
        <f>IFERROR(INDEX('Medical Examinations'!$B:$B,MATCH($A1754,'Medical Examinations'!$A:$A,0)),"Not Found")</f>
        <v>15.47</v>
      </c>
      <c r="D1754" s="6">
        <f>IFERROR(INDEX('Medical Examinations'!$C:$C,MATCH($A1754,'Medical Examinations'!$A:$A,0)),"Not Found")</f>
        <v>8.43</v>
      </c>
      <c r="E1754" s="6" t="str">
        <f>IFERROR(INDEX('Medical Examinations'!$I:$I,MATCH($A1754,'Medical Examinations'!$A:$A,0)),"Not Found")</f>
        <v>No</v>
      </c>
      <c r="F1754" s="6" t="str">
        <f>IFERROR(INDEX('Medical Examinations'!$J:$J,MATCH($A1754,'Medical Examinations'!$A:$A,0)),"Not Found")</f>
        <v>No</v>
      </c>
      <c r="G1754" s="6" t="str">
        <f>IFERROR(INDEX('Medical Examinations'!$F:$F,MATCH($A1754,'Medical Examinations'!$A:$A,0)),"Not Found")</f>
        <v>No</v>
      </c>
      <c r="H1754" s="6">
        <f>IFERROR(INDEX('Medical Examinations'!$L:$L,MATCH($A1754,'Medical Examinations'!$A:$A,0)),"Not Found")</f>
        <v>0</v>
      </c>
      <c r="I1754" s="6" t="str">
        <f>IFERROR(INDEX('Medical Examinations'!$K:$K,MATCH($A1754,'Medical Examinations'!$A:$A,0)),"Not Found")</f>
        <v>No</v>
      </c>
      <c r="J1754" s="6" t="str">
        <f>IFERROR(INDEX('Medical Examinations'!$M:$M,MATCH($A1754,'Medical Examinations'!$A:$A,0)),"Not Found")</f>
        <v>Underweight</v>
      </c>
      <c r="K1754" s="6" t="str">
        <f>IFERROR(INDEX('Medical Examinations'!$N:$N,MATCH($A1754,'Medical Examinations'!$A:$A,0)),"Not Found")</f>
        <v>Diabetic</v>
      </c>
      <c r="L1754" s="12">
        <f>IFERROR(INDEX('Hospitalisation Details'!$V:$V,MATCH($A1754,'Hospitalisation Details'!$A:$A,0)),"Not Found")</f>
        <v>0</v>
      </c>
      <c r="M1754" s="13">
        <f>IFERROR(INDEX('Hospitalisation Details'!$F:$F,MATCH($A1754,'Hospitalisation Details'!$A:$A,0)),"Not Found")</f>
        <v>5077.1899999999996</v>
      </c>
      <c r="N1754" s="6">
        <f>IFERROR(INDEX('Hospitalisation Details'!$S:$S,MATCH($A1754,'Hospitalisation Details'!$A:$A,0)),"Not Found")</f>
        <v>28816</v>
      </c>
      <c r="O1754" s="6">
        <f>IFERROR(INDEX('Hospitalisation Details'!$T:$T,MATCH($A1754,'Hospitalisation Details'!$A:$A,0)),"Not Found")</f>
        <v>44</v>
      </c>
      <c r="P1754" s="6">
        <f>IFERROR(INDEX('Hospitalisation Details'!$U:$U,MATCH($A1754,'Hospitalisation Details'!$A:$A,0)),"Not Found")</f>
        <v>0</v>
      </c>
      <c r="Q1754" s="6">
        <f>IFERROR(INDEX('Hospitalisation Details'!$W:$W,MATCH($A1754,'Hospitalisation Details'!$A:$A,0)),"Not Found")</f>
        <v>0</v>
      </c>
    </row>
    <row r="1755" spans="1:17" ht="15" customHeight="1" x14ac:dyDescent="0.3">
      <c r="A1755" s="6" t="str">
        <f>'Customer Names'!A1755</f>
        <v>Id1754</v>
      </c>
      <c r="B1755" s="6" t="str">
        <f>IFERROR(INDEX('Customer Names'!$D:$D,MATCH($A1755,'Customer Names'!$A:$A,0)),"Not Found")</f>
        <v>Jonathan C</v>
      </c>
      <c r="C1755" s="6">
        <f>IFERROR(INDEX('Medical Examinations'!$B:$B,MATCH($A1755,'Medical Examinations'!$A:$A,0)),"Not Found")</f>
        <v>28.54</v>
      </c>
      <c r="D1755" s="6">
        <f>IFERROR(INDEX('Medical Examinations'!$C:$C,MATCH($A1755,'Medical Examinations'!$A:$A,0)),"Not Found")</f>
        <v>5.51</v>
      </c>
      <c r="E1755" s="6" t="str">
        <f>IFERROR(INDEX('Medical Examinations'!$I:$I,MATCH($A1755,'Medical Examinations'!$A:$A,0)),"Not Found")</f>
        <v>No</v>
      </c>
      <c r="F1755" s="6" t="str">
        <f>IFERROR(INDEX('Medical Examinations'!$J:$J,MATCH($A1755,'Medical Examinations'!$A:$A,0)),"Not Found")</f>
        <v>No</v>
      </c>
      <c r="G1755" s="6" t="str">
        <f>IFERROR(INDEX('Medical Examinations'!$F:$F,MATCH($A1755,'Medical Examinations'!$A:$A,0)),"Not Found")</f>
        <v>Yes</v>
      </c>
      <c r="H1755" s="6">
        <f>IFERROR(INDEX('Medical Examinations'!$L:$L,MATCH($A1755,'Medical Examinations'!$A:$A,0)),"Not Found")</f>
        <v>1</v>
      </c>
      <c r="I1755" s="6" t="str">
        <f>IFERROR(INDEX('Medical Examinations'!$K:$K,MATCH($A1755,'Medical Examinations'!$A:$A,0)),"Not Found")</f>
        <v>No</v>
      </c>
      <c r="J1755" s="6" t="str">
        <f>IFERROR(INDEX('Medical Examinations'!$M:$M,MATCH($A1755,'Medical Examinations'!$A:$A,0)),"Not Found")</f>
        <v>Overweight</v>
      </c>
      <c r="K1755" s="6" t="str">
        <f>IFERROR(INDEX('Medical Examinations'!$N:$N,MATCH($A1755,'Medical Examinations'!$A:$A,0)),"Not Found")</f>
        <v>Normal</v>
      </c>
      <c r="L1755" s="12">
        <f>IFERROR(INDEX('Hospitalisation Details'!$V:$V,MATCH($A1755,'Hospitalisation Details'!$A:$A,0)),"Not Found")</f>
        <v>0</v>
      </c>
      <c r="M1755" s="13">
        <f>IFERROR(INDEX('Hospitalisation Details'!$F:$F,MATCH($A1755,'Hospitalisation Details'!$A:$A,0)),"Not Found")</f>
        <v>5059.5600000000004</v>
      </c>
      <c r="N1755" s="6">
        <f>IFERROR(INDEX('Hospitalisation Details'!$S:$S,MATCH($A1755,'Hospitalisation Details'!$A:$A,0)),"Not Found")</f>
        <v>34131</v>
      </c>
      <c r="O1755" s="6">
        <f>IFERROR(INDEX('Hospitalisation Details'!$T:$T,MATCH($A1755,'Hospitalisation Details'!$A:$A,0)),"Not Found")</f>
        <v>29</v>
      </c>
      <c r="P1755" s="6">
        <f>IFERROR(INDEX('Hospitalisation Details'!$U:$U,MATCH($A1755,'Hospitalisation Details'!$A:$A,0)),"Not Found")</f>
        <v>0</v>
      </c>
      <c r="Q1755" s="6">
        <f>IFERROR(INDEX('Hospitalisation Details'!$W:$W,MATCH($A1755,'Hospitalisation Details'!$A:$A,0)),"Not Found")</f>
        <v>0</v>
      </c>
    </row>
    <row r="1756" spans="1:17" ht="15" customHeight="1" x14ac:dyDescent="0.3">
      <c r="A1756" s="6" t="str">
        <f>'Customer Names'!A1756</f>
        <v>Id1755</v>
      </c>
      <c r="B1756" s="6" t="str">
        <f>IFERROR(INDEX('Customer Names'!$D:$D,MATCH($A1756,'Customer Names'!$A:$A,0)),"Not Found")</f>
        <v>Rachael M.</v>
      </c>
      <c r="C1756" s="6">
        <f>IFERROR(INDEX('Medical Examinations'!$B:$B,MATCH($A1756,'Medical Examinations'!$A:$A,0)),"Not Found")</f>
        <v>18.54</v>
      </c>
      <c r="D1756" s="6">
        <f>IFERROR(INDEX('Medical Examinations'!$C:$C,MATCH($A1756,'Medical Examinations'!$A:$A,0)),"Not Found")</f>
        <v>4.95</v>
      </c>
      <c r="E1756" s="6" t="str">
        <f>IFERROR(INDEX('Medical Examinations'!$I:$I,MATCH($A1756,'Medical Examinations'!$A:$A,0)),"Not Found")</f>
        <v>No</v>
      </c>
      <c r="F1756" s="6" t="str">
        <f>IFERROR(INDEX('Medical Examinations'!$J:$J,MATCH($A1756,'Medical Examinations'!$A:$A,0)),"Not Found")</f>
        <v>No</v>
      </c>
      <c r="G1756" s="6" t="str">
        <f>IFERROR(INDEX('Medical Examinations'!$F:$F,MATCH($A1756,'Medical Examinations'!$A:$A,0)),"Not Found")</f>
        <v>No</v>
      </c>
      <c r="H1756" s="6">
        <f>IFERROR(INDEX('Medical Examinations'!$L:$L,MATCH($A1756,'Medical Examinations'!$A:$A,0)),"Not Found")</f>
        <v>0</v>
      </c>
      <c r="I1756" s="6" t="str">
        <f>IFERROR(INDEX('Medical Examinations'!$K:$K,MATCH($A1756,'Medical Examinations'!$A:$A,0)),"Not Found")</f>
        <v>No</v>
      </c>
      <c r="J1756" s="6" t="str">
        <f>IFERROR(INDEX('Medical Examinations'!$M:$M,MATCH($A1756,'Medical Examinations'!$A:$A,0)),"Not Found")</f>
        <v>Normal Weight</v>
      </c>
      <c r="K1756" s="6" t="str">
        <f>IFERROR(INDEX('Medical Examinations'!$N:$N,MATCH($A1756,'Medical Examinations'!$A:$A,0)),"Not Found")</f>
        <v>Normal</v>
      </c>
      <c r="L1756" s="12">
        <f>IFERROR(INDEX('Hospitalisation Details'!$V:$V,MATCH($A1756,'Hospitalisation Details'!$A:$A,0)),"Not Found")</f>
        <v>0</v>
      </c>
      <c r="M1756" s="13">
        <f>IFERROR(INDEX('Hospitalisation Details'!$F:$F,MATCH($A1756,'Hospitalisation Details'!$A:$A,0)),"Not Found")</f>
        <v>5054.05</v>
      </c>
      <c r="N1756" s="6">
        <f>IFERROR(INDEX('Hospitalisation Details'!$S:$S,MATCH($A1756,'Hospitalisation Details'!$A:$A,0)),"Not Found")</f>
        <v>29471</v>
      </c>
      <c r="O1756" s="6">
        <f>IFERROR(INDEX('Hospitalisation Details'!$T:$T,MATCH($A1756,'Hospitalisation Details'!$A:$A,0)),"Not Found")</f>
        <v>42</v>
      </c>
      <c r="P1756" s="6">
        <f>IFERROR(INDEX('Hospitalisation Details'!$U:$U,MATCH($A1756,'Hospitalisation Details'!$A:$A,0)),"Not Found")</f>
        <v>0</v>
      </c>
      <c r="Q1756" s="6">
        <f>IFERROR(INDEX('Hospitalisation Details'!$W:$W,MATCH($A1756,'Hospitalisation Details'!$A:$A,0)),"Not Found")</f>
        <v>0</v>
      </c>
    </row>
    <row r="1757" spans="1:17" ht="15" customHeight="1" x14ac:dyDescent="0.3">
      <c r="A1757" s="6" t="str">
        <f>'Customer Names'!A1757</f>
        <v>Id1756</v>
      </c>
      <c r="B1757" s="6" t="str">
        <f>IFERROR(INDEX('Customer Names'!$D:$D,MATCH($A1757,'Customer Names'!$A:$A,0)),"Not Found")</f>
        <v>Pilar</v>
      </c>
      <c r="C1757" s="6">
        <f>IFERROR(INDEX('Medical Examinations'!$B:$B,MATCH($A1757,'Medical Examinations'!$A:$A,0)),"Not Found")</f>
        <v>32.18</v>
      </c>
      <c r="D1757" s="6">
        <f>IFERROR(INDEX('Medical Examinations'!$C:$C,MATCH($A1757,'Medical Examinations'!$A:$A,0)),"Not Found")</f>
        <v>6.44</v>
      </c>
      <c r="E1757" s="6" t="str">
        <f>IFERROR(INDEX('Medical Examinations'!$I:$I,MATCH($A1757,'Medical Examinations'!$A:$A,0)),"Not Found")</f>
        <v>Yes</v>
      </c>
      <c r="F1757" s="6" t="str">
        <f>IFERROR(INDEX('Medical Examinations'!$J:$J,MATCH($A1757,'Medical Examinations'!$A:$A,0)),"Not Found")</f>
        <v>No</v>
      </c>
      <c r="G1757" s="6" t="str">
        <f>IFERROR(INDEX('Medical Examinations'!$F:$F,MATCH($A1757,'Medical Examinations'!$A:$A,0)),"Not Found")</f>
        <v>Yes</v>
      </c>
      <c r="H1757" s="6">
        <f>IFERROR(INDEX('Medical Examinations'!$L:$L,MATCH($A1757,'Medical Examinations'!$A:$A,0)),"Not Found")</f>
        <v>1</v>
      </c>
      <c r="I1757" s="6" t="str">
        <f>IFERROR(INDEX('Medical Examinations'!$K:$K,MATCH($A1757,'Medical Examinations'!$A:$A,0)),"Not Found")</f>
        <v>No</v>
      </c>
      <c r="J1757" s="6" t="str">
        <f>IFERROR(INDEX('Medical Examinations'!$M:$M,MATCH($A1757,'Medical Examinations'!$A:$A,0)),"Not Found")</f>
        <v>Obesity</v>
      </c>
      <c r="K1757" s="6" t="str">
        <f>IFERROR(INDEX('Medical Examinations'!$N:$N,MATCH($A1757,'Medical Examinations'!$A:$A,0)),"Not Found")</f>
        <v>Diabetic</v>
      </c>
      <c r="L1757" s="12">
        <f>IFERROR(INDEX('Hospitalisation Details'!$V:$V,MATCH($A1757,'Hospitalisation Details'!$A:$A,0)),"Not Found")</f>
        <v>0</v>
      </c>
      <c r="M1757" s="13">
        <f>IFERROR(INDEX('Hospitalisation Details'!$F:$F,MATCH($A1757,'Hospitalisation Details'!$A:$A,0)),"Not Found")</f>
        <v>5045.1499999999996</v>
      </c>
      <c r="N1757" s="6">
        <f>IFERROR(INDEX('Hospitalisation Details'!$S:$S,MATCH($A1757,'Hospitalisation Details'!$A:$A,0)),"Not Found")</f>
        <v>35640</v>
      </c>
      <c r="O1757" s="6">
        <f>IFERROR(INDEX('Hospitalisation Details'!$T:$T,MATCH($A1757,'Hospitalisation Details'!$A:$A,0)),"Not Found")</f>
        <v>25</v>
      </c>
      <c r="P1757" s="6">
        <f>IFERROR(INDEX('Hospitalisation Details'!$U:$U,MATCH($A1757,'Hospitalisation Details'!$A:$A,0)),"Not Found")</f>
        <v>0</v>
      </c>
      <c r="Q1757" s="6">
        <f>IFERROR(INDEX('Hospitalisation Details'!$W:$W,MATCH($A1757,'Hospitalisation Details'!$A:$A,0)),"Not Found")</f>
        <v>0</v>
      </c>
    </row>
    <row r="1758" spans="1:17" ht="15" customHeight="1" x14ac:dyDescent="0.3">
      <c r="A1758" s="6" t="str">
        <f>'Customer Names'!A1758</f>
        <v>Id1757</v>
      </c>
      <c r="B1758" s="6" t="str">
        <f>IFERROR(INDEX('Customer Names'!$D:$D,MATCH($A1758,'Customer Names'!$A:$A,0)),"Not Found")</f>
        <v>Kyle M</v>
      </c>
      <c r="C1758" s="6">
        <f>IFERROR(INDEX('Medical Examinations'!$B:$B,MATCH($A1758,'Medical Examinations'!$A:$A,0)),"Not Found")</f>
        <v>37.380000000000003</v>
      </c>
      <c r="D1758" s="6">
        <f>IFERROR(INDEX('Medical Examinations'!$C:$C,MATCH($A1758,'Medical Examinations'!$A:$A,0)),"Not Found")</f>
        <v>6.05</v>
      </c>
      <c r="E1758" s="6" t="str">
        <f>IFERROR(INDEX('Medical Examinations'!$I:$I,MATCH($A1758,'Medical Examinations'!$A:$A,0)),"Not Found")</f>
        <v>Yes</v>
      </c>
      <c r="F1758" s="6" t="str">
        <f>IFERROR(INDEX('Medical Examinations'!$J:$J,MATCH($A1758,'Medical Examinations'!$A:$A,0)),"Not Found")</f>
        <v>No</v>
      </c>
      <c r="G1758" s="6" t="str">
        <f>IFERROR(INDEX('Medical Examinations'!$F:$F,MATCH($A1758,'Medical Examinations'!$A:$A,0)),"Not Found")</f>
        <v>No</v>
      </c>
      <c r="H1758" s="6">
        <f>IFERROR(INDEX('Medical Examinations'!$L:$L,MATCH($A1758,'Medical Examinations'!$A:$A,0)),"Not Found")</f>
        <v>0</v>
      </c>
      <c r="I1758" s="6" t="str">
        <f>IFERROR(INDEX('Medical Examinations'!$K:$K,MATCH($A1758,'Medical Examinations'!$A:$A,0)),"Not Found")</f>
        <v>No</v>
      </c>
      <c r="J1758" s="6" t="str">
        <f>IFERROR(INDEX('Medical Examinations'!$M:$M,MATCH($A1758,'Medical Examinations'!$A:$A,0)),"Not Found")</f>
        <v>Obesity</v>
      </c>
      <c r="K1758" s="6" t="str">
        <f>IFERROR(INDEX('Medical Examinations'!$N:$N,MATCH($A1758,'Medical Examinations'!$A:$A,0)),"Not Found")</f>
        <v>Prediabetic</v>
      </c>
      <c r="L1758" s="12">
        <f>IFERROR(INDEX('Hospitalisation Details'!$V:$V,MATCH($A1758,'Hospitalisation Details'!$A:$A,0)),"Not Found")</f>
        <v>0</v>
      </c>
      <c r="M1758" s="13">
        <f>IFERROR(INDEX('Hospitalisation Details'!$F:$F,MATCH($A1758,'Hospitalisation Details'!$A:$A,0)),"Not Found")</f>
        <v>5043.13</v>
      </c>
      <c r="N1758" s="6">
        <f>IFERROR(INDEX('Hospitalisation Details'!$S:$S,MATCH($A1758,'Hospitalisation Details'!$A:$A,0)),"Not Found")</f>
        <v>37180</v>
      </c>
      <c r="O1758" s="6">
        <f>IFERROR(INDEX('Hospitalisation Details'!$T:$T,MATCH($A1758,'Hospitalisation Details'!$A:$A,0)),"Not Found")</f>
        <v>21</v>
      </c>
      <c r="P1758" s="6">
        <f>IFERROR(INDEX('Hospitalisation Details'!$U:$U,MATCH($A1758,'Hospitalisation Details'!$A:$A,0)),"Not Found")</f>
        <v>0</v>
      </c>
      <c r="Q1758" s="6">
        <f>IFERROR(INDEX('Hospitalisation Details'!$W:$W,MATCH($A1758,'Hospitalisation Details'!$A:$A,0)),"Not Found")</f>
        <v>0</v>
      </c>
    </row>
    <row r="1759" spans="1:17" ht="15" customHeight="1" x14ac:dyDescent="0.3">
      <c r="A1759" s="6" t="str">
        <f>'Customer Names'!A1759</f>
        <v>Id1758</v>
      </c>
      <c r="B1759" s="6" t="str">
        <f>IFERROR(INDEX('Customer Names'!$D:$D,MATCH($A1759,'Customer Names'!$A:$A,0)),"Not Found")</f>
        <v>Christie</v>
      </c>
      <c r="C1759" s="6">
        <f>IFERROR(INDEX('Medical Examinations'!$B:$B,MATCH($A1759,'Medical Examinations'!$A:$A,0)),"Not Found")</f>
        <v>31.12</v>
      </c>
      <c r="D1759" s="6">
        <f>IFERROR(INDEX('Medical Examinations'!$C:$C,MATCH($A1759,'Medical Examinations'!$A:$A,0)),"Not Found")</f>
        <v>4.76</v>
      </c>
      <c r="E1759" s="6" t="str">
        <f>IFERROR(INDEX('Medical Examinations'!$I:$I,MATCH($A1759,'Medical Examinations'!$A:$A,0)),"Not Found")</f>
        <v>Yes</v>
      </c>
      <c r="F1759" s="6" t="str">
        <f>IFERROR(INDEX('Medical Examinations'!$J:$J,MATCH($A1759,'Medical Examinations'!$A:$A,0)),"Not Found")</f>
        <v>No</v>
      </c>
      <c r="G1759" s="6" t="str">
        <f>IFERROR(INDEX('Medical Examinations'!$F:$F,MATCH($A1759,'Medical Examinations'!$A:$A,0)),"Not Found")</f>
        <v>Yes</v>
      </c>
      <c r="H1759" s="6">
        <f>IFERROR(INDEX('Medical Examinations'!$L:$L,MATCH($A1759,'Medical Examinations'!$A:$A,0)),"Not Found")</f>
        <v>1</v>
      </c>
      <c r="I1759" s="6" t="str">
        <f>IFERROR(INDEX('Medical Examinations'!$K:$K,MATCH($A1759,'Medical Examinations'!$A:$A,0)),"Not Found")</f>
        <v>No</v>
      </c>
      <c r="J1759" s="6" t="str">
        <f>IFERROR(INDEX('Medical Examinations'!$M:$M,MATCH($A1759,'Medical Examinations'!$A:$A,0)),"Not Found")</f>
        <v>Obesity</v>
      </c>
      <c r="K1759" s="6" t="str">
        <f>IFERROR(INDEX('Medical Examinations'!$N:$N,MATCH($A1759,'Medical Examinations'!$A:$A,0)),"Not Found")</f>
        <v>Normal</v>
      </c>
      <c r="L1759" s="12">
        <f>IFERROR(INDEX('Hospitalisation Details'!$V:$V,MATCH($A1759,'Hospitalisation Details'!$A:$A,0)),"Not Found")</f>
        <v>0</v>
      </c>
      <c r="M1759" s="13">
        <f>IFERROR(INDEX('Hospitalisation Details'!$F:$F,MATCH($A1759,'Hospitalisation Details'!$A:$A,0)),"Not Found")</f>
        <v>5038.57</v>
      </c>
      <c r="N1759" s="6">
        <f>IFERROR(INDEX('Hospitalisation Details'!$S:$S,MATCH($A1759,'Hospitalisation Details'!$A:$A,0)),"Not Found")</f>
        <v>35768</v>
      </c>
      <c r="O1759" s="6">
        <f>IFERROR(INDEX('Hospitalisation Details'!$T:$T,MATCH($A1759,'Hospitalisation Details'!$A:$A,0)),"Not Found")</f>
        <v>25</v>
      </c>
      <c r="P1759" s="6">
        <f>IFERROR(INDEX('Hospitalisation Details'!$U:$U,MATCH($A1759,'Hospitalisation Details'!$A:$A,0)),"Not Found")</f>
        <v>0</v>
      </c>
      <c r="Q1759" s="6">
        <f>IFERROR(INDEX('Hospitalisation Details'!$W:$W,MATCH($A1759,'Hospitalisation Details'!$A:$A,0)),"Not Found")</f>
        <v>0</v>
      </c>
    </row>
    <row r="1760" spans="1:17" ht="15" customHeight="1" x14ac:dyDescent="0.3">
      <c r="A1760" s="6" t="str">
        <f>'Customer Names'!A1760</f>
        <v>Id1759</v>
      </c>
      <c r="B1760" s="6" t="str">
        <f>IFERROR(INDEX('Customer Names'!$D:$D,MATCH($A1760,'Customer Names'!$A:$A,0)),"Not Found")</f>
        <v>David A.</v>
      </c>
      <c r="C1760" s="6">
        <f>IFERROR(INDEX('Medical Examinations'!$B:$B,MATCH($A1760,'Medical Examinations'!$A:$A,0)),"Not Found")</f>
        <v>22.01</v>
      </c>
      <c r="D1760" s="6">
        <f>IFERROR(INDEX('Medical Examinations'!$C:$C,MATCH($A1760,'Medical Examinations'!$A:$A,0)),"Not Found")</f>
        <v>6.72</v>
      </c>
      <c r="E1760" s="6" t="str">
        <f>IFERROR(INDEX('Medical Examinations'!$I:$I,MATCH($A1760,'Medical Examinations'!$A:$A,0)),"Not Found")</f>
        <v>Yes</v>
      </c>
      <c r="F1760" s="6" t="str">
        <f>IFERROR(INDEX('Medical Examinations'!$J:$J,MATCH($A1760,'Medical Examinations'!$A:$A,0)),"Not Found")</f>
        <v>No</v>
      </c>
      <c r="G1760" s="6" t="str">
        <f>IFERROR(INDEX('Medical Examinations'!$F:$F,MATCH($A1760,'Medical Examinations'!$A:$A,0)),"Not Found")</f>
        <v>No</v>
      </c>
      <c r="H1760" s="6">
        <f>IFERROR(INDEX('Medical Examinations'!$L:$L,MATCH($A1760,'Medical Examinations'!$A:$A,0)),"Not Found")</f>
        <v>1</v>
      </c>
      <c r="I1760" s="6" t="str">
        <f>IFERROR(INDEX('Medical Examinations'!$K:$K,MATCH($A1760,'Medical Examinations'!$A:$A,0)),"Not Found")</f>
        <v>No</v>
      </c>
      <c r="J1760" s="6" t="str">
        <f>IFERROR(INDEX('Medical Examinations'!$M:$M,MATCH($A1760,'Medical Examinations'!$A:$A,0)),"Not Found")</f>
        <v>Normal Weight</v>
      </c>
      <c r="K1760" s="6" t="str">
        <f>IFERROR(INDEX('Medical Examinations'!$N:$N,MATCH($A1760,'Medical Examinations'!$A:$A,0)),"Not Found")</f>
        <v>Diabetic</v>
      </c>
      <c r="L1760" s="12">
        <f>IFERROR(INDEX('Hospitalisation Details'!$V:$V,MATCH($A1760,'Hospitalisation Details'!$A:$A,0)),"Not Found")</f>
        <v>0</v>
      </c>
      <c r="M1760" s="13">
        <f>IFERROR(INDEX('Hospitalisation Details'!$F:$F,MATCH($A1760,'Hospitalisation Details'!$A:$A,0)),"Not Found")</f>
        <v>5034.1000000000004</v>
      </c>
      <c r="N1760" s="6">
        <f>IFERROR(INDEX('Hospitalisation Details'!$S:$S,MATCH($A1760,'Hospitalisation Details'!$A:$A,0)),"Not Found")</f>
        <v>31592</v>
      </c>
      <c r="O1760" s="6">
        <f>IFERROR(INDEX('Hospitalisation Details'!$T:$T,MATCH($A1760,'Hospitalisation Details'!$A:$A,0)),"Not Found")</f>
        <v>36</v>
      </c>
      <c r="P1760" s="6">
        <f>IFERROR(INDEX('Hospitalisation Details'!$U:$U,MATCH($A1760,'Hospitalisation Details'!$A:$A,0)),"Not Found")</f>
        <v>0</v>
      </c>
      <c r="Q1760" s="6">
        <f>IFERROR(INDEX('Hospitalisation Details'!$W:$W,MATCH($A1760,'Hospitalisation Details'!$A:$A,0)),"Not Found")</f>
        <v>0</v>
      </c>
    </row>
    <row r="1761" spans="1:17" ht="15" customHeight="1" x14ac:dyDescent="0.3">
      <c r="A1761" s="6" t="str">
        <f>'Customer Names'!A1761</f>
        <v>Id1760</v>
      </c>
      <c r="B1761" s="6" t="str">
        <f>IFERROR(INDEX('Customer Names'!$D:$D,MATCH($A1761,'Customer Names'!$A:$A,0)),"Not Found")</f>
        <v>Masahiro</v>
      </c>
      <c r="C1761" s="6">
        <f>IFERROR(INDEX('Medical Examinations'!$B:$B,MATCH($A1761,'Medical Examinations'!$A:$A,0)),"Not Found")</f>
        <v>27.645</v>
      </c>
      <c r="D1761" s="6">
        <f>IFERROR(INDEX('Medical Examinations'!$C:$C,MATCH($A1761,'Medical Examinations'!$A:$A,0)),"Not Found")</f>
        <v>5.7</v>
      </c>
      <c r="E1761" s="6" t="str">
        <f>IFERROR(INDEX('Medical Examinations'!$I:$I,MATCH($A1761,'Medical Examinations'!$A:$A,0)),"Not Found")</f>
        <v>No</v>
      </c>
      <c r="F1761" s="6" t="str">
        <f>IFERROR(INDEX('Medical Examinations'!$J:$J,MATCH($A1761,'Medical Examinations'!$A:$A,0)),"Not Found")</f>
        <v>No</v>
      </c>
      <c r="G1761" s="6" t="str">
        <f>IFERROR(INDEX('Medical Examinations'!$F:$F,MATCH($A1761,'Medical Examinations'!$A:$A,0)),"Not Found")</f>
        <v>No</v>
      </c>
      <c r="H1761" s="6">
        <f>IFERROR(INDEX('Medical Examinations'!$L:$L,MATCH($A1761,'Medical Examinations'!$A:$A,0)),"Not Found")</f>
        <v>0</v>
      </c>
      <c r="I1761" s="6" t="str">
        <f>IFERROR(INDEX('Medical Examinations'!$K:$K,MATCH($A1761,'Medical Examinations'!$A:$A,0)),"Not Found")</f>
        <v>No</v>
      </c>
      <c r="J1761" s="6" t="str">
        <f>IFERROR(INDEX('Medical Examinations'!$M:$M,MATCH($A1761,'Medical Examinations'!$A:$A,0)),"Not Found")</f>
        <v>Overweight</v>
      </c>
      <c r="K1761" s="6" t="str">
        <f>IFERROR(INDEX('Medical Examinations'!$N:$N,MATCH($A1761,'Medical Examinations'!$A:$A,0)),"Not Found")</f>
        <v>Prediabetic</v>
      </c>
      <c r="L1761" s="12">
        <f>IFERROR(INDEX('Hospitalisation Details'!$V:$V,MATCH($A1761,'Hospitalisation Details'!$A:$A,0)),"Not Found")</f>
        <v>0</v>
      </c>
      <c r="M1761" s="13">
        <f>IFERROR(INDEX('Hospitalisation Details'!$F:$F,MATCH($A1761,'Hospitalisation Details'!$A:$A,0)),"Not Found")</f>
        <v>5031.2700000000004</v>
      </c>
      <c r="N1761" s="6">
        <f>IFERROR(INDEX('Hospitalisation Details'!$S:$S,MATCH($A1761,'Hospitalisation Details'!$A:$A,0)),"Not Found")</f>
        <v>33491</v>
      </c>
      <c r="O1761" s="6">
        <f>IFERROR(INDEX('Hospitalisation Details'!$T:$T,MATCH($A1761,'Hospitalisation Details'!$A:$A,0)),"Not Found")</f>
        <v>31</v>
      </c>
      <c r="P1761" s="6">
        <f>IFERROR(INDEX('Hospitalisation Details'!$U:$U,MATCH($A1761,'Hospitalisation Details'!$A:$A,0)),"Not Found")</f>
        <v>0</v>
      </c>
      <c r="Q1761" s="6">
        <f>IFERROR(INDEX('Hospitalisation Details'!$W:$W,MATCH($A1761,'Hospitalisation Details'!$A:$A,0)),"Not Found")</f>
        <v>0</v>
      </c>
    </row>
    <row r="1762" spans="1:17" ht="15" customHeight="1" x14ac:dyDescent="0.3">
      <c r="A1762" s="6" t="str">
        <f>'Customer Names'!A1762</f>
        <v>Id1761</v>
      </c>
      <c r="B1762" s="6" t="str">
        <f>IFERROR(INDEX('Customer Names'!$D:$D,MATCH($A1762,'Customer Names'!$A:$A,0)),"Not Found")</f>
        <v>Logan B.</v>
      </c>
      <c r="C1762" s="6">
        <f>IFERROR(INDEX('Medical Examinations'!$B:$B,MATCH($A1762,'Medical Examinations'!$A:$A,0)),"Not Found")</f>
        <v>29.64</v>
      </c>
      <c r="D1762" s="6">
        <f>IFERROR(INDEX('Medical Examinations'!$C:$C,MATCH($A1762,'Medical Examinations'!$A:$A,0)),"Not Found")</f>
        <v>5.31</v>
      </c>
      <c r="E1762" s="6" t="str">
        <f>IFERROR(INDEX('Medical Examinations'!$I:$I,MATCH($A1762,'Medical Examinations'!$A:$A,0)),"Not Found")</f>
        <v>Yes</v>
      </c>
      <c r="F1762" s="6" t="str">
        <f>IFERROR(INDEX('Medical Examinations'!$J:$J,MATCH($A1762,'Medical Examinations'!$A:$A,0)),"Not Found")</f>
        <v>No</v>
      </c>
      <c r="G1762" s="6" t="str">
        <f>IFERROR(INDEX('Medical Examinations'!$F:$F,MATCH($A1762,'Medical Examinations'!$A:$A,0)),"Not Found")</f>
        <v>No</v>
      </c>
      <c r="H1762" s="6">
        <f>IFERROR(INDEX('Medical Examinations'!$L:$L,MATCH($A1762,'Medical Examinations'!$A:$A,0)),"Not Found")</f>
        <v>0</v>
      </c>
      <c r="I1762" s="6" t="str">
        <f>IFERROR(INDEX('Medical Examinations'!$K:$K,MATCH($A1762,'Medical Examinations'!$A:$A,0)),"Not Found")</f>
        <v>No</v>
      </c>
      <c r="J1762" s="6" t="str">
        <f>IFERROR(INDEX('Medical Examinations'!$M:$M,MATCH($A1762,'Medical Examinations'!$A:$A,0)),"Not Found")</f>
        <v>Overweight</v>
      </c>
      <c r="K1762" s="6" t="str">
        <f>IFERROR(INDEX('Medical Examinations'!$N:$N,MATCH($A1762,'Medical Examinations'!$A:$A,0)),"Not Found")</f>
        <v>Normal</v>
      </c>
      <c r="L1762" s="12">
        <f>IFERROR(INDEX('Hospitalisation Details'!$V:$V,MATCH($A1762,'Hospitalisation Details'!$A:$A,0)),"Not Found")</f>
        <v>0</v>
      </c>
      <c r="M1762" s="13">
        <f>IFERROR(INDEX('Hospitalisation Details'!$F:$F,MATCH($A1762,'Hospitalisation Details'!$A:$A,0)),"Not Found")</f>
        <v>5028.1499999999996</v>
      </c>
      <c r="N1762" s="6">
        <f>IFERROR(INDEX('Hospitalisation Details'!$S:$S,MATCH($A1762,'Hospitalisation Details'!$A:$A,0)),"Not Found")</f>
        <v>31409</v>
      </c>
      <c r="O1762" s="6">
        <f>IFERROR(INDEX('Hospitalisation Details'!$T:$T,MATCH($A1762,'Hospitalisation Details'!$A:$A,0)),"Not Found")</f>
        <v>37</v>
      </c>
      <c r="P1762" s="6">
        <f>IFERROR(INDEX('Hospitalisation Details'!$U:$U,MATCH($A1762,'Hospitalisation Details'!$A:$A,0)),"Not Found")</f>
        <v>0</v>
      </c>
      <c r="Q1762" s="6">
        <f>IFERROR(INDEX('Hospitalisation Details'!$W:$W,MATCH($A1762,'Hospitalisation Details'!$A:$A,0)),"Not Found")</f>
        <v>0</v>
      </c>
    </row>
    <row r="1763" spans="1:17" ht="15" customHeight="1" x14ac:dyDescent="0.3">
      <c r="A1763" s="6" t="str">
        <f>'Customer Names'!A1763</f>
        <v>Id1762</v>
      </c>
      <c r="B1763" s="6" t="str">
        <f>IFERROR(INDEX('Customer Names'!$D:$D,MATCH($A1763,'Customer Names'!$A:$A,0)),"Not Found")</f>
        <v>Stephanie L.</v>
      </c>
      <c r="C1763" s="6">
        <f>IFERROR(INDEX('Medical Examinations'!$B:$B,MATCH($A1763,'Medical Examinations'!$A:$A,0)),"Not Found")</f>
        <v>33.700000000000003</v>
      </c>
      <c r="D1763" s="6">
        <f>IFERROR(INDEX('Medical Examinations'!$C:$C,MATCH($A1763,'Medical Examinations'!$A:$A,0)),"Not Found")</f>
        <v>4.32</v>
      </c>
      <c r="E1763" s="6" t="str">
        <f>IFERROR(INDEX('Medical Examinations'!$I:$I,MATCH($A1763,'Medical Examinations'!$A:$A,0)),"Not Found")</f>
        <v>Yes</v>
      </c>
      <c r="F1763" s="6" t="str">
        <f>IFERROR(INDEX('Medical Examinations'!$J:$J,MATCH($A1763,'Medical Examinations'!$A:$A,0)),"Not Found")</f>
        <v>No</v>
      </c>
      <c r="G1763" s="6" t="str">
        <f>IFERROR(INDEX('Medical Examinations'!$F:$F,MATCH($A1763,'Medical Examinations'!$A:$A,0)),"Not Found")</f>
        <v>No</v>
      </c>
      <c r="H1763" s="6">
        <f>IFERROR(INDEX('Medical Examinations'!$L:$L,MATCH($A1763,'Medical Examinations'!$A:$A,0)),"Not Found")</f>
        <v>1</v>
      </c>
      <c r="I1763" s="6" t="str">
        <f>IFERROR(INDEX('Medical Examinations'!$K:$K,MATCH($A1763,'Medical Examinations'!$A:$A,0)),"Not Found")</f>
        <v>No</v>
      </c>
      <c r="J1763" s="6" t="str">
        <f>IFERROR(INDEX('Medical Examinations'!$M:$M,MATCH($A1763,'Medical Examinations'!$A:$A,0)),"Not Found")</f>
        <v>Obesity</v>
      </c>
      <c r="K1763" s="6" t="str">
        <f>IFERROR(INDEX('Medical Examinations'!$N:$N,MATCH($A1763,'Medical Examinations'!$A:$A,0)),"Not Found")</f>
        <v>Normal</v>
      </c>
      <c r="L1763" s="12">
        <f>IFERROR(INDEX('Hospitalisation Details'!$V:$V,MATCH($A1763,'Hospitalisation Details'!$A:$A,0)),"Not Found")</f>
        <v>0</v>
      </c>
      <c r="M1763" s="13">
        <f>IFERROR(INDEX('Hospitalisation Details'!$F:$F,MATCH($A1763,'Hospitalisation Details'!$A:$A,0)),"Not Found")</f>
        <v>5012.47</v>
      </c>
      <c r="N1763" s="6">
        <f>IFERROR(INDEX('Hospitalisation Details'!$S:$S,MATCH($A1763,'Hospitalisation Details'!$A:$A,0)),"Not Found")</f>
        <v>32456</v>
      </c>
      <c r="O1763" s="6">
        <f>IFERROR(INDEX('Hospitalisation Details'!$T:$T,MATCH($A1763,'Hospitalisation Details'!$A:$A,0)),"Not Found")</f>
        <v>34</v>
      </c>
      <c r="P1763" s="6">
        <f>IFERROR(INDEX('Hospitalisation Details'!$U:$U,MATCH($A1763,'Hospitalisation Details'!$A:$A,0)),"Not Found")</f>
        <v>0</v>
      </c>
      <c r="Q1763" s="6">
        <f>IFERROR(INDEX('Hospitalisation Details'!$W:$W,MATCH($A1763,'Hospitalisation Details'!$A:$A,0)),"Not Found")</f>
        <v>0</v>
      </c>
    </row>
    <row r="1764" spans="1:17" ht="15" customHeight="1" x14ac:dyDescent="0.3">
      <c r="A1764" s="6" t="str">
        <f>'Customer Names'!A1764</f>
        <v>Id1763</v>
      </c>
      <c r="B1764" s="6" t="str">
        <f>IFERROR(INDEX('Customer Names'!$D:$D,MATCH($A1764,'Customer Names'!$A:$A,0)),"Not Found")</f>
        <v>Angela H</v>
      </c>
      <c r="C1764" s="6">
        <f>IFERROR(INDEX('Medical Examinations'!$B:$B,MATCH($A1764,'Medical Examinations'!$A:$A,0)),"Not Found")</f>
        <v>27.5</v>
      </c>
      <c r="D1764" s="6">
        <f>IFERROR(INDEX('Medical Examinations'!$C:$C,MATCH($A1764,'Medical Examinations'!$A:$A,0)),"Not Found")</f>
        <v>4.2300000000000004</v>
      </c>
      <c r="E1764" s="6" t="str">
        <f>IFERROR(INDEX('Medical Examinations'!$I:$I,MATCH($A1764,'Medical Examinations'!$A:$A,0)),"Not Found")</f>
        <v>Yes</v>
      </c>
      <c r="F1764" s="6" t="str">
        <f>IFERROR(INDEX('Medical Examinations'!$J:$J,MATCH($A1764,'Medical Examinations'!$A:$A,0)),"Not Found")</f>
        <v>No</v>
      </c>
      <c r="G1764" s="6" t="str">
        <f>IFERROR(INDEX('Medical Examinations'!$F:$F,MATCH($A1764,'Medical Examinations'!$A:$A,0)),"Not Found")</f>
        <v>No</v>
      </c>
      <c r="H1764" s="6">
        <f>IFERROR(INDEX('Medical Examinations'!$L:$L,MATCH($A1764,'Medical Examinations'!$A:$A,0)),"Not Found")</f>
        <v>1</v>
      </c>
      <c r="I1764" s="6" t="str">
        <f>IFERROR(INDEX('Medical Examinations'!$K:$K,MATCH($A1764,'Medical Examinations'!$A:$A,0)),"Not Found")</f>
        <v>No</v>
      </c>
      <c r="J1764" s="6" t="str">
        <f>IFERROR(INDEX('Medical Examinations'!$M:$M,MATCH($A1764,'Medical Examinations'!$A:$A,0)),"Not Found")</f>
        <v>Overweight</v>
      </c>
      <c r="K1764" s="6" t="str">
        <f>IFERROR(INDEX('Medical Examinations'!$N:$N,MATCH($A1764,'Medical Examinations'!$A:$A,0)),"Not Found")</f>
        <v>Normal</v>
      </c>
      <c r="L1764" s="12">
        <f>IFERROR(INDEX('Hospitalisation Details'!$V:$V,MATCH($A1764,'Hospitalisation Details'!$A:$A,0)),"Not Found")</f>
        <v>0</v>
      </c>
      <c r="M1764" s="13">
        <f>IFERROR(INDEX('Hospitalisation Details'!$F:$F,MATCH($A1764,'Hospitalisation Details'!$A:$A,0)),"Not Found")</f>
        <v>5003.8500000000004</v>
      </c>
      <c r="N1764" s="6">
        <f>IFERROR(INDEX('Hospitalisation Details'!$S:$S,MATCH($A1764,'Hospitalisation Details'!$A:$A,0)),"Not Found")</f>
        <v>32332</v>
      </c>
      <c r="O1764" s="6">
        <f>IFERROR(INDEX('Hospitalisation Details'!$T:$T,MATCH($A1764,'Hospitalisation Details'!$A:$A,0)),"Not Found")</f>
        <v>34</v>
      </c>
      <c r="P1764" s="6">
        <f>IFERROR(INDEX('Hospitalisation Details'!$U:$U,MATCH($A1764,'Hospitalisation Details'!$A:$A,0)),"Not Found")</f>
        <v>0</v>
      </c>
      <c r="Q1764" s="6">
        <f>IFERROR(INDEX('Hospitalisation Details'!$W:$W,MATCH($A1764,'Hospitalisation Details'!$A:$A,0)),"Not Found")</f>
        <v>0</v>
      </c>
    </row>
    <row r="1765" spans="1:17" ht="15" customHeight="1" x14ac:dyDescent="0.3">
      <c r="A1765" s="6" t="str">
        <f>'Customer Names'!A1765</f>
        <v>Id1764</v>
      </c>
      <c r="B1765" s="6" t="str">
        <f>IFERROR(INDEX('Customer Names'!$D:$D,MATCH($A1765,'Customer Names'!$A:$A,0)),"Not Found")</f>
        <v>Britt K</v>
      </c>
      <c r="C1765" s="6">
        <f>IFERROR(INDEX('Medical Examinations'!$B:$B,MATCH($A1765,'Medical Examinations'!$A:$A,0)),"Not Found")</f>
        <v>16.12</v>
      </c>
      <c r="D1765" s="6">
        <f>IFERROR(INDEX('Medical Examinations'!$C:$C,MATCH($A1765,'Medical Examinations'!$A:$A,0)),"Not Found")</f>
        <v>6.09</v>
      </c>
      <c r="E1765" s="6" t="str">
        <f>IFERROR(INDEX('Medical Examinations'!$I:$I,MATCH($A1765,'Medical Examinations'!$A:$A,0)),"Not Found")</f>
        <v>No</v>
      </c>
      <c r="F1765" s="6" t="str">
        <f>IFERROR(INDEX('Medical Examinations'!$J:$J,MATCH($A1765,'Medical Examinations'!$A:$A,0)),"Not Found")</f>
        <v>No</v>
      </c>
      <c r="G1765" s="6" t="str">
        <f>IFERROR(INDEX('Medical Examinations'!$F:$F,MATCH($A1765,'Medical Examinations'!$A:$A,0)),"Not Found")</f>
        <v>No</v>
      </c>
      <c r="H1765" s="6">
        <f>IFERROR(INDEX('Medical Examinations'!$L:$L,MATCH($A1765,'Medical Examinations'!$A:$A,0)),"Not Found")</f>
        <v>0</v>
      </c>
      <c r="I1765" s="6" t="str">
        <f>IFERROR(INDEX('Medical Examinations'!$K:$K,MATCH($A1765,'Medical Examinations'!$A:$A,0)),"Not Found")</f>
        <v>No</v>
      </c>
      <c r="J1765" s="6" t="str">
        <f>IFERROR(INDEX('Medical Examinations'!$M:$M,MATCH($A1765,'Medical Examinations'!$A:$A,0)),"Not Found")</f>
        <v>Underweight</v>
      </c>
      <c r="K1765" s="6" t="str">
        <f>IFERROR(INDEX('Medical Examinations'!$N:$N,MATCH($A1765,'Medical Examinations'!$A:$A,0)),"Not Found")</f>
        <v>Prediabetic</v>
      </c>
      <c r="L1765" s="12">
        <f>IFERROR(INDEX('Hospitalisation Details'!$V:$V,MATCH($A1765,'Hospitalisation Details'!$A:$A,0)),"Not Found")</f>
        <v>0</v>
      </c>
      <c r="M1765" s="13">
        <f>IFERROR(INDEX('Hospitalisation Details'!$F:$F,MATCH($A1765,'Hospitalisation Details'!$A:$A,0)),"Not Found")</f>
        <v>5003.7700000000004</v>
      </c>
      <c r="N1765" s="6">
        <f>IFERROR(INDEX('Hospitalisation Details'!$S:$S,MATCH($A1765,'Hospitalisation Details'!$A:$A,0)),"Not Found")</f>
        <v>28285</v>
      </c>
      <c r="O1765" s="6">
        <f>IFERROR(INDEX('Hospitalisation Details'!$T:$T,MATCH($A1765,'Hospitalisation Details'!$A:$A,0)),"Not Found")</f>
        <v>45</v>
      </c>
      <c r="P1765" s="6">
        <f>IFERROR(INDEX('Hospitalisation Details'!$U:$U,MATCH($A1765,'Hospitalisation Details'!$A:$A,0)),"Not Found")</f>
        <v>0</v>
      </c>
      <c r="Q1765" s="6">
        <f>IFERROR(INDEX('Hospitalisation Details'!$W:$W,MATCH($A1765,'Hospitalisation Details'!$A:$A,0)),"Not Found")</f>
        <v>0</v>
      </c>
    </row>
    <row r="1766" spans="1:17" ht="15" customHeight="1" x14ac:dyDescent="0.3">
      <c r="A1766" s="6" t="str">
        <f>'Customer Names'!A1766</f>
        <v>Id1765</v>
      </c>
      <c r="B1766" s="6" t="str">
        <f>IFERROR(INDEX('Customer Names'!$D:$D,MATCH($A1766,'Customer Names'!$A:$A,0)),"Not Found")</f>
        <v>Joyce R.</v>
      </c>
      <c r="C1766" s="6">
        <f>IFERROR(INDEX('Medical Examinations'!$B:$B,MATCH($A1766,'Medical Examinations'!$A:$A,0)),"Not Found")</f>
        <v>26.73</v>
      </c>
      <c r="D1766" s="6">
        <f>IFERROR(INDEX('Medical Examinations'!$C:$C,MATCH($A1766,'Medical Examinations'!$A:$A,0)),"Not Found")</f>
        <v>4.74</v>
      </c>
      <c r="E1766" s="6" t="str">
        <f>IFERROR(INDEX('Medical Examinations'!$I:$I,MATCH($A1766,'Medical Examinations'!$A:$A,0)),"Not Found")</f>
        <v>Yes</v>
      </c>
      <c r="F1766" s="6" t="str">
        <f>IFERROR(INDEX('Medical Examinations'!$J:$J,MATCH($A1766,'Medical Examinations'!$A:$A,0)),"Not Found")</f>
        <v>No</v>
      </c>
      <c r="G1766" s="6" t="str">
        <f>IFERROR(INDEX('Medical Examinations'!$F:$F,MATCH($A1766,'Medical Examinations'!$A:$A,0)),"Not Found")</f>
        <v>No</v>
      </c>
      <c r="H1766" s="6">
        <f>IFERROR(INDEX('Medical Examinations'!$L:$L,MATCH($A1766,'Medical Examinations'!$A:$A,0)),"Not Found")</f>
        <v>1</v>
      </c>
      <c r="I1766" s="6" t="str">
        <f>IFERROR(INDEX('Medical Examinations'!$K:$K,MATCH($A1766,'Medical Examinations'!$A:$A,0)),"Not Found")</f>
        <v>No</v>
      </c>
      <c r="J1766" s="6" t="str">
        <f>IFERROR(INDEX('Medical Examinations'!$M:$M,MATCH($A1766,'Medical Examinations'!$A:$A,0)),"Not Found")</f>
        <v>Overweight</v>
      </c>
      <c r="K1766" s="6" t="str">
        <f>IFERROR(INDEX('Medical Examinations'!$N:$N,MATCH($A1766,'Medical Examinations'!$A:$A,0)),"Not Found")</f>
        <v>Normal</v>
      </c>
      <c r="L1766" s="12">
        <f>IFERROR(INDEX('Hospitalisation Details'!$V:$V,MATCH($A1766,'Hospitalisation Details'!$A:$A,0)),"Not Found")</f>
        <v>0</v>
      </c>
      <c r="M1766" s="13">
        <f>IFERROR(INDEX('Hospitalisation Details'!$F:$F,MATCH($A1766,'Hospitalisation Details'!$A:$A,0)),"Not Found")</f>
        <v>5002.78</v>
      </c>
      <c r="N1766" s="6">
        <f>IFERROR(INDEX('Hospitalisation Details'!$S:$S,MATCH($A1766,'Hospitalisation Details'!$A:$A,0)),"Not Found")</f>
        <v>32390</v>
      </c>
      <c r="O1766" s="6">
        <f>IFERROR(INDEX('Hospitalisation Details'!$T:$T,MATCH($A1766,'Hospitalisation Details'!$A:$A,0)),"Not Found")</f>
        <v>34</v>
      </c>
      <c r="P1766" s="6">
        <f>IFERROR(INDEX('Hospitalisation Details'!$U:$U,MATCH($A1766,'Hospitalisation Details'!$A:$A,0)),"Not Found")</f>
        <v>0</v>
      </c>
      <c r="Q1766" s="6">
        <f>IFERROR(INDEX('Hospitalisation Details'!$W:$W,MATCH($A1766,'Hospitalisation Details'!$A:$A,0)),"Not Found")</f>
        <v>0</v>
      </c>
    </row>
    <row r="1767" spans="1:17" ht="15" customHeight="1" x14ac:dyDescent="0.3">
      <c r="A1767" s="6" t="str">
        <f>'Customer Names'!A1767</f>
        <v>Id1766</v>
      </c>
      <c r="B1767" s="6" t="str">
        <f>IFERROR(INDEX('Customer Names'!$D:$D,MATCH($A1767,'Customer Names'!$A:$A,0)),"Not Found")</f>
        <v>Ben</v>
      </c>
      <c r="C1767" s="6">
        <f>IFERROR(INDEX('Medical Examinations'!$B:$B,MATCH($A1767,'Medical Examinations'!$A:$A,0)),"Not Found")</f>
        <v>37.25</v>
      </c>
      <c r="D1767" s="6">
        <f>IFERROR(INDEX('Medical Examinations'!$C:$C,MATCH($A1767,'Medical Examinations'!$A:$A,0)),"Not Found")</f>
        <v>6.23</v>
      </c>
      <c r="E1767" s="6" t="str">
        <f>IFERROR(INDEX('Medical Examinations'!$I:$I,MATCH($A1767,'Medical Examinations'!$A:$A,0)),"Not Found")</f>
        <v>Yes</v>
      </c>
      <c r="F1767" s="6" t="str">
        <f>IFERROR(INDEX('Medical Examinations'!$J:$J,MATCH($A1767,'Medical Examinations'!$A:$A,0)),"Not Found")</f>
        <v>No</v>
      </c>
      <c r="G1767" s="6" t="str">
        <f>IFERROR(INDEX('Medical Examinations'!$F:$F,MATCH($A1767,'Medical Examinations'!$A:$A,0)),"Not Found")</f>
        <v>No</v>
      </c>
      <c r="H1767" s="6">
        <f>IFERROR(INDEX('Medical Examinations'!$L:$L,MATCH($A1767,'Medical Examinations'!$A:$A,0)),"Not Found")</f>
        <v>0</v>
      </c>
      <c r="I1767" s="6" t="str">
        <f>IFERROR(INDEX('Medical Examinations'!$K:$K,MATCH($A1767,'Medical Examinations'!$A:$A,0)),"Not Found")</f>
        <v>No</v>
      </c>
      <c r="J1767" s="6" t="str">
        <f>IFERROR(INDEX('Medical Examinations'!$M:$M,MATCH($A1767,'Medical Examinations'!$A:$A,0)),"Not Found")</f>
        <v>Obesity</v>
      </c>
      <c r="K1767" s="6" t="str">
        <f>IFERROR(INDEX('Medical Examinations'!$N:$N,MATCH($A1767,'Medical Examinations'!$A:$A,0)),"Not Found")</f>
        <v>Prediabetic</v>
      </c>
      <c r="L1767" s="12">
        <f>IFERROR(INDEX('Hospitalisation Details'!$V:$V,MATCH($A1767,'Hospitalisation Details'!$A:$A,0)),"Not Found")</f>
        <v>0</v>
      </c>
      <c r="M1767" s="13">
        <f>IFERROR(INDEX('Hospitalisation Details'!$F:$F,MATCH($A1767,'Hospitalisation Details'!$A:$A,0)),"Not Found")</f>
        <v>4999.04</v>
      </c>
      <c r="N1767" s="6">
        <f>IFERROR(INDEX('Hospitalisation Details'!$S:$S,MATCH($A1767,'Hospitalisation Details'!$A:$A,0)),"Not Found")</f>
        <v>37169</v>
      </c>
      <c r="O1767" s="6">
        <f>IFERROR(INDEX('Hospitalisation Details'!$T:$T,MATCH($A1767,'Hospitalisation Details'!$A:$A,0)),"Not Found")</f>
        <v>21</v>
      </c>
      <c r="P1767" s="6">
        <f>IFERROR(INDEX('Hospitalisation Details'!$U:$U,MATCH($A1767,'Hospitalisation Details'!$A:$A,0)),"Not Found")</f>
        <v>0</v>
      </c>
      <c r="Q1767" s="6">
        <f>IFERROR(INDEX('Hospitalisation Details'!$W:$W,MATCH($A1767,'Hospitalisation Details'!$A:$A,0)),"Not Found")</f>
        <v>0</v>
      </c>
    </row>
    <row r="1768" spans="1:17" ht="15" customHeight="1" x14ac:dyDescent="0.3">
      <c r="A1768" s="6" t="str">
        <f>'Customer Names'!A1768</f>
        <v>Id1767</v>
      </c>
      <c r="B1768" s="6" t="str">
        <f>IFERROR(INDEX('Customer Names'!$D:$D,MATCH($A1768,'Customer Names'!$A:$A,0)),"Not Found")</f>
        <v>Sarah M.</v>
      </c>
      <c r="C1768" s="6">
        <f>IFERROR(INDEX('Medical Examinations'!$B:$B,MATCH($A1768,'Medical Examinations'!$A:$A,0)),"Not Found")</f>
        <v>23.56</v>
      </c>
      <c r="D1768" s="6">
        <f>IFERROR(INDEX('Medical Examinations'!$C:$C,MATCH($A1768,'Medical Examinations'!$A:$A,0)),"Not Found")</f>
        <v>5.45</v>
      </c>
      <c r="E1768" s="6" t="str">
        <f>IFERROR(INDEX('Medical Examinations'!$I:$I,MATCH($A1768,'Medical Examinations'!$A:$A,0)),"Not Found")</f>
        <v>Yes</v>
      </c>
      <c r="F1768" s="6" t="str">
        <f>IFERROR(INDEX('Medical Examinations'!$J:$J,MATCH($A1768,'Medical Examinations'!$A:$A,0)),"Not Found")</f>
        <v>No</v>
      </c>
      <c r="G1768" s="6" t="str">
        <f>IFERROR(INDEX('Medical Examinations'!$F:$F,MATCH($A1768,'Medical Examinations'!$A:$A,0)),"Not Found")</f>
        <v>No</v>
      </c>
      <c r="H1768" s="6">
        <f>IFERROR(INDEX('Medical Examinations'!$L:$L,MATCH($A1768,'Medical Examinations'!$A:$A,0)),"Not Found")</f>
        <v>1</v>
      </c>
      <c r="I1768" s="6" t="str">
        <f>IFERROR(INDEX('Medical Examinations'!$K:$K,MATCH($A1768,'Medical Examinations'!$A:$A,0)),"Not Found")</f>
        <v>No</v>
      </c>
      <c r="J1768" s="6" t="str">
        <f>IFERROR(INDEX('Medical Examinations'!$M:$M,MATCH($A1768,'Medical Examinations'!$A:$A,0)),"Not Found")</f>
        <v>Normal Weight</v>
      </c>
      <c r="K1768" s="6" t="str">
        <f>IFERROR(INDEX('Medical Examinations'!$N:$N,MATCH($A1768,'Medical Examinations'!$A:$A,0)),"Not Found")</f>
        <v>Normal</v>
      </c>
      <c r="L1768" s="12">
        <f>IFERROR(INDEX('Hospitalisation Details'!$V:$V,MATCH($A1768,'Hospitalisation Details'!$A:$A,0)),"Not Found")</f>
        <v>0</v>
      </c>
      <c r="M1768" s="13">
        <f>IFERROR(INDEX('Hospitalisation Details'!$F:$F,MATCH($A1768,'Hospitalisation Details'!$A:$A,0)),"Not Found")</f>
        <v>4992.38</v>
      </c>
      <c r="N1768" s="6">
        <f>IFERROR(INDEX('Hospitalisation Details'!$S:$S,MATCH($A1768,'Hospitalisation Details'!$A:$A,0)),"Not Found")</f>
        <v>32318</v>
      </c>
      <c r="O1768" s="6">
        <f>IFERROR(INDEX('Hospitalisation Details'!$T:$T,MATCH($A1768,'Hospitalisation Details'!$A:$A,0)),"Not Found")</f>
        <v>34</v>
      </c>
      <c r="P1768" s="6">
        <f>IFERROR(INDEX('Hospitalisation Details'!$U:$U,MATCH($A1768,'Hospitalisation Details'!$A:$A,0)),"Not Found")</f>
        <v>0</v>
      </c>
      <c r="Q1768" s="6">
        <f>IFERROR(INDEX('Hospitalisation Details'!$W:$W,MATCH($A1768,'Hospitalisation Details'!$A:$A,0)),"Not Found")</f>
        <v>0</v>
      </c>
    </row>
    <row r="1769" spans="1:17" ht="15" customHeight="1" x14ac:dyDescent="0.3">
      <c r="A1769" s="6" t="str">
        <f>'Customer Names'!A1769</f>
        <v>Id1768</v>
      </c>
      <c r="B1769" s="6" t="str">
        <f>IFERROR(INDEX('Customer Names'!$D:$D,MATCH($A1769,'Customer Names'!$A:$A,0)),"Not Found")</f>
        <v>Sarah</v>
      </c>
      <c r="C1769" s="6">
        <f>IFERROR(INDEX('Medical Examinations'!$B:$B,MATCH($A1769,'Medical Examinations'!$A:$A,0)),"Not Found")</f>
        <v>15.84</v>
      </c>
      <c r="D1769" s="6">
        <f>IFERROR(INDEX('Medical Examinations'!$C:$C,MATCH($A1769,'Medical Examinations'!$A:$A,0)),"Not Found")</f>
        <v>10.34</v>
      </c>
      <c r="E1769" s="6" t="str">
        <f>IFERROR(INDEX('Medical Examinations'!$I:$I,MATCH($A1769,'Medical Examinations'!$A:$A,0)),"Not Found")</f>
        <v>No</v>
      </c>
      <c r="F1769" s="6" t="str">
        <f>IFERROR(INDEX('Medical Examinations'!$J:$J,MATCH($A1769,'Medical Examinations'!$A:$A,0)),"Not Found")</f>
        <v>No</v>
      </c>
      <c r="G1769" s="6" t="str">
        <f>IFERROR(INDEX('Medical Examinations'!$F:$F,MATCH($A1769,'Medical Examinations'!$A:$A,0)),"Not Found")</f>
        <v>No</v>
      </c>
      <c r="H1769" s="6">
        <f>IFERROR(INDEX('Medical Examinations'!$L:$L,MATCH($A1769,'Medical Examinations'!$A:$A,0)),"Not Found")</f>
        <v>2</v>
      </c>
      <c r="I1769" s="6" t="str">
        <f>IFERROR(INDEX('Medical Examinations'!$K:$K,MATCH($A1769,'Medical Examinations'!$A:$A,0)),"Not Found")</f>
        <v>No</v>
      </c>
      <c r="J1769" s="6" t="str">
        <f>IFERROR(INDEX('Medical Examinations'!$M:$M,MATCH($A1769,'Medical Examinations'!$A:$A,0)),"Not Found")</f>
        <v>Underweight</v>
      </c>
      <c r="K1769" s="6" t="str">
        <f>IFERROR(INDEX('Medical Examinations'!$N:$N,MATCH($A1769,'Medical Examinations'!$A:$A,0)),"Not Found")</f>
        <v>Diabetic</v>
      </c>
      <c r="L1769" s="12">
        <f>IFERROR(INDEX('Hospitalisation Details'!$V:$V,MATCH($A1769,'Hospitalisation Details'!$A:$A,0)),"Not Found")</f>
        <v>0</v>
      </c>
      <c r="M1769" s="13">
        <f>IFERROR(INDEX('Hospitalisation Details'!$F:$F,MATCH($A1769,'Hospitalisation Details'!$A:$A,0)),"Not Found")</f>
        <v>4985.22</v>
      </c>
      <c r="N1769" s="6">
        <f>IFERROR(INDEX('Hospitalisation Details'!$S:$S,MATCH($A1769,'Hospitalisation Details'!$A:$A,0)),"Not Found")</f>
        <v>26975</v>
      </c>
      <c r="O1769" s="6">
        <f>IFERROR(INDEX('Hospitalisation Details'!$T:$T,MATCH($A1769,'Hospitalisation Details'!$A:$A,0)),"Not Found")</f>
        <v>49</v>
      </c>
      <c r="P1769" s="6">
        <f>IFERROR(INDEX('Hospitalisation Details'!$U:$U,MATCH($A1769,'Hospitalisation Details'!$A:$A,0)),"Not Found")</f>
        <v>0</v>
      </c>
      <c r="Q1769" s="6">
        <f>IFERROR(INDEX('Hospitalisation Details'!$W:$W,MATCH($A1769,'Hospitalisation Details'!$A:$A,0)),"Not Found")</f>
        <v>0</v>
      </c>
    </row>
    <row r="1770" spans="1:17" ht="15" customHeight="1" x14ac:dyDescent="0.3">
      <c r="A1770" s="6" t="str">
        <f>'Customer Names'!A1770</f>
        <v>Id1769</v>
      </c>
      <c r="B1770" s="6" t="str">
        <f>IFERROR(INDEX('Customer Names'!$D:$D,MATCH($A1770,'Customer Names'!$A:$A,0)),"Not Found")</f>
        <v>Katie</v>
      </c>
      <c r="C1770" s="6">
        <f>IFERROR(INDEX('Medical Examinations'!$B:$B,MATCH($A1770,'Medical Examinations'!$A:$A,0)),"Not Found")</f>
        <v>36.630000000000003</v>
      </c>
      <c r="D1770" s="6">
        <f>IFERROR(INDEX('Medical Examinations'!$C:$C,MATCH($A1770,'Medical Examinations'!$A:$A,0)),"Not Found")</f>
        <v>5.15</v>
      </c>
      <c r="E1770" s="6" t="str">
        <f>IFERROR(INDEX('Medical Examinations'!$I:$I,MATCH($A1770,'Medical Examinations'!$A:$A,0)),"Not Found")</f>
        <v>No</v>
      </c>
      <c r="F1770" s="6" t="str">
        <f>IFERROR(INDEX('Medical Examinations'!$J:$J,MATCH($A1770,'Medical Examinations'!$A:$A,0)),"Not Found")</f>
        <v>No</v>
      </c>
      <c r="G1770" s="6" t="str">
        <f>IFERROR(INDEX('Medical Examinations'!$F:$F,MATCH($A1770,'Medical Examinations'!$A:$A,0)),"Not Found")</f>
        <v>No</v>
      </c>
      <c r="H1770" s="6">
        <f>IFERROR(INDEX('Medical Examinations'!$L:$L,MATCH($A1770,'Medical Examinations'!$A:$A,0)),"Not Found")</f>
        <v>0</v>
      </c>
      <c r="I1770" s="6" t="str">
        <f>IFERROR(INDEX('Medical Examinations'!$K:$K,MATCH($A1770,'Medical Examinations'!$A:$A,0)),"Not Found")</f>
        <v>No</v>
      </c>
      <c r="J1770" s="6" t="str">
        <f>IFERROR(INDEX('Medical Examinations'!$M:$M,MATCH($A1770,'Medical Examinations'!$A:$A,0)),"Not Found")</f>
        <v>Obesity</v>
      </c>
      <c r="K1770" s="6" t="str">
        <f>IFERROR(INDEX('Medical Examinations'!$N:$N,MATCH($A1770,'Medical Examinations'!$A:$A,0)),"Not Found")</f>
        <v>Normal</v>
      </c>
      <c r="L1770" s="12">
        <f>IFERROR(INDEX('Hospitalisation Details'!$V:$V,MATCH($A1770,'Hospitalisation Details'!$A:$A,0)),"Not Found")</f>
        <v>0</v>
      </c>
      <c r="M1770" s="13">
        <f>IFERROR(INDEX('Hospitalisation Details'!$F:$F,MATCH($A1770,'Hospitalisation Details'!$A:$A,0)),"Not Found")</f>
        <v>4949.76</v>
      </c>
      <c r="N1770" s="6">
        <f>IFERROR(INDEX('Hospitalisation Details'!$S:$S,MATCH($A1770,'Hospitalisation Details'!$A:$A,0)),"Not Found")</f>
        <v>33480</v>
      </c>
      <c r="O1770" s="6">
        <f>IFERROR(INDEX('Hospitalisation Details'!$T:$T,MATCH($A1770,'Hospitalisation Details'!$A:$A,0)),"Not Found")</f>
        <v>31</v>
      </c>
      <c r="P1770" s="6">
        <f>IFERROR(INDEX('Hospitalisation Details'!$U:$U,MATCH($A1770,'Hospitalisation Details'!$A:$A,0)),"Not Found")</f>
        <v>0</v>
      </c>
      <c r="Q1770" s="6">
        <f>IFERROR(INDEX('Hospitalisation Details'!$W:$W,MATCH($A1770,'Hospitalisation Details'!$A:$A,0)),"Not Found")</f>
        <v>0</v>
      </c>
    </row>
    <row r="1771" spans="1:17" ht="15" customHeight="1" x14ac:dyDescent="0.3">
      <c r="A1771" s="6" t="str">
        <f>'Customer Names'!A1771</f>
        <v>Id1770</v>
      </c>
      <c r="B1771" s="6" t="str">
        <f>IFERROR(INDEX('Customer Names'!$D:$D,MATCH($A1771,'Customer Names'!$A:$A,0)),"Not Found")</f>
        <v>Michaela L</v>
      </c>
      <c r="C1771" s="6">
        <f>IFERROR(INDEX('Medical Examinations'!$B:$B,MATCH($A1771,'Medical Examinations'!$A:$A,0)),"Not Found")</f>
        <v>16.47</v>
      </c>
      <c r="D1771" s="6">
        <f>IFERROR(INDEX('Medical Examinations'!$C:$C,MATCH($A1771,'Medical Examinations'!$A:$A,0)),"Not Found")</f>
        <v>11.72</v>
      </c>
      <c r="E1771" s="6" t="str">
        <f>IFERROR(INDEX('Medical Examinations'!$I:$I,MATCH($A1771,'Medical Examinations'!$A:$A,0)),"Not Found")</f>
        <v>No</v>
      </c>
      <c r="F1771" s="6" t="str">
        <f>IFERROR(INDEX('Medical Examinations'!$J:$J,MATCH($A1771,'Medical Examinations'!$A:$A,0)),"Not Found")</f>
        <v>No</v>
      </c>
      <c r="G1771" s="6" t="str">
        <f>IFERROR(INDEX('Medical Examinations'!$F:$F,MATCH($A1771,'Medical Examinations'!$A:$A,0)),"Not Found")</f>
        <v>No</v>
      </c>
      <c r="H1771" s="6">
        <f>IFERROR(INDEX('Medical Examinations'!$L:$L,MATCH($A1771,'Medical Examinations'!$A:$A,0)),"Not Found")</f>
        <v>0</v>
      </c>
      <c r="I1771" s="6" t="str">
        <f>IFERROR(INDEX('Medical Examinations'!$K:$K,MATCH($A1771,'Medical Examinations'!$A:$A,0)),"Not Found")</f>
        <v>No</v>
      </c>
      <c r="J1771" s="6" t="str">
        <f>IFERROR(INDEX('Medical Examinations'!$M:$M,MATCH($A1771,'Medical Examinations'!$A:$A,0)),"Not Found")</f>
        <v>Underweight</v>
      </c>
      <c r="K1771" s="6" t="str">
        <f>IFERROR(INDEX('Medical Examinations'!$N:$N,MATCH($A1771,'Medical Examinations'!$A:$A,0)),"Not Found")</f>
        <v>Diabetic</v>
      </c>
      <c r="L1771" s="12">
        <f>IFERROR(INDEX('Hospitalisation Details'!$V:$V,MATCH($A1771,'Hospitalisation Details'!$A:$A,0)),"Not Found")</f>
        <v>0</v>
      </c>
      <c r="M1771" s="13">
        <f>IFERROR(INDEX('Hospitalisation Details'!$F:$F,MATCH($A1771,'Hospitalisation Details'!$A:$A,0)),"Not Found")</f>
        <v>4942.0600000000004</v>
      </c>
      <c r="N1771" s="6">
        <f>IFERROR(INDEX('Hospitalisation Details'!$S:$S,MATCH($A1771,'Hospitalisation Details'!$A:$A,0)),"Not Found")</f>
        <v>27206</v>
      </c>
      <c r="O1771" s="6">
        <f>IFERROR(INDEX('Hospitalisation Details'!$T:$T,MATCH($A1771,'Hospitalisation Details'!$A:$A,0)),"Not Found")</f>
        <v>48</v>
      </c>
      <c r="P1771" s="6">
        <f>IFERROR(INDEX('Hospitalisation Details'!$U:$U,MATCH($A1771,'Hospitalisation Details'!$A:$A,0)),"Not Found")</f>
        <v>0</v>
      </c>
      <c r="Q1771" s="6">
        <f>IFERROR(INDEX('Hospitalisation Details'!$W:$W,MATCH($A1771,'Hospitalisation Details'!$A:$A,0)),"Not Found")</f>
        <v>0</v>
      </c>
    </row>
    <row r="1772" spans="1:17" ht="15" customHeight="1" x14ac:dyDescent="0.3">
      <c r="A1772" s="6" t="str">
        <f>'Customer Names'!A1772</f>
        <v>Id1771</v>
      </c>
      <c r="B1772" s="6" t="str">
        <f>IFERROR(INDEX('Customer Names'!$D:$D,MATCH($A1772,'Customer Names'!$A:$A,0)),"Not Found")</f>
        <v>Shalaleh</v>
      </c>
      <c r="C1772" s="6">
        <f>IFERROR(INDEX('Medical Examinations'!$B:$B,MATCH($A1772,'Medical Examinations'!$A:$A,0)),"Not Found")</f>
        <v>25.8</v>
      </c>
      <c r="D1772" s="6">
        <f>IFERROR(INDEX('Medical Examinations'!$C:$C,MATCH($A1772,'Medical Examinations'!$A:$A,0)),"Not Found")</f>
        <v>5.29</v>
      </c>
      <c r="E1772" s="6" t="str">
        <f>IFERROR(INDEX('Medical Examinations'!$I:$I,MATCH($A1772,'Medical Examinations'!$A:$A,0)),"Not Found")</f>
        <v>No</v>
      </c>
      <c r="F1772" s="6" t="str">
        <f>IFERROR(INDEX('Medical Examinations'!$J:$J,MATCH($A1772,'Medical Examinations'!$A:$A,0)),"Not Found")</f>
        <v>No</v>
      </c>
      <c r="G1772" s="6" t="str">
        <f>IFERROR(INDEX('Medical Examinations'!$F:$F,MATCH($A1772,'Medical Examinations'!$A:$A,0)),"Not Found")</f>
        <v>No</v>
      </c>
      <c r="H1772" s="6">
        <f>IFERROR(INDEX('Medical Examinations'!$L:$L,MATCH($A1772,'Medical Examinations'!$A:$A,0)),"Not Found")</f>
        <v>0</v>
      </c>
      <c r="I1772" s="6" t="str">
        <f>IFERROR(INDEX('Medical Examinations'!$K:$K,MATCH($A1772,'Medical Examinations'!$A:$A,0)),"Not Found")</f>
        <v>No</v>
      </c>
      <c r="J1772" s="6" t="str">
        <f>IFERROR(INDEX('Medical Examinations'!$M:$M,MATCH($A1772,'Medical Examinations'!$A:$A,0)),"Not Found")</f>
        <v>Overweight</v>
      </c>
      <c r="K1772" s="6" t="str">
        <f>IFERROR(INDEX('Medical Examinations'!$N:$N,MATCH($A1772,'Medical Examinations'!$A:$A,0)),"Not Found")</f>
        <v>Normal</v>
      </c>
      <c r="L1772" s="12">
        <f>IFERROR(INDEX('Hospitalisation Details'!$V:$V,MATCH($A1772,'Hospitalisation Details'!$A:$A,0)),"Not Found")</f>
        <v>0</v>
      </c>
      <c r="M1772" s="13">
        <f>IFERROR(INDEX('Hospitalisation Details'!$F:$F,MATCH($A1772,'Hospitalisation Details'!$A:$A,0)),"Not Found")</f>
        <v>4934.71</v>
      </c>
      <c r="N1772" s="6">
        <f>IFERROR(INDEX('Hospitalisation Details'!$S:$S,MATCH($A1772,'Hospitalisation Details'!$A:$A,0)),"Not Found")</f>
        <v>33569</v>
      </c>
      <c r="O1772" s="6">
        <f>IFERROR(INDEX('Hospitalisation Details'!$T:$T,MATCH($A1772,'Hospitalisation Details'!$A:$A,0)),"Not Found")</f>
        <v>31</v>
      </c>
      <c r="P1772" s="6">
        <f>IFERROR(INDEX('Hospitalisation Details'!$U:$U,MATCH($A1772,'Hospitalisation Details'!$A:$A,0)),"Not Found")</f>
        <v>0</v>
      </c>
      <c r="Q1772" s="6">
        <f>IFERROR(INDEX('Hospitalisation Details'!$W:$W,MATCH($A1772,'Hospitalisation Details'!$A:$A,0)),"Not Found")</f>
        <v>0</v>
      </c>
    </row>
    <row r="1773" spans="1:17" ht="15" customHeight="1" x14ac:dyDescent="0.3">
      <c r="A1773" s="6" t="str">
        <f>'Customer Names'!A1773</f>
        <v>Id1772</v>
      </c>
      <c r="B1773" s="6" t="str">
        <f>IFERROR(INDEX('Customer Names'!$D:$D,MATCH($A1773,'Customer Names'!$A:$A,0)),"Not Found")</f>
        <v>Karen</v>
      </c>
      <c r="C1773" s="6">
        <f>IFERROR(INDEX('Medical Examinations'!$B:$B,MATCH($A1773,'Medical Examinations'!$A:$A,0)),"Not Found")</f>
        <v>23.6</v>
      </c>
      <c r="D1773" s="6">
        <f>IFERROR(INDEX('Medical Examinations'!$C:$C,MATCH($A1773,'Medical Examinations'!$A:$A,0)),"Not Found")</f>
        <v>4.33</v>
      </c>
      <c r="E1773" s="6" t="str">
        <f>IFERROR(INDEX('Medical Examinations'!$I:$I,MATCH($A1773,'Medical Examinations'!$A:$A,0)),"Not Found")</f>
        <v>No</v>
      </c>
      <c r="F1773" s="6" t="str">
        <f>IFERROR(INDEX('Medical Examinations'!$J:$J,MATCH($A1773,'Medical Examinations'!$A:$A,0)),"Not Found")</f>
        <v>No</v>
      </c>
      <c r="G1773" s="6" t="str">
        <f>IFERROR(INDEX('Medical Examinations'!$F:$F,MATCH($A1773,'Medical Examinations'!$A:$A,0)),"Not Found")</f>
        <v>No</v>
      </c>
      <c r="H1773" s="6">
        <f>IFERROR(INDEX('Medical Examinations'!$L:$L,MATCH($A1773,'Medical Examinations'!$A:$A,0)),"Not Found")</f>
        <v>0</v>
      </c>
      <c r="I1773" s="6" t="str">
        <f>IFERROR(INDEX('Medical Examinations'!$K:$K,MATCH($A1773,'Medical Examinations'!$A:$A,0)),"Not Found")</f>
        <v>No</v>
      </c>
      <c r="J1773" s="6" t="str">
        <f>IFERROR(INDEX('Medical Examinations'!$M:$M,MATCH($A1773,'Medical Examinations'!$A:$A,0)),"Not Found")</f>
        <v>Normal Weight</v>
      </c>
      <c r="K1773" s="6" t="str">
        <f>IFERROR(INDEX('Medical Examinations'!$N:$N,MATCH($A1773,'Medical Examinations'!$A:$A,0)),"Not Found")</f>
        <v>Normal</v>
      </c>
      <c r="L1773" s="12">
        <f>IFERROR(INDEX('Hospitalisation Details'!$V:$V,MATCH($A1773,'Hospitalisation Details'!$A:$A,0)),"Not Found")</f>
        <v>0</v>
      </c>
      <c r="M1773" s="13">
        <f>IFERROR(INDEX('Hospitalisation Details'!$F:$F,MATCH($A1773,'Hospitalisation Details'!$A:$A,0)),"Not Found")</f>
        <v>4931.6499999999996</v>
      </c>
      <c r="N1773" s="6">
        <f>IFERROR(INDEX('Hospitalisation Details'!$S:$S,MATCH($A1773,'Hospitalisation Details'!$A:$A,0)),"Not Found")</f>
        <v>33473</v>
      </c>
      <c r="O1773" s="6">
        <f>IFERROR(INDEX('Hospitalisation Details'!$T:$T,MATCH($A1773,'Hospitalisation Details'!$A:$A,0)),"Not Found")</f>
        <v>31</v>
      </c>
      <c r="P1773" s="6">
        <f>IFERROR(INDEX('Hospitalisation Details'!$U:$U,MATCH($A1773,'Hospitalisation Details'!$A:$A,0)),"Not Found")</f>
        <v>0</v>
      </c>
      <c r="Q1773" s="6">
        <f>IFERROR(INDEX('Hospitalisation Details'!$W:$W,MATCH($A1773,'Hospitalisation Details'!$A:$A,0)),"Not Found")</f>
        <v>0</v>
      </c>
    </row>
    <row r="1774" spans="1:17" ht="15" customHeight="1" x14ac:dyDescent="0.3">
      <c r="A1774" s="6" t="str">
        <f>'Customer Names'!A1774</f>
        <v>Id1773</v>
      </c>
      <c r="B1774" s="6" t="str">
        <f>IFERROR(INDEX('Customer Names'!$D:$D,MATCH($A1774,'Customer Names'!$A:$A,0)),"Not Found")</f>
        <v>Zuzana</v>
      </c>
      <c r="C1774" s="6">
        <f>IFERROR(INDEX('Medical Examinations'!$B:$B,MATCH($A1774,'Medical Examinations'!$A:$A,0)),"Not Found")</f>
        <v>32.11</v>
      </c>
      <c r="D1774" s="6">
        <f>IFERROR(INDEX('Medical Examinations'!$C:$C,MATCH($A1774,'Medical Examinations'!$A:$A,0)),"Not Found")</f>
        <v>6.24</v>
      </c>
      <c r="E1774" s="6" t="str">
        <f>IFERROR(INDEX('Medical Examinations'!$I:$I,MATCH($A1774,'Medical Examinations'!$A:$A,0)),"Not Found")</f>
        <v>No</v>
      </c>
      <c r="F1774" s="6" t="str">
        <f>IFERROR(INDEX('Medical Examinations'!$J:$J,MATCH($A1774,'Medical Examinations'!$A:$A,0)),"Not Found")</f>
        <v>No</v>
      </c>
      <c r="G1774" s="6" t="str">
        <f>IFERROR(INDEX('Medical Examinations'!$F:$F,MATCH($A1774,'Medical Examinations'!$A:$A,0)),"Not Found")</f>
        <v>Yes</v>
      </c>
      <c r="H1774" s="6">
        <f>IFERROR(INDEX('Medical Examinations'!$L:$L,MATCH($A1774,'Medical Examinations'!$A:$A,0)),"Not Found")</f>
        <v>1</v>
      </c>
      <c r="I1774" s="6" t="str">
        <f>IFERROR(INDEX('Medical Examinations'!$K:$K,MATCH($A1774,'Medical Examinations'!$A:$A,0)),"Not Found")</f>
        <v>No</v>
      </c>
      <c r="J1774" s="6" t="str">
        <f>IFERROR(INDEX('Medical Examinations'!$M:$M,MATCH($A1774,'Medical Examinations'!$A:$A,0)),"Not Found")</f>
        <v>Obesity</v>
      </c>
      <c r="K1774" s="6" t="str">
        <f>IFERROR(INDEX('Medical Examinations'!$N:$N,MATCH($A1774,'Medical Examinations'!$A:$A,0)),"Not Found")</f>
        <v>Prediabetic</v>
      </c>
      <c r="L1774" s="12">
        <f>IFERROR(INDEX('Hospitalisation Details'!$V:$V,MATCH($A1774,'Hospitalisation Details'!$A:$A,0)),"Not Found")</f>
        <v>0</v>
      </c>
      <c r="M1774" s="13">
        <f>IFERROR(INDEX('Hospitalisation Details'!$F:$F,MATCH($A1774,'Hospitalisation Details'!$A:$A,0)),"Not Found")</f>
        <v>4922.92</v>
      </c>
      <c r="N1774" s="6">
        <f>IFERROR(INDEX('Hospitalisation Details'!$S:$S,MATCH($A1774,'Hospitalisation Details'!$A:$A,0)),"Not Found")</f>
        <v>34191</v>
      </c>
      <c r="O1774" s="6">
        <f>IFERROR(INDEX('Hospitalisation Details'!$T:$T,MATCH($A1774,'Hospitalisation Details'!$A:$A,0)),"Not Found")</f>
        <v>29</v>
      </c>
      <c r="P1774" s="6">
        <f>IFERROR(INDEX('Hospitalisation Details'!$U:$U,MATCH($A1774,'Hospitalisation Details'!$A:$A,0)),"Not Found")</f>
        <v>0</v>
      </c>
      <c r="Q1774" s="6">
        <f>IFERROR(INDEX('Hospitalisation Details'!$W:$W,MATCH($A1774,'Hospitalisation Details'!$A:$A,0)),"Not Found")</f>
        <v>0</v>
      </c>
    </row>
    <row r="1775" spans="1:17" ht="15" customHeight="1" x14ac:dyDescent="0.3">
      <c r="A1775" s="6" t="str">
        <f>'Customer Names'!A1775</f>
        <v>Id1774</v>
      </c>
      <c r="B1775" s="6" t="str">
        <f>IFERROR(INDEX('Customer Names'!$D:$D,MATCH($A1775,'Customer Names'!$A:$A,0)),"Not Found")</f>
        <v>Daniel J.</v>
      </c>
      <c r="C1775" s="6">
        <f>IFERROR(INDEX('Medical Examinations'!$B:$B,MATCH($A1775,'Medical Examinations'!$A:$A,0)),"Not Found")</f>
        <v>30.114999999999998</v>
      </c>
      <c r="D1775" s="6">
        <f>IFERROR(INDEX('Medical Examinations'!$C:$C,MATCH($A1775,'Medical Examinations'!$A:$A,0)),"Not Found")</f>
        <v>11.61</v>
      </c>
      <c r="E1775" s="6" t="str">
        <f>IFERROR(INDEX('Medical Examinations'!$I:$I,MATCH($A1775,'Medical Examinations'!$A:$A,0)),"Not Found")</f>
        <v>No</v>
      </c>
      <c r="F1775" s="6" t="str">
        <f>IFERROR(INDEX('Medical Examinations'!$J:$J,MATCH($A1775,'Medical Examinations'!$A:$A,0)),"Not Found")</f>
        <v>No</v>
      </c>
      <c r="G1775" s="6" t="str">
        <f>IFERROR(INDEX('Medical Examinations'!$F:$F,MATCH($A1775,'Medical Examinations'!$A:$A,0)),"Not Found")</f>
        <v>No</v>
      </c>
      <c r="H1775" s="6">
        <f>IFERROR(INDEX('Medical Examinations'!$L:$L,MATCH($A1775,'Medical Examinations'!$A:$A,0)),"Not Found")</f>
        <v>0</v>
      </c>
      <c r="I1775" s="6" t="str">
        <f>IFERROR(INDEX('Medical Examinations'!$K:$K,MATCH($A1775,'Medical Examinations'!$A:$A,0)),"Not Found")</f>
        <v>No</v>
      </c>
      <c r="J1775" s="6" t="str">
        <f>IFERROR(INDEX('Medical Examinations'!$M:$M,MATCH($A1775,'Medical Examinations'!$A:$A,0)),"Not Found")</f>
        <v>Obesity</v>
      </c>
      <c r="K1775" s="6" t="str">
        <f>IFERROR(INDEX('Medical Examinations'!$N:$N,MATCH($A1775,'Medical Examinations'!$A:$A,0)),"Not Found")</f>
        <v>Diabetic</v>
      </c>
      <c r="L1775" s="12">
        <f>IFERROR(INDEX('Hospitalisation Details'!$V:$V,MATCH($A1775,'Hospitalisation Details'!$A:$A,0)),"Not Found")</f>
        <v>0</v>
      </c>
      <c r="M1775" s="13">
        <f>IFERROR(INDEX('Hospitalisation Details'!$F:$F,MATCH($A1775,'Hospitalisation Details'!$A:$A,0)),"Not Found")</f>
        <v>4915.0600000000004</v>
      </c>
      <c r="N1775" s="6">
        <f>IFERROR(INDEX('Hospitalisation Details'!$S:$S,MATCH($A1775,'Hospitalisation Details'!$A:$A,0)),"Not Found")</f>
        <v>37489</v>
      </c>
      <c r="O1775" s="6">
        <f>IFERROR(INDEX('Hospitalisation Details'!$T:$T,MATCH($A1775,'Hospitalisation Details'!$A:$A,0)),"Not Found")</f>
        <v>20</v>
      </c>
      <c r="P1775" s="6">
        <f>IFERROR(INDEX('Hospitalisation Details'!$U:$U,MATCH($A1775,'Hospitalisation Details'!$A:$A,0)),"Not Found")</f>
        <v>0</v>
      </c>
      <c r="Q1775" s="6">
        <f>IFERROR(INDEX('Hospitalisation Details'!$W:$W,MATCH($A1775,'Hospitalisation Details'!$A:$A,0)),"Not Found")</f>
        <v>0</v>
      </c>
    </row>
    <row r="1776" spans="1:17" ht="15" customHeight="1" x14ac:dyDescent="0.3">
      <c r="A1776" s="6" t="str">
        <f>'Customer Names'!A1776</f>
        <v>Id1775</v>
      </c>
      <c r="B1776" s="6" t="str">
        <f>IFERROR(INDEX('Customer Names'!$D:$D,MATCH($A1776,'Customer Names'!$A:$A,0)),"Not Found")</f>
        <v>Alexandra</v>
      </c>
      <c r="C1776" s="6">
        <f>IFERROR(INDEX('Medical Examinations'!$B:$B,MATCH($A1776,'Medical Examinations'!$A:$A,0)),"Not Found")</f>
        <v>20.28</v>
      </c>
      <c r="D1776" s="6">
        <f>IFERROR(INDEX('Medical Examinations'!$C:$C,MATCH($A1776,'Medical Examinations'!$A:$A,0)),"Not Found")</f>
        <v>11.07</v>
      </c>
      <c r="E1776" s="6" t="str">
        <f>IFERROR(INDEX('Medical Examinations'!$I:$I,MATCH($A1776,'Medical Examinations'!$A:$A,0)),"Not Found")</f>
        <v>Yes</v>
      </c>
      <c r="F1776" s="6" t="str">
        <f>IFERROR(INDEX('Medical Examinations'!$J:$J,MATCH($A1776,'Medical Examinations'!$A:$A,0)),"Not Found")</f>
        <v>No</v>
      </c>
      <c r="G1776" s="6" t="str">
        <f>IFERROR(INDEX('Medical Examinations'!$F:$F,MATCH($A1776,'Medical Examinations'!$A:$A,0)),"Not Found")</f>
        <v>No</v>
      </c>
      <c r="H1776" s="6">
        <f>IFERROR(INDEX('Medical Examinations'!$L:$L,MATCH($A1776,'Medical Examinations'!$A:$A,0)),"Not Found")</f>
        <v>0</v>
      </c>
      <c r="I1776" s="6" t="str">
        <f>IFERROR(INDEX('Medical Examinations'!$K:$K,MATCH($A1776,'Medical Examinations'!$A:$A,0)),"Not Found")</f>
        <v>No</v>
      </c>
      <c r="J1776" s="6" t="str">
        <f>IFERROR(INDEX('Medical Examinations'!$M:$M,MATCH($A1776,'Medical Examinations'!$A:$A,0)),"Not Found")</f>
        <v>Normal Weight</v>
      </c>
      <c r="K1776" s="6" t="str">
        <f>IFERROR(INDEX('Medical Examinations'!$N:$N,MATCH($A1776,'Medical Examinations'!$A:$A,0)),"Not Found")</f>
        <v>Diabetic</v>
      </c>
      <c r="L1776" s="12">
        <f>IFERROR(INDEX('Hospitalisation Details'!$V:$V,MATCH($A1776,'Hospitalisation Details'!$A:$A,0)),"Not Found")</f>
        <v>0</v>
      </c>
      <c r="M1776" s="13">
        <f>IFERROR(INDEX('Hospitalisation Details'!$F:$F,MATCH($A1776,'Hospitalisation Details'!$A:$A,0)),"Not Found")</f>
        <v>4911.8900000000003</v>
      </c>
      <c r="N1776" s="6">
        <f>IFERROR(INDEX('Hospitalisation Details'!$S:$S,MATCH($A1776,'Hospitalisation Details'!$A:$A,0)),"Not Found")</f>
        <v>29877</v>
      </c>
      <c r="O1776" s="6">
        <f>IFERROR(INDEX('Hospitalisation Details'!$T:$T,MATCH($A1776,'Hospitalisation Details'!$A:$A,0)),"Not Found")</f>
        <v>41</v>
      </c>
      <c r="P1776" s="6">
        <f>IFERROR(INDEX('Hospitalisation Details'!$U:$U,MATCH($A1776,'Hospitalisation Details'!$A:$A,0)),"Not Found")</f>
        <v>0</v>
      </c>
      <c r="Q1776" s="6">
        <f>IFERROR(INDEX('Hospitalisation Details'!$W:$W,MATCH($A1776,'Hospitalisation Details'!$A:$A,0)),"Not Found")</f>
        <v>0</v>
      </c>
    </row>
    <row r="1777" spans="1:17" ht="15" customHeight="1" x14ac:dyDescent="0.3">
      <c r="A1777" s="6" t="str">
        <f>'Customer Names'!A1777</f>
        <v>Id1776</v>
      </c>
      <c r="B1777" s="6" t="str">
        <f>IFERROR(INDEX('Customer Names'!$D:$D,MATCH($A1777,'Customer Names'!$A:$A,0)),"Not Found")</f>
        <v>Jessica</v>
      </c>
      <c r="C1777" s="6">
        <f>IFERROR(INDEX('Medical Examinations'!$B:$B,MATCH($A1777,'Medical Examinations'!$A:$A,0)),"Not Found")</f>
        <v>20.234999999999999</v>
      </c>
      <c r="D1777" s="6">
        <f>IFERROR(INDEX('Medical Examinations'!$C:$C,MATCH($A1777,'Medical Examinations'!$A:$A,0)),"Not Found")</f>
        <v>5.19</v>
      </c>
      <c r="E1777" s="6" t="str">
        <f>IFERROR(INDEX('Medical Examinations'!$I:$I,MATCH($A1777,'Medical Examinations'!$A:$A,0)),"Not Found")</f>
        <v>No</v>
      </c>
      <c r="F1777" s="6" t="str">
        <f>IFERROR(INDEX('Medical Examinations'!$J:$J,MATCH($A1777,'Medical Examinations'!$A:$A,0)),"Not Found")</f>
        <v>No</v>
      </c>
      <c r="G1777" s="6" t="str">
        <f>IFERROR(INDEX('Medical Examinations'!$F:$F,MATCH($A1777,'Medical Examinations'!$A:$A,0)),"Not Found")</f>
        <v>Yes</v>
      </c>
      <c r="H1777" s="6">
        <f>IFERROR(INDEX('Medical Examinations'!$L:$L,MATCH($A1777,'Medical Examinations'!$A:$A,0)),"Not Found")</f>
        <v>1</v>
      </c>
      <c r="I1777" s="6" t="str">
        <f>IFERROR(INDEX('Medical Examinations'!$K:$K,MATCH($A1777,'Medical Examinations'!$A:$A,0)),"Not Found")</f>
        <v>No</v>
      </c>
      <c r="J1777" s="6" t="str">
        <f>IFERROR(INDEX('Medical Examinations'!$M:$M,MATCH($A1777,'Medical Examinations'!$A:$A,0)),"Not Found")</f>
        <v>Normal Weight</v>
      </c>
      <c r="K1777" s="6" t="str">
        <f>IFERROR(INDEX('Medical Examinations'!$N:$N,MATCH($A1777,'Medical Examinations'!$A:$A,0)),"Not Found")</f>
        <v>Normal</v>
      </c>
      <c r="L1777" s="12">
        <f>IFERROR(INDEX('Hospitalisation Details'!$V:$V,MATCH($A1777,'Hospitalisation Details'!$A:$A,0)),"Not Found")</f>
        <v>0</v>
      </c>
      <c r="M1777" s="13">
        <f>IFERROR(INDEX('Hospitalisation Details'!$F:$F,MATCH($A1777,'Hospitalisation Details'!$A:$A,0)),"Not Found")</f>
        <v>4906.41</v>
      </c>
      <c r="N1777" s="6">
        <f>IFERROR(INDEX('Hospitalisation Details'!$S:$S,MATCH($A1777,'Hospitalisation Details'!$A:$A,0)),"Not Found")</f>
        <v>34160</v>
      </c>
      <c r="O1777" s="6">
        <f>IFERROR(INDEX('Hospitalisation Details'!$T:$T,MATCH($A1777,'Hospitalisation Details'!$A:$A,0)),"Not Found")</f>
        <v>29</v>
      </c>
      <c r="P1777" s="6">
        <f>IFERROR(INDEX('Hospitalisation Details'!$U:$U,MATCH($A1777,'Hospitalisation Details'!$A:$A,0)),"Not Found")</f>
        <v>0</v>
      </c>
      <c r="Q1777" s="6">
        <f>IFERROR(INDEX('Hospitalisation Details'!$W:$W,MATCH($A1777,'Hospitalisation Details'!$A:$A,0)),"Not Found")</f>
        <v>0</v>
      </c>
    </row>
    <row r="1778" spans="1:17" ht="15" customHeight="1" x14ac:dyDescent="0.3">
      <c r="A1778" s="6" t="str">
        <f>'Customer Names'!A1778</f>
        <v>Id1777</v>
      </c>
      <c r="B1778" s="6" t="str">
        <f>IFERROR(INDEX('Customer Names'!$D:$D,MATCH($A1778,'Customer Names'!$A:$A,0)),"Not Found")</f>
        <v>Matthew M</v>
      </c>
      <c r="C1778" s="6">
        <f>IFERROR(INDEX('Medical Examinations'!$B:$B,MATCH($A1778,'Medical Examinations'!$A:$A,0)),"Not Found")</f>
        <v>25.27</v>
      </c>
      <c r="D1778" s="6">
        <f>IFERROR(INDEX('Medical Examinations'!$C:$C,MATCH($A1778,'Medical Examinations'!$A:$A,0)),"Not Found")</f>
        <v>5.7</v>
      </c>
      <c r="E1778" s="6" t="str">
        <f>IFERROR(INDEX('Medical Examinations'!$I:$I,MATCH($A1778,'Medical Examinations'!$A:$A,0)),"Not Found")</f>
        <v>Yes</v>
      </c>
      <c r="F1778" s="6" t="str">
        <f>IFERROR(INDEX('Medical Examinations'!$J:$J,MATCH($A1778,'Medical Examinations'!$A:$A,0)),"Not Found")</f>
        <v>No</v>
      </c>
      <c r="G1778" s="6" t="str">
        <f>IFERROR(INDEX('Medical Examinations'!$F:$F,MATCH($A1778,'Medical Examinations'!$A:$A,0)),"Not Found")</f>
        <v>No</v>
      </c>
      <c r="H1778" s="6">
        <f>IFERROR(INDEX('Medical Examinations'!$L:$L,MATCH($A1778,'Medical Examinations'!$A:$A,0)),"Not Found")</f>
        <v>1</v>
      </c>
      <c r="I1778" s="6" t="str">
        <f>IFERROR(INDEX('Medical Examinations'!$K:$K,MATCH($A1778,'Medical Examinations'!$A:$A,0)),"Not Found")</f>
        <v>No</v>
      </c>
      <c r="J1778" s="6" t="str">
        <f>IFERROR(INDEX('Medical Examinations'!$M:$M,MATCH($A1778,'Medical Examinations'!$A:$A,0)),"Not Found")</f>
        <v>Overweight</v>
      </c>
      <c r="K1778" s="6" t="str">
        <f>IFERROR(INDEX('Medical Examinations'!$N:$N,MATCH($A1778,'Medical Examinations'!$A:$A,0)),"Not Found")</f>
        <v>Prediabetic</v>
      </c>
      <c r="L1778" s="12">
        <f>IFERROR(INDEX('Hospitalisation Details'!$V:$V,MATCH($A1778,'Hospitalisation Details'!$A:$A,0)),"Not Found")</f>
        <v>0</v>
      </c>
      <c r="M1778" s="13">
        <f>IFERROR(INDEX('Hospitalisation Details'!$F:$F,MATCH($A1778,'Hospitalisation Details'!$A:$A,0)),"Not Found")</f>
        <v>4894.75</v>
      </c>
      <c r="N1778" s="6">
        <f>IFERROR(INDEX('Hospitalisation Details'!$S:$S,MATCH($A1778,'Hospitalisation Details'!$A:$A,0)),"Not Found")</f>
        <v>32409</v>
      </c>
      <c r="O1778" s="6">
        <f>IFERROR(INDEX('Hospitalisation Details'!$T:$T,MATCH($A1778,'Hospitalisation Details'!$A:$A,0)),"Not Found")</f>
        <v>34</v>
      </c>
      <c r="P1778" s="6">
        <f>IFERROR(INDEX('Hospitalisation Details'!$U:$U,MATCH($A1778,'Hospitalisation Details'!$A:$A,0)),"Not Found")</f>
        <v>0</v>
      </c>
      <c r="Q1778" s="6">
        <f>IFERROR(INDEX('Hospitalisation Details'!$W:$W,MATCH($A1778,'Hospitalisation Details'!$A:$A,0)),"Not Found")</f>
        <v>0</v>
      </c>
    </row>
    <row r="1779" spans="1:17" ht="15" customHeight="1" x14ac:dyDescent="0.3">
      <c r="A1779" s="6" t="str">
        <f>'Customer Names'!A1779</f>
        <v>Id1778</v>
      </c>
      <c r="B1779" s="6" t="str">
        <f>IFERROR(INDEX('Customer Names'!$D:$D,MATCH($A1779,'Customer Names'!$A:$A,0)),"Not Found")</f>
        <v>Nadine A.</v>
      </c>
      <c r="C1779" s="6">
        <f>IFERROR(INDEX('Medical Examinations'!$B:$B,MATCH($A1779,'Medical Examinations'!$A:$A,0)),"Not Found")</f>
        <v>24.24</v>
      </c>
      <c r="D1779" s="6">
        <f>IFERROR(INDEX('Medical Examinations'!$C:$C,MATCH($A1779,'Medical Examinations'!$A:$A,0)),"Not Found")</f>
        <v>6.15</v>
      </c>
      <c r="E1779" s="6" t="str">
        <f>IFERROR(INDEX('Medical Examinations'!$I:$I,MATCH($A1779,'Medical Examinations'!$A:$A,0)),"Not Found")</f>
        <v>No</v>
      </c>
      <c r="F1779" s="6" t="str">
        <f>IFERROR(INDEX('Medical Examinations'!$J:$J,MATCH($A1779,'Medical Examinations'!$A:$A,0)),"Not Found")</f>
        <v>No</v>
      </c>
      <c r="G1779" s="6" t="str">
        <f>IFERROR(INDEX('Medical Examinations'!$F:$F,MATCH($A1779,'Medical Examinations'!$A:$A,0)),"Not Found")</f>
        <v>No</v>
      </c>
      <c r="H1779" s="6">
        <f>IFERROR(INDEX('Medical Examinations'!$L:$L,MATCH($A1779,'Medical Examinations'!$A:$A,0)),"Not Found")</f>
        <v>0</v>
      </c>
      <c r="I1779" s="6" t="str">
        <f>IFERROR(INDEX('Medical Examinations'!$K:$K,MATCH($A1779,'Medical Examinations'!$A:$A,0)),"Not Found")</f>
        <v>No</v>
      </c>
      <c r="J1779" s="6" t="str">
        <f>IFERROR(INDEX('Medical Examinations'!$M:$M,MATCH($A1779,'Medical Examinations'!$A:$A,0)),"Not Found")</f>
        <v>Normal Weight</v>
      </c>
      <c r="K1779" s="6" t="str">
        <f>IFERROR(INDEX('Medical Examinations'!$N:$N,MATCH($A1779,'Medical Examinations'!$A:$A,0)),"Not Found")</f>
        <v>Prediabetic</v>
      </c>
      <c r="L1779" s="12">
        <f>IFERROR(INDEX('Hospitalisation Details'!$V:$V,MATCH($A1779,'Hospitalisation Details'!$A:$A,0)),"Not Found")</f>
        <v>0</v>
      </c>
      <c r="M1779" s="13">
        <f>IFERROR(INDEX('Hospitalisation Details'!$F:$F,MATCH($A1779,'Hospitalisation Details'!$A:$A,0)),"Not Found")</f>
        <v>4894.3900000000003</v>
      </c>
      <c r="N1779" s="6">
        <f>IFERROR(INDEX('Hospitalisation Details'!$S:$S,MATCH($A1779,'Hospitalisation Details'!$A:$A,0)),"Not Found")</f>
        <v>33205</v>
      </c>
      <c r="O1779" s="6">
        <f>IFERROR(INDEX('Hospitalisation Details'!$T:$T,MATCH($A1779,'Hospitalisation Details'!$A:$A,0)),"Not Found")</f>
        <v>32</v>
      </c>
      <c r="P1779" s="6">
        <f>IFERROR(INDEX('Hospitalisation Details'!$U:$U,MATCH($A1779,'Hospitalisation Details'!$A:$A,0)),"Not Found")</f>
        <v>0</v>
      </c>
      <c r="Q1779" s="6">
        <f>IFERROR(INDEX('Hospitalisation Details'!$W:$W,MATCH($A1779,'Hospitalisation Details'!$A:$A,0)),"Not Found")</f>
        <v>0</v>
      </c>
    </row>
    <row r="1780" spans="1:17" ht="15" customHeight="1" x14ac:dyDescent="0.3">
      <c r="A1780" s="6" t="str">
        <f>'Customer Names'!A1780</f>
        <v>Id1779</v>
      </c>
      <c r="B1780" s="6" t="str">
        <f>IFERROR(INDEX('Customer Names'!$D:$D,MATCH($A1780,'Customer Names'!$A:$A,0)),"Not Found")</f>
        <v>Peter J. Jr.</v>
      </c>
      <c r="C1780" s="6">
        <f>IFERROR(INDEX('Medical Examinations'!$B:$B,MATCH($A1780,'Medical Examinations'!$A:$A,0)),"Not Found")</f>
        <v>35.75</v>
      </c>
      <c r="D1780" s="6">
        <f>IFERROR(INDEX('Medical Examinations'!$C:$C,MATCH($A1780,'Medical Examinations'!$A:$A,0)),"Not Found")</f>
        <v>5.07</v>
      </c>
      <c r="E1780" s="6" t="str">
        <f>IFERROR(INDEX('Medical Examinations'!$I:$I,MATCH($A1780,'Medical Examinations'!$A:$A,0)),"Not Found")</f>
        <v>No</v>
      </c>
      <c r="F1780" s="6" t="str">
        <f>IFERROR(INDEX('Medical Examinations'!$J:$J,MATCH($A1780,'Medical Examinations'!$A:$A,0)),"Not Found")</f>
        <v>No</v>
      </c>
      <c r="G1780" s="6" t="str">
        <f>IFERROR(INDEX('Medical Examinations'!$F:$F,MATCH($A1780,'Medical Examinations'!$A:$A,0)),"Not Found")</f>
        <v>No</v>
      </c>
      <c r="H1780" s="6">
        <f>IFERROR(INDEX('Medical Examinations'!$L:$L,MATCH($A1780,'Medical Examinations'!$A:$A,0)),"Not Found")</f>
        <v>0</v>
      </c>
      <c r="I1780" s="6" t="str">
        <f>IFERROR(INDEX('Medical Examinations'!$K:$K,MATCH($A1780,'Medical Examinations'!$A:$A,0)),"Not Found")</f>
        <v>No</v>
      </c>
      <c r="J1780" s="6" t="str">
        <f>IFERROR(INDEX('Medical Examinations'!$M:$M,MATCH($A1780,'Medical Examinations'!$A:$A,0)),"Not Found")</f>
        <v>Obesity</v>
      </c>
      <c r="K1780" s="6" t="str">
        <f>IFERROR(INDEX('Medical Examinations'!$N:$N,MATCH($A1780,'Medical Examinations'!$A:$A,0)),"Not Found")</f>
        <v>Normal</v>
      </c>
      <c r="L1780" s="12">
        <f>IFERROR(INDEX('Hospitalisation Details'!$V:$V,MATCH($A1780,'Hospitalisation Details'!$A:$A,0)),"Not Found")</f>
        <v>0</v>
      </c>
      <c r="M1780" s="13">
        <f>IFERROR(INDEX('Hospitalisation Details'!$F:$F,MATCH($A1780,'Hospitalisation Details'!$A:$A,0)),"Not Found")</f>
        <v>4890</v>
      </c>
      <c r="N1780" s="6">
        <f>IFERROR(INDEX('Hospitalisation Details'!$S:$S,MATCH($A1780,'Hospitalisation Details'!$A:$A,0)),"Not Found")</f>
        <v>32699</v>
      </c>
      <c r="O1780" s="6">
        <f>IFERROR(INDEX('Hospitalisation Details'!$T:$T,MATCH($A1780,'Hospitalisation Details'!$A:$A,0)),"Not Found")</f>
        <v>33</v>
      </c>
      <c r="P1780" s="6">
        <f>IFERROR(INDEX('Hospitalisation Details'!$U:$U,MATCH($A1780,'Hospitalisation Details'!$A:$A,0)),"Not Found")</f>
        <v>0</v>
      </c>
      <c r="Q1780" s="6">
        <f>IFERROR(INDEX('Hospitalisation Details'!$W:$W,MATCH($A1780,'Hospitalisation Details'!$A:$A,0)),"Not Found")</f>
        <v>0</v>
      </c>
    </row>
    <row r="1781" spans="1:17" ht="15" customHeight="1" x14ac:dyDescent="0.3">
      <c r="A1781" s="6" t="str">
        <f>'Customer Names'!A1781</f>
        <v>Id1780</v>
      </c>
      <c r="B1781" s="6" t="str">
        <f>IFERROR(INDEX('Customer Names'!$D:$D,MATCH($A1781,'Customer Names'!$A:$A,0)),"Not Found")</f>
        <v>Colleen M</v>
      </c>
      <c r="C1781" s="6">
        <f>IFERROR(INDEX('Medical Examinations'!$B:$B,MATCH($A1781,'Medical Examinations'!$A:$A,0)),"Not Found")</f>
        <v>29.92</v>
      </c>
      <c r="D1781" s="6">
        <f>IFERROR(INDEX('Medical Examinations'!$C:$C,MATCH($A1781,'Medical Examinations'!$A:$A,0)),"Not Found")</f>
        <v>10.97</v>
      </c>
      <c r="E1781" s="6" t="str">
        <f>IFERROR(INDEX('Medical Examinations'!$I:$I,MATCH($A1781,'Medical Examinations'!$A:$A,0)),"Not Found")</f>
        <v>Yes</v>
      </c>
      <c r="F1781" s="6" t="str">
        <f>IFERROR(INDEX('Medical Examinations'!$J:$J,MATCH($A1781,'Medical Examinations'!$A:$A,0)),"Not Found")</f>
        <v>No</v>
      </c>
      <c r="G1781" s="6" t="str">
        <f>IFERROR(INDEX('Medical Examinations'!$F:$F,MATCH($A1781,'Medical Examinations'!$A:$A,0)),"Not Found")</f>
        <v>No</v>
      </c>
      <c r="H1781" s="6">
        <f>IFERROR(INDEX('Medical Examinations'!$L:$L,MATCH($A1781,'Medical Examinations'!$A:$A,0)),"Not Found")</f>
        <v>1</v>
      </c>
      <c r="I1781" s="6" t="str">
        <f>IFERROR(INDEX('Medical Examinations'!$K:$K,MATCH($A1781,'Medical Examinations'!$A:$A,0)),"Not Found")</f>
        <v>No</v>
      </c>
      <c r="J1781" s="6" t="str">
        <f>IFERROR(INDEX('Medical Examinations'!$M:$M,MATCH($A1781,'Medical Examinations'!$A:$A,0)),"Not Found")</f>
        <v>Obesity</v>
      </c>
      <c r="K1781" s="6" t="str">
        <f>IFERROR(INDEX('Medical Examinations'!$N:$N,MATCH($A1781,'Medical Examinations'!$A:$A,0)),"Not Found")</f>
        <v>Diabetic</v>
      </c>
      <c r="L1781" s="12">
        <f>IFERROR(INDEX('Hospitalisation Details'!$V:$V,MATCH($A1781,'Hospitalisation Details'!$A:$A,0)),"Not Found")</f>
        <v>0</v>
      </c>
      <c r="M1781" s="13">
        <f>IFERROR(INDEX('Hospitalisation Details'!$F:$F,MATCH($A1781,'Hospitalisation Details'!$A:$A,0)),"Not Found")</f>
        <v>4889.04</v>
      </c>
      <c r="N1781" s="6">
        <f>IFERROR(INDEX('Hospitalisation Details'!$S:$S,MATCH($A1781,'Hospitalisation Details'!$A:$A,0)),"Not Found")</f>
        <v>31712</v>
      </c>
      <c r="O1781" s="6">
        <f>IFERROR(INDEX('Hospitalisation Details'!$T:$T,MATCH($A1781,'Hospitalisation Details'!$A:$A,0)),"Not Found")</f>
        <v>36</v>
      </c>
      <c r="P1781" s="6">
        <f>IFERROR(INDEX('Hospitalisation Details'!$U:$U,MATCH($A1781,'Hospitalisation Details'!$A:$A,0)),"Not Found")</f>
        <v>0</v>
      </c>
      <c r="Q1781" s="6">
        <f>IFERROR(INDEX('Hospitalisation Details'!$W:$W,MATCH($A1781,'Hospitalisation Details'!$A:$A,0)),"Not Found")</f>
        <v>0</v>
      </c>
    </row>
    <row r="1782" spans="1:17" ht="15" customHeight="1" x14ac:dyDescent="0.3">
      <c r="A1782" s="6" t="str">
        <f>'Customer Names'!A1782</f>
        <v>Id1781</v>
      </c>
      <c r="B1782" s="6" t="str">
        <f>IFERROR(INDEX('Customer Names'!$D:$D,MATCH($A1782,'Customer Names'!$A:$A,0)),"Not Found")</f>
        <v>Julie A.</v>
      </c>
      <c r="C1782" s="6">
        <f>IFERROR(INDEX('Medical Examinations'!$B:$B,MATCH($A1782,'Medical Examinations'!$A:$A,0)),"Not Found")</f>
        <v>26.2</v>
      </c>
      <c r="D1782" s="6">
        <f>IFERROR(INDEX('Medical Examinations'!$C:$C,MATCH($A1782,'Medical Examinations'!$A:$A,0)),"Not Found")</f>
        <v>10.93</v>
      </c>
      <c r="E1782" s="6" t="str">
        <f>IFERROR(INDEX('Medical Examinations'!$I:$I,MATCH($A1782,'Medical Examinations'!$A:$A,0)),"Not Found")</f>
        <v>Yes</v>
      </c>
      <c r="F1782" s="6" t="str">
        <f>IFERROR(INDEX('Medical Examinations'!$J:$J,MATCH($A1782,'Medical Examinations'!$A:$A,0)),"Not Found")</f>
        <v>No</v>
      </c>
      <c r="G1782" s="6" t="str">
        <f>IFERROR(INDEX('Medical Examinations'!$F:$F,MATCH($A1782,'Medical Examinations'!$A:$A,0)),"Not Found")</f>
        <v>No</v>
      </c>
      <c r="H1782" s="6">
        <f>IFERROR(INDEX('Medical Examinations'!$L:$L,MATCH($A1782,'Medical Examinations'!$A:$A,0)),"Not Found")</f>
        <v>1</v>
      </c>
      <c r="I1782" s="6" t="str">
        <f>IFERROR(INDEX('Medical Examinations'!$K:$K,MATCH($A1782,'Medical Examinations'!$A:$A,0)),"Not Found")</f>
        <v>No</v>
      </c>
      <c r="J1782" s="6" t="str">
        <f>IFERROR(INDEX('Medical Examinations'!$M:$M,MATCH($A1782,'Medical Examinations'!$A:$A,0)),"Not Found")</f>
        <v>Overweight</v>
      </c>
      <c r="K1782" s="6" t="str">
        <f>IFERROR(INDEX('Medical Examinations'!$N:$N,MATCH($A1782,'Medical Examinations'!$A:$A,0)),"Not Found")</f>
        <v>Diabetic</v>
      </c>
      <c r="L1782" s="12">
        <f>IFERROR(INDEX('Hospitalisation Details'!$V:$V,MATCH($A1782,'Hospitalisation Details'!$A:$A,0)),"Not Found")</f>
        <v>0</v>
      </c>
      <c r="M1782" s="13">
        <f>IFERROR(INDEX('Hospitalisation Details'!$F:$F,MATCH($A1782,'Hospitalisation Details'!$A:$A,0)),"Not Found")</f>
        <v>4883.87</v>
      </c>
      <c r="N1782" s="6">
        <f>IFERROR(INDEX('Hospitalisation Details'!$S:$S,MATCH($A1782,'Hospitalisation Details'!$A:$A,0)),"Not Found")</f>
        <v>31769</v>
      </c>
      <c r="O1782" s="6">
        <f>IFERROR(INDEX('Hospitalisation Details'!$T:$T,MATCH($A1782,'Hospitalisation Details'!$A:$A,0)),"Not Found")</f>
        <v>36</v>
      </c>
      <c r="P1782" s="6">
        <f>IFERROR(INDEX('Hospitalisation Details'!$U:$U,MATCH($A1782,'Hospitalisation Details'!$A:$A,0)),"Not Found")</f>
        <v>0</v>
      </c>
      <c r="Q1782" s="6">
        <f>IFERROR(INDEX('Hospitalisation Details'!$W:$W,MATCH($A1782,'Hospitalisation Details'!$A:$A,0)),"Not Found")</f>
        <v>0</v>
      </c>
    </row>
    <row r="1783" spans="1:17" ht="15" customHeight="1" x14ac:dyDescent="0.3">
      <c r="A1783" s="6" t="str">
        <f>'Customer Names'!A1783</f>
        <v>Id1782</v>
      </c>
      <c r="B1783" s="6" t="str">
        <f>IFERROR(INDEX('Customer Names'!$D:$D,MATCH($A1783,'Customer Names'!$A:$A,0)),"Not Found")</f>
        <v>Douglas W</v>
      </c>
      <c r="C1783" s="6">
        <f>IFERROR(INDEX('Medical Examinations'!$B:$B,MATCH($A1783,'Medical Examinations'!$A:$A,0)),"Not Found")</f>
        <v>26.695</v>
      </c>
      <c r="D1783" s="6">
        <f>IFERROR(INDEX('Medical Examinations'!$C:$C,MATCH($A1783,'Medical Examinations'!$A:$A,0)),"Not Found")</f>
        <v>4.21</v>
      </c>
      <c r="E1783" s="6" t="str">
        <f>IFERROR(INDEX('Medical Examinations'!$I:$I,MATCH($A1783,'Medical Examinations'!$A:$A,0)),"Not Found")</f>
        <v>Yes</v>
      </c>
      <c r="F1783" s="6" t="str">
        <f>IFERROR(INDEX('Medical Examinations'!$J:$J,MATCH($A1783,'Medical Examinations'!$A:$A,0)),"Not Found")</f>
        <v>No</v>
      </c>
      <c r="G1783" s="6" t="str">
        <f>IFERROR(INDEX('Medical Examinations'!$F:$F,MATCH($A1783,'Medical Examinations'!$A:$A,0)),"Not Found")</f>
        <v>Yes</v>
      </c>
      <c r="H1783" s="6">
        <f>IFERROR(INDEX('Medical Examinations'!$L:$L,MATCH($A1783,'Medical Examinations'!$A:$A,0)),"Not Found")</f>
        <v>1</v>
      </c>
      <c r="I1783" s="6" t="str">
        <f>IFERROR(INDEX('Medical Examinations'!$K:$K,MATCH($A1783,'Medical Examinations'!$A:$A,0)),"Not Found")</f>
        <v>No</v>
      </c>
      <c r="J1783" s="6" t="str">
        <f>IFERROR(INDEX('Medical Examinations'!$M:$M,MATCH($A1783,'Medical Examinations'!$A:$A,0)),"Not Found")</f>
        <v>Overweight</v>
      </c>
      <c r="K1783" s="6" t="str">
        <f>IFERROR(INDEX('Medical Examinations'!$N:$N,MATCH($A1783,'Medical Examinations'!$A:$A,0)),"Not Found")</f>
        <v>Normal</v>
      </c>
      <c r="L1783" s="12">
        <f>IFERROR(INDEX('Hospitalisation Details'!$V:$V,MATCH($A1783,'Hospitalisation Details'!$A:$A,0)),"Not Found")</f>
        <v>0</v>
      </c>
      <c r="M1783" s="13">
        <f>IFERROR(INDEX('Hospitalisation Details'!$F:$F,MATCH($A1783,'Hospitalisation Details'!$A:$A,0)),"Not Found")</f>
        <v>4877.9799999999996</v>
      </c>
      <c r="N1783" s="6">
        <f>IFERROR(INDEX('Hospitalisation Details'!$S:$S,MATCH($A1783,'Hospitalisation Details'!$A:$A,0)),"Not Found")</f>
        <v>35702</v>
      </c>
      <c r="O1783" s="6">
        <f>IFERROR(INDEX('Hospitalisation Details'!$T:$T,MATCH($A1783,'Hospitalisation Details'!$A:$A,0)),"Not Found")</f>
        <v>25</v>
      </c>
      <c r="P1783" s="6">
        <f>IFERROR(INDEX('Hospitalisation Details'!$U:$U,MATCH($A1783,'Hospitalisation Details'!$A:$A,0)),"Not Found")</f>
        <v>0</v>
      </c>
      <c r="Q1783" s="6">
        <f>IFERROR(INDEX('Hospitalisation Details'!$W:$W,MATCH($A1783,'Hospitalisation Details'!$A:$A,0)),"Not Found")</f>
        <v>0</v>
      </c>
    </row>
    <row r="1784" spans="1:17" ht="15" customHeight="1" x14ac:dyDescent="0.3">
      <c r="A1784" s="6" t="str">
        <f>'Customer Names'!A1784</f>
        <v>Id1783</v>
      </c>
      <c r="B1784" s="6" t="str">
        <f>IFERROR(INDEX('Customer Names'!$D:$D,MATCH($A1784,'Customer Names'!$A:$A,0)),"Not Found")</f>
        <v>Catherine</v>
      </c>
      <c r="C1784" s="6">
        <f>IFERROR(INDEX('Medical Examinations'!$B:$B,MATCH($A1784,'Medical Examinations'!$A:$A,0)),"Not Found")</f>
        <v>23.16</v>
      </c>
      <c r="D1784" s="6">
        <f>IFERROR(INDEX('Medical Examinations'!$C:$C,MATCH($A1784,'Medical Examinations'!$A:$A,0)),"Not Found")</f>
        <v>5.5</v>
      </c>
      <c r="E1784" s="6" t="str">
        <f>IFERROR(INDEX('Medical Examinations'!$I:$I,MATCH($A1784,'Medical Examinations'!$A:$A,0)),"Not Found")</f>
        <v>No</v>
      </c>
      <c r="F1784" s="6" t="str">
        <f>IFERROR(INDEX('Medical Examinations'!$J:$J,MATCH($A1784,'Medical Examinations'!$A:$A,0)),"Not Found")</f>
        <v>No</v>
      </c>
      <c r="G1784" s="6" t="str">
        <f>IFERROR(INDEX('Medical Examinations'!$F:$F,MATCH($A1784,'Medical Examinations'!$A:$A,0)),"Not Found")</f>
        <v>No</v>
      </c>
      <c r="H1784" s="6">
        <f>IFERROR(INDEX('Medical Examinations'!$L:$L,MATCH($A1784,'Medical Examinations'!$A:$A,0)),"Not Found")</f>
        <v>0</v>
      </c>
      <c r="I1784" s="6" t="str">
        <f>IFERROR(INDEX('Medical Examinations'!$K:$K,MATCH($A1784,'Medical Examinations'!$A:$A,0)),"Not Found")</f>
        <v>No</v>
      </c>
      <c r="J1784" s="6" t="str">
        <f>IFERROR(INDEX('Medical Examinations'!$M:$M,MATCH($A1784,'Medical Examinations'!$A:$A,0)),"Not Found")</f>
        <v>Normal Weight</v>
      </c>
      <c r="K1784" s="6" t="str">
        <f>IFERROR(INDEX('Medical Examinations'!$N:$N,MATCH($A1784,'Medical Examinations'!$A:$A,0)),"Not Found")</f>
        <v>Normal</v>
      </c>
      <c r="L1784" s="12">
        <f>IFERROR(INDEX('Hospitalisation Details'!$V:$V,MATCH($A1784,'Hospitalisation Details'!$A:$A,0)),"Not Found")</f>
        <v>0</v>
      </c>
      <c r="M1784" s="13">
        <f>IFERROR(INDEX('Hospitalisation Details'!$F:$F,MATCH($A1784,'Hospitalisation Details'!$A:$A,0)),"Not Found")</f>
        <v>4859.8900000000003</v>
      </c>
      <c r="N1784" s="6">
        <f>IFERROR(INDEX('Hospitalisation Details'!$S:$S,MATCH($A1784,'Hospitalisation Details'!$A:$A,0)),"Not Found")</f>
        <v>32752</v>
      </c>
      <c r="O1784" s="6">
        <f>IFERROR(INDEX('Hospitalisation Details'!$T:$T,MATCH($A1784,'Hospitalisation Details'!$A:$A,0)),"Not Found")</f>
        <v>33</v>
      </c>
      <c r="P1784" s="6">
        <f>IFERROR(INDEX('Hospitalisation Details'!$U:$U,MATCH($A1784,'Hospitalisation Details'!$A:$A,0)),"Not Found")</f>
        <v>0</v>
      </c>
      <c r="Q1784" s="6">
        <f>IFERROR(INDEX('Hospitalisation Details'!$W:$W,MATCH($A1784,'Hospitalisation Details'!$A:$A,0)),"Not Found")</f>
        <v>0</v>
      </c>
    </row>
    <row r="1785" spans="1:17" ht="15" customHeight="1" x14ac:dyDescent="0.3">
      <c r="A1785" s="6" t="str">
        <f>'Customer Names'!A1785</f>
        <v>Id1784</v>
      </c>
      <c r="B1785" s="6" t="str">
        <f>IFERROR(INDEX('Customer Names'!$D:$D,MATCH($A1785,'Customer Names'!$A:$A,0)),"Not Found")</f>
        <v>James A</v>
      </c>
      <c r="C1785" s="6">
        <f>IFERROR(INDEX('Medical Examinations'!$B:$B,MATCH($A1785,'Medical Examinations'!$A:$A,0)),"Not Found")</f>
        <v>32.585000000000001</v>
      </c>
      <c r="D1785" s="6">
        <f>IFERROR(INDEX('Medical Examinations'!$C:$C,MATCH($A1785,'Medical Examinations'!$A:$A,0)),"Not Found")</f>
        <v>4.93</v>
      </c>
      <c r="E1785" s="6" t="str">
        <f>IFERROR(INDEX('Medical Examinations'!$I:$I,MATCH($A1785,'Medical Examinations'!$A:$A,0)),"Not Found")</f>
        <v>Yes</v>
      </c>
      <c r="F1785" s="6" t="str">
        <f>IFERROR(INDEX('Medical Examinations'!$J:$J,MATCH($A1785,'Medical Examinations'!$A:$A,0)),"Not Found")</f>
        <v>No</v>
      </c>
      <c r="G1785" s="6" t="str">
        <f>IFERROR(INDEX('Medical Examinations'!$F:$F,MATCH($A1785,'Medical Examinations'!$A:$A,0)),"Not Found")</f>
        <v>No</v>
      </c>
      <c r="H1785" s="6">
        <f>IFERROR(INDEX('Medical Examinations'!$L:$L,MATCH($A1785,'Medical Examinations'!$A:$A,0)),"Not Found")</f>
        <v>1</v>
      </c>
      <c r="I1785" s="6" t="str">
        <f>IFERROR(INDEX('Medical Examinations'!$K:$K,MATCH($A1785,'Medical Examinations'!$A:$A,0)),"Not Found")</f>
        <v>No</v>
      </c>
      <c r="J1785" s="6" t="str">
        <f>IFERROR(INDEX('Medical Examinations'!$M:$M,MATCH($A1785,'Medical Examinations'!$A:$A,0)),"Not Found")</f>
        <v>Obesity</v>
      </c>
      <c r="K1785" s="6" t="str">
        <f>IFERROR(INDEX('Medical Examinations'!$N:$N,MATCH($A1785,'Medical Examinations'!$A:$A,0)),"Not Found")</f>
        <v>Normal</v>
      </c>
      <c r="L1785" s="12">
        <f>IFERROR(INDEX('Hospitalisation Details'!$V:$V,MATCH($A1785,'Hospitalisation Details'!$A:$A,0)),"Not Found")</f>
        <v>0</v>
      </c>
      <c r="M1785" s="13">
        <f>IFERROR(INDEX('Hospitalisation Details'!$F:$F,MATCH($A1785,'Hospitalisation Details'!$A:$A,0)),"Not Found")</f>
        <v>4846.92</v>
      </c>
      <c r="N1785" s="6">
        <f>IFERROR(INDEX('Hospitalisation Details'!$S:$S,MATCH($A1785,'Hospitalisation Details'!$A:$A,0)),"Not Found")</f>
        <v>35060</v>
      </c>
      <c r="O1785" s="6">
        <f>IFERROR(INDEX('Hospitalisation Details'!$T:$T,MATCH($A1785,'Hospitalisation Details'!$A:$A,0)),"Not Found")</f>
        <v>27</v>
      </c>
      <c r="P1785" s="6">
        <f>IFERROR(INDEX('Hospitalisation Details'!$U:$U,MATCH($A1785,'Hospitalisation Details'!$A:$A,0)),"Not Found")</f>
        <v>0</v>
      </c>
      <c r="Q1785" s="6">
        <f>IFERROR(INDEX('Hospitalisation Details'!$W:$W,MATCH($A1785,'Hospitalisation Details'!$A:$A,0)),"Not Found")</f>
        <v>0</v>
      </c>
    </row>
    <row r="1786" spans="1:17" ht="15" customHeight="1" x14ac:dyDescent="0.3">
      <c r="A1786" s="6" t="str">
        <f>'Customer Names'!A1786</f>
        <v>Id1785</v>
      </c>
      <c r="B1786" s="6" t="str">
        <f>IFERROR(INDEX('Customer Names'!$D:$D,MATCH($A1786,'Customer Names'!$A:$A,0)),"Not Found")</f>
        <v>Youngseong</v>
      </c>
      <c r="C1786" s="6">
        <f>IFERROR(INDEX('Medical Examinations'!$B:$B,MATCH($A1786,'Medical Examinations'!$A:$A,0)),"Not Found")</f>
        <v>33.97</v>
      </c>
      <c r="D1786" s="6">
        <f>IFERROR(INDEX('Medical Examinations'!$C:$C,MATCH($A1786,'Medical Examinations'!$A:$A,0)),"Not Found")</f>
        <v>5.6</v>
      </c>
      <c r="E1786" s="6" t="str">
        <f>IFERROR(INDEX('Medical Examinations'!$I:$I,MATCH($A1786,'Medical Examinations'!$A:$A,0)),"Not Found")</f>
        <v>Yes</v>
      </c>
      <c r="F1786" s="6" t="str">
        <f>IFERROR(INDEX('Medical Examinations'!$J:$J,MATCH($A1786,'Medical Examinations'!$A:$A,0)),"Not Found")</f>
        <v>No</v>
      </c>
      <c r="G1786" s="6" t="str">
        <f>IFERROR(INDEX('Medical Examinations'!$F:$F,MATCH($A1786,'Medical Examinations'!$A:$A,0)),"Not Found")</f>
        <v>No</v>
      </c>
      <c r="H1786" s="6">
        <f>IFERROR(INDEX('Medical Examinations'!$L:$L,MATCH($A1786,'Medical Examinations'!$A:$A,0)),"Not Found")</f>
        <v>0</v>
      </c>
      <c r="I1786" s="6" t="str">
        <f>IFERROR(INDEX('Medical Examinations'!$K:$K,MATCH($A1786,'Medical Examinations'!$A:$A,0)),"Not Found")</f>
        <v>No</v>
      </c>
      <c r="J1786" s="6" t="str">
        <f>IFERROR(INDEX('Medical Examinations'!$M:$M,MATCH($A1786,'Medical Examinations'!$A:$A,0)),"Not Found")</f>
        <v>Obesity</v>
      </c>
      <c r="K1786" s="6" t="str">
        <f>IFERROR(INDEX('Medical Examinations'!$N:$N,MATCH($A1786,'Medical Examinations'!$A:$A,0)),"Not Found")</f>
        <v>Normal</v>
      </c>
      <c r="L1786" s="12">
        <f>IFERROR(INDEX('Hospitalisation Details'!$V:$V,MATCH($A1786,'Hospitalisation Details'!$A:$A,0)),"Not Found")</f>
        <v>0</v>
      </c>
      <c r="M1786" s="13">
        <f>IFERROR(INDEX('Hospitalisation Details'!$F:$F,MATCH($A1786,'Hospitalisation Details'!$A:$A,0)),"Not Found")</f>
        <v>4846.53</v>
      </c>
      <c r="N1786" s="6">
        <f>IFERROR(INDEX('Hospitalisation Details'!$S:$S,MATCH($A1786,'Hospitalisation Details'!$A:$A,0)),"Not Found")</f>
        <v>37049</v>
      </c>
      <c r="O1786" s="6">
        <f>IFERROR(INDEX('Hospitalisation Details'!$T:$T,MATCH($A1786,'Hospitalisation Details'!$A:$A,0)),"Not Found")</f>
        <v>22</v>
      </c>
      <c r="P1786" s="6">
        <f>IFERROR(INDEX('Hospitalisation Details'!$U:$U,MATCH($A1786,'Hospitalisation Details'!$A:$A,0)),"Not Found")</f>
        <v>0</v>
      </c>
      <c r="Q1786" s="6">
        <f>IFERROR(INDEX('Hospitalisation Details'!$W:$W,MATCH($A1786,'Hospitalisation Details'!$A:$A,0)),"Not Found")</f>
        <v>0</v>
      </c>
    </row>
    <row r="1787" spans="1:17" ht="15" customHeight="1" x14ac:dyDescent="0.3">
      <c r="A1787" s="6" t="str">
        <f>'Customer Names'!A1787</f>
        <v>Id1786</v>
      </c>
      <c r="B1787" s="6" t="str">
        <f>IFERROR(INDEX('Customer Names'!$D:$D,MATCH($A1787,'Customer Names'!$A:$A,0)),"Not Found")</f>
        <v>John</v>
      </c>
      <c r="C1787" s="6">
        <f>IFERROR(INDEX('Medical Examinations'!$B:$B,MATCH($A1787,'Medical Examinations'!$A:$A,0)),"Not Found")</f>
        <v>16.57</v>
      </c>
      <c r="D1787" s="6">
        <f>IFERROR(INDEX('Medical Examinations'!$C:$C,MATCH($A1787,'Medical Examinations'!$A:$A,0)),"Not Found")</f>
        <v>9.99</v>
      </c>
      <c r="E1787" s="6" t="str">
        <f>IFERROR(INDEX('Medical Examinations'!$I:$I,MATCH($A1787,'Medical Examinations'!$A:$A,0)),"Not Found")</f>
        <v>No</v>
      </c>
      <c r="F1787" s="6" t="str">
        <f>IFERROR(INDEX('Medical Examinations'!$J:$J,MATCH($A1787,'Medical Examinations'!$A:$A,0)),"Not Found")</f>
        <v>No</v>
      </c>
      <c r="G1787" s="6" t="str">
        <f>IFERROR(INDEX('Medical Examinations'!$F:$F,MATCH($A1787,'Medical Examinations'!$A:$A,0)),"Not Found")</f>
        <v>No</v>
      </c>
      <c r="H1787" s="6">
        <f>IFERROR(INDEX('Medical Examinations'!$L:$L,MATCH($A1787,'Medical Examinations'!$A:$A,0)),"Not Found")</f>
        <v>0</v>
      </c>
      <c r="I1787" s="6" t="str">
        <f>IFERROR(INDEX('Medical Examinations'!$K:$K,MATCH($A1787,'Medical Examinations'!$A:$A,0)),"Not Found")</f>
        <v>No</v>
      </c>
      <c r="J1787" s="6" t="str">
        <f>IFERROR(INDEX('Medical Examinations'!$M:$M,MATCH($A1787,'Medical Examinations'!$A:$A,0)),"Not Found")</f>
        <v>Underweight</v>
      </c>
      <c r="K1787" s="6" t="str">
        <f>IFERROR(INDEX('Medical Examinations'!$N:$N,MATCH($A1787,'Medical Examinations'!$A:$A,0)),"Not Found")</f>
        <v>Diabetic</v>
      </c>
      <c r="L1787" s="12">
        <f>IFERROR(INDEX('Hospitalisation Details'!$V:$V,MATCH($A1787,'Hospitalisation Details'!$A:$A,0)),"Not Found")</f>
        <v>0</v>
      </c>
      <c r="M1787" s="13">
        <f>IFERROR(INDEX('Hospitalisation Details'!$F:$F,MATCH($A1787,'Hospitalisation Details'!$A:$A,0)),"Not Found")</f>
        <v>4844.67</v>
      </c>
      <c r="N1787" s="6">
        <f>IFERROR(INDEX('Hospitalisation Details'!$S:$S,MATCH($A1787,'Hospitalisation Details'!$A:$A,0)),"Not Found")</f>
        <v>27283</v>
      </c>
      <c r="O1787" s="6">
        <f>IFERROR(INDEX('Hospitalisation Details'!$T:$T,MATCH($A1787,'Hospitalisation Details'!$A:$A,0)),"Not Found")</f>
        <v>48</v>
      </c>
      <c r="P1787" s="6">
        <f>IFERROR(INDEX('Hospitalisation Details'!$U:$U,MATCH($A1787,'Hospitalisation Details'!$A:$A,0)),"Not Found")</f>
        <v>0</v>
      </c>
      <c r="Q1787" s="6">
        <f>IFERROR(INDEX('Hospitalisation Details'!$W:$W,MATCH($A1787,'Hospitalisation Details'!$A:$A,0)),"Not Found")</f>
        <v>0</v>
      </c>
    </row>
    <row r="1788" spans="1:17" ht="15" customHeight="1" x14ac:dyDescent="0.3">
      <c r="A1788" s="6" t="str">
        <f>'Customer Names'!A1788</f>
        <v>Id1787</v>
      </c>
      <c r="B1788" s="6" t="str">
        <f>IFERROR(INDEX('Customer Names'!$D:$D,MATCH($A1788,'Customer Names'!$A:$A,0)),"Not Found")</f>
        <v>Brandon S.</v>
      </c>
      <c r="C1788" s="6">
        <f>IFERROR(INDEX('Medical Examinations'!$B:$B,MATCH($A1788,'Medical Examinations'!$A:$A,0)),"Not Found")</f>
        <v>17.55</v>
      </c>
      <c r="D1788" s="6">
        <f>IFERROR(INDEX('Medical Examinations'!$C:$C,MATCH($A1788,'Medical Examinations'!$A:$A,0)),"Not Found")</f>
        <v>5.93</v>
      </c>
      <c r="E1788" s="6" t="str">
        <f>IFERROR(INDEX('Medical Examinations'!$I:$I,MATCH($A1788,'Medical Examinations'!$A:$A,0)),"Not Found")</f>
        <v>No</v>
      </c>
      <c r="F1788" s="6" t="str">
        <f>IFERROR(INDEX('Medical Examinations'!$J:$J,MATCH($A1788,'Medical Examinations'!$A:$A,0)),"Not Found")</f>
        <v>No</v>
      </c>
      <c r="G1788" s="6" t="str">
        <f>IFERROR(INDEX('Medical Examinations'!$F:$F,MATCH($A1788,'Medical Examinations'!$A:$A,0)),"Not Found")</f>
        <v>Yes</v>
      </c>
      <c r="H1788" s="6">
        <f>IFERROR(INDEX('Medical Examinations'!$L:$L,MATCH($A1788,'Medical Examinations'!$A:$A,0)),"Not Found")</f>
        <v>1</v>
      </c>
      <c r="I1788" s="6" t="str">
        <f>IFERROR(INDEX('Medical Examinations'!$K:$K,MATCH($A1788,'Medical Examinations'!$A:$A,0)),"Not Found")</f>
        <v>No</v>
      </c>
      <c r="J1788" s="6" t="str">
        <f>IFERROR(INDEX('Medical Examinations'!$M:$M,MATCH($A1788,'Medical Examinations'!$A:$A,0)),"Not Found")</f>
        <v>Underweight</v>
      </c>
      <c r="K1788" s="6" t="str">
        <f>IFERROR(INDEX('Medical Examinations'!$N:$N,MATCH($A1788,'Medical Examinations'!$A:$A,0)),"Not Found")</f>
        <v>Prediabetic</v>
      </c>
      <c r="L1788" s="12">
        <f>IFERROR(INDEX('Hospitalisation Details'!$V:$V,MATCH($A1788,'Hospitalisation Details'!$A:$A,0)),"Not Found")</f>
        <v>0</v>
      </c>
      <c r="M1788" s="13">
        <f>IFERROR(INDEX('Hospitalisation Details'!$F:$F,MATCH($A1788,'Hospitalisation Details'!$A:$A,0)),"Not Found")</f>
        <v>4843.79</v>
      </c>
      <c r="N1788" s="6">
        <f>IFERROR(INDEX('Hospitalisation Details'!$S:$S,MATCH($A1788,'Hospitalisation Details'!$A:$A,0)),"Not Found")</f>
        <v>29202</v>
      </c>
      <c r="O1788" s="6">
        <f>IFERROR(INDEX('Hospitalisation Details'!$T:$T,MATCH($A1788,'Hospitalisation Details'!$A:$A,0)),"Not Found")</f>
        <v>43</v>
      </c>
      <c r="P1788" s="6">
        <f>IFERROR(INDEX('Hospitalisation Details'!$U:$U,MATCH($A1788,'Hospitalisation Details'!$A:$A,0)),"Not Found")</f>
        <v>0</v>
      </c>
      <c r="Q1788" s="6">
        <f>IFERROR(INDEX('Hospitalisation Details'!$W:$W,MATCH($A1788,'Hospitalisation Details'!$A:$A,0)),"Not Found")</f>
        <v>0</v>
      </c>
    </row>
    <row r="1789" spans="1:17" ht="15" customHeight="1" x14ac:dyDescent="0.3">
      <c r="A1789" s="6" t="str">
        <f>'Customer Names'!A1789</f>
        <v>Id1788</v>
      </c>
      <c r="B1789" s="6" t="str">
        <f>IFERROR(INDEX('Customer Names'!$D:$D,MATCH($A1789,'Customer Names'!$A:$A,0)),"Not Found")</f>
        <v>Sean P</v>
      </c>
      <c r="C1789" s="6">
        <f>IFERROR(INDEX('Medical Examinations'!$B:$B,MATCH($A1789,'Medical Examinations'!$A:$A,0)),"Not Found")</f>
        <v>29.41</v>
      </c>
      <c r="D1789" s="6">
        <f>IFERROR(INDEX('Medical Examinations'!$C:$C,MATCH($A1789,'Medical Examinations'!$A:$A,0)),"Not Found")</f>
        <v>6.29</v>
      </c>
      <c r="E1789" s="6" t="str">
        <f>IFERROR(INDEX('Medical Examinations'!$I:$I,MATCH($A1789,'Medical Examinations'!$A:$A,0)),"Not Found")</f>
        <v>Yes</v>
      </c>
      <c r="F1789" s="6" t="str">
        <f>IFERROR(INDEX('Medical Examinations'!$J:$J,MATCH($A1789,'Medical Examinations'!$A:$A,0)),"Not Found")</f>
        <v>No</v>
      </c>
      <c r="G1789" s="6" t="str">
        <f>IFERROR(INDEX('Medical Examinations'!$F:$F,MATCH($A1789,'Medical Examinations'!$A:$A,0)),"Not Found")</f>
        <v>No</v>
      </c>
      <c r="H1789" s="6">
        <f>IFERROR(INDEX('Medical Examinations'!$L:$L,MATCH($A1789,'Medical Examinations'!$A:$A,0)),"Not Found")</f>
        <v>1</v>
      </c>
      <c r="I1789" s="6" t="str">
        <f>IFERROR(INDEX('Medical Examinations'!$K:$K,MATCH($A1789,'Medical Examinations'!$A:$A,0)),"Not Found")</f>
        <v>No</v>
      </c>
      <c r="J1789" s="6" t="str">
        <f>IFERROR(INDEX('Medical Examinations'!$M:$M,MATCH($A1789,'Medical Examinations'!$A:$A,0)),"Not Found")</f>
        <v>Overweight</v>
      </c>
      <c r="K1789" s="6" t="str">
        <f>IFERROR(INDEX('Medical Examinations'!$N:$N,MATCH($A1789,'Medical Examinations'!$A:$A,0)),"Not Found")</f>
        <v>Prediabetic</v>
      </c>
      <c r="L1789" s="12">
        <f>IFERROR(INDEX('Hospitalisation Details'!$V:$V,MATCH($A1789,'Hospitalisation Details'!$A:$A,0)),"Not Found")</f>
        <v>0</v>
      </c>
      <c r="M1789" s="13">
        <f>IFERROR(INDEX('Hospitalisation Details'!$F:$F,MATCH($A1789,'Hospitalisation Details'!$A:$A,0)),"Not Found")</f>
        <v>4840.95</v>
      </c>
      <c r="N1789" s="6">
        <f>IFERROR(INDEX('Hospitalisation Details'!$S:$S,MATCH($A1789,'Hospitalisation Details'!$A:$A,0)),"Not Found")</f>
        <v>34971</v>
      </c>
      <c r="O1789" s="6">
        <f>IFERROR(INDEX('Hospitalisation Details'!$T:$T,MATCH($A1789,'Hospitalisation Details'!$A:$A,0)),"Not Found")</f>
        <v>27</v>
      </c>
      <c r="P1789" s="6">
        <f>IFERROR(INDEX('Hospitalisation Details'!$U:$U,MATCH($A1789,'Hospitalisation Details'!$A:$A,0)),"Not Found")</f>
        <v>0</v>
      </c>
      <c r="Q1789" s="6">
        <f>IFERROR(INDEX('Hospitalisation Details'!$W:$W,MATCH($A1789,'Hospitalisation Details'!$A:$A,0)),"Not Found")</f>
        <v>0</v>
      </c>
    </row>
    <row r="1790" spans="1:17" ht="15" customHeight="1" x14ac:dyDescent="0.3">
      <c r="A1790" s="6" t="str">
        <f>'Customer Names'!A1790</f>
        <v>Id1789</v>
      </c>
      <c r="B1790" s="6" t="str">
        <f>IFERROR(INDEX('Customer Names'!$D:$D,MATCH($A1790,'Customer Names'!$A:$A,0)),"Not Found")</f>
        <v>Scott</v>
      </c>
      <c r="C1790" s="6">
        <f>IFERROR(INDEX('Medical Examinations'!$B:$B,MATCH($A1790,'Medical Examinations'!$A:$A,0)),"Not Found")</f>
        <v>17.91</v>
      </c>
      <c r="D1790" s="6">
        <f>IFERROR(INDEX('Medical Examinations'!$C:$C,MATCH($A1790,'Medical Examinations'!$A:$A,0)),"Not Found")</f>
        <v>5.65</v>
      </c>
      <c r="E1790" s="6" t="str">
        <f>IFERROR(INDEX('Medical Examinations'!$I:$I,MATCH($A1790,'Medical Examinations'!$A:$A,0)),"Not Found")</f>
        <v>No</v>
      </c>
      <c r="F1790" s="6" t="str">
        <f>IFERROR(INDEX('Medical Examinations'!$J:$J,MATCH($A1790,'Medical Examinations'!$A:$A,0)),"Not Found")</f>
        <v>No</v>
      </c>
      <c r="G1790" s="6" t="str">
        <f>IFERROR(INDEX('Medical Examinations'!$F:$F,MATCH($A1790,'Medical Examinations'!$A:$A,0)),"Not Found")</f>
        <v>No</v>
      </c>
      <c r="H1790" s="6">
        <f>IFERROR(INDEX('Medical Examinations'!$L:$L,MATCH($A1790,'Medical Examinations'!$A:$A,0)),"Not Found")</f>
        <v>1</v>
      </c>
      <c r="I1790" s="6" t="str">
        <f>IFERROR(INDEX('Medical Examinations'!$K:$K,MATCH($A1790,'Medical Examinations'!$A:$A,0)),"Not Found")</f>
        <v>No</v>
      </c>
      <c r="J1790" s="6" t="str">
        <f>IFERROR(INDEX('Medical Examinations'!$M:$M,MATCH($A1790,'Medical Examinations'!$A:$A,0)),"Not Found")</f>
        <v>Underweight</v>
      </c>
      <c r="K1790" s="6" t="str">
        <f>IFERROR(INDEX('Medical Examinations'!$N:$N,MATCH($A1790,'Medical Examinations'!$A:$A,0)),"Not Found")</f>
        <v>Normal</v>
      </c>
      <c r="L1790" s="12">
        <f>IFERROR(INDEX('Hospitalisation Details'!$V:$V,MATCH($A1790,'Hospitalisation Details'!$A:$A,0)),"Not Found")</f>
        <v>0</v>
      </c>
      <c r="M1790" s="13">
        <f>IFERROR(INDEX('Hospitalisation Details'!$F:$F,MATCH($A1790,'Hospitalisation Details'!$A:$A,0)),"Not Found")</f>
        <v>4839.18</v>
      </c>
      <c r="N1790" s="6">
        <f>IFERROR(INDEX('Hospitalisation Details'!$S:$S,MATCH($A1790,'Hospitalisation Details'!$A:$A,0)),"Not Found")</f>
        <v>30970</v>
      </c>
      <c r="O1790" s="6">
        <f>IFERROR(INDEX('Hospitalisation Details'!$T:$T,MATCH($A1790,'Hospitalisation Details'!$A:$A,0)),"Not Found")</f>
        <v>38</v>
      </c>
      <c r="P1790" s="6">
        <f>IFERROR(INDEX('Hospitalisation Details'!$U:$U,MATCH($A1790,'Hospitalisation Details'!$A:$A,0)),"Not Found")</f>
        <v>0</v>
      </c>
      <c r="Q1790" s="6">
        <f>IFERROR(INDEX('Hospitalisation Details'!$W:$W,MATCH($A1790,'Hospitalisation Details'!$A:$A,0)),"Not Found")</f>
        <v>0</v>
      </c>
    </row>
    <row r="1791" spans="1:17" ht="15" customHeight="1" x14ac:dyDescent="0.3">
      <c r="A1791" s="6" t="str">
        <f>'Customer Names'!A1791</f>
        <v>Id1790</v>
      </c>
      <c r="B1791" s="6" t="str">
        <f>IFERROR(INDEX('Customer Names'!$D:$D,MATCH($A1791,'Customer Names'!$A:$A,0)),"Not Found")</f>
        <v>Janez</v>
      </c>
      <c r="C1791" s="6">
        <f>IFERROR(INDEX('Medical Examinations'!$B:$B,MATCH($A1791,'Medical Examinations'!$A:$A,0)),"Not Found")</f>
        <v>31.57</v>
      </c>
      <c r="D1791" s="6">
        <f>IFERROR(INDEX('Medical Examinations'!$C:$C,MATCH($A1791,'Medical Examinations'!$A:$A,0)),"Not Found")</f>
        <v>6.15</v>
      </c>
      <c r="E1791" s="6" t="str">
        <f>IFERROR(INDEX('Medical Examinations'!$I:$I,MATCH($A1791,'Medical Examinations'!$A:$A,0)),"Not Found")</f>
        <v>No</v>
      </c>
      <c r="F1791" s="6" t="str">
        <f>IFERROR(INDEX('Medical Examinations'!$J:$J,MATCH($A1791,'Medical Examinations'!$A:$A,0)),"Not Found")</f>
        <v>No</v>
      </c>
      <c r="G1791" s="6" t="str">
        <f>IFERROR(INDEX('Medical Examinations'!$F:$F,MATCH($A1791,'Medical Examinations'!$A:$A,0)),"Not Found")</f>
        <v>No</v>
      </c>
      <c r="H1791" s="6">
        <f>IFERROR(INDEX('Medical Examinations'!$L:$L,MATCH($A1791,'Medical Examinations'!$A:$A,0)),"Not Found")</f>
        <v>1</v>
      </c>
      <c r="I1791" s="6" t="str">
        <f>IFERROR(INDEX('Medical Examinations'!$K:$K,MATCH($A1791,'Medical Examinations'!$A:$A,0)),"Not Found")</f>
        <v>No</v>
      </c>
      <c r="J1791" s="6" t="str">
        <f>IFERROR(INDEX('Medical Examinations'!$M:$M,MATCH($A1791,'Medical Examinations'!$A:$A,0)),"Not Found")</f>
        <v>Obesity</v>
      </c>
      <c r="K1791" s="6" t="str">
        <f>IFERROR(INDEX('Medical Examinations'!$N:$N,MATCH($A1791,'Medical Examinations'!$A:$A,0)),"Not Found")</f>
        <v>Prediabetic</v>
      </c>
      <c r="L1791" s="12">
        <f>IFERROR(INDEX('Hospitalisation Details'!$V:$V,MATCH($A1791,'Hospitalisation Details'!$A:$A,0)),"Not Found")</f>
        <v>0</v>
      </c>
      <c r="M1791" s="13">
        <f>IFERROR(INDEX('Hospitalisation Details'!$F:$F,MATCH($A1791,'Hospitalisation Details'!$A:$A,0)),"Not Found")</f>
        <v>4837.58</v>
      </c>
      <c r="N1791" s="6">
        <f>IFERROR(INDEX('Hospitalisation Details'!$S:$S,MATCH($A1791,'Hospitalisation Details'!$A:$A,0)),"Not Found")</f>
        <v>33857</v>
      </c>
      <c r="O1791" s="6">
        <f>IFERROR(INDEX('Hospitalisation Details'!$T:$T,MATCH($A1791,'Hospitalisation Details'!$A:$A,0)),"Not Found")</f>
        <v>30</v>
      </c>
      <c r="P1791" s="6">
        <f>IFERROR(INDEX('Hospitalisation Details'!$U:$U,MATCH($A1791,'Hospitalisation Details'!$A:$A,0)),"Not Found")</f>
        <v>0</v>
      </c>
      <c r="Q1791" s="6">
        <f>IFERROR(INDEX('Hospitalisation Details'!$W:$W,MATCH($A1791,'Hospitalisation Details'!$A:$A,0)),"Not Found")</f>
        <v>0</v>
      </c>
    </row>
    <row r="1792" spans="1:17" ht="15" customHeight="1" x14ac:dyDescent="0.3">
      <c r="A1792" s="6" t="str">
        <f>'Customer Names'!A1792</f>
        <v>Id1791</v>
      </c>
      <c r="B1792" s="6" t="str">
        <f>IFERROR(INDEX('Customer Names'!$D:$D,MATCH($A1792,'Customer Names'!$A:$A,0)),"Not Found")</f>
        <v>John I. Jr.</v>
      </c>
      <c r="C1792" s="6">
        <f>IFERROR(INDEX('Medical Examinations'!$B:$B,MATCH($A1792,'Medical Examinations'!$A:$A,0)),"Not Found")</f>
        <v>33.18</v>
      </c>
      <c r="D1792" s="6">
        <f>IFERROR(INDEX('Medical Examinations'!$C:$C,MATCH($A1792,'Medical Examinations'!$A:$A,0)),"Not Found")</f>
        <v>5.22</v>
      </c>
      <c r="E1792" s="6" t="str">
        <f>IFERROR(INDEX('Medical Examinations'!$I:$I,MATCH($A1792,'Medical Examinations'!$A:$A,0)),"Not Found")</f>
        <v>No</v>
      </c>
      <c r="F1792" s="6" t="str">
        <f>IFERROR(INDEX('Medical Examinations'!$J:$J,MATCH($A1792,'Medical Examinations'!$A:$A,0)),"Not Found")</f>
        <v>Yes</v>
      </c>
      <c r="G1792" s="6" t="str">
        <f>IFERROR(INDEX('Medical Examinations'!$F:$F,MATCH($A1792,'Medical Examinations'!$A:$A,0)),"Not Found")</f>
        <v>No</v>
      </c>
      <c r="H1792" s="6">
        <f>IFERROR(INDEX('Medical Examinations'!$L:$L,MATCH($A1792,'Medical Examinations'!$A:$A,0)),"Not Found")</f>
        <v>1</v>
      </c>
      <c r="I1792" s="6" t="str">
        <f>IFERROR(INDEX('Medical Examinations'!$K:$K,MATCH($A1792,'Medical Examinations'!$A:$A,0)),"Not Found")</f>
        <v>No</v>
      </c>
      <c r="J1792" s="6" t="str">
        <f>IFERROR(INDEX('Medical Examinations'!$M:$M,MATCH($A1792,'Medical Examinations'!$A:$A,0)),"Not Found")</f>
        <v>Obesity</v>
      </c>
      <c r="K1792" s="6" t="str">
        <f>IFERROR(INDEX('Medical Examinations'!$N:$N,MATCH($A1792,'Medical Examinations'!$A:$A,0)),"Not Found")</f>
        <v>Normal</v>
      </c>
      <c r="L1792" s="12">
        <f>IFERROR(INDEX('Hospitalisation Details'!$V:$V,MATCH($A1792,'Hospitalisation Details'!$A:$A,0)),"Not Found")</f>
        <v>0</v>
      </c>
      <c r="M1792" s="13">
        <f>IFERROR(INDEX('Hospitalisation Details'!$F:$F,MATCH($A1792,'Hospitalisation Details'!$A:$A,0)),"Not Found")</f>
        <v>4835.43</v>
      </c>
      <c r="N1792" s="6">
        <f>IFERROR(INDEX('Hospitalisation Details'!$S:$S,MATCH($A1792,'Hospitalisation Details'!$A:$A,0)),"Not Found")</f>
        <v>36871</v>
      </c>
      <c r="O1792" s="6">
        <f>IFERROR(INDEX('Hospitalisation Details'!$T:$T,MATCH($A1792,'Hospitalisation Details'!$A:$A,0)),"Not Found")</f>
        <v>22</v>
      </c>
      <c r="P1792" s="6">
        <f>IFERROR(INDEX('Hospitalisation Details'!$U:$U,MATCH($A1792,'Hospitalisation Details'!$A:$A,0)),"Not Found")</f>
        <v>0</v>
      </c>
      <c r="Q1792" s="6">
        <f>IFERROR(INDEX('Hospitalisation Details'!$W:$W,MATCH($A1792,'Hospitalisation Details'!$A:$A,0)),"Not Found")</f>
        <v>0</v>
      </c>
    </row>
    <row r="1793" spans="1:17" ht="15" customHeight="1" x14ac:dyDescent="0.3">
      <c r="A1793" s="6" t="str">
        <f>'Customer Names'!A1793</f>
        <v>Id1792</v>
      </c>
      <c r="B1793" s="6" t="str">
        <f>IFERROR(INDEX('Customer Names'!$D:$D,MATCH($A1793,'Customer Names'!$A:$A,0)),"Not Found")</f>
        <v>Heather</v>
      </c>
      <c r="C1793" s="6">
        <f>IFERROR(INDEX('Medical Examinations'!$B:$B,MATCH($A1793,'Medical Examinations'!$A:$A,0)),"Not Found")</f>
        <v>37</v>
      </c>
      <c r="D1793" s="6">
        <f>IFERROR(INDEX('Medical Examinations'!$C:$C,MATCH($A1793,'Medical Examinations'!$A:$A,0)),"Not Found")</f>
        <v>11.66</v>
      </c>
      <c r="E1793" s="6" t="str">
        <f>IFERROR(INDEX('Medical Examinations'!$I:$I,MATCH($A1793,'Medical Examinations'!$A:$A,0)),"Not Found")</f>
        <v>No</v>
      </c>
      <c r="F1793" s="6" t="str">
        <f>IFERROR(INDEX('Medical Examinations'!$J:$J,MATCH($A1793,'Medical Examinations'!$A:$A,0)),"Not Found")</f>
        <v>No</v>
      </c>
      <c r="G1793" s="6" t="str">
        <f>IFERROR(INDEX('Medical Examinations'!$F:$F,MATCH($A1793,'Medical Examinations'!$A:$A,0)),"Not Found")</f>
        <v>No</v>
      </c>
      <c r="H1793" s="6">
        <f>IFERROR(INDEX('Medical Examinations'!$L:$L,MATCH($A1793,'Medical Examinations'!$A:$A,0)),"Not Found")</f>
        <v>0</v>
      </c>
      <c r="I1793" s="6" t="str">
        <f>IFERROR(INDEX('Medical Examinations'!$K:$K,MATCH($A1793,'Medical Examinations'!$A:$A,0)),"Not Found")</f>
        <v>No</v>
      </c>
      <c r="J1793" s="6" t="str">
        <f>IFERROR(INDEX('Medical Examinations'!$M:$M,MATCH($A1793,'Medical Examinations'!$A:$A,0)),"Not Found")</f>
        <v>Obesity</v>
      </c>
      <c r="K1793" s="6" t="str">
        <f>IFERROR(INDEX('Medical Examinations'!$N:$N,MATCH($A1793,'Medical Examinations'!$A:$A,0)),"Not Found")</f>
        <v>Diabetic</v>
      </c>
      <c r="L1793" s="12">
        <f>IFERROR(INDEX('Hospitalisation Details'!$V:$V,MATCH($A1793,'Hospitalisation Details'!$A:$A,0)),"Not Found")</f>
        <v>0</v>
      </c>
      <c r="M1793" s="13">
        <f>IFERROR(INDEX('Hospitalisation Details'!$F:$F,MATCH($A1793,'Hospitalisation Details'!$A:$A,0)),"Not Found")</f>
        <v>4830.63</v>
      </c>
      <c r="N1793" s="6">
        <f>IFERROR(INDEX('Hospitalisation Details'!$S:$S,MATCH($A1793,'Hospitalisation Details'!$A:$A,0)),"Not Found")</f>
        <v>37434</v>
      </c>
      <c r="O1793" s="6">
        <f>IFERROR(INDEX('Hospitalisation Details'!$T:$T,MATCH($A1793,'Hospitalisation Details'!$A:$A,0)),"Not Found")</f>
        <v>20</v>
      </c>
      <c r="P1793" s="6">
        <f>IFERROR(INDEX('Hospitalisation Details'!$U:$U,MATCH($A1793,'Hospitalisation Details'!$A:$A,0)),"Not Found")</f>
        <v>0</v>
      </c>
      <c r="Q1793" s="6">
        <f>IFERROR(INDEX('Hospitalisation Details'!$W:$W,MATCH($A1793,'Hospitalisation Details'!$A:$A,0)),"Not Found")</f>
        <v>0</v>
      </c>
    </row>
    <row r="1794" spans="1:17" ht="15" customHeight="1" x14ac:dyDescent="0.3">
      <c r="A1794" s="6" t="str">
        <f>'Customer Names'!A1794</f>
        <v>Id1793</v>
      </c>
      <c r="B1794" s="6" t="str">
        <f>IFERROR(INDEX('Customer Names'!$D:$D,MATCH($A1794,'Customer Names'!$A:$A,0)),"Not Found")</f>
        <v>Michael</v>
      </c>
      <c r="C1794" s="6">
        <f>IFERROR(INDEX('Medical Examinations'!$B:$B,MATCH($A1794,'Medical Examinations'!$A:$A,0)),"Not Found")</f>
        <v>18.905000000000001</v>
      </c>
      <c r="D1794" s="6">
        <f>IFERROR(INDEX('Medical Examinations'!$C:$C,MATCH($A1794,'Medical Examinations'!$A:$A,0)),"Not Found")</f>
        <v>4.91</v>
      </c>
      <c r="E1794" s="6" t="str">
        <f>IFERROR(INDEX('Medical Examinations'!$I:$I,MATCH($A1794,'Medical Examinations'!$A:$A,0)),"Not Found")</f>
        <v>Yes</v>
      </c>
      <c r="F1794" s="6" t="str">
        <f>IFERROR(INDEX('Medical Examinations'!$J:$J,MATCH($A1794,'Medical Examinations'!$A:$A,0)),"Not Found")</f>
        <v>No</v>
      </c>
      <c r="G1794" s="6" t="str">
        <f>IFERROR(INDEX('Medical Examinations'!$F:$F,MATCH($A1794,'Medical Examinations'!$A:$A,0)),"Not Found")</f>
        <v>No</v>
      </c>
      <c r="H1794" s="6">
        <f>IFERROR(INDEX('Medical Examinations'!$L:$L,MATCH($A1794,'Medical Examinations'!$A:$A,0)),"Not Found")</f>
        <v>1</v>
      </c>
      <c r="I1794" s="6" t="str">
        <f>IFERROR(INDEX('Medical Examinations'!$K:$K,MATCH($A1794,'Medical Examinations'!$A:$A,0)),"Not Found")</f>
        <v>No</v>
      </c>
      <c r="J1794" s="6" t="str">
        <f>IFERROR(INDEX('Medical Examinations'!$M:$M,MATCH($A1794,'Medical Examinations'!$A:$A,0)),"Not Found")</f>
        <v>Normal Weight</v>
      </c>
      <c r="K1794" s="6" t="str">
        <f>IFERROR(INDEX('Medical Examinations'!$N:$N,MATCH($A1794,'Medical Examinations'!$A:$A,0)),"Not Found")</f>
        <v>Normal</v>
      </c>
      <c r="L1794" s="12">
        <f>IFERROR(INDEX('Hospitalisation Details'!$V:$V,MATCH($A1794,'Hospitalisation Details'!$A:$A,0)),"Not Found")</f>
        <v>0</v>
      </c>
      <c r="M1794" s="13">
        <f>IFERROR(INDEX('Hospitalisation Details'!$F:$F,MATCH($A1794,'Hospitalisation Details'!$A:$A,0)),"Not Found")</f>
        <v>4827.8999999999996</v>
      </c>
      <c r="N1794" s="6">
        <f>IFERROR(INDEX('Hospitalisation Details'!$S:$S,MATCH($A1794,'Hospitalisation Details'!$A:$A,0)),"Not Found")</f>
        <v>35034</v>
      </c>
      <c r="O1794" s="6">
        <f>IFERROR(INDEX('Hospitalisation Details'!$T:$T,MATCH($A1794,'Hospitalisation Details'!$A:$A,0)),"Not Found")</f>
        <v>27</v>
      </c>
      <c r="P1794" s="6">
        <f>IFERROR(INDEX('Hospitalisation Details'!$U:$U,MATCH($A1794,'Hospitalisation Details'!$A:$A,0)),"Not Found")</f>
        <v>0</v>
      </c>
      <c r="Q1794" s="6">
        <f>IFERROR(INDEX('Hospitalisation Details'!$W:$W,MATCH($A1794,'Hospitalisation Details'!$A:$A,0)),"Not Found")</f>
        <v>0</v>
      </c>
    </row>
    <row r="1795" spans="1:17" ht="15" customHeight="1" x14ac:dyDescent="0.3">
      <c r="A1795" s="6" t="str">
        <f>'Customer Names'!A1795</f>
        <v>Id1794</v>
      </c>
      <c r="B1795" s="6" t="str">
        <f>IFERROR(INDEX('Customer Names'!$D:$D,MATCH($A1795,'Customer Names'!$A:$A,0)),"Not Found")</f>
        <v>Kathleen</v>
      </c>
      <c r="C1795" s="6">
        <f>IFERROR(INDEX('Medical Examinations'!$B:$B,MATCH($A1795,'Medical Examinations'!$A:$A,0)),"Not Found")</f>
        <v>20.03</v>
      </c>
      <c r="D1795" s="6">
        <f>IFERROR(INDEX('Medical Examinations'!$C:$C,MATCH($A1795,'Medical Examinations'!$A:$A,0)),"Not Found")</f>
        <v>9.25</v>
      </c>
      <c r="E1795" s="6" t="str">
        <f>IFERROR(INDEX('Medical Examinations'!$I:$I,MATCH($A1795,'Medical Examinations'!$A:$A,0)),"Not Found")</f>
        <v>Yes</v>
      </c>
      <c r="F1795" s="6" t="str">
        <f>IFERROR(INDEX('Medical Examinations'!$J:$J,MATCH($A1795,'Medical Examinations'!$A:$A,0)),"Not Found")</f>
        <v>No</v>
      </c>
      <c r="G1795" s="6" t="str">
        <f>IFERROR(INDEX('Medical Examinations'!$F:$F,MATCH($A1795,'Medical Examinations'!$A:$A,0)),"Not Found")</f>
        <v>No</v>
      </c>
      <c r="H1795" s="6">
        <f>IFERROR(INDEX('Medical Examinations'!$L:$L,MATCH($A1795,'Medical Examinations'!$A:$A,0)),"Not Found")</f>
        <v>0</v>
      </c>
      <c r="I1795" s="6" t="str">
        <f>IFERROR(INDEX('Medical Examinations'!$K:$K,MATCH($A1795,'Medical Examinations'!$A:$A,0)),"Not Found")</f>
        <v>No</v>
      </c>
      <c r="J1795" s="6" t="str">
        <f>IFERROR(INDEX('Medical Examinations'!$M:$M,MATCH($A1795,'Medical Examinations'!$A:$A,0)),"Not Found")</f>
        <v>Normal Weight</v>
      </c>
      <c r="K1795" s="6" t="str">
        <f>IFERROR(INDEX('Medical Examinations'!$N:$N,MATCH($A1795,'Medical Examinations'!$A:$A,0)),"Not Found")</f>
        <v>Diabetic</v>
      </c>
      <c r="L1795" s="12">
        <f>IFERROR(INDEX('Hospitalisation Details'!$V:$V,MATCH($A1795,'Hospitalisation Details'!$A:$A,0)),"Not Found")</f>
        <v>0</v>
      </c>
      <c r="M1795" s="13">
        <f>IFERROR(INDEX('Hospitalisation Details'!$F:$F,MATCH($A1795,'Hospitalisation Details'!$A:$A,0)),"Not Found")</f>
        <v>4827.1000000000004</v>
      </c>
      <c r="N1795" s="6">
        <f>IFERROR(INDEX('Hospitalisation Details'!$S:$S,MATCH($A1795,'Hospitalisation Details'!$A:$A,0)),"Not Found")</f>
        <v>29770</v>
      </c>
      <c r="O1795" s="6">
        <f>IFERROR(INDEX('Hospitalisation Details'!$T:$T,MATCH($A1795,'Hospitalisation Details'!$A:$A,0)),"Not Found")</f>
        <v>41</v>
      </c>
      <c r="P1795" s="6">
        <f>IFERROR(INDEX('Hospitalisation Details'!$U:$U,MATCH($A1795,'Hospitalisation Details'!$A:$A,0)),"Not Found")</f>
        <v>0</v>
      </c>
      <c r="Q1795" s="6">
        <f>IFERROR(INDEX('Hospitalisation Details'!$W:$W,MATCH($A1795,'Hospitalisation Details'!$A:$A,0)),"Not Found")</f>
        <v>0</v>
      </c>
    </row>
    <row r="1796" spans="1:17" ht="15" customHeight="1" x14ac:dyDescent="0.3">
      <c r="A1796" s="6" t="str">
        <f>'Customer Names'!A1796</f>
        <v>Id1795</v>
      </c>
      <c r="B1796" s="6" t="str">
        <f>IFERROR(INDEX('Customer Names'!$D:$D,MATCH($A1796,'Customer Names'!$A:$A,0)),"Not Found")</f>
        <v>Ryan M</v>
      </c>
      <c r="C1796" s="6">
        <f>IFERROR(INDEX('Medical Examinations'!$B:$B,MATCH($A1796,'Medical Examinations'!$A:$A,0)),"Not Found")</f>
        <v>16.7</v>
      </c>
      <c r="D1796" s="6">
        <f>IFERROR(INDEX('Medical Examinations'!$C:$C,MATCH($A1796,'Medical Examinations'!$A:$A,0)),"Not Found")</f>
        <v>11.48</v>
      </c>
      <c r="E1796" s="6" t="str">
        <f>IFERROR(INDEX('Medical Examinations'!$I:$I,MATCH($A1796,'Medical Examinations'!$A:$A,0)),"Not Found")</f>
        <v>No</v>
      </c>
      <c r="F1796" s="6" t="str">
        <f>IFERROR(INDEX('Medical Examinations'!$J:$J,MATCH($A1796,'Medical Examinations'!$A:$A,0)),"Not Found")</f>
        <v>No</v>
      </c>
      <c r="G1796" s="6" t="str">
        <f>IFERROR(INDEX('Medical Examinations'!$F:$F,MATCH($A1796,'Medical Examinations'!$A:$A,0)),"Not Found")</f>
        <v>No</v>
      </c>
      <c r="H1796" s="6">
        <f>IFERROR(INDEX('Medical Examinations'!$L:$L,MATCH($A1796,'Medical Examinations'!$A:$A,0)),"Not Found")</f>
        <v>0</v>
      </c>
      <c r="I1796" s="6" t="str">
        <f>IFERROR(INDEX('Medical Examinations'!$K:$K,MATCH($A1796,'Medical Examinations'!$A:$A,0)),"Not Found")</f>
        <v>No</v>
      </c>
      <c r="J1796" s="6" t="str">
        <f>IFERROR(INDEX('Medical Examinations'!$M:$M,MATCH($A1796,'Medical Examinations'!$A:$A,0)),"Not Found")</f>
        <v>Underweight</v>
      </c>
      <c r="K1796" s="6" t="str">
        <f>IFERROR(INDEX('Medical Examinations'!$N:$N,MATCH($A1796,'Medical Examinations'!$A:$A,0)),"Not Found")</f>
        <v>Diabetic</v>
      </c>
      <c r="L1796" s="12">
        <f>IFERROR(INDEX('Hospitalisation Details'!$V:$V,MATCH($A1796,'Hospitalisation Details'!$A:$A,0)),"Not Found")</f>
        <v>0</v>
      </c>
      <c r="M1796" s="13">
        <f>IFERROR(INDEX('Hospitalisation Details'!$F:$F,MATCH($A1796,'Hospitalisation Details'!$A:$A,0)),"Not Found")</f>
        <v>4812.34</v>
      </c>
      <c r="N1796" s="6">
        <f>IFERROR(INDEX('Hospitalisation Details'!$S:$S,MATCH($A1796,'Hospitalisation Details'!$A:$A,0)),"Not Found")</f>
        <v>28766</v>
      </c>
      <c r="O1796" s="6">
        <f>IFERROR(INDEX('Hospitalisation Details'!$T:$T,MATCH($A1796,'Hospitalisation Details'!$A:$A,0)),"Not Found")</f>
        <v>44</v>
      </c>
      <c r="P1796" s="6">
        <f>IFERROR(INDEX('Hospitalisation Details'!$U:$U,MATCH($A1796,'Hospitalisation Details'!$A:$A,0)),"Not Found")</f>
        <v>0</v>
      </c>
      <c r="Q1796" s="6">
        <f>IFERROR(INDEX('Hospitalisation Details'!$W:$W,MATCH($A1796,'Hospitalisation Details'!$A:$A,0)),"Not Found")</f>
        <v>0</v>
      </c>
    </row>
    <row r="1797" spans="1:17" ht="15" customHeight="1" x14ac:dyDescent="0.3">
      <c r="A1797" s="6" t="str">
        <f>'Customer Names'!A1797</f>
        <v>Id1796</v>
      </c>
      <c r="B1797" s="6" t="str">
        <f>IFERROR(INDEX('Customer Names'!$D:$D,MATCH($A1797,'Customer Names'!$A:$A,0)),"Not Found")</f>
        <v>Sara</v>
      </c>
      <c r="C1797" s="6">
        <f>IFERROR(INDEX('Medical Examinations'!$B:$B,MATCH($A1797,'Medical Examinations'!$A:$A,0)),"Not Found")</f>
        <v>39.82</v>
      </c>
      <c r="D1797" s="6">
        <f>IFERROR(INDEX('Medical Examinations'!$C:$C,MATCH($A1797,'Medical Examinations'!$A:$A,0)),"Not Found")</f>
        <v>6.06</v>
      </c>
      <c r="E1797" s="6" t="str">
        <f>IFERROR(INDEX('Medical Examinations'!$I:$I,MATCH($A1797,'Medical Examinations'!$A:$A,0)),"Not Found")</f>
        <v>No</v>
      </c>
      <c r="F1797" s="6" t="str">
        <f>IFERROR(INDEX('Medical Examinations'!$J:$J,MATCH($A1797,'Medical Examinations'!$A:$A,0)),"Not Found")</f>
        <v>No</v>
      </c>
      <c r="G1797" s="6" t="str">
        <f>IFERROR(INDEX('Medical Examinations'!$F:$F,MATCH($A1797,'Medical Examinations'!$A:$A,0)),"Not Found")</f>
        <v>No</v>
      </c>
      <c r="H1797" s="6">
        <f>IFERROR(INDEX('Medical Examinations'!$L:$L,MATCH($A1797,'Medical Examinations'!$A:$A,0)),"Not Found")</f>
        <v>0</v>
      </c>
      <c r="I1797" s="6" t="str">
        <f>IFERROR(INDEX('Medical Examinations'!$K:$K,MATCH($A1797,'Medical Examinations'!$A:$A,0)),"Not Found")</f>
        <v>No</v>
      </c>
      <c r="J1797" s="6" t="str">
        <f>IFERROR(INDEX('Medical Examinations'!$M:$M,MATCH($A1797,'Medical Examinations'!$A:$A,0)),"Not Found")</f>
        <v>Obesity</v>
      </c>
      <c r="K1797" s="6" t="str">
        <f>IFERROR(INDEX('Medical Examinations'!$N:$N,MATCH($A1797,'Medical Examinations'!$A:$A,0)),"Not Found")</f>
        <v>Prediabetic</v>
      </c>
      <c r="L1797" s="12">
        <f>IFERROR(INDEX('Hospitalisation Details'!$V:$V,MATCH($A1797,'Hospitalisation Details'!$A:$A,0)),"Not Found")</f>
        <v>0</v>
      </c>
      <c r="M1797" s="13">
        <f>IFERROR(INDEX('Hospitalisation Details'!$F:$F,MATCH($A1797,'Hospitalisation Details'!$A:$A,0)),"Not Found")</f>
        <v>4795.66</v>
      </c>
      <c r="N1797" s="6">
        <f>IFERROR(INDEX('Hospitalisation Details'!$S:$S,MATCH($A1797,'Hospitalisation Details'!$A:$A,0)),"Not Found")</f>
        <v>32858</v>
      </c>
      <c r="O1797" s="6">
        <f>IFERROR(INDEX('Hospitalisation Details'!$T:$T,MATCH($A1797,'Hospitalisation Details'!$A:$A,0)),"Not Found")</f>
        <v>33</v>
      </c>
      <c r="P1797" s="6">
        <f>IFERROR(INDEX('Hospitalisation Details'!$U:$U,MATCH($A1797,'Hospitalisation Details'!$A:$A,0)),"Not Found")</f>
        <v>0</v>
      </c>
      <c r="Q1797" s="6">
        <f>IFERROR(INDEX('Hospitalisation Details'!$W:$W,MATCH($A1797,'Hospitalisation Details'!$A:$A,0)),"Not Found")</f>
        <v>0</v>
      </c>
    </row>
    <row r="1798" spans="1:17" ht="15" customHeight="1" x14ac:dyDescent="0.3">
      <c r="A1798" s="6" t="str">
        <f>'Customer Names'!A1798</f>
        <v>Id1797</v>
      </c>
      <c r="B1798" s="6" t="str">
        <f>IFERROR(INDEX('Customer Names'!$D:$D,MATCH($A1798,'Customer Names'!$A:$A,0)),"Not Found")</f>
        <v>Deniz</v>
      </c>
      <c r="C1798" s="6">
        <f>IFERROR(INDEX('Medical Examinations'!$B:$B,MATCH($A1798,'Medical Examinations'!$A:$A,0)),"Not Found")</f>
        <v>22.04</v>
      </c>
      <c r="D1798" s="6">
        <f>IFERROR(INDEX('Medical Examinations'!$C:$C,MATCH($A1798,'Medical Examinations'!$A:$A,0)),"Not Found")</f>
        <v>5.86</v>
      </c>
      <c r="E1798" s="6" t="str">
        <f>IFERROR(INDEX('Medical Examinations'!$I:$I,MATCH($A1798,'Medical Examinations'!$A:$A,0)),"Not Found")</f>
        <v>No</v>
      </c>
      <c r="F1798" s="6" t="str">
        <f>IFERROR(INDEX('Medical Examinations'!$J:$J,MATCH($A1798,'Medical Examinations'!$A:$A,0)),"Not Found")</f>
        <v>No</v>
      </c>
      <c r="G1798" s="6" t="str">
        <f>IFERROR(INDEX('Medical Examinations'!$F:$F,MATCH($A1798,'Medical Examinations'!$A:$A,0)),"Not Found")</f>
        <v>No</v>
      </c>
      <c r="H1798" s="6">
        <f>IFERROR(INDEX('Medical Examinations'!$L:$L,MATCH($A1798,'Medical Examinations'!$A:$A,0)),"Not Found")</f>
        <v>1</v>
      </c>
      <c r="I1798" s="6" t="str">
        <f>IFERROR(INDEX('Medical Examinations'!$K:$K,MATCH($A1798,'Medical Examinations'!$A:$A,0)),"Not Found")</f>
        <v>No</v>
      </c>
      <c r="J1798" s="6" t="str">
        <f>IFERROR(INDEX('Medical Examinations'!$M:$M,MATCH($A1798,'Medical Examinations'!$A:$A,0)),"Not Found")</f>
        <v>Normal Weight</v>
      </c>
      <c r="K1798" s="6" t="str">
        <f>IFERROR(INDEX('Medical Examinations'!$N:$N,MATCH($A1798,'Medical Examinations'!$A:$A,0)),"Not Found")</f>
        <v>Prediabetic</v>
      </c>
      <c r="L1798" s="12">
        <f>IFERROR(INDEX('Hospitalisation Details'!$V:$V,MATCH($A1798,'Hospitalisation Details'!$A:$A,0)),"Not Found")</f>
        <v>0</v>
      </c>
      <c r="M1798" s="13">
        <f>IFERROR(INDEX('Hospitalisation Details'!$F:$F,MATCH($A1798,'Hospitalisation Details'!$A:$A,0)),"Not Found")</f>
        <v>4787.42</v>
      </c>
      <c r="N1798" s="6">
        <f>IFERROR(INDEX('Hospitalisation Details'!$S:$S,MATCH($A1798,'Hospitalisation Details'!$A:$A,0)),"Not Found")</f>
        <v>31950</v>
      </c>
      <c r="O1798" s="6">
        <f>IFERROR(INDEX('Hospitalisation Details'!$T:$T,MATCH($A1798,'Hospitalisation Details'!$A:$A,0)),"Not Found")</f>
        <v>35</v>
      </c>
      <c r="P1798" s="6">
        <f>IFERROR(INDEX('Hospitalisation Details'!$U:$U,MATCH($A1798,'Hospitalisation Details'!$A:$A,0)),"Not Found")</f>
        <v>0</v>
      </c>
      <c r="Q1798" s="6">
        <f>IFERROR(INDEX('Hospitalisation Details'!$W:$W,MATCH($A1798,'Hospitalisation Details'!$A:$A,0)),"Not Found")</f>
        <v>0</v>
      </c>
    </row>
    <row r="1799" spans="1:17" ht="15" customHeight="1" x14ac:dyDescent="0.3">
      <c r="A1799" s="6" t="str">
        <f>'Customer Names'!A1799</f>
        <v>Id1798</v>
      </c>
      <c r="B1799" s="6" t="str">
        <f>IFERROR(INDEX('Customer Names'!$D:$D,MATCH($A1799,'Customer Names'!$A:$A,0)),"Not Found")</f>
        <v>Shannon L.</v>
      </c>
      <c r="C1799" s="6">
        <f>IFERROR(INDEX('Medical Examinations'!$B:$B,MATCH($A1799,'Medical Examinations'!$A:$A,0)),"Not Found")</f>
        <v>28.27</v>
      </c>
      <c r="D1799" s="6">
        <f>IFERROR(INDEX('Medical Examinations'!$C:$C,MATCH($A1799,'Medical Examinations'!$A:$A,0)),"Not Found")</f>
        <v>5.33</v>
      </c>
      <c r="E1799" s="6" t="str">
        <f>IFERROR(INDEX('Medical Examinations'!$I:$I,MATCH($A1799,'Medical Examinations'!$A:$A,0)),"Not Found")</f>
        <v>No</v>
      </c>
      <c r="F1799" s="6" t="str">
        <f>IFERROR(INDEX('Medical Examinations'!$J:$J,MATCH($A1799,'Medical Examinations'!$A:$A,0)),"Not Found")</f>
        <v>No</v>
      </c>
      <c r="G1799" s="6" t="str">
        <f>IFERROR(INDEX('Medical Examinations'!$F:$F,MATCH($A1799,'Medical Examinations'!$A:$A,0)),"Not Found")</f>
        <v>No</v>
      </c>
      <c r="H1799" s="6">
        <f>IFERROR(INDEX('Medical Examinations'!$L:$L,MATCH($A1799,'Medical Examinations'!$A:$A,0)),"Not Found")</f>
        <v>0</v>
      </c>
      <c r="I1799" s="6" t="str">
        <f>IFERROR(INDEX('Medical Examinations'!$K:$K,MATCH($A1799,'Medical Examinations'!$A:$A,0)),"Not Found")</f>
        <v>No</v>
      </c>
      <c r="J1799" s="6" t="str">
        <f>IFERROR(INDEX('Medical Examinations'!$M:$M,MATCH($A1799,'Medical Examinations'!$A:$A,0)),"Not Found")</f>
        <v>Overweight</v>
      </c>
      <c r="K1799" s="6" t="str">
        <f>IFERROR(INDEX('Medical Examinations'!$N:$N,MATCH($A1799,'Medical Examinations'!$A:$A,0)),"Not Found")</f>
        <v>Normal</v>
      </c>
      <c r="L1799" s="12">
        <f>IFERROR(INDEX('Hospitalisation Details'!$V:$V,MATCH($A1799,'Hospitalisation Details'!$A:$A,0)),"Not Found")</f>
        <v>0</v>
      </c>
      <c r="M1799" s="13">
        <f>IFERROR(INDEX('Hospitalisation Details'!$F:$F,MATCH($A1799,'Hospitalisation Details'!$A:$A,0)),"Not Found")</f>
        <v>4779.6000000000004</v>
      </c>
      <c r="N1799" s="6">
        <f>IFERROR(INDEX('Hospitalisation Details'!$S:$S,MATCH($A1799,'Hospitalisation Details'!$A:$A,0)),"Not Found")</f>
        <v>32851</v>
      </c>
      <c r="O1799" s="6">
        <f>IFERROR(INDEX('Hospitalisation Details'!$T:$T,MATCH($A1799,'Hospitalisation Details'!$A:$A,0)),"Not Found")</f>
        <v>33</v>
      </c>
      <c r="P1799" s="6">
        <f>IFERROR(INDEX('Hospitalisation Details'!$U:$U,MATCH($A1799,'Hospitalisation Details'!$A:$A,0)),"Not Found")</f>
        <v>0</v>
      </c>
      <c r="Q1799" s="6">
        <f>IFERROR(INDEX('Hospitalisation Details'!$W:$W,MATCH($A1799,'Hospitalisation Details'!$A:$A,0)),"Not Found")</f>
        <v>0</v>
      </c>
    </row>
    <row r="1800" spans="1:17" ht="15" customHeight="1" x14ac:dyDescent="0.3">
      <c r="A1800" s="6" t="str">
        <f>'Customer Names'!A1800</f>
        <v>Id1799</v>
      </c>
      <c r="B1800" s="6" t="str">
        <f>IFERROR(INDEX('Customer Names'!$D:$D,MATCH($A1800,'Customer Names'!$A:$A,0)),"Not Found")</f>
        <v>Kaitlin M.</v>
      </c>
      <c r="C1800" s="6">
        <f>IFERROR(INDEX('Medical Examinations'!$B:$B,MATCH($A1800,'Medical Examinations'!$A:$A,0)),"Not Found")</f>
        <v>18.5</v>
      </c>
      <c r="D1800" s="6">
        <f>IFERROR(INDEX('Medical Examinations'!$C:$C,MATCH($A1800,'Medical Examinations'!$A:$A,0)),"Not Found")</f>
        <v>5.33</v>
      </c>
      <c r="E1800" s="6" t="str">
        <f>IFERROR(INDEX('Medical Examinations'!$I:$I,MATCH($A1800,'Medical Examinations'!$A:$A,0)),"Not Found")</f>
        <v>No</v>
      </c>
      <c r="F1800" s="6" t="str">
        <f>IFERROR(INDEX('Medical Examinations'!$J:$J,MATCH($A1800,'Medical Examinations'!$A:$A,0)),"Not Found")</f>
        <v>No</v>
      </c>
      <c r="G1800" s="6" t="str">
        <f>IFERROR(INDEX('Medical Examinations'!$F:$F,MATCH($A1800,'Medical Examinations'!$A:$A,0)),"Not Found")</f>
        <v>No</v>
      </c>
      <c r="H1800" s="6">
        <f>IFERROR(INDEX('Medical Examinations'!$L:$L,MATCH($A1800,'Medical Examinations'!$A:$A,0)),"Not Found")</f>
        <v>0</v>
      </c>
      <c r="I1800" s="6" t="str">
        <f>IFERROR(INDEX('Medical Examinations'!$K:$K,MATCH($A1800,'Medical Examinations'!$A:$A,0)),"Not Found")</f>
        <v>No</v>
      </c>
      <c r="J1800" s="6" t="str">
        <f>IFERROR(INDEX('Medical Examinations'!$M:$M,MATCH($A1800,'Medical Examinations'!$A:$A,0)),"Not Found")</f>
        <v>Normal Weight</v>
      </c>
      <c r="K1800" s="6" t="str">
        <f>IFERROR(INDEX('Medical Examinations'!$N:$N,MATCH($A1800,'Medical Examinations'!$A:$A,0)),"Not Found")</f>
        <v>Normal</v>
      </c>
      <c r="L1800" s="12">
        <f>IFERROR(INDEX('Hospitalisation Details'!$V:$V,MATCH($A1800,'Hospitalisation Details'!$A:$A,0)),"Not Found")</f>
        <v>0</v>
      </c>
      <c r="M1800" s="13">
        <f>IFERROR(INDEX('Hospitalisation Details'!$F:$F,MATCH($A1800,'Hospitalisation Details'!$A:$A,0)),"Not Found")</f>
        <v>4766.0200000000004</v>
      </c>
      <c r="N1800" s="6">
        <f>IFERROR(INDEX('Hospitalisation Details'!$S:$S,MATCH($A1800,'Hospitalisation Details'!$A:$A,0)),"Not Found")</f>
        <v>32721</v>
      </c>
      <c r="O1800" s="6">
        <f>IFERROR(INDEX('Hospitalisation Details'!$T:$T,MATCH($A1800,'Hospitalisation Details'!$A:$A,0)),"Not Found")</f>
        <v>33</v>
      </c>
      <c r="P1800" s="6">
        <f>IFERROR(INDEX('Hospitalisation Details'!$U:$U,MATCH($A1800,'Hospitalisation Details'!$A:$A,0)),"Not Found")</f>
        <v>0</v>
      </c>
      <c r="Q1800" s="6">
        <f>IFERROR(INDEX('Hospitalisation Details'!$W:$W,MATCH($A1800,'Hospitalisation Details'!$A:$A,0)),"Not Found")</f>
        <v>0</v>
      </c>
    </row>
    <row r="1801" spans="1:17" ht="15" customHeight="1" x14ac:dyDescent="0.3">
      <c r="A1801" s="6" t="str">
        <f>'Customer Names'!A1801</f>
        <v>Id1800</v>
      </c>
      <c r="B1801" s="6" t="str">
        <f>IFERROR(INDEX('Customer Names'!$D:$D,MATCH($A1801,'Customer Names'!$A:$A,0)),"Not Found")</f>
        <v>Alfredo</v>
      </c>
      <c r="C1801" s="6">
        <f>IFERROR(INDEX('Medical Examinations'!$B:$B,MATCH($A1801,'Medical Examinations'!$A:$A,0)),"Not Found")</f>
        <v>38.6</v>
      </c>
      <c r="D1801" s="6">
        <f>IFERROR(INDEX('Medical Examinations'!$C:$C,MATCH($A1801,'Medical Examinations'!$A:$A,0)),"Not Found")</f>
        <v>6.02</v>
      </c>
      <c r="E1801" s="6" t="str">
        <f>IFERROR(INDEX('Medical Examinations'!$I:$I,MATCH($A1801,'Medical Examinations'!$A:$A,0)),"Not Found")</f>
        <v>No</v>
      </c>
      <c r="F1801" s="6" t="str">
        <f>IFERROR(INDEX('Medical Examinations'!$J:$J,MATCH($A1801,'Medical Examinations'!$A:$A,0)),"Not Found")</f>
        <v>No</v>
      </c>
      <c r="G1801" s="6" t="str">
        <f>IFERROR(INDEX('Medical Examinations'!$F:$F,MATCH($A1801,'Medical Examinations'!$A:$A,0)),"Not Found")</f>
        <v>No</v>
      </c>
      <c r="H1801" s="6">
        <f>IFERROR(INDEX('Medical Examinations'!$L:$L,MATCH($A1801,'Medical Examinations'!$A:$A,0)),"Not Found")</f>
        <v>1</v>
      </c>
      <c r="I1801" s="6" t="str">
        <f>IFERROR(INDEX('Medical Examinations'!$K:$K,MATCH($A1801,'Medical Examinations'!$A:$A,0)),"Not Found")</f>
        <v>No</v>
      </c>
      <c r="J1801" s="6" t="str">
        <f>IFERROR(INDEX('Medical Examinations'!$M:$M,MATCH($A1801,'Medical Examinations'!$A:$A,0)),"Not Found")</f>
        <v>Obesity</v>
      </c>
      <c r="K1801" s="6" t="str">
        <f>IFERROR(INDEX('Medical Examinations'!$N:$N,MATCH($A1801,'Medical Examinations'!$A:$A,0)),"Not Found")</f>
        <v>Prediabetic</v>
      </c>
      <c r="L1801" s="12">
        <f>IFERROR(INDEX('Hospitalisation Details'!$V:$V,MATCH($A1801,'Hospitalisation Details'!$A:$A,0)),"Not Found")</f>
        <v>0</v>
      </c>
      <c r="M1801" s="13">
        <f>IFERROR(INDEX('Hospitalisation Details'!$F:$F,MATCH($A1801,'Hospitalisation Details'!$A:$A,0)),"Not Found")</f>
        <v>4762.33</v>
      </c>
      <c r="N1801" s="6">
        <f>IFERROR(INDEX('Hospitalisation Details'!$S:$S,MATCH($A1801,'Hospitalisation Details'!$A:$A,0)),"Not Found")</f>
        <v>32047</v>
      </c>
      <c r="O1801" s="6">
        <f>IFERROR(INDEX('Hospitalisation Details'!$T:$T,MATCH($A1801,'Hospitalisation Details'!$A:$A,0)),"Not Found")</f>
        <v>35</v>
      </c>
      <c r="P1801" s="6">
        <f>IFERROR(INDEX('Hospitalisation Details'!$U:$U,MATCH($A1801,'Hospitalisation Details'!$A:$A,0)),"Not Found")</f>
        <v>0</v>
      </c>
      <c r="Q1801" s="6">
        <f>IFERROR(INDEX('Hospitalisation Details'!$W:$W,MATCH($A1801,'Hospitalisation Details'!$A:$A,0)),"Not Found")</f>
        <v>0</v>
      </c>
    </row>
    <row r="1802" spans="1:17" ht="15" customHeight="1" x14ac:dyDescent="0.3">
      <c r="A1802" s="6" t="str">
        <f>'Customer Names'!A1802</f>
        <v>Id1801</v>
      </c>
      <c r="B1802" s="6" t="str">
        <f>IFERROR(INDEX('Customer Names'!$D:$D,MATCH($A1802,'Customer Names'!$A:$A,0)),"Not Found")</f>
        <v>Kristen</v>
      </c>
      <c r="C1802" s="6">
        <f>IFERROR(INDEX('Medical Examinations'!$B:$B,MATCH($A1802,'Medical Examinations'!$A:$A,0)),"Not Found")</f>
        <v>43.12</v>
      </c>
      <c r="D1802" s="6">
        <f>IFERROR(INDEX('Medical Examinations'!$C:$C,MATCH($A1802,'Medical Examinations'!$A:$A,0)),"Not Found")</f>
        <v>6.25</v>
      </c>
      <c r="E1802" s="6" t="str">
        <f>IFERROR(INDEX('Medical Examinations'!$I:$I,MATCH($A1802,'Medical Examinations'!$A:$A,0)),"Not Found")</f>
        <v>No</v>
      </c>
      <c r="F1802" s="6" t="str">
        <f>IFERROR(INDEX('Medical Examinations'!$J:$J,MATCH($A1802,'Medical Examinations'!$A:$A,0)),"Not Found")</f>
        <v>No</v>
      </c>
      <c r="G1802" s="6" t="str">
        <f>IFERROR(INDEX('Medical Examinations'!$F:$F,MATCH($A1802,'Medical Examinations'!$A:$A,0)),"Not Found")</f>
        <v>No</v>
      </c>
      <c r="H1802" s="6">
        <f>IFERROR(INDEX('Medical Examinations'!$L:$L,MATCH($A1802,'Medical Examinations'!$A:$A,0)),"Not Found")</f>
        <v>1</v>
      </c>
      <c r="I1802" s="6" t="str">
        <f>IFERROR(INDEX('Medical Examinations'!$K:$K,MATCH($A1802,'Medical Examinations'!$A:$A,0)),"Not Found")</f>
        <v>No</v>
      </c>
      <c r="J1802" s="6" t="str">
        <f>IFERROR(INDEX('Medical Examinations'!$M:$M,MATCH($A1802,'Medical Examinations'!$A:$A,0)),"Not Found")</f>
        <v>Obesity</v>
      </c>
      <c r="K1802" s="6" t="str">
        <f>IFERROR(INDEX('Medical Examinations'!$N:$N,MATCH($A1802,'Medical Examinations'!$A:$A,0)),"Not Found")</f>
        <v>Prediabetic</v>
      </c>
      <c r="L1802" s="12">
        <f>IFERROR(INDEX('Hospitalisation Details'!$V:$V,MATCH($A1802,'Hospitalisation Details'!$A:$A,0)),"Not Found")</f>
        <v>0</v>
      </c>
      <c r="M1802" s="13">
        <f>IFERROR(INDEX('Hospitalisation Details'!$F:$F,MATCH($A1802,'Hospitalisation Details'!$A:$A,0)),"Not Found")</f>
        <v>4753.6400000000003</v>
      </c>
      <c r="N1802" s="6">
        <f>IFERROR(INDEX('Hospitalisation Details'!$S:$S,MATCH($A1802,'Hospitalisation Details'!$A:$A,0)),"Not Found")</f>
        <v>33832</v>
      </c>
      <c r="O1802" s="6">
        <f>IFERROR(INDEX('Hospitalisation Details'!$T:$T,MATCH($A1802,'Hospitalisation Details'!$A:$A,0)),"Not Found")</f>
        <v>30</v>
      </c>
      <c r="P1802" s="6">
        <f>IFERROR(INDEX('Hospitalisation Details'!$U:$U,MATCH($A1802,'Hospitalisation Details'!$A:$A,0)),"Not Found")</f>
        <v>0</v>
      </c>
      <c r="Q1802" s="6">
        <f>IFERROR(INDEX('Hospitalisation Details'!$W:$W,MATCH($A1802,'Hospitalisation Details'!$A:$A,0)),"Not Found")</f>
        <v>0</v>
      </c>
    </row>
    <row r="1803" spans="1:17" ht="15" customHeight="1" x14ac:dyDescent="0.3">
      <c r="A1803" s="6" t="str">
        <f>'Customer Names'!A1803</f>
        <v>Id1802</v>
      </c>
      <c r="B1803" s="6" t="str">
        <f>IFERROR(INDEX('Customer Names'!$D:$D,MATCH($A1803,'Customer Names'!$A:$A,0)),"Not Found")</f>
        <v>Daniel</v>
      </c>
      <c r="C1803" s="6">
        <f>IFERROR(INDEX('Medical Examinations'!$B:$B,MATCH($A1803,'Medical Examinations'!$A:$A,0)),"Not Found")</f>
        <v>30.5</v>
      </c>
      <c r="D1803" s="6">
        <f>IFERROR(INDEX('Medical Examinations'!$C:$C,MATCH($A1803,'Medical Examinations'!$A:$A,0)),"Not Found")</f>
        <v>4.8099999999999996</v>
      </c>
      <c r="E1803" s="6" t="str">
        <f>IFERROR(INDEX('Medical Examinations'!$I:$I,MATCH($A1803,'Medical Examinations'!$A:$A,0)),"Not Found")</f>
        <v>No</v>
      </c>
      <c r="F1803" s="6" t="str">
        <f>IFERROR(INDEX('Medical Examinations'!$J:$J,MATCH($A1803,'Medical Examinations'!$A:$A,0)),"Not Found")</f>
        <v>No</v>
      </c>
      <c r="G1803" s="6" t="str">
        <f>IFERROR(INDEX('Medical Examinations'!$F:$F,MATCH($A1803,'Medical Examinations'!$A:$A,0)),"Not Found")</f>
        <v>No</v>
      </c>
      <c r="H1803" s="6">
        <f>IFERROR(INDEX('Medical Examinations'!$L:$L,MATCH($A1803,'Medical Examinations'!$A:$A,0)),"Not Found")</f>
        <v>1</v>
      </c>
      <c r="I1803" s="6" t="str">
        <f>IFERROR(INDEX('Medical Examinations'!$K:$K,MATCH($A1803,'Medical Examinations'!$A:$A,0)),"Not Found")</f>
        <v>No</v>
      </c>
      <c r="J1803" s="6" t="str">
        <f>IFERROR(INDEX('Medical Examinations'!$M:$M,MATCH($A1803,'Medical Examinations'!$A:$A,0)),"Not Found")</f>
        <v>Obesity</v>
      </c>
      <c r="K1803" s="6" t="str">
        <f>IFERROR(INDEX('Medical Examinations'!$N:$N,MATCH($A1803,'Medical Examinations'!$A:$A,0)),"Not Found")</f>
        <v>Normal</v>
      </c>
      <c r="L1803" s="12">
        <f>IFERROR(INDEX('Hospitalisation Details'!$V:$V,MATCH($A1803,'Hospitalisation Details'!$A:$A,0)),"Not Found")</f>
        <v>0</v>
      </c>
      <c r="M1803" s="13">
        <f>IFERROR(INDEX('Hospitalisation Details'!$F:$F,MATCH($A1803,'Hospitalisation Details'!$A:$A,0)),"Not Found")</f>
        <v>4751.07</v>
      </c>
      <c r="N1803" s="6">
        <f>IFERROR(INDEX('Hospitalisation Details'!$S:$S,MATCH($A1803,'Hospitalisation Details'!$A:$A,0)),"Not Found")</f>
        <v>32103</v>
      </c>
      <c r="O1803" s="6">
        <f>IFERROR(INDEX('Hospitalisation Details'!$T:$T,MATCH($A1803,'Hospitalisation Details'!$A:$A,0)),"Not Found")</f>
        <v>35</v>
      </c>
      <c r="P1803" s="6">
        <f>IFERROR(INDEX('Hospitalisation Details'!$U:$U,MATCH($A1803,'Hospitalisation Details'!$A:$A,0)),"Not Found")</f>
        <v>0</v>
      </c>
      <c r="Q1803" s="6">
        <f>IFERROR(INDEX('Hospitalisation Details'!$W:$W,MATCH($A1803,'Hospitalisation Details'!$A:$A,0)),"Not Found")</f>
        <v>0</v>
      </c>
    </row>
    <row r="1804" spans="1:17" ht="15" customHeight="1" x14ac:dyDescent="0.3">
      <c r="A1804" s="6" t="str">
        <f>'Customer Names'!A1804</f>
        <v>Id1803</v>
      </c>
      <c r="B1804" s="6" t="str">
        <f>IFERROR(INDEX('Customer Names'!$D:$D,MATCH($A1804,'Customer Names'!$A:$A,0)),"Not Found")</f>
        <v>Jonathan</v>
      </c>
      <c r="C1804" s="6">
        <f>IFERROR(INDEX('Medical Examinations'!$B:$B,MATCH($A1804,'Medical Examinations'!$A:$A,0)),"Not Found")</f>
        <v>27.61</v>
      </c>
      <c r="D1804" s="6">
        <f>IFERROR(INDEX('Medical Examinations'!$C:$C,MATCH($A1804,'Medical Examinations'!$A:$A,0)),"Not Found")</f>
        <v>4.5999999999999996</v>
      </c>
      <c r="E1804" s="6" t="str">
        <f>IFERROR(INDEX('Medical Examinations'!$I:$I,MATCH($A1804,'Medical Examinations'!$A:$A,0)),"Not Found")</f>
        <v>No</v>
      </c>
      <c r="F1804" s="6" t="str">
        <f>IFERROR(INDEX('Medical Examinations'!$J:$J,MATCH($A1804,'Medical Examinations'!$A:$A,0)),"Not Found")</f>
        <v>No</v>
      </c>
      <c r="G1804" s="6" t="str">
        <f>IFERROR(INDEX('Medical Examinations'!$F:$F,MATCH($A1804,'Medical Examinations'!$A:$A,0)),"Not Found")</f>
        <v>No</v>
      </c>
      <c r="H1804" s="6">
        <f>IFERROR(INDEX('Medical Examinations'!$L:$L,MATCH($A1804,'Medical Examinations'!$A:$A,0)),"Not Found")</f>
        <v>1</v>
      </c>
      <c r="I1804" s="6" t="str">
        <f>IFERROR(INDEX('Medical Examinations'!$K:$K,MATCH($A1804,'Medical Examinations'!$A:$A,0)),"Not Found")</f>
        <v>No</v>
      </c>
      <c r="J1804" s="6" t="str">
        <f>IFERROR(INDEX('Medical Examinations'!$M:$M,MATCH($A1804,'Medical Examinations'!$A:$A,0)),"Not Found")</f>
        <v>Overweight</v>
      </c>
      <c r="K1804" s="6" t="str">
        <f>IFERROR(INDEX('Medical Examinations'!$N:$N,MATCH($A1804,'Medical Examinations'!$A:$A,0)),"Not Found")</f>
        <v>Normal</v>
      </c>
      <c r="L1804" s="12">
        <f>IFERROR(INDEX('Hospitalisation Details'!$V:$V,MATCH($A1804,'Hospitalisation Details'!$A:$A,0)),"Not Found")</f>
        <v>0</v>
      </c>
      <c r="M1804" s="13">
        <f>IFERROR(INDEX('Hospitalisation Details'!$F:$F,MATCH($A1804,'Hospitalisation Details'!$A:$A,0)),"Not Found")</f>
        <v>4747.05</v>
      </c>
      <c r="N1804" s="6">
        <f>IFERROR(INDEX('Hospitalisation Details'!$S:$S,MATCH($A1804,'Hospitalisation Details'!$A:$A,0)),"Not Found")</f>
        <v>32022</v>
      </c>
      <c r="O1804" s="6">
        <f>IFERROR(INDEX('Hospitalisation Details'!$T:$T,MATCH($A1804,'Hospitalisation Details'!$A:$A,0)),"Not Found")</f>
        <v>35</v>
      </c>
      <c r="P1804" s="6">
        <f>IFERROR(INDEX('Hospitalisation Details'!$U:$U,MATCH($A1804,'Hospitalisation Details'!$A:$A,0)),"Not Found")</f>
        <v>0</v>
      </c>
      <c r="Q1804" s="6">
        <f>IFERROR(INDEX('Hospitalisation Details'!$W:$W,MATCH($A1804,'Hospitalisation Details'!$A:$A,0)),"Not Found")</f>
        <v>0</v>
      </c>
    </row>
    <row r="1805" spans="1:17" ht="15" customHeight="1" x14ac:dyDescent="0.3">
      <c r="A1805" s="6" t="str">
        <f>'Customer Names'!A1805</f>
        <v>Id1804</v>
      </c>
      <c r="B1805" s="6" t="str">
        <f>IFERROR(INDEX('Customer Names'!$D:$D,MATCH($A1805,'Customer Names'!$A:$A,0)),"Not Found")</f>
        <v>Troy</v>
      </c>
      <c r="C1805" s="6">
        <f>IFERROR(INDEX('Medical Examinations'!$B:$B,MATCH($A1805,'Medical Examinations'!$A:$A,0)),"Not Found")</f>
        <v>27.1</v>
      </c>
      <c r="D1805" s="6">
        <f>IFERROR(INDEX('Medical Examinations'!$C:$C,MATCH($A1805,'Medical Examinations'!$A:$A,0)),"Not Found")</f>
        <v>5.08</v>
      </c>
      <c r="E1805" s="6" t="str">
        <f>IFERROR(INDEX('Medical Examinations'!$I:$I,MATCH($A1805,'Medical Examinations'!$A:$A,0)),"Not Found")</f>
        <v>No</v>
      </c>
      <c r="F1805" s="6" t="str">
        <f>IFERROR(INDEX('Medical Examinations'!$J:$J,MATCH($A1805,'Medical Examinations'!$A:$A,0)),"Not Found")</f>
        <v>No</v>
      </c>
      <c r="G1805" s="6" t="str">
        <f>IFERROR(INDEX('Medical Examinations'!$F:$F,MATCH($A1805,'Medical Examinations'!$A:$A,0)),"Not Found")</f>
        <v>No</v>
      </c>
      <c r="H1805" s="6">
        <f>IFERROR(INDEX('Medical Examinations'!$L:$L,MATCH($A1805,'Medical Examinations'!$A:$A,0)),"Not Found")</f>
        <v>1</v>
      </c>
      <c r="I1805" s="6" t="str">
        <f>IFERROR(INDEX('Medical Examinations'!$K:$K,MATCH($A1805,'Medical Examinations'!$A:$A,0)),"Not Found")</f>
        <v>No</v>
      </c>
      <c r="J1805" s="6" t="str">
        <f>IFERROR(INDEX('Medical Examinations'!$M:$M,MATCH($A1805,'Medical Examinations'!$A:$A,0)),"Not Found")</f>
        <v>Overweight</v>
      </c>
      <c r="K1805" s="6" t="str">
        <f>IFERROR(INDEX('Medical Examinations'!$N:$N,MATCH($A1805,'Medical Examinations'!$A:$A,0)),"Not Found")</f>
        <v>Normal</v>
      </c>
      <c r="L1805" s="12">
        <f>IFERROR(INDEX('Hospitalisation Details'!$V:$V,MATCH($A1805,'Hospitalisation Details'!$A:$A,0)),"Not Found")</f>
        <v>0</v>
      </c>
      <c r="M1805" s="13">
        <f>IFERROR(INDEX('Hospitalisation Details'!$F:$F,MATCH($A1805,'Hospitalisation Details'!$A:$A,0)),"Not Found")</f>
        <v>4746.34</v>
      </c>
      <c r="N1805" s="6">
        <f>IFERROR(INDEX('Hospitalisation Details'!$S:$S,MATCH($A1805,'Hospitalisation Details'!$A:$A,0)),"Not Found")</f>
        <v>31933</v>
      </c>
      <c r="O1805" s="6">
        <f>IFERROR(INDEX('Hospitalisation Details'!$T:$T,MATCH($A1805,'Hospitalisation Details'!$A:$A,0)),"Not Found")</f>
        <v>36</v>
      </c>
      <c r="P1805" s="6">
        <f>IFERROR(INDEX('Hospitalisation Details'!$U:$U,MATCH($A1805,'Hospitalisation Details'!$A:$A,0)),"Not Found")</f>
        <v>0</v>
      </c>
      <c r="Q1805" s="6">
        <f>IFERROR(INDEX('Hospitalisation Details'!$W:$W,MATCH($A1805,'Hospitalisation Details'!$A:$A,0)),"Not Found")</f>
        <v>0</v>
      </c>
    </row>
    <row r="1806" spans="1:17" ht="15" customHeight="1" x14ac:dyDescent="0.3">
      <c r="A1806" s="6" t="str">
        <f>'Customer Names'!A1806</f>
        <v>Id1805</v>
      </c>
      <c r="B1806" s="6" t="str">
        <f>IFERROR(INDEX('Customer Names'!$D:$D,MATCH($A1806,'Customer Names'!$A:$A,0)),"Not Found")</f>
        <v>Daniel C</v>
      </c>
      <c r="C1806" s="6">
        <f>IFERROR(INDEX('Medical Examinations'!$B:$B,MATCH($A1806,'Medical Examinations'!$A:$A,0)),"Not Found")</f>
        <v>35.93</v>
      </c>
      <c r="D1806" s="6">
        <f>IFERROR(INDEX('Medical Examinations'!$C:$C,MATCH($A1806,'Medical Examinations'!$A:$A,0)),"Not Found")</f>
        <v>5.43</v>
      </c>
      <c r="E1806" s="6" t="str">
        <f>IFERROR(INDEX('Medical Examinations'!$I:$I,MATCH($A1806,'Medical Examinations'!$A:$A,0)),"Not Found")</f>
        <v>No</v>
      </c>
      <c r="F1806" s="6" t="str">
        <f>IFERROR(INDEX('Medical Examinations'!$J:$J,MATCH($A1806,'Medical Examinations'!$A:$A,0)),"Not Found")</f>
        <v>Yes</v>
      </c>
      <c r="G1806" s="6" t="str">
        <f>IFERROR(INDEX('Medical Examinations'!$F:$F,MATCH($A1806,'Medical Examinations'!$A:$A,0)),"Not Found")</f>
        <v>No</v>
      </c>
      <c r="H1806" s="6">
        <f>IFERROR(INDEX('Medical Examinations'!$L:$L,MATCH($A1806,'Medical Examinations'!$A:$A,0)),"Not Found")</f>
        <v>1</v>
      </c>
      <c r="I1806" s="6" t="str">
        <f>IFERROR(INDEX('Medical Examinations'!$K:$K,MATCH($A1806,'Medical Examinations'!$A:$A,0)),"Not Found")</f>
        <v>No</v>
      </c>
      <c r="J1806" s="6" t="str">
        <f>IFERROR(INDEX('Medical Examinations'!$M:$M,MATCH($A1806,'Medical Examinations'!$A:$A,0)),"Not Found")</f>
        <v>Obesity</v>
      </c>
      <c r="K1806" s="6" t="str">
        <f>IFERROR(INDEX('Medical Examinations'!$N:$N,MATCH($A1806,'Medical Examinations'!$A:$A,0)),"Not Found")</f>
        <v>Normal</v>
      </c>
      <c r="L1806" s="12">
        <f>IFERROR(INDEX('Hospitalisation Details'!$V:$V,MATCH($A1806,'Hospitalisation Details'!$A:$A,0)),"Not Found")</f>
        <v>0</v>
      </c>
      <c r="M1806" s="13">
        <f>IFERROR(INDEX('Hospitalisation Details'!$F:$F,MATCH($A1806,'Hospitalisation Details'!$A:$A,0)),"Not Found")</f>
        <v>4740.78</v>
      </c>
      <c r="N1806" s="6">
        <f>IFERROR(INDEX('Hospitalisation Details'!$S:$S,MATCH($A1806,'Hospitalisation Details'!$A:$A,0)),"Not Found")</f>
        <v>38315</v>
      </c>
      <c r="O1806" s="6">
        <f>IFERROR(INDEX('Hospitalisation Details'!$T:$T,MATCH($A1806,'Hospitalisation Details'!$A:$A,0)),"Not Found")</f>
        <v>18</v>
      </c>
      <c r="P1806" s="6">
        <f>IFERROR(INDEX('Hospitalisation Details'!$U:$U,MATCH($A1806,'Hospitalisation Details'!$A:$A,0)),"Not Found")</f>
        <v>0</v>
      </c>
      <c r="Q1806" s="6">
        <f>IFERROR(INDEX('Hospitalisation Details'!$W:$W,MATCH($A1806,'Hospitalisation Details'!$A:$A,0)),"Not Found")</f>
        <v>0</v>
      </c>
    </row>
    <row r="1807" spans="1:17" ht="15" customHeight="1" x14ac:dyDescent="0.3">
      <c r="A1807" s="6" t="str">
        <f>'Customer Names'!A1807</f>
        <v>Id1806</v>
      </c>
      <c r="B1807" s="6" t="str">
        <f>IFERROR(INDEX('Customer Names'!$D:$D,MATCH($A1807,'Customer Names'!$A:$A,0)),"Not Found")</f>
        <v>Lauren</v>
      </c>
      <c r="C1807" s="6">
        <f>IFERROR(INDEX('Medical Examinations'!$B:$B,MATCH($A1807,'Medical Examinations'!$A:$A,0)),"Not Found")</f>
        <v>32.68</v>
      </c>
      <c r="D1807" s="6">
        <f>IFERROR(INDEX('Medical Examinations'!$C:$C,MATCH($A1807,'Medical Examinations'!$A:$A,0)),"Not Found")</f>
        <v>5.44</v>
      </c>
      <c r="E1807" s="6" t="str">
        <f>IFERROR(INDEX('Medical Examinations'!$I:$I,MATCH($A1807,'Medical Examinations'!$A:$A,0)),"Not Found")</f>
        <v>No</v>
      </c>
      <c r="F1807" s="6" t="str">
        <f>IFERROR(INDEX('Medical Examinations'!$J:$J,MATCH($A1807,'Medical Examinations'!$A:$A,0)),"Not Found")</f>
        <v>No</v>
      </c>
      <c r="G1807" s="6" t="str">
        <f>IFERROR(INDEX('Medical Examinations'!$F:$F,MATCH($A1807,'Medical Examinations'!$A:$A,0)),"Not Found")</f>
        <v>No</v>
      </c>
      <c r="H1807" s="6">
        <f>IFERROR(INDEX('Medical Examinations'!$L:$L,MATCH($A1807,'Medical Examinations'!$A:$A,0)),"Not Found")</f>
        <v>0</v>
      </c>
      <c r="I1807" s="6" t="str">
        <f>IFERROR(INDEX('Medical Examinations'!$K:$K,MATCH($A1807,'Medical Examinations'!$A:$A,0)),"Not Found")</f>
        <v>No</v>
      </c>
      <c r="J1807" s="6" t="str">
        <f>IFERROR(INDEX('Medical Examinations'!$M:$M,MATCH($A1807,'Medical Examinations'!$A:$A,0)),"Not Found")</f>
        <v>Obesity</v>
      </c>
      <c r="K1807" s="6" t="str">
        <f>IFERROR(INDEX('Medical Examinations'!$N:$N,MATCH($A1807,'Medical Examinations'!$A:$A,0)),"Not Found")</f>
        <v>Normal</v>
      </c>
      <c r="L1807" s="12">
        <f>IFERROR(INDEX('Hospitalisation Details'!$V:$V,MATCH($A1807,'Hospitalisation Details'!$A:$A,0)),"Not Found")</f>
        <v>0</v>
      </c>
      <c r="M1807" s="13">
        <f>IFERROR(INDEX('Hospitalisation Details'!$F:$F,MATCH($A1807,'Hospitalisation Details'!$A:$A,0)),"Not Found")</f>
        <v>4738.2700000000004</v>
      </c>
      <c r="N1807" s="6">
        <f>IFERROR(INDEX('Hospitalisation Details'!$S:$S,MATCH($A1807,'Hospitalisation Details'!$A:$A,0)),"Not Found")</f>
        <v>33523</v>
      </c>
      <c r="O1807" s="6">
        <f>IFERROR(INDEX('Hospitalisation Details'!$T:$T,MATCH($A1807,'Hospitalisation Details'!$A:$A,0)),"Not Found")</f>
        <v>31</v>
      </c>
      <c r="P1807" s="6">
        <f>IFERROR(INDEX('Hospitalisation Details'!$U:$U,MATCH($A1807,'Hospitalisation Details'!$A:$A,0)),"Not Found")</f>
        <v>0</v>
      </c>
      <c r="Q1807" s="6">
        <f>IFERROR(INDEX('Hospitalisation Details'!$W:$W,MATCH($A1807,'Hospitalisation Details'!$A:$A,0)),"Not Found")</f>
        <v>0</v>
      </c>
    </row>
    <row r="1808" spans="1:17" ht="15" customHeight="1" x14ac:dyDescent="0.3">
      <c r="A1808" s="6" t="str">
        <f>'Customer Names'!A1808</f>
        <v>Id1807</v>
      </c>
      <c r="B1808" s="6" t="str">
        <f>IFERROR(INDEX('Customer Names'!$D:$D,MATCH($A1808,'Customer Names'!$A:$A,0)),"Not Found")</f>
        <v>Jennefer</v>
      </c>
      <c r="C1808" s="6">
        <f>IFERROR(INDEX('Medical Examinations'!$B:$B,MATCH($A1808,'Medical Examinations'!$A:$A,0)),"Not Found")</f>
        <v>20.74</v>
      </c>
      <c r="D1808" s="6">
        <f>IFERROR(INDEX('Medical Examinations'!$C:$C,MATCH($A1808,'Medical Examinations'!$A:$A,0)),"Not Found")</f>
        <v>11.69</v>
      </c>
      <c r="E1808" s="6" t="str">
        <f>IFERROR(INDEX('Medical Examinations'!$I:$I,MATCH($A1808,'Medical Examinations'!$A:$A,0)),"Not Found")</f>
        <v>Yes</v>
      </c>
      <c r="F1808" s="6" t="str">
        <f>IFERROR(INDEX('Medical Examinations'!$J:$J,MATCH($A1808,'Medical Examinations'!$A:$A,0)),"Not Found")</f>
        <v>No</v>
      </c>
      <c r="G1808" s="6" t="str">
        <f>IFERROR(INDEX('Medical Examinations'!$F:$F,MATCH($A1808,'Medical Examinations'!$A:$A,0)),"Not Found")</f>
        <v>No</v>
      </c>
      <c r="H1808" s="6">
        <f>IFERROR(INDEX('Medical Examinations'!$L:$L,MATCH($A1808,'Medical Examinations'!$A:$A,0)),"Not Found")</f>
        <v>1</v>
      </c>
      <c r="I1808" s="6" t="str">
        <f>IFERROR(INDEX('Medical Examinations'!$K:$K,MATCH($A1808,'Medical Examinations'!$A:$A,0)),"Not Found")</f>
        <v>No</v>
      </c>
      <c r="J1808" s="6" t="str">
        <f>IFERROR(INDEX('Medical Examinations'!$M:$M,MATCH($A1808,'Medical Examinations'!$A:$A,0)),"Not Found")</f>
        <v>Normal Weight</v>
      </c>
      <c r="K1808" s="6" t="str">
        <f>IFERROR(INDEX('Medical Examinations'!$N:$N,MATCH($A1808,'Medical Examinations'!$A:$A,0)),"Not Found")</f>
        <v>Diabetic</v>
      </c>
      <c r="L1808" s="12">
        <f>IFERROR(INDEX('Hospitalisation Details'!$V:$V,MATCH($A1808,'Hospitalisation Details'!$A:$A,0)),"Not Found")</f>
        <v>0</v>
      </c>
      <c r="M1808" s="13">
        <f>IFERROR(INDEX('Hospitalisation Details'!$F:$F,MATCH($A1808,'Hospitalisation Details'!$A:$A,0)),"Not Found")</f>
        <v>4734.6400000000003</v>
      </c>
      <c r="N1808" s="6">
        <f>IFERROR(INDEX('Hospitalisation Details'!$S:$S,MATCH($A1808,'Hospitalisation Details'!$A:$A,0)),"Not Found")</f>
        <v>31660</v>
      </c>
      <c r="O1808" s="6">
        <f>IFERROR(INDEX('Hospitalisation Details'!$T:$T,MATCH($A1808,'Hospitalisation Details'!$A:$A,0)),"Not Found")</f>
        <v>36</v>
      </c>
      <c r="P1808" s="6">
        <f>IFERROR(INDEX('Hospitalisation Details'!$U:$U,MATCH($A1808,'Hospitalisation Details'!$A:$A,0)),"Not Found")</f>
        <v>0</v>
      </c>
      <c r="Q1808" s="6">
        <f>IFERROR(INDEX('Hospitalisation Details'!$W:$W,MATCH($A1808,'Hospitalisation Details'!$A:$A,0)),"Not Found")</f>
        <v>0</v>
      </c>
    </row>
    <row r="1809" spans="1:17" ht="15" customHeight="1" x14ac:dyDescent="0.3">
      <c r="A1809" s="6" t="str">
        <f>'Customer Names'!A1809</f>
        <v>Id1808</v>
      </c>
      <c r="B1809" s="6" t="str">
        <f>IFERROR(INDEX('Customer Names'!$D:$D,MATCH($A1809,'Customer Names'!$A:$A,0)),"Not Found")</f>
        <v>Tracey L.</v>
      </c>
      <c r="C1809" s="6">
        <f>IFERROR(INDEX('Medical Examinations'!$B:$B,MATCH($A1809,'Medical Examinations'!$A:$A,0)),"Not Found")</f>
        <v>15.57</v>
      </c>
      <c r="D1809" s="6">
        <f>IFERROR(INDEX('Medical Examinations'!$C:$C,MATCH($A1809,'Medical Examinations'!$A:$A,0)),"Not Found")</f>
        <v>6.07</v>
      </c>
      <c r="E1809" s="6" t="str">
        <f>IFERROR(INDEX('Medical Examinations'!$I:$I,MATCH($A1809,'Medical Examinations'!$A:$A,0)),"Not Found")</f>
        <v>No</v>
      </c>
      <c r="F1809" s="6" t="str">
        <f>IFERROR(INDEX('Medical Examinations'!$J:$J,MATCH($A1809,'Medical Examinations'!$A:$A,0)),"Not Found")</f>
        <v>No</v>
      </c>
      <c r="G1809" s="6" t="str">
        <f>IFERROR(INDEX('Medical Examinations'!$F:$F,MATCH($A1809,'Medical Examinations'!$A:$A,0)),"Not Found")</f>
        <v>No</v>
      </c>
      <c r="H1809" s="6">
        <f>IFERROR(INDEX('Medical Examinations'!$L:$L,MATCH($A1809,'Medical Examinations'!$A:$A,0)),"Not Found")</f>
        <v>0</v>
      </c>
      <c r="I1809" s="6" t="str">
        <f>IFERROR(INDEX('Medical Examinations'!$K:$K,MATCH($A1809,'Medical Examinations'!$A:$A,0)),"Not Found")</f>
        <v>No</v>
      </c>
      <c r="J1809" s="6" t="str">
        <f>IFERROR(INDEX('Medical Examinations'!$M:$M,MATCH($A1809,'Medical Examinations'!$A:$A,0)),"Not Found")</f>
        <v>Underweight</v>
      </c>
      <c r="K1809" s="6" t="str">
        <f>IFERROR(INDEX('Medical Examinations'!$N:$N,MATCH($A1809,'Medical Examinations'!$A:$A,0)),"Not Found")</f>
        <v>Prediabetic</v>
      </c>
      <c r="L1809" s="12">
        <f>IFERROR(INDEX('Hospitalisation Details'!$V:$V,MATCH($A1809,'Hospitalisation Details'!$A:$A,0)),"Not Found")</f>
        <v>0</v>
      </c>
      <c r="M1809" s="13">
        <f>IFERROR(INDEX('Hospitalisation Details'!$F:$F,MATCH($A1809,'Hospitalisation Details'!$A:$A,0)),"Not Found")</f>
        <v>4728.71</v>
      </c>
      <c r="N1809" s="6">
        <f>IFERROR(INDEX('Hospitalisation Details'!$S:$S,MATCH($A1809,'Hospitalisation Details'!$A:$A,0)),"Not Found")</f>
        <v>29404</v>
      </c>
      <c r="O1809" s="6">
        <f>IFERROR(INDEX('Hospitalisation Details'!$T:$T,MATCH($A1809,'Hospitalisation Details'!$A:$A,0)),"Not Found")</f>
        <v>42</v>
      </c>
      <c r="P1809" s="6">
        <f>IFERROR(INDEX('Hospitalisation Details'!$U:$U,MATCH($A1809,'Hospitalisation Details'!$A:$A,0)),"Not Found")</f>
        <v>0</v>
      </c>
      <c r="Q1809" s="6">
        <f>IFERROR(INDEX('Hospitalisation Details'!$W:$W,MATCH($A1809,'Hospitalisation Details'!$A:$A,0)),"Not Found")</f>
        <v>0</v>
      </c>
    </row>
    <row r="1810" spans="1:17" ht="15" customHeight="1" x14ac:dyDescent="0.3">
      <c r="A1810" s="6" t="str">
        <f>'Customer Names'!A1810</f>
        <v>Id1809</v>
      </c>
      <c r="B1810" s="6" t="str">
        <f>IFERROR(INDEX('Customer Names'!$D:$D,MATCH($A1810,'Customer Names'!$A:$A,0)),"Not Found")</f>
        <v>Ashley</v>
      </c>
      <c r="C1810" s="6">
        <f>IFERROR(INDEX('Medical Examinations'!$B:$B,MATCH($A1810,'Medical Examinations'!$A:$A,0)),"Not Found")</f>
        <v>23.844999999999999</v>
      </c>
      <c r="D1810" s="6">
        <f>IFERROR(INDEX('Medical Examinations'!$C:$C,MATCH($A1810,'Medical Examinations'!$A:$A,0)),"Not Found")</f>
        <v>4.3600000000000003</v>
      </c>
      <c r="E1810" s="6" t="str">
        <f>IFERROR(INDEX('Medical Examinations'!$I:$I,MATCH($A1810,'Medical Examinations'!$A:$A,0)),"Not Found")</f>
        <v>No</v>
      </c>
      <c r="F1810" s="6" t="str">
        <f>IFERROR(INDEX('Medical Examinations'!$J:$J,MATCH($A1810,'Medical Examinations'!$A:$A,0)),"Not Found")</f>
        <v>No</v>
      </c>
      <c r="G1810" s="6" t="str">
        <f>IFERROR(INDEX('Medical Examinations'!$F:$F,MATCH($A1810,'Medical Examinations'!$A:$A,0)),"Not Found")</f>
        <v>No</v>
      </c>
      <c r="H1810" s="6">
        <f>IFERROR(INDEX('Medical Examinations'!$L:$L,MATCH($A1810,'Medical Examinations'!$A:$A,0)),"Not Found")</f>
        <v>0</v>
      </c>
      <c r="I1810" s="6" t="str">
        <f>IFERROR(INDEX('Medical Examinations'!$K:$K,MATCH($A1810,'Medical Examinations'!$A:$A,0)),"Not Found")</f>
        <v>No</v>
      </c>
      <c r="J1810" s="6" t="str">
        <f>IFERROR(INDEX('Medical Examinations'!$M:$M,MATCH($A1810,'Medical Examinations'!$A:$A,0)),"Not Found")</f>
        <v>Normal Weight</v>
      </c>
      <c r="K1810" s="6" t="str">
        <f>IFERROR(INDEX('Medical Examinations'!$N:$N,MATCH($A1810,'Medical Examinations'!$A:$A,0)),"Not Found")</f>
        <v>Normal</v>
      </c>
      <c r="L1810" s="12">
        <f>IFERROR(INDEX('Hospitalisation Details'!$V:$V,MATCH($A1810,'Hospitalisation Details'!$A:$A,0)),"Not Found")</f>
        <v>0</v>
      </c>
      <c r="M1810" s="13">
        <f>IFERROR(INDEX('Hospitalisation Details'!$F:$F,MATCH($A1810,'Hospitalisation Details'!$A:$A,0)),"Not Found")</f>
        <v>4719.74</v>
      </c>
      <c r="N1810" s="6">
        <f>IFERROR(INDEX('Hospitalisation Details'!$S:$S,MATCH($A1810,'Hospitalisation Details'!$A:$A,0)),"Not Found")</f>
        <v>34558</v>
      </c>
      <c r="O1810" s="6">
        <f>IFERROR(INDEX('Hospitalisation Details'!$T:$T,MATCH($A1810,'Hospitalisation Details'!$A:$A,0)),"Not Found")</f>
        <v>28</v>
      </c>
      <c r="P1810" s="6">
        <f>IFERROR(INDEX('Hospitalisation Details'!$U:$U,MATCH($A1810,'Hospitalisation Details'!$A:$A,0)),"Not Found")</f>
        <v>0</v>
      </c>
      <c r="Q1810" s="6">
        <f>IFERROR(INDEX('Hospitalisation Details'!$W:$W,MATCH($A1810,'Hospitalisation Details'!$A:$A,0)),"Not Found")</f>
        <v>0</v>
      </c>
    </row>
    <row r="1811" spans="1:17" ht="15" customHeight="1" x14ac:dyDescent="0.3">
      <c r="A1811" s="6" t="str">
        <f>'Customer Names'!A1811</f>
        <v>Id1810</v>
      </c>
      <c r="B1811" s="6" t="str">
        <f>IFERROR(INDEX('Customer Names'!$D:$D,MATCH($A1811,'Customer Names'!$A:$A,0)),"Not Found")</f>
        <v>Cindy</v>
      </c>
      <c r="C1811" s="6">
        <f>IFERROR(INDEX('Medical Examinations'!$B:$B,MATCH($A1811,'Medical Examinations'!$A:$A,0)),"Not Found")</f>
        <v>22.895</v>
      </c>
      <c r="D1811" s="6">
        <f>IFERROR(INDEX('Medical Examinations'!$C:$C,MATCH($A1811,'Medical Examinations'!$A:$A,0)),"Not Found")</f>
        <v>5.24</v>
      </c>
      <c r="E1811" s="6" t="str">
        <f>IFERROR(INDEX('Medical Examinations'!$I:$I,MATCH($A1811,'Medical Examinations'!$A:$A,0)),"Not Found")</f>
        <v>No</v>
      </c>
      <c r="F1811" s="6" t="str">
        <f>IFERROR(INDEX('Medical Examinations'!$J:$J,MATCH($A1811,'Medical Examinations'!$A:$A,0)),"Not Found")</f>
        <v>No</v>
      </c>
      <c r="G1811" s="6" t="str">
        <f>IFERROR(INDEX('Medical Examinations'!$F:$F,MATCH($A1811,'Medical Examinations'!$A:$A,0)),"Not Found")</f>
        <v>No</v>
      </c>
      <c r="H1811" s="6">
        <f>IFERROR(INDEX('Medical Examinations'!$L:$L,MATCH($A1811,'Medical Examinations'!$A:$A,0)),"Not Found")</f>
        <v>1</v>
      </c>
      <c r="I1811" s="6" t="str">
        <f>IFERROR(INDEX('Medical Examinations'!$K:$K,MATCH($A1811,'Medical Examinations'!$A:$A,0)),"Not Found")</f>
        <v>No</v>
      </c>
      <c r="J1811" s="6" t="str">
        <f>IFERROR(INDEX('Medical Examinations'!$M:$M,MATCH($A1811,'Medical Examinations'!$A:$A,0)),"Not Found")</f>
        <v>Normal Weight</v>
      </c>
      <c r="K1811" s="6" t="str">
        <f>IFERROR(INDEX('Medical Examinations'!$N:$N,MATCH($A1811,'Medical Examinations'!$A:$A,0)),"Not Found")</f>
        <v>Normal</v>
      </c>
      <c r="L1811" s="12">
        <f>IFERROR(INDEX('Hospitalisation Details'!$V:$V,MATCH($A1811,'Hospitalisation Details'!$A:$A,0)),"Not Found")</f>
        <v>0</v>
      </c>
      <c r="M1811" s="13">
        <f>IFERROR(INDEX('Hospitalisation Details'!$F:$F,MATCH($A1811,'Hospitalisation Details'!$A:$A,0)),"Not Found")</f>
        <v>4719.5200000000004</v>
      </c>
      <c r="N1811" s="6">
        <f>IFERROR(INDEX('Hospitalisation Details'!$S:$S,MATCH($A1811,'Hospitalisation Details'!$A:$A,0)),"Not Found")</f>
        <v>33875</v>
      </c>
      <c r="O1811" s="6">
        <f>IFERROR(INDEX('Hospitalisation Details'!$T:$T,MATCH($A1811,'Hospitalisation Details'!$A:$A,0)),"Not Found")</f>
        <v>30</v>
      </c>
      <c r="P1811" s="6">
        <f>IFERROR(INDEX('Hospitalisation Details'!$U:$U,MATCH($A1811,'Hospitalisation Details'!$A:$A,0)),"Not Found")</f>
        <v>0</v>
      </c>
      <c r="Q1811" s="6">
        <f>IFERROR(INDEX('Hospitalisation Details'!$W:$W,MATCH($A1811,'Hospitalisation Details'!$A:$A,0)),"Not Found")</f>
        <v>0</v>
      </c>
    </row>
    <row r="1812" spans="1:17" ht="15" customHeight="1" x14ac:dyDescent="0.3">
      <c r="A1812" s="6" t="str">
        <f>'Customer Names'!A1812</f>
        <v>Id1811</v>
      </c>
      <c r="B1812" s="6" t="str">
        <f>IFERROR(INDEX('Customer Names'!$D:$D,MATCH($A1812,'Customer Names'!$A:$A,0)),"Not Found")</f>
        <v>Esther</v>
      </c>
      <c r="C1812" s="6">
        <f>IFERROR(INDEX('Medical Examinations'!$B:$B,MATCH($A1812,'Medical Examinations'!$A:$A,0)),"Not Found")</f>
        <v>21.945</v>
      </c>
      <c r="D1812" s="6">
        <f>IFERROR(INDEX('Medical Examinations'!$C:$C,MATCH($A1812,'Medical Examinations'!$A:$A,0)),"Not Found")</f>
        <v>5.37</v>
      </c>
      <c r="E1812" s="6" t="str">
        <f>IFERROR(INDEX('Medical Examinations'!$I:$I,MATCH($A1812,'Medical Examinations'!$A:$A,0)),"Not Found")</f>
        <v>No</v>
      </c>
      <c r="F1812" s="6" t="str">
        <f>IFERROR(INDEX('Medical Examinations'!$J:$J,MATCH($A1812,'Medical Examinations'!$A:$A,0)),"Not Found")</f>
        <v>No</v>
      </c>
      <c r="G1812" s="6" t="str">
        <f>IFERROR(INDEX('Medical Examinations'!$F:$F,MATCH($A1812,'Medical Examinations'!$A:$A,0)),"Not Found")</f>
        <v>No</v>
      </c>
      <c r="H1812" s="6">
        <f>IFERROR(INDEX('Medical Examinations'!$L:$L,MATCH($A1812,'Medical Examinations'!$A:$A,0)),"Not Found")</f>
        <v>1</v>
      </c>
      <c r="I1812" s="6" t="str">
        <f>IFERROR(INDEX('Medical Examinations'!$K:$K,MATCH($A1812,'Medical Examinations'!$A:$A,0)),"Not Found")</f>
        <v>No</v>
      </c>
      <c r="J1812" s="6" t="str">
        <f>IFERROR(INDEX('Medical Examinations'!$M:$M,MATCH($A1812,'Medical Examinations'!$A:$A,0)),"Not Found")</f>
        <v>Normal Weight</v>
      </c>
      <c r="K1812" s="6" t="str">
        <f>IFERROR(INDEX('Medical Examinations'!$N:$N,MATCH($A1812,'Medical Examinations'!$A:$A,0)),"Not Found")</f>
        <v>Normal</v>
      </c>
      <c r="L1812" s="12">
        <f>IFERROR(INDEX('Hospitalisation Details'!$V:$V,MATCH($A1812,'Hospitalisation Details'!$A:$A,0)),"Not Found")</f>
        <v>0</v>
      </c>
      <c r="M1812" s="13">
        <f>IFERROR(INDEX('Hospitalisation Details'!$F:$F,MATCH($A1812,'Hospitalisation Details'!$A:$A,0)),"Not Found")</f>
        <v>4718.2</v>
      </c>
      <c r="N1812" s="6">
        <f>IFERROR(INDEX('Hospitalisation Details'!$S:$S,MATCH($A1812,'Hospitalisation Details'!$A:$A,0)),"Not Found")</f>
        <v>33886</v>
      </c>
      <c r="O1812" s="6">
        <f>IFERROR(INDEX('Hospitalisation Details'!$T:$T,MATCH($A1812,'Hospitalisation Details'!$A:$A,0)),"Not Found")</f>
        <v>30</v>
      </c>
      <c r="P1812" s="6">
        <f>IFERROR(INDEX('Hospitalisation Details'!$U:$U,MATCH($A1812,'Hospitalisation Details'!$A:$A,0)),"Not Found")</f>
        <v>0</v>
      </c>
      <c r="Q1812" s="6">
        <f>IFERROR(INDEX('Hospitalisation Details'!$W:$W,MATCH($A1812,'Hospitalisation Details'!$A:$A,0)),"Not Found")</f>
        <v>0</v>
      </c>
    </row>
    <row r="1813" spans="1:17" ht="15" customHeight="1" x14ac:dyDescent="0.3">
      <c r="A1813" s="6" t="str">
        <f>'Customer Names'!A1813</f>
        <v>Id1812</v>
      </c>
      <c r="B1813" s="6" t="str">
        <f>IFERROR(INDEX('Customer Names'!$D:$D,MATCH($A1813,'Customer Names'!$A:$A,0)),"Not Found")</f>
        <v>Jackie</v>
      </c>
      <c r="C1813" s="6">
        <f>IFERROR(INDEX('Medical Examinations'!$B:$B,MATCH($A1813,'Medical Examinations'!$A:$A,0)),"Not Found")</f>
        <v>19.47</v>
      </c>
      <c r="D1813" s="6">
        <f>IFERROR(INDEX('Medical Examinations'!$C:$C,MATCH($A1813,'Medical Examinations'!$A:$A,0)),"Not Found")</f>
        <v>6.6</v>
      </c>
      <c r="E1813" s="6" t="str">
        <f>IFERROR(INDEX('Medical Examinations'!$I:$I,MATCH($A1813,'Medical Examinations'!$A:$A,0)),"Not Found")</f>
        <v>Yes</v>
      </c>
      <c r="F1813" s="6" t="str">
        <f>IFERROR(INDEX('Medical Examinations'!$J:$J,MATCH($A1813,'Medical Examinations'!$A:$A,0)),"Not Found")</f>
        <v>No</v>
      </c>
      <c r="G1813" s="6" t="str">
        <f>IFERROR(INDEX('Medical Examinations'!$F:$F,MATCH($A1813,'Medical Examinations'!$A:$A,0)),"Not Found")</f>
        <v>No</v>
      </c>
      <c r="H1813" s="6">
        <f>IFERROR(INDEX('Medical Examinations'!$L:$L,MATCH($A1813,'Medical Examinations'!$A:$A,0)),"Not Found")</f>
        <v>0</v>
      </c>
      <c r="I1813" s="6" t="str">
        <f>IFERROR(INDEX('Medical Examinations'!$K:$K,MATCH($A1813,'Medical Examinations'!$A:$A,0)),"Not Found")</f>
        <v>No</v>
      </c>
      <c r="J1813" s="6" t="str">
        <f>IFERROR(INDEX('Medical Examinations'!$M:$M,MATCH($A1813,'Medical Examinations'!$A:$A,0)),"Not Found")</f>
        <v>Normal Weight</v>
      </c>
      <c r="K1813" s="6" t="str">
        <f>IFERROR(INDEX('Medical Examinations'!$N:$N,MATCH($A1813,'Medical Examinations'!$A:$A,0)),"Not Found")</f>
        <v>Diabetic</v>
      </c>
      <c r="L1813" s="12">
        <f>IFERROR(INDEX('Hospitalisation Details'!$V:$V,MATCH($A1813,'Hospitalisation Details'!$A:$A,0)),"Not Found")</f>
        <v>0</v>
      </c>
      <c r="M1813" s="13">
        <f>IFERROR(INDEX('Hospitalisation Details'!$F:$F,MATCH($A1813,'Hospitalisation Details'!$A:$A,0)),"Not Found")</f>
        <v>4712.12</v>
      </c>
      <c r="N1813" s="6">
        <f>IFERROR(INDEX('Hospitalisation Details'!$S:$S,MATCH($A1813,'Hospitalisation Details'!$A:$A,0)),"Not Found")</f>
        <v>29810</v>
      </c>
      <c r="O1813" s="6">
        <f>IFERROR(INDEX('Hospitalisation Details'!$T:$T,MATCH($A1813,'Hospitalisation Details'!$A:$A,0)),"Not Found")</f>
        <v>41</v>
      </c>
      <c r="P1813" s="6">
        <f>IFERROR(INDEX('Hospitalisation Details'!$U:$U,MATCH($A1813,'Hospitalisation Details'!$A:$A,0)),"Not Found")</f>
        <v>0</v>
      </c>
      <c r="Q1813" s="6">
        <f>IFERROR(INDEX('Hospitalisation Details'!$W:$W,MATCH($A1813,'Hospitalisation Details'!$A:$A,0)),"Not Found")</f>
        <v>0</v>
      </c>
    </row>
    <row r="1814" spans="1:17" ht="15" customHeight="1" x14ac:dyDescent="0.3">
      <c r="A1814" s="6" t="str">
        <f>'Customer Names'!A1814</f>
        <v>Id1813</v>
      </c>
      <c r="B1814" s="6" t="str">
        <f>IFERROR(INDEX('Customer Names'!$D:$D,MATCH($A1814,'Customer Names'!$A:$A,0)),"Not Found")</f>
        <v>Timothy P.</v>
      </c>
      <c r="C1814" s="6">
        <f>IFERROR(INDEX('Medical Examinations'!$B:$B,MATCH($A1814,'Medical Examinations'!$A:$A,0)),"Not Found")</f>
        <v>15.61</v>
      </c>
      <c r="D1814" s="6">
        <f>IFERROR(INDEX('Medical Examinations'!$C:$C,MATCH($A1814,'Medical Examinations'!$A:$A,0)),"Not Found")</f>
        <v>5.77</v>
      </c>
      <c r="E1814" s="6" t="str">
        <f>IFERROR(INDEX('Medical Examinations'!$I:$I,MATCH($A1814,'Medical Examinations'!$A:$A,0)),"Not Found")</f>
        <v>No</v>
      </c>
      <c r="F1814" s="6" t="str">
        <f>IFERROR(INDEX('Medical Examinations'!$J:$J,MATCH($A1814,'Medical Examinations'!$A:$A,0)),"Not Found")</f>
        <v>No</v>
      </c>
      <c r="G1814" s="6" t="str">
        <f>IFERROR(INDEX('Medical Examinations'!$F:$F,MATCH($A1814,'Medical Examinations'!$A:$A,0)),"Not Found")</f>
        <v>No</v>
      </c>
      <c r="H1814" s="6">
        <f>IFERROR(INDEX('Medical Examinations'!$L:$L,MATCH($A1814,'Medical Examinations'!$A:$A,0)),"Not Found")</f>
        <v>0</v>
      </c>
      <c r="I1814" s="6" t="str">
        <f>IFERROR(INDEX('Medical Examinations'!$K:$K,MATCH($A1814,'Medical Examinations'!$A:$A,0)),"Not Found")</f>
        <v>No</v>
      </c>
      <c r="J1814" s="6" t="str">
        <f>IFERROR(INDEX('Medical Examinations'!$M:$M,MATCH($A1814,'Medical Examinations'!$A:$A,0)),"Not Found")</f>
        <v>Underweight</v>
      </c>
      <c r="K1814" s="6" t="str">
        <f>IFERROR(INDEX('Medical Examinations'!$N:$N,MATCH($A1814,'Medical Examinations'!$A:$A,0)),"Not Found")</f>
        <v>Prediabetic</v>
      </c>
      <c r="L1814" s="12">
        <f>IFERROR(INDEX('Hospitalisation Details'!$V:$V,MATCH($A1814,'Hospitalisation Details'!$A:$A,0)),"Not Found")</f>
        <v>0</v>
      </c>
      <c r="M1814" s="13">
        <f>IFERROR(INDEX('Hospitalisation Details'!$F:$F,MATCH($A1814,'Hospitalisation Details'!$A:$A,0)),"Not Found")</f>
        <v>4699.47</v>
      </c>
      <c r="N1814" s="6">
        <f>IFERROR(INDEX('Hospitalisation Details'!$S:$S,MATCH($A1814,'Hospitalisation Details'!$A:$A,0)),"Not Found")</f>
        <v>28463</v>
      </c>
      <c r="O1814" s="6">
        <f>IFERROR(INDEX('Hospitalisation Details'!$T:$T,MATCH($A1814,'Hospitalisation Details'!$A:$A,0)),"Not Found")</f>
        <v>45</v>
      </c>
      <c r="P1814" s="6">
        <f>IFERROR(INDEX('Hospitalisation Details'!$U:$U,MATCH($A1814,'Hospitalisation Details'!$A:$A,0)),"Not Found")</f>
        <v>0</v>
      </c>
      <c r="Q1814" s="6">
        <f>IFERROR(INDEX('Hospitalisation Details'!$W:$W,MATCH($A1814,'Hospitalisation Details'!$A:$A,0)),"Not Found")</f>
        <v>0</v>
      </c>
    </row>
    <row r="1815" spans="1:17" ht="15" customHeight="1" x14ac:dyDescent="0.3">
      <c r="A1815" s="6" t="str">
        <f>'Customer Names'!A1815</f>
        <v>Id1814</v>
      </c>
      <c r="B1815" s="6" t="str">
        <f>IFERROR(INDEX('Customer Names'!$D:$D,MATCH($A1815,'Customer Names'!$A:$A,0)),"Not Found")</f>
        <v>Lauren</v>
      </c>
      <c r="C1815" s="6">
        <f>IFERROR(INDEX('Medical Examinations'!$B:$B,MATCH($A1815,'Medical Examinations'!$A:$A,0)),"Not Found")</f>
        <v>28.6</v>
      </c>
      <c r="D1815" s="6">
        <f>IFERROR(INDEX('Medical Examinations'!$C:$C,MATCH($A1815,'Medical Examinations'!$A:$A,0)),"Not Found")</f>
        <v>6.08</v>
      </c>
      <c r="E1815" s="6" t="str">
        <f>IFERROR(INDEX('Medical Examinations'!$I:$I,MATCH($A1815,'Medical Examinations'!$A:$A,0)),"Not Found")</f>
        <v>No</v>
      </c>
      <c r="F1815" s="6" t="str">
        <f>IFERROR(INDEX('Medical Examinations'!$J:$J,MATCH($A1815,'Medical Examinations'!$A:$A,0)),"Not Found")</f>
        <v>No</v>
      </c>
      <c r="G1815" s="6" t="str">
        <f>IFERROR(INDEX('Medical Examinations'!$F:$F,MATCH($A1815,'Medical Examinations'!$A:$A,0)),"Not Found")</f>
        <v>Yes</v>
      </c>
      <c r="H1815" s="6">
        <f>IFERROR(INDEX('Medical Examinations'!$L:$L,MATCH($A1815,'Medical Examinations'!$A:$A,0)),"Not Found")</f>
        <v>1</v>
      </c>
      <c r="I1815" s="6" t="str">
        <f>IFERROR(INDEX('Medical Examinations'!$K:$K,MATCH($A1815,'Medical Examinations'!$A:$A,0)),"Not Found")</f>
        <v>No</v>
      </c>
      <c r="J1815" s="6" t="str">
        <f>IFERROR(INDEX('Medical Examinations'!$M:$M,MATCH($A1815,'Medical Examinations'!$A:$A,0)),"Not Found")</f>
        <v>Overweight</v>
      </c>
      <c r="K1815" s="6" t="str">
        <f>IFERROR(INDEX('Medical Examinations'!$N:$N,MATCH($A1815,'Medical Examinations'!$A:$A,0)),"Not Found")</f>
        <v>Prediabetic</v>
      </c>
      <c r="L1815" s="12">
        <f>IFERROR(INDEX('Hospitalisation Details'!$V:$V,MATCH($A1815,'Hospitalisation Details'!$A:$A,0)),"Not Found")</f>
        <v>0</v>
      </c>
      <c r="M1815" s="13">
        <f>IFERROR(INDEX('Hospitalisation Details'!$F:$F,MATCH($A1815,'Hospitalisation Details'!$A:$A,0)),"Not Found")</f>
        <v>4687.8</v>
      </c>
      <c r="N1815" s="6">
        <f>IFERROR(INDEX('Hospitalisation Details'!$S:$S,MATCH($A1815,'Hospitalisation Details'!$A:$A,0)),"Not Found")</f>
        <v>37794</v>
      </c>
      <c r="O1815" s="6">
        <f>IFERROR(INDEX('Hospitalisation Details'!$T:$T,MATCH($A1815,'Hospitalisation Details'!$A:$A,0)),"Not Found")</f>
        <v>19</v>
      </c>
      <c r="P1815" s="6">
        <f>IFERROR(INDEX('Hospitalisation Details'!$U:$U,MATCH($A1815,'Hospitalisation Details'!$A:$A,0)),"Not Found")</f>
        <v>0</v>
      </c>
      <c r="Q1815" s="6">
        <f>IFERROR(INDEX('Hospitalisation Details'!$W:$W,MATCH($A1815,'Hospitalisation Details'!$A:$A,0)),"Not Found")</f>
        <v>0</v>
      </c>
    </row>
    <row r="1816" spans="1:17" ht="15" customHeight="1" x14ac:dyDescent="0.3">
      <c r="A1816" s="6" t="str">
        <f>'Customer Names'!A1816</f>
        <v>Id1815</v>
      </c>
      <c r="B1816" s="6" t="str">
        <f>IFERROR(INDEX('Customer Names'!$D:$D,MATCH($A1816,'Customer Names'!$A:$A,0)),"Not Found")</f>
        <v>Benjamin</v>
      </c>
      <c r="C1816" s="6">
        <f>IFERROR(INDEX('Medical Examinations'!$B:$B,MATCH($A1816,'Medical Examinations'!$A:$A,0)),"Not Found")</f>
        <v>46.53</v>
      </c>
      <c r="D1816" s="6">
        <f>IFERROR(INDEX('Medical Examinations'!$C:$C,MATCH($A1816,'Medical Examinations'!$A:$A,0)),"Not Found")</f>
        <v>4.16</v>
      </c>
      <c r="E1816" s="6" t="str">
        <f>IFERROR(INDEX('Medical Examinations'!$I:$I,MATCH($A1816,'Medical Examinations'!$A:$A,0)),"Not Found")</f>
        <v>No</v>
      </c>
      <c r="F1816" s="6" t="str">
        <f>IFERROR(INDEX('Medical Examinations'!$J:$J,MATCH($A1816,'Medical Examinations'!$A:$A,0)),"Not Found")</f>
        <v>No</v>
      </c>
      <c r="G1816" s="6" t="str">
        <f>IFERROR(INDEX('Medical Examinations'!$F:$F,MATCH($A1816,'Medical Examinations'!$A:$A,0)),"Not Found")</f>
        <v>No</v>
      </c>
      <c r="H1816" s="6">
        <f>IFERROR(INDEX('Medical Examinations'!$L:$L,MATCH($A1816,'Medical Examinations'!$A:$A,0)),"Not Found")</f>
        <v>0</v>
      </c>
      <c r="I1816" s="6" t="str">
        <f>IFERROR(INDEX('Medical Examinations'!$K:$K,MATCH($A1816,'Medical Examinations'!$A:$A,0)),"Not Found")</f>
        <v>No</v>
      </c>
      <c r="J1816" s="6" t="str">
        <f>IFERROR(INDEX('Medical Examinations'!$M:$M,MATCH($A1816,'Medical Examinations'!$A:$A,0)),"Not Found")</f>
        <v>Obesity</v>
      </c>
      <c r="K1816" s="6" t="str">
        <f>IFERROR(INDEX('Medical Examinations'!$N:$N,MATCH($A1816,'Medical Examinations'!$A:$A,0)),"Not Found")</f>
        <v>Normal</v>
      </c>
      <c r="L1816" s="12">
        <f>IFERROR(INDEX('Hospitalisation Details'!$V:$V,MATCH($A1816,'Hospitalisation Details'!$A:$A,0)),"Not Found")</f>
        <v>0</v>
      </c>
      <c r="M1816" s="13">
        <f>IFERROR(INDEX('Hospitalisation Details'!$F:$F,MATCH($A1816,'Hospitalisation Details'!$A:$A,0)),"Not Found")</f>
        <v>4686.3900000000003</v>
      </c>
      <c r="N1816" s="6">
        <f>IFERROR(INDEX('Hospitalisation Details'!$S:$S,MATCH($A1816,'Hospitalisation Details'!$A:$A,0)),"Not Found")</f>
        <v>33120</v>
      </c>
      <c r="O1816" s="6">
        <f>IFERROR(INDEX('Hospitalisation Details'!$T:$T,MATCH($A1816,'Hospitalisation Details'!$A:$A,0)),"Not Found")</f>
        <v>32</v>
      </c>
      <c r="P1816" s="6">
        <f>IFERROR(INDEX('Hospitalisation Details'!$U:$U,MATCH($A1816,'Hospitalisation Details'!$A:$A,0)),"Not Found")</f>
        <v>0</v>
      </c>
      <c r="Q1816" s="6">
        <f>IFERROR(INDEX('Hospitalisation Details'!$W:$W,MATCH($A1816,'Hospitalisation Details'!$A:$A,0)),"Not Found")</f>
        <v>0</v>
      </c>
    </row>
    <row r="1817" spans="1:17" ht="15" customHeight="1" x14ac:dyDescent="0.3">
      <c r="A1817" s="6" t="str">
        <f>'Customer Names'!A1817</f>
        <v>Id1816</v>
      </c>
      <c r="B1817" s="6" t="str">
        <f>IFERROR(INDEX('Customer Names'!$D:$D,MATCH($A1817,'Customer Names'!$A:$A,0)),"Not Found")</f>
        <v>Hugo M</v>
      </c>
      <c r="C1817" s="6">
        <f>IFERROR(INDEX('Medical Examinations'!$B:$B,MATCH($A1817,'Medical Examinations'!$A:$A,0)),"Not Found")</f>
        <v>34.99</v>
      </c>
      <c r="D1817" s="6">
        <f>IFERROR(INDEX('Medical Examinations'!$C:$C,MATCH($A1817,'Medical Examinations'!$A:$A,0)),"Not Found")</f>
        <v>5.0999999999999996</v>
      </c>
      <c r="E1817" s="6" t="str">
        <f>IFERROR(INDEX('Medical Examinations'!$I:$I,MATCH($A1817,'Medical Examinations'!$A:$A,0)),"Not Found")</f>
        <v>No</v>
      </c>
      <c r="F1817" s="6" t="str">
        <f>IFERROR(INDEX('Medical Examinations'!$J:$J,MATCH($A1817,'Medical Examinations'!$A:$A,0)),"Not Found")</f>
        <v>No</v>
      </c>
      <c r="G1817" s="6" t="str">
        <f>IFERROR(INDEX('Medical Examinations'!$F:$F,MATCH($A1817,'Medical Examinations'!$A:$A,0)),"Not Found")</f>
        <v>Yes</v>
      </c>
      <c r="H1817" s="6">
        <f>IFERROR(INDEX('Medical Examinations'!$L:$L,MATCH($A1817,'Medical Examinations'!$A:$A,0)),"Not Found")</f>
        <v>1</v>
      </c>
      <c r="I1817" s="6" t="str">
        <f>IFERROR(INDEX('Medical Examinations'!$K:$K,MATCH($A1817,'Medical Examinations'!$A:$A,0)),"Not Found")</f>
        <v>No</v>
      </c>
      <c r="J1817" s="6" t="str">
        <f>IFERROR(INDEX('Medical Examinations'!$M:$M,MATCH($A1817,'Medical Examinations'!$A:$A,0)),"Not Found")</f>
        <v>Obesity</v>
      </c>
      <c r="K1817" s="6" t="str">
        <f>IFERROR(INDEX('Medical Examinations'!$N:$N,MATCH($A1817,'Medical Examinations'!$A:$A,0)),"Not Found")</f>
        <v>Normal</v>
      </c>
      <c r="L1817" s="12">
        <f>IFERROR(INDEX('Hospitalisation Details'!$V:$V,MATCH($A1817,'Hospitalisation Details'!$A:$A,0)),"Not Found")</f>
        <v>0</v>
      </c>
      <c r="M1817" s="13">
        <f>IFERROR(INDEX('Hospitalisation Details'!$F:$F,MATCH($A1817,'Hospitalisation Details'!$A:$A,0)),"Not Found")</f>
        <v>4678.8</v>
      </c>
      <c r="N1817" s="6">
        <f>IFERROR(INDEX('Hospitalisation Details'!$S:$S,MATCH($A1817,'Hospitalisation Details'!$A:$A,0)),"Not Found")</f>
        <v>37898</v>
      </c>
      <c r="O1817" s="6">
        <f>IFERROR(INDEX('Hospitalisation Details'!$T:$T,MATCH($A1817,'Hospitalisation Details'!$A:$A,0)),"Not Found")</f>
        <v>19</v>
      </c>
      <c r="P1817" s="6">
        <f>IFERROR(INDEX('Hospitalisation Details'!$U:$U,MATCH($A1817,'Hospitalisation Details'!$A:$A,0)),"Not Found")</f>
        <v>0</v>
      </c>
      <c r="Q1817" s="6">
        <f>IFERROR(INDEX('Hospitalisation Details'!$W:$W,MATCH($A1817,'Hospitalisation Details'!$A:$A,0)),"Not Found")</f>
        <v>0</v>
      </c>
    </row>
    <row r="1818" spans="1:17" ht="15" customHeight="1" x14ac:dyDescent="0.3">
      <c r="A1818" s="6" t="str">
        <f>'Customer Names'!A1818</f>
        <v>Id1817</v>
      </c>
      <c r="B1818" s="6" t="str">
        <f>IFERROR(INDEX('Customer Names'!$D:$D,MATCH($A1818,'Customer Names'!$A:$A,0)),"Not Found")</f>
        <v>Daniel J. Jr.</v>
      </c>
      <c r="C1818" s="6">
        <f>IFERROR(INDEX('Medical Examinations'!$B:$B,MATCH($A1818,'Medical Examinations'!$A:$A,0)),"Not Found")</f>
        <v>17.05</v>
      </c>
      <c r="D1818" s="6">
        <f>IFERROR(INDEX('Medical Examinations'!$C:$C,MATCH($A1818,'Medical Examinations'!$A:$A,0)),"Not Found")</f>
        <v>5.3</v>
      </c>
      <c r="E1818" s="6" t="str">
        <f>IFERROR(INDEX('Medical Examinations'!$I:$I,MATCH($A1818,'Medical Examinations'!$A:$A,0)),"Not Found")</f>
        <v>No</v>
      </c>
      <c r="F1818" s="6" t="str">
        <f>IFERROR(INDEX('Medical Examinations'!$J:$J,MATCH($A1818,'Medical Examinations'!$A:$A,0)),"Not Found")</f>
        <v>No</v>
      </c>
      <c r="G1818" s="6" t="str">
        <f>IFERROR(INDEX('Medical Examinations'!$F:$F,MATCH($A1818,'Medical Examinations'!$A:$A,0)),"Not Found")</f>
        <v>Yes</v>
      </c>
      <c r="H1818" s="6">
        <f>IFERROR(INDEX('Medical Examinations'!$L:$L,MATCH($A1818,'Medical Examinations'!$A:$A,0)),"Not Found")</f>
        <v>1</v>
      </c>
      <c r="I1818" s="6" t="str">
        <f>IFERROR(INDEX('Medical Examinations'!$K:$K,MATCH($A1818,'Medical Examinations'!$A:$A,0)),"Not Found")</f>
        <v>No</v>
      </c>
      <c r="J1818" s="6" t="str">
        <f>IFERROR(INDEX('Medical Examinations'!$M:$M,MATCH($A1818,'Medical Examinations'!$A:$A,0)),"Not Found")</f>
        <v>Underweight</v>
      </c>
      <c r="K1818" s="6" t="str">
        <f>IFERROR(INDEX('Medical Examinations'!$N:$N,MATCH($A1818,'Medical Examinations'!$A:$A,0)),"Not Found")</f>
        <v>Normal</v>
      </c>
      <c r="L1818" s="12">
        <f>IFERROR(INDEX('Hospitalisation Details'!$V:$V,MATCH($A1818,'Hospitalisation Details'!$A:$A,0)),"Not Found")</f>
        <v>0</v>
      </c>
      <c r="M1818" s="13">
        <f>IFERROR(INDEX('Hospitalisation Details'!$F:$F,MATCH($A1818,'Hospitalisation Details'!$A:$A,0)),"Not Found")</f>
        <v>4674.2</v>
      </c>
      <c r="N1818" s="6">
        <f>IFERROR(INDEX('Hospitalisation Details'!$S:$S,MATCH($A1818,'Hospitalisation Details'!$A:$A,0)),"Not Found")</f>
        <v>29146</v>
      </c>
      <c r="O1818" s="6">
        <f>IFERROR(INDEX('Hospitalisation Details'!$T:$T,MATCH($A1818,'Hospitalisation Details'!$A:$A,0)),"Not Found")</f>
        <v>43</v>
      </c>
      <c r="P1818" s="6">
        <f>IFERROR(INDEX('Hospitalisation Details'!$U:$U,MATCH($A1818,'Hospitalisation Details'!$A:$A,0)),"Not Found")</f>
        <v>0</v>
      </c>
      <c r="Q1818" s="6">
        <f>IFERROR(INDEX('Hospitalisation Details'!$W:$W,MATCH($A1818,'Hospitalisation Details'!$A:$A,0)),"Not Found")</f>
        <v>0</v>
      </c>
    </row>
    <row r="1819" spans="1:17" ht="15" customHeight="1" x14ac:dyDescent="0.3">
      <c r="A1819" s="6" t="str">
        <f>'Customer Names'!A1819</f>
        <v>Id1818</v>
      </c>
      <c r="B1819" s="6" t="str">
        <f>IFERROR(INDEX('Customer Names'!$D:$D,MATCH($A1819,'Customer Names'!$A:$A,0)),"Not Found")</f>
        <v>Justin R</v>
      </c>
      <c r="C1819" s="6">
        <f>IFERROR(INDEX('Medical Examinations'!$B:$B,MATCH($A1819,'Medical Examinations'!$A:$A,0)),"Not Found")</f>
        <v>37.18</v>
      </c>
      <c r="D1819" s="6">
        <f>IFERROR(INDEX('Medical Examinations'!$C:$C,MATCH($A1819,'Medical Examinations'!$A:$A,0)),"Not Found")</f>
        <v>4.9000000000000004</v>
      </c>
      <c r="E1819" s="6" t="str">
        <f>IFERROR(INDEX('Medical Examinations'!$I:$I,MATCH($A1819,'Medical Examinations'!$A:$A,0)),"Not Found")</f>
        <v>No</v>
      </c>
      <c r="F1819" s="6" t="str">
        <f>IFERROR(INDEX('Medical Examinations'!$J:$J,MATCH($A1819,'Medical Examinations'!$A:$A,0)),"Not Found")</f>
        <v>No</v>
      </c>
      <c r="G1819" s="6" t="str">
        <f>IFERROR(INDEX('Medical Examinations'!$F:$F,MATCH($A1819,'Medical Examinations'!$A:$A,0)),"Not Found")</f>
        <v>No</v>
      </c>
      <c r="H1819" s="6">
        <f>IFERROR(INDEX('Medical Examinations'!$L:$L,MATCH($A1819,'Medical Examinations'!$A:$A,0)),"Not Found")</f>
        <v>0</v>
      </c>
      <c r="I1819" s="6" t="str">
        <f>IFERROR(INDEX('Medical Examinations'!$K:$K,MATCH($A1819,'Medical Examinations'!$A:$A,0)),"Not Found")</f>
        <v>No</v>
      </c>
      <c r="J1819" s="6" t="str">
        <f>IFERROR(INDEX('Medical Examinations'!$M:$M,MATCH($A1819,'Medical Examinations'!$A:$A,0)),"Not Found")</f>
        <v>Obesity</v>
      </c>
      <c r="K1819" s="6" t="str">
        <f>IFERROR(INDEX('Medical Examinations'!$N:$N,MATCH($A1819,'Medical Examinations'!$A:$A,0)),"Not Found")</f>
        <v>Normal</v>
      </c>
      <c r="L1819" s="12">
        <f>IFERROR(INDEX('Hospitalisation Details'!$V:$V,MATCH($A1819,'Hospitalisation Details'!$A:$A,0)),"Not Found")</f>
        <v>0</v>
      </c>
      <c r="M1819" s="13">
        <f>IFERROR(INDEX('Hospitalisation Details'!$F:$F,MATCH($A1819,'Hospitalisation Details'!$A:$A,0)),"Not Found")</f>
        <v>4673.3900000000003</v>
      </c>
      <c r="N1819" s="6">
        <f>IFERROR(INDEX('Hospitalisation Details'!$S:$S,MATCH($A1819,'Hospitalisation Details'!$A:$A,0)),"Not Found")</f>
        <v>33067</v>
      </c>
      <c r="O1819" s="6">
        <f>IFERROR(INDEX('Hospitalisation Details'!$T:$T,MATCH($A1819,'Hospitalisation Details'!$A:$A,0)),"Not Found")</f>
        <v>32</v>
      </c>
      <c r="P1819" s="6">
        <f>IFERROR(INDEX('Hospitalisation Details'!$U:$U,MATCH($A1819,'Hospitalisation Details'!$A:$A,0)),"Not Found")</f>
        <v>0</v>
      </c>
      <c r="Q1819" s="6">
        <f>IFERROR(INDEX('Hospitalisation Details'!$W:$W,MATCH($A1819,'Hospitalisation Details'!$A:$A,0)),"Not Found")</f>
        <v>0</v>
      </c>
    </row>
    <row r="1820" spans="1:17" ht="15" customHeight="1" x14ac:dyDescent="0.3">
      <c r="A1820" s="6" t="str">
        <f>'Customer Names'!A1820</f>
        <v>Id1819</v>
      </c>
      <c r="B1820" s="6" t="str">
        <f>IFERROR(INDEX('Customer Names'!$D:$D,MATCH($A1820,'Customer Names'!$A:$A,0)),"Not Found")</f>
        <v>Colin</v>
      </c>
      <c r="C1820" s="6">
        <f>IFERROR(INDEX('Medical Examinations'!$B:$B,MATCH($A1820,'Medical Examinations'!$A:$A,0)),"Not Found")</f>
        <v>35.200000000000003</v>
      </c>
      <c r="D1820" s="6">
        <f>IFERROR(INDEX('Medical Examinations'!$C:$C,MATCH($A1820,'Medical Examinations'!$A:$A,0)),"Not Found")</f>
        <v>5.55</v>
      </c>
      <c r="E1820" s="6" t="str">
        <f>IFERROR(INDEX('Medical Examinations'!$I:$I,MATCH($A1820,'Medical Examinations'!$A:$A,0)),"Not Found")</f>
        <v>No</v>
      </c>
      <c r="F1820" s="6" t="str">
        <f>IFERROR(INDEX('Medical Examinations'!$J:$J,MATCH($A1820,'Medical Examinations'!$A:$A,0)),"Not Found")</f>
        <v>No</v>
      </c>
      <c r="G1820" s="6" t="str">
        <f>IFERROR(INDEX('Medical Examinations'!$F:$F,MATCH($A1820,'Medical Examinations'!$A:$A,0)),"Not Found")</f>
        <v>No</v>
      </c>
      <c r="H1820" s="6">
        <f>IFERROR(INDEX('Medical Examinations'!$L:$L,MATCH($A1820,'Medical Examinations'!$A:$A,0)),"Not Found")</f>
        <v>0</v>
      </c>
      <c r="I1820" s="6" t="str">
        <f>IFERROR(INDEX('Medical Examinations'!$K:$K,MATCH($A1820,'Medical Examinations'!$A:$A,0)),"Not Found")</f>
        <v>No</v>
      </c>
      <c r="J1820" s="6" t="str">
        <f>IFERROR(INDEX('Medical Examinations'!$M:$M,MATCH($A1820,'Medical Examinations'!$A:$A,0)),"Not Found")</f>
        <v>Obesity</v>
      </c>
      <c r="K1820" s="6" t="str">
        <f>IFERROR(INDEX('Medical Examinations'!$N:$N,MATCH($A1820,'Medical Examinations'!$A:$A,0)),"Not Found")</f>
        <v>Normal</v>
      </c>
      <c r="L1820" s="12">
        <f>IFERROR(INDEX('Hospitalisation Details'!$V:$V,MATCH($A1820,'Hospitalisation Details'!$A:$A,0)),"Not Found")</f>
        <v>0</v>
      </c>
      <c r="M1820" s="13">
        <f>IFERROR(INDEX('Hospitalisation Details'!$F:$F,MATCH($A1820,'Hospitalisation Details'!$A:$A,0)),"Not Found")</f>
        <v>4670.6400000000003</v>
      </c>
      <c r="N1820" s="6">
        <f>IFERROR(INDEX('Hospitalisation Details'!$S:$S,MATCH($A1820,'Hospitalisation Details'!$A:$A,0)),"Not Found")</f>
        <v>33142</v>
      </c>
      <c r="O1820" s="6">
        <f>IFERROR(INDEX('Hospitalisation Details'!$T:$T,MATCH($A1820,'Hospitalisation Details'!$A:$A,0)),"Not Found")</f>
        <v>32</v>
      </c>
      <c r="P1820" s="6">
        <f>IFERROR(INDEX('Hospitalisation Details'!$U:$U,MATCH($A1820,'Hospitalisation Details'!$A:$A,0)),"Not Found")</f>
        <v>0</v>
      </c>
      <c r="Q1820" s="6">
        <f>IFERROR(INDEX('Hospitalisation Details'!$W:$W,MATCH($A1820,'Hospitalisation Details'!$A:$A,0)),"Not Found")</f>
        <v>0</v>
      </c>
    </row>
    <row r="1821" spans="1:17" ht="15" customHeight="1" x14ac:dyDescent="0.3">
      <c r="A1821" s="6" t="str">
        <f>'Customer Names'!A1821</f>
        <v>Id1820</v>
      </c>
      <c r="B1821" s="6" t="str">
        <f>IFERROR(INDEX('Customer Names'!$D:$D,MATCH($A1821,'Customer Names'!$A:$A,0)),"Not Found")</f>
        <v>Rob</v>
      </c>
      <c r="C1821" s="6">
        <f>IFERROR(INDEX('Medical Examinations'!$B:$B,MATCH($A1821,'Medical Examinations'!$A:$A,0)),"Not Found")</f>
        <v>37.335000000000001</v>
      </c>
      <c r="D1821" s="6">
        <f>IFERROR(INDEX('Medical Examinations'!$C:$C,MATCH($A1821,'Medical Examinations'!$A:$A,0)),"Not Found")</f>
        <v>4.95</v>
      </c>
      <c r="E1821" s="6" t="str">
        <f>IFERROR(INDEX('Medical Examinations'!$I:$I,MATCH($A1821,'Medical Examinations'!$A:$A,0)),"Not Found")</f>
        <v>No</v>
      </c>
      <c r="F1821" s="6" t="str">
        <f>IFERROR(INDEX('Medical Examinations'!$J:$J,MATCH($A1821,'Medical Examinations'!$A:$A,0)),"Not Found")</f>
        <v>No</v>
      </c>
      <c r="G1821" s="6" t="str">
        <f>IFERROR(INDEX('Medical Examinations'!$F:$F,MATCH($A1821,'Medical Examinations'!$A:$A,0)),"Not Found")</f>
        <v>No</v>
      </c>
      <c r="H1821" s="6">
        <f>IFERROR(INDEX('Medical Examinations'!$L:$L,MATCH($A1821,'Medical Examinations'!$A:$A,0)),"Not Found")</f>
        <v>0</v>
      </c>
      <c r="I1821" s="6" t="str">
        <f>IFERROR(INDEX('Medical Examinations'!$K:$K,MATCH($A1821,'Medical Examinations'!$A:$A,0)),"Not Found")</f>
        <v>No</v>
      </c>
      <c r="J1821" s="6" t="str">
        <f>IFERROR(INDEX('Medical Examinations'!$M:$M,MATCH($A1821,'Medical Examinations'!$A:$A,0)),"Not Found")</f>
        <v>Obesity</v>
      </c>
      <c r="K1821" s="6" t="str">
        <f>IFERROR(INDEX('Medical Examinations'!$N:$N,MATCH($A1821,'Medical Examinations'!$A:$A,0)),"Not Found")</f>
        <v>Normal</v>
      </c>
      <c r="L1821" s="12">
        <f>IFERROR(INDEX('Hospitalisation Details'!$V:$V,MATCH($A1821,'Hospitalisation Details'!$A:$A,0)),"Not Found")</f>
        <v>0</v>
      </c>
      <c r="M1821" s="13">
        <f>IFERROR(INDEX('Hospitalisation Details'!$F:$F,MATCH($A1821,'Hospitalisation Details'!$A:$A,0)),"Not Found")</f>
        <v>4667.6099999999997</v>
      </c>
      <c r="N1821" s="6">
        <f>IFERROR(INDEX('Hospitalisation Details'!$S:$S,MATCH($A1821,'Hospitalisation Details'!$A:$A,0)),"Not Found")</f>
        <v>33090</v>
      </c>
      <c r="O1821" s="6">
        <f>IFERROR(INDEX('Hospitalisation Details'!$T:$T,MATCH($A1821,'Hospitalisation Details'!$A:$A,0)),"Not Found")</f>
        <v>32</v>
      </c>
      <c r="P1821" s="6">
        <f>IFERROR(INDEX('Hospitalisation Details'!$U:$U,MATCH($A1821,'Hospitalisation Details'!$A:$A,0)),"Not Found")</f>
        <v>0</v>
      </c>
      <c r="Q1821" s="6">
        <f>IFERROR(INDEX('Hospitalisation Details'!$W:$W,MATCH($A1821,'Hospitalisation Details'!$A:$A,0)),"Not Found")</f>
        <v>0</v>
      </c>
    </row>
    <row r="1822" spans="1:17" ht="15" customHeight="1" x14ac:dyDescent="0.3">
      <c r="A1822" s="6" t="str">
        <f>'Customer Names'!A1822</f>
        <v>Id1821</v>
      </c>
      <c r="B1822" s="6" t="str">
        <f>IFERROR(INDEX('Customer Names'!$D:$D,MATCH($A1822,'Customer Names'!$A:$A,0)),"Not Found")</f>
        <v>Patrick</v>
      </c>
      <c r="C1822" s="6">
        <f>IFERROR(INDEX('Medical Examinations'!$B:$B,MATCH($A1822,'Medical Examinations'!$A:$A,0)),"Not Found")</f>
        <v>27.265000000000001</v>
      </c>
      <c r="D1822" s="6">
        <f>IFERROR(INDEX('Medical Examinations'!$C:$C,MATCH($A1822,'Medical Examinations'!$A:$A,0)),"Not Found")</f>
        <v>6.46</v>
      </c>
      <c r="E1822" s="6" t="str">
        <f>IFERROR(INDEX('Medical Examinations'!$I:$I,MATCH($A1822,'Medical Examinations'!$A:$A,0)),"Not Found")</f>
        <v>Yes</v>
      </c>
      <c r="F1822" s="6" t="str">
        <f>IFERROR(INDEX('Medical Examinations'!$J:$J,MATCH($A1822,'Medical Examinations'!$A:$A,0)),"Not Found")</f>
        <v>No</v>
      </c>
      <c r="G1822" s="6" t="str">
        <f>IFERROR(INDEX('Medical Examinations'!$F:$F,MATCH($A1822,'Medical Examinations'!$A:$A,0)),"Not Found")</f>
        <v>No</v>
      </c>
      <c r="H1822" s="6">
        <f>IFERROR(INDEX('Medical Examinations'!$L:$L,MATCH($A1822,'Medical Examinations'!$A:$A,0)),"Not Found")</f>
        <v>0</v>
      </c>
      <c r="I1822" s="6" t="str">
        <f>IFERROR(INDEX('Medical Examinations'!$K:$K,MATCH($A1822,'Medical Examinations'!$A:$A,0)),"Not Found")</f>
        <v>No</v>
      </c>
      <c r="J1822" s="6" t="str">
        <f>IFERROR(INDEX('Medical Examinations'!$M:$M,MATCH($A1822,'Medical Examinations'!$A:$A,0)),"Not Found")</f>
        <v>Overweight</v>
      </c>
      <c r="K1822" s="6" t="str">
        <f>IFERROR(INDEX('Medical Examinations'!$N:$N,MATCH($A1822,'Medical Examinations'!$A:$A,0)),"Not Found")</f>
        <v>Diabetic</v>
      </c>
      <c r="L1822" s="12">
        <f>IFERROR(INDEX('Hospitalisation Details'!$V:$V,MATCH($A1822,'Hospitalisation Details'!$A:$A,0)),"Not Found")</f>
        <v>0</v>
      </c>
      <c r="M1822" s="13">
        <f>IFERROR(INDEX('Hospitalisation Details'!$F:$F,MATCH($A1822,'Hospitalisation Details'!$A:$A,0)),"Not Found")</f>
        <v>4661.29</v>
      </c>
      <c r="N1822" s="6">
        <f>IFERROR(INDEX('Hospitalisation Details'!$S:$S,MATCH($A1822,'Hospitalisation Details'!$A:$A,0)),"Not Found")</f>
        <v>35363</v>
      </c>
      <c r="O1822" s="6">
        <f>IFERROR(INDEX('Hospitalisation Details'!$T:$T,MATCH($A1822,'Hospitalisation Details'!$A:$A,0)),"Not Found")</f>
        <v>26</v>
      </c>
      <c r="P1822" s="6">
        <f>IFERROR(INDEX('Hospitalisation Details'!$U:$U,MATCH($A1822,'Hospitalisation Details'!$A:$A,0)),"Not Found")</f>
        <v>0</v>
      </c>
      <c r="Q1822" s="6">
        <f>IFERROR(INDEX('Hospitalisation Details'!$W:$W,MATCH($A1822,'Hospitalisation Details'!$A:$A,0)),"Not Found")</f>
        <v>0</v>
      </c>
    </row>
    <row r="1823" spans="1:17" ht="15" customHeight="1" x14ac:dyDescent="0.3">
      <c r="A1823" s="6" t="str">
        <f>'Customer Names'!A1823</f>
        <v>Id1822</v>
      </c>
      <c r="B1823" s="6" t="str">
        <f>IFERROR(INDEX('Customer Names'!$D:$D,MATCH($A1823,'Customer Names'!$A:$A,0)),"Not Found")</f>
        <v>Austin D</v>
      </c>
      <c r="C1823" s="6">
        <f>IFERROR(INDEX('Medical Examinations'!$B:$B,MATCH($A1823,'Medical Examinations'!$A:$A,0)),"Not Found")</f>
        <v>30.8</v>
      </c>
      <c r="D1823" s="6">
        <f>IFERROR(INDEX('Medical Examinations'!$C:$C,MATCH($A1823,'Medical Examinations'!$A:$A,0)),"Not Found")</f>
        <v>4.9000000000000004</v>
      </c>
      <c r="E1823" s="6" t="str">
        <f>IFERROR(INDEX('Medical Examinations'!$I:$I,MATCH($A1823,'Medical Examinations'!$A:$A,0)),"Not Found")</f>
        <v>Yes</v>
      </c>
      <c r="F1823" s="6" t="str">
        <f>IFERROR(INDEX('Medical Examinations'!$J:$J,MATCH($A1823,'Medical Examinations'!$A:$A,0)),"Not Found")</f>
        <v>No</v>
      </c>
      <c r="G1823" s="6" t="str">
        <f>IFERROR(INDEX('Medical Examinations'!$F:$F,MATCH($A1823,'Medical Examinations'!$A:$A,0)),"Not Found")</f>
        <v>No</v>
      </c>
      <c r="H1823" s="6">
        <f>IFERROR(INDEX('Medical Examinations'!$L:$L,MATCH($A1823,'Medical Examinations'!$A:$A,0)),"Not Found")</f>
        <v>0</v>
      </c>
      <c r="I1823" s="6" t="str">
        <f>IFERROR(INDEX('Medical Examinations'!$K:$K,MATCH($A1823,'Medical Examinations'!$A:$A,0)),"Not Found")</f>
        <v>No</v>
      </c>
      <c r="J1823" s="6" t="str">
        <f>IFERROR(INDEX('Medical Examinations'!$M:$M,MATCH($A1823,'Medical Examinations'!$A:$A,0)),"Not Found")</f>
        <v>Obesity</v>
      </c>
      <c r="K1823" s="6" t="str">
        <f>IFERROR(INDEX('Medical Examinations'!$N:$N,MATCH($A1823,'Medical Examinations'!$A:$A,0)),"Not Found")</f>
        <v>Normal</v>
      </c>
      <c r="L1823" s="12">
        <f>IFERROR(INDEX('Hospitalisation Details'!$V:$V,MATCH($A1823,'Hospitalisation Details'!$A:$A,0)),"Not Found")</f>
        <v>0</v>
      </c>
      <c r="M1823" s="13">
        <f>IFERROR(INDEX('Hospitalisation Details'!$F:$F,MATCH($A1823,'Hospitalisation Details'!$A:$A,0)),"Not Found")</f>
        <v>4646.76</v>
      </c>
      <c r="N1823" s="6">
        <f>IFERROR(INDEX('Hospitalisation Details'!$S:$S,MATCH($A1823,'Hospitalisation Details'!$A:$A,0)),"Not Found")</f>
        <v>31220</v>
      </c>
      <c r="O1823" s="6">
        <f>IFERROR(INDEX('Hospitalisation Details'!$T:$T,MATCH($A1823,'Hospitalisation Details'!$A:$A,0)),"Not Found")</f>
        <v>37</v>
      </c>
      <c r="P1823" s="6">
        <f>IFERROR(INDEX('Hospitalisation Details'!$U:$U,MATCH($A1823,'Hospitalisation Details'!$A:$A,0)),"Not Found")</f>
        <v>0</v>
      </c>
      <c r="Q1823" s="6">
        <f>IFERROR(INDEX('Hospitalisation Details'!$W:$W,MATCH($A1823,'Hospitalisation Details'!$A:$A,0)),"Not Found")</f>
        <v>0</v>
      </c>
    </row>
    <row r="1824" spans="1:17" ht="15" customHeight="1" x14ac:dyDescent="0.3">
      <c r="A1824" s="6" t="str">
        <f>'Customer Names'!A1824</f>
        <v>Id1823</v>
      </c>
      <c r="B1824" s="6" t="str">
        <f>IFERROR(INDEX('Customer Names'!$D:$D,MATCH($A1824,'Customer Names'!$A:$A,0)),"Not Found")</f>
        <v>Brittany</v>
      </c>
      <c r="C1824" s="6">
        <f>IFERROR(INDEX('Medical Examinations'!$B:$B,MATCH($A1824,'Medical Examinations'!$A:$A,0)),"Not Found")</f>
        <v>30.21</v>
      </c>
      <c r="D1824" s="6">
        <f>IFERROR(INDEX('Medical Examinations'!$C:$C,MATCH($A1824,'Medical Examinations'!$A:$A,0)),"Not Found")</f>
        <v>5.21</v>
      </c>
      <c r="E1824" s="6" t="str">
        <f>IFERROR(INDEX('Medical Examinations'!$I:$I,MATCH($A1824,'Medical Examinations'!$A:$A,0)),"Not Found")</f>
        <v>No</v>
      </c>
      <c r="F1824" s="6" t="str">
        <f>IFERROR(INDEX('Medical Examinations'!$J:$J,MATCH($A1824,'Medical Examinations'!$A:$A,0)),"Not Found")</f>
        <v>No</v>
      </c>
      <c r="G1824" s="6" t="str">
        <f>IFERROR(INDEX('Medical Examinations'!$F:$F,MATCH($A1824,'Medical Examinations'!$A:$A,0)),"Not Found")</f>
        <v>No</v>
      </c>
      <c r="H1824" s="6">
        <f>IFERROR(INDEX('Medical Examinations'!$L:$L,MATCH($A1824,'Medical Examinations'!$A:$A,0)),"Not Found")</f>
        <v>1</v>
      </c>
      <c r="I1824" s="6" t="str">
        <f>IFERROR(INDEX('Medical Examinations'!$K:$K,MATCH($A1824,'Medical Examinations'!$A:$A,0)),"Not Found")</f>
        <v>No</v>
      </c>
      <c r="J1824" s="6" t="str">
        <f>IFERROR(INDEX('Medical Examinations'!$M:$M,MATCH($A1824,'Medical Examinations'!$A:$A,0)),"Not Found")</f>
        <v>Obesity</v>
      </c>
      <c r="K1824" s="6" t="str">
        <f>IFERROR(INDEX('Medical Examinations'!$N:$N,MATCH($A1824,'Medical Examinations'!$A:$A,0)),"Not Found")</f>
        <v>Normal</v>
      </c>
      <c r="L1824" s="12">
        <f>IFERROR(INDEX('Hospitalisation Details'!$V:$V,MATCH($A1824,'Hospitalisation Details'!$A:$A,0)),"Not Found")</f>
        <v>0</v>
      </c>
      <c r="M1824" s="13">
        <f>IFERROR(INDEX('Hospitalisation Details'!$F:$F,MATCH($A1824,'Hospitalisation Details'!$A:$A,0)),"Not Found")</f>
        <v>4618.08</v>
      </c>
      <c r="N1824" s="6">
        <f>IFERROR(INDEX('Hospitalisation Details'!$S:$S,MATCH($A1824,'Hospitalisation Details'!$A:$A,0)),"Not Found")</f>
        <v>35975</v>
      </c>
      <c r="O1824" s="6">
        <f>IFERROR(INDEX('Hospitalisation Details'!$T:$T,MATCH($A1824,'Hospitalisation Details'!$A:$A,0)),"Not Found")</f>
        <v>24</v>
      </c>
      <c r="P1824" s="6">
        <f>IFERROR(INDEX('Hospitalisation Details'!$U:$U,MATCH($A1824,'Hospitalisation Details'!$A:$A,0)),"Not Found")</f>
        <v>0</v>
      </c>
      <c r="Q1824" s="6">
        <f>IFERROR(INDEX('Hospitalisation Details'!$W:$W,MATCH($A1824,'Hospitalisation Details'!$A:$A,0)),"Not Found")</f>
        <v>0</v>
      </c>
    </row>
    <row r="1825" spans="1:17" ht="15" customHeight="1" x14ac:dyDescent="0.3">
      <c r="A1825" s="6" t="str">
        <f>'Customer Names'!A1825</f>
        <v>Id1824</v>
      </c>
      <c r="B1825" s="6" t="str">
        <f>IFERROR(INDEX('Customer Names'!$D:$D,MATCH($A1825,'Customer Names'!$A:$A,0)),"Not Found")</f>
        <v>Matthew T</v>
      </c>
      <c r="C1825" s="6">
        <f>IFERROR(INDEX('Medical Examinations'!$B:$B,MATCH($A1825,'Medical Examinations'!$A:$A,0)),"Not Found")</f>
        <v>35.340000000000003</v>
      </c>
      <c r="D1825" s="6">
        <f>IFERROR(INDEX('Medical Examinations'!$C:$C,MATCH($A1825,'Medical Examinations'!$A:$A,0)),"Not Found")</f>
        <v>4.13</v>
      </c>
      <c r="E1825" s="6" t="str">
        <f>IFERROR(INDEX('Medical Examinations'!$I:$I,MATCH($A1825,'Medical Examinations'!$A:$A,0)),"Not Found")</f>
        <v>No</v>
      </c>
      <c r="F1825" s="6" t="str">
        <f>IFERROR(INDEX('Medical Examinations'!$J:$J,MATCH($A1825,'Medical Examinations'!$A:$A,0)),"Not Found")</f>
        <v>Yes</v>
      </c>
      <c r="G1825" s="6" t="str">
        <f>IFERROR(INDEX('Medical Examinations'!$F:$F,MATCH($A1825,'Medical Examinations'!$A:$A,0)),"Not Found")</f>
        <v>No</v>
      </c>
      <c r="H1825" s="6">
        <f>IFERROR(INDEX('Medical Examinations'!$L:$L,MATCH($A1825,'Medical Examinations'!$A:$A,0)),"Not Found")</f>
        <v>1</v>
      </c>
      <c r="I1825" s="6" t="str">
        <f>IFERROR(INDEX('Medical Examinations'!$K:$K,MATCH($A1825,'Medical Examinations'!$A:$A,0)),"Not Found")</f>
        <v>No</v>
      </c>
      <c r="J1825" s="6" t="str">
        <f>IFERROR(INDEX('Medical Examinations'!$M:$M,MATCH($A1825,'Medical Examinations'!$A:$A,0)),"Not Found")</f>
        <v>Obesity</v>
      </c>
      <c r="K1825" s="6" t="str">
        <f>IFERROR(INDEX('Medical Examinations'!$N:$N,MATCH($A1825,'Medical Examinations'!$A:$A,0)),"Not Found")</f>
        <v>Normal</v>
      </c>
      <c r="L1825" s="12">
        <f>IFERROR(INDEX('Hospitalisation Details'!$V:$V,MATCH($A1825,'Hospitalisation Details'!$A:$A,0)),"Not Found")</f>
        <v>0</v>
      </c>
      <c r="M1825" s="13">
        <f>IFERROR(INDEX('Hospitalisation Details'!$F:$F,MATCH($A1825,'Hospitalisation Details'!$A:$A,0)),"Not Found")</f>
        <v>4608.03</v>
      </c>
      <c r="N1825" s="6">
        <f>IFERROR(INDEX('Hospitalisation Details'!$S:$S,MATCH($A1825,'Hospitalisation Details'!$A:$A,0)),"Not Found")</f>
        <v>36709</v>
      </c>
      <c r="O1825" s="6">
        <f>IFERROR(INDEX('Hospitalisation Details'!$T:$T,MATCH($A1825,'Hospitalisation Details'!$A:$A,0)),"Not Found")</f>
        <v>22</v>
      </c>
      <c r="P1825" s="6">
        <f>IFERROR(INDEX('Hospitalisation Details'!$U:$U,MATCH($A1825,'Hospitalisation Details'!$A:$A,0)),"Not Found")</f>
        <v>0</v>
      </c>
      <c r="Q1825" s="6">
        <f>IFERROR(INDEX('Hospitalisation Details'!$W:$W,MATCH($A1825,'Hospitalisation Details'!$A:$A,0)),"Not Found")</f>
        <v>0</v>
      </c>
    </row>
    <row r="1826" spans="1:17" ht="15" customHeight="1" x14ac:dyDescent="0.3">
      <c r="A1826" s="6" t="str">
        <f>'Customer Names'!A1826</f>
        <v>Id1825</v>
      </c>
      <c r="B1826" s="6" t="str">
        <f>IFERROR(INDEX('Customer Names'!$D:$D,MATCH($A1826,'Customer Names'!$A:$A,0)),"Not Found")</f>
        <v>Becky G.</v>
      </c>
      <c r="C1826" s="6">
        <f>IFERROR(INDEX('Medical Examinations'!$B:$B,MATCH($A1826,'Medical Examinations'!$A:$A,0)),"Not Found")</f>
        <v>26.695</v>
      </c>
      <c r="D1826" s="6">
        <f>IFERROR(INDEX('Medical Examinations'!$C:$C,MATCH($A1826,'Medical Examinations'!$A:$A,0)),"Not Found")</f>
        <v>5.28</v>
      </c>
      <c r="E1826" s="6" t="str">
        <f>IFERROR(INDEX('Medical Examinations'!$I:$I,MATCH($A1826,'Medical Examinations'!$A:$A,0)),"Not Found")</f>
        <v>No</v>
      </c>
      <c r="F1826" s="6" t="str">
        <f>IFERROR(INDEX('Medical Examinations'!$J:$J,MATCH($A1826,'Medical Examinations'!$A:$A,0)),"Not Found")</f>
        <v>No</v>
      </c>
      <c r="G1826" s="6" t="str">
        <f>IFERROR(INDEX('Medical Examinations'!$F:$F,MATCH($A1826,'Medical Examinations'!$A:$A,0)),"Not Found")</f>
        <v>No</v>
      </c>
      <c r="H1826" s="6">
        <f>IFERROR(INDEX('Medical Examinations'!$L:$L,MATCH($A1826,'Medical Examinations'!$A:$A,0)),"Not Found")</f>
        <v>0</v>
      </c>
      <c r="I1826" s="6" t="str">
        <f>IFERROR(INDEX('Medical Examinations'!$K:$K,MATCH($A1826,'Medical Examinations'!$A:$A,0)),"Not Found")</f>
        <v>No</v>
      </c>
      <c r="J1826" s="6" t="str">
        <f>IFERROR(INDEX('Medical Examinations'!$M:$M,MATCH($A1826,'Medical Examinations'!$A:$A,0)),"Not Found")</f>
        <v>Overweight</v>
      </c>
      <c r="K1826" s="6" t="str">
        <f>IFERROR(INDEX('Medical Examinations'!$N:$N,MATCH($A1826,'Medical Examinations'!$A:$A,0)),"Not Found")</f>
        <v>Normal</v>
      </c>
      <c r="L1826" s="12">
        <f>IFERROR(INDEX('Hospitalisation Details'!$V:$V,MATCH($A1826,'Hospitalisation Details'!$A:$A,0)),"Not Found")</f>
        <v>0</v>
      </c>
      <c r="M1826" s="13">
        <f>IFERROR(INDEX('Hospitalisation Details'!$F:$F,MATCH($A1826,'Hospitalisation Details'!$A:$A,0)),"Not Found")</f>
        <v>4571.41</v>
      </c>
      <c r="N1826" s="6">
        <f>IFERROR(INDEX('Hospitalisation Details'!$S:$S,MATCH($A1826,'Hospitalisation Details'!$A:$A,0)),"Not Found")</f>
        <v>32769</v>
      </c>
      <c r="O1826" s="6">
        <f>IFERROR(INDEX('Hospitalisation Details'!$T:$T,MATCH($A1826,'Hospitalisation Details'!$A:$A,0)),"Not Found")</f>
        <v>33</v>
      </c>
      <c r="P1826" s="6">
        <f>IFERROR(INDEX('Hospitalisation Details'!$U:$U,MATCH($A1826,'Hospitalisation Details'!$A:$A,0)),"Not Found")</f>
        <v>0</v>
      </c>
      <c r="Q1826" s="6">
        <f>IFERROR(INDEX('Hospitalisation Details'!$W:$W,MATCH($A1826,'Hospitalisation Details'!$A:$A,0)),"Not Found")</f>
        <v>0</v>
      </c>
    </row>
    <row r="1827" spans="1:17" ht="15" customHeight="1" x14ac:dyDescent="0.3">
      <c r="A1827" s="6" t="str">
        <f>'Customer Names'!A1827</f>
        <v>Id1826</v>
      </c>
      <c r="B1827" s="6" t="str">
        <f>IFERROR(INDEX('Customer Names'!$D:$D,MATCH($A1827,'Customer Names'!$A:$A,0)),"Not Found")</f>
        <v>Virginie</v>
      </c>
      <c r="C1827" s="6">
        <f>IFERROR(INDEX('Medical Examinations'!$B:$B,MATCH($A1827,'Medical Examinations'!$A:$A,0)),"Not Found")</f>
        <v>29.355</v>
      </c>
      <c r="D1827" s="6">
        <f>IFERROR(INDEX('Medical Examinations'!$C:$C,MATCH($A1827,'Medical Examinations'!$A:$A,0)),"Not Found")</f>
        <v>4.68</v>
      </c>
      <c r="E1827" s="6" t="str">
        <f>IFERROR(INDEX('Medical Examinations'!$I:$I,MATCH($A1827,'Medical Examinations'!$A:$A,0)),"Not Found")</f>
        <v>Yes</v>
      </c>
      <c r="F1827" s="6" t="str">
        <f>IFERROR(INDEX('Medical Examinations'!$J:$J,MATCH($A1827,'Medical Examinations'!$A:$A,0)),"Not Found")</f>
        <v>No</v>
      </c>
      <c r="G1827" s="6" t="str">
        <f>IFERROR(INDEX('Medical Examinations'!$F:$F,MATCH($A1827,'Medical Examinations'!$A:$A,0)),"Not Found")</f>
        <v>No</v>
      </c>
      <c r="H1827" s="6">
        <f>IFERROR(INDEX('Medical Examinations'!$L:$L,MATCH($A1827,'Medical Examinations'!$A:$A,0)),"Not Found")</f>
        <v>0</v>
      </c>
      <c r="I1827" s="6" t="str">
        <f>IFERROR(INDEX('Medical Examinations'!$K:$K,MATCH($A1827,'Medical Examinations'!$A:$A,0)),"Not Found")</f>
        <v>No</v>
      </c>
      <c r="J1827" s="6" t="str">
        <f>IFERROR(INDEX('Medical Examinations'!$M:$M,MATCH($A1827,'Medical Examinations'!$A:$A,0)),"Not Found")</f>
        <v>Overweight</v>
      </c>
      <c r="K1827" s="6" t="str">
        <f>IFERROR(INDEX('Medical Examinations'!$N:$N,MATCH($A1827,'Medical Examinations'!$A:$A,0)),"Not Found")</f>
        <v>Normal</v>
      </c>
      <c r="L1827" s="12">
        <f>IFERROR(INDEX('Hospitalisation Details'!$V:$V,MATCH($A1827,'Hospitalisation Details'!$A:$A,0)),"Not Found")</f>
        <v>0</v>
      </c>
      <c r="M1827" s="13">
        <f>IFERROR(INDEX('Hospitalisation Details'!$F:$F,MATCH($A1827,'Hospitalisation Details'!$A:$A,0)),"Not Found")</f>
        <v>4564.1899999999996</v>
      </c>
      <c r="N1827" s="6">
        <f>IFERROR(INDEX('Hospitalisation Details'!$S:$S,MATCH($A1827,'Hospitalisation Details'!$A:$A,0)),"Not Found")</f>
        <v>35424</v>
      </c>
      <c r="O1827" s="6">
        <f>IFERROR(INDEX('Hospitalisation Details'!$T:$T,MATCH($A1827,'Hospitalisation Details'!$A:$A,0)),"Not Found")</f>
        <v>26</v>
      </c>
      <c r="P1827" s="6">
        <f>IFERROR(INDEX('Hospitalisation Details'!$U:$U,MATCH($A1827,'Hospitalisation Details'!$A:$A,0)),"Not Found")</f>
        <v>0</v>
      </c>
      <c r="Q1827" s="6">
        <f>IFERROR(INDEX('Hospitalisation Details'!$W:$W,MATCH($A1827,'Hospitalisation Details'!$A:$A,0)),"Not Found")</f>
        <v>0</v>
      </c>
    </row>
    <row r="1828" spans="1:17" ht="15" customHeight="1" x14ac:dyDescent="0.3">
      <c r="A1828" s="6" t="str">
        <f>'Customer Names'!A1828</f>
        <v>Id1827</v>
      </c>
      <c r="B1828" s="6" t="str">
        <f>IFERROR(INDEX('Customer Names'!$D:$D,MATCH($A1828,'Customer Names'!$A:$A,0)),"Not Found")</f>
        <v>Allison A</v>
      </c>
      <c r="C1828" s="6">
        <f>IFERROR(INDEX('Medical Examinations'!$B:$B,MATCH($A1828,'Medical Examinations'!$A:$A,0)),"Not Found")</f>
        <v>29.59</v>
      </c>
      <c r="D1828" s="6">
        <f>IFERROR(INDEX('Medical Examinations'!$C:$C,MATCH($A1828,'Medical Examinations'!$A:$A,0)),"Not Found")</f>
        <v>4.0599999999999996</v>
      </c>
      <c r="E1828" s="6" t="str">
        <f>IFERROR(INDEX('Medical Examinations'!$I:$I,MATCH($A1828,'Medical Examinations'!$A:$A,0)),"Not Found")</f>
        <v>No</v>
      </c>
      <c r="F1828" s="6" t="str">
        <f>IFERROR(INDEX('Medical Examinations'!$J:$J,MATCH($A1828,'Medical Examinations'!$A:$A,0)),"Not Found")</f>
        <v>No</v>
      </c>
      <c r="G1828" s="6" t="str">
        <f>IFERROR(INDEX('Medical Examinations'!$F:$F,MATCH($A1828,'Medical Examinations'!$A:$A,0)),"Not Found")</f>
        <v>No</v>
      </c>
      <c r="H1828" s="6">
        <f>IFERROR(INDEX('Medical Examinations'!$L:$L,MATCH($A1828,'Medical Examinations'!$A:$A,0)),"Not Found")</f>
        <v>0</v>
      </c>
      <c r="I1828" s="6" t="str">
        <f>IFERROR(INDEX('Medical Examinations'!$K:$K,MATCH($A1828,'Medical Examinations'!$A:$A,0)),"Not Found")</f>
        <v>No</v>
      </c>
      <c r="J1828" s="6" t="str">
        <f>IFERROR(INDEX('Medical Examinations'!$M:$M,MATCH($A1828,'Medical Examinations'!$A:$A,0)),"Not Found")</f>
        <v>Overweight</v>
      </c>
      <c r="K1828" s="6" t="str">
        <f>IFERROR(INDEX('Medical Examinations'!$N:$N,MATCH($A1828,'Medical Examinations'!$A:$A,0)),"Not Found")</f>
        <v>Normal</v>
      </c>
      <c r="L1828" s="12">
        <f>IFERROR(INDEX('Hospitalisation Details'!$V:$V,MATCH($A1828,'Hospitalisation Details'!$A:$A,0)),"Not Found")</f>
        <v>0</v>
      </c>
      <c r="M1828" s="13">
        <f>IFERROR(INDEX('Hospitalisation Details'!$F:$F,MATCH($A1828,'Hospitalisation Details'!$A:$A,0)),"Not Found")</f>
        <v>4562.84</v>
      </c>
      <c r="N1828" s="6">
        <f>IFERROR(INDEX('Hospitalisation Details'!$S:$S,MATCH($A1828,'Hospitalisation Details'!$A:$A,0)),"Not Found")</f>
        <v>33136</v>
      </c>
      <c r="O1828" s="6">
        <f>IFERROR(INDEX('Hospitalisation Details'!$T:$T,MATCH($A1828,'Hospitalisation Details'!$A:$A,0)),"Not Found")</f>
        <v>32</v>
      </c>
      <c r="P1828" s="6">
        <f>IFERROR(INDEX('Hospitalisation Details'!$U:$U,MATCH($A1828,'Hospitalisation Details'!$A:$A,0)),"Not Found")</f>
        <v>0</v>
      </c>
      <c r="Q1828" s="6">
        <f>IFERROR(INDEX('Hospitalisation Details'!$W:$W,MATCH($A1828,'Hospitalisation Details'!$A:$A,0)),"Not Found")</f>
        <v>0</v>
      </c>
    </row>
    <row r="1829" spans="1:17" ht="15" customHeight="1" x14ac:dyDescent="0.3">
      <c r="A1829" s="6" t="str">
        <f>'Customer Names'!A1829</f>
        <v>Id1828</v>
      </c>
      <c r="B1829" s="6" t="str">
        <f>IFERROR(INDEX('Customer Names'!$D:$D,MATCH($A1829,'Customer Names'!$A:$A,0)),"Not Found")</f>
        <v>Julie</v>
      </c>
      <c r="C1829" s="6">
        <f>IFERROR(INDEX('Medical Examinations'!$B:$B,MATCH($A1829,'Medical Examinations'!$A:$A,0)),"Not Found")</f>
        <v>31.35</v>
      </c>
      <c r="D1829" s="6">
        <f>IFERROR(INDEX('Medical Examinations'!$C:$C,MATCH($A1829,'Medical Examinations'!$A:$A,0)),"Not Found")</f>
        <v>4.2</v>
      </c>
      <c r="E1829" s="6" t="str">
        <f>IFERROR(INDEX('Medical Examinations'!$I:$I,MATCH($A1829,'Medical Examinations'!$A:$A,0)),"Not Found")</f>
        <v>No</v>
      </c>
      <c r="F1829" s="6" t="str">
        <f>IFERROR(INDEX('Medical Examinations'!$J:$J,MATCH($A1829,'Medical Examinations'!$A:$A,0)),"Not Found")</f>
        <v>Yes</v>
      </c>
      <c r="G1829" s="6" t="str">
        <f>IFERROR(INDEX('Medical Examinations'!$F:$F,MATCH($A1829,'Medical Examinations'!$A:$A,0)),"Not Found")</f>
        <v>No</v>
      </c>
      <c r="H1829" s="6">
        <f>IFERROR(INDEX('Medical Examinations'!$L:$L,MATCH($A1829,'Medical Examinations'!$A:$A,0)),"Not Found")</f>
        <v>1</v>
      </c>
      <c r="I1829" s="6" t="str">
        <f>IFERROR(INDEX('Medical Examinations'!$K:$K,MATCH($A1829,'Medical Examinations'!$A:$A,0)),"Not Found")</f>
        <v>No</v>
      </c>
      <c r="J1829" s="6" t="str">
        <f>IFERROR(INDEX('Medical Examinations'!$M:$M,MATCH($A1829,'Medical Examinations'!$A:$A,0)),"Not Found")</f>
        <v>Obesity</v>
      </c>
      <c r="K1829" s="6" t="str">
        <f>IFERROR(INDEX('Medical Examinations'!$N:$N,MATCH($A1829,'Medical Examinations'!$A:$A,0)),"Not Found")</f>
        <v>Normal</v>
      </c>
      <c r="L1829" s="12">
        <f>IFERROR(INDEX('Hospitalisation Details'!$V:$V,MATCH($A1829,'Hospitalisation Details'!$A:$A,0)),"Not Found")</f>
        <v>0</v>
      </c>
      <c r="M1829" s="13">
        <f>IFERROR(INDEX('Hospitalisation Details'!$F:$F,MATCH($A1829,'Hospitalisation Details'!$A:$A,0)),"Not Found")</f>
        <v>4561.1899999999996</v>
      </c>
      <c r="N1829" s="6">
        <f>IFERROR(INDEX('Hospitalisation Details'!$S:$S,MATCH($A1829,'Hospitalisation Details'!$A:$A,0)),"Not Found")</f>
        <v>38343</v>
      </c>
      <c r="O1829" s="6">
        <f>IFERROR(INDEX('Hospitalisation Details'!$T:$T,MATCH($A1829,'Hospitalisation Details'!$A:$A,0)),"Not Found")</f>
        <v>18</v>
      </c>
      <c r="P1829" s="6">
        <f>IFERROR(INDEX('Hospitalisation Details'!$U:$U,MATCH($A1829,'Hospitalisation Details'!$A:$A,0)),"Not Found")</f>
        <v>0</v>
      </c>
      <c r="Q1829" s="6">
        <f>IFERROR(INDEX('Hospitalisation Details'!$W:$W,MATCH($A1829,'Hospitalisation Details'!$A:$A,0)),"Not Found")</f>
        <v>0</v>
      </c>
    </row>
    <row r="1830" spans="1:17" ht="15" customHeight="1" x14ac:dyDescent="0.3">
      <c r="A1830" s="6" t="str">
        <f>'Customer Names'!A1830</f>
        <v>Id1829</v>
      </c>
      <c r="B1830" s="6" t="str">
        <f>IFERROR(INDEX('Customer Names'!$D:$D,MATCH($A1830,'Customer Names'!$A:$A,0)),"Not Found")</f>
        <v>Katherine</v>
      </c>
      <c r="C1830" s="6">
        <f>IFERROR(INDEX('Medical Examinations'!$B:$B,MATCH($A1830,'Medical Examinations'!$A:$A,0)),"Not Found")</f>
        <v>20.52</v>
      </c>
      <c r="D1830" s="6">
        <f>IFERROR(INDEX('Medical Examinations'!$C:$C,MATCH($A1830,'Medical Examinations'!$A:$A,0)),"Not Found")</f>
        <v>4.83</v>
      </c>
      <c r="E1830" s="6" t="str">
        <f>IFERROR(INDEX('Medical Examinations'!$I:$I,MATCH($A1830,'Medical Examinations'!$A:$A,0)),"Not Found")</f>
        <v>No</v>
      </c>
      <c r="F1830" s="6" t="str">
        <f>IFERROR(INDEX('Medical Examinations'!$J:$J,MATCH($A1830,'Medical Examinations'!$A:$A,0)),"Not Found")</f>
        <v>No</v>
      </c>
      <c r="G1830" s="6" t="str">
        <f>IFERROR(INDEX('Medical Examinations'!$F:$F,MATCH($A1830,'Medical Examinations'!$A:$A,0)),"Not Found")</f>
        <v>No</v>
      </c>
      <c r="H1830" s="6">
        <f>IFERROR(INDEX('Medical Examinations'!$L:$L,MATCH($A1830,'Medical Examinations'!$A:$A,0)),"Not Found")</f>
        <v>0</v>
      </c>
      <c r="I1830" s="6" t="str">
        <f>IFERROR(INDEX('Medical Examinations'!$K:$K,MATCH($A1830,'Medical Examinations'!$A:$A,0)),"Not Found")</f>
        <v>No</v>
      </c>
      <c r="J1830" s="6" t="str">
        <f>IFERROR(INDEX('Medical Examinations'!$M:$M,MATCH($A1830,'Medical Examinations'!$A:$A,0)),"Not Found")</f>
        <v>Normal Weight</v>
      </c>
      <c r="K1830" s="6" t="str">
        <f>IFERROR(INDEX('Medical Examinations'!$N:$N,MATCH($A1830,'Medical Examinations'!$A:$A,0)),"Not Found")</f>
        <v>Normal</v>
      </c>
      <c r="L1830" s="12">
        <f>IFERROR(INDEX('Hospitalisation Details'!$V:$V,MATCH($A1830,'Hospitalisation Details'!$A:$A,0)),"Not Found")</f>
        <v>0</v>
      </c>
      <c r="M1830" s="13">
        <f>IFERROR(INDEX('Hospitalisation Details'!$F:$F,MATCH($A1830,'Hospitalisation Details'!$A:$A,0)),"Not Found")</f>
        <v>4544.2299999999996</v>
      </c>
      <c r="N1830" s="6">
        <f>IFERROR(INDEX('Hospitalisation Details'!$S:$S,MATCH($A1830,'Hospitalisation Details'!$A:$A,0)),"Not Found")</f>
        <v>33194</v>
      </c>
      <c r="O1830" s="6">
        <f>IFERROR(INDEX('Hospitalisation Details'!$T:$T,MATCH($A1830,'Hospitalisation Details'!$A:$A,0)),"Not Found")</f>
        <v>32</v>
      </c>
      <c r="P1830" s="6">
        <f>IFERROR(INDEX('Hospitalisation Details'!$U:$U,MATCH($A1830,'Hospitalisation Details'!$A:$A,0)),"Not Found")</f>
        <v>0</v>
      </c>
      <c r="Q1830" s="6">
        <f>IFERROR(INDEX('Hospitalisation Details'!$W:$W,MATCH($A1830,'Hospitalisation Details'!$A:$A,0)),"Not Found")</f>
        <v>0</v>
      </c>
    </row>
    <row r="1831" spans="1:17" ht="15" customHeight="1" x14ac:dyDescent="0.3">
      <c r="A1831" s="6" t="str">
        <f>'Customer Names'!A1831</f>
        <v>Id1830</v>
      </c>
      <c r="B1831" s="6" t="str">
        <f>IFERROR(INDEX('Customer Names'!$D:$D,MATCH($A1831,'Customer Names'!$A:$A,0)),"Not Found")</f>
        <v>Caleb</v>
      </c>
      <c r="C1831" s="6">
        <f>IFERROR(INDEX('Medical Examinations'!$B:$B,MATCH($A1831,'Medical Examinations'!$A:$A,0)),"Not Found")</f>
        <v>42.9</v>
      </c>
      <c r="D1831" s="6">
        <f>IFERROR(INDEX('Medical Examinations'!$C:$C,MATCH($A1831,'Medical Examinations'!$A:$A,0)),"Not Found")</f>
        <v>4.87</v>
      </c>
      <c r="E1831" s="6" t="str">
        <f>IFERROR(INDEX('Medical Examinations'!$I:$I,MATCH($A1831,'Medical Examinations'!$A:$A,0)),"Not Found")</f>
        <v>Yes</v>
      </c>
      <c r="F1831" s="6" t="str">
        <f>IFERROR(INDEX('Medical Examinations'!$J:$J,MATCH($A1831,'Medical Examinations'!$A:$A,0)),"Not Found")</f>
        <v>No</v>
      </c>
      <c r="G1831" s="6" t="str">
        <f>IFERROR(INDEX('Medical Examinations'!$F:$F,MATCH($A1831,'Medical Examinations'!$A:$A,0)),"Not Found")</f>
        <v>No</v>
      </c>
      <c r="H1831" s="6">
        <f>IFERROR(INDEX('Medical Examinations'!$L:$L,MATCH($A1831,'Medical Examinations'!$A:$A,0)),"Not Found")</f>
        <v>1</v>
      </c>
      <c r="I1831" s="6" t="str">
        <f>IFERROR(INDEX('Medical Examinations'!$K:$K,MATCH($A1831,'Medical Examinations'!$A:$A,0)),"Not Found")</f>
        <v>No</v>
      </c>
      <c r="J1831" s="6" t="str">
        <f>IFERROR(INDEX('Medical Examinations'!$M:$M,MATCH($A1831,'Medical Examinations'!$A:$A,0)),"Not Found")</f>
        <v>Obesity</v>
      </c>
      <c r="K1831" s="6" t="str">
        <f>IFERROR(INDEX('Medical Examinations'!$N:$N,MATCH($A1831,'Medical Examinations'!$A:$A,0)),"Not Found")</f>
        <v>Normal</v>
      </c>
      <c r="L1831" s="12">
        <f>IFERROR(INDEX('Hospitalisation Details'!$V:$V,MATCH($A1831,'Hospitalisation Details'!$A:$A,0)),"Not Found")</f>
        <v>0</v>
      </c>
      <c r="M1831" s="13">
        <f>IFERROR(INDEX('Hospitalisation Details'!$F:$F,MATCH($A1831,'Hospitalisation Details'!$A:$A,0)),"Not Found")</f>
        <v>4536.26</v>
      </c>
      <c r="N1831" s="6">
        <f>IFERROR(INDEX('Hospitalisation Details'!$S:$S,MATCH($A1831,'Hospitalisation Details'!$A:$A,0)),"Not Found")</f>
        <v>32307</v>
      </c>
      <c r="O1831" s="6">
        <f>IFERROR(INDEX('Hospitalisation Details'!$T:$T,MATCH($A1831,'Hospitalisation Details'!$A:$A,0)),"Not Found")</f>
        <v>34</v>
      </c>
      <c r="P1831" s="6">
        <f>IFERROR(INDEX('Hospitalisation Details'!$U:$U,MATCH($A1831,'Hospitalisation Details'!$A:$A,0)),"Not Found")</f>
        <v>0</v>
      </c>
      <c r="Q1831" s="6">
        <f>IFERROR(INDEX('Hospitalisation Details'!$W:$W,MATCH($A1831,'Hospitalisation Details'!$A:$A,0)),"Not Found")</f>
        <v>0</v>
      </c>
    </row>
    <row r="1832" spans="1:17" ht="15" customHeight="1" x14ac:dyDescent="0.3">
      <c r="A1832" s="6" t="str">
        <f>'Customer Names'!A1832</f>
        <v>Id1831</v>
      </c>
      <c r="B1832" s="6" t="str">
        <f>IFERROR(INDEX('Customer Names'!$D:$D,MATCH($A1832,'Customer Names'!$A:$A,0)),"Not Found")</f>
        <v>Jaime</v>
      </c>
      <c r="C1832" s="6">
        <f>IFERROR(INDEX('Medical Examinations'!$B:$B,MATCH($A1832,'Medical Examinations'!$A:$A,0)),"Not Found")</f>
        <v>24.6</v>
      </c>
      <c r="D1832" s="6">
        <f>IFERROR(INDEX('Medical Examinations'!$C:$C,MATCH($A1832,'Medical Examinations'!$A:$A,0)),"Not Found")</f>
        <v>5.86</v>
      </c>
      <c r="E1832" s="6" t="str">
        <f>IFERROR(INDEX('Medical Examinations'!$I:$I,MATCH($A1832,'Medical Examinations'!$A:$A,0)),"Not Found")</f>
        <v>No</v>
      </c>
      <c r="F1832" s="6" t="str">
        <f>IFERROR(INDEX('Medical Examinations'!$J:$J,MATCH($A1832,'Medical Examinations'!$A:$A,0)),"Not Found")</f>
        <v>No</v>
      </c>
      <c r="G1832" s="6" t="str">
        <f>IFERROR(INDEX('Medical Examinations'!$F:$F,MATCH($A1832,'Medical Examinations'!$A:$A,0)),"Not Found")</f>
        <v>Yes</v>
      </c>
      <c r="H1832" s="6">
        <f>IFERROR(INDEX('Medical Examinations'!$L:$L,MATCH($A1832,'Medical Examinations'!$A:$A,0)),"Not Found")</f>
        <v>1</v>
      </c>
      <c r="I1832" s="6" t="str">
        <f>IFERROR(INDEX('Medical Examinations'!$K:$K,MATCH($A1832,'Medical Examinations'!$A:$A,0)),"Not Found")</f>
        <v>No</v>
      </c>
      <c r="J1832" s="6" t="str">
        <f>IFERROR(INDEX('Medical Examinations'!$M:$M,MATCH($A1832,'Medical Examinations'!$A:$A,0)),"Not Found")</f>
        <v>Normal Weight</v>
      </c>
      <c r="K1832" s="6" t="str">
        <f>IFERROR(INDEX('Medical Examinations'!$N:$N,MATCH($A1832,'Medical Examinations'!$A:$A,0)),"Not Found")</f>
        <v>Prediabetic</v>
      </c>
      <c r="L1832" s="12">
        <f>IFERROR(INDEX('Hospitalisation Details'!$V:$V,MATCH($A1832,'Hospitalisation Details'!$A:$A,0)),"Not Found")</f>
        <v>0</v>
      </c>
      <c r="M1832" s="13">
        <f>IFERROR(INDEX('Hospitalisation Details'!$F:$F,MATCH($A1832,'Hospitalisation Details'!$A:$A,0)),"Not Found")</f>
        <v>4529.4799999999996</v>
      </c>
      <c r="N1832" s="6">
        <f>IFERROR(INDEX('Hospitalisation Details'!$S:$S,MATCH($A1832,'Hospitalisation Details'!$A:$A,0)),"Not Found")</f>
        <v>34149</v>
      </c>
      <c r="O1832" s="6">
        <f>IFERROR(INDEX('Hospitalisation Details'!$T:$T,MATCH($A1832,'Hospitalisation Details'!$A:$A,0)),"Not Found")</f>
        <v>29</v>
      </c>
      <c r="P1832" s="6">
        <f>IFERROR(INDEX('Hospitalisation Details'!$U:$U,MATCH($A1832,'Hospitalisation Details'!$A:$A,0)),"Not Found")</f>
        <v>0</v>
      </c>
      <c r="Q1832" s="6">
        <f>IFERROR(INDEX('Hospitalisation Details'!$W:$W,MATCH($A1832,'Hospitalisation Details'!$A:$A,0)),"Not Found")</f>
        <v>0</v>
      </c>
    </row>
    <row r="1833" spans="1:17" ht="15" customHeight="1" x14ac:dyDescent="0.3">
      <c r="A1833" s="6" t="str">
        <f>'Customer Names'!A1833</f>
        <v>Id1832</v>
      </c>
      <c r="B1833" s="6" t="str">
        <f>IFERROR(INDEX('Customer Names'!$D:$D,MATCH($A1833,'Customer Names'!$A:$A,0)),"Not Found")</f>
        <v>Hannah</v>
      </c>
      <c r="C1833" s="6">
        <f>IFERROR(INDEX('Medical Examinations'!$B:$B,MATCH($A1833,'Medical Examinations'!$A:$A,0)),"Not Found")</f>
        <v>28.405000000000001</v>
      </c>
      <c r="D1833" s="6">
        <f>IFERROR(INDEX('Medical Examinations'!$C:$C,MATCH($A1833,'Medical Examinations'!$A:$A,0)),"Not Found")</f>
        <v>4.12</v>
      </c>
      <c r="E1833" s="6" t="str">
        <f>IFERROR(INDEX('Medical Examinations'!$I:$I,MATCH($A1833,'Medical Examinations'!$A:$A,0)),"Not Found")</f>
        <v>No</v>
      </c>
      <c r="F1833" s="6" t="str">
        <f>IFERROR(INDEX('Medical Examinations'!$J:$J,MATCH($A1833,'Medical Examinations'!$A:$A,0)),"Not Found")</f>
        <v>No</v>
      </c>
      <c r="G1833" s="6" t="str">
        <f>IFERROR(INDEX('Medical Examinations'!$F:$F,MATCH($A1833,'Medical Examinations'!$A:$A,0)),"Not Found")</f>
        <v>No</v>
      </c>
      <c r="H1833" s="6">
        <f>IFERROR(INDEX('Medical Examinations'!$L:$L,MATCH($A1833,'Medical Examinations'!$A:$A,0)),"Not Found")</f>
        <v>1</v>
      </c>
      <c r="I1833" s="6" t="str">
        <f>IFERROR(INDEX('Medical Examinations'!$K:$K,MATCH($A1833,'Medical Examinations'!$A:$A,0)),"Not Found")</f>
        <v>No</v>
      </c>
      <c r="J1833" s="6" t="str">
        <f>IFERROR(INDEX('Medical Examinations'!$M:$M,MATCH($A1833,'Medical Examinations'!$A:$A,0)),"Not Found")</f>
        <v>Overweight</v>
      </c>
      <c r="K1833" s="6" t="str">
        <f>IFERROR(INDEX('Medical Examinations'!$N:$N,MATCH($A1833,'Medical Examinations'!$A:$A,0)),"Not Found")</f>
        <v>Normal</v>
      </c>
      <c r="L1833" s="12">
        <f>IFERROR(INDEX('Hospitalisation Details'!$V:$V,MATCH($A1833,'Hospitalisation Details'!$A:$A,0)),"Not Found")</f>
        <v>0</v>
      </c>
      <c r="M1833" s="13">
        <f>IFERROR(INDEX('Hospitalisation Details'!$F:$F,MATCH($A1833,'Hospitalisation Details'!$A:$A,0)),"Not Found")</f>
        <v>4527.18</v>
      </c>
      <c r="N1833" s="6">
        <f>IFERROR(INDEX('Hospitalisation Details'!$S:$S,MATCH($A1833,'Hospitalisation Details'!$A:$A,0)),"Not Found")</f>
        <v>33829</v>
      </c>
      <c r="O1833" s="6">
        <f>IFERROR(INDEX('Hospitalisation Details'!$T:$T,MATCH($A1833,'Hospitalisation Details'!$A:$A,0)),"Not Found")</f>
        <v>30</v>
      </c>
      <c r="P1833" s="6">
        <f>IFERROR(INDEX('Hospitalisation Details'!$U:$U,MATCH($A1833,'Hospitalisation Details'!$A:$A,0)),"Not Found")</f>
        <v>0</v>
      </c>
      <c r="Q1833" s="6">
        <f>IFERROR(INDEX('Hospitalisation Details'!$W:$W,MATCH($A1833,'Hospitalisation Details'!$A:$A,0)),"Not Found")</f>
        <v>0</v>
      </c>
    </row>
    <row r="1834" spans="1:17" ht="15" customHeight="1" x14ac:dyDescent="0.3">
      <c r="A1834" s="6" t="str">
        <f>'Customer Names'!A1834</f>
        <v>Id1833</v>
      </c>
      <c r="B1834" s="6" t="str">
        <f>IFERROR(INDEX('Customer Names'!$D:$D,MATCH($A1834,'Customer Names'!$A:$A,0)),"Not Found")</f>
        <v>Zachariah</v>
      </c>
      <c r="C1834" s="6">
        <f>IFERROR(INDEX('Medical Examinations'!$B:$B,MATCH($A1834,'Medical Examinations'!$A:$A,0)),"Not Found")</f>
        <v>34.674999999999997</v>
      </c>
      <c r="D1834" s="6">
        <f>IFERROR(INDEX('Medical Examinations'!$C:$C,MATCH($A1834,'Medical Examinations'!$A:$A,0)),"Not Found")</f>
        <v>5.71</v>
      </c>
      <c r="E1834" s="6" t="str">
        <f>IFERROR(INDEX('Medical Examinations'!$I:$I,MATCH($A1834,'Medical Examinations'!$A:$A,0)),"Not Found")</f>
        <v>Yes</v>
      </c>
      <c r="F1834" s="6" t="str">
        <f>IFERROR(INDEX('Medical Examinations'!$J:$J,MATCH($A1834,'Medical Examinations'!$A:$A,0)),"Not Found")</f>
        <v>No</v>
      </c>
      <c r="G1834" s="6" t="str">
        <f>IFERROR(INDEX('Medical Examinations'!$F:$F,MATCH($A1834,'Medical Examinations'!$A:$A,0)),"Not Found")</f>
        <v>No</v>
      </c>
      <c r="H1834" s="6">
        <f>IFERROR(INDEX('Medical Examinations'!$L:$L,MATCH($A1834,'Medical Examinations'!$A:$A,0)),"Not Found")</f>
        <v>1</v>
      </c>
      <c r="I1834" s="6" t="str">
        <f>IFERROR(INDEX('Medical Examinations'!$K:$K,MATCH($A1834,'Medical Examinations'!$A:$A,0)),"Not Found")</f>
        <v>No</v>
      </c>
      <c r="J1834" s="6" t="str">
        <f>IFERROR(INDEX('Medical Examinations'!$M:$M,MATCH($A1834,'Medical Examinations'!$A:$A,0)),"Not Found")</f>
        <v>Obesity</v>
      </c>
      <c r="K1834" s="6" t="str">
        <f>IFERROR(INDEX('Medical Examinations'!$N:$N,MATCH($A1834,'Medical Examinations'!$A:$A,0)),"Not Found")</f>
        <v>Prediabetic</v>
      </c>
      <c r="L1834" s="12">
        <f>IFERROR(INDEX('Hospitalisation Details'!$V:$V,MATCH($A1834,'Hospitalisation Details'!$A:$A,0)),"Not Found")</f>
        <v>0</v>
      </c>
      <c r="M1834" s="13">
        <f>IFERROR(INDEX('Hospitalisation Details'!$F:$F,MATCH($A1834,'Hospitalisation Details'!$A:$A,0)),"Not Found")</f>
        <v>4518.83</v>
      </c>
      <c r="N1834" s="6">
        <f>IFERROR(INDEX('Hospitalisation Details'!$S:$S,MATCH($A1834,'Hospitalisation Details'!$A:$A,0)),"Not Found")</f>
        <v>32498</v>
      </c>
      <c r="O1834" s="6">
        <f>IFERROR(INDEX('Hospitalisation Details'!$T:$T,MATCH($A1834,'Hospitalisation Details'!$A:$A,0)),"Not Found")</f>
        <v>34</v>
      </c>
      <c r="P1834" s="6">
        <f>IFERROR(INDEX('Hospitalisation Details'!$U:$U,MATCH($A1834,'Hospitalisation Details'!$A:$A,0)),"Not Found")</f>
        <v>0</v>
      </c>
      <c r="Q1834" s="6">
        <f>IFERROR(INDEX('Hospitalisation Details'!$W:$W,MATCH($A1834,'Hospitalisation Details'!$A:$A,0)),"Not Found")</f>
        <v>0</v>
      </c>
    </row>
    <row r="1835" spans="1:17" ht="15" customHeight="1" x14ac:dyDescent="0.3">
      <c r="A1835" s="6" t="str">
        <f>'Customer Names'!A1835</f>
        <v>Id1834</v>
      </c>
      <c r="B1835" s="6" t="str">
        <f>IFERROR(INDEX('Customer Names'!$D:$D,MATCH($A1835,'Customer Names'!$A:$A,0)),"Not Found")</f>
        <v>Patricia A</v>
      </c>
      <c r="C1835" s="6">
        <f>IFERROR(INDEX('Medical Examinations'!$B:$B,MATCH($A1835,'Medical Examinations'!$A:$A,0)),"Not Found")</f>
        <v>18.850000000000001</v>
      </c>
      <c r="D1835" s="6">
        <f>IFERROR(INDEX('Medical Examinations'!$C:$C,MATCH($A1835,'Medical Examinations'!$A:$A,0)),"Not Found")</f>
        <v>6.03</v>
      </c>
      <c r="E1835" s="6" t="str">
        <f>IFERROR(INDEX('Medical Examinations'!$I:$I,MATCH($A1835,'Medical Examinations'!$A:$A,0)),"Not Found")</f>
        <v>No</v>
      </c>
      <c r="F1835" s="6" t="str">
        <f>IFERROR(INDEX('Medical Examinations'!$J:$J,MATCH($A1835,'Medical Examinations'!$A:$A,0)),"Not Found")</f>
        <v>No</v>
      </c>
      <c r="G1835" s="6" t="str">
        <f>IFERROR(INDEX('Medical Examinations'!$F:$F,MATCH($A1835,'Medical Examinations'!$A:$A,0)),"Not Found")</f>
        <v>No</v>
      </c>
      <c r="H1835" s="6">
        <f>IFERROR(INDEX('Medical Examinations'!$L:$L,MATCH($A1835,'Medical Examinations'!$A:$A,0)),"Not Found")</f>
        <v>1</v>
      </c>
      <c r="I1835" s="6" t="str">
        <f>IFERROR(INDEX('Medical Examinations'!$K:$K,MATCH($A1835,'Medical Examinations'!$A:$A,0)),"Not Found")</f>
        <v>No</v>
      </c>
      <c r="J1835" s="6" t="str">
        <f>IFERROR(INDEX('Medical Examinations'!$M:$M,MATCH($A1835,'Medical Examinations'!$A:$A,0)),"Not Found")</f>
        <v>Normal Weight</v>
      </c>
      <c r="K1835" s="6" t="str">
        <f>IFERROR(INDEX('Medical Examinations'!$N:$N,MATCH($A1835,'Medical Examinations'!$A:$A,0)),"Not Found")</f>
        <v>Prediabetic</v>
      </c>
      <c r="L1835" s="12">
        <f>IFERROR(INDEX('Hospitalisation Details'!$V:$V,MATCH($A1835,'Hospitalisation Details'!$A:$A,0)),"Not Found")</f>
        <v>0</v>
      </c>
      <c r="M1835" s="13">
        <f>IFERROR(INDEX('Hospitalisation Details'!$F:$F,MATCH($A1835,'Hospitalisation Details'!$A:$A,0)),"Not Found")</f>
        <v>4518.7700000000004</v>
      </c>
      <c r="N1835" s="6">
        <f>IFERROR(INDEX('Hospitalisation Details'!$S:$S,MATCH($A1835,'Hospitalisation Details'!$A:$A,0)),"Not Found")</f>
        <v>32116</v>
      </c>
      <c r="O1835" s="6">
        <f>IFERROR(INDEX('Hospitalisation Details'!$T:$T,MATCH($A1835,'Hospitalisation Details'!$A:$A,0)),"Not Found")</f>
        <v>35</v>
      </c>
      <c r="P1835" s="6">
        <f>IFERROR(INDEX('Hospitalisation Details'!$U:$U,MATCH($A1835,'Hospitalisation Details'!$A:$A,0)),"Not Found")</f>
        <v>0</v>
      </c>
      <c r="Q1835" s="6">
        <f>IFERROR(INDEX('Hospitalisation Details'!$W:$W,MATCH($A1835,'Hospitalisation Details'!$A:$A,0)),"Not Found")</f>
        <v>0</v>
      </c>
    </row>
    <row r="1836" spans="1:17" ht="15" customHeight="1" x14ac:dyDescent="0.3">
      <c r="A1836" s="6" t="str">
        <f>'Customer Names'!A1836</f>
        <v>Id1835</v>
      </c>
      <c r="B1836" s="6" t="str">
        <f>IFERROR(INDEX('Customer Names'!$D:$D,MATCH($A1836,'Customer Names'!$A:$A,0)),"Not Found")</f>
        <v>Elizabeth A.</v>
      </c>
      <c r="C1836" s="6">
        <f>IFERROR(INDEX('Medical Examinations'!$B:$B,MATCH($A1836,'Medical Examinations'!$A:$A,0)),"Not Found")</f>
        <v>34.130000000000003</v>
      </c>
      <c r="D1836" s="6">
        <f>IFERROR(INDEX('Medical Examinations'!$C:$C,MATCH($A1836,'Medical Examinations'!$A:$A,0)),"Not Found")</f>
        <v>5.65</v>
      </c>
      <c r="E1836" s="6" t="str">
        <f>IFERROR(INDEX('Medical Examinations'!$I:$I,MATCH($A1836,'Medical Examinations'!$A:$A,0)),"Not Found")</f>
        <v>No</v>
      </c>
      <c r="F1836" s="6" t="str">
        <f>IFERROR(INDEX('Medical Examinations'!$J:$J,MATCH($A1836,'Medical Examinations'!$A:$A,0)),"Not Found")</f>
        <v>No</v>
      </c>
      <c r="G1836" s="6" t="str">
        <f>IFERROR(INDEX('Medical Examinations'!$F:$F,MATCH($A1836,'Medical Examinations'!$A:$A,0)),"Not Found")</f>
        <v>Yes</v>
      </c>
      <c r="H1836" s="6">
        <f>IFERROR(INDEX('Medical Examinations'!$L:$L,MATCH($A1836,'Medical Examinations'!$A:$A,0)),"Not Found")</f>
        <v>1</v>
      </c>
      <c r="I1836" s="6" t="str">
        <f>IFERROR(INDEX('Medical Examinations'!$K:$K,MATCH($A1836,'Medical Examinations'!$A:$A,0)),"Not Found")</f>
        <v>No</v>
      </c>
      <c r="J1836" s="6" t="str">
        <f>IFERROR(INDEX('Medical Examinations'!$M:$M,MATCH($A1836,'Medical Examinations'!$A:$A,0)),"Not Found")</f>
        <v>Obesity</v>
      </c>
      <c r="K1836" s="6" t="str">
        <f>IFERROR(INDEX('Medical Examinations'!$N:$N,MATCH($A1836,'Medical Examinations'!$A:$A,0)),"Not Found")</f>
        <v>Normal</v>
      </c>
      <c r="L1836" s="12">
        <f>IFERROR(INDEX('Hospitalisation Details'!$V:$V,MATCH($A1836,'Hospitalisation Details'!$A:$A,0)),"Not Found")</f>
        <v>0</v>
      </c>
      <c r="M1836" s="13">
        <f>IFERROR(INDEX('Hospitalisation Details'!$F:$F,MATCH($A1836,'Hospitalisation Details'!$A:$A,0)),"Not Found")</f>
        <v>4518.3999999999996</v>
      </c>
      <c r="N1836" s="6">
        <f>IFERROR(INDEX('Hospitalisation Details'!$S:$S,MATCH($A1836,'Hospitalisation Details'!$A:$A,0)),"Not Found")</f>
        <v>37896</v>
      </c>
      <c r="O1836" s="6">
        <f>IFERROR(INDEX('Hospitalisation Details'!$T:$T,MATCH($A1836,'Hospitalisation Details'!$A:$A,0)),"Not Found")</f>
        <v>19</v>
      </c>
      <c r="P1836" s="6">
        <f>IFERROR(INDEX('Hospitalisation Details'!$U:$U,MATCH($A1836,'Hospitalisation Details'!$A:$A,0)),"Not Found")</f>
        <v>0</v>
      </c>
      <c r="Q1836" s="6">
        <f>IFERROR(INDEX('Hospitalisation Details'!$W:$W,MATCH($A1836,'Hospitalisation Details'!$A:$A,0)),"Not Found")</f>
        <v>0</v>
      </c>
    </row>
    <row r="1837" spans="1:17" ht="15" customHeight="1" x14ac:dyDescent="0.3">
      <c r="A1837" s="6" t="str">
        <f>'Customer Names'!A1837</f>
        <v>Id1836</v>
      </c>
      <c r="B1837" s="6" t="str">
        <f>IFERROR(INDEX('Customer Names'!$D:$D,MATCH($A1837,'Customer Names'!$A:$A,0)),"Not Found")</f>
        <v>Benjamin</v>
      </c>
      <c r="C1837" s="6">
        <f>IFERROR(INDEX('Medical Examinations'!$B:$B,MATCH($A1837,'Medical Examinations'!$A:$A,0)),"Not Found")</f>
        <v>17.34</v>
      </c>
      <c r="D1837" s="6">
        <f>IFERROR(INDEX('Medical Examinations'!$C:$C,MATCH($A1837,'Medical Examinations'!$A:$A,0)),"Not Found")</f>
        <v>5.05</v>
      </c>
      <c r="E1837" s="6" t="str">
        <f>IFERROR(INDEX('Medical Examinations'!$I:$I,MATCH($A1837,'Medical Examinations'!$A:$A,0)),"Not Found")</f>
        <v>No</v>
      </c>
      <c r="F1837" s="6" t="str">
        <f>IFERROR(INDEX('Medical Examinations'!$J:$J,MATCH($A1837,'Medical Examinations'!$A:$A,0)),"Not Found")</f>
        <v>No</v>
      </c>
      <c r="G1837" s="6" t="str">
        <f>IFERROR(INDEX('Medical Examinations'!$F:$F,MATCH($A1837,'Medical Examinations'!$A:$A,0)),"Not Found")</f>
        <v>No</v>
      </c>
      <c r="H1837" s="6">
        <f>IFERROR(INDEX('Medical Examinations'!$L:$L,MATCH($A1837,'Medical Examinations'!$A:$A,0)),"Not Found")</f>
        <v>0</v>
      </c>
      <c r="I1837" s="6" t="str">
        <f>IFERROR(INDEX('Medical Examinations'!$K:$K,MATCH($A1837,'Medical Examinations'!$A:$A,0)),"Not Found")</f>
        <v>No</v>
      </c>
      <c r="J1837" s="6" t="str">
        <f>IFERROR(INDEX('Medical Examinations'!$M:$M,MATCH($A1837,'Medical Examinations'!$A:$A,0)),"Not Found")</f>
        <v>Underweight</v>
      </c>
      <c r="K1837" s="6" t="str">
        <f>IFERROR(INDEX('Medical Examinations'!$N:$N,MATCH($A1837,'Medical Examinations'!$A:$A,0)),"Not Found")</f>
        <v>Normal</v>
      </c>
      <c r="L1837" s="12">
        <f>IFERROR(INDEX('Hospitalisation Details'!$V:$V,MATCH($A1837,'Hospitalisation Details'!$A:$A,0)),"Not Found")</f>
        <v>0</v>
      </c>
      <c r="M1837" s="13">
        <f>IFERROR(INDEX('Hospitalisation Details'!$F:$F,MATCH($A1837,'Hospitalisation Details'!$A:$A,0)),"Not Found")</f>
        <v>4515.71</v>
      </c>
      <c r="N1837" s="6">
        <f>IFERROR(INDEX('Hospitalisation Details'!$S:$S,MATCH($A1837,'Hospitalisation Details'!$A:$A,0)),"Not Found")</f>
        <v>29388</v>
      </c>
      <c r="O1837" s="6">
        <f>IFERROR(INDEX('Hospitalisation Details'!$T:$T,MATCH($A1837,'Hospitalisation Details'!$A:$A,0)),"Not Found")</f>
        <v>42</v>
      </c>
      <c r="P1837" s="6">
        <f>IFERROR(INDEX('Hospitalisation Details'!$U:$U,MATCH($A1837,'Hospitalisation Details'!$A:$A,0)),"Not Found")</f>
        <v>0</v>
      </c>
      <c r="Q1837" s="6">
        <f>IFERROR(INDEX('Hospitalisation Details'!$W:$W,MATCH($A1837,'Hospitalisation Details'!$A:$A,0)),"Not Found")</f>
        <v>0</v>
      </c>
    </row>
    <row r="1838" spans="1:17" ht="15" customHeight="1" x14ac:dyDescent="0.3">
      <c r="A1838" s="6" t="str">
        <f>'Customer Names'!A1838</f>
        <v>Id1837</v>
      </c>
      <c r="B1838" s="6" t="str">
        <f>IFERROR(INDEX('Customer Names'!$D:$D,MATCH($A1838,'Customer Names'!$A:$A,0)),"Not Found")</f>
        <v>Breno</v>
      </c>
      <c r="C1838" s="6">
        <f>IFERROR(INDEX('Medical Examinations'!$B:$B,MATCH($A1838,'Medical Examinations'!$A:$A,0)),"Not Found")</f>
        <v>17.440000000000001</v>
      </c>
      <c r="D1838" s="6">
        <f>IFERROR(INDEX('Medical Examinations'!$C:$C,MATCH($A1838,'Medical Examinations'!$A:$A,0)),"Not Found")</f>
        <v>6.26</v>
      </c>
      <c r="E1838" s="6" t="str">
        <f>IFERROR(INDEX('Medical Examinations'!$I:$I,MATCH($A1838,'Medical Examinations'!$A:$A,0)),"Not Found")</f>
        <v>No</v>
      </c>
      <c r="F1838" s="6" t="str">
        <f>IFERROR(INDEX('Medical Examinations'!$J:$J,MATCH($A1838,'Medical Examinations'!$A:$A,0)),"Not Found")</f>
        <v>No</v>
      </c>
      <c r="G1838" s="6" t="str">
        <f>IFERROR(INDEX('Medical Examinations'!$F:$F,MATCH($A1838,'Medical Examinations'!$A:$A,0)),"Not Found")</f>
        <v>No</v>
      </c>
      <c r="H1838" s="6">
        <f>IFERROR(INDEX('Medical Examinations'!$L:$L,MATCH($A1838,'Medical Examinations'!$A:$A,0)),"Not Found")</f>
        <v>0</v>
      </c>
      <c r="I1838" s="6" t="str">
        <f>IFERROR(INDEX('Medical Examinations'!$K:$K,MATCH($A1838,'Medical Examinations'!$A:$A,0)),"Not Found")</f>
        <v>No</v>
      </c>
      <c r="J1838" s="6" t="str">
        <f>IFERROR(INDEX('Medical Examinations'!$M:$M,MATCH($A1838,'Medical Examinations'!$A:$A,0)),"Not Found")</f>
        <v>Underweight</v>
      </c>
      <c r="K1838" s="6" t="str">
        <f>IFERROR(INDEX('Medical Examinations'!$N:$N,MATCH($A1838,'Medical Examinations'!$A:$A,0)),"Not Found")</f>
        <v>Prediabetic</v>
      </c>
      <c r="L1838" s="12">
        <f>IFERROR(INDEX('Hospitalisation Details'!$V:$V,MATCH($A1838,'Hospitalisation Details'!$A:$A,0)),"Not Found")</f>
        <v>0</v>
      </c>
      <c r="M1838" s="13">
        <f>IFERROR(INDEX('Hospitalisation Details'!$F:$F,MATCH($A1838,'Hospitalisation Details'!$A:$A,0)),"Not Found")</f>
        <v>4511.41</v>
      </c>
      <c r="N1838" s="6">
        <f>IFERROR(INDEX('Hospitalisation Details'!$S:$S,MATCH($A1838,'Hospitalisation Details'!$A:$A,0)),"Not Found")</f>
        <v>30221</v>
      </c>
      <c r="O1838" s="6">
        <f>IFERROR(INDEX('Hospitalisation Details'!$T:$T,MATCH($A1838,'Hospitalisation Details'!$A:$A,0)),"Not Found")</f>
        <v>40</v>
      </c>
      <c r="P1838" s="6">
        <f>IFERROR(INDEX('Hospitalisation Details'!$U:$U,MATCH($A1838,'Hospitalisation Details'!$A:$A,0)),"Not Found")</f>
        <v>0</v>
      </c>
      <c r="Q1838" s="6">
        <f>IFERROR(INDEX('Hospitalisation Details'!$W:$W,MATCH($A1838,'Hospitalisation Details'!$A:$A,0)),"Not Found")</f>
        <v>0</v>
      </c>
    </row>
    <row r="1839" spans="1:17" ht="15" customHeight="1" x14ac:dyDescent="0.3">
      <c r="A1839" s="6" t="str">
        <f>'Customer Names'!A1839</f>
        <v>Id1838</v>
      </c>
      <c r="B1839" s="6" t="str">
        <f>IFERROR(INDEX('Customer Names'!$D:$D,MATCH($A1839,'Customer Names'!$A:$A,0)),"Not Found")</f>
        <v>Takaya</v>
      </c>
      <c r="C1839" s="6">
        <f>IFERROR(INDEX('Medical Examinations'!$B:$B,MATCH($A1839,'Medical Examinations'!$A:$A,0)),"Not Found")</f>
        <v>33.659999999999997</v>
      </c>
      <c r="D1839" s="6">
        <f>IFERROR(INDEX('Medical Examinations'!$C:$C,MATCH($A1839,'Medical Examinations'!$A:$A,0)),"Not Found")</f>
        <v>4.08</v>
      </c>
      <c r="E1839" s="6" t="str">
        <f>IFERROR(INDEX('Medical Examinations'!$I:$I,MATCH($A1839,'Medical Examinations'!$A:$A,0)),"Not Found")</f>
        <v>Yes</v>
      </c>
      <c r="F1839" s="6" t="str">
        <f>IFERROR(INDEX('Medical Examinations'!$J:$J,MATCH($A1839,'Medical Examinations'!$A:$A,0)),"Not Found")</f>
        <v>No</v>
      </c>
      <c r="G1839" s="6" t="str">
        <f>IFERROR(INDEX('Medical Examinations'!$F:$F,MATCH($A1839,'Medical Examinations'!$A:$A,0)),"Not Found")</f>
        <v>Yes</v>
      </c>
      <c r="H1839" s="6">
        <f>IFERROR(INDEX('Medical Examinations'!$L:$L,MATCH($A1839,'Medical Examinations'!$A:$A,0)),"Not Found")</f>
        <v>1</v>
      </c>
      <c r="I1839" s="6" t="str">
        <f>IFERROR(INDEX('Medical Examinations'!$K:$K,MATCH($A1839,'Medical Examinations'!$A:$A,0)),"Not Found")</f>
        <v>No</v>
      </c>
      <c r="J1839" s="6" t="str">
        <f>IFERROR(INDEX('Medical Examinations'!$M:$M,MATCH($A1839,'Medical Examinations'!$A:$A,0)),"Not Found")</f>
        <v>Obesity</v>
      </c>
      <c r="K1839" s="6" t="str">
        <f>IFERROR(INDEX('Medical Examinations'!$N:$N,MATCH($A1839,'Medical Examinations'!$A:$A,0)),"Not Found")</f>
        <v>Normal</v>
      </c>
      <c r="L1839" s="12">
        <f>IFERROR(INDEX('Hospitalisation Details'!$V:$V,MATCH($A1839,'Hospitalisation Details'!$A:$A,0)),"Not Found")</f>
        <v>0</v>
      </c>
      <c r="M1839" s="13">
        <f>IFERROR(INDEX('Hospitalisation Details'!$F:$F,MATCH($A1839,'Hospitalisation Details'!$A:$A,0)),"Not Found")</f>
        <v>4504.66</v>
      </c>
      <c r="N1839" s="6">
        <f>IFERROR(INDEX('Hospitalisation Details'!$S:$S,MATCH($A1839,'Hospitalisation Details'!$A:$A,0)),"Not Found")</f>
        <v>35716</v>
      </c>
      <c r="O1839" s="6">
        <f>IFERROR(INDEX('Hospitalisation Details'!$T:$T,MATCH($A1839,'Hospitalisation Details'!$A:$A,0)),"Not Found")</f>
        <v>25</v>
      </c>
      <c r="P1839" s="6">
        <f>IFERROR(INDEX('Hospitalisation Details'!$U:$U,MATCH($A1839,'Hospitalisation Details'!$A:$A,0)),"Not Found")</f>
        <v>0</v>
      </c>
      <c r="Q1839" s="6">
        <f>IFERROR(INDEX('Hospitalisation Details'!$W:$W,MATCH($A1839,'Hospitalisation Details'!$A:$A,0)),"Not Found")</f>
        <v>0</v>
      </c>
    </row>
    <row r="1840" spans="1:17" ht="15" customHeight="1" x14ac:dyDescent="0.3">
      <c r="A1840" s="6" t="str">
        <f>'Customer Names'!A1840</f>
        <v>Id1839</v>
      </c>
      <c r="B1840" s="6" t="str">
        <f>IFERROR(INDEX('Customer Names'!$D:$D,MATCH($A1840,'Customer Names'!$A:$A,0)),"Not Found")</f>
        <v>Thomas IV</v>
      </c>
      <c r="C1840" s="6">
        <f>IFERROR(INDEX('Medical Examinations'!$B:$B,MATCH($A1840,'Medical Examinations'!$A:$A,0)),"Not Found")</f>
        <v>21.375</v>
      </c>
      <c r="D1840" s="6">
        <f>IFERROR(INDEX('Medical Examinations'!$C:$C,MATCH($A1840,'Medical Examinations'!$A:$A,0)),"Not Found")</f>
        <v>6.19</v>
      </c>
      <c r="E1840" s="6" t="str">
        <f>IFERROR(INDEX('Medical Examinations'!$I:$I,MATCH($A1840,'Medical Examinations'!$A:$A,0)),"Not Found")</f>
        <v>Yes</v>
      </c>
      <c r="F1840" s="6" t="str">
        <f>IFERROR(INDEX('Medical Examinations'!$J:$J,MATCH($A1840,'Medical Examinations'!$A:$A,0)),"Not Found")</f>
        <v>No</v>
      </c>
      <c r="G1840" s="6" t="str">
        <f>IFERROR(INDEX('Medical Examinations'!$F:$F,MATCH($A1840,'Medical Examinations'!$A:$A,0)),"Not Found")</f>
        <v>No</v>
      </c>
      <c r="H1840" s="6">
        <f>IFERROR(INDEX('Medical Examinations'!$L:$L,MATCH($A1840,'Medical Examinations'!$A:$A,0)),"Not Found")</f>
        <v>1</v>
      </c>
      <c r="I1840" s="6" t="str">
        <f>IFERROR(INDEX('Medical Examinations'!$K:$K,MATCH($A1840,'Medical Examinations'!$A:$A,0)),"Not Found")</f>
        <v>No</v>
      </c>
      <c r="J1840" s="6" t="str">
        <f>IFERROR(INDEX('Medical Examinations'!$M:$M,MATCH($A1840,'Medical Examinations'!$A:$A,0)),"Not Found")</f>
        <v>Normal Weight</v>
      </c>
      <c r="K1840" s="6" t="str">
        <f>IFERROR(INDEX('Medical Examinations'!$N:$N,MATCH($A1840,'Medical Examinations'!$A:$A,0)),"Not Found")</f>
        <v>Prediabetic</v>
      </c>
      <c r="L1840" s="12">
        <f>IFERROR(INDEX('Hospitalisation Details'!$V:$V,MATCH($A1840,'Hospitalisation Details'!$A:$A,0)),"Not Found")</f>
        <v>0</v>
      </c>
      <c r="M1840" s="13">
        <f>IFERROR(INDEX('Hospitalisation Details'!$F:$F,MATCH($A1840,'Hospitalisation Details'!$A:$A,0)),"Not Found")</f>
        <v>4500.34</v>
      </c>
      <c r="N1840" s="6">
        <f>IFERROR(INDEX('Hospitalisation Details'!$S:$S,MATCH($A1840,'Hospitalisation Details'!$A:$A,0)),"Not Found")</f>
        <v>32320</v>
      </c>
      <c r="O1840" s="6">
        <f>IFERROR(INDEX('Hospitalisation Details'!$T:$T,MATCH($A1840,'Hospitalisation Details'!$A:$A,0)),"Not Found")</f>
        <v>34</v>
      </c>
      <c r="P1840" s="6">
        <f>IFERROR(INDEX('Hospitalisation Details'!$U:$U,MATCH($A1840,'Hospitalisation Details'!$A:$A,0)),"Not Found")</f>
        <v>0</v>
      </c>
      <c r="Q1840" s="6">
        <f>IFERROR(INDEX('Hospitalisation Details'!$W:$W,MATCH($A1840,'Hospitalisation Details'!$A:$A,0)),"Not Found")</f>
        <v>0</v>
      </c>
    </row>
    <row r="1841" spans="1:17" ht="15" customHeight="1" x14ac:dyDescent="0.3">
      <c r="A1841" s="6" t="str">
        <f>'Customer Names'!A1841</f>
        <v>Id1840</v>
      </c>
      <c r="B1841" s="6" t="str">
        <f>IFERROR(INDEX('Customer Names'!$D:$D,MATCH($A1841,'Customer Names'!$A:$A,0)),"Not Found")</f>
        <v>Bradley E</v>
      </c>
      <c r="C1841" s="6">
        <f>IFERROR(INDEX('Medical Examinations'!$B:$B,MATCH($A1841,'Medical Examinations'!$A:$A,0)),"Not Found")</f>
        <v>27.14</v>
      </c>
      <c r="D1841" s="6">
        <f>IFERROR(INDEX('Medical Examinations'!$C:$C,MATCH($A1841,'Medical Examinations'!$A:$A,0)),"Not Found")</f>
        <v>6.01</v>
      </c>
      <c r="E1841" s="6" t="str">
        <f>IFERROR(INDEX('Medical Examinations'!$I:$I,MATCH($A1841,'Medical Examinations'!$A:$A,0)),"Not Found")</f>
        <v>No</v>
      </c>
      <c r="F1841" s="6" t="str">
        <f>IFERROR(INDEX('Medical Examinations'!$J:$J,MATCH($A1841,'Medical Examinations'!$A:$A,0)),"Not Found")</f>
        <v>No</v>
      </c>
      <c r="G1841" s="6" t="str">
        <f>IFERROR(INDEX('Medical Examinations'!$F:$F,MATCH($A1841,'Medical Examinations'!$A:$A,0)),"Not Found")</f>
        <v>No</v>
      </c>
      <c r="H1841" s="6">
        <f>IFERROR(INDEX('Medical Examinations'!$L:$L,MATCH($A1841,'Medical Examinations'!$A:$A,0)),"Not Found")</f>
        <v>1</v>
      </c>
      <c r="I1841" s="6" t="str">
        <f>IFERROR(INDEX('Medical Examinations'!$K:$K,MATCH($A1841,'Medical Examinations'!$A:$A,0)),"Not Found")</f>
        <v>No</v>
      </c>
      <c r="J1841" s="6" t="str">
        <f>IFERROR(INDEX('Medical Examinations'!$M:$M,MATCH($A1841,'Medical Examinations'!$A:$A,0)),"Not Found")</f>
        <v>Overweight</v>
      </c>
      <c r="K1841" s="6" t="str">
        <f>IFERROR(INDEX('Medical Examinations'!$N:$N,MATCH($A1841,'Medical Examinations'!$A:$A,0)),"Not Found")</f>
        <v>Prediabetic</v>
      </c>
      <c r="L1841" s="12">
        <f>IFERROR(INDEX('Hospitalisation Details'!$V:$V,MATCH($A1841,'Hospitalisation Details'!$A:$A,0)),"Not Found")</f>
        <v>0</v>
      </c>
      <c r="M1841" s="13">
        <f>IFERROR(INDEX('Hospitalisation Details'!$F:$F,MATCH($A1841,'Hospitalisation Details'!$A:$A,0)),"Not Found")</f>
        <v>4488.58</v>
      </c>
      <c r="N1841" s="6">
        <f>IFERROR(INDEX('Hospitalisation Details'!$S:$S,MATCH($A1841,'Hospitalisation Details'!$A:$A,0)),"Not Found")</f>
        <v>33797</v>
      </c>
      <c r="O1841" s="6">
        <f>IFERROR(INDEX('Hospitalisation Details'!$T:$T,MATCH($A1841,'Hospitalisation Details'!$A:$A,0)),"Not Found")</f>
        <v>30</v>
      </c>
      <c r="P1841" s="6">
        <f>IFERROR(INDEX('Hospitalisation Details'!$U:$U,MATCH($A1841,'Hospitalisation Details'!$A:$A,0)),"Not Found")</f>
        <v>0</v>
      </c>
      <c r="Q1841" s="6">
        <f>IFERROR(INDEX('Hospitalisation Details'!$W:$W,MATCH($A1841,'Hospitalisation Details'!$A:$A,0)),"Not Found")</f>
        <v>0</v>
      </c>
    </row>
    <row r="1842" spans="1:17" ht="15" customHeight="1" x14ac:dyDescent="0.3">
      <c r="A1842" s="6" t="str">
        <f>'Customer Names'!A1842</f>
        <v>Id1841</v>
      </c>
      <c r="B1842" s="6" t="str">
        <f>IFERROR(INDEX('Customer Names'!$D:$D,MATCH($A1842,'Customer Names'!$A:$A,0)),"Not Found")</f>
        <v>Megan</v>
      </c>
      <c r="C1842" s="6">
        <f>IFERROR(INDEX('Medical Examinations'!$B:$B,MATCH($A1842,'Medical Examinations'!$A:$A,0)),"Not Found")</f>
        <v>35.78</v>
      </c>
      <c r="D1842" s="6">
        <f>IFERROR(INDEX('Medical Examinations'!$C:$C,MATCH($A1842,'Medical Examinations'!$A:$A,0)),"Not Found")</f>
        <v>6.07</v>
      </c>
      <c r="E1842" s="6" t="str">
        <f>IFERROR(INDEX('Medical Examinations'!$I:$I,MATCH($A1842,'Medical Examinations'!$A:$A,0)),"Not Found")</f>
        <v>No</v>
      </c>
      <c r="F1842" s="6" t="str">
        <f>IFERROR(INDEX('Medical Examinations'!$J:$J,MATCH($A1842,'Medical Examinations'!$A:$A,0)),"Not Found")</f>
        <v>Yes</v>
      </c>
      <c r="G1842" s="6" t="str">
        <f>IFERROR(INDEX('Medical Examinations'!$F:$F,MATCH($A1842,'Medical Examinations'!$A:$A,0)),"Not Found")</f>
        <v>No</v>
      </c>
      <c r="H1842" s="6">
        <f>IFERROR(INDEX('Medical Examinations'!$L:$L,MATCH($A1842,'Medical Examinations'!$A:$A,0)),"Not Found")</f>
        <v>1</v>
      </c>
      <c r="I1842" s="6" t="str">
        <f>IFERROR(INDEX('Medical Examinations'!$K:$K,MATCH($A1842,'Medical Examinations'!$A:$A,0)),"Not Found")</f>
        <v>No</v>
      </c>
      <c r="J1842" s="6" t="str">
        <f>IFERROR(INDEX('Medical Examinations'!$M:$M,MATCH($A1842,'Medical Examinations'!$A:$A,0)),"Not Found")</f>
        <v>Obesity</v>
      </c>
      <c r="K1842" s="6" t="str">
        <f>IFERROR(INDEX('Medical Examinations'!$N:$N,MATCH($A1842,'Medical Examinations'!$A:$A,0)),"Not Found")</f>
        <v>Prediabetic</v>
      </c>
      <c r="L1842" s="12">
        <f>IFERROR(INDEX('Hospitalisation Details'!$V:$V,MATCH($A1842,'Hospitalisation Details'!$A:$A,0)),"Not Found")</f>
        <v>0</v>
      </c>
      <c r="M1842" s="13">
        <f>IFERROR(INDEX('Hospitalisation Details'!$F:$F,MATCH($A1842,'Hospitalisation Details'!$A:$A,0)),"Not Found")</f>
        <v>4468.25</v>
      </c>
      <c r="N1842" s="6">
        <f>IFERROR(INDEX('Hospitalisation Details'!$S:$S,MATCH($A1842,'Hospitalisation Details'!$A:$A,0)),"Not Found")</f>
        <v>38186</v>
      </c>
      <c r="O1842" s="6">
        <f>IFERROR(INDEX('Hospitalisation Details'!$T:$T,MATCH($A1842,'Hospitalisation Details'!$A:$A,0)),"Not Found")</f>
        <v>18</v>
      </c>
      <c r="P1842" s="6">
        <f>IFERROR(INDEX('Hospitalisation Details'!$U:$U,MATCH($A1842,'Hospitalisation Details'!$A:$A,0)),"Not Found")</f>
        <v>0</v>
      </c>
      <c r="Q1842" s="6">
        <f>IFERROR(INDEX('Hospitalisation Details'!$W:$W,MATCH($A1842,'Hospitalisation Details'!$A:$A,0)),"Not Found")</f>
        <v>0</v>
      </c>
    </row>
    <row r="1843" spans="1:17" ht="15" customHeight="1" x14ac:dyDescent="0.3">
      <c r="A1843" s="6" t="str">
        <f>'Customer Names'!A1843</f>
        <v>Id1842</v>
      </c>
      <c r="B1843" s="6" t="str">
        <f>IFERROR(INDEX('Customer Names'!$D:$D,MATCH($A1843,'Customer Names'!$A:$A,0)),"Not Found")</f>
        <v>Ruby J</v>
      </c>
      <c r="C1843" s="6">
        <f>IFERROR(INDEX('Medical Examinations'!$B:$B,MATCH($A1843,'Medical Examinations'!$A:$A,0)),"Not Found")</f>
        <v>34.96</v>
      </c>
      <c r="D1843" s="6">
        <f>IFERROR(INDEX('Medical Examinations'!$C:$C,MATCH($A1843,'Medical Examinations'!$A:$A,0)),"Not Found")</f>
        <v>5.63</v>
      </c>
      <c r="E1843" s="6" t="str">
        <f>IFERROR(INDEX('Medical Examinations'!$I:$I,MATCH($A1843,'Medical Examinations'!$A:$A,0)),"Not Found")</f>
        <v>No</v>
      </c>
      <c r="F1843" s="6" t="str">
        <f>IFERROR(INDEX('Medical Examinations'!$J:$J,MATCH($A1843,'Medical Examinations'!$A:$A,0)),"Not Found")</f>
        <v>No</v>
      </c>
      <c r="G1843" s="6" t="str">
        <f>IFERROR(INDEX('Medical Examinations'!$F:$F,MATCH($A1843,'Medical Examinations'!$A:$A,0)),"Not Found")</f>
        <v>No</v>
      </c>
      <c r="H1843" s="6">
        <f>IFERROR(INDEX('Medical Examinations'!$L:$L,MATCH($A1843,'Medical Examinations'!$A:$A,0)),"Not Found")</f>
        <v>0</v>
      </c>
      <c r="I1843" s="6" t="str">
        <f>IFERROR(INDEX('Medical Examinations'!$K:$K,MATCH($A1843,'Medical Examinations'!$A:$A,0)),"Not Found")</f>
        <v>No</v>
      </c>
      <c r="J1843" s="6" t="str">
        <f>IFERROR(INDEX('Medical Examinations'!$M:$M,MATCH($A1843,'Medical Examinations'!$A:$A,0)),"Not Found")</f>
        <v>Obesity</v>
      </c>
      <c r="K1843" s="6" t="str">
        <f>IFERROR(INDEX('Medical Examinations'!$N:$N,MATCH($A1843,'Medical Examinations'!$A:$A,0)),"Not Found")</f>
        <v>Normal</v>
      </c>
      <c r="L1843" s="12">
        <f>IFERROR(INDEX('Hospitalisation Details'!$V:$V,MATCH($A1843,'Hospitalisation Details'!$A:$A,0)),"Not Found")</f>
        <v>0</v>
      </c>
      <c r="M1843" s="13">
        <f>IFERROR(INDEX('Hospitalisation Details'!$F:$F,MATCH($A1843,'Hospitalisation Details'!$A:$A,0)),"Not Found")</f>
        <v>4466.62</v>
      </c>
      <c r="N1843" s="6">
        <f>IFERROR(INDEX('Hospitalisation Details'!$S:$S,MATCH($A1843,'Hospitalisation Details'!$A:$A,0)),"Not Found")</f>
        <v>36484</v>
      </c>
      <c r="O1843" s="6">
        <f>IFERROR(INDEX('Hospitalisation Details'!$T:$T,MATCH($A1843,'Hospitalisation Details'!$A:$A,0)),"Not Found")</f>
        <v>23</v>
      </c>
      <c r="P1843" s="6">
        <f>IFERROR(INDEX('Hospitalisation Details'!$U:$U,MATCH($A1843,'Hospitalisation Details'!$A:$A,0)),"Not Found")</f>
        <v>0</v>
      </c>
      <c r="Q1843" s="6">
        <f>IFERROR(INDEX('Hospitalisation Details'!$W:$W,MATCH($A1843,'Hospitalisation Details'!$A:$A,0)),"Not Found")</f>
        <v>0</v>
      </c>
    </row>
    <row r="1844" spans="1:17" ht="15" customHeight="1" x14ac:dyDescent="0.3">
      <c r="A1844" s="6" t="str">
        <f>'Customer Names'!A1844</f>
        <v>Id1843</v>
      </c>
      <c r="B1844" s="6" t="str">
        <f>IFERROR(INDEX('Customer Names'!$D:$D,MATCH($A1844,'Customer Names'!$A:$A,0)),"Not Found")</f>
        <v>Bart</v>
      </c>
      <c r="C1844" s="6">
        <f>IFERROR(INDEX('Medical Examinations'!$B:$B,MATCH($A1844,'Medical Examinations'!$A:$A,0)),"Not Found")</f>
        <v>38.39</v>
      </c>
      <c r="D1844" s="6">
        <f>IFERROR(INDEX('Medical Examinations'!$C:$C,MATCH($A1844,'Medical Examinations'!$A:$A,0)),"Not Found")</f>
        <v>6.05</v>
      </c>
      <c r="E1844" s="6" t="str">
        <f>IFERROR(INDEX('Medical Examinations'!$I:$I,MATCH($A1844,'Medical Examinations'!$A:$A,0)),"Not Found")</f>
        <v>No</v>
      </c>
      <c r="F1844" s="6" t="str">
        <f>IFERROR(INDEX('Medical Examinations'!$J:$J,MATCH($A1844,'Medical Examinations'!$A:$A,0)),"Not Found")</f>
        <v>No</v>
      </c>
      <c r="G1844" s="6" t="str">
        <f>IFERROR(INDEX('Medical Examinations'!$F:$F,MATCH($A1844,'Medical Examinations'!$A:$A,0)),"Not Found")</f>
        <v>No</v>
      </c>
      <c r="H1844" s="6">
        <f>IFERROR(INDEX('Medical Examinations'!$L:$L,MATCH($A1844,'Medical Examinations'!$A:$A,0)),"Not Found")</f>
        <v>0</v>
      </c>
      <c r="I1844" s="6" t="str">
        <f>IFERROR(INDEX('Medical Examinations'!$K:$K,MATCH($A1844,'Medical Examinations'!$A:$A,0)),"Not Found")</f>
        <v>No</v>
      </c>
      <c r="J1844" s="6" t="str">
        <f>IFERROR(INDEX('Medical Examinations'!$M:$M,MATCH($A1844,'Medical Examinations'!$A:$A,0)),"Not Found")</f>
        <v>Obesity</v>
      </c>
      <c r="K1844" s="6" t="str">
        <f>IFERROR(INDEX('Medical Examinations'!$N:$N,MATCH($A1844,'Medical Examinations'!$A:$A,0)),"Not Found")</f>
        <v>Prediabetic</v>
      </c>
      <c r="L1844" s="12">
        <f>IFERROR(INDEX('Hospitalisation Details'!$V:$V,MATCH($A1844,'Hospitalisation Details'!$A:$A,0)),"Not Found")</f>
        <v>0</v>
      </c>
      <c r="M1844" s="13">
        <f>IFERROR(INDEX('Hospitalisation Details'!$F:$F,MATCH($A1844,'Hospitalisation Details'!$A:$A,0)),"Not Found")</f>
        <v>4463.21</v>
      </c>
      <c r="N1844" s="6">
        <f>IFERROR(INDEX('Hospitalisation Details'!$S:$S,MATCH($A1844,'Hospitalisation Details'!$A:$A,0)),"Not Found")</f>
        <v>33423</v>
      </c>
      <c r="O1844" s="6">
        <f>IFERROR(INDEX('Hospitalisation Details'!$T:$T,MATCH($A1844,'Hospitalisation Details'!$A:$A,0)),"Not Found")</f>
        <v>31</v>
      </c>
      <c r="P1844" s="6">
        <f>IFERROR(INDEX('Hospitalisation Details'!$U:$U,MATCH($A1844,'Hospitalisation Details'!$A:$A,0)),"Not Found")</f>
        <v>0</v>
      </c>
      <c r="Q1844" s="6">
        <f>IFERROR(INDEX('Hospitalisation Details'!$W:$W,MATCH($A1844,'Hospitalisation Details'!$A:$A,0)),"Not Found")</f>
        <v>0</v>
      </c>
    </row>
    <row r="1845" spans="1:17" ht="15" customHeight="1" x14ac:dyDescent="0.3">
      <c r="A1845" s="6" t="str">
        <f>'Customer Names'!A1845</f>
        <v>Id1844</v>
      </c>
      <c r="B1845" s="6" t="str">
        <f>IFERROR(INDEX('Customer Names'!$D:$D,MATCH($A1845,'Customer Names'!$A:$A,0)),"Not Found")</f>
        <v>Robert A.</v>
      </c>
      <c r="C1845" s="6">
        <f>IFERROR(INDEX('Medical Examinations'!$B:$B,MATCH($A1845,'Medical Examinations'!$A:$A,0)),"Not Found")</f>
        <v>33.82</v>
      </c>
      <c r="D1845" s="6">
        <f>IFERROR(INDEX('Medical Examinations'!$C:$C,MATCH($A1845,'Medical Examinations'!$A:$A,0)),"Not Found")</f>
        <v>4.6500000000000004</v>
      </c>
      <c r="E1845" s="6" t="str">
        <f>IFERROR(INDEX('Medical Examinations'!$I:$I,MATCH($A1845,'Medical Examinations'!$A:$A,0)),"Not Found")</f>
        <v>No</v>
      </c>
      <c r="F1845" s="6" t="str">
        <f>IFERROR(INDEX('Medical Examinations'!$J:$J,MATCH($A1845,'Medical Examinations'!$A:$A,0)),"Not Found")</f>
        <v>No</v>
      </c>
      <c r="G1845" s="6" t="str">
        <f>IFERROR(INDEX('Medical Examinations'!$F:$F,MATCH($A1845,'Medical Examinations'!$A:$A,0)),"Not Found")</f>
        <v>No</v>
      </c>
      <c r="H1845" s="6">
        <f>IFERROR(INDEX('Medical Examinations'!$L:$L,MATCH($A1845,'Medical Examinations'!$A:$A,0)),"Not Found")</f>
        <v>0</v>
      </c>
      <c r="I1845" s="6" t="str">
        <f>IFERROR(INDEX('Medical Examinations'!$K:$K,MATCH($A1845,'Medical Examinations'!$A:$A,0)),"Not Found")</f>
        <v>No</v>
      </c>
      <c r="J1845" s="6" t="str">
        <f>IFERROR(INDEX('Medical Examinations'!$M:$M,MATCH($A1845,'Medical Examinations'!$A:$A,0)),"Not Found")</f>
        <v>Obesity</v>
      </c>
      <c r="K1845" s="6" t="str">
        <f>IFERROR(INDEX('Medical Examinations'!$N:$N,MATCH($A1845,'Medical Examinations'!$A:$A,0)),"Not Found")</f>
        <v>Normal</v>
      </c>
      <c r="L1845" s="12">
        <f>IFERROR(INDEX('Hospitalisation Details'!$V:$V,MATCH($A1845,'Hospitalisation Details'!$A:$A,0)),"Not Found")</f>
        <v>0</v>
      </c>
      <c r="M1845" s="13">
        <f>IFERROR(INDEX('Hospitalisation Details'!$F:$F,MATCH($A1845,'Hospitalisation Details'!$A:$A,0)),"Not Found")</f>
        <v>4462.72</v>
      </c>
      <c r="N1845" s="6">
        <f>IFERROR(INDEX('Hospitalisation Details'!$S:$S,MATCH($A1845,'Hospitalisation Details'!$A:$A,0)),"Not Found")</f>
        <v>33069</v>
      </c>
      <c r="O1845" s="6">
        <f>IFERROR(INDEX('Hospitalisation Details'!$T:$T,MATCH($A1845,'Hospitalisation Details'!$A:$A,0)),"Not Found")</f>
        <v>32</v>
      </c>
      <c r="P1845" s="6">
        <f>IFERROR(INDEX('Hospitalisation Details'!$U:$U,MATCH($A1845,'Hospitalisation Details'!$A:$A,0)),"Not Found")</f>
        <v>0</v>
      </c>
      <c r="Q1845" s="6">
        <f>IFERROR(INDEX('Hospitalisation Details'!$W:$W,MATCH($A1845,'Hospitalisation Details'!$A:$A,0)),"Not Found")</f>
        <v>0</v>
      </c>
    </row>
    <row r="1846" spans="1:17" ht="15" customHeight="1" x14ac:dyDescent="0.3">
      <c r="A1846" s="6" t="str">
        <f>'Customer Names'!A1846</f>
        <v>Id1845</v>
      </c>
      <c r="B1846" s="6" t="str">
        <f>IFERROR(INDEX('Customer Names'!$D:$D,MATCH($A1846,'Customer Names'!$A:$A,0)),"Not Found")</f>
        <v>Adam</v>
      </c>
      <c r="C1846" s="6">
        <f>IFERROR(INDEX('Medical Examinations'!$B:$B,MATCH($A1846,'Medical Examinations'!$A:$A,0)),"Not Found")</f>
        <v>27.835000000000001</v>
      </c>
      <c r="D1846" s="6">
        <f>IFERROR(INDEX('Medical Examinations'!$C:$C,MATCH($A1846,'Medical Examinations'!$A:$A,0)),"Not Found")</f>
        <v>5.37</v>
      </c>
      <c r="E1846" s="6" t="str">
        <f>IFERROR(INDEX('Medical Examinations'!$I:$I,MATCH($A1846,'Medical Examinations'!$A:$A,0)),"Not Found")</f>
        <v>No</v>
      </c>
      <c r="F1846" s="6" t="str">
        <f>IFERROR(INDEX('Medical Examinations'!$J:$J,MATCH($A1846,'Medical Examinations'!$A:$A,0)),"Not Found")</f>
        <v>No</v>
      </c>
      <c r="G1846" s="6" t="str">
        <f>IFERROR(INDEX('Medical Examinations'!$F:$F,MATCH($A1846,'Medical Examinations'!$A:$A,0)),"Not Found")</f>
        <v>No</v>
      </c>
      <c r="H1846" s="6">
        <f>IFERROR(INDEX('Medical Examinations'!$L:$L,MATCH($A1846,'Medical Examinations'!$A:$A,0)),"Not Found")</f>
        <v>0</v>
      </c>
      <c r="I1846" s="6" t="str">
        <f>IFERROR(INDEX('Medical Examinations'!$K:$K,MATCH($A1846,'Medical Examinations'!$A:$A,0)),"Not Found")</f>
        <v>No</v>
      </c>
      <c r="J1846" s="6" t="str">
        <f>IFERROR(INDEX('Medical Examinations'!$M:$M,MATCH($A1846,'Medical Examinations'!$A:$A,0)),"Not Found")</f>
        <v>Overweight</v>
      </c>
      <c r="K1846" s="6" t="str">
        <f>IFERROR(INDEX('Medical Examinations'!$N:$N,MATCH($A1846,'Medical Examinations'!$A:$A,0)),"Not Found")</f>
        <v>Normal</v>
      </c>
      <c r="L1846" s="12">
        <f>IFERROR(INDEX('Hospitalisation Details'!$V:$V,MATCH($A1846,'Hospitalisation Details'!$A:$A,0)),"Not Found")</f>
        <v>0</v>
      </c>
      <c r="M1846" s="13">
        <f>IFERROR(INDEX('Hospitalisation Details'!$F:$F,MATCH($A1846,'Hospitalisation Details'!$A:$A,0)),"Not Found")</f>
        <v>4454.3999999999996</v>
      </c>
      <c r="N1846" s="6">
        <f>IFERROR(INDEX('Hospitalisation Details'!$S:$S,MATCH($A1846,'Hospitalisation Details'!$A:$A,0)),"Not Found")</f>
        <v>33093</v>
      </c>
      <c r="O1846" s="6">
        <f>IFERROR(INDEX('Hospitalisation Details'!$T:$T,MATCH($A1846,'Hospitalisation Details'!$A:$A,0)),"Not Found")</f>
        <v>32</v>
      </c>
      <c r="P1846" s="6">
        <f>IFERROR(INDEX('Hospitalisation Details'!$U:$U,MATCH($A1846,'Hospitalisation Details'!$A:$A,0)),"Not Found")</f>
        <v>0</v>
      </c>
      <c r="Q1846" s="6">
        <f>IFERROR(INDEX('Hospitalisation Details'!$W:$W,MATCH($A1846,'Hospitalisation Details'!$A:$A,0)),"Not Found")</f>
        <v>0</v>
      </c>
    </row>
    <row r="1847" spans="1:17" ht="15" customHeight="1" x14ac:dyDescent="0.3">
      <c r="A1847" s="6" t="str">
        <f>'Customer Names'!A1847</f>
        <v>Id1846</v>
      </c>
      <c r="B1847" s="6" t="str">
        <f>IFERROR(INDEX('Customer Names'!$D:$D,MATCH($A1847,'Customer Names'!$A:$A,0)),"Not Found")</f>
        <v>Yemane Adhane</v>
      </c>
      <c r="C1847" s="6">
        <f>IFERROR(INDEX('Medical Examinations'!$B:$B,MATCH($A1847,'Medical Examinations'!$A:$A,0)),"Not Found")</f>
        <v>33</v>
      </c>
      <c r="D1847" s="6">
        <f>IFERROR(INDEX('Medical Examinations'!$C:$C,MATCH($A1847,'Medical Examinations'!$A:$A,0)),"Not Found")</f>
        <v>5.39</v>
      </c>
      <c r="E1847" s="6" t="str">
        <f>IFERROR(INDEX('Medical Examinations'!$I:$I,MATCH($A1847,'Medical Examinations'!$A:$A,0)),"Not Found")</f>
        <v>No</v>
      </c>
      <c r="F1847" s="6" t="str">
        <f>IFERROR(INDEX('Medical Examinations'!$J:$J,MATCH($A1847,'Medical Examinations'!$A:$A,0)),"Not Found")</f>
        <v>No</v>
      </c>
      <c r="G1847" s="6" t="str">
        <f>IFERROR(INDEX('Medical Examinations'!$F:$F,MATCH($A1847,'Medical Examinations'!$A:$A,0)),"Not Found")</f>
        <v>No</v>
      </c>
      <c r="H1847" s="6">
        <f>IFERROR(INDEX('Medical Examinations'!$L:$L,MATCH($A1847,'Medical Examinations'!$A:$A,0)),"Not Found")</f>
        <v>0</v>
      </c>
      <c r="I1847" s="6" t="str">
        <f>IFERROR(INDEX('Medical Examinations'!$K:$K,MATCH($A1847,'Medical Examinations'!$A:$A,0)),"Not Found")</f>
        <v>No</v>
      </c>
      <c r="J1847" s="6" t="str">
        <f>IFERROR(INDEX('Medical Examinations'!$M:$M,MATCH($A1847,'Medical Examinations'!$A:$A,0)),"Not Found")</f>
        <v>Obesity</v>
      </c>
      <c r="K1847" s="6" t="str">
        <f>IFERROR(INDEX('Medical Examinations'!$N:$N,MATCH($A1847,'Medical Examinations'!$A:$A,0)),"Not Found")</f>
        <v>Normal</v>
      </c>
      <c r="L1847" s="12">
        <f>IFERROR(INDEX('Hospitalisation Details'!$V:$V,MATCH($A1847,'Hospitalisation Details'!$A:$A,0)),"Not Found")</f>
        <v>0</v>
      </c>
      <c r="M1847" s="13">
        <f>IFERROR(INDEX('Hospitalisation Details'!$F:$F,MATCH($A1847,'Hospitalisation Details'!$A:$A,0)),"Not Found")</f>
        <v>4449.46</v>
      </c>
      <c r="N1847" s="6">
        <f>IFERROR(INDEX('Hospitalisation Details'!$S:$S,MATCH($A1847,'Hospitalisation Details'!$A:$A,0)),"Not Found")</f>
        <v>34513</v>
      </c>
      <c r="O1847" s="6">
        <f>IFERROR(INDEX('Hospitalisation Details'!$T:$T,MATCH($A1847,'Hospitalisation Details'!$A:$A,0)),"Not Found")</f>
        <v>28</v>
      </c>
      <c r="P1847" s="6">
        <f>IFERROR(INDEX('Hospitalisation Details'!$U:$U,MATCH($A1847,'Hospitalisation Details'!$A:$A,0)),"Not Found")</f>
        <v>0</v>
      </c>
      <c r="Q1847" s="6">
        <f>IFERROR(INDEX('Hospitalisation Details'!$W:$W,MATCH($A1847,'Hospitalisation Details'!$A:$A,0)),"Not Found")</f>
        <v>0</v>
      </c>
    </row>
    <row r="1848" spans="1:17" ht="15" customHeight="1" x14ac:dyDescent="0.3">
      <c r="A1848" s="6" t="str">
        <f>'Customer Names'!A1848</f>
        <v>Id1847</v>
      </c>
      <c r="B1848" s="6" t="str">
        <f>IFERROR(INDEX('Customer Names'!$D:$D,MATCH($A1848,'Customer Names'!$A:$A,0)),"Not Found")</f>
        <v>Jesse A.</v>
      </c>
      <c r="C1848" s="6">
        <f>IFERROR(INDEX('Medical Examinations'!$B:$B,MATCH($A1848,'Medical Examinations'!$A:$A,0)),"Not Found")</f>
        <v>26.885000000000002</v>
      </c>
      <c r="D1848" s="6">
        <f>IFERROR(INDEX('Medical Examinations'!$C:$C,MATCH($A1848,'Medical Examinations'!$A:$A,0)),"Not Found")</f>
        <v>5.86</v>
      </c>
      <c r="E1848" s="6" t="str">
        <f>IFERROR(INDEX('Medical Examinations'!$I:$I,MATCH($A1848,'Medical Examinations'!$A:$A,0)),"Not Found")</f>
        <v>No</v>
      </c>
      <c r="F1848" s="6" t="str">
        <f>IFERROR(INDEX('Medical Examinations'!$J:$J,MATCH($A1848,'Medical Examinations'!$A:$A,0)),"Not Found")</f>
        <v>No</v>
      </c>
      <c r="G1848" s="6" t="str">
        <f>IFERROR(INDEX('Medical Examinations'!$F:$F,MATCH($A1848,'Medical Examinations'!$A:$A,0)),"Not Found")</f>
        <v>No</v>
      </c>
      <c r="H1848" s="6">
        <f>IFERROR(INDEX('Medical Examinations'!$L:$L,MATCH($A1848,'Medical Examinations'!$A:$A,0)),"Not Found")</f>
        <v>0</v>
      </c>
      <c r="I1848" s="6" t="str">
        <f>IFERROR(INDEX('Medical Examinations'!$K:$K,MATCH($A1848,'Medical Examinations'!$A:$A,0)),"Not Found")</f>
        <v>No</v>
      </c>
      <c r="J1848" s="6" t="str">
        <f>IFERROR(INDEX('Medical Examinations'!$M:$M,MATCH($A1848,'Medical Examinations'!$A:$A,0)),"Not Found")</f>
        <v>Overweight</v>
      </c>
      <c r="K1848" s="6" t="str">
        <f>IFERROR(INDEX('Medical Examinations'!$N:$N,MATCH($A1848,'Medical Examinations'!$A:$A,0)),"Not Found")</f>
        <v>Prediabetic</v>
      </c>
      <c r="L1848" s="12">
        <f>IFERROR(INDEX('Hospitalisation Details'!$V:$V,MATCH($A1848,'Hospitalisation Details'!$A:$A,0)),"Not Found")</f>
        <v>0</v>
      </c>
      <c r="M1848" s="13">
        <f>IFERROR(INDEX('Hospitalisation Details'!$F:$F,MATCH($A1848,'Hospitalisation Details'!$A:$A,0)),"Not Found")</f>
        <v>4441.21</v>
      </c>
      <c r="N1848" s="6">
        <f>IFERROR(INDEX('Hospitalisation Details'!$S:$S,MATCH($A1848,'Hospitalisation Details'!$A:$A,0)),"Not Found")</f>
        <v>33484</v>
      </c>
      <c r="O1848" s="6">
        <f>IFERROR(INDEX('Hospitalisation Details'!$T:$T,MATCH($A1848,'Hospitalisation Details'!$A:$A,0)),"Not Found")</f>
        <v>31</v>
      </c>
      <c r="P1848" s="6">
        <f>IFERROR(INDEX('Hospitalisation Details'!$U:$U,MATCH($A1848,'Hospitalisation Details'!$A:$A,0)),"Not Found")</f>
        <v>0</v>
      </c>
      <c r="Q1848" s="6">
        <f>IFERROR(INDEX('Hospitalisation Details'!$W:$W,MATCH($A1848,'Hospitalisation Details'!$A:$A,0)),"Not Found")</f>
        <v>0</v>
      </c>
    </row>
    <row r="1849" spans="1:17" ht="15" customHeight="1" x14ac:dyDescent="0.3">
      <c r="A1849" s="6" t="str">
        <f>'Customer Names'!A1849</f>
        <v>Id1848</v>
      </c>
      <c r="B1849" s="6" t="str">
        <f>IFERROR(INDEX('Customer Names'!$D:$D,MATCH($A1849,'Customer Names'!$A:$A,0)),"Not Found")</f>
        <v>Bird</v>
      </c>
      <c r="C1849" s="6">
        <f>IFERROR(INDEX('Medical Examinations'!$B:$B,MATCH($A1849,'Medical Examinations'!$A:$A,0)),"Not Found")</f>
        <v>29.26</v>
      </c>
      <c r="D1849" s="6">
        <f>IFERROR(INDEX('Medical Examinations'!$C:$C,MATCH($A1849,'Medical Examinations'!$A:$A,0)),"Not Found")</f>
        <v>4.4400000000000004</v>
      </c>
      <c r="E1849" s="6" t="str">
        <f>IFERROR(INDEX('Medical Examinations'!$I:$I,MATCH($A1849,'Medical Examinations'!$A:$A,0)),"Not Found")</f>
        <v>No</v>
      </c>
      <c r="F1849" s="6" t="str">
        <f>IFERROR(INDEX('Medical Examinations'!$J:$J,MATCH($A1849,'Medical Examinations'!$A:$A,0)),"Not Found")</f>
        <v>No</v>
      </c>
      <c r="G1849" s="6" t="str">
        <f>IFERROR(INDEX('Medical Examinations'!$F:$F,MATCH($A1849,'Medical Examinations'!$A:$A,0)),"Not Found")</f>
        <v>No</v>
      </c>
      <c r="H1849" s="6">
        <f>IFERROR(INDEX('Medical Examinations'!$L:$L,MATCH($A1849,'Medical Examinations'!$A:$A,0)),"Not Found")</f>
        <v>0</v>
      </c>
      <c r="I1849" s="6" t="str">
        <f>IFERROR(INDEX('Medical Examinations'!$K:$K,MATCH($A1849,'Medical Examinations'!$A:$A,0)),"Not Found")</f>
        <v>No</v>
      </c>
      <c r="J1849" s="6" t="str">
        <f>IFERROR(INDEX('Medical Examinations'!$M:$M,MATCH($A1849,'Medical Examinations'!$A:$A,0)),"Not Found")</f>
        <v>Overweight</v>
      </c>
      <c r="K1849" s="6" t="str">
        <f>IFERROR(INDEX('Medical Examinations'!$N:$N,MATCH($A1849,'Medical Examinations'!$A:$A,0)),"Not Found")</f>
        <v>Normal</v>
      </c>
      <c r="L1849" s="12">
        <f>IFERROR(INDEX('Hospitalisation Details'!$V:$V,MATCH($A1849,'Hospitalisation Details'!$A:$A,0)),"Not Found")</f>
        <v>0</v>
      </c>
      <c r="M1849" s="13">
        <f>IFERROR(INDEX('Hospitalisation Details'!$F:$F,MATCH($A1849,'Hospitalisation Details'!$A:$A,0)),"Not Found")</f>
        <v>4438.26</v>
      </c>
      <c r="N1849" s="6">
        <f>IFERROR(INDEX('Hospitalisation Details'!$S:$S,MATCH($A1849,'Hospitalisation Details'!$A:$A,0)),"Not Found")</f>
        <v>34631</v>
      </c>
      <c r="O1849" s="6">
        <f>IFERROR(INDEX('Hospitalisation Details'!$T:$T,MATCH($A1849,'Hospitalisation Details'!$A:$A,0)),"Not Found")</f>
        <v>28</v>
      </c>
      <c r="P1849" s="6">
        <f>IFERROR(INDEX('Hospitalisation Details'!$U:$U,MATCH($A1849,'Hospitalisation Details'!$A:$A,0)),"Not Found")</f>
        <v>0</v>
      </c>
      <c r="Q1849" s="6">
        <f>IFERROR(INDEX('Hospitalisation Details'!$W:$W,MATCH($A1849,'Hospitalisation Details'!$A:$A,0)),"Not Found")</f>
        <v>0</v>
      </c>
    </row>
    <row r="1850" spans="1:17" ht="15" customHeight="1" x14ac:dyDescent="0.3">
      <c r="A1850" s="6" t="str">
        <f>'Customer Names'!A1850</f>
        <v>Id1849</v>
      </c>
      <c r="B1850" s="6" t="str">
        <f>IFERROR(INDEX('Customer Names'!$D:$D,MATCH($A1850,'Customer Names'!$A:$A,0)),"Not Found")</f>
        <v>Patrick M.</v>
      </c>
      <c r="C1850" s="6">
        <f>IFERROR(INDEX('Medical Examinations'!$B:$B,MATCH($A1850,'Medical Examinations'!$A:$A,0)),"Not Found")</f>
        <v>26.98</v>
      </c>
      <c r="D1850" s="6">
        <f>IFERROR(INDEX('Medical Examinations'!$C:$C,MATCH($A1850,'Medical Examinations'!$A:$A,0)),"Not Found")</f>
        <v>4.41</v>
      </c>
      <c r="E1850" s="6" t="str">
        <f>IFERROR(INDEX('Medical Examinations'!$I:$I,MATCH($A1850,'Medical Examinations'!$A:$A,0)),"Not Found")</f>
        <v>No</v>
      </c>
      <c r="F1850" s="6" t="str">
        <f>IFERROR(INDEX('Medical Examinations'!$J:$J,MATCH($A1850,'Medical Examinations'!$A:$A,0)),"Not Found")</f>
        <v>No</v>
      </c>
      <c r="G1850" s="6" t="str">
        <f>IFERROR(INDEX('Medical Examinations'!$F:$F,MATCH($A1850,'Medical Examinations'!$A:$A,0)),"Not Found")</f>
        <v>No</v>
      </c>
      <c r="H1850" s="6">
        <f>IFERROR(INDEX('Medical Examinations'!$L:$L,MATCH($A1850,'Medical Examinations'!$A:$A,0)),"Not Found")</f>
        <v>0</v>
      </c>
      <c r="I1850" s="6" t="str">
        <f>IFERROR(INDEX('Medical Examinations'!$K:$K,MATCH($A1850,'Medical Examinations'!$A:$A,0)),"Not Found")</f>
        <v>No</v>
      </c>
      <c r="J1850" s="6" t="str">
        <f>IFERROR(INDEX('Medical Examinations'!$M:$M,MATCH($A1850,'Medical Examinations'!$A:$A,0)),"Not Found")</f>
        <v>Overweight</v>
      </c>
      <c r="K1850" s="6" t="str">
        <f>IFERROR(INDEX('Medical Examinations'!$N:$N,MATCH($A1850,'Medical Examinations'!$A:$A,0)),"Not Found")</f>
        <v>Normal</v>
      </c>
      <c r="L1850" s="12">
        <f>IFERROR(INDEX('Hospitalisation Details'!$V:$V,MATCH($A1850,'Hospitalisation Details'!$A:$A,0)),"Not Found")</f>
        <v>0</v>
      </c>
      <c r="M1850" s="13">
        <f>IFERROR(INDEX('Hospitalisation Details'!$F:$F,MATCH($A1850,'Hospitalisation Details'!$A:$A,0)),"Not Found")</f>
        <v>4435.09</v>
      </c>
      <c r="N1850" s="6">
        <f>IFERROR(INDEX('Hospitalisation Details'!$S:$S,MATCH($A1850,'Hospitalisation Details'!$A:$A,0)),"Not Found")</f>
        <v>34615</v>
      </c>
      <c r="O1850" s="6">
        <f>IFERROR(INDEX('Hospitalisation Details'!$T:$T,MATCH($A1850,'Hospitalisation Details'!$A:$A,0)),"Not Found")</f>
        <v>28</v>
      </c>
      <c r="P1850" s="6">
        <f>IFERROR(INDEX('Hospitalisation Details'!$U:$U,MATCH($A1850,'Hospitalisation Details'!$A:$A,0)),"Not Found")</f>
        <v>0</v>
      </c>
      <c r="Q1850" s="6">
        <f>IFERROR(INDEX('Hospitalisation Details'!$W:$W,MATCH($A1850,'Hospitalisation Details'!$A:$A,0)),"Not Found")</f>
        <v>0</v>
      </c>
    </row>
    <row r="1851" spans="1:17" ht="15" customHeight="1" x14ac:dyDescent="0.3">
      <c r="A1851" s="6" t="str">
        <f>'Customer Names'!A1851</f>
        <v>Id1850</v>
      </c>
      <c r="B1851" s="6" t="str">
        <f>IFERROR(INDEX('Customer Names'!$D:$D,MATCH($A1851,'Customer Names'!$A:$A,0)),"Not Found")</f>
        <v>Kyle</v>
      </c>
      <c r="C1851" s="6">
        <f>IFERROR(INDEX('Medical Examinations'!$B:$B,MATCH($A1851,'Medical Examinations'!$A:$A,0)),"Not Found")</f>
        <v>32.11</v>
      </c>
      <c r="D1851" s="6">
        <f>IFERROR(INDEX('Medical Examinations'!$C:$C,MATCH($A1851,'Medical Examinations'!$A:$A,0)),"Not Found")</f>
        <v>5.19</v>
      </c>
      <c r="E1851" s="6" t="str">
        <f>IFERROR(INDEX('Medical Examinations'!$I:$I,MATCH($A1851,'Medical Examinations'!$A:$A,0)),"Not Found")</f>
        <v>No</v>
      </c>
      <c r="F1851" s="6" t="str">
        <f>IFERROR(INDEX('Medical Examinations'!$J:$J,MATCH($A1851,'Medical Examinations'!$A:$A,0)),"Not Found")</f>
        <v>No</v>
      </c>
      <c r="G1851" s="6" t="str">
        <f>IFERROR(INDEX('Medical Examinations'!$F:$F,MATCH($A1851,'Medical Examinations'!$A:$A,0)),"Not Found")</f>
        <v>Yes</v>
      </c>
      <c r="H1851" s="6">
        <f>IFERROR(INDEX('Medical Examinations'!$L:$L,MATCH($A1851,'Medical Examinations'!$A:$A,0)),"Not Found")</f>
        <v>1</v>
      </c>
      <c r="I1851" s="6" t="str">
        <f>IFERROR(INDEX('Medical Examinations'!$K:$K,MATCH($A1851,'Medical Examinations'!$A:$A,0)),"Not Found")</f>
        <v>No</v>
      </c>
      <c r="J1851" s="6" t="str">
        <f>IFERROR(INDEX('Medical Examinations'!$M:$M,MATCH($A1851,'Medical Examinations'!$A:$A,0)),"Not Found")</f>
        <v>Obesity</v>
      </c>
      <c r="K1851" s="6" t="str">
        <f>IFERROR(INDEX('Medical Examinations'!$N:$N,MATCH($A1851,'Medical Examinations'!$A:$A,0)),"Not Found")</f>
        <v>Normal</v>
      </c>
      <c r="L1851" s="12">
        <f>IFERROR(INDEX('Hospitalisation Details'!$V:$V,MATCH($A1851,'Hospitalisation Details'!$A:$A,0)),"Not Found")</f>
        <v>0</v>
      </c>
      <c r="M1851" s="13">
        <f>IFERROR(INDEX('Hospitalisation Details'!$F:$F,MATCH($A1851,'Hospitalisation Details'!$A:$A,0)),"Not Found")</f>
        <v>4433.92</v>
      </c>
      <c r="N1851" s="6">
        <f>IFERROR(INDEX('Hospitalisation Details'!$S:$S,MATCH($A1851,'Hospitalisation Details'!$A:$A,0)),"Not Found")</f>
        <v>34326</v>
      </c>
      <c r="O1851" s="6">
        <f>IFERROR(INDEX('Hospitalisation Details'!$T:$T,MATCH($A1851,'Hospitalisation Details'!$A:$A,0)),"Not Found")</f>
        <v>29</v>
      </c>
      <c r="P1851" s="6">
        <f>IFERROR(INDEX('Hospitalisation Details'!$U:$U,MATCH($A1851,'Hospitalisation Details'!$A:$A,0)),"Not Found")</f>
        <v>0</v>
      </c>
      <c r="Q1851" s="6">
        <f>IFERROR(INDEX('Hospitalisation Details'!$W:$W,MATCH($A1851,'Hospitalisation Details'!$A:$A,0)),"Not Found")</f>
        <v>0</v>
      </c>
    </row>
    <row r="1852" spans="1:17" ht="15" customHeight="1" x14ac:dyDescent="0.3">
      <c r="A1852" s="6" t="str">
        <f>'Customer Names'!A1852</f>
        <v>Id1851</v>
      </c>
      <c r="B1852" s="6" t="str">
        <f>IFERROR(INDEX('Customer Names'!$D:$D,MATCH($A1852,'Customer Names'!$A:$A,0)),"Not Found")</f>
        <v>Ryan</v>
      </c>
      <c r="C1852" s="6">
        <f>IFERROR(INDEX('Medical Examinations'!$B:$B,MATCH($A1852,'Medical Examinations'!$A:$A,0)),"Not Found")</f>
        <v>31.73</v>
      </c>
      <c r="D1852" s="6">
        <f>IFERROR(INDEX('Medical Examinations'!$C:$C,MATCH($A1852,'Medical Examinations'!$A:$A,0)),"Not Found")</f>
        <v>5.16</v>
      </c>
      <c r="E1852" s="6" t="str">
        <f>IFERROR(INDEX('Medical Examinations'!$I:$I,MATCH($A1852,'Medical Examinations'!$A:$A,0)),"Not Found")</f>
        <v>No</v>
      </c>
      <c r="F1852" s="6" t="str">
        <f>IFERROR(INDEX('Medical Examinations'!$J:$J,MATCH($A1852,'Medical Examinations'!$A:$A,0)),"Not Found")</f>
        <v>No</v>
      </c>
      <c r="G1852" s="6" t="str">
        <f>IFERROR(INDEX('Medical Examinations'!$F:$F,MATCH($A1852,'Medical Examinations'!$A:$A,0)),"Not Found")</f>
        <v>Yes</v>
      </c>
      <c r="H1852" s="6">
        <f>IFERROR(INDEX('Medical Examinations'!$L:$L,MATCH($A1852,'Medical Examinations'!$A:$A,0)),"Not Found")</f>
        <v>1</v>
      </c>
      <c r="I1852" s="6" t="str">
        <f>IFERROR(INDEX('Medical Examinations'!$K:$K,MATCH($A1852,'Medical Examinations'!$A:$A,0)),"Not Found")</f>
        <v>No</v>
      </c>
      <c r="J1852" s="6" t="str">
        <f>IFERROR(INDEX('Medical Examinations'!$M:$M,MATCH($A1852,'Medical Examinations'!$A:$A,0)),"Not Found")</f>
        <v>Obesity</v>
      </c>
      <c r="K1852" s="6" t="str">
        <f>IFERROR(INDEX('Medical Examinations'!$N:$N,MATCH($A1852,'Medical Examinations'!$A:$A,0)),"Not Found")</f>
        <v>Normal</v>
      </c>
      <c r="L1852" s="12">
        <f>IFERROR(INDEX('Hospitalisation Details'!$V:$V,MATCH($A1852,'Hospitalisation Details'!$A:$A,0)),"Not Found")</f>
        <v>0</v>
      </c>
      <c r="M1852" s="13">
        <f>IFERROR(INDEX('Hospitalisation Details'!$F:$F,MATCH($A1852,'Hospitalisation Details'!$A:$A,0)),"Not Found")</f>
        <v>4433.3900000000003</v>
      </c>
      <c r="N1852" s="6">
        <f>IFERROR(INDEX('Hospitalisation Details'!$S:$S,MATCH($A1852,'Hospitalisation Details'!$A:$A,0)),"Not Found")</f>
        <v>34216</v>
      </c>
      <c r="O1852" s="6">
        <f>IFERROR(INDEX('Hospitalisation Details'!$T:$T,MATCH($A1852,'Hospitalisation Details'!$A:$A,0)),"Not Found")</f>
        <v>29</v>
      </c>
      <c r="P1852" s="6">
        <f>IFERROR(INDEX('Hospitalisation Details'!$U:$U,MATCH($A1852,'Hospitalisation Details'!$A:$A,0)),"Not Found")</f>
        <v>0</v>
      </c>
      <c r="Q1852" s="6">
        <f>IFERROR(INDEX('Hospitalisation Details'!$W:$W,MATCH($A1852,'Hospitalisation Details'!$A:$A,0)),"Not Found")</f>
        <v>0</v>
      </c>
    </row>
    <row r="1853" spans="1:17" ht="15" customHeight="1" x14ac:dyDescent="0.3">
      <c r="A1853" s="6" t="str">
        <f>'Customer Names'!A1853</f>
        <v>Id1852</v>
      </c>
      <c r="B1853" s="6" t="str">
        <f>IFERROR(INDEX('Customer Names'!$D:$D,MATCH($A1853,'Customer Names'!$A:$A,0)),"Not Found")</f>
        <v>Yuri</v>
      </c>
      <c r="C1853" s="6">
        <f>IFERROR(INDEX('Medical Examinations'!$B:$B,MATCH($A1853,'Medical Examinations'!$A:$A,0)),"Not Found")</f>
        <v>22.515000000000001</v>
      </c>
      <c r="D1853" s="6">
        <f>IFERROR(INDEX('Medical Examinations'!$C:$C,MATCH($A1853,'Medical Examinations'!$A:$A,0)),"Not Found")</f>
        <v>4.24</v>
      </c>
      <c r="E1853" s="6" t="str">
        <f>IFERROR(INDEX('Medical Examinations'!$I:$I,MATCH($A1853,'Medical Examinations'!$A:$A,0)),"Not Found")</f>
        <v>No</v>
      </c>
      <c r="F1853" s="6" t="str">
        <f>IFERROR(INDEX('Medical Examinations'!$J:$J,MATCH($A1853,'Medical Examinations'!$A:$A,0)),"Not Found")</f>
        <v>No</v>
      </c>
      <c r="G1853" s="6" t="str">
        <f>IFERROR(INDEX('Medical Examinations'!$F:$F,MATCH($A1853,'Medical Examinations'!$A:$A,0)),"Not Found")</f>
        <v>No</v>
      </c>
      <c r="H1853" s="6">
        <f>IFERROR(INDEX('Medical Examinations'!$L:$L,MATCH($A1853,'Medical Examinations'!$A:$A,0)),"Not Found")</f>
        <v>0</v>
      </c>
      <c r="I1853" s="6" t="str">
        <f>IFERROR(INDEX('Medical Examinations'!$K:$K,MATCH($A1853,'Medical Examinations'!$A:$A,0)),"Not Found")</f>
        <v>No</v>
      </c>
      <c r="J1853" s="6" t="str">
        <f>IFERROR(INDEX('Medical Examinations'!$M:$M,MATCH($A1853,'Medical Examinations'!$A:$A,0)),"Not Found")</f>
        <v>Normal Weight</v>
      </c>
      <c r="K1853" s="6" t="str">
        <f>IFERROR(INDEX('Medical Examinations'!$N:$N,MATCH($A1853,'Medical Examinations'!$A:$A,0)),"Not Found")</f>
        <v>Normal</v>
      </c>
      <c r="L1853" s="12">
        <f>IFERROR(INDEX('Hospitalisation Details'!$V:$V,MATCH($A1853,'Hospitalisation Details'!$A:$A,0)),"Not Found")</f>
        <v>0</v>
      </c>
      <c r="M1853" s="13">
        <f>IFERROR(INDEX('Hospitalisation Details'!$F:$F,MATCH($A1853,'Hospitalisation Details'!$A:$A,0)),"Not Found")</f>
        <v>4428.8900000000003</v>
      </c>
      <c r="N1853" s="6">
        <f>IFERROR(INDEX('Hospitalisation Details'!$S:$S,MATCH($A1853,'Hospitalisation Details'!$A:$A,0)),"Not Found")</f>
        <v>34697</v>
      </c>
      <c r="O1853" s="6">
        <f>IFERROR(INDEX('Hospitalisation Details'!$T:$T,MATCH($A1853,'Hospitalisation Details'!$A:$A,0)),"Not Found")</f>
        <v>28</v>
      </c>
      <c r="P1853" s="6">
        <f>IFERROR(INDEX('Hospitalisation Details'!$U:$U,MATCH($A1853,'Hospitalisation Details'!$A:$A,0)),"Not Found")</f>
        <v>0</v>
      </c>
      <c r="Q1853" s="6">
        <f>IFERROR(INDEX('Hospitalisation Details'!$W:$W,MATCH($A1853,'Hospitalisation Details'!$A:$A,0)),"Not Found")</f>
        <v>0</v>
      </c>
    </row>
    <row r="1854" spans="1:17" ht="15" customHeight="1" x14ac:dyDescent="0.3">
      <c r="A1854" s="6" t="str">
        <f>'Customer Names'!A1854</f>
        <v>Id1853</v>
      </c>
      <c r="B1854" s="6" t="str">
        <f>IFERROR(INDEX('Customer Names'!$D:$D,MATCH($A1854,'Customer Names'!$A:$A,0)),"Not Found")</f>
        <v>Ryan</v>
      </c>
      <c r="C1854" s="6">
        <f>IFERROR(INDEX('Medical Examinations'!$B:$B,MATCH($A1854,'Medical Examinations'!$A:$A,0)),"Not Found")</f>
        <v>25.9</v>
      </c>
      <c r="D1854" s="6">
        <f>IFERROR(INDEX('Medical Examinations'!$C:$C,MATCH($A1854,'Medical Examinations'!$A:$A,0)),"Not Found")</f>
        <v>5.45</v>
      </c>
      <c r="E1854" s="6" t="str">
        <f>IFERROR(INDEX('Medical Examinations'!$I:$I,MATCH($A1854,'Medical Examinations'!$A:$A,0)),"Not Found")</f>
        <v>No</v>
      </c>
      <c r="F1854" s="6" t="str">
        <f>IFERROR(INDEX('Medical Examinations'!$J:$J,MATCH($A1854,'Medical Examinations'!$A:$A,0)),"Not Found")</f>
        <v>No</v>
      </c>
      <c r="G1854" s="6" t="str">
        <f>IFERROR(INDEX('Medical Examinations'!$F:$F,MATCH($A1854,'Medical Examinations'!$A:$A,0)),"Not Found")</f>
        <v>No</v>
      </c>
      <c r="H1854" s="6">
        <f>IFERROR(INDEX('Medical Examinations'!$L:$L,MATCH($A1854,'Medical Examinations'!$A:$A,0)),"Not Found")</f>
        <v>1</v>
      </c>
      <c r="I1854" s="6" t="str">
        <f>IFERROR(INDEX('Medical Examinations'!$K:$K,MATCH($A1854,'Medical Examinations'!$A:$A,0)),"Not Found")</f>
        <v>No</v>
      </c>
      <c r="J1854" s="6" t="str">
        <f>IFERROR(INDEX('Medical Examinations'!$M:$M,MATCH($A1854,'Medical Examinations'!$A:$A,0)),"Not Found")</f>
        <v>Overweight</v>
      </c>
      <c r="K1854" s="6" t="str">
        <f>IFERROR(INDEX('Medical Examinations'!$N:$N,MATCH($A1854,'Medical Examinations'!$A:$A,0)),"Not Found")</f>
        <v>Normal</v>
      </c>
      <c r="L1854" s="12">
        <f>IFERROR(INDEX('Hospitalisation Details'!$V:$V,MATCH($A1854,'Hospitalisation Details'!$A:$A,0)),"Not Found")</f>
        <v>0</v>
      </c>
      <c r="M1854" s="13">
        <f>IFERROR(INDEX('Hospitalisation Details'!$F:$F,MATCH($A1854,'Hospitalisation Details'!$A:$A,0)),"Not Found")</f>
        <v>4420.95</v>
      </c>
      <c r="N1854" s="6">
        <f>IFERROR(INDEX('Hospitalisation Details'!$S:$S,MATCH($A1854,'Hospitalisation Details'!$A:$A,0)),"Not Found")</f>
        <v>33831</v>
      </c>
      <c r="O1854" s="6">
        <f>IFERROR(INDEX('Hospitalisation Details'!$T:$T,MATCH($A1854,'Hospitalisation Details'!$A:$A,0)),"Not Found")</f>
        <v>30</v>
      </c>
      <c r="P1854" s="6">
        <f>IFERROR(INDEX('Hospitalisation Details'!$U:$U,MATCH($A1854,'Hospitalisation Details'!$A:$A,0)),"Not Found")</f>
        <v>0</v>
      </c>
      <c r="Q1854" s="6">
        <f>IFERROR(INDEX('Hospitalisation Details'!$W:$W,MATCH($A1854,'Hospitalisation Details'!$A:$A,0)),"Not Found")</f>
        <v>0</v>
      </c>
    </row>
    <row r="1855" spans="1:17" ht="15" customHeight="1" x14ac:dyDescent="0.3">
      <c r="A1855" s="6" t="str">
        <f>'Customer Names'!A1855</f>
        <v>Id1854</v>
      </c>
      <c r="B1855" s="6" t="str">
        <f>IFERROR(INDEX('Customer Names'!$D:$D,MATCH($A1855,'Customer Names'!$A:$A,0)),"Not Found")</f>
        <v>Debbie</v>
      </c>
      <c r="C1855" s="6">
        <f>IFERROR(INDEX('Medical Examinations'!$B:$B,MATCH($A1855,'Medical Examinations'!$A:$A,0)),"Not Found")</f>
        <v>27.72</v>
      </c>
      <c r="D1855" s="6">
        <f>IFERROR(INDEX('Medical Examinations'!$C:$C,MATCH($A1855,'Medical Examinations'!$A:$A,0)),"Not Found")</f>
        <v>5.03</v>
      </c>
      <c r="E1855" s="6" t="str">
        <f>IFERROR(INDEX('Medical Examinations'!$I:$I,MATCH($A1855,'Medical Examinations'!$A:$A,0)),"Not Found")</f>
        <v>Yes</v>
      </c>
      <c r="F1855" s="6" t="str">
        <f>IFERROR(INDEX('Medical Examinations'!$J:$J,MATCH($A1855,'Medical Examinations'!$A:$A,0)),"Not Found")</f>
        <v>No</v>
      </c>
      <c r="G1855" s="6" t="str">
        <f>IFERROR(INDEX('Medical Examinations'!$F:$F,MATCH($A1855,'Medical Examinations'!$A:$A,0)),"Not Found")</f>
        <v>No</v>
      </c>
      <c r="H1855" s="6">
        <f>IFERROR(INDEX('Medical Examinations'!$L:$L,MATCH($A1855,'Medical Examinations'!$A:$A,0)),"Not Found")</f>
        <v>1</v>
      </c>
      <c r="I1855" s="6" t="str">
        <f>IFERROR(INDEX('Medical Examinations'!$K:$K,MATCH($A1855,'Medical Examinations'!$A:$A,0)),"Not Found")</f>
        <v>No</v>
      </c>
      <c r="J1855" s="6" t="str">
        <f>IFERROR(INDEX('Medical Examinations'!$M:$M,MATCH($A1855,'Medical Examinations'!$A:$A,0)),"Not Found")</f>
        <v>Overweight</v>
      </c>
      <c r="K1855" s="6" t="str">
        <f>IFERROR(INDEX('Medical Examinations'!$N:$N,MATCH($A1855,'Medical Examinations'!$A:$A,0)),"Not Found")</f>
        <v>Normal</v>
      </c>
      <c r="L1855" s="12">
        <f>IFERROR(INDEX('Hospitalisation Details'!$V:$V,MATCH($A1855,'Hospitalisation Details'!$A:$A,0)),"Not Found")</f>
        <v>0</v>
      </c>
      <c r="M1855" s="13">
        <f>IFERROR(INDEX('Hospitalisation Details'!$F:$F,MATCH($A1855,'Hospitalisation Details'!$A:$A,0)),"Not Found")</f>
        <v>4415.16</v>
      </c>
      <c r="N1855" s="6">
        <f>IFERROR(INDEX('Hospitalisation Details'!$S:$S,MATCH($A1855,'Hospitalisation Details'!$A:$A,0)),"Not Found")</f>
        <v>32402</v>
      </c>
      <c r="O1855" s="6">
        <f>IFERROR(INDEX('Hospitalisation Details'!$T:$T,MATCH($A1855,'Hospitalisation Details'!$A:$A,0)),"Not Found")</f>
        <v>34</v>
      </c>
      <c r="P1855" s="6">
        <f>IFERROR(INDEX('Hospitalisation Details'!$U:$U,MATCH($A1855,'Hospitalisation Details'!$A:$A,0)),"Not Found")</f>
        <v>0</v>
      </c>
      <c r="Q1855" s="6">
        <f>IFERROR(INDEX('Hospitalisation Details'!$W:$W,MATCH($A1855,'Hospitalisation Details'!$A:$A,0)),"Not Found")</f>
        <v>0</v>
      </c>
    </row>
    <row r="1856" spans="1:17" ht="15" customHeight="1" x14ac:dyDescent="0.3">
      <c r="A1856" s="6" t="str">
        <f>'Customer Names'!A1856</f>
        <v>Id1855</v>
      </c>
      <c r="B1856" s="6" t="str">
        <f>IFERROR(INDEX('Customer Names'!$D:$D,MATCH($A1856,'Customer Names'!$A:$A,0)),"Not Found")</f>
        <v>Mark D</v>
      </c>
      <c r="C1856" s="6">
        <f>IFERROR(INDEX('Medical Examinations'!$B:$B,MATCH($A1856,'Medical Examinations'!$A:$A,0)),"Not Found")</f>
        <v>31.5</v>
      </c>
      <c r="D1856" s="6">
        <f>IFERROR(INDEX('Medical Examinations'!$C:$C,MATCH($A1856,'Medical Examinations'!$A:$A,0)),"Not Found")</f>
        <v>9.6199999999999992</v>
      </c>
      <c r="E1856" s="6" t="str">
        <f>IFERROR(INDEX('Medical Examinations'!$I:$I,MATCH($A1856,'Medical Examinations'!$A:$A,0)),"Not Found")</f>
        <v>Yes</v>
      </c>
      <c r="F1856" s="6" t="str">
        <f>IFERROR(INDEX('Medical Examinations'!$J:$J,MATCH($A1856,'Medical Examinations'!$A:$A,0)),"Not Found")</f>
        <v>No</v>
      </c>
      <c r="G1856" s="6" t="str">
        <f>IFERROR(INDEX('Medical Examinations'!$F:$F,MATCH($A1856,'Medical Examinations'!$A:$A,0)),"Not Found")</f>
        <v>No</v>
      </c>
      <c r="H1856" s="6">
        <f>IFERROR(INDEX('Medical Examinations'!$L:$L,MATCH($A1856,'Medical Examinations'!$A:$A,0)),"Not Found")</f>
        <v>1</v>
      </c>
      <c r="I1856" s="6" t="str">
        <f>IFERROR(INDEX('Medical Examinations'!$K:$K,MATCH($A1856,'Medical Examinations'!$A:$A,0)),"Not Found")</f>
        <v>No</v>
      </c>
      <c r="J1856" s="6" t="str">
        <f>IFERROR(INDEX('Medical Examinations'!$M:$M,MATCH($A1856,'Medical Examinations'!$A:$A,0)),"Not Found")</f>
        <v>Obesity</v>
      </c>
      <c r="K1856" s="6" t="str">
        <f>IFERROR(INDEX('Medical Examinations'!$N:$N,MATCH($A1856,'Medical Examinations'!$A:$A,0)),"Not Found")</f>
        <v>Diabetic</v>
      </c>
      <c r="L1856" s="12">
        <f>IFERROR(INDEX('Hospitalisation Details'!$V:$V,MATCH($A1856,'Hospitalisation Details'!$A:$A,0)),"Not Found")</f>
        <v>0</v>
      </c>
      <c r="M1856" s="13">
        <f>IFERROR(INDEX('Hospitalisation Details'!$F:$F,MATCH($A1856,'Hospitalisation Details'!$A:$A,0)),"Not Found")</f>
        <v>4402.2299999999996</v>
      </c>
      <c r="N1856" s="6">
        <f>IFERROR(INDEX('Hospitalisation Details'!$S:$S,MATCH($A1856,'Hospitalisation Details'!$A:$A,0)),"Not Found")</f>
        <v>31606</v>
      </c>
      <c r="O1856" s="6">
        <f>IFERROR(INDEX('Hospitalisation Details'!$T:$T,MATCH($A1856,'Hospitalisation Details'!$A:$A,0)),"Not Found")</f>
        <v>36</v>
      </c>
      <c r="P1856" s="6">
        <f>IFERROR(INDEX('Hospitalisation Details'!$U:$U,MATCH($A1856,'Hospitalisation Details'!$A:$A,0)),"Not Found")</f>
        <v>0</v>
      </c>
      <c r="Q1856" s="6">
        <f>IFERROR(INDEX('Hospitalisation Details'!$W:$W,MATCH($A1856,'Hospitalisation Details'!$A:$A,0)),"Not Found")</f>
        <v>0</v>
      </c>
    </row>
    <row r="1857" spans="1:17" ht="15" customHeight="1" x14ac:dyDescent="0.3">
      <c r="A1857" s="6" t="str">
        <f>'Customer Names'!A1857</f>
        <v>Id1856</v>
      </c>
      <c r="B1857" s="6" t="str">
        <f>IFERROR(INDEX('Customer Names'!$D:$D,MATCH($A1857,'Customer Names'!$A:$A,0)),"Not Found")</f>
        <v>Christopher</v>
      </c>
      <c r="C1857" s="6">
        <f>IFERROR(INDEX('Medical Examinations'!$B:$B,MATCH($A1857,'Medical Examinations'!$A:$A,0)),"Not Found")</f>
        <v>29.7</v>
      </c>
      <c r="D1857" s="6">
        <f>IFERROR(INDEX('Medical Examinations'!$C:$C,MATCH($A1857,'Medical Examinations'!$A:$A,0)),"Not Found")</f>
        <v>6.77</v>
      </c>
      <c r="E1857" s="6" t="str">
        <f>IFERROR(INDEX('Medical Examinations'!$I:$I,MATCH($A1857,'Medical Examinations'!$A:$A,0)),"Not Found")</f>
        <v>Yes</v>
      </c>
      <c r="F1857" s="6" t="str">
        <f>IFERROR(INDEX('Medical Examinations'!$J:$J,MATCH($A1857,'Medical Examinations'!$A:$A,0)),"Not Found")</f>
        <v>No</v>
      </c>
      <c r="G1857" s="6" t="str">
        <f>IFERROR(INDEX('Medical Examinations'!$F:$F,MATCH($A1857,'Medical Examinations'!$A:$A,0)),"Not Found")</f>
        <v>No</v>
      </c>
      <c r="H1857" s="6">
        <f>IFERROR(INDEX('Medical Examinations'!$L:$L,MATCH($A1857,'Medical Examinations'!$A:$A,0)),"Not Found")</f>
        <v>1</v>
      </c>
      <c r="I1857" s="6" t="str">
        <f>IFERROR(INDEX('Medical Examinations'!$K:$K,MATCH($A1857,'Medical Examinations'!$A:$A,0)),"Not Found")</f>
        <v>No</v>
      </c>
      <c r="J1857" s="6" t="str">
        <f>IFERROR(INDEX('Medical Examinations'!$M:$M,MATCH($A1857,'Medical Examinations'!$A:$A,0)),"Not Found")</f>
        <v>Overweight</v>
      </c>
      <c r="K1857" s="6" t="str">
        <f>IFERROR(INDEX('Medical Examinations'!$N:$N,MATCH($A1857,'Medical Examinations'!$A:$A,0)),"Not Found")</f>
        <v>Diabetic</v>
      </c>
      <c r="L1857" s="12">
        <f>IFERROR(INDEX('Hospitalisation Details'!$V:$V,MATCH($A1857,'Hospitalisation Details'!$A:$A,0)),"Not Found")</f>
        <v>0</v>
      </c>
      <c r="M1857" s="13">
        <f>IFERROR(INDEX('Hospitalisation Details'!$F:$F,MATCH($A1857,'Hospitalisation Details'!$A:$A,0)),"Not Found")</f>
        <v>4399.7299999999996</v>
      </c>
      <c r="N1857" s="6">
        <f>IFERROR(INDEX('Hospitalisation Details'!$S:$S,MATCH($A1857,'Hospitalisation Details'!$A:$A,0)),"Not Found")</f>
        <v>31635</v>
      </c>
      <c r="O1857" s="6">
        <f>IFERROR(INDEX('Hospitalisation Details'!$T:$T,MATCH($A1857,'Hospitalisation Details'!$A:$A,0)),"Not Found")</f>
        <v>36</v>
      </c>
      <c r="P1857" s="6">
        <f>IFERROR(INDEX('Hospitalisation Details'!$U:$U,MATCH($A1857,'Hospitalisation Details'!$A:$A,0)),"Not Found")</f>
        <v>0</v>
      </c>
      <c r="Q1857" s="6">
        <f>IFERROR(INDEX('Hospitalisation Details'!$W:$W,MATCH($A1857,'Hospitalisation Details'!$A:$A,0)),"Not Found")</f>
        <v>0</v>
      </c>
    </row>
    <row r="1858" spans="1:17" ht="15" customHeight="1" x14ac:dyDescent="0.3">
      <c r="A1858" s="6" t="str">
        <f>'Customer Names'!A1858</f>
        <v>Id1857</v>
      </c>
      <c r="B1858" s="6" t="str">
        <f>IFERROR(INDEX('Customer Names'!$D:$D,MATCH($A1858,'Customer Names'!$A:$A,0)),"Not Found")</f>
        <v>Daniell L</v>
      </c>
      <c r="C1858" s="6">
        <f>IFERROR(INDEX('Medical Examinations'!$B:$B,MATCH($A1858,'Medical Examinations'!$A:$A,0)),"Not Found")</f>
        <v>21.26</v>
      </c>
      <c r="D1858" s="6">
        <f>IFERROR(INDEX('Medical Examinations'!$C:$C,MATCH($A1858,'Medical Examinations'!$A:$A,0)),"Not Found")</f>
        <v>5.36</v>
      </c>
      <c r="E1858" s="6" t="str">
        <f>IFERROR(INDEX('Medical Examinations'!$I:$I,MATCH($A1858,'Medical Examinations'!$A:$A,0)),"Not Found")</f>
        <v>Yes</v>
      </c>
      <c r="F1858" s="6" t="str">
        <f>IFERROR(INDEX('Medical Examinations'!$J:$J,MATCH($A1858,'Medical Examinations'!$A:$A,0)),"Not Found")</f>
        <v>No</v>
      </c>
      <c r="G1858" s="6" t="str">
        <f>IFERROR(INDEX('Medical Examinations'!$F:$F,MATCH($A1858,'Medical Examinations'!$A:$A,0)),"Not Found")</f>
        <v>No</v>
      </c>
      <c r="H1858" s="6">
        <f>IFERROR(INDEX('Medical Examinations'!$L:$L,MATCH($A1858,'Medical Examinations'!$A:$A,0)),"Not Found")</f>
        <v>1</v>
      </c>
      <c r="I1858" s="6" t="str">
        <f>IFERROR(INDEX('Medical Examinations'!$K:$K,MATCH($A1858,'Medical Examinations'!$A:$A,0)),"Not Found")</f>
        <v>No</v>
      </c>
      <c r="J1858" s="6" t="str">
        <f>IFERROR(INDEX('Medical Examinations'!$M:$M,MATCH($A1858,'Medical Examinations'!$A:$A,0)),"Not Found")</f>
        <v>Normal Weight</v>
      </c>
      <c r="K1858" s="6" t="str">
        <f>IFERROR(INDEX('Medical Examinations'!$N:$N,MATCH($A1858,'Medical Examinations'!$A:$A,0)),"Not Found")</f>
        <v>Normal</v>
      </c>
      <c r="L1858" s="12">
        <f>IFERROR(INDEX('Hospitalisation Details'!$V:$V,MATCH($A1858,'Hospitalisation Details'!$A:$A,0)),"Not Found")</f>
        <v>0</v>
      </c>
      <c r="M1858" s="13">
        <f>IFERROR(INDEX('Hospitalisation Details'!$F:$F,MATCH($A1858,'Hospitalisation Details'!$A:$A,0)),"Not Found")</f>
        <v>4397.3100000000004</v>
      </c>
      <c r="N1858" s="6">
        <f>IFERROR(INDEX('Hospitalisation Details'!$S:$S,MATCH($A1858,'Hospitalisation Details'!$A:$A,0)),"Not Found")</f>
        <v>32342</v>
      </c>
      <c r="O1858" s="6">
        <f>IFERROR(INDEX('Hospitalisation Details'!$T:$T,MATCH($A1858,'Hospitalisation Details'!$A:$A,0)),"Not Found")</f>
        <v>34</v>
      </c>
      <c r="P1858" s="6">
        <f>IFERROR(INDEX('Hospitalisation Details'!$U:$U,MATCH($A1858,'Hospitalisation Details'!$A:$A,0)),"Not Found")</f>
        <v>0</v>
      </c>
      <c r="Q1858" s="6">
        <f>IFERROR(INDEX('Hospitalisation Details'!$W:$W,MATCH($A1858,'Hospitalisation Details'!$A:$A,0)),"Not Found")</f>
        <v>0</v>
      </c>
    </row>
    <row r="1859" spans="1:17" ht="15" customHeight="1" x14ac:dyDescent="0.3">
      <c r="A1859" s="6" t="str">
        <f>'Customer Names'!A1859</f>
        <v>Id1858</v>
      </c>
      <c r="B1859" s="6" t="str">
        <f>IFERROR(INDEX('Customer Names'!$D:$D,MATCH($A1859,'Customer Names'!$A:$A,0)),"Not Found")</f>
        <v>Janne</v>
      </c>
      <c r="C1859" s="6">
        <f>IFERROR(INDEX('Medical Examinations'!$B:$B,MATCH($A1859,'Medical Examinations'!$A:$A,0)),"Not Found")</f>
        <v>17.09</v>
      </c>
      <c r="D1859" s="6">
        <f>IFERROR(INDEX('Medical Examinations'!$C:$C,MATCH($A1859,'Medical Examinations'!$A:$A,0)),"Not Found")</f>
        <v>5.69</v>
      </c>
      <c r="E1859" s="6" t="str">
        <f>IFERROR(INDEX('Medical Examinations'!$I:$I,MATCH($A1859,'Medical Examinations'!$A:$A,0)),"Not Found")</f>
        <v>No</v>
      </c>
      <c r="F1859" s="6" t="str">
        <f>IFERROR(INDEX('Medical Examinations'!$J:$J,MATCH($A1859,'Medical Examinations'!$A:$A,0)),"Not Found")</f>
        <v>No</v>
      </c>
      <c r="G1859" s="6" t="str">
        <f>IFERROR(INDEX('Medical Examinations'!$F:$F,MATCH($A1859,'Medical Examinations'!$A:$A,0)),"Not Found")</f>
        <v>No</v>
      </c>
      <c r="H1859" s="6">
        <f>IFERROR(INDEX('Medical Examinations'!$L:$L,MATCH($A1859,'Medical Examinations'!$A:$A,0)),"Not Found")</f>
        <v>0</v>
      </c>
      <c r="I1859" s="6" t="str">
        <f>IFERROR(INDEX('Medical Examinations'!$K:$K,MATCH($A1859,'Medical Examinations'!$A:$A,0)),"Not Found")</f>
        <v>No</v>
      </c>
      <c r="J1859" s="6" t="str">
        <f>IFERROR(INDEX('Medical Examinations'!$M:$M,MATCH($A1859,'Medical Examinations'!$A:$A,0)),"Not Found")</f>
        <v>Underweight</v>
      </c>
      <c r="K1859" s="6" t="str">
        <f>IFERROR(INDEX('Medical Examinations'!$N:$N,MATCH($A1859,'Medical Examinations'!$A:$A,0)),"Not Found")</f>
        <v>Normal</v>
      </c>
      <c r="L1859" s="12">
        <f>IFERROR(INDEX('Hospitalisation Details'!$V:$V,MATCH($A1859,'Hospitalisation Details'!$A:$A,0)),"Not Found")</f>
        <v>0</v>
      </c>
      <c r="M1859" s="13">
        <f>IFERROR(INDEX('Hospitalisation Details'!$F:$F,MATCH($A1859,'Hospitalisation Details'!$A:$A,0)),"Not Found")</f>
        <v>4392.7</v>
      </c>
      <c r="N1859" s="6">
        <f>IFERROR(INDEX('Hospitalisation Details'!$S:$S,MATCH($A1859,'Hospitalisation Details'!$A:$A,0)),"Not Found")</f>
        <v>30131</v>
      </c>
      <c r="O1859" s="6">
        <f>IFERROR(INDEX('Hospitalisation Details'!$T:$T,MATCH($A1859,'Hospitalisation Details'!$A:$A,0)),"Not Found")</f>
        <v>40</v>
      </c>
      <c r="P1859" s="6">
        <f>IFERROR(INDEX('Hospitalisation Details'!$U:$U,MATCH($A1859,'Hospitalisation Details'!$A:$A,0)),"Not Found")</f>
        <v>0</v>
      </c>
      <c r="Q1859" s="6">
        <f>IFERROR(INDEX('Hospitalisation Details'!$W:$W,MATCH($A1859,'Hospitalisation Details'!$A:$A,0)),"Not Found")</f>
        <v>0</v>
      </c>
    </row>
    <row r="1860" spans="1:17" ht="15" customHeight="1" x14ac:dyDescent="0.3">
      <c r="A1860" s="6" t="str">
        <f>'Customer Names'!A1860</f>
        <v>Id1859</v>
      </c>
      <c r="B1860" s="6" t="str">
        <f>IFERROR(INDEX('Customer Names'!$D:$D,MATCH($A1860,'Customer Names'!$A:$A,0)),"Not Found")</f>
        <v>Martina</v>
      </c>
      <c r="C1860" s="6">
        <f>IFERROR(INDEX('Medical Examinations'!$B:$B,MATCH($A1860,'Medical Examinations'!$A:$A,0)),"Not Found")</f>
        <v>24.3</v>
      </c>
      <c r="D1860" s="6">
        <f>IFERROR(INDEX('Medical Examinations'!$C:$C,MATCH($A1860,'Medical Examinations'!$A:$A,0)),"Not Found")</f>
        <v>4.9000000000000004</v>
      </c>
      <c r="E1860" s="6" t="str">
        <f>IFERROR(INDEX('Medical Examinations'!$I:$I,MATCH($A1860,'Medical Examinations'!$A:$A,0)),"Not Found")</f>
        <v>Yes</v>
      </c>
      <c r="F1860" s="6" t="str">
        <f>IFERROR(INDEX('Medical Examinations'!$J:$J,MATCH($A1860,'Medical Examinations'!$A:$A,0)),"Not Found")</f>
        <v>No</v>
      </c>
      <c r="G1860" s="6" t="str">
        <f>IFERROR(INDEX('Medical Examinations'!$F:$F,MATCH($A1860,'Medical Examinations'!$A:$A,0)),"Not Found")</f>
        <v>Yes</v>
      </c>
      <c r="H1860" s="6">
        <f>IFERROR(INDEX('Medical Examinations'!$L:$L,MATCH($A1860,'Medical Examinations'!$A:$A,0)),"Not Found")</f>
        <v>1</v>
      </c>
      <c r="I1860" s="6" t="str">
        <f>IFERROR(INDEX('Medical Examinations'!$K:$K,MATCH($A1860,'Medical Examinations'!$A:$A,0)),"Not Found")</f>
        <v>No</v>
      </c>
      <c r="J1860" s="6" t="str">
        <f>IFERROR(INDEX('Medical Examinations'!$M:$M,MATCH($A1860,'Medical Examinations'!$A:$A,0)),"Not Found")</f>
        <v>Normal Weight</v>
      </c>
      <c r="K1860" s="6" t="str">
        <f>IFERROR(INDEX('Medical Examinations'!$N:$N,MATCH($A1860,'Medical Examinations'!$A:$A,0)),"Not Found")</f>
        <v>Normal</v>
      </c>
      <c r="L1860" s="12">
        <f>IFERROR(INDEX('Hospitalisation Details'!$V:$V,MATCH($A1860,'Hospitalisation Details'!$A:$A,0)),"Not Found")</f>
        <v>0</v>
      </c>
      <c r="M1860" s="13">
        <f>IFERROR(INDEX('Hospitalisation Details'!$F:$F,MATCH($A1860,'Hospitalisation Details'!$A:$A,0)),"Not Found")</f>
        <v>4391.6499999999996</v>
      </c>
      <c r="N1860" s="6">
        <f>IFERROR(INDEX('Hospitalisation Details'!$S:$S,MATCH($A1860,'Hospitalisation Details'!$A:$A,0)),"Not Found")</f>
        <v>35763</v>
      </c>
      <c r="O1860" s="6">
        <f>IFERROR(INDEX('Hospitalisation Details'!$T:$T,MATCH($A1860,'Hospitalisation Details'!$A:$A,0)),"Not Found")</f>
        <v>25</v>
      </c>
      <c r="P1860" s="6">
        <f>IFERROR(INDEX('Hospitalisation Details'!$U:$U,MATCH($A1860,'Hospitalisation Details'!$A:$A,0)),"Not Found")</f>
        <v>0</v>
      </c>
      <c r="Q1860" s="6">
        <f>IFERROR(INDEX('Hospitalisation Details'!$W:$W,MATCH($A1860,'Hospitalisation Details'!$A:$A,0)),"Not Found")</f>
        <v>0</v>
      </c>
    </row>
    <row r="1861" spans="1:17" ht="15" customHeight="1" x14ac:dyDescent="0.3">
      <c r="A1861" s="6" t="str">
        <f>'Customer Names'!A1861</f>
        <v>Id1860</v>
      </c>
      <c r="B1861" s="6" t="str">
        <f>IFERROR(INDEX('Customer Names'!$D:$D,MATCH($A1861,'Customer Names'!$A:$A,0)),"Not Found")</f>
        <v>Elizabeth L</v>
      </c>
      <c r="C1861" s="6">
        <f>IFERROR(INDEX('Medical Examinations'!$B:$B,MATCH($A1861,'Medical Examinations'!$A:$A,0)),"Not Found")</f>
        <v>29.734999999999999</v>
      </c>
      <c r="D1861" s="6">
        <f>IFERROR(INDEX('Medical Examinations'!$C:$C,MATCH($A1861,'Medical Examinations'!$A:$A,0)),"Not Found")</f>
        <v>5.78</v>
      </c>
      <c r="E1861" s="6" t="str">
        <f>IFERROR(INDEX('Medical Examinations'!$I:$I,MATCH($A1861,'Medical Examinations'!$A:$A,0)),"Not Found")</f>
        <v>No</v>
      </c>
      <c r="F1861" s="6" t="str">
        <f>IFERROR(INDEX('Medical Examinations'!$J:$J,MATCH($A1861,'Medical Examinations'!$A:$A,0)),"Not Found")</f>
        <v>No</v>
      </c>
      <c r="G1861" s="6" t="str">
        <f>IFERROR(INDEX('Medical Examinations'!$F:$F,MATCH($A1861,'Medical Examinations'!$A:$A,0)),"Not Found")</f>
        <v>No</v>
      </c>
      <c r="H1861" s="6">
        <f>IFERROR(INDEX('Medical Examinations'!$L:$L,MATCH($A1861,'Medical Examinations'!$A:$A,0)),"Not Found")</f>
        <v>0</v>
      </c>
      <c r="I1861" s="6" t="str">
        <f>IFERROR(INDEX('Medical Examinations'!$K:$K,MATCH($A1861,'Medical Examinations'!$A:$A,0)),"Not Found")</f>
        <v>No</v>
      </c>
      <c r="J1861" s="6" t="str">
        <f>IFERROR(INDEX('Medical Examinations'!$M:$M,MATCH($A1861,'Medical Examinations'!$A:$A,0)),"Not Found")</f>
        <v>Overweight</v>
      </c>
      <c r="K1861" s="6" t="str">
        <f>IFERROR(INDEX('Medical Examinations'!$N:$N,MATCH($A1861,'Medical Examinations'!$A:$A,0)),"Not Found")</f>
        <v>Prediabetic</v>
      </c>
      <c r="L1861" s="12">
        <f>IFERROR(INDEX('Hospitalisation Details'!$V:$V,MATCH($A1861,'Hospitalisation Details'!$A:$A,0)),"Not Found")</f>
        <v>0</v>
      </c>
      <c r="M1861" s="13">
        <f>IFERROR(INDEX('Hospitalisation Details'!$F:$F,MATCH($A1861,'Hospitalisation Details'!$A:$A,0)),"Not Found")</f>
        <v>4357.04</v>
      </c>
      <c r="N1861" s="6">
        <f>IFERROR(INDEX('Hospitalisation Details'!$S:$S,MATCH($A1861,'Hospitalisation Details'!$A:$A,0)),"Not Found")</f>
        <v>33113</v>
      </c>
      <c r="O1861" s="6">
        <f>IFERROR(INDEX('Hospitalisation Details'!$T:$T,MATCH($A1861,'Hospitalisation Details'!$A:$A,0)),"Not Found")</f>
        <v>32</v>
      </c>
      <c r="P1861" s="6">
        <f>IFERROR(INDEX('Hospitalisation Details'!$U:$U,MATCH($A1861,'Hospitalisation Details'!$A:$A,0)),"Not Found")</f>
        <v>0</v>
      </c>
      <c r="Q1861" s="6">
        <f>IFERROR(INDEX('Hospitalisation Details'!$W:$W,MATCH($A1861,'Hospitalisation Details'!$A:$A,0)),"Not Found")</f>
        <v>0</v>
      </c>
    </row>
    <row r="1862" spans="1:17" ht="15" customHeight="1" x14ac:dyDescent="0.3">
      <c r="A1862" s="6" t="str">
        <f>'Customer Names'!A1862</f>
        <v>Id1861</v>
      </c>
      <c r="B1862" s="6" t="str">
        <f>IFERROR(INDEX('Customer Names'!$D:$D,MATCH($A1862,'Customer Names'!$A:$A,0)),"Not Found")</f>
        <v>Stephanie C.</v>
      </c>
      <c r="C1862" s="6">
        <f>IFERROR(INDEX('Medical Examinations'!$B:$B,MATCH($A1862,'Medical Examinations'!$A:$A,0)),"Not Found")</f>
        <v>29.26</v>
      </c>
      <c r="D1862" s="6">
        <f>IFERROR(INDEX('Medical Examinations'!$C:$C,MATCH($A1862,'Medical Examinations'!$A:$A,0)),"Not Found")</f>
        <v>4.7</v>
      </c>
      <c r="E1862" s="6" t="str">
        <f>IFERROR(INDEX('Medical Examinations'!$I:$I,MATCH($A1862,'Medical Examinations'!$A:$A,0)),"Not Found")</f>
        <v>No</v>
      </c>
      <c r="F1862" s="6" t="str">
        <f>IFERROR(INDEX('Medical Examinations'!$J:$J,MATCH($A1862,'Medical Examinations'!$A:$A,0)),"Not Found")</f>
        <v>No</v>
      </c>
      <c r="G1862" s="6" t="str">
        <f>IFERROR(INDEX('Medical Examinations'!$F:$F,MATCH($A1862,'Medical Examinations'!$A:$A,0)),"Not Found")</f>
        <v>No</v>
      </c>
      <c r="H1862" s="6">
        <f>IFERROR(INDEX('Medical Examinations'!$L:$L,MATCH($A1862,'Medical Examinations'!$A:$A,0)),"Not Found")</f>
        <v>0</v>
      </c>
      <c r="I1862" s="6" t="str">
        <f>IFERROR(INDEX('Medical Examinations'!$K:$K,MATCH($A1862,'Medical Examinations'!$A:$A,0)),"Not Found")</f>
        <v>No</v>
      </c>
      <c r="J1862" s="6" t="str">
        <f>IFERROR(INDEX('Medical Examinations'!$M:$M,MATCH($A1862,'Medical Examinations'!$A:$A,0)),"Not Found")</f>
        <v>Overweight</v>
      </c>
      <c r="K1862" s="6" t="str">
        <f>IFERROR(INDEX('Medical Examinations'!$N:$N,MATCH($A1862,'Medical Examinations'!$A:$A,0)),"Not Found")</f>
        <v>Normal</v>
      </c>
      <c r="L1862" s="12">
        <f>IFERROR(INDEX('Hospitalisation Details'!$V:$V,MATCH($A1862,'Hospitalisation Details'!$A:$A,0)),"Not Found")</f>
        <v>0</v>
      </c>
      <c r="M1862" s="13">
        <f>IFERROR(INDEX('Hospitalisation Details'!$F:$F,MATCH($A1862,'Hospitalisation Details'!$A:$A,0)),"Not Found")</f>
        <v>4350.51</v>
      </c>
      <c r="N1862" s="6">
        <f>IFERROR(INDEX('Hospitalisation Details'!$S:$S,MATCH($A1862,'Hospitalisation Details'!$A:$A,0)),"Not Found")</f>
        <v>33494</v>
      </c>
      <c r="O1862" s="6">
        <f>IFERROR(INDEX('Hospitalisation Details'!$T:$T,MATCH($A1862,'Hospitalisation Details'!$A:$A,0)),"Not Found")</f>
        <v>31</v>
      </c>
      <c r="P1862" s="6">
        <f>IFERROR(INDEX('Hospitalisation Details'!$U:$U,MATCH($A1862,'Hospitalisation Details'!$A:$A,0)),"Not Found")</f>
        <v>0</v>
      </c>
      <c r="Q1862" s="6">
        <f>IFERROR(INDEX('Hospitalisation Details'!$W:$W,MATCH($A1862,'Hospitalisation Details'!$A:$A,0)),"Not Found")</f>
        <v>0</v>
      </c>
    </row>
    <row r="1863" spans="1:17" ht="15" customHeight="1" x14ac:dyDescent="0.3">
      <c r="A1863" s="6" t="str">
        <f>'Customer Names'!A1863</f>
        <v>Id1862</v>
      </c>
      <c r="B1863" s="6" t="str">
        <f>IFERROR(INDEX('Customer Names'!$D:$D,MATCH($A1863,'Customer Names'!$A:$A,0)),"Not Found")</f>
        <v>Katie</v>
      </c>
      <c r="C1863" s="6">
        <f>IFERROR(INDEX('Medical Examinations'!$B:$B,MATCH($A1863,'Medical Examinations'!$A:$A,0)),"Not Found")</f>
        <v>33</v>
      </c>
      <c r="D1863" s="6">
        <f>IFERROR(INDEX('Medical Examinations'!$C:$C,MATCH($A1863,'Medical Examinations'!$A:$A,0)),"Not Found")</f>
        <v>6.28</v>
      </c>
      <c r="E1863" s="6" t="str">
        <f>IFERROR(INDEX('Medical Examinations'!$I:$I,MATCH($A1863,'Medical Examinations'!$A:$A,0)),"Not Found")</f>
        <v>No</v>
      </c>
      <c r="F1863" s="6" t="str">
        <f>IFERROR(INDEX('Medical Examinations'!$J:$J,MATCH($A1863,'Medical Examinations'!$A:$A,0)),"Not Found")</f>
        <v>No</v>
      </c>
      <c r="G1863" s="6" t="str">
        <f>IFERROR(INDEX('Medical Examinations'!$F:$F,MATCH($A1863,'Medical Examinations'!$A:$A,0)),"Not Found")</f>
        <v>No</v>
      </c>
      <c r="H1863" s="6">
        <f>IFERROR(INDEX('Medical Examinations'!$L:$L,MATCH($A1863,'Medical Examinations'!$A:$A,0)),"Not Found")</f>
        <v>0</v>
      </c>
      <c r="I1863" s="6" t="str">
        <f>IFERROR(INDEX('Medical Examinations'!$K:$K,MATCH($A1863,'Medical Examinations'!$A:$A,0)),"Not Found")</f>
        <v>No</v>
      </c>
      <c r="J1863" s="6" t="str">
        <f>IFERROR(INDEX('Medical Examinations'!$M:$M,MATCH($A1863,'Medical Examinations'!$A:$A,0)),"Not Found")</f>
        <v>Obesity</v>
      </c>
      <c r="K1863" s="6" t="str">
        <f>IFERROR(INDEX('Medical Examinations'!$N:$N,MATCH($A1863,'Medical Examinations'!$A:$A,0)),"Not Found")</f>
        <v>Prediabetic</v>
      </c>
      <c r="L1863" s="12">
        <f>IFERROR(INDEX('Hospitalisation Details'!$V:$V,MATCH($A1863,'Hospitalisation Details'!$A:$A,0)),"Not Found")</f>
        <v>0</v>
      </c>
      <c r="M1863" s="13">
        <f>IFERROR(INDEX('Hospitalisation Details'!$F:$F,MATCH($A1863,'Hospitalisation Details'!$A:$A,0)),"Not Found")</f>
        <v>4349.46</v>
      </c>
      <c r="N1863" s="6">
        <f>IFERROR(INDEX('Hospitalisation Details'!$S:$S,MATCH($A1863,'Hospitalisation Details'!$A:$A,0)),"Not Found")</f>
        <v>34639</v>
      </c>
      <c r="O1863" s="6">
        <f>IFERROR(INDEX('Hospitalisation Details'!$T:$T,MATCH($A1863,'Hospitalisation Details'!$A:$A,0)),"Not Found")</f>
        <v>28</v>
      </c>
      <c r="P1863" s="6">
        <f>IFERROR(INDEX('Hospitalisation Details'!$U:$U,MATCH($A1863,'Hospitalisation Details'!$A:$A,0)),"Not Found")</f>
        <v>0</v>
      </c>
      <c r="Q1863" s="6">
        <f>IFERROR(INDEX('Hospitalisation Details'!$W:$W,MATCH($A1863,'Hospitalisation Details'!$A:$A,0)),"Not Found")</f>
        <v>0</v>
      </c>
    </row>
    <row r="1864" spans="1:17" ht="15" customHeight="1" x14ac:dyDescent="0.3">
      <c r="A1864" s="6" t="str">
        <f>'Customer Names'!A1864</f>
        <v>Id1863</v>
      </c>
      <c r="B1864" s="6" t="str">
        <f>IFERROR(INDEX('Customer Names'!$D:$D,MATCH($A1864,'Customer Names'!$A:$A,0)),"Not Found")</f>
        <v>Callie</v>
      </c>
      <c r="C1864" s="6">
        <f>IFERROR(INDEX('Medical Examinations'!$B:$B,MATCH($A1864,'Medical Examinations'!$A:$A,0)),"Not Found")</f>
        <v>31.065000000000001</v>
      </c>
      <c r="D1864" s="6">
        <f>IFERROR(INDEX('Medical Examinations'!$C:$C,MATCH($A1864,'Medical Examinations'!$A:$A,0)),"Not Found")</f>
        <v>4.2300000000000004</v>
      </c>
      <c r="E1864" s="6" t="str">
        <f>IFERROR(INDEX('Medical Examinations'!$I:$I,MATCH($A1864,'Medical Examinations'!$A:$A,0)),"Not Found")</f>
        <v>No</v>
      </c>
      <c r="F1864" s="6" t="str">
        <f>IFERROR(INDEX('Medical Examinations'!$J:$J,MATCH($A1864,'Medical Examinations'!$A:$A,0)),"Not Found")</f>
        <v>No</v>
      </c>
      <c r="G1864" s="6" t="str">
        <f>IFERROR(INDEX('Medical Examinations'!$F:$F,MATCH($A1864,'Medical Examinations'!$A:$A,0)),"Not Found")</f>
        <v>No</v>
      </c>
      <c r="H1864" s="6">
        <f>IFERROR(INDEX('Medical Examinations'!$L:$L,MATCH($A1864,'Medical Examinations'!$A:$A,0)),"Not Found")</f>
        <v>0</v>
      </c>
      <c r="I1864" s="6" t="str">
        <f>IFERROR(INDEX('Medical Examinations'!$K:$K,MATCH($A1864,'Medical Examinations'!$A:$A,0)),"Not Found")</f>
        <v>No</v>
      </c>
      <c r="J1864" s="6" t="str">
        <f>IFERROR(INDEX('Medical Examinations'!$M:$M,MATCH($A1864,'Medical Examinations'!$A:$A,0)),"Not Found")</f>
        <v>Obesity</v>
      </c>
      <c r="K1864" s="6" t="str">
        <f>IFERROR(INDEX('Medical Examinations'!$N:$N,MATCH($A1864,'Medical Examinations'!$A:$A,0)),"Not Found")</f>
        <v>Normal</v>
      </c>
      <c r="L1864" s="12">
        <f>IFERROR(INDEX('Hospitalisation Details'!$V:$V,MATCH($A1864,'Hospitalisation Details'!$A:$A,0)),"Not Found")</f>
        <v>0</v>
      </c>
      <c r="M1864" s="13">
        <f>IFERROR(INDEX('Hospitalisation Details'!$F:$F,MATCH($A1864,'Hospitalisation Details'!$A:$A,0)),"Not Found")</f>
        <v>4347.0200000000004</v>
      </c>
      <c r="N1864" s="6">
        <f>IFERROR(INDEX('Hospitalisation Details'!$S:$S,MATCH($A1864,'Hospitalisation Details'!$A:$A,0)),"Not Found")</f>
        <v>33390</v>
      </c>
      <c r="O1864" s="6">
        <f>IFERROR(INDEX('Hospitalisation Details'!$T:$T,MATCH($A1864,'Hospitalisation Details'!$A:$A,0)),"Not Found")</f>
        <v>32</v>
      </c>
      <c r="P1864" s="6">
        <f>IFERROR(INDEX('Hospitalisation Details'!$U:$U,MATCH($A1864,'Hospitalisation Details'!$A:$A,0)),"Not Found")</f>
        <v>0</v>
      </c>
      <c r="Q1864" s="6">
        <f>IFERROR(INDEX('Hospitalisation Details'!$W:$W,MATCH($A1864,'Hospitalisation Details'!$A:$A,0)),"Not Found")</f>
        <v>0</v>
      </c>
    </row>
    <row r="1865" spans="1:17" ht="15" customHeight="1" x14ac:dyDescent="0.3">
      <c r="A1865" s="6" t="str">
        <f>'Customer Names'!A1865</f>
        <v>Id1864</v>
      </c>
      <c r="B1865" s="6" t="str">
        <f>IFERROR(INDEX('Customer Names'!$D:$D,MATCH($A1865,'Customer Names'!$A:$A,0)),"Not Found")</f>
        <v>Inna</v>
      </c>
      <c r="C1865" s="6">
        <f>IFERROR(INDEX('Medical Examinations'!$B:$B,MATCH($A1865,'Medical Examinations'!$A:$A,0)),"Not Found")</f>
        <v>26.51</v>
      </c>
      <c r="D1865" s="6">
        <f>IFERROR(INDEX('Medical Examinations'!$C:$C,MATCH($A1865,'Medical Examinations'!$A:$A,0)),"Not Found")</f>
        <v>6.17</v>
      </c>
      <c r="E1865" s="6" t="str">
        <f>IFERROR(INDEX('Medical Examinations'!$I:$I,MATCH($A1865,'Medical Examinations'!$A:$A,0)),"Not Found")</f>
        <v>No</v>
      </c>
      <c r="F1865" s="6" t="str">
        <f>IFERROR(INDEX('Medical Examinations'!$J:$J,MATCH($A1865,'Medical Examinations'!$A:$A,0)),"Not Found")</f>
        <v>No</v>
      </c>
      <c r="G1865" s="6" t="str">
        <f>IFERROR(INDEX('Medical Examinations'!$F:$F,MATCH($A1865,'Medical Examinations'!$A:$A,0)),"Not Found")</f>
        <v>No</v>
      </c>
      <c r="H1865" s="6">
        <f>IFERROR(INDEX('Medical Examinations'!$L:$L,MATCH($A1865,'Medical Examinations'!$A:$A,0)),"Not Found")</f>
        <v>0</v>
      </c>
      <c r="I1865" s="6" t="str">
        <f>IFERROR(INDEX('Medical Examinations'!$K:$K,MATCH($A1865,'Medical Examinations'!$A:$A,0)),"Not Found")</f>
        <v>No</v>
      </c>
      <c r="J1865" s="6" t="str">
        <f>IFERROR(INDEX('Medical Examinations'!$M:$M,MATCH($A1865,'Medical Examinations'!$A:$A,0)),"Not Found")</f>
        <v>Overweight</v>
      </c>
      <c r="K1865" s="6" t="str">
        <f>IFERROR(INDEX('Medical Examinations'!$N:$N,MATCH($A1865,'Medical Examinations'!$A:$A,0)),"Not Found")</f>
        <v>Prediabetic</v>
      </c>
      <c r="L1865" s="12">
        <f>IFERROR(INDEX('Hospitalisation Details'!$V:$V,MATCH($A1865,'Hospitalisation Details'!$A:$A,0)),"Not Found")</f>
        <v>0</v>
      </c>
      <c r="M1865" s="13">
        <f>IFERROR(INDEX('Hospitalisation Details'!$F:$F,MATCH($A1865,'Hospitalisation Details'!$A:$A,0)),"Not Found")</f>
        <v>4340.4399999999996</v>
      </c>
      <c r="N1865" s="6">
        <f>IFERROR(INDEX('Hospitalisation Details'!$S:$S,MATCH($A1865,'Hospitalisation Details'!$A:$A,0)),"Not Found")</f>
        <v>34633</v>
      </c>
      <c r="O1865" s="6">
        <f>IFERROR(INDEX('Hospitalisation Details'!$T:$T,MATCH($A1865,'Hospitalisation Details'!$A:$A,0)),"Not Found")</f>
        <v>28</v>
      </c>
      <c r="P1865" s="6">
        <f>IFERROR(INDEX('Hospitalisation Details'!$U:$U,MATCH($A1865,'Hospitalisation Details'!$A:$A,0)),"Not Found")</f>
        <v>0</v>
      </c>
      <c r="Q1865" s="6">
        <f>IFERROR(INDEX('Hospitalisation Details'!$W:$W,MATCH($A1865,'Hospitalisation Details'!$A:$A,0)),"Not Found")</f>
        <v>0</v>
      </c>
    </row>
    <row r="1866" spans="1:17" ht="15" customHeight="1" x14ac:dyDescent="0.3">
      <c r="A1866" s="6" t="str">
        <f>'Customer Names'!A1866</f>
        <v>Id1865</v>
      </c>
      <c r="B1866" s="6" t="str">
        <f>IFERROR(INDEX('Customer Names'!$D:$D,MATCH($A1866,'Customer Names'!$A:$A,0)),"Not Found")</f>
        <v>Mary K.</v>
      </c>
      <c r="C1866" s="6">
        <f>IFERROR(INDEX('Medical Examinations'!$B:$B,MATCH($A1866,'Medical Examinations'!$A:$A,0)),"Not Found")</f>
        <v>28.88</v>
      </c>
      <c r="D1866" s="6">
        <f>IFERROR(INDEX('Medical Examinations'!$C:$C,MATCH($A1866,'Medical Examinations'!$A:$A,0)),"Not Found")</f>
        <v>4.96</v>
      </c>
      <c r="E1866" s="6" t="str">
        <f>IFERROR(INDEX('Medical Examinations'!$I:$I,MATCH($A1866,'Medical Examinations'!$A:$A,0)),"Not Found")</f>
        <v>No</v>
      </c>
      <c r="F1866" s="6" t="str">
        <f>IFERROR(INDEX('Medical Examinations'!$J:$J,MATCH($A1866,'Medical Examinations'!$A:$A,0)),"Not Found")</f>
        <v>No</v>
      </c>
      <c r="G1866" s="6" t="str">
        <f>IFERROR(INDEX('Medical Examinations'!$F:$F,MATCH($A1866,'Medical Examinations'!$A:$A,0)),"Not Found")</f>
        <v>No</v>
      </c>
      <c r="H1866" s="6">
        <f>IFERROR(INDEX('Medical Examinations'!$L:$L,MATCH($A1866,'Medical Examinations'!$A:$A,0)),"Not Found")</f>
        <v>0</v>
      </c>
      <c r="I1866" s="6" t="str">
        <f>IFERROR(INDEX('Medical Examinations'!$K:$K,MATCH($A1866,'Medical Examinations'!$A:$A,0)),"Not Found")</f>
        <v>No</v>
      </c>
      <c r="J1866" s="6" t="str">
        <f>IFERROR(INDEX('Medical Examinations'!$M:$M,MATCH($A1866,'Medical Examinations'!$A:$A,0)),"Not Found")</f>
        <v>Overweight</v>
      </c>
      <c r="K1866" s="6" t="str">
        <f>IFERROR(INDEX('Medical Examinations'!$N:$N,MATCH($A1866,'Medical Examinations'!$A:$A,0)),"Not Found")</f>
        <v>Normal</v>
      </c>
      <c r="L1866" s="12">
        <f>IFERROR(INDEX('Hospitalisation Details'!$V:$V,MATCH($A1866,'Hospitalisation Details'!$A:$A,0)),"Not Found")</f>
        <v>0</v>
      </c>
      <c r="M1866" s="13">
        <f>IFERROR(INDEX('Hospitalisation Details'!$F:$F,MATCH($A1866,'Hospitalisation Details'!$A:$A,0)),"Not Found")</f>
        <v>4337.74</v>
      </c>
      <c r="N1866" s="6">
        <f>IFERROR(INDEX('Hospitalisation Details'!$S:$S,MATCH($A1866,'Hospitalisation Details'!$A:$A,0)),"Not Found")</f>
        <v>34640</v>
      </c>
      <c r="O1866" s="6">
        <f>IFERROR(INDEX('Hospitalisation Details'!$T:$T,MATCH($A1866,'Hospitalisation Details'!$A:$A,0)),"Not Found")</f>
        <v>28</v>
      </c>
      <c r="P1866" s="6">
        <f>IFERROR(INDEX('Hospitalisation Details'!$U:$U,MATCH($A1866,'Hospitalisation Details'!$A:$A,0)),"Not Found")</f>
        <v>0</v>
      </c>
      <c r="Q1866" s="6">
        <f>IFERROR(INDEX('Hospitalisation Details'!$W:$W,MATCH($A1866,'Hospitalisation Details'!$A:$A,0)),"Not Found")</f>
        <v>0</v>
      </c>
    </row>
    <row r="1867" spans="1:17" ht="15" customHeight="1" x14ac:dyDescent="0.3">
      <c r="A1867" s="6" t="str">
        <f>'Customer Names'!A1867</f>
        <v>Id1866</v>
      </c>
      <c r="B1867" s="6" t="str">
        <f>IFERROR(INDEX('Customer Names'!$D:$D,MATCH($A1867,'Customer Names'!$A:$A,0)),"Not Found")</f>
        <v>Samuel M.</v>
      </c>
      <c r="C1867" s="6">
        <f>IFERROR(INDEX('Medical Examinations'!$B:$B,MATCH($A1867,'Medical Examinations'!$A:$A,0)),"Not Found")</f>
        <v>35.814999999999998</v>
      </c>
      <c r="D1867" s="6">
        <f>IFERROR(INDEX('Medical Examinations'!$C:$C,MATCH($A1867,'Medical Examinations'!$A:$A,0)),"Not Found")</f>
        <v>5.1100000000000003</v>
      </c>
      <c r="E1867" s="6" t="str">
        <f>IFERROR(INDEX('Medical Examinations'!$I:$I,MATCH($A1867,'Medical Examinations'!$A:$A,0)),"Not Found")</f>
        <v>Yes</v>
      </c>
      <c r="F1867" s="6" t="str">
        <f>IFERROR(INDEX('Medical Examinations'!$J:$J,MATCH($A1867,'Medical Examinations'!$A:$A,0)),"Not Found")</f>
        <v>No</v>
      </c>
      <c r="G1867" s="6" t="str">
        <f>IFERROR(INDEX('Medical Examinations'!$F:$F,MATCH($A1867,'Medical Examinations'!$A:$A,0)),"Not Found")</f>
        <v>No</v>
      </c>
      <c r="H1867" s="6">
        <f>IFERROR(INDEX('Medical Examinations'!$L:$L,MATCH($A1867,'Medical Examinations'!$A:$A,0)),"Not Found")</f>
        <v>1</v>
      </c>
      <c r="I1867" s="6" t="str">
        <f>IFERROR(INDEX('Medical Examinations'!$K:$K,MATCH($A1867,'Medical Examinations'!$A:$A,0)),"Not Found")</f>
        <v>No</v>
      </c>
      <c r="J1867" s="6" t="str">
        <f>IFERROR(INDEX('Medical Examinations'!$M:$M,MATCH($A1867,'Medical Examinations'!$A:$A,0)),"Not Found")</f>
        <v>Obesity</v>
      </c>
      <c r="K1867" s="6" t="str">
        <f>IFERROR(INDEX('Medical Examinations'!$N:$N,MATCH($A1867,'Medical Examinations'!$A:$A,0)),"Not Found")</f>
        <v>Normal</v>
      </c>
      <c r="L1867" s="12">
        <f>IFERROR(INDEX('Hospitalisation Details'!$V:$V,MATCH($A1867,'Hospitalisation Details'!$A:$A,0)),"Not Found")</f>
        <v>0</v>
      </c>
      <c r="M1867" s="13">
        <f>IFERROR(INDEX('Hospitalisation Details'!$F:$F,MATCH($A1867,'Hospitalisation Details'!$A:$A,0)),"Not Found")</f>
        <v>4320.41</v>
      </c>
      <c r="N1867" s="6">
        <f>IFERROR(INDEX('Hospitalisation Details'!$S:$S,MATCH($A1867,'Hospitalisation Details'!$A:$A,0)),"Not Found")</f>
        <v>32496</v>
      </c>
      <c r="O1867" s="6">
        <f>IFERROR(INDEX('Hospitalisation Details'!$T:$T,MATCH($A1867,'Hospitalisation Details'!$A:$A,0)),"Not Found")</f>
        <v>34</v>
      </c>
      <c r="P1867" s="6">
        <f>IFERROR(INDEX('Hospitalisation Details'!$U:$U,MATCH($A1867,'Hospitalisation Details'!$A:$A,0)),"Not Found")</f>
        <v>0</v>
      </c>
      <c r="Q1867" s="6">
        <f>IFERROR(INDEX('Hospitalisation Details'!$W:$W,MATCH($A1867,'Hospitalisation Details'!$A:$A,0)),"Not Found")</f>
        <v>0</v>
      </c>
    </row>
    <row r="1868" spans="1:17" ht="15" customHeight="1" x14ac:dyDescent="0.3">
      <c r="A1868" s="6" t="str">
        <f>'Customer Names'!A1868</f>
        <v>Id1867</v>
      </c>
      <c r="B1868" s="6" t="str">
        <f>IFERROR(INDEX('Customer Names'!$D:$D,MATCH($A1868,'Customer Names'!$A:$A,0)),"Not Found")</f>
        <v>Kimberly</v>
      </c>
      <c r="C1868" s="6">
        <f>IFERROR(INDEX('Medical Examinations'!$B:$B,MATCH($A1868,'Medical Examinations'!$A:$A,0)),"Not Found")</f>
        <v>21.28</v>
      </c>
      <c r="D1868" s="6">
        <f>IFERROR(INDEX('Medical Examinations'!$C:$C,MATCH($A1868,'Medical Examinations'!$A:$A,0)),"Not Found")</f>
        <v>4.05</v>
      </c>
      <c r="E1868" s="6" t="str">
        <f>IFERROR(INDEX('Medical Examinations'!$I:$I,MATCH($A1868,'Medical Examinations'!$A:$A,0)),"Not Found")</f>
        <v>No</v>
      </c>
      <c r="F1868" s="6" t="str">
        <f>IFERROR(INDEX('Medical Examinations'!$J:$J,MATCH($A1868,'Medical Examinations'!$A:$A,0)),"Not Found")</f>
        <v>Yes</v>
      </c>
      <c r="G1868" s="6" t="str">
        <f>IFERROR(INDEX('Medical Examinations'!$F:$F,MATCH($A1868,'Medical Examinations'!$A:$A,0)),"Not Found")</f>
        <v>No</v>
      </c>
      <c r="H1868" s="6">
        <f>IFERROR(INDEX('Medical Examinations'!$L:$L,MATCH($A1868,'Medical Examinations'!$A:$A,0)),"Not Found")</f>
        <v>1</v>
      </c>
      <c r="I1868" s="6" t="str">
        <f>IFERROR(INDEX('Medical Examinations'!$K:$K,MATCH($A1868,'Medical Examinations'!$A:$A,0)),"Not Found")</f>
        <v>No</v>
      </c>
      <c r="J1868" s="6" t="str">
        <f>IFERROR(INDEX('Medical Examinations'!$M:$M,MATCH($A1868,'Medical Examinations'!$A:$A,0)),"Not Found")</f>
        <v>Normal Weight</v>
      </c>
      <c r="K1868" s="6" t="str">
        <f>IFERROR(INDEX('Medical Examinations'!$N:$N,MATCH($A1868,'Medical Examinations'!$A:$A,0)),"Not Found")</f>
        <v>Normal</v>
      </c>
      <c r="L1868" s="12">
        <f>IFERROR(INDEX('Hospitalisation Details'!$V:$V,MATCH($A1868,'Hospitalisation Details'!$A:$A,0)),"Not Found")</f>
        <v>0</v>
      </c>
      <c r="M1868" s="13">
        <f>IFERROR(INDEX('Hospitalisation Details'!$F:$F,MATCH($A1868,'Hospitalisation Details'!$A:$A,0)),"Not Found")</f>
        <v>4296.2700000000004</v>
      </c>
      <c r="N1868" s="6">
        <f>IFERROR(INDEX('Hospitalisation Details'!$S:$S,MATCH($A1868,'Hospitalisation Details'!$A:$A,0)),"Not Found")</f>
        <v>36855</v>
      </c>
      <c r="O1868" s="6">
        <f>IFERROR(INDEX('Hospitalisation Details'!$T:$T,MATCH($A1868,'Hospitalisation Details'!$A:$A,0)),"Not Found")</f>
        <v>22</v>
      </c>
      <c r="P1868" s="6">
        <f>IFERROR(INDEX('Hospitalisation Details'!$U:$U,MATCH($A1868,'Hospitalisation Details'!$A:$A,0)),"Not Found")</f>
        <v>0</v>
      </c>
      <c r="Q1868" s="6">
        <f>IFERROR(INDEX('Hospitalisation Details'!$W:$W,MATCH($A1868,'Hospitalisation Details'!$A:$A,0)),"Not Found")</f>
        <v>0</v>
      </c>
    </row>
    <row r="1869" spans="1:17" ht="15" customHeight="1" x14ac:dyDescent="0.3">
      <c r="A1869" s="6" t="str">
        <f>'Customer Names'!A1869</f>
        <v>Id1868</v>
      </c>
      <c r="B1869" s="6" t="str">
        <f>IFERROR(INDEX('Customer Names'!$D:$D,MATCH($A1869,'Customer Names'!$A:$A,0)),"Not Found")</f>
        <v>Tom J.</v>
      </c>
      <c r="C1869" s="6">
        <f>IFERROR(INDEX('Medical Examinations'!$B:$B,MATCH($A1869,'Medical Examinations'!$A:$A,0)),"Not Found")</f>
        <v>33.81</v>
      </c>
      <c r="D1869" s="6">
        <f>IFERROR(INDEX('Medical Examinations'!$C:$C,MATCH($A1869,'Medical Examinations'!$A:$A,0)),"Not Found")</f>
        <v>6.49</v>
      </c>
      <c r="E1869" s="6" t="str">
        <f>IFERROR(INDEX('Medical Examinations'!$I:$I,MATCH($A1869,'Medical Examinations'!$A:$A,0)),"Not Found")</f>
        <v>No</v>
      </c>
      <c r="F1869" s="6" t="str">
        <f>IFERROR(INDEX('Medical Examinations'!$J:$J,MATCH($A1869,'Medical Examinations'!$A:$A,0)),"Not Found")</f>
        <v>No</v>
      </c>
      <c r="G1869" s="6" t="str">
        <f>IFERROR(INDEX('Medical Examinations'!$F:$F,MATCH($A1869,'Medical Examinations'!$A:$A,0)),"Not Found")</f>
        <v>Yes</v>
      </c>
      <c r="H1869" s="6">
        <f>IFERROR(INDEX('Medical Examinations'!$L:$L,MATCH($A1869,'Medical Examinations'!$A:$A,0)),"Not Found")</f>
        <v>1</v>
      </c>
      <c r="I1869" s="6" t="str">
        <f>IFERROR(INDEX('Medical Examinations'!$K:$K,MATCH($A1869,'Medical Examinations'!$A:$A,0)),"Not Found")</f>
        <v>No</v>
      </c>
      <c r="J1869" s="6" t="str">
        <f>IFERROR(INDEX('Medical Examinations'!$M:$M,MATCH($A1869,'Medical Examinations'!$A:$A,0)),"Not Found")</f>
        <v>Obesity</v>
      </c>
      <c r="K1869" s="6" t="str">
        <f>IFERROR(INDEX('Medical Examinations'!$N:$N,MATCH($A1869,'Medical Examinations'!$A:$A,0)),"Not Found")</f>
        <v>Diabetic</v>
      </c>
      <c r="L1869" s="12">
        <f>IFERROR(INDEX('Hospitalisation Details'!$V:$V,MATCH($A1869,'Hospitalisation Details'!$A:$A,0)),"Not Found")</f>
        <v>0</v>
      </c>
      <c r="M1869" s="13">
        <f>IFERROR(INDEX('Hospitalisation Details'!$F:$F,MATCH($A1869,'Hospitalisation Details'!$A:$A,0)),"Not Found")</f>
        <v>4278.55</v>
      </c>
      <c r="N1869" s="6">
        <f>IFERROR(INDEX('Hospitalisation Details'!$S:$S,MATCH($A1869,'Hospitalisation Details'!$A:$A,0)),"Not Found")</f>
        <v>37780</v>
      </c>
      <c r="O1869" s="6">
        <f>IFERROR(INDEX('Hospitalisation Details'!$T:$T,MATCH($A1869,'Hospitalisation Details'!$A:$A,0)),"Not Found")</f>
        <v>20</v>
      </c>
      <c r="P1869" s="6">
        <f>IFERROR(INDEX('Hospitalisation Details'!$U:$U,MATCH($A1869,'Hospitalisation Details'!$A:$A,0)),"Not Found")</f>
        <v>0</v>
      </c>
      <c r="Q1869" s="6">
        <f>IFERROR(INDEX('Hospitalisation Details'!$W:$W,MATCH($A1869,'Hospitalisation Details'!$A:$A,0)),"Not Found")</f>
        <v>0</v>
      </c>
    </row>
    <row r="1870" spans="1:17" ht="15" customHeight="1" x14ac:dyDescent="0.3">
      <c r="A1870" s="6" t="str">
        <f>'Customer Names'!A1870</f>
        <v>Id1869</v>
      </c>
      <c r="B1870" s="6" t="str">
        <f>IFERROR(INDEX('Customer Names'!$D:$D,MATCH($A1870,'Customer Names'!$A:$A,0)),"Not Found")</f>
        <v>Zachary</v>
      </c>
      <c r="C1870" s="6">
        <f>IFERROR(INDEX('Medical Examinations'!$B:$B,MATCH($A1870,'Medical Examinations'!$A:$A,0)),"Not Found")</f>
        <v>44.22</v>
      </c>
      <c r="D1870" s="6">
        <f>IFERROR(INDEX('Medical Examinations'!$C:$C,MATCH($A1870,'Medical Examinations'!$A:$A,0)),"Not Found")</f>
        <v>4.1900000000000004</v>
      </c>
      <c r="E1870" s="6" t="str">
        <f>IFERROR(INDEX('Medical Examinations'!$I:$I,MATCH($A1870,'Medical Examinations'!$A:$A,0)),"Not Found")</f>
        <v>No</v>
      </c>
      <c r="F1870" s="6" t="str">
        <f>IFERROR(INDEX('Medical Examinations'!$J:$J,MATCH($A1870,'Medical Examinations'!$A:$A,0)),"Not Found")</f>
        <v>No</v>
      </c>
      <c r="G1870" s="6" t="str">
        <f>IFERROR(INDEX('Medical Examinations'!$F:$F,MATCH($A1870,'Medical Examinations'!$A:$A,0)),"Not Found")</f>
        <v>No</v>
      </c>
      <c r="H1870" s="6">
        <f>IFERROR(INDEX('Medical Examinations'!$L:$L,MATCH($A1870,'Medical Examinations'!$A:$A,0)),"Not Found")</f>
        <v>1</v>
      </c>
      <c r="I1870" s="6" t="str">
        <f>IFERROR(INDEX('Medical Examinations'!$K:$K,MATCH($A1870,'Medical Examinations'!$A:$A,0)),"Not Found")</f>
        <v>No</v>
      </c>
      <c r="J1870" s="6" t="str">
        <f>IFERROR(INDEX('Medical Examinations'!$M:$M,MATCH($A1870,'Medical Examinations'!$A:$A,0)),"Not Found")</f>
        <v>Obesity</v>
      </c>
      <c r="K1870" s="6" t="str">
        <f>IFERROR(INDEX('Medical Examinations'!$N:$N,MATCH($A1870,'Medical Examinations'!$A:$A,0)),"Not Found")</f>
        <v>Normal</v>
      </c>
      <c r="L1870" s="12">
        <f>IFERROR(INDEX('Hospitalisation Details'!$V:$V,MATCH($A1870,'Hospitalisation Details'!$A:$A,0)),"Not Found")</f>
        <v>0</v>
      </c>
      <c r="M1870" s="13">
        <f>IFERROR(INDEX('Hospitalisation Details'!$F:$F,MATCH($A1870,'Hospitalisation Details'!$A:$A,0)),"Not Found")</f>
        <v>4266.17</v>
      </c>
      <c r="N1870" s="6">
        <f>IFERROR(INDEX('Hospitalisation Details'!$S:$S,MATCH($A1870,'Hospitalisation Details'!$A:$A,0)),"Not Found")</f>
        <v>33773</v>
      </c>
      <c r="O1870" s="6">
        <f>IFERROR(INDEX('Hospitalisation Details'!$T:$T,MATCH($A1870,'Hospitalisation Details'!$A:$A,0)),"Not Found")</f>
        <v>30</v>
      </c>
      <c r="P1870" s="6">
        <f>IFERROR(INDEX('Hospitalisation Details'!$U:$U,MATCH($A1870,'Hospitalisation Details'!$A:$A,0)),"Not Found")</f>
        <v>0</v>
      </c>
      <c r="Q1870" s="6">
        <f>IFERROR(INDEX('Hospitalisation Details'!$W:$W,MATCH($A1870,'Hospitalisation Details'!$A:$A,0)),"Not Found")</f>
        <v>0</v>
      </c>
    </row>
    <row r="1871" spans="1:17" ht="15" customHeight="1" x14ac:dyDescent="0.3">
      <c r="A1871" s="6" t="str">
        <f>'Customer Names'!A1871</f>
        <v>Id1870</v>
      </c>
      <c r="B1871" s="6" t="str">
        <f>IFERROR(INDEX('Customer Names'!$D:$D,MATCH($A1871,'Customer Names'!$A:$A,0)),"Not Found")</f>
        <v>Dane</v>
      </c>
      <c r="C1871" s="6">
        <f>IFERROR(INDEX('Medical Examinations'!$B:$B,MATCH($A1871,'Medical Examinations'!$A:$A,0)),"Not Found")</f>
        <v>15.46</v>
      </c>
      <c r="D1871" s="6">
        <f>IFERROR(INDEX('Medical Examinations'!$C:$C,MATCH($A1871,'Medical Examinations'!$A:$A,0)),"Not Found")</f>
        <v>4.99</v>
      </c>
      <c r="E1871" s="6" t="str">
        <f>IFERROR(INDEX('Medical Examinations'!$I:$I,MATCH($A1871,'Medical Examinations'!$A:$A,0)),"Not Found")</f>
        <v>Yes</v>
      </c>
      <c r="F1871" s="6" t="str">
        <f>IFERROR(INDEX('Medical Examinations'!$J:$J,MATCH($A1871,'Medical Examinations'!$A:$A,0)),"Not Found")</f>
        <v>No</v>
      </c>
      <c r="G1871" s="6" t="str">
        <f>IFERROR(INDEX('Medical Examinations'!$F:$F,MATCH($A1871,'Medical Examinations'!$A:$A,0)),"Not Found")</f>
        <v>Yes</v>
      </c>
      <c r="H1871" s="6">
        <f>IFERROR(INDEX('Medical Examinations'!$L:$L,MATCH($A1871,'Medical Examinations'!$A:$A,0)),"Not Found")</f>
        <v>1</v>
      </c>
      <c r="I1871" s="6" t="str">
        <f>IFERROR(INDEX('Medical Examinations'!$K:$K,MATCH($A1871,'Medical Examinations'!$A:$A,0)),"Not Found")</f>
        <v>No</v>
      </c>
      <c r="J1871" s="6" t="str">
        <f>IFERROR(INDEX('Medical Examinations'!$M:$M,MATCH($A1871,'Medical Examinations'!$A:$A,0)),"Not Found")</f>
        <v>Underweight</v>
      </c>
      <c r="K1871" s="6" t="str">
        <f>IFERROR(INDEX('Medical Examinations'!$N:$N,MATCH($A1871,'Medical Examinations'!$A:$A,0)),"Not Found")</f>
        <v>Normal</v>
      </c>
      <c r="L1871" s="12">
        <f>IFERROR(INDEX('Hospitalisation Details'!$V:$V,MATCH($A1871,'Hospitalisation Details'!$A:$A,0)),"Not Found")</f>
        <v>0</v>
      </c>
      <c r="M1871" s="13">
        <f>IFERROR(INDEX('Hospitalisation Details'!$F:$F,MATCH($A1871,'Hospitalisation Details'!$A:$A,0)),"Not Found")</f>
        <v>4265.01</v>
      </c>
      <c r="N1871" s="6">
        <f>IFERROR(INDEX('Hospitalisation Details'!$S:$S,MATCH($A1871,'Hospitalisation Details'!$A:$A,0)),"Not Found")</f>
        <v>30640</v>
      </c>
      <c r="O1871" s="6">
        <f>IFERROR(INDEX('Hospitalisation Details'!$T:$T,MATCH($A1871,'Hospitalisation Details'!$A:$A,0)),"Not Found")</f>
        <v>39</v>
      </c>
      <c r="P1871" s="6">
        <f>IFERROR(INDEX('Hospitalisation Details'!$U:$U,MATCH($A1871,'Hospitalisation Details'!$A:$A,0)),"Not Found")</f>
        <v>0</v>
      </c>
      <c r="Q1871" s="6">
        <f>IFERROR(INDEX('Hospitalisation Details'!$W:$W,MATCH($A1871,'Hospitalisation Details'!$A:$A,0)),"Not Found")</f>
        <v>0</v>
      </c>
    </row>
    <row r="1872" spans="1:17" ht="15" customHeight="1" x14ac:dyDescent="0.3">
      <c r="A1872" s="6" t="str">
        <f>'Customer Names'!A1872</f>
        <v>Id1871</v>
      </c>
      <c r="B1872" s="6" t="str">
        <f>IFERROR(INDEX('Customer Names'!$D:$D,MATCH($A1872,'Customer Names'!$A:$A,0)),"Not Found")</f>
        <v>Dougie J</v>
      </c>
      <c r="C1872" s="6">
        <f>IFERROR(INDEX('Medical Examinations'!$B:$B,MATCH($A1872,'Medical Examinations'!$A:$A,0)),"Not Found")</f>
        <v>30.3</v>
      </c>
      <c r="D1872" s="6">
        <f>IFERROR(INDEX('Medical Examinations'!$C:$C,MATCH($A1872,'Medical Examinations'!$A:$A,0)),"Not Found")</f>
        <v>4.7699999999999996</v>
      </c>
      <c r="E1872" s="6" t="str">
        <f>IFERROR(INDEX('Medical Examinations'!$I:$I,MATCH($A1872,'Medical Examinations'!$A:$A,0)),"Not Found")</f>
        <v>Yes</v>
      </c>
      <c r="F1872" s="6" t="str">
        <f>IFERROR(INDEX('Medical Examinations'!$J:$J,MATCH($A1872,'Medical Examinations'!$A:$A,0)),"Not Found")</f>
        <v>No</v>
      </c>
      <c r="G1872" s="6" t="str">
        <f>IFERROR(INDEX('Medical Examinations'!$F:$F,MATCH($A1872,'Medical Examinations'!$A:$A,0)),"Not Found")</f>
        <v>No</v>
      </c>
      <c r="H1872" s="6">
        <f>IFERROR(INDEX('Medical Examinations'!$L:$L,MATCH($A1872,'Medical Examinations'!$A:$A,0)),"Not Found")</f>
        <v>1</v>
      </c>
      <c r="I1872" s="6" t="str">
        <f>IFERROR(INDEX('Medical Examinations'!$K:$K,MATCH($A1872,'Medical Examinations'!$A:$A,0)),"Not Found")</f>
        <v>No</v>
      </c>
      <c r="J1872" s="6" t="str">
        <f>IFERROR(INDEX('Medical Examinations'!$M:$M,MATCH($A1872,'Medical Examinations'!$A:$A,0)),"Not Found")</f>
        <v>Obesity</v>
      </c>
      <c r="K1872" s="6" t="str">
        <f>IFERROR(INDEX('Medical Examinations'!$N:$N,MATCH($A1872,'Medical Examinations'!$A:$A,0)),"Not Found")</f>
        <v>Normal</v>
      </c>
      <c r="L1872" s="12">
        <f>IFERROR(INDEX('Hospitalisation Details'!$V:$V,MATCH($A1872,'Hospitalisation Details'!$A:$A,0)),"Not Found")</f>
        <v>0</v>
      </c>
      <c r="M1872" s="13">
        <f>IFERROR(INDEX('Hospitalisation Details'!$F:$F,MATCH($A1872,'Hospitalisation Details'!$A:$A,0)),"Not Found")</f>
        <v>4260.74</v>
      </c>
      <c r="N1872" s="6">
        <f>IFERROR(INDEX('Hospitalisation Details'!$S:$S,MATCH($A1872,'Hospitalisation Details'!$A:$A,0)),"Not Found")</f>
        <v>34986</v>
      </c>
      <c r="O1872" s="6">
        <f>IFERROR(INDEX('Hospitalisation Details'!$T:$T,MATCH($A1872,'Hospitalisation Details'!$A:$A,0)),"Not Found")</f>
        <v>27</v>
      </c>
      <c r="P1872" s="6">
        <f>IFERROR(INDEX('Hospitalisation Details'!$U:$U,MATCH($A1872,'Hospitalisation Details'!$A:$A,0)),"Not Found")</f>
        <v>0</v>
      </c>
      <c r="Q1872" s="6">
        <f>IFERROR(INDEX('Hospitalisation Details'!$W:$W,MATCH($A1872,'Hospitalisation Details'!$A:$A,0)),"Not Found")</f>
        <v>0</v>
      </c>
    </row>
    <row r="1873" spans="1:17" ht="15" customHeight="1" x14ac:dyDescent="0.3">
      <c r="A1873" s="6" t="str">
        <f>'Customer Names'!A1873</f>
        <v>Id1872</v>
      </c>
      <c r="B1873" s="6" t="str">
        <f>IFERROR(INDEX('Customer Names'!$D:$D,MATCH($A1873,'Customer Names'!$A:$A,0)),"Not Found")</f>
        <v>Jeremiah H</v>
      </c>
      <c r="C1873" s="6">
        <f>IFERROR(INDEX('Medical Examinations'!$B:$B,MATCH($A1873,'Medical Examinations'!$A:$A,0)),"Not Found")</f>
        <v>16.670000000000002</v>
      </c>
      <c r="D1873" s="6">
        <f>IFERROR(INDEX('Medical Examinations'!$C:$C,MATCH($A1873,'Medical Examinations'!$A:$A,0)),"Not Found")</f>
        <v>5.46</v>
      </c>
      <c r="E1873" s="6" t="str">
        <f>IFERROR(INDEX('Medical Examinations'!$I:$I,MATCH($A1873,'Medical Examinations'!$A:$A,0)),"Not Found")</f>
        <v>No</v>
      </c>
      <c r="F1873" s="6" t="str">
        <f>IFERROR(INDEX('Medical Examinations'!$J:$J,MATCH($A1873,'Medical Examinations'!$A:$A,0)),"Not Found")</f>
        <v>No</v>
      </c>
      <c r="G1873" s="6" t="str">
        <f>IFERROR(INDEX('Medical Examinations'!$F:$F,MATCH($A1873,'Medical Examinations'!$A:$A,0)),"Not Found")</f>
        <v>No</v>
      </c>
      <c r="H1873" s="6">
        <f>IFERROR(INDEX('Medical Examinations'!$L:$L,MATCH($A1873,'Medical Examinations'!$A:$A,0)),"Not Found")</f>
        <v>0</v>
      </c>
      <c r="I1873" s="6" t="str">
        <f>IFERROR(INDEX('Medical Examinations'!$K:$K,MATCH($A1873,'Medical Examinations'!$A:$A,0)),"Not Found")</f>
        <v>No</v>
      </c>
      <c r="J1873" s="6" t="str">
        <f>IFERROR(INDEX('Medical Examinations'!$M:$M,MATCH($A1873,'Medical Examinations'!$A:$A,0)),"Not Found")</f>
        <v>Underweight</v>
      </c>
      <c r="K1873" s="6" t="str">
        <f>IFERROR(INDEX('Medical Examinations'!$N:$N,MATCH($A1873,'Medical Examinations'!$A:$A,0)),"Not Found")</f>
        <v>Normal</v>
      </c>
      <c r="L1873" s="12">
        <f>IFERROR(INDEX('Hospitalisation Details'!$V:$V,MATCH($A1873,'Hospitalisation Details'!$A:$A,0)),"Not Found")</f>
        <v>0</v>
      </c>
      <c r="M1873" s="13">
        <f>IFERROR(INDEX('Hospitalisation Details'!$F:$F,MATCH($A1873,'Hospitalisation Details'!$A:$A,0)),"Not Found")</f>
        <v>4250.24</v>
      </c>
      <c r="N1873" s="6">
        <f>IFERROR(INDEX('Hospitalisation Details'!$S:$S,MATCH($A1873,'Hospitalisation Details'!$A:$A,0)),"Not Found")</f>
        <v>30118</v>
      </c>
      <c r="O1873" s="6">
        <f>IFERROR(INDEX('Hospitalisation Details'!$T:$T,MATCH($A1873,'Hospitalisation Details'!$A:$A,0)),"Not Found")</f>
        <v>40</v>
      </c>
      <c r="P1873" s="6">
        <f>IFERROR(INDEX('Hospitalisation Details'!$U:$U,MATCH($A1873,'Hospitalisation Details'!$A:$A,0)),"Not Found")</f>
        <v>0</v>
      </c>
      <c r="Q1873" s="6">
        <f>IFERROR(INDEX('Hospitalisation Details'!$W:$W,MATCH($A1873,'Hospitalisation Details'!$A:$A,0)),"Not Found")</f>
        <v>0</v>
      </c>
    </row>
    <row r="1874" spans="1:17" ht="15" customHeight="1" x14ac:dyDescent="0.3">
      <c r="A1874" s="6" t="str">
        <f>'Customer Names'!A1874</f>
        <v>Id1873</v>
      </c>
      <c r="B1874" s="6" t="str">
        <f>IFERROR(INDEX('Customer Names'!$D:$D,MATCH($A1874,'Customer Names'!$A:$A,0)),"Not Found")</f>
        <v>Ashley J.</v>
      </c>
      <c r="C1874" s="6">
        <f>IFERROR(INDEX('Medical Examinations'!$B:$B,MATCH($A1874,'Medical Examinations'!$A:$A,0)),"Not Found")</f>
        <v>28.594999999999999</v>
      </c>
      <c r="D1874" s="6">
        <f>IFERROR(INDEX('Medical Examinations'!$C:$C,MATCH($A1874,'Medical Examinations'!$A:$A,0)),"Not Found")</f>
        <v>5.43</v>
      </c>
      <c r="E1874" s="6" t="str">
        <f>IFERROR(INDEX('Medical Examinations'!$I:$I,MATCH($A1874,'Medical Examinations'!$A:$A,0)),"Not Found")</f>
        <v>No</v>
      </c>
      <c r="F1874" s="6" t="str">
        <f>IFERROR(INDEX('Medical Examinations'!$J:$J,MATCH($A1874,'Medical Examinations'!$A:$A,0)),"Not Found")</f>
        <v>No</v>
      </c>
      <c r="G1874" s="6" t="str">
        <f>IFERROR(INDEX('Medical Examinations'!$F:$F,MATCH($A1874,'Medical Examinations'!$A:$A,0)),"Not Found")</f>
        <v>No</v>
      </c>
      <c r="H1874" s="6">
        <f>IFERROR(INDEX('Medical Examinations'!$L:$L,MATCH($A1874,'Medical Examinations'!$A:$A,0)),"Not Found")</f>
        <v>0</v>
      </c>
      <c r="I1874" s="6" t="str">
        <f>IFERROR(INDEX('Medical Examinations'!$K:$K,MATCH($A1874,'Medical Examinations'!$A:$A,0)),"Not Found")</f>
        <v>No</v>
      </c>
      <c r="J1874" s="6" t="str">
        <f>IFERROR(INDEX('Medical Examinations'!$M:$M,MATCH($A1874,'Medical Examinations'!$A:$A,0)),"Not Found")</f>
        <v>Overweight</v>
      </c>
      <c r="K1874" s="6" t="str">
        <f>IFERROR(INDEX('Medical Examinations'!$N:$N,MATCH($A1874,'Medical Examinations'!$A:$A,0)),"Not Found")</f>
        <v>Normal</v>
      </c>
      <c r="L1874" s="12">
        <f>IFERROR(INDEX('Hospitalisation Details'!$V:$V,MATCH($A1874,'Hospitalisation Details'!$A:$A,0)),"Not Found")</f>
        <v>0</v>
      </c>
      <c r="M1874" s="13">
        <f>IFERROR(INDEX('Hospitalisation Details'!$F:$F,MATCH($A1874,'Hospitalisation Details'!$A:$A,0)),"Not Found")</f>
        <v>4243.59</v>
      </c>
      <c r="N1874" s="6">
        <f>IFERROR(INDEX('Hospitalisation Details'!$S:$S,MATCH($A1874,'Hospitalisation Details'!$A:$A,0)),"Not Found")</f>
        <v>33573</v>
      </c>
      <c r="O1874" s="6">
        <f>IFERROR(INDEX('Hospitalisation Details'!$T:$T,MATCH($A1874,'Hospitalisation Details'!$A:$A,0)),"Not Found")</f>
        <v>31</v>
      </c>
      <c r="P1874" s="6">
        <f>IFERROR(INDEX('Hospitalisation Details'!$U:$U,MATCH($A1874,'Hospitalisation Details'!$A:$A,0)),"Not Found")</f>
        <v>0</v>
      </c>
      <c r="Q1874" s="6">
        <f>IFERROR(INDEX('Hospitalisation Details'!$W:$W,MATCH($A1874,'Hospitalisation Details'!$A:$A,0)),"Not Found")</f>
        <v>0</v>
      </c>
    </row>
    <row r="1875" spans="1:17" ht="15" customHeight="1" x14ac:dyDescent="0.3">
      <c r="A1875" s="6" t="str">
        <f>'Customer Names'!A1875</f>
        <v>Id1874</v>
      </c>
      <c r="B1875" s="6" t="str">
        <f>IFERROR(INDEX('Customer Names'!$D:$D,MATCH($A1875,'Customer Names'!$A:$A,0)),"Not Found")</f>
        <v>Turner J.</v>
      </c>
      <c r="C1875" s="6">
        <f>IFERROR(INDEX('Medical Examinations'!$B:$B,MATCH($A1875,'Medical Examinations'!$A:$A,0)),"Not Found")</f>
        <v>25.934999999999999</v>
      </c>
      <c r="D1875" s="6">
        <f>IFERROR(INDEX('Medical Examinations'!$C:$C,MATCH($A1875,'Medical Examinations'!$A:$A,0)),"Not Found")</f>
        <v>4.29</v>
      </c>
      <c r="E1875" s="6" t="str">
        <f>IFERROR(INDEX('Medical Examinations'!$I:$I,MATCH($A1875,'Medical Examinations'!$A:$A,0)),"Not Found")</f>
        <v>No</v>
      </c>
      <c r="F1875" s="6" t="str">
        <f>IFERROR(INDEX('Medical Examinations'!$J:$J,MATCH($A1875,'Medical Examinations'!$A:$A,0)),"Not Found")</f>
        <v>No</v>
      </c>
      <c r="G1875" s="6" t="str">
        <f>IFERROR(INDEX('Medical Examinations'!$F:$F,MATCH($A1875,'Medical Examinations'!$A:$A,0)),"Not Found")</f>
        <v>No</v>
      </c>
      <c r="H1875" s="6">
        <f>IFERROR(INDEX('Medical Examinations'!$L:$L,MATCH($A1875,'Medical Examinations'!$A:$A,0)),"Not Found")</f>
        <v>0</v>
      </c>
      <c r="I1875" s="6" t="str">
        <f>IFERROR(INDEX('Medical Examinations'!$K:$K,MATCH($A1875,'Medical Examinations'!$A:$A,0)),"Not Found")</f>
        <v>No</v>
      </c>
      <c r="J1875" s="6" t="str">
        <f>IFERROR(INDEX('Medical Examinations'!$M:$M,MATCH($A1875,'Medical Examinations'!$A:$A,0)),"Not Found")</f>
        <v>Overweight</v>
      </c>
      <c r="K1875" s="6" t="str">
        <f>IFERROR(INDEX('Medical Examinations'!$N:$N,MATCH($A1875,'Medical Examinations'!$A:$A,0)),"Not Found")</f>
        <v>Normal</v>
      </c>
      <c r="L1875" s="12">
        <f>IFERROR(INDEX('Hospitalisation Details'!$V:$V,MATCH($A1875,'Hospitalisation Details'!$A:$A,0)),"Not Found")</f>
        <v>0</v>
      </c>
      <c r="M1875" s="13">
        <f>IFERROR(INDEX('Hospitalisation Details'!$F:$F,MATCH($A1875,'Hospitalisation Details'!$A:$A,0)),"Not Found")</f>
        <v>4239.8900000000003</v>
      </c>
      <c r="N1875" s="6">
        <f>IFERROR(INDEX('Hospitalisation Details'!$S:$S,MATCH($A1875,'Hospitalisation Details'!$A:$A,0)),"Not Found")</f>
        <v>33545</v>
      </c>
      <c r="O1875" s="6">
        <f>IFERROR(INDEX('Hospitalisation Details'!$T:$T,MATCH($A1875,'Hospitalisation Details'!$A:$A,0)),"Not Found")</f>
        <v>31</v>
      </c>
      <c r="P1875" s="6">
        <f>IFERROR(INDEX('Hospitalisation Details'!$U:$U,MATCH($A1875,'Hospitalisation Details'!$A:$A,0)),"Not Found")</f>
        <v>0</v>
      </c>
      <c r="Q1875" s="6">
        <f>IFERROR(INDEX('Hospitalisation Details'!$W:$W,MATCH($A1875,'Hospitalisation Details'!$A:$A,0)),"Not Found")</f>
        <v>0</v>
      </c>
    </row>
    <row r="1876" spans="1:17" ht="15" customHeight="1" x14ac:dyDescent="0.3">
      <c r="A1876" s="6" t="str">
        <f>'Customer Names'!A1876</f>
        <v>Id1875</v>
      </c>
      <c r="B1876" s="6" t="str">
        <f>IFERROR(INDEX('Customer Names'!$D:$D,MATCH($A1876,'Customer Names'!$A:$A,0)),"Not Found")</f>
        <v>Roger</v>
      </c>
      <c r="C1876" s="6">
        <f>IFERROR(INDEX('Medical Examinations'!$B:$B,MATCH($A1876,'Medical Examinations'!$A:$A,0)),"Not Found")</f>
        <v>27.645</v>
      </c>
      <c r="D1876" s="6">
        <f>IFERROR(INDEX('Medical Examinations'!$C:$C,MATCH($A1876,'Medical Examinations'!$A:$A,0)),"Not Found")</f>
        <v>5.25</v>
      </c>
      <c r="E1876" s="6" t="str">
        <f>IFERROR(INDEX('Medical Examinations'!$I:$I,MATCH($A1876,'Medical Examinations'!$A:$A,0)),"Not Found")</f>
        <v>No</v>
      </c>
      <c r="F1876" s="6" t="str">
        <f>IFERROR(INDEX('Medical Examinations'!$J:$J,MATCH($A1876,'Medical Examinations'!$A:$A,0)),"Not Found")</f>
        <v>No</v>
      </c>
      <c r="G1876" s="6" t="str">
        <f>IFERROR(INDEX('Medical Examinations'!$F:$F,MATCH($A1876,'Medical Examinations'!$A:$A,0)),"Not Found")</f>
        <v>No</v>
      </c>
      <c r="H1876" s="6">
        <f>IFERROR(INDEX('Medical Examinations'!$L:$L,MATCH($A1876,'Medical Examinations'!$A:$A,0)),"Not Found")</f>
        <v>1</v>
      </c>
      <c r="I1876" s="6" t="str">
        <f>IFERROR(INDEX('Medical Examinations'!$K:$K,MATCH($A1876,'Medical Examinations'!$A:$A,0)),"Not Found")</f>
        <v>No</v>
      </c>
      <c r="J1876" s="6" t="str">
        <f>IFERROR(INDEX('Medical Examinations'!$M:$M,MATCH($A1876,'Medical Examinations'!$A:$A,0)),"Not Found")</f>
        <v>Overweight</v>
      </c>
      <c r="K1876" s="6" t="str">
        <f>IFERROR(INDEX('Medical Examinations'!$N:$N,MATCH($A1876,'Medical Examinations'!$A:$A,0)),"Not Found")</f>
        <v>Normal</v>
      </c>
      <c r="L1876" s="12">
        <f>IFERROR(INDEX('Hospitalisation Details'!$V:$V,MATCH($A1876,'Hospitalisation Details'!$A:$A,0)),"Not Found")</f>
        <v>0</v>
      </c>
      <c r="M1876" s="13">
        <f>IFERROR(INDEX('Hospitalisation Details'!$F:$F,MATCH($A1876,'Hospitalisation Details'!$A:$A,0)),"Not Found")</f>
        <v>4237.13</v>
      </c>
      <c r="N1876" s="6">
        <f>IFERROR(INDEX('Hospitalisation Details'!$S:$S,MATCH($A1876,'Hospitalisation Details'!$A:$A,0)),"Not Found")</f>
        <v>33782</v>
      </c>
      <c r="O1876" s="6">
        <f>IFERROR(INDEX('Hospitalisation Details'!$T:$T,MATCH($A1876,'Hospitalisation Details'!$A:$A,0)),"Not Found")</f>
        <v>30</v>
      </c>
      <c r="P1876" s="6">
        <f>IFERROR(INDEX('Hospitalisation Details'!$U:$U,MATCH($A1876,'Hospitalisation Details'!$A:$A,0)),"Not Found")</f>
        <v>0</v>
      </c>
      <c r="Q1876" s="6">
        <f>IFERROR(INDEX('Hospitalisation Details'!$W:$W,MATCH($A1876,'Hospitalisation Details'!$A:$A,0)),"Not Found")</f>
        <v>0</v>
      </c>
    </row>
    <row r="1877" spans="1:17" ht="15" customHeight="1" x14ac:dyDescent="0.3">
      <c r="A1877" s="6" t="str">
        <f>'Customer Names'!A1877</f>
        <v>Id1876</v>
      </c>
      <c r="B1877" s="6" t="str">
        <f>IFERROR(INDEX('Customer Names'!$D:$D,MATCH($A1877,'Customer Names'!$A:$A,0)),"Not Found")</f>
        <v>Pamela</v>
      </c>
      <c r="C1877" s="6">
        <f>IFERROR(INDEX('Medical Examinations'!$B:$B,MATCH($A1877,'Medical Examinations'!$A:$A,0)),"Not Found")</f>
        <v>30.1</v>
      </c>
      <c r="D1877" s="6">
        <f>IFERROR(INDEX('Medical Examinations'!$C:$C,MATCH($A1877,'Medical Examinations'!$A:$A,0)),"Not Found")</f>
        <v>4.04</v>
      </c>
      <c r="E1877" s="6" t="str">
        <f>IFERROR(INDEX('Medical Examinations'!$I:$I,MATCH($A1877,'Medical Examinations'!$A:$A,0)),"Not Found")</f>
        <v>No</v>
      </c>
      <c r="F1877" s="6" t="str">
        <f>IFERROR(INDEX('Medical Examinations'!$J:$J,MATCH($A1877,'Medical Examinations'!$A:$A,0)),"Not Found")</f>
        <v>No</v>
      </c>
      <c r="G1877" s="6" t="str">
        <f>IFERROR(INDEX('Medical Examinations'!$F:$F,MATCH($A1877,'Medical Examinations'!$A:$A,0)),"Not Found")</f>
        <v>No</v>
      </c>
      <c r="H1877" s="6">
        <f>IFERROR(INDEX('Medical Examinations'!$L:$L,MATCH($A1877,'Medical Examinations'!$A:$A,0)),"Not Found")</f>
        <v>1</v>
      </c>
      <c r="I1877" s="6" t="str">
        <f>IFERROR(INDEX('Medical Examinations'!$K:$K,MATCH($A1877,'Medical Examinations'!$A:$A,0)),"Not Found")</f>
        <v>No</v>
      </c>
      <c r="J1877" s="6" t="str">
        <f>IFERROR(INDEX('Medical Examinations'!$M:$M,MATCH($A1877,'Medical Examinations'!$A:$A,0)),"Not Found")</f>
        <v>Obesity</v>
      </c>
      <c r="K1877" s="6" t="str">
        <f>IFERROR(INDEX('Medical Examinations'!$N:$N,MATCH($A1877,'Medical Examinations'!$A:$A,0)),"Not Found")</f>
        <v>Normal</v>
      </c>
      <c r="L1877" s="12">
        <f>IFERROR(INDEX('Hospitalisation Details'!$V:$V,MATCH($A1877,'Hospitalisation Details'!$A:$A,0)),"Not Found")</f>
        <v>0</v>
      </c>
      <c r="M1877" s="13">
        <f>IFERROR(INDEX('Hospitalisation Details'!$F:$F,MATCH($A1877,'Hospitalisation Details'!$A:$A,0)),"Not Found")</f>
        <v>4234.93</v>
      </c>
      <c r="N1877" s="6">
        <f>IFERROR(INDEX('Hospitalisation Details'!$S:$S,MATCH($A1877,'Hospitalisation Details'!$A:$A,0)),"Not Found")</f>
        <v>36143</v>
      </c>
      <c r="O1877" s="6">
        <f>IFERROR(INDEX('Hospitalisation Details'!$T:$T,MATCH($A1877,'Hospitalisation Details'!$A:$A,0)),"Not Found")</f>
        <v>24</v>
      </c>
      <c r="P1877" s="6">
        <f>IFERROR(INDEX('Hospitalisation Details'!$U:$U,MATCH($A1877,'Hospitalisation Details'!$A:$A,0)),"Not Found")</f>
        <v>0</v>
      </c>
      <c r="Q1877" s="6">
        <f>IFERROR(INDEX('Hospitalisation Details'!$W:$W,MATCH($A1877,'Hospitalisation Details'!$A:$A,0)),"Not Found")</f>
        <v>0</v>
      </c>
    </row>
    <row r="1878" spans="1:17" ht="15" customHeight="1" x14ac:dyDescent="0.3">
      <c r="A1878" s="6" t="str">
        <f>'Customer Names'!A1878</f>
        <v>Id1877</v>
      </c>
      <c r="B1878" s="6" t="str">
        <f>IFERROR(INDEX('Customer Names'!$D:$D,MATCH($A1878,'Customer Names'!$A:$A,0)),"Not Found")</f>
        <v>Allison M.</v>
      </c>
      <c r="C1878" s="6">
        <f>IFERROR(INDEX('Medical Examinations'!$B:$B,MATCH($A1878,'Medical Examinations'!$A:$A,0)),"Not Found")</f>
        <v>26.79</v>
      </c>
      <c r="D1878" s="6">
        <f>IFERROR(INDEX('Medical Examinations'!$C:$C,MATCH($A1878,'Medical Examinations'!$A:$A,0)),"Not Found")</f>
        <v>5</v>
      </c>
      <c r="E1878" s="6" t="str">
        <f>IFERROR(INDEX('Medical Examinations'!$I:$I,MATCH($A1878,'Medical Examinations'!$A:$A,0)),"Not Found")</f>
        <v>Yes</v>
      </c>
      <c r="F1878" s="6" t="str">
        <f>IFERROR(INDEX('Medical Examinations'!$J:$J,MATCH($A1878,'Medical Examinations'!$A:$A,0)),"Not Found")</f>
        <v>No</v>
      </c>
      <c r="G1878" s="6" t="str">
        <f>IFERROR(INDEX('Medical Examinations'!$F:$F,MATCH($A1878,'Medical Examinations'!$A:$A,0)),"Not Found")</f>
        <v>Yes</v>
      </c>
      <c r="H1878" s="6">
        <f>IFERROR(INDEX('Medical Examinations'!$L:$L,MATCH($A1878,'Medical Examinations'!$A:$A,0)),"Not Found")</f>
        <v>1</v>
      </c>
      <c r="I1878" s="6" t="str">
        <f>IFERROR(INDEX('Medical Examinations'!$K:$K,MATCH($A1878,'Medical Examinations'!$A:$A,0)),"Not Found")</f>
        <v>No</v>
      </c>
      <c r="J1878" s="6" t="str">
        <f>IFERROR(INDEX('Medical Examinations'!$M:$M,MATCH($A1878,'Medical Examinations'!$A:$A,0)),"Not Found")</f>
        <v>Overweight</v>
      </c>
      <c r="K1878" s="6" t="str">
        <f>IFERROR(INDEX('Medical Examinations'!$N:$N,MATCH($A1878,'Medical Examinations'!$A:$A,0)),"Not Found")</f>
        <v>Normal</v>
      </c>
      <c r="L1878" s="12">
        <f>IFERROR(INDEX('Hospitalisation Details'!$V:$V,MATCH($A1878,'Hospitalisation Details'!$A:$A,0)),"Not Found")</f>
        <v>0</v>
      </c>
      <c r="M1878" s="13">
        <f>IFERROR(INDEX('Hospitalisation Details'!$F:$F,MATCH($A1878,'Hospitalisation Details'!$A:$A,0)),"Not Found")</f>
        <v>4189.1099999999997</v>
      </c>
      <c r="N1878" s="6">
        <f>IFERROR(INDEX('Hospitalisation Details'!$S:$S,MATCH($A1878,'Hospitalisation Details'!$A:$A,0)),"Not Found")</f>
        <v>35679</v>
      </c>
      <c r="O1878" s="6">
        <f>IFERROR(INDEX('Hospitalisation Details'!$T:$T,MATCH($A1878,'Hospitalisation Details'!$A:$A,0)),"Not Found")</f>
        <v>25</v>
      </c>
      <c r="P1878" s="6">
        <f>IFERROR(INDEX('Hospitalisation Details'!$U:$U,MATCH($A1878,'Hospitalisation Details'!$A:$A,0)),"Not Found")</f>
        <v>0</v>
      </c>
      <c r="Q1878" s="6">
        <f>IFERROR(INDEX('Hospitalisation Details'!$W:$W,MATCH($A1878,'Hospitalisation Details'!$A:$A,0)),"Not Found")</f>
        <v>0</v>
      </c>
    </row>
    <row r="1879" spans="1:17" ht="15" customHeight="1" x14ac:dyDescent="0.3">
      <c r="A1879" s="6" t="str">
        <f>'Customer Names'!A1879</f>
        <v>Id1878</v>
      </c>
      <c r="B1879" s="6" t="str">
        <f>IFERROR(INDEX('Customer Names'!$D:$D,MATCH($A1879,'Customer Names'!$A:$A,0)),"Not Found")</f>
        <v>Katherine H.</v>
      </c>
      <c r="C1879" s="6">
        <f>IFERROR(INDEX('Medical Examinations'!$B:$B,MATCH($A1879,'Medical Examinations'!$A:$A,0)),"Not Found")</f>
        <v>27.1</v>
      </c>
      <c r="D1879" s="6">
        <f>IFERROR(INDEX('Medical Examinations'!$C:$C,MATCH($A1879,'Medical Examinations'!$A:$A,0)),"Not Found")</f>
        <v>4.01</v>
      </c>
      <c r="E1879" s="6" t="str">
        <f>IFERROR(INDEX('Medical Examinations'!$I:$I,MATCH($A1879,'Medical Examinations'!$A:$A,0)),"Not Found")</f>
        <v>Yes</v>
      </c>
      <c r="F1879" s="6" t="str">
        <f>IFERROR(INDEX('Medical Examinations'!$J:$J,MATCH($A1879,'Medical Examinations'!$A:$A,0)),"Not Found")</f>
        <v>No</v>
      </c>
      <c r="G1879" s="6" t="str">
        <f>IFERROR(INDEX('Medical Examinations'!$F:$F,MATCH($A1879,'Medical Examinations'!$A:$A,0)),"Not Found")</f>
        <v>No</v>
      </c>
      <c r="H1879" s="6">
        <f>IFERROR(INDEX('Medical Examinations'!$L:$L,MATCH($A1879,'Medical Examinations'!$A:$A,0)),"Not Found")</f>
        <v>1</v>
      </c>
      <c r="I1879" s="6" t="str">
        <f>IFERROR(INDEX('Medical Examinations'!$K:$K,MATCH($A1879,'Medical Examinations'!$A:$A,0)),"Not Found")</f>
        <v>No</v>
      </c>
      <c r="J1879" s="6" t="str">
        <f>IFERROR(INDEX('Medical Examinations'!$M:$M,MATCH($A1879,'Medical Examinations'!$A:$A,0)),"Not Found")</f>
        <v>Overweight</v>
      </c>
      <c r="K1879" s="6" t="str">
        <f>IFERROR(INDEX('Medical Examinations'!$N:$N,MATCH($A1879,'Medical Examinations'!$A:$A,0)),"Not Found")</f>
        <v>Normal</v>
      </c>
      <c r="L1879" s="12">
        <f>IFERROR(INDEX('Hospitalisation Details'!$V:$V,MATCH($A1879,'Hospitalisation Details'!$A:$A,0)),"Not Found")</f>
        <v>0</v>
      </c>
      <c r="M1879" s="13">
        <f>IFERROR(INDEX('Hospitalisation Details'!$F:$F,MATCH($A1879,'Hospitalisation Details'!$A:$A,0)),"Not Found")</f>
        <v>4188.7299999999996</v>
      </c>
      <c r="N1879" s="6">
        <f>IFERROR(INDEX('Hospitalisation Details'!$S:$S,MATCH($A1879,'Hospitalisation Details'!$A:$A,0)),"Not Found")</f>
        <v>34975</v>
      </c>
      <c r="O1879" s="6">
        <f>IFERROR(INDEX('Hospitalisation Details'!$T:$T,MATCH($A1879,'Hospitalisation Details'!$A:$A,0)),"Not Found")</f>
        <v>27</v>
      </c>
      <c r="P1879" s="6">
        <f>IFERROR(INDEX('Hospitalisation Details'!$U:$U,MATCH($A1879,'Hospitalisation Details'!$A:$A,0)),"Not Found")</f>
        <v>0</v>
      </c>
      <c r="Q1879" s="6">
        <f>IFERROR(INDEX('Hospitalisation Details'!$W:$W,MATCH($A1879,'Hospitalisation Details'!$A:$A,0)),"Not Found")</f>
        <v>0</v>
      </c>
    </row>
    <row r="1880" spans="1:17" ht="15" customHeight="1" x14ac:dyDescent="0.3">
      <c r="A1880" s="6" t="str">
        <f>'Customer Names'!A1880</f>
        <v>Id1879</v>
      </c>
      <c r="B1880" s="6" t="str">
        <f>IFERROR(INDEX('Customer Names'!$D:$D,MATCH($A1880,'Customer Names'!$A:$A,0)),"Not Found")</f>
        <v>Robin</v>
      </c>
      <c r="C1880" s="6">
        <f>IFERROR(INDEX('Medical Examinations'!$B:$B,MATCH($A1880,'Medical Examinations'!$A:$A,0)),"Not Found")</f>
        <v>24.31</v>
      </c>
      <c r="D1880" s="6">
        <f>IFERROR(INDEX('Medical Examinations'!$C:$C,MATCH($A1880,'Medical Examinations'!$A:$A,0)),"Not Found")</f>
        <v>5.4</v>
      </c>
      <c r="E1880" s="6" t="str">
        <f>IFERROR(INDEX('Medical Examinations'!$I:$I,MATCH($A1880,'Medical Examinations'!$A:$A,0)),"Not Found")</f>
        <v>No</v>
      </c>
      <c r="F1880" s="6" t="str">
        <f>IFERROR(INDEX('Medical Examinations'!$J:$J,MATCH($A1880,'Medical Examinations'!$A:$A,0)),"Not Found")</f>
        <v>No</v>
      </c>
      <c r="G1880" s="6" t="str">
        <f>IFERROR(INDEX('Medical Examinations'!$F:$F,MATCH($A1880,'Medical Examinations'!$A:$A,0)),"Not Found")</f>
        <v>No</v>
      </c>
      <c r="H1880" s="6">
        <f>IFERROR(INDEX('Medical Examinations'!$L:$L,MATCH($A1880,'Medical Examinations'!$A:$A,0)),"Not Found")</f>
        <v>0</v>
      </c>
      <c r="I1880" s="6" t="str">
        <f>IFERROR(INDEX('Medical Examinations'!$K:$K,MATCH($A1880,'Medical Examinations'!$A:$A,0)),"Not Found")</f>
        <v>No</v>
      </c>
      <c r="J1880" s="6" t="str">
        <f>IFERROR(INDEX('Medical Examinations'!$M:$M,MATCH($A1880,'Medical Examinations'!$A:$A,0)),"Not Found")</f>
        <v>Normal Weight</v>
      </c>
      <c r="K1880" s="6" t="str">
        <f>IFERROR(INDEX('Medical Examinations'!$N:$N,MATCH($A1880,'Medical Examinations'!$A:$A,0)),"Not Found")</f>
        <v>Normal</v>
      </c>
      <c r="L1880" s="12">
        <f>IFERROR(INDEX('Hospitalisation Details'!$V:$V,MATCH($A1880,'Hospitalisation Details'!$A:$A,0)),"Not Found")</f>
        <v>0</v>
      </c>
      <c r="M1880" s="13">
        <f>IFERROR(INDEX('Hospitalisation Details'!$F:$F,MATCH($A1880,'Hospitalisation Details'!$A:$A,0)),"Not Found")</f>
        <v>4185.1000000000004</v>
      </c>
      <c r="N1880" s="6">
        <f>IFERROR(INDEX('Hospitalisation Details'!$S:$S,MATCH($A1880,'Hospitalisation Details'!$A:$A,0)),"Not Found")</f>
        <v>32684</v>
      </c>
      <c r="O1880" s="6">
        <f>IFERROR(INDEX('Hospitalisation Details'!$T:$T,MATCH($A1880,'Hospitalisation Details'!$A:$A,0)),"Not Found")</f>
        <v>33</v>
      </c>
      <c r="P1880" s="6">
        <f>IFERROR(INDEX('Hospitalisation Details'!$U:$U,MATCH($A1880,'Hospitalisation Details'!$A:$A,0)),"Not Found")</f>
        <v>0</v>
      </c>
      <c r="Q1880" s="6">
        <f>IFERROR(INDEX('Hospitalisation Details'!$W:$W,MATCH($A1880,'Hospitalisation Details'!$A:$A,0)),"Not Found")</f>
        <v>0</v>
      </c>
    </row>
    <row r="1881" spans="1:17" ht="15" customHeight="1" x14ac:dyDescent="0.3">
      <c r="A1881" s="6" t="str">
        <f>'Customer Names'!A1881</f>
        <v>Id1880</v>
      </c>
      <c r="B1881" s="6" t="str">
        <f>IFERROR(INDEX('Customer Names'!$D:$D,MATCH($A1881,'Customer Names'!$A:$A,0)),"Not Found")</f>
        <v>Terri</v>
      </c>
      <c r="C1881" s="6">
        <f>IFERROR(INDEX('Medical Examinations'!$B:$B,MATCH($A1881,'Medical Examinations'!$A:$A,0)),"Not Found")</f>
        <v>15.53</v>
      </c>
      <c r="D1881" s="6">
        <f>IFERROR(INDEX('Medical Examinations'!$C:$C,MATCH($A1881,'Medical Examinations'!$A:$A,0)),"Not Found")</f>
        <v>5.81</v>
      </c>
      <c r="E1881" s="6" t="str">
        <f>IFERROR(INDEX('Medical Examinations'!$I:$I,MATCH($A1881,'Medical Examinations'!$A:$A,0)),"Not Found")</f>
        <v>No</v>
      </c>
      <c r="F1881" s="6" t="str">
        <f>IFERROR(INDEX('Medical Examinations'!$J:$J,MATCH($A1881,'Medical Examinations'!$A:$A,0)),"Not Found")</f>
        <v>No</v>
      </c>
      <c r="G1881" s="6" t="str">
        <f>IFERROR(INDEX('Medical Examinations'!$F:$F,MATCH($A1881,'Medical Examinations'!$A:$A,0)),"Not Found")</f>
        <v>No</v>
      </c>
      <c r="H1881" s="6">
        <f>IFERROR(INDEX('Medical Examinations'!$L:$L,MATCH($A1881,'Medical Examinations'!$A:$A,0)),"Not Found")</f>
        <v>1</v>
      </c>
      <c r="I1881" s="6" t="str">
        <f>IFERROR(INDEX('Medical Examinations'!$K:$K,MATCH($A1881,'Medical Examinations'!$A:$A,0)),"Not Found")</f>
        <v>No</v>
      </c>
      <c r="J1881" s="6" t="str">
        <f>IFERROR(INDEX('Medical Examinations'!$M:$M,MATCH($A1881,'Medical Examinations'!$A:$A,0)),"Not Found")</f>
        <v>Underweight</v>
      </c>
      <c r="K1881" s="6" t="str">
        <f>IFERROR(INDEX('Medical Examinations'!$N:$N,MATCH($A1881,'Medical Examinations'!$A:$A,0)),"Not Found")</f>
        <v>Prediabetic</v>
      </c>
      <c r="L1881" s="12">
        <f>IFERROR(INDEX('Hospitalisation Details'!$V:$V,MATCH($A1881,'Hospitalisation Details'!$A:$A,0)),"Not Found")</f>
        <v>0</v>
      </c>
      <c r="M1881" s="13">
        <f>IFERROR(INDEX('Hospitalisation Details'!$F:$F,MATCH($A1881,'Hospitalisation Details'!$A:$A,0)),"Not Found")</f>
        <v>4163.21</v>
      </c>
      <c r="N1881" s="6">
        <f>IFERROR(INDEX('Hospitalisation Details'!$S:$S,MATCH($A1881,'Hospitalisation Details'!$A:$A,0)),"Not Found")</f>
        <v>30941</v>
      </c>
      <c r="O1881" s="6">
        <f>IFERROR(INDEX('Hospitalisation Details'!$T:$T,MATCH($A1881,'Hospitalisation Details'!$A:$A,0)),"Not Found")</f>
        <v>38</v>
      </c>
      <c r="P1881" s="6">
        <f>IFERROR(INDEX('Hospitalisation Details'!$U:$U,MATCH($A1881,'Hospitalisation Details'!$A:$A,0)),"Not Found")</f>
        <v>0</v>
      </c>
      <c r="Q1881" s="6">
        <f>IFERROR(INDEX('Hospitalisation Details'!$W:$W,MATCH($A1881,'Hospitalisation Details'!$A:$A,0)),"Not Found")</f>
        <v>0</v>
      </c>
    </row>
    <row r="1882" spans="1:17" ht="15" customHeight="1" x14ac:dyDescent="0.3">
      <c r="A1882" s="6" t="str">
        <f>'Customer Names'!A1882</f>
        <v>Id1881</v>
      </c>
      <c r="B1882" s="6" t="str">
        <f>IFERROR(INDEX('Customer Names'!$D:$D,MATCH($A1882,'Customer Names'!$A:$A,0)),"Not Found")</f>
        <v>Eddie</v>
      </c>
      <c r="C1882" s="6">
        <f>IFERROR(INDEX('Medical Examinations'!$B:$B,MATCH($A1882,'Medical Examinations'!$A:$A,0)),"Not Found")</f>
        <v>30.7</v>
      </c>
      <c r="D1882" s="6">
        <f>IFERROR(INDEX('Medical Examinations'!$C:$C,MATCH($A1882,'Medical Examinations'!$A:$A,0)),"Not Found")</f>
        <v>5.82</v>
      </c>
      <c r="E1882" s="6" t="str">
        <f>IFERROR(INDEX('Medical Examinations'!$I:$I,MATCH($A1882,'Medical Examinations'!$A:$A,0)),"Not Found")</f>
        <v>No</v>
      </c>
      <c r="F1882" s="6" t="str">
        <f>IFERROR(INDEX('Medical Examinations'!$J:$J,MATCH($A1882,'Medical Examinations'!$A:$A,0)),"Not Found")</f>
        <v>No</v>
      </c>
      <c r="G1882" s="6" t="str">
        <f>IFERROR(INDEX('Medical Examinations'!$F:$F,MATCH($A1882,'Medical Examinations'!$A:$A,0)),"Not Found")</f>
        <v>No</v>
      </c>
      <c r="H1882" s="6">
        <f>IFERROR(INDEX('Medical Examinations'!$L:$L,MATCH($A1882,'Medical Examinations'!$A:$A,0)),"Not Found")</f>
        <v>1</v>
      </c>
      <c r="I1882" s="6" t="str">
        <f>IFERROR(INDEX('Medical Examinations'!$K:$K,MATCH($A1882,'Medical Examinations'!$A:$A,0)),"Not Found")</f>
        <v>No</v>
      </c>
      <c r="J1882" s="6" t="str">
        <f>IFERROR(INDEX('Medical Examinations'!$M:$M,MATCH($A1882,'Medical Examinations'!$A:$A,0)),"Not Found")</f>
        <v>Obesity</v>
      </c>
      <c r="K1882" s="6" t="str">
        <f>IFERROR(INDEX('Medical Examinations'!$N:$N,MATCH($A1882,'Medical Examinations'!$A:$A,0)),"Not Found")</f>
        <v>Prediabetic</v>
      </c>
      <c r="L1882" s="12">
        <f>IFERROR(INDEX('Hospitalisation Details'!$V:$V,MATCH($A1882,'Hospitalisation Details'!$A:$A,0)),"Not Found")</f>
        <v>0</v>
      </c>
      <c r="M1882" s="13">
        <f>IFERROR(INDEX('Hospitalisation Details'!$F:$F,MATCH($A1882,'Hospitalisation Details'!$A:$A,0)),"Not Found")</f>
        <v>4154.97</v>
      </c>
      <c r="N1882" s="6">
        <f>IFERROR(INDEX('Hospitalisation Details'!$S:$S,MATCH($A1882,'Hospitalisation Details'!$A:$A,0)),"Not Found")</f>
        <v>36125</v>
      </c>
      <c r="O1882" s="6">
        <f>IFERROR(INDEX('Hospitalisation Details'!$T:$T,MATCH($A1882,'Hospitalisation Details'!$A:$A,0)),"Not Found")</f>
        <v>24</v>
      </c>
      <c r="P1882" s="6">
        <f>IFERROR(INDEX('Hospitalisation Details'!$U:$U,MATCH($A1882,'Hospitalisation Details'!$A:$A,0)),"Not Found")</f>
        <v>0</v>
      </c>
      <c r="Q1882" s="6">
        <f>IFERROR(INDEX('Hospitalisation Details'!$W:$W,MATCH($A1882,'Hospitalisation Details'!$A:$A,0)),"Not Found")</f>
        <v>0</v>
      </c>
    </row>
    <row r="1883" spans="1:17" ht="15" customHeight="1" x14ac:dyDescent="0.3">
      <c r="A1883" s="6" t="str">
        <f>'Customer Names'!A1883</f>
        <v>Id1882</v>
      </c>
      <c r="B1883" s="6" t="str">
        <f>IFERROR(INDEX('Customer Names'!$D:$D,MATCH($A1883,'Customer Names'!$A:$A,0)),"Not Found")</f>
        <v>Pamela</v>
      </c>
      <c r="C1883" s="6">
        <f>IFERROR(INDEX('Medical Examinations'!$B:$B,MATCH($A1883,'Medical Examinations'!$A:$A,0)),"Not Found")</f>
        <v>33.33</v>
      </c>
      <c r="D1883" s="6">
        <f>IFERROR(INDEX('Medical Examinations'!$C:$C,MATCH($A1883,'Medical Examinations'!$A:$A,0)),"Not Found")</f>
        <v>4.82</v>
      </c>
      <c r="E1883" s="6" t="str">
        <f>IFERROR(INDEX('Medical Examinations'!$I:$I,MATCH($A1883,'Medical Examinations'!$A:$A,0)),"Not Found")</f>
        <v>No</v>
      </c>
      <c r="F1883" s="6" t="str">
        <f>IFERROR(INDEX('Medical Examinations'!$J:$J,MATCH($A1883,'Medical Examinations'!$A:$A,0)),"Not Found")</f>
        <v>No</v>
      </c>
      <c r="G1883" s="6" t="str">
        <f>IFERROR(INDEX('Medical Examinations'!$F:$F,MATCH($A1883,'Medical Examinations'!$A:$A,0)),"Not Found")</f>
        <v>No</v>
      </c>
      <c r="H1883" s="6">
        <f>IFERROR(INDEX('Medical Examinations'!$L:$L,MATCH($A1883,'Medical Examinations'!$A:$A,0)),"Not Found")</f>
        <v>1</v>
      </c>
      <c r="I1883" s="6" t="str">
        <f>IFERROR(INDEX('Medical Examinations'!$K:$K,MATCH($A1883,'Medical Examinations'!$A:$A,0)),"Not Found")</f>
        <v>No</v>
      </c>
      <c r="J1883" s="6" t="str">
        <f>IFERROR(INDEX('Medical Examinations'!$M:$M,MATCH($A1883,'Medical Examinations'!$A:$A,0)),"Not Found")</f>
        <v>Obesity</v>
      </c>
      <c r="K1883" s="6" t="str">
        <f>IFERROR(INDEX('Medical Examinations'!$N:$N,MATCH($A1883,'Medical Examinations'!$A:$A,0)),"Not Found")</f>
        <v>Normal</v>
      </c>
      <c r="L1883" s="12">
        <f>IFERROR(INDEX('Hospitalisation Details'!$V:$V,MATCH($A1883,'Hospitalisation Details'!$A:$A,0)),"Not Found")</f>
        <v>0</v>
      </c>
      <c r="M1883" s="13">
        <f>IFERROR(INDEX('Hospitalisation Details'!$F:$F,MATCH($A1883,'Hospitalisation Details'!$A:$A,0)),"Not Found")</f>
        <v>4151.03</v>
      </c>
      <c r="N1883" s="6">
        <f>IFERROR(INDEX('Hospitalisation Details'!$S:$S,MATCH($A1883,'Hospitalisation Details'!$A:$A,0)),"Not Found")</f>
        <v>33820</v>
      </c>
      <c r="O1883" s="6">
        <f>IFERROR(INDEX('Hospitalisation Details'!$T:$T,MATCH($A1883,'Hospitalisation Details'!$A:$A,0)),"Not Found")</f>
        <v>30</v>
      </c>
      <c r="P1883" s="6">
        <f>IFERROR(INDEX('Hospitalisation Details'!$U:$U,MATCH($A1883,'Hospitalisation Details'!$A:$A,0)),"Not Found")</f>
        <v>0</v>
      </c>
      <c r="Q1883" s="6">
        <f>IFERROR(INDEX('Hospitalisation Details'!$W:$W,MATCH($A1883,'Hospitalisation Details'!$A:$A,0)),"Not Found")</f>
        <v>0</v>
      </c>
    </row>
    <row r="1884" spans="1:17" ht="15" customHeight="1" x14ac:dyDescent="0.3">
      <c r="A1884" s="6" t="str">
        <f>'Customer Names'!A1884</f>
        <v>Id1883</v>
      </c>
      <c r="B1884" s="6" t="str">
        <f>IFERROR(INDEX('Customer Names'!$D:$D,MATCH($A1884,'Customer Names'!$A:$A,0)),"Not Found")</f>
        <v>Joyce</v>
      </c>
      <c r="C1884" s="6">
        <f>IFERROR(INDEX('Medical Examinations'!$B:$B,MATCH($A1884,'Medical Examinations'!$A:$A,0)),"Not Found")</f>
        <v>32.4</v>
      </c>
      <c r="D1884" s="6">
        <f>IFERROR(INDEX('Medical Examinations'!$C:$C,MATCH($A1884,'Medical Examinations'!$A:$A,0)),"Not Found")</f>
        <v>5.08</v>
      </c>
      <c r="E1884" s="6" t="str">
        <f>IFERROR(INDEX('Medical Examinations'!$I:$I,MATCH($A1884,'Medical Examinations'!$A:$A,0)),"Not Found")</f>
        <v>No</v>
      </c>
      <c r="F1884" s="6" t="str">
        <f>IFERROR(INDEX('Medical Examinations'!$J:$J,MATCH($A1884,'Medical Examinations'!$A:$A,0)),"Not Found")</f>
        <v>No</v>
      </c>
      <c r="G1884" s="6" t="str">
        <f>IFERROR(INDEX('Medical Examinations'!$F:$F,MATCH($A1884,'Medical Examinations'!$A:$A,0)),"Not Found")</f>
        <v>No</v>
      </c>
      <c r="H1884" s="6">
        <f>IFERROR(INDEX('Medical Examinations'!$L:$L,MATCH($A1884,'Medical Examinations'!$A:$A,0)),"Not Found")</f>
        <v>1</v>
      </c>
      <c r="I1884" s="6" t="str">
        <f>IFERROR(INDEX('Medical Examinations'!$K:$K,MATCH($A1884,'Medical Examinations'!$A:$A,0)),"Not Found")</f>
        <v>No</v>
      </c>
      <c r="J1884" s="6" t="str">
        <f>IFERROR(INDEX('Medical Examinations'!$M:$M,MATCH($A1884,'Medical Examinations'!$A:$A,0)),"Not Found")</f>
        <v>Obesity</v>
      </c>
      <c r="K1884" s="6" t="str">
        <f>IFERROR(INDEX('Medical Examinations'!$N:$N,MATCH($A1884,'Medical Examinations'!$A:$A,0)),"Not Found")</f>
        <v>Normal</v>
      </c>
      <c r="L1884" s="12">
        <f>IFERROR(INDEX('Hospitalisation Details'!$V:$V,MATCH($A1884,'Hospitalisation Details'!$A:$A,0)),"Not Found")</f>
        <v>0</v>
      </c>
      <c r="M1884" s="13">
        <f>IFERROR(INDEX('Hospitalisation Details'!$F:$F,MATCH($A1884,'Hospitalisation Details'!$A:$A,0)),"Not Found")</f>
        <v>4149.74</v>
      </c>
      <c r="N1884" s="6">
        <f>IFERROR(INDEX('Hospitalisation Details'!$S:$S,MATCH($A1884,'Hospitalisation Details'!$A:$A,0)),"Not Found")</f>
        <v>33783</v>
      </c>
      <c r="O1884" s="6">
        <f>IFERROR(INDEX('Hospitalisation Details'!$T:$T,MATCH($A1884,'Hospitalisation Details'!$A:$A,0)),"Not Found")</f>
        <v>30</v>
      </c>
      <c r="P1884" s="6">
        <f>IFERROR(INDEX('Hospitalisation Details'!$U:$U,MATCH($A1884,'Hospitalisation Details'!$A:$A,0)),"Not Found")</f>
        <v>0</v>
      </c>
      <c r="Q1884" s="6">
        <f>IFERROR(INDEX('Hospitalisation Details'!$W:$W,MATCH($A1884,'Hospitalisation Details'!$A:$A,0)),"Not Found")</f>
        <v>0</v>
      </c>
    </row>
    <row r="1885" spans="1:17" ht="15" customHeight="1" x14ac:dyDescent="0.3">
      <c r="A1885" s="6" t="str">
        <f>'Customer Names'!A1885</f>
        <v>Id1884</v>
      </c>
      <c r="B1885" s="6" t="str">
        <f>IFERROR(INDEX('Customer Names'!$D:$D,MATCH($A1885,'Customer Names'!$A:$A,0)),"Not Found")</f>
        <v>Alison W.</v>
      </c>
      <c r="C1885" s="6">
        <f>IFERROR(INDEX('Medical Examinations'!$B:$B,MATCH($A1885,'Medical Examinations'!$A:$A,0)),"Not Found")</f>
        <v>27.93</v>
      </c>
      <c r="D1885" s="6">
        <f>IFERROR(INDEX('Medical Examinations'!$C:$C,MATCH($A1885,'Medical Examinations'!$A:$A,0)),"Not Found")</f>
        <v>5.59</v>
      </c>
      <c r="E1885" s="6" t="str">
        <f>IFERROR(INDEX('Medical Examinations'!$I:$I,MATCH($A1885,'Medical Examinations'!$A:$A,0)),"Not Found")</f>
        <v>No</v>
      </c>
      <c r="F1885" s="6" t="str">
        <f>IFERROR(INDEX('Medical Examinations'!$J:$J,MATCH($A1885,'Medical Examinations'!$A:$A,0)),"Not Found")</f>
        <v>No</v>
      </c>
      <c r="G1885" s="6" t="str">
        <f>IFERROR(INDEX('Medical Examinations'!$F:$F,MATCH($A1885,'Medical Examinations'!$A:$A,0)),"Not Found")</f>
        <v>No</v>
      </c>
      <c r="H1885" s="6">
        <f>IFERROR(INDEX('Medical Examinations'!$L:$L,MATCH($A1885,'Medical Examinations'!$A:$A,0)),"Not Found")</f>
        <v>1</v>
      </c>
      <c r="I1885" s="6" t="str">
        <f>IFERROR(INDEX('Medical Examinations'!$K:$K,MATCH($A1885,'Medical Examinations'!$A:$A,0)),"Not Found")</f>
        <v>No</v>
      </c>
      <c r="J1885" s="6" t="str">
        <f>IFERROR(INDEX('Medical Examinations'!$M:$M,MATCH($A1885,'Medical Examinations'!$A:$A,0)),"Not Found")</f>
        <v>Overweight</v>
      </c>
      <c r="K1885" s="6" t="str">
        <f>IFERROR(INDEX('Medical Examinations'!$N:$N,MATCH($A1885,'Medical Examinations'!$A:$A,0)),"Not Found")</f>
        <v>Normal</v>
      </c>
      <c r="L1885" s="12">
        <f>IFERROR(INDEX('Hospitalisation Details'!$V:$V,MATCH($A1885,'Hospitalisation Details'!$A:$A,0)),"Not Found")</f>
        <v>0</v>
      </c>
      <c r="M1885" s="13">
        <f>IFERROR(INDEX('Hospitalisation Details'!$F:$F,MATCH($A1885,'Hospitalisation Details'!$A:$A,0)),"Not Found")</f>
        <v>4137.5200000000004</v>
      </c>
      <c r="N1885" s="6">
        <f>IFERROR(INDEX('Hospitalisation Details'!$S:$S,MATCH($A1885,'Hospitalisation Details'!$A:$A,0)),"Not Found")</f>
        <v>33773</v>
      </c>
      <c r="O1885" s="6">
        <f>IFERROR(INDEX('Hospitalisation Details'!$T:$T,MATCH($A1885,'Hospitalisation Details'!$A:$A,0)),"Not Found")</f>
        <v>30</v>
      </c>
      <c r="P1885" s="6">
        <f>IFERROR(INDEX('Hospitalisation Details'!$U:$U,MATCH($A1885,'Hospitalisation Details'!$A:$A,0)),"Not Found")</f>
        <v>0</v>
      </c>
      <c r="Q1885" s="6">
        <f>IFERROR(INDEX('Hospitalisation Details'!$W:$W,MATCH($A1885,'Hospitalisation Details'!$A:$A,0)),"Not Found")</f>
        <v>0</v>
      </c>
    </row>
    <row r="1886" spans="1:17" ht="15" customHeight="1" x14ac:dyDescent="0.3">
      <c r="A1886" s="6" t="str">
        <f>'Customer Names'!A1886</f>
        <v>Id1885</v>
      </c>
      <c r="B1886" s="6" t="str">
        <f>IFERROR(INDEX('Customer Names'!$D:$D,MATCH($A1886,'Customer Names'!$A:$A,0)),"Not Found")</f>
        <v>Tammara C</v>
      </c>
      <c r="C1886" s="6">
        <f>IFERROR(INDEX('Medical Examinations'!$B:$B,MATCH($A1886,'Medical Examinations'!$A:$A,0)),"Not Found")</f>
        <v>21.754999999999999</v>
      </c>
      <c r="D1886" s="6">
        <f>IFERROR(INDEX('Medical Examinations'!$C:$C,MATCH($A1886,'Medical Examinations'!$A:$A,0)),"Not Found")</f>
        <v>5.12</v>
      </c>
      <c r="E1886" s="6" t="str">
        <f>IFERROR(INDEX('Medical Examinations'!$I:$I,MATCH($A1886,'Medical Examinations'!$A:$A,0)),"Not Found")</f>
        <v>No</v>
      </c>
      <c r="F1886" s="6" t="str">
        <f>IFERROR(INDEX('Medical Examinations'!$J:$J,MATCH($A1886,'Medical Examinations'!$A:$A,0)),"Not Found")</f>
        <v>No</v>
      </c>
      <c r="G1886" s="6" t="str">
        <f>IFERROR(INDEX('Medical Examinations'!$F:$F,MATCH($A1886,'Medical Examinations'!$A:$A,0)),"Not Found")</f>
        <v>No</v>
      </c>
      <c r="H1886" s="6">
        <f>IFERROR(INDEX('Medical Examinations'!$L:$L,MATCH($A1886,'Medical Examinations'!$A:$A,0)),"Not Found")</f>
        <v>0</v>
      </c>
      <c r="I1886" s="6" t="str">
        <f>IFERROR(INDEX('Medical Examinations'!$K:$K,MATCH($A1886,'Medical Examinations'!$A:$A,0)),"Not Found")</f>
        <v>No</v>
      </c>
      <c r="J1886" s="6" t="str">
        <f>IFERROR(INDEX('Medical Examinations'!$M:$M,MATCH($A1886,'Medical Examinations'!$A:$A,0)),"Not Found")</f>
        <v>Normal Weight</v>
      </c>
      <c r="K1886" s="6" t="str">
        <f>IFERROR(INDEX('Medical Examinations'!$N:$N,MATCH($A1886,'Medical Examinations'!$A:$A,0)),"Not Found")</f>
        <v>Normal</v>
      </c>
      <c r="L1886" s="12">
        <f>IFERROR(INDEX('Hospitalisation Details'!$V:$V,MATCH($A1886,'Hospitalisation Details'!$A:$A,0)),"Not Found")</f>
        <v>0</v>
      </c>
      <c r="M1886" s="13">
        <f>IFERROR(INDEX('Hospitalisation Details'!$F:$F,MATCH($A1886,'Hospitalisation Details'!$A:$A,0)),"Not Found")</f>
        <v>4134.08</v>
      </c>
      <c r="N1886" s="6">
        <f>IFERROR(INDEX('Hospitalisation Details'!$S:$S,MATCH($A1886,'Hospitalisation Details'!$A:$A,0)),"Not Found")</f>
        <v>33456</v>
      </c>
      <c r="O1886" s="6">
        <f>IFERROR(INDEX('Hospitalisation Details'!$T:$T,MATCH($A1886,'Hospitalisation Details'!$A:$A,0)),"Not Found")</f>
        <v>31</v>
      </c>
      <c r="P1886" s="6">
        <f>IFERROR(INDEX('Hospitalisation Details'!$U:$U,MATCH($A1886,'Hospitalisation Details'!$A:$A,0)),"Not Found")</f>
        <v>0</v>
      </c>
      <c r="Q1886" s="6">
        <f>IFERROR(INDEX('Hospitalisation Details'!$W:$W,MATCH($A1886,'Hospitalisation Details'!$A:$A,0)),"Not Found")</f>
        <v>0</v>
      </c>
    </row>
    <row r="1887" spans="1:17" ht="15" customHeight="1" x14ac:dyDescent="0.3">
      <c r="A1887" s="6" t="str">
        <f>'Customer Names'!A1887</f>
        <v>Id1886</v>
      </c>
      <c r="B1887" s="6" t="str">
        <f>IFERROR(INDEX('Customer Names'!$D:$D,MATCH($A1887,'Customer Names'!$A:$A,0)),"Not Found")</f>
        <v>Dorota</v>
      </c>
      <c r="C1887" s="6">
        <f>IFERROR(INDEX('Medical Examinations'!$B:$B,MATCH($A1887,'Medical Examinations'!$A:$A,0)),"Not Found")</f>
        <v>25.934999999999999</v>
      </c>
      <c r="D1887" s="6">
        <f>IFERROR(INDEX('Medical Examinations'!$C:$C,MATCH($A1887,'Medical Examinations'!$A:$A,0)),"Not Found")</f>
        <v>4.95</v>
      </c>
      <c r="E1887" s="6" t="str">
        <f>IFERROR(INDEX('Medical Examinations'!$I:$I,MATCH($A1887,'Medical Examinations'!$A:$A,0)),"Not Found")</f>
        <v>No</v>
      </c>
      <c r="F1887" s="6" t="str">
        <f>IFERROR(INDEX('Medical Examinations'!$J:$J,MATCH($A1887,'Medical Examinations'!$A:$A,0)),"Not Found")</f>
        <v>No</v>
      </c>
      <c r="G1887" s="6" t="str">
        <f>IFERROR(INDEX('Medical Examinations'!$F:$F,MATCH($A1887,'Medical Examinations'!$A:$A,0)),"Not Found")</f>
        <v>No</v>
      </c>
      <c r="H1887" s="6">
        <f>IFERROR(INDEX('Medical Examinations'!$L:$L,MATCH($A1887,'Medical Examinations'!$A:$A,0)),"Not Found")</f>
        <v>0</v>
      </c>
      <c r="I1887" s="6" t="str">
        <f>IFERROR(INDEX('Medical Examinations'!$K:$K,MATCH($A1887,'Medical Examinations'!$A:$A,0)),"Not Found")</f>
        <v>No</v>
      </c>
      <c r="J1887" s="6" t="str">
        <f>IFERROR(INDEX('Medical Examinations'!$M:$M,MATCH($A1887,'Medical Examinations'!$A:$A,0)),"Not Found")</f>
        <v>Overweight</v>
      </c>
      <c r="K1887" s="6" t="str">
        <f>IFERROR(INDEX('Medical Examinations'!$N:$N,MATCH($A1887,'Medical Examinations'!$A:$A,0)),"Not Found")</f>
        <v>Normal</v>
      </c>
      <c r="L1887" s="12">
        <f>IFERROR(INDEX('Hospitalisation Details'!$V:$V,MATCH($A1887,'Hospitalisation Details'!$A:$A,0)),"Not Found")</f>
        <v>0</v>
      </c>
      <c r="M1887" s="13">
        <f>IFERROR(INDEX('Hospitalisation Details'!$F:$F,MATCH($A1887,'Hospitalisation Details'!$A:$A,0)),"Not Found")</f>
        <v>4133.6400000000003</v>
      </c>
      <c r="N1887" s="6">
        <f>IFERROR(INDEX('Hospitalisation Details'!$S:$S,MATCH($A1887,'Hospitalisation Details'!$A:$A,0)),"Not Found")</f>
        <v>34567</v>
      </c>
      <c r="O1887" s="6">
        <f>IFERROR(INDEX('Hospitalisation Details'!$T:$T,MATCH($A1887,'Hospitalisation Details'!$A:$A,0)),"Not Found")</f>
        <v>28</v>
      </c>
      <c r="P1887" s="6">
        <f>IFERROR(INDEX('Hospitalisation Details'!$U:$U,MATCH($A1887,'Hospitalisation Details'!$A:$A,0)),"Not Found")</f>
        <v>0</v>
      </c>
      <c r="Q1887" s="6">
        <f>IFERROR(INDEX('Hospitalisation Details'!$W:$W,MATCH($A1887,'Hospitalisation Details'!$A:$A,0)),"Not Found")</f>
        <v>0</v>
      </c>
    </row>
    <row r="1888" spans="1:17" ht="15" customHeight="1" x14ac:dyDescent="0.3">
      <c r="A1888" s="6" t="str">
        <f>'Customer Names'!A1888</f>
        <v>Id1887</v>
      </c>
      <c r="B1888" s="6" t="str">
        <f>IFERROR(INDEX('Customer Names'!$D:$D,MATCH($A1888,'Customer Names'!$A:$A,0)),"Not Found")</f>
        <v>Jose Norberto Sr.</v>
      </c>
      <c r="C1888" s="6">
        <f>IFERROR(INDEX('Medical Examinations'!$B:$B,MATCH($A1888,'Medical Examinations'!$A:$A,0)),"Not Found")</f>
        <v>31.5</v>
      </c>
      <c r="D1888" s="6">
        <f>IFERROR(INDEX('Medical Examinations'!$C:$C,MATCH($A1888,'Medical Examinations'!$A:$A,0)),"Not Found")</f>
        <v>6.16</v>
      </c>
      <c r="E1888" s="6" t="str">
        <f>IFERROR(INDEX('Medical Examinations'!$I:$I,MATCH($A1888,'Medical Examinations'!$A:$A,0)),"Not Found")</f>
        <v>No</v>
      </c>
      <c r="F1888" s="6" t="str">
        <f>IFERROR(INDEX('Medical Examinations'!$J:$J,MATCH($A1888,'Medical Examinations'!$A:$A,0)),"Not Found")</f>
        <v>No</v>
      </c>
      <c r="G1888" s="6" t="str">
        <f>IFERROR(INDEX('Medical Examinations'!$F:$F,MATCH($A1888,'Medical Examinations'!$A:$A,0)),"Not Found")</f>
        <v>No</v>
      </c>
      <c r="H1888" s="6">
        <f>IFERROR(INDEX('Medical Examinations'!$L:$L,MATCH($A1888,'Medical Examinations'!$A:$A,0)),"Not Found")</f>
        <v>0</v>
      </c>
      <c r="I1888" s="6" t="str">
        <f>IFERROR(INDEX('Medical Examinations'!$K:$K,MATCH($A1888,'Medical Examinations'!$A:$A,0)),"Not Found")</f>
        <v>No</v>
      </c>
      <c r="J1888" s="6" t="str">
        <f>IFERROR(INDEX('Medical Examinations'!$M:$M,MATCH($A1888,'Medical Examinations'!$A:$A,0)),"Not Found")</f>
        <v>Obesity</v>
      </c>
      <c r="K1888" s="6" t="str">
        <f>IFERROR(INDEX('Medical Examinations'!$N:$N,MATCH($A1888,'Medical Examinations'!$A:$A,0)),"Not Found")</f>
        <v>Prediabetic</v>
      </c>
      <c r="L1888" s="12">
        <f>IFERROR(INDEX('Hospitalisation Details'!$V:$V,MATCH($A1888,'Hospitalisation Details'!$A:$A,0)),"Not Found")</f>
        <v>0</v>
      </c>
      <c r="M1888" s="13">
        <f>IFERROR(INDEX('Hospitalisation Details'!$F:$F,MATCH($A1888,'Hospitalisation Details'!$A:$A,0)),"Not Found")</f>
        <v>4076.5</v>
      </c>
      <c r="N1888" s="6">
        <f>IFERROR(INDEX('Hospitalisation Details'!$S:$S,MATCH($A1888,'Hospitalisation Details'!$A:$A,0)),"Not Found")</f>
        <v>33221</v>
      </c>
      <c r="O1888" s="6">
        <f>IFERROR(INDEX('Hospitalisation Details'!$T:$T,MATCH($A1888,'Hospitalisation Details'!$A:$A,0)),"Not Found")</f>
        <v>32</v>
      </c>
      <c r="P1888" s="6">
        <f>IFERROR(INDEX('Hospitalisation Details'!$U:$U,MATCH($A1888,'Hospitalisation Details'!$A:$A,0)),"Not Found")</f>
        <v>0</v>
      </c>
      <c r="Q1888" s="6">
        <f>IFERROR(INDEX('Hospitalisation Details'!$W:$W,MATCH($A1888,'Hospitalisation Details'!$A:$A,0)),"Not Found")</f>
        <v>0</v>
      </c>
    </row>
    <row r="1889" spans="1:17" ht="15" customHeight="1" x14ac:dyDescent="0.3">
      <c r="A1889" s="6" t="str">
        <f>'Customer Names'!A1889</f>
        <v>Id1888</v>
      </c>
      <c r="B1889" s="6" t="str">
        <f>IFERROR(INDEX('Customer Names'!$D:$D,MATCH($A1889,'Customer Names'!$A:$A,0)),"Not Found")</f>
        <v>Peter</v>
      </c>
      <c r="C1889" s="6">
        <f>IFERROR(INDEX('Medical Examinations'!$B:$B,MATCH($A1889,'Medical Examinations'!$A:$A,0)),"Not Found")</f>
        <v>30.03</v>
      </c>
      <c r="D1889" s="6">
        <f>IFERROR(INDEX('Medical Examinations'!$C:$C,MATCH($A1889,'Medical Examinations'!$A:$A,0)),"Not Found")</f>
        <v>6.41</v>
      </c>
      <c r="E1889" s="6" t="str">
        <f>IFERROR(INDEX('Medical Examinations'!$I:$I,MATCH($A1889,'Medical Examinations'!$A:$A,0)),"Not Found")</f>
        <v>No</v>
      </c>
      <c r="F1889" s="6" t="str">
        <f>IFERROR(INDEX('Medical Examinations'!$J:$J,MATCH($A1889,'Medical Examinations'!$A:$A,0)),"Not Found")</f>
        <v>No</v>
      </c>
      <c r="G1889" s="6" t="str">
        <f>IFERROR(INDEX('Medical Examinations'!$F:$F,MATCH($A1889,'Medical Examinations'!$A:$A,0)),"Not Found")</f>
        <v>No</v>
      </c>
      <c r="H1889" s="6">
        <f>IFERROR(INDEX('Medical Examinations'!$L:$L,MATCH($A1889,'Medical Examinations'!$A:$A,0)),"Not Found")</f>
        <v>0</v>
      </c>
      <c r="I1889" s="6" t="str">
        <f>IFERROR(INDEX('Medical Examinations'!$K:$K,MATCH($A1889,'Medical Examinations'!$A:$A,0)),"Not Found")</f>
        <v>No</v>
      </c>
      <c r="J1889" s="6" t="str">
        <f>IFERROR(INDEX('Medical Examinations'!$M:$M,MATCH($A1889,'Medical Examinations'!$A:$A,0)),"Not Found")</f>
        <v>Obesity</v>
      </c>
      <c r="K1889" s="6" t="str">
        <f>IFERROR(INDEX('Medical Examinations'!$N:$N,MATCH($A1889,'Medical Examinations'!$A:$A,0)),"Not Found")</f>
        <v>Diabetic</v>
      </c>
      <c r="L1889" s="12">
        <f>IFERROR(INDEX('Hospitalisation Details'!$V:$V,MATCH($A1889,'Hospitalisation Details'!$A:$A,0)),"Not Found")</f>
        <v>0</v>
      </c>
      <c r="M1889" s="13">
        <f>IFERROR(INDEX('Hospitalisation Details'!$F:$F,MATCH($A1889,'Hospitalisation Details'!$A:$A,0)),"Not Found")</f>
        <v>4074.45</v>
      </c>
      <c r="N1889" s="6">
        <f>IFERROR(INDEX('Hospitalisation Details'!$S:$S,MATCH($A1889,'Hospitalisation Details'!$A:$A,0)),"Not Found")</f>
        <v>33208</v>
      </c>
      <c r="O1889" s="6">
        <f>IFERROR(INDEX('Hospitalisation Details'!$T:$T,MATCH($A1889,'Hospitalisation Details'!$A:$A,0)),"Not Found")</f>
        <v>32</v>
      </c>
      <c r="P1889" s="6">
        <f>IFERROR(INDEX('Hospitalisation Details'!$U:$U,MATCH($A1889,'Hospitalisation Details'!$A:$A,0)),"Not Found")</f>
        <v>0</v>
      </c>
      <c r="Q1889" s="6">
        <f>IFERROR(INDEX('Hospitalisation Details'!$W:$W,MATCH($A1889,'Hospitalisation Details'!$A:$A,0)),"Not Found")</f>
        <v>0</v>
      </c>
    </row>
    <row r="1890" spans="1:17" ht="15" customHeight="1" x14ac:dyDescent="0.3">
      <c r="A1890" s="6" t="str">
        <f>'Customer Names'!A1890</f>
        <v>Id1889</v>
      </c>
      <c r="B1890" s="6" t="str">
        <f>IFERROR(INDEX('Customer Names'!$D:$D,MATCH($A1890,'Customer Names'!$A:$A,0)),"Not Found")</f>
        <v>Bryant</v>
      </c>
      <c r="C1890" s="6">
        <f>IFERROR(INDEX('Medical Examinations'!$B:$B,MATCH($A1890,'Medical Examinations'!$A:$A,0)),"Not Found")</f>
        <v>33.479999999999997</v>
      </c>
      <c r="D1890" s="6">
        <f>IFERROR(INDEX('Medical Examinations'!$C:$C,MATCH($A1890,'Medical Examinations'!$A:$A,0)),"Not Found")</f>
        <v>8.94</v>
      </c>
      <c r="E1890" s="6" t="str">
        <f>IFERROR(INDEX('Medical Examinations'!$I:$I,MATCH($A1890,'Medical Examinations'!$A:$A,0)),"Not Found")</f>
        <v>No</v>
      </c>
      <c r="F1890" s="6" t="str">
        <f>IFERROR(INDEX('Medical Examinations'!$J:$J,MATCH($A1890,'Medical Examinations'!$A:$A,0)),"Not Found")</f>
        <v>No</v>
      </c>
      <c r="G1890" s="6" t="str">
        <f>IFERROR(INDEX('Medical Examinations'!$F:$F,MATCH($A1890,'Medical Examinations'!$A:$A,0)),"Not Found")</f>
        <v>No</v>
      </c>
      <c r="H1890" s="6">
        <f>IFERROR(INDEX('Medical Examinations'!$L:$L,MATCH($A1890,'Medical Examinations'!$A:$A,0)),"Not Found")</f>
        <v>0</v>
      </c>
      <c r="I1890" s="6" t="str">
        <f>IFERROR(INDEX('Medical Examinations'!$K:$K,MATCH($A1890,'Medical Examinations'!$A:$A,0)),"Not Found")</f>
        <v>No</v>
      </c>
      <c r="J1890" s="6" t="str">
        <f>IFERROR(INDEX('Medical Examinations'!$M:$M,MATCH($A1890,'Medical Examinations'!$A:$A,0)),"Not Found")</f>
        <v>Obesity</v>
      </c>
      <c r="K1890" s="6" t="str">
        <f>IFERROR(INDEX('Medical Examinations'!$N:$N,MATCH($A1890,'Medical Examinations'!$A:$A,0)),"Not Found")</f>
        <v>Diabetic</v>
      </c>
      <c r="L1890" s="12">
        <f>IFERROR(INDEX('Hospitalisation Details'!$V:$V,MATCH($A1890,'Hospitalisation Details'!$A:$A,0)),"Not Found")</f>
        <v>0</v>
      </c>
      <c r="M1890" s="13">
        <f>IFERROR(INDEX('Hospitalisation Details'!$F:$F,MATCH($A1890,'Hospitalisation Details'!$A:$A,0)),"Not Found")</f>
        <v>4070.51</v>
      </c>
      <c r="N1890" s="6">
        <f>IFERROR(INDEX('Hospitalisation Details'!$S:$S,MATCH($A1890,'Hospitalisation Details'!$A:$A,0)),"Not Found")</f>
        <v>37547</v>
      </c>
      <c r="O1890" s="6">
        <f>IFERROR(INDEX('Hospitalisation Details'!$T:$T,MATCH($A1890,'Hospitalisation Details'!$A:$A,0)),"Not Found")</f>
        <v>20</v>
      </c>
      <c r="P1890" s="6">
        <f>IFERROR(INDEX('Hospitalisation Details'!$U:$U,MATCH($A1890,'Hospitalisation Details'!$A:$A,0)),"Not Found")</f>
        <v>0</v>
      </c>
      <c r="Q1890" s="6">
        <f>IFERROR(INDEX('Hospitalisation Details'!$W:$W,MATCH($A1890,'Hospitalisation Details'!$A:$A,0)),"Not Found")</f>
        <v>0</v>
      </c>
    </row>
    <row r="1891" spans="1:17" ht="15" customHeight="1" x14ac:dyDescent="0.3">
      <c r="A1891" s="6" t="str">
        <f>'Customer Names'!A1891</f>
        <v>Id1890</v>
      </c>
      <c r="B1891" s="6" t="str">
        <f>IFERROR(INDEX('Customer Names'!$D:$D,MATCH($A1891,'Customer Names'!$A:$A,0)),"Not Found")</f>
        <v>Christina</v>
      </c>
      <c r="C1891" s="6">
        <f>IFERROR(INDEX('Medical Examinations'!$B:$B,MATCH($A1891,'Medical Examinations'!$A:$A,0)),"Not Found")</f>
        <v>16.510000000000002</v>
      </c>
      <c r="D1891" s="6">
        <f>IFERROR(INDEX('Medical Examinations'!$C:$C,MATCH($A1891,'Medical Examinations'!$A:$A,0)),"Not Found")</f>
        <v>4.42</v>
      </c>
      <c r="E1891" s="6" t="str">
        <f>IFERROR(INDEX('Medical Examinations'!$I:$I,MATCH($A1891,'Medical Examinations'!$A:$A,0)),"Not Found")</f>
        <v>Yes</v>
      </c>
      <c r="F1891" s="6" t="str">
        <f>IFERROR(INDEX('Medical Examinations'!$J:$J,MATCH($A1891,'Medical Examinations'!$A:$A,0)),"Not Found")</f>
        <v>No</v>
      </c>
      <c r="G1891" s="6" t="str">
        <f>IFERROR(INDEX('Medical Examinations'!$F:$F,MATCH($A1891,'Medical Examinations'!$A:$A,0)),"Not Found")</f>
        <v>Yes</v>
      </c>
      <c r="H1891" s="6">
        <f>IFERROR(INDEX('Medical Examinations'!$L:$L,MATCH($A1891,'Medical Examinations'!$A:$A,0)),"Not Found")</f>
        <v>1</v>
      </c>
      <c r="I1891" s="6" t="str">
        <f>IFERROR(INDEX('Medical Examinations'!$K:$K,MATCH($A1891,'Medical Examinations'!$A:$A,0)),"Not Found")</f>
        <v>No</v>
      </c>
      <c r="J1891" s="6" t="str">
        <f>IFERROR(INDEX('Medical Examinations'!$M:$M,MATCH($A1891,'Medical Examinations'!$A:$A,0)),"Not Found")</f>
        <v>Underweight</v>
      </c>
      <c r="K1891" s="6" t="str">
        <f>IFERROR(INDEX('Medical Examinations'!$N:$N,MATCH($A1891,'Medical Examinations'!$A:$A,0)),"Not Found")</f>
        <v>Normal</v>
      </c>
      <c r="L1891" s="12">
        <f>IFERROR(INDEX('Hospitalisation Details'!$V:$V,MATCH($A1891,'Hospitalisation Details'!$A:$A,0)),"Not Found")</f>
        <v>0</v>
      </c>
      <c r="M1891" s="13">
        <f>IFERROR(INDEX('Hospitalisation Details'!$F:$F,MATCH($A1891,'Hospitalisation Details'!$A:$A,0)),"Not Found")</f>
        <v>4070.42</v>
      </c>
      <c r="N1891" s="6">
        <f>IFERROR(INDEX('Hospitalisation Details'!$S:$S,MATCH($A1891,'Hospitalisation Details'!$A:$A,0)),"Not Found")</f>
        <v>30575</v>
      </c>
      <c r="O1891" s="6">
        <f>IFERROR(INDEX('Hospitalisation Details'!$T:$T,MATCH($A1891,'Hospitalisation Details'!$A:$A,0)),"Not Found")</f>
        <v>39</v>
      </c>
      <c r="P1891" s="6">
        <f>IFERROR(INDEX('Hospitalisation Details'!$U:$U,MATCH($A1891,'Hospitalisation Details'!$A:$A,0)),"Not Found")</f>
        <v>0</v>
      </c>
      <c r="Q1891" s="6">
        <f>IFERROR(INDEX('Hospitalisation Details'!$W:$W,MATCH($A1891,'Hospitalisation Details'!$A:$A,0)),"Not Found")</f>
        <v>0</v>
      </c>
    </row>
    <row r="1892" spans="1:17" ht="15" customHeight="1" x14ac:dyDescent="0.3">
      <c r="A1892" s="6" t="str">
        <f>'Customer Names'!A1892</f>
        <v>Id1891</v>
      </c>
      <c r="B1892" s="6" t="str">
        <f>IFERROR(INDEX('Customer Names'!$D:$D,MATCH($A1892,'Customer Names'!$A:$A,0)),"Not Found")</f>
        <v>John</v>
      </c>
      <c r="C1892" s="6">
        <f>IFERROR(INDEX('Medical Examinations'!$B:$B,MATCH($A1892,'Medical Examinations'!$A:$A,0)),"Not Found")</f>
        <v>33.155000000000001</v>
      </c>
      <c r="D1892" s="6">
        <f>IFERROR(INDEX('Medical Examinations'!$C:$C,MATCH($A1892,'Medical Examinations'!$A:$A,0)),"Not Found")</f>
        <v>5.3</v>
      </c>
      <c r="E1892" s="6" t="str">
        <f>IFERROR(INDEX('Medical Examinations'!$I:$I,MATCH($A1892,'Medical Examinations'!$A:$A,0)),"Not Found")</f>
        <v>Yes</v>
      </c>
      <c r="F1892" s="6" t="str">
        <f>IFERROR(INDEX('Medical Examinations'!$J:$J,MATCH($A1892,'Medical Examinations'!$A:$A,0)),"Not Found")</f>
        <v>No</v>
      </c>
      <c r="G1892" s="6" t="str">
        <f>IFERROR(INDEX('Medical Examinations'!$F:$F,MATCH($A1892,'Medical Examinations'!$A:$A,0)),"Not Found")</f>
        <v>No</v>
      </c>
      <c r="H1892" s="6">
        <f>IFERROR(INDEX('Medical Examinations'!$L:$L,MATCH($A1892,'Medical Examinations'!$A:$A,0)),"Not Found")</f>
        <v>1</v>
      </c>
      <c r="I1892" s="6" t="str">
        <f>IFERROR(INDEX('Medical Examinations'!$K:$K,MATCH($A1892,'Medical Examinations'!$A:$A,0)),"Not Found")</f>
        <v>No</v>
      </c>
      <c r="J1892" s="6" t="str">
        <f>IFERROR(INDEX('Medical Examinations'!$M:$M,MATCH($A1892,'Medical Examinations'!$A:$A,0)),"Not Found")</f>
        <v>Obesity</v>
      </c>
      <c r="K1892" s="6" t="str">
        <f>IFERROR(INDEX('Medical Examinations'!$N:$N,MATCH($A1892,'Medical Examinations'!$A:$A,0)),"Not Found")</f>
        <v>Normal</v>
      </c>
      <c r="L1892" s="12">
        <f>IFERROR(INDEX('Hospitalisation Details'!$V:$V,MATCH($A1892,'Hospitalisation Details'!$A:$A,0)),"Not Found")</f>
        <v>0</v>
      </c>
      <c r="M1892" s="13">
        <f>IFERROR(INDEX('Hospitalisation Details'!$F:$F,MATCH($A1892,'Hospitalisation Details'!$A:$A,0)),"Not Found")</f>
        <v>4058.71</v>
      </c>
      <c r="N1892" s="6">
        <f>IFERROR(INDEX('Hospitalisation Details'!$S:$S,MATCH($A1892,'Hospitalisation Details'!$A:$A,0)),"Not Found")</f>
        <v>34956</v>
      </c>
      <c r="O1892" s="6">
        <f>IFERROR(INDEX('Hospitalisation Details'!$T:$T,MATCH($A1892,'Hospitalisation Details'!$A:$A,0)),"Not Found")</f>
        <v>27</v>
      </c>
      <c r="P1892" s="6">
        <f>IFERROR(INDEX('Hospitalisation Details'!$U:$U,MATCH($A1892,'Hospitalisation Details'!$A:$A,0)),"Not Found")</f>
        <v>0</v>
      </c>
      <c r="Q1892" s="6">
        <f>IFERROR(INDEX('Hospitalisation Details'!$W:$W,MATCH($A1892,'Hospitalisation Details'!$A:$A,0)),"Not Found")</f>
        <v>0</v>
      </c>
    </row>
    <row r="1893" spans="1:17" ht="15" customHeight="1" x14ac:dyDescent="0.3">
      <c r="A1893" s="6" t="str">
        <f>'Customer Names'!A1893</f>
        <v>Id1892</v>
      </c>
      <c r="B1893" s="6" t="str">
        <f>IFERROR(INDEX('Customer Names'!$D:$D,MATCH($A1893,'Customer Names'!$A:$A,0)),"Not Found")</f>
        <v>Eduardo</v>
      </c>
      <c r="C1893" s="6">
        <f>IFERROR(INDEX('Medical Examinations'!$B:$B,MATCH($A1893,'Medical Examinations'!$A:$A,0)),"Not Found")</f>
        <v>37.29</v>
      </c>
      <c r="D1893" s="6">
        <f>IFERROR(INDEX('Medical Examinations'!$C:$C,MATCH($A1893,'Medical Examinations'!$A:$A,0)),"Not Found")</f>
        <v>4.6399999999999997</v>
      </c>
      <c r="E1893" s="6" t="str">
        <f>IFERROR(INDEX('Medical Examinations'!$I:$I,MATCH($A1893,'Medical Examinations'!$A:$A,0)),"Not Found")</f>
        <v>No</v>
      </c>
      <c r="F1893" s="6" t="str">
        <f>IFERROR(INDEX('Medical Examinations'!$J:$J,MATCH($A1893,'Medical Examinations'!$A:$A,0)),"Not Found")</f>
        <v>No</v>
      </c>
      <c r="G1893" s="6" t="str">
        <f>IFERROR(INDEX('Medical Examinations'!$F:$F,MATCH($A1893,'Medical Examinations'!$A:$A,0)),"Not Found")</f>
        <v>Yes</v>
      </c>
      <c r="H1893" s="6">
        <f>IFERROR(INDEX('Medical Examinations'!$L:$L,MATCH($A1893,'Medical Examinations'!$A:$A,0)),"Not Found")</f>
        <v>1</v>
      </c>
      <c r="I1893" s="6" t="str">
        <f>IFERROR(INDEX('Medical Examinations'!$K:$K,MATCH($A1893,'Medical Examinations'!$A:$A,0)),"Not Found")</f>
        <v>No</v>
      </c>
      <c r="J1893" s="6" t="str">
        <f>IFERROR(INDEX('Medical Examinations'!$M:$M,MATCH($A1893,'Medical Examinations'!$A:$A,0)),"Not Found")</f>
        <v>Obesity</v>
      </c>
      <c r="K1893" s="6" t="str">
        <f>IFERROR(INDEX('Medical Examinations'!$N:$N,MATCH($A1893,'Medical Examinations'!$A:$A,0)),"Not Found")</f>
        <v>Normal</v>
      </c>
      <c r="L1893" s="12">
        <f>IFERROR(INDEX('Hospitalisation Details'!$V:$V,MATCH($A1893,'Hospitalisation Details'!$A:$A,0)),"Not Found")</f>
        <v>0</v>
      </c>
      <c r="M1893" s="13">
        <f>IFERROR(INDEX('Hospitalisation Details'!$F:$F,MATCH($A1893,'Hospitalisation Details'!$A:$A,0)),"Not Found")</f>
        <v>4058.12</v>
      </c>
      <c r="N1893" s="6">
        <f>IFERROR(INDEX('Hospitalisation Details'!$S:$S,MATCH($A1893,'Hospitalisation Details'!$A:$A,0)),"Not Found")</f>
        <v>34194</v>
      </c>
      <c r="O1893" s="6">
        <f>IFERROR(INDEX('Hospitalisation Details'!$T:$T,MATCH($A1893,'Hospitalisation Details'!$A:$A,0)),"Not Found")</f>
        <v>29</v>
      </c>
      <c r="P1893" s="6">
        <f>IFERROR(INDEX('Hospitalisation Details'!$U:$U,MATCH($A1893,'Hospitalisation Details'!$A:$A,0)),"Not Found")</f>
        <v>0</v>
      </c>
      <c r="Q1893" s="6">
        <f>IFERROR(INDEX('Hospitalisation Details'!$W:$W,MATCH($A1893,'Hospitalisation Details'!$A:$A,0)),"Not Found")</f>
        <v>0</v>
      </c>
    </row>
    <row r="1894" spans="1:17" ht="15" customHeight="1" x14ac:dyDescent="0.3">
      <c r="A1894" s="6" t="str">
        <f>'Customer Names'!A1894</f>
        <v>Id1893</v>
      </c>
      <c r="B1894" s="6" t="str">
        <f>IFERROR(INDEX('Customer Names'!$D:$D,MATCH($A1894,'Customer Names'!$A:$A,0)),"Not Found")</f>
        <v>Laura M.</v>
      </c>
      <c r="C1894" s="6">
        <f>IFERROR(INDEX('Medical Examinations'!$B:$B,MATCH($A1894,'Medical Examinations'!$A:$A,0)),"Not Found")</f>
        <v>20.23</v>
      </c>
      <c r="D1894" s="6">
        <f>IFERROR(INDEX('Medical Examinations'!$C:$C,MATCH($A1894,'Medical Examinations'!$A:$A,0)),"Not Found")</f>
        <v>6.16</v>
      </c>
      <c r="E1894" s="6" t="str">
        <f>IFERROR(INDEX('Medical Examinations'!$I:$I,MATCH($A1894,'Medical Examinations'!$A:$A,0)),"Not Found")</f>
        <v>Yes</v>
      </c>
      <c r="F1894" s="6" t="str">
        <f>IFERROR(INDEX('Medical Examinations'!$J:$J,MATCH($A1894,'Medical Examinations'!$A:$A,0)),"Not Found")</f>
        <v>No</v>
      </c>
      <c r="G1894" s="6" t="str">
        <f>IFERROR(INDEX('Medical Examinations'!$F:$F,MATCH($A1894,'Medical Examinations'!$A:$A,0)),"Not Found")</f>
        <v>No</v>
      </c>
      <c r="H1894" s="6">
        <f>IFERROR(INDEX('Medical Examinations'!$L:$L,MATCH($A1894,'Medical Examinations'!$A:$A,0)),"Not Found")</f>
        <v>1</v>
      </c>
      <c r="I1894" s="6" t="str">
        <f>IFERROR(INDEX('Medical Examinations'!$K:$K,MATCH($A1894,'Medical Examinations'!$A:$A,0)),"Not Found")</f>
        <v>No</v>
      </c>
      <c r="J1894" s="6" t="str">
        <f>IFERROR(INDEX('Medical Examinations'!$M:$M,MATCH($A1894,'Medical Examinations'!$A:$A,0)),"Not Found")</f>
        <v>Normal Weight</v>
      </c>
      <c r="K1894" s="6" t="str">
        <f>IFERROR(INDEX('Medical Examinations'!$N:$N,MATCH($A1894,'Medical Examinations'!$A:$A,0)),"Not Found")</f>
        <v>Prediabetic</v>
      </c>
      <c r="L1894" s="12">
        <f>IFERROR(INDEX('Hospitalisation Details'!$V:$V,MATCH($A1894,'Hospitalisation Details'!$A:$A,0)),"Not Found")</f>
        <v>0</v>
      </c>
      <c r="M1894" s="13">
        <f>IFERROR(INDEX('Hospitalisation Details'!$F:$F,MATCH($A1894,'Hospitalisation Details'!$A:$A,0)),"Not Found")</f>
        <v>4047.94</v>
      </c>
      <c r="N1894" s="6">
        <f>IFERROR(INDEX('Hospitalisation Details'!$S:$S,MATCH($A1894,'Hospitalisation Details'!$A:$A,0)),"Not Found")</f>
        <v>32477</v>
      </c>
      <c r="O1894" s="6">
        <f>IFERROR(INDEX('Hospitalisation Details'!$T:$T,MATCH($A1894,'Hospitalisation Details'!$A:$A,0)),"Not Found")</f>
        <v>34</v>
      </c>
      <c r="P1894" s="6">
        <f>IFERROR(INDEX('Hospitalisation Details'!$U:$U,MATCH($A1894,'Hospitalisation Details'!$A:$A,0)),"Not Found")</f>
        <v>0</v>
      </c>
      <c r="Q1894" s="6">
        <f>IFERROR(INDEX('Hospitalisation Details'!$W:$W,MATCH($A1894,'Hospitalisation Details'!$A:$A,0)),"Not Found")</f>
        <v>0</v>
      </c>
    </row>
    <row r="1895" spans="1:17" ht="15" customHeight="1" x14ac:dyDescent="0.3">
      <c r="A1895" s="6" t="str">
        <f>'Customer Names'!A1895</f>
        <v>Id1894</v>
      </c>
      <c r="B1895" s="6" t="str">
        <f>IFERROR(INDEX('Customer Names'!$D:$D,MATCH($A1895,'Customer Names'!$A:$A,0)),"Not Found")</f>
        <v>Charlie</v>
      </c>
      <c r="C1895" s="6">
        <f>IFERROR(INDEX('Medical Examinations'!$B:$B,MATCH($A1895,'Medical Examinations'!$A:$A,0)),"Not Found")</f>
        <v>28.975000000000001</v>
      </c>
      <c r="D1895" s="6">
        <f>IFERROR(INDEX('Medical Examinations'!$C:$C,MATCH($A1895,'Medical Examinations'!$A:$A,0)),"Not Found")</f>
        <v>4.12</v>
      </c>
      <c r="E1895" s="6" t="str">
        <f>IFERROR(INDEX('Medical Examinations'!$I:$I,MATCH($A1895,'Medical Examinations'!$A:$A,0)),"Not Found")</f>
        <v>No</v>
      </c>
      <c r="F1895" s="6" t="str">
        <f>IFERROR(INDEX('Medical Examinations'!$J:$J,MATCH($A1895,'Medical Examinations'!$A:$A,0)),"Not Found")</f>
        <v>No</v>
      </c>
      <c r="G1895" s="6" t="str">
        <f>IFERROR(INDEX('Medical Examinations'!$F:$F,MATCH($A1895,'Medical Examinations'!$A:$A,0)),"Not Found")</f>
        <v>Yes</v>
      </c>
      <c r="H1895" s="6">
        <f>IFERROR(INDEX('Medical Examinations'!$L:$L,MATCH($A1895,'Medical Examinations'!$A:$A,0)),"Not Found")</f>
        <v>1</v>
      </c>
      <c r="I1895" s="6" t="str">
        <f>IFERROR(INDEX('Medical Examinations'!$K:$K,MATCH($A1895,'Medical Examinations'!$A:$A,0)),"Not Found")</f>
        <v>No</v>
      </c>
      <c r="J1895" s="6" t="str">
        <f>IFERROR(INDEX('Medical Examinations'!$M:$M,MATCH($A1895,'Medical Examinations'!$A:$A,0)),"Not Found")</f>
        <v>Overweight</v>
      </c>
      <c r="K1895" s="6" t="str">
        <f>IFERROR(INDEX('Medical Examinations'!$N:$N,MATCH($A1895,'Medical Examinations'!$A:$A,0)),"Not Found")</f>
        <v>Normal</v>
      </c>
      <c r="L1895" s="12">
        <f>IFERROR(INDEX('Hospitalisation Details'!$V:$V,MATCH($A1895,'Hospitalisation Details'!$A:$A,0)),"Not Found")</f>
        <v>0</v>
      </c>
      <c r="M1895" s="13">
        <f>IFERROR(INDEX('Hospitalisation Details'!$F:$F,MATCH($A1895,'Hospitalisation Details'!$A:$A,0)),"Not Found")</f>
        <v>4040.56</v>
      </c>
      <c r="N1895" s="6">
        <f>IFERROR(INDEX('Hospitalisation Details'!$S:$S,MATCH($A1895,'Hospitalisation Details'!$A:$A,0)),"Not Found")</f>
        <v>34329</v>
      </c>
      <c r="O1895" s="6">
        <f>IFERROR(INDEX('Hospitalisation Details'!$T:$T,MATCH($A1895,'Hospitalisation Details'!$A:$A,0)),"Not Found")</f>
        <v>29</v>
      </c>
      <c r="P1895" s="6">
        <f>IFERROR(INDEX('Hospitalisation Details'!$U:$U,MATCH($A1895,'Hospitalisation Details'!$A:$A,0)),"Not Found")</f>
        <v>0</v>
      </c>
      <c r="Q1895" s="6">
        <f>IFERROR(INDEX('Hospitalisation Details'!$W:$W,MATCH($A1895,'Hospitalisation Details'!$A:$A,0)),"Not Found")</f>
        <v>0</v>
      </c>
    </row>
    <row r="1896" spans="1:17" ht="15" customHeight="1" x14ac:dyDescent="0.3">
      <c r="A1896" s="6" t="str">
        <f>'Customer Names'!A1896</f>
        <v>Id1895</v>
      </c>
      <c r="B1896" s="6" t="str">
        <f>IFERROR(INDEX('Customer Names'!$D:$D,MATCH($A1896,'Customer Names'!$A:$A,0)),"Not Found")</f>
        <v>Melissa D.</v>
      </c>
      <c r="C1896" s="6">
        <f>IFERROR(INDEX('Medical Examinations'!$B:$B,MATCH($A1896,'Medical Examinations'!$A:$A,0)),"Not Found")</f>
        <v>16.420000000000002</v>
      </c>
      <c r="D1896" s="6">
        <f>IFERROR(INDEX('Medical Examinations'!$C:$C,MATCH($A1896,'Medical Examinations'!$A:$A,0)),"Not Found")</f>
        <v>5.77</v>
      </c>
      <c r="E1896" s="6" t="str">
        <f>IFERROR(INDEX('Medical Examinations'!$I:$I,MATCH($A1896,'Medical Examinations'!$A:$A,0)),"Not Found")</f>
        <v>Yes</v>
      </c>
      <c r="F1896" s="6" t="str">
        <f>IFERROR(INDEX('Medical Examinations'!$J:$J,MATCH($A1896,'Medical Examinations'!$A:$A,0)),"Not Found")</f>
        <v>No</v>
      </c>
      <c r="G1896" s="6" t="str">
        <f>IFERROR(INDEX('Medical Examinations'!$F:$F,MATCH($A1896,'Medical Examinations'!$A:$A,0)),"Not Found")</f>
        <v>Yes</v>
      </c>
      <c r="H1896" s="6">
        <f>IFERROR(INDEX('Medical Examinations'!$L:$L,MATCH($A1896,'Medical Examinations'!$A:$A,0)),"Not Found")</f>
        <v>1</v>
      </c>
      <c r="I1896" s="6" t="str">
        <f>IFERROR(INDEX('Medical Examinations'!$K:$K,MATCH($A1896,'Medical Examinations'!$A:$A,0)),"Not Found")</f>
        <v>No</v>
      </c>
      <c r="J1896" s="6" t="str">
        <f>IFERROR(INDEX('Medical Examinations'!$M:$M,MATCH($A1896,'Medical Examinations'!$A:$A,0)),"Not Found")</f>
        <v>Underweight</v>
      </c>
      <c r="K1896" s="6" t="str">
        <f>IFERROR(INDEX('Medical Examinations'!$N:$N,MATCH($A1896,'Medical Examinations'!$A:$A,0)),"Not Found")</f>
        <v>Prediabetic</v>
      </c>
      <c r="L1896" s="12">
        <f>IFERROR(INDEX('Hospitalisation Details'!$V:$V,MATCH($A1896,'Hospitalisation Details'!$A:$A,0)),"Not Found")</f>
        <v>0</v>
      </c>
      <c r="M1896" s="13">
        <f>IFERROR(INDEX('Hospitalisation Details'!$F:$F,MATCH($A1896,'Hospitalisation Details'!$A:$A,0)),"Not Found")</f>
        <v>4039.9</v>
      </c>
      <c r="N1896" s="6">
        <f>IFERROR(INDEX('Hospitalisation Details'!$S:$S,MATCH($A1896,'Hospitalisation Details'!$A:$A,0)),"Not Found")</f>
        <v>30630</v>
      </c>
      <c r="O1896" s="6">
        <f>IFERROR(INDEX('Hospitalisation Details'!$T:$T,MATCH($A1896,'Hospitalisation Details'!$A:$A,0)),"Not Found")</f>
        <v>39</v>
      </c>
      <c r="P1896" s="6">
        <f>IFERROR(INDEX('Hospitalisation Details'!$U:$U,MATCH($A1896,'Hospitalisation Details'!$A:$A,0)),"Not Found")</f>
        <v>0</v>
      </c>
      <c r="Q1896" s="6">
        <f>IFERROR(INDEX('Hospitalisation Details'!$W:$W,MATCH($A1896,'Hospitalisation Details'!$A:$A,0)),"Not Found")</f>
        <v>0</v>
      </c>
    </row>
    <row r="1897" spans="1:17" ht="15" customHeight="1" x14ac:dyDescent="0.3">
      <c r="A1897" s="6" t="str">
        <f>'Customer Names'!A1897</f>
        <v>Id1896</v>
      </c>
      <c r="B1897" s="6" t="str">
        <f>IFERROR(INDEX('Customer Names'!$D:$D,MATCH($A1897,'Customer Names'!$A:$A,0)),"Not Found")</f>
        <v>Dan C. Jr.</v>
      </c>
      <c r="C1897" s="6">
        <f>IFERROR(INDEX('Medical Examinations'!$B:$B,MATCH($A1897,'Medical Examinations'!$A:$A,0)),"Not Found")</f>
        <v>17.559999999999999</v>
      </c>
      <c r="D1897" s="6">
        <f>IFERROR(INDEX('Medical Examinations'!$C:$C,MATCH($A1897,'Medical Examinations'!$A:$A,0)),"Not Found")</f>
        <v>6.2</v>
      </c>
      <c r="E1897" s="6" t="str">
        <f>IFERROR(INDEX('Medical Examinations'!$I:$I,MATCH($A1897,'Medical Examinations'!$A:$A,0)),"Not Found")</f>
        <v>No</v>
      </c>
      <c r="F1897" s="6" t="str">
        <f>IFERROR(INDEX('Medical Examinations'!$J:$J,MATCH($A1897,'Medical Examinations'!$A:$A,0)),"Not Found")</f>
        <v>No</v>
      </c>
      <c r="G1897" s="6" t="str">
        <f>IFERROR(INDEX('Medical Examinations'!$F:$F,MATCH($A1897,'Medical Examinations'!$A:$A,0)),"Not Found")</f>
        <v>No</v>
      </c>
      <c r="H1897" s="6">
        <f>IFERROR(INDEX('Medical Examinations'!$L:$L,MATCH($A1897,'Medical Examinations'!$A:$A,0)),"Not Found")</f>
        <v>1</v>
      </c>
      <c r="I1897" s="6" t="str">
        <f>IFERROR(INDEX('Medical Examinations'!$K:$K,MATCH($A1897,'Medical Examinations'!$A:$A,0)),"Not Found")</f>
        <v>No</v>
      </c>
      <c r="J1897" s="6" t="str">
        <f>IFERROR(INDEX('Medical Examinations'!$M:$M,MATCH($A1897,'Medical Examinations'!$A:$A,0)),"Not Found")</f>
        <v>Underweight</v>
      </c>
      <c r="K1897" s="6" t="str">
        <f>IFERROR(INDEX('Medical Examinations'!$N:$N,MATCH($A1897,'Medical Examinations'!$A:$A,0)),"Not Found")</f>
        <v>Prediabetic</v>
      </c>
      <c r="L1897" s="12">
        <f>IFERROR(INDEX('Hospitalisation Details'!$V:$V,MATCH($A1897,'Hospitalisation Details'!$A:$A,0)),"Not Found")</f>
        <v>0</v>
      </c>
      <c r="M1897" s="13">
        <f>IFERROR(INDEX('Hospitalisation Details'!$F:$F,MATCH($A1897,'Hospitalisation Details'!$A:$A,0)),"Not Found")</f>
        <v>4038.41</v>
      </c>
      <c r="N1897" s="6">
        <f>IFERROR(INDEX('Hospitalisation Details'!$S:$S,MATCH($A1897,'Hospitalisation Details'!$A:$A,0)),"Not Found")</f>
        <v>30870</v>
      </c>
      <c r="O1897" s="6">
        <f>IFERROR(INDEX('Hospitalisation Details'!$T:$T,MATCH($A1897,'Hospitalisation Details'!$A:$A,0)),"Not Found")</f>
        <v>38</v>
      </c>
      <c r="P1897" s="6">
        <f>IFERROR(INDEX('Hospitalisation Details'!$U:$U,MATCH($A1897,'Hospitalisation Details'!$A:$A,0)),"Not Found")</f>
        <v>0</v>
      </c>
      <c r="Q1897" s="6">
        <f>IFERROR(INDEX('Hospitalisation Details'!$W:$W,MATCH($A1897,'Hospitalisation Details'!$A:$A,0)),"Not Found")</f>
        <v>0</v>
      </c>
    </row>
    <row r="1898" spans="1:17" ht="15" customHeight="1" x14ac:dyDescent="0.3">
      <c r="A1898" s="6" t="str">
        <f>'Customer Names'!A1898</f>
        <v>Id1897</v>
      </c>
      <c r="B1898" s="6" t="str">
        <f>IFERROR(INDEX('Customer Names'!$D:$D,MATCH($A1898,'Customer Names'!$A:$A,0)),"Not Found")</f>
        <v>Matthew</v>
      </c>
      <c r="C1898" s="6">
        <f>IFERROR(INDEX('Medical Examinations'!$B:$B,MATCH($A1898,'Medical Examinations'!$A:$A,0)),"Not Found")</f>
        <v>24.13</v>
      </c>
      <c r="D1898" s="6">
        <f>IFERROR(INDEX('Medical Examinations'!$C:$C,MATCH($A1898,'Medical Examinations'!$A:$A,0)),"Not Found")</f>
        <v>4.3899999999999997</v>
      </c>
      <c r="E1898" s="6" t="str">
        <f>IFERROR(INDEX('Medical Examinations'!$I:$I,MATCH($A1898,'Medical Examinations'!$A:$A,0)),"Not Found")</f>
        <v>No</v>
      </c>
      <c r="F1898" s="6" t="str">
        <f>IFERROR(INDEX('Medical Examinations'!$J:$J,MATCH($A1898,'Medical Examinations'!$A:$A,0)),"Not Found")</f>
        <v>No</v>
      </c>
      <c r="G1898" s="6" t="str">
        <f>IFERROR(INDEX('Medical Examinations'!$F:$F,MATCH($A1898,'Medical Examinations'!$A:$A,0)),"Not Found")</f>
        <v>No</v>
      </c>
      <c r="H1898" s="6">
        <f>IFERROR(INDEX('Medical Examinations'!$L:$L,MATCH($A1898,'Medical Examinations'!$A:$A,0)),"Not Found")</f>
        <v>1</v>
      </c>
      <c r="I1898" s="6" t="str">
        <f>IFERROR(INDEX('Medical Examinations'!$K:$K,MATCH($A1898,'Medical Examinations'!$A:$A,0)),"Not Found")</f>
        <v>No</v>
      </c>
      <c r="J1898" s="6" t="str">
        <f>IFERROR(INDEX('Medical Examinations'!$M:$M,MATCH($A1898,'Medical Examinations'!$A:$A,0)),"Not Found")</f>
        <v>Normal Weight</v>
      </c>
      <c r="K1898" s="6" t="str">
        <f>IFERROR(INDEX('Medical Examinations'!$N:$N,MATCH($A1898,'Medical Examinations'!$A:$A,0)),"Not Found")</f>
        <v>Normal</v>
      </c>
      <c r="L1898" s="12">
        <f>IFERROR(INDEX('Hospitalisation Details'!$V:$V,MATCH($A1898,'Hospitalisation Details'!$A:$A,0)),"Not Found")</f>
        <v>0</v>
      </c>
      <c r="M1898" s="13">
        <f>IFERROR(INDEX('Hospitalisation Details'!$F:$F,MATCH($A1898,'Hospitalisation Details'!$A:$A,0)),"Not Found")</f>
        <v>4032.24</v>
      </c>
      <c r="N1898" s="6">
        <f>IFERROR(INDEX('Hospitalisation Details'!$S:$S,MATCH($A1898,'Hospitalisation Details'!$A:$A,0)),"Not Found")</f>
        <v>33888</v>
      </c>
      <c r="O1898" s="6">
        <f>IFERROR(INDEX('Hospitalisation Details'!$T:$T,MATCH($A1898,'Hospitalisation Details'!$A:$A,0)),"Not Found")</f>
        <v>30</v>
      </c>
      <c r="P1898" s="6">
        <f>IFERROR(INDEX('Hospitalisation Details'!$U:$U,MATCH($A1898,'Hospitalisation Details'!$A:$A,0)),"Not Found")</f>
        <v>0</v>
      </c>
      <c r="Q1898" s="6">
        <f>IFERROR(INDEX('Hospitalisation Details'!$W:$W,MATCH($A1898,'Hospitalisation Details'!$A:$A,0)),"Not Found")</f>
        <v>0</v>
      </c>
    </row>
    <row r="1899" spans="1:17" ht="15" customHeight="1" x14ac:dyDescent="0.3">
      <c r="A1899" s="6" t="str">
        <f>'Customer Names'!A1899</f>
        <v>Id1898</v>
      </c>
      <c r="B1899" s="6" t="str">
        <f>IFERROR(INDEX('Customer Names'!$D:$D,MATCH($A1899,'Customer Names'!$A:$A,0)),"Not Found")</f>
        <v>Wesley C.</v>
      </c>
      <c r="C1899" s="6">
        <f>IFERROR(INDEX('Medical Examinations'!$B:$B,MATCH($A1899,'Medical Examinations'!$A:$A,0)),"Not Found")</f>
        <v>19.95</v>
      </c>
      <c r="D1899" s="6">
        <f>IFERROR(INDEX('Medical Examinations'!$C:$C,MATCH($A1899,'Medical Examinations'!$A:$A,0)),"Not Found")</f>
        <v>5.13</v>
      </c>
      <c r="E1899" s="6" t="str">
        <f>IFERROR(INDEX('Medical Examinations'!$I:$I,MATCH($A1899,'Medical Examinations'!$A:$A,0)),"Not Found")</f>
        <v>No</v>
      </c>
      <c r="F1899" s="6" t="str">
        <f>IFERROR(INDEX('Medical Examinations'!$J:$J,MATCH($A1899,'Medical Examinations'!$A:$A,0)),"Not Found")</f>
        <v>Yes</v>
      </c>
      <c r="G1899" s="6" t="str">
        <f>IFERROR(INDEX('Medical Examinations'!$F:$F,MATCH($A1899,'Medical Examinations'!$A:$A,0)),"Not Found")</f>
        <v>No</v>
      </c>
      <c r="H1899" s="6">
        <f>IFERROR(INDEX('Medical Examinations'!$L:$L,MATCH($A1899,'Medical Examinations'!$A:$A,0)),"Not Found")</f>
        <v>2</v>
      </c>
      <c r="I1899" s="6" t="str">
        <f>IFERROR(INDEX('Medical Examinations'!$K:$K,MATCH($A1899,'Medical Examinations'!$A:$A,0)),"Not Found")</f>
        <v>No</v>
      </c>
      <c r="J1899" s="6" t="str">
        <f>IFERROR(INDEX('Medical Examinations'!$M:$M,MATCH($A1899,'Medical Examinations'!$A:$A,0)),"Not Found")</f>
        <v>Normal Weight</v>
      </c>
      <c r="K1899" s="6" t="str">
        <f>IFERROR(INDEX('Medical Examinations'!$N:$N,MATCH($A1899,'Medical Examinations'!$A:$A,0)),"Not Found")</f>
        <v>Normal</v>
      </c>
      <c r="L1899" s="12">
        <f>IFERROR(INDEX('Hospitalisation Details'!$V:$V,MATCH($A1899,'Hospitalisation Details'!$A:$A,0)),"Not Found")</f>
        <v>0</v>
      </c>
      <c r="M1899" s="13">
        <f>IFERROR(INDEX('Hospitalisation Details'!$F:$F,MATCH($A1899,'Hospitalisation Details'!$A:$A,0)),"Not Found")</f>
        <v>4005.42</v>
      </c>
      <c r="N1899" s="6">
        <f>IFERROR(INDEX('Hospitalisation Details'!$S:$S,MATCH($A1899,'Hospitalisation Details'!$A:$A,0)),"Not Found")</f>
        <v>36782</v>
      </c>
      <c r="O1899" s="6">
        <f>IFERROR(INDEX('Hospitalisation Details'!$T:$T,MATCH($A1899,'Hospitalisation Details'!$A:$A,0)),"Not Found")</f>
        <v>22</v>
      </c>
      <c r="P1899" s="6">
        <f>IFERROR(INDEX('Hospitalisation Details'!$U:$U,MATCH($A1899,'Hospitalisation Details'!$A:$A,0)),"Not Found")</f>
        <v>0</v>
      </c>
      <c r="Q1899" s="6">
        <f>IFERROR(INDEX('Hospitalisation Details'!$W:$W,MATCH($A1899,'Hospitalisation Details'!$A:$A,0)),"Not Found")</f>
        <v>0</v>
      </c>
    </row>
    <row r="1900" spans="1:17" ht="15" customHeight="1" x14ac:dyDescent="0.3">
      <c r="A1900" s="6" t="str">
        <f>'Customer Names'!A1900</f>
        <v>Id1899</v>
      </c>
      <c r="B1900" s="6" t="str">
        <f>IFERROR(INDEX('Customer Names'!$D:$D,MATCH($A1900,'Customer Names'!$A:$A,0)),"Not Found")</f>
        <v>Christopher</v>
      </c>
      <c r="C1900" s="6">
        <f>IFERROR(INDEX('Medical Examinations'!$B:$B,MATCH($A1900,'Medical Examinations'!$A:$A,0)),"Not Found")</f>
        <v>21.24</v>
      </c>
      <c r="D1900" s="6">
        <f>IFERROR(INDEX('Medical Examinations'!$C:$C,MATCH($A1900,'Medical Examinations'!$A:$A,0)),"Not Found")</f>
        <v>4.49</v>
      </c>
      <c r="E1900" s="6" t="str">
        <f>IFERROR(INDEX('Medical Examinations'!$I:$I,MATCH($A1900,'Medical Examinations'!$A:$A,0)),"Not Found")</f>
        <v>No</v>
      </c>
      <c r="F1900" s="6" t="str">
        <f>IFERROR(INDEX('Medical Examinations'!$J:$J,MATCH($A1900,'Medical Examinations'!$A:$A,0)),"Not Found")</f>
        <v>No</v>
      </c>
      <c r="G1900" s="6" t="str">
        <f>IFERROR(INDEX('Medical Examinations'!$F:$F,MATCH($A1900,'Medical Examinations'!$A:$A,0)),"Not Found")</f>
        <v>No</v>
      </c>
      <c r="H1900" s="6">
        <f>IFERROR(INDEX('Medical Examinations'!$L:$L,MATCH($A1900,'Medical Examinations'!$A:$A,0)),"Not Found")</f>
        <v>0</v>
      </c>
      <c r="I1900" s="6" t="str">
        <f>IFERROR(INDEX('Medical Examinations'!$K:$K,MATCH($A1900,'Medical Examinations'!$A:$A,0)),"Not Found")</f>
        <v>No</v>
      </c>
      <c r="J1900" s="6" t="str">
        <f>IFERROR(INDEX('Medical Examinations'!$M:$M,MATCH($A1900,'Medical Examinations'!$A:$A,0)),"Not Found")</f>
        <v>Normal Weight</v>
      </c>
      <c r="K1900" s="6" t="str">
        <f>IFERROR(INDEX('Medical Examinations'!$N:$N,MATCH($A1900,'Medical Examinations'!$A:$A,0)),"Not Found")</f>
        <v>Normal</v>
      </c>
      <c r="L1900" s="12">
        <f>IFERROR(INDEX('Hospitalisation Details'!$V:$V,MATCH($A1900,'Hospitalisation Details'!$A:$A,0)),"Not Found")</f>
        <v>0</v>
      </c>
      <c r="M1900" s="13">
        <f>IFERROR(INDEX('Hospitalisation Details'!$F:$F,MATCH($A1900,'Hospitalisation Details'!$A:$A,0)),"Not Found")</f>
        <v>4002.36</v>
      </c>
      <c r="N1900" s="6">
        <f>IFERROR(INDEX('Hospitalisation Details'!$S:$S,MATCH($A1900,'Hospitalisation Details'!$A:$A,0)),"Not Found")</f>
        <v>32699</v>
      </c>
      <c r="O1900" s="6">
        <f>IFERROR(INDEX('Hospitalisation Details'!$T:$T,MATCH($A1900,'Hospitalisation Details'!$A:$A,0)),"Not Found")</f>
        <v>33</v>
      </c>
      <c r="P1900" s="6">
        <f>IFERROR(INDEX('Hospitalisation Details'!$U:$U,MATCH($A1900,'Hospitalisation Details'!$A:$A,0)),"Not Found")</f>
        <v>0</v>
      </c>
      <c r="Q1900" s="6">
        <f>IFERROR(INDEX('Hospitalisation Details'!$W:$W,MATCH($A1900,'Hospitalisation Details'!$A:$A,0)),"Not Found")</f>
        <v>0</v>
      </c>
    </row>
    <row r="1901" spans="1:17" ht="15" customHeight="1" x14ac:dyDescent="0.3">
      <c r="A1901" s="6" t="str">
        <f>'Customer Names'!A1901</f>
        <v>Id1900</v>
      </c>
      <c r="B1901" s="6" t="str">
        <f>IFERROR(INDEX('Customer Names'!$D:$D,MATCH($A1901,'Customer Names'!$A:$A,0)),"Not Found")</f>
        <v>Jessica</v>
      </c>
      <c r="C1901" s="6">
        <f>IFERROR(INDEX('Medical Examinations'!$B:$B,MATCH($A1901,'Medical Examinations'!$A:$A,0)),"Not Found")</f>
        <v>44.22</v>
      </c>
      <c r="D1901" s="6">
        <f>IFERROR(INDEX('Medical Examinations'!$C:$C,MATCH($A1901,'Medical Examinations'!$A:$A,0)),"Not Found")</f>
        <v>6.35</v>
      </c>
      <c r="E1901" s="6" t="str">
        <f>IFERROR(INDEX('Medical Examinations'!$I:$I,MATCH($A1901,'Medical Examinations'!$A:$A,0)),"Not Found")</f>
        <v>No</v>
      </c>
      <c r="F1901" s="6" t="str">
        <f>IFERROR(INDEX('Medical Examinations'!$J:$J,MATCH($A1901,'Medical Examinations'!$A:$A,0)),"Not Found")</f>
        <v>No</v>
      </c>
      <c r="G1901" s="6" t="str">
        <f>IFERROR(INDEX('Medical Examinations'!$F:$F,MATCH($A1901,'Medical Examinations'!$A:$A,0)),"Not Found")</f>
        <v>No</v>
      </c>
      <c r="H1901" s="6">
        <f>IFERROR(INDEX('Medical Examinations'!$L:$L,MATCH($A1901,'Medical Examinations'!$A:$A,0)),"Not Found")</f>
        <v>0</v>
      </c>
      <c r="I1901" s="6" t="str">
        <f>IFERROR(INDEX('Medical Examinations'!$K:$K,MATCH($A1901,'Medical Examinations'!$A:$A,0)),"Not Found")</f>
        <v>No</v>
      </c>
      <c r="J1901" s="6" t="str">
        <f>IFERROR(INDEX('Medical Examinations'!$M:$M,MATCH($A1901,'Medical Examinations'!$A:$A,0)),"Not Found")</f>
        <v>Obesity</v>
      </c>
      <c r="K1901" s="6" t="str">
        <f>IFERROR(INDEX('Medical Examinations'!$N:$N,MATCH($A1901,'Medical Examinations'!$A:$A,0)),"Not Found")</f>
        <v>Prediabetic</v>
      </c>
      <c r="L1901" s="12">
        <f>IFERROR(INDEX('Hospitalisation Details'!$V:$V,MATCH($A1901,'Hospitalisation Details'!$A:$A,0)),"Not Found")</f>
        <v>0</v>
      </c>
      <c r="M1901" s="13">
        <f>IFERROR(INDEX('Hospitalisation Details'!$F:$F,MATCH($A1901,'Hospitalisation Details'!$A:$A,0)),"Not Found")</f>
        <v>3994.18</v>
      </c>
      <c r="N1901" s="6">
        <f>IFERROR(INDEX('Hospitalisation Details'!$S:$S,MATCH($A1901,'Hospitalisation Details'!$A:$A,0)),"Not Found")</f>
        <v>33178</v>
      </c>
      <c r="O1901" s="6">
        <f>IFERROR(INDEX('Hospitalisation Details'!$T:$T,MATCH($A1901,'Hospitalisation Details'!$A:$A,0)),"Not Found")</f>
        <v>32</v>
      </c>
      <c r="P1901" s="6">
        <f>IFERROR(INDEX('Hospitalisation Details'!$U:$U,MATCH($A1901,'Hospitalisation Details'!$A:$A,0)),"Not Found")</f>
        <v>0</v>
      </c>
      <c r="Q1901" s="6">
        <f>IFERROR(INDEX('Hospitalisation Details'!$W:$W,MATCH($A1901,'Hospitalisation Details'!$A:$A,0)),"Not Found")</f>
        <v>0</v>
      </c>
    </row>
    <row r="1902" spans="1:17" ht="15" customHeight="1" x14ac:dyDescent="0.3">
      <c r="A1902" s="6" t="str">
        <f>'Customer Names'!A1902</f>
        <v>Id1901</v>
      </c>
      <c r="B1902" s="6" t="str">
        <f>IFERROR(INDEX('Customer Names'!$D:$D,MATCH($A1902,'Customer Names'!$A:$A,0)),"Not Found")</f>
        <v>Christin</v>
      </c>
      <c r="C1902" s="6">
        <f>IFERROR(INDEX('Medical Examinations'!$B:$B,MATCH($A1902,'Medical Examinations'!$A:$A,0)),"Not Found")</f>
        <v>41.1</v>
      </c>
      <c r="D1902" s="6">
        <f>IFERROR(INDEX('Medical Examinations'!$C:$C,MATCH($A1902,'Medical Examinations'!$A:$A,0)),"Not Found")</f>
        <v>5.79</v>
      </c>
      <c r="E1902" s="6" t="str">
        <f>IFERROR(INDEX('Medical Examinations'!$I:$I,MATCH($A1902,'Medical Examinations'!$A:$A,0)),"Not Found")</f>
        <v>No</v>
      </c>
      <c r="F1902" s="6" t="str">
        <f>IFERROR(INDEX('Medical Examinations'!$J:$J,MATCH($A1902,'Medical Examinations'!$A:$A,0)),"Not Found")</f>
        <v>No</v>
      </c>
      <c r="G1902" s="6" t="str">
        <f>IFERROR(INDEX('Medical Examinations'!$F:$F,MATCH($A1902,'Medical Examinations'!$A:$A,0)),"Not Found")</f>
        <v>No</v>
      </c>
      <c r="H1902" s="6">
        <f>IFERROR(INDEX('Medical Examinations'!$L:$L,MATCH($A1902,'Medical Examinations'!$A:$A,0)),"Not Found")</f>
        <v>0</v>
      </c>
      <c r="I1902" s="6" t="str">
        <f>IFERROR(INDEX('Medical Examinations'!$K:$K,MATCH($A1902,'Medical Examinations'!$A:$A,0)),"Not Found")</f>
        <v>No</v>
      </c>
      <c r="J1902" s="6" t="str">
        <f>IFERROR(INDEX('Medical Examinations'!$M:$M,MATCH($A1902,'Medical Examinations'!$A:$A,0)),"Not Found")</f>
        <v>Obesity</v>
      </c>
      <c r="K1902" s="6" t="str">
        <f>IFERROR(INDEX('Medical Examinations'!$N:$N,MATCH($A1902,'Medical Examinations'!$A:$A,0)),"Not Found")</f>
        <v>Prediabetic</v>
      </c>
      <c r="L1902" s="12">
        <f>IFERROR(INDEX('Hospitalisation Details'!$V:$V,MATCH($A1902,'Hospitalisation Details'!$A:$A,0)),"Not Found")</f>
        <v>0</v>
      </c>
      <c r="M1902" s="13">
        <f>IFERROR(INDEX('Hospitalisation Details'!$F:$F,MATCH($A1902,'Hospitalisation Details'!$A:$A,0)),"Not Found")</f>
        <v>3989.84</v>
      </c>
      <c r="N1902" s="6">
        <f>IFERROR(INDEX('Hospitalisation Details'!$S:$S,MATCH($A1902,'Hospitalisation Details'!$A:$A,0)),"Not Found")</f>
        <v>33199</v>
      </c>
      <c r="O1902" s="6">
        <f>IFERROR(INDEX('Hospitalisation Details'!$T:$T,MATCH($A1902,'Hospitalisation Details'!$A:$A,0)),"Not Found")</f>
        <v>32</v>
      </c>
      <c r="P1902" s="6">
        <f>IFERROR(INDEX('Hospitalisation Details'!$U:$U,MATCH($A1902,'Hospitalisation Details'!$A:$A,0)),"Not Found")</f>
        <v>0</v>
      </c>
      <c r="Q1902" s="6">
        <f>IFERROR(INDEX('Hospitalisation Details'!$W:$W,MATCH($A1902,'Hospitalisation Details'!$A:$A,0)),"Not Found")</f>
        <v>0</v>
      </c>
    </row>
    <row r="1903" spans="1:17" ht="15" customHeight="1" x14ac:dyDescent="0.3">
      <c r="A1903" s="6" t="str">
        <f>'Customer Names'!A1903</f>
        <v>Id1902</v>
      </c>
      <c r="B1903" s="6" t="str">
        <f>IFERROR(INDEX('Customer Names'!$D:$D,MATCH($A1903,'Customer Names'!$A:$A,0)),"Not Found")</f>
        <v>Sara</v>
      </c>
      <c r="C1903" s="6">
        <f>IFERROR(INDEX('Medical Examinations'!$B:$B,MATCH($A1903,'Medical Examinations'!$A:$A,0)),"Not Found")</f>
        <v>34.200000000000003</v>
      </c>
      <c r="D1903" s="6">
        <f>IFERROR(INDEX('Medical Examinations'!$C:$C,MATCH($A1903,'Medical Examinations'!$A:$A,0)),"Not Found")</f>
        <v>4.78</v>
      </c>
      <c r="E1903" s="6" t="str">
        <f>IFERROR(INDEX('Medical Examinations'!$I:$I,MATCH($A1903,'Medical Examinations'!$A:$A,0)),"Not Found")</f>
        <v>Yes</v>
      </c>
      <c r="F1903" s="6" t="str">
        <f>IFERROR(INDEX('Medical Examinations'!$J:$J,MATCH($A1903,'Medical Examinations'!$A:$A,0)),"Not Found")</f>
        <v>No</v>
      </c>
      <c r="G1903" s="6" t="str">
        <f>IFERROR(INDEX('Medical Examinations'!$F:$F,MATCH($A1903,'Medical Examinations'!$A:$A,0)),"Not Found")</f>
        <v>No</v>
      </c>
      <c r="H1903" s="6">
        <f>IFERROR(INDEX('Medical Examinations'!$L:$L,MATCH($A1903,'Medical Examinations'!$A:$A,0)),"Not Found")</f>
        <v>0</v>
      </c>
      <c r="I1903" s="6" t="str">
        <f>IFERROR(INDEX('Medical Examinations'!$K:$K,MATCH($A1903,'Medical Examinations'!$A:$A,0)),"Not Found")</f>
        <v>No</v>
      </c>
      <c r="J1903" s="6" t="str">
        <f>IFERROR(INDEX('Medical Examinations'!$M:$M,MATCH($A1903,'Medical Examinations'!$A:$A,0)),"Not Found")</f>
        <v>Obesity</v>
      </c>
      <c r="K1903" s="6" t="str">
        <f>IFERROR(INDEX('Medical Examinations'!$N:$N,MATCH($A1903,'Medical Examinations'!$A:$A,0)),"Not Found")</f>
        <v>Normal</v>
      </c>
      <c r="L1903" s="12">
        <f>IFERROR(INDEX('Hospitalisation Details'!$V:$V,MATCH($A1903,'Hospitalisation Details'!$A:$A,0)),"Not Found")</f>
        <v>0</v>
      </c>
      <c r="M1903" s="13">
        <f>IFERROR(INDEX('Hospitalisation Details'!$F:$F,MATCH($A1903,'Hospitalisation Details'!$A:$A,0)),"Not Found")</f>
        <v>3987.93</v>
      </c>
      <c r="N1903" s="6">
        <f>IFERROR(INDEX('Hospitalisation Details'!$S:$S,MATCH($A1903,'Hospitalisation Details'!$A:$A,0)),"Not Found")</f>
        <v>35316</v>
      </c>
      <c r="O1903" s="6">
        <f>IFERROR(INDEX('Hospitalisation Details'!$T:$T,MATCH($A1903,'Hospitalisation Details'!$A:$A,0)),"Not Found")</f>
        <v>26</v>
      </c>
      <c r="P1903" s="6">
        <f>IFERROR(INDEX('Hospitalisation Details'!$U:$U,MATCH($A1903,'Hospitalisation Details'!$A:$A,0)),"Not Found")</f>
        <v>0</v>
      </c>
      <c r="Q1903" s="6">
        <f>IFERROR(INDEX('Hospitalisation Details'!$W:$W,MATCH($A1903,'Hospitalisation Details'!$A:$A,0)),"Not Found")</f>
        <v>0</v>
      </c>
    </row>
    <row r="1904" spans="1:17" ht="15" customHeight="1" x14ac:dyDescent="0.3">
      <c r="A1904" s="6" t="str">
        <f>'Customer Names'!A1904</f>
        <v>Id1903</v>
      </c>
      <c r="B1904" s="6" t="str">
        <f>IFERROR(INDEX('Customer Names'!$D:$D,MATCH($A1904,'Customer Names'!$A:$A,0)),"Not Found")</f>
        <v>Elizabeth</v>
      </c>
      <c r="C1904" s="6">
        <f>IFERROR(INDEX('Medical Examinations'!$B:$B,MATCH($A1904,'Medical Examinations'!$A:$A,0)),"Not Found")</f>
        <v>29.92</v>
      </c>
      <c r="D1904" s="6">
        <f>IFERROR(INDEX('Medical Examinations'!$C:$C,MATCH($A1904,'Medical Examinations'!$A:$A,0)),"Not Found")</f>
        <v>6.02</v>
      </c>
      <c r="E1904" s="6" t="str">
        <f>IFERROR(INDEX('Medical Examinations'!$I:$I,MATCH($A1904,'Medical Examinations'!$A:$A,0)),"Not Found")</f>
        <v>Yes</v>
      </c>
      <c r="F1904" s="6" t="str">
        <f>IFERROR(INDEX('Medical Examinations'!$J:$J,MATCH($A1904,'Medical Examinations'!$A:$A,0)),"Not Found")</f>
        <v>No</v>
      </c>
      <c r="G1904" s="6" t="str">
        <f>IFERROR(INDEX('Medical Examinations'!$F:$F,MATCH($A1904,'Medical Examinations'!$A:$A,0)),"Not Found")</f>
        <v>No</v>
      </c>
      <c r="H1904" s="6">
        <f>IFERROR(INDEX('Medical Examinations'!$L:$L,MATCH($A1904,'Medical Examinations'!$A:$A,0)),"Not Found")</f>
        <v>0</v>
      </c>
      <c r="I1904" s="6" t="str">
        <f>IFERROR(INDEX('Medical Examinations'!$K:$K,MATCH($A1904,'Medical Examinations'!$A:$A,0)),"Not Found")</f>
        <v>No</v>
      </c>
      <c r="J1904" s="6" t="str">
        <f>IFERROR(INDEX('Medical Examinations'!$M:$M,MATCH($A1904,'Medical Examinations'!$A:$A,0)),"Not Found")</f>
        <v>Obesity</v>
      </c>
      <c r="K1904" s="6" t="str">
        <f>IFERROR(INDEX('Medical Examinations'!$N:$N,MATCH($A1904,'Medical Examinations'!$A:$A,0)),"Not Found")</f>
        <v>Prediabetic</v>
      </c>
      <c r="L1904" s="12">
        <f>IFERROR(INDEX('Hospitalisation Details'!$V:$V,MATCH($A1904,'Hospitalisation Details'!$A:$A,0)),"Not Found")</f>
        <v>0</v>
      </c>
      <c r="M1904" s="13">
        <f>IFERROR(INDEX('Hospitalisation Details'!$F:$F,MATCH($A1904,'Hospitalisation Details'!$A:$A,0)),"Not Found")</f>
        <v>3981.98</v>
      </c>
      <c r="N1904" s="6">
        <f>IFERROR(INDEX('Hospitalisation Details'!$S:$S,MATCH($A1904,'Hospitalisation Details'!$A:$A,0)),"Not Found")</f>
        <v>35294</v>
      </c>
      <c r="O1904" s="6">
        <f>IFERROR(INDEX('Hospitalisation Details'!$T:$T,MATCH($A1904,'Hospitalisation Details'!$A:$A,0)),"Not Found")</f>
        <v>26</v>
      </c>
      <c r="P1904" s="6">
        <f>IFERROR(INDEX('Hospitalisation Details'!$U:$U,MATCH($A1904,'Hospitalisation Details'!$A:$A,0)),"Not Found")</f>
        <v>0</v>
      </c>
      <c r="Q1904" s="6">
        <f>IFERROR(INDEX('Hospitalisation Details'!$W:$W,MATCH($A1904,'Hospitalisation Details'!$A:$A,0)),"Not Found")</f>
        <v>0</v>
      </c>
    </row>
    <row r="1905" spans="1:17" ht="15" customHeight="1" x14ac:dyDescent="0.3">
      <c r="A1905" s="6" t="str">
        <f>'Customer Names'!A1905</f>
        <v>Id1904</v>
      </c>
      <c r="B1905" s="6" t="str">
        <f>IFERROR(INDEX('Customer Names'!$D:$D,MATCH($A1905,'Customer Names'!$A:$A,0)),"Not Found")</f>
        <v>Margaret P.</v>
      </c>
      <c r="C1905" s="6">
        <f>IFERROR(INDEX('Medical Examinations'!$B:$B,MATCH($A1905,'Medical Examinations'!$A:$A,0)),"Not Found")</f>
        <v>28.93</v>
      </c>
      <c r="D1905" s="6">
        <f>IFERROR(INDEX('Medical Examinations'!$C:$C,MATCH($A1905,'Medical Examinations'!$A:$A,0)),"Not Found")</f>
        <v>4.4400000000000004</v>
      </c>
      <c r="E1905" s="6" t="str">
        <f>IFERROR(INDEX('Medical Examinations'!$I:$I,MATCH($A1905,'Medical Examinations'!$A:$A,0)),"Not Found")</f>
        <v>No</v>
      </c>
      <c r="F1905" s="6" t="str">
        <f>IFERROR(INDEX('Medical Examinations'!$J:$J,MATCH($A1905,'Medical Examinations'!$A:$A,0)),"Not Found")</f>
        <v>No</v>
      </c>
      <c r="G1905" s="6" t="str">
        <f>IFERROR(INDEX('Medical Examinations'!$F:$F,MATCH($A1905,'Medical Examinations'!$A:$A,0)),"Not Found")</f>
        <v>No</v>
      </c>
      <c r="H1905" s="6">
        <f>IFERROR(INDEX('Medical Examinations'!$L:$L,MATCH($A1905,'Medical Examinations'!$A:$A,0)),"Not Found")</f>
        <v>0</v>
      </c>
      <c r="I1905" s="6" t="str">
        <f>IFERROR(INDEX('Medical Examinations'!$K:$K,MATCH($A1905,'Medical Examinations'!$A:$A,0)),"Not Found")</f>
        <v>No</v>
      </c>
      <c r="J1905" s="6" t="str">
        <f>IFERROR(INDEX('Medical Examinations'!$M:$M,MATCH($A1905,'Medical Examinations'!$A:$A,0)),"Not Found")</f>
        <v>Overweight</v>
      </c>
      <c r="K1905" s="6" t="str">
        <f>IFERROR(INDEX('Medical Examinations'!$N:$N,MATCH($A1905,'Medical Examinations'!$A:$A,0)),"Not Found")</f>
        <v>Normal</v>
      </c>
      <c r="L1905" s="12">
        <f>IFERROR(INDEX('Hospitalisation Details'!$V:$V,MATCH($A1905,'Hospitalisation Details'!$A:$A,0)),"Not Found")</f>
        <v>0</v>
      </c>
      <c r="M1905" s="13">
        <f>IFERROR(INDEX('Hospitalisation Details'!$F:$F,MATCH($A1905,'Hospitalisation Details'!$A:$A,0)),"Not Found")</f>
        <v>3972.92</v>
      </c>
      <c r="N1905" s="6">
        <f>IFERROR(INDEX('Hospitalisation Details'!$S:$S,MATCH($A1905,'Hospitalisation Details'!$A:$A,0)),"Not Found")</f>
        <v>33083</v>
      </c>
      <c r="O1905" s="6">
        <f>IFERROR(INDEX('Hospitalisation Details'!$T:$T,MATCH($A1905,'Hospitalisation Details'!$A:$A,0)),"Not Found")</f>
        <v>32</v>
      </c>
      <c r="P1905" s="6">
        <f>IFERROR(INDEX('Hospitalisation Details'!$U:$U,MATCH($A1905,'Hospitalisation Details'!$A:$A,0)),"Not Found")</f>
        <v>0</v>
      </c>
      <c r="Q1905" s="6">
        <f>IFERROR(INDEX('Hospitalisation Details'!$W:$W,MATCH($A1905,'Hospitalisation Details'!$A:$A,0)),"Not Found")</f>
        <v>0</v>
      </c>
    </row>
    <row r="1906" spans="1:17" ht="15" customHeight="1" x14ac:dyDescent="0.3">
      <c r="A1906" s="6" t="str">
        <f>'Customer Names'!A1906</f>
        <v>Id1905</v>
      </c>
      <c r="B1906" s="6" t="str">
        <f>IFERROR(INDEX('Customer Names'!$D:$D,MATCH($A1906,'Customer Names'!$A:$A,0)),"Not Found")</f>
        <v>Tiffany K</v>
      </c>
      <c r="C1906" s="6">
        <f>IFERROR(INDEX('Medical Examinations'!$B:$B,MATCH($A1906,'Medical Examinations'!$A:$A,0)),"Not Found")</f>
        <v>31.254999999999999</v>
      </c>
      <c r="D1906" s="6">
        <f>IFERROR(INDEX('Medical Examinations'!$C:$C,MATCH($A1906,'Medical Examinations'!$A:$A,0)),"Not Found")</f>
        <v>5.84</v>
      </c>
      <c r="E1906" s="6" t="str">
        <f>IFERROR(INDEX('Medical Examinations'!$I:$I,MATCH($A1906,'Medical Examinations'!$A:$A,0)),"Not Found")</f>
        <v>Yes</v>
      </c>
      <c r="F1906" s="6" t="str">
        <f>IFERROR(INDEX('Medical Examinations'!$J:$J,MATCH($A1906,'Medical Examinations'!$A:$A,0)),"Not Found")</f>
        <v>No</v>
      </c>
      <c r="G1906" s="6" t="str">
        <f>IFERROR(INDEX('Medical Examinations'!$F:$F,MATCH($A1906,'Medical Examinations'!$A:$A,0)),"Not Found")</f>
        <v>No</v>
      </c>
      <c r="H1906" s="6">
        <f>IFERROR(INDEX('Medical Examinations'!$L:$L,MATCH($A1906,'Medical Examinations'!$A:$A,0)),"Not Found")</f>
        <v>1</v>
      </c>
      <c r="I1906" s="6" t="str">
        <f>IFERROR(INDEX('Medical Examinations'!$K:$K,MATCH($A1906,'Medical Examinations'!$A:$A,0)),"Not Found")</f>
        <v>No</v>
      </c>
      <c r="J1906" s="6" t="str">
        <f>IFERROR(INDEX('Medical Examinations'!$M:$M,MATCH($A1906,'Medical Examinations'!$A:$A,0)),"Not Found")</f>
        <v>Obesity</v>
      </c>
      <c r="K1906" s="6" t="str">
        <f>IFERROR(INDEX('Medical Examinations'!$N:$N,MATCH($A1906,'Medical Examinations'!$A:$A,0)),"Not Found")</f>
        <v>Prediabetic</v>
      </c>
      <c r="L1906" s="12">
        <f>IFERROR(INDEX('Hospitalisation Details'!$V:$V,MATCH($A1906,'Hospitalisation Details'!$A:$A,0)),"Not Found")</f>
        <v>0</v>
      </c>
      <c r="M1906" s="13">
        <f>IFERROR(INDEX('Hospitalisation Details'!$F:$F,MATCH($A1906,'Hospitalisation Details'!$A:$A,0)),"Not Found")</f>
        <v>3956.07</v>
      </c>
      <c r="N1906" s="6">
        <f>IFERROR(INDEX('Hospitalisation Details'!$S:$S,MATCH($A1906,'Hospitalisation Details'!$A:$A,0)),"Not Found")</f>
        <v>34891</v>
      </c>
      <c r="O1906" s="6">
        <f>IFERROR(INDEX('Hospitalisation Details'!$T:$T,MATCH($A1906,'Hospitalisation Details'!$A:$A,0)),"Not Found")</f>
        <v>27</v>
      </c>
      <c r="P1906" s="6">
        <f>IFERROR(INDEX('Hospitalisation Details'!$U:$U,MATCH($A1906,'Hospitalisation Details'!$A:$A,0)),"Not Found")</f>
        <v>0</v>
      </c>
      <c r="Q1906" s="6">
        <f>IFERROR(INDEX('Hospitalisation Details'!$W:$W,MATCH($A1906,'Hospitalisation Details'!$A:$A,0)),"Not Found")</f>
        <v>0</v>
      </c>
    </row>
    <row r="1907" spans="1:17" ht="15" customHeight="1" x14ac:dyDescent="0.3">
      <c r="A1907" s="6" t="str">
        <f>'Customer Names'!A1907</f>
        <v>Id1906</v>
      </c>
      <c r="B1907" s="6" t="str">
        <f>IFERROR(INDEX('Customer Names'!$D:$D,MATCH($A1907,'Customer Names'!$A:$A,0)),"Not Found")</f>
        <v>David M.</v>
      </c>
      <c r="C1907" s="6">
        <f>IFERROR(INDEX('Medical Examinations'!$B:$B,MATCH($A1907,'Medical Examinations'!$A:$A,0)),"Not Found")</f>
        <v>29.83</v>
      </c>
      <c r="D1907" s="6">
        <f>IFERROR(INDEX('Medical Examinations'!$C:$C,MATCH($A1907,'Medical Examinations'!$A:$A,0)),"Not Found")</f>
        <v>5.39</v>
      </c>
      <c r="E1907" s="6" t="str">
        <f>IFERROR(INDEX('Medical Examinations'!$I:$I,MATCH($A1907,'Medical Examinations'!$A:$A,0)),"Not Found")</f>
        <v>No</v>
      </c>
      <c r="F1907" s="6" t="str">
        <f>IFERROR(INDEX('Medical Examinations'!$J:$J,MATCH($A1907,'Medical Examinations'!$A:$A,0)),"Not Found")</f>
        <v>No</v>
      </c>
      <c r="G1907" s="6" t="str">
        <f>IFERROR(INDEX('Medical Examinations'!$F:$F,MATCH($A1907,'Medical Examinations'!$A:$A,0)),"Not Found")</f>
        <v>No</v>
      </c>
      <c r="H1907" s="6">
        <f>IFERROR(INDEX('Medical Examinations'!$L:$L,MATCH($A1907,'Medical Examinations'!$A:$A,0)),"Not Found")</f>
        <v>0</v>
      </c>
      <c r="I1907" s="6" t="str">
        <f>IFERROR(INDEX('Medical Examinations'!$K:$K,MATCH($A1907,'Medical Examinations'!$A:$A,0)),"Not Found")</f>
        <v>No</v>
      </c>
      <c r="J1907" s="6" t="str">
        <f>IFERROR(INDEX('Medical Examinations'!$M:$M,MATCH($A1907,'Medical Examinations'!$A:$A,0)),"Not Found")</f>
        <v>Overweight</v>
      </c>
      <c r="K1907" s="6" t="str">
        <f>IFERROR(INDEX('Medical Examinations'!$N:$N,MATCH($A1907,'Medical Examinations'!$A:$A,0)),"Not Found")</f>
        <v>Normal</v>
      </c>
      <c r="L1907" s="12">
        <f>IFERROR(INDEX('Hospitalisation Details'!$V:$V,MATCH($A1907,'Hospitalisation Details'!$A:$A,0)),"Not Found")</f>
        <v>0</v>
      </c>
      <c r="M1907" s="13">
        <f>IFERROR(INDEX('Hospitalisation Details'!$F:$F,MATCH($A1907,'Hospitalisation Details'!$A:$A,0)),"Not Found")</f>
        <v>3955.98</v>
      </c>
      <c r="N1907" s="6">
        <f>IFERROR(INDEX('Hospitalisation Details'!$S:$S,MATCH($A1907,'Hospitalisation Details'!$A:$A,0)),"Not Found")</f>
        <v>36351</v>
      </c>
      <c r="O1907" s="6">
        <f>IFERROR(INDEX('Hospitalisation Details'!$T:$T,MATCH($A1907,'Hospitalisation Details'!$A:$A,0)),"Not Found")</f>
        <v>23</v>
      </c>
      <c r="P1907" s="6">
        <f>IFERROR(INDEX('Hospitalisation Details'!$U:$U,MATCH($A1907,'Hospitalisation Details'!$A:$A,0)),"Not Found")</f>
        <v>0</v>
      </c>
      <c r="Q1907" s="6">
        <f>IFERROR(INDEX('Hospitalisation Details'!$W:$W,MATCH($A1907,'Hospitalisation Details'!$A:$A,0)),"Not Found")</f>
        <v>0</v>
      </c>
    </row>
    <row r="1908" spans="1:17" ht="15" customHeight="1" x14ac:dyDescent="0.3">
      <c r="A1908" s="6" t="str">
        <f>'Customer Names'!A1908</f>
        <v>Id1907</v>
      </c>
      <c r="B1908" s="6" t="str">
        <f>IFERROR(INDEX('Customer Names'!$D:$D,MATCH($A1908,'Customer Names'!$A:$A,0)),"Not Found")</f>
        <v>Christine E</v>
      </c>
      <c r="C1908" s="6">
        <f>IFERROR(INDEX('Medical Examinations'!$B:$B,MATCH($A1908,'Medical Examinations'!$A:$A,0)),"Not Found")</f>
        <v>29.59</v>
      </c>
      <c r="D1908" s="6">
        <f>IFERROR(INDEX('Medical Examinations'!$C:$C,MATCH($A1908,'Medical Examinations'!$A:$A,0)),"Not Found")</f>
        <v>6.16</v>
      </c>
      <c r="E1908" s="6" t="str">
        <f>IFERROR(INDEX('Medical Examinations'!$I:$I,MATCH($A1908,'Medical Examinations'!$A:$A,0)),"Not Found")</f>
        <v>No</v>
      </c>
      <c r="F1908" s="6" t="str">
        <f>IFERROR(INDEX('Medical Examinations'!$J:$J,MATCH($A1908,'Medical Examinations'!$A:$A,0)),"Not Found")</f>
        <v>No</v>
      </c>
      <c r="G1908" s="6" t="str">
        <f>IFERROR(INDEX('Medical Examinations'!$F:$F,MATCH($A1908,'Medical Examinations'!$A:$A,0)),"Not Found")</f>
        <v>Yes</v>
      </c>
      <c r="H1908" s="6">
        <f>IFERROR(INDEX('Medical Examinations'!$L:$L,MATCH($A1908,'Medical Examinations'!$A:$A,0)),"Not Found")</f>
        <v>1</v>
      </c>
      <c r="I1908" s="6" t="str">
        <f>IFERROR(INDEX('Medical Examinations'!$K:$K,MATCH($A1908,'Medical Examinations'!$A:$A,0)),"Not Found")</f>
        <v>No</v>
      </c>
      <c r="J1908" s="6" t="str">
        <f>IFERROR(INDEX('Medical Examinations'!$M:$M,MATCH($A1908,'Medical Examinations'!$A:$A,0)),"Not Found")</f>
        <v>Overweight</v>
      </c>
      <c r="K1908" s="6" t="str">
        <f>IFERROR(INDEX('Medical Examinations'!$N:$N,MATCH($A1908,'Medical Examinations'!$A:$A,0)),"Not Found")</f>
        <v>Prediabetic</v>
      </c>
      <c r="L1908" s="12">
        <f>IFERROR(INDEX('Hospitalisation Details'!$V:$V,MATCH($A1908,'Hospitalisation Details'!$A:$A,0)),"Not Found")</f>
        <v>0</v>
      </c>
      <c r="M1908" s="13">
        <f>IFERROR(INDEX('Hospitalisation Details'!$F:$F,MATCH($A1908,'Hospitalisation Details'!$A:$A,0)),"Not Found")</f>
        <v>3947.41</v>
      </c>
      <c r="N1908" s="6">
        <f>IFERROR(INDEX('Hospitalisation Details'!$S:$S,MATCH($A1908,'Hospitalisation Details'!$A:$A,0)),"Not Found")</f>
        <v>34284</v>
      </c>
      <c r="O1908" s="6">
        <f>IFERROR(INDEX('Hospitalisation Details'!$T:$T,MATCH($A1908,'Hospitalisation Details'!$A:$A,0)),"Not Found")</f>
        <v>29</v>
      </c>
      <c r="P1908" s="6">
        <f>IFERROR(INDEX('Hospitalisation Details'!$U:$U,MATCH($A1908,'Hospitalisation Details'!$A:$A,0)),"Not Found")</f>
        <v>0</v>
      </c>
      <c r="Q1908" s="6">
        <f>IFERROR(INDEX('Hospitalisation Details'!$W:$W,MATCH($A1908,'Hospitalisation Details'!$A:$A,0)),"Not Found")</f>
        <v>0</v>
      </c>
    </row>
    <row r="1909" spans="1:17" ht="15" customHeight="1" x14ac:dyDescent="0.3">
      <c r="A1909" s="6" t="str">
        <f>'Customer Names'!A1909</f>
        <v>Id1908</v>
      </c>
      <c r="B1909" s="6" t="str">
        <f>IFERROR(INDEX('Customer Names'!$D:$D,MATCH($A1909,'Customer Names'!$A:$A,0)),"Not Found")</f>
        <v>Donna</v>
      </c>
      <c r="C1909" s="6">
        <f>IFERROR(INDEX('Medical Examinations'!$B:$B,MATCH($A1909,'Medical Examinations'!$A:$A,0)),"Not Found")</f>
        <v>31.16</v>
      </c>
      <c r="D1909" s="6">
        <f>IFERROR(INDEX('Medical Examinations'!$C:$C,MATCH($A1909,'Medical Examinations'!$A:$A,0)),"Not Found")</f>
        <v>4.49</v>
      </c>
      <c r="E1909" s="6" t="str">
        <f>IFERROR(INDEX('Medical Examinations'!$I:$I,MATCH($A1909,'Medical Examinations'!$A:$A,0)),"Not Found")</f>
        <v>No</v>
      </c>
      <c r="F1909" s="6" t="str">
        <f>IFERROR(INDEX('Medical Examinations'!$J:$J,MATCH($A1909,'Medical Examinations'!$A:$A,0)),"Not Found")</f>
        <v>No</v>
      </c>
      <c r="G1909" s="6" t="str">
        <f>IFERROR(INDEX('Medical Examinations'!$F:$F,MATCH($A1909,'Medical Examinations'!$A:$A,0)),"Not Found")</f>
        <v>Yes</v>
      </c>
      <c r="H1909" s="6">
        <f>IFERROR(INDEX('Medical Examinations'!$L:$L,MATCH($A1909,'Medical Examinations'!$A:$A,0)),"Not Found")</f>
        <v>1</v>
      </c>
      <c r="I1909" s="6" t="str">
        <f>IFERROR(INDEX('Medical Examinations'!$K:$K,MATCH($A1909,'Medical Examinations'!$A:$A,0)),"Not Found")</f>
        <v>No</v>
      </c>
      <c r="J1909" s="6" t="str">
        <f>IFERROR(INDEX('Medical Examinations'!$M:$M,MATCH($A1909,'Medical Examinations'!$A:$A,0)),"Not Found")</f>
        <v>Obesity</v>
      </c>
      <c r="K1909" s="6" t="str">
        <f>IFERROR(INDEX('Medical Examinations'!$N:$N,MATCH($A1909,'Medical Examinations'!$A:$A,0)),"Not Found")</f>
        <v>Normal</v>
      </c>
      <c r="L1909" s="12">
        <f>IFERROR(INDEX('Hospitalisation Details'!$V:$V,MATCH($A1909,'Hospitalisation Details'!$A:$A,0)),"Not Found")</f>
        <v>0</v>
      </c>
      <c r="M1909" s="13">
        <f>IFERROR(INDEX('Hospitalisation Details'!$F:$F,MATCH($A1909,'Hospitalisation Details'!$A:$A,0)),"Not Found")</f>
        <v>3943.6</v>
      </c>
      <c r="N1909" s="6">
        <f>IFERROR(INDEX('Hospitalisation Details'!$S:$S,MATCH($A1909,'Hospitalisation Details'!$A:$A,0)),"Not Found")</f>
        <v>34241</v>
      </c>
      <c r="O1909" s="6">
        <f>IFERROR(INDEX('Hospitalisation Details'!$T:$T,MATCH($A1909,'Hospitalisation Details'!$A:$A,0)),"Not Found")</f>
        <v>29</v>
      </c>
      <c r="P1909" s="6">
        <f>IFERROR(INDEX('Hospitalisation Details'!$U:$U,MATCH($A1909,'Hospitalisation Details'!$A:$A,0)),"Not Found")</f>
        <v>0</v>
      </c>
      <c r="Q1909" s="6">
        <f>IFERROR(INDEX('Hospitalisation Details'!$W:$W,MATCH($A1909,'Hospitalisation Details'!$A:$A,0)),"Not Found")</f>
        <v>0</v>
      </c>
    </row>
    <row r="1910" spans="1:17" ht="15" customHeight="1" x14ac:dyDescent="0.3">
      <c r="A1910" s="6" t="str">
        <f>'Customer Names'!A1910</f>
        <v>Id1909</v>
      </c>
      <c r="B1910" s="6" t="str">
        <f>IFERROR(INDEX('Customer Names'!$D:$D,MATCH($A1910,'Customer Names'!$A:$A,0)),"Not Found")</f>
        <v>Rod</v>
      </c>
      <c r="C1910" s="6">
        <f>IFERROR(INDEX('Medical Examinations'!$B:$B,MATCH($A1910,'Medical Examinations'!$A:$A,0)),"Not Found")</f>
        <v>34.21</v>
      </c>
      <c r="D1910" s="6">
        <f>IFERROR(INDEX('Medical Examinations'!$C:$C,MATCH($A1910,'Medical Examinations'!$A:$A,0)),"Not Found")</f>
        <v>4.4800000000000004</v>
      </c>
      <c r="E1910" s="6" t="str">
        <f>IFERROR(INDEX('Medical Examinations'!$I:$I,MATCH($A1910,'Medical Examinations'!$A:$A,0)),"Not Found")</f>
        <v>Yes</v>
      </c>
      <c r="F1910" s="6" t="str">
        <f>IFERROR(INDEX('Medical Examinations'!$J:$J,MATCH($A1910,'Medical Examinations'!$A:$A,0)),"Not Found")</f>
        <v>No</v>
      </c>
      <c r="G1910" s="6" t="str">
        <f>IFERROR(INDEX('Medical Examinations'!$F:$F,MATCH($A1910,'Medical Examinations'!$A:$A,0)),"Not Found")</f>
        <v>No</v>
      </c>
      <c r="H1910" s="6">
        <f>IFERROR(INDEX('Medical Examinations'!$L:$L,MATCH($A1910,'Medical Examinations'!$A:$A,0)),"Not Found")</f>
        <v>1</v>
      </c>
      <c r="I1910" s="6" t="str">
        <f>IFERROR(INDEX('Medical Examinations'!$K:$K,MATCH($A1910,'Medical Examinations'!$A:$A,0)),"Not Found")</f>
        <v>No</v>
      </c>
      <c r="J1910" s="6" t="str">
        <f>IFERROR(INDEX('Medical Examinations'!$M:$M,MATCH($A1910,'Medical Examinations'!$A:$A,0)),"Not Found")</f>
        <v>Obesity</v>
      </c>
      <c r="K1910" s="6" t="str">
        <f>IFERROR(INDEX('Medical Examinations'!$N:$N,MATCH($A1910,'Medical Examinations'!$A:$A,0)),"Not Found")</f>
        <v>Normal</v>
      </c>
      <c r="L1910" s="12">
        <f>IFERROR(INDEX('Hospitalisation Details'!$V:$V,MATCH($A1910,'Hospitalisation Details'!$A:$A,0)),"Not Found")</f>
        <v>0</v>
      </c>
      <c r="M1910" s="13">
        <f>IFERROR(INDEX('Hospitalisation Details'!$F:$F,MATCH($A1910,'Hospitalisation Details'!$A:$A,0)),"Not Found")</f>
        <v>3935.18</v>
      </c>
      <c r="N1910" s="6">
        <f>IFERROR(INDEX('Hospitalisation Details'!$S:$S,MATCH($A1910,'Hospitalisation Details'!$A:$A,0)),"Not Found")</f>
        <v>32440</v>
      </c>
      <c r="O1910" s="6">
        <f>IFERROR(INDEX('Hospitalisation Details'!$T:$T,MATCH($A1910,'Hospitalisation Details'!$A:$A,0)),"Not Found")</f>
        <v>34</v>
      </c>
      <c r="P1910" s="6">
        <f>IFERROR(INDEX('Hospitalisation Details'!$U:$U,MATCH($A1910,'Hospitalisation Details'!$A:$A,0)),"Not Found")</f>
        <v>0</v>
      </c>
      <c r="Q1910" s="6">
        <f>IFERROR(INDEX('Hospitalisation Details'!$W:$W,MATCH($A1910,'Hospitalisation Details'!$A:$A,0)),"Not Found")</f>
        <v>0</v>
      </c>
    </row>
    <row r="1911" spans="1:17" ht="15" customHeight="1" x14ac:dyDescent="0.3">
      <c r="A1911" s="6" t="str">
        <f>'Customer Names'!A1911</f>
        <v>Id1910</v>
      </c>
      <c r="B1911" s="6" t="str">
        <f>IFERROR(INDEX('Customer Names'!$D:$D,MATCH($A1911,'Customer Names'!$A:$A,0)),"Not Found")</f>
        <v>Joe</v>
      </c>
      <c r="C1911" s="6">
        <f>IFERROR(INDEX('Medical Examinations'!$B:$B,MATCH($A1911,'Medical Examinations'!$A:$A,0)),"Not Found")</f>
        <v>34.86</v>
      </c>
      <c r="D1911" s="6">
        <f>IFERROR(INDEX('Medical Examinations'!$C:$C,MATCH($A1911,'Medical Examinations'!$A:$A,0)),"Not Found")</f>
        <v>10.97</v>
      </c>
      <c r="E1911" s="6" t="str">
        <f>IFERROR(INDEX('Medical Examinations'!$I:$I,MATCH($A1911,'Medical Examinations'!$A:$A,0)),"Not Found")</f>
        <v>No</v>
      </c>
      <c r="F1911" s="6" t="str">
        <f>IFERROR(INDEX('Medical Examinations'!$J:$J,MATCH($A1911,'Medical Examinations'!$A:$A,0)),"Not Found")</f>
        <v>No</v>
      </c>
      <c r="G1911" s="6" t="str">
        <f>IFERROR(INDEX('Medical Examinations'!$F:$F,MATCH($A1911,'Medical Examinations'!$A:$A,0)),"Not Found")</f>
        <v>No</v>
      </c>
      <c r="H1911" s="6">
        <f>IFERROR(INDEX('Medical Examinations'!$L:$L,MATCH($A1911,'Medical Examinations'!$A:$A,0)),"Not Found")</f>
        <v>0</v>
      </c>
      <c r="I1911" s="6" t="str">
        <f>IFERROR(INDEX('Medical Examinations'!$K:$K,MATCH($A1911,'Medical Examinations'!$A:$A,0)),"Not Found")</f>
        <v>No</v>
      </c>
      <c r="J1911" s="6" t="str">
        <f>IFERROR(INDEX('Medical Examinations'!$M:$M,MATCH($A1911,'Medical Examinations'!$A:$A,0)),"Not Found")</f>
        <v>Obesity</v>
      </c>
      <c r="K1911" s="6" t="str">
        <f>IFERROR(INDEX('Medical Examinations'!$N:$N,MATCH($A1911,'Medical Examinations'!$A:$A,0)),"Not Found")</f>
        <v>Diabetic</v>
      </c>
      <c r="L1911" s="12">
        <f>IFERROR(INDEX('Hospitalisation Details'!$V:$V,MATCH($A1911,'Hospitalisation Details'!$A:$A,0)),"Not Found")</f>
        <v>0</v>
      </c>
      <c r="M1911" s="13">
        <f>IFERROR(INDEX('Hospitalisation Details'!$F:$F,MATCH($A1911,'Hospitalisation Details'!$A:$A,0)),"Not Found")</f>
        <v>3931.51</v>
      </c>
      <c r="N1911" s="6">
        <f>IFERROR(INDEX('Hospitalisation Details'!$S:$S,MATCH($A1911,'Hospitalisation Details'!$A:$A,0)),"Not Found")</f>
        <v>37422</v>
      </c>
      <c r="O1911" s="6">
        <f>IFERROR(INDEX('Hospitalisation Details'!$T:$T,MATCH($A1911,'Hospitalisation Details'!$A:$A,0)),"Not Found")</f>
        <v>20</v>
      </c>
      <c r="P1911" s="6">
        <f>IFERROR(INDEX('Hospitalisation Details'!$U:$U,MATCH($A1911,'Hospitalisation Details'!$A:$A,0)),"Not Found")</f>
        <v>0</v>
      </c>
      <c r="Q1911" s="6">
        <f>IFERROR(INDEX('Hospitalisation Details'!$W:$W,MATCH($A1911,'Hospitalisation Details'!$A:$A,0)),"Not Found")</f>
        <v>0</v>
      </c>
    </row>
    <row r="1912" spans="1:17" ht="15" customHeight="1" x14ac:dyDescent="0.3">
      <c r="A1912" s="6" t="str">
        <f>'Customer Names'!A1912</f>
        <v>Id1911</v>
      </c>
      <c r="B1912" s="6" t="str">
        <f>IFERROR(INDEX('Customer Names'!$D:$D,MATCH($A1912,'Customer Names'!$A:$A,0)),"Not Found")</f>
        <v>Kayleigh</v>
      </c>
      <c r="C1912" s="6">
        <f>IFERROR(INDEX('Medical Examinations'!$B:$B,MATCH($A1912,'Medical Examinations'!$A:$A,0)),"Not Found")</f>
        <v>34.58</v>
      </c>
      <c r="D1912" s="6">
        <f>IFERROR(INDEX('Medical Examinations'!$C:$C,MATCH($A1912,'Medical Examinations'!$A:$A,0)),"Not Found")</f>
        <v>5.14</v>
      </c>
      <c r="E1912" s="6" t="str">
        <f>IFERROR(INDEX('Medical Examinations'!$I:$I,MATCH($A1912,'Medical Examinations'!$A:$A,0)),"Not Found")</f>
        <v>No</v>
      </c>
      <c r="F1912" s="6" t="str">
        <f>IFERROR(INDEX('Medical Examinations'!$J:$J,MATCH($A1912,'Medical Examinations'!$A:$A,0)),"Not Found")</f>
        <v>Yes</v>
      </c>
      <c r="G1912" s="6" t="str">
        <f>IFERROR(INDEX('Medical Examinations'!$F:$F,MATCH($A1912,'Medical Examinations'!$A:$A,0)),"Not Found")</f>
        <v>No</v>
      </c>
      <c r="H1912" s="6">
        <f>IFERROR(INDEX('Medical Examinations'!$L:$L,MATCH($A1912,'Medical Examinations'!$A:$A,0)),"Not Found")</f>
        <v>2</v>
      </c>
      <c r="I1912" s="6" t="str">
        <f>IFERROR(INDEX('Medical Examinations'!$K:$K,MATCH($A1912,'Medical Examinations'!$A:$A,0)),"Not Found")</f>
        <v>No</v>
      </c>
      <c r="J1912" s="6" t="str">
        <f>IFERROR(INDEX('Medical Examinations'!$M:$M,MATCH($A1912,'Medical Examinations'!$A:$A,0)),"Not Found")</f>
        <v>Obesity</v>
      </c>
      <c r="K1912" s="6" t="str">
        <f>IFERROR(INDEX('Medical Examinations'!$N:$N,MATCH($A1912,'Medical Examinations'!$A:$A,0)),"Not Found")</f>
        <v>Normal</v>
      </c>
      <c r="L1912" s="12">
        <f>IFERROR(INDEX('Hospitalisation Details'!$V:$V,MATCH($A1912,'Hospitalisation Details'!$A:$A,0)),"Not Found")</f>
        <v>0</v>
      </c>
      <c r="M1912" s="13">
        <f>IFERROR(INDEX('Hospitalisation Details'!$F:$F,MATCH($A1912,'Hospitalisation Details'!$A:$A,0)),"Not Found")</f>
        <v>3925.76</v>
      </c>
      <c r="N1912" s="6">
        <f>IFERROR(INDEX('Hospitalisation Details'!$S:$S,MATCH($A1912,'Hospitalisation Details'!$A:$A,0)),"Not Found")</f>
        <v>36717</v>
      </c>
      <c r="O1912" s="6">
        <f>IFERROR(INDEX('Hospitalisation Details'!$T:$T,MATCH($A1912,'Hospitalisation Details'!$A:$A,0)),"Not Found")</f>
        <v>22</v>
      </c>
      <c r="P1912" s="6">
        <f>IFERROR(INDEX('Hospitalisation Details'!$U:$U,MATCH($A1912,'Hospitalisation Details'!$A:$A,0)),"Not Found")</f>
        <v>0</v>
      </c>
      <c r="Q1912" s="6">
        <f>IFERROR(INDEX('Hospitalisation Details'!$W:$W,MATCH($A1912,'Hospitalisation Details'!$A:$A,0)),"Not Found")</f>
        <v>0</v>
      </c>
    </row>
    <row r="1913" spans="1:17" ht="15" customHeight="1" x14ac:dyDescent="0.3">
      <c r="A1913" s="6" t="str">
        <f>'Customer Names'!A1913</f>
        <v>Id1912</v>
      </c>
      <c r="B1913" s="6" t="str">
        <f>IFERROR(INDEX('Customer Names'!$D:$D,MATCH($A1913,'Customer Names'!$A:$A,0)),"Not Found")</f>
        <v>Lorcan A.</v>
      </c>
      <c r="C1913" s="6">
        <f>IFERROR(INDEX('Medical Examinations'!$B:$B,MATCH($A1913,'Medical Examinations'!$A:$A,0)),"Not Found")</f>
        <v>17.940000000000001</v>
      </c>
      <c r="D1913" s="6">
        <f>IFERROR(INDEX('Medical Examinations'!$C:$C,MATCH($A1913,'Medical Examinations'!$A:$A,0)),"Not Found")</f>
        <v>5.17</v>
      </c>
      <c r="E1913" s="6" t="str">
        <f>IFERROR(INDEX('Medical Examinations'!$I:$I,MATCH($A1913,'Medical Examinations'!$A:$A,0)),"Not Found")</f>
        <v>Yes</v>
      </c>
      <c r="F1913" s="6" t="str">
        <f>IFERROR(INDEX('Medical Examinations'!$J:$J,MATCH($A1913,'Medical Examinations'!$A:$A,0)),"Not Found")</f>
        <v>No</v>
      </c>
      <c r="G1913" s="6" t="str">
        <f>IFERROR(INDEX('Medical Examinations'!$F:$F,MATCH($A1913,'Medical Examinations'!$A:$A,0)),"Not Found")</f>
        <v>No</v>
      </c>
      <c r="H1913" s="6">
        <f>IFERROR(INDEX('Medical Examinations'!$L:$L,MATCH($A1913,'Medical Examinations'!$A:$A,0)),"Not Found")</f>
        <v>0</v>
      </c>
      <c r="I1913" s="6" t="str">
        <f>IFERROR(INDEX('Medical Examinations'!$K:$K,MATCH($A1913,'Medical Examinations'!$A:$A,0)),"Not Found")</f>
        <v>No</v>
      </c>
      <c r="J1913" s="6" t="str">
        <f>IFERROR(INDEX('Medical Examinations'!$M:$M,MATCH($A1913,'Medical Examinations'!$A:$A,0)),"Not Found")</f>
        <v>Underweight</v>
      </c>
      <c r="K1913" s="6" t="str">
        <f>IFERROR(INDEX('Medical Examinations'!$N:$N,MATCH($A1913,'Medical Examinations'!$A:$A,0)),"Not Found")</f>
        <v>Normal</v>
      </c>
      <c r="L1913" s="12">
        <f>IFERROR(INDEX('Hospitalisation Details'!$V:$V,MATCH($A1913,'Hospitalisation Details'!$A:$A,0)),"Not Found")</f>
        <v>0</v>
      </c>
      <c r="M1913" s="13">
        <f>IFERROR(INDEX('Hospitalisation Details'!$F:$F,MATCH($A1913,'Hospitalisation Details'!$A:$A,0)),"Not Found")</f>
        <v>3910.44</v>
      </c>
      <c r="N1913" s="6">
        <f>IFERROR(INDEX('Hospitalisation Details'!$S:$S,MATCH($A1913,'Hospitalisation Details'!$A:$A,0)),"Not Found")</f>
        <v>31233</v>
      </c>
      <c r="O1913" s="6">
        <f>IFERROR(INDEX('Hospitalisation Details'!$T:$T,MATCH($A1913,'Hospitalisation Details'!$A:$A,0)),"Not Found")</f>
        <v>37</v>
      </c>
      <c r="P1913" s="6">
        <f>IFERROR(INDEX('Hospitalisation Details'!$U:$U,MATCH($A1913,'Hospitalisation Details'!$A:$A,0)),"Not Found")</f>
        <v>0</v>
      </c>
      <c r="Q1913" s="6">
        <f>IFERROR(INDEX('Hospitalisation Details'!$W:$W,MATCH($A1913,'Hospitalisation Details'!$A:$A,0)),"Not Found")</f>
        <v>0</v>
      </c>
    </row>
    <row r="1914" spans="1:17" ht="15" customHeight="1" x14ac:dyDescent="0.3">
      <c r="A1914" s="6" t="str">
        <f>'Customer Names'!A1914</f>
        <v>Id1913</v>
      </c>
      <c r="B1914" s="6" t="str">
        <f>IFERROR(INDEX('Customer Names'!$D:$D,MATCH($A1914,'Customer Names'!$A:$A,0)),"Not Found")</f>
        <v>Billy</v>
      </c>
      <c r="C1914" s="6">
        <f>IFERROR(INDEX('Medical Examinations'!$B:$B,MATCH($A1914,'Medical Examinations'!$A:$A,0)),"Not Found")</f>
        <v>26.8</v>
      </c>
      <c r="D1914" s="6">
        <f>IFERROR(INDEX('Medical Examinations'!$C:$C,MATCH($A1914,'Medical Examinations'!$A:$A,0)),"Not Found")</f>
        <v>6.18</v>
      </c>
      <c r="E1914" s="6" t="str">
        <f>IFERROR(INDEX('Medical Examinations'!$I:$I,MATCH($A1914,'Medical Examinations'!$A:$A,0)),"Not Found")</f>
        <v>Yes</v>
      </c>
      <c r="F1914" s="6" t="str">
        <f>IFERROR(INDEX('Medical Examinations'!$J:$J,MATCH($A1914,'Medical Examinations'!$A:$A,0)),"Not Found")</f>
        <v>No</v>
      </c>
      <c r="G1914" s="6" t="str">
        <f>IFERROR(INDEX('Medical Examinations'!$F:$F,MATCH($A1914,'Medical Examinations'!$A:$A,0)),"Not Found")</f>
        <v>Yes</v>
      </c>
      <c r="H1914" s="6">
        <f>IFERROR(INDEX('Medical Examinations'!$L:$L,MATCH($A1914,'Medical Examinations'!$A:$A,0)),"Not Found")</f>
        <v>1</v>
      </c>
      <c r="I1914" s="6" t="str">
        <f>IFERROR(INDEX('Medical Examinations'!$K:$K,MATCH($A1914,'Medical Examinations'!$A:$A,0)),"Not Found")</f>
        <v>No</v>
      </c>
      <c r="J1914" s="6" t="str">
        <f>IFERROR(INDEX('Medical Examinations'!$M:$M,MATCH($A1914,'Medical Examinations'!$A:$A,0)),"Not Found")</f>
        <v>Overweight</v>
      </c>
      <c r="K1914" s="6" t="str">
        <f>IFERROR(INDEX('Medical Examinations'!$N:$N,MATCH($A1914,'Medical Examinations'!$A:$A,0)),"Not Found")</f>
        <v>Prediabetic</v>
      </c>
      <c r="L1914" s="12">
        <f>IFERROR(INDEX('Hospitalisation Details'!$V:$V,MATCH($A1914,'Hospitalisation Details'!$A:$A,0)),"Not Found")</f>
        <v>0</v>
      </c>
      <c r="M1914" s="13">
        <f>IFERROR(INDEX('Hospitalisation Details'!$F:$F,MATCH($A1914,'Hospitalisation Details'!$A:$A,0)),"Not Found")</f>
        <v>3906.13</v>
      </c>
      <c r="N1914" s="6">
        <f>IFERROR(INDEX('Hospitalisation Details'!$S:$S,MATCH($A1914,'Hospitalisation Details'!$A:$A,0)),"Not Found")</f>
        <v>35758</v>
      </c>
      <c r="O1914" s="6">
        <f>IFERROR(INDEX('Hospitalisation Details'!$T:$T,MATCH($A1914,'Hospitalisation Details'!$A:$A,0)),"Not Found")</f>
        <v>25</v>
      </c>
      <c r="P1914" s="6">
        <f>IFERROR(INDEX('Hospitalisation Details'!$U:$U,MATCH($A1914,'Hospitalisation Details'!$A:$A,0)),"Not Found")</f>
        <v>0</v>
      </c>
      <c r="Q1914" s="6">
        <f>IFERROR(INDEX('Hospitalisation Details'!$W:$W,MATCH($A1914,'Hospitalisation Details'!$A:$A,0)),"Not Found")</f>
        <v>0</v>
      </c>
    </row>
    <row r="1915" spans="1:17" ht="15" customHeight="1" x14ac:dyDescent="0.3">
      <c r="A1915" s="6" t="str">
        <f>'Customer Names'!A1915</f>
        <v>Id1914</v>
      </c>
      <c r="B1915" s="6" t="str">
        <f>IFERROR(INDEX('Customer Names'!$D:$D,MATCH($A1915,'Customer Names'!$A:$A,0)),"Not Found")</f>
        <v>Paul M.</v>
      </c>
      <c r="C1915" s="6">
        <f>IFERROR(INDEX('Medical Examinations'!$B:$B,MATCH($A1915,'Medical Examinations'!$A:$A,0)),"Not Found")</f>
        <v>17.690000000000001</v>
      </c>
      <c r="D1915" s="6">
        <f>IFERROR(INDEX('Medical Examinations'!$C:$C,MATCH($A1915,'Medical Examinations'!$A:$A,0)),"Not Found")</f>
        <v>9.07</v>
      </c>
      <c r="E1915" s="6" t="str">
        <f>IFERROR(INDEX('Medical Examinations'!$I:$I,MATCH($A1915,'Medical Examinations'!$A:$A,0)),"Not Found")</f>
        <v>Yes</v>
      </c>
      <c r="F1915" s="6" t="str">
        <f>IFERROR(INDEX('Medical Examinations'!$J:$J,MATCH($A1915,'Medical Examinations'!$A:$A,0)),"Not Found")</f>
        <v>No</v>
      </c>
      <c r="G1915" s="6" t="str">
        <f>IFERROR(INDEX('Medical Examinations'!$F:$F,MATCH($A1915,'Medical Examinations'!$A:$A,0)),"Not Found")</f>
        <v>No</v>
      </c>
      <c r="H1915" s="6">
        <f>IFERROR(INDEX('Medical Examinations'!$L:$L,MATCH($A1915,'Medical Examinations'!$A:$A,0)),"Not Found")</f>
        <v>0</v>
      </c>
      <c r="I1915" s="6" t="str">
        <f>IFERROR(INDEX('Medical Examinations'!$K:$K,MATCH($A1915,'Medical Examinations'!$A:$A,0)),"Not Found")</f>
        <v>No</v>
      </c>
      <c r="J1915" s="6" t="str">
        <f>IFERROR(INDEX('Medical Examinations'!$M:$M,MATCH($A1915,'Medical Examinations'!$A:$A,0)),"Not Found")</f>
        <v>Underweight</v>
      </c>
      <c r="K1915" s="6" t="str">
        <f>IFERROR(INDEX('Medical Examinations'!$N:$N,MATCH($A1915,'Medical Examinations'!$A:$A,0)),"Not Found")</f>
        <v>Diabetic</v>
      </c>
      <c r="L1915" s="12">
        <f>IFERROR(INDEX('Hospitalisation Details'!$V:$V,MATCH($A1915,'Hospitalisation Details'!$A:$A,0)),"Not Found")</f>
        <v>0</v>
      </c>
      <c r="M1915" s="13">
        <f>IFERROR(INDEX('Hospitalisation Details'!$F:$F,MATCH($A1915,'Hospitalisation Details'!$A:$A,0)),"Not Found")</f>
        <v>3902.07</v>
      </c>
      <c r="N1915" s="6">
        <f>IFERROR(INDEX('Hospitalisation Details'!$S:$S,MATCH($A1915,'Hospitalisation Details'!$A:$A,0)),"Not Found")</f>
        <v>29825</v>
      </c>
      <c r="O1915" s="6">
        <f>IFERROR(INDEX('Hospitalisation Details'!$T:$T,MATCH($A1915,'Hospitalisation Details'!$A:$A,0)),"Not Found")</f>
        <v>41</v>
      </c>
      <c r="P1915" s="6">
        <f>IFERROR(INDEX('Hospitalisation Details'!$U:$U,MATCH($A1915,'Hospitalisation Details'!$A:$A,0)),"Not Found")</f>
        <v>0</v>
      </c>
      <c r="Q1915" s="6">
        <f>IFERROR(INDEX('Hospitalisation Details'!$W:$W,MATCH($A1915,'Hospitalisation Details'!$A:$A,0)),"Not Found")</f>
        <v>0</v>
      </c>
    </row>
    <row r="1916" spans="1:17" ht="15" customHeight="1" x14ac:dyDescent="0.3">
      <c r="A1916" s="6" t="str">
        <f>'Customer Names'!A1916</f>
        <v>Id1915</v>
      </c>
      <c r="B1916" s="6" t="str">
        <f>IFERROR(INDEX('Customer Names'!$D:$D,MATCH($A1916,'Customer Names'!$A:$A,0)),"Not Found")</f>
        <v>Brenda M.</v>
      </c>
      <c r="C1916" s="6">
        <f>IFERROR(INDEX('Medical Examinations'!$B:$B,MATCH($A1916,'Medical Examinations'!$A:$A,0)),"Not Found")</f>
        <v>25.77</v>
      </c>
      <c r="D1916" s="6">
        <f>IFERROR(INDEX('Medical Examinations'!$C:$C,MATCH($A1916,'Medical Examinations'!$A:$A,0)),"Not Found")</f>
        <v>4.43</v>
      </c>
      <c r="E1916" s="6" t="str">
        <f>IFERROR(INDEX('Medical Examinations'!$I:$I,MATCH($A1916,'Medical Examinations'!$A:$A,0)),"Not Found")</f>
        <v>No</v>
      </c>
      <c r="F1916" s="6" t="str">
        <f>IFERROR(INDEX('Medical Examinations'!$J:$J,MATCH($A1916,'Medical Examinations'!$A:$A,0)),"Not Found")</f>
        <v>No</v>
      </c>
      <c r="G1916" s="6" t="str">
        <f>IFERROR(INDEX('Medical Examinations'!$F:$F,MATCH($A1916,'Medical Examinations'!$A:$A,0)),"Not Found")</f>
        <v>Yes</v>
      </c>
      <c r="H1916" s="6">
        <f>IFERROR(INDEX('Medical Examinations'!$L:$L,MATCH($A1916,'Medical Examinations'!$A:$A,0)),"Not Found")</f>
        <v>1</v>
      </c>
      <c r="I1916" s="6" t="str">
        <f>IFERROR(INDEX('Medical Examinations'!$K:$K,MATCH($A1916,'Medical Examinations'!$A:$A,0)),"Not Found")</f>
        <v>No</v>
      </c>
      <c r="J1916" s="6" t="str">
        <f>IFERROR(INDEX('Medical Examinations'!$M:$M,MATCH($A1916,'Medical Examinations'!$A:$A,0)),"Not Found")</f>
        <v>Overweight</v>
      </c>
      <c r="K1916" s="6" t="str">
        <f>IFERROR(INDEX('Medical Examinations'!$N:$N,MATCH($A1916,'Medical Examinations'!$A:$A,0)),"Not Found")</f>
        <v>Normal</v>
      </c>
      <c r="L1916" s="12">
        <f>IFERROR(INDEX('Hospitalisation Details'!$V:$V,MATCH($A1916,'Hospitalisation Details'!$A:$A,0)),"Not Found")</f>
        <v>0</v>
      </c>
      <c r="M1916" s="13">
        <f>IFERROR(INDEX('Hospitalisation Details'!$F:$F,MATCH($A1916,'Hospitalisation Details'!$A:$A,0)),"Not Found")</f>
        <v>3898.35</v>
      </c>
      <c r="N1916" s="6">
        <f>IFERROR(INDEX('Hospitalisation Details'!$S:$S,MATCH($A1916,'Hospitalisation Details'!$A:$A,0)),"Not Found")</f>
        <v>34226</v>
      </c>
      <c r="O1916" s="6">
        <f>IFERROR(INDEX('Hospitalisation Details'!$T:$T,MATCH($A1916,'Hospitalisation Details'!$A:$A,0)),"Not Found")</f>
        <v>29</v>
      </c>
      <c r="P1916" s="6">
        <f>IFERROR(INDEX('Hospitalisation Details'!$U:$U,MATCH($A1916,'Hospitalisation Details'!$A:$A,0)),"Not Found")</f>
        <v>0</v>
      </c>
      <c r="Q1916" s="6">
        <f>IFERROR(INDEX('Hospitalisation Details'!$W:$W,MATCH($A1916,'Hospitalisation Details'!$A:$A,0)),"Not Found")</f>
        <v>0</v>
      </c>
    </row>
    <row r="1917" spans="1:17" ht="15" customHeight="1" x14ac:dyDescent="0.3">
      <c r="A1917" s="6" t="str">
        <f>'Customer Names'!A1917</f>
        <v>Id1916</v>
      </c>
      <c r="B1917" s="6" t="str">
        <f>IFERROR(INDEX('Customer Names'!$D:$D,MATCH($A1917,'Customer Names'!$A:$A,0)),"Not Found")</f>
        <v>Jeff H</v>
      </c>
      <c r="C1917" s="6">
        <f>IFERROR(INDEX('Medical Examinations'!$B:$B,MATCH($A1917,'Medical Examinations'!$A:$A,0)),"Not Found")</f>
        <v>34.46</v>
      </c>
      <c r="D1917" s="6">
        <f>IFERROR(INDEX('Medical Examinations'!$C:$C,MATCH($A1917,'Medical Examinations'!$A:$A,0)),"Not Found")</f>
        <v>4.17</v>
      </c>
      <c r="E1917" s="6" t="str">
        <f>IFERROR(INDEX('Medical Examinations'!$I:$I,MATCH($A1917,'Medical Examinations'!$A:$A,0)),"Not Found")</f>
        <v>No</v>
      </c>
      <c r="F1917" s="6" t="str">
        <f>IFERROR(INDEX('Medical Examinations'!$J:$J,MATCH($A1917,'Medical Examinations'!$A:$A,0)),"Not Found")</f>
        <v>Yes</v>
      </c>
      <c r="G1917" s="6" t="str">
        <f>IFERROR(INDEX('Medical Examinations'!$F:$F,MATCH($A1917,'Medical Examinations'!$A:$A,0)),"Not Found")</f>
        <v>No</v>
      </c>
      <c r="H1917" s="6">
        <f>IFERROR(INDEX('Medical Examinations'!$L:$L,MATCH($A1917,'Medical Examinations'!$A:$A,0)),"Not Found")</f>
        <v>1</v>
      </c>
      <c r="I1917" s="6" t="str">
        <f>IFERROR(INDEX('Medical Examinations'!$K:$K,MATCH($A1917,'Medical Examinations'!$A:$A,0)),"Not Found")</f>
        <v>No</v>
      </c>
      <c r="J1917" s="6" t="str">
        <f>IFERROR(INDEX('Medical Examinations'!$M:$M,MATCH($A1917,'Medical Examinations'!$A:$A,0)),"Not Found")</f>
        <v>Obesity</v>
      </c>
      <c r="K1917" s="6" t="str">
        <f>IFERROR(INDEX('Medical Examinations'!$N:$N,MATCH($A1917,'Medical Examinations'!$A:$A,0)),"Not Found")</f>
        <v>Normal</v>
      </c>
      <c r="L1917" s="12">
        <f>IFERROR(INDEX('Hospitalisation Details'!$V:$V,MATCH($A1917,'Hospitalisation Details'!$A:$A,0)),"Not Found")</f>
        <v>0</v>
      </c>
      <c r="M1917" s="13">
        <f>IFERROR(INDEX('Hospitalisation Details'!$F:$F,MATCH($A1917,'Hospitalisation Details'!$A:$A,0)),"Not Found")</f>
        <v>3889.2</v>
      </c>
      <c r="N1917" s="6">
        <f>IFERROR(INDEX('Hospitalisation Details'!$S:$S,MATCH($A1917,'Hospitalisation Details'!$A:$A,0)),"Not Found")</f>
        <v>38181</v>
      </c>
      <c r="O1917" s="6">
        <f>IFERROR(INDEX('Hospitalisation Details'!$T:$T,MATCH($A1917,'Hospitalisation Details'!$A:$A,0)),"Not Found")</f>
        <v>18</v>
      </c>
      <c r="P1917" s="6">
        <f>IFERROR(INDEX('Hospitalisation Details'!$U:$U,MATCH($A1917,'Hospitalisation Details'!$A:$A,0)),"Not Found")</f>
        <v>0</v>
      </c>
      <c r="Q1917" s="6">
        <f>IFERROR(INDEX('Hospitalisation Details'!$W:$W,MATCH($A1917,'Hospitalisation Details'!$A:$A,0)),"Not Found")</f>
        <v>0</v>
      </c>
    </row>
    <row r="1918" spans="1:17" ht="15" customHeight="1" x14ac:dyDescent="0.3">
      <c r="A1918" s="6" t="str">
        <f>'Customer Names'!A1918</f>
        <v>Id1917</v>
      </c>
      <c r="B1918" s="6" t="str">
        <f>IFERROR(INDEX('Customer Names'!$D:$D,MATCH($A1918,'Customer Names'!$A:$A,0)),"Not Found")</f>
        <v>Michael</v>
      </c>
      <c r="C1918" s="6">
        <f>IFERROR(INDEX('Medical Examinations'!$B:$B,MATCH($A1918,'Medical Examinations'!$A:$A,0)),"Not Found")</f>
        <v>30.875</v>
      </c>
      <c r="D1918" s="6">
        <f>IFERROR(INDEX('Medical Examinations'!$C:$C,MATCH($A1918,'Medical Examinations'!$A:$A,0)),"Not Found")</f>
        <v>4.95</v>
      </c>
      <c r="E1918" s="6" t="str">
        <f>IFERROR(INDEX('Medical Examinations'!$I:$I,MATCH($A1918,'Medical Examinations'!$A:$A,0)),"Not Found")</f>
        <v>Yes</v>
      </c>
      <c r="F1918" s="6" t="str">
        <f>IFERROR(INDEX('Medical Examinations'!$J:$J,MATCH($A1918,'Medical Examinations'!$A:$A,0)),"Not Found")</f>
        <v>No</v>
      </c>
      <c r="G1918" s="6" t="str">
        <f>IFERROR(INDEX('Medical Examinations'!$F:$F,MATCH($A1918,'Medical Examinations'!$A:$A,0)),"Not Found")</f>
        <v>No</v>
      </c>
      <c r="H1918" s="6">
        <f>IFERROR(INDEX('Medical Examinations'!$L:$L,MATCH($A1918,'Medical Examinations'!$A:$A,0)),"Not Found")</f>
        <v>0</v>
      </c>
      <c r="I1918" s="6" t="str">
        <f>IFERROR(INDEX('Medical Examinations'!$K:$K,MATCH($A1918,'Medical Examinations'!$A:$A,0)),"Not Found")</f>
        <v>No</v>
      </c>
      <c r="J1918" s="6" t="str">
        <f>IFERROR(INDEX('Medical Examinations'!$M:$M,MATCH($A1918,'Medical Examinations'!$A:$A,0)),"Not Found")</f>
        <v>Obesity</v>
      </c>
      <c r="K1918" s="6" t="str">
        <f>IFERROR(INDEX('Medical Examinations'!$N:$N,MATCH($A1918,'Medical Examinations'!$A:$A,0)),"Not Found")</f>
        <v>Normal</v>
      </c>
      <c r="L1918" s="12">
        <f>IFERROR(INDEX('Hospitalisation Details'!$V:$V,MATCH($A1918,'Hospitalisation Details'!$A:$A,0)),"Not Found")</f>
        <v>0</v>
      </c>
      <c r="M1918" s="13">
        <f>IFERROR(INDEX('Hospitalisation Details'!$F:$F,MATCH($A1918,'Hospitalisation Details'!$A:$A,0)),"Not Found")</f>
        <v>3877.3</v>
      </c>
      <c r="N1918" s="6">
        <f>IFERROR(INDEX('Hospitalisation Details'!$S:$S,MATCH($A1918,'Hospitalisation Details'!$A:$A,0)),"Not Found")</f>
        <v>35361</v>
      </c>
      <c r="O1918" s="6">
        <f>IFERROR(INDEX('Hospitalisation Details'!$T:$T,MATCH($A1918,'Hospitalisation Details'!$A:$A,0)),"Not Found")</f>
        <v>26</v>
      </c>
      <c r="P1918" s="6">
        <f>IFERROR(INDEX('Hospitalisation Details'!$U:$U,MATCH($A1918,'Hospitalisation Details'!$A:$A,0)),"Not Found")</f>
        <v>0</v>
      </c>
      <c r="Q1918" s="6">
        <f>IFERROR(INDEX('Hospitalisation Details'!$W:$W,MATCH($A1918,'Hospitalisation Details'!$A:$A,0)),"Not Found")</f>
        <v>0</v>
      </c>
    </row>
    <row r="1919" spans="1:17" ht="15" customHeight="1" x14ac:dyDescent="0.3">
      <c r="A1919" s="6" t="str">
        <f>'Customer Names'!A1919</f>
        <v>Id1918</v>
      </c>
      <c r="B1919" s="6" t="str">
        <f>IFERROR(INDEX('Customer Names'!$D:$D,MATCH($A1919,'Customer Names'!$A:$A,0)),"Not Found")</f>
        <v>Jan</v>
      </c>
      <c r="C1919" s="6">
        <f>IFERROR(INDEX('Medical Examinations'!$B:$B,MATCH($A1919,'Medical Examinations'!$A:$A,0)),"Not Found")</f>
        <v>39.49</v>
      </c>
      <c r="D1919" s="6">
        <f>IFERROR(INDEX('Medical Examinations'!$C:$C,MATCH($A1919,'Medical Examinations'!$A:$A,0)),"Not Found")</f>
        <v>5.13</v>
      </c>
      <c r="E1919" s="6" t="str">
        <f>IFERROR(INDEX('Medical Examinations'!$I:$I,MATCH($A1919,'Medical Examinations'!$A:$A,0)),"Not Found")</f>
        <v>No</v>
      </c>
      <c r="F1919" s="6" t="str">
        <f>IFERROR(INDEX('Medical Examinations'!$J:$J,MATCH($A1919,'Medical Examinations'!$A:$A,0)),"Not Found")</f>
        <v>No</v>
      </c>
      <c r="G1919" s="6" t="str">
        <f>IFERROR(INDEX('Medical Examinations'!$F:$F,MATCH($A1919,'Medical Examinations'!$A:$A,0)),"Not Found")</f>
        <v>No</v>
      </c>
      <c r="H1919" s="6">
        <f>IFERROR(INDEX('Medical Examinations'!$L:$L,MATCH($A1919,'Medical Examinations'!$A:$A,0)),"Not Found")</f>
        <v>0</v>
      </c>
      <c r="I1919" s="6" t="str">
        <f>IFERROR(INDEX('Medical Examinations'!$K:$K,MATCH($A1919,'Medical Examinations'!$A:$A,0)),"Not Found")</f>
        <v>No</v>
      </c>
      <c r="J1919" s="6" t="str">
        <f>IFERROR(INDEX('Medical Examinations'!$M:$M,MATCH($A1919,'Medical Examinations'!$A:$A,0)),"Not Found")</f>
        <v>Obesity</v>
      </c>
      <c r="K1919" s="6" t="str">
        <f>IFERROR(INDEX('Medical Examinations'!$N:$N,MATCH($A1919,'Medical Examinations'!$A:$A,0)),"Not Found")</f>
        <v>Normal</v>
      </c>
      <c r="L1919" s="12">
        <f>IFERROR(INDEX('Hospitalisation Details'!$V:$V,MATCH($A1919,'Hospitalisation Details'!$A:$A,0)),"Not Found")</f>
        <v>0</v>
      </c>
      <c r="M1919" s="13">
        <f>IFERROR(INDEX('Hospitalisation Details'!$F:$F,MATCH($A1919,'Hospitalisation Details'!$A:$A,0)),"Not Found")</f>
        <v>3875.73</v>
      </c>
      <c r="N1919" s="6">
        <f>IFERROR(INDEX('Hospitalisation Details'!$S:$S,MATCH($A1919,'Hospitalisation Details'!$A:$A,0)),"Not Found")</f>
        <v>33444</v>
      </c>
      <c r="O1919" s="6">
        <f>IFERROR(INDEX('Hospitalisation Details'!$T:$T,MATCH($A1919,'Hospitalisation Details'!$A:$A,0)),"Not Found")</f>
        <v>31</v>
      </c>
      <c r="P1919" s="6">
        <f>IFERROR(INDEX('Hospitalisation Details'!$U:$U,MATCH($A1919,'Hospitalisation Details'!$A:$A,0)),"Not Found")</f>
        <v>0</v>
      </c>
      <c r="Q1919" s="6">
        <f>IFERROR(INDEX('Hospitalisation Details'!$W:$W,MATCH($A1919,'Hospitalisation Details'!$A:$A,0)),"Not Found")</f>
        <v>0</v>
      </c>
    </row>
    <row r="1920" spans="1:17" ht="15" customHeight="1" x14ac:dyDescent="0.3">
      <c r="A1920" s="6" t="str">
        <f>'Customer Names'!A1920</f>
        <v>Id1919</v>
      </c>
      <c r="B1920" s="6" t="str">
        <f>IFERROR(INDEX('Customer Names'!$D:$D,MATCH($A1920,'Customer Names'!$A:$A,0)),"Not Found")</f>
        <v>Bernard</v>
      </c>
      <c r="C1920" s="6">
        <f>IFERROR(INDEX('Medical Examinations'!$B:$B,MATCH($A1920,'Medical Examinations'!$A:$A,0)),"Not Found")</f>
        <v>28.88</v>
      </c>
      <c r="D1920" s="6">
        <f>IFERROR(INDEX('Medical Examinations'!$C:$C,MATCH($A1920,'Medical Examinations'!$A:$A,0)),"Not Found")</f>
        <v>4.0999999999999996</v>
      </c>
      <c r="E1920" s="6" t="str">
        <f>IFERROR(INDEX('Medical Examinations'!$I:$I,MATCH($A1920,'Medical Examinations'!$A:$A,0)),"Not Found")</f>
        <v>No</v>
      </c>
      <c r="F1920" s="6" t="str">
        <f>IFERROR(INDEX('Medical Examinations'!$J:$J,MATCH($A1920,'Medical Examinations'!$A:$A,0)),"Not Found")</f>
        <v>No</v>
      </c>
      <c r="G1920" s="6" t="str">
        <f>IFERROR(INDEX('Medical Examinations'!$F:$F,MATCH($A1920,'Medical Examinations'!$A:$A,0)),"Not Found")</f>
        <v>No</v>
      </c>
      <c r="H1920" s="6">
        <f>IFERROR(INDEX('Medical Examinations'!$L:$L,MATCH($A1920,'Medical Examinations'!$A:$A,0)),"Not Found")</f>
        <v>0</v>
      </c>
      <c r="I1920" s="6" t="str">
        <f>IFERROR(INDEX('Medical Examinations'!$K:$K,MATCH($A1920,'Medical Examinations'!$A:$A,0)),"Not Found")</f>
        <v>No</v>
      </c>
      <c r="J1920" s="6" t="str">
        <f>IFERROR(INDEX('Medical Examinations'!$M:$M,MATCH($A1920,'Medical Examinations'!$A:$A,0)),"Not Found")</f>
        <v>Overweight</v>
      </c>
      <c r="K1920" s="6" t="str">
        <f>IFERROR(INDEX('Medical Examinations'!$N:$N,MATCH($A1920,'Medical Examinations'!$A:$A,0)),"Not Found")</f>
        <v>Normal</v>
      </c>
      <c r="L1920" s="12">
        <f>IFERROR(INDEX('Hospitalisation Details'!$V:$V,MATCH($A1920,'Hospitalisation Details'!$A:$A,0)),"Not Found")</f>
        <v>0</v>
      </c>
      <c r="M1920" s="13">
        <f>IFERROR(INDEX('Hospitalisation Details'!$F:$F,MATCH($A1920,'Hospitalisation Details'!$A:$A,0)),"Not Found")</f>
        <v>3866.86</v>
      </c>
      <c r="N1920" s="6">
        <f>IFERROR(INDEX('Hospitalisation Details'!$S:$S,MATCH($A1920,'Hospitalisation Details'!$A:$A,0)),"Not Found")</f>
        <v>33048</v>
      </c>
      <c r="O1920" s="6">
        <f>IFERROR(INDEX('Hospitalisation Details'!$T:$T,MATCH($A1920,'Hospitalisation Details'!$A:$A,0)),"Not Found")</f>
        <v>32</v>
      </c>
      <c r="P1920" s="6">
        <f>IFERROR(INDEX('Hospitalisation Details'!$U:$U,MATCH($A1920,'Hospitalisation Details'!$A:$A,0)),"Not Found")</f>
        <v>0</v>
      </c>
      <c r="Q1920" s="6">
        <f>IFERROR(INDEX('Hospitalisation Details'!$W:$W,MATCH($A1920,'Hospitalisation Details'!$A:$A,0)),"Not Found")</f>
        <v>0</v>
      </c>
    </row>
    <row r="1921" spans="1:17" ht="15" customHeight="1" x14ac:dyDescent="0.3">
      <c r="A1921" s="6" t="str">
        <f>'Customer Names'!A1921</f>
        <v>Id1920</v>
      </c>
      <c r="B1921" s="6" t="str">
        <f>IFERROR(INDEX('Customer Names'!$D:$D,MATCH($A1921,'Customer Names'!$A:$A,0)),"Not Found")</f>
        <v>Craig</v>
      </c>
      <c r="C1921" s="6">
        <f>IFERROR(INDEX('Medical Examinations'!$B:$B,MATCH($A1921,'Medical Examinations'!$A:$A,0)),"Not Found")</f>
        <v>20.234999999999999</v>
      </c>
      <c r="D1921" s="6">
        <f>IFERROR(INDEX('Medical Examinations'!$C:$C,MATCH($A1921,'Medical Examinations'!$A:$A,0)),"Not Found")</f>
        <v>5.01</v>
      </c>
      <c r="E1921" s="6" t="str">
        <f>IFERROR(INDEX('Medical Examinations'!$I:$I,MATCH($A1921,'Medical Examinations'!$A:$A,0)),"Not Found")</f>
        <v>Yes</v>
      </c>
      <c r="F1921" s="6" t="str">
        <f>IFERROR(INDEX('Medical Examinations'!$J:$J,MATCH($A1921,'Medical Examinations'!$A:$A,0)),"Not Found")</f>
        <v>No</v>
      </c>
      <c r="G1921" s="6" t="str">
        <f>IFERROR(INDEX('Medical Examinations'!$F:$F,MATCH($A1921,'Medical Examinations'!$A:$A,0)),"Not Found")</f>
        <v>No</v>
      </c>
      <c r="H1921" s="6">
        <f>IFERROR(INDEX('Medical Examinations'!$L:$L,MATCH($A1921,'Medical Examinations'!$A:$A,0)),"Not Found")</f>
        <v>0</v>
      </c>
      <c r="I1921" s="6" t="str">
        <f>IFERROR(INDEX('Medical Examinations'!$K:$K,MATCH($A1921,'Medical Examinations'!$A:$A,0)),"Not Found")</f>
        <v>No</v>
      </c>
      <c r="J1921" s="6" t="str">
        <f>IFERROR(INDEX('Medical Examinations'!$M:$M,MATCH($A1921,'Medical Examinations'!$A:$A,0)),"Not Found")</f>
        <v>Normal Weight</v>
      </c>
      <c r="K1921" s="6" t="str">
        <f>IFERROR(INDEX('Medical Examinations'!$N:$N,MATCH($A1921,'Medical Examinations'!$A:$A,0)),"Not Found")</f>
        <v>Normal</v>
      </c>
      <c r="L1921" s="12">
        <f>IFERROR(INDEX('Hospitalisation Details'!$V:$V,MATCH($A1921,'Hospitalisation Details'!$A:$A,0)),"Not Found")</f>
        <v>0</v>
      </c>
      <c r="M1921" s="13">
        <f>IFERROR(INDEX('Hospitalisation Details'!$F:$F,MATCH($A1921,'Hospitalisation Details'!$A:$A,0)),"Not Found")</f>
        <v>3861.21</v>
      </c>
      <c r="N1921" s="6">
        <f>IFERROR(INDEX('Hospitalisation Details'!$S:$S,MATCH($A1921,'Hospitalisation Details'!$A:$A,0)),"Not Found")</f>
        <v>37182</v>
      </c>
      <c r="O1921" s="6">
        <f>IFERROR(INDEX('Hospitalisation Details'!$T:$T,MATCH($A1921,'Hospitalisation Details'!$A:$A,0)),"Not Found")</f>
        <v>21</v>
      </c>
      <c r="P1921" s="6">
        <f>IFERROR(INDEX('Hospitalisation Details'!$U:$U,MATCH($A1921,'Hospitalisation Details'!$A:$A,0)),"Not Found")</f>
        <v>0</v>
      </c>
      <c r="Q1921" s="6">
        <f>IFERROR(INDEX('Hospitalisation Details'!$W:$W,MATCH($A1921,'Hospitalisation Details'!$A:$A,0)),"Not Found")</f>
        <v>0</v>
      </c>
    </row>
    <row r="1922" spans="1:17" ht="15" customHeight="1" x14ac:dyDescent="0.3">
      <c r="A1922" s="6" t="str">
        <f>'Customer Names'!A1922</f>
        <v>Id1921</v>
      </c>
      <c r="B1922" s="6" t="str">
        <f>IFERROR(INDEX('Customer Names'!$D:$D,MATCH($A1922,'Customer Names'!$A:$A,0)),"Not Found")</f>
        <v>Bryn</v>
      </c>
      <c r="C1922" s="6">
        <f>IFERROR(INDEX('Medical Examinations'!$B:$B,MATCH($A1922,'Medical Examinations'!$A:$A,0)),"Not Found")</f>
        <v>30.67</v>
      </c>
      <c r="D1922" s="6">
        <f>IFERROR(INDEX('Medical Examinations'!$C:$C,MATCH($A1922,'Medical Examinations'!$A:$A,0)),"Not Found")</f>
        <v>5.09</v>
      </c>
      <c r="E1922" s="6" t="str">
        <f>IFERROR(INDEX('Medical Examinations'!$I:$I,MATCH($A1922,'Medical Examinations'!$A:$A,0)),"Not Found")</f>
        <v>Yes</v>
      </c>
      <c r="F1922" s="6" t="str">
        <f>IFERROR(INDEX('Medical Examinations'!$J:$J,MATCH($A1922,'Medical Examinations'!$A:$A,0)),"Not Found")</f>
        <v>No</v>
      </c>
      <c r="G1922" s="6" t="str">
        <f>IFERROR(INDEX('Medical Examinations'!$F:$F,MATCH($A1922,'Medical Examinations'!$A:$A,0)),"Not Found")</f>
        <v>No</v>
      </c>
      <c r="H1922" s="6">
        <f>IFERROR(INDEX('Medical Examinations'!$L:$L,MATCH($A1922,'Medical Examinations'!$A:$A,0)),"Not Found")</f>
        <v>0</v>
      </c>
      <c r="I1922" s="6" t="str">
        <f>IFERROR(INDEX('Medical Examinations'!$K:$K,MATCH($A1922,'Medical Examinations'!$A:$A,0)),"Not Found")</f>
        <v>No</v>
      </c>
      <c r="J1922" s="6" t="str">
        <f>IFERROR(INDEX('Medical Examinations'!$M:$M,MATCH($A1922,'Medical Examinations'!$A:$A,0)),"Not Found")</f>
        <v>Obesity</v>
      </c>
      <c r="K1922" s="6" t="str">
        <f>IFERROR(INDEX('Medical Examinations'!$N:$N,MATCH($A1922,'Medical Examinations'!$A:$A,0)),"Not Found")</f>
        <v>Normal</v>
      </c>
      <c r="L1922" s="12">
        <f>IFERROR(INDEX('Hospitalisation Details'!$V:$V,MATCH($A1922,'Hospitalisation Details'!$A:$A,0)),"Not Found")</f>
        <v>0</v>
      </c>
      <c r="M1922" s="13">
        <f>IFERROR(INDEX('Hospitalisation Details'!$F:$F,MATCH($A1922,'Hospitalisation Details'!$A:$A,0)),"Not Found")</f>
        <v>3858.51</v>
      </c>
      <c r="N1922" s="6">
        <f>IFERROR(INDEX('Hospitalisation Details'!$S:$S,MATCH($A1922,'Hospitalisation Details'!$A:$A,0)),"Not Found")</f>
        <v>37048</v>
      </c>
      <c r="O1922" s="6">
        <f>IFERROR(INDEX('Hospitalisation Details'!$T:$T,MATCH($A1922,'Hospitalisation Details'!$A:$A,0)),"Not Found")</f>
        <v>22</v>
      </c>
      <c r="P1922" s="6">
        <f>IFERROR(INDEX('Hospitalisation Details'!$U:$U,MATCH($A1922,'Hospitalisation Details'!$A:$A,0)),"Not Found")</f>
        <v>0</v>
      </c>
      <c r="Q1922" s="6">
        <f>IFERROR(INDEX('Hospitalisation Details'!$W:$W,MATCH($A1922,'Hospitalisation Details'!$A:$A,0)),"Not Found")</f>
        <v>0</v>
      </c>
    </row>
    <row r="1923" spans="1:17" ht="15" customHeight="1" x14ac:dyDescent="0.3">
      <c r="A1923" s="6" t="str">
        <f>'Customer Names'!A1923</f>
        <v>Id1922</v>
      </c>
      <c r="B1923" s="6" t="str">
        <f>IFERROR(INDEX('Customer Names'!$D:$D,MATCH($A1923,'Customer Names'!$A:$A,0)),"Not Found")</f>
        <v>Michael</v>
      </c>
      <c r="C1923" s="6">
        <f>IFERROR(INDEX('Medical Examinations'!$B:$B,MATCH($A1923,'Medical Examinations'!$A:$A,0)),"Not Found")</f>
        <v>30.875</v>
      </c>
      <c r="D1923" s="6">
        <f>IFERROR(INDEX('Medical Examinations'!$C:$C,MATCH($A1923,'Medical Examinations'!$A:$A,0)),"Not Found")</f>
        <v>6.49</v>
      </c>
      <c r="E1923" s="6" t="str">
        <f>IFERROR(INDEX('Medical Examinations'!$I:$I,MATCH($A1923,'Medical Examinations'!$A:$A,0)),"Not Found")</f>
        <v>No</v>
      </c>
      <c r="F1923" s="6" t="str">
        <f>IFERROR(INDEX('Medical Examinations'!$J:$J,MATCH($A1923,'Medical Examinations'!$A:$A,0)),"Not Found")</f>
        <v>No</v>
      </c>
      <c r="G1923" s="6" t="str">
        <f>IFERROR(INDEX('Medical Examinations'!$F:$F,MATCH($A1923,'Medical Examinations'!$A:$A,0)),"Not Found")</f>
        <v>No</v>
      </c>
      <c r="H1923" s="6">
        <f>IFERROR(INDEX('Medical Examinations'!$L:$L,MATCH($A1923,'Medical Examinations'!$A:$A,0)),"Not Found")</f>
        <v>0</v>
      </c>
      <c r="I1923" s="6" t="str">
        <f>IFERROR(INDEX('Medical Examinations'!$K:$K,MATCH($A1923,'Medical Examinations'!$A:$A,0)),"Not Found")</f>
        <v>No</v>
      </c>
      <c r="J1923" s="6" t="str">
        <f>IFERROR(INDEX('Medical Examinations'!$M:$M,MATCH($A1923,'Medical Examinations'!$A:$A,0)),"Not Found")</f>
        <v>Obesity</v>
      </c>
      <c r="K1923" s="6" t="str">
        <f>IFERROR(INDEX('Medical Examinations'!$N:$N,MATCH($A1923,'Medical Examinations'!$A:$A,0)),"Not Found")</f>
        <v>Diabetic</v>
      </c>
      <c r="L1923" s="12">
        <f>IFERROR(INDEX('Hospitalisation Details'!$V:$V,MATCH($A1923,'Hospitalisation Details'!$A:$A,0)),"Not Found")</f>
        <v>0</v>
      </c>
      <c r="M1923" s="13">
        <f>IFERROR(INDEX('Hospitalisation Details'!$F:$F,MATCH($A1923,'Hospitalisation Details'!$A:$A,0)),"Not Found")</f>
        <v>3857.76</v>
      </c>
      <c r="N1923" s="6">
        <f>IFERROR(INDEX('Hospitalisation Details'!$S:$S,MATCH($A1923,'Hospitalisation Details'!$A:$A,0)),"Not Found")</f>
        <v>33469</v>
      </c>
      <c r="O1923" s="6">
        <f>IFERROR(INDEX('Hospitalisation Details'!$T:$T,MATCH($A1923,'Hospitalisation Details'!$A:$A,0)),"Not Found")</f>
        <v>31</v>
      </c>
      <c r="P1923" s="6">
        <f>IFERROR(INDEX('Hospitalisation Details'!$U:$U,MATCH($A1923,'Hospitalisation Details'!$A:$A,0)),"Not Found")</f>
        <v>0</v>
      </c>
      <c r="Q1923" s="6">
        <f>IFERROR(INDEX('Hospitalisation Details'!$W:$W,MATCH($A1923,'Hospitalisation Details'!$A:$A,0)),"Not Found")</f>
        <v>0</v>
      </c>
    </row>
    <row r="1924" spans="1:17" ht="15" customHeight="1" x14ac:dyDescent="0.3">
      <c r="A1924" s="6" t="str">
        <f>'Customer Names'!A1924</f>
        <v>Id1923</v>
      </c>
      <c r="B1924" s="6" t="str">
        <f>IFERROR(INDEX('Customer Names'!$D:$D,MATCH($A1924,'Customer Names'!$A:$A,0)),"Not Found")</f>
        <v>Benjamin</v>
      </c>
      <c r="C1924" s="6">
        <f>IFERROR(INDEX('Medical Examinations'!$B:$B,MATCH($A1924,'Medical Examinations'!$A:$A,0)),"Not Found")</f>
        <v>23.8</v>
      </c>
      <c r="D1924" s="6">
        <f>IFERROR(INDEX('Medical Examinations'!$C:$C,MATCH($A1924,'Medical Examinations'!$A:$A,0)),"Not Found")</f>
        <v>4.08</v>
      </c>
      <c r="E1924" s="6" t="str">
        <f>IFERROR(INDEX('Medical Examinations'!$I:$I,MATCH($A1924,'Medical Examinations'!$A:$A,0)),"Not Found")</f>
        <v>No</v>
      </c>
      <c r="F1924" s="6" t="str">
        <f>IFERROR(INDEX('Medical Examinations'!$J:$J,MATCH($A1924,'Medical Examinations'!$A:$A,0)),"Not Found")</f>
        <v>No</v>
      </c>
      <c r="G1924" s="6" t="str">
        <f>IFERROR(INDEX('Medical Examinations'!$F:$F,MATCH($A1924,'Medical Examinations'!$A:$A,0)),"Not Found")</f>
        <v>No</v>
      </c>
      <c r="H1924" s="6">
        <f>IFERROR(INDEX('Medical Examinations'!$L:$L,MATCH($A1924,'Medical Examinations'!$A:$A,0)),"Not Found")</f>
        <v>0</v>
      </c>
      <c r="I1924" s="6" t="str">
        <f>IFERROR(INDEX('Medical Examinations'!$K:$K,MATCH($A1924,'Medical Examinations'!$A:$A,0)),"Not Found")</f>
        <v>No</v>
      </c>
      <c r="J1924" s="6" t="str">
        <f>IFERROR(INDEX('Medical Examinations'!$M:$M,MATCH($A1924,'Medical Examinations'!$A:$A,0)),"Not Found")</f>
        <v>Normal Weight</v>
      </c>
      <c r="K1924" s="6" t="str">
        <f>IFERROR(INDEX('Medical Examinations'!$N:$N,MATCH($A1924,'Medical Examinations'!$A:$A,0)),"Not Found")</f>
        <v>Normal</v>
      </c>
      <c r="L1924" s="12">
        <f>IFERROR(INDEX('Hospitalisation Details'!$V:$V,MATCH($A1924,'Hospitalisation Details'!$A:$A,0)),"Not Found")</f>
        <v>0</v>
      </c>
      <c r="M1924" s="13">
        <f>IFERROR(INDEX('Hospitalisation Details'!$F:$F,MATCH($A1924,'Hospitalisation Details'!$A:$A,0)),"Not Found")</f>
        <v>3847.67</v>
      </c>
      <c r="N1924" s="6">
        <f>IFERROR(INDEX('Hospitalisation Details'!$S:$S,MATCH($A1924,'Hospitalisation Details'!$A:$A,0)),"Not Found")</f>
        <v>34558</v>
      </c>
      <c r="O1924" s="6">
        <f>IFERROR(INDEX('Hospitalisation Details'!$T:$T,MATCH($A1924,'Hospitalisation Details'!$A:$A,0)),"Not Found")</f>
        <v>28</v>
      </c>
      <c r="P1924" s="6">
        <f>IFERROR(INDEX('Hospitalisation Details'!$U:$U,MATCH($A1924,'Hospitalisation Details'!$A:$A,0)),"Not Found")</f>
        <v>0</v>
      </c>
      <c r="Q1924" s="6">
        <f>IFERROR(INDEX('Hospitalisation Details'!$W:$W,MATCH($A1924,'Hospitalisation Details'!$A:$A,0)),"Not Found")</f>
        <v>0</v>
      </c>
    </row>
    <row r="1925" spans="1:17" ht="15" customHeight="1" x14ac:dyDescent="0.3">
      <c r="A1925" s="6" t="str">
        <f>'Customer Names'!A1925</f>
        <v>Id1924</v>
      </c>
      <c r="B1925" s="6" t="str">
        <f>IFERROR(INDEX('Customer Names'!$D:$D,MATCH($A1925,'Customer Names'!$A:$A,0)),"Not Found")</f>
        <v>Jay</v>
      </c>
      <c r="C1925" s="6">
        <f>IFERROR(INDEX('Medical Examinations'!$B:$B,MATCH($A1925,'Medical Examinations'!$A:$A,0)),"Not Found")</f>
        <v>15.37</v>
      </c>
      <c r="D1925" s="6">
        <f>IFERROR(INDEX('Medical Examinations'!$C:$C,MATCH($A1925,'Medical Examinations'!$A:$A,0)),"Not Found")</f>
        <v>8.6300000000000008</v>
      </c>
      <c r="E1925" s="6" t="str">
        <f>IFERROR(INDEX('Medical Examinations'!$I:$I,MATCH($A1925,'Medical Examinations'!$A:$A,0)),"Not Found")</f>
        <v>Yes</v>
      </c>
      <c r="F1925" s="6" t="str">
        <f>IFERROR(INDEX('Medical Examinations'!$J:$J,MATCH($A1925,'Medical Examinations'!$A:$A,0)),"Not Found")</f>
        <v>No</v>
      </c>
      <c r="G1925" s="6" t="str">
        <f>IFERROR(INDEX('Medical Examinations'!$F:$F,MATCH($A1925,'Medical Examinations'!$A:$A,0)),"Not Found")</f>
        <v>No</v>
      </c>
      <c r="H1925" s="6">
        <f>IFERROR(INDEX('Medical Examinations'!$L:$L,MATCH($A1925,'Medical Examinations'!$A:$A,0)),"Not Found")</f>
        <v>0</v>
      </c>
      <c r="I1925" s="6" t="str">
        <f>IFERROR(INDEX('Medical Examinations'!$K:$K,MATCH($A1925,'Medical Examinations'!$A:$A,0)),"Not Found")</f>
        <v>No</v>
      </c>
      <c r="J1925" s="6" t="str">
        <f>IFERROR(INDEX('Medical Examinations'!$M:$M,MATCH($A1925,'Medical Examinations'!$A:$A,0)),"Not Found")</f>
        <v>Underweight</v>
      </c>
      <c r="K1925" s="6" t="str">
        <f>IFERROR(INDEX('Medical Examinations'!$N:$N,MATCH($A1925,'Medical Examinations'!$A:$A,0)),"Not Found")</f>
        <v>Diabetic</v>
      </c>
      <c r="L1925" s="12">
        <f>IFERROR(INDEX('Hospitalisation Details'!$V:$V,MATCH($A1925,'Hospitalisation Details'!$A:$A,0)),"Not Found")</f>
        <v>0</v>
      </c>
      <c r="M1925" s="13">
        <f>IFERROR(INDEX('Hospitalisation Details'!$F:$F,MATCH($A1925,'Hospitalisation Details'!$A:$A,0)),"Not Found")</f>
        <v>3797.2</v>
      </c>
      <c r="N1925" s="6">
        <f>IFERROR(INDEX('Hospitalisation Details'!$S:$S,MATCH($A1925,'Hospitalisation Details'!$A:$A,0)),"Not Found")</f>
        <v>29858</v>
      </c>
      <c r="O1925" s="6">
        <f>IFERROR(INDEX('Hospitalisation Details'!$T:$T,MATCH($A1925,'Hospitalisation Details'!$A:$A,0)),"Not Found")</f>
        <v>41</v>
      </c>
      <c r="P1925" s="6">
        <f>IFERROR(INDEX('Hospitalisation Details'!$U:$U,MATCH($A1925,'Hospitalisation Details'!$A:$A,0)),"Not Found")</f>
        <v>0</v>
      </c>
      <c r="Q1925" s="6">
        <f>IFERROR(INDEX('Hospitalisation Details'!$W:$W,MATCH($A1925,'Hospitalisation Details'!$A:$A,0)),"Not Found")</f>
        <v>0</v>
      </c>
    </row>
    <row r="1926" spans="1:17" ht="15" customHeight="1" x14ac:dyDescent="0.3">
      <c r="A1926" s="6" t="str">
        <f>'Customer Names'!A1926</f>
        <v>Id1925</v>
      </c>
      <c r="B1926" s="6" t="str">
        <f>IFERROR(INDEX('Customer Names'!$D:$D,MATCH($A1926,'Customer Names'!$A:$A,0)),"Not Found")</f>
        <v>William</v>
      </c>
      <c r="C1926" s="6">
        <f>IFERROR(INDEX('Medical Examinations'!$B:$B,MATCH($A1926,'Medical Examinations'!$A:$A,0)),"Not Found")</f>
        <v>30.4</v>
      </c>
      <c r="D1926" s="6">
        <f>IFERROR(INDEX('Medical Examinations'!$C:$C,MATCH($A1926,'Medical Examinations'!$A:$A,0)),"Not Found")</f>
        <v>5.28</v>
      </c>
      <c r="E1926" s="6" t="str">
        <f>IFERROR(INDEX('Medical Examinations'!$I:$I,MATCH($A1926,'Medical Examinations'!$A:$A,0)),"Not Found")</f>
        <v>No</v>
      </c>
      <c r="F1926" s="6" t="str">
        <f>IFERROR(INDEX('Medical Examinations'!$J:$J,MATCH($A1926,'Medical Examinations'!$A:$A,0)),"Not Found")</f>
        <v>No</v>
      </c>
      <c r="G1926" s="6" t="str">
        <f>IFERROR(INDEX('Medical Examinations'!$F:$F,MATCH($A1926,'Medical Examinations'!$A:$A,0)),"Not Found")</f>
        <v>No</v>
      </c>
      <c r="H1926" s="6">
        <f>IFERROR(INDEX('Medical Examinations'!$L:$L,MATCH($A1926,'Medical Examinations'!$A:$A,0)),"Not Found")</f>
        <v>0</v>
      </c>
      <c r="I1926" s="6" t="str">
        <f>IFERROR(INDEX('Medical Examinations'!$K:$K,MATCH($A1926,'Medical Examinations'!$A:$A,0)),"Not Found")</f>
        <v>No</v>
      </c>
      <c r="J1926" s="6" t="str">
        <f>IFERROR(INDEX('Medical Examinations'!$M:$M,MATCH($A1926,'Medical Examinations'!$A:$A,0)),"Not Found")</f>
        <v>Obesity</v>
      </c>
      <c r="K1926" s="6" t="str">
        <f>IFERROR(INDEX('Medical Examinations'!$N:$N,MATCH($A1926,'Medical Examinations'!$A:$A,0)),"Not Found")</f>
        <v>Normal</v>
      </c>
      <c r="L1926" s="12">
        <f>IFERROR(INDEX('Hospitalisation Details'!$V:$V,MATCH($A1926,'Hospitalisation Details'!$A:$A,0)),"Not Found")</f>
        <v>0</v>
      </c>
      <c r="M1926" s="13">
        <f>IFERROR(INDEX('Hospitalisation Details'!$F:$F,MATCH($A1926,'Hospitalisation Details'!$A:$A,0)),"Not Found")</f>
        <v>3796.36</v>
      </c>
      <c r="N1926" s="6">
        <f>IFERROR(INDEX('Hospitalisation Details'!$S:$S,MATCH($A1926,'Hospitalisation Details'!$A:$A,0)),"Not Found")</f>
        <v>36335</v>
      </c>
      <c r="O1926" s="6">
        <f>IFERROR(INDEX('Hospitalisation Details'!$T:$T,MATCH($A1926,'Hospitalisation Details'!$A:$A,0)),"Not Found")</f>
        <v>23</v>
      </c>
      <c r="P1926" s="6">
        <f>IFERROR(INDEX('Hospitalisation Details'!$U:$U,MATCH($A1926,'Hospitalisation Details'!$A:$A,0)),"Not Found")</f>
        <v>0</v>
      </c>
      <c r="Q1926" s="6">
        <f>IFERROR(INDEX('Hospitalisation Details'!$W:$W,MATCH($A1926,'Hospitalisation Details'!$A:$A,0)),"Not Found")</f>
        <v>0</v>
      </c>
    </row>
    <row r="1927" spans="1:17" ht="15" customHeight="1" x14ac:dyDescent="0.3">
      <c r="A1927" s="6" t="str">
        <f>'Customer Names'!A1927</f>
        <v>Id1926</v>
      </c>
      <c r="B1927" s="6" t="str">
        <f>IFERROR(INDEX('Customer Names'!$D:$D,MATCH($A1927,'Customer Names'!$A:$A,0)),"Not Found")</f>
        <v>Shelley</v>
      </c>
      <c r="C1927" s="6">
        <f>IFERROR(INDEX('Medical Examinations'!$B:$B,MATCH($A1927,'Medical Examinations'!$A:$A,0)),"Not Found")</f>
        <v>19.48</v>
      </c>
      <c r="D1927" s="6">
        <f>IFERROR(INDEX('Medical Examinations'!$C:$C,MATCH($A1927,'Medical Examinations'!$A:$A,0)),"Not Found")</f>
        <v>5.63</v>
      </c>
      <c r="E1927" s="6" t="str">
        <f>IFERROR(INDEX('Medical Examinations'!$I:$I,MATCH($A1927,'Medical Examinations'!$A:$A,0)),"Not Found")</f>
        <v>Yes</v>
      </c>
      <c r="F1927" s="6" t="str">
        <f>IFERROR(INDEX('Medical Examinations'!$J:$J,MATCH($A1927,'Medical Examinations'!$A:$A,0)),"Not Found")</f>
        <v>No</v>
      </c>
      <c r="G1927" s="6" t="str">
        <f>IFERROR(INDEX('Medical Examinations'!$F:$F,MATCH($A1927,'Medical Examinations'!$A:$A,0)),"Not Found")</f>
        <v>No</v>
      </c>
      <c r="H1927" s="6">
        <f>IFERROR(INDEX('Medical Examinations'!$L:$L,MATCH($A1927,'Medical Examinations'!$A:$A,0)),"Not Found")</f>
        <v>1</v>
      </c>
      <c r="I1927" s="6" t="str">
        <f>IFERROR(INDEX('Medical Examinations'!$K:$K,MATCH($A1927,'Medical Examinations'!$A:$A,0)),"Not Found")</f>
        <v>No</v>
      </c>
      <c r="J1927" s="6" t="str">
        <f>IFERROR(INDEX('Medical Examinations'!$M:$M,MATCH($A1927,'Medical Examinations'!$A:$A,0)),"Not Found")</f>
        <v>Normal Weight</v>
      </c>
      <c r="K1927" s="6" t="str">
        <f>IFERROR(INDEX('Medical Examinations'!$N:$N,MATCH($A1927,'Medical Examinations'!$A:$A,0)),"Not Found")</f>
        <v>Normal</v>
      </c>
      <c r="L1927" s="12">
        <f>IFERROR(INDEX('Hospitalisation Details'!$V:$V,MATCH($A1927,'Hospitalisation Details'!$A:$A,0)),"Not Found")</f>
        <v>0</v>
      </c>
      <c r="M1927" s="13">
        <f>IFERROR(INDEX('Hospitalisation Details'!$F:$F,MATCH($A1927,'Hospitalisation Details'!$A:$A,0)),"Not Found")</f>
        <v>3793.55</v>
      </c>
      <c r="N1927" s="6">
        <f>IFERROR(INDEX('Hospitalisation Details'!$S:$S,MATCH($A1927,'Hospitalisation Details'!$A:$A,0)),"Not Found")</f>
        <v>32383</v>
      </c>
      <c r="O1927" s="6">
        <f>IFERROR(INDEX('Hospitalisation Details'!$T:$T,MATCH($A1927,'Hospitalisation Details'!$A:$A,0)),"Not Found")</f>
        <v>34</v>
      </c>
      <c r="P1927" s="6">
        <f>IFERROR(INDEX('Hospitalisation Details'!$U:$U,MATCH($A1927,'Hospitalisation Details'!$A:$A,0)),"Not Found")</f>
        <v>0</v>
      </c>
      <c r="Q1927" s="6">
        <f>IFERROR(INDEX('Hospitalisation Details'!$W:$W,MATCH($A1927,'Hospitalisation Details'!$A:$A,0)),"Not Found")</f>
        <v>0</v>
      </c>
    </row>
    <row r="1928" spans="1:17" ht="15" customHeight="1" x14ac:dyDescent="0.3">
      <c r="A1928" s="6" t="str">
        <f>'Customer Names'!A1928</f>
        <v>Id1927</v>
      </c>
      <c r="B1928" s="6" t="str">
        <f>IFERROR(INDEX('Customer Names'!$D:$D,MATCH($A1928,'Customer Names'!$A:$A,0)),"Not Found")</f>
        <v>Jekaterina</v>
      </c>
      <c r="C1928" s="6">
        <f>IFERROR(INDEX('Medical Examinations'!$B:$B,MATCH($A1928,'Medical Examinations'!$A:$A,0)),"Not Found")</f>
        <v>16.96</v>
      </c>
      <c r="D1928" s="6">
        <f>IFERROR(INDEX('Medical Examinations'!$C:$C,MATCH($A1928,'Medical Examinations'!$A:$A,0)),"Not Found")</f>
        <v>11.47</v>
      </c>
      <c r="E1928" s="6" t="str">
        <f>IFERROR(INDEX('Medical Examinations'!$I:$I,MATCH($A1928,'Medical Examinations'!$A:$A,0)),"Not Found")</f>
        <v>Yes</v>
      </c>
      <c r="F1928" s="6" t="str">
        <f>IFERROR(INDEX('Medical Examinations'!$J:$J,MATCH($A1928,'Medical Examinations'!$A:$A,0)),"Not Found")</f>
        <v>No</v>
      </c>
      <c r="G1928" s="6" t="str">
        <f>IFERROR(INDEX('Medical Examinations'!$F:$F,MATCH($A1928,'Medical Examinations'!$A:$A,0)),"Not Found")</f>
        <v>No</v>
      </c>
      <c r="H1928" s="6">
        <f>IFERROR(INDEX('Medical Examinations'!$L:$L,MATCH($A1928,'Medical Examinations'!$A:$A,0)),"Not Found")</f>
        <v>0</v>
      </c>
      <c r="I1928" s="6" t="str">
        <f>IFERROR(INDEX('Medical Examinations'!$K:$K,MATCH($A1928,'Medical Examinations'!$A:$A,0)),"Not Found")</f>
        <v>No</v>
      </c>
      <c r="J1928" s="6" t="str">
        <f>IFERROR(INDEX('Medical Examinations'!$M:$M,MATCH($A1928,'Medical Examinations'!$A:$A,0)),"Not Found")</f>
        <v>Underweight</v>
      </c>
      <c r="K1928" s="6" t="str">
        <f>IFERROR(INDEX('Medical Examinations'!$N:$N,MATCH($A1928,'Medical Examinations'!$A:$A,0)),"Not Found")</f>
        <v>Diabetic</v>
      </c>
      <c r="L1928" s="12">
        <f>IFERROR(INDEX('Hospitalisation Details'!$V:$V,MATCH($A1928,'Hospitalisation Details'!$A:$A,0)),"Not Found")</f>
        <v>0</v>
      </c>
      <c r="M1928" s="13">
        <f>IFERROR(INDEX('Hospitalisation Details'!$F:$F,MATCH($A1928,'Hospitalisation Details'!$A:$A,0)),"Not Found")</f>
        <v>3785.77</v>
      </c>
      <c r="N1928" s="6">
        <f>IFERROR(INDEX('Hospitalisation Details'!$S:$S,MATCH($A1928,'Hospitalisation Details'!$A:$A,0)),"Not Found")</f>
        <v>29933</v>
      </c>
      <c r="O1928" s="6">
        <f>IFERROR(INDEX('Hospitalisation Details'!$T:$T,MATCH($A1928,'Hospitalisation Details'!$A:$A,0)),"Not Found")</f>
        <v>41</v>
      </c>
      <c r="P1928" s="6">
        <f>IFERROR(INDEX('Hospitalisation Details'!$U:$U,MATCH($A1928,'Hospitalisation Details'!$A:$A,0)),"Not Found")</f>
        <v>0</v>
      </c>
      <c r="Q1928" s="6">
        <f>IFERROR(INDEX('Hospitalisation Details'!$W:$W,MATCH($A1928,'Hospitalisation Details'!$A:$A,0)),"Not Found")</f>
        <v>0</v>
      </c>
    </row>
    <row r="1929" spans="1:17" ht="15" customHeight="1" x14ac:dyDescent="0.3">
      <c r="A1929" s="6" t="str">
        <f>'Customer Names'!A1929</f>
        <v>Id1928</v>
      </c>
      <c r="B1929" s="6" t="str">
        <f>IFERROR(INDEX('Customer Names'!$D:$D,MATCH($A1929,'Customer Names'!$A:$A,0)),"Not Found")</f>
        <v>Daniel</v>
      </c>
      <c r="C1929" s="6">
        <f>IFERROR(INDEX('Medical Examinations'!$B:$B,MATCH($A1929,'Medical Examinations'!$A:$A,0)),"Not Found")</f>
        <v>19.05</v>
      </c>
      <c r="D1929" s="6">
        <f>IFERROR(INDEX('Medical Examinations'!$C:$C,MATCH($A1929,'Medical Examinations'!$A:$A,0)),"Not Found")</f>
        <v>4.92</v>
      </c>
      <c r="E1929" s="6" t="str">
        <f>IFERROR(INDEX('Medical Examinations'!$I:$I,MATCH($A1929,'Medical Examinations'!$A:$A,0)),"Not Found")</f>
        <v>No</v>
      </c>
      <c r="F1929" s="6" t="str">
        <f>IFERROR(INDEX('Medical Examinations'!$J:$J,MATCH($A1929,'Medical Examinations'!$A:$A,0)),"Not Found")</f>
        <v>No</v>
      </c>
      <c r="G1929" s="6" t="str">
        <f>IFERROR(INDEX('Medical Examinations'!$F:$F,MATCH($A1929,'Medical Examinations'!$A:$A,0)),"Not Found")</f>
        <v>No</v>
      </c>
      <c r="H1929" s="6">
        <f>IFERROR(INDEX('Medical Examinations'!$L:$L,MATCH($A1929,'Medical Examinations'!$A:$A,0)),"Not Found")</f>
        <v>1</v>
      </c>
      <c r="I1929" s="6" t="str">
        <f>IFERROR(INDEX('Medical Examinations'!$K:$K,MATCH($A1929,'Medical Examinations'!$A:$A,0)),"Not Found")</f>
        <v>No</v>
      </c>
      <c r="J1929" s="6" t="str">
        <f>IFERROR(INDEX('Medical Examinations'!$M:$M,MATCH($A1929,'Medical Examinations'!$A:$A,0)),"Not Found")</f>
        <v>Normal Weight</v>
      </c>
      <c r="K1929" s="6" t="str">
        <f>IFERROR(INDEX('Medical Examinations'!$N:$N,MATCH($A1929,'Medical Examinations'!$A:$A,0)),"Not Found")</f>
        <v>Normal</v>
      </c>
      <c r="L1929" s="12">
        <f>IFERROR(INDEX('Hospitalisation Details'!$V:$V,MATCH($A1929,'Hospitalisation Details'!$A:$A,0)),"Not Found")</f>
        <v>0</v>
      </c>
      <c r="M1929" s="13">
        <f>IFERROR(INDEX('Hospitalisation Details'!$F:$F,MATCH($A1929,'Hospitalisation Details'!$A:$A,0)),"Not Found")</f>
        <v>3773.23</v>
      </c>
      <c r="N1929" s="6">
        <f>IFERROR(INDEX('Hospitalisation Details'!$S:$S,MATCH($A1929,'Hospitalisation Details'!$A:$A,0)),"Not Found")</f>
        <v>32074</v>
      </c>
      <c r="O1929" s="6">
        <f>IFERROR(INDEX('Hospitalisation Details'!$T:$T,MATCH($A1929,'Hospitalisation Details'!$A:$A,0)),"Not Found")</f>
        <v>35</v>
      </c>
      <c r="P1929" s="6">
        <f>IFERROR(INDEX('Hospitalisation Details'!$U:$U,MATCH($A1929,'Hospitalisation Details'!$A:$A,0)),"Not Found")</f>
        <v>0</v>
      </c>
      <c r="Q1929" s="6">
        <f>IFERROR(INDEX('Hospitalisation Details'!$W:$W,MATCH($A1929,'Hospitalisation Details'!$A:$A,0)),"Not Found")</f>
        <v>0</v>
      </c>
    </row>
    <row r="1930" spans="1:17" ht="15" customHeight="1" x14ac:dyDescent="0.3">
      <c r="A1930" s="6" t="str">
        <f>'Customer Names'!A1930</f>
        <v>Id1929</v>
      </c>
      <c r="B1930" s="6" t="str">
        <f>IFERROR(INDEX('Customer Names'!$D:$D,MATCH($A1930,'Customer Names'!$A:$A,0)),"Not Found")</f>
        <v>Pauline</v>
      </c>
      <c r="C1930" s="6">
        <f>IFERROR(INDEX('Medical Examinations'!$B:$B,MATCH($A1930,'Medical Examinations'!$A:$A,0)),"Not Found")</f>
        <v>37.619999999999997</v>
      </c>
      <c r="D1930" s="6">
        <f>IFERROR(INDEX('Medical Examinations'!$C:$C,MATCH($A1930,'Medical Examinations'!$A:$A,0)),"Not Found")</f>
        <v>4.18</v>
      </c>
      <c r="E1930" s="6" t="str">
        <f>IFERROR(INDEX('Medical Examinations'!$I:$I,MATCH($A1930,'Medical Examinations'!$A:$A,0)),"Not Found")</f>
        <v>No</v>
      </c>
      <c r="F1930" s="6" t="str">
        <f>IFERROR(INDEX('Medical Examinations'!$J:$J,MATCH($A1930,'Medical Examinations'!$A:$A,0)),"Not Found")</f>
        <v>No</v>
      </c>
      <c r="G1930" s="6" t="str">
        <f>IFERROR(INDEX('Medical Examinations'!$F:$F,MATCH($A1930,'Medical Examinations'!$A:$A,0)),"Not Found")</f>
        <v>No</v>
      </c>
      <c r="H1930" s="6">
        <f>IFERROR(INDEX('Medical Examinations'!$L:$L,MATCH($A1930,'Medical Examinations'!$A:$A,0)),"Not Found")</f>
        <v>0</v>
      </c>
      <c r="I1930" s="6" t="str">
        <f>IFERROR(INDEX('Medical Examinations'!$K:$K,MATCH($A1930,'Medical Examinations'!$A:$A,0)),"Not Found")</f>
        <v>No</v>
      </c>
      <c r="J1930" s="6" t="str">
        <f>IFERROR(INDEX('Medical Examinations'!$M:$M,MATCH($A1930,'Medical Examinations'!$A:$A,0)),"Not Found")</f>
        <v>Obesity</v>
      </c>
      <c r="K1930" s="6" t="str">
        <f>IFERROR(INDEX('Medical Examinations'!$N:$N,MATCH($A1930,'Medical Examinations'!$A:$A,0)),"Not Found")</f>
        <v>Normal</v>
      </c>
      <c r="L1930" s="12">
        <f>IFERROR(INDEX('Hospitalisation Details'!$V:$V,MATCH($A1930,'Hospitalisation Details'!$A:$A,0)),"Not Found")</f>
        <v>0</v>
      </c>
      <c r="M1930" s="13">
        <f>IFERROR(INDEX('Hospitalisation Details'!$F:$F,MATCH($A1930,'Hospitalisation Details'!$A:$A,0)),"Not Found")</f>
        <v>3766.88</v>
      </c>
      <c r="N1930" s="6">
        <f>IFERROR(INDEX('Hospitalisation Details'!$S:$S,MATCH($A1930,'Hospitalisation Details'!$A:$A,0)),"Not Found")</f>
        <v>34659</v>
      </c>
      <c r="O1930" s="6">
        <f>IFERROR(INDEX('Hospitalisation Details'!$T:$T,MATCH($A1930,'Hospitalisation Details'!$A:$A,0)),"Not Found")</f>
        <v>28</v>
      </c>
      <c r="P1930" s="6">
        <f>IFERROR(INDEX('Hospitalisation Details'!$U:$U,MATCH($A1930,'Hospitalisation Details'!$A:$A,0)),"Not Found")</f>
        <v>0</v>
      </c>
      <c r="Q1930" s="6">
        <f>IFERROR(INDEX('Hospitalisation Details'!$W:$W,MATCH($A1930,'Hospitalisation Details'!$A:$A,0)),"Not Found")</f>
        <v>0</v>
      </c>
    </row>
    <row r="1931" spans="1:17" ht="15" customHeight="1" x14ac:dyDescent="0.3">
      <c r="A1931" s="6" t="str">
        <f>'Customer Names'!A1931</f>
        <v>Id1930</v>
      </c>
      <c r="B1931" s="6" t="str">
        <f>IFERROR(INDEX('Customer Names'!$D:$D,MATCH($A1931,'Customer Names'!$A:$A,0)),"Not Found")</f>
        <v>Colleen</v>
      </c>
      <c r="C1931" s="6">
        <f>IFERROR(INDEX('Medical Examinations'!$B:$B,MATCH($A1931,'Medical Examinations'!$A:$A,0)),"Not Found")</f>
        <v>29.1</v>
      </c>
      <c r="D1931" s="6">
        <f>IFERROR(INDEX('Medical Examinations'!$C:$C,MATCH($A1931,'Medical Examinations'!$A:$A,0)),"Not Found")</f>
        <v>4.67</v>
      </c>
      <c r="E1931" s="6" t="str">
        <f>IFERROR(INDEX('Medical Examinations'!$I:$I,MATCH($A1931,'Medical Examinations'!$A:$A,0)),"Not Found")</f>
        <v>No</v>
      </c>
      <c r="F1931" s="6" t="str">
        <f>IFERROR(INDEX('Medical Examinations'!$J:$J,MATCH($A1931,'Medical Examinations'!$A:$A,0)),"Not Found")</f>
        <v>No</v>
      </c>
      <c r="G1931" s="6" t="str">
        <f>IFERROR(INDEX('Medical Examinations'!$F:$F,MATCH($A1931,'Medical Examinations'!$A:$A,0)),"Not Found")</f>
        <v>No</v>
      </c>
      <c r="H1931" s="6">
        <f>IFERROR(INDEX('Medical Examinations'!$L:$L,MATCH($A1931,'Medical Examinations'!$A:$A,0)),"Not Found")</f>
        <v>0</v>
      </c>
      <c r="I1931" s="6" t="str">
        <f>IFERROR(INDEX('Medical Examinations'!$K:$K,MATCH($A1931,'Medical Examinations'!$A:$A,0)),"Not Found")</f>
        <v>No</v>
      </c>
      <c r="J1931" s="6" t="str">
        <f>IFERROR(INDEX('Medical Examinations'!$M:$M,MATCH($A1931,'Medical Examinations'!$A:$A,0)),"Not Found")</f>
        <v>Overweight</v>
      </c>
      <c r="K1931" s="6" t="str">
        <f>IFERROR(INDEX('Medical Examinations'!$N:$N,MATCH($A1931,'Medical Examinations'!$A:$A,0)),"Not Found")</f>
        <v>Normal</v>
      </c>
      <c r="L1931" s="12">
        <f>IFERROR(INDEX('Hospitalisation Details'!$V:$V,MATCH($A1931,'Hospitalisation Details'!$A:$A,0)),"Not Found")</f>
        <v>0</v>
      </c>
      <c r="M1931" s="13">
        <f>IFERROR(INDEX('Hospitalisation Details'!$F:$F,MATCH($A1931,'Hospitalisation Details'!$A:$A,0)),"Not Found")</f>
        <v>3761.29</v>
      </c>
      <c r="N1931" s="6">
        <f>IFERROR(INDEX('Hospitalisation Details'!$S:$S,MATCH($A1931,'Hospitalisation Details'!$A:$A,0)),"Not Found")</f>
        <v>33535</v>
      </c>
      <c r="O1931" s="6">
        <f>IFERROR(INDEX('Hospitalisation Details'!$T:$T,MATCH($A1931,'Hospitalisation Details'!$A:$A,0)),"Not Found")</f>
        <v>31</v>
      </c>
      <c r="P1931" s="6">
        <f>IFERROR(INDEX('Hospitalisation Details'!$U:$U,MATCH($A1931,'Hospitalisation Details'!$A:$A,0)),"Not Found")</f>
        <v>0</v>
      </c>
      <c r="Q1931" s="6">
        <f>IFERROR(INDEX('Hospitalisation Details'!$W:$W,MATCH($A1931,'Hospitalisation Details'!$A:$A,0)),"Not Found")</f>
        <v>0</v>
      </c>
    </row>
    <row r="1932" spans="1:17" ht="15" customHeight="1" x14ac:dyDescent="0.3">
      <c r="A1932" s="6" t="str">
        <f>'Customer Names'!A1932</f>
        <v>Id1931</v>
      </c>
      <c r="B1932" s="6" t="str">
        <f>IFERROR(INDEX('Customer Names'!$D:$D,MATCH($A1932,'Customer Names'!$A:$A,0)),"Not Found")</f>
        <v>Aleah K</v>
      </c>
      <c r="C1932" s="6">
        <f>IFERROR(INDEX('Medical Examinations'!$B:$B,MATCH($A1932,'Medical Examinations'!$A:$A,0)),"Not Found")</f>
        <v>26.62</v>
      </c>
      <c r="D1932" s="6">
        <f>IFERROR(INDEX('Medical Examinations'!$C:$C,MATCH($A1932,'Medical Examinations'!$A:$A,0)),"Not Found")</f>
        <v>6.24</v>
      </c>
      <c r="E1932" s="6" t="str">
        <f>IFERROR(INDEX('Medical Examinations'!$I:$I,MATCH($A1932,'Medical Examinations'!$A:$A,0)),"Not Found")</f>
        <v>No</v>
      </c>
      <c r="F1932" s="6" t="str">
        <f>IFERROR(INDEX('Medical Examinations'!$J:$J,MATCH($A1932,'Medical Examinations'!$A:$A,0)),"Not Found")</f>
        <v>No</v>
      </c>
      <c r="G1932" s="6" t="str">
        <f>IFERROR(INDEX('Medical Examinations'!$F:$F,MATCH($A1932,'Medical Examinations'!$A:$A,0)),"Not Found")</f>
        <v>No</v>
      </c>
      <c r="H1932" s="6">
        <f>IFERROR(INDEX('Medical Examinations'!$L:$L,MATCH($A1932,'Medical Examinations'!$A:$A,0)),"Not Found")</f>
        <v>0</v>
      </c>
      <c r="I1932" s="6" t="str">
        <f>IFERROR(INDEX('Medical Examinations'!$K:$K,MATCH($A1932,'Medical Examinations'!$A:$A,0)),"Not Found")</f>
        <v>No</v>
      </c>
      <c r="J1932" s="6" t="str">
        <f>IFERROR(INDEX('Medical Examinations'!$M:$M,MATCH($A1932,'Medical Examinations'!$A:$A,0)),"Not Found")</f>
        <v>Overweight</v>
      </c>
      <c r="K1932" s="6" t="str">
        <f>IFERROR(INDEX('Medical Examinations'!$N:$N,MATCH($A1932,'Medical Examinations'!$A:$A,0)),"Not Found")</f>
        <v>Prediabetic</v>
      </c>
      <c r="L1932" s="12">
        <f>IFERROR(INDEX('Hospitalisation Details'!$V:$V,MATCH($A1932,'Hospitalisation Details'!$A:$A,0)),"Not Found")</f>
        <v>0</v>
      </c>
      <c r="M1932" s="13">
        <f>IFERROR(INDEX('Hospitalisation Details'!$F:$F,MATCH($A1932,'Hospitalisation Details'!$A:$A,0)),"Not Found")</f>
        <v>3757.84</v>
      </c>
      <c r="N1932" s="6">
        <f>IFERROR(INDEX('Hospitalisation Details'!$S:$S,MATCH($A1932,'Hospitalisation Details'!$A:$A,0)),"Not Found")</f>
        <v>33475</v>
      </c>
      <c r="O1932" s="6">
        <f>IFERROR(INDEX('Hospitalisation Details'!$T:$T,MATCH($A1932,'Hospitalisation Details'!$A:$A,0)),"Not Found")</f>
        <v>31</v>
      </c>
      <c r="P1932" s="6">
        <f>IFERROR(INDEX('Hospitalisation Details'!$U:$U,MATCH($A1932,'Hospitalisation Details'!$A:$A,0)),"Not Found")</f>
        <v>0</v>
      </c>
      <c r="Q1932" s="6">
        <f>IFERROR(INDEX('Hospitalisation Details'!$W:$W,MATCH($A1932,'Hospitalisation Details'!$A:$A,0)),"Not Found")</f>
        <v>0</v>
      </c>
    </row>
    <row r="1933" spans="1:17" ht="15" customHeight="1" x14ac:dyDescent="0.3">
      <c r="A1933" s="6" t="str">
        <f>'Customer Names'!A1933</f>
        <v>Id1932</v>
      </c>
      <c r="B1933" s="6" t="str">
        <f>IFERROR(INDEX('Customer Names'!$D:$D,MATCH($A1933,'Customer Names'!$A:$A,0)),"Not Found")</f>
        <v>Mare</v>
      </c>
      <c r="C1933" s="6">
        <f>IFERROR(INDEX('Medical Examinations'!$B:$B,MATCH($A1933,'Medical Examinations'!$A:$A,0)),"Not Found")</f>
        <v>25.74</v>
      </c>
      <c r="D1933" s="6">
        <f>IFERROR(INDEX('Medical Examinations'!$C:$C,MATCH($A1933,'Medical Examinations'!$A:$A,0)),"Not Found")</f>
        <v>5.99</v>
      </c>
      <c r="E1933" s="6" t="str">
        <f>IFERROR(INDEX('Medical Examinations'!$I:$I,MATCH($A1933,'Medical Examinations'!$A:$A,0)),"Not Found")</f>
        <v>No</v>
      </c>
      <c r="F1933" s="6" t="str">
        <f>IFERROR(INDEX('Medical Examinations'!$J:$J,MATCH($A1933,'Medical Examinations'!$A:$A,0)),"Not Found")</f>
        <v>No</v>
      </c>
      <c r="G1933" s="6" t="str">
        <f>IFERROR(INDEX('Medical Examinations'!$F:$F,MATCH($A1933,'Medical Examinations'!$A:$A,0)),"Not Found")</f>
        <v>No</v>
      </c>
      <c r="H1933" s="6">
        <f>IFERROR(INDEX('Medical Examinations'!$L:$L,MATCH($A1933,'Medical Examinations'!$A:$A,0)),"Not Found")</f>
        <v>0</v>
      </c>
      <c r="I1933" s="6" t="str">
        <f>IFERROR(INDEX('Medical Examinations'!$K:$K,MATCH($A1933,'Medical Examinations'!$A:$A,0)),"Not Found")</f>
        <v>No</v>
      </c>
      <c r="J1933" s="6" t="str">
        <f>IFERROR(INDEX('Medical Examinations'!$M:$M,MATCH($A1933,'Medical Examinations'!$A:$A,0)),"Not Found")</f>
        <v>Overweight</v>
      </c>
      <c r="K1933" s="6" t="str">
        <f>IFERROR(INDEX('Medical Examinations'!$N:$N,MATCH($A1933,'Medical Examinations'!$A:$A,0)),"Not Found")</f>
        <v>Prediabetic</v>
      </c>
      <c r="L1933" s="12">
        <f>IFERROR(INDEX('Hospitalisation Details'!$V:$V,MATCH($A1933,'Hospitalisation Details'!$A:$A,0)),"Not Found")</f>
        <v>0</v>
      </c>
      <c r="M1933" s="13">
        <f>IFERROR(INDEX('Hospitalisation Details'!$F:$F,MATCH($A1933,'Hospitalisation Details'!$A:$A,0)),"Not Found")</f>
        <v>3756.62</v>
      </c>
      <c r="N1933" s="6">
        <f>IFERROR(INDEX('Hospitalisation Details'!$S:$S,MATCH($A1933,'Hospitalisation Details'!$A:$A,0)),"Not Found")</f>
        <v>33539</v>
      </c>
      <c r="O1933" s="6">
        <f>IFERROR(INDEX('Hospitalisation Details'!$T:$T,MATCH($A1933,'Hospitalisation Details'!$A:$A,0)),"Not Found")</f>
        <v>31</v>
      </c>
      <c r="P1933" s="6">
        <f>IFERROR(INDEX('Hospitalisation Details'!$U:$U,MATCH($A1933,'Hospitalisation Details'!$A:$A,0)),"Not Found")</f>
        <v>0</v>
      </c>
      <c r="Q1933" s="6">
        <f>IFERROR(INDEX('Hospitalisation Details'!$W:$W,MATCH($A1933,'Hospitalisation Details'!$A:$A,0)),"Not Found")</f>
        <v>0</v>
      </c>
    </row>
    <row r="1934" spans="1:17" ht="15" customHeight="1" x14ac:dyDescent="0.3">
      <c r="A1934" s="6" t="str">
        <f>'Customer Names'!A1934</f>
        <v>Id1933</v>
      </c>
      <c r="B1934" s="6" t="str">
        <f>IFERROR(INDEX('Customer Names'!$D:$D,MATCH($A1934,'Customer Names'!$A:$A,0)),"Not Found")</f>
        <v>Kevin</v>
      </c>
      <c r="C1934" s="6">
        <f>IFERROR(INDEX('Medical Examinations'!$B:$B,MATCH($A1934,'Medical Examinations'!$A:$A,0)),"Not Found")</f>
        <v>18.22</v>
      </c>
      <c r="D1934" s="6">
        <f>IFERROR(INDEX('Medical Examinations'!$C:$C,MATCH($A1934,'Medical Examinations'!$A:$A,0)),"Not Found")</f>
        <v>10.27</v>
      </c>
      <c r="E1934" s="6" t="str">
        <f>IFERROR(INDEX('Medical Examinations'!$I:$I,MATCH($A1934,'Medical Examinations'!$A:$A,0)),"Not Found")</f>
        <v>Yes</v>
      </c>
      <c r="F1934" s="6" t="str">
        <f>IFERROR(INDEX('Medical Examinations'!$J:$J,MATCH($A1934,'Medical Examinations'!$A:$A,0)),"Not Found")</f>
        <v>No</v>
      </c>
      <c r="G1934" s="6" t="str">
        <f>IFERROR(INDEX('Medical Examinations'!$F:$F,MATCH($A1934,'Medical Examinations'!$A:$A,0)),"Not Found")</f>
        <v>No</v>
      </c>
      <c r="H1934" s="6">
        <f>IFERROR(INDEX('Medical Examinations'!$L:$L,MATCH($A1934,'Medical Examinations'!$A:$A,0)),"Not Found")</f>
        <v>1</v>
      </c>
      <c r="I1934" s="6" t="str">
        <f>IFERROR(INDEX('Medical Examinations'!$K:$K,MATCH($A1934,'Medical Examinations'!$A:$A,0)),"Not Found")</f>
        <v>No</v>
      </c>
      <c r="J1934" s="6" t="str">
        <f>IFERROR(INDEX('Medical Examinations'!$M:$M,MATCH($A1934,'Medical Examinations'!$A:$A,0)),"Not Found")</f>
        <v>Underweight</v>
      </c>
      <c r="K1934" s="6" t="str">
        <f>IFERROR(INDEX('Medical Examinations'!$N:$N,MATCH($A1934,'Medical Examinations'!$A:$A,0)),"Not Found")</f>
        <v>Diabetic</v>
      </c>
      <c r="L1934" s="12">
        <f>IFERROR(INDEX('Hospitalisation Details'!$V:$V,MATCH($A1934,'Hospitalisation Details'!$A:$A,0)),"Not Found")</f>
        <v>0</v>
      </c>
      <c r="M1934" s="13">
        <f>IFERROR(INDEX('Hospitalisation Details'!$F:$F,MATCH($A1934,'Hospitalisation Details'!$A:$A,0)),"Not Found")</f>
        <v>3748.56</v>
      </c>
      <c r="N1934" s="6">
        <f>IFERROR(INDEX('Hospitalisation Details'!$S:$S,MATCH($A1934,'Hospitalisation Details'!$A:$A,0)),"Not Found")</f>
        <v>31664</v>
      </c>
      <c r="O1934" s="6">
        <f>IFERROR(INDEX('Hospitalisation Details'!$T:$T,MATCH($A1934,'Hospitalisation Details'!$A:$A,0)),"Not Found")</f>
        <v>36</v>
      </c>
      <c r="P1934" s="6">
        <f>IFERROR(INDEX('Hospitalisation Details'!$U:$U,MATCH($A1934,'Hospitalisation Details'!$A:$A,0)),"Not Found")</f>
        <v>0</v>
      </c>
      <c r="Q1934" s="6">
        <f>IFERROR(INDEX('Hospitalisation Details'!$W:$W,MATCH($A1934,'Hospitalisation Details'!$A:$A,0)),"Not Found")</f>
        <v>0</v>
      </c>
    </row>
    <row r="1935" spans="1:17" ht="15" customHeight="1" x14ac:dyDescent="0.3">
      <c r="A1935" s="6" t="str">
        <f>'Customer Names'!A1935</f>
        <v>Id1934</v>
      </c>
      <c r="B1935" s="6" t="str">
        <f>IFERROR(INDEX('Customer Names'!$D:$D,MATCH($A1935,'Customer Names'!$A:$A,0)),"Not Found")</f>
        <v>Jessica</v>
      </c>
      <c r="C1935" s="6">
        <f>IFERROR(INDEX('Medical Examinations'!$B:$B,MATCH($A1935,'Medical Examinations'!$A:$A,0)),"Not Found")</f>
        <v>26.03</v>
      </c>
      <c r="D1935" s="6">
        <f>IFERROR(INDEX('Medical Examinations'!$C:$C,MATCH($A1935,'Medical Examinations'!$A:$A,0)),"Not Found")</f>
        <v>5.97</v>
      </c>
      <c r="E1935" s="6" t="str">
        <f>IFERROR(INDEX('Medical Examinations'!$I:$I,MATCH($A1935,'Medical Examinations'!$A:$A,0)),"Not Found")</f>
        <v>No</v>
      </c>
      <c r="F1935" s="6" t="str">
        <f>IFERROR(INDEX('Medical Examinations'!$J:$J,MATCH($A1935,'Medical Examinations'!$A:$A,0)),"Not Found")</f>
        <v>No</v>
      </c>
      <c r="G1935" s="6" t="str">
        <f>IFERROR(INDEX('Medical Examinations'!$F:$F,MATCH($A1935,'Medical Examinations'!$A:$A,0)),"Not Found")</f>
        <v>Yes</v>
      </c>
      <c r="H1935" s="6">
        <f>IFERROR(INDEX('Medical Examinations'!$L:$L,MATCH($A1935,'Medical Examinations'!$A:$A,0)),"Not Found")</f>
        <v>1</v>
      </c>
      <c r="I1935" s="6" t="str">
        <f>IFERROR(INDEX('Medical Examinations'!$K:$K,MATCH($A1935,'Medical Examinations'!$A:$A,0)),"Not Found")</f>
        <v>No</v>
      </c>
      <c r="J1935" s="6" t="str">
        <f>IFERROR(INDEX('Medical Examinations'!$M:$M,MATCH($A1935,'Medical Examinations'!$A:$A,0)),"Not Found")</f>
        <v>Overweight</v>
      </c>
      <c r="K1935" s="6" t="str">
        <f>IFERROR(INDEX('Medical Examinations'!$N:$N,MATCH($A1935,'Medical Examinations'!$A:$A,0)),"Not Found")</f>
        <v>Prediabetic</v>
      </c>
      <c r="L1935" s="12">
        <f>IFERROR(INDEX('Hospitalisation Details'!$V:$V,MATCH($A1935,'Hospitalisation Details'!$A:$A,0)),"Not Found")</f>
        <v>0</v>
      </c>
      <c r="M1935" s="13">
        <f>IFERROR(INDEX('Hospitalisation Details'!$F:$F,MATCH($A1935,'Hospitalisation Details'!$A:$A,0)),"Not Found")</f>
        <v>3736.46</v>
      </c>
      <c r="N1935" s="6">
        <f>IFERROR(INDEX('Hospitalisation Details'!$S:$S,MATCH($A1935,'Hospitalisation Details'!$A:$A,0)),"Not Found")</f>
        <v>34142</v>
      </c>
      <c r="O1935" s="6">
        <f>IFERROR(INDEX('Hospitalisation Details'!$T:$T,MATCH($A1935,'Hospitalisation Details'!$A:$A,0)),"Not Found")</f>
        <v>29</v>
      </c>
      <c r="P1935" s="6">
        <f>IFERROR(INDEX('Hospitalisation Details'!$U:$U,MATCH($A1935,'Hospitalisation Details'!$A:$A,0)),"Not Found")</f>
        <v>0</v>
      </c>
      <c r="Q1935" s="6">
        <f>IFERROR(INDEX('Hospitalisation Details'!$W:$W,MATCH($A1935,'Hospitalisation Details'!$A:$A,0)),"Not Found")</f>
        <v>0</v>
      </c>
    </row>
    <row r="1936" spans="1:17" ht="15" customHeight="1" x14ac:dyDescent="0.3">
      <c r="A1936" s="6" t="str">
        <f>'Customer Names'!A1936</f>
        <v>Id1935</v>
      </c>
      <c r="B1936" s="6" t="str">
        <f>IFERROR(INDEX('Customer Names'!$D:$D,MATCH($A1936,'Customer Names'!$A:$A,0)),"Not Found")</f>
        <v>Amanda R</v>
      </c>
      <c r="C1936" s="6">
        <f>IFERROR(INDEX('Medical Examinations'!$B:$B,MATCH($A1936,'Medical Examinations'!$A:$A,0)),"Not Found")</f>
        <v>17.29</v>
      </c>
      <c r="D1936" s="6">
        <f>IFERROR(INDEX('Medical Examinations'!$C:$C,MATCH($A1936,'Medical Examinations'!$A:$A,0)),"Not Found")</f>
        <v>4.9800000000000004</v>
      </c>
      <c r="E1936" s="6" t="str">
        <f>IFERROR(INDEX('Medical Examinations'!$I:$I,MATCH($A1936,'Medical Examinations'!$A:$A,0)),"Not Found")</f>
        <v>No</v>
      </c>
      <c r="F1936" s="6" t="str">
        <f>IFERROR(INDEX('Medical Examinations'!$J:$J,MATCH($A1936,'Medical Examinations'!$A:$A,0)),"Not Found")</f>
        <v>No</v>
      </c>
      <c r="G1936" s="6" t="str">
        <f>IFERROR(INDEX('Medical Examinations'!$F:$F,MATCH($A1936,'Medical Examinations'!$A:$A,0)),"Not Found")</f>
        <v>No</v>
      </c>
      <c r="H1936" s="6">
        <f>IFERROR(INDEX('Medical Examinations'!$L:$L,MATCH($A1936,'Medical Examinations'!$A:$A,0)),"Not Found")</f>
        <v>0</v>
      </c>
      <c r="I1936" s="6" t="str">
        <f>IFERROR(INDEX('Medical Examinations'!$K:$K,MATCH($A1936,'Medical Examinations'!$A:$A,0)),"Not Found")</f>
        <v>No</v>
      </c>
      <c r="J1936" s="6" t="str">
        <f>IFERROR(INDEX('Medical Examinations'!$M:$M,MATCH($A1936,'Medical Examinations'!$A:$A,0)),"Not Found")</f>
        <v>Underweight</v>
      </c>
      <c r="K1936" s="6" t="str">
        <f>IFERROR(INDEX('Medical Examinations'!$N:$N,MATCH($A1936,'Medical Examinations'!$A:$A,0)),"Not Found")</f>
        <v>Normal</v>
      </c>
      <c r="L1936" s="12">
        <f>IFERROR(INDEX('Hospitalisation Details'!$V:$V,MATCH($A1936,'Hospitalisation Details'!$A:$A,0)),"Not Found")</f>
        <v>0</v>
      </c>
      <c r="M1936" s="13">
        <f>IFERROR(INDEX('Hospitalisation Details'!$F:$F,MATCH($A1936,'Hospitalisation Details'!$A:$A,0)),"Not Found")</f>
        <v>3732.63</v>
      </c>
      <c r="N1936" s="6">
        <f>IFERROR(INDEX('Hospitalisation Details'!$S:$S,MATCH($A1936,'Hospitalisation Details'!$A:$A,0)),"Not Found")</f>
        <v>34568</v>
      </c>
      <c r="O1936" s="6">
        <f>IFERROR(INDEX('Hospitalisation Details'!$T:$T,MATCH($A1936,'Hospitalisation Details'!$A:$A,0)),"Not Found")</f>
        <v>28</v>
      </c>
      <c r="P1936" s="6">
        <f>IFERROR(INDEX('Hospitalisation Details'!$U:$U,MATCH($A1936,'Hospitalisation Details'!$A:$A,0)),"Not Found")</f>
        <v>0</v>
      </c>
      <c r="Q1936" s="6">
        <f>IFERROR(INDEX('Hospitalisation Details'!$W:$W,MATCH($A1936,'Hospitalisation Details'!$A:$A,0)),"Not Found")</f>
        <v>0</v>
      </c>
    </row>
    <row r="1937" spans="1:17" ht="15" customHeight="1" x14ac:dyDescent="0.3">
      <c r="A1937" s="6" t="str">
        <f>'Customer Names'!A1937</f>
        <v>Id1936</v>
      </c>
      <c r="B1937" s="6" t="str">
        <f>IFERROR(INDEX('Customer Names'!$D:$D,MATCH($A1937,'Customer Names'!$A:$A,0)),"Not Found")</f>
        <v>Murray W.</v>
      </c>
      <c r="C1937" s="6">
        <f>IFERROR(INDEX('Medical Examinations'!$B:$B,MATCH($A1937,'Medical Examinations'!$A:$A,0)),"Not Found")</f>
        <v>18.170000000000002</v>
      </c>
      <c r="D1937" s="6">
        <f>IFERROR(INDEX('Medical Examinations'!$C:$C,MATCH($A1937,'Medical Examinations'!$A:$A,0)),"Not Found")</f>
        <v>6.91</v>
      </c>
      <c r="E1937" s="6" t="str">
        <f>IFERROR(INDEX('Medical Examinations'!$I:$I,MATCH($A1937,'Medical Examinations'!$A:$A,0)),"Not Found")</f>
        <v>Yes</v>
      </c>
      <c r="F1937" s="6" t="str">
        <f>IFERROR(INDEX('Medical Examinations'!$J:$J,MATCH($A1937,'Medical Examinations'!$A:$A,0)),"Not Found")</f>
        <v>No</v>
      </c>
      <c r="G1937" s="6" t="str">
        <f>IFERROR(INDEX('Medical Examinations'!$F:$F,MATCH($A1937,'Medical Examinations'!$A:$A,0)),"Not Found")</f>
        <v>No</v>
      </c>
      <c r="H1937" s="6">
        <f>IFERROR(INDEX('Medical Examinations'!$L:$L,MATCH($A1937,'Medical Examinations'!$A:$A,0)),"Not Found")</f>
        <v>1</v>
      </c>
      <c r="I1937" s="6" t="str">
        <f>IFERROR(INDEX('Medical Examinations'!$K:$K,MATCH($A1937,'Medical Examinations'!$A:$A,0)),"Not Found")</f>
        <v>No</v>
      </c>
      <c r="J1937" s="6" t="str">
        <f>IFERROR(INDEX('Medical Examinations'!$M:$M,MATCH($A1937,'Medical Examinations'!$A:$A,0)),"Not Found")</f>
        <v>Underweight</v>
      </c>
      <c r="K1937" s="6" t="str">
        <f>IFERROR(INDEX('Medical Examinations'!$N:$N,MATCH($A1937,'Medical Examinations'!$A:$A,0)),"Not Found")</f>
        <v>Diabetic</v>
      </c>
      <c r="L1937" s="12">
        <f>IFERROR(INDEX('Hospitalisation Details'!$V:$V,MATCH($A1937,'Hospitalisation Details'!$A:$A,0)),"Not Found")</f>
        <v>0</v>
      </c>
      <c r="M1937" s="13">
        <f>IFERROR(INDEX('Hospitalisation Details'!$F:$F,MATCH($A1937,'Hospitalisation Details'!$A:$A,0)),"Not Found")</f>
        <v>3731.6</v>
      </c>
      <c r="N1937" s="6">
        <f>IFERROR(INDEX('Hospitalisation Details'!$S:$S,MATCH($A1937,'Hospitalisation Details'!$A:$A,0)),"Not Found")</f>
        <v>31747</v>
      </c>
      <c r="O1937" s="6">
        <f>IFERROR(INDEX('Hospitalisation Details'!$T:$T,MATCH($A1937,'Hospitalisation Details'!$A:$A,0)),"Not Found")</f>
        <v>36</v>
      </c>
      <c r="P1937" s="6">
        <f>IFERROR(INDEX('Hospitalisation Details'!$U:$U,MATCH($A1937,'Hospitalisation Details'!$A:$A,0)),"Not Found")</f>
        <v>0</v>
      </c>
      <c r="Q1937" s="6">
        <f>IFERROR(INDEX('Hospitalisation Details'!$W:$W,MATCH($A1937,'Hospitalisation Details'!$A:$A,0)),"Not Found")</f>
        <v>0</v>
      </c>
    </row>
    <row r="1938" spans="1:17" ht="15" customHeight="1" x14ac:dyDescent="0.3">
      <c r="A1938" s="6" t="str">
        <f>'Customer Names'!A1938</f>
        <v>Id1937</v>
      </c>
      <c r="B1938" s="6" t="str">
        <f>IFERROR(INDEX('Customer Names'!$D:$D,MATCH($A1938,'Customer Names'!$A:$A,0)),"Not Found")</f>
        <v>Meghan P.</v>
      </c>
      <c r="C1938" s="6">
        <f>IFERROR(INDEX('Medical Examinations'!$B:$B,MATCH($A1938,'Medical Examinations'!$A:$A,0)),"Not Found")</f>
        <v>32.54</v>
      </c>
      <c r="D1938" s="6">
        <f>IFERROR(INDEX('Medical Examinations'!$C:$C,MATCH($A1938,'Medical Examinations'!$A:$A,0)),"Not Found")</f>
        <v>6.38</v>
      </c>
      <c r="E1938" s="6" t="str">
        <f>IFERROR(INDEX('Medical Examinations'!$I:$I,MATCH($A1938,'Medical Examinations'!$A:$A,0)),"Not Found")</f>
        <v>No</v>
      </c>
      <c r="F1938" s="6" t="str">
        <f>IFERROR(INDEX('Medical Examinations'!$J:$J,MATCH($A1938,'Medical Examinations'!$A:$A,0)),"Not Found")</f>
        <v>Yes</v>
      </c>
      <c r="G1938" s="6" t="str">
        <f>IFERROR(INDEX('Medical Examinations'!$F:$F,MATCH($A1938,'Medical Examinations'!$A:$A,0)),"Not Found")</f>
        <v>No</v>
      </c>
      <c r="H1938" s="6">
        <f>IFERROR(INDEX('Medical Examinations'!$L:$L,MATCH($A1938,'Medical Examinations'!$A:$A,0)),"Not Found")</f>
        <v>1</v>
      </c>
      <c r="I1938" s="6" t="str">
        <f>IFERROR(INDEX('Medical Examinations'!$K:$K,MATCH($A1938,'Medical Examinations'!$A:$A,0)),"Not Found")</f>
        <v>No</v>
      </c>
      <c r="J1938" s="6" t="str">
        <f>IFERROR(INDEX('Medical Examinations'!$M:$M,MATCH($A1938,'Medical Examinations'!$A:$A,0)),"Not Found")</f>
        <v>Obesity</v>
      </c>
      <c r="K1938" s="6" t="str">
        <f>IFERROR(INDEX('Medical Examinations'!$N:$N,MATCH($A1938,'Medical Examinations'!$A:$A,0)),"Not Found")</f>
        <v>Prediabetic</v>
      </c>
      <c r="L1938" s="12">
        <f>IFERROR(INDEX('Hospitalisation Details'!$V:$V,MATCH($A1938,'Hospitalisation Details'!$A:$A,0)),"Not Found")</f>
        <v>0</v>
      </c>
      <c r="M1938" s="13">
        <f>IFERROR(INDEX('Hospitalisation Details'!$F:$F,MATCH($A1938,'Hospitalisation Details'!$A:$A,0)),"Not Found")</f>
        <v>3722.23</v>
      </c>
      <c r="N1938" s="6">
        <f>IFERROR(INDEX('Hospitalisation Details'!$S:$S,MATCH($A1938,'Hospitalisation Details'!$A:$A,0)),"Not Found")</f>
        <v>38296</v>
      </c>
      <c r="O1938" s="6">
        <f>IFERROR(INDEX('Hospitalisation Details'!$T:$T,MATCH($A1938,'Hospitalisation Details'!$A:$A,0)),"Not Found")</f>
        <v>18</v>
      </c>
      <c r="P1938" s="6">
        <f>IFERROR(INDEX('Hospitalisation Details'!$U:$U,MATCH($A1938,'Hospitalisation Details'!$A:$A,0)),"Not Found")</f>
        <v>0</v>
      </c>
      <c r="Q1938" s="6">
        <f>IFERROR(INDEX('Hospitalisation Details'!$W:$W,MATCH($A1938,'Hospitalisation Details'!$A:$A,0)),"Not Found")</f>
        <v>0</v>
      </c>
    </row>
    <row r="1939" spans="1:17" ht="15" customHeight="1" x14ac:dyDescent="0.3">
      <c r="A1939" s="6" t="str">
        <f>'Customer Names'!A1939</f>
        <v>Id1938</v>
      </c>
      <c r="B1939" s="6" t="str">
        <f>IFERROR(INDEX('Customer Names'!$D:$D,MATCH($A1939,'Customer Names'!$A:$A,0)),"Not Found")</f>
        <v>David</v>
      </c>
      <c r="C1939" s="6">
        <f>IFERROR(INDEX('Medical Examinations'!$B:$B,MATCH($A1939,'Medical Examinations'!$A:$A,0)),"Not Found")</f>
        <v>30.25</v>
      </c>
      <c r="D1939" s="6">
        <f>IFERROR(INDEX('Medical Examinations'!$C:$C,MATCH($A1939,'Medical Examinations'!$A:$A,0)),"Not Found")</f>
        <v>4.7699999999999996</v>
      </c>
      <c r="E1939" s="6" t="str">
        <f>IFERROR(INDEX('Medical Examinations'!$I:$I,MATCH($A1939,'Medical Examinations'!$A:$A,0)),"Not Found")</f>
        <v>No</v>
      </c>
      <c r="F1939" s="6" t="str">
        <f>IFERROR(INDEX('Medical Examinations'!$J:$J,MATCH($A1939,'Medical Examinations'!$A:$A,0)),"Not Found")</f>
        <v>No</v>
      </c>
      <c r="G1939" s="6" t="str">
        <f>IFERROR(INDEX('Medical Examinations'!$F:$F,MATCH($A1939,'Medical Examinations'!$A:$A,0)),"Not Found")</f>
        <v>No</v>
      </c>
      <c r="H1939" s="6">
        <f>IFERROR(INDEX('Medical Examinations'!$L:$L,MATCH($A1939,'Medical Examinations'!$A:$A,0)),"Not Found")</f>
        <v>0</v>
      </c>
      <c r="I1939" s="6" t="str">
        <f>IFERROR(INDEX('Medical Examinations'!$K:$K,MATCH($A1939,'Medical Examinations'!$A:$A,0)),"Not Found")</f>
        <v>No</v>
      </c>
      <c r="J1939" s="6" t="str">
        <f>IFERROR(INDEX('Medical Examinations'!$M:$M,MATCH($A1939,'Medical Examinations'!$A:$A,0)),"Not Found")</f>
        <v>Obesity</v>
      </c>
      <c r="K1939" s="6" t="str">
        <f>IFERROR(INDEX('Medical Examinations'!$N:$N,MATCH($A1939,'Medical Examinations'!$A:$A,0)),"Not Found")</f>
        <v>Normal</v>
      </c>
      <c r="L1939" s="12">
        <f>IFERROR(INDEX('Hospitalisation Details'!$V:$V,MATCH($A1939,'Hospitalisation Details'!$A:$A,0)),"Not Found")</f>
        <v>0</v>
      </c>
      <c r="M1939" s="13">
        <f>IFERROR(INDEX('Hospitalisation Details'!$F:$F,MATCH($A1939,'Hospitalisation Details'!$A:$A,0)),"Not Found")</f>
        <v>3704.35</v>
      </c>
      <c r="N1939" s="6">
        <f>IFERROR(INDEX('Hospitalisation Details'!$S:$S,MATCH($A1939,'Hospitalisation Details'!$A:$A,0)),"Not Found")</f>
        <v>32844</v>
      </c>
      <c r="O1939" s="6">
        <f>IFERROR(INDEX('Hospitalisation Details'!$T:$T,MATCH($A1939,'Hospitalisation Details'!$A:$A,0)),"Not Found")</f>
        <v>33</v>
      </c>
      <c r="P1939" s="6">
        <f>IFERROR(INDEX('Hospitalisation Details'!$U:$U,MATCH($A1939,'Hospitalisation Details'!$A:$A,0)),"Not Found")</f>
        <v>0</v>
      </c>
      <c r="Q1939" s="6">
        <f>IFERROR(INDEX('Hospitalisation Details'!$W:$W,MATCH($A1939,'Hospitalisation Details'!$A:$A,0)),"Not Found")</f>
        <v>0</v>
      </c>
    </row>
    <row r="1940" spans="1:17" ht="15" customHeight="1" x14ac:dyDescent="0.3">
      <c r="A1940" s="6" t="str">
        <f>'Customer Names'!A1940</f>
        <v>Id1939</v>
      </c>
      <c r="B1940" s="6" t="str">
        <f>IFERROR(INDEX('Customer Names'!$D:$D,MATCH($A1940,'Customer Names'!$A:$A,0)),"Not Found")</f>
        <v>Seth</v>
      </c>
      <c r="C1940" s="6">
        <f>IFERROR(INDEX('Medical Examinations'!$B:$B,MATCH($A1940,'Medical Examinations'!$A:$A,0)),"Not Found")</f>
        <v>19.59</v>
      </c>
      <c r="D1940" s="6">
        <f>IFERROR(INDEX('Medical Examinations'!$C:$C,MATCH($A1940,'Medical Examinations'!$A:$A,0)),"Not Found")</f>
        <v>6.04</v>
      </c>
      <c r="E1940" s="6" t="str">
        <f>IFERROR(INDEX('Medical Examinations'!$I:$I,MATCH($A1940,'Medical Examinations'!$A:$A,0)),"Not Found")</f>
        <v>Yes</v>
      </c>
      <c r="F1940" s="6" t="str">
        <f>IFERROR(INDEX('Medical Examinations'!$J:$J,MATCH($A1940,'Medical Examinations'!$A:$A,0)),"Not Found")</f>
        <v>No</v>
      </c>
      <c r="G1940" s="6" t="str">
        <f>IFERROR(INDEX('Medical Examinations'!$F:$F,MATCH($A1940,'Medical Examinations'!$A:$A,0)),"Not Found")</f>
        <v>No</v>
      </c>
      <c r="H1940" s="6">
        <f>IFERROR(INDEX('Medical Examinations'!$L:$L,MATCH($A1940,'Medical Examinations'!$A:$A,0)),"Not Found")</f>
        <v>1</v>
      </c>
      <c r="I1940" s="6" t="str">
        <f>IFERROR(INDEX('Medical Examinations'!$K:$K,MATCH($A1940,'Medical Examinations'!$A:$A,0)),"Not Found")</f>
        <v>No</v>
      </c>
      <c r="J1940" s="6" t="str">
        <f>IFERROR(INDEX('Medical Examinations'!$M:$M,MATCH($A1940,'Medical Examinations'!$A:$A,0)),"Not Found")</f>
        <v>Normal Weight</v>
      </c>
      <c r="K1940" s="6" t="str">
        <f>IFERROR(INDEX('Medical Examinations'!$N:$N,MATCH($A1940,'Medical Examinations'!$A:$A,0)),"Not Found")</f>
        <v>Prediabetic</v>
      </c>
      <c r="L1940" s="12">
        <f>IFERROR(INDEX('Hospitalisation Details'!$V:$V,MATCH($A1940,'Hospitalisation Details'!$A:$A,0)),"Not Found")</f>
        <v>0</v>
      </c>
      <c r="M1940" s="13">
        <f>IFERROR(INDEX('Hospitalisation Details'!$F:$F,MATCH($A1940,'Hospitalisation Details'!$A:$A,0)),"Not Found")</f>
        <v>3699.54</v>
      </c>
      <c r="N1940" s="6">
        <f>IFERROR(INDEX('Hospitalisation Details'!$S:$S,MATCH($A1940,'Hospitalisation Details'!$A:$A,0)),"Not Found")</f>
        <v>32373</v>
      </c>
      <c r="O1940" s="6">
        <f>IFERROR(INDEX('Hospitalisation Details'!$T:$T,MATCH($A1940,'Hospitalisation Details'!$A:$A,0)),"Not Found")</f>
        <v>34</v>
      </c>
      <c r="P1940" s="6">
        <f>IFERROR(INDEX('Hospitalisation Details'!$U:$U,MATCH($A1940,'Hospitalisation Details'!$A:$A,0)),"Not Found")</f>
        <v>0</v>
      </c>
      <c r="Q1940" s="6">
        <f>IFERROR(INDEX('Hospitalisation Details'!$W:$W,MATCH($A1940,'Hospitalisation Details'!$A:$A,0)),"Not Found")</f>
        <v>0</v>
      </c>
    </row>
    <row r="1941" spans="1:17" ht="15" customHeight="1" x14ac:dyDescent="0.3">
      <c r="A1941" s="6" t="str">
        <f>'Customer Names'!A1941</f>
        <v>Id1940</v>
      </c>
      <c r="B1941" s="6" t="str">
        <f>IFERROR(INDEX('Customer Names'!$D:$D,MATCH($A1941,'Customer Names'!$A:$A,0)),"Not Found")</f>
        <v>Michael P.</v>
      </c>
      <c r="C1941" s="6">
        <f>IFERROR(INDEX('Medical Examinations'!$B:$B,MATCH($A1941,'Medical Examinations'!$A:$A,0)),"Not Found")</f>
        <v>45.9</v>
      </c>
      <c r="D1941" s="6">
        <f>IFERROR(INDEX('Medical Examinations'!$C:$C,MATCH($A1941,'Medical Examinations'!$A:$A,0)),"Not Found")</f>
        <v>4.3</v>
      </c>
      <c r="E1941" s="6" t="str">
        <f>IFERROR(INDEX('Medical Examinations'!$I:$I,MATCH($A1941,'Medical Examinations'!$A:$A,0)),"Not Found")</f>
        <v>Yes</v>
      </c>
      <c r="F1941" s="6" t="str">
        <f>IFERROR(INDEX('Medical Examinations'!$J:$J,MATCH($A1941,'Medical Examinations'!$A:$A,0)),"Not Found")</f>
        <v>No</v>
      </c>
      <c r="G1941" s="6" t="str">
        <f>IFERROR(INDEX('Medical Examinations'!$F:$F,MATCH($A1941,'Medical Examinations'!$A:$A,0)),"Not Found")</f>
        <v>No</v>
      </c>
      <c r="H1941" s="6">
        <f>IFERROR(INDEX('Medical Examinations'!$L:$L,MATCH($A1941,'Medical Examinations'!$A:$A,0)),"Not Found")</f>
        <v>1</v>
      </c>
      <c r="I1941" s="6" t="str">
        <f>IFERROR(INDEX('Medical Examinations'!$K:$K,MATCH($A1941,'Medical Examinations'!$A:$A,0)),"Not Found")</f>
        <v>No</v>
      </c>
      <c r="J1941" s="6" t="str">
        <f>IFERROR(INDEX('Medical Examinations'!$M:$M,MATCH($A1941,'Medical Examinations'!$A:$A,0)),"Not Found")</f>
        <v>Obesity</v>
      </c>
      <c r="K1941" s="6" t="str">
        <f>IFERROR(INDEX('Medical Examinations'!$N:$N,MATCH($A1941,'Medical Examinations'!$A:$A,0)),"Not Found")</f>
        <v>Normal</v>
      </c>
      <c r="L1941" s="12">
        <f>IFERROR(INDEX('Hospitalisation Details'!$V:$V,MATCH($A1941,'Hospitalisation Details'!$A:$A,0)),"Not Found")</f>
        <v>0</v>
      </c>
      <c r="M1941" s="13">
        <f>IFERROR(INDEX('Hospitalisation Details'!$F:$F,MATCH($A1941,'Hospitalisation Details'!$A:$A,0)),"Not Found")</f>
        <v>3693.43</v>
      </c>
      <c r="N1941" s="6">
        <f>IFERROR(INDEX('Hospitalisation Details'!$S:$S,MATCH($A1941,'Hospitalisation Details'!$A:$A,0)),"Not Found")</f>
        <v>34993</v>
      </c>
      <c r="O1941" s="6">
        <f>IFERROR(INDEX('Hospitalisation Details'!$T:$T,MATCH($A1941,'Hospitalisation Details'!$A:$A,0)),"Not Found")</f>
        <v>27</v>
      </c>
      <c r="P1941" s="6">
        <f>IFERROR(INDEX('Hospitalisation Details'!$U:$U,MATCH($A1941,'Hospitalisation Details'!$A:$A,0)),"Not Found")</f>
        <v>0</v>
      </c>
      <c r="Q1941" s="6">
        <f>IFERROR(INDEX('Hospitalisation Details'!$W:$W,MATCH($A1941,'Hospitalisation Details'!$A:$A,0)),"Not Found")</f>
        <v>0</v>
      </c>
    </row>
    <row r="1942" spans="1:17" ht="15" customHeight="1" x14ac:dyDescent="0.3">
      <c r="A1942" s="6" t="str">
        <f>'Customer Names'!A1942</f>
        <v>Id1941</v>
      </c>
      <c r="B1942" s="6" t="str">
        <f>IFERROR(INDEX('Customer Names'!$D:$D,MATCH($A1942,'Customer Names'!$A:$A,0)),"Not Found")</f>
        <v>Russell M</v>
      </c>
      <c r="C1942" s="6">
        <f>IFERROR(INDEX('Medical Examinations'!$B:$B,MATCH($A1942,'Medical Examinations'!$A:$A,0)),"Not Found")</f>
        <v>17.059999999999999</v>
      </c>
      <c r="D1942" s="6">
        <f>IFERROR(INDEX('Medical Examinations'!$C:$C,MATCH($A1942,'Medical Examinations'!$A:$A,0)),"Not Found")</f>
        <v>8.75</v>
      </c>
      <c r="E1942" s="6" t="str">
        <f>IFERROR(INDEX('Medical Examinations'!$I:$I,MATCH($A1942,'Medical Examinations'!$A:$A,0)),"Not Found")</f>
        <v>Yes</v>
      </c>
      <c r="F1942" s="6" t="str">
        <f>IFERROR(INDEX('Medical Examinations'!$J:$J,MATCH($A1942,'Medical Examinations'!$A:$A,0)),"Not Found")</f>
        <v>No</v>
      </c>
      <c r="G1942" s="6" t="str">
        <f>IFERROR(INDEX('Medical Examinations'!$F:$F,MATCH($A1942,'Medical Examinations'!$A:$A,0)),"Not Found")</f>
        <v>No</v>
      </c>
      <c r="H1942" s="6">
        <f>IFERROR(INDEX('Medical Examinations'!$L:$L,MATCH($A1942,'Medical Examinations'!$A:$A,0)),"Not Found")</f>
        <v>0</v>
      </c>
      <c r="I1942" s="6" t="str">
        <f>IFERROR(INDEX('Medical Examinations'!$K:$K,MATCH($A1942,'Medical Examinations'!$A:$A,0)),"Not Found")</f>
        <v>No</v>
      </c>
      <c r="J1942" s="6" t="str">
        <f>IFERROR(INDEX('Medical Examinations'!$M:$M,MATCH($A1942,'Medical Examinations'!$A:$A,0)),"Not Found")</f>
        <v>Underweight</v>
      </c>
      <c r="K1942" s="6" t="str">
        <f>IFERROR(INDEX('Medical Examinations'!$N:$N,MATCH($A1942,'Medical Examinations'!$A:$A,0)),"Not Found")</f>
        <v>Diabetic</v>
      </c>
      <c r="L1942" s="12">
        <f>IFERROR(INDEX('Hospitalisation Details'!$V:$V,MATCH($A1942,'Hospitalisation Details'!$A:$A,0)),"Not Found")</f>
        <v>0</v>
      </c>
      <c r="M1942" s="13">
        <f>IFERROR(INDEX('Hospitalisation Details'!$F:$F,MATCH($A1942,'Hospitalisation Details'!$A:$A,0)),"Not Found")</f>
        <v>3688.38</v>
      </c>
      <c r="N1942" s="6">
        <f>IFERROR(INDEX('Hospitalisation Details'!$S:$S,MATCH($A1942,'Hospitalisation Details'!$A:$A,0)),"Not Found")</f>
        <v>29934</v>
      </c>
      <c r="O1942" s="6">
        <f>IFERROR(INDEX('Hospitalisation Details'!$T:$T,MATCH($A1942,'Hospitalisation Details'!$A:$A,0)),"Not Found")</f>
        <v>41</v>
      </c>
      <c r="P1942" s="6">
        <f>IFERROR(INDEX('Hospitalisation Details'!$U:$U,MATCH($A1942,'Hospitalisation Details'!$A:$A,0)),"Not Found")</f>
        <v>0</v>
      </c>
      <c r="Q1942" s="6">
        <f>IFERROR(INDEX('Hospitalisation Details'!$W:$W,MATCH($A1942,'Hospitalisation Details'!$A:$A,0)),"Not Found")</f>
        <v>0</v>
      </c>
    </row>
    <row r="1943" spans="1:17" ht="15" customHeight="1" x14ac:dyDescent="0.3">
      <c r="A1943" s="6" t="str">
        <f>'Customer Names'!A1943</f>
        <v>Id1942</v>
      </c>
      <c r="B1943" s="6" t="str">
        <f>IFERROR(INDEX('Customer Names'!$D:$D,MATCH($A1943,'Customer Names'!$A:$A,0)),"Not Found")</f>
        <v>Martin</v>
      </c>
      <c r="C1943" s="6">
        <f>IFERROR(INDEX('Medical Examinations'!$B:$B,MATCH($A1943,'Medical Examinations'!$A:$A,0)),"Not Found")</f>
        <v>32.07</v>
      </c>
      <c r="D1943" s="6">
        <f>IFERROR(INDEX('Medical Examinations'!$C:$C,MATCH($A1943,'Medical Examinations'!$A:$A,0)),"Not Found")</f>
        <v>5.25</v>
      </c>
      <c r="E1943" s="6" t="str">
        <f>IFERROR(INDEX('Medical Examinations'!$I:$I,MATCH($A1943,'Medical Examinations'!$A:$A,0)),"Not Found")</f>
        <v>No</v>
      </c>
      <c r="F1943" s="6" t="str">
        <f>IFERROR(INDEX('Medical Examinations'!$J:$J,MATCH($A1943,'Medical Examinations'!$A:$A,0)),"Not Found")</f>
        <v>No</v>
      </c>
      <c r="G1943" s="6" t="str">
        <f>IFERROR(INDEX('Medical Examinations'!$F:$F,MATCH($A1943,'Medical Examinations'!$A:$A,0)),"Not Found")</f>
        <v>Yes</v>
      </c>
      <c r="H1943" s="6">
        <f>IFERROR(INDEX('Medical Examinations'!$L:$L,MATCH($A1943,'Medical Examinations'!$A:$A,0)),"Not Found")</f>
        <v>1</v>
      </c>
      <c r="I1943" s="6" t="str">
        <f>IFERROR(INDEX('Medical Examinations'!$K:$K,MATCH($A1943,'Medical Examinations'!$A:$A,0)),"Not Found")</f>
        <v>No</v>
      </c>
      <c r="J1943" s="6" t="str">
        <f>IFERROR(INDEX('Medical Examinations'!$M:$M,MATCH($A1943,'Medical Examinations'!$A:$A,0)),"Not Found")</f>
        <v>Obesity</v>
      </c>
      <c r="K1943" s="6" t="str">
        <f>IFERROR(INDEX('Medical Examinations'!$N:$N,MATCH($A1943,'Medical Examinations'!$A:$A,0)),"Not Found")</f>
        <v>Normal</v>
      </c>
      <c r="L1943" s="12">
        <f>IFERROR(INDEX('Hospitalisation Details'!$V:$V,MATCH($A1943,'Hospitalisation Details'!$A:$A,0)),"Not Found")</f>
        <v>0</v>
      </c>
      <c r="M1943" s="13">
        <f>IFERROR(INDEX('Hospitalisation Details'!$F:$F,MATCH($A1943,'Hospitalisation Details'!$A:$A,0)),"Not Found")</f>
        <v>3688.35</v>
      </c>
      <c r="N1943" s="6">
        <f>IFERROR(INDEX('Hospitalisation Details'!$S:$S,MATCH($A1943,'Hospitalisation Details'!$A:$A,0)),"Not Found")</f>
        <v>37812</v>
      </c>
      <c r="O1943" s="6">
        <f>IFERROR(INDEX('Hospitalisation Details'!$T:$T,MATCH($A1943,'Hospitalisation Details'!$A:$A,0)),"Not Found")</f>
        <v>19</v>
      </c>
      <c r="P1943" s="6">
        <f>IFERROR(INDEX('Hospitalisation Details'!$U:$U,MATCH($A1943,'Hospitalisation Details'!$A:$A,0)),"Not Found")</f>
        <v>0</v>
      </c>
      <c r="Q1943" s="6">
        <f>IFERROR(INDEX('Hospitalisation Details'!$W:$W,MATCH($A1943,'Hospitalisation Details'!$A:$A,0)),"Not Found")</f>
        <v>0</v>
      </c>
    </row>
    <row r="1944" spans="1:17" ht="15" customHeight="1" x14ac:dyDescent="0.3">
      <c r="A1944" s="6" t="str">
        <f>'Customer Names'!A1944</f>
        <v>Id1943</v>
      </c>
      <c r="B1944" s="6" t="str">
        <f>IFERROR(INDEX('Customer Names'!$D:$D,MATCH($A1944,'Customer Names'!$A:$A,0)),"Not Found")</f>
        <v>Michael</v>
      </c>
      <c r="C1944" s="6">
        <f>IFERROR(INDEX('Medical Examinations'!$B:$B,MATCH($A1944,'Medical Examinations'!$A:$A,0)),"Not Found")</f>
        <v>16.5</v>
      </c>
      <c r="D1944" s="6">
        <f>IFERROR(INDEX('Medical Examinations'!$C:$C,MATCH($A1944,'Medical Examinations'!$A:$A,0)),"Not Found")</f>
        <v>5.03</v>
      </c>
      <c r="E1944" s="6" t="str">
        <f>IFERROR(INDEX('Medical Examinations'!$I:$I,MATCH($A1944,'Medical Examinations'!$A:$A,0)),"Not Found")</f>
        <v>No</v>
      </c>
      <c r="F1944" s="6" t="str">
        <f>IFERROR(INDEX('Medical Examinations'!$J:$J,MATCH($A1944,'Medical Examinations'!$A:$A,0)),"Not Found")</f>
        <v>No</v>
      </c>
      <c r="G1944" s="6" t="str">
        <f>IFERROR(INDEX('Medical Examinations'!$F:$F,MATCH($A1944,'Medical Examinations'!$A:$A,0)),"Not Found")</f>
        <v>No</v>
      </c>
      <c r="H1944" s="6">
        <f>IFERROR(INDEX('Medical Examinations'!$L:$L,MATCH($A1944,'Medical Examinations'!$A:$A,0)),"Not Found")</f>
        <v>1</v>
      </c>
      <c r="I1944" s="6" t="str">
        <f>IFERROR(INDEX('Medical Examinations'!$K:$K,MATCH($A1944,'Medical Examinations'!$A:$A,0)),"Not Found")</f>
        <v>No</v>
      </c>
      <c r="J1944" s="6" t="str">
        <f>IFERROR(INDEX('Medical Examinations'!$M:$M,MATCH($A1944,'Medical Examinations'!$A:$A,0)),"Not Found")</f>
        <v>Underweight</v>
      </c>
      <c r="K1944" s="6" t="str">
        <f>IFERROR(INDEX('Medical Examinations'!$N:$N,MATCH($A1944,'Medical Examinations'!$A:$A,0)),"Not Found")</f>
        <v>Normal</v>
      </c>
      <c r="L1944" s="12">
        <f>IFERROR(INDEX('Hospitalisation Details'!$V:$V,MATCH($A1944,'Hospitalisation Details'!$A:$A,0)),"Not Found")</f>
        <v>0</v>
      </c>
      <c r="M1944" s="13">
        <f>IFERROR(INDEX('Hospitalisation Details'!$F:$F,MATCH($A1944,'Hospitalisation Details'!$A:$A,0)),"Not Found")</f>
        <v>3678.86</v>
      </c>
      <c r="N1944" s="6">
        <f>IFERROR(INDEX('Hospitalisation Details'!$S:$S,MATCH($A1944,'Hospitalisation Details'!$A:$A,0)),"Not Found")</f>
        <v>30869</v>
      </c>
      <c r="O1944" s="6">
        <f>IFERROR(INDEX('Hospitalisation Details'!$T:$T,MATCH($A1944,'Hospitalisation Details'!$A:$A,0)),"Not Found")</f>
        <v>38</v>
      </c>
      <c r="P1944" s="6">
        <f>IFERROR(INDEX('Hospitalisation Details'!$U:$U,MATCH($A1944,'Hospitalisation Details'!$A:$A,0)),"Not Found")</f>
        <v>0</v>
      </c>
      <c r="Q1944" s="6">
        <f>IFERROR(INDEX('Hospitalisation Details'!$W:$W,MATCH($A1944,'Hospitalisation Details'!$A:$A,0)),"Not Found")</f>
        <v>0</v>
      </c>
    </row>
    <row r="1945" spans="1:17" ht="15" customHeight="1" x14ac:dyDescent="0.3">
      <c r="A1945" s="6" t="str">
        <f>'Customer Names'!A1945</f>
        <v>Id1944</v>
      </c>
      <c r="B1945" s="6" t="str">
        <f>IFERROR(INDEX('Customer Names'!$D:$D,MATCH($A1945,'Customer Names'!$A:$A,0)),"Not Found")</f>
        <v>Miles</v>
      </c>
      <c r="C1945" s="6">
        <f>IFERROR(INDEX('Medical Examinations'!$B:$B,MATCH($A1945,'Medical Examinations'!$A:$A,0)),"Not Found")</f>
        <v>31.4</v>
      </c>
      <c r="D1945" s="6">
        <f>IFERROR(INDEX('Medical Examinations'!$C:$C,MATCH($A1945,'Medical Examinations'!$A:$A,0)),"Not Found")</f>
        <v>5.88</v>
      </c>
      <c r="E1945" s="6" t="str">
        <f>IFERROR(INDEX('Medical Examinations'!$I:$I,MATCH($A1945,'Medical Examinations'!$A:$A,0)),"Not Found")</f>
        <v>No</v>
      </c>
      <c r="F1945" s="6" t="str">
        <f>IFERROR(INDEX('Medical Examinations'!$J:$J,MATCH($A1945,'Medical Examinations'!$A:$A,0)),"Not Found")</f>
        <v>No</v>
      </c>
      <c r="G1945" s="6" t="str">
        <f>IFERROR(INDEX('Medical Examinations'!$F:$F,MATCH($A1945,'Medical Examinations'!$A:$A,0)),"Not Found")</f>
        <v>No</v>
      </c>
      <c r="H1945" s="6">
        <f>IFERROR(INDEX('Medical Examinations'!$L:$L,MATCH($A1945,'Medical Examinations'!$A:$A,0)),"Not Found")</f>
        <v>1</v>
      </c>
      <c r="I1945" s="6" t="str">
        <f>IFERROR(INDEX('Medical Examinations'!$K:$K,MATCH($A1945,'Medical Examinations'!$A:$A,0)),"Not Found")</f>
        <v>No</v>
      </c>
      <c r="J1945" s="6" t="str">
        <f>IFERROR(INDEX('Medical Examinations'!$M:$M,MATCH($A1945,'Medical Examinations'!$A:$A,0)),"Not Found")</f>
        <v>Obesity</v>
      </c>
      <c r="K1945" s="6" t="str">
        <f>IFERROR(INDEX('Medical Examinations'!$N:$N,MATCH($A1945,'Medical Examinations'!$A:$A,0)),"Not Found")</f>
        <v>Prediabetic</v>
      </c>
      <c r="L1945" s="12">
        <f>IFERROR(INDEX('Hospitalisation Details'!$V:$V,MATCH($A1945,'Hospitalisation Details'!$A:$A,0)),"Not Found")</f>
        <v>0</v>
      </c>
      <c r="M1945" s="13">
        <f>IFERROR(INDEX('Hospitalisation Details'!$F:$F,MATCH($A1945,'Hospitalisation Details'!$A:$A,0)),"Not Found")</f>
        <v>3659.35</v>
      </c>
      <c r="N1945" s="6">
        <f>IFERROR(INDEX('Hospitalisation Details'!$S:$S,MATCH($A1945,'Hospitalisation Details'!$A:$A,0)),"Not Found")</f>
        <v>33861</v>
      </c>
      <c r="O1945" s="6">
        <f>IFERROR(INDEX('Hospitalisation Details'!$T:$T,MATCH($A1945,'Hospitalisation Details'!$A:$A,0)),"Not Found")</f>
        <v>30</v>
      </c>
      <c r="P1945" s="6">
        <f>IFERROR(INDEX('Hospitalisation Details'!$U:$U,MATCH($A1945,'Hospitalisation Details'!$A:$A,0)),"Not Found")</f>
        <v>0</v>
      </c>
      <c r="Q1945" s="6">
        <f>IFERROR(INDEX('Hospitalisation Details'!$W:$W,MATCH($A1945,'Hospitalisation Details'!$A:$A,0)),"Not Found")</f>
        <v>0</v>
      </c>
    </row>
    <row r="1946" spans="1:17" ht="15" customHeight="1" x14ac:dyDescent="0.3">
      <c r="A1946" s="6" t="str">
        <f>'Customer Names'!A1946</f>
        <v>Id1945</v>
      </c>
      <c r="B1946" s="6" t="str">
        <f>IFERROR(INDEX('Customer Names'!$D:$D,MATCH($A1946,'Customer Names'!$A:$A,0)),"Not Found")</f>
        <v>Amanda</v>
      </c>
      <c r="C1946" s="6">
        <f>IFERROR(INDEX('Medical Examinations'!$B:$B,MATCH($A1946,'Medical Examinations'!$A:$A,0)),"Not Found")</f>
        <v>20.36</v>
      </c>
      <c r="D1946" s="6">
        <f>IFERROR(INDEX('Medical Examinations'!$C:$C,MATCH($A1946,'Medical Examinations'!$A:$A,0)),"Not Found")</f>
        <v>4.49</v>
      </c>
      <c r="E1946" s="6" t="str">
        <f>IFERROR(INDEX('Medical Examinations'!$I:$I,MATCH($A1946,'Medical Examinations'!$A:$A,0)),"Not Found")</f>
        <v>No</v>
      </c>
      <c r="F1946" s="6" t="str">
        <f>IFERROR(INDEX('Medical Examinations'!$J:$J,MATCH($A1946,'Medical Examinations'!$A:$A,0)),"Not Found")</f>
        <v>No</v>
      </c>
      <c r="G1946" s="6" t="str">
        <f>IFERROR(INDEX('Medical Examinations'!$F:$F,MATCH($A1946,'Medical Examinations'!$A:$A,0)),"Not Found")</f>
        <v>No</v>
      </c>
      <c r="H1946" s="6">
        <f>IFERROR(INDEX('Medical Examinations'!$L:$L,MATCH($A1946,'Medical Examinations'!$A:$A,0)),"Not Found")</f>
        <v>0</v>
      </c>
      <c r="I1946" s="6" t="str">
        <f>IFERROR(INDEX('Medical Examinations'!$K:$K,MATCH($A1946,'Medical Examinations'!$A:$A,0)),"Not Found")</f>
        <v>No</v>
      </c>
      <c r="J1946" s="6" t="str">
        <f>IFERROR(INDEX('Medical Examinations'!$M:$M,MATCH($A1946,'Medical Examinations'!$A:$A,0)),"Not Found")</f>
        <v>Normal Weight</v>
      </c>
      <c r="K1946" s="6" t="str">
        <f>IFERROR(INDEX('Medical Examinations'!$N:$N,MATCH($A1946,'Medical Examinations'!$A:$A,0)),"Not Found")</f>
        <v>Normal</v>
      </c>
      <c r="L1946" s="12">
        <f>IFERROR(INDEX('Hospitalisation Details'!$V:$V,MATCH($A1946,'Hospitalisation Details'!$A:$A,0)),"Not Found")</f>
        <v>0</v>
      </c>
      <c r="M1946" s="13">
        <f>IFERROR(INDEX('Hospitalisation Details'!$F:$F,MATCH($A1946,'Hospitalisation Details'!$A:$A,0)),"Not Found")</f>
        <v>3653.29</v>
      </c>
      <c r="N1946" s="6">
        <f>IFERROR(INDEX('Hospitalisation Details'!$S:$S,MATCH($A1946,'Hospitalisation Details'!$A:$A,0)),"Not Found")</f>
        <v>33185</v>
      </c>
      <c r="O1946" s="6">
        <f>IFERROR(INDEX('Hospitalisation Details'!$T:$T,MATCH($A1946,'Hospitalisation Details'!$A:$A,0)),"Not Found")</f>
        <v>32</v>
      </c>
      <c r="P1946" s="6">
        <f>IFERROR(INDEX('Hospitalisation Details'!$U:$U,MATCH($A1946,'Hospitalisation Details'!$A:$A,0)),"Not Found")</f>
        <v>0</v>
      </c>
      <c r="Q1946" s="6">
        <f>IFERROR(INDEX('Hospitalisation Details'!$W:$W,MATCH($A1946,'Hospitalisation Details'!$A:$A,0)),"Not Found")</f>
        <v>0</v>
      </c>
    </row>
    <row r="1947" spans="1:17" ht="15" customHeight="1" x14ac:dyDescent="0.3">
      <c r="A1947" s="6" t="str">
        <f>'Customer Names'!A1947</f>
        <v>Id1946</v>
      </c>
      <c r="B1947" s="6" t="str">
        <f>IFERROR(INDEX('Customer Names'!$D:$D,MATCH($A1947,'Customer Names'!$A:$A,0)),"Not Found")</f>
        <v>Roger</v>
      </c>
      <c r="C1947" s="6">
        <f>IFERROR(INDEX('Medical Examinations'!$B:$B,MATCH($A1947,'Medical Examinations'!$A:$A,0)),"Not Found")</f>
        <v>25.46</v>
      </c>
      <c r="D1947" s="6">
        <f>IFERROR(INDEX('Medical Examinations'!$C:$C,MATCH($A1947,'Medical Examinations'!$A:$A,0)),"Not Found")</f>
        <v>4.1399999999999997</v>
      </c>
      <c r="E1947" s="6" t="str">
        <f>IFERROR(INDEX('Medical Examinations'!$I:$I,MATCH($A1947,'Medical Examinations'!$A:$A,0)),"Not Found")</f>
        <v>No</v>
      </c>
      <c r="F1947" s="6" t="str">
        <f>IFERROR(INDEX('Medical Examinations'!$J:$J,MATCH($A1947,'Medical Examinations'!$A:$A,0)),"Not Found")</f>
        <v>No</v>
      </c>
      <c r="G1947" s="6" t="str">
        <f>IFERROR(INDEX('Medical Examinations'!$F:$F,MATCH($A1947,'Medical Examinations'!$A:$A,0)),"Not Found")</f>
        <v>No</v>
      </c>
      <c r="H1947" s="6">
        <f>IFERROR(INDEX('Medical Examinations'!$L:$L,MATCH($A1947,'Medical Examinations'!$A:$A,0)),"Not Found")</f>
        <v>1</v>
      </c>
      <c r="I1947" s="6" t="str">
        <f>IFERROR(INDEX('Medical Examinations'!$K:$K,MATCH($A1947,'Medical Examinations'!$A:$A,0)),"Not Found")</f>
        <v>No</v>
      </c>
      <c r="J1947" s="6" t="str">
        <f>IFERROR(INDEX('Medical Examinations'!$M:$M,MATCH($A1947,'Medical Examinations'!$A:$A,0)),"Not Found")</f>
        <v>Overweight</v>
      </c>
      <c r="K1947" s="6" t="str">
        <f>IFERROR(INDEX('Medical Examinations'!$N:$N,MATCH($A1947,'Medical Examinations'!$A:$A,0)),"Not Found")</f>
        <v>Normal</v>
      </c>
      <c r="L1947" s="12">
        <f>IFERROR(INDEX('Hospitalisation Details'!$V:$V,MATCH($A1947,'Hospitalisation Details'!$A:$A,0)),"Not Found")</f>
        <v>0</v>
      </c>
      <c r="M1947" s="13">
        <f>IFERROR(INDEX('Hospitalisation Details'!$F:$F,MATCH($A1947,'Hospitalisation Details'!$A:$A,0)),"Not Found")</f>
        <v>3645.09</v>
      </c>
      <c r="N1947" s="6">
        <f>IFERROR(INDEX('Hospitalisation Details'!$S:$S,MATCH($A1947,'Hospitalisation Details'!$A:$A,0)),"Not Found")</f>
        <v>33925</v>
      </c>
      <c r="O1947" s="6">
        <f>IFERROR(INDEX('Hospitalisation Details'!$T:$T,MATCH($A1947,'Hospitalisation Details'!$A:$A,0)),"Not Found")</f>
        <v>30</v>
      </c>
      <c r="P1947" s="6">
        <f>IFERROR(INDEX('Hospitalisation Details'!$U:$U,MATCH($A1947,'Hospitalisation Details'!$A:$A,0)),"Not Found")</f>
        <v>0</v>
      </c>
      <c r="Q1947" s="6">
        <f>IFERROR(INDEX('Hospitalisation Details'!$W:$W,MATCH($A1947,'Hospitalisation Details'!$A:$A,0)),"Not Found")</f>
        <v>0</v>
      </c>
    </row>
    <row r="1948" spans="1:17" ht="15" customHeight="1" x14ac:dyDescent="0.3">
      <c r="A1948" s="6" t="str">
        <f>'Customer Names'!A1948</f>
        <v>Id1947</v>
      </c>
      <c r="B1948" s="6" t="str">
        <f>IFERROR(INDEX('Customer Names'!$D:$D,MATCH($A1948,'Customer Names'!$A:$A,0)),"Not Found")</f>
        <v>Brock J</v>
      </c>
      <c r="C1948" s="6">
        <f>IFERROR(INDEX('Medical Examinations'!$B:$B,MATCH($A1948,'Medical Examinations'!$A:$A,0)),"Not Found")</f>
        <v>17.09</v>
      </c>
      <c r="D1948" s="6">
        <f>IFERROR(INDEX('Medical Examinations'!$C:$C,MATCH($A1948,'Medical Examinations'!$A:$A,0)),"Not Found")</f>
        <v>5.8</v>
      </c>
      <c r="E1948" s="6" t="str">
        <f>IFERROR(INDEX('Medical Examinations'!$I:$I,MATCH($A1948,'Medical Examinations'!$A:$A,0)),"Not Found")</f>
        <v>Yes</v>
      </c>
      <c r="F1948" s="6" t="str">
        <f>IFERROR(INDEX('Medical Examinations'!$J:$J,MATCH($A1948,'Medical Examinations'!$A:$A,0)),"Not Found")</f>
        <v>No</v>
      </c>
      <c r="G1948" s="6" t="str">
        <f>IFERROR(INDEX('Medical Examinations'!$F:$F,MATCH($A1948,'Medical Examinations'!$A:$A,0)),"Not Found")</f>
        <v>No</v>
      </c>
      <c r="H1948" s="6">
        <f>IFERROR(INDEX('Medical Examinations'!$L:$L,MATCH($A1948,'Medical Examinations'!$A:$A,0)),"Not Found")</f>
        <v>0</v>
      </c>
      <c r="I1948" s="6" t="str">
        <f>IFERROR(INDEX('Medical Examinations'!$K:$K,MATCH($A1948,'Medical Examinations'!$A:$A,0)),"Not Found")</f>
        <v>No</v>
      </c>
      <c r="J1948" s="6" t="str">
        <f>IFERROR(INDEX('Medical Examinations'!$M:$M,MATCH($A1948,'Medical Examinations'!$A:$A,0)),"Not Found")</f>
        <v>Underweight</v>
      </c>
      <c r="K1948" s="6" t="str">
        <f>IFERROR(INDEX('Medical Examinations'!$N:$N,MATCH($A1948,'Medical Examinations'!$A:$A,0)),"Not Found")</f>
        <v>Prediabetic</v>
      </c>
      <c r="L1948" s="12">
        <f>IFERROR(INDEX('Hospitalisation Details'!$V:$V,MATCH($A1948,'Hospitalisation Details'!$A:$A,0)),"Not Found")</f>
        <v>0</v>
      </c>
      <c r="M1948" s="13">
        <f>IFERROR(INDEX('Hospitalisation Details'!$F:$F,MATCH($A1948,'Hospitalisation Details'!$A:$A,0)),"Not Found")</f>
        <v>3622.13</v>
      </c>
      <c r="N1948" s="6">
        <f>IFERROR(INDEX('Hospitalisation Details'!$S:$S,MATCH($A1948,'Hospitalisation Details'!$A:$A,0)),"Not Found")</f>
        <v>31212</v>
      </c>
      <c r="O1948" s="6">
        <f>IFERROR(INDEX('Hospitalisation Details'!$T:$T,MATCH($A1948,'Hospitalisation Details'!$A:$A,0)),"Not Found")</f>
        <v>37</v>
      </c>
      <c r="P1948" s="6">
        <f>IFERROR(INDEX('Hospitalisation Details'!$U:$U,MATCH($A1948,'Hospitalisation Details'!$A:$A,0)),"Not Found")</f>
        <v>0</v>
      </c>
      <c r="Q1948" s="6">
        <f>IFERROR(INDEX('Hospitalisation Details'!$W:$W,MATCH($A1948,'Hospitalisation Details'!$A:$A,0)),"Not Found")</f>
        <v>0</v>
      </c>
    </row>
    <row r="1949" spans="1:17" ht="15" customHeight="1" x14ac:dyDescent="0.3">
      <c r="A1949" s="6" t="str">
        <f>'Customer Names'!A1949</f>
        <v>Id1948</v>
      </c>
      <c r="B1949" s="6" t="str">
        <f>IFERROR(INDEX('Customer Names'!$D:$D,MATCH($A1949,'Customer Names'!$A:$A,0)),"Not Found")</f>
        <v>Stephen F.</v>
      </c>
      <c r="C1949" s="6">
        <f>IFERROR(INDEX('Medical Examinations'!$B:$B,MATCH($A1949,'Medical Examinations'!$A:$A,0)),"Not Found")</f>
        <v>20.83</v>
      </c>
      <c r="D1949" s="6">
        <f>IFERROR(INDEX('Medical Examinations'!$C:$C,MATCH($A1949,'Medical Examinations'!$A:$A,0)),"Not Found")</f>
        <v>5.12</v>
      </c>
      <c r="E1949" s="6" t="str">
        <f>IFERROR(INDEX('Medical Examinations'!$I:$I,MATCH($A1949,'Medical Examinations'!$A:$A,0)),"Not Found")</f>
        <v>No</v>
      </c>
      <c r="F1949" s="6" t="str">
        <f>IFERROR(INDEX('Medical Examinations'!$J:$J,MATCH($A1949,'Medical Examinations'!$A:$A,0)),"Not Found")</f>
        <v>No</v>
      </c>
      <c r="G1949" s="6" t="str">
        <f>IFERROR(INDEX('Medical Examinations'!$F:$F,MATCH($A1949,'Medical Examinations'!$A:$A,0)),"Not Found")</f>
        <v>No</v>
      </c>
      <c r="H1949" s="6">
        <f>IFERROR(INDEX('Medical Examinations'!$L:$L,MATCH($A1949,'Medical Examinations'!$A:$A,0)),"Not Found")</f>
        <v>0</v>
      </c>
      <c r="I1949" s="6" t="str">
        <f>IFERROR(INDEX('Medical Examinations'!$K:$K,MATCH($A1949,'Medical Examinations'!$A:$A,0)),"Not Found")</f>
        <v>No</v>
      </c>
      <c r="J1949" s="6" t="str">
        <f>IFERROR(INDEX('Medical Examinations'!$M:$M,MATCH($A1949,'Medical Examinations'!$A:$A,0)),"Not Found")</f>
        <v>Normal Weight</v>
      </c>
      <c r="K1949" s="6" t="str">
        <f>IFERROR(INDEX('Medical Examinations'!$N:$N,MATCH($A1949,'Medical Examinations'!$A:$A,0)),"Not Found")</f>
        <v>Normal</v>
      </c>
      <c r="L1949" s="12">
        <f>IFERROR(INDEX('Hospitalisation Details'!$V:$V,MATCH($A1949,'Hospitalisation Details'!$A:$A,0)),"Not Found")</f>
        <v>0</v>
      </c>
      <c r="M1949" s="13">
        <f>IFERROR(INDEX('Hospitalisation Details'!$F:$F,MATCH($A1949,'Hospitalisation Details'!$A:$A,0)),"Not Found")</f>
        <v>3606.43</v>
      </c>
      <c r="N1949" s="6">
        <f>IFERROR(INDEX('Hospitalisation Details'!$S:$S,MATCH($A1949,'Hospitalisation Details'!$A:$A,0)),"Not Found")</f>
        <v>33157</v>
      </c>
      <c r="O1949" s="6">
        <f>IFERROR(INDEX('Hospitalisation Details'!$T:$T,MATCH($A1949,'Hospitalisation Details'!$A:$A,0)),"Not Found")</f>
        <v>32</v>
      </c>
      <c r="P1949" s="6">
        <f>IFERROR(INDEX('Hospitalisation Details'!$U:$U,MATCH($A1949,'Hospitalisation Details'!$A:$A,0)),"Not Found")</f>
        <v>0</v>
      </c>
      <c r="Q1949" s="6">
        <f>IFERROR(INDEX('Hospitalisation Details'!$W:$W,MATCH($A1949,'Hospitalisation Details'!$A:$A,0)),"Not Found")</f>
        <v>0</v>
      </c>
    </row>
    <row r="1950" spans="1:17" ht="15" customHeight="1" x14ac:dyDescent="0.3">
      <c r="A1950" s="6" t="str">
        <f>'Customer Names'!A1950</f>
        <v>Id1949</v>
      </c>
      <c r="B1950" s="6" t="str">
        <f>IFERROR(INDEX('Customer Names'!$D:$D,MATCH($A1950,'Customer Names'!$A:$A,0)),"Not Found")</f>
        <v>Missy</v>
      </c>
      <c r="C1950" s="6">
        <f>IFERROR(INDEX('Medical Examinations'!$B:$B,MATCH($A1950,'Medical Examinations'!$A:$A,0)),"Not Found")</f>
        <v>18.920000000000002</v>
      </c>
      <c r="D1950" s="6">
        <f>IFERROR(INDEX('Medical Examinations'!$C:$C,MATCH($A1950,'Medical Examinations'!$A:$A,0)),"Not Found")</f>
        <v>5.98</v>
      </c>
      <c r="E1950" s="6" t="str">
        <f>IFERROR(INDEX('Medical Examinations'!$I:$I,MATCH($A1950,'Medical Examinations'!$A:$A,0)),"Not Found")</f>
        <v>Yes</v>
      </c>
      <c r="F1950" s="6" t="str">
        <f>IFERROR(INDEX('Medical Examinations'!$J:$J,MATCH($A1950,'Medical Examinations'!$A:$A,0)),"Not Found")</f>
        <v>No</v>
      </c>
      <c r="G1950" s="6" t="str">
        <f>IFERROR(INDEX('Medical Examinations'!$F:$F,MATCH($A1950,'Medical Examinations'!$A:$A,0)),"Not Found")</f>
        <v>No</v>
      </c>
      <c r="H1950" s="6">
        <f>IFERROR(INDEX('Medical Examinations'!$L:$L,MATCH($A1950,'Medical Examinations'!$A:$A,0)),"Not Found")</f>
        <v>1</v>
      </c>
      <c r="I1950" s="6" t="str">
        <f>IFERROR(INDEX('Medical Examinations'!$K:$K,MATCH($A1950,'Medical Examinations'!$A:$A,0)),"Not Found")</f>
        <v>No</v>
      </c>
      <c r="J1950" s="6" t="str">
        <f>IFERROR(INDEX('Medical Examinations'!$M:$M,MATCH($A1950,'Medical Examinations'!$A:$A,0)),"Not Found")</f>
        <v>Normal Weight</v>
      </c>
      <c r="K1950" s="6" t="str">
        <f>IFERROR(INDEX('Medical Examinations'!$N:$N,MATCH($A1950,'Medical Examinations'!$A:$A,0)),"Not Found")</f>
        <v>Prediabetic</v>
      </c>
      <c r="L1950" s="12">
        <f>IFERROR(INDEX('Hospitalisation Details'!$V:$V,MATCH($A1950,'Hospitalisation Details'!$A:$A,0)),"Not Found")</f>
        <v>0</v>
      </c>
      <c r="M1950" s="13">
        <f>IFERROR(INDEX('Hospitalisation Details'!$F:$F,MATCH($A1950,'Hospitalisation Details'!$A:$A,0)),"Not Found")</f>
        <v>3603.6</v>
      </c>
      <c r="N1950" s="6">
        <f>IFERROR(INDEX('Hospitalisation Details'!$S:$S,MATCH($A1950,'Hospitalisation Details'!$A:$A,0)),"Not Found")</f>
        <v>32451</v>
      </c>
      <c r="O1950" s="6">
        <f>IFERROR(INDEX('Hospitalisation Details'!$T:$T,MATCH($A1950,'Hospitalisation Details'!$A:$A,0)),"Not Found")</f>
        <v>34</v>
      </c>
      <c r="P1950" s="6">
        <f>IFERROR(INDEX('Hospitalisation Details'!$U:$U,MATCH($A1950,'Hospitalisation Details'!$A:$A,0)),"Not Found")</f>
        <v>0</v>
      </c>
      <c r="Q1950" s="6">
        <f>IFERROR(INDEX('Hospitalisation Details'!$W:$W,MATCH($A1950,'Hospitalisation Details'!$A:$A,0)),"Not Found")</f>
        <v>0</v>
      </c>
    </row>
    <row r="1951" spans="1:17" ht="15" customHeight="1" x14ac:dyDescent="0.3">
      <c r="A1951" s="6" t="str">
        <f>'Customer Names'!A1951</f>
        <v>Id1950</v>
      </c>
      <c r="B1951" s="6" t="str">
        <f>IFERROR(INDEX('Customer Names'!$D:$D,MATCH($A1951,'Customer Names'!$A:$A,0)),"Not Found")</f>
        <v>William</v>
      </c>
      <c r="C1951" s="6">
        <f>IFERROR(INDEX('Medical Examinations'!$B:$B,MATCH($A1951,'Medical Examinations'!$A:$A,0)),"Not Found")</f>
        <v>37.1</v>
      </c>
      <c r="D1951" s="6">
        <f>IFERROR(INDEX('Medical Examinations'!$C:$C,MATCH($A1951,'Medical Examinations'!$A:$A,0)),"Not Found")</f>
        <v>5.46</v>
      </c>
      <c r="E1951" s="6" t="str">
        <f>IFERROR(INDEX('Medical Examinations'!$I:$I,MATCH($A1951,'Medical Examinations'!$A:$A,0)),"Not Found")</f>
        <v>No</v>
      </c>
      <c r="F1951" s="6" t="str">
        <f>IFERROR(INDEX('Medical Examinations'!$J:$J,MATCH($A1951,'Medical Examinations'!$A:$A,0)),"Not Found")</f>
        <v>No</v>
      </c>
      <c r="G1951" s="6" t="str">
        <f>IFERROR(INDEX('Medical Examinations'!$F:$F,MATCH($A1951,'Medical Examinations'!$A:$A,0)),"Not Found")</f>
        <v>No</v>
      </c>
      <c r="H1951" s="6">
        <f>IFERROR(INDEX('Medical Examinations'!$L:$L,MATCH($A1951,'Medical Examinations'!$A:$A,0)),"Not Found")</f>
        <v>0</v>
      </c>
      <c r="I1951" s="6" t="str">
        <f>IFERROR(INDEX('Medical Examinations'!$K:$K,MATCH($A1951,'Medical Examinations'!$A:$A,0)),"Not Found")</f>
        <v>No</v>
      </c>
      <c r="J1951" s="6" t="str">
        <f>IFERROR(INDEX('Medical Examinations'!$M:$M,MATCH($A1951,'Medical Examinations'!$A:$A,0)),"Not Found")</f>
        <v>Obesity</v>
      </c>
      <c r="K1951" s="6" t="str">
        <f>IFERROR(INDEX('Medical Examinations'!$N:$N,MATCH($A1951,'Medical Examinations'!$A:$A,0)),"Not Found")</f>
        <v>Normal</v>
      </c>
      <c r="L1951" s="12">
        <f>IFERROR(INDEX('Hospitalisation Details'!$V:$V,MATCH($A1951,'Hospitalisation Details'!$A:$A,0)),"Not Found")</f>
        <v>0</v>
      </c>
      <c r="M1951" s="13">
        <f>IFERROR(INDEX('Hospitalisation Details'!$F:$F,MATCH($A1951,'Hospitalisation Details'!$A:$A,0)),"Not Found")</f>
        <v>3597.6</v>
      </c>
      <c r="N1951" s="6">
        <f>IFERROR(INDEX('Hospitalisation Details'!$S:$S,MATCH($A1951,'Hospitalisation Details'!$A:$A,0)),"Not Found")</f>
        <v>36384</v>
      </c>
      <c r="O1951" s="6">
        <f>IFERROR(INDEX('Hospitalisation Details'!$T:$T,MATCH($A1951,'Hospitalisation Details'!$A:$A,0)),"Not Found")</f>
        <v>23</v>
      </c>
      <c r="P1951" s="6">
        <f>IFERROR(INDEX('Hospitalisation Details'!$U:$U,MATCH($A1951,'Hospitalisation Details'!$A:$A,0)),"Not Found")</f>
        <v>0</v>
      </c>
      <c r="Q1951" s="6">
        <f>IFERROR(INDEX('Hospitalisation Details'!$W:$W,MATCH($A1951,'Hospitalisation Details'!$A:$A,0)),"Not Found")</f>
        <v>0</v>
      </c>
    </row>
    <row r="1952" spans="1:17" ht="15" customHeight="1" x14ac:dyDescent="0.3">
      <c r="A1952" s="6" t="str">
        <f>'Customer Names'!A1952</f>
        <v>Id1951</v>
      </c>
      <c r="B1952" s="6" t="str">
        <f>IFERROR(INDEX('Customer Names'!$D:$D,MATCH($A1952,'Customer Names'!$A:$A,0)),"Not Found")</f>
        <v>Lauren M</v>
      </c>
      <c r="C1952" s="6">
        <f>IFERROR(INDEX('Medical Examinations'!$B:$B,MATCH($A1952,'Medical Examinations'!$A:$A,0)),"Not Found")</f>
        <v>22.515000000000001</v>
      </c>
      <c r="D1952" s="6">
        <f>IFERROR(INDEX('Medical Examinations'!$C:$C,MATCH($A1952,'Medical Examinations'!$A:$A,0)),"Not Found")</f>
        <v>4.91</v>
      </c>
      <c r="E1952" s="6" t="str">
        <f>IFERROR(INDEX('Medical Examinations'!$I:$I,MATCH($A1952,'Medical Examinations'!$A:$A,0)),"Not Found")</f>
        <v>Yes</v>
      </c>
      <c r="F1952" s="6" t="str">
        <f>IFERROR(INDEX('Medical Examinations'!$J:$J,MATCH($A1952,'Medical Examinations'!$A:$A,0)),"Not Found")</f>
        <v>No</v>
      </c>
      <c r="G1952" s="6" t="str">
        <f>IFERROR(INDEX('Medical Examinations'!$F:$F,MATCH($A1952,'Medical Examinations'!$A:$A,0)),"Not Found")</f>
        <v>Yes</v>
      </c>
      <c r="H1952" s="6">
        <f>IFERROR(INDEX('Medical Examinations'!$L:$L,MATCH($A1952,'Medical Examinations'!$A:$A,0)),"Not Found")</f>
        <v>1</v>
      </c>
      <c r="I1952" s="6" t="str">
        <f>IFERROR(INDEX('Medical Examinations'!$K:$K,MATCH($A1952,'Medical Examinations'!$A:$A,0)),"Not Found")</f>
        <v>No</v>
      </c>
      <c r="J1952" s="6" t="str">
        <f>IFERROR(INDEX('Medical Examinations'!$M:$M,MATCH($A1952,'Medical Examinations'!$A:$A,0)),"Not Found")</f>
        <v>Normal Weight</v>
      </c>
      <c r="K1952" s="6" t="str">
        <f>IFERROR(INDEX('Medical Examinations'!$N:$N,MATCH($A1952,'Medical Examinations'!$A:$A,0)),"Not Found")</f>
        <v>Normal</v>
      </c>
      <c r="L1952" s="12">
        <f>IFERROR(INDEX('Hospitalisation Details'!$V:$V,MATCH($A1952,'Hospitalisation Details'!$A:$A,0)),"Not Found")</f>
        <v>0</v>
      </c>
      <c r="M1952" s="13">
        <f>IFERROR(INDEX('Hospitalisation Details'!$F:$F,MATCH($A1952,'Hospitalisation Details'!$A:$A,0)),"Not Found")</f>
        <v>3594.17</v>
      </c>
      <c r="N1952" s="6">
        <f>IFERROR(INDEX('Hospitalisation Details'!$S:$S,MATCH($A1952,'Hospitalisation Details'!$A:$A,0)),"Not Found")</f>
        <v>35738</v>
      </c>
      <c r="O1952" s="6">
        <f>IFERROR(INDEX('Hospitalisation Details'!$T:$T,MATCH($A1952,'Hospitalisation Details'!$A:$A,0)),"Not Found")</f>
        <v>25</v>
      </c>
      <c r="P1952" s="6">
        <f>IFERROR(INDEX('Hospitalisation Details'!$U:$U,MATCH($A1952,'Hospitalisation Details'!$A:$A,0)),"Not Found")</f>
        <v>0</v>
      </c>
      <c r="Q1952" s="6">
        <f>IFERROR(INDEX('Hospitalisation Details'!$W:$W,MATCH($A1952,'Hospitalisation Details'!$A:$A,0)),"Not Found")</f>
        <v>0</v>
      </c>
    </row>
    <row r="1953" spans="1:17" ht="15" customHeight="1" x14ac:dyDescent="0.3">
      <c r="A1953" s="6" t="str">
        <f>'Customer Names'!A1953</f>
        <v>Id1952</v>
      </c>
      <c r="B1953" s="6" t="str">
        <f>IFERROR(INDEX('Customer Names'!$D:$D,MATCH($A1953,'Customer Names'!$A:$A,0)),"Not Found")</f>
        <v>Apolo U.</v>
      </c>
      <c r="C1953" s="6">
        <f>IFERROR(INDEX('Medical Examinations'!$B:$B,MATCH($A1953,'Medical Examinations'!$A:$A,0)),"Not Found")</f>
        <v>32.700000000000003</v>
      </c>
      <c r="D1953" s="6">
        <f>IFERROR(INDEX('Medical Examinations'!$C:$C,MATCH($A1953,'Medical Examinations'!$A:$A,0)),"Not Found")</f>
        <v>4.66</v>
      </c>
      <c r="E1953" s="6" t="str">
        <f>IFERROR(INDEX('Medical Examinations'!$I:$I,MATCH($A1953,'Medical Examinations'!$A:$A,0)),"Not Found")</f>
        <v>No</v>
      </c>
      <c r="F1953" s="6" t="str">
        <f>IFERROR(INDEX('Medical Examinations'!$J:$J,MATCH($A1953,'Medical Examinations'!$A:$A,0)),"Not Found")</f>
        <v>No</v>
      </c>
      <c r="G1953" s="6" t="str">
        <f>IFERROR(INDEX('Medical Examinations'!$F:$F,MATCH($A1953,'Medical Examinations'!$A:$A,0)),"Not Found")</f>
        <v>No</v>
      </c>
      <c r="H1953" s="6">
        <f>IFERROR(INDEX('Medical Examinations'!$L:$L,MATCH($A1953,'Medical Examinations'!$A:$A,0)),"Not Found")</f>
        <v>0</v>
      </c>
      <c r="I1953" s="6" t="str">
        <f>IFERROR(INDEX('Medical Examinations'!$K:$K,MATCH($A1953,'Medical Examinations'!$A:$A,0)),"Not Found")</f>
        <v>No</v>
      </c>
      <c r="J1953" s="6" t="str">
        <f>IFERROR(INDEX('Medical Examinations'!$M:$M,MATCH($A1953,'Medical Examinations'!$A:$A,0)),"Not Found")</f>
        <v>Obesity</v>
      </c>
      <c r="K1953" s="6" t="str">
        <f>IFERROR(INDEX('Medical Examinations'!$N:$N,MATCH($A1953,'Medical Examinations'!$A:$A,0)),"Not Found")</f>
        <v>Normal</v>
      </c>
      <c r="L1953" s="12">
        <f>IFERROR(INDEX('Hospitalisation Details'!$V:$V,MATCH($A1953,'Hospitalisation Details'!$A:$A,0)),"Not Found")</f>
        <v>0</v>
      </c>
      <c r="M1953" s="13">
        <f>IFERROR(INDEX('Hospitalisation Details'!$F:$F,MATCH($A1953,'Hospitalisation Details'!$A:$A,0)),"Not Found")</f>
        <v>3591.48</v>
      </c>
      <c r="N1953" s="6">
        <f>IFERROR(INDEX('Hospitalisation Details'!$S:$S,MATCH($A1953,'Hospitalisation Details'!$A:$A,0)),"Not Found")</f>
        <v>36317</v>
      </c>
      <c r="O1953" s="6">
        <f>IFERROR(INDEX('Hospitalisation Details'!$T:$T,MATCH($A1953,'Hospitalisation Details'!$A:$A,0)),"Not Found")</f>
        <v>24</v>
      </c>
      <c r="P1953" s="6">
        <f>IFERROR(INDEX('Hospitalisation Details'!$U:$U,MATCH($A1953,'Hospitalisation Details'!$A:$A,0)),"Not Found")</f>
        <v>0</v>
      </c>
      <c r="Q1953" s="6">
        <f>IFERROR(INDEX('Hospitalisation Details'!$W:$W,MATCH($A1953,'Hospitalisation Details'!$A:$A,0)),"Not Found")</f>
        <v>0</v>
      </c>
    </row>
    <row r="1954" spans="1:17" ht="15" customHeight="1" x14ac:dyDescent="0.3">
      <c r="A1954" s="6" t="str">
        <f>'Customer Names'!A1954</f>
        <v>Id1953</v>
      </c>
      <c r="B1954" s="6" t="str">
        <f>IFERROR(INDEX('Customer Names'!$D:$D,MATCH($A1954,'Customer Names'!$A:$A,0)),"Not Found")</f>
        <v>Alfons</v>
      </c>
      <c r="C1954" s="6">
        <f>IFERROR(INDEX('Medical Examinations'!$B:$B,MATCH($A1954,'Medical Examinations'!$A:$A,0)),"Not Found")</f>
        <v>17.75</v>
      </c>
      <c r="D1954" s="6">
        <f>IFERROR(INDEX('Medical Examinations'!$C:$C,MATCH($A1954,'Medical Examinations'!$A:$A,0)),"Not Found")</f>
        <v>6.8</v>
      </c>
      <c r="E1954" s="6" t="str">
        <f>IFERROR(INDEX('Medical Examinations'!$I:$I,MATCH($A1954,'Medical Examinations'!$A:$A,0)),"Not Found")</f>
        <v>Yes</v>
      </c>
      <c r="F1954" s="6" t="str">
        <f>IFERROR(INDEX('Medical Examinations'!$J:$J,MATCH($A1954,'Medical Examinations'!$A:$A,0)),"Not Found")</f>
        <v>No</v>
      </c>
      <c r="G1954" s="6" t="str">
        <f>IFERROR(INDEX('Medical Examinations'!$F:$F,MATCH($A1954,'Medical Examinations'!$A:$A,0)),"Not Found")</f>
        <v>No</v>
      </c>
      <c r="H1954" s="6">
        <f>IFERROR(INDEX('Medical Examinations'!$L:$L,MATCH($A1954,'Medical Examinations'!$A:$A,0)),"Not Found")</f>
        <v>1</v>
      </c>
      <c r="I1954" s="6" t="str">
        <f>IFERROR(INDEX('Medical Examinations'!$K:$K,MATCH($A1954,'Medical Examinations'!$A:$A,0)),"Not Found")</f>
        <v>No</v>
      </c>
      <c r="J1954" s="6" t="str">
        <f>IFERROR(INDEX('Medical Examinations'!$M:$M,MATCH($A1954,'Medical Examinations'!$A:$A,0)),"Not Found")</f>
        <v>Underweight</v>
      </c>
      <c r="K1954" s="6" t="str">
        <f>IFERROR(INDEX('Medical Examinations'!$N:$N,MATCH($A1954,'Medical Examinations'!$A:$A,0)),"Not Found")</f>
        <v>Diabetic</v>
      </c>
      <c r="L1954" s="12">
        <f>IFERROR(INDEX('Hospitalisation Details'!$V:$V,MATCH($A1954,'Hospitalisation Details'!$A:$A,0)),"Not Found")</f>
        <v>0</v>
      </c>
      <c r="M1954" s="13">
        <f>IFERROR(INDEX('Hospitalisation Details'!$F:$F,MATCH($A1954,'Hospitalisation Details'!$A:$A,0)),"Not Found")</f>
        <v>3589.14</v>
      </c>
      <c r="N1954" s="6">
        <f>IFERROR(INDEX('Hospitalisation Details'!$S:$S,MATCH($A1954,'Hospitalisation Details'!$A:$A,0)),"Not Found")</f>
        <v>31773</v>
      </c>
      <c r="O1954" s="6">
        <f>IFERROR(INDEX('Hospitalisation Details'!$T:$T,MATCH($A1954,'Hospitalisation Details'!$A:$A,0)),"Not Found")</f>
        <v>36</v>
      </c>
      <c r="P1954" s="6">
        <f>IFERROR(INDEX('Hospitalisation Details'!$U:$U,MATCH($A1954,'Hospitalisation Details'!$A:$A,0)),"Not Found")</f>
        <v>0</v>
      </c>
      <c r="Q1954" s="6">
        <f>IFERROR(INDEX('Hospitalisation Details'!$W:$W,MATCH($A1954,'Hospitalisation Details'!$A:$A,0)),"Not Found")</f>
        <v>0</v>
      </c>
    </row>
    <row r="1955" spans="1:17" ht="15" customHeight="1" x14ac:dyDescent="0.3">
      <c r="A1955" s="6" t="str">
        <f>'Customer Names'!A1955</f>
        <v>Id1954</v>
      </c>
      <c r="B1955" s="6" t="str">
        <f>IFERROR(INDEX('Customer Names'!$D:$D,MATCH($A1955,'Customer Names'!$A:$A,0)),"Not Found")</f>
        <v>Amber</v>
      </c>
      <c r="C1955" s="6">
        <f>IFERROR(INDEX('Medical Examinations'!$B:$B,MATCH($A1955,'Medical Examinations'!$A:$A,0)),"Not Found")</f>
        <v>33.630000000000003</v>
      </c>
      <c r="D1955" s="6">
        <f>IFERROR(INDEX('Medical Examinations'!$C:$C,MATCH($A1955,'Medical Examinations'!$A:$A,0)),"Not Found")</f>
        <v>4.47</v>
      </c>
      <c r="E1955" s="6" t="str">
        <f>IFERROR(INDEX('Medical Examinations'!$I:$I,MATCH($A1955,'Medical Examinations'!$A:$A,0)),"Not Found")</f>
        <v>Yes</v>
      </c>
      <c r="F1955" s="6" t="str">
        <f>IFERROR(INDEX('Medical Examinations'!$J:$J,MATCH($A1955,'Medical Examinations'!$A:$A,0)),"Not Found")</f>
        <v>No</v>
      </c>
      <c r="G1955" s="6" t="str">
        <f>IFERROR(INDEX('Medical Examinations'!$F:$F,MATCH($A1955,'Medical Examinations'!$A:$A,0)),"Not Found")</f>
        <v>No</v>
      </c>
      <c r="H1955" s="6">
        <f>IFERROR(INDEX('Medical Examinations'!$L:$L,MATCH($A1955,'Medical Examinations'!$A:$A,0)),"Not Found")</f>
        <v>0</v>
      </c>
      <c r="I1955" s="6" t="str">
        <f>IFERROR(INDEX('Medical Examinations'!$K:$K,MATCH($A1955,'Medical Examinations'!$A:$A,0)),"Not Found")</f>
        <v>No</v>
      </c>
      <c r="J1955" s="6" t="str">
        <f>IFERROR(INDEX('Medical Examinations'!$M:$M,MATCH($A1955,'Medical Examinations'!$A:$A,0)),"Not Found")</f>
        <v>Obesity</v>
      </c>
      <c r="K1955" s="6" t="str">
        <f>IFERROR(INDEX('Medical Examinations'!$N:$N,MATCH($A1955,'Medical Examinations'!$A:$A,0)),"Not Found")</f>
        <v>Normal</v>
      </c>
      <c r="L1955" s="12">
        <f>IFERROR(INDEX('Hospitalisation Details'!$V:$V,MATCH($A1955,'Hospitalisation Details'!$A:$A,0)),"Not Found")</f>
        <v>0</v>
      </c>
      <c r="M1955" s="13">
        <f>IFERROR(INDEX('Hospitalisation Details'!$F:$F,MATCH($A1955,'Hospitalisation Details'!$A:$A,0)),"Not Found")</f>
        <v>3579.83</v>
      </c>
      <c r="N1955" s="6">
        <f>IFERROR(INDEX('Hospitalisation Details'!$S:$S,MATCH($A1955,'Hospitalisation Details'!$A:$A,0)),"Not Found")</f>
        <v>37206</v>
      </c>
      <c r="O1955" s="6">
        <f>IFERROR(INDEX('Hospitalisation Details'!$T:$T,MATCH($A1955,'Hospitalisation Details'!$A:$A,0)),"Not Found")</f>
        <v>21</v>
      </c>
      <c r="P1955" s="6">
        <f>IFERROR(INDEX('Hospitalisation Details'!$U:$U,MATCH($A1955,'Hospitalisation Details'!$A:$A,0)),"Not Found")</f>
        <v>0</v>
      </c>
      <c r="Q1955" s="6">
        <f>IFERROR(INDEX('Hospitalisation Details'!$W:$W,MATCH($A1955,'Hospitalisation Details'!$A:$A,0)),"Not Found")</f>
        <v>0</v>
      </c>
    </row>
    <row r="1956" spans="1:17" ht="15" customHeight="1" x14ac:dyDescent="0.3">
      <c r="A1956" s="6" t="str">
        <f>'Customer Names'!A1956</f>
        <v>Id1955</v>
      </c>
      <c r="B1956" s="6" t="str">
        <f>IFERROR(INDEX('Customer Names'!$D:$D,MATCH($A1956,'Customer Names'!$A:$A,0)),"Not Found")</f>
        <v>Leah C.</v>
      </c>
      <c r="C1956" s="6">
        <f>IFERROR(INDEX('Medical Examinations'!$B:$B,MATCH($A1956,'Medical Examinations'!$A:$A,0)),"Not Found")</f>
        <v>34.799999999999997</v>
      </c>
      <c r="D1956" s="6">
        <f>IFERROR(INDEX('Medical Examinations'!$C:$C,MATCH($A1956,'Medical Examinations'!$A:$A,0)),"Not Found")</f>
        <v>4.08</v>
      </c>
      <c r="E1956" s="6" t="str">
        <f>IFERROR(INDEX('Medical Examinations'!$I:$I,MATCH($A1956,'Medical Examinations'!$A:$A,0)),"Not Found")</f>
        <v>Yes</v>
      </c>
      <c r="F1956" s="6" t="str">
        <f>IFERROR(INDEX('Medical Examinations'!$J:$J,MATCH($A1956,'Medical Examinations'!$A:$A,0)),"Not Found")</f>
        <v>No</v>
      </c>
      <c r="G1956" s="6" t="str">
        <f>IFERROR(INDEX('Medical Examinations'!$F:$F,MATCH($A1956,'Medical Examinations'!$A:$A,0)),"Not Found")</f>
        <v>No</v>
      </c>
      <c r="H1956" s="6">
        <f>IFERROR(INDEX('Medical Examinations'!$L:$L,MATCH($A1956,'Medical Examinations'!$A:$A,0)),"Not Found")</f>
        <v>1</v>
      </c>
      <c r="I1956" s="6" t="str">
        <f>IFERROR(INDEX('Medical Examinations'!$K:$K,MATCH($A1956,'Medical Examinations'!$A:$A,0)),"Not Found")</f>
        <v>No</v>
      </c>
      <c r="J1956" s="6" t="str">
        <f>IFERROR(INDEX('Medical Examinations'!$M:$M,MATCH($A1956,'Medical Examinations'!$A:$A,0)),"Not Found")</f>
        <v>Obesity</v>
      </c>
      <c r="K1956" s="6" t="str">
        <f>IFERROR(INDEX('Medical Examinations'!$N:$N,MATCH($A1956,'Medical Examinations'!$A:$A,0)),"Not Found")</f>
        <v>Normal</v>
      </c>
      <c r="L1956" s="12">
        <f>IFERROR(INDEX('Hospitalisation Details'!$V:$V,MATCH($A1956,'Hospitalisation Details'!$A:$A,0)),"Not Found")</f>
        <v>0</v>
      </c>
      <c r="M1956" s="13">
        <f>IFERROR(INDEX('Hospitalisation Details'!$F:$F,MATCH($A1956,'Hospitalisation Details'!$A:$A,0)),"Not Found")</f>
        <v>3578</v>
      </c>
      <c r="N1956" s="6">
        <f>IFERROR(INDEX('Hospitalisation Details'!$S:$S,MATCH($A1956,'Hospitalisation Details'!$A:$A,0)),"Not Found")</f>
        <v>34934</v>
      </c>
      <c r="O1956" s="6">
        <f>IFERROR(INDEX('Hospitalisation Details'!$T:$T,MATCH($A1956,'Hospitalisation Details'!$A:$A,0)),"Not Found")</f>
        <v>27</v>
      </c>
      <c r="P1956" s="6">
        <f>IFERROR(INDEX('Hospitalisation Details'!$U:$U,MATCH($A1956,'Hospitalisation Details'!$A:$A,0)),"Not Found")</f>
        <v>0</v>
      </c>
      <c r="Q1956" s="6">
        <f>IFERROR(INDEX('Hospitalisation Details'!$W:$W,MATCH($A1956,'Hospitalisation Details'!$A:$A,0)),"Not Found")</f>
        <v>0</v>
      </c>
    </row>
    <row r="1957" spans="1:17" ht="15" customHeight="1" x14ac:dyDescent="0.3">
      <c r="A1957" s="6" t="str">
        <f>'Customer Names'!A1957</f>
        <v>Id1956</v>
      </c>
      <c r="B1957" s="6" t="str">
        <f>IFERROR(INDEX('Customer Names'!$D:$D,MATCH($A1957,'Customer Names'!$A:$A,0)),"Not Found")</f>
        <v>Lilia</v>
      </c>
      <c r="C1957" s="6">
        <f>IFERROR(INDEX('Medical Examinations'!$B:$B,MATCH($A1957,'Medical Examinations'!$A:$A,0)),"Not Found")</f>
        <v>16.809999999999999</v>
      </c>
      <c r="D1957" s="6">
        <f>IFERROR(INDEX('Medical Examinations'!$C:$C,MATCH($A1957,'Medical Examinations'!$A:$A,0)),"Not Found")</f>
        <v>5.51</v>
      </c>
      <c r="E1957" s="6" t="str">
        <f>IFERROR(INDEX('Medical Examinations'!$I:$I,MATCH($A1957,'Medical Examinations'!$A:$A,0)),"Not Found")</f>
        <v>Yes</v>
      </c>
      <c r="F1957" s="6" t="str">
        <f>IFERROR(INDEX('Medical Examinations'!$J:$J,MATCH($A1957,'Medical Examinations'!$A:$A,0)),"Not Found")</f>
        <v>No</v>
      </c>
      <c r="G1957" s="6" t="str">
        <f>IFERROR(INDEX('Medical Examinations'!$F:$F,MATCH($A1957,'Medical Examinations'!$A:$A,0)),"Not Found")</f>
        <v>No</v>
      </c>
      <c r="H1957" s="6">
        <f>IFERROR(INDEX('Medical Examinations'!$L:$L,MATCH($A1957,'Medical Examinations'!$A:$A,0)),"Not Found")</f>
        <v>1</v>
      </c>
      <c r="I1957" s="6" t="str">
        <f>IFERROR(INDEX('Medical Examinations'!$K:$K,MATCH($A1957,'Medical Examinations'!$A:$A,0)),"Not Found")</f>
        <v>No</v>
      </c>
      <c r="J1957" s="6" t="str">
        <f>IFERROR(INDEX('Medical Examinations'!$M:$M,MATCH($A1957,'Medical Examinations'!$A:$A,0)),"Not Found")</f>
        <v>Underweight</v>
      </c>
      <c r="K1957" s="6" t="str">
        <f>IFERROR(INDEX('Medical Examinations'!$N:$N,MATCH($A1957,'Medical Examinations'!$A:$A,0)),"Not Found")</f>
        <v>Normal</v>
      </c>
      <c r="L1957" s="12">
        <f>IFERROR(INDEX('Hospitalisation Details'!$V:$V,MATCH($A1957,'Hospitalisation Details'!$A:$A,0)),"Not Found")</f>
        <v>0</v>
      </c>
      <c r="M1957" s="13">
        <f>IFERROR(INDEX('Hospitalisation Details'!$F:$F,MATCH($A1957,'Hospitalisation Details'!$A:$A,0)),"Not Found")</f>
        <v>3569.96</v>
      </c>
      <c r="N1957" s="6">
        <f>IFERROR(INDEX('Hospitalisation Details'!$S:$S,MATCH($A1957,'Hospitalisation Details'!$A:$A,0)),"Not Found")</f>
        <v>32373</v>
      </c>
      <c r="O1957" s="6">
        <f>IFERROR(INDEX('Hospitalisation Details'!$T:$T,MATCH($A1957,'Hospitalisation Details'!$A:$A,0)),"Not Found")</f>
        <v>34</v>
      </c>
      <c r="P1957" s="6">
        <f>IFERROR(INDEX('Hospitalisation Details'!$U:$U,MATCH($A1957,'Hospitalisation Details'!$A:$A,0)),"Not Found")</f>
        <v>0</v>
      </c>
      <c r="Q1957" s="6">
        <f>IFERROR(INDEX('Hospitalisation Details'!$W:$W,MATCH($A1957,'Hospitalisation Details'!$A:$A,0)),"Not Found")</f>
        <v>0</v>
      </c>
    </row>
    <row r="1958" spans="1:17" ht="15" customHeight="1" x14ac:dyDescent="0.3">
      <c r="A1958" s="6" t="str">
        <f>'Customer Names'!A1958</f>
        <v>Id1957</v>
      </c>
      <c r="B1958" s="6" t="str">
        <f>IFERROR(INDEX('Customer Names'!$D:$D,MATCH($A1958,'Customer Names'!$A:$A,0)),"Not Found")</f>
        <v>Danny</v>
      </c>
      <c r="C1958" s="6">
        <f>IFERROR(INDEX('Medical Examinations'!$B:$B,MATCH($A1958,'Medical Examinations'!$A:$A,0)),"Not Found")</f>
        <v>16.690000000000001</v>
      </c>
      <c r="D1958" s="6">
        <f>IFERROR(INDEX('Medical Examinations'!$C:$C,MATCH($A1958,'Medical Examinations'!$A:$A,0)),"Not Found")</f>
        <v>8.4</v>
      </c>
      <c r="E1958" s="6" t="str">
        <f>IFERROR(INDEX('Medical Examinations'!$I:$I,MATCH($A1958,'Medical Examinations'!$A:$A,0)),"Not Found")</f>
        <v>Yes</v>
      </c>
      <c r="F1958" s="6" t="str">
        <f>IFERROR(INDEX('Medical Examinations'!$J:$J,MATCH($A1958,'Medical Examinations'!$A:$A,0)),"Not Found")</f>
        <v>No</v>
      </c>
      <c r="G1958" s="6" t="str">
        <f>IFERROR(INDEX('Medical Examinations'!$F:$F,MATCH($A1958,'Medical Examinations'!$A:$A,0)),"Not Found")</f>
        <v>No</v>
      </c>
      <c r="H1958" s="6">
        <f>IFERROR(INDEX('Medical Examinations'!$L:$L,MATCH($A1958,'Medical Examinations'!$A:$A,0)),"Not Found")</f>
        <v>0</v>
      </c>
      <c r="I1958" s="6" t="str">
        <f>IFERROR(INDEX('Medical Examinations'!$K:$K,MATCH($A1958,'Medical Examinations'!$A:$A,0)),"Not Found")</f>
        <v>No</v>
      </c>
      <c r="J1958" s="6" t="str">
        <f>IFERROR(INDEX('Medical Examinations'!$M:$M,MATCH($A1958,'Medical Examinations'!$A:$A,0)),"Not Found")</f>
        <v>Underweight</v>
      </c>
      <c r="K1958" s="6" t="str">
        <f>IFERROR(INDEX('Medical Examinations'!$N:$N,MATCH($A1958,'Medical Examinations'!$A:$A,0)),"Not Found")</f>
        <v>Diabetic</v>
      </c>
      <c r="L1958" s="12">
        <f>IFERROR(INDEX('Hospitalisation Details'!$V:$V,MATCH($A1958,'Hospitalisation Details'!$A:$A,0)),"Not Found")</f>
        <v>0</v>
      </c>
      <c r="M1958" s="13">
        <f>IFERROR(INDEX('Hospitalisation Details'!$F:$F,MATCH($A1958,'Hospitalisation Details'!$A:$A,0)),"Not Found")</f>
        <v>3562.87</v>
      </c>
      <c r="N1958" s="6">
        <f>IFERROR(INDEX('Hospitalisation Details'!$S:$S,MATCH($A1958,'Hospitalisation Details'!$A:$A,0)),"Not Found")</f>
        <v>29869</v>
      </c>
      <c r="O1958" s="6">
        <f>IFERROR(INDEX('Hospitalisation Details'!$T:$T,MATCH($A1958,'Hospitalisation Details'!$A:$A,0)),"Not Found")</f>
        <v>41</v>
      </c>
      <c r="P1958" s="6">
        <f>IFERROR(INDEX('Hospitalisation Details'!$U:$U,MATCH($A1958,'Hospitalisation Details'!$A:$A,0)),"Not Found")</f>
        <v>0</v>
      </c>
      <c r="Q1958" s="6">
        <f>IFERROR(INDEX('Hospitalisation Details'!$W:$W,MATCH($A1958,'Hospitalisation Details'!$A:$A,0)),"Not Found")</f>
        <v>0</v>
      </c>
    </row>
    <row r="1959" spans="1:17" ht="15" customHeight="1" x14ac:dyDescent="0.3">
      <c r="A1959" s="6" t="str">
        <f>'Customer Names'!A1959</f>
        <v>Id1958</v>
      </c>
      <c r="B1959" s="6" t="str">
        <f>IFERROR(INDEX('Customer Names'!$D:$D,MATCH($A1959,'Customer Names'!$A:$A,0)),"Not Found")</f>
        <v>Lauren</v>
      </c>
      <c r="C1959" s="6">
        <f>IFERROR(INDEX('Medical Examinations'!$B:$B,MATCH($A1959,'Medical Examinations'!$A:$A,0)),"Not Found")</f>
        <v>23.21</v>
      </c>
      <c r="D1959" s="6">
        <f>IFERROR(INDEX('Medical Examinations'!$C:$C,MATCH($A1959,'Medical Examinations'!$A:$A,0)),"Not Found")</f>
        <v>5.14</v>
      </c>
      <c r="E1959" s="6" t="str">
        <f>IFERROR(INDEX('Medical Examinations'!$I:$I,MATCH($A1959,'Medical Examinations'!$A:$A,0)),"Not Found")</f>
        <v>Yes</v>
      </c>
      <c r="F1959" s="6" t="str">
        <f>IFERROR(INDEX('Medical Examinations'!$J:$J,MATCH($A1959,'Medical Examinations'!$A:$A,0)),"Not Found")</f>
        <v>No</v>
      </c>
      <c r="G1959" s="6" t="str">
        <f>IFERROR(INDEX('Medical Examinations'!$F:$F,MATCH($A1959,'Medical Examinations'!$A:$A,0)),"Not Found")</f>
        <v>No</v>
      </c>
      <c r="H1959" s="6">
        <f>IFERROR(INDEX('Medical Examinations'!$L:$L,MATCH($A1959,'Medical Examinations'!$A:$A,0)),"Not Found")</f>
        <v>1</v>
      </c>
      <c r="I1959" s="6" t="str">
        <f>IFERROR(INDEX('Medical Examinations'!$K:$K,MATCH($A1959,'Medical Examinations'!$A:$A,0)),"Not Found")</f>
        <v>No</v>
      </c>
      <c r="J1959" s="6" t="str">
        <f>IFERROR(INDEX('Medical Examinations'!$M:$M,MATCH($A1959,'Medical Examinations'!$A:$A,0)),"Not Found")</f>
        <v>Normal Weight</v>
      </c>
      <c r="K1959" s="6" t="str">
        <f>IFERROR(INDEX('Medical Examinations'!$N:$N,MATCH($A1959,'Medical Examinations'!$A:$A,0)),"Not Found")</f>
        <v>Normal</v>
      </c>
      <c r="L1959" s="12">
        <f>IFERROR(INDEX('Hospitalisation Details'!$V:$V,MATCH($A1959,'Hospitalisation Details'!$A:$A,0)),"Not Found")</f>
        <v>0</v>
      </c>
      <c r="M1959" s="13">
        <f>IFERROR(INDEX('Hospitalisation Details'!$F:$F,MATCH($A1959,'Hospitalisation Details'!$A:$A,0)),"Not Found")</f>
        <v>3561.89</v>
      </c>
      <c r="N1959" s="6">
        <f>IFERROR(INDEX('Hospitalisation Details'!$S:$S,MATCH($A1959,'Hospitalisation Details'!$A:$A,0)),"Not Found")</f>
        <v>34866</v>
      </c>
      <c r="O1959" s="6">
        <f>IFERROR(INDEX('Hospitalisation Details'!$T:$T,MATCH($A1959,'Hospitalisation Details'!$A:$A,0)),"Not Found")</f>
        <v>27</v>
      </c>
      <c r="P1959" s="6">
        <f>IFERROR(INDEX('Hospitalisation Details'!$U:$U,MATCH($A1959,'Hospitalisation Details'!$A:$A,0)),"Not Found")</f>
        <v>0</v>
      </c>
      <c r="Q1959" s="6">
        <f>IFERROR(INDEX('Hospitalisation Details'!$W:$W,MATCH($A1959,'Hospitalisation Details'!$A:$A,0)),"Not Found")</f>
        <v>0</v>
      </c>
    </row>
    <row r="1960" spans="1:17" ht="15" customHeight="1" x14ac:dyDescent="0.3">
      <c r="A1960" s="6" t="str">
        <f>'Customer Names'!A1960</f>
        <v>Id1959</v>
      </c>
      <c r="B1960" s="6" t="str">
        <f>IFERROR(INDEX('Customer Names'!$D:$D,MATCH($A1960,'Customer Names'!$A:$A,0)),"Not Found")</f>
        <v>Courtney</v>
      </c>
      <c r="C1960" s="6">
        <f>IFERROR(INDEX('Medical Examinations'!$B:$B,MATCH($A1960,'Medical Examinations'!$A:$A,0)),"Not Found")</f>
        <v>25.175000000000001</v>
      </c>
      <c r="D1960" s="6">
        <f>IFERROR(INDEX('Medical Examinations'!$C:$C,MATCH($A1960,'Medical Examinations'!$A:$A,0)),"Not Found")</f>
        <v>5.21</v>
      </c>
      <c r="E1960" s="6" t="str">
        <f>IFERROR(INDEX('Medical Examinations'!$I:$I,MATCH($A1960,'Medical Examinations'!$A:$A,0)),"Not Found")</f>
        <v>Yes</v>
      </c>
      <c r="F1960" s="6" t="str">
        <f>IFERROR(INDEX('Medical Examinations'!$J:$J,MATCH($A1960,'Medical Examinations'!$A:$A,0)),"Not Found")</f>
        <v>No</v>
      </c>
      <c r="G1960" s="6" t="str">
        <f>IFERROR(INDEX('Medical Examinations'!$F:$F,MATCH($A1960,'Medical Examinations'!$A:$A,0)),"Not Found")</f>
        <v>No</v>
      </c>
      <c r="H1960" s="6">
        <f>IFERROR(INDEX('Medical Examinations'!$L:$L,MATCH($A1960,'Medical Examinations'!$A:$A,0)),"Not Found")</f>
        <v>1</v>
      </c>
      <c r="I1960" s="6" t="str">
        <f>IFERROR(INDEX('Medical Examinations'!$K:$K,MATCH($A1960,'Medical Examinations'!$A:$A,0)),"Not Found")</f>
        <v>No</v>
      </c>
      <c r="J1960" s="6" t="str">
        <f>IFERROR(INDEX('Medical Examinations'!$M:$M,MATCH($A1960,'Medical Examinations'!$A:$A,0)),"Not Found")</f>
        <v>Overweight</v>
      </c>
      <c r="K1960" s="6" t="str">
        <f>IFERROR(INDEX('Medical Examinations'!$N:$N,MATCH($A1960,'Medical Examinations'!$A:$A,0)),"Not Found")</f>
        <v>Normal</v>
      </c>
      <c r="L1960" s="12">
        <f>IFERROR(INDEX('Hospitalisation Details'!$V:$V,MATCH($A1960,'Hospitalisation Details'!$A:$A,0)),"Not Found")</f>
        <v>0</v>
      </c>
      <c r="M1960" s="13">
        <f>IFERROR(INDEX('Hospitalisation Details'!$F:$F,MATCH($A1960,'Hospitalisation Details'!$A:$A,0)),"Not Found")</f>
        <v>3558.62</v>
      </c>
      <c r="N1960" s="6">
        <f>IFERROR(INDEX('Hospitalisation Details'!$S:$S,MATCH($A1960,'Hospitalisation Details'!$A:$A,0)),"Not Found")</f>
        <v>34981</v>
      </c>
      <c r="O1960" s="6">
        <f>IFERROR(INDEX('Hospitalisation Details'!$T:$T,MATCH($A1960,'Hospitalisation Details'!$A:$A,0)),"Not Found")</f>
        <v>27</v>
      </c>
      <c r="P1960" s="6">
        <f>IFERROR(INDEX('Hospitalisation Details'!$U:$U,MATCH($A1960,'Hospitalisation Details'!$A:$A,0)),"Not Found")</f>
        <v>0</v>
      </c>
      <c r="Q1960" s="6">
        <f>IFERROR(INDEX('Hospitalisation Details'!$W:$W,MATCH($A1960,'Hospitalisation Details'!$A:$A,0)),"Not Found")</f>
        <v>0</v>
      </c>
    </row>
    <row r="1961" spans="1:17" ht="15" customHeight="1" x14ac:dyDescent="0.3">
      <c r="A1961" s="6" t="str">
        <f>'Customer Names'!A1961</f>
        <v>Id1960</v>
      </c>
      <c r="B1961" s="6" t="str">
        <f>IFERROR(INDEX('Customer Names'!$D:$D,MATCH($A1961,'Customer Names'!$A:$A,0)),"Not Found")</f>
        <v>Elizabeth</v>
      </c>
      <c r="C1961" s="6">
        <f>IFERROR(INDEX('Medical Examinations'!$B:$B,MATCH($A1961,'Medical Examinations'!$A:$A,0)),"Not Found")</f>
        <v>34.770000000000003</v>
      </c>
      <c r="D1961" s="6">
        <f>IFERROR(INDEX('Medical Examinations'!$C:$C,MATCH($A1961,'Medical Examinations'!$A:$A,0)),"Not Found")</f>
        <v>6.23</v>
      </c>
      <c r="E1961" s="6" t="str">
        <f>IFERROR(INDEX('Medical Examinations'!$I:$I,MATCH($A1961,'Medical Examinations'!$A:$A,0)),"Not Found")</f>
        <v>No</v>
      </c>
      <c r="F1961" s="6" t="str">
        <f>IFERROR(INDEX('Medical Examinations'!$J:$J,MATCH($A1961,'Medical Examinations'!$A:$A,0)),"Not Found")</f>
        <v>No</v>
      </c>
      <c r="G1961" s="6" t="str">
        <f>IFERROR(INDEX('Medical Examinations'!$F:$F,MATCH($A1961,'Medical Examinations'!$A:$A,0)),"Not Found")</f>
        <v>No</v>
      </c>
      <c r="H1961" s="6">
        <f>IFERROR(INDEX('Medical Examinations'!$L:$L,MATCH($A1961,'Medical Examinations'!$A:$A,0)),"Not Found")</f>
        <v>0</v>
      </c>
      <c r="I1961" s="6" t="str">
        <f>IFERROR(INDEX('Medical Examinations'!$K:$K,MATCH($A1961,'Medical Examinations'!$A:$A,0)),"Not Found")</f>
        <v>No</v>
      </c>
      <c r="J1961" s="6" t="str">
        <f>IFERROR(INDEX('Medical Examinations'!$M:$M,MATCH($A1961,'Medical Examinations'!$A:$A,0)),"Not Found")</f>
        <v>Obesity</v>
      </c>
      <c r="K1961" s="6" t="str">
        <f>IFERROR(INDEX('Medical Examinations'!$N:$N,MATCH($A1961,'Medical Examinations'!$A:$A,0)),"Not Found")</f>
        <v>Prediabetic</v>
      </c>
      <c r="L1961" s="12">
        <f>IFERROR(INDEX('Hospitalisation Details'!$V:$V,MATCH($A1961,'Hospitalisation Details'!$A:$A,0)),"Not Found")</f>
        <v>0</v>
      </c>
      <c r="M1961" s="13">
        <f>IFERROR(INDEX('Hospitalisation Details'!$F:$F,MATCH($A1961,'Hospitalisation Details'!$A:$A,0)),"Not Found")</f>
        <v>3556.92</v>
      </c>
      <c r="N1961" s="6">
        <f>IFERROR(INDEX('Hospitalisation Details'!$S:$S,MATCH($A1961,'Hospitalisation Details'!$A:$A,0)),"Not Found")</f>
        <v>34601</v>
      </c>
      <c r="O1961" s="6">
        <f>IFERROR(INDEX('Hospitalisation Details'!$T:$T,MATCH($A1961,'Hospitalisation Details'!$A:$A,0)),"Not Found")</f>
        <v>28</v>
      </c>
      <c r="P1961" s="6">
        <f>IFERROR(INDEX('Hospitalisation Details'!$U:$U,MATCH($A1961,'Hospitalisation Details'!$A:$A,0)),"Not Found")</f>
        <v>0</v>
      </c>
      <c r="Q1961" s="6">
        <f>IFERROR(INDEX('Hospitalisation Details'!$W:$W,MATCH($A1961,'Hospitalisation Details'!$A:$A,0)),"Not Found")</f>
        <v>0</v>
      </c>
    </row>
    <row r="1962" spans="1:17" ht="15" customHeight="1" x14ac:dyDescent="0.3">
      <c r="A1962" s="6" t="str">
        <f>'Customer Names'!A1962</f>
        <v>Id1961</v>
      </c>
      <c r="B1962" s="6" t="str">
        <f>IFERROR(INDEX('Customer Names'!$D:$D,MATCH($A1962,'Customer Names'!$A:$A,0)),"Not Found")</f>
        <v>Satomi</v>
      </c>
      <c r="C1962" s="6">
        <f>IFERROR(INDEX('Medical Examinations'!$B:$B,MATCH($A1962,'Medical Examinations'!$A:$A,0)),"Not Found")</f>
        <v>27.7</v>
      </c>
      <c r="D1962" s="6">
        <f>IFERROR(INDEX('Medical Examinations'!$C:$C,MATCH($A1962,'Medical Examinations'!$A:$A,0)),"Not Found")</f>
        <v>5.6</v>
      </c>
      <c r="E1962" s="6" t="str">
        <f>IFERROR(INDEX('Medical Examinations'!$I:$I,MATCH($A1962,'Medical Examinations'!$A:$A,0)),"Not Found")</f>
        <v>No</v>
      </c>
      <c r="F1962" s="6" t="str">
        <f>IFERROR(INDEX('Medical Examinations'!$J:$J,MATCH($A1962,'Medical Examinations'!$A:$A,0)),"Not Found")</f>
        <v>No</v>
      </c>
      <c r="G1962" s="6" t="str">
        <f>IFERROR(INDEX('Medical Examinations'!$F:$F,MATCH($A1962,'Medical Examinations'!$A:$A,0)),"Not Found")</f>
        <v>No</v>
      </c>
      <c r="H1962" s="6">
        <f>IFERROR(INDEX('Medical Examinations'!$L:$L,MATCH($A1962,'Medical Examinations'!$A:$A,0)),"Not Found")</f>
        <v>1</v>
      </c>
      <c r="I1962" s="6" t="str">
        <f>IFERROR(INDEX('Medical Examinations'!$K:$K,MATCH($A1962,'Medical Examinations'!$A:$A,0)),"Not Found")</f>
        <v>No</v>
      </c>
      <c r="J1962" s="6" t="str">
        <f>IFERROR(INDEX('Medical Examinations'!$M:$M,MATCH($A1962,'Medical Examinations'!$A:$A,0)),"Not Found")</f>
        <v>Overweight</v>
      </c>
      <c r="K1962" s="6" t="str">
        <f>IFERROR(INDEX('Medical Examinations'!$N:$N,MATCH($A1962,'Medical Examinations'!$A:$A,0)),"Not Found")</f>
        <v>Normal</v>
      </c>
      <c r="L1962" s="12">
        <f>IFERROR(INDEX('Hospitalisation Details'!$V:$V,MATCH($A1962,'Hospitalisation Details'!$A:$A,0)),"Not Found")</f>
        <v>0</v>
      </c>
      <c r="M1962" s="13">
        <f>IFERROR(INDEX('Hospitalisation Details'!$F:$F,MATCH($A1962,'Hospitalisation Details'!$A:$A,0)),"Not Found")</f>
        <v>3554.2</v>
      </c>
      <c r="N1962" s="6">
        <f>IFERROR(INDEX('Hospitalisation Details'!$S:$S,MATCH($A1962,'Hospitalisation Details'!$A:$A,0)),"Not Found")</f>
        <v>33960</v>
      </c>
      <c r="O1962" s="6">
        <f>IFERROR(INDEX('Hospitalisation Details'!$T:$T,MATCH($A1962,'Hospitalisation Details'!$A:$A,0)),"Not Found")</f>
        <v>30</v>
      </c>
      <c r="P1962" s="6">
        <f>IFERROR(INDEX('Hospitalisation Details'!$U:$U,MATCH($A1962,'Hospitalisation Details'!$A:$A,0)),"Not Found")</f>
        <v>0</v>
      </c>
      <c r="Q1962" s="6">
        <f>IFERROR(INDEX('Hospitalisation Details'!$W:$W,MATCH($A1962,'Hospitalisation Details'!$A:$A,0)),"Not Found")</f>
        <v>0</v>
      </c>
    </row>
    <row r="1963" spans="1:17" ht="15" customHeight="1" x14ac:dyDescent="0.3">
      <c r="A1963" s="6" t="str">
        <f>'Customer Names'!A1963</f>
        <v>Id1962</v>
      </c>
      <c r="B1963" s="6" t="str">
        <f>IFERROR(INDEX('Customer Names'!$D:$D,MATCH($A1963,'Customer Names'!$A:$A,0)),"Not Found")</f>
        <v>Matthew D</v>
      </c>
      <c r="C1963" s="6">
        <f>IFERROR(INDEX('Medical Examinations'!$B:$B,MATCH($A1963,'Medical Examinations'!$A:$A,0)),"Not Found")</f>
        <v>19.12</v>
      </c>
      <c r="D1963" s="6">
        <f>IFERROR(INDEX('Medical Examinations'!$C:$C,MATCH($A1963,'Medical Examinations'!$A:$A,0)),"Not Found")</f>
        <v>4.72</v>
      </c>
      <c r="E1963" s="6" t="str">
        <f>IFERROR(INDEX('Medical Examinations'!$I:$I,MATCH($A1963,'Medical Examinations'!$A:$A,0)),"Not Found")</f>
        <v>Yes</v>
      </c>
      <c r="F1963" s="6" t="str">
        <f>IFERROR(INDEX('Medical Examinations'!$J:$J,MATCH($A1963,'Medical Examinations'!$A:$A,0)),"Not Found")</f>
        <v>No</v>
      </c>
      <c r="G1963" s="6" t="str">
        <f>IFERROR(INDEX('Medical Examinations'!$F:$F,MATCH($A1963,'Medical Examinations'!$A:$A,0)),"Not Found")</f>
        <v>No</v>
      </c>
      <c r="H1963" s="6">
        <f>IFERROR(INDEX('Medical Examinations'!$L:$L,MATCH($A1963,'Medical Examinations'!$A:$A,0)),"Not Found")</f>
        <v>1</v>
      </c>
      <c r="I1963" s="6" t="str">
        <f>IFERROR(INDEX('Medical Examinations'!$K:$K,MATCH($A1963,'Medical Examinations'!$A:$A,0)),"Not Found")</f>
        <v>No</v>
      </c>
      <c r="J1963" s="6" t="str">
        <f>IFERROR(INDEX('Medical Examinations'!$M:$M,MATCH($A1963,'Medical Examinations'!$A:$A,0)),"Not Found")</f>
        <v>Normal Weight</v>
      </c>
      <c r="K1963" s="6" t="str">
        <f>IFERROR(INDEX('Medical Examinations'!$N:$N,MATCH($A1963,'Medical Examinations'!$A:$A,0)),"Not Found")</f>
        <v>Normal</v>
      </c>
      <c r="L1963" s="12">
        <f>IFERROR(INDEX('Hospitalisation Details'!$V:$V,MATCH($A1963,'Hospitalisation Details'!$A:$A,0)),"Not Found")</f>
        <v>0</v>
      </c>
      <c r="M1963" s="13">
        <f>IFERROR(INDEX('Hospitalisation Details'!$F:$F,MATCH($A1963,'Hospitalisation Details'!$A:$A,0)),"Not Found")</f>
        <v>3540.12</v>
      </c>
      <c r="N1963" s="6">
        <f>IFERROR(INDEX('Hospitalisation Details'!$S:$S,MATCH($A1963,'Hospitalisation Details'!$A:$A,0)),"Not Found")</f>
        <v>32431</v>
      </c>
      <c r="O1963" s="6">
        <f>IFERROR(INDEX('Hospitalisation Details'!$T:$T,MATCH($A1963,'Hospitalisation Details'!$A:$A,0)),"Not Found")</f>
        <v>34</v>
      </c>
      <c r="P1963" s="6">
        <f>IFERROR(INDEX('Hospitalisation Details'!$U:$U,MATCH($A1963,'Hospitalisation Details'!$A:$A,0)),"Not Found")</f>
        <v>0</v>
      </c>
      <c r="Q1963" s="6">
        <f>IFERROR(INDEX('Hospitalisation Details'!$W:$W,MATCH($A1963,'Hospitalisation Details'!$A:$A,0)),"Not Found")</f>
        <v>0</v>
      </c>
    </row>
    <row r="1964" spans="1:17" ht="15" customHeight="1" x14ac:dyDescent="0.3">
      <c r="A1964" s="6" t="str">
        <f>'Customer Names'!A1964</f>
        <v>Id1963</v>
      </c>
      <c r="B1964" s="6" t="str">
        <f>IFERROR(INDEX('Customer Names'!$D:$D,MATCH($A1964,'Customer Names'!$A:$A,0)),"Not Found")</f>
        <v>Peter T II</v>
      </c>
      <c r="C1964" s="6">
        <f>IFERROR(INDEX('Medical Examinations'!$B:$B,MATCH($A1964,'Medical Examinations'!$A:$A,0)),"Not Found")</f>
        <v>32.67</v>
      </c>
      <c r="D1964" s="6">
        <f>IFERROR(INDEX('Medical Examinations'!$C:$C,MATCH($A1964,'Medical Examinations'!$A:$A,0)),"Not Found")</f>
        <v>4.67</v>
      </c>
      <c r="E1964" s="6" t="str">
        <f>IFERROR(INDEX('Medical Examinations'!$I:$I,MATCH($A1964,'Medical Examinations'!$A:$A,0)),"Not Found")</f>
        <v>No</v>
      </c>
      <c r="F1964" s="6" t="str">
        <f>IFERROR(INDEX('Medical Examinations'!$J:$J,MATCH($A1964,'Medical Examinations'!$A:$A,0)),"Not Found")</f>
        <v>No</v>
      </c>
      <c r="G1964" s="6" t="str">
        <f>IFERROR(INDEX('Medical Examinations'!$F:$F,MATCH($A1964,'Medical Examinations'!$A:$A,0)),"Not Found")</f>
        <v>Yes</v>
      </c>
      <c r="H1964" s="6">
        <f>IFERROR(INDEX('Medical Examinations'!$L:$L,MATCH($A1964,'Medical Examinations'!$A:$A,0)),"Not Found")</f>
        <v>1</v>
      </c>
      <c r="I1964" s="6" t="str">
        <f>IFERROR(INDEX('Medical Examinations'!$K:$K,MATCH($A1964,'Medical Examinations'!$A:$A,0)),"Not Found")</f>
        <v>No</v>
      </c>
      <c r="J1964" s="6" t="str">
        <f>IFERROR(INDEX('Medical Examinations'!$M:$M,MATCH($A1964,'Medical Examinations'!$A:$A,0)),"Not Found")</f>
        <v>Obesity</v>
      </c>
      <c r="K1964" s="6" t="str">
        <f>IFERROR(INDEX('Medical Examinations'!$N:$N,MATCH($A1964,'Medical Examinations'!$A:$A,0)),"Not Found")</f>
        <v>Normal</v>
      </c>
      <c r="L1964" s="12">
        <f>IFERROR(INDEX('Hospitalisation Details'!$V:$V,MATCH($A1964,'Hospitalisation Details'!$A:$A,0)),"Not Found")</f>
        <v>0</v>
      </c>
      <c r="M1964" s="13">
        <f>IFERROR(INDEX('Hospitalisation Details'!$F:$F,MATCH($A1964,'Hospitalisation Details'!$A:$A,0)),"Not Found")</f>
        <v>3538.9</v>
      </c>
      <c r="N1964" s="6">
        <f>IFERROR(INDEX('Hospitalisation Details'!$S:$S,MATCH($A1964,'Hospitalisation Details'!$A:$A,0)),"Not Found")</f>
        <v>37857</v>
      </c>
      <c r="O1964" s="6">
        <f>IFERROR(INDEX('Hospitalisation Details'!$T:$T,MATCH($A1964,'Hospitalisation Details'!$A:$A,0)),"Not Found")</f>
        <v>19</v>
      </c>
      <c r="P1964" s="6">
        <f>IFERROR(INDEX('Hospitalisation Details'!$U:$U,MATCH($A1964,'Hospitalisation Details'!$A:$A,0)),"Not Found")</f>
        <v>0</v>
      </c>
      <c r="Q1964" s="6">
        <f>IFERROR(INDEX('Hospitalisation Details'!$W:$W,MATCH($A1964,'Hospitalisation Details'!$A:$A,0)),"Not Found")</f>
        <v>0</v>
      </c>
    </row>
    <row r="1965" spans="1:17" ht="15" customHeight="1" x14ac:dyDescent="0.3">
      <c r="A1965" s="6" t="str">
        <f>'Customer Names'!A1965</f>
        <v>Id1964</v>
      </c>
      <c r="B1965" s="6" t="str">
        <f>IFERROR(INDEX('Customer Names'!$D:$D,MATCH($A1965,'Customer Names'!$A:$A,0)),"Not Found")</f>
        <v>Manuel</v>
      </c>
      <c r="C1965" s="6">
        <f>IFERROR(INDEX('Medical Examinations'!$B:$B,MATCH($A1965,'Medical Examinations'!$A:$A,0)),"Not Found")</f>
        <v>28.5</v>
      </c>
      <c r="D1965" s="6">
        <f>IFERROR(INDEX('Medical Examinations'!$C:$C,MATCH($A1965,'Medical Examinations'!$A:$A,0)),"Not Found")</f>
        <v>6.11</v>
      </c>
      <c r="E1965" s="6" t="str">
        <f>IFERROR(INDEX('Medical Examinations'!$I:$I,MATCH($A1965,'Medical Examinations'!$A:$A,0)),"Not Found")</f>
        <v>No</v>
      </c>
      <c r="F1965" s="6" t="str">
        <f>IFERROR(INDEX('Medical Examinations'!$J:$J,MATCH($A1965,'Medical Examinations'!$A:$A,0)),"Not Found")</f>
        <v>No</v>
      </c>
      <c r="G1965" s="6" t="str">
        <f>IFERROR(INDEX('Medical Examinations'!$F:$F,MATCH($A1965,'Medical Examinations'!$A:$A,0)),"Not Found")</f>
        <v>No</v>
      </c>
      <c r="H1965" s="6">
        <f>IFERROR(INDEX('Medical Examinations'!$L:$L,MATCH($A1965,'Medical Examinations'!$A:$A,0)),"Not Found")</f>
        <v>1</v>
      </c>
      <c r="I1965" s="6" t="str">
        <f>IFERROR(INDEX('Medical Examinations'!$K:$K,MATCH($A1965,'Medical Examinations'!$A:$A,0)),"Not Found")</f>
        <v>No</v>
      </c>
      <c r="J1965" s="6" t="str">
        <f>IFERROR(INDEX('Medical Examinations'!$M:$M,MATCH($A1965,'Medical Examinations'!$A:$A,0)),"Not Found")</f>
        <v>Overweight</v>
      </c>
      <c r="K1965" s="6" t="str">
        <f>IFERROR(INDEX('Medical Examinations'!$N:$N,MATCH($A1965,'Medical Examinations'!$A:$A,0)),"Not Found")</f>
        <v>Prediabetic</v>
      </c>
      <c r="L1965" s="12">
        <f>IFERROR(INDEX('Hospitalisation Details'!$V:$V,MATCH($A1965,'Hospitalisation Details'!$A:$A,0)),"Not Found")</f>
        <v>0</v>
      </c>
      <c r="M1965" s="13">
        <f>IFERROR(INDEX('Hospitalisation Details'!$F:$F,MATCH($A1965,'Hospitalisation Details'!$A:$A,0)),"Not Found")</f>
        <v>3537.7</v>
      </c>
      <c r="N1965" s="6">
        <f>IFERROR(INDEX('Hospitalisation Details'!$S:$S,MATCH($A1965,'Hospitalisation Details'!$A:$A,0)),"Not Found")</f>
        <v>36054</v>
      </c>
      <c r="O1965" s="6">
        <f>IFERROR(INDEX('Hospitalisation Details'!$T:$T,MATCH($A1965,'Hospitalisation Details'!$A:$A,0)),"Not Found")</f>
        <v>24</v>
      </c>
      <c r="P1965" s="6">
        <f>IFERROR(INDEX('Hospitalisation Details'!$U:$U,MATCH($A1965,'Hospitalisation Details'!$A:$A,0)),"Not Found")</f>
        <v>0</v>
      </c>
      <c r="Q1965" s="6">
        <f>IFERROR(INDEX('Hospitalisation Details'!$W:$W,MATCH($A1965,'Hospitalisation Details'!$A:$A,0)),"Not Found")</f>
        <v>0</v>
      </c>
    </row>
    <row r="1966" spans="1:17" ht="15" customHeight="1" x14ac:dyDescent="0.3">
      <c r="A1966" s="6" t="str">
        <f>'Customer Names'!A1966</f>
        <v>Id1965</v>
      </c>
      <c r="B1966" s="6" t="str">
        <f>IFERROR(INDEX('Customer Names'!$D:$D,MATCH($A1966,'Customer Names'!$A:$A,0)),"Not Found")</f>
        <v>Kindsey P.</v>
      </c>
      <c r="C1966" s="6">
        <f>IFERROR(INDEX('Medical Examinations'!$B:$B,MATCH($A1966,'Medical Examinations'!$A:$A,0)),"Not Found")</f>
        <v>39.270000000000003</v>
      </c>
      <c r="D1966" s="6">
        <f>IFERROR(INDEX('Medical Examinations'!$C:$C,MATCH($A1966,'Medical Examinations'!$A:$A,0)),"Not Found")</f>
        <v>6.25</v>
      </c>
      <c r="E1966" s="6" t="str">
        <f>IFERROR(INDEX('Medical Examinations'!$I:$I,MATCH($A1966,'Medical Examinations'!$A:$A,0)),"Not Found")</f>
        <v>No</v>
      </c>
      <c r="F1966" s="6" t="str">
        <f>IFERROR(INDEX('Medical Examinations'!$J:$J,MATCH($A1966,'Medical Examinations'!$A:$A,0)),"Not Found")</f>
        <v>No</v>
      </c>
      <c r="G1966" s="6" t="str">
        <f>IFERROR(INDEX('Medical Examinations'!$F:$F,MATCH($A1966,'Medical Examinations'!$A:$A,0)),"Not Found")</f>
        <v>No</v>
      </c>
      <c r="H1966" s="6">
        <f>IFERROR(INDEX('Medical Examinations'!$L:$L,MATCH($A1966,'Medical Examinations'!$A:$A,0)),"Not Found")</f>
        <v>0</v>
      </c>
      <c r="I1966" s="6" t="str">
        <f>IFERROR(INDEX('Medical Examinations'!$K:$K,MATCH($A1966,'Medical Examinations'!$A:$A,0)),"Not Found")</f>
        <v>No</v>
      </c>
      <c r="J1966" s="6" t="str">
        <f>IFERROR(INDEX('Medical Examinations'!$M:$M,MATCH($A1966,'Medical Examinations'!$A:$A,0)),"Not Found")</f>
        <v>Obesity</v>
      </c>
      <c r="K1966" s="6" t="str">
        <f>IFERROR(INDEX('Medical Examinations'!$N:$N,MATCH($A1966,'Medical Examinations'!$A:$A,0)),"Not Found")</f>
        <v>Prediabetic</v>
      </c>
      <c r="L1966" s="12">
        <f>IFERROR(INDEX('Hospitalisation Details'!$V:$V,MATCH($A1966,'Hospitalisation Details'!$A:$A,0)),"Not Found")</f>
        <v>0</v>
      </c>
      <c r="M1966" s="13">
        <f>IFERROR(INDEX('Hospitalisation Details'!$F:$F,MATCH($A1966,'Hospitalisation Details'!$A:$A,0)),"Not Found")</f>
        <v>3500.61</v>
      </c>
      <c r="N1966" s="6">
        <f>IFERROR(INDEX('Hospitalisation Details'!$S:$S,MATCH($A1966,'Hospitalisation Details'!$A:$A,0)),"Not Found")</f>
        <v>36425</v>
      </c>
      <c r="O1966" s="6">
        <f>IFERROR(INDEX('Hospitalisation Details'!$T:$T,MATCH($A1966,'Hospitalisation Details'!$A:$A,0)),"Not Found")</f>
        <v>23</v>
      </c>
      <c r="P1966" s="6">
        <f>IFERROR(INDEX('Hospitalisation Details'!$U:$U,MATCH($A1966,'Hospitalisation Details'!$A:$A,0)),"Not Found")</f>
        <v>0</v>
      </c>
      <c r="Q1966" s="6">
        <f>IFERROR(INDEX('Hospitalisation Details'!$W:$W,MATCH($A1966,'Hospitalisation Details'!$A:$A,0)),"Not Found")</f>
        <v>0</v>
      </c>
    </row>
    <row r="1967" spans="1:17" ht="15" customHeight="1" x14ac:dyDescent="0.3">
      <c r="A1967" s="6" t="str">
        <f>'Customer Names'!A1967</f>
        <v>Id1966</v>
      </c>
      <c r="B1967" s="6" t="str">
        <f>IFERROR(INDEX('Customer Names'!$D:$D,MATCH($A1967,'Customer Names'!$A:$A,0)),"Not Found")</f>
        <v>Thomas G.</v>
      </c>
      <c r="C1967" s="6">
        <f>IFERROR(INDEX('Medical Examinations'!$B:$B,MATCH($A1967,'Medical Examinations'!$A:$A,0)),"Not Found")</f>
        <v>32.49</v>
      </c>
      <c r="D1967" s="6">
        <f>IFERROR(INDEX('Medical Examinations'!$C:$C,MATCH($A1967,'Medical Examinations'!$A:$A,0)),"Not Found")</f>
        <v>4</v>
      </c>
      <c r="E1967" s="6" t="str">
        <f>IFERROR(INDEX('Medical Examinations'!$I:$I,MATCH($A1967,'Medical Examinations'!$A:$A,0)),"Not Found")</f>
        <v>Yes</v>
      </c>
      <c r="F1967" s="6" t="str">
        <f>IFERROR(INDEX('Medical Examinations'!$J:$J,MATCH($A1967,'Medical Examinations'!$A:$A,0)),"Not Found")</f>
        <v>No</v>
      </c>
      <c r="G1967" s="6" t="str">
        <f>IFERROR(INDEX('Medical Examinations'!$F:$F,MATCH($A1967,'Medical Examinations'!$A:$A,0)),"Not Found")</f>
        <v>No</v>
      </c>
      <c r="H1967" s="6">
        <f>IFERROR(INDEX('Medical Examinations'!$L:$L,MATCH($A1967,'Medical Examinations'!$A:$A,0)),"Not Found")</f>
        <v>0</v>
      </c>
      <c r="I1967" s="6" t="str">
        <f>IFERROR(INDEX('Medical Examinations'!$K:$K,MATCH($A1967,'Medical Examinations'!$A:$A,0)),"Not Found")</f>
        <v>No</v>
      </c>
      <c r="J1967" s="6" t="str">
        <f>IFERROR(INDEX('Medical Examinations'!$M:$M,MATCH($A1967,'Medical Examinations'!$A:$A,0)),"Not Found")</f>
        <v>Obesity</v>
      </c>
      <c r="K1967" s="6" t="str">
        <f>IFERROR(INDEX('Medical Examinations'!$N:$N,MATCH($A1967,'Medical Examinations'!$A:$A,0)),"Not Found")</f>
        <v>Normal</v>
      </c>
      <c r="L1967" s="12">
        <f>IFERROR(INDEX('Hospitalisation Details'!$V:$V,MATCH($A1967,'Hospitalisation Details'!$A:$A,0)),"Not Found")</f>
        <v>0</v>
      </c>
      <c r="M1967" s="13">
        <f>IFERROR(INDEX('Hospitalisation Details'!$F:$F,MATCH($A1967,'Hospitalisation Details'!$A:$A,0)),"Not Found")</f>
        <v>3490.55</v>
      </c>
      <c r="N1967" s="6">
        <f>IFERROR(INDEX('Hospitalisation Details'!$S:$S,MATCH($A1967,'Hospitalisation Details'!$A:$A,0)),"Not Found")</f>
        <v>35326</v>
      </c>
      <c r="O1967" s="6">
        <f>IFERROR(INDEX('Hospitalisation Details'!$T:$T,MATCH($A1967,'Hospitalisation Details'!$A:$A,0)),"Not Found")</f>
        <v>26</v>
      </c>
      <c r="P1967" s="6">
        <f>IFERROR(INDEX('Hospitalisation Details'!$U:$U,MATCH($A1967,'Hospitalisation Details'!$A:$A,0)),"Not Found")</f>
        <v>0</v>
      </c>
      <c r="Q1967" s="6">
        <f>IFERROR(INDEX('Hospitalisation Details'!$W:$W,MATCH($A1967,'Hospitalisation Details'!$A:$A,0)),"Not Found")</f>
        <v>0</v>
      </c>
    </row>
    <row r="1968" spans="1:17" ht="15" customHeight="1" x14ac:dyDescent="0.3">
      <c r="A1968" s="6" t="str">
        <f>'Customer Names'!A1968</f>
        <v>Id1967</v>
      </c>
      <c r="B1968" s="6" t="str">
        <f>IFERROR(INDEX('Customer Names'!$D:$D,MATCH($A1968,'Customer Names'!$A:$A,0)),"Not Found")</f>
        <v>Kyle S</v>
      </c>
      <c r="C1968" s="6">
        <f>IFERROR(INDEX('Medical Examinations'!$B:$B,MATCH($A1968,'Medical Examinations'!$A:$A,0)),"Not Found")</f>
        <v>23.7</v>
      </c>
      <c r="D1968" s="6">
        <f>IFERROR(INDEX('Medical Examinations'!$C:$C,MATCH($A1968,'Medical Examinations'!$A:$A,0)),"Not Found")</f>
        <v>5.55</v>
      </c>
      <c r="E1968" s="6" t="str">
        <f>IFERROR(INDEX('Medical Examinations'!$I:$I,MATCH($A1968,'Medical Examinations'!$A:$A,0)),"Not Found")</f>
        <v>Yes</v>
      </c>
      <c r="F1968" s="6" t="str">
        <f>IFERROR(INDEX('Medical Examinations'!$J:$J,MATCH($A1968,'Medical Examinations'!$A:$A,0)),"Not Found")</f>
        <v>No</v>
      </c>
      <c r="G1968" s="6" t="str">
        <f>IFERROR(INDEX('Medical Examinations'!$F:$F,MATCH($A1968,'Medical Examinations'!$A:$A,0)),"Not Found")</f>
        <v>No</v>
      </c>
      <c r="H1968" s="6">
        <f>IFERROR(INDEX('Medical Examinations'!$L:$L,MATCH($A1968,'Medical Examinations'!$A:$A,0)),"Not Found")</f>
        <v>0</v>
      </c>
      <c r="I1968" s="6" t="str">
        <f>IFERROR(INDEX('Medical Examinations'!$K:$K,MATCH($A1968,'Medical Examinations'!$A:$A,0)),"Not Found")</f>
        <v>No</v>
      </c>
      <c r="J1968" s="6" t="str">
        <f>IFERROR(INDEX('Medical Examinations'!$M:$M,MATCH($A1968,'Medical Examinations'!$A:$A,0)),"Not Found")</f>
        <v>Normal Weight</v>
      </c>
      <c r="K1968" s="6" t="str">
        <f>IFERROR(INDEX('Medical Examinations'!$N:$N,MATCH($A1968,'Medical Examinations'!$A:$A,0)),"Not Found")</f>
        <v>Normal</v>
      </c>
      <c r="L1968" s="12">
        <f>IFERROR(INDEX('Hospitalisation Details'!$V:$V,MATCH($A1968,'Hospitalisation Details'!$A:$A,0)),"Not Found")</f>
        <v>0</v>
      </c>
      <c r="M1968" s="13">
        <f>IFERROR(INDEX('Hospitalisation Details'!$F:$F,MATCH($A1968,'Hospitalisation Details'!$A:$A,0)),"Not Found")</f>
        <v>3484.33</v>
      </c>
      <c r="N1968" s="6">
        <f>IFERROR(INDEX('Hospitalisation Details'!$S:$S,MATCH($A1968,'Hospitalisation Details'!$A:$A,0)),"Not Found")</f>
        <v>35327</v>
      </c>
      <c r="O1968" s="6">
        <f>IFERROR(INDEX('Hospitalisation Details'!$T:$T,MATCH($A1968,'Hospitalisation Details'!$A:$A,0)),"Not Found")</f>
        <v>26</v>
      </c>
      <c r="P1968" s="6">
        <f>IFERROR(INDEX('Hospitalisation Details'!$U:$U,MATCH($A1968,'Hospitalisation Details'!$A:$A,0)),"Not Found")</f>
        <v>0</v>
      </c>
      <c r="Q1968" s="6">
        <f>IFERROR(INDEX('Hospitalisation Details'!$W:$W,MATCH($A1968,'Hospitalisation Details'!$A:$A,0)),"Not Found")</f>
        <v>0</v>
      </c>
    </row>
    <row r="1969" spans="1:17" ht="15" customHeight="1" x14ac:dyDescent="0.3">
      <c r="A1969" s="6" t="str">
        <f>'Customer Names'!A1969</f>
        <v>Id1968</v>
      </c>
      <c r="B1969" s="6" t="str">
        <f>IFERROR(INDEX('Customer Names'!$D:$D,MATCH($A1969,'Customer Names'!$A:$A,0)),"Not Found")</f>
        <v>Alexander J.</v>
      </c>
      <c r="C1969" s="6">
        <f>IFERROR(INDEX('Medical Examinations'!$B:$B,MATCH($A1969,'Medical Examinations'!$A:$A,0)),"Not Found")</f>
        <v>30.4</v>
      </c>
      <c r="D1969" s="6">
        <f>IFERROR(INDEX('Medical Examinations'!$C:$C,MATCH($A1969,'Medical Examinations'!$A:$A,0)),"Not Found")</f>
        <v>5.95</v>
      </c>
      <c r="E1969" s="6" t="str">
        <f>IFERROR(INDEX('Medical Examinations'!$I:$I,MATCH($A1969,'Medical Examinations'!$A:$A,0)),"Not Found")</f>
        <v>No</v>
      </c>
      <c r="F1969" s="6" t="str">
        <f>IFERROR(INDEX('Medical Examinations'!$J:$J,MATCH($A1969,'Medical Examinations'!$A:$A,0)),"Not Found")</f>
        <v>Yes</v>
      </c>
      <c r="G1969" s="6" t="str">
        <f>IFERROR(INDEX('Medical Examinations'!$F:$F,MATCH($A1969,'Medical Examinations'!$A:$A,0)),"Not Found")</f>
        <v>No</v>
      </c>
      <c r="H1969" s="6">
        <f>IFERROR(INDEX('Medical Examinations'!$L:$L,MATCH($A1969,'Medical Examinations'!$A:$A,0)),"Not Found")</f>
        <v>1</v>
      </c>
      <c r="I1969" s="6" t="str">
        <f>IFERROR(INDEX('Medical Examinations'!$K:$K,MATCH($A1969,'Medical Examinations'!$A:$A,0)),"Not Found")</f>
        <v>No</v>
      </c>
      <c r="J1969" s="6" t="str">
        <f>IFERROR(INDEX('Medical Examinations'!$M:$M,MATCH($A1969,'Medical Examinations'!$A:$A,0)),"Not Found")</f>
        <v>Obesity</v>
      </c>
      <c r="K1969" s="6" t="str">
        <f>IFERROR(INDEX('Medical Examinations'!$N:$N,MATCH($A1969,'Medical Examinations'!$A:$A,0)),"Not Found")</f>
        <v>Prediabetic</v>
      </c>
      <c r="L1969" s="12">
        <f>IFERROR(INDEX('Hospitalisation Details'!$V:$V,MATCH($A1969,'Hospitalisation Details'!$A:$A,0)),"Not Found")</f>
        <v>0</v>
      </c>
      <c r="M1969" s="13">
        <f>IFERROR(INDEX('Hospitalisation Details'!$F:$F,MATCH($A1969,'Hospitalisation Details'!$A:$A,0)),"Not Found")</f>
        <v>3481.87</v>
      </c>
      <c r="N1969" s="6">
        <f>IFERROR(INDEX('Hospitalisation Details'!$S:$S,MATCH($A1969,'Hospitalisation Details'!$A:$A,0)),"Not Found")</f>
        <v>38164</v>
      </c>
      <c r="O1969" s="6">
        <f>IFERROR(INDEX('Hospitalisation Details'!$T:$T,MATCH($A1969,'Hospitalisation Details'!$A:$A,0)),"Not Found")</f>
        <v>18</v>
      </c>
      <c r="P1969" s="6">
        <f>IFERROR(INDEX('Hospitalisation Details'!$U:$U,MATCH($A1969,'Hospitalisation Details'!$A:$A,0)),"Not Found")</f>
        <v>0</v>
      </c>
      <c r="Q1969" s="6">
        <f>IFERROR(INDEX('Hospitalisation Details'!$W:$W,MATCH($A1969,'Hospitalisation Details'!$A:$A,0)),"Not Found")</f>
        <v>0</v>
      </c>
    </row>
    <row r="1970" spans="1:17" ht="15" customHeight="1" x14ac:dyDescent="0.3">
      <c r="A1970" s="6" t="str">
        <f>'Customer Names'!A1970</f>
        <v>Id1969</v>
      </c>
      <c r="B1970" s="6" t="str">
        <f>IFERROR(INDEX('Customer Names'!$D:$D,MATCH($A1970,'Customer Names'!$A:$A,0)),"Not Found")</f>
        <v>Dustin L</v>
      </c>
      <c r="C1970" s="6">
        <f>IFERROR(INDEX('Medical Examinations'!$B:$B,MATCH($A1970,'Medical Examinations'!$A:$A,0)),"Not Found")</f>
        <v>38.94</v>
      </c>
      <c r="D1970" s="6">
        <f>IFERROR(INDEX('Medical Examinations'!$C:$C,MATCH($A1970,'Medical Examinations'!$A:$A,0)),"Not Found")</f>
        <v>4.3600000000000003</v>
      </c>
      <c r="E1970" s="6" t="str">
        <f>IFERROR(INDEX('Medical Examinations'!$I:$I,MATCH($A1970,'Medical Examinations'!$A:$A,0)),"Not Found")</f>
        <v>No</v>
      </c>
      <c r="F1970" s="6" t="str">
        <f>IFERROR(INDEX('Medical Examinations'!$J:$J,MATCH($A1970,'Medical Examinations'!$A:$A,0)),"Not Found")</f>
        <v>No</v>
      </c>
      <c r="G1970" s="6" t="str">
        <f>IFERROR(INDEX('Medical Examinations'!$F:$F,MATCH($A1970,'Medical Examinations'!$A:$A,0)),"Not Found")</f>
        <v>Yes</v>
      </c>
      <c r="H1970" s="6">
        <f>IFERROR(INDEX('Medical Examinations'!$L:$L,MATCH($A1970,'Medical Examinations'!$A:$A,0)),"Not Found")</f>
        <v>1</v>
      </c>
      <c r="I1970" s="6" t="str">
        <f>IFERROR(INDEX('Medical Examinations'!$K:$K,MATCH($A1970,'Medical Examinations'!$A:$A,0)),"Not Found")</f>
        <v>No</v>
      </c>
      <c r="J1970" s="6" t="str">
        <f>IFERROR(INDEX('Medical Examinations'!$M:$M,MATCH($A1970,'Medical Examinations'!$A:$A,0)),"Not Found")</f>
        <v>Obesity</v>
      </c>
      <c r="K1970" s="6" t="str">
        <f>IFERROR(INDEX('Medical Examinations'!$N:$N,MATCH($A1970,'Medical Examinations'!$A:$A,0)),"Not Found")</f>
        <v>Normal</v>
      </c>
      <c r="L1970" s="12">
        <f>IFERROR(INDEX('Hospitalisation Details'!$V:$V,MATCH($A1970,'Hospitalisation Details'!$A:$A,0)),"Not Found")</f>
        <v>0</v>
      </c>
      <c r="M1970" s="13">
        <f>IFERROR(INDEX('Hospitalisation Details'!$F:$F,MATCH($A1970,'Hospitalisation Details'!$A:$A,0)),"Not Found")</f>
        <v>3471.41</v>
      </c>
      <c r="N1970" s="6">
        <f>IFERROR(INDEX('Hospitalisation Details'!$S:$S,MATCH($A1970,'Hospitalisation Details'!$A:$A,0)),"Not Found")</f>
        <v>34254</v>
      </c>
      <c r="O1970" s="6">
        <f>IFERROR(INDEX('Hospitalisation Details'!$T:$T,MATCH($A1970,'Hospitalisation Details'!$A:$A,0)),"Not Found")</f>
        <v>29</v>
      </c>
      <c r="P1970" s="6">
        <f>IFERROR(INDEX('Hospitalisation Details'!$U:$U,MATCH($A1970,'Hospitalisation Details'!$A:$A,0)),"Not Found")</f>
        <v>0</v>
      </c>
      <c r="Q1970" s="6">
        <f>IFERROR(INDEX('Hospitalisation Details'!$W:$W,MATCH($A1970,'Hospitalisation Details'!$A:$A,0)),"Not Found")</f>
        <v>0</v>
      </c>
    </row>
    <row r="1971" spans="1:17" ht="15" customHeight="1" x14ac:dyDescent="0.3">
      <c r="A1971" s="6" t="str">
        <f>'Customer Names'!A1971</f>
        <v>Id1970</v>
      </c>
      <c r="B1971" s="6" t="str">
        <f>IFERROR(INDEX('Customer Names'!$D:$D,MATCH($A1971,'Customer Names'!$A:$A,0)),"Not Found")</f>
        <v>Chloe</v>
      </c>
      <c r="C1971" s="6">
        <f>IFERROR(INDEX('Medical Examinations'!$B:$B,MATCH($A1971,'Medical Examinations'!$A:$A,0)),"Not Found")</f>
        <v>31.02</v>
      </c>
      <c r="D1971" s="6">
        <f>IFERROR(INDEX('Medical Examinations'!$C:$C,MATCH($A1971,'Medical Examinations'!$A:$A,0)),"Not Found")</f>
        <v>4.84</v>
      </c>
      <c r="E1971" s="6" t="str">
        <f>IFERROR(INDEX('Medical Examinations'!$I:$I,MATCH($A1971,'Medical Examinations'!$A:$A,0)),"Not Found")</f>
        <v>No</v>
      </c>
      <c r="F1971" s="6" t="str">
        <f>IFERROR(INDEX('Medical Examinations'!$J:$J,MATCH($A1971,'Medical Examinations'!$A:$A,0)),"Not Found")</f>
        <v>No</v>
      </c>
      <c r="G1971" s="6" t="str">
        <f>IFERROR(INDEX('Medical Examinations'!$F:$F,MATCH($A1971,'Medical Examinations'!$A:$A,0)),"Not Found")</f>
        <v>Yes</v>
      </c>
      <c r="H1971" s="6">
        <f>IFERROR(INDEX('Medical Examinations'!$L:$L,MATCH($A1971,'Medical Examinations'!$A:$A,0)),"Not Found")</f>
        <v>1</v>
      </c>
      <c r="I1971" s="6" t="str">
        <f>IFERROR(INDEX('Medical Examinations'!$K:$K,MATCH($A1971,'Medical Examinations'!$A:$A,0)),"Not Found")</f>
        <v>No</v>
      </c>
      <c r="J1971" s="6" t="str">
        <f>IFERROR(INDEX('Medical Examinations'!$M:$M,MATCH($A1971,'Medical Examinations'!$A:$A,0)),"Not Found")</f>
        <v>Obesity</v>
      </c>
      <c r="K1971" s="6" t="str">
        <f>IFERROR(INDEX('Medical Examinations'!$N:$N,MATCH($A1971,'Medical Examinations'!$A:$A,0)),"Not Found")</f>
        <v>Normal</v>
      </c>
      <c r="L1971" s="12">
        <f>IFERROR(INDEX('Hospitalisation Details'!$V:$V,MATCH($A1971,'Hospitalisation Details'!$A:$A,0)),"Not Found")</f>
        <v>0</v>
      </c>
      <c r="M1971" s="13">
        <f>IFERROR(INDEX('Hospitalisation Details'!$F:$F,MATCH($A1971,'Hospitalisation Details'!$A:$A,0)),"Not Found")</f>
        <v>3463.51</v>
      </c>
      <c r="N1971" s="6">
        <f>IFERROR(INDEX('Hospitalisation Details'!$S:$S,MATCH($A1971,'Hospitalisation Details'!$A:$A,0)),"Not Found")</f>
        <v>37831</v>
      </c>
      <c r="O1971" s="6">
        <f>IFERROR(INDEX('Hospitalisation Details'!$T:$T,MATCH($A1971,'Hospitalisation Details'!$A:$A,0)),"Not Found")</f>
        <v>19</v>
      </c>
      <c r="P1971" s="6">
        <f>IFERROR(INDEX('Hospitalisation Details'!$U:$U,MATCH($A1971,'Hospitalisation Details'!$A:$A,0)),"Not Found")</f>
        <v>0</v>
      </c>
      <c r="Q1971" s="6">
        <f>IFERROR(INDEX('Hospitalisation Details'!$W:$W,MATCH($A1971,'Hospitalisation Details'!$A:$A,0)),"Not Found")</f>
        <v>0</v>
      </c>
    </row>
    <row r="1972" spans="1:17" ht="15" customHeight="1" x14ac:dyDescent="0.3">
      <c r="A1972" s="6" t="str">
        <f>'Customer Names'!A1972</f>
        <v>Id1971</v>
      </c>
      <c r="B1972" s="6" t="str">
        <f>IFERROR(INDEX('Customer Names'!$D:$D,MATCH($A1972,'Customer Names'!$A:$A,0)),"Not Found")</f>
        <v>Cailtlin</v>
      </c>
      <c r="C1972" s="6">
        <f>IFERROR(INDEX('Medical Examinations'!$B:$B,MATCH($A1972,'Medical Examinations'!$A:$A,0)),"Not Found")</f>
        <v>17.5</v>
      </c>
      <c r="D1972" s="6">
        <f>IFERROR(INDEX('Medical Examinations'!$C:$C,MATCH($A1972,'Medical Examinations'!$A:$A,0)),"Not Found")</f>
        <v>4.5599999999999996</v>
      </c>
      <c r="E1972" s="6" t="str">
        <f>IFERROR(INDEX('Medical Examinations'!$I:$I,MATCH($A1972,'Medical Examinations'!$A:$A,0)),"Not Found")</f>
        <v>No</v>
      </c>
      <c r="F1972" s="6" t="str">
        <f>IFERROR(INDEX('Medical Examinations'!$J:$J,MATCH($A1972,'Medical Examinations'!$A:$A,0)),"Not Found")</f>
        <v>No</v>
      </c>
      <c r="G1972" s="6" t="str">
        <f>IFERROR(INDEX('Medical Examinations'!$F:$F,MATCH($A1972,'Medical Examinations'!$A:$A,0)),"Not Found")</f>
        <v>No</v>
      </c>
      <c r="H1972" s="6">
        <f>IFERROR(INDEX('Medical Examinations'!$L:$L,MATCH($A1972,'Medical Examinations'!$A:$A,0)),"Not Found")</f>
        <v>1</v>
      </c>
      <c r="I1972" s="6" t="str">
        <f>IFERROR(INDEX('Medical Examinations'!$K:$K,MATCH($A1972,'Medical Examinations'!$A:$A,0)),"Not Found")</f>
        <v>No</v>
      </c>
      <c r="J1972" s="6" t="str">
        <f>IFERROR(INDEX('Medical Examinations'!$M:$M,MATCH($A1972,'Medical Examinations'!$A:$A,0)),"Not Found")</f>
        <v>Underweight</v>
      </c>
      <c r="K1972" s="6" t="str">
        <f>IFERROR(INDEX('Medical Examinations'!$N:$N,MATCH($A1972,'Medical Examinations'!$A:$A,0)),"Not Found")</f>
        <v>Normal</v>
      </c>
      <c r="L1972" s="12">
        <f>IFERROR(INDEX('Hospitalisation Details'!$V:$V,MATCH($A1972,'Hospitalisation Details'!$A:$A,0)),"Not Found")</f>
        <v>0</v>
      </c>
      <c r="M1972" s="13">
        <f>IFERROR(INDEX('Hospitalisation Details'!$F:$F,MATCH($A1972,'Hospitalisation Details'!$A:$A,0)),"Not Found")</f>
        <v>3453.77</v>
      </c>
      <c r="N1972" s="6">
        <f>IFERROR(INDEX('Hospitalisation Details'!$S:$S,MATCH($A1972,'Hospitalisation Details'!$A:$A,0)),"Not Found")</f>
        <v>32034</v>
      </c>
      <c r="O1972" s="6">
        <f>IFERROR(INDEX('Hospitalisation Details'!$T:$T,MATCH($A1972,'Hospitalisation Details'!$A:$A,0)),"Not Found")</f>
        <v>35</v>
      </c>
      <c r="P1972" s="6">
        <f>IFERROR(INDEX('Hospitalisation Details'!$U:$U,MATCH($A1972,'Hospitalisation Details'!$A:$A,0)),"Not Found")</f>
        <v>0</v>
      </c>
      <c r="Q1972" s="6">
        <f>IFERROR(INDEX('Hospitalisation Details'!$W:$W,MATCH($A1972,'Hospitalisation Details'!$A:$A,0)),"Not Found")</f>
        <v>0</v>
      </c>
    </row>
    <row r="1973" spans="1:17" ht="15" customHeight="1" x14ac:dyDescent="0.3">
      <c r="A1973" s="6" t="str">
        <f>'Customer Names'!A1973</f>
        <v>Id1972</v>
      </c>
      <c r="B1973" s="6" t="str">
        <f>IFERROR(INDEX('Customer Names'!$D:$D,MATCH($A1973,'Customer Names'!$A:$A,0)),"Not Found")</f>
        <v>Joshua</v>
      </c>
      <c r="C1973" s="6">
        <f>IFERROR(INDEX('Medical Examinations'!$B:$B,MATCH($A1973,'Medical Examinations'!$A:$A,0)),"Not Found")</f>
        <v>34.799999999999997</v>
      </c>
      <c r="D1973" s="6">
        <f>IFERROR(INDEX('Medical Examinations'!$C:$C,MATCH($A1973,'Medical Examinations'!$A:$A,0)),"Not Found")</f>
        <v>4.42</v>
      </c>
      <c r="E1973" s="6" t="str">
        <f>IFERROR(INDEX('Medical Examinations'!$I:$I,MATCH($A1973,'Medical Examinations'!$A:$A,0)),"Not Found")</f>
        <v>Yes</v>
      </c>
      <c r="F1973" s="6" t="str">
        <f>IFERROR(INDEX('Medical Examinations'!$J:$J,MATCH($A1973,'Medical Examinations'!$A:$A,0)),"Not Found")</f>
        <v>Yes</v>
      </c>
      <c r="G1973" s="6" t="str">
        <f>IFERROR(INDEX('Medical Examinations'!$F:$F,MATCH($A1973,'Medical Examinations'!$A:$A,0)),"Not Found")</f>
        <v>No</v>
      </c>
      <c r="H1973" s="6">
        <f>IFERROR(INDEX('Medical Examinations'!$L:$L,MATCH($A1973,'Medical Examinations'!$A:$A,0)),"Not Found")</f>
        <v>2</v>
      </c>
      <c r="I1973" s="6" t="str">
        <f>IFERROR(INDEX('Medical Examinations'!$K:$K,MATCH($A1973,'Medical Examinations'!$A:$A,0)),"Not Found")</f>
        <v>No</v>
      </c>
      <c r="J1973" s="6" t="str">
        <f>IFERROR(INDEX('Medical Examinations'!$M:$M,MATCH($A1973,'Medical Examinations'!$A:$A,0)),"Not Found")</f>
        <v>Obesity</v>
      </c>
      <c r="K1973" s="6" t="str">
        <f>IFERROR(INDEX('Medical Examinations'!$N:$N,MATCH($A1973,'Medical Examinations'!$A:$A,0)),"Not Found")</f>
        <v>Normal</v>
      </c>
      <c r="L1973" s="12">
        <f>IFERROR(INDEX('Hospitalisation Details'!$V:$V,MATCH($A1973,'Hospitalisation Details'!$A:$A,0)),"Not Found")</f>
        <v>0</v>
      </c>
      <c r="M1973" s="13">
        <f>IFERROR(INDEX('Hospitalisation Details'!$F:$F,MATCH($A1973,'Hospitalisation Details'!$A:$A,0)),"Not Found")</f>
        <v>3443.06</v>
      </c>
      <c r="N1973" s="6">
        <f>IFERROR(INDEX('Hospitalisation Details'!$S:$S,MATCH($A1973,'Hospitalisation Details'!$A:$A,0)),"Not Found")</f>
        <v>36697</v>
      </c>
      <c r="O1973" s="6">
        <f>IFERROR(INDEX('Hospitalisation Details'!$T:$T,MATCH($A1973,'Hospitalisation Details'!$A:$A,0)),"Not Found")</f>
        <v>22</v>
      </c>
      <c r="P1973" s="6">
        <f>IFERROR(INDEX('Hospitalisation Details'!$U:$U,MATCH($A1973,'Hospitalisation Details'!$A:$A,0)),"Not Found")</f>
        <v>0</v>
      </c>
      <c r="Q1973" s="6">
        <f>IFERROR(INDEX('Hospitalisation Details'!$W:$W,MATCH($A1973,'Hospitalisation Details'!$A:$A,0)),"Not Found")</f>
        <v>0</v>
      </c>
    </row>
    <row r="1974" spans="1:17" ht="15" customHeight="1" x14ac:dyDescent="0.3">
      <c r="A1974" s="6" t="str">
        <f>'Customer Names'!A1974</f>
        <v>Id1973</v>
      </c>
      <c r="B1974" s="6" t="str">
        <f>IFERROR(INDEX('Customer Names'!$D:$D,MATCH($A1974,'Customer Names'!$A:$A,0)),"Not Found")</f>
        <v>Chuy</v>
      </c>
      <c r="C1974" s="6">
        <f>IFERROR(INDEX('Medical Examinations'!$B:$B,MATCH($A1974,'Medical Examinations'!$A:$A,0)),"Not Found")</f>
        <v>17.3</v>
      </c>
      <c r="D1974" s="6">
        <f>IFERROR(INDEX('Medical Examinations'!$C:$C,MATCH($A1974,'Medical Examinations'!$A:$A,0)),"Not Found")</f>
        <v>7.66</v>
      </c>
      <c r="E1974" s="6" t="str">
        <f>IFERROR(INDEX('Medical Examinations'!$I:$I,MATCH($A1974,'Medical Examinations'!$A:$A,0)),"Not Found")</f>
        <v>Yes</v>
      </c>
      <c r="F1974" s="6" t="str">
        <f>IFERROR(INDEX('Medical Examinations'!$J:$J,MATCH($A1974,'Medical Examinations'!$A:$A,0)),"Not Found")</f>
        <v>No</v>
      </c>
      <c r="G1974" s="6" t="str">
        <f>IFERROR(INDEX('Medical Examinations'!$F:$F,MATCH($A1974,'Medical Examinations'!$A:$A,0)),"Not Found")</f>
        <v>No</v>
      </c>
      <c r="H1974" s="6">
        <f>IFERROR(INDEX('Medical Examinations'!$L:$L,MATCH($A1974,'Medical Examinations'!$A:$A,0)),"Not Found")</f>
        <v>1</v>
      </c>
      <c r="I1974" s="6" t="str">
        <f>IFERROR(INDEX('Medical Examinations'!$K:$K,MATCH($A1974,'Medical Examinations'!$A:$A,0)),"Not Found")</f>
        <v>No</v>
      </c>
      <c r="J1974" s="6" t="str">
        <f>IFERROR(INDEX('Medical Examinations'!$M:$M,MATCH($A1974,'Medical Examinations'!$A:$A,0)),"Not Found")</f>
        <v>Underweight</v>
      </c>
      <c r="K1974" s="6" t="str">
        <f>IFERROR(INDEX('Medical Examinations'!$N:$N,MATCH($A1974,'Medical Examinations'!$A:$A,0)),"Not Found")</f>
        <v>Diabetic</v>
      </c>
      <c r="L1974" s="12">
        <f>IFERROR(INDEX('Hospitalisation Details'!$V:$V,MATCH($A1974,'Hospitalisation Details'!$A:$A,0)),"Not Found")</f>
        <v>0</v>
      </c>
      <c r="M1974" s="13">
        <f>IFERROR(INDEX('Hospitalisation Details'!$F:$F,MATCH($A1974,'Hospitalisation Details'!$A:$A,0)),"Not Found")</f>
        <v>3436.5</v>
      </c>
      <c r="N1974" s="6">
        <f>IFERROR(INDEX('Hospitalisation Details'!$S:$S,MATCH($A1974,'Hospitalisation Details'!$A:$A,0)),"Not Found")</f>
        <v>31651</v>
      </c>
      <c r="O1974" s="6">
        <f>IFERROR(INDEX('Hospitalisation Details'!$T:$T,MATCH($A1974,'Hospitalisation Details'!$A:$A,0)),"Not Found")</f>
        <v>36</v>
      </c>
      <c r="P1974" s="6">
        <f>IFERROR(INDEX('Hospitalisation Details'!$U:$U,MATCH($A1974,'Hospitalisation Details'!$A:$A,0)),"Not Found")</f>
        <v>0</v>
      </c>
      <c r="Q1974" s="6">
        <f>IFERROR(INDEX('Hospitalisation Details'!$W:$W,MATCH($A1974,'Hospitalisation Details'!$A:$A,0)),"Not Found")</f>
        <v>0</v>
      </c>
    </row>
    <row r="1975" spans="1:17" ht="15" customHeight="1" x14ac:dyDescent="0.3">
      <c r="A1975" s="6" t="str">
        <f>'Customer Names'!A1975</f>
        <v>Id1974</v>
      </c>
      <c r="B1975" s="6" t="str">
        <f>IFERROR(INDEX('Customer Names'!$D:$D,MATCH($A1975,'Customer Names'!$A:$A,0)),"Not Found")</f>
        <v>Laurie B</v>
      </c>
      <c r="C1975" s="6">
        <f>IFERROR(INDEX('Medical Examinations'!$B:$B,MATCH($A1975,'Medical Examinations'!$A:$A,0)),"Not Found")</f>
        <v>32.25</v>
      </c>
      <c r="D1975" s="6">
        <f>IFERROR(INDEX('Medical Examinations'!$C:$C,MATCH($A1975,'Medical Examinations'!$A:$A,0)),"Not Found")</f>
        <v>5.2</v>
      </c>
      <c r="E1975" s="6" t="str">
        <f>IFERROR(INDEX('Medical Examinations'!$I:$I,MATCH($A1975,'Medical Examinations'!$A:$A,0)),"Not Found")</f>
        <v>Yes</v>
      </c>
      <c r="F1975" s="6" t="str">
        <f>IFERROR(INDEX('Medical Examinations'!$J:$J,MATCH($A1975,'Medical Examinations'!$A:$A,0)),"Not Found")</f>
        <v>No</v>
      </c>
      <c r="G1975" s="6" t="str">
        <f>IFERROR(INDEX('Medical Examinations'!$F:$F,MATCH($A1975,'Medical Examinations'!$A:$A,0)),"Not Found")</f>
        <v>No</v>
      </c>
      <c r="H1975" s="6">
        <f>IFERROR(INDEX('Medical Examinations'!$L:$L,MATCH($A1975,'Medical Examinations'!$A:$A,0)),"Not Found")</f>
        <v>0</v>
      </c>
      <c r="I1975" s="6" t="str">
        <f>IFERROR(INDEX('Medical Examinations'!$K:$K,MATCH($A1975,'Medical Examinations'!$A:$A,0)),"Not Found")</f>
        <v>No</v>
      </c>
      <c r="J1975" s="6" t="str">
        <f>IFERROR(INDEX('Medical Examinations'!$M:$M,MATCH($A1975,'Medical Examinations'!$A:$A,0)),"Not Found")</f>
        <v>Obesity</v>
      </c>
      <c r="K1975" s="6" t="str">
        <f>IFERROR(INDEX('Medical Examinations'!$N:$N,MATCH($A1975,'Medical Examinations'!$A:$A,0)),"Not Found")</f>
        <v>Normal</v>
      </c>
      <c r="L1975" s="12">
        <f>IFERROR(INDEX('Hospitalisation Details'!$V:$V,MATCH($A1975,'Hospitalisation Details'!$A:$A,0)),"Not Found")</f>
        <v>0</v>
      </c>
      <c r="M1975" s="13">
        <f>IFERROR(INDEX('Hospitalisation Details'!$F:$F,MATCH($A1975,'Hospitalisation Details'!$A:$A,0)),"Not Found")</f>
        <v>3434.38</v>
      </c>
      <c r="N1975" s="6">
        <f>IFERROR(INDEX('Hospitalisation Details'!$S:$S,MATCH($A1975,'Hospitalisation Details'!$A:$A,0)),"Not Found")</f>
        <v>37251</v>
      </c>
      <c r="O1975" s="6">
        <f>IFERROR(INDEX('Hospitalisation Details'!$T:$T,MATCH($A1975,'Hospitalisation Details'!$A:$A,0)),"Not Found")</f>
        <v>21</v>
      </c>
      <c r="P1975" s="6">
        <f>IFERROR(INDEX('Hospitalisation Details'!$U:$U,MATCH($A1975,'Hospitalisation Details'!$A:$A,0)),"Not Found")</f>
        <v>0</v>
      </c>
      <c r="Q1975" s="6">
        <f>IFERROR(INDEX('Hospitalisation Details'!$W:$W,MATCH($A1975,'Hospitalisation Details'!$A:$A,0)),"Not Found")</f>
        <v>0</v>
      </c>
    </row>
    <row r="1976" spans="1:17" ht="15" customHeight="1" x14ac:dyDescent="0.3">
      <c r="A1976" s="6" t="str">
        <f>'Customer Names'!A1976</f>
        <v>Id1975</v>
      </c>
      <c r="B1976" s="6" t="str">
        <f>IFERROR(INDEX('Customer Names'!$D:$D,MATCH($A1976,'Customer Names'!$A:$A,0)),"Not Found")</f>
        <v>Rachel B.</v>
      </c>
      <c r="C1976" s="6">
        <f>IFERROR(INDEX('Medical Examinations'!$B:$B,MATCH($A1976,'Medical Examinations'!$A:$A,0)),"Not Found")</f>
        <v>42.4</v>
      </c>
      <c r="D1976" s="6">
        <f>IFERROR(INDEX('Medical Examinations'!$C:$C,MATCH($A1976,'Medical Examinations'!$A:$A,0)),"Not Found")</f>
        <v>5.53</v>
      </c>
      <c r="E1976" s="6" t="str">
        <f>IFERROR(INDEX('Medical Examinations'!$I:$I,MATCH($A1976,'Medical Examinations'!$A:$A,0)),"Not Found")</f>
        <v>Yes</v>
      </c>
      <c r="F1976" s="6" t="str">
        <f>IFERROR(INDEX('Medical Examinations'!$J:$J,MATCH($A1976,'Medical Examinations'!$A:$A,0)),"Not Found")</f>
        <v>No</v>
      </c>
      <c r="G1976" s="6" t="str">
        <f>IFERROR(INDEX('Medical Examinations'!$F:$F,MATCH($A1976,'Medical Examinations'!$A:$A,0)),"Not Found")</f>
        <v>No</v>
      </c>
      <c r="H1976" s="6">
        <f>IFERROR(INDEX('Medical Examinations'!$L:$L,MATCH($A1976,'Medical Examinations'!$A:$A,0)),"Not Found")</f>
        <v>0</v>
      </c>
      <c r="I1976" s="6" t="str">
        <f>IFERROR(INDEX('Medical Examinations'!$K:$K,MATCH($A1976,'Medical Examinations'!$A:$A,0)),"Not Found")</f>
        <v>No</v>
      </c>
      <c r="J1976" s="6" t="str">
        <f>IFERROR(INDEX('Medical Examinations'!$M:$M,MATCH($A1976,'Medical Examinations'!$A:$A,0)),"Not Found")</f>
        <v>Obesity</v>
      </c>
      <c r="K1976" s="6" t="str">
        <f>IFERROR(INDEX('Medical Examinations'!$N:$N,MATCH($A1976,'Medical Examinations'!$A:$A,0)),"Not Found")</f>
        <v>Normal</v>
      </c>
      <c r="L1976" s="12">
        <f>IFERROR(INDEX('Hospitalisation Details'!$V:$V,MATCH($A1976,'Hospitalisation Details'!$A:$A,0)),"Not Found")</f>
        <v>0</v>
      </c>
      <c r="M1976" s="13">
        <f>IFERROR(INDEX('Hospitalisation Details'!$F:$F,MATCH($A1976,'Hospitalisation Details'!$A:$A,0)),"Not Found")</f>
        <v>3410.32</v>
      </c>
      <c r="N1976" s="6">
        <f>IFERROR(INDEX('Hospitalisation Details'!$S:$S,MATCH($A1976,'Hospitalisation Details'!$A:$A,0)),"Not Found")</f>
        <v>35418</v>
      </c>
      <c r="O1976" s="6">
        <f>IFERROR(INDEX('Hospitalisation Details'!$T:$T,MATCH($A1976,'Hospitalisation Details'!$A:$A,0)),"Not Found")</f>
        <v>26</v>
      </c>
      <c r="P1976" s="6">
        <f>IFERROR(INDEX('Hospitalisation Details'!$U:$U,MATCH($A1976,'Hospitalisation Details'!$A:$A,0)),"Not Found")</f>
        <v>0</v>
      </c>
      <c r="Q1976" s="6">
        <f>IFERROR(INDEX('Hospitalisation Details'!$W:$W,MATCH($A1976,'Hospitalisation Details'!$A:$A,0)),"Not Found")</f>
        <v>0</v>
      </c>
    </row>
    <row r="1977" spans="1:17" ht="15" customHeight="1" x14ac:dyDescent="0.3">
      <c r="A1977" s="6" t="str">
        <f>'Customer Names'!A1977</f>
        <v>Id1976</v>
      </c>
      <c r="B1977" s="6" t="str">
        <f>IFERROR(INDEX('Customer Names'!$D:$D,MATCH($A1977,'Customer Names'!$A:$A,0)),"Not Found")</f>
        <v>Liza</v>
      </c>
      <c r="C1977" s="6">
        <f>IFERROR(INDEX('Medical Examinations'!$B:$B,MATCH($A1977,'Medical Examinations'!$A:$A,0)),"Not Found")</f>
        <v>38.664999999999999</v>
      </c>
      <c r="D1977" s="6">
        <f>IFERROR(INDEX('Medical Examinations'!$C:$C,MATCH($A1977,'Medical Examinations'!$A:$A,0)),"Not Found")</f>
        <v>4.8600000000000003</v>
      </c>
      <c r="E1977" s="6" t="str">
        <f>IFERROR(INDEX('Medical Examinations'!$I:$I,MATCH($A1977,'Medical Examinations'!$A:$A,0)),"Not Found")</f>
        <v>No</v>
      </c>
      <c r="F1977" s="6" t="str">
        <f>IFERROR(INDEX('Medical Examinations'!$J:$J,MATCH($A1977,'Medical Examinations'!$A:$A,0)),"Not Found")</f>
        <v>Yes</v>
      </c>
      <c r="G1977" s="6" t="str">
        <f>IFERROR(INDEX('Medical Examinations'!$F:$F,MATCH($A1977,'Medical Examinations'!$A:$A,0)),"Not Found")</f>
        <v>No</v>
      </c>
      <c r="H1977" s="6">
        <f>IFERROR(INDEX('Medical Examinations'!$L:$L,MATCH($A1977,'Medical Examinations'!$A:$A,0)),"Not Found")</f>
        <v>1</v>
      </c>
      <c r="I1977" s="6" t="str">
        <f>IFERROR(INDEX('Medical Examinations'!$K:$K,MATCH($A1977,'Medical Examinations'!$A:$A,0)),"Not Found")</f>
        <v>No</v>
      </c>
      <c r="J1977" s="6" t="str">
        <f>IFERROR(INDEX('Medical Examinations'!$M:$M,MATCH($A1977,'Medical Examinations'!$A:$A,0)),"Not Found")</f>
        <v>Obesity</v>
      </c>
      <c r="K1977" s="6" t="str">
        <f>IFERROR(INDEX('Medical Examinations'!$N:$N,MATCH($A1977,'Medical Examinations'!$A:$A,0)),"Not Found")</f>
        <v>Normal</v>
      </c>
      <c r="L1977" s="12">
        <f>IFERROR(INDEX('Hospitalisation Details'!$V:$V,MATCH($A1977,'Hospitalisation Details'!$A:$A,0)),"Not Found")</f>
        <v>0</v>
      </c>
      <c r="M1977" s="13">
        <f>IFERROR(INDEX('Hospitalisation Details'!$F:$F,MATCH($A1977,'Hospitalisation Details'!$A:$A,0)),"Not Found")</f>
        <v>3393.36</v>
      </c>
      <c r="N1977" s="6">
        <f>IFERROR(INDEX('Hospitalisation Details'!$S:$S,MATCH($A1977,'Hospitalisation Details'!$A:$A,0)),"Not Found")</f>
        <v>38184</v>
      </c>
      <c r="O1977" s="6">
        <f>IFERROR(INDEX('Hospitalisation Details'!$T:$T,MATCH($A1977,'Hospitalisation Details'!$A:$A,0)),"Not Found")</f>
        <v>18</v>
      </c>
      <c r="P1977" s="6">
        <f>IFERROR(INDEX('Hospitalisation Details'!$U:$U,MATCH($A1977,'Hospitalisation Details'!$A:$A,0)),"Not Found")</f>
        <v>0</v>
      </c>
      <c r="Q1977" s="6">
        <f>IFERROR(INDEX('Hospitalisation Details'!$W:$W,MATCH($A1977,'Hospitalisation Details'!$A:$A,0)),"Not Found")</f>
        <v>0</v>
      </c>
    </row>
    <row r="1978" spans="1:17" ht="15" customHeight="1" x14ac:dyDescent="0.3">
      <c r="A1978" s="6" t="str">
        <f>'Customer Names'!A1978</f>
        <v>Id1977</v>
      </c>
      <c r="B1978" s="6" t="str">
        <f>IFERROR(INDEX('Customer Names'!$D:$D,MATCH($A1978,'Customer Names'!$A:$A,0)),"Not Found")</f>
        <v>Lindsey</v>
      </c>
      <c r="C1978" s="6">
        <f>IFERROR(INDEX('Medical Examinations'!$B:$B,MATCH($A1978,'Medical Examinations'!$A:$A,0)),"Not Found")</f>
        <v>29.92</v>
      </c>
      <c r="D1978" s="6">
        <f>IFERROR(INDEX('Medical Examinations'!$C:$C,MATCH($A1978,'Medical Examinations'!$A:$A,0)),"Not Found")</f>
        <v>5.49</v>
      </c>
      <c r="E1978" s="6" t="str">
        <f>IFERROR(INDEX('Medical Examinations'!$I:$I,MATCH($A1978,'Medical Examinations'!$A:$A,0)),"Not Found")</f>
        <v>Yes</v>
      </c>
      <c r="F1978" s="6" t="str">
        <f>IFERROR(INDEX('Medical Examinations'!$J:$J,MATCH($A1978,'Medical Examinations'!$A:$A,0)),"Not Found")</f>
        <v>No</v>
      </c>
      <c r="G1978" s="6" t="str">
        <f>IFERROR(INDEX('Medical Examinations'!$F:$F,MATCH($A1978,'Medical Examinations'!$A:$A,0)),"Not Found")</f>
        <v>No</v>
      </c>
      <c r="H1978" s="6">
        <f>IFERROR(INDEX('Medical Examinations'!$L:$L,MATCH($A1978,'Medical Examinations'!$A:$A,0)),"Not Found")</f>
        <v>0</v>
      </c>
      <c r="I1978" s="6" t="str">
        <f>IFERROR(INDEX('Medical Examinations'!$K:$K,MATCH($A1978,'Medical Examinations'!$A:$A,0)),"Not Found")</f>
        <v>No</v>
      </c>
      <c r="J1978" s="6" t="str">
        <f>IFERROR(INDEX('Medical Examinations'!$M:$M,MATCH($A1978,'Medical Examinations'!$A:$A,0)),"Not Found")</f>
        <v>Obesity</v>
      </c>
      <c r="K1978" s="6" t="str">
        <f>IFERROR(INDEX('Medical Examinations'!$N:$N,MATCH($A1978,'Medical Examinations'!$A:$A,0)),"Not Found")</f>
        <v>Normal</v>
      </c>
      <c r="L1978" s="12">
        <f>IFERROR(INDEX('Hospitalisation Details'!$V:$V,MATCH($A1978,'Hospitalisation Details'!$A:$A,0)),"Not Found")</f>
        <v>0</v>
      </c>
      <c r="M1978" s="13">
        <f>IFERROR(INDEX('Hospitalisation Details'!$F:$F,MATCH($A1978,'Hospitalisation Details'!$A:$A,0)),"Not Found")</f>
        <v>3392.98</v>
      </c>
      <c r="N1978" s="6">
        <f>IFERROR(INDEX('Hospitalisation Details'!$S:$S,MATCH($A1978,'Hospitalisation Details'!$A:$A,0)),"Not Found")</f>
        <v>35365</v>
      </c>
      <c r="O1978" s="6">
        <f>IFERROR(INDEX('Hospitalisation Details'!$T:$T,MATCH($A1978,'Hospitalisation Details'!$A:$A,0)),"Not Found")</f>
        <v>26</v>
      </c>
      <c r="P1978" s="6">
        <f>IFERROR(INDEX('Hospitalisation Details'!$U:$U,MATCH($A1978,'Hospitalisation Details'!$A:$A,0)),"Not Found")</f>
        <v>0</v>
      </c>
      <c r="Q1978" s="6">
        <f>IFERROR(INDEX('Hospitalisation Details'!$W:$W,MATCH($A1978,'Hospitalisation Details'!$A:$A,0)),"Not Found")</f>
        <v>0</v>
      </c>
    </row>
    <row r="1979" spans="1:17" ht="15" customHeight="1" x14ac:dyDescent="0.3">
      <c r="A1979" s="6" t="str">
        <f>'Customer Names'!A1979</f>
        <v>Id1978</v>
      </c>
      <c r="B1979" s="6" t="str">
        <f>IFERROR(INDEX('Customer Names'!$D:$D,MATCH($A1979,'Customer Names'!$A:$A,0)),"Not Found")</f>
        <v>Lindsay E.</v>
      </c>
      <c r="C1979" s="6">
        <f>IFERROR(INDEX('Medical Examinations'!$B:$B,MATCH($A1979,'Medical Examinations'!$A:$A,0)),"Not Found")</f>
        <v>29.48</v>
      </c>
      <c r="D1979" s="6">
        <f>IFERROR(INDEX('Medical Examinations'!$C:$C,MATCH($A1979,'Medical Examinations'!$A:$A,0)),"Not Found")</f>
        <v>4.09</v>
      </c>
      <c r="E1979" s="6" t="str">
        <f>IFERROR(INDEX('Medical Examinations'!$I:$I,MATCH($A1979,'Medical Examinations'!$A:$A,0)),"Not Found")</f>
        <v>Yes</v>
      </c>
      <c r="F1979" s="6" t="str">
        <f>IFERROR(INDEX('Medical Examinations'!$J:$J,MATCH($A1979,'Medical Examinations'!$A:$A,0)),"Not Found")</f>
        <v>No</v>
      </c>
      <c r="G1979" s="6" t="str">
        <f>IFERROR(INDEX('Medical Examinations'!$F:$F,MATCH($A1979,'Medical Examinations'!$A:$A,0)),"Not Found")</f>
        <v>No</v>
      </c>
      <c r="H1979" s="6">
        <f>IFERROR(INDEX('Medical Examinations'!$L:$L,MATCH($A1979,'Medical Examinations'!$A:$A,0)),"Not Found")</f>
        <v>0</v>
      </c>
      <c r="I1979" s="6" t="str">
        <f>IFERROR(INDEX('Medical Examinations'!$K:$K,MATCH($A1979,'Medical Examinations'!$A:$A,0)),"Not Found")</f>
        <v>No</v>
      </c>
      <c r="J1979" s="6" t="str">
        <f>IFERROR(INDEX('Medical Examinations'!$M:$M,MATCH($A1979,'Medical Examinations'!$A:$A,0)),"Not Found")</f>
        <v>Overweight</v>
      </c>
      <c r="K1979" s="6" t="str">
        <f>IFERROR(INDEX('Medical Examinations'!$N:$N,MATCH($A1979,'Medical Examinations'!$A:$A,0)),"Not Found")</f>
        <v>Normal</v>
      </c>
      <c r="L1979" s="12">
        <f>IFERROR(INDEX('Hospitalisation Details'!$V:$V,MATCH($A1979,'Hospitalisation Details'!$A:$A,0)),"Not Found")</f>
        <v>0</v>
      </c>
      <c r="M1979" s="13">
        <f>IFERROR(INDEX('Hospitalisation Details'!$F:$F,MATCH($A1979,'Hospitalisation Details'!$A:$A,0)),"Not Found")</f>
        <v>3392.37</v>
      </c>
      <c r="N1979" s="6">
        <f>IFERROR(INDEX('Hospitalisation Details'!$S:$S,MATCH($A1979,'Hospitalisation Details'!$A:$A,0)),"Not Found")</f>
        <v>35287</v>
      </c>
      <c r="O1979" s="6">
        <f>IFERROR(INDEX('Hospitalisation Details'!$T:$T,MATCH($A1979,'Hospitalisation Details'!$A:$A,0)),"Not Found")</f>
        <v>26</v>
      </c>
      <c r="P1979" s="6">
        <f>IFERROR(INDEX('Hospitalisation Details'!$U:$U,MATCH($A1979,'Hospitalisation Details'!$A:$A,0)),"Not Found")</f>
        <v>0</v>
      </c>
      <c r="Q1979" s="6">
        <f>IFERROR(INDEX('Hospitalisation Details'!$W:$W,MATCH($A1979,'Hospitalisation Details'!$A:$A,0)),"Not Found")</f>
        <v>0</v>
      </c>
    </row>
    <row r="1980" spans="1:17" ht="15" customHeight="1" x14ac:dyDescent="0.3">
      <c r="A1980" s="6" t="str">
        <f>'Customer Names'!A1980</f>
        <v>Id1979</v>
      </c>
      <c r="B1980" s="6" t="str">
        <f>IFERROR(INDEX('Customer Names'!$D:$D,MATCH($A1980,'Customer Names'!$A:$A,0)),"Not Found")</f>
        <v>Kathleen M.</v>
      </c>
      <c r="C1980" s="6">
        <f>IFERROR(INDEX('Medical Examinations'!$B:$B,MATCH($A1980,'Medical Examinations'!$A:$A,0)),"Not Found")</f>
        <v>28.785</v>
      </c>
      <c r="D1980" s="6">
        <f>IFERROR(INDEX('Medical Examinations'!$C:$C,MATCH($A1980,'Medical Examinations'!$A:$A,0)),"Not Found")</f>
        <v>4.3099999999999996</v>
      </c>
      <c r="E1980" s="6" t="str">
        <f>IFERROR(INDEX('Medical Examinations'!$I:$I,MATCH($A1980,'Medical Examinations'!$A:$A,0)),"Not Found")</f>
        <v>Yes</v>
      </c>
      <c r="F1980" s="6" t="str">
        <f>IFERROR(INDEX('Medical Examinations'!$J:$J,MATCH($A1980,'Medical Examinations'!$A:$A,0)),"Not Found")</f>
        <v>No</v>
      </c>
      <c r="G1980" s="6" t="str">
        <f>IFERROR(INDEX('Medical Examinations'!$F:$F,MATCH($A1980,'Medical Examinations'!$A:$A,0)),"Not Found")</f>
        <v>No</v>
      </c>
      <c r="H1980" s="6">
        <f>IFERROR(INDEX('Medical Examinations'!$L:$L,MATCH($A1980,'Medical Examinations'!$A:$A,0)),"Not Found")</f>
        <v>0</v>
      </c>
      <c r="I1980" s="6" t="str">
        <f>IFERROR(INDEX('Medical Examinations'!$K:$K,MATCH($A1980,'Medical Examinations'!$A:$A,0)),"Not Found")</f>
        <v>No</v>
      </c>
      <c r="J1980" s="6" t="str">
        <f>IFERROR(INDEX('Medical Examinations'!$M:$M,MATCH($A1980,'Medical Examinations'!$A:$A,0)),"Not Found")</f>
        <v>Overweight</v>
      </c>
      <c r="K1980" s="6" t="str">
        <f>IFERROR(INDEX('Medical Examinations'!$N:$N,MATCH($A1980,'Medical Examinations'!$A:$A,0)),"Not Found")</f>
        <v>Normal</v>
      </c>
      <c r="L1980" s="12">
        <f>IFERROR(INDEX('Hospitalisation Details'!$V:$V,MATCH($A1980,'Hospitalisation Details'!$A:$A,0)),"Not Found")</f>
        <v>0</v>
      </c>
      <c r="M1980" s="13">
        <f>IFERROR(INDEX('Hospitalisation Details'!$F:$F,MATCH($A1980,'Hospitalisation Details'!$A:$A,0)),"Not Found")</f>
        <v>3385.4</v>
      </c>
      <c r="N1980" s="6">
        <f>IFERROR(INDEX('Hospitalisation Details'!$S:$S,MATCH($A1980,'Hospitalisation Details'!$A:$A,0)),"Not Found")</f>
        <v>35382</v>
      </c>
      <c r="O1980" s="6">
        <f>IFERROR(INDEX('Hospitalisation Details'!$T:$T,MATCH($A1980,'Hospitalisation Details'!$A:$A,0)),"Not Found")</f>
        <v>26</v>
      </c>
      <c r="P1980" s="6">
        <f>IFERROR(INDEX('Hospitalisation Details'!$U:$U,MATCH($A1980,'Hospitalisation Details'!$A:$A,0)),"Not Found")</f>
        <v>0</v>
      </c>
      <c r="Q1980" s="6">
        <f>IFERROR(INDEX('Hospitalisation Details'!$W:$W,MATCH($A1980,'Hospitalisation Details'!$A:$A,0)),"Not Found")</f>
        <v>0</v>
      </c>
    </row>
    <row r="1981" spans="1:17" ht="15" customHeight="1" x14ac:dyDescent="0.3">
      <c r="A1981" s="6" t="str">
        <f>'Customer Names'!A1981</f>
        <v>Id1980</v>
      </c>
      <c r="B1981" s="6" t="str">
        <f>IFERROR(INDEX('Customer Names'!$D:$D,MATCH($A1981,'Customer Names'!$A:$A,0)),"Not Found")</f>
        <v>Aya</v>
      </c>
      <c r="C1981" s="6">
        <f>IFERROR(INDEX('Medical Examinations'!$B:$B,MATCH($A1981,'Medical Examinations'!$A:$A,0)),"Not Found")</f>
        <v>19.8</v>
      </c>
      <c r="D1981" s="6">
        <f>IFERROR(INDEX('Medical Examinations'!$C:$C,MATCH($A1981,'Medical Examinations'!$A:$A,0)),"Not Found")</f>
        <v>4</v>
      </c>
      <c r="E1981" s="6" t="str">
        <f>IFERROR(INDEX('Medical Examinations'!$I:$I,MATCH($A1981,'Medical Examinations'!$A:$A,0)),"Not Found")</f>
        <v>Yes</v>
      </c>
      <c r="F1981" s="6" t="str">
        <f>IFERROR(INDEX('Medical Examinations'!$J:$J,MATCH($A1981,'Medical Examinations'!$A:$A,0)),"Not Found")</f>
        <v>No</v>
      </c>
      <c r="G1981" s="6" t="str">
        <f>IFERROR(INDEX('Medical Examinations'!$F:$F,MATCH($A1981,'Medical Examinations'!$A:$A,0)),"Not Found")</f>
        <v>No</v>
      </c>
      <c r="H1981" s="6">
        <f>IFERROR(INDEX('Medical Examinations'!$L:$L,MATCH($A1981,'Medical Examinations'!$A:$A,0)),"Not Found")</f>
        <v>0</v>
      </c>
      <c r="I1981" s="6" t="str">
        <f>IFERROR(INDEX('Medical Examinations'!$K:$K,MATCH($A1981,'Medical Examinations'!$A:$A,0)),"Not Found")</f>
        <v>No</v>
      </c>
      <c r="J1981" s="6" t="str">
        <f>IFERROR(INDEX('Medical Examinations'!$M:$M,MATCH($A1981,'Medical Examinations'!$A:$A,0)),"Not Found")</f>
        <v>Normal Weight</v>
      </c>
      <c r="K1981" s="6" t="str">
        <f>IFERROR(INDEX('Medical Examinations'!$N:$N,MATCH($A1981,'Medical Examinations'!$A:$A,0)),"Not Found")</f>
        <v>Normal</v>
      </c>
      <c r="L1981" s="12">
        <f>IFERROR(INDEX('Hospitalisation Details'!$V:$V,MATCH($A1981,'Hospitalisation Details'!$A:$A,0)),"Not Found")</f>
        <v>0</v>
      </c>
      <c r="M1981" s="13">
        <f>IFERROR(INDEX('Hospitalisation Details'!$F:$F,MATCH($A1981,'Hospitalisation Details'!$A:$A,0)),"Not Found")</f>
        <v>3378.91</v>
      </c>
      <c r="N1981" s="6">
        <f>IFERROR(INDEX('Hospitalisation Details'!$S:$S,MATCH($A1981,'Hospitalisation Details'!$A:$A,0)),"Not Found")</f>
        <v>35413</v>
      </c>
      <c r="O1981" s="6">
        <f>IFERROR(INDEX('Hospitalisation Details'!$T:$T,MATCH($A1981,'Hospitalisation Details'!$A:$A,0)),"Not Found")</f>
        <v>26</v>
      </c>
      <c r="P1981" s="6">
        <f>IFERROR(INDEX('Hospitalisation Details'!$U:$U,MATCH($A1981,'Hospitalisation Details'!$A:$A,0)),"Not Found")</f>
        <v>0</v>
      </c>
      <c r="Q1981" s="6">
        <f>IFERROR(INDEX('Hospitalisation Details'!$W:$W,MATCH($A1981,'Hospitalisation Details'!$A:$A,0)),"Not Found")</f>
        <v>0</v>
      </c>
    </row>
    <row r="1982" spans="1:17" ht="15" customHeight="1" x14ac:dyDescent="0.3">
      <c r="A1982" s="6" t="str">
        <f>'Customer Names'!A1982</f>
        <v>Id1981</v>
      </c>
      <c r="B1982" s="6" t="str">
        <f>IFERROR(INDEX('Customer Names'!$D:$D,MATCH($A1982,'Customer Names'!$A:$A,0)),"Not Found")</f>
        <v>Carolyn R</v>
      </c>
      <c r="C1982" s="6">
        <f>IFERROR(INDEX('Medical Examinations'!$B:$B,MATCH($A1982,'Medical Examinations'!$A:$A,0)),"Not Found")</f>
        <v>35.53</v>
      </c>
      <c r="D1982" s="6">
        <f>IFERROR(INDEX('Medical Examinations'!$C:$C,MATCH($A1982,'Medical Examinations'!$A:$A,0)),"Not Found")</f>
        <v>4.68</v>
      </c>
      <c r="E1982" s="6" t="str">
        <f>IFERROR(INDEX('Medical Examinations'!$I:$I,MATCH($A1982,'Medical Examinations'!$A:$A,0)),"Not Found")</f>
        <v>No</v>
      </c>
      <c r="F1982" s="6" t="str">
        <f>IFERROR(INDEX('Medical Examinations'!$J:$J,MATCH($A1982,'Medical Examinations'!$A:$A,0)),"Not Found")</f>
        <v>No</v>
      </c>
      <c r="G1982" s="6" t="str">
        <f>IFERROR(INDEX('Medical Examinations'!$F:$F,MATCH($A1982,'Medical Examinations'!$A:$A,0)),"Not Found")</f>
        <v>Yes</v>
      </c>
      <c r="H1982" s="6">
        <f>IFERROR(INDEX('Medical Examinations'!$L:$L,MATCH($A1982,'Medical Examinations'!$A:$A,0)),"Not Found")</f>
        <v>1</v>
      </c>
      <c r="I1982" s="6" t="str">
        <f>IFERROR(INDEX('Medical Examinations'!$K:$K,MATCH($A1982,'Medical Examinations'!$A:$A,0)),"Not Found")</f>
        <v>No</v>
      </c>
      <c r="J1982" s="6" t="str">
        <f>IFERROR(INDEX('Medical Examinations'!$M:$M,MATCH($A1982,'Medical Examinations'!$A:$A,0)),"Not Found")</f>
        <v>Obesity</v>
      </c>
      <c r="K1982" s="6" t="str">
        <f>IFERROR(INDEX('Medical Examinations'!$N:$N,MATCH($A1982,'Medical Examinations'!$A:$A,0)),"Not Found")</f>
        <v>Normal</v>
      </c>
      <c r="L1982" s="12">
        <f>IFERROR(INDEX('Hospitalisation Details'!$V:$V,MATCH($A1982,'Hospitalisation Details'!$A:$A,0)),"Not Found")</f>
        <v>0</v>
      </c>
      <c r="M1982" s="13">
        <f>IFERROR(INDEX('Hospitalisation Details'!$F:$F,MATCH($A1982,'Hospitalisation Details'!$A:$A,0)),"Not Found")</f>
        <v>3366.67</v>
      </c>
      <c r="N1982" s="6">
        <f>IFERROR(INDEX('Hospitalisation Details'!$S:$S,MATCH($A1982,'Hospitalisation Details'!$A:$A,0)),"Not Found")</f>
        <v>34249</v>
      </c>
      <c r="O1982" s="6">
        <f>IFERROR(INDEX('Hospitalisation Details'!$T:$T,MATCH($A1982,'Hospitalisation Details'!$A:$A,0)),"Not Found")</f>
        <v>29</v>
      </c>
      <c r="P1982" s="6">
        <f>IFERROR(INDEX('Hospitalisation Details'!$U:$U,MATCH($A1982,'Hospitalisation Details'!$A:$A,0)),"Not Found")</f>
        <v>0</v>
      </c>
      <c r="Q1982" s="6">
        <f>IFERROR(INDEX('Hospitalisation Details'!$W:$W,MATCH($A1982,'Hospitalisation Details'!$A:$A,0)),"Not Found")</f>
        <v>0</v>
      </c>
    </row>
    <row r="1983" spans="1:17" ht="15" customHeight="1" x14ac:dyDescent="0.3">
      <c r="A1983" s="6" t="str">
        <f>'Customer Names'!A1983</f>
        <v>Id1982</v>
      </c>
      <c r="B1983" s="6" t="str">
        <f>IFERROR(INDEX('Customer Names'!$D:$D,MATCH($A1983,'Customer Names'!$A:$A,0)),"Not Found")</f>
        <v>Bethany</v>
      </c>
      <c r="C1983" s="6">
        <f>IFERROR(INDEX('Medical Examinations'!$B:$B,MATCH($A1983,'Medical Examinations'!$A:$A,0)),"Not Found")</f>
        <v>21.47</v>
      </c>
      <c r="D1983" s="6">
        <f>IFERROR(INDEX('Medical Examinations'!$C:$C,MATCH($A1983,'Medical Examinations'!$A:$A,0)),"Not Found")</f>
        <v>4.0199999999999996</v>
      </c>
      <c r="E1983" s="6" t="str">
        <f>IFERROR(INDEX('Medical Examinations'!$I:$I,MATCH($A1983,'Medical Examinations'!$A:$A,0)),"Not Found")</f>
        <v>Yes</v>
      </c>
      <c r="F1983" s="6" t="str">
        <f>IFERROR(INDEX('Medical Examinations'!$J:$J,MATCH($A1983,'Medical Examinations'!$A:$A,0)),"Not Found")</f>
        <v>No</v>
      </c>
      <c r="G1983" s="6" t="str">
        <f>IFERROR(INDEX('Medical Examinations'!$F:$F,MATCH($A1983,'Medical Examinations'!$A:$A,0)),"Not Found")</f>
        <v>No</v>
      </c>
      <c r="H1983" s="6">
        <f>IFERROR(INDEX('Medical Examinations'!$L:$L,MATCH($A1983,'Medical Examinations'!$A:$A,0)),"Not Found")</f>
        <v>1</v>
      </c>
      <c r="I1983" s="6" t="str">
        <f>IFERROR(INDEX('Medical Examinations'!$K:$K,MATCH($A1983,'Medical Examinations'!$A:$A,0)),"Not Found")</f>
        <v>No</v>
      </c>
      <c r="J1983" s="6" t="str">
        <f>IFERROR(INDEX('Medical Examinations'!$M:$M,MATCH($A1983,'Medical Examinations'!$A:$A,0)),"Not Found")</f>
        <v>Normal Weight</v>
      </c>
      <c r="K1983" s="6" t="str">
        <f>IFERROR(INDEX('Medical Examinations'!$N:$N,MATCH($A1983,'Medical Examinations'!$A:$A,0)),"Not Found")</f>
        <v>Normal</v>
      </c>
      <c r="L1983" s="12">
        <f>IFERROR(INDEX('Hospitalisation Details'!$V:$V,MATCH($A1983,'Hospitalisation Details'!$A:$A,0)),"Not Found")</f>
        <v>0</v>
      </c>
      <c r="M1983" s="13">
        <f>IFERROR(INDEX('Hospitalisation Details'!$F:$F,MATCH($A1983,'Hospitalisation Details'!$A:$A,0)),"Not Found")</f>
        <v>3353.47</v>
      </c>
      <c r="N1983" s="6">
        <f>IFERROR(INDEX('Hospitalisation Details'!$S:$S,MATCH($A1983,'Hospitalisation Details'!$A:$A,0)),"Not Found")</f>
        <v>34873</v>
      </c>
      <c r="O1983" s="6">
        <f>IFERROR(INDEX('Hospitalisation Details'!$T:$T,MATCH($A1983,'Hospitalisation Details'!$A:$A,0)),"Not Found")</f>
        <v>27</v>
      </c>
      <c r="P1983" s="6">
        <f>IFERROR(INDEX('Hospitalisation Details'!$U:$U,MATCH($A1983,'Hospitalisation Details'!$A:$A,0)),"Not Found")</f>
        <v>0</v>
      </c>
      <c r="Q1983" s="6">
        <f>IFERROR(INDEX('Hospitalisation Details'!$W:$W,MATCH($A1983,'Hospitalisation Details'!$A:$A,0)),"Not Found")</f>
        <v>0</v>
      </c>
    </row>
    <row r="1984" spans="1:17" ht="15" customHeight="1" x14ac:dyDescent="0.3">
      <c r="A1984" s="6" t="str">
        <f>'Customer Names'!A1984</f>
        <v>Id1983</v>
      </c>
      <c r="B1984" s="6" t="str">
        <f>IFERROR(INDEX('Customer Names'!$D:$D,MATCH($A1984,'Customer Names'!$A:$A,0)),"Not Found")</f>
        <v>Holly A</v>
      </c>
      <c r="C1984" s="6">
        <f>IFERROR(INDEX('Medical Examinations'!$B:$B,MATCH($A1984,'Medical Examinations'!$A:$A,0)),"Not Found")</f>
        <v>25.9</v>
      </c>
      <c r="D1984" s="6">
        <f>IFERROR(INDEX('Medical Examinations'!$C:$C,MATCH($A1984,'Medical Examinations'!$A:$A,0)),"Not Found")</f>
        <v>5.12</v>
      </c>
      <c r="E1984" s="6" t="str">
        <f>IFERROR(INDEX('Medical Examinations'!$I:$I,MATCH($A1984,'Medical Examinations'!$A:$A,0)),"Not Found")</f>
        <v>No</v>
      </c>
      <c r="F1984" s="6" t="str">
        <f>IFERROR(INDEX('Medical Examinations'!$J:$J,MATCH($A1984,'Medical Examinations'!$A:$A,0)),"Not Found")</f>
        <v>No</v>
      </c>
      <c r="G1984" s="6" t="str">
        <f>IFERROR(INDEX('Medical Examinations'!$F:$F,MATCH($A1984,'Medical Examinations'!$A:$A,0)),"Not Found")</f>
        <v>Yes</v>
      </c>
      <c r="H1984" s="6">
        <f>IFERROR(INDEX('Medical Examinations'!$L:$L,MATCH($A1984,'Medical Examinations'!$A:$A,0)),"Not Found")</f>
        <v>1</v>
      </c>
      <c r="I1984" s="6" t="str">
        <f>IFERROR(INDEX('Medical Examinations'!$K:$K,MATCH($A1984,'Medical Examinations'!$A:$A,0)),"Not Found")</f>
        <v>No</v>
      </c>
      <c r="J1984" s="6" t="str">
        <f>IFERROR(INDEX('Medical Examinations'!$M:$M,MATCH($A1984,'Medical Examinations'!$A:$A,0)),"Not Found")</f>
        <v>Overweight</v>
      </c>
      <c r="K1984" s="6" t="str">
        <f>IFERROR(INDEX('Medical Examinations'!$N:$N,MATCH($A1984,'Medical Examinations'!$A:$A,0)),"Not Found")</f>
        <v>Normal</v>
      </c>
      <c r="L1984" s="12">
        <f>IFERROR(INDEX('Hospitalisation Details'!$V:$V,MATCH($A1984,'Hospitalisation Details'!$A:$A,0)),"Not Found")</f>
        <v>0</v>
      </c>
      <c r="M1984" s="13">
        <f>IFERROR(INDEX('Hospitalisation Details'!$F:$F,MATCH($A1984,'Hospitalisation Details'!$A:$A,0)),"Not Found")</f>
        <v>3353.28</v>
      </c>
      <c r="N1984" s="6">
        <f>IFERROR(INDEX('Hospitalisation Details'!$S:$S,MATCH($A1984,'Hospitalisation Details'!$A:$A,0)),"Not Found")</f>
        <v>34270</v>
      </c>
      <c r="O1984" s="6">
        <f>IFERROR(INDEX('Hospitalisation Details'!$T:$T,MATCH($A1984,'Hospitalisation Details'!$A:$A,0)),"Not Found")</f>
        <v>29</v>
      </c>
      <c r="P1984" s="6">
        <f>IFERROR(INDEX('Hospitalisation Details'!$U:$U,MATCH($A1984,'Hospitalisation Details'!$A:$A,0)),"Not Found")</f>
        <v>0</v>
      </c>
      <c r="Q1984" s="6">
        <f>IFERROR(INDEX('Hospitalisation Details'!$W:$W,MATCH($A1984,'Hospitalisation Details'!$A:$A,0)),"Not Found")</f>
        <v>0</v>
      </c>
    </row>
    <row r="1985" spans="1:17" ht="15" customHeight="1" x14ac:dyDescent="0.3">
      <c r="A1985" s="6" t="str">
        <f>'Customer Names'!A1985</f>
        <v>Id1984</v>
      </c>
      <c r="B1985" s="6" t="str">
        <f>IFERROR(INDEX('Customer Names'!$D:$D,MATCH($A1985,'Customer Names'!$A:$A,0)),"Not Found")</f>
        <v>Ping</v>
      </c>
      <c r="C1985" s="6">
        <f>IFERROR(INDEX('Medical Examinations'!$B:$B,MATCH($A1985,'Medical Examinations'!$A:$A,0)),"Not Found")</f>
        <v>20.81</v>
      </c>
      <c r="D1985" s="6">
        <f>IFERROR(INDEX('Medical Examinations'!$C:$C,MATCH($A1985,'Medical Examinations'!$A:$A,0)),"Not Found")</f>
        <v>5.52</v>
      </c>
      <c r="E1985" s="6" t="str">
        <f>IFERROR(INDEX('Medical Examinations'!$I:$I,MATCH($A1985,'Medical Examinations'!$A:$A,0)),"Not Found")</f>
        <v>No</v>
      </c>
      <c r="F1985" s="6" t="str">
        <f>IFERROR(INDEX('Medical Examinations'!$J:$J,MATCH($A1985,'Medical Examinations'!$A:$A,0)),"Not Found")</f>
        <v>No</v>
      </c>
      <c r="G1985" s="6" t="str">
        <f>IFERROR(INDEX('Medical Examinations'!$F:$F,MATCH($A1985,'Medical Examinations'!$A:$A,0)),"Not Found")</f>
        <v>No</v>
      </c>
      <c r="H1985" s="6">
        <f>IFERROR(INDEX('Medical Examinations'!$L:$L,MATCH($A1985,'Medical Examinations'!$A:$A,0)),"Not Found")</f>
        <v>0</v>
      </c>
      <c r="I1985" s="6" t="str">
        <f>IFERROR(INDEX('Medical Examinations'!$K:$K,MATCH($A1985,'Medical Examinations'!$A:$A,0)),"Not Found")</f>
        <v>No</v>
      </c>
      <c r="J1985" s="6" t="str">
        <f>IFERROR(INDEX('Medical Examinations'!$M:$M,MATCH($A1985,'Medical Examinations'!$A:$A,0)),"Not Found")</f>
        <v>Normal Weight</v>
      </c>
      <c r="K1985" s="6" t="str">
        <f>IFERROR(INDEX('Medical Examinations'!$N:$N,MATCH($A1985,'Medical Examinations'!$A:$A,0)),"Not Found")</f>
        <v>Normal</v>
      </c>
      <c r="L1985" s="12">
        <f>IFERROR(INDEX('Hospitalisation Details'!$V:$V,MATCH($A1985,'Hospitalisation Details'!$A:$A,0)),"Not Found")</f>
        <v>0</v>
      </c>
      <c r="M1985" s="13">
        <f>IFERROR(INDEX('Hospitalisation Details'!$F:$F,MATCH($A1985,'Hospitalisation Details'!$A:$A,0)),"Not Found")</f>
        <v>3342.79</v>
      </c>
      <c r="N1985" s="6">
        <f>IFERROR(INDEX('Hospitalisation Details'!$S:$S,MATCH($A1985,'Hospitalisation Details'!$A:$A,0)),"Not Found")</f>
        <v>33482</v>
      </c>
      <c r="O1985" s="6">
        <f>IFERROR(INDEX('Hospitalisation Details'!$T:$T,MATCH($A1985,'Hospitalisation Details'!$A:$A,0)),"Not Found")</f>
        <v>31</v>
      </c>
      <c r="P1985" s="6">
        <f>IFERROR(INDEX('Hospitalisation Details'!$U:$U,MATCH($A1985,'Hospitalisation Details'!$A:$A,0)),"Not Found")</f>
        <v>0</v>
      </c>
      <c r="Q1985" s="6">
        <f>IFERROR(INDEX('Hospitalisation Details'!$W:$W,MATCH($A1985,'Hospitalisation Details'!$A:$A,0)),"Not Found")</f>
        <v>0</v>
      </c>
    </row>
    <row r="1986" spans="1:17" ht="15" customHeight="1" x14ac:dyDescent="0.3">
      <c r="A1986" s="6" t="str">
        <f>'Customer Names'!A1986</f>
        <v>Id1985</v>
      </c>
      <c r="B1986" s="6" t="str">
        <f>IFERROR(INDEX('Customer Names'!$D:$D,MATCH($A1986,'Customer Names'!$A:$A,0)),"Not Found")</f>
        <v>Tim</v>
      </c>
      <c r="C1986" s="6">
        <f>IFERROR(INDEX('Medical Examinations'!$B:$B,MATCH($A1986,'Medical Examinations'!$A:$A,0)),"Not Found")</f>
        <v>25.84</v>
      </c>
      <c r="D1986" s="6">
        <f>IFERROR(INDEX('Medical Examinations'!$C:$C,MATCH($A1986,'Medical Examinations'!$A:$A,0)),"Not Found")</f>
        <v>5.81</v>
      </c>
      <c r="E1986" s="6" t="str">
        <f>IFERROR(INDEX('Medical Examinations'!$I:$I,MATCH($A1986,'Medical Examinations'!$A:$A,0)),"Not Found")</f>
        <v>Yes</v>
      </c>
      <c r="F1986" s="6" t="str">
        <f>IFERROR(INDEX('Medical Examinations'!$J:$J,MATCH($A1986,'Medical Examinations'!$A:$A,0)),"Not Found")</f>
        <v>No</v>
      </c>
      <c r="G1986" s="6" t="str">
        <f>IFERROR(INDEX('Medical Examinations'!$F:$F,MATCH($A1986,'Medical Examinations'!$A:$A,0)),"Not Found")</f>
        <v>Yes</v>
      </c>
      <c r="H1986" s="6">
        <f>IFERROR(INDEX('Medical Examinations'!$L:$L,MATCH($A1986,'Medical Examinations'!$A:$A,0)),"Not Found")</f>
        <v>1</v>
      </c>
      <c r="I1986" s="6" t="str">
        <f>IFERROR(INDEX('Medical Examinations'!$K:$K,MATCH($A1986,'Medical Examinations'!$A:$A,0)),"Not Found")</f>
        <v>No</v>
      </c>
      <c r="J1986" s="6" t="str">
        <f>IFERROR(INDEX('Medical Examinations'!$M:$M,MATCH($A1986,'Medical Examinations'!$A:$A,0)),"Not Found")</f>
        <v>Overweight</v>
      </c>
      <c r="K1986" s="6" t="str">
        <f>IFERROR(INDEX('Medical Examinations'!$N:$N,MATCH($A1986,'Medical Examinations'!$A:$A,0)),"Not Found")</f>
        <v>Prediabetic</v>
      </c>
      <c r="L1986" s="12">
        <f>IFERROR(INDEX('Hospitalisation Details'!$V:$V,MATCH($A1986,'Hospitalisation Details'!$A:$A,0)),"Not Found")</f>
        <v>0</v>
      </c>
      <c r="M1986" s="13">
        <f>IFERROR(INDEX('Hospitalisation Details'!$F:$F,MATCH($A1986,'Hospitalisation Details'!$A:$A,0)),"Not Found")</f>
        <v>3309.79</v>
      </c>
      <c r="N1986" s="6">
        <f>IFERROR(INDEX('Hospitalisation Details'!$S:$S,MATCH($A1986,'Hospitalisation Details'!$A:$A,0)),"Not Found")</f>
        <v>35601</v>
      </c>
      <c r="O1986" s="6">
        <f>IFERROR(INDEX('Hospitalisation Details'!$T:$T,MATCH($A1986,'Hospitalisation Details'!$A:$A,0)),"Not Found")</f>
        <v>25</v>
      </c>
      <c r="P1986" s="6">
        <f>IFERROR(INDEX('Hospitalisation Details'!$U:$U,MATCH($A1986,'Hospitalisation Details'!$A:$A,0)),"Not Found")</f>
        <v>0</v>
      </c>
      <c r="Q1986" s="6">
        <f>IFERROR(INDEX('Hospitalisation Details'!$W:$W,MATCH($A1986,'Hospitalisation Details'!$A:$A,0)),"Not Found")</f>
        <v>0</v>
      </c>
    </row>
    <row r="1987" spans="1:17" ht="15" customHeight="1" x14ac:dyDescent="0.3">
      <c r="A1987" s="6" t="str">
        <f>'Customer Names'!A1987</f>
        <v>Id1986</v>
      </c>
      <c r="B1987" s="6" t="str">
        <f>IFERROR(INDEX('Customer Names'!$D:$D,MATCH($A1987,'Customer Names'!$A:$A,0)),"Not Found")</f>
        <v>John</v>
      </c>
      <c r="C1987" s="6">
        <f>IFERROR(INDEX('Medical Examinations'!$B:$B,MATCH($A1987,'Medical Examinations'!$A:$A,0)),"Not Found")</f>
        <v>30.95</v>
      </c>
      <c r="D1987" s="6">
        <f>IFERROR(INDEX('Medical Examinations'!$C:$C,MATCH($A1987,'Medical Examinations'!$A:$A,0)),"Not Found")</f>
        <v>5.16</v>
      </c>
      <c r="E1987" s="6" t="str">
        <f>IFERROR(INDEX('Medical Examinations'!$I:$I,MATCH($A1987,'Medical Examinations'!$A:$A,0)),"Not Found")</f>
        <v>No</v>
      </c>
      <c r="F1987" s="6" t="str">
        <f>IFERROR(INDEX('Medical Examinations'!$J:$J,MATCH($A1987,'Medical Examinations'!$A:$A,0)),"Not Found")</f>
        <v>No</v>
      </c>
      <c r="G1987" s="6" t="str">
        <f>IFERROR(INDEX('Medical Examinations'!$F:$F,MATCH($A1987,'Medical Examinations'!$A:$A,0)),"Not Found")</f>
        <v>Yes</v>
      </c>
      <c r="H1987" s="6">
        <f>IFERROR(INDEX('Medical Examinations'!$L:$L,MATCH($A1987,'Medical Examinations'!$A:$A,0)),"Not Found")</f>
        <v>1</v>
      </c>
      <c r="I1987" s="6" t="str">
        <f>IFERROR(INDEX('Medical Examinations'!$K:$K,MATCH($A1987,'Medical Examinations'!$A:$A,0)),"Not Found")</f>
        <v>No</v>
      </c>
      <c r="J1987" s="6" t="str">
        <f>IFERROR(INDEX('Medical Examinations'!$M:$M,MATCH($A1987,'Medical Examinations'!$A:$A,0)),"Not Found")</f>
        <v>Obesity</v>
      </c>
      <c r="K1987" s="6" t="str">
        <f>IFERROR(INDEX('Medical Examinations'!$N:$N,MATCH($A1987,'Medical Examinations'!$A:$A,0)),"Not Found")</f>
        <v>Normal</v>
      </c>
      <c r="L1987" s="12">
        <f>IFERROR(INDEX('Hospitalisation Details'!$V:$V,MATCH($A1987,'Hospitalisation Details'!$A:$A,0)),"Not Found")</f>
        <v>0</v>
      </c>
      <c r="M1987" s="13">
        <f>IFERROR(INDEX('Hospitalisation Details'!$F:$F,MATCH($A1987,'Hospitalisation Details'!$A:$A,0)),"Not Found")</f>
        <v>3308.46</v>
      </c>
      <c r="N1987" s="6">
        <f>IFERROR(INDEX('Hospitalisation Details'!$S:$S,MATCH($A1987,'Hospitalisation Details'!$A:$A,0)),"Not Found")</f>
        <v>37943</v>
      </c>
      <c r="O1987" s="6">
        <f>IFERROR(INDEX('Hospitalisation Details'!$T:$T,MATCH($A1987,'Hospitalisation Details'!$A:$A,0)),"Not Found")</f>
        <v>19</v>
      </c>
      <c r="P1987" s="6">
        <f>IFERROR(INDEX('Hospitalisation Details'!$U:$U,MATCH($A1987,'Hospitalisation Details'!$A:$A,0)),"Not Found")</f>
        <v>0</v>
      </c>
      <c r="Q1987" s="6">
        <f>IFERROR(INDEX('Hospitalisation Details'!$W:$W,MATCH($A1987,'Hospitalisation Details'!$A:$A,0)),"Not Found")</f>
        <v>0</v>
      </c>
    </row>
    <row r="1988" spans="1:17" ht="15" customHeight="1" x14ac:dyDescent="0.3">
      <c r="A1988" s="6" t="str">
        <f>'Customer Names'!A1988</f>
        <v>Id1987</v>
      </c>
      <c r="B1988" s="6" t="str">
        <f>IFERROR(INDEX('Customer Names'!$D:$D,MATCH($A1988,'Customer Names'!$A:$A,0)),"Not Found")</f>
        <v>Cynthia</v>
      </c>
      <c r="C1988" s="6">
        <f>IFERROR(INDEX('Medical Examinations'!$B:$B,MATCH($A1988,'Medical Examinations'!$A:$A,0)),"Not Found")</f>
        <v>30.54</v>
      </c>
      <c r="D1988" s="6">
        <f>IFERROR(INDEX('Medical Examinations'!$C:$C,MATCH($A1988,'Medical Examinations'!$A:$A,0)),"Not Found")</f>
        <v>5</v>
      </c>
      <c r="E1988" s="6" t="str">
        <f>IFERROR(INDEX('Medical Examinations'!$I:$I,MATCH($A1988,'Medical Examinations'!$A:$A,0)),"Not Found")</f>
        <v>No</v>
      </c>
      <c r="F1988" s="6" t="str">
        <f>IFERROR(INDEX('Medical Examinations'!$J:$J,MATCH($A1988,'Medical Examinations'!$A:$A,0)),"Not Found")</f>
        <v>No</v>
      </c>
      <c r="G1988" s="6" t="str">
        <f>IFERROR(INDEX('Medical Examinations'!$F:$F,MATCH($A1988,'Medical Examinations'!$A:$A,0)),"Not Found")</f>
        <v>Yes</v>
      </c>
      <c r="H1988" s="6">
        <f>IFERROR(INDEX('Medical Examinations'!$L:$L,MATCH($A1988,'Medical Examinations'!$A:$A,0)),"Not Found")</f>
        <v>1</v>
      </c>
      <c r="I1988" s="6" t="str">
        <f>IFERROR(INDEX('Medical Examinations'!$K:$K,MATCH($A1988,'Medical Examinations'!$A:$A,0)),"Not Found")</f>
        <v>No</v>
      </c>
      <c r="J1988" s="6" t="str">
        <f>IFERROR(INDEX('Medical Examinations'!$M:$M,MATCH($A1988,'Medical Examinations'!$A:$A,0)),"Not Found")</f>
        <v>Obesity</v>
      </c>
      <c r="K1988" s="6" t="str">
        <f>IFERROR(INDEX('Medical Examinations'!$N:$N,MATCH($A1988,'Medical Examinations'!$A:$A,0)),"Not Found")</f>
        <v>Normal</v>
      </c>
      <c r="L1988" s="12">
        <f>IFERROR(INDEX('Hospitalisation Details'!$V:$V,MATCH($A1988,'Hospitalisation Details'!$A:$A,0)),"Not Found")</f>
        <v>0</v>
      </c>
      <c r="M1988" s="13">
        <f>IFERROR(INDEX('Hospitalisation Details'!$F:$F,MATCH($A1988,'Hospitalisation Details'!$A:$A,0)),"Not Found")</f>
        <v>3300.7</v>
      </c>
      <c r="N1988" s="6">
        <f>IFERROR(INDEX('Hospitalisation Details'!$S:$S,MATCH($A1988,'Hospitalisation Details'!$A:$A,0)),"Not Found")</f>
        <v>37960</v>
      </c>
      <c r="O1988" s="6">
        <f>IFERROR(INDEX('Hospitalisation Details'!$T:$T,MATCH($A1988,'Hospitalisation Details'!$A:$A,0)),"Not Found")</f>
        <v>19</v>
      </c>
      <c r="P1988" s="6">
        <f>IFERROR(INDEX('Hospitalisation Details'!$U:$U,MATCH($A1988,'Hospitalisation Details'!$A:$A,0)),"Not Found")</f>
        <v>0</v>
      </c>
      <c r="Q1988" s="6">
        <f>IFERROR(INDEX('Hospitalisation Details'!$W:$W,MATCH($A1988,'Hospitalisation Details'!$A:$A,0)),"Not Found")</f>
        <v>0</v>
      </c>
    </row>
    <row r="1989" spans="1:17" ht="15" customHeight="1" x14ac:dyDescent="0.3">
      <c r="A1989" s="6" t="str">
        <f>'Customer Names'!A1989</f>
        <v>Id1988</v>
      </c>
      <c r="B1989" s="6" t="str">
        <f>IFERROR(INDEX('Customer Names'!$D:$D,MATCH($A1989,'Customer Names'!$A:$A,0)),"Not Found")</f>
        <v>Emmett</v>
      </c>
      <c r="C1989" s="6">
        <f>IFERROR(INDEX('Medical Examinations'!$B:$B,MATCH($A1989,'Medical Examinations'!$A:$A,0)),"Not Found")</f>
        <v>33.914999999999999</v>
      </c>
      <c r="D1989" s="6">
        <f>IFERROR(INDEX('Medical Examinations'!$C:$C,MATCH($A1989,'Medical Examinations'!$A:$A,0)),"Not Found")</f>
        <v>5.84</v>
      </c>
      <c r="E1989" s="6" t="str">
        <f>IFERROR(INDEX('Medical Examinations'!$I:$I,MATCH($A1989,'Medical Examinations'!$A:$A,0)),"Not Found")</f>
        <v>Yes</v>
      </c>
      <c r="F1989" s="6" t="str">
        <f>IFERROR(INDEX('Medical Examinations'!$J:$J,MATCH($A1989,'Medical Examinations'!$A:$A,0)),"Not Found")</f>
        <v>No</v>
      </c>
      <c r="G1989" s="6" t="str">
        <f>IFERROR(INDEX('Medical Examinations'!$F:$F,MATCH($A1989,'Medical Examinations'!$A:$A,0)),"Not Found")</f>
        <v>No</v>
      </c>
      <c r="H1989" s="6">
        <f>IFERROR(INDEX('Medical Examinations'!$L:$L,MATCH($A1989,'Medical Examinations'!$A:$A,0)),"Not Found")</f>
        <v>0</v>
      </c>
      <c r="I1989" s="6" t="str">
        <f>IFERROR(INDEX('Medical Examinations'!$K:$K,MATCH($A1989,'Medical Examinations'!$A:$A,0)),"Not Found")</f>
        <v>No</v>
      </c>
      <c r="J1989" s="6" t="str">
        <f>IFERROR(INDEX('Medical Examinations'!$M:$M,MATCH($A1989,'Medical Examinations'!$A:$A,0)),"Not Found")</f>
        <v>Obesity</v>
      </c>
      <c r="K1989" s="6" t="str">
        <f>IFERROR(INDEX('Medical Examinations'!$N:$N,MATCH($A1989,'Medical Examinations'!$A:$A,0)),"Not Found")</f>
        <v>Prediabetic</v>
      </c>
      <c r="L1989" s="12">
        <f>IFERROR(INDEX('Hospitalisation Details'!$V:$V,MATCH($A1989,'Hospitalisation Details'!$A:$A,0)),"Not Found")</f>
        <v>0</v>
      </c>
      <c r="M1989" s="13">
        <f>IFERROR(INDEX('Hospitalisation Details'!$F:$F,MATCH($A1989,'Hospitalisation Details'!$A:$A,0)),"Not Found")</f>
        <v>3292.53</v>
      </c>
      <c r="N1989" s="6">
        <f>IFERROR(INDEX('Hospitalisation Details'!$S:$S,MATCH($A1989,'Hospitalisation Details'!$A:$A,0)),"Not Found")</f>
        <v>35386</v>
      </c>
      <c r="O1989" s="6">
        <f>IFERROR(INDEX('Hospitalisation Details'!$T:$T,MATCH($A1989,'Hospitalisation Details'!$A:$A,0)),"Not Found")</f>
        <v>26</v>
      </c>
      <c r="P1989" s="6">
        <f>IFERROR(INDEX('Hospitalisation Details'!$U:$U,MATCH($A1989,'Hospitalisation Details'!$A:$A,0)),"Not Found")</f>
        <v>0</v>
      </c>
      <c r="Q1989" s="6">
        <f>IFERROR(INDEX('Hospitalisation Details'!$W:$W,MATCH($A1989,'Hospitalisation Details'!$A:$A,0)),"Not Found")</f>
        <v>0</v>
      </c>
    </row>
    <row r="1990" spans="1:17" ht="15" customHeight="1" x14ac:dyDescent="0.3">
      <c r="A1990" s="6" t="str">
        <f>'Customer Names'!A1990</f>
        <v>Id1989</v>
      </c>
      <c r="B1990" s="6" t="str">
        <f>IFERROR(INDEX('Customer Names'!$D:$D,MATCH($A1990,'Customer Names'!$A:$A,0)),"Not Found")</f>
        <v>Kate</v>
      </c>
      <c r="C1990" s="6">
        <f>IFERROR(INDEX('Medical Examinations'!$B:$B,MATCH($A1990,'Medical Examinations'!$A:$A,0)),"Not Found")</f>
        <v>33.31</v>
      </c>
      <c r="D1990" s="6">
        <f>IFERROR(INDEX('Medical Examinations'!$C:$C,MATCH($A1990,'Medical Examinations'!$A:$A,0)),"Not Found")</f>
        <v>4.1900000000000004</v>
      </c>
      <c r="E1990" s="6" t="str">
        <f>IFERROR(INDEX('Medical Examinations'!$I:$I,MATCH($A1990,'Medical Examinations'!$A:$A,0)),"Not Found")</f>
        <v>No</v>
      </c>
      <c r="F1990" s="6" t="str">
        <f>IFERROR(INDEX('Medical Examinations'!$J:$J,MATCH($A1990,'Medical Examinations'!$A:$A,0)),"Not Found")</f>
        <v>No</v>
      </c>
      <c r="G1990" s="6" t="str">
        <f>IFERROR(INDEX('Medical Examinations'!$F:$F,MATCH($A1990,'Medical Examinations'!$A:$A,0)),"Not Found")</f>
        <v>Yes</v>
      </c>
      <c r="H1990" s="6">
        <f>IFERROR(INDEX('Medical Examinations'!$L:$L,MATCH($A1990,'Medical Examinations'!$A:$A,0)),"Not Found")</f>
        <v>1</v>
      </c>
      <c r="I1990" s="6" t="str">
        <f>IFERROR(INDEX('Medical Examinations'!$K:$K,MATCH($A1990,'Medical Examinations'!$A:$A,0)),"Not Found")</f>
        <v>No</v>
      </c>
      <c r="J1990" s="6" t="str">
        <f>IFERROR(INDEX('Medical Examinations'!$M:$M,MATCH($A1990,'Medical Examinations'!$A:$A,0)),"Not Found")</f>
        <v>Obesity</v>
      </c>
      <c r="K1990" s="6" t="str">
        <f>IFERROR(INDEX('Medical Examinations'!$N:$N,MATCH($A1990,'Medical Examinations'!$A:$A,0)),"Not Found")</f>
        <v>Normal</v>
      </c>
      <c r="L1990" s="12">
        <f>IFERROR(INDEX('Hospitalisation Details'!$V:$V,MATCH($A1990,'Hospitalisation Details'!$A:$A,0)),"Not Found")</f>
        <v>0</v>
      </c>
      <c r="M1990" s="13">
        <f>IFERROR(INDEX('Hospitalisation Details'!$F:$F,MATCH($A1990,'Hospitalisation Details'!$A:$A,0)),"Not Found")</f>
        <v>3280.22</v>
      </c>
      <c r="N1990" s="6">
        <f>IFERROR(INDEX('Hospitalisation Details'!$S:$S,MATCH($A1990,'Hospitalisation Details'!$A:$A,0)),"Not Found")</f>
        <v>37805</v>
      </c>
      <c r="O1990" s="6">
        <f>IFERROR(INDEX('Hospitalisation Details'!$T:$T,MATCH($A1990,'Hospitalisation Details'!$A:$A,0)),"Not Found")</f>
        <v>19</v>
      </c>
      <c r="P1990" s="6">
        <f>IFERROR(INDEX('Hospitalisation Details'!$U:$U,MATCH($A1990,'Hospitalisation Details'!$A:$A,0)),"Not Found")</f>
        <v>0</v>
      </c>
      <c r="Q1990" s="6">
        <f>IFERROR(INDEX('Hospitalisation Details'!$W:$W,MATCH($A1990,'Hospitalisation Details'!$A:$A,0)),"Not Found")</f>
        <v>0</v>
      </c>
    </row>
    <row r="1991" spans="1:17" ht="15" customHeight="1" x14ac:dyDescent="0.3">
      <c r="A1991" s="6" t="str">
        <f>'Customer Names'!A1991</f>
        <v>Id1990</v>
      </c>
      <c r="B1991" s="6" t="str">
        <f>IFERROR(INDEX('Customer Names'!$D:$D,MATCH($A1991,'Customer Names'!$A:$A,0)),"Not Found")</f>
        <v>Christopher L.</v>
      </c>
      <c r="C1991" s="6">
        <f>IFERROR(INDEX('Medical Examinations'!$B:$B,MATCH($A1991,'Medical Examinations'!$A:$A,0)),"Not Found")</f>
        <v>25.745000000000001</v>
      </c>
      <c r="D1991" s="6">
        <f>IFERROR(INDEX('Medical Examinations'!$C:$C,MATCH($A1991,'Medical Examinations'!$A:$A,0)),"Not Found")</f>
        <v>4.62</v>
      </c>
      <c r="E1991" s="6" t="str">
        <f>IFERROR(INDEX('Medical Examinations'!$I:$I,MATCH($A1991,'Medical Examinations'!$A:$A,0)),"Not Found")</f>
        <v>Yes</v>
      </c>
      <c r="F1991" s="6" t="str">
        <f>IFERROR(INDEX('Medical Examinations'!$J:$J,MATCH($A1991,'Medical Examinations'!$A:$A,0)),"Not Found")</f>
        <v>No</v>
      </c>
      <c r="G1991" s="6" t="str">
        <f>IFERROR(INDEX('Medical Examinations'!$F:$F,MATCH($A1991,'Medical Examinations'!$A:$A,0)),"Not Found")</f>
        <v>No</v>
      </c>
      <c r="H1991" s="6">
        <f>IFERROR(INDEX('Medical Examinations'!$L:$L,MATCH($A1991,'Medical Examinations'!$A:$A,0)),"Not Found")</f>
        <v>0</v>
      </c>
      <c r="I1991" s="6" t="str">
        <f>IFERROR(INDEX('Medical Examinations'!$K:$K,MATCH($A1991,'Medical Examinations'!$A:$A,0)),"Not Found")</f>
        <v>No</v>
      </c>
      <c r="J1991" s="6" t="str">
        <f>IFERROR(INDEX('Medical Examinations'!$M:$M,MATCH($A1991,'Medical Examinations'!$A:$A,0)),"Not Found")</f>
        <v>Overweight</v>
      </c>
      <c r="K1991" s="6" t="str">
        <f>IFERROR(INDEX('Medical Examinations'!$N:$N,MATCH($A1991,'Medical Examinations'!$A:$A,0)),"Not Found")</f>
        <v>Normal</v>
      </c>
      <c r="L1991" s="12">
        <f>IFERROR(INDEX('Hospitalisation Details'!$V:$V,MATCH($A1991,'Hospitalisation Details'!$A:$A,0)),"Not Found")</f>
        <v>0</v>
      </c>
      <c r="M1991" s="13">
        <f>IFERROR(INDEX('Hospitalisation Details'!$F:$F,MATCH($A1991,'Hospitalisation Details'!$A:$A,0)),"Not Found")</f>
        <v>3279.87</v>
      </c>
      <c r="N1991" s="6">
        <f>IFERROR(INDEX('Hospitalisation Details'!$S:$S,MATCH($A1991,'Hospitalisation Details'!$A:$A,0)),"Not Found")</f>
        <v>37170</v>
      </c>
      <c r="O1991" s="6">
        <f>IFERROR(INDEX('Hospitalisation Details'!$T:$T,MATCH($A1991,'Hospitalisation Details'!$A:$A,0)),"Not Found")</f>
        <v>21</v>
      </c>
      <c r="P1991" s="6">
        <f>IFERROR(INDEX('Hospitalisation Details'!$U:$U,MATCH($A1991,'Hospitalisation Details'!$A:$A,0)),"Not Found")</f>
        <v>0</v>
      </c>
      <c r="Q1991" s="6">
        <f>IFERROR(INDEX('Hospitalisation Details'!$W:$W,MATCH($A1991,'Hospitalisation Details'!$A:$A,0)),"Not Found")</f>
        <v>0</v>
      </c>
    </row>
    <row r="1992" spans="1:17" ht="15" customHeight="1" x14ac:dyDescent="0.3">
      <c r="A1992" s="6" t="str">
        <f>'Customer Names'!A1992</f>
        <v>Id1991</v>
      </c>
      <c r="B1992" s="6" t="str">
        <f>IFERROR(INDEX('Customer Names'!$D:$D,MATCH($A1992,'Customer Names'!$A:$A,0)),"Not Found")</f>
        <v>Christopher P.</v>
      </c>
      <c r="C1992" s="6">
        <f>IFERROR(INDEX('Medical Examinations'!$B:$B,MATCH($A1992,'Medical Examinations'!$A:$A,0)),"Not Found")</f>
        <v>37.1</v>
      </c>
      <c r="D1992" s="6">
        <f>IFERROR(INDEX('Medical Examinations'!$C:$C,MATCH($A1992,'Medical Examinations'!$A:$A,0)),"Not Found")</f>
        <v>6.24</v>
      </c>
      <c r="E1992" s="6" t="str">
        <f>IFERROR(INDEX('Medical Examinations'!$I:$I,MATCH($A1992,'Medical Examinations'!$A:$A,0)),"Not Found")</f>
        <v>No</v>
      </c>
      <c r="F1992" s="6" t="str">
        <f>IFERROR(INDEX('Medical Examinations'!$J:$J,MATCH($A1992,'Medical Examinations'!$A:$A,0)),"Not Found")</f>
        <v>No</v>
      </c>
      <c r="G1992" s="6" t="str">
        <f>IFERROR(INDEX('Medical Examinations'!$F:$F,MATCH($A1992,'Medical Examinations'!$A:$A,0)),"Not Found")</f>
        <v>No</v>
      </c>
      <c r="H1992" s="6">
        <f>IFERROR(INDEX('Medical Examinations'!$L:$L,MATCH($A1992,'Medical Examinations'!$A:$A,0)),"Not Found")</f>
        <v>0</v>
      </c>
      <c r="I1992" s="6" t="str">
        <f>IFERROR(INDEX('Medical Examinations'!$K:$K,MATCH($A1992,'Medical Examinations'!$A:$A,0)),"Not Found")</f>
        <v>No</v>
      </c>
      <c r="J1992" s="6" t="str">
        <f>IFERROR(INDEX('Medical Examinations'!$M:$M,MATCH($A1992,'Medical Examinations'!$A:$A,0)),"Not Found")</f>
        <v>Obesity</v>
      </c>
      <c r="K1992" s="6" t="str">
        <f>IFERROR(INDEX('Medical Examinations'!$N:$N,MATCH($A1992,'Medical Examinations'!$A:$A,0)),"Not Found")</f>
        <v>Prediabetic</v>
      </c>
      <c r="L1992" s="12">
        <f>IFERROR(INDEX('Hospitalisation Details'!$V:$V,MATCH($A1992,'Hospitalisation Details'!$A:$A,0)),"Not Found")</f>
        <v>0</v>
      </c>
      <c r="M1992" s="13">
        <f>IFERROR(INDEX('Hospitalisation Details'!$F:$F,MATCH($A1992,'Hospitalisation Details'!$A:$A,0)),"Not Found")</f>
        <v>3277.16</v>
      </c>
      <c r="N1992" s="6">
        <f>IFERROR(INDEX('Hospitalisation Details'!$S:$S,MATCH($A1992,'Hospitalisation Details'!$A:$A,0)),"Not Found")</f>
        <v>34516</v>
      </c>
      <c r="O1992" s="6">
        <f>IFERROR(INDEX('Hospitalisation Details'!$T:$T,MATCH($A1992,'Hospitalisation Details'!$A:$A,0)),"Not Found")</f>
        <v>28</v>
      </c>
      <c r="P1992" s="6">
        <f>IFERROR(INDEX('Hospitalisation Details'!$U:$U,MATCH($A1992,'Hospitalisation Details'!$A:$A,0)),"Not Found")</f>
        <v>0</v>
      </c>
      <c r="Q1992" s="6">
        <f>IFERROR(INDEX('Hospitalisation Details'!$W:$W,MATCH($A1992,'Hospitalisation Details'!$A:$A,0)),"Not Found")</f>
        <v>0</v>
      </c>
    </row>
    <row r="1993" spans="1:17" ht="15" customHeight="1" x14ac:dyDescent="0.3">
      <c r="A1993" s="6" t="str">
        <f>'Customer Names'!A1993</f>
        <v>Id1992</v>
      </c>
      <c r="B1993" s="6" t="str">
        <f>IFERROR(INDEX('Customer Names'!$D:$D,MATCH($A1993,'Customer Names'!$A:$A,0)),"Not Found")</f>
        <v>Christopher W</v>
      </c>
      <c r="C1993" s="6">
        <f>IFERROR(INDEX('Medical Examinations'!$B:$B,MATCH($A1993,'Medical Examinations'!$A:$A,0)),"Not Found")</f>
        <v>35.435000000000002</v>
      </c>
      <c r="D1993" s="6">
        <f>IFERROR(INDEX('Medical Examinations'!$C:$C,MATCH($A1993,'Medical Examinations'!$A:$A,0)),"Not Found")</f>
        <v>5.81</v>
      </c>
      <c r="E1993" s="6" t="str">
        <f>IFERROR(INDEX('Medical Examinations'!$I:$I,MATCH($A1993,'Medical Examinations'!$A:$A,0)),"Not Found")</f>
        <v>No</v>
      </c>
      <c r="F1993" s="6" t="str">
        <f>IFERROR(INDEX('Medical Examinations'!$J:$J,MATCH($A1993,'Medical Examinations'!$A:$A,0)),"Not Found")</f>
        <v>No</v>
      </c>
      <c r="G1993" s="6" t="str">
        <f>IFERROR(INDEX('Medical Examinations'!$F:$F,MATCH($A1993,'Medical Examinations'!$A:$A,0)),"Not Found")</f>
        <v>No</v>
      </c>
      <c r="H1993" s="6">
        <f>IFERROR(INDEX('Medical Examinations'!$L:$L,MATCH($A1993,'Medical Examinations'!$A:$A,0)),"Not Found")</f>
        <v>0</v>
      </c>
      <c r="I1993" s="6" t="str">
        <f>IFERROR(INDEX('Medical Examinations'!$K:$K,MATCH($A1993,'Medical Examinations'!$A:$A,0)),"Not Found")</f>
        <v>No</v>
      </c>
      <c r="J1993" s="6" t="str">
        <f>IFERROR(INDEX('Medical Examinations'!$M:$M,MATCH($A1993,'Medical Examinations'!$A:$A,0)),"Not Found")</f>
        <v>Obesity</v>
      </c>
      <c r="K1993" s="6" t="str">
        <f>IFERROR(INDEX('Medical Examinations'!$N:$N,MATCH($A1993,'Medical Examinations'!$A:$A,0)),"Not Found")</f>
        <v>Prediabetic</v>
      </c>
      <c r="L1993" s="12">
        <f>IFERROR(INDEX('Hospitalisation Details'!$V:$V,MATCH($A1993,'Hospitalisation Details'!$A:$A,0)),"Not Found")</f>
        <v>0</v>
      </c>
      <c r="M1993" s="13">
        <f>IFERROR(INDEX('Hospitalisation Details'!$F:$F,MATCH($A1993,'Hospitalisation Details'!$A:$A,0)),"Not Found")</f>
        <v>3268.85</v>
      </c>
      <c r="N1993" s="6">
        <f>IFERROR(INDEX('Hospitalisation Details'!$S:$S,MATCH($A1993,'Hospitalisation Details'!$A:$A,0)),"Not Found")</f>
        <v>34670</v>
      </c>
      <c r="O1993" s="6">
        <f>IFERROR(INDEX('Hospitalisation Details'!$T:$T,MATCH($A1993,'Hospitalisation Details'!$A:$A,0)),"Not Found")</f>
        <v>28</v>
      </c>
      <c r="P1993" s="6">
        <f>IFERROR(INDEX('Hospitalisation Details'!$U:$U,MATCH($A1993,'Hospitalisation Details'!$A:$A,0)),"Not Found")</f>
        <v>0</v>
      </c>
      <c r="Q1993" s="6">
        <f>IFERROR(INDEX('Hospitalisation Details'!$W:$W,MATCH($A1993,'Hospitalisation Details'!$A:$A,0)),"Not Found")</f>
        <v>0</v>
      </c>
    </row>
    <row r="1994" spans="1:17" ht="15" customHeight="1" x14ac:dyDescent="0.3">
      <c r="A1994" s="6" t="str">
        <f>'Customer Names'!A1994</f>
        <v>Id1993</v>
      </c>
      <c r="B1994" s="6" t="str">
        <f>IFERROR(INDEX('Customer Names'!$D:$D,MATCH($A1994,'Customer Names'!$A:$A,0)),"Not Found")</f>
        <v>Norman H.</v>
      </c>
      <c r="C1994" s="6">
        <f>IFERROR(INDEX('Medical Examinations'!$B:$B,MATCH($A1994,'Medical Examinations'!$A:$A,0)),"Not Found")</f>
        <v>20.399999999999999</v>
      </c>
      <c r="D1994" s="6">
        <f>IFERROR(INDEX('Medical Examinations'!$C:$C,MATCH($A1994,'Medical Examinations'!$A:$A,0)),"Not Found")</f>
        <v>4.83</v>
      </c>
      <c r="E1994" s="6" t="str">
        <f>IFERROR(INDEX('Medical Examinations'!$I:$I,MATCH($A1994,'Medical Examinations'!$A:$A,0)),"Not Found")</f>
        <v>No</v>
      </c>
      <c r="F1994" s="6" t="str">
        <f>IFERROR(INDEX('Medical Examinations'!$J:$J,MATCH($A1994,'Medical Examinations'!$A:$A,0)),"Not Found")</f>
        <v>No</v>
      </c>
      <c r="G1994" s="6" t="str">
        <f>IFERROR(INDEX('Medical Examinations'!$F:$F,MATCH($A1994,'Medical Examinations'!$A:$A,0)),"Not Found")</f>
        <v>No</v>
      </c>
      <c r="H1994" s="6">
        <f>IFERROR(INDEX('Medical Examinations'!$L:$L,MATCH($A1994,'Medical Examinations'!$A:$A,0)),"Not Found")</f>
        <v>0</v>
      </c>
      <c r="I1994" s="6" t="str">
        <f>IFERROR(INDEX('Medical Examinations'!$K:$K,MATCH($A1994,'Medical Examinations'!$A:$A,0)),"Not Found")</f>
        <v>No</v>
      </c>
      <c r="J1994" s="6" t="str">
        <f>IFERROR(INDEX('Medical Examinations'!$M:$M,MATCH($A1994,'Medical Examinations'!$A:$A,0)),"Not Found")</f>
        <v>Normal Weight</v>
      </c>
      <c r="K1994" s="6" t="str">
        <f>IFERROR(INDEX('Medical Examinations'!$N:$N,MATCH($A1994,'Medical Examinations'!$A:$A,0)),"Not Found")</f>
        <v>Normal</v>
      </c>
      <c r="L1994" s="12">
        <f>IFERROR(INDEX('Hospitalisation Details'!$V:$V,MATCH($A1994,'Hospitalisation Details'!$A:$A,0)),"Not Found")</f>
        <v>0</v>
      </c>
      <c r="M1994" s="13">
        <f>IFERROR(INDEX('Hospitalisation Details'!$F:$F,MATCH($A1994,'Hospitalisation Details'!$A:$A,0)),"Not Found")</f>
        <v>3260.2</v>
      </c>
      <c r="N1994" s="6">
        <f>IFERROR(INDEX('Hospitalisation Details'!$S:$S,MATCH($A1994,'Hospitalisation Details'!$A:$A,0)),"Not Found")</f>
        <v>33555</v>
      </c>
      <c r="O1994" s="6">
        <f>IFERROR(INDEX('Hospitalisation Details'!$T:$T,MATCH($A1994,'Hospitalisation Details'!$A:$A,0)),"Not Found")</f>
        <v>31</v>
      </c>
      <c r="P1994" s="6">
        <f>IFERROR(INDEX('Hospitalisation Details'!$U:$U,MATCH($A1994,'Hospitalisation Details'!$A:$A,0)),"Not Found")</f>
        <v>0</v>
      </c>
      <c r="Q1994" s="6">
        <f>IFERROR(INDEX('Hospitalisation Details'!$W:$W,MATCH($A1994,'Hospitalisation Details'!$A:$A,0)),"Not Found")</f>
        <v>0</v>
      </c>
    </row>
    <row r="1995" spans="1:17" ht="15" customHeight="1" x14ac:dyDescent="0.3">
      <c r="A1995" s="6" t="str">
        <f>'Customer Names'!A1995</f>
        <v>Id1994</v>
      </c>
      <c r="B1995" s="6" t="str">
        <f>IFERROR(INDEX('Customer Names'!$D:$D,MATCH($A1995,'Customer Names'!$A:$A,0)),"Not Found")</f>
        <v>Susan</v>
      </c>
      <c r="C1995" s="6">
        <f>IFERROR(INDEX('Medical Examinations'!$B:$B,MATCH($A1995,'Medical Examinations'!$A:$A,0)),"Not Found")</f>
        <v>42.13</v>
      </c>
      <c r="D1995" s="6">
        <f>IFERROR(INDEX('Medical Examinations'!$C:$C,MATCH($A1995,'Medical Examinations'!$A:$A,0)),"Not Found")</f>
        <v>5.72</v>
      </c>
      <c r="E1995" s="6" t="str">
        <f>IFERROR(INDEX('Medical Examinations'!$I:$I,MATCH($A1995,'Medical Examinations'!$A:$A,0)),"Not Found")</f>
        <v>Yes</v>
      </c>
      <c r="F1995" s="6" t="str">
        <f>IFERROR(INDEX('Medical Examinations'!$J:$J,MATCH($A1995,'Medical Examinations'!$A:$A,0)),"Not Found")</f>
        <v>No</v>
      </c>
      <c r="G1995" s="6" t="str">
        <f>IFERROR(INDEX('Medical Examinations'!$F:$F,MATCH($A1995,'Medical Examinations'!$A:$A,0)),"Not Found")</f>
        <v>Yes</v>
      </c>
      <c r="H1995" s="6">
        <f>IFERROR(INDEX('Medical Examinations'!$L:$L,MATCH($A1995,'Medical Examinations'!$A:$A,0)),"Not Found")</f>
        <v>1</v>
      </c>
      <c r="I1995" s="6" t="str">
        <f>IFERROR(INDEX('Medical Examinations'!$K:$K,MATCH($A1995,'Medical Examinations'!$A:$A,0)),"Not Found")</f>
        <v>No</v>
      </c>
      <c r="J1995" s="6" t="str">
        <f>IFERROR(INDEX('Medical Examinations'!$M:$M,MATCH($A1995,'Medical Examinations'!$A:$A,0)),"Not Found")</f>
        <v>Obesity</v>
      </c>
      <c r="K1995" s="6" t="str">
        <f>IFERROR(INDEX('Medical Examinations'!$N:$N,MATCH($A1995,'Medical Examinations'!$A:$A,0)),"Not Found")</f>
        <v>Prediabetic</v>
      </c>
      <c r="L1995" s="12">
        <f>IFERROR(INDEX('Hospitalisation Details'!$V:$V,MATCH($A1995,'Hospitalisation Details'!$A:$A,0)),"Not Found")</f>
        <v>0</v>
      </c>
      <c r="M1995" s="13">
        <f>IFERROR(INDEX('Hospitalisation Details'!$F:$F,MATCH($A1995,'Hospitalisation Details'!$A:$A,0)),"Not Found")</f>
        <v>3238.44</v>
      </c>
      <c r="N1995" s="6">
        <f>IFERROR(INDEX('Hospitalisation Details'!$S:$S,MATCH($A1995,'Hospitalisation Details'!$A:$A,0)),"Not Found")</f>
        <v>35675</v>
      </c>
      <c r="O1995" s="6">
        <f>IFERROR(INDEX('Hospitalisation Details'!$T:$T,MATCH($A1995,'Hospitalisation Details'!$A:$A,0)),"Not Found")</f>
        <v>25</v>
      </c>
      <c r="P1995" s="6">
        <f>IFERROR(INDEX('Hospitalisation Details'!$U:$U,MATCH($A1995,'Hospitalisation Details'!$A:$A,0)),"Not Found")</f>
        <v>0</v>
      </c>
      <c r="Q1995" s="6">
        <f>IFERROR(INDEX('Hospitalisation Details'!$W:$W,MATCH($A1995,'Hospitalisation Details'!$A:$A,0)),"Not Found")</f>
        <v>0</v>
      </c>
    </row>
    <row r="1996" spans="1:17" ht="15" customHeight="1" x14ac:dyDescent="0.3">
      <c r="A1996" s="6" t="str">
        <f>'Customer Names'!A1996</f>
        <v>Id1995</v>
      </c>
      <c r="B1996" s="6" t="str">
        <f>IFERROR(INDEX('Customer Names'!$D:$D,MATCH($A1996,'Customer Names'!$A:$A,0)),"Not Found")</f>
        <v>Tatyana K</v>
      </c>
      <c r="C1996" s="6">
        <f>IFERROR(INDEX('Medical Examinations'!$B:$B,MATCH($A1996,'Medical Examinations'!$A:$A,0)),"Not Found")</f>
        <v>33.99</v>
      </c>
      <c r="D1996" s="6">
        <f>IFERROR(INDEX('Medical Examinations'!$C:$C,MATCH($A1996,'Medical Examinations'!$A:$A,0)),"Not Found")</f>
        <v>4.83</v>
      </c>
      <c r="E1996" s="6" t="str">
        <f>IFERROR(INDEX('Medical Examinations'!$I:$I,MATCH($A1996,'Medical Examinations'!$A:$A,0)),"Not Found")</f>
        <v>Yes</v>
      </c>
      <c r="F1996" s="6" t="str">
        <f>IFERROR(INDEX('Medical Examinations'!$J:$J,MATCH($A1996,'Medical Examinations'!$A:$A,0)),"Not Found")</f>
        <v>No</v>
      </c>
      <c r="G1996" s="6" t="str">
        <f>IFERROR(INDEX('Medical Examinations'!$F:$F,MATCH($A1996,'Medical Examinations'!$A:$A,0)),"Not Found")</f>
        <v>Yes</v>
      </c>
      <c r="H1996" s="6">
        <f>IFERROR(INDEX('Medical Examinations'!$L:$L,MATCH($A1996,'Medical Examinations'!$A:$A,0)),"Not Found")</f>
        <v>1</v>
      </c>
      <c r="I1996" s="6" t="str">
        <f>IFERROR(INDEX('Medical Examinations'!$K:$K,MATCH($A1996,'Medical Examinations'!$A:$A,0)),"Not Found")</f>
        <v>No</v>
      </c>
      <c r="J1996" s="6" t="str">
        <f>IFERROR(INDEX('Medical Examinations'!$M:$M,MATCH($A1996,'Medical Examinations'!$A:$A,0)),"Not Found")</f>
        <v>Obesity</v>
      </c>
      <c r="K1996" s="6" t="str">
        <f>IFERROR(INDEX('Medical Examinations'!$N:$N,MATCH($A1996,'Medical Examinations'!$A:$A,0)),"Not Found")</f>
        <v>Normal</v>
      </c>
      <c r="L1996" s="12">
        <f>IFERROR(INDEX('Hospitalisation Details'!$V:$V,MATCH($A1996,'Hospitalisation Details'!$A:$A,0)),"Not Found")</f>
        <v>0</v>
      </c>
      <c r="M1996" s="13">
        <f>IFERROR(INDEX('Hospitalisation Details'!$F:$F,MATCH($A1996,'Hospitalisation Details'!$A:$A,0)),"Not Found")</f>
        <v>3227.12</v>
      </c>
      <c r="N1996" s="6">
        <f>IFERROR(INDEX('Hospitalisation Details'!$S:$S,MATCH($A1996,'Hospitalisation Details'!$A:$A,0)),"Not Found")</f>
        <v>35644</v>
      </c>
      <c r="O1996" s="6">
        <f>IFERROR(INDEX('Hospitalisation Details'!$T:$T,MATCH($A1996,'Hospitalisation Details'!$A:$A,0)),"Not Found")</f>
        <v>25</v>
      </c>
      <c r="P1996" s="6">
        <f>IFERROR(INDEX('Hospitalisation Details'!$U:$U,MATCH($A1996,'Hospitalisation Details'!$A:$A,0)),"Not Found")</f>
        <v>0</v>
      </c>
      <c r="Q1996" s="6">
        <f>IFERROR(INDEX('Hospitalisation Details'!$W:$W,MATCH($A1996,'Hospitalisation Details'!$A:$A,0)),"Not Found")</f>
        <v>0</v>
      </c>
    </row>
    <row r="1997" spans="1:17" ht="15" customHeight="1" x14ac:dyDescent="0.3">
      <c r="A1997" s="6" t="str">
        <f>'Customer Names'!A1997</f>
        <v>Id1996</v>
      </c>
      <c r="B1997" s="6" t="str">
        <f>IFERROR(INDEX('Customer Names'!$D:$D,MATCH($A1997,'Customer Names'!$A:$A,0)),"Not Found")</f>
        <v>Chrissy</v>
      </c>
      <c r="C1997" s="6">
        <f>IFERROR(INDEX('Medical Examinations'!$B:$B,MATCH($A1997,'Medical Examinations'!$A:$A,0)),"Not Found")</f>
        <v>28.594999999999999</v>
      </c>
      <c r="D1997" s="6">
        <f>IFERROR(INDEX('Medical Examinations'!$C:$C,MATCH($A1997,'Medical Examinations'!$A:$A,0)),"Not Found")</f>
        <v>4.1399999999999997</v>
      </c>
      <c r="E1997" s="6" t="str">
        <f>IFERROR(INDEX('Medical Examinations'!$I:$I,MATCH($A1997,'Medical Examinations'!$A:$A,0)),"Not Found")</f>
        <v>Yes</v>
      </c>
      <c r="F1997" s="6" t="str">
        <f>IFERROR(INDEX('Medical Examinations'!$J:$J,MATCH($A1997,'Medical Examinations'!$A:$A,0)),"Not Found")</f>
        <v>No</v>
      </c>
      <c r="G1997" s="6" t="str">
        <f>IFERROR(INDEX('Medical Examinations'!$F:$F,MATCH($A1997,'Medical Examinations'!$A:$A,0)),"Not Found")</f>
        <v>Yes</v>
      </c>
      <c r="H1997" s="6">
        <f>IFERROR(INDEX('Medical Examinations'!$L:$L,MATCH($A1997,'Medical Examinations'!$A:$A,0)),"Not Found")</f>
        <v>1</v>
      </c>
      <c r="I1997" s="6" t="str">
        <f>IFERROR(INDEX('Medical Examinations'!$K:$K,MATCH($A1997,'Medical Examinations'!$A:$A,0)),"Not Found")</f>
        <v>No</v>
      </c>
      <c r="J1997" s="6" t="str">
        <f>IFERROR(INDEX('Medical Examinations'!$M:$M,MATCH($A1997,'Medical Examinations'!$A:$A,0)),"Not Found")</f>
        <v>Overweight</v>
      </c>
      <c r="K1997" s="6" t="str">
        <f>IFERROR(INDEX('Medical Examinations'!$N:$N,MATCH($A1997,'Medical Examinations'!$A:$A,0)),"Not Found")</f>
        <v>Normal</v>
      </c>
      <c r="L1997" s="12">
        <f>IFERROR(INDEX('Hospitalisation Details'!$V:$V,MATCH($A1997,'Hospitalisation Details'!$A:$A,0)),"Not Found")</f>
        <v>0</v>
      </c>
      <c r="M1997" s="13">
        <f>IFERROR(INDEX('Hospitalisation Details'!$F:$F,MATCH($A1997,'Hospitalisation Details'!$A:$A,0)),"Not Found")</f>
        <v>3213.62</v>
      </c>
      <c r="N1997" s="6">
        <f>IFERROR(INDEX('Hospitalisation Details'!$S:$S,MATCH($A1997,'Hospitalisation Details'!$A:$A,0)),"Not Found")</f>
        <v>35617</v>
      </c>
      <c r="O1997" s="6">
        <f>IFERROR(INDEX('Hospitalisation Details'!$T:$T,MATCH($A1997,'Hospitalisation Details'!$A:$A,0)),"Not Found")</f>
        <v>25</v>
      </c>
      <c r="P1997" s="6">
        <f>IFERROR(INDEX('Hospitalisation Details'!$U:$U,MATCH($A1997,'Hospitalisation Details'!$A:$A,0)),"Not Found")</f>
        <v>0</v>
      </c>
      <c r="Q1997" s="6">
        <f>IFERROR(INDEX('Hospitalisation Details'!$W:$W,MATCH($A1997,'Hospitalisation Details'!$A:$A,0)),"Not Found")</f>
        <v>0</v>
      </c>
    </row>
    <row r="1998" spans="1:17" ht="15" customHeight="1" x14ac:dyDescent="0.3">
      <c r="A1998" s="6" t="str">
        <f>'Customer Names'!A1998</f>
        <v>Id1997</v>
      </c>
      <c r="B1998" s="6" t="str">
        <f>IFERROR(INDEX('Customer Names'!$D:$D,MATCH($A1998,'Customer Names'!$A:$A,0)),"Not Found")</f>
        <v>Carrie</v>
      </c>
      <c r="C1998" s="6">
        <f>IFERROR(INDEX('Medical Examinations'!$B:$B,MATCH($A1998,'Medical Examinations'!$A:$A,0)),"Not Found")</f>
        <v>20.8</v>
      </c>
      <c r="D1998" s="6">
        <f>IFERROR(INDEX('Medical Examinations'!$C:$C,MATCH($A1998,'Medical Examinations'!$A:$A,0)),"Not Found")</f>
        <v>4.07</v>
      </c>
      <c r="E1998" s="6" t="str">
        <f>IFERROR(INDEX('Medical Examinations'!$I:$I,MATCH($A1998,'Medical Examinations'!$A:$A,0)),"Not Found")</f>
        <v>Yes</v>
      </c>
      <c r="F1998" s="6" t="str">
        <f>IFERROR(INDEX('Medical Examinations'!$J:$J,MATCH($A1998,'Medical Examinations'!$A:$A,0)),"Not Found")</f>
        <v>No</v>
      </c>
      <c r="G1998" s="6" t="str">
        <f>IFERROR(INDEX('Medical Examinations'!$F:$F,MATCH($A1998,'Medical Examinations'!$A:$A,0)),"Not Found")</f>
        <v>Yes</v>
      </c>
      <c r="H1998" s="6">
        <f>IFERROR(INDEX('Medical Examinations'!$L:$L,MATCH($A1998,'Medical Examinations'!$A:$A,0)),"Not Found")</f>
        <v>1</v>
      </c>
      <c r="I1998" s="6" t="str">
        <f>IFERROR(INDEX('Medical Examinations'!$K:$K,MATCH($A1998,'Medical Examinations'!$A:$A,0)),"Not Found")</f>
        <v>No</v>
      </c>
      <c r="J1998" s="6" t="str">
        <f>IFERROR(INDEX('Medical Examinations'!$M:$M,MATCH($A1998,'Medical Examinations'!$A:$A,0)),"Not Found")</f>
        <v>Normal Weight</v>
      </c>
      <c r="K1998" s="6" t="str">
        <f>IFERROR(INDEX('Medical Examinations'!$N:$N,MATCH($A1998,'Medical Examinations'!$A:$A,0)),"Not Found")</f>
        <v>Normal</v>
      </c>
      <c r="L1998" s="12">
        <f>IFERROR(INDEX('Hospitalisation Details'!$V:$V,MATCH($A1998,'Hospitalisation Details'!$A:$A,0)),"Not Found")</f>
        <v>0</v>
      </c>
      <c r="M1998" s="13">
        <f>IFERROR(INDEX('Hospitalisation Details'!$F:$F,MATCH($A1998,'Hospitalisation Details'!$A:$A,0)),"Not Found")</f>
        <v>3208.79</v>
      </c>
      <c r="N1998" s="6">
        <f>IFERROR(INDEX('Hospitalisation Details'!$S:$S,MATCH($A1998,'Hospitalisation Details'!$A:$A,0)),"Not Found")</f>
        <v>35786</v>
      </c>
      <c r="O1998" s="6">
        <f>IFERROR(INDEX('Hospitalisation Details'!$T:$T,MATCH($A1998,'Hospitalisation Details'!$A:$A,0)),"Not Found")</f>
        <v>25</v>
      </c>
      <c r="P1998" s="6">
        <f>IFERROR(INDEX('Hospitalisation Details'!$U:$U,MATCH($A1998,'Hospitalisation Details'!$A:$A,0)),"Not Found")</f>
        <v>0</v>
      </c>
      <c r="Q1998" s="6">
        <f>IFERROR(INDEX('Hospitalisation Details'!$W:$W,MATCH($A1998,'Hospitalisation Details'!$A:$A,0)),"Not Found")</f>
        <v>0</v>
      </c>
    </row>
    <row r="1999" spans="1:17" ht="15" customHeight="1" x14ac:dyDescent="0.3">
      <c r="A1999" s="6" t="str">
        <f>'Customer Names'!A1999</f>
        <v>Id1998</v>
      </c>
      <c r="B1999" s="6" t="str">
        <f>IFERROR(INDEX('Customer Names'!$D:$D,MATCH($A1999,'Customer Names'!$A:$A,0)),"Not Found")</f>
        <v>Halle</v>
      </c>
      <c r="C1999" s="6">
        <f>IFERROR(INDEX('Medical Examinations'!$B:$B,MATCH($A1999,'Medical Examinations'!$A:$A,0)),"Not Found")</f>
        <v>23.465</v>
      </c>
      <c r="D1999" s="6">
        <f>IFERROR(INDEX('Medical Examinations'!$C:$C,MATCH($A1999,'Medical Examinations'!$A:$A,0)),"Not Found")</f>
        <v>6.26</v>
      </c>
      <c r="E1999" s="6" t="str">
        <f>IFERROR(INDEX('Medical Examinations'!$I:$I,MATCH($A1999,'Medical Examinations'!$A:$A,0)),"Not Found")</f>
        <v>Yes</v>
      </c>
      <c r="F1999" s="6" t="str">
        <f>IFERROR(INDEX('Medical Examinations'!$J:$J,MATCH($A1999,'Medical Examinations'!$A:$A,0)),"Not Found")</f>
        <v>No</v>
      </c>
      <c r="G1999" s="6" t="str">
        <f>IFERROR(INDEX('Medical Examinations'!$F:$F,MATCH($A1999,'Medical Examinations'!$A:$A,0)),"Not Found")</f>
        <v>Yes</v>
      </c>
      <c r="H1999" s="6">
        <f>IFERROR(INDEX('Medical Examinations'!$L:$L,MATCH($A1999,'Medical Examinations'!$A:$A,0)),"Not Found")</f>
        <v>1</v>
      </c>
      <c r="I1999" s="6" t="str">
        <f>IFERROR(INDEX('Medical Examinations'!$K:$K,MATCH($A1999,'Medical Examinations'!$A:$A,0)),"Not Found")</f>
        <v>No</v>
      </c>
      <c r="J1999" s="6" t="str">
        <f>IFERROR(INDEX('Medical Examinations'!$M:$M,MATCH($A1999,'Medical Examinations'!$A:$A,0)),"Not Found")</f>
        <v>Normal Weight</v>
      </c>
      <c r="K1999" s="6" t="str">
        <f>IFERROR(INDEX('Medical Examinations'!$N:$N,MATCH($A1999,'Medical Examinations'!$A:$A,0)),"Not Found")</f>
        <v>Prediabetic</v>
      </c>
      <c r="L1999" s="12">
        <f>IFERROR(INDEX('Hospitalisation Details'!$V:$V,MATCH($A1999,'Hospitalisation Details'!$A:$A,0)),"Not Found")</f>
        <v>0</v>
      </c>
      <c r="M1999" s="13">
        <f>IFERROR(INDEX('Hospitalisation Details'!$F:$F,MATCH($A1999,'Hospitalisation Details'!$A:$A,0)),"Not Found")</f>
        <v>3206.49</v>
      </c>
      <c r="N1999" s="6">
        <f>IFERROR(INDEX('Hospitalisation Details'!$S:$S,MATCH($A1999,'Hospitalisation Details'!$A:$A,0)),"Not Found")</f>
        <v>35616</v>
      </c>
      <c r="O1999" s="6">
        <f>IFERROR(INDEX('Hospitalisation Details'!$T:$T,MATCH($A1999,'Hospitalisation Details'!$A:$A,0)),"Not Found")</f>
        <v>25</v>
      </c>
      <c r="P1999" s="6">
        <f>IFERROR(INDEX('Hospitalisation Details'!$U:$U,MATCH($A1999,'Hospitalisation Details'!$A:$A,0)),"Not Found")</f>
        <v>0</v>
      </c>
      <c r="Q1999" s="6">
        <f>IFERROR(INDEX('Hospitalisation Details'!$W:$W,MATCH($A1999,'Hospitalisation Details'!$A:$A,0)),"Not Found")</f>
        <v>0</v>
      </c>
    </row>
    <row r="2000" spans="1:17" ht="15" customHeight="1" x14ac:dyDescent="0.3">
      <c r="A2000" s="6" t="str">
        <f>'Customer Names'!A2000</f>
        <v>Id1999</v>
      </c>
      <c r="B2000" s="6" t="str">
        <f>IFERROR(INDEX('Customer Names'!$D:$D,MATCH($A2000,'Customer Names'!$A:$A,0)),"Not Found")</f>
        <v>Carolyn</v>
      </c>
      <c r="C2000" s="6">
        <f>IFERROR(INDEX('Medical Examinations'!$B:$B,MATCH($A2000,'Medical Examinations'!$A:$A,0)),"Not Found")</f>
        <v>40.185000000000002</v>
      </c>
      <c r="D2000" s="6">
        <f>IFERROR(INDEX('Medical Examinations'!$C:$C,MATCH($A2000,'Medical Examinations'!$A:$A,0)),"Not Found")</f>
        <v>5.88</v>
      </c>
      <c r="E2000" s="6" t="str">
        <f>IFERROR(INDEX('Medical Examinations'!$I:$I,MATCH($A2000,'Medical Examinations'!$A:$A,0)),"Not Found")</f>
        <v>Yes</v>
      </c>
      <c r="F2000" s="6" t="str">
        <f>IFERROR(INDEX('Medical Examinations'!$J:$J,MATCH($A2000,'Medical Examinations'!$A:$A,0)),"Not Found")</f>
        <v>No</v>
      </c>
      <c r="G2000" s="6" t="str">
        <f>IFERROR(INDEX('Medical Examinations'!$F:$F,MATCH($A2000,'Medical Examinations'!$A:$A,0)),"Not Found")</f>
        <v>No</v>
      </c>
      <c r="H2000" s="6">
        <f>IFERROR(INDEX('Medical Examinations'!$L:$L,MATCH($A2000,'Medical Examinations'!$A:$A,0)),"Not Found")</f>
        <v>0</v>
      </c>
      <c r="I2000" s="6" t="str">
        <f>IFERROR(INDEX('Medical Examinations'!$K:$K,MATCH($A2000,'Medical Examinations'!$A:$A,0)),"Not Found")</f>
        <v>No</v>
      </c>
      <c r="J2000" s="6" t="str">
        <f>IFERROR(INDEX('Medical Examinations'!$M:$M,MATCH($A2000,'Medical Examinations'!$A:$A,0)),"Not Found")</f>
        <v>Obesity</v>
      </c>
      <c r="K2000" s="6" t="str">
        <f>IFERROR(INDEX('Medical Examinations'!$N:$N,MATCH($A2000,'Medical Examinations'!$A:$A,0)),"Not Found")</f>
        <v>Prediabetic</v>
      </c>
      <c r="L2000" s="12">
        <f>IFERROR(INDEX('Hospitalisation Details'!$V:$V,MATCH($A2000,'Hospitalisation Details'!$A:$A,0)),"Not Found")</f>
        <v>0</v>
      </c>
      <c r="M2000" s="13">
        <f>IFERROR(INDEX('Hospitalisation Details'!$F:$F,MATCH($A2000,'Hospitalisation Details'!$A:$A,0)),"Not Found")</f>
        <v>3201.25</v>
      </c>
      <c r="N2000" s="6">
        <f>IFERROR(INDEX('Hospitalisation Details'!$S:$S,MATCH($A2000,'Hospitalisation Details'!$A:$A,0)),"Not Found")</f>
        <v>35349</v>
      </c>
      <c r="O2000" s="6">
        <f>IFERROR(INDEX('Hospitalisation Details'!$T:$T,MATCH($A2000,'Hospitalisation Details'!$A:$A,0)),"Not Found")</f>
        <v>26</v>
      </c>
      <c r="P2000" s="6">
        <f>IFERROR(INDEX('Hospitalisation Details'!$U:$U,MATCH($A2000,'Hospitalisation Details'!$A:$A,0)),"Not Found")</f>
        <v>0</v>
      </c>
      <c r="Q2000" s="6">
        <f>IFERROR(INDEX('Hospitalisation Details'!$W:$W,MATCH($A2000,'Hospitalisation Details'!$A:$A,0)),"Not Found")</f>
        <v>0</v>
      </c>
    </row>
    <row r="2001" spans="1:17" ht="15" customHeight="1" x14ac:dyDescent="0.3">
      <c r="A2001" s="6" t="str">
        <f>'Customer Names'!A2001</f>
        <v>Id2000</v>
      </c>
      <c r="B2001" s="6" t="str">
        <f>IFERROR(INDEX('Customer Names'!$D:$D,MATCH($A2001,'Customer Names'!$A:$A,0)),"Not Found")</f>
        <v>Tara D.</v>
      </c>
      <c r="C2001" s="6">
        <f>IFERROR(INDEX('Medical Examinations'!$B:$B,MATCH($A2001,'Medical Examinations'!$A:$A,0)),"Not Found")</f>
        <v>21.89</v>
      </c>
      <c r="D2001" s="6">
        <f>IFERROR(INDEX('Medical Examinations'!$C:$C,MATCH($A2001,'Medical Examinations'!$A:$A,0)),"Not Found")</f>
        <v>5.72</v>
      </c>
      <c r="E2001" s="6" t="str">
        <f>IFERROR(INDEX('Medical Examinations'!$I:$I,MATCH($A2001,'Medical Examinations'!$A:$A,0)),"Not Found")</f>
        <v>Yes</v>
      </c>
      <c r="F2001" s="6" t="str">
        <f>IFERROR(INDEX('Medical Examinations'!$J:$J,MATCH($A2001,'Medical Examinations'!$A:$A,0)),"Not Found")</f>
        <v>No</v>
      </c>
      <c r="G2001" s="6" t="str">
        <f>IFERROR(INDEX('Medical Examinations'!$F:$F,MATCH($A2001,'Medical Examinations'!$A:$A,0)),"Not Found")</f>
        <v>No</v>
      </c>
      <c r="H2001" s="6">
        <f>IFERROR(INDEX('Medical Examinations'!$L:$L,MATCH($A2001,'Medical Examinations'!$A:$A,0)),"Not Found")</f>
        <v>0</v>
      </c>
      <c r="I2001" s="6" t="str">
        <f>IFERROR(INDEX('Medical Examinations'!$K:$K,MATCH($A2001,'Medical Examinations'!$A:$A,0)),"Not Found")</f>
        <v>No</v>
      </c>
      <c r="J2001" s="6" t="str">
        <f>IFERROR(INDEX('Medical Examinations'!$M:$M,MATCH($A2001,'Medical Examinations'!$A:$A,0)),"Not Found")</f>
        <v>Normal Weight</v>
      </c>
      <c r="K2001" s="6" t="str">
        <f>IFERROR(INDEX('Medical Examinations'!$N:$N,MATCH($A2001,'Medical Examinations'!$A:$A,0)),"Not Found")</f>
        <v>Prediabetic</v>
      </c>
      <c r="L2001" s="12">
        <f>IFERROR(INDEX('Hospitalisation Details'!$V:$V,MATCH($A2001,'Hospitalisation Details'!$A:$A,0)),"Not Found")</f>
        <v>0</v>
      </c>
      <c r="M2001" s="13">
        <f>IFERROR(INDEX('Hospitalisation Details'!$F:$F,MATCH($A2001,'Hospitalisation Details'!$A:$A,0)),"Not Found")</f>
        <v>3180.51</v>
      </c>
      <c r="N2001" s="6">
        <f>IFERROR(INDEX('Hospitalisation Details'!$S:$S,MATCH($A2001,'Hospitalisation Details'!$A:$A,0)),"Not Found")</f>
        <v>37136</v>
      </c>
      <c r="O2001" s="6">
        <f>IFERROR(INDEX('Hospitalisation Details'!$T:$T,MATCH($A2001,'Hospitalisation Details'!$A:$A,0)),"Not Found")</f>
        <v>21</v>
      </c>
      <c r="P2001" s="6">
        <f>IFERROR(INDEX('Hospitalisation Details'!$U:$U,MATCH($A2001,'Hospitalisation Details'!$A:$A,0)),"Not Found")</f>
        <v>0</v>
      </c>
      <c r="Q2001" s="6">
        <f>IFERROR(INDEX('Hospitalisation Details'!$W:$W,MATCH($A2001,'Hospitalisation Details'!$A:$A,0)),"Not Found")</f>
        <v>0</v>
      </c>
    </row>
    <row r="2002" spans="1:17" ht="15" customHeight="1" x14ac:dyDescent="0.3">
      <c r="A2002" s="6" t="str">
        <f>'Customer Names'!A2002</f>
        <v>Id2001</v>
      </c>
      <c r="B2002" s="6" t="str">
        <f>IFERROR(INDEX('Customer Names'!$D:$D,MATCH($A2002,'Customer Names'!$A:$A,0)),"Not Found")</f>
        <v>Rasim M</v>
      </c>
      <c r="C2002" s="6">
        <f>IFERROR(INDEX('Medical Examinations'!$B:$B,MATCH($A2002,'Medical Examinations'!$A:$A,0)),"Not Found")</f>
        <v>29.34</v>
      </c>
      <c r="D2002" s="6">
        <f>IFERROR(INDEX('Medical Examinations'!$C:$C,MATCH($A2002,'Medical Examinations'!$A:$A,0)),"Not Found")</f>
        <v>6.09</v>
      </c>
      <c r="E2002" s="6" t="str">
        <f>IFERROR(INDEX('Medical Examinations'!$I:$I,MATCH($A2002,'Medical Examinations'!$A:$A,0)),"Not Found")</f>
        <v>Yes</v>
      </c>
      <c r="F2002" s="6" t="str">
        <f>IFERROR(INDEX('Medical Examinations'!$J:$J,MATCH($A2002,'Medical Examinations'!$A:$A,0)),"Not Found")</f>
        <v>Yes</v>
      </c>
      <c r="G2002" s="6" t="str">
        <f>IFERROR(INDEX('Medical Examinations'!$F:$F,MATCH($A2002,'Medical Examinations'!$A:$A,0)),"Not Found")</f>
        <v>No</v>
      </c>
      <c r="H2002" s="6">
        <f>IFERROR(INDEX('Medical Examinations'!$L:$L,MATCH($A2002,'Medical Examinations'!$A:$A,0)),"Not Found")</f>
        <v>2</v>
      </c>
      <c r="I2002" s="6" t="str">
        <f>IFERROR(INDEX('Medical Examinations'!$K:$K,MATCH($A2002,'Medical Examinations'!$A:$A,0)),"Not Found")</f>
        <v>No</v>
      </c>
      <c r="J2002" s="6" t="str">
        <f>IFERROR(INDEX('Medical Examinations'!$M:$M,MATCH($A2002,'Medical Examinations'!$A:$A,0)),"Not Found")</f>
        <v>Overweight</v>
      </c>
      <c r="K2002" s="6" t="str">
        <f>IFERROR(INDEX('Medical Examinations'!$N:$N,MATCH($A2002,'Medical Examinations'!$A:$A,0)),"Not Found")</f>
        <v>Prediabetic</v>
      </c>
      <c r="L2002" s="12">
        <f>IFERROR(INDEX('Hospitalisation Details'!$V:$V,MATCH($A2002,'Hospitalisation Details'!$A:$A,0)),"Not Found")</f>
        <v>0</v>
      </c>
      <c r="M2002" s="13">
        <f>IFERROR(INDEX('Hospitalisation Details'!$F:$F,MATCH($A2002,'Hospitalisation Details'!$A:$A,0)),"Not Found")</f>
        <v>3179.96</v>
      </c>
      <c r="N2002" s="6">
        <f>IFERROR(INDEX('Hospitalisation Details'!$S:$S,MATCH($A2002,'Hospitalisation Details'!$A:$A,0)),"Not Found")</f>
        <v>36792</v>
      </c>
      <c r="O2002" s="6">
        <f>IFERROR(INDEX('Hospitalisation Details'!$T:$T,MATCH($A2002,'Hospitalisation Details'!$A:$A,0)),"Not Found")</f>
        <v>22</v>
      </c>
      <c r="P2002" s="6">
        <f>IFERROR(INDEX('Hospitalisation Details'!$U:$U,MATCH($A2002,'Hospitalisation Details'!$A:$A,0)),"Not Found")</f>
        <v>0</v>
      </c>
      <c r="Q2002" s="6">
        <f>IFERROR(INDEX('Hospitalisation Details'!$W:$W,MATCH($A2002,'Hospitalisation Details'!$A:$A,0)),"Not Found")</f>
        <v>0</v>
      </c>
    </row>
    <row r="2003" spans="1:17" ht="15" customHeight="1" x14ac:dyDescent="0.3">
      <c r="A2003" s="6" t="str">
        <f>'Customer Names'!A2003</f>
        <v>Id2002</v>
      </c>
      <c r="B2003" s="6" t="str">
        <f>IFERROR(INDEX('Customer Names'!$D:$D,MATCH($A2003,'Customer Names'!$A:$A,0)),"Not Found")</f>
        <v>Dina</v>
      </c>
      <c r="C2003" s="6">
        <f>IFERROR(INDEX('Medical Examinations'!$B:$B,MATCH($A2003,'Medical Examinations'!$A:$A,0)),"Not Found")</f>
        <v>22.61</v>
      </c>
      <c r="D2003" s="6">
        <f>IFERROR(INDEX('Medical Examinations'!$C:$C,MATCH($A2003,'Medical Examinations'!$A:$A,0)),"Not Found")</f>
        <v>4.25</v>
      </c>
      <c r="E2003" s="6" t="str">
        <f>IFERROR(INDEX('Medical Examinations'!$I:$I,MATCH($A2003,'Medical Examinations'!$A:$A,0)),"Not Found")</f>
        <v>Yes</v>
      </c>
      <c r="F2003" s="6" t="str">
        <f>IFERROR(INDEX('Medical Examinations'!$J:$J,MATCH($A2003,'Medical Examinations'!$A:$A,0)),"Not Found")</f>
        <v>No</v>
      </c>
      <c r="G2003" s="6" t="str">
        <f>IFERROR(INDEX('Medical Examinations'!$F:$F,MATCH($A2003,'Medical Examinations'!$A:$A,0)),"Not Found")</f>
        <v>No</v>
      </c>
      <c r="H2003" s="6">
        <f>IFERROR(INDEX('Medical Examinations'!$L:$L,MATCH($A2003,'Medical Examinations'!$A:$A,0)),"Not Found")</f>
        <v>0</v>
      </c>
      <c r="I2003" s="6" t="str">
        <f>IFERROR(INDEX('Medical Examinations'!$K:$K,MATCH($A2003,'Medical Examinations'!$A:$A,0)),"Not Found")</f>
        <v>No</v>
      </c>
      <c r="J2003" s="6" t="str">
        <f>IFERROR(INDEX('Medical Examinations'!$M:$M,MATCH($A2003,'Medical Examinations'!$A:$A,0)),"Not Found")</f>
        <v>Normal Weight</v>
      </c>
      <c r="K2003" s="6" t="str">
        <f>IFERROR(INDEX('Medical Examinations'!$N:$N,MATCH($A2003,'Medical Examinations'!$A:$A,0)),"Not Found")</f>
        <v>Normal</v>
      </c>
      <c r="L2003" s="12">
        <f>IFERROR(INDEX('Hospitalisation Details'!$V:$V,MATCH($A2003,'Hospitalisation Details'!$A:$A,0)),"Not Found")</f>
        <v>0</v>
      </c>
      <c r="M2003" s="13">
        <f>IFERROR(INDEX('Hospitalisation Details'!$F:$F,MATCH($A2003,'Hospitalisation Details'!$A:$A,0)),"Not Found")</f>
        <v>3176.82</v>
      </c>
      <c r="N2003" s="6">
        <f>IFERROR(INDEX('Hospitalisation Details'!$S:$S,MATCH($A2003,'Hospitalisation Details'!$A:$A,0)),"Not Found")</f>
        <v>35249</v>
      </c>
      <c r="O2003" s="6">
        <f>IFERROR(INDEX('Hospitalisation Details'!$T:$T,MATCH($A2003,'Hospitalisation Details'!$A:$A,0)),"Not Found")</f>
        <v>26</v>
      </c>
      <c r="P2003" s="6">
        <f>IFERROR(INDEX('Hospitalisation Details'!$U:$U,MATCH($A2003,'Hospitalisation Details'!$A:$A,0)),"Not Found")</f>
        <v>0</v>
      </c>
      <c r="Q2003" s="6">
        <f>IFERROR(INDEX('Hospitalisation Details'!$W:$W,MATCH($A2003,'Hospitalisation Details'!$A:$A,0)),"Not Found")</f>
        <v>0</v>
      </c>
    </row>
    <row r="2004" spans="1:17" ht="15" customHeight="1" x14ac:dyDescent="0.3">
      <c r="A2004" s="6" t="str">
        <f>'Customer Names'!A2004</f>
        <v>Id2003</v>
      </c>
      <c r="B2004" s="6" t="str">
        <f>IFERROR(INDEX('Customer Names'!$D:$D,MATCH($A2004,'Customer Names'!$A:$A,0)),"Not Found")</f>
        <v>Lisa</v>
      </c>
      <c r="C2004" s="6">
        <f>IFERROR(INDEX('Medical Examinations'!$B:$B,MATCH($A2004,'Medical Examinations'!$A:$A,0)),"Not Found")</f>
        <v>22.23</v>
      </c>
      <c r="D2004" s="6">
        <f>IFERROR(INDEX('Medical Examinations'!$C:$C,MATCH($A2004,'Medical Examinations'!$A:$A,0)),"Not Found")</f>
        <v>6.09</v>
      </c>
      <c r="E2004" s="6" t="str">
        <f>IFERROR(INDEX('Medical Examinations'!$I:$I,MATCH($A2004,'Medical Examinations'!$A:$A,0)),"Not Found")</f>
        <v>Yes</v>
      </c>
      <c r="F2004" s="6" t="str">
        <f>IFERROR(INDEX('Medical Examinations'!$J:$J,MATCH($A2004,'Medical Examinations'!$A:$A,0)),"Not Found")</f>
        <v>No</v>
      </c>
      <c r="G2004" s="6" t="str">
        <f>IFERROR(INDEX('Medical Examinations'!$F:$F,MATCH($A2004,'Medical Examinations'!$A:$A,0)),"Not Found")</f>
        <v>No</v>
      </c>
      <c r="H2004" s="6">
        <f>IFERROR(INDEX('Medical Examinations'!$L:$L,MATCH($A2004,'Medical Examinations'!$A:$A,0)),"Not Found")</f>
        <v>0</v>
      </c>
      <c r="I2004" s="6" t="str">
        <f>IFERROR(INDEX('Medical Examinations'!$K:$K,MATCH($A2004,'Medical Examinations'!$A:$A,0)),"Not Found")</f>
        <v>No</v>
      </c>
      <c r="J2004" s="6" t="str">
        <f>IFERROR(INDEX('Medical Examinations'!$M:$M,MATCH($A2004,'Medical Examinations'!$A:$A,0)),"Not Found")</f>
        <v>Normal Weight</v>
      </c>
      <c r="K2004" s="6" t="str">
        <f>IFERROR(INDEX('Medical Examinations'!$N:$N,MATCH($A2004,'Medical Examinations'!$A:$A,0)),"Not Found")</f>
        <v>Prediabetic</v>
      </c>
      <c r="L2004" s="12">
        <f>IFERROR(INDEX('Hospitalisation Details'!$V:$V,MATCH($A2004,'Hospitalisation Details'!$A:$A,0)),"Not Found")</f>
        <v>0</v>
      </c>
      <c r="M2004" s="13">
        <f>IFERROR(INDEX('Hospitalisation Details'!$F:$F,MATCH($A2004,'Hospitalisation Details'!$A:$A,0)),"Not Found")</f>
        <v>3176.29</v>
      </c>
      <c r="N2004" s="6">
        <f>IFERROR(INDEX('Hospitalisation Details'!$S:$S,MATCH($A2004,'Hospitalisation Details'!$A:$A,0)),"Not Found")</f>
        <v>35291</v>
      </c>
      <c r="O2004" s="6">
        <f>IFERROR(INDEX('Hospitalisation Details'!$T:$T,MATCH($A2004,'Hospitalisation Details'!$A:$A,0)),"Not Found")</f>
        <v>26</v>
      </c>
      <c r="P2004" s="6">
        <f>IFERROR(INDEX('Hospitalisation Details'!$U:$U,MATCH($A2004,'Hospitalisation Details'!$A:$A,0)),"Not Found")</f>
        <v>0</v>
      </c>
      <c r="Q2004" s="6">
        <f>IFERROR(INDEX('Hospitalisation Details'!$W:$W,MATCH($A2004,'Hospitalisation Details'!$A:$A,0)),"Not Found")</f>
        <v>0</v>
      </c>
    </row>
    <row r="2005" spans="1:17" ht="15" customHeight="1" x14ac:dyDescent="0.3">
      <c r="A2005" s="6" t="str">
        <f>'Customer Names'!A2005</f>
        <v>Id2004</v>
      </c>
      <c r="B2005" s="6" t="str">
        <f>IFERROR(INDEX('Customer Names'!$D:$D,MATCH($A2005,'Customer Names'!$A:$A,0)),"Not Found")</f>
        <v>Caitrin</v>
      </c>
      <c r="C2005" s="6">
        <f>IFERROR(INDEX('Medical Examinations'!$B:$B,MATCH($A2005,'Medical Examinations'!$A:$A,0)),"Not Found")</f>
        <v>33.4</v>
      </c>
      <c r="D2005" s="6">
        <f>IFERROR(INDEX('Medical Examinations'!$C:$C,MATCH($A2005,'Medical Examinations'!$A:$A,0)),"Not Found")</f>
        <v>5.51</v>
      </c>
      <c r="E2005" s="6" t="str">
        <f>IFERROR(INDEX('Medical Examinations'!$I:$I,MATCH($A2005,'Medical Examinations'!$A:$A,0)),"Not Found")</f>
        <v>No</v>
      </c>
      <c r="F2005" s="6" t="str">
        <f>IFERROR(INDEX('Medical Examinations'!$J:$J,MATCH($A2005,'Medical Examinations'!$A:$A,0)),"Not Found")</f>
        <v>No</v>
      </c>
      <c r="G2005" s="6" t="str">
        <f>IFERROR(INDEX('Medical Examinations'!$F:$F,MATCH($A2005,'Medical Examinations'!$A:$A,0)),"Not Found")</f>
        <v>No</v>
      </c>
      <c r="H2005" s="6">
        <f>IFERROR(INDEX('Medical Examinations'!$L:$L,MATCH($A2005,'Medical Examinations'!$A:$A,0)),"Not Found")</f>
        <v>0</v>
      </c>
      <c r="I2005" s="6" t="str">
        <f>IFERROR(INDEX('Medical Examinations'!$K:$K,MATCH($A2005,'Medical Examinations'!$A:$A,0)),"Not Found")</f>
        <v>No</v>
      </c>
      <c r="J2005" s="6" t="str">
        <f>IFERROR(INDEX('Medical Examinations'!$M:$M,MATCH($A2005,'Medical Examinations'!$A:$A,0)),"Not Found")</f>
        <v>Obesity</v>
      </c>
      <c r="K2005" s="6" t="str">
        <f>IFERROR(INDEX('Medical Examinations'!$N:$N,MATCH($A2005,'Medical Examinations'!$A:$A,0)),"Not Found")</f>
        <v>Normal</v>
      </c>
      <c r="L2005" s="12">
        <f>IFERROR(INDEX('Hospitalisation Details'!$V:$V,MATCH($A2005,'Hospitalisation Details'!$A:$A,0)),"Not Found")</f>
        <v>0</v>
      </c>
      <c r="M2005" s="13">
        <f>IFERROR(INDEX('Hospitalisation Details'!$F:$F,MATCH($A2005,'Hospitalisation Details'!$A:$A,0)),"Not Found")</f>
        <v>3172.02</v>
      </c>
      <c r="N2005" s="6">
        <f>IFERROR(INDEX('Hospitalisation Details'!$S:$S,MATCH($A2005,'Hospitalisation Details'!$A:$A,0)),"Not Found")</f>
        <v>34521</v>
      </c>
      <c r="O2005" s="6">
        <f>IFERROR(INDEX('Hospitalisation Details'!$T:$T,MATCH($A2005,'Hospitalisation Details'!$A:$A,0)),"Not Found")</f>
        <v>28</v>
      </c>
      <c r="P2005" s="6">
        <f>IFERROR(INDEX('Hospitalisation Details'!$U:$U,MATCH($A2005,'Hospitalisation Details'!$A:$A,0)),"Not Found")</f>
        <v>0</v>
      </c>
      <c r="Q2005" s="6">
        <f>IFERROR(INDEX('Hospitalisation Details'!$W:$W,MATCH($A2005,'Hospitalisation Details'!$A:$A,0)),"Not Found")</f>
        <v>0</v>
      </c>
    </row>
    <row r="2006" spans="1:17" ht="15" customHeight="1" x14ac:dyDescent="0.3">
      <c r="A2006" s="6" t="str">
        <f>'Customer Names'!A2006</f>
        <v>Id2005</v>
      </c>
      <c r="B2006" s="6" t="str">
        <f>IFERROR(INDEX('Customer Names'!$D:$D,MATCH($A2006,'Customer Names'!$A:$A,0)),"Not Found")</f>
        <v>Adriana S</v>
      </c>
      <c r="C2006" s="6">
        <f>IFERROR(INDEX('Medical Examinations'!$B:$B,MATCH($A2006,'Medical Examinations'!$A:$A,0)),"Not Found")</f>
        <v>33.11</v>
      </c>
      <c r="D2006" s="6">
        <f>IFERROR(INDEX('Medical Examinations'!$C:$C,MATCH($A2006,'Medical Examinations'!$A:$A,0)),"Not Found")</f>
        <v>5.63</v>
      </c>
      <c r="E2006" s="6" t="str">
        <f>IFERROR(INDEX('Medical Examinations'!$I:$I,MATCH($A2006,'Medical Examinations'!$A:$A,0)),"Not Found")</f>
        <v>No</v>
      </c>
      <c r="F2006" s="6" t="str">
        <f>IFERROR(INDEX('Medical Examinations'!$J:$J,MATCH($A2006,'Medical Examinations'!$A:$A,0)),"Not Found")</f>
        <v>No</v>
      </c>
      <c r="G2006" s="6" t="str">
        <f>IFERROR(INDEX('Medical Examinations'!$F:$F,MATCH($A2006,'Medical Examinations'!$A:$A,0)),"Not Found")</f>
        <v>No</v>
      </c>
      <c r="H2006" s="6">
        <f>IFERROR(INDEX('Medical Examinations'!$L:$L,MATCH($A2006,'Medical Examinations'!$A:$A,0)),"Not Found")</f>
        <v>0</v>
      </c>
      <c r="I2006" s="6" t="str">
        <f>IFERROR(INDEX('Medical Examinations'!$K:$K,MATCH($A2006,'Medical Examinations'!$A:$A,0)),"Not Found")</f>
        <v>No</v>
      </c>
      <c r="J2006" s="6" t="str">
        <f>IFERROR(INDEX('Medical Examinations'!$M:$M,MATCH($A2006,'Medical Examinations'!$A:$A,0)),"Not Found")</f>
        <v>Obesity</v>
      </c>
      <c r="K2006" s="6" t="str">
        <f>IFERROR(INDEX('Medical Examinations'!$N:$N,MATCH($A2006,'Medical Examinations'!$A:$A,0)),"Not Found")</f>
        <v>Normal</v>
      </c>
      <c r="L2006" s="12">
        <f>IFERROR(INDEX('Hospitalisation Details'!$V:$V,MATCH($A2006,'Hospitalisation Details'!$A:$A,0)),"Not Found")</f>
        <v>0</v>
      </c>
      <c r="M2006" s="13">
        <f>IFERROR(INDEX('Hospitalisation Details'!$F:$F,MATCH($A2006,'Hospitalisation Details'!$A:$A,0)),"Not Found")</f>
        <v>3171.61</v>
      </c>
      <c r="N2006" s="6">
        <f>IFERROR(INDEX('Hospitalisation Details'!$S:$S,MATCH($A2006,'Hospitalisation Details'!$A:$A,0)),"Not Found")</f>
        <v>34632</v>
      </c>
      <c r="O2006" s="6">
        <f>IFERROR(INDEX('Hospitalisation Details'!$T:$T,MATCH($A2006,'Hospitalisation Details'!$A:$A,0)),"Not Found")</f>
        <v>28</v>
      </c>
      <c r="P2006" s="6">
        <f>IFERROR(INDEX('Hospitalisation Details'!$U:$U,MATCH($A2006,'Hospitalisation Details'!$A:$A,0)),"Not Found")</f>
        <v>0</v>
      </c>
      <c r="Q2006" s="6">
        <f>IFERROR(INDEX('Hospitalisation Details'!$W:$W,MATCH($A2006,'Hospitalisation Details'!$A:$A,0)),"Not Found")</f>
        <v>0</v>
      </c>
    </row>
    <row r="2007" spans="1:17" ht="15" customHeight="1" x14ac:dyDescent="0.3">
      <c r="A2007" s="6" t="str">
        <f>'Customer Names'!A2007</f>
        <v>Id2006</v>
      </c>
      <c r="B2007" s="6" t="str">
        <f>IFERROR(INDEX('Customer Names'!$D:$D,MATCH($A2007,'Customer Names'!$A:$A,0)),"Not Found")</f>
        <v>Megan</v>
      </c>
      <c r="C2007" s="6">
        <f>IFERROR(INDEX('Medical Examinations'!$B:$B,MATCH($A2007,'Medical Examinations'!$A:$A,0)),"Not Found")</f>
        <v>16.815000000000001</v>
      </c>
      <c r="D2007" s="6">
        <f>IFERROR(INDEX('Medical Examinations'!$C:$C,MATCH($A2007,'Medical Examinations'!$A:$A,0)),"Not Found")</f>
        <v>5.29</v>
      </c>
      <c r="E2007" s="6" t="str">
        <f>IFERROR(INDEX('Medical Examinations'!$I:$I,MATCH($A2007,'Medical Examinations'!$A:$A,0)),"Not Found")</f>
        <v>Yes</v>
      </c>
      <c r="F2007" s="6" t="str">
        <f>IFERROR(INDEX('Medical Examinations'!$J:$J,MATCH($A2007,'Medical Examinations'!$A:$A,0)),"Not Found")</f>
        <v>No</v>
      </c>
      <c r="G2007" s="6" t="str">
        <f>IFERROR(INDEX('Medical Examinations'!$F:$F,MATCH($A2007,'Medical Examinations'!$A:$A,0)),"Not Found")</f>
        <v>No</v>
      </c>
      <c r="H2007" s="6">
        <f>IFERROR(INDEX('Medical Examinations'!$L:$L,MATCH($A2007,'Medical Examinations'!$A:$A,0)),"Not Found")</f>
        <v>0</v>
      </c>
      <c r="I2007" s="6" t="str">
        <f>IFERROR(INDEX('Medical Examinations'!$K:$K,MATCH($A2007,'Medical Examinations'!$A:$A,0)),"Not Found")</f>
        <v>No</v>
      </c>
      <c r="J2007" s="6" t="str">
        <f>IFERROR(INDEX('Medical Examinations'!$M:$M,MATCH($A2007,'Medical Examinations'!$A:$A,0)),"Not Found")</f>
        <v>Underweight</v>
      </c>
      <c r="K2007" s="6" t="str">
        <f>IFERROR(INDEX('Medical Examinations'!$N:$N,MATCH($A2007,'Medical Examinations'!$A:$A,0)),"Not Found")</f>
        <v>Normal</v>
      </c>
      <c r="L2007" s="12">
        <f>IFERROR(INDEX('Hospitalisation Details'!$V:$V,MATCH($A2007,'Hospitalisation Details'!$A:$A,0)),"Not Found")</f>
        <v>0</v>
      </c>
      <c r="M2007" s="13">
        <f>IFERROR(INDEX('Hospitalisation Details'!$F:$F,MATCH($A2007,'Hospitalisation Details'!$A:$A,0)),"Not Found")</f>
        <v>3167.46</v>
      </c>
      <c r="N2007" s="6">
        <f>IFERROR(INDEX('Hospitalisation Details'!$S:$S,MATCH($A2007,'Hospitalisation Details'!$A:$A,0)),"Not Found")</f>
        <v>37132</v>
      </c>
      <c r="O2007" s="6">
        <f>IFERROR(INDEX('Hospitalisation Details'!$T:$T,MATCH($A2007,'Hospitalisation Details'!$A:$A,0)),"Not Found")</f>
        <v>21</v>
      </c>
      <c r="P2007" s="6">
        <f>IFERROR(INDEX('Hospitalisation Details'!$U:$U,MATCH($A2007,'Hospitalisation Details'!$A:$A,0)),"Not Found")</f>
        <v>0</v>
      </c>
      <c r="Q2007" s="6">
        <f>IFERROR(INDEX('Hospitalisation Details'!$W:$W,MATCH($A2007,'Hospitalisation Details'!$A:$A,0)),"Not Found")</f>
        <v>0</v>
      </c>
    </row>
    <row r="2008" spans="1:17" ht="15" customHeight="1" x14ac:dyDescent="0.3">
      <c r="A2008" s="6" t="str">
        <f>'Customer Names'!A2008</f>
        <v>Id2007</v>
      </c>
      <c r="B2008" s="6" t="str">
        <f>IFERROR(INDEX('Customer Names'!$D:$D,MATCH($A2008,'Customer Names'!$A:$A,0)),"Not Found")</f>
        <v>Kristen M</v>
      </c>
      <c r="C2008" s="6">
        <f>IFERROR(INDEX('Medical Examinations'!$B:$B,MATCH($A2008,'Medical Examinations'!$A:$A,0)),"Not Found")</f>
        <v>25.61</v>
      </c>
      <c r="D2008" s="6">
        <f>IFERROR(INDEX('Medical Examinations'!$C:$C,MATCH($A2008,'Medical Examinations'!$A:$A,0)),"Not Found")</f>
        <v>4</v>
      </c>
      <c r="E2008" s="6" t="str">
        <f>IFERROR(INDEX('Medical Examinations'!$I:$I,MATCH($A2008,'Medical Examinations'!$A:$A,0)),"Not Found")</f>
        <v>No</v>
      </c>
      <c r="F2008" s="6" t="str">
        <f>IFERROR(INDEX('Medical Examinations'!$J:$J,MATCH($A2008,'Medical Examinations'!$A:$A,0)),"Not Found")</f>
        <v>No</v>
      </c>
      <c r="G2008" s="6" t="str">
        <f>IFERROR(INDEX('Medical Examinations'!$F:$F,MATCH($A2008,'Medical Examinations'!$A:$A,0)),"Not Found")</f>
        <v>Yes</v>
      </c>
      <c r="H2008" s="6">
        <f>IFERROR(INDEX('Medical Examinations'!$L:$L,MATCH($A2008,'Medical Examinations'!$A:$A,0)),"Not Found")</f>
        <v>1</v>
      </c>
      <c r="I2008" s="6" t="str">
        <f>IFERROR(INDEX('Medical Examinations'!$K:$K,MATCH($A2008,'Medical Examinations'!$A:$A,0)),"Not Found")</f>
        <v>No</v>
      </c>
      <c r="J2008" s="6" t="str">
        <f>IFERROR(INDEX('Medical Examinations'!$M:$M,MATCH($A2008,'Medical Examinations'!$A:$A,0)),"Not Found")</f>
        <v>Overweight</v>
      </c>
      <c r="K2008" s="6" t="str">
        <f>IFERROR(INDEX('Medical Examinations'!$N:$N,MATCH($A2008,'Medical Examinations'!$A:$A,0)),"Not Found")</f>
        <v>Normal</v>
      </c>
      <c r="L2008" s="12">
        <f>IFERROR(INDEX('Hospitalisation Details'!$V:$V,MATCH($A2008,'Hospitalisation Details'!$A:$A,0)),"Not Found")</f>
        <v>0</v>
      </c>
      <c r="M2008" s="13">
        <f>IFERROR(INDEX('Hospitalisation Details'!$F:$F,MATCH($A2008,'Hospitalisation Details'!$A:$A,0)),"Not Found")</f>
        <v>3162.02</v>
      </c>
      <c r="N2008" s="6">
        <f>IFERROR(INDEX('Hospitalisation Details'!$S:$S,MATCH($A2008,'Hospitalisation Details'!$A:$A,0)),"Not Found")</f>
        <v>34237</v>
      </c>
      <c r="O2008" s="6">
        <f>IFERROR(INDEX('Hospitalisation Details'!$T:$T,MATCH($A2008,'Hospitalisation Details'!$A:$A,0)),"Not Found")</f>
        <v>29</v>
      </c>
      <c r="P2008" s="6">
        <f>IFERROR(INDEX('Hospitalisation Details'!$U:$U,MATCH($A2008,'Hospitalisation Details'!$A:$A,0)),"Not Found")</f>
        <v>0</v>
      </c>
      <c r="Q2008" s="6">
        <f>IFERROR(INDEX('Hospitalisation Details'!$W:$W,MATCH($A2008,'Hospitalisation Details'!$A:$A,0)),"Not Found")</f>
        <v>0</v>
      </c>
    </row>
    <row r="2009" spans="1:17" ht="15" customHeight="1" x14ac:dyDescent="0.3">
      <c r="A2009" s="6" t="str">
        <f>'Customer Names'!A2009</f>
        <v>Id2008</v>
      </c>
      <c r="B2009" s="6" t="str">
        <f>IFERROR(INDEX('Customer Names'!$D:$D,MATCH($A2009,'Customer Names'!$A:$A,0)),"Not Found")</f>
        <v>Alix</v>
      </c>
      <c r="C2009" s="6">
        <f>IFERROR(INDEX('Medical Examinations'!$B:$B,MATCH($A2009,'Medical Examinations'!$A:$A,0)),"Not Found")</f>
        <v>25.8</v>
      </c>
      <c r="D2009" s="6">
        <f>IFERROR(INDEX('Medical Examinations'!$C:$C,MATCH($A2009,'Medical Examinations'!$A:$A,0)),"Not Found")</f>
        <v>5.49</v>
      </c>
      <c r="E2009" s="6" t="str">
        <f>IFERROR(INDEX('Medical Examinations'!$I:$I,MATCH($A2009,'Medical Examinations'!$A:$A,0)),"Not Found")</f>
        <v>No</v>
      </c>
      <c r="F2009" s="6" t="str">
        <f>IFERROR(INDEX('Medical Examinations'!$J:$J,MATCH($A2009,'Medical Examinations'!$A:$A,0)),"Not Found")</f>
        <v>No</v>
      </c>
      <c r="G2009" s="6" t="str">
        <f>IFERROR(INDEX('Medical Examinations'!$F:$F,MATCH($A2009,'Medical Examinations'!$A:$A,0)),"Not Found")</f>
        <v>No</v>
      </c>
      <c r="H2009" s="6">
        <f>IFERROR(INDEX('Medical Examinations'!$L:$L,MATCH($A2009,'Medical Examinations'!$A:$A,0)),"Not Found")</f>
        <v>0</v>
      </c>
      <c r="I2009" s="6" t="str">
        <f>IFERROR(INDEX('Medical Examinations'!$K:$K,MATCH($A2009,'Medical Examinations'!$A:$A,0)),"Not Found")</f>
        <v>No</v>
      </c>
      <c r="J2009" s="6" t="str">
        <f>IFERROR(INDEX('Medical Examinations'!$M:$M,MATCH($A2009,'Medical Examinations'!$A:$A,0)),"Not Found")</f>
        <v>Overweight</v>
      </c>
      <c r="K2009" s="6" t="str">
        <f>IFERROR(INDEX('Medical Examinations'!$N:$N,MATCH($A2009,'Medical Examinations'!$A:$A,0)),"Not Found")</f>
        <v>Normal</v>
      </c>
      <c r="L2009" s="12">
        <f>IFERROR(INDEX('Hospitalisation Details'!$V:$V,MATCH($A2009,'Hospitalisation Details'!$A:$A,0)),"Not Found")</f>
        <v>0</v>
      </c>
      <c r="M2009" s="13">
        <f>IFERROR(INDEX('Hospitalisation Details'!$F:$F,MATCH($A2009,'Hospitalisation Details'!$A:$A,0)),"Not Found")</f>
        <v>3161.45</v>
      </c>
      <c r="N2009" s="6">
        <f>IFERROR(INDEX('Hospitalisation Details'!$S:$S,MATCH($A2009,'Hospitalisation Details'!$A:$A,0)),"Not Found")</f>
        <v>34525</v>
      </c>
      <c r="O2009" s="6">
        <f>IFERROR(INDEX('Hospitalisation Details'!$T:$T,MATCH($A2009,'Hospitalisation Details'!$A:$A,0)),"Not Found")</f>
        <v>28</v>
      </c>
      <c r="P2009" s="6">
        <f>IFERROR(INDEX('Hospitalisation Details'!$U:$U,MATCH($A2009,'Hospitalisation Details'!$A:$A,0)),"Not Found")</f>
        <v>0</v>
      </c>
      <c r="Q2009" s="6">
        <f>IFERROR(INDEX('Hospitalisation Details'!$W:$W,MATCH($A2009,'Hospitalisation Details'!$A:$A,0)),"Not Found")</f>
        <v>0</v>
      </c>
    </row>
    <row r="2010" spans="1:17" ht="15" customHeight="1" x14ac:dyDescent="0.3">
      <c r="A2010" s="6" t="str">
        <f>'Customer Names'!A2010</f>
        <v>Id2009</v>
      </c>
      <c r="B2010" s="6" t="str">
        <f>IFERROR(INDEX('Customer Names'!$D:$D,MATCH($A2010,'Customer Names'!$A:$A,0)),"Not Found")</f>
        <v>Kakushin</v>
      </c>
      <c r="C2010" s="6">
        <f>IFERROR(INDEX('Medical Examinations'!$B:$B,MATCH($A2010,'Medical Examinations'!$A:$A,0)),"Not Found")</f>
        <v>27.39</v>
      </c>
      <c r="D2010" s="6">
        <f>IFERROR(INDEX('Medical Examinations'!$C:$C,MATCH($A2010,'Medical Examinations'!$A:$A,0)),"Not Found")</f>
        <v>5.34</v>
      </c>
      <c r="E2010" s="6" t="str">
        <f>IFERROR(INDEX('Medical Examinations'!$I:$I,MATCH($A2010,'Medical Examinations'!$A:$A,0)),"Not Found")</f>
        <v>No</v>
      </c>
      <c r="F2010" s="6" t="str">
        <f>IFERROR(INDEX('Medical Examinations'!$J:$J,MATCH($A2010,'Medical Examinations'!$A:$A,0)),"Not Found")</f>
        <v>No</v>
      </c>
      <c r="G2010" s="6" t="str">
        <f>IFERROR(INDEX('Medical Examinations'!$F:$F,MATCH($A2010,'Medical Examinations'!$A:$A,0)),"Not Found")</f>
        <v>No</v>
      </c>
      <c r="H2010" s="6">
        <f>IFERROR(INDEX('Medical Examinations'!$L:$L,MATCH($A2010,'Medical Examinations'!$A:$A,0)),"Not Found")</f>
        <v>0</v>
      </c>
      <c r="I2010" s="6" t="str">
        <f>IFERROR(INDEX('Medical Examinations'!$K:$K,MATCH($A2010,'Medical Examinations'!$A:$A,0)),"Not Found")</f>
        <v>No</v>
      </c>
      <c r="J2010" s="6" t="str">
        <f>IFERROR(INDEX('Medical Examinations'!$M:$M,MATCH($A2010,'Medical Examinations'!$A:$A,0)),"Not Found")</f>
        <v>Overweight</v>
      </c>
      <c r="K2010" s="6" t="str">
        <f>IFERROR(INDEX('Medical Examinations'!$N:$N,MATCH($A2010,'Medical Examinations'!$A:$A,0)),"Not Found")</f>
        <v>Normal</v>
      </c>
      <c r="L2010" s="12">
        <f>IFERROR(INDEX('Hospitalisation Details'!$V:$V,MATCH($A2010,'Hospitalisation Details'!$A:$A,0)),"Not Found")</f>
        <v>0</v>
      </c>
      <c r="M2010" s="13">
        <f>IFERROR(INDEX('Hospitalisation Details'!$F:$F,MATCH($A2010,'Hospitalisation Details'!$A:$A,0)),"Not Found")</f>
        <v>3128.35</v>
      </c>
      <c r="N2010" s="6">
        <f>IFERROR(INDEX('Hospitalisation Details'!$S:$S,MATCH($A2010,'Hospitalisation Details'!$A:$A,0)),"Not Found")</f>
        <v>36336</v>
      </c>
      <c r="O2010" s="6">
        <f>IFERROR(INDEX('Hospitalisation Details'!$T:$T,MATCH($A2010,'Hospitalisation Details'!$A:$A,0)),"Not Found")</f>
        <v>23</v>
      </c>
      <c r="P2010" s="6">
        <f>IFERROR(INDEX('Hospitalisation Details'!$U:$U,MATCH($A2010,'Hospitalisation Details'!$A:$A,0)),"Not Found")</f>
        <v>0</v>
      </c>
      <c r="Q2010" s="6">
        <f>IFERROR(INDEX('Hospitalisation Details'!$W:$W,MATCH($A2010,'Hospitalisation Details'!$A:$A,0)),"Not Found")</f>
        <v>0</v>
      </c>
    </row>
    <row r="2011" spans="1:17" ht="15" customHeight="1" x14ac:dyDescent="0.3">
      <c r="A2011" s="6" t="str">
        <f>'Customer Names'!A2011</f>
        <v>Id2010</v>
      </c>
      <c r="B2011" s="6" t="str">
        <f>IFERROR(INDEX('Customer Names'!$D:$D,MATCH($A2011,'Customer Names'!$A:$A,0)),"Not Found")</f>
        <v>Michael J</v>
      </c>
      <c r="C2011" s="6">
        <f>IFERROR(INDEX('Medical Examinations'!$B:$B,MATCH($A2011,'Medical Examinations'!$A:$A,0)),"Not Found")</f>
        <v>17.03</v>
      </c>
      <c r="D2011" s="6">
        <f>IFERROR(INDEX('Medical Examinations'!$C:$C,MATCH($A2011,'Medical Examinations'!$A:$A,0)),"Not Found")</f>
        <v>4.12</v>
      </c>
      <c r="E2011" s="6" t="str">
        <f>IFERROR(INDEX('Medical Examinations'!$I:$I,MATCH($A2011,'Medical Examinations'!$A:$A,0)),"Not Found")</f>
        <v>No</v>
      </c>
      <c r="F2011" s="6" t="str">
        <f>IFERROR(INDEX('Medical Examinations'!$J:$J,MATCH($A2011,'Medical Examinations'!$A:$A,0)),"Not Found")</f>
        <v>No</v>
      </c>
      <c r="G2011" s="6" t="str">
        <f>IFERROR(INDEX('Medical Examinations'!$F:$F,MATCH($A2011,'Medical Examinations'!$A:$A,0)),"Not Found")</f>
        <v>No</v>
      </c>
      <c r="H2011" s="6">
        <f>IFERROR(INDEX('Medical Examinations'!$L:$L,MATCH($A2011,'Medical Examinations'!$A:$A,0)),"Not Found")</f>
        <v>1</v>
      </c>
      <c r="I2011" s="6" t="str">
        <f>IFERROR(INDEX('Medical Examinations'!$K:$K,MATCH($A2011,'Medical Examinations'!$A:$A,0)),"Not Found")</f>
        <v>No</v>
      </c>
      <c r="J2011" s="6" t="str">
        <f>IFERROR(INDEX('Medical Examinations'!$M:$M,MATCH($A2011,'Medical Examinations'!$A:$A,0)),"Not Found")</f>
        <v>Underweight</v>
      </c>
      <c r="K2011" s="6" t="str">
        <f>IFERROR(INDEX('Medical Examinations'!$N:$N,MATCH($A2011,'Medical Examinations'!$A:$A,0)),"Not Found")</f>
        <v>Normal</v>
      </c>
      <c r="L2011" s="12">
        <f>IFERROR(INDEX('Hospitalisation Details'!$V:$V,MATCH($A2011,'Hospitalisation Details'!$A:$A,0)),"Not Found")</f>
        <v>0</v>
      </c>
      <c r="M2011" s="13">
        <f>IFERROR(INDEX('Hospitalisation Details'!$F:$F,MATCH($A2011,'Hospitalisation Details'!$A:$A,0)),"Not Found")</f>
        <v>3088.06</v>
      </c>
      <c r="N2011" s="6">
        <f>IFERROR(INDEX('Hospitalisation Details'!$S:$S,MATCH($A2011,'Hospitalisation Details'!$A:$A,0)),"Not Found")</f>
        <v>31990</v>
      </c>
      <c r="O2011" s="6">
        <f>IFERROR(INDEX('Hospitalisation Details'!$T:$T,MATCH($A2011,'Hospitalisation Details'!$A:$A,0)),"Not Found")</f>
        <v>35</v>
      </c>
      <c r="P2011" s="6">
        <f>IFERROR(INDEX('Hospitalisation Details'!$U:$U,MATCH($A2011,'Hospitalisation Details'!$A:$A,0)),"Not Found")</f>
        <v>0</v>
      </c>
      <c r="Q2011" s="6">
        <f>IFERROR(INDEX('Hospitalisation Details'!$W:$W,MATCH($A2011,'Hospitalisation Details'!$A:$A,0)),"Not Found")</f>
        <v>0</v>
      </c>
    </row>
    <row r="2012" spans="1:17" ht="15" customHeight="1" x14ac:dyDescent="0.3">
      <c r="A2012" s="6" t="str">
        <f>'Customer Names'!A2012</f>
        <v>Id2011</v>
      </c>
      <c r="B2012" s="6" t="str">
        <f>IFERROR(INDEX('Customer Names'!$D:$D,MATCH($A2012,'Customer Names'!$A:$A,0)),"Not Found")</f>
        <v>Bradley</v>
      </c>
      <c r="C2012" s="6">
        <f>IFERROR(INDEX('Medical Examinations'!$B:$B,MATCH($A2012,'Medical Examinations'!$A:$A,0)),"Not Found")</f>
        <v>23.75</v>
      </c>
      <c r="D2012" s="6">
        <f>IFERROR(INDEX('Medical Examinations'!$C:$C,MATCH($A2012,'Medical Examinations'!$A:$A,0)),"Not Found")</f>
        <v>5.49</v>
      </c>
      <c r="E2012" s="6" t="str">
        <f>IFERROR(INDEX('Medical Examinations'!$I:$I,MATCH($A2012,'Medical Examinations'!$A:$A,0)),"Not Found")</f>
        <v>Yes</v>
      </c>
      <c r="F2012" s="6" t="str">
        <f>IFERROR(INDEX('Medical Examinations'!$J:$J,MATCH($A2012,'Medical Examinations'!$A:$A,0)),"Not Found")</f>
        <v>No</v>
      </c>
      <c r="G2012" s="6" t="str">
        <f>IFERROR(INDEX('Medical Examinations'!$F:$F,MATCH($A2012,'Medical Examinations'!$A:$A,0)),"Not Found")</f>
        <v>No</v>
      </c>
      <c r="H2012" s="6">
        <f>IFERROR(INDEX('Medical Examinations'!$L:$L,MATCH($A2012,'Medical Examinations'!$A:$A,0)),"Not Found")</f>
        <v>0</v>
      </c>
      <c r="I2012" s="6" t="str">
        <f>IFERROR(INDEX('Medical Examinations'!$K:$K,MATCH($A2012,'Medical Examinations'!$A:$A,0)),"Not Found")</f>
        <v>No</v>
      </c>
      <c r="J2012" s="6" t="str">
        <f>IFERROR(INDEX('Medical Examinations'!$M:$M,MATCH($A2012,'Medical Examinations'!$A:$A,0)),"Not Found")</f>
        <v>Normal Weight</v>
      </c>
      <c r="K2012" s="6" t="str">
        <f>IFERROR(INDEX('Medical Examinations'!$N:$N,MATCH($A2012,'Medical Examinations'!$A:$A,0)),"Not Found")</f>
        <v>Normal</v>
      </c>
      <c r="L2012" s="12">
        <f>IFERROR(INDEX('Hospitalisation Details'!$V:$V,MATCH($A2012,'Hospitalisation Details'!$A:$A,0)),"Not Found")</f>
        <v>0</v>
      </c>
      <c r="M2012" s="13">
        <f>IFERROR(INDEX('Hospitalisation Details'!$F:$F,MATCH($A2012,'Hospitalisation Details'!$A:$A,0)),"Not Found")</f>
        <v>3077.1</v>
      </c>
      <c r="N2012" s="6">
        <f>IFERROR(INDEX('Hospitalisation Details'!$S:$S,MATCH($A2012,'Hospitalisation Details'!$A:$A,0)),"Not Found")</f>
        <v>37177</v>
      </c>
      <c r="O2012" s="6">
        <f>IFERROR(INDEX('Hospitalisation Details'!$T:$T,MATCH($A2012,'Hospitalisation Details'!$A:$A,0)),"Not Found")</f>
        <v>21</v>
      </c>
      <c r="P2012" s="6">
        <f>IFERROR(INDEX('Hospitalisation Details'!$U:$U,MATCH($A2012,'Hospitalisation Details'!$A:$A,0)),"Not Found")</f>
        <v>0</v>
      </c>
      <c r="Q2012" s="6">
        <f>IFERROR(INDEX('Hospitalisation Details'!$W:$W,MATCH($A2012,'Hospitalisation Details'!$A:$A,0)),"Not Found")</f>
        <v>0</v>
      </c>
    </row>
    <row r="2013" spans="1:17" ht="15" customHeight="1" x14ac:dyDescent="0.3">
      <c r="A2013" s="6" t="str">
        <f>'Customer Names'!A2013</f>
        <v>Id2012</v>
      </c>
      <c r="B2013" s="6" t="str">
        <f>IFERROR(INDEX('Customer Names'!$D:$D,MATCH($A2013,'Customer Names'!$A:$A,0)),"Not Found")</f>
        <v>Matt</v>
      </c>
      <c r="C2013" s="6">
        <f>IFERROR(INDEX('Medical Examinations'!$B:$B,MATCH($A2013,'Medical Examinations'!$A:$A,0)),"Not Found")</f>
        <v>26.03</v>
      </c>
      <c r="D2013" s="6">
        <f>IFERROR(INDEX('Medical Examinations'!$C:$C,MATCH($A2013,'Medical Examinations'!$A:$A,0)),"Not Found")</f>
        <v>5.1100000000000003</v>
      </c>
      <c r="E2013" s="6" t="str">
        <f>IFERROR(INDEX('Medical Examinations'!$I:$I,MATCH($A2013,'Medical Examinations'!$A:$A,0)),"Not Found")</f>
        <v>Yes</v>
      </c>
      <c r="F2013" s="6" t="str">
        <f>IFERROR(INDEX('Medical Examinations'!$J:$J,MATCH($A2013,'Medical Examinations'!$A:$A,0)),"Not Found")</f>
        <v>No</v>
      </c>
      <c r="G2013" s="6" t="str">
        <f>IFERROR(INDEX('Medical Examinations'!$F:$F,MATCH($A2013,'Medical Examinations'!$A:$A,0)),"Not Found")</f>
        <v>No</v>
      </c>
      <c r="H2013" s="6">
        <f>IFERROR(INDEX('Medical Examinations'!$L:$L,MATCH($A2013,'Medical Examinations'!$A:$A,0)),"Not Found")</f>
        <v>1</v>
      </c>
      <c r="I2013" s="6" t="str">
        <f>IFERROR(INDEX('Medical Examinations'!$K:$K,MATCH($A2013,'Medical Examinations'!$A:$A,0)),"Not Found")</f>
        <v>No</v>
      </c>
      <c r="J2013" s="6" t="str">
        <f>IFERROR(INDEX('Medical Examinations'!$M:$M,MATCH($A2013,'Medical Examinations'!$A:$A,0)),"Not Found")</f>
        <v>Overweight</v>
      </c>
      <c r="K2013" s="6" t="str">
        <f>IFERROR(INDEX('Medical Examinations'!$N:$N,MATCH($A2013,'Medical Examinations'!$A:$A,0)),"Not Found")</f>
        <v>Normal</v>
      </c>
      <c r="L2013" s="12">
        <f>IFERROR(INDEX('Hospitalisation Details'!$V:$V,MATCH($A2013,'Hospitalisation Details'!$A:$A,0)),"Not Found")</f>
        <v>0</v>
      </c>
      <c r="M2013" s="13">
        <f>IFERROR(INDEX('Hospitalisation Details'!$F:$F,MATCH($A2013,'Hospitalisation Details'!$A:$A,0)),"Not Found")</f>
        <v>3070.81</v>
      </c>
      <c r="N2013" s="6">
        <f>IFERROR(INDEX('Hospitalisation Details'!$S:$S,MATCH($A2013,'Hospitalisation Details'!$A:$A,0)),"Not Found")</f>
        <v>34952</v>
      </c>
      <c r="O2013" s="6">
        <f>IFERROR(INDEX('Hospitalisation Details'!$T:$T,MATCH($A2013,'Hospitalisation Details'!$A:$A,0)),"Not Found")</f>
        <v>27</v>
      </c>
      <c r="P2013" s="6">
        <f>IFERROR(INDEX('Hospitalisation Details'!$U:$U,MATCH($A2013,'Hospitalisation Details'!$A:$A,0)),"Not Found")</f>
        <v>0</v>
      </c>
      <c r="Q2013" s="6">
        <f>IFERROR(INDEX('Hospitalisation Details'!$W:$W,MATCH($A2013,'Hospitalisation Details'!$A:$A,0)),"Not Found")</f>
        <v>0</v>
      </c>
    </row>
    <row r="2014" spans="1:17" ht="15" customHeight="1" x14ac:dyDescent="0.3">
      <c r="A2014" s="6" t="str">
        <f>'Customer Names'!A2014</f>
        <v>Id2013</v>
      </c>
      <c r="B2014" s="6" t="str">
        <f>IFERROR(INDEX('Customer Names'!$D:$D,MATCH($A2014,'Customer Names'!$A:$A,0)),"Not Found")</f>
        <v>Amanda C.</v>
      </c>
      <c r="C2014" s="6">
        <f>IFERROR(INDEX('Medical Examinations'!$B:$B,MATCH($A2014,'Medical Examinations'!$A:$A,0)),"Not Found")</f>
        <v>16.079999999999998</v>
      </c>
      <c r="D2014" s="6">
        <f>IFERROR(INDEX('Medical Examinations'!$C:$C,MATCH($A2014,'Medical Examinations'!$A:$A,0)),"Not Found")</f>
        <v>5.94</v>
      </c>
      <c r="E2014" s="6" t="str">
        <f>IFERROR(INDEX('Medical Examinations'!$I:$I,MATCH($A2014,'Medical Examinations'!$A:$A,0)),"Not Found")</f>
        <v>No</v>
      </c>
      <c r="F2014" s="6" t="str">
        <f>IFERROR(INDEX('Medical Examinations'!$J:$J,MATCH($A2014,'Medical Examinations'!$A:$A,0)),"Not Found")</f>
        <v>No</v>
      </c>
      <c r="G2014" s="6" t="str">
        <f>IFERROR(INDEX('Medical Examinations'!$F:$F,MATCH($A2014,'Medical Examinations'!$A:$A,0)),"Not Found")</f>
        <v>No</v>
      </c>
      <c r="H2014" s="6">
        <f>IFERROR(INDEX('Medical Examinations'!$L:$L,MATCH($A2014,'Medical Examinations'!$A:$A,0)),"Not Found")</f>
        <v>0</v>
      </c>
      <c r="I2014" s="6" t="str">
        <f>IFERROR(INDEX('Medical Examinations'!$K:$K,MATCH($A2014,'Medical Examinations'!$A:$A,0)),"Not Found")</f>
        <v>No</v>
      </c>
      <c r="J2014" s="6" t="str">
        <f>IFERROR(INDEX('Medical Examinations'!$M:$M,MATCH($A2014,'Medical Examinations'!$A:$A,0)),"Not Found")</f>
        <v>Underweight</v>
      </c>
      <c r="K2014" s="6" t="str">
        <f>IFERROR(INDEX('Medical Examinations'!$N:$N,MATCH($A2014,'Medical Examinations'!$A:$A,0)),"Not Found")</f>
        <v>Prediabetic</v>
      </c>
      <c r="L2014" s="12">
        <f>IFERROR(INDEX('Hospitalisation Details'!$V:$V,MATCH($A2014,'Hospitalisation Details'!$A:$A,0)),"Not Found")</f>
        <v>0</v>
      </c>
      <c r="M2014" s="13">
        <f>IFERROR(INDEX('Hospitalisation Details'!$F:$F,MATCH($A2014,'Hospitalisation Details'!$A:$A,0)),"Not Found")</f>
        <v>3065.49</v>
      </c>
      <c r="N2014" s="6">
        <f>IFERROR(INDEX('Hospitalisation Details'!$S:$S,MATCH($A2014,'Hospitalisation Details'!$A:$A,0)),"Not Found")</f>
        <v>32782</v>
      </c>
      <c r="O2014" s="6">
        <f>IFERROR(INDEX('Hospitalisation Details'!$T:$T,MATCH($A2014,'Hospitalisation Details'!$A:$A,0)),"Not Found")</f>
        <v>33</v>
      </c>
      <c r="P2014" s="6">
        <f>IFERROR(INDEX('Hospitalisation Details'!$U:$U,MATCH($A2014,'Hospitalisation Details'!$A:$A,0)),"Not Found")</f>
        <v>0</v>
      </c>
      <c r="Q2014" s="6">
        <f>IFERROR(INDEX('Hospitalisation Details'!$W:$W,MATCH($A2014,'Hospitalisation Details'!$A:$A,0)),"Not Found")</f>
        <v>0</v>
      </c>
    </row>
    <row r="2015" spans="1:17" ht="15" customHeight="1" x14ac:dyDescent="0.3">
      <c r="A2015" s="6" t="str">
        <f>'Customer Names'!A2015</f>
        <v>Id2014</v>
      </c>
      <c r="B2015" s="6" t="str">
        <f>IFERROR(INDEX('Customer Names'!$D:$D,MATCH($A2015,'Customer Names'!$A:$A,0)),"Not Found")</f>
        <v>Valur</v>
      </c>
      <c r="C2015" s="6">
        <f>IFERROR(INDEX('Medical Examinations'!$B:$B,MATCH($A2015,'Medical Examinations'!$A:$A,0)),"Not Found")</f>
        <v>30.875</v>
      </c>
      <c r="D2015" s="6">
        <f>IFERROR(INDEX('Medical Examinations'!$C:$C,MATCH($A2015,'Medical Examinations'!$A:$A,0)),"Not Found")</f>
        <v>5.54</v>
      </c>
      <c r="E2015" s="6" t="str">
        <f>IFERROR(INDEX('Medical Examinations'!$I:$I,MATCH($A2015,'Medical Examinations'!$A:$A,0)),"Not Found")</f>
        <v>No</v>
      </c>
      <c r="F2015" s="6" t="str">
        <f>IFERROR(INDEX('Medical Examinations'!$J:$J,MATCH($A2015,'Medical Examinations'!$A:$A,0)),"Not Found")</f>
        <v>No</v>
      </c>
      <c r="G2015" s="6" t="str">
        <f>IFERROR(INDEX('Medical Examinations'!$F:$F,MATCH($A2015,'Medical Examinations'!$A:$A,0)),"Not Found")</f>
        <v>No</v>
      </c>
      <c r="H2015" s="6">
        <f>IFERROR(INDEX('Medical Examinations'!$L:$L,MATCH($A2015,'Medical Examinations'!$A:$A,0)),"Not Found")</f>
        <v>0</v>
      </c>
      <c r="I2015" s="6" t="str">
        <f>IFERROR(INDEX('Medical Examinations'!$K:$K,MATCH($A2015,'Medical Examinations'!$A:$A,0)),"Not Found")</f>
        <v>No</v>
      </c>
      <c r="J2015" s="6" t="str">
        <f>IFERROR(INDEX('Medical Examinations'!$M:$M,MATCH($A2015,'Medical Examinations'!$A:$A,0)),"Not Found")</f>
        <v>Obesity</v>
      </c>
      <c r="K2015" s="6" t="str">
        <f>IFERROR(INDEX('Medical Examinations'!$N:$N,MATCH($A2015,'Medical Examinations'!$A:$A,0)),"Not Found")</f>
        <v>Normal</v>
      </c>
      <c r="L2015" s="12">
        <f>IFERROR(INDEX('Hospitalisation Details'!$V:$V,MATCH($A2015,'Hospitalisation Details'!$A:$A,0)),"Not Found")</f>
        <v>0</v>
      </c>
      <c r="M2015" s="13">
        <f>IFERROR(INDEX('Hospitalisation Details'!$F:$F,MATCH($A2015,'Hospitalisation Details'!$A:$A,0)),"Not Found")</f>
        <v>3062.51</v>
      </c>
      <c r="N2015" s="6">
        <f>IFERROR(INDEX('Hospitalisation Details'!$S:$S,MATCH($A2015,'Hospitalisation Details'!$A:$A,0)),"Not Found")</f>
        <v>34603</v>
      </c>
      <c r="O2015" s="6">
        <f>IFERROR(INDEX('Hospitalisation Details'!$T:$T,MATCH($A2015,'Hospitalisation Details'!$A:$A,0)),"Not Found")</f>
        <v>28</v>
      </c>
      <c r="P2015" s="6">
        <f>IFERROR(INDEX('Hospitalisation Details'!$U:$U,MATCH($A2015,'Hospitalisation Details'!$A:$A,0)),"Not Found")</f>
        <v>0</v>
      </c>
      <c r="Q2015" s="6">
        <f>IFERROR(INDEX('Hospitalisation Details'!$W:$W,MATCH($A2015,'Hospitalisation Details'!$A:$A,0)),"Not Found")</f>
        <v>0</v>
      </c>
    </row>
    <row r="2016" spans="1:17" ht="15" customHeight="1" x14ac:dyDescent="0.3">
      <c r="A2016" s="6" t="str">
        <f>'Customer Names'!A2016</f>
        <v>Id2015</v>
      </c>
      <c r="B2016" s="6" t="str">
        <f>IFERROR(INDEX('Customer Names'!$D:$D,MATCH($A2016,'Customer Names'!$A:$A,0)),"Not Found")</f>
        <v>Erica J</v>
      </c>
      <c r="C2016" s="6">
        <f>IFERROR(INDEX('Medical Examinations'!$B:$B,MATCH($A2016,'Medical Examinations'!$A:$A,0)),"Not Found")</f>
        <v>31.79</v>
      </c>
      <c r="D2016" s="6">
        <f>IFERROR(INDEX('Medical Examinations'!$C:$C,MATCH($A2016,'Medical Examinations'!$A:$A,0)),"Not Found")</f>
        <v>7.09</v>
      </c>
      <c r="E2016" s="6" t="str">
        <f>IFERROR(INDEX('Medical Examinations'!$I:$I,MATCH($A2016,'Medical Examinations'!$A:$A,0)),"Not Found")</f>
        <v>No</v>
      </c>
      <c r="F2016" s="6" t="str">
        <f>IFERROR(INDEX('Medical Examinations'!$J:$J,MATCH($A2016,'Medical Examinations'!$A:$A,0)),"Not Found")</f>
        <v>No</v>
      </c>
      <c r="G2016" s="6" t="str">
        <f>IFERROR(INDEX('Medical Examinations'!$F:$F,MATCH($A2016,'Medical Examinations'!$A:$A,0)),"Not Found")</f>
        <v>No</v>
      </c>
      <c r="H2016" s="6">
        <f>IFERROR(INDEX('Medical Examinations'!$L:$L,MATCH($A2016,'Medical Examinations'!$A:$A,0)),"Not Found")</f>
        <v>0</v>
      </c>
      <c r="I2016" s="6" t="str">
        <f>IFERROR(INDEX('Medical Examinations'!$K:$K,MATCH($A2016,'Medical Examinations'!$A:$A,0)),"Not Found")</f>
        <v>No</v>
      </c>
      <c r="J2016" s="6" t="str">
        <f>IFERROR(INDEX('Medical Examinations'!$M:$M,MATCH($A2016,'Medical Examinations'!$A:$A,0)),"Not Found")</f>
        <v>Obesity</v>
      </c>
      <c r="K2016" s="6" t="str">
        <f>IFERROR(INDEX('Medical Examinations'!$N:$N,MATCH($A2016,'Medical Examinations'!$A:$A,0)),"Not Found")</f>
        <v>Diabetic</v>
      </c>
      <c r="L2016" s="12">
        <f>IFERROR(INDEX('Hospitalisation Details'!$V:$V,MATCH($A2016,'Hospitalisation Details'!$A:$A,0)),"Not Found")</f>
        <v>0</v>
      </c>
      <c r="M2016" s="13">
        <f>IFERROR(INDEX('Hospitalisation Details'!$F:$F,MATCH($A2016,'Hospitalisation Details'!$A:$A,0)),"Not Found")</f>
        <v>3056.39</v>
      </c>
      <c r="N2016" s="6">
        <f>IFERROR(INDEX('Hospitalisation Details'!$S:$S,MATCH($A2016,'Hospitalisation Details'!$A:$A,0)),"Not Found")</f>
        <v>37428</v>
      </c>
      <c r="O2016" s="6">
        <f>IFERROR(INDEX('Hospitalisation Details'!$T:$T,MATCH($A2016,'Hospitalisation Details'!$A:$A,0)),"Not Found")</f>
        <v>20</v>
      </c>
      <c r="P2016" s="6">
        <f>IFERROR(INDEX('Hospitalisation Details'!$U:$U,MATCH($A2016,'Hospitalisation Details'!$A:$A,0)),"Not Found")</f>
        <v>0</v>
      </c>
      <c r="Q2016" s="6">
        <f>IFERROR(INDEX('Hospitalisation Details'!$W:$W,MATCH($A2016,'Hospitalisation Details'!$A:$A,0)),"Not Found")</f>
        <v>0</v>
      </c>
    </row>
    <row r="2017" spans="1:17" ht="15" customHeight="1" x14ac:dyDescent="0.3">
      <c r="A2017" s="6" t="str">
        <f>'Customer Names'!A2017</f>
        <v>Id2016</v>
      </c>
      <c r="B2017" s="6" t="str">
        <f>IFERROR(INDEX('Customer Names'!$D:$D,MATCH($A2017,'Customer Names'!$A:$A,0)),"Not Found")</f>
        <v>Stephen F.</v>
      </c>
      <c r="C2017" s="6">
        <f>IFERROR(INDEX('Medical Examinations'!$B:$B,MATCH($A2017,'Medical Examinations'!$A:$A,0)),"Not Found")</f>
        <v>28.48</v>
      </c>
      <c r="D2017" s="6">
        <f>IFERROR(INDEX('Medical Examinations'!$C:$C,MATCH($A2017,'Medical Examinations'!$A:$A,0)),"Not Found")</f>
        <v>6.22</v>
      </c>
      <c r="E2017" s="6" t="str">
        <f>IFERROR(INDEX('Medical Examinations'!$I:$I,MATCH($A2017,'Medical Examinations'!$A:$A,0)),"Not Found")</f>
        <v>Yes</v>
      </c>
      <c r="F2017" s="6" t="str">
        <f>IFERROR(INDEX('Medical Examinations'!$J:$J,MATCH($A2017,'Medical Examinations'!$A:$A,0)),"Not Found")</f>
        <v>No</v>
      </c>
      <c r="G2017" s="6" t="str">
        <f>IFERROR(INDEX('Medical Examinations'!$F:$F,MATCH($A2017,'Medical Examinations'!$A:$A,0)),"Not Found")</f>
        <v>Yes</v>
      </c>
      <c r="H2017" s="6">
        <f>IFERROR(INDEX('Medical Examinations'!$L:$L,MATCH($A2017,'Medical Examinations'!$A:$A,0)),"Not Found")</f>
        <v>1</v>
      </c>
      <c r="I2017" s="6" t="str">
        <f>IFERROR(INDEX('Medical Examinations'!$K:$K,MATCH($A2017,'Medical Examinations'!$A:$A,0)),"Not Found")</f>
        <v>No</v>
      </c>
      <c r="J2017" s="6" t="str">
        <f>IFERROR(INDEX('Medical Examinations'!$M:$M,MATCH($A2017,'Medical Examinations'!$A:$A,0)),"Not Found")</f>
        <v>Overweight</v>
      </c>
      <c r="K2017" s="6" t="str">
        <f>IFERROR(INDEX('Medical Examinations'!$N:$N,MATCH($A2017,'Medical Examinations'!$A:$A,0)),"Not Found")</f>
        <v>Prediabetic</v>
      </c>
      <c r="L2017" s="12">
        <f>IFERROR(INDEX('Hospitalisation Details'!$V:$V,MATCH($A2017,'Hospitalisation Details'!$A:$A,0)),"Not Found")</f>
        <v>0</v>
      </c>
      <c r="M2017" s="13">
        <f>IFERROR(INDEX('Hospitalisation Details'!$F:$F,MATCH($A2017,'Hospitalisation Details'!$A:$A,0)),"Not Found")</f>
        <v>3051.73</v>
      </c>
      <c r="N2017" s="6">
        <f>IFERROR(INDEX('Hospitalisation Details'!$S:$S,MATCH($A2017,'Hospitalisation Details'!$A:$A,0)),"Not Found")</f>
        <v>35786</v>
      </c>
      <c r="O2017" s="6">
        <f>IFERROR(INDEX('Hospitalisation Details'!$T:$T,MATCH($A2017,'Hospitalisation Details'!$A:$A,0)),"Not Found")</f>
        <v>25</v>
      </c>
      <c r="P2017" s="6">
        <f>IFERROR(INDEX('Hospitalisation Details'!$U:$U,MATCH($A2017,'Hospitalisation Details'!$A:$A,0)),"Not Found")</f>
        <v>0</v>
      </c>
      <c r="Q2017" s="6">
        <f>IFERROR(INDEX('Hospitalisation Details'!$W:$W,MATCH($A2017,'Hospitalisation Details'!$A:$A,0)),"Not Found")</f>
        <v>0</v>
      </c>
    </row>
    <row r="2018" spans="1:17" ht="15" customHeight="1" x14ac:dyDescent="0.3">
      <c r="A2018" s="6" t="str">
        <f>'Customer Names'!A2018</f>
        <v>Id2017</v>
      </c>
      <c r="B2018" s="6" t="str">
        <f>IFERROR(INDEX('Customer Names'!$D:$D,MATCH($A2018,'Customer Names'!$A:$A,0)),"Not Found")</f>
        <v>Lissa</v>
      </c>
      <c r="C2018" s="6">
        <f>IFERROR(INDEX('Medical Examinations'!$B:$B,MATCH($A2018,'Medical Examinations'!$A:$A,0)),"Not Found")</f>
        <v>26.6</v>
      </c>
      <c r="D2018" s="6">
        <f>IFERROR(INDEX('Medical Examinations'!$C:$C,MATCH($A2018,'Medical Examinations'!$A:$A,0)),"Not Found")</f>
        <v>4.33</v>
      </c>
      <c r="E2018" s="6" t="str">
        <f>IFERROR(INDEX('Medical Examinations'!$I:$I,MATCH($A2018,'Medical Examinations'!$A:$A,0)),"Not Found")</f>
        <v>No</v>
      </c>
      <c r="F2018" s="6" t="str">
        <f>IFERROR(INDEX('Medical Examinations'!$J:$J,MATCH($A2018,'Medical Examinations'!$A:$A,0)),"Not Found")</f>
        <v>No</v>
      </c>
      <c r="G2018" s="6" t="str">
        <f>IFERROR(INDEX('Medical Examinations'!$F:$F,MATCH($A2018,'Medical Examinations'!$A:$A,0)),"Not Found")</f>
        <v>No</v>
      </c>
      <c r="H2018" s="6">
        <f>IFERROR(INDEX('Medical Examinations'!$L:$L,MATCH($A2018,'Medical Examinations'!$A:$A,0)),"Not Found")</f>
        <v>1</v>
      </c>
      <c r="I2018" s="6" t="str">
        <f>IFERROR(INDEX('Medical Examinations'!$K:$K,MATCH($A2018,'Medical Examinations'!$A:$A,0)),"Not Found")</f>
        <v>No</v>
      </c>
      <c r="J2018" s="6" t="str">
        <f>IFERROR(INDEX('Medical Examinations'!$M:$M,MATCH($A2018,'Medical Examinations'!$A:$A,0)),"Not Found")</f>
        <v>Overweight</v>
      </c>
      <c r="K2018" s="6" t="str">
        <f>IFERROR(INDEX('Medical Examinations'!$N:$N,MATCH($A2018,'Medical Examinations'!$A:$A,0)),"Not Found")</f>
        <v>Normal</v>
      </c>
      <c r="L2018" s="12">
        <f>IFERROR(INDEX('Hospitalisation Details'!$V:$V,MATCH($A2018,'Hospitalisation Details'!$A:$A,0)),"Not Found")</f>
        <v>0</v>
      </c>
      <c r="M2018" s="13">
        <f>IFERROR(INDEX('Hospitalisation Details'!$F:$F,MATCH($A2018,'Hospitalisation Details'!$A:$A,0)),"Not Found")</f>
        <v>3046.06</v>
      </c>
      <c r="N2018" s="6">
        <f>IFERROR(INDEX('Hospitalisation Details'!$S:$S,MATCH($A2018,'Hospitalisation Details'!$A:$A,0)),"Not Found")</f>
        <v>36016</v>
      </c>
      <c r="O2018" s="6">
        <f>IFERROR(INDEX('Hospitalisation Details'!$T:$T,MATCH($A2018,'Hospitalisation Details'!$A:$A,0)),"Not Found")</f>
        <v>24</v>
      </c>
      <c r="P2018" s="6">
        <f>IFERROR(INDEX('Hospitalisation Details'!$U:$U,MATCH($A2018,'Hospitalisation Details'!$A:$A,0)),"Not Found")</f>
        <v>0</v>
      </c>
      <c r="Q2018" s="6">
        <f>IFERROR(INDEX('Hospitalisation Details'!$W:$W,MATCH($A2018,'Hospitalisation Details'!$A:$A,0)),"Not Found")</f>
        <v>0</v>
      </c>
    </row>
    <row r="2019" spans="1:17" ht="15" customHeight="1" x14ac:dyDescent="0.3">
      <c r="A2019" s="6" t="str">
        <f>'Customer Names'!A2019</f>
        <v>Id2018</v>
      </c>
      <c r="B2019" s="6" t="str">
        <f>IFERROR(INDEX('Customer Names'!$D:$D,MATCH($A2019,'Customer Names'!$A:$A,0)),"Not Found")</f>
        <v>Megan</v>
      </c>
      <c r="C2019" s="6">
        <f>IFERROR(INDEX('Medical Examinations'!$B:$B,MATCH($A2019,'Medical Examinations'!$A:$A,0)),"Not Found")</f>
        <v>25.27</v>
      </c>
      <c r="D2019" s="6">
        <f>IFERROR(INDEX('Medical Examinations'!$C:$C,MATCH($A2019,'Medical Examinations'!$A:$A,0)),"Not Found")</f>
        <v>5.83</v>
      </c>
      <c r="E2019" s="6" t="str">
        <f>IFERROR(INDEX('Medical Examinations'!$I:$I,MATCH($A2019,'Medical Examinations'!$A:$A,0)),"Not Found")</f>
        <v>No</v>
      </c>
      <c r="F2019" s="6" t="str">
        <f>IFERROR(INDEX('Medical Examinations'!$J:$J,MATCH($A2019,'Medical Examinations'!$A:$A,0)),"Not Found")</f>
        <v>No</v>
      </c>
      <c r="G2019" s="6" t="str">
        <f>IFERROR(INDEX('Medical Examinations'!$F:$F,MATCH($A2019,'Medical Examinations'!$A:$A,0)),"Not Found")</f>
        <v>No</v>
      </c>
      <c r="H2019" s="6">
        <f>IFERROR(INDEX('Medical Examinations'!$L:$L,MATCH($A2019,'Medical Examinations'!$A:$A,0)),"Not Found")</f>
        <v>1</v>
      </c>
      <c r="I2019" s="6" t="str">
        <f>IFERROR(INDEX('Medical Examinations'!$K:$K,MATCH($A2019,'Medical Examinations'!$A:$A,0)),"Not Found")</f>
        <v>No</v>
      </c>
      <c r="J2019" s="6" t="str">
        <f>IFERROR(INDEX('Medical Examinations'!$M:$M,MATCH($A2019,'Medical Examinations'!$A:$A,0)),"Not Found")</f>
        <v>Overweight</v>
      </c>
      <c r="K2019" s="6" t="str">
        <f>IFERROR(INDEX('Medical Examinations'!$N:$N,MATCH($A2019,'Medical Examinations'!$A:$A,0)),"Not Found")</f>
        <v>Prediabetic</v>
      </c>
      <c r="L2019" s="12">
        <f>IFERROR(INDEX('Hospitalisation Details'!$V:$V,MATCH($A2019,'Hospitalisation Details'!$A:$A,0)),"Not Found")</f>
        <v>0</v>
      </c>
      <c r="M2019" s="13">
        <f>IFERROR(INDEX('Hospitalisation Details'!$F:$F,MATCH($A2019,'Hospitalisation Details'!$A:$A,0)),"Not Found")</f>
        <v>3044.21</v>
      </c>
      <c r="N2019" s="6">
        <f>IFERROR(INDEX('Hospitalisation Details'!$S:$S,MATCH($A2019,'Hospitalisation Details'!$A:$A,0)),"Not Found")</f>
        <v>36053</v>
      </c>
      <c r="O2019" s="6">
        <f>IFERROR(INDEX('Hospitalisation Details'!$T:$T,MATCH($A2019,'Hospitalisation Details'!$A:$A,0)),"Not Found")</f>
        <v>24</v>
      </c>
      <c r="P2019" s="6">
        <f>IFERROR(INDEX('Hospitalisation Details'!$U:$U,MATCH($A2019,'Hospitalisation Details'!$A:$A,0)),"Not Found")</f>
        <v>0</v>
      </c>
      <c r="Q2019" s="6">
        <f>IFERROR(INDEX('Hospitalisation Details'!$W:$W,MATCH($A2019,'Hospitalisation Details'!$A:$A,0)),"Not Found")</f>
        <v>0</v>
      </c>
    </row>
    <row r="2020" spans="1:17" ht="15" customHeight="1" x14ac:dyDescent="0.3">
      <c r="A2020" s="6" t="str">
        <f>'Customer Names'!A2020</f>
        <v>Id2019</v>
      </c>
      <c r="B2020" s="6" t="str">
        <f>IFERROR(INDEX('Customer Names'!$D:$D,MATCH($A2020,'Customer Names'!$A:$A,0)),"Not Found")</f>
        <v>Alyson</v>
      </c>
      <c r="C2020" s="6">
        <f>IFERROR(INDEX('Medical Examinations'!$B:$B,MATCH($A2020,'Medical Examinations'!$A:$A,0)),"Not Found")</f>
        <v>34.484999999999999</v>
      </c>
      <c r="D2020" s="6">
        <f>IFERROR(INDEX('Medical Examinations'!$C:$C,MATCH($A2020,'Medical Examinations'!$A:$A,0)),"Not Found")</f>
        <v>4.7</v>
      </c>
      <c r="E2020" s="6" t="str">
        <f>IFERROR(INDEX('Medical Examinations'!$I:$I,MATCH($A2020,'Medical Examinations'!$A:$A,0)),"Not Found")</f>
        <v>Yes</v>
      </c>
      <c r="F2020" s="6" t="str">
        <f>IFERROR(INDEX('Medical Examinations'!$J:$J,MATCH($A2020,'Medical Examinations'!$A:$A,0)),"Not Found")</f>
        <v>No</v>
      </c>
      <c r="G2020" s="6" t="str">
        <f>IFERROR(INDEX('Medical Examinations'!$F:$F,MATCH($A2020,'Medical Examinations'!$A:$A,0)),"Not Found")</f>
        <v>Yes</v>
      </c>
      <c r="H2020" s="6">
        <f>IFERROR(INDEX('Medical Examinations'!$L:$L,MATCH($A2020,'Medical Examinations'!$A:$A,0)),"Not Found")</f>
        <v>1</v>
      </c>
      <c r="I2020" s="6" t="str">
        <f>IFERROR(INDEX('Medical Examinations'!$K:$K,MATCH($A2020,'Medical Examinations'!$A:$A,0)),"Not Found")</f>
        <v>No</v>
      </c>
      <c r="J2020" s="6" t="str">
        <f>IFERROR(INDEX('Medical Examinations'!$M:$M,MATCH($A2020,'Medical Examinations'!$A:$A,0)),"Not Found")</f>
        <v>Obesity</v>
      </c>
      <c r="K2020" s="6" t="str">
        <f>IFERROR(INDEX('Medical Examinations'!$N:$N,MATCH($A2020,'Medical Examinations'!$A:$A,0)),"Not Found")</f>
        <v>Normal</v>
      </c>
      <c r="L2020" s="12">
        <f>IFERROR(INDEX('Hospitalisation Details'!$V:$V,MATCH($A2020,'Hospitalisation Details'!$A:$A,0)),"Not Found")</f>
        <v>0</v>
      </c>
      <c r="M2020" s="13">
        <f>IFERROR(INDEX('Hospitalisation Details'!$F:$F,MATCH($A2020,'Hospitalisation Details'!$A:$A,0)),"Not Found")</f>
        <v>3021.81</v>
      </c>
      <c r="N2020" s="6">
        <f>IFERROR(INDEX('Hospitalisation Details'!$S:$S,MATCH($A2020,'Hospitalisation Details'!$A:$A,0)),"Not Found")</f>
        <v>35783</v>
      </c>
      <c r="O2020" s="6">
        <f>IFERROR(INDEX('Hospitalisation Details'!$T:$T,MATCH($A2020,'Hospitalisation Details'!$A:$A,0)),"Not Found")</f>
        <v>25</v>
      </c>
      <c r="P2020" s="6">
        <f>IFERROR(INDEX('Hospitalisation Details'!$U:$U,MATCH($A2020,'Hospitalisation Details'!$A:$A,0)),"Not Found")</f>
        <v>0</v>
      </c>
      <c r="Q2020" s="6">
        <f>IFERROR(INDEX('Hospitalisation Details'!$W:$W,MATCH($A2020,'Hospitalisation Details'!$A:$A,0)),"Not Found")</f>
        <v>0</v>
      </c>
    </row>
    <row r="2021" spans="1:17" ht="15" customHeight="1" x14ac:dyDescent="0.3">
      <c r="A2021" s="6" t="str">
        <f>'Customer Names'!A2021</f>
        <v>Id2020</v>
      </c>
      <c r="B2021" s="6" t="str">
        <f>IFERROR(INDEX('Customer Names'!$D:$D,MATCH($A2021,'Customer Names'!$A:$A,0)),"Not Found")</f>
        <v>Chance B</v>
      </c>
      <c r="C2021" s="6">
        <f>IFERROR(INDEX('Medical Examinations'!$B:$B,MATCH($A2021,'Medical Examinations'!$A:$A,0)),"Not Found")</f>
        <v>15.57</v>
      </c>
      <c r="D2021" s="6">
        <f>IFERROR(INDEX('Medical Examinations'!$C:$C,MATCH($A2021,'Medical Examinations'!$A:$A,0)),"Not Found")</f>
        <v>4.07</v>
      </c>
      <c r="E2021" s="6" t="str">
        <f>IFERROR(INDEX('Medical Examinations'!$I:$I,MATCH($A2021,'Medical Examinations'!$A:$A,0)),"Not Found")</f>
        <v>Yes</v>
      </c>
      <c r="F2021" s="6" t="str">
        <f>IFERROR(INDEX('Medical Examinations'!$J:$J,MATCH($A2021,'Medical Examinations'!$A:$A,0)),"Not Found")</f>
        <v>No</v>
      </c>
      <c r="G2021" s="6" t="str">
        <f>IFERROR(INDEX('Medical Examinations'!$F:$F,MATCH($A2021,'Medical Examinations'!$A:$A,0)),"Not Found")</f>
        <v>No</v>
      </c>
      <c r="H2021" s="6">
        <f>IFERROR(INDEX('Medical Examinations'!$L:$L,MATCH($A2021,'Medical Examinations'!$A:$A,0)),"Not Found")</f>
        <v>1</v>
      </c>
      <c r="I2021" s="6" t="str">
        <f>IFERROR(INDEX('Medical Examinations'!$K:$K,MATCH($A2021,'Medical Examinations'!$A:$A,0)),"Not Found")</f>
        <v>No</v>
      </c>
      <c r="J2021" s="6" t="str">
        <f>IFERROR(INDEX('Medical Examinations'!$M:$M,MATCH($A2021,'Medical Examinations'!$A:$A,0)),"Not Found")</f>
        <v>Underweight</v>
      </c>
      <c r="K2021" s="6" t="str">
        <f>IFERROR(INDEX('Medical Examinations'!$N:$N,MATCH($A2021,'Medical Examinations'!$A:$A,0)),"Not Found")</f>
        <v>Normal</v>
      </c>
      <c r="L2021" s="12">
        <f>IFERROR(INDEX('Hospitalisation Details'!$V:$V,MATCH($A2021,'Hospitalisation Details'!$A:$A,0)),"Not Found")</f>
        <v>0</v>
      </c>
      <c r="M2021" s="13">
        <f>IFERROR(INDEX('Hospitalisation Details'!$F:$F,MATCH($A2021,'Hospitalisation Details'!$A:$A,0)),"Not Found")</f>
        <v>3018.04</v>
      </c>
      <c r="N2021" s="6">
        <f>IFERROR(INDEX('Hospitalisation Details'!$S:$S,MATCH($A2021,'Hospitalisation Details'!$A:$A,0)),"Not Found")</f>
        <v>32414</v>
      </c>
      <c r="O2021" s="6">
        <f>IFERROR(INDEX('Hospitalisation Details'!$T:$T,MATCH($A2021,'Hospitalisation Details'!$A:$A,0)),"Not Found")</f>
        <v>34</v>
      </c>
      <c r="P2021" s="6">
        <f>IFERROR(INDEX('Hospitalisation Details'!$U:$U,MATCH($A2021,'Hospitalisation Details'!$A:$A,0)),"Not Found")</f>
        <v>0</v>
      </c>
      <c r="Q2021" s="6">
        <f>IFERROR(INDEX('Hospitalisation Details'!$W:$W,MATCH($A2021,'Hospitalisation Details'!$A:$A,0)),"Not Found")</f>
        <v>0</v>
      </c>
    </row>
    <row r="2022" spans="1:17" ht="15" customHeight="1" x14ac:dyDescent="0.3">
      <c r="A2022" s="6" t="str">
        <f>'Customer Names'!A2022</f>
        <v>Id2021</v>
      </c>
      <c r="B2022" s="6" t="str">
        <f>IFERROR(INDEX('Customer Names'!$D:$D,MATCH($A2022,'Customer Names'!$A:$A,0)),"Not Found")</f>
        <v>Sean P</v>
      </c>
      <c r="C2022" s="6">
        <f>IFERROR(INDEX('Medical Examinations'!$B:$B,MATCH($A2022,'Medical Examinations'!$A:$A,0)),"Not Found")</f>
        <v>30.36</v>
      </c>
      <c r="D2022" s="6">
        <f>IFERROR(INDEX('Medical Examinations'!$C:$C,MATCH($A2022,'Medical Examinations'!$A:$A,0)),"Not Found")</f>
        <v>9.39</v>
      </c>
      <c r="E2022" s="6" t="str">
        <f>IFERROR(INDEX('Medical Examinations'!$I:$I,MATCH($A2022,'Medical Examinations'!$A:$A,0)),"Not Found")</f>
        <v>No</v>
      </c>
      <c r="F2022" s="6" t="str">
        <f>IFERROR(INDEX('Medical Examinations'!$J:$J,MATCH($A2022,'Medical Examinations'!$A:$A,0)),"Not Found")</f>
        <v>No</v>
      </c>
      <c r="G2022" s="6" t="str">
        <f>IFERROR(INDEX('Medical Examinations'!$F:$F,MATCH($A2022,'Medical Examinations'!$A:$A,0)),"Not Found")</f>
        <v>No</v>
      </c>
      <c r="H2022" s="6">
        <f>IFERROR(INDEX('Medical Examinations'!$L:$L,MATCH($A2022,'Medical Examinations'!$A:$A,0)),"Not Found")</f>
        <v>0</v>
      </c>
      <c r="I2022" s="6" t="str">
        <f>IFERROR(INDEX('Medical Examinations'!$K:$K,MATCH($A2022,'Medical Examinations'!$A:$A,0)),"Not Found")</f>
        <v>No</v>
      </c>
      <c r="J2022" s="6" t="str">
        <f>IFERROR(INDEX('Medical Examinations'!$M:$M,MATCH($A2022,'Medical Examinations'!$A:$A,0)),"Not Found")</f>
        <v>Obesity</v>
      </c>
      <c r="K2022" s="6" t="str">
        <f>IFERROR(INDEX('Medical Examinations'!$N:$N,MATCH($A2022,'Medical Examinations'!$A:$A,0)),"Not Found")</f>
        <v>Diabetic</v>
      </c>
      <c r="L2022" s="12">
        <f>IFERROR(INDEX('Hospitalisation Details'!$V:$V,MATCH($A2022,'Hospitalisation Details'!$A:$A,0)),"Not Found")</f>
        <v>0</v>
      </c>
      <c r="M2022" s="13">
        <f>IFERROR(INDEX('Hospitalisation Details'!$F:$F,MATCH($A2022,'Hospitalisation Details'!$A:$A,0)),"Not Found")</f>
        <v>3012.22</v>
      </c>
      <c r="N2022" s="6">
        <f>IFERROR(INDEX('Hospitalisation Details'!$S:$S,MATCH($A2022,'Hospitalisation Details'!$A:$A,0)),"Not Found")</f>
        <v>37605</v>
      </c>
      <c r="O2022" s="6">
        <f>IFERROR(INDEX('Hospitalisation Details'!$T:$T,MATCH($A2022,'Hospitalisation Details'!$A:$A,0)),"Not Found")</f>
        <v>20</v>
      </c>
      <c r="P2022" s="6">
        <f>IFERROR(INDEX('Hospitalisation Details'!$U:$U,MATCH($A2022,'Hospitalisation Details'!$A:$A,0)),"Not Found")</f>
        <v>0</v>
      </c>
      <c r="Q2022" s="6">
        <f>IFERROR(INDEX('Hospitalisation Details'!$W:$W,MATCH($A2022,'Hospitalisation Details'!$A:$A,0)),"Not Found")</f>
        <v>0</v>
      </c>
    </row>
    <row r="2023" spans="1:17" ht="15" customHeight="1" x14ac:dyDescent="0.3">
      <c r="A2023" s="6" t="str">
        <f>'Customer Names'!A2023</f>
        <v>Id2022</v>
      </c>
      <c r="B2023" s="6" t="str">
        <f>IFERROR(INDEX('Customer Names'!$D:$D,MATCH($A2023,'Customer Names'!$A:$A,0)),"Not Found")</f>
        <v>Therese</v>
      </c>
      <c r="C2023" s="6">
        <f>IFERROR(INDEX('Medical Examinations'!$B:$B,MATCH($A2023,'Medical Examinations'!$A:$A,0)),"Not Found")</f>
        <v>19.37</v>
      </c>
      <c r="D2023" s="6">
        <f>IFERROR(INDEX('Medical Examinations'!$C:$C,MATCH($A2023,'Medical Examinations'!$A:$A,0)),"Not Found")</f>
        <v>4.18</v>
      </c>
      <c r="E2023" s="6" t="str">
        <f>IFERROR(INDEX('Medical Examinations'!$I:$I,MATCH($A2023,'Medical Examinations'!$A:$A,0)),"Not Found")</f>
        <v>No</v>
      </c>
      <c r="F2023" s="6" t="str">
        <f>IFERROR(INDEX('Medical Examinations'!$J:$J,MATCH($A2023,'Medical Examinations'!$A:$A,0)),"Not Found")</f>
        <v>No</v>
      </c>
      <c r="G2023" s="6" t="str">
        <f>IFERROR(INDEX('Medical Examinations'!$F:$F,MATCH($A2023,'Medical Examinations'!$A:$A,0)),"Not Found")</f>
        <v>No</v>
      </c>
      <c r="H2023" s="6">
        <f>IFERROR(INDEX('Medical Examinations'!$L:$L,MATCH($A2023,'Medical Examinations'!$A:$A,0)),"Not Found")</f>
        <v>0</v>
      </c>
      <c r="I2023" s="6" t="str">
        <f>IFERROR(INDEX('Medical Examinations'!$K:$K,MATCH($A2023,'Medical Examinations'!$A:$A,0)),"Not Found")</f>
        <v>No</v>
      </c>
      <c r="J2023" s="6" t="str">
        <f>IFERROR(INDEX('Medical Examinations'!$M:$M,MATCH($A2023,'Medical Examinations'!$A:$A,0)),"Not Found")</f>
        <v>Normal Weight</v>
      </c>
      <c r="K2023" s="6" t="str">
        <f>IFERROR(INDEX('Medical Examinations'!$N:$N,MATCH($A2023,'Medical Examinations'!$A:$A,0)),"Not Found")</f>
        <v>Normal</v>
      </c>
      <c r="L2023" s="12">
        <f>IFERROR(INDEX('Hospitalisation Details'!$V:$V,MATCH($A2023,'Hospitalisation Details'!$A:$A,0)),"Not Found")</f>
        <v>0</v>
      </c>
      <c r="M2023" s="13">
        <f>IFERROR(INDEX('Hospitalisation Details'!$F:$F,MATCH($A2023,'Hospitalisation Details'!$A:$A,0)),"Not Found")</f>
        <v>2985.67</v>
      </c>
      <c r="N2023" s="6">
        <f>IFERROR(INDEX('Hospitalisation Details'!$S:$S,MATCH($A2023,'Hospitalisation Details'!$A:$A,0)),"Not Found")</f>
        <v>33562</v>
      </c>
      <c r="O2023" s="6">
        <f>IFERROR(INDEX('Hospitalisation Details'!$T:$T,MATCH($A2023,'Hospitalisation Details'!$A:$A,0)),"Not Found")</f>
        <v>31</v>
      </c>
      <c r="P2023" s="6">
        <f>IFERROR(INDEX('Hospitalisation Details'!$U:$U,MATCH($A2023,'Hospitalisation Details'!$A:$A,0)),"Not Found")</f>
        <v>0</v>
      </c>
      <c r="Q2023" s="6">
        <f>IFERROR(INDEX('Hospitalisation Details'!$W:$W,MATCH($A2023,'Hospitalisation Details'!$A:$A,0)),"Not Found")</f>
        <v>0</v>
      </c>
    </row>
    <row r="2024" spans="1:17" ht="15" customHeight="1" x14ac:dyDescent="0.3">
      <c r="A2024" s="6" t="str">
        <f>'Customer Names'!A2024</f>
        <v>Id2023</v>
      </c>
      <c r="B2024" s="6" t="str">
        <f>IFERROR(INDEX('Customer Names'!$D:$D,MATCH($A2024,'Customer Names'!$A:$A,0)),"Not Found")</f>
        <v>Beau</v>
      </c>
      <c r="C2024" s="6">
        <f>IFERROR(INDEX('Medical Examinations'!$B:$B,MATCH($A2024,'Medical Examinations'!$A:$A,0)),"Not Found")</f>
        <v>16.71</v>
      </c>
      <c r="D2024" s="6">
        <f>IFERROR(INDEX('Medical Examinations'!$C:$C,MATCH($A2024,'Medical Examinations'!$A:$A,0)),"Not Found")</f>
        <v>4.18</v>
      </c>
      <c r="E2024" s="6" t="str">
        <f>IFERROR(INDEX('Medical Examinations'!$I:$I,MATCH($A2024,'Medical Examinations'!$A:$A,0)),"Not Found")</f>
        <v>No</v>
      </c>
      <c r="F2024" s="6" t="str">
        <f>IFERROR(INDEX('Medical Examinations'!$J:$J,MATCH($A2024,'Medical Examinations'!$A:$A,0)),"Not Found")</f>
        <v>No</v>
      </c>
      <c r="G2024" s="6" t="str">
        <f>IFERROR(INDEX('Medical Examinations'!$F:$F,MATCH($A2024,'Medical Examinations'!$A:$A,0)),"Not Found")</f>
        <v>No</v>
      </c>
      <c r="H2024" s="6">
        <f>IFERROR(INDEX('Medical Examinations'!$L:$L,MATCH($A2024,'Medical Examinations'!$A:$A,0)),"Not Found")</f>
        <v>1</v>
      </c>
      <c r="I2024" s="6" t="str">
        <f>IFERROR(INDEX('Medical Examinations'!$K:$K,MATCH($A2024,'Medical Examinations'!$A:$A,0)),"Not Found")</f>
        <v>No</v>
      </c>
      <c r="J2024" s="6" t="str">
        <f>IFERROR(INDEX('Medical Examinations'!$M:$M,MATCH($A2024,'Medical Examinations'!$A:$A,0)),"Not Found")</f>
        <v>Underweight</v>
      </c>
      <c r="K2024" s="6" t="str">
        <f>IFERROR(INDEX('Medical Examinations'!$N:$N,MATCH($A2024,'Medical Examinations'!$A:$A,0)),"Not Found")</f>
        <v>Normal</v>
      </c>
      <c r="L2024" s="12">
        <f>IFERROR(INDEX('Hospitalisation Details'!$V:$V,MATCH($A2024,'Hospitalisation Details'!$A:$A,0)),"Not Found")</f>
        <v>0</v>
      </c>
      <c r="M2024" s="13">
        <f>IFERROR(INDEX('Hospitalisation Details'!$F:$F,MATCH($A2024,'Hospitalisation Details'!$A:$A,0)),"Not Found")</f>
        <v>2979.52</v>
      </c>
      <c r="N2024" s="6">
        <f>IFERROR(INDEX('Hospitalisation Details'!$S:$S,MATCH($A2024,'Hospitalisation Details'!$A:$A,0)),"Not Found")</f>
        <v>31946</v>
      </c>
      <c r="O2024" s="6">
        <f>IFERROR(INDEX('Hospitalisation Details'!$T:$T,MATCH($A2024,'Hospitalisation Details'!$A:$A,0)),"Not Found")</f>
        <v>35</v>
      </c>
      <c r="P2024" s="6">
        <f>IFERROR(INDEX('Hospitalisation Details'!$U:$U,MATCH($A2024,'Hospitalisation Details'!$A:$A,0)),"Not Found")</f>
        <v>0</v>
      </c>
      <c r="Q2024" s="6">
        <f>IFERROR(INDEX('Hospitalisation Details'!$W:$W,MATCH($A2024,'Hospitalisation Details'!$A:$A,0)),"Not Found")</f>
        <v>0</v>
      </c>
    </row>
    <row r="2025" spans="1:17" ht="15" customHeight="1" x14ac:dyDescent="0.3">
      <c r="A2025" s="6" t="str">
        <f>'Customer Names'!A2025</f>
        <v>Id2024</v>
      </c>
      <c r="B2025" s="6" t="str">
        <f>IFERROR(INDEX('Customer Names'!$D:$D,MATCH($A2025,'Customer Names'!$A:$A,0)),"Not Found")</f>
        <v>Kelsey M</v>
      </c>
      <c r="C2025" s="6">
        <f>IFERROR(INDEX('Medical Examinations'!$B:$B,MATCH($A2025,'Medical Examinations'!$A:$A,0)),"Not Found")</f>
        <v>24.1</v>
      </c>
      <c r="D2025" s="6">
        <f>IFERROR(INDEX('Medical Examinations'!$C:$C,MATCH($A2025,'Medical Examinations'!$A:$A,0)),"Not Found")</f>
        <v>4.4000000000000004</v>
      </c>
      <c r="E2025" s="6" t="str">
        <f>IFERROR(INDEX('Medical Examinations'!$I:$I,MATCH($A2025,'Medical Examinations'!$A:$A,0)),"Not Found")</f>
        <v>Yes</v>
      </c>
      <c r="F2025" s="6" t="str">
        <f>IFERROR(INDEX('Medical Examinations'!$J:$J,MATCH($A2025,'Medical Examinations'!$A:$A,0)),"Not Found")</f>
        <v>No</v>
      </c>
      <c r="G2025" s="6" t="str">
        <f>IFERROR(INDEX('Medical Examinations'!$F:$F,MATCH($A2025,'Medical Examinations'!$A:$A,0)),"Not Found")</f>
        <v>No</v>
      </c>
      <c r="H2025" s="6">
        <f>IFERROR(INDEX('Medical Examinations'!$L:$L,MATCH($A2025,'Medical Examinations'!$A:$A,0)),"Not Found")</f>
        <v>1</v>
      </c>
      <c r="I2025" s="6" t="str">
        <f>IFERROR(INDEX('Medical Examinations'!$K:$K,MATCH($A2025,'Medical Examinations'!$A:$A,0)),"Not Found")</f>
        <v>No</v>
      </c>
      <c r="J2025" s="6" t="str">
        <f>IFERROR(INDEX('Medical Examinations'!$M:$M,MATCH($A2025,'Medical Examinations'!$A:$A,0)),"Not Found")</f>
        <v>Normal Weight</v>
      </c>
      <c r="K2025" s="6" t="str">
        <f>IFERROR(INDEX('Medical Examinations'!$N:$N,MATCH($A2025,'Medical Examinations'!$A:$A,0)),"Not Found")</f>
        <v>Normal</v>
      </c>
      <c r="L2025" s="12">
        <f>IFERROR(INDEX('Hospitalisation Details'!$V:$V,MATCH($A2025,'Hospitalisation Details'!$A:$A,0)),"Not Found")</f>
        <v>0</v>
      </c>
      <c r="M2025" s="13">
        <f>IFERROR(INDEX('Hospitalisation Details'!$F:$F,MATCH($A2025,'Hospitalisation Details'!$A:$A,0)),"Not Found")</f>
        <v>2974.13</v>
      </c>
      <c r="N2025" s="6">
        <f>IFERROR(INDEX('Hospitalisation Details'!$S:$S,MATCH($A2025,'Hospitalisation Details'!$A:$A,0)),"Not Found")</f>
        <v>34966</v>
      </c>
      <c r="O2025" s="6">
        <f>IFERROR(INDEX('Hospitalisation Details'!$T:$T,MATCH($A2025,'Hospitalisation Details'!$A:$A,0)),"Not Found")</f>
        <v>27</v>
      </c>
      <c r="P2025" s="6">
        <f>IFERROR(INDEX('Hospitalisation Details'!$U:$U,MATCH($A2025,'Hospitalisation Details'!$A:$A,0)),"Not Found")</f>
        <v>0</v>
      </c>
      <c r="Q2025" s="6">
        <f>IFERROR(INDEX('Hospitalisation Details'!$W:$W,MATCH($A2025,'Hospitalisation Details'!$A:$A,0)),"Not Found")</f>
        <v>0</v>
      </c>
    </row>
    <row r="2026" spans="1:17" ht="15" customHeight="1" x14ac:dyDescent="0.3">
      <c r="A2026" s="6" t="str">
        <f>'Customer Names'!A2026</f>
        <v>Id2025</v>
      </c>
      <c r="B2026" s="6" t="str">
        <f>IFERROR(INDEX('Customer Names'!$D:$D,MATCH($A2026,'Customer Names'!$A:$A,0)),"Not Found")</f>
        <v>Gretchen</v>
      </c>
      <c r="C2026" s="6">
        <f>IFERROR(INDEX('Medical Examinations'!$B:$B,MATCH($A2026,'Medical Examinations'!$A:$A,0)),"Not Found")</f>
        <v>29.77</v>
      </c>
      <c r="D2026" s="6">
        <f>IFERROR(INDEX('Medical Examinations'!$C:$C,MATCH($A2026,'Medical Examinations'!$A:$A,0)),"Not Found")</f>
        <v>9.9</v>
      </c>
      <c r="E2026" s="6" t="str">
        <f>IFERROR(INDEX('Medical Examinations'!$I:$I,MATCH($A2026,'Medical Examinations'!$A:$A,0)),"Not Found")</f>
        <v>No</v>
      </c>
      <c r="F2026" s="6" t="str">
        <f>IFERROR(INDEX('Medical Examinations'!$J:$J,MATCH($A2026,'Medical Examinations'!$A:$A,0)),"Not Found")</f>
        <v>No</v>
      </c>
      <c r="G2026" s="6" t="str">
        <f>IFERROR(INDEX('Medical Examinations'!$F:$F,MATCH($A2026,'Medical Examinations'!$A:$A,0)),"Not Found")</f>
        <v>No</v>
      </c>
      <c r="H2026" s="6">
        <f>IFERROR(INDEX('Medical Examinations'!$L:$L,MATCH($A2026,'Medical Examinations'!$A:$A,0)),"Not Found")</f>
        <v>0</v>
      </c>
      <c r="I2026" s="6" t="str">
        <f>IFERROR(INDEX('Medical Examinations'!$K:$K,MATCH($A2026,'Medical Examinations'!$A:$A,0)),"Not Found")</f>
        <v>No</v>
      </c>
      <c r="J2026" s="6" t="str">
        <f>IFERROR(INDEX('Medical Examinations'!$M:$M,MATCH($A2026,'Medical Examinations'!$A:$A,0)),"Not Found")</f>
        <v>Overweight</v>
      </c>
      <c r="K2026" s="6" t="str">
        <f>IFERROR(INDEX('Medical Examinations'!$N:$N,MATCH($A2026,'Medical Examinations'!$A:$A,0)),"Not Found")</f>
        <v>Diabetic</v>
      </c>
      <c r="L2026" s="12">
        <f>IFERROR(INDEX('Hospitalisation Details'!$V:$V,MATCH($A2026,'Hospitalisation Details'!$A:$A,0)),"Not Found")</f>
        <v>0</v>
      </c>
      <c r="M2026" s="13">
        <f>IFERROR(INDEX('Hospitalisation Details'!$F:$F,MATCH($A2026,'Hospitalisation Details'!$A:$A,0)),"Not Found")</f>
        <v>2943.41</v>
      </c>
      <c r="N2026" s="6">
        <f>IFERROR(INDEX('Hospitalisation Details'!$S:$S,MATCH($A2026,'Hospitalisation Details'!$A:$A,0)),"Not Found")</f>
        <v>37529</v>
      </c>
      <c r="O2026" s="6">
        <f>IFERROR(INDEX('Hospitalisation Details'!$T:$T,MATCH($A2026,'Hospitalisation Details'!$A:$A,0)),"Not Found")</f>
        <v>20</v>
      </c>
      <c r="P2026" s="6">
        <f>IFERROR(INDEX('Hospitalisation Details'!$U:$U,MATCH($A2026,'Hospitalisation Details'!$A:$A,0)),"Not Found")</f>
        <v>0</v>
      </c>
      <c r="Q2026" s="6">
        <f>IFERROR(INDEX('Hospitalisation Details'!$W:$W,MATCH($A2026,'Hospitalisation Details'!$A:$A,0)),"Not Found")</f>
        <v>0</v>
      </c>
    </row>
    <row r="2027" spans="1:17" ht="15" customHeight="1" x14ac:dyDescent="0.3">
      <c r="A2027" s="6" t="str">
        <f>'Customer Names'!A2027</f>
        <v>Id2026</v>
      </c>
      <c r="B2027" s="6" t="str">
        <f>IFERROR(INDEX('Customer Names'!$D:$D,MATCH($A2027,'Customer Names'!$A:$A,0)),"Not Found")</f>
        <v>Nicholas E.</v>
      </c>
      <c r="C2027" s="6">
        <f>IFERROR(INDEX('Medical Examinations'!$B:$B,MATCH($A2027,'Medical Examinations'!$A:$A,0)),"Not Found")</f>
        <v>46.53</v>
      </c>
      <c r="D2027" s="6">
        <f>IFERROR(INDEX('Medical Examinations'!$C:$C,MATCH($A2027,'Medical Examinations'!$A:$A,0)),"Not Found")</f>
        <v>4.84</v>
      </c>
      <c r="E2027" s="6" t="str">
        <f>IFERROR(INDEX('Medical Examinations'!$I:$I,MATCH($A2027,'Medical Examinations'!$A:$A,0)),"Not Found")</f>
        <v>Yes</v>
      </c>
      <c r="F2027" s="6" t="str">
        <f>IFERROR(INDEX('Medical Examinations'!$J:$J,MATCH($A2027,'Medical Examinations'!$A:$A,0)),"Not Found")</f>
        <v>No</v>
      </c>
      <c r="G2027" s="6" t="str">
        <f>IFERROR(INDEX('Medical Examinations'!$F:$F,MATCH($A2027,'Medical Examinations'!$A:$A,0)),"Not Found")</f>
        <v>No</v>
      </c>
      <c r="H2027" s="6">
        <f>IFERROR(INDEX('Medical Examinations'!$L:$L,MATCH($A2027,'Medical Examinations'!$A:$A,0)),"Not Found")</f>
        <v>0</v>
      </c>
      <c r="I2027" s="6" t="str">
        <f>IFERROR(INDEX('Medical Examinations'!$K:$K,MATCH($A2027,'Medical Examinations'!$A:$A,0)),"Not Found")</f>
        <v>No</v>
      </c>
      <c r="J2027" s="6" t="str">
        <f>IFERROR(INDEX('Medical Examinations'!$M:$M,MATCH($A2027,'Medical Examinations'!$A:$A,0)),"Not Found")</f>
        <v>Obesity</v>
      </c>
      <c r="K2027" s="6" t="str">
        <f>IFERROR(INDEX('Medical Examinations'!$N:$N,MATCH($A2027,'Medical Examinations'!$A:$A,0)),"Not Found")</f>
        <v>Normal</v>
      </c>
      <c r="L2027" s="12">
        <f>IFERROR(INDEX('Hospitalisation Details'!$V:$V,MATCH($A2027,'Hospitalisation Details'!$A:$A,0)),"Not Found")</f>
        <v>0</v>
      </c>
      <c r="M2027" s="13">
        <f>IFERROR(INDEX('Hospitalisation Details'!$F:$F,MATCH($A2027,'Hospitalisation Details'!$A:$A,0)),"Not Found")</f>
        <v>2927.06</v>
      </c>
      <c r="N2027" s="6">
        <f>IFERROR(INDEX('Hospitalisation Details'!$S:$S,MATCH($A2027,'Hospitalisation Details'!$A:$A,0)),"Not Found")</f>
        <v>35246</v>
      </c>
      <c r="O2027" s="6">
        <f>IFERROR(INDEX('Hospitalisation Details'!$T:$T,MATCH($A2027,'Hospitalisation Details'!$A:$A,0)),"Not Found")</f>
        <v>26</v>
      </c>
      <c r="P2027" s="6">
        <f>IFERROR(INDEX('Hospitalisation Details'!$U:$U,MATCH($A2027,'Hospitalisation Details'!$A:$A,0)),"Not Found")</f>
        <v>0</v>
      </c>
      <c r="Q2027" s="6">
        <f>IFERROR(INDEX('Hospitalisation Details'!$W:$W,MATCH($A2027,'Hospitalisation Details'!$A:$A,0)),"Not Found")</f>
        <v>0</v>
      </c>
    </row>
    <row r="2028" spans="1:17" ht="15" customHeight="1" x14ac:dyDescent="0.3">
      <c r="A2028" s="6" t="str">
        <f>'Customer Names'!A2028</f>
        <v>Id2027</v>
      </c>
      <c r="B2028" s="6" t="str">
        <f>IFERROR(INDEX('Customer Names'!$D:$D,MATCH($A2028,'Customer Names'!$A:$A,0)),"Not Found")</f>
        <v>Deborah</v>
      </c>
      <c r="C2028" s="6">
        <f>IFERROR(INDEX('Medical Examinations'!$B:$B,MATCH($A2028,'Medical Examinations'!$A:$A,0)),"Not Found")</f>
        <v>23.4</v>
      </c>
      <c r="D2028" s="6">
        <f>IFERROR(INDEX('Medical Examinations'!$C:$C,MATCH($A2028,'Medical Examinations'!$A:$A,0)),"Not Found")</f>
        <v>5.53</v>
      </c>
      <c r="E2028" s="6" t="str">
        <f>IFERROR(INDEX('Medical Examinations'!$I:$I,MATCH($A2028,'Medical Examinations'!$A:$A,0)),"Not Found")</f>
        <v>No</v>
      </c>
      <c r="F2028" s="6" t="str">
        <f>IFERROR(INDEX('Medical Examinations'!$J:$J,MATCH($A2028,'Medical Examinations'!$A:$A,0)),"Not Found")</f>
        <v>No</v>
      </c>
      <c r="G2028" s="6" t="str">
        <f>IFERROR(INDEX('Medical Examinations'!$F:$F,MATCH($A2028,'Medical Examinations'!$A:$A,0)),"Not Found")</f>
        <v>Yes</v>
      </c>
      <c r="H2028" s="6">
        <f>IFERROR(INDEX('Medical Examinations'!$L:$L,MATCH($A2028,'Medical Examinations'!$A:$A,0)),"Not Found")</f>
        <v>1</v>
      </c>
      <c r="I2028" s="6" t="str">
        <f>IFERROR(INDEX('Medical Examinations'!$K:$K,MATCH($A2028,'Medical Examinations'!$A:$A,0)),"Not Found")</f>
        <v>No</v>
      </c>
      <c r="J2028" s="6" t="str">
        <f>IFERROR(INDEX('Medical Examinations'!$M:$M,MATCH($A2028,'Medical Examinations'!$A:$A,0)),"Not Found")</f>
        <v>Normal Weight</v>
      </c>
      <c r="K2028" s="6" t="str">
        <f>IFERROR(INDEX('Medical Examinations'!$N:$N,MATCH($A2028,'Medical Examinations'!$A:$A,0)),"Not Found")</f>
        <v>Normal</v>
      </c>
      <c r="L2028" s="12">
        <f>IFERROR(INDEX('Hospitalisation Details'!$V:$V,MATCH($A2028,'Hospitalisation Details'!$A:$A,0)),"Not Found")</f>
        <v>0</v>
      </c>
      <c r="M2028" s="13">
        <f>IFERROR(INDEX('Hospitalisation Details'!$F:$F,MATCH($A2028,'Hospitalisation Details'!$A:$A,0)),"Not Found")</f>
        <v>2913.57</v>
      </c>
      <c r="N2028" s="6">
        <f>IFERROR(INDEX('Hospitalisation Details'!$S:$S,MATCH($A2028,'Hospitalisation Details'!$A:$A,0)),"Not Found")</f>
        <v>37777</v>
      </c>
      <c r="O2028" s="6">
        <f>IFERROR(INDEX('Hospitalisation Details'!$T:$T,MATCH($A2028,'Hospitalisation Details'!$A:$A,0)),"Not Found")</f>
        <v>20</v>
      </c>
      <c r="P2028" s="6">
        <f>IFERROR(INDEX('Hospitalisation Details'!$U:$U,MATCH($A2028,'Hospitalisation Details'!$A:$A,0)),"Not Found")</f>
        <v>0</v>
      </c>
      <c r="Q2028" s="6">
        <f>IFERROR(INDEX('Hospitalisation Details'!$W:$W,MATCH($A2028,'Hospitalisation Details'!$A:$A,0)),"Not Found")</f>
        <v>0</v>
      </c>
    </row>
    <row r="2029" spans="1:17" ht="15" customHeight="1" x14ac:dyDescent="0.3">
      <c r="A2029" s="6" t="str">
        <f>'Customer Names'!A2029</f>
        <v>Id2028</v>
      </c>
      <c r="B2029" s="6" t="str">
        <f>IFERROR(INDEX('Customer Names'!$D:$D,MATCH($A2029,'Customer Names'!$A:$A,0)),"Not Found")</f>
        <v>Chuck W. Jr.</v>
      </c>
      <c r="C2029" s="6">
        <f>IFERROR(INDEX('Medical Examinations'!$B:$B,MATCH($A2029,'Medical Examinations'!$A:$A,0)),"Not Found")</f>
        <v>30</v>
      </c>
      <c r="D2029" s="6">
        <f>IFERROR(INDEX('Medical Examinations'!$C:$C,MATCH($A2029,'Medical Examinations'!$A:$A,0)),"Not Found")</f>
        <v>4.33</v>
      </c>
      <c r="E2029" s="6" t="str">
        <f>IFERROR(INDEX('Medical Examinations'!$I:$I,MATCH($A2029,'Medical Examinations'!$A:$A,0)),"Not Found")</f>
        <v>Yes</v>
      </c>
      <c r="F2029" s="6" t="str">
        <f>IFERROR(INDEX('Medical Examinations'!$J:$J,MATCH($A2029,'Medical Examinations'!$A:$A,0)),"Not Found")</f>
        <v>No</v>
      </c>
      <c r="G2029" s="6" t="str">
        <f>IFERROR(INDEX('Medical Examinations'!$F:$F,MATCH($A2029,'Medical Examinations'!$A:$A,0)),"Not Found")</f>
        <v>No</v>
      </c>
      <c r="H2029" s="6">
        <f>IFERROR(INDEX('Medical Examinations'!$L:$L,MATCH($A2029,'Medical Examinations'!$A:$A,0)),"Not Found")</f>
        <v>0</v>
      </c>
      <c r="I2029" s="6" t="str">
        <f>IFERROR(INDEX('Medical Examinations'!$K:$K,MATCH($A2029,'Medical Examinations'!$A:$A,0)),"Not Found")</f>
        <v>No</v>
      </c>
      <c r="J2029" s="6" t="str">
        <f>IFERROR(INDEX('Medical Examinations'!$M:$M,MATCH($A2029,'Medical Examinations'!$A:$A,0)),"Not Found")</f>
        <v>Obesity</v>
      </c>
      <c r="K2029" s="6" t="str">
        <f>IFERROR(INDEX('Medical Examinations'!$N:$N,MATCH($A2029,'Medical Examinations'!$A:$A,0)),"Not Found")</f>
        <v>Normal</v>
      </c>
      <c r="L2029" s="12">
        <f>IFERROR(INDEX('Hospitalisation Details'!$V:$V,MATCH($A2029,'Hospitalisation Details'!$A:$A,0)),"Not Found")</f>
        <v>0</v>
      </c>
      <c r="M2029" s="13">
        <f>IFERROR(INDEX('Hospitalisation Details'!$F:$F,MATCH($A2029,'Hospitalisation Details'!$A:$A,0)),"Not Found")</f>
        <v>2904.09</v>
      </c>
      <c r="N2029" s="6">
        <f>IFERROR(INDEX('Hospitalisation Details'!$S:$S,MATCH($A2029,'Hospitalisation Details'!$A:$A,0)),"Not Found")</f>
        <v>35229</v>
      </c>
      <c r="O2029" s="6">
        <f>IFERROR(INDEX('Hospitalisation Details'!$T:$T,MATCH($A2029,'Hospitalisation Details'!$A:$A,0)),"Not Found")</f>
        <v>26</v>
      </c>
      <c r="P2029" s="6">
        <f>IFERROR(INDEX('Hospitalisation Details'!$U:$U,MATCH($A2029,'Hospitalisation Details'!$A:$A,0)),"Not Found")</f>
        <v>0</v>
      </c>
      <c r="Q2029" s="6">
        <f>IFERROR(INDEX('Hospitalisation Details'!$W:$W,MATCH($A2029,'Hospitalisation Details'!$A:$A,0)),"Not Found")</f>
        <v>0</v>
      </c>
    </row>
    <row r="2030" spans="1:17" ht="15" customHeight="1" x14ac:dyDescent="0.3">
      <c r="A2030" s="6" t="str">
        <f>'Customer Names'!A2030</f>
        <v>Id2029</v>
      </c>
      <c r="B2030" s="6" t="str">
        <f>IFERROR(INDEX('Customer Names'!$D:$D,MATCH($A2030,'Customer Names'!$A:$A,0)),"Not Found")</f>
        <v>Daniel</v>
      </c>
      <c r="C2030" s="6">
        <f>IFERROR(INDEX('Medical Examinations'!$B:$B,MATCH($A2030,'Medical Examinations'!$A:$A,0)),"Not Found")</f>
        <v>29.15</v>
      </c>
      <c r="D2030" s="6">
        <f>IFERROR(INDEX('Medical Examinations'!$C:$C,MATCH($A2030,'Medical Examinations'!$A:$A,0)),"Not Found")</f>
        <v>4.91</v>
      </c>
      <c r="E2030" s="6" t="str">
        <f>IFERROR(INDEX('Medical Examinations'!$I:$I,MATCH($A2030,'Medical Examinations'!$A:$A,0)),"Not Found")</f>
        <v>Yes</v>
      </c>
      <c r="F2030" s="6" t="str">
        <f>IFERROR(INDEX('Medical Examinations'!$J:$J,MATCH($A2030,'Medical Examinations'!$A:$A,0)),"Not Found")</f>
        <v>No</v>
      </c>
      <c r="G2030" s="6" t="str">
        <f>IFERROR(INDEX('Medical Examinations'!$F:$F,MATCH($A2030,'Medical Examinations'!$A:$A,0)),"Not Found")</f>
        <v>No</v>
      </c>
      <c r="H2030" s="6">
        <f>IFERROR(INDEX('Medical Examinations'!$L:$L,MATCH($A2030,'Medical Examinations'!$A:$A,0)),"Not Found")</f>
        <v>0</v>
      </c>
      <c r="I2030" s="6" t="str">
        <f>IFERROR(INDEX('Medical Examinations'!$K:$K,MATCH($A2030,'Medical Examinations'!$A:$A,0)),"Not Found")</f>
        <v>No</v>
      </c>
      <c r="J2030" s="6" t="str">
        <f>IFERROR(INDEX('Medical Examinations'!$M:$M,MATCH($A2030,'Medical Examinations'!$A:$A,0)),"Not Found")</f>
        <v>Overweight</v>
      </c>
      <c r="K2030" s="6" t="str">
        <f>IFERROR(INDEX('Medical Examinations'!$N:$N,MATCH($A2030,'Medical Examinations'!$A:$A,0)),"Not Found")</f>
        <v>Normal</v>
      </c>
      <c r="L2030" s="12">
        <f>IFERROR(INDEX('Hospitalisation Details'!$V:$V,MATCH($A2030,'Hospitalisation Details'!$A:$A,0)),"Not Found")</f>
        <v>0</v>
      </c>
      <c r="M2030" s="13">
        <f>IFERROR(INDEX('Hospitalisation Details'!$F:$F,MATCH($A2030,'Hospitalisation Details'!$A:$A,0)),"Not Found")</f>
        <v>2902.91</v>
      </c>
      <c r="N2030" s="6">
        <f>IFERROR(INDEX('Hospitalisation Details'!$S:$S,MATCH($A2030,'Hospitalisation Details'!$A:$A,0)),"Not Found")</f>
        <v>35362</v>
      </c>
      <c r="O2030" s="6">
        <f>IFERROR(INDEX('Hospitalisation Details'!$T:$T,MATCH($A2030,'Hospitalisation Details'!$A:$A,0)),"Not Found")</f>
        <v>26</v>
      </c>
      <c r="P2030" s="6">
        <f>IFERROR(INDEX('Hospitalisation Details'!$U:$U,MATCH($A2030,'Hospitalisation Details'!$A:$A,0)),"Not Found")</f>
        <v>0</v>
      </c>
      <c r="Q2030" s="6">
        <f>IFERROR(INDEX('Hospitalisation Details'!$W:$W,MATCH($A2030,'Hospitalisation Details'!$A:$A,0)),"Not Found")</f>
        <v>0</v>
      </c>
    </row>
    <row r="2031" spans="1:17" ht="15" customHeight="1" x14ac:dyDescent="0.3">
      <c r="A2031" s="6" t="str">
        <f>'Customer Names'!A2031</f>
        <v>Id2030</v>
      </c>
      <c r="B2031" s="6" t="str">
        <f>IFERROR(INDEX('Customer Names'!$D:$D,MATCH($A2031,'Customer Names'!$A:$A,0)),"Not Found")</f>
        <v>Amany</v>
      </c>
      <c r="C2031" s="6">
        <f>IFERROR(INDEX('Medical Examinations'!$B:$B,MATCH($A2031,'Medical Examinations'!$A:$A,0)),"Not Found")</f>
        <v>34.865000000000002</v>
      </c>
      <c r="D2031" s="6">
        <f>IFERROR(INDEX('Medical Examinations'!$C:$C,MATCH($A2031,'Medical Examinations'!$A:$A,0)),"Not Found")</f>
        <v>4.8</v>
      </c>
      <c r="E2031" s="6" t="str">
        <f>IFERROR(INDEX('Medical Examinations'!$I:$I,MATCH($A2031,'Medical Examinations'!$A:$A,0)),"Not Found")</f>
        <v>No</v>
      </c>
      <c r="F2031" s="6" t="str">
        <f>IFERROR(INDEX('Medical Examinations'!$J:$J,MATCH($A2031,'Medical Examinations'!$A:$A,0)),"Not Found")</f>
        <v>No</v>
      </c>
      <c r="G2031" s="6" t="str">
        <f>IFERROR(INDEX('Medical Examinations'!$F:$F,MATCH($A2031,'Medical Examinations'!$A:$A,0)),"Not Found")</f>
        <v>No</v>
      </c>
      <c r="H2031" s="6">
        <f>IFERROR(INDEX('Medical Examinations'!$L:$L,MATCH($A2031,'Medical Examinations'!$A:$A,0)),"Not Found")</f>
        <v>0</v>
      </c>
      <c r="I2031" s="6" t="str">
        <f>IFERROR(INDEX('Medical Examinations'!$K:$K,MATCH($A2031,'Medical Examinations'!$A:$A,0)),"Not Found")</f>
        <v>No</v>
      </c>
      <c r="J2031" s="6" t="str">
        <f>IFERROR(INDEX('Medical Examinations'!$M:$M,MATCH($A2031,'Medical Examinations'!$A:$A,0)),"Not Found")</f>
        <v>Obesity</v>
      </c>
      <c r="K2031" s="6" t="str">
        <f>IFERROR(INDEX('Medical Examinations'!$N:$N,MATCH($A2031,'Medical Examinations'!$A:$A,0)),"Not Found")</f>
        <v>Normal</v>
      </c>
      <c r="L2031" s="12">
        <f>IFERROR(INDEX('Hospitalisation Details'!$V:$V,MATCH($A2031,'Hospitalisation Details'!$A:$A,0)),"Not Found")</f>
        <v>0</v>
      </c>
      <c r="M2031" s="13">
        <f>IFERROR(INDEX('Hospitalisation Details'!$F:$F,MATCH($A2031,'Hospitalisation Details'!$A:$A,0)),"Not Found")</f>
        <v>2899.49</v>
      </c>
      <c r="N2031" s="6">
        <f>IFERROR(INDEX('Hospitalisation Details'!$S:$S,MATCH($A2031,'Hospitalisation Details'!$A:$A,0)),"Not Found")</f>
        <v>36465</v>
      </c>
      <c r="O2031" s="6">
        <f>IFERROR(INDEX('Hospitalisation Details'!$T:$T,MATCH($A2031,'Hospitalisation Details'!$A:$A,0)),"Not Found")</f>
        <v>23</v>
      </c>
      <c r="P2031" s="6">
        <f>IFERROR(INDEX('Hospitalisation Details'!$U:$U,MATCH($A2031,'Hospitalisation Details'!$A:$A,0)),"Not Found")</f>
        <v>0</v>
      </c>
      <c r="Q2031" s="6">
        <f>IFERROR(INDEX('Hospitalisation Details'!$W:$W,MATCH($A2031,'Hospitalisation Details'!$A:$A,0)),"Not Found")</f>
        <v>0</v>
      </c>
    </row>
    <row r="2032" spans="1:17" ht="15" customHeight="1" x14ac:dyDescent="0.3">
      <c r="A2032" s="6" t="str">
        <f>'Customer Names'!A2032</f>
        <v>Id2031</v>
      </c>
      <c r="B2032" s="6" t="str">
        <f>IFERROR(INDEX('Customer Names'!$D:$D,MATCH($A2032,'Customer Names'!$A:$A,0)),"Not Found")</f>
        <v>Kipling</v>
      </c>
      <c r="C2032" s="6">
        <f>IFERROR(INDEX('Medical Examinations'!$B:$B,MATCH($A2032,'Medical Examinations'!$A:$A,0)),"Not Found")</f>
        <v>28.12</v>
      </c>
      <c r="D2032" s="6">
        <f>IFERROR(INDEX('Medical Examinations'!$C:$C,MATCH($A2032,'Medical Examinations'!$A:$A,0)),"Not Found")</f>
        <v>5.55</v>
      </c>
      <c r="E2032" s="6" t="str">
        <f>IFERROR(INDEX('Medical Examinations'!$I:$I,MATCH($A2032,'Medical Examinations'!$A:$A,0)),"Not Found")</f>
        <v>Yes</v>
      </c>
      <c r="F2032" s="6" t="str">
        <f>IFERROR(INDEX('Medical Examinations'!$J:$J,MATCH($A2032,'Medical Examinations'!$A:$A,0)),"Not Found")</f>
        <v>Yes</v>
      </c>
      <c r="G2032" s="6" t="str">
        <f>IFERROR(INDEX('Medical Examinations'!$F:$F,MATCH($A2032,'Medical Examinations'!$A:$A,0)),"Not Found")</f>
        <v>No</v>
      </c>
      <c r="H2032" s="6">
        <f>IFERROR(INDEX('Medical Examinations'!$L:$L,MATCH($A2032,'Medical Examinations'!$A:$A,0)),"Not Found")</f>
        <v>2</v>
      </c>
      <c r="I2032" s="6" t="str">
        <f>IFERROR(INDEX('Medical Examinations'!$K:$K,MATCH($A2032,'Medical Examinations'!$A:$A,0)),"Not Found")</f>
        <v>No</v>
      </c>
      <c r="J2032" s="6" t="str">
        <f>IFERROR(INDEX('Medical Examinations'!$M:$M,MATCH($A2032,'Medical Examinations'!$A:$A,0)),"Not Found")</f>
        <v>Overweight</v>
      </c>
      <c r="K2032" s="6" t="str">
        <f>IFERROR(INDEX('Medical Examinations'!$N:$N,MATCH($A2032,'Medical Examinations'!$A:$A,0)),"Not Found")</f>
        <v>Normal</v>
      </c>
      <c r="L2032" s="12">
        <f>IFERROR(INDEX('Hospitalisation Details'!$V:$V,MATCH($A2032,'Hospitalisation Details'!$A:$A,0)),"Not Found")</f>
        <v>0</v>
      </c>
      <c r="M2032" s="13">
        <f>IFERROR(INDEX('Hospitalisation Details'!$F:$F,MATCH($A2032,'Hospitalisation Details'!$A:$A,0)),"Not Found")</f>
        <v>2897.46</v>
      </c>
      <c r="N2032" s="6">
        <f>IFERROR(INDEX('Hospitalisation Details'!$S:$S,MATCH($A2032,'Hospitalisation Details'!$A:$A,0)),"Not Found")</f>
        <v>36721</v>
      </c>
      <c r="O2032" s="6">
        <f>IFERROR(INDEX('Hospitalisation Details'!$T:$T,MATCH($A2032,'Hospitalisation Details'!$A:$A,0)),"Not Found")</f>
        <v>22</v>
      </c>
      <c r="P2032" s="6">
        <f>IFERROR(INDEX('Hospitalisation Details'!$U:$U,MATCH($A2032,'Hospitalisation Details'!$A:$A,0)),"Not Found")</f>
        <v>0</v>
      </c>
      <c r="Q2032" s="6">
        <f>IFERROR(INDEX('Hospitalisation Details'!$W:$W,MATCH($A2032,'Hospitalisation Details'!$A:$A,0)),"Not Found")</f>
        <v>0</v>
      </c>
    </row>
    <row r="2033" spans="1:17" ht="15" customHeight="1" x14ac:dyDescent="0.3">
      <c r="A2033" s="6" t="str">
        <f>'Customer Names'!A2033</f>
        <v>Id2032</v>
      </c>
      <c r="B2033" s="6" t="str">
        <f>IFERROR(INDEX('Customer Names'!$D:$D,MATCH($A2033,'Customer Names'!$A:$A,0)),"Not Found")</f>
        <v>Duncan</v>
      </c>
      <c r="C2033" s="6">
        <f>IFERROR(INDEX('Medical Examinations'!$B:$B,MATCH($A2033,'Medical Examinations'!$A:$A,0)),"Not Found")</f>
        <v>29.45</v>
      </c>
      <c r="D2033" s="6">
        <f>IFERROR(INDEX('Medical Examinations'!$C:$C,MATCH($A2033,'Medical Examinations'!$A:$A,0)),"Not Found")</f>
        <v>5.24</v>
      </c>
      <c r="E2033" s="6" t="str">
        <f>IFERROR(INDEX('Medical Examinations'!$I:$I,MATCH($A2033,'Medical Examinations'!$A:$A,0)),"Not Found")</f>
        <v>Yes</v>
      </c>
      <c r="F2033" s="6" t="str">
        <f>IFERROR(INDEX('Medical Examinations'!$J:$J,MATCH($A2033,'Medical Examinations'!$A:$A,0)),"Not Found")</f>
        <v>No</v>
      </c>
      <c r="G2033" s="6" t="str">
        <f>IFERROR(INDEX('Medical Examinations'!$F:$F,MATCH($A2033,'Medical Examinations'!$A:$A,0)),"Not Found")</f>
        <v>No</v>
      </c>
      <c r="H2033" s="6">
        <f>IFERROR(INDEX('Medical Examinations'!$L:$L,MATCH($A2033,'Medical Examinations'!$A:$A,0)),"Not Found")</f>
        <v>0</v>
      </c>
      <c r="I2033" s="6" t="str">
        <f>IFERROR(INDEX('Medical Examinations'!$K:$K,MATCH($A2033,'Medical Examinations'!$A:$A,0)),"Not Found")</f>
        <v>No</v>
      </c>
      <c r="J2033" s="6" t="str">
        <f>IFERROR(INDEX('Medical Examinations'!$M:$M,MATCH($A2033,'Medical Examinations'!$A:$A,0)),"Not Found")</f>
        <v>Overweight</v>
      </c>
      <c r="K2033" s="6" t="str">
        <f>IFERROR(INDEX('Medical Examinations'!$N:$N,MATCH($A2033,'Medical Examinations'!$A:$A,0)),"Not Found")</f>
        <v>Normal</v>
      </c>
      <c r="L2033" s="12">
        <f>IFERROR(INDEX('Hospitalisation Details'!$V:$V,MATCH($A2033,'Hospitalisation Details'!$A:$A,0)),"Not Found")</f>
        <v>0</v>
      </c>
      <c r="M2033" s="13">
        <f>IFERROR(INDEX('Hospitalisation Details'!$F:$F,MATCH($A2033,'Hospitalisation Details'!$A:$A,0)),"Not Found")</f>
        <v>2897.32</v>
      </c>
      <c r="N2033" s="6">
        <f>IFERROR(INDEX('Hospitalisation Details'!$S:$S,MATCH($A2033,'Hospitalisation Details'!$A:$A,0)),"Not Found")</f>
        <v>35237</v>
      </c>
      <c r="O2033" s="6">
        <f>IFERROR(INDEX('Hospitalisation Details'!$T:$T,MATCH($A2033,'Hospitalisation Details'!$A:$A,0)),"Not Found")</f>
        <v>26</v>
      </c>
      <c r="P2033" s="6">
        <f>IFERROR(INDEX('Hospitalisation Details'!$U:$U,MATCH($A2033,'Hospitalisation Details'!$A:$A,0)),"Not Found")</f>
        <v>0</v>
      </c>
      <c r="Q2033" s="6">
        <f>IFERROR(INDEX('Hospitalisation Details'!$W:$W,MATCH($A2033,'Hospitalisation Details'!$A:$A,0)),"Not Found")</f>
        <v>0</v>
      </c>
    </row>
    <row r="2034" spans="1:17" ht="15" customHeight="1" x14ac:dyDescent="0.3">
      <c r="A2034" s="6" t="str">
        <f>'Customer Names'!A2034</f>
        <v>Id2033</v>
      </c>
      <c r="B2034" s="6" t="str">
        <f>IFERROR(INDEX('Customer Names'!$D:$D,MATCH($A2034,'Customer Names'!$A:$A,0)),"Not Found")</f>
        <v>Louis C.</v>
      </c>
      <c r="C2034" s="6">
        <f>IFERROR(INDEX('Medical Examinations'!$B:$B,MATCH($A2034,'Medical Examinations'!$A:$A,0)),"Not Found")</f>
        <v>27.94</v>
      </c>
      <c r="D2034" s="6">
        <f>IFERROR(INDEX('Medical Examinations'!$C:$C,MATCH($A2034,'Medical Examinations'!$A:$A,0)),"Not Found")</f>
        <v>6.08</v>
      </c>
      <c r="E2034" s="6" t="str">
        <f>IFERROR(INDEX('Medical Examinations'!$I:$I,MATCH($A2034,'Medical Examinations'!$A:$A,0)),"Not Found")</f>
        <v>No</v>
      </c>
      <c r="F2034" s="6" t="str">
        <f>IFERROR(INDEX('Medical Examinations'!$J:$J,MATCH($A2034,'Medical Examinations'!$A:$A,0)),"Not Found")</f>
        <v>No</v>
      </c>
      <c r="G2034" s="6" t="str">
        <f>IFERROR(INDEX('Medical Examinations'!$F:$F,MATCH($A2034,'Medical Examinations'!$A:$A,0)),"Not Found")</f>
        <v>Yes</v>
      </c>
      <c r="H2034" s="6">
        <f>IFERROR(INDEX('Medical Examinations'!$L:$L,MATCH($A2034,'Medical Examinations'!$A:$A,0)),"Not Found")</f>
        <v>1</v>
      </c>
      <c r="I2034" s="6" t="str">
        <f>IFERROR(INDEX('Medical Examinations'!$K:$K,MATCH($A2034,'Medical Examinations'!$A:$A,0)),"Not Found")</f>
        <v>No</v>
      </c>
      <c r="J2034" s="6" t="str">
        <f>IFERROR(INDEX('Medical Examinations'!$M:$M,MATCH($A2034,'Medical Examinations'!$A:$A,0)),"Not Found")</f>
        <v>Overweight</v>
      </c>
      <c r="K2034" s="6" t="str">
        <f>IFERROR(INDEX('Medical Examinations'!$N:$N,MATCH($A2034,'Medical Examinations'!$A:$A,0)),"Not Found")</f>
        <v>Prediabetic</v>
      </c>
      <c r="L2034" s="12">
        <f>IFERROR(INDEX('Hospitalisation Details'!$V:$V,MATCH($A2034,'Hospitalisation Details'!$A:$A,0)),"Not Found")</f>
        <v>0</v>
      </c>
      <c r="M2034" s="13">
        <f>IFERROR(INDEX('Hospitalisation Details'!$F:$F,MATCH($A2034,'Hospitalisation Details'!$A:$A,0)),"Not Found")</f>
        <v>2867.12</v>
      </c>
      <c r="N2034" s="6">
        <f>IFERROR(INDEX('Hospitalisation Details'!$S:$S,MATCH($A2034,'Hospitalisation Details'!$A:$A,0)),"Not Found")</f>
        <v>34193</v>
      </c>
      <c r="O2034" s="6">
        <f>IFERROR(INDEX('Hospitalisation Details'!$T:$T,MATCH($A2034,'Hospitalisation Details'!$A:$A,0)),"Not Found")</f>
        <v>29</v>
      </c>
      <c r="P2034" s="6">
        <f>IFERROR(INDEX('Hospitalisation Details'!$U:$U,MATCH($A2034,'Hospitalisation Details'!$A:$A,0)),"Not Found")</f>
        <v>0</v>
      </c>
      <c r="Q2034" s="6">
        <f>IFERROR(INDEX('Hospitalisation Details'!$W:$W,MATCH($A2034,'Hospitalisation Details'!$A:$A,0)),"Not Found")</f>
        <v>0</v>
      </c>
    </row>
    <row r="2035" spans="1:17" ht="15" customHeight="1" x14ac:dyDescent="0.3">
      <c r="A2035" s="6" t="str">
        <f>'Customer Names'!A2035</f>
        <v>Id2034</v>
      </c>
      <c r="B2035" s="6" t="str">
        <f>IFERROR(INDEX('Customer Names'!$D:$D,MATCH($A2035,'Customer Names'!$A:$A,0)),"Not Found")</f>
        <v>Daniel J</v>
      </c>
      <c r="C2035" s="6">
        <f>IFERROR(INDEX('Medical Examinations'!$B:$B,MATCH($A2035,'Medical Examinations'!$A:$A,0)),"Not Found")</f>
        <v>27.2</v>
      </c>
      <c r="D2035" s="6">
        <f>IFERROR(INDEX('Medical Examinations'!$C:$C,MATCH($A2035,'Medical Examinations'!$A:$A,0)),"Not Found")</f>
        <v>5.83</v>
      </c>
      <c r="E2035" s="6" t="str">
        <f>IFERROR(INDEX('Medical Examinations'!$I:$I,MATCH($A2035,'Medical Examinations'!$A:$A,0)),"Not Found")</f>
        <v>No</v>
      </c>
      <c r="F2035" s="6" t="str">
        <f>IFERROR(INDEX('Medical Examinations'!$J:$J,MATCH($A2035,'Medical Examinations'!$A:$A,0)),"Not Found")</f>
        <v>No</v>
      </c>
      <c r="G2035" s="6" t="str">
        <f>IFERROR(INDEX('Medical Examinations'!$F:$F,MATCH($A2035,'Medical Examinations'!$A:$A,0)),"Not Found")</f>
        <v>Yes</v>
      </c>
      <c r="H2035" s="6">
        <f>IFERROR(INDEX('Medical Examinations'!$L:$L,MATCH($A2035,'Medical Examinations'!$A:$A,0)),"Not Found")</f>
        <v>1</v>
      </c>
      <c r="I2035" s="6" t="str">
        <f>IFERROR(INDEX('Medical Examinations'!$K:$K,MATCH($A2035,'Medical Examinations'!$A:$A,0)),"Not Found")</f>
        <v>No</v>
      </c>
      <c r="J2035" s="6" t="str">
        <f>IFERROR(INDEX('Medical Examinations'!$M:$M,MATCH($A2035,'Medical Examinations'!$A:$A,0)),"Not Found")</f>
        <v>Overweight</v>
      </c>
      <c r="K2035" s="6" t="str">
        <f>IFERROR(INDEX('Medical Examinations'!$N:$N,MATCH($A2035,'Medical Examinations'!$A:$A,0)),"Not Found")</f>
        <v>Prediabetic</v>
      </c>
      <c r="L2035" s="12">
        <f>IFERROR(INDEX('Hospitalisation Details'!$V:$V,MATCH($A2035,'Hospitalisation Details'!$A:$A,0)),"Not Found")</f>
        <v>0</v>
      </c>
      <c r="M2035" s="13">
        <f>IFERROR(INDEX('Hospitalisation Details'!$F:$F,MATCH($A2035,'Hospitalisation Details'!$A:$A,0)),"Not Found")</f>
        <v>2866.09</v>
      </c>
      <c r="N2035" s="6">
        <f>IFERROR(INDEX('Hospitalisation Details'!$S:$S,MATCH($A2035,'Hospitalisation Details'!$A:$A,0)),"Not Found")</f>
        <v>34274</v>
      </c>
      <c r="O2035" s="6">
        <f>IFERROR(INDEX('Hospitalisation Details'!$T:$T,MATCH($A2035,'Hospitalisation Details'!$A:$A,0)),"Not Found")</f>
        <v>29</v>
      </c>
      <c r="P2035" s="6">
        <f>IFERROR(INDEX('Hospitalisation Details'!$U:$U,MATCH($A2035,'Hospitalisation Details'!$A:$A,0)),"Not Found")</f>
        <v>0</v>
      </c>
      <c r="Q2035" s="6">
        <f>IFERROR(INDEX('Hospitalisation Details'!$W:$W,MATCH($A2035,'Hospitalisation Details'!$A:$A,0)),"Not Found")</f>
        <v>0</v>
      </c>
    </row>
    <row r="2036" spans="1:17" ht="15" customHeight="1" x14ac:dyDescent="0.3">
      <c r="A2036" s="6" t="str">
        <f>'Customer Names'!A2036</f>
        <v>Id2035</v>
      </c>
      <c r="B2036" s="6" t="str">
        <f>IFERROR(INDEX('Customer Names'!$D:$D,MATCH($A2036,'Customer Names'!$A:$A,0)),"Not Found")</f>
        <v>Ildiko M.</v>
      </c>
      <c r="C2036" s="6">
        <f>IFERROR(INDEX('Medical Examinations'!$B:$B,MATCH($A2036,'Medical Examinations'!$A:$A,0)),"Not Found")</f>
        <v>33.344999999999999</v>
      </c>
      <c r="D2036" s="6">
        <f>IFERROR(INDEX('Medical Examinations'!$C:$C,MATCH($A2036,'Medical Examinations'!$A:$A,0)),"Not Found")</f>
        <v>4.29</v>
      </c>
      <c r="E2036" s="6" t="str">
        <f>IFERROR(INDEX('Medical Examinations'!$I:$I,MATCH($A2036,'Medical Examinations'!$A:$A,0)),"Not Found")</f>
        <v>No</v>
      </c>
      <c r="F2036" s="6" t="str">
        <f>IFERROR(INDEX('Medical Examinations'!$J:$J,MATCH($A2036,'Medical Examinations'!$A:$A,0)),"Not Found")</f>
        <v>No</v>
      </c>
      <c r="G2036" s="6" t="str">
        <f>IFERROR(INDEX('Medical Examinations'!$F:$F,MATCH($A2036,'Medical Examinations'!$A:$A,0)),"Not Found")</f>
        <v>No</v>
      </c>
      <c r="H2036" s="6">
        <f>IFERROR(INDEX('Medical Examinations'!$L:$L,MATCH($A2036,'Medical Examinations'!$A:$A,0)),"Not Found")</f>
        <v>1</v>
      </c>
      <c r="I2036" s="6" t="str">
        <f>IFERROR(INDEX('Medical Examinations'!$K:$K,MATCH($A2036,'Medical Examinations'!$A:$A,0)),"Not Found")</f>
        <v>No</v>
      </c>
      <c r="J2036" s="6" t="str">
        <f>IFERROR(INDEX('Medical Examinations'!$M:$M,MATCH($A2036,'Medical Examinations'!$A:$A,0)),"Not Found")</f>
        <v>Obesity</v>
      </c>
      <c r="K2036" s="6" t="str">
        <f>IFERROR(INDEX('Medical Examinations'!$N:$N,MATCH($A2036,'Medical Examinations'!$A:$A,0)),"Not Found")</f>
        <v>Normal</v>
      </c>
      <c r="L2036" s="12">
        <f>IFERROR(INDEX('Hospitalisation Details'!$V:$V,MATCH($A2036,'Hospitalisation Details'!$A:$A,0)),"Not Found")</f>
        <v>0</v>
      </c>
      <c r="M2036" s="13">
        <f>IFERROR(INDEX('Hospitalisation Details'!$F:$F,MATCH($A2036,'Hospitalisation Details'!$A:$A,0)),"Not Found")</f>
        <v>2855.44</v>
      </c>
      <c r="N2036" s="6">
        <f>IFERROR(INDEX('Hospitalisation Details'!$S:$S,MATCH($A2036,'Hospitalisation Details'!$A:$A,0)),"Not Found")</f>
        <v>36042</v>
      </c>
      <c r="O2036" s="6">
        <f>IFERROR(INDEX('Hospitalisation Details'!$T:$T,MATCH($A2036,'Hospitalisation Details'!$A:$A,0)),"Not Found")</f>
        <v>24</v>
      </c>
      <c r="P2036" s="6">
        <f>IFERROR(INDEX('Hospitalisation Details'!$U:$U,MATCH($A2036,'Hospitalisation Details'!$A:$A,0)),"Not Found")</f>
        <v>0</v>
      </c>
      <c r="Q2036" s="6">
        <f>IFERROR(INDEX('Hospitalisation Details'!$W:$W,MATCH($A2036,'Hospitalisation Details'!$A:$A,0)),"Not Found")</f>
        <v>0</v>
      </c>
    </row>
    <row r="2037" spans="1:17" ht="15" customHeight="1" x14ac:dyDescent="0.3">
      <c r="A2037" s="6" t="str">
        <f>'Customer Names'!A2037</f>
        <v>Id2036</v>
      </c>
      <c r="B2037" s="6" t="str">
        <f>IFERROR(INDEX('Customer Names'!$D:$D,MATCH($A2037,'Customer Names'!$A:$A,0)),"Not Found")</f>
        <v>Melinda E.</v>
      </c>
      <c r="C2037" s="6">
        <f>IFERROR(INDEX('Medical Examinations'!$B:$B,MATCH($A2037,'Medical Examinations'!$A:$A,0)),"Not Found")</f>
        <v>29.925000000000001</v>
      </c>
      <c r="D2037" s="6">
        <f>IFERROR(INDEX('Medical Examinations'!$C:$C,MATCH($A2037,'Medical Examinations'!$A:$A,0)),"Not Found")</f>
        <v>5.3</v>
      </c>
      <c r="E2037" s="6" t="str">
        <f>IFERROR(INDEX('Medical Examinations'!$I:$I,MATCH($A2037,'Medical Examinations'!$A:$A,0)),"Not Found")</f>
        <v>No</v>
      </c>
      <c r="F2037" s="6" t="str">
        <f>IFERROR(INDEX('Medical Examinations'!$J:$J,MATCH($A2037,'Medical Examinations'!$A:$A,0)),"Not Found")</f>
        <v>No</v>
      </c>
      <c r="G2037" s="6" t="str">
        <f>IFERROR(INDEX('Medical Examinations'!$F:$F,MATCH($A2037,'Medical Examinations'!$A:$A,0)),"Not Found")</f>
        <v>No</v>
      </c>
      <c r="H2037" s="6">
        <f>IFERROR(INDEX('Medical Examinations'!$L:$L,MATCH($A2037,'Medical Examinations'!$A:$A,0)),"Not Found")</f>
        <v>1</v>
      </c>
      <c r="I2037" s="6" t="str">
        <f>IFERROR(INDEX('Medical Examinations'!$K:$K,MATCH($A2037,'Medical Examinations'!$A:$A,0)),"Not Found")</f>
        <v>No</v>
      </c>
      <c r="J2037" s="6" t="str">
        <f>IFERROR(INDEX('Medical Examinations'!$M:$M,MATCH($A2037,'Medical Examinations'!$A:$A,0)),"Not Found")</f>
        <v>Obesity</v>
      </c>
      <c r="K2037" s="6" t="str">
        <f>IFERROR(INDEX('Medical Examinations'!$N:$N,MATCH($A2037,'Medical Examinations'!$A:$A,0)),"Not Found")</f>
        <v>Normal</v>
      </c>
      <c r="L2037" s="12">
        <f>IFERROR(INDEX('Hospitalisation Details'!$V:$V,MATCH($A2037,'Hospitalisation Details'!$A:$A,0)),"Not Found")</f>
        <v>0</v>
      </c>
      <c r="M2037" s="13">
        <f>IFERROR(INDEX('Hospitalisation Details'!$F:$F,MATCH($A2037,'Hospitalisation Details'!$A:$A,0)),"Not Found")</f>
        <v>2850.68</v>
      </c>
      <c r="N2037" s="6">
        <f>IFERROR(INDEX('Hospitalisation Details'!$S:$S,MATCH($A2037,'Hospitalisation Details'!$A:$A,0)),"Not Found")</f>
        <v>35963</v>
      </c>
      <c r="O2037" s="6">
        <f>IFERROR(INDEX('Hospitalisation Details'!$T:$T,MATCH($A2037,'Hospitalisation Details'!$A:$A,0)),"Not Found")</f>
        <v>24</v>
      </c>
      <c r="P2037" s="6">
        <f>IFERROR(INDEX('Hospitalisation Details'!$U:$U,MATCH($A2037,'Hospitalisation Details'!$A:$A,0)),"Not Found")</f>
        <v>0</v>
      </c>
      <c r="Q2037" s="6">
        <f>IFERROR(INDEX('Hospitalisation Details'!$W:$W,MATCH($A2037,'Hospitalisation Details'!$A:$A,0)),"Not Found")</f>
        <v>0</v>
      </c>
    </row>
    <row r="2038" spans="1:17" ht="15" customHeight="1" x14ac:dyDescent="0.3">
      <c r="A2038" s="6" t="str">
        <f>'Customer Names'!A2038</f>
        <v>Id2037</v>
      </c>
      <c r="B2038" s="6" t="str">
        <f>IFERROR(INDEX('Customer Names'!$D:$D,MATCH($A2038,'Customer Names'!$A:$A,0)),"Not Found")</f>
        <v>Ashley M</v>
      </c>
      <c r="C2038" s="6">
        <f>IFERROR(INDEX('Medical Examinations'!$B:$B,MATCH($A2038,'Medical Examinations'!$A:$A,0)),"Not Found")</f>
        <v>24.225000000000001</v>
      </c>
      <c r="D2038" s="6">
        <f>IFERROR(INDEX('Medical Examinations'!$C:$C,MATCH($A2038,'Medical Examinations'!$A:$A,0)),"Not Found")</f>
        <v>4.42</v>
      </c>
      <c r="E2038" s="6" t="str">
        <f>IFERROR(INDEX('Medical Examinations'!$I:$I,MATCH($A2038,'Medical Examinations'!$A:$A,0)),"Not Found")</f>
        <v>No</v>
      </c>
      <c r="F2038" s="6" t="str">
        <f>IFERROR(INDEX('Medical Examinations'!$J:$J,MATCH($A2038,'Medical Examinations'!$A:$A,0)),"Not Found")</f>
        <v>No</v>
      </c>
      <c r="G2038" s="6" t="str">
        <f>IFERROR(INDEX('Medical Examinations'!$F:$F,MATCH($A2038,'Medical Examinations'!$A:$A,0)),"Not Found")</f>
        <v>No</v>
      </c>
      <c r="H2038" s="6">
        <f>IFERROR(INDEX('Medical Examinations'!$L:$L,MATCH($A2038,'Medical Examinations'!$A:$A,0)),"Not Found")</f>
        <v>1</v>
      </c>
      <c r="I2038" s="6" t="str">
        <f>IFERROR(INDEX('Medical Examinations'!$K:$K,MATCH($A2038,'Medical Examinations'!$A:$A,0)),"Not Found")</f>
        <v>No</v>
      </c>
      <c r="J2038" s="6" t="str">
        <f>IFERROR(INDEX('Medical Examinations'!$M:$M,MATCH($A2038,'Medical Examinations'!$A:$A,0)),"Not Found")</f>
        <v>Normal Weight</v>
      </c>
      <c r="K2038" s="6" t="str">
        <f>IFERROR(INDEX('Medical Examinations'!$N:$N,MATCH($A2038,'Medical Examinations'!$A:$A,0)),"Not Found")</f>
        <v>Normal</v>
      </c>
      <c r="L2038" s="12">
        <f>IFERROR(INDEX('Hospitalisation Details'!$V:$V,MATCH($A2038,'Hospitalisation Details'!$A:$A,0)),"Not Found")</f>
        <v>0</v>
      </c>
      <c r="M2038" s="13">
        <f>IFERROR(INDEX('Hospitalisation Details'!$F:$F,MATCH($A2038,'Hospitalisation Details'!$A:$A,0)),"Not Found")</f>
        <v>2842.76</v>
      </c>
      <c r="N2038" s="6">
        <f>IFERROR(INDEX('Hospitalisation Details'!$S:$S,MATCH($A2038,'Hospitalisation Details'!$A:$A,0)),"Not Found")</f>
        <v>36114</v>
      </c>
      <c r="O2038" s="6">
        <f>IFERROR(INDEX('Hospitalisation Details'!$T:$T,MATCH($A2038,'Hospitalisation Details'!$A:$A,0)),"Not Found")</f>
        <v>24</v>
      </c>
      <c r="P2038" s="6">
        <f>IFERROR(INDEX('Hospitalisation Details'!$U:$U,MATCH($A2038,'Hospitalisation Details'!$A:$A,0)),"Not Found")</f>
        <v>0</v>
      </c>
      <c r="Q2038" s="6">
        <f>IFERROR(INDEX('Hospitalisation Details'!$W:$W,MATCH($A2038,'Hospitalisation Details'!$A:$A,0)),"Not Found")</f>
        <v>0</v>
      </c>
    </row>
    <row r="2039" spans="1:17" ht="15" customHeight="1" x14ac:dyDescent="0.3">
      <c r="A2039" s="6" t="str">
        <f>'Customer Names'!A2039</f>
        <v>Id2038</v>
      </c>
      <c r="B2039" s="6" t="str">
        <f>IFERROR(INDEX('Customer Names'!$D:$D,MATCH($A2039,'Customer Names'!$A:$A,0)),"Not Found")</f>
        <v>Stephanie</v>
      </c>
      <c r="C2039" s="6">
        <f>IFERROR(INDEX('Medical Examinations'!$B:$B,MATCH($A2039,'Medical Examinations'!$A:$A,0)),"Not Found")</f>
        <v>29.68</v>
      </c>
      <c r="D2039" s="6">
        <f>IFERROR(INDEX('Medical Examinations'!$C:$C,MATCH($A2039,'Medical Examinations'!$A:$A,0)),"Not Found")</f>
        <v>5.68</v>
      </c>
      <c r="E2039" s="6" t="str">
        <f>IFERROR(INDEX('Medical Examinations'!$I:$I,MATCH($A2039,'Medical Examinations'!$A:$A,0)),"Not Found")</f>
        <v>No</v>
      </c>
      <c r="F2039" s="6" t="str">
        <f>IFERROR(INDEX('Medical Examinations'!$J:$J,MATCH($A2039,'Medical Examinations'!$A:$A,0)),"Not Found")</f>
        <v>Yes</v>
      </c>
      <c r="G2039" s="6" t="str">
        <f>IFERROR(INDEX('Medical Examinations'!$F:$F,MATCH($A2039,'Medical Examinations'!$A:$A,0)),"Not Found")</f>
        <v>No</v>
      </c>
      <c r="H2039" s="6">
        <f>IFERROR(INDEX('Medical Examinations'!$L:$L,MATCH($A2039,'Medical Examinations'!$A:$A,0)),"Not Found")</f>
        <v>1</v>
      </c>
      <c r="I2039" s="6" t="str">
        <f>IFERROR(INDEX('Medical Examinations'!$K:$K,MATCH($A2039,'Medical Examinations'!$A:$A,0)),"Not Found")</f>
        <v>No</v>
      </c>
      <c r="J2039" s="6" t="str">
        <f>IFERROR(INDEX('Medical Examinations'!$M:$M,MATCH($A2039,'Medical Examinations'!$A:$A,0)),"Not Found")</f>
        <v>Overweight</v>
      </c>
      <c r="K2039" s="6" t="str">
        <f>IFERROR(INDEX('Medical Examinations'!$N:$N,MATCH($A2039,'Medical Examinations'!$A:$A,0)),"Not Found")</f>
        <v>Normal</v>
      </c>
      <c r="L2039" s="12">
        <f>IFERROR(INDEX('Hospitalisation Details'!$V:$V,MATCH($A2039,'Hospitalisation Details'!$A:$A,0)),"Not Found")</f>
        <v>0</v>
      </c>
      <c r="M2039" s="13">
        <f>IFERROR(INDEX('Hospitalisation Details'!$F:$F,MATCH($A2039,'Hospitalisation Details'!$A:$A,0)),"Not Found")</f>
        <v>2819.51</v>
      </c>
      <c r="N2039" s="6">
        <f>IFERROR(INDEX('Hospitalisation Details'!$S:$S,MATCH($A2039,'Hospitalisation Details'!$A:$A,0)),"Not Found")</f>
        <v>36800</v>
      </c>
      <c r="O2039" s="6">
        <f>IFERROR(INDEX('Hospitalisation Details'!$T:$T,MATCH($A2039,'Hospitalisation Details'!$A:$A,0)),"Not Found")</f>
        <v>22</v>
      </c>
      <c r="P2039" s="6">
        <f>IFERROR(INDEX('Hospitalisation Details'!$U:$U,MATCH($A2039,'Hospitalisation Details'!$A:$A,0)),"Not Found")</f>
        <v>0</v>
      </c>
      <c r="Q2039" s="6">
        <f>IFERROR(INDEX('Hospitalisation Details'!$W:$W,MATCH($A2039,'Hospitalisation Details'!$A:$A,0)),"Not Found")</f>
        <v>0</v>
      </c>
    </row>
    <row r="2040" spans="1:17" ht="15" customHeight="1" x14ac:dyDescent="0.3">
      <c r="A2040" s="6" t="str">
        <f>'Customer Names'!A2040</f>
        <v>Id2039</v>
      </c>
      <c r="B2040" s="6" t="str">
        <f>IFERROR(INDEX('Customer Names'!$D:$D,MATCH($A2040,'Customer Names'!$A:$A,0)),"Not Found")</f>
        <v>Sean P.</v>
      </c>
      <c r="C2040" s="6">
        <f>IFERROR(INDEX('Medical Examinations'!$B:$B,MATCH($A2040,'Medical Examinations'!$A:$A,0)),"Not Found")</f>
        <v>20.614999999999998</v>
      </c>
      <c r="D2040" s="6">
        <f>IFERROR(INDEX('Medical Examinations'!$C:$C,MATCH($A2040,'Medical Examinations'!$A:$A,0)),"Not Found")</f>
        <v>6.05</v>
      </c>
      <c r="E2040" s="6" t="str">
        <f>IFERROR(INDEX('Medical Examinations'!$I:$I,MATCH($A2040,'Medical Examinations'!$A:$A,0)),"Not Found")</f>
        <v>No</v>
      </c>
      <c r="F2040" s="6" t="str">
        <f>IFERROR(INDEX('Medical Examinations'!$J:$J,MATCH($A2040,'Medical Examinations'!$A:$A,0)),"Not Found")</f>
        <v>No</v>
      </c>
      <c r="G2040" s="6" t="str">
        <f>IFERROR(INDEX('Medical Examinations'!$F:$F,MATCH($A2040,'Medical Examinations'!$A:$A,0)),"Not Found")</f>
        <v>Yes</v>
      </c>
      <c r="H2040" s="6">
        <f>IFERROR(INDEX('Medical Examinations'!$L:$L,MATCH($A2040,'Medical Examinations'!$A:$A,0)),"Not Found")</f>
        <v>1</v>
      </c>
      <c r="I2040" s="6" t="str">
        <f>IFERROR(INDEX('Medical Examinations'!$K:$K,MATCH($A2040,'Medical Examinations'!$A:$A,0)),"Not Found")</f>
        <v>No</v>
      </c>
      <c r="J2040" s="6" t="str">
        <f>IFERROR(INDEX('Medical Examinations'!$M:$M,MATCH($A2040,'Medical Examinations'!$A:$A,0)),"Not Found")</f>
        <v>Normal Weight</v>
      </c>
      <c r="K2040" s="6" t="str">
        <f>IFERROR(INDEX('Medical Examinations'!$N:$N,MATCH($A2040,'Medical Examinations'!$A:$A,0)),"Not Found")</f>
        <v>Prediabetic</v>
      </c>
      <c r="L2040" s="12">
        <f>IFERROR(INDEX('Hospitalisation Details'!$V:$V,MATCH($A2040,'Hospitalisation Details'!$A:$A,0)),"Not Found")</f>
        <v>0</v>
      </c>
      <c r="M2040" s="13">
        <f>IFERROR(INDEX('Hospitalisation Details'!$F:$F,MATCH($A2040,'Hospitalisation Details'!$A:$A,0)),"Not Found")</f>
        <v>2803.7</v>
      </c>
      <c r="N2040" s="6">
        <f>IFERROR(INDEX('Hospitalisation Details'!$S:$S,MATCH($A2040,'Hospitalisation Details'!$A:$A,0)),"Not Found")</f>
        <v>37887</v>
      </c>
      <c r="O2040" s="6">
        <f>IFERROR(INDEX('Hospitalisation Details'!$T:$T,MATCH($A2040,'Hospitalisation Details'!$A:$A,0)),"Not Found")</f>
        <v>19</v>
      </c>
      <c r="P2040" s="6">
        <f>IFERROR(INDEX('Hospitalisation Details'!$U:$U,MATCH($A2040,'Hospitalisation Details'!$A:$A,0)),"Not Found")</f>
        <v>0</v>
      </c>
      <c r="Q2040" s="6">
        <f>IFERROR(INDEX('Hospitalisation Details'!$W:$W,MATCH($A2040,'Hospitalisation Details'!$A:$A,0)),"Not Found")</f>
        <v>0</v>
      </c>
    </row>
    <row r="2041" spans="1:17" ht="15" customHeight="1" x14ac:dyDescent="0.3">
      <c r="A2041" s="6" t="str">
        <f>'Customer Names'!A2041</f>
        <v>Id2040</v>
      </c>
      <c r="B2041" s="6" t="str">
        <f>IFERROR(INDEX('Customer Names'!$D:$D,MATCH($A2041,'Customer Names'!$A:$A,0)),"Not Found")</f>
        <v>Emily G</v>
      </c>
      <c r="C2041" s="6">
        <f>IFERROR(INDEX('Medical Examinations'!$B:$B,MATCH($A2041,'Medical Examinations'!$A:$A,0)),"Not Found")</f>
        <v>32.119999999999997</v>
      </c>
      <c r="D2041" s="6">
        <f>IFERROR(INDEX('Medical Examinations'!$C:$C,MATCH($A2041,'Medical Examinations'!$A:$A,0)),"Not Found")</f>
        <v>5.33</v>
      </c>
      <c r="E2041" s="6" t="str">
        <f>IFERROR(INDEX('Medical Examinations'!$I:$I,MATCH($A2041,'Medical Examinations'!$A:$A,0)),"Not Found")</f>
        <v>No</v>
      </c>
      <c r="F2041" s="6" t="str">
        <f>IFERROR(INDEX('Medical Examinations'!$J:$J,MATCH($A2041,'Medical Examinations'!$A:$A,0)),"Not Found")</f>
        <v>Yes</v>
      </c>
      <c r="G2041" s="6" t="str">
        <f>IFERROR(INDEX('Medical Examinations'!$F:$F,MATCH($A2041,'Medical Examinations'!$A:$A,0)),"Not Found")</f>
        <v>No</v>
      </c>
      <c r="H2041" s="6">
        <f>IFERROR(INDEX('Medical Examinations'!$L:$L,MATCH($A2041,'Medical Examinations'!$A:$A,0)),"Not Found")</f>
        <v>1</v>
      </c>
      <c r="I2041" s="6" t="str">
        <f>IFERROR(INDEX('Medical Examinations'!$K:$K,MATCH($A2041,'Medical Examinations'!$A:$A,0)),"Not Found")</f>
        <v>No</v>
      </c>
      <c r="J2041" s="6" t="str">
        <f>IFERROR(INDEX('Medical Examinations'!$M:$M,MATCH($A2041,'Medical Examinations'!$A:$A,0)),"Not Found")</f>
        <v>Obesity</v>
      </c>
      <c r="K2041" s="6" t="str">
        <f>IFERROR(INDEX('Medical Examinations'!$N:$N,MATCH($A2041,'Medical Examinations'!$A:$A,0)),"Not Found")</f>
        <v>Normal</v>
      </c>
      <c r="L2041" s="12">
        <f>IFERROR(INDEX('Hospitalisation Details'!$V:$V,MATCH($A2041,'Hospitalisation Details'!$A:$A,0)),"Not Found")</f>
        <v>0</v>
      </c>
      <c r="M2041" s="13">
        <f>IFERROR(INDEX('Hospitalisation Details'!$F:$F,MATCH($A2041,'Hospitalisation Details'!$A:$A,0)),"Not Found")</f>
        <v>2801.26</v>
      </c>
      <c r="N2041" s="6">
        <f>IFERROR(INDEX('Hospitalisation Details'!$S:$S,MATCH($A2041,'Hospitalisation Details'!$A:$A,0)),"Not Found")</f>
        <v>38203</v>
      </c>
      <c r="O2041" s="6">
        <f>IFERROR(INDEX('Hospitalisation Details'!$T:$T,MATCH($A2041,'Hospitalisation Details'!$A:$A,0)),"Not Found")</f>
        <v>18</v>
      </c>
      <c r="P2041" s="6">
        <f>IFERROR(INDEX('Hospitalisation Details'!$U:$U,MATCH($A2041,'Hospitalisation Details'!$A:$A,0)),"Not Found")</f>
        <v>0</v>
      </c>
      <c r="Q2041" s="6">
        <f>IFERROR(INDEX('Hospitalisation Details'!$W:$W,MATCH($A2041,'Hospitalisation Details'!$A:$A,0)),"Not Found")</f>
        <v>0</v>
      </c>
    </row>
    <row r="2042" spans="1:17" ht="15" customHeight="1" x14ac:dyDescent="0.3">
      <c r="A2042" s="6" t="str">
        <f>'Customer Names'!A2042</f>
        <v>Id2041</v>
      </c>
      <c r="B2042" s="6" t="str">
        <f>IFERROR(INDEX('Customer Names'!$D:$D,MATCH($A2042,'Customer Names'!$A:$A,0)),"Not Found")</f>
        <v>Malcolm</v>
      </c>
      <c r="C2042" s="6">
        <f>IFERROR(INDEX('Medical Examinations'!$B:$B,MATCH($A2042,'Medical Examinations'!$A:$A,0)),"Not Found")</f>
        <v>27.36</v>
      </c>
      <c r="D2042" s="6">
        <f>IFERROR(INDEX('Medical Examinations'!$C:$C,MATCH($A2042,'Medical Examinations'!$A:$A,0)),"Not Found")</f>
        <v>6.22</v>
      </c>
      <c r="E2042" s="6" t="str">
        <f>IFERROR(INDEX('Medical Examinations'!$I:$I,MATCH($A2042,'Medical Examinations'!$A:$A,0)),"Not Found")</f>
        <v>No</v>
      </c>
      <c r="F2042" s="6" t="str">
        <f>IFERROR(INDEX('Medical Examinations'!$J:$J,MATCH($A2042,'Medical Examinations'!$A:$A,0)),"Not Found")</f>
        <v>No</v>
      </c>
      <c r="G2042" s="6" t="str">
        <f>IFERROR(INDEX('Medical Examinations'!$F:$F,MATCH($A2042,'Medical Examinations'!$A:$A,0)),"Not Found")</f>
        <v>No</v>
      </c>
      <c r="H2042" s="6">
        <f>IFERROR(INDEX('Medical Examinations'!$L:$L,MATCH($A2042,'Medical Examinations'!$A:$A,0)),"Not Found")</f>
        <v>0</v>
      </c>
      <c r="I2042" s="6" t="str">
        <f>IFERROR(INDEX('Medical Examinations'!$K:$K,MATCH($A2042,'Medical Examinations'!$A:$A,0)),"Not Found")</f>
        <v>No</v>
      </c>
      <c r="J2042" s="6" t="str">
        <f>IFERROR(INDEX('Medical Examinations'!$M:$M,MATCH($A2042,'Medical Examinations'!$A:$A,0)),"Not Found")</f>
        <v>Overweight</v>
      </c>
      <c r="K2042" s="6" t="str">
        <f>IFERROR(INDEX('Medical Examinations'!$N:$N,MATCH($A2042,'Medical Examinations'!$A:$A,0)),"Not Found")</f>
        <v>Prediabetic</v>
      </c>
      <c r="L2042" s="12">
        <f>IFERROR(INDEX('Hospitalisation Details'!$V:$V,MATCH($A2042,'Hospitalisation Details'!$A:$A,0)),"Not Found")</f>
        <v>0</v>
      </c>
      <c r="M2042" s="13">
        <f>IFERROR(INDEX('Hospitalisation Details'!$F:$F,MATCH($A2042,'Hospitalisation Details'!$A:$A,0)),"Not Found")</f>
        <v>2789.06</v>
      </c>
      <c r="N2042" s="6">
        <f>IFERROR(INDEX('Hospitalisation Details'!$S:$S,MATCH($A2042,'Hospitalisation Details'!$A:$A,0)),"Not Found")</f>
        <v>36518</v>
      </c>
      <c r="O2042" s="6">
        <f>IFERROR(INDEX('Hospitalisation Details'!$T:$T,MATCH($A2042,'Hospitalisation Details'!$A:$A,0)),"Not Found")</f>
        <v>23</v>
      </c>
      <c r="P2042" s="6">
        <f>IFERROR(INDEX('Hospitalisation Details'!$U:$U,MATCH($A2042,'Hospitalisation Details'!$A:$A,0)),"Not Found")</f>
        <v>0</v>
      </c>
      <c r="Q2042" s="6">
        <f>IFERROR(INDEX('Hospitalisation Details'!$W:$W,MATCH($A2042,'Hospitalisation Details'!$A:$A,0)),"Not Found")</f>
        <v>0</v>
      </c>
    </row>
    <row r="2043" spans="1:17" ht="15" customHeight="1" x14ac:dyDescent="0.3">
      <c r="A2043" s="6" t="str">
        <f>'Customer Names'!A2043</f>
        <v>Id2042</v>
      </c>
      <c r="B2043" s="6" t="str">
        <f>IFERROR(INDEX('Customer Names'!$D:$D,MATCH($A2043,'Customer Names'!$A:$A,0)),"Not Found")</f>
        <v>Danilo</v>
      </c>
      <c r="C2043" s="6">
        <f>IFERROR(INDEX('Medical Examinations'!$B:$B,MATCH($A2043,'Medical Examinations'!$A:$A,0)),"Not Found")</f>
        <v>17.385000000000002</v>
      </c>
      <c r="D2043" s="6">
        <f>IFERROR(INDEX('Medical Examinations'!$C:$C,MATCH($A2043,'Medical Examinations'!$A:$A,0)),"Not Found")</f>
        <v>5.84</v>
      </c>
      <c r="E2043" s="6" t="str">
        <f>IFERROR(INDEX('Medical Examinations'!$I:$I,MATCH($A2043,'Medical Examinations'!$A:$A,0)),"Not Found")</f>
        <v>No</v>
      </c>
      <c r="F2043" s="6" t="str">
        <f>IFERROR(INDEX('Medical Examinations'!$J:$J,MATCH($A2043,'Medical Examinations'!$A:$A,0)),"Not Found")</f>
        <v>No</v>
      </c>
      <c r="G2043" s="6" t="str">
        <f>IFERROR(INDEX('Medical Examinations'!$F:$F,MATCH($A2043,'Medical Examinations'!$A:$A,0)),"Not Found")</f>
        <v>No</v>
      </c>
      <c r="H2043" s="6">
        <f>IFERROR(INDEX('Medical Examinations'!$L:$L,MATCH($A2043,'Medical Examinations'!$A:$A,0)),"Not Found")</f>
        <v>0</v>
      </c>
      <c r="I2043" s="6" t="str">
        <f>IFERROR(INDEX('Medical Examinations'!$K:$K,MATCH($A2043,'Medical Examinations'!$A:$A,0)),"Not Found")</f>
        <v>No</v>
      </c>
      <c r="J2043" s="6" t="str">
        <f>IFERROR(INDEX('Medical Examinations'!$M:$M,MATCH($A2043,'Medical Examinations'!$A:$A,0)),"Not Found")</f>
        <v>Underweight</v>
      </c>
      <c r="K2043" s="6" t="str">
        <f>IFERROR(INDEX('Medical Examinations'!$N:$N,MATCH($A2043,'Medical Examinations'!$A:$A,0)),"Not Found")</f>
        <v>Prediabetic</v>
      </c>
      <c r="L2043" s="12">
        <f>IFERROR(INDEX('Hospitalisation Details'!$V:$V,MATCH($A2043,'Hospitalisation Details'!$A:$A,0)),"Not Found")</f>
        <v>0</v>
      </c>
      <c r="M2043" s="13">
        <f>IFERROR(INDEX('Hospitalisation Details'!$F:$F,MATCH($A2043,'Hospitalisation Details'!$A:$A,0)),"Not Found")</f>
        <v>2775.19</v>
      </c>
      <c r="N2043" s="6">
        <f>IFERROR(INDEX('Hospitalisation Details'!$S:$S,MATCH($A2043,'Hospitalisation Details'!$A:$A,0)),"Not Found")</f>
        <v>36401</v>
      </c>
      <c r="O2043" s="6">
        <f>IFERROR(INDEX('Hospitalisation Details'!$T:$T,MATCH($A2043,'Hospitalisation Details'!$A:$A,0)),"Not Found")</f>
        <v>23</v>
      </c>
      <c r="P2043" s="6">
        <f>IFERROR(INDEX('Hospitalisation Details'!$U:$U,MATCH($A2043,'Hospitalisation Details'!$A:$A,0)),"Not Found")</f>
        <v>0</v>
      </c>
      <c r="Q2043" s="6">
        <f>IFERROR(INDEX('Hospitalisation Details'!$W:$W,MATCH($A2043,'Hospitalisation Details'!$A:$A,0)),"Not Found")</f>
        <v>0</v>
      </c>
    </row>
    <row r="2044" spans="1:17" ht="15" customHeight="1" x14ac:dyDescent="0.3">
      <c r="A2044" s="6" t="str">
        <f>'Customer Names'!A2044</f>
        <v>Id2043</v>
      </c>
      <c r="B2044" s="6" t="str">
        <f>IFERROR(INDEX('Customer Names'!$D:$D,MATCH($A2044,'Customer Names'!$A:$A,0)),"Not Found")</f>
        <v>Mikko</v>
      </c>
      <c r="C2044" s="6">
        <f>IFERROR(INDEX('Medical Examinations'!$B:$B,MATCH($A2044,'Medical Examinations'!$A:$A,0)),"Not Found")</f>
        <v>30.13</v>
      </c>
      <c r="D2044" s="6">
        <f>IFERROR(INDEX('Medical Examinations'!$C:$C,MATCH($A2044,'Medical Examinations'!$A:$A,0)),"Not Found")</f>
        <v>5.71</v>
      </c>
      <c r="E2044" s="6" t="str">
        <f>IFERROR(INDEX('Medical Examinations'!$I:$I,MATCH($A2044,'Medical Examinations'!$A:$A,0)),"Not Found")</f>
        <v>No</v>
      </c>
      <c r="F2044" s="6" t="str">
        <f>IFERROR(INDEX('Medical Examinations'!$J:$J,MATCH($A2044,'Medical Examinations'!$A:$A,0)),"Not Found")</f>
        <v>Yes</v>
      </c>
      <c r="G2044" s="6" t="str">
        <f>IFERROR(INDEX('Medical Examinations'!$F:$F,MATCH($A2044,'Medical Examinations'!$A:$A,0)),"Not Found")</f>
        <v>No</v>
      </c>
      <c r="H2044" s="6">
        <f>IFERROR(INDEX('Medical Examinations'!$L:$L,MATCH($A2044,'Medical Examinations'!$A:$A,0)),"Not Found")</f>
        <v>1</v>
      </c>
      <c r="I2044" s="6" t="str">
        <f>IFERROR(INDEX('Medical Examinations'!$K:$K,MATCH($A2044,'Medical Examinations'!$A:$A,0)),"Not Found")</f>
        <v>No</v>
      </c>
      <c r="J2044" s="6" t="str">
        <f>IFERROR(INDEX('Medical Examinations'!$M:$M,MATCH($A2044,'Medical Examinations'!$A:$A,0)),"Not Found")</f>
        <v>Obesity</v>
      </c>
      <c r="K2044" s="6" t="str">
        <f>IFERROR(INDEX('Medical Examinations'!$N:$N,MATCH($A2044,'Medical Examinations'!$A:$A,0)),"Not Found")</f>
        <v>Prediabetic</v>
      </c>
      <c r="L2044" s="12">
        <f>IFERROR(INDEX('Hospitalisation Details'!$V:$V,MATCH($A2044,'Hospitalisation Details'!$A:$A,0)),"Not Found")</f>
        <v>0</v>
      </c>
      <c r="M2044" s="13">
        <f>IFERROR(INDEX('Hospitalisation Details'!$F:$F,MATCH($A2044,'Hospitalisation Details'!$A:$A,0)),"Not Found")</f>
        <v>2773.46</v>
      </c>
      <c r="N2044" s="6">
        <f>IFERROR(INDEX('Hospitalisation Details'!$S:$S,MATCH($A2044,'Hospitalisation Details'!$A:$A,0)),"Not Found")</f>
        <v>38305</v>
      </c>
      <c r="O2044" s="6">
        <f>IFERROR(INDEX('Hospitalisation Details'!$T:$T,MATCH($A2044,'Hospitalisation Details'!$A:$A,0)),"Not Found")</f>
        <v>18</v>
      </c>
      <c r="P2044" s="6">
        <f>IFERROR(INDEX('Hospitalisation Details'!$U:$U,MATCH($A2044,'Hospitalisation Details'!$A:$A,0)),"Not Found")</f>
        <v>0</v>
      </c>
      <c r="Q2044" s="6">
        <f>IFERROR(INDEX('Hospitalisation Details'!$W:$W,MATCH($A2044,'Hospitalisation Details'!$A:$A,0)),"Not Found")</f>
        <v>0</v>
      </c>
    </row>
    <row r="2045" spans="1:17" ht="15" customHeight="1" x14ac:dyDescent="0.3">
      <c r="A2045" s="6" t="str">
        <f>'Customer Names'!A2045</f>
        <v>Id2044</v>
      </c>
      <c r="B2045" s="6" t="str">
        <f>IFERROR(INDEX('Customer Names'!$D:$D,MATCH($A2045,'Customer Names'!$A:$A,0)),"Not Found")</f>
        <v>Paula C.</v>
      </c>
      <c r="C2045" s="6">
        <f>IFERROR(INDEX('Medical Examinations'!$B:$B,MATCH($A2045,'Medical Examinations'!$A:$A,0)),"Not Found")</f>
        <v>25.44</v>
      </c>
      <c r="D2045" s="6">
        <f>IFERROR(INDEX('Medical Examinations'!$C:$C,MATCH($A2045,'Medical Examinations'!$A:$A,0)),"Not Found")</f>
        <v>6.04</v>
      </c>
      <c r="E2045" s="6" t="str">
        <f>IFERROR(INDEX('Medical Examinations'!$I:$I,MATCH($A2045,'Medical Examinations'!$A:$A,0)),"Not Found")</f>
        <v>Yes</v>
      </c>
      <c r="F2045" s="6" t="str">
        <f>IFERROR(INDEX('Medical Examinations'!$J:$J,MATCH($A2045,'Medical Examinations'!$A:$A,0)),"Not Found")</f>
        <v>No</v>
      </c>
      <c r="G2045" s="6" t="str">
        <f>IFERROR(INDEX('Medical Examinations'!$F:$F,MATCH($A2045,'Medical Examinations'!$A:$A,0)),"Not Found")</f>
        <v>Yes</v>
      </c>
      <c r="H2045" s="6">
        <f>IFERROR(INDEX('Medical Examinations'!$L:$L,MATCH($A2045,'Medical Examinations'!$A:$A,0)),"Not Found")</f>
        <v>1</v>
      </c>
      <c r="I2045" s="6" t="str">
        <f>IFERROR(INDEX('Medical Examinations'!$K:$K,MATCH($A2045,'Medical Examinations'!$A:$A,0)),"Not Found")</f>
        <v>No</v>
      </c>
      <c r="J2045" s="6" t="str">
        <f>IFERROR(INDEX('Medical Examinations'!$M:$M,MATCH($A2045,'Medical Examinations'!$A:$A,0)),"Not Found")</f>
        <v>Overweight</v>
      </c>
      <c r="K2045" s="6" t="str">
        <f>IFERROR(INDEX('Medical Examinations'!$N:$N,MATCH($A2045,'Medical Examinations'!$A:$A,0)),"Not Found")</f>
        <v>Prediabetic</v>
      </c>
      <c r="L2045" s="12">
        <f>IFERROR(INDEX('Hospitalisation Details'!$V:$V,MATCH($A2045,'Hospitalisation Details'!$A:$A,0)),"Not Found")</f>
        <v>0</v>
      </c>
      <c r="M2045" s="13">
        <f>IFERROR(INDEX('Hospitalisation Details'!$F:$F,MATCH($A2045,'Hospitalisation Details'!$A:$A,0)),"Not Found")</f>
        <v>2758.99</v>
      </c>
      <c r="N2045" s="6">
        <f>IFERROR(INDEX('Hospitalisation Details'!$S:$S,MATCH($A2045,'Hospitalisation Details'!$A:$A,0)),"Not Found")</f>
        <v>35652</v>
      </c>
      <c r="O2045" s="6">
        <f>IFERROR(INDEX('Hospitalisation Details'!$T:$T,MATCH($A2045,'Hospitalisation Details'!$A:$A,0)),"Not Found")</f>
        <v>25</v>
      </c>
      <c r="P2045" s="6">
        <f>IFERROR(INDEX('Hospitalisation Details'!$U:$U,MATCH($A2045,'Hospitalisation Details'!$A:$A,0)),"Not Found")</f>
        <v>0</v>
      </c>
      <c r="Q2045" s="6">
        <f>IFERROR(INDEX('Hospitalisation Details'!$W:$W,MATCH($A2045,'Hospitalisation Details'!$A:$A,0)),"Not Found")</f>
        <v>0</v>
      </c>
    </row>
    <row r="2046" spans="1:17" ht="15" customHeight="1" x14ac:dyDescent="0.3">
      <c r="A2046" s="6" t="str">
        <f>'Customer Names'!A2046</f>
        <v>Id2045</v>
      </c>
      <c r="B2046" s="6" t="str">
        <f>IFERROR(INDEX('Customer Names'!$D:$D,MATCH($A2046,'Customer Names'!$A:$A,0)),"Not Found")</f>
        <v>Kirsten N.</v>
      </c>
      <c r="C2046" s="6">
        <f>IFERROR(INDEX('Medical Examinations'!$B:$B,MATCH($A2046,'Medical Examinations'!$A:$A,0)),"Not Found")</f>
        <v>39.805</v>
      </c>
      <c r="D2046" s="6">
        <f>IFERROR(INDEX('Medical Examinations'!$C:$C,MATCH($A2046,'Medical Examinations'!$A:$A,0)),"Not Found")</f>
        <v>4.38</v>
      </c>
      <c r="E2046" s="6" t="str">
        <f>IFERROR(INDEX('Medical Examinations'!$I:$I,MATCH($A2046,'Medical Examinations'!$A:$A,0)),"Not Found")</f>
        <v>No</v>
      </c>
      <c r="F2046" s="6" t="str">
        <f>IFERROR(INDEX('Medical Examinations'!$J:$J,MATCH($A2046,'Medical Examinations'!$A:$A,0)),"Not Found")</f>
        <v>Yes</v>
      </c>
      <c r="G2046" s="6" t="str">
        <f>IFERROR(INDEX('Medical Examinations'!$F:$F,MATCH($A2046,'Medical Examinations'!$A:$A,0)),"Not Found")</f>
        <v>No</v>
      </c>
      <c r="H2046" s="6">
        <f>IFERROR(INDEX('Medical Examinations'!$L:$L,MATCH($A2046,'Medical Examinations'!$A:$A,0)),"Not Found")</f>
        <v>1</v>
      </c>
      <c r="I2046" s="6" t="str">
        <f>IFERROR(INDEX('Medical Examinations'!$K:$K,MATCH($A2046,'Medical Examinations'!$A:$A,0)),"Not Found")</f>
        <v>No</v>
      </c>
      <c r="J2046" s="6" t="str">
        <f>IFERROR(INDEX('Medical Examinations'!$M:$M,MATCH($A2046,'Medical Examinations'!$A:$A,0)),"Not Found")</f>
        <v>Obesity</v>
      </c>
      <c r="K2046" s="6" t="str">
        <f>IFERROR(INDEX('Medical Examinations'!$N:$N,MATCH($A2046,'Medical Examinations'!$A:$A,0)),"Not Found")</f>
        <v>Normal</v>
      </c>
      <c r="L2046" s="12">
        <f>IFERROR(INDEX('Hospitalisation Details'!$V:$V,MATCH($A2046,'Hospitalisation Details'!$A:$A,0)),"Not Found")</f>
        <v>0</v>
      </c>
      <c r="M2046" s="13">
        <f>IFERROR(INDEX('Hospitalisation Details'!$F:$F,MATCH($A2046,'Hospitalisation Details'!$A:$A,0)),"Not Found")</f>
        <v>2755.02</v>
      </c>
      <c r="N2046" s="6">
        <f>IFERROR(INDEX('Hospitalisation Details'!$S:$S,MATCH($A2046,'Hospitalisation Details'!$A:$A,0)),"Not Found")</f>
        <v>36810</v>
      </c>
      <c r="O2046" s="6">
        <f>IFERROR(INDEX('Hospitalisation Details'!$T:$T,MATCH($A2046,'Hospitalisation Details'!$A:$A,0)),"Not Found")</f>
        <v>22</v>
      </c>
      <c r="P2046" s="6">
        <f>IFERROR(INDEX('Hospitalisation Details'!$U:$U,MATCH($A2046,'Hospitalisation Details'!$A:$A,0)),"Not Found")</f>
        <v>0</v>
      </c>
      <c r="Q2046" s="6">
        <f>IFERROR(INDEX('Hospitalisation Details'!$W:$W,MATCH($A2046,'Hospitalisation Details'!$A:$A,0)),"Not Found")</f>
        <v>0</v>
      </c>
    </row>
    <row r="2047" spans="1:17" ht="15" customHeight="1" x14ac:dyDescent="0.3">
      <c r="A2047" s="6" t="str">
        <f>'Customer Names'!A2047</f>
        <v>Id2046</v>
      </c>
      <c r="B2047" s="6" t="str">
        <f>IFERROR(INDEX('Customer Names'!$D:$D,MATCH($A2047,'Customer Names'!$A:$A,0)),"Not Found")</f>
        <v>Christy</v>
      </c>
      <c r="C2047" s="6">
        <f>IFERROR(INDEX('Medical Examinations'!$B:$B,MATCH($A2047,'Medical Examinations'!$A:$A,0)),"Not Found")</f>
        <v>30.4</v>
      </c>
      <c r="D2047" s="6">
        <f>IFERROR(INDEX('Medical Examinations'!$C:$C,MATCH($A2047,'Medical Examinations'!$A:$A,0)),"Not Found")</f>
        <v>5.56</v>
      </c>
      <c r="E2047" s="6" t="str">
        <f>IFERROR(INDEX('Medical Examinations'!$I:$I,MATCH($A2047,'Medical Examinations'!$A:$A,0)),"Not Found")</f>
        <v>Yes</v>
      </c>
      <c r="F2047" s="6" t="str">
        <f>IFERROR(INDEX('Medical Examinations'!$J:$J,MATCH($A2047,'Medical Examinations'!$A:$A,0)),"Not Found")</f>
        <v>Yes</v>
      </c>
      <c r="G2047" s="6" t="str">
        <f>IFERROR(INDEX('Medical Examinations'!$F:$F,MATCH($A2047,'Medical Examinations'!$A:$A,0)),"Not Found")</f>
        <v>No</v>
      </c>
      <c r="H2047" s="6">
        <f>IFERROR(INDEX('Medical Examinations'!$L:$L,MATCH($A2047,'Medical Examinations'!$A:$A,0)),"Not Found")</f>
        <v>1</v>
      </c>
      <c r="I2047" s="6" t="str">
        <f>IFERROR(INDEX('Medical Examinations'!$K:$K,MATCH($A2047,'Medical Examinations'!$A:$A,0)),"Not Found")</f>
        <v>No</v>
      </c>
      <c r="J2047" s="6" t="str">
        <f>IFERROR(INDEX('Medical Examinations'!$M:$M,MATCH($A2047,'Medical Examinations'!$A:$A,0)),"Not Found")</f>
        <v>Obesity</v>
      </c>
      <c r="K2047" s="6" t="str">
        <f>IFERROR(INDEX('Medical Examinations'!$N:$N,MATCH($A2047,'Medical Examinations'!$A:$A,0)),"Not Found")</f>
        <v>Normal</v>
      </c>
      <c r="L2047" s="12">
        <f>IFERROR(INDEX('Hospitalisation Details'!$V:$V,MATCH($A2047,'Hospitalisation Details'!$A:$A,0)),"Not Found")</f>
        <v>0</v>
      </c>
      <c r="M2047" s="13">
        <f>IFERROR(INDEX('Hospitalisation Details'!$F:$F,MATCH($A2047,'Hospitalisation Details'!$A:$A,0)),"Not Found")</f>
        <v>2741.95</v>
      </c>
      <c r="N2047" s="6">
        <f>IFERROR(INDEX('Hospitalisation Details'!$S:$S,MATCH($A2047,'Hospitalisation Details'!$A:$A,0)),"Not Found")</f>
        <v>36802</v>
      </c>
      <c r="O2047" s="6">
        <f>IFERROR(INDEX('Hospitalisation Details'!$T:$T,MATCH($A2047,'Hospitalisation Details'!$A:$A,0)),"Not Found")</f>
        <v>22</v>
      </c>
      <c r="P2047" s="6">
        <f>IFERROR(INDEX('Hospitalisation Details'!$U:$U,MATCH($A2047,'Hospitalisation Details'!$A:$A,0)),"Not Found")</f>
        <v>0</v>
      </c>
      <c r="Q2047" s="6">
        <f>IFERROR(INDEX('Hospitalisation Details'!$W:$W,MATCH($A2047,'Hospitalisation Details'!$A:$A,0)),"Not Found")</f>
        <v>0</v>
      </c>
    </row>
    <row r="2048" spans="1:17" ht="15" customHeight="1" x14ac:dyDescent="0.3">
      <c r="A2048" s="6" t="str">
        <f>'Customer Names'!A2048</f>
        <v>Id2047</v>
      </c>
      <c r="B2048" s="6" t="str">
        <f>IFERROR(INDEX('Customer Names'!$D:$D,MATCH($A2048,'Customer Names'!$A:$A,0)),"Not Found")</f>
        <v>Jennifer</v>
      </c>
      <c r="C2048" s="6">
        <f>IFERROR(INDEX('Medical Examinations'!$B:$B,MATCH($A2048,'Medical Examinations'!$A:$A,0)),"Not Found")</f>
        <v>23.18</v>
      </c>
      <c r="D2048" s="6">
        <f>IFERROR(INDEX('Medical Examinations'!$C:$C,MATCH($A2048,'Medical Examinations'!$A:$A,0)),"Not Found")</f>
        <v>4.24</v>
      </c>
      <c r="E2048" s="6" t="str">
        <f>IFERROR(INDEX('Medical Examinations'!$I:$I,MATCH($A2048,'Medical Examinations'!$A:$A,0)),"Not Found")</f>
        <v>No</v>
      </c>
      <c r="F2048" s="6" t="str">
        <f>IFERROR(INDEX('Medical Examinations'!$J:$J,MATCH($A2048,'Medical Examinations'!$A:$A,0)),"Not Found")</f>
        <v>Yes</v>
      </c>
      <c r="G2048" s="6" t="str">
        <f>IFERROR(INDEX('Medical Examinations'!$F:$F,MATCH($A2048,'Medical Examinations'!$A:$A,0)),"Not Found")</f>
        <v>No</v>
      </c>
      <c r="H2048" s="6">
        <f>IFERROR(INDEX('Medical Examinations'!$L:$L,MATCH($A2048,'Medical Examinations'!$A:$A,0)),"Not Found")</f>
        <v>1</v>
      </c>
      <c r="I2048" s="6" t="str">
        <f>IFERROR(INDEX('Medical Examinations'!$K:$K,MATCH($A2048,'Medical Examinations'!$A:$A,0)),"Not Found")</f>
        <v>No</v>
      </c>
      <c r="J2048" s="6" t="str">
        <f>IFERROR(INDEX('Medical Examinations'!$M:$M,MATCH($A2048,'Medical Examinations'!$A:$A,0)),"Not Found")</f>
        <v>Normal Weight</v>
      </c>
      <c r="K2048" s="6" t="str">
        <f>IFERROR(INDEX('Medical Examinations'!$N:$N,MATCH($A2048,'Medical Examinations'!$A:$A,0)),"Not Found")</f>
        <v>Normal</v>
      </c>
      <c r="L2048" s="12">
        <f>IFERROR(INDEX('Hospitalisation Details'!$V:$V,MATCH($A2048,'Hospitalisation Details'!$A:$A,0)),"Not Found")</f>
        <v>0</v>
      </c>
      <c r="M2048" s="13">
        <f>IFERROR(INDEX('Hospitalisation Details'!$F:$F,MATCH($A2048,'Hospitalisation Details'!$A:$A,0)),"Not Found")</f>
        <v>2731.91</v>
      </c>
      <c r="N2048" s="6">
        <f>IFERROR(INDEX('Hospitalisation Details'!$S:$S,MATCH($A2048,'Hospitalisation Details'!$A:$A,0)),"Not Found")</f>
        <v>36877</v>
      </c>
      <c r="O2048" s="6">
        <f>IFERROR(INDEX('Hospitalisation Details'!$T:$T,MATCH($A2048,'Hospitalisation Details'!$A:$A,0)),"Not Found")</f>
        <v>22</v>
      </c>
      <c r="P2048" s="6">
        <f>IFERROR(INDEX('Hospitalisation Details'!$U:$U,MATCH($A2048,'Hospitalisation Details'!$A:$A,0)),"Not Found")</f>
        <v>0</v>
      </c>
      <c r="Q2048" s="6">
        <f>IFERROR(INDEX('Hospitalisation Details'!$W:$W,MATCH($A2048,'Hospitalisation Details'!$A:$A,0)),"Not Found")</f>
        <v>0</v>
      </c>
    </row>
    <row r="2049" spans="1:17" ht="15" customHeight="1" x14ac:dyDescent="0.3">
      <c r="A2049" s="6" t="str">
        <f>'Customer Names'!A2049</f>
        <v>Id2048</v>
      </c>
      <c r="B2049" s="6" t="str">
        <f>IFERROR(INDEX('Customer Names'!$D:$D,MATCH($A2049,'Customer Names'!$A:$A,0)),"Not Found")</f>
        <v>Jingjing</v>
      </c>
      <c r="C2049" s="6">
        <f>IFERROR(INDEX('Medical Examinations'!$B:$B,MATCH($A2049,'Medical Examinations'!$A:$A,0)),"Not Found")</f>
        <v>39.615000000000002</v>
      </c>
      <c r="D2049" s="6">
        <f>IFERROR(INDEX('Medical Examinations'!$C:$C,MATCH($A2049,'Medical Examinations'!$A:$A,0)),"Not Found")</f>
        <v>6.32</v>
      </c>
      <c r="E2049" s="6" t="str">
        <f>IFERROR(INDEX('Medical Examinations'!$I:$I,MATCH($A2049,'Medical Examinations'!$A:$A,0)),"Not Found")</f>
        <v>No</v>
      </c>
      <c r="F2049" s="6" t="str">
        <f>IFERROR(INDEX('Medical Examinations'!$J:$J,MATCH($A2049,'Medical Examinations'!$A:$A,0)),"Not Found")</f>
        <v>No</v>
      </c>
      <c r="G2049" s="6" t="str">
        <f>IFERROR(INDEX('Medical Examinations'!$F:$F,MATCH($A2049,'Medical Examinations'!$A:$A,0)),"Not Found")</f>
        <v>Yes</v>
      </c>
      <c r="H2049" s="6">
        <f>IFERROR(INDEX('Medical Examinations'!$L:$L,MATCH($A2049,'Medical Examinations'!$A:$A,0)),"Not Found")</f>
        <v>1</v>
      </c>
      <c r="I2049" s="6" t="str">
        <f>IFERROR(INDEX('Medical Examinations'!$K:$K,MATCH($A2049,'Medical Examinations'!$A:$A,0)),"Not Found")</f>
        <v>No</v>
      </c>
      <c r="J2049" s="6" t="str">
        <f>IFERROR(INDEX('Medical Examinations'!$M:$M,MATCH($A2049,'Medical Examinations'!$A:$A,0)),"Not Found")</f>
        <v>Obesity</v>
      </c>
      <c r="K2049" s="6" t="str">
        <f>IFERROR(INDEX('Medical Examinations'!$N:$N,MATCH($A2049,'Medical Examinations'!$A:$A,0)),"Not Found")</f>
        <v>Prediabetic</v>
      </c>
      <c r="L2049" s="12">
        <f>IFERROR(INDEX('Hospitalisation Details'!$V:$V,MATCH($A2049,'Hospitalisation Details'!$A:$A,0)),"Not Found")</f>
        <v>0</v>
      </c>
      <c r="M2049" s="13">
        <f>IFERROR(INDEX('Hospitalisation Details'!$F:$F,MATCH($A2049,'Hospitalisation Details'!$A:$A,0)),"Not Found")</f>
        <v>2730.11</v>
      </c>
      <c r="N2049" s="6">
        <f>IFERROR(INDEX('Hospitalisation Details'!$S:$S,MATCH($A2049,'Hospitalisation Details'!$A:$A,0)),"Not Found")</f>
        <v>37958</v>
      </c>
      <c r="O2049" s="6">
        <f>IFERROR(INDEX('Hospitalisation Details'!$T:$T,MATCH($A2049,'Hospitalisation Details'!$A:$A,0)),"Not Found")</f>
        <v>19</v>
      </c>
      <c r="P2049" s="6">
        <f>IFERROR(INDEX('Hospitalisation Details'!$U:$U,MATCH($A2049,'Hospitalisation Details'!$A:$A,0)),"Not Found")</f>
        <v>0</v>
      </c>
      <c r="Q2049" s="6">
        <f>IFERROR(INDEX('Hospitalisation Details'!$W:$W,MATCH($A2049,'Hospitalisation Details'!$A:$A,0)),"Not Found")</f>
        <v>0</v>
      </c>
    </row>
    <row r="2050" spans="1:17" ht="15" customHeight="1" x14ac:dyDescent="0.3">
      <c r="A2050" s="6" t="str">
        <f>'Customer Names'!A2050</f>
        <v>Id2049</v>
      </c>
      <c r="B2050" s="6" t="str">
        <f>IFERROR(INDEX('Customer Names'!$D:$D,MATCH($A2050,'Customer Names'!$A:$A,0)),"Not Found")</f>
        <v>Morgan</v>
      </c>
      <c r="C2050" s="6">
        <f>IFERROR(INDEX('Medical Examinations'!$B:$B,MATCH($A2050,'Medical Examinations'!$A:$A,0)),"Not Found")</f>
        <v>30.59</v>
      </c>
      <c r="D2050" s="6">
        <f>IFERROR(INDEX('Medical Examinations'!$C:$C,MATCH($A2050,'Medical Examinations'!$A:$A,0)),"Not Found")</f>
        <v>6.3</v>
      </c>
      <c r="E2050" s="6" t="str">
        <f>IFERROR(INDEX('Medical Examinations'!$I:$I,MATCH($A2050,'Medical Examinations'!$A:$A,0)),"Not Found")</f>
        <v>Yes</v>
      </c>
      <c r="F2050" s="6" t="str">
        <f>IFERROR(INDEX('Medical Examinations'!$J:$J,MATCH($A2050,'Medical Examinations'!$A:$A,0)),"Not Found")</f>
        <v>No</v>
      </c>
      <c r="G2050" s="6" t="str">
        <f>IFERROR(INDEX('Medical Examinations'!$F:$F,MATCH($A2050,'Medical Examinations'!$A:$A,0)),"Not Found")</f>
        <v>Yes</v>
      </c>
      <c r="H2050" s="6">
        <f>IFERROR(INDEX('Medical Examinations'!$L:$L,MATCH($A2050,'Medical Examinations'!$A:$A,0)),"Not Found")</f>
        <v>1</v>
      </c>
      <c r="I2050" s="6" t="str">
        <f>IFERROR(INDEX('Medical Examinations'!$K:$K,MATCH($A2050,'Medical Examinations'!$A:$A,0)),"Not Found")</f>
        <v>No</v>
      </c>
      <c r="J2050" s="6" t="str">
        <f>IFERROR(INDEX('Medical Examinations'!$M:$M,MATCH($A2050,'Medical Examinations'!$A:$A,0)),"Not Found")</f>
        <v>Obesity</v>
      </c>
      <c r="K2050" s="6" t="str">
        <f>IFERROR(INDEX('Medical Examinations'!$N:$N,MATCH($A2050,'Medical Examinations'!$A:$A,0)),"Not Found")</f>
        <v>Prediabetic</v>
      </c>
      <c r="L2050" s="12">
        <f>IFERROR(INDEX('Hospitalisation Details'!$V:$V,MATCH($A2050,'Hospitalisation Details'!$A:$A,0)),"Not Found")</f>
        <v>0</v>
      </c>
      <c r="M2050" s="13">
        <f>IFERROR(INDEX('Hospitalisation Details'!$F:$F,MATCH($A2050,'Hospitalisation Details'!$A:$A,0)),"Not Found")</f>
        <v>2727.4</v>
      </c>
      <c r="N2050" s="6">
        <f>IFERROR(INDEX('Hospitalisation Details'!$S:$S,MATCH($A2050,'Hospitalisation Details'!$A:$A,0)),"Not Found")</f>
        <v>35709</v>
      </c>
      <c r="O2050" s="6">
        <f>IFERROR(INDEX('Hospitalisation Details'!$T:$T,MATCH($A2050,'Hospitalisation Details'!$A:$A,0)),"Not Found")</f>
        <v>25</v>
      </c>
      <c r="P2050" s="6">
        <f>IFERROR(INDEX('Hospitalisation Details'!$U:$U,MATCH($A2050,'Hospitalisation Details'!$A:$A,0)),"Not Found")</f>
        <v>0</v>
      </c>
      <c r="Q2050" s="6">
        <f>IFERROR(INDEX('Hospitalisation Details'!$W:$W,MATCH($A2050,'Hospitalisation Details'!$A:$A,0)),"Not Found")</f>
        <v>0</v>
      </c>
    </row>
    <row r="2051" spans="1:17" ht="15" customHeight="1" x14ac:dyDescent="0.3">
      <c r="A2051" s="6" t="str">
        <f>'Customer Names'!A2051</f>
        <v>Id2050</v>
      </c>
      <c r="B2051" s="6" t="str">
        <f>IFERROR(INDEX('Customer Names'!$D:$D,MATCH($A2051,'Customer Names'!$A:$A,0)),"Not Found")</f>
        <v>Patrick J.</v>
      </c>
      <c r="C2051" s="6">
        <f>IFERROR(INDEX('Medical Examinations'!$B:$B,MATCH($A2051,'Medical Examinations'!$A:$A,0)),"Not Found")</f>
        <v>16.72</v>
      </c>
      <c r="D2051" s="6">
        <f>IFERROR(INDEX('Medical Examinations'!$C:$C,MATCH($A2051,'Medical Examinations'!$A:$A,0)),"Not Found")</f>
        <v>4.38</v>
      </c>
      <c r="E2051" s="6" t="str">
        <f>IFERROR(INDEX('Medical Examinations'!$I:$I,MATCH($A2051,'Medical Examinations'!$A:$A,0)),"Not Found")</f>
        <v>Yes</v>
      </c>
      <c r="F2051" s="6" t="str">
        <f>IFERROR(INDEX('Medical Examinations'!$J:$J,MATCH($A2051,'Medical Examinations'!$A:$A,0)),"Not Found")</f>
        <v>No</v>
      </c>
      <c r="G2051" s="6" t="str">
        <f>IFERROR(INDEX('Medical Examinations'!$F:$F,MATCH($A2051,'Medical Examinations'!$A:$A,0)),"Not Found")</f>
        <v>No</v>
      </c>
      <c r="H2051" s="6">
        <f>IFERROR(INDEX('Medical Examinations'!$L:$L,MATCH($A2051,'Medical Examinations'!$A:$A,0)),"Not Found")</f>
        <v>1</v>
      </c>
      <c r="I2051" s="6" t="str">
        <f>IFERROR(INDEX('Medical Examinations'!$K:$K,MATCH($A2051,'Medical Examinations'!$A:$A,0)),"Not Found")</f>
        <v>No</v>
      </c>
      <c r="J2051" s="6" t="str">
        <f>IFERROR(INDEX('Medical Examinations'!$M:$M,MATCH($A2051,'Medical Examinations'!$A:$A,0)),"Not Found")</f>
        <v>Underweight</v>
      </c>
      <c r="K2051" s="6" t="str">
        <f>IFERROR(INDEX('Medical Examinations'!$N:$N,MATCH($A2051,'Medical Examinations'!$A:$A,0)),"Not Found")</f>
        <v>Normal</v>
      </c>
      <c r="L2051" s="12">
        <f>IFERROR(INDEX('Hospitalisation Details'!$V:$V,MATCH($A2051,'Hospitalisation Details'!$A:$A,0)),"Not Found")</f>
        <v>0</v>
      </c>
      <c r="M2051" s="13">
        <f>IFERROR(INDEX('Hospitalisation Details'!$F:$F,MATCH($A2051,'Hospitalisation Details'!$A:$A,0)),"Not Found")</f>
        <v>2726.06</v>
      </c>
      <c r="N2051" s="6">
        <f>IFERROR(INDEX('Hospitalisation Details'!$S:$S,MATCH($A2051,'Hospitalisation Details'!$A:$A,0)),"Not Found")</f>
        <v>32375</v>
      </c>
      <c r="O2051" s="6">
        <f>IFERROR(INDEX('Hospitalisation Details'!$T:$T,MATCH($A2051,'Hospitalisation Details'!$A:$A,0)),"Not Found")</f>
        <v>34</v>
      </c>
      <c r="P2051" s="6">
        <f>IFERROR(INDEX('Hospitalisation Details'!$U:$U,MATCH($A2051,'Hospitalisation Details'!$A:$A,0)),"Not Found")</f>
        <v>0</v>
      </c>
      <c r="Q2051" s="6">
        <f>IFERROR(INDEX('Hospitalisation Details'!$W:$W,MATCH($A2051,'Hospitalisation Details'!$A:$A,0)),"Not Found")</f>
        <v>0</v>
      </c>
    </row>
    <row r="2052" spans="1:17" ht="15" customHeight="1" x14ac:dyDescent="0.3">
      <c r="A2052" s="6" t="str">
        <f>'Customer Names'!A2052</f>
        <v>Id2051</v>
      </c>
      <c r="B2052" s="6" t="str">
        <f>IFERROR(INDEX('Customer Names'!$D:$D,MATCH($A2052,'Customer Names'!$A:$A,0)),"Not Found")</f>
        <v>Frankline</v>
      </c>
      <c r="C2052" s="6">
        <f>IFERROR(INDEX('Medical Examinations'!$B:$B,MATCH($A2052,'Medical Examinations'!$A:$A,0)),"Not Found")</f>
        <v>26.22</v>
      </c>
      <c r="D2052" s="6">
        <f>IFERROR(INDEX('Medical Examinations'!$C:$C,MATCH($A2052,'Medical Examinations'!$A:$A,0)),"Not Found")</f>
        <v>4.6500000000000004</v>
      </c>
      <c r="E2052" s="6" t="str">
        <f>IFERROR(INDEX('Medical Examinations'!$I:$I,MATCH($A2052,'Medical Examinations'!$A:$A,0)),"Not Found")</f>
        <v>Yes</v>
      </c>
      <c r="F2052" s="6" t="str">
        <f>IFERROR(INDEX('Medical Examinations'!$J:$J,MATCH($A2052,'Medical Examinations'!$A:$A,0)),"Not Found")</f>
        <v>No</v>
      </c>
      <c r="G2052" s="6" t="str">
        <f>IFERROR(INDEX('Medical Examinations'!$F:$F,MATCH($A2052,'Medical Examinations'!$A:$A,0)),"Not Found")</f>
        <v>Yes</v>
      </c>
      <c r="H2052" s="6">
        <f>IFERROR(INDEX('Medical Examinations'!$L:$L,MATCH($A2052,'Medical Examinations'!$A:$A,0)),"Not Found")</f>
        <v>1</v>
      </c>
      <c r="I2052" s="6" t="str">
        <f>IFERROR(INDEX('Medical Examinations'!$K:$K,MATCH($A2052,'Medical Examinations'!$A:$A,0)),"Not Found")</f>
        <v>No</v>
      </c>
      <c r="J2052" s="6" t="str">
        <f>IFERROR(INDEX('Medical Examinations'!$M:$M,MATCH($A2052,'Medical Examinations'!$A:$A,0)),"Not Found")</f>
        <v>Overweight</v>
      </c>
      <c r="K2052" s="6" t="str">
        <f>IFERROR(INDEX('Medical Examinations'!$N:$N,MATCH($A2052,'Medical Examinations'!$A:$A,0)),"Not Found")</f>
        <v>Normal</v>
      </c>
      <c r="L2052" s="12">
        <f>IFERROR(INDEX('Hospitalisation Details'!$V:$V,MATCH($A2052,'Hospitalisation Details'!$A:$A,0)),"Not Found")</f>
        <v>0</v>
      </c>
      <c r="M2052" s="13">
        <f>IFERROR(INDEX('Hospitalisation Details'!$F:$F,MATCH($A2052,'Hospitalisation Details'!$A:$A,0)),"Not Found")</f>
        <v>2721.32</v>
      </c>
      <c r="N2052" s="6">
        <f>IFERROR(INDEX('Hospitalisation Details'!$S:$S,MATCH($A2052,'Hospitalisation Details'!$A:$A,0)),"Not Found")</f>
        <v>35733</v>
      </c>
      <c r="O2052" s="6">
        <f>IFERROR(INDEX('Hospitalisation Details'!$T:$T,MATCH($A2052,'Hospitalisation Details'!$A:$A,0)),"Not Found")</f>
        <v>25</v>
      </c>
      <c r="P2052" s="6">
        <f>IFERROR(INDEX('Hospitalisation Details'!$U:$U,MATCH($A2052,'Hospitalisation Details'!$A:$A,0)),"Not Found")</f>
        <v>0</v>
      </c>
      <c r="Q2052" s="6">
        <f>IFERROR(INDEX('Hospitalisation Details'!$W:$W,MATCH($A2052,'Hospitalisation Details'!$A:$A,0)),"Not Found")</f>
        <v>0</v>
      </c>
    </row>
    <row r="2053" spans="1:17" ht="15" customHeight="1" x14ac:dyDescent="0.3">
      <c r="A2053" s="6" t="str">
        <f>'Customer Names'!A2053</f>
        <v>Id2052</v>
      </c>
      <c r="B2053" s="6" t="str">
        <f>IFERROR(INDEX('Customer Names'!$D:$D,MATCH($A2053,'Customer Names'!$A:$A,0)),"Not Found")</f>
        <v>Laura T.</v>
      </c>
      <c r="C2053" s="6">
        <f>IFERROR(INDEX('Medical Examinations'!$B:$B,MATCH($A2053,'Medical Examinations'!$A:$A,0)),"Not Found")</f>
        <v>31.824999999999999</v>
      </c>
      <c r="D2053" s="6">
        <f>IFERROR(INDEX('Medical Examinations'!$C:$C,MATCH($A2053,'Medical Examinations'!$A:$A,0)),"Not Found")</f>
        <v>4.7</v>
      </c>
      <c r="E2053" s="6" t="str">
        <f>IFERROR(INDEX('Medical Examinations'!$I:$I,MATCH($A2053,'Medical Examinations'!$A:$A,0)),"Not Found")</f>
        <v>No</v>
      </c>
      <c r="F2053" s="6" t="str">
        <f>IFERROR(INDEX('Medical Examinations'!$J:$J,MATCH($A2053,'Medical Examinations'!$A:$A,0)),"Not Found")</f>
        <v>No</v>
      </c>
      <c r="G2053" s="6" t="str">
        <f>IFERROR(INDEX('Medical Examinations'!$F:$F,MATCH($A2053,'Medical Examinations'!$A:$A,0)),"Not Found")</f>
        <v>Yes</v>
      </c>
      <c r="H2053" s="6">
        <f>IFERROR(INDEX('Medical Examinations'!$L:$L,MATCH($A2053,'Medical Examinations'!$A:$A,0)),"Not Found")</f>
        <v>1</v>
      </c>
      <c r="I2053" s="6" t="str">
        <f>IFERROR(INDEX('Medical Examinations'!$K:$K,MATCH($A2053,'Medical Examinations'!$A:$A,0)),"Not Found")</f>
        <v>No</v>
      </c>
      <c r="J2053" s="6" t="str">
        <f>IFERROR(INDEX('Medical Examinations'!$M:$M,MATCH($A2053,'Medical Examinations'!$A:$A,0)),"Not Found")</f>
        <v>Obesity</v>
      </c>
      <c r="K2053" s="6" t="str">
        <f>IFERROR(INDEX('Medical Examinations'!$N:$N,MATCH($A2053,'Medical Examinations'!$A:$A,0)),"Not Found")</f>
        <v>Normal</v>
      </c>
      <c r="L2053" s="12">
        <f>IFERROR(INDEX('Hospitalisation Details'!$V:$V,MATCH($A2053,'Hospitalisation Details'!$A:$A,0)),"Not Found")</f>
        <v>0</v>
      </c>
      <c r="M2053" s="13">
        <f>IFERROR(INDEX('Hospitalisation Details'!$F:$F,MATCH($A2053,'Hospitalisation Details'!$A:$A,0)),"Not Found")</f>
        <v>2719.28</v>
      </c>
      <c r="N2053" s="6">
        <f>IFERROR(INDEX('Hospitalisation Details'!$S:$S,MATCH($A2053,'Hospitalisation Details'!$A:$A,0)),"Not Found")</f>
        <v>37839</v>
      </c>
      <c r="O2053" s="6">
        <f>IFERROR(INDEX('Hospitalisation Details'!$T:$T,MATCH($A2053,'Hospitalisation Details'!$A:$A,0)),"Not Found")</f>
        <v>19</v>
      </c>
      <c r="P2053" s="6">
        <f>IFERROR(INDEX('Hospitalisation Details'!$U:$U,MATCH($A2053,'Hospitalisation Details'!$A:$A,0)),"Not Found")</f>
        <v>0</v>
      </c>
      <c r="Q2053" s="6">
        <f>IFERROR(INDEX('Hospitalisation Details'!$W:$W,MATCH($A2053,'Hospitalisation Details'!$A:$A,0)),"Not Found")</f>
        <v>0</v>
      </c>
    </row>
    <row r="2054" spans="1:17" ht="15" customHeight="1" x14ac:dyDescent="0.3">
      <c r="A2054" s="6" t="str">
        <f>'Customer Names'!A2054</f>
        <v>Id2053</v>
      </c>
      <c r="B2054" s="6" t="str">
        <f>IFERROR(INDEX('Customer Names'!$D:$D,MATCH($A2054,'Customer Names'!$A:$A,0)),"Not Found")</f>
        <v>Natalia</v>
      </c>
      <c r="C2054" s="6">
        <f>IFERROR(INDEX('Medical Examinations'!$B:$B,MATCH($A2054,'Medical Examinations'!$A:$A,0)),"Not Found")</f>
        <v>25.745000000000001</v>
      </c>
      <c r="D2054" s="6">
        <f>IFERROR(INDEX('Medical Examinations'!$C:$C,MATCH($A2054,'Medical Examinations'!$A:$A,0)),"Not Found")</f>
        <v>4.34</v>
      </c>
      <c r="E2054" s="6" t="str">
        <f>IFERROR(INDEX('Medical Examinations'!$I:$I,MATCH($A2054,'Medical Examinations'!$A:$A,0)),"Not Found")</f>
        <v>No</v>
      </c>
      <c r="F2054" s="6" t="str">
        <f>IFERROR(INDEX('Medical Examinations'!$J:$J,MATCH($A2054,'Medical Examinations'!$A:$A,0)),"Not Found")</f>
        <v>No</v>
      </c>
      <c r="G2054" s="6" t="str">
        <f>IFERROR(INDEX('Medical Examinations'!$F:$F,MATCH($A2054,'Medical Examinations'!$A:$A,0)),"Not Found")</f>
        <v>Yes</v>
      </c>
      <c r="H2054" s="6">
        <f>IFERROR(INDEX('Medical Examinations'!$L:$L,MATCH($A2054,'Medical Examinations'!$A:$A,0)),"Not Found")</f>
        <v>1</v>
      </c>
      <c r="I2054" s="6" t="str">
        <f>IFERROR(INDEX('Medical Examinations'!$K:$K,MATCH($A2054,'Medical Examinations'!$A:$A,0)),"Not Found")</f>
        <v>No</v>
      </c>
      <c r="J2054" s="6" t="str">
        <f>IFERROR(INDEX('Medical Examinations'!$M:$M,MATCH($A2054,'Medical Examinations'!$A:$A,0)),"Not Found")</f>
        <v>Overweight</v>
      </c>
      <c r="K2054" s="6" t="str">
        <f>IFERROR(INDEX('Medical Examinations'!$N:$N,MATCH($A2054,'Medical Examinations'!$A:$A,0)),"Not Found")</f>
        <v>Normal</v>
      </c>
      <c r="L2054" s="12">
        <f>IFERROR(INDEX('Hospitalisation Details'!$V:$V,MATCH($A2054,'Hospitalisation Details'!$A:$A,0)),"Not Found")</f>
        <v>0</v>
      </c>
      <c r="M2054" s="13">
        <f>IFERROR(INDEX('Hospitalisation Details'!$F:$F,MATCH($A2054,'Hospitalisation Details'!$A:$A,0)),"Not Found")</f>
        <v>2710.83</v>
      </c>
      <c r="N2054" s="6">
        <f>IFERROR(INDEX('Hospitalisation Details'!$S:$S,MATCH($A2054,'Hospitalisation Details'!$A:$A,0)),"Not Found")</f>
        <v>37956</v>
      </c>
      <c r="O2054" s="6">
        <f>IFERROR(INDEX('Hospitalisation Details'!$T:$T,MATCH($A2054,'Hospitalisation Details'!$A:$A,0)),"Not Found")</f>
        <v>19</v>
      </c>
      <c r="P2054" s="6">
        <f>IFERROR(INDEX('Hospitalisation Details'!$U:$U,MATCH($A2054,'Hospitalisation Details'!$A:$A,0)),"Not Found")</f>
        <v>0</v>
      </c>
      <c r="Q2054" s="6">
        <f>IFERROR(INDEX('Hospitalisation Details'!$W:$W,MATCH($A2054,'Hospitalisation Details'!$A:$A,0)),"Not Found")</f>
        <v>0</v>
      </c>
    </row>
    <row r="2055" spans="1:17" ht="15" customHeight="1" x14ac:dyDescent="0.3">
      <c r="A2055" s="6" t="str">
        <f>'Customer Names'!A2055</f>
        <v>Id2054</v>
      </c>
      <c r="B2055" s="6" t="str">
        <f>IFERROR(INDEX('Customer Names'!$D:$D,MATCH($A2055,'Customer Names'!$A:$A,0)),"Not Found")</f>
        <v>Jennifer L.</v>
      </c>
      <c r="C2055" s="6">
        <f>IFERROR(INDEX('Medical Examinations'!$B:$B,MATCH($A2055,'Medical Examinations'!$A:$A,0)),"Not Found")</f>
        <v>24.605</v>
      </c>
      <c r="D2055" s="6">
        <f>IFERROR(INDEX('Medical Examinations'!$C:$C,MATCH($A2055,'Medical Examinations'!$A:$A,0)),"Not Found")</f>
        <v>5.62</v>
      </c>
      <c r="E2055" s="6" t="str">
        <f>IFERROR(INDEX('Medical Examinations'!$I:$I,MATCH($A2055,'Medical Examinations'!$A:$A,0)),"Not Found")</f>
        <v>No</v>
      </c>
      <c r="F2055" s="6" t="str">
        <f>IFERROR(INDEX('Medical Examinations'!$J:$J,MATCH($A2055,'Medical Examinations'!$A:$A,0)),"Not Found")</f>
        <v>No</v>
      </c>
      <c r="G2055" s="6" t="str">
        <f>IFERROR(INDEX('Medical Examinations'!$F:$F,MATCH($A2055,'Medical Examinations'!$A:$A,0)),"Not Found")</f>
        <v>Yes</v>
      </c>
      <c r="H2055" s="6">
        <f>IFERROR(INDEX('Medical Examinations'!$L:$L,MATCH($A2055,'Medical Examinations'!$A:$A,0)),"Not Found")</f>
        <v>1</v>
      </c>
      <c r="I2055" s="6" t="str">
        <f>IFERROR(INDEX('Medical Examinations'!$K:$K,MATCH($A2055,'Medical Examinations'!$A:$A,0)),"Not Found")</f>
        <v>No</v>
      </c>
      <c r="J2055" s="6" t="str">
        <f>IFERROR(INDEX('Medical Examinations'!$M:$M,MATCH($A2055,'Medical Examinations'!$A:$A,0)),"Not Found")</f>
        <v>Normal Weight</v>
      </c>
      <c r="K2055" s="6" t="str">
        <f>IFERROR(INDEX('Medical Examinations'!$N:$N,MATCH($A2055,'Medical Examinations'!$A:$A,0)),"Not Found")</f>
        <v>Normal</v>
      </c>
      <c r="L2055" s="12">
        <f>IFERROR(INDEX('Hospitalisation Details'!$V:$V,MATCH($A2055,'Hospitalisation Details'!$A:$A,0)),"Not Found")</f>
        <v>0</v>
      </c>
      <c r="M2055" s="13">
        <f>IFERROR(INDEX('Hospitalisation Details'!$F:$F,MATCH($A2055,'Hospitalisation Details'!$A:$A,0)),"Not Found")</f>
        <v>2709.24</v>
      </c>
      <c r="N2055" s="6">
        <f>IFERROR(INDEX('Hospitalisation Details'!$S:$S,MATCH($A2055,'Hospitalisation Details'!$A:$A,0)),"Not Found")</f>
        <v>37946</v>
      </c>
      <c r="O2055" s="6">
        <f>IFERROR(INDEX('Hospitalisation Details'!$T:$T,MATCH($A2055,'Hospitalisation Details'!$A:$A,0)),"Not Found")</f>
        <v>19</v>
      </c>
      <c r="P2055" s="6">
        <f>IFERROR(INDEX('Hospitalisation Details'!$U:$U,MATCH($A2055,'Hospitalisation Details'!$A:$A,0)),"Not Found")</f>
        <v>0</v>
      </c>
      <c r="Q2055" s="6">
        <f>IFERROR(INDEX('Hospitalisation Details'!$W:$W,MATCH($A2055,'Hospitalisation Details'!$A:$A,0)),"Not Found")</f>
        <v>0</v>
      </c>
    </row>
    <row r="2056" spans="1:17" ht="15" customHeight="1" x14ac:dyDescent="0.3">
      <c r="A2056" s="6" t="str">
        <f>'Customer Names'!A2056</f>
        <v>Id2055</v>
      </c>
      <c r="B2056" s="6" t="str">
        <f>IFERROR(INDEX('Customer Names'!$D:$D,MATCH($A2056,'Customer Names'!$A:$A,0)),"Not Found")</f>
        <v>Brooke</v>
      </c>
      <c r="C2056" s="6">
        <f>IFERROR(INDEX('Medical Examinations'!$B:$B,MATCH($A2056,'Medical Examinations'!$A:$A,0)),"Not Found")</f>
        <v>24.51</v>
      </c>
      <c r="D2056" s="6">
        <f>IFERROR(INDEX('Medical Examinations'!$C:$C,MATCH($A2056,'Medical Examinations'!$A:$A,0)),"Not Found")</f>
        <v>4.24</v>
      </c>
      <c r="E2056" s="6" t="str">
        <f>IFERROR(INDEX('Medical Examinations'!$I:$I,MATCH($A2056,'Medical Examinations'!$A:$A,0)),"Not Found")</f>
        <v>No</v>
      </c>
      <c r="F2056" s="6" t="str">
        <f>IFERROR(INDEX('Medical Examinations'!$J:$J,MATCH($A2056,'Medical Examinations'!$A:$A,0)),"Not Found")</f>
        <v>No</v>
      </c>
      <c r="G2056" s="6" t="str">
        <f>IFERROR(INDEX('Medical Examinations'!$F:$F,MATCH($A2056,'Medical Examinations'!$A:$A,0)),"Not Found")</f>
        <v>Yes</v>
      </c>
      <c r="H2056" s="6">
        <f>IFERROR(INDEX('Medical Examinations'!$L:$L,MATCH($A2056,'Medical Examinations'!$A:$A,0)),"Not Found")</f>
        <v>1</v>
      </c>
      <c r="I2056" s="6" t="str">
        <f>IFERROR(INDEX('Medical Examinations'!$K:$K,MATCH($A2056,'Medical Examinations'!$A:$A,0)),"Not Found")</f>
        <v>No</v>
      </c>
      <c r="J2056" s="6" t="str">
        <f>IFERROR(INDEX('Medical Examinations'!$M:$M,MATCH($A2056,'Medical Examinations'!$A:$A,0)),"Not Found")</f>
        <v>Normal Weight</v>
      </c>
      <c r="K2056" s="6" t="str">
        <f>IFERROR(INDEX('Medical Examinations'!$N:$N,MATCH($A2056,'Medical Examinations'!$A:$A,0)),"Not Found")</f>
        <v>Normal</v>
      </c>
      <c r="L2056" s="12">
        <f>IFERROR(INDEX('Hospitalisation Details'!$V:$V,MATCH($A2056,'Hospitalisation Details'!$A:$A,0)),"Not Found")</f>
        <v>0</v>
      </c>
      <c r="M2056" s="13">
        <f>IFERROR(INDEX('Hospitalisation Details'!$F:$F,MATCH($A2056,'Hospitalisation Details'!$A:$A,0)),"Not Found")</f>
        <v>2709.11</v>
      </c>
      <c r="N2056" s="6">
        <f>IFERROR(INDEX('Hospitalisation Details'!$S:$S,MATCH($A2056,'Hospitalisation Details'!$A:$A,0)),"Not Found")</f>
        <v>37819</v>
      </c>
      <c r="O2056" s="6">
        <f>IFERROR(INDEX('Hospitalisation Details'!$T:$T,MATCH($A2056,'Hospitalisation Details'!$A:$A,0)),"Not Found")</f>
        <v>19</v>
      </c>
      <c r="P2056" s="6">
        <f>IFERROR(INDEX('Hospitalisation Details'!$U:$U,MATCH($A2056,'Hospitalisation Details'!$A:$A,0)),"Not Found")</f>
        <v>0</v>
      </c>
      <c r="Q2056" s="6">
        <f>IFERROR(INDEX('Hospitalisation Details'!$W:$W,MATCH($A2056,'Hospitalisation Details'!$A:$A,0)),"Not Found")</f>
        <v>0</v>
      </c>
    </row>
    <row r="2057" spans="1:17" ht="15" customHeight="1" x14ac:dyDescent="0.3">
      <c r="A2057" s="6" t="str">
        <f>'Customer Names'!A2057</f>
        <v>Id2056</v>
      </c>
      <c r="B2057" s="6" t="str">
        <f>IFERROR(INDEX('Customer Names'!$D:$D,MATCH($A2057,'Customer Names'!$A:$A,0)),"Not Found")</f>
        <v>Jeremy M</v>
      </c>
      <c r="C2057" s="6">
        <f>IFERROR(INDEX('Medical Examinations'!$B:$B,MATCH($A2057,'Medical Examinations'!$A:$A,0)),"Not Found")</f>
        <v>31.065000000000001</v>
      </c>
      <c r="D2057" s="6">
        <f>IFERROR(INDEX('Medical Examinations'!$C:$C,MATCH($A2057,'Medical Examinations'!$A:$A,0)),"Not Found")</f>
        <v>4.57</v>
      </c>
      <c r="E2057" s="6" t="str">
        <f>IFERROR(INDEX('Medical Examinations'!$I:$I,MATCH($A2057,'Medical Examinations'!$A:$A,0)),"Not Found")</f>
        <v>Yes</v>
      </c>
      <c r="F2057" s="6" t="str">
        <f>IFERROR(INDEX('Medical Examinations'!$J:$J,MATCH($A2057,'Medical Examinations'!$A:$A,0)),"Not Found")</f>
        <v>No</v>
      </c>
      <c r="G2057" s="6" t="str">
        <f>IFERROR(INDEX('Medical Examinations'!$F:$F,MATCH($A2057,'Medical Examinations'!$A:$A,0)),"Not Found")</f>
        <v>No</v>
      </c>
      <c r="H2057" s="6">
        <f>IFERROR(INDEX('Medical Examinations'!$L:$L,MATCH($A2057,'Medical Examinations'!$A:$A,0)),"Not Found")</f>
        <v>0</v>
      </c>
      <c r="I2057" s="6" t="str">
        <f>IFERROR(INDEX('Medical Examinations'!$K:$K,MATCH($A2057,'Medical Examinations'!$A:$A,0)),"Not Found")</f>
        <v>No</v>
      </c>
      <c r="J2057" s="6" t="str">
        <f>IFERROR(INDEX('Medical Examinations'!$M:$M,MATCH($A2057,'Medical Examinations'!$A:$A,0)),"Not Found")</f>
        <v>Obesity</v>
      </c>
      <c r="K2057" s="6" t="str">
        <f>IFERROR(INDEX('Medical Examinations'!$N:$N,MATCH($A2057,'Medical Examinations'!$A:$A,0)),"Not Found")</f>
        <v>Normal</v>
      </c>
      <c r="L2057" s="12">
        <f>IFERROR(INDEX('Hospitalisation Details'!$V:$V,MATCH($A2057,'Hospitalisation Details'!$A:$A,0)),"Not Found")</f>
        <v>0</v>
      </c>
      <c r="M2057" s="13">
        <f>IFERROR(INDEX('Hospitalisation Details'!$F:$F,MATCH($A2057,'Hospitalisation Details'!$A:$A,0)),"Not Found")</f>
        <v>2699.57</v>
      </c>
      <c r="N2057" s="6">
        <f>IFERROR(INDEX('Hospitalisation Details'!$S:$S,MATCH($A2057,'Hospitalisation Details'!$A:$A,0)),"Not Found")</f>
        <v>35229</v>
      </c>
      <c r="O2057" s="6">
        <f>IFERROR(INDEX('Hospitalisation Details'!$T:$T,MATCH($A2057,'Hospitalisation Details'!$A:$A,0)),"Not Found")</f>
        <v>26</v>
      </c>
      <c r="P2057" s="6">
        <f>IFERROR(INDEX('Hospitalisation Details'!$U:$U,MATCH($A2057,'Hospitalisation Details'!$A:$A,0)),"Not Found")</f>
        <v>0</v>
      </c>
      <c r="Q2057" s="6">
        <f>IFERROR(INDEX('Hospitalisation Details'!$W:$W,MATCH($A2057,'Hospitalisation Details'!$A:$A,0)),"Not Found")</f>
        <v>0</v>
      </c>
    </row>
    <row r="2058" spans="1:17" ht="15" customHeight="1" x14ac:dyDescent="0.3">
      <c r="A2058" s="6" t="str">
        <f>'Customer Names'!A2058</f>
        <v>Id2057</v>
      </c>
      <c r="B2058" s="6" t="str">
        <f>IFERROR(INDEX('Customer Names'!$D:$D,MATCH($A2058,'Customer Names'!$A:$A,0)),"Not Found")</f>
        <v>Megan L.</v>
      </c>
      <c r="C2058" s="6">
        <f>IFERROR(INDEX('Medical Examinations'!$B:$B,MATCH($A2058,'Medical Examinations'!$A:$A,0)),"Not Found")</f>
        <v>28.12</v>
      </c>
      <c r="D2058" s="6">
        <f>IFERROR(INDEX('Medical Examinations'!$C:$C,MATCH($A2058,'Medical Examinations'!$A:$A,0)),"Not Found")</f>
        <v>5.05</v>
      </c>
      <c r="E2058" s="6" t="str">
        <f>IFERROR(INDEX('Medical Examinations'!$I:$I,MATCH($A2058,'Medical Examinations'!$A:$A,0)),"Not Found")</f>
        <v>No</v>
      </c>
      <c r="F2058" s="6" t="str">
        <f>IFERROR(INDEX('Medical Examinations'!$J:$J,MATCH($A2058,'Medical Examinations'!$A:$A,0)),"Not Found")</f>
        <v>No</v>
      </c>
      <c r="G2058" s="6" t="str">
        <f>IFERROR(INDEX('Medical Examinations'!$F:$F,MATCH($A2058,'Medical Examinations'!$A:$A,0)),"Not Found")</f>
        <v>No</v>
      </c>
      <c r="H2058" s="6">
        <f>IFERROR(INDEX('Medical Examinations'!$L:$L,MATCH($A2058,'Medical Examinations'!$A:$A,0)),"Not Found")</f>
        <v>0</v>
      </c>
      <c r="I2058" s="6" t="str">
        <f>IFERROR(INDEX('Medical Examinations'!$K:$K,MATCH($A2058,'Medical Examinations'!$A:$A,0)),"Not Found")</f>
        <v>No</v>
      </c>
      <c r="J2058" s="6" t="str">
        <f>IFERROR(INDEX('Medical Examinations'!$M:$M,MATCH($A2058,'Medical Examinations'!$A:$A,0)),"Not Found")</f>
        <v>Overweight</v>
      </c>
      <c r="K2058" s="6" t="str">
        <f>IFERROR(INDEX('Medical Examinations'!$N:$N,MATCH($A2058,'Medical Examinations'!$A:$A,0)),"Not Found")</f>
        <v>Normal</v>
      </c>
      <c r="L2058" s="12">
        <f>IFERROR(INDEX('Hospitalisation Details'!$V:$V,MATCH($A2058,'Hospitalisation Details'!$A:$A,0)),"Not Found")</f>
        <v>0</v>
      </c>
      <c r="M2058" s="13">
        <f>IFERROR(INDEX('Hospitalisation Details'!$F:$F,MATCH($A2058,'Hospitalisation Details'!$A:$A,0)),"Not Found")</f>
        <v>2690.11</v>
      </c>
      <c r="N2058" s="6">
        <f>IFERROR(INDEX('Hospitalisation Details'!$S:$S,MATCH($A2058,'Hospitalisation Details'!$A:$A,0)),"Not Found")</f>
        <v>36322</v>
      </c>
      <c r="O2058" s="6">
        <f>IFERROR(INDEX('Hospitalisation Details'!$T:$T,MATCH($A2058,'Hospitalisation Details'!$A:$A,0)),"Not Found")</f>
        <v>23</v>
      </c>
      <c r="P2058" s="6">
        <f>IFERROR(INDEX('Hospitalisation Details'!$U:$U,MATCH($A2058,'Hospitalisation Details'!$A:$A,0)),"Not Found")</f>
        <v>0</v>
      </c>
      <c r="Q2058" s="6">
        <f>IFERROR(INDEX('Hospitalisation Details'!$W:$W,MATCH($A2058,'Hospitalisation Details'!$A:$A,0)),"Not Found")</f>
        <v>0</v>
      </c>
    </row>
    <row r="2059" spans="1:17" ht="15" customHeight="1" x14ac:dyDescent="0.3">
      <c r="A2059" s="6" t="str">
        <f>'Customer Names'!A2059</f>
        <v>Id2058</v>
      </c>
      <c r="B2059" s="6" t="str">
        <f>IFERROR(INDEX('Customer Names'!$D:$D,MATCH($A2059,'Customer Names'!$A:$A,0)),"Not Found")</f>
        <v>Bryan</v>
      </c>
      <c r="C2059" s="6">
        <f>IFERROR(INDEX('Medical Examinations'!$B:$B,MATCH($A2059,'Medical Examinations'!$A:$A,0)),"Not Found")</f>
        <v>38.06</v>
      </c>
      <c r="D2059" s="6">
        <f>IFERROR(INDEX('Medical Examinations'!$C:$C,MATCH($A2059,'Medical Examinations'!$A:$A,0)),"Not Found")</f>
        <v>6.16</v>
      </c>
      <c r="E2059" s="6" t="str">
        <f>IFERROR(INDEX('Medical Examinations'!$I:$I,MATCH($A2059,'Medical Examinations'!$A:$A,0)),"Not Found")</f>
        <v>No</v>
      </c>
      <c r="F2059" s="6" t="str">
        <f>IFERROR(INDEX('Medical Examinations'!$J:$J,MATCH($A2059,'Medical Examinations'!$A:$A,0)),"Not Found")</f>
        <v>No</v>
      </c>
      <c r="G2059" s="6" t="str">
        <f>IFERROR(INDEX('Medical Examinations'!$F:$F,MATCH($A2059,'Medical Examinations'!$A:$A,0)),"Not Found")</f>
        <v>No</v>
      </c>
      <c r="H2059" s="6">
        <f>IFERROR(INDEX('Medical Examinations'!$L:$L,MATCH($A2059,'Medical Examinations'!$A:$A,0)),"Not Found")</f>
        <v>0</v>
      </c>
      <c r="I2059" s="6" t="str">
        <f>IFERROR(INDEX('Medical Examinations'!$K:$K,MATCH($A2059,'Medical Examinations'!$A:$A,0)),"Not Found")</f>
        <v>No</v>
      </c>
      <c r="J2059" s="6" t="str">
        <f>IFERROR(INDEX('Medical Examinations'!$M:$M,MATCH($A2059,'Medical Examinations'!$A:$A,0)),"Not Found")</f>
        <v>Obesity</v>
      </c>
      <c r="K2059" s="6" t="str">
        <f>IFERROR(INDEX('Medical Examinations'!$N:$N,MATCH($A2059,'Medical Examinations'!$A:$A,0)),"Not Found")</f>
        <v>Prediabetic</v>
      </c>
      <c r="L2059" s="12">
        <f>IFERROR(INDEX('Hospitalisation Details'!$V:$V,MATCH($A2059,'Hospitalisation Details'!$A:$A,0)),"Not Found")</f>
        <v>0</v>
      </c>
      <c r="M2059" s="13">
        <f>IFERROR(INDEX('Hospitalisation Details'!$F:$F,MATCH($A2059,'Hospitalisation Details'!$A:$A,0)),"Not Found")</f>
        <v>2689.5</v>
      </c>
      <c r="N2059" s="6">
        <f>IFERROR(INDEX('Hospitalisation Details'!$S:$S,MATCH($A2059,'Hospitalisation Details'!$A:$A,0)),"Not Found")</f>
        <v>34609</v>
      </c>
      <c r="O2059" s="6">
        <f>IFERROR(INDEX('Hospitalisation Details'!$T:$T,MATCH($A2059,'Hospitalisation Details'!$A:$A,0)),"Not Found")</f>
        <v>28</v>
      </c>
      <c r="P2059" s="6">
        <f>IFERROR(INDEX('Hospitalisation Details'!$U:$U,MATCH($A2059,'Hospitalisation Details'!$A:$A,0)),"Not Found")</f>
        <v>0</v>
      </c>
      <c r="Q2059" s="6">
        <f>IFERROR(INDEX('Hospitalisation Details'!$W:$W,MATCH($A2059,'Hospitalisation Details'!$A:$A,0)),"Not Found")</f>
        <v>0</v>
      </c>
    </row>
    <row r="2060" spans="1:17" ht="15" customHeight="1" x14ac:dyDescent="0.3">
      <c r="A2060" s="6" t="str">
        <f>'Customer Names'!A2060</f>
        <v>Id2059</v>
      </c>
      <c r="B2060" s="6" t="str">
        <f>IFERROR(INDEX('Customer Names'!$D:$D,MATCH($A2060,'Customer Names'!$A:$A,0)),"Not Found")</f>
        <v>Marny</v>
      </c>
      <c r="C2060" s="6">
        <f>IFERROR(INDEX('Medical Examinations'!$B:$B,MATCH($A2060,'Medical Examinations'!$A:$A,0)),"Not Found")</f>
        <v>24.96</v>
      </c>
      <c r="D2060" s="6">
        <f>IFERROR(INDEX('Medical Examinations'!$C:$C,MATCH($A2060,'Medical Examinations'!$A:$A,0)),"Not Found")</f>
        <v>4.57</v>
      </c>
      <c r="E2060" s="6" t="str">
        <f>IFERROR(INDEX('Medical Examinations'!$I:$I,MATCH($A2060,'Medical Examinations'!$A:$A,0)),"Not Found")</f>
        <v>No</v>
      </c>
      <c r="F2060" s="6" t="str">
        <f>IFERROR(INDEX('Medical Examinations'!$J:$J,MATCH($A2060,'Medical Examinations'!$A:$A,0)),"Not Found")</f>
        <v>No</v>
      </c>
      <c r="G2060" s="6" t="str">
        <f>IFERROR(INDEX('Medical Examinations'!$F:$F,MATCH($A2060,'Medical Examinations'!$A:$A,0)),"Not Found")</f>
        <v>No</v>
      </c>
      <c r="H2060" s="6">
        <f>IFERROR(INDEX('Medical Examinations'!$L:$L,MATCH($A2060,'Medical Examinations'!$A:$A,0)),"Not Found")</f>
        <v>0</v>
      </c>
      <c r="I2060" s="6" t="str">
        <f>IFERROR(INDEX('Medical Examinations'!$K:$K,MATCH($A2060,'Medical Examinations'!$A:$A,0)),"Not Found")</f>
        <v>No</v>
      </c>
      <c r="J2060" s="6" t="str">
        <f>IFERROR(INDEX('Medical Examinations'!$M:$M,MATCH($A2060,'Medical Examinations'!$A:$A,0)),"Not Found")</f>
        <v>Overweight</v>
      </c>
      <c r="K2060" s="6" t="str">
        <f>IFERROR(INDEX('Medical Examinations'!$N:$N,MATCH($A2060,'Medical Examinations'!$A:$A,0)),"Not Found")</f>
        <v>Normal</v>
      </c>
      <c r="L2060" s="12">
        <f>IFERROR(INDEX('Hospitalisation Details'!$V:$V,MATCH($A2060,'Hospitalisation Details'!$A:$A,0)),"Not Found")</f>
        <v>0</v>
      </c>
      <c r="M2060" s="13">
        <f>IFERROR(INDEX('Hospitalisation Details'!$F:$F,MATCH($A2060,'Hospitalisation Details'!$A:$A,0)),"Not Found")</f>
        <v>2684.69</v>
      </c>
      <c r="N2060" s="6">
        <f>IFERROR(INDEX('Hospitalisation Details'!$S:$S,MATCH($A2060,'Hospitalisation Details'!$A:$A,0)),"Not Found")</f>
        <v>34594</v>
      </c>
      <c r="O2060" s="6">
        <f>IFERROR(INDEX('Hospitalisation Details'!$T:$T,MATCH($A2060,'Hospitalisation Details'!$A:$A,0)),"Not Found")</f>
        <v>28</v>
      </c>
      <c r="P2060" s="6">
        <f>IFERROR(INDEX('Hospitalisation Details'!$U:$U,MATCH($A2060,'Hospitalisation Details'!$A:$A,0)),"Not Found")</f>
        <v>0</v>
      </c>
      <c r="Q2060" s="6">
        <f>IFERROR(INDEX('Hospitalisation Details'!$W:$W,MATCH($A2060,'Hospitalisation Details'!$A:$A,0)),"Not Found")</f>
        <v>0</v>
      </c>
    </row>
    <row r="2061" spans="1:17" ht="15" customHeight="1" x14ac:dyDescent="0.3">
      <c r="A2061" s="6" t="str">
        <f>'Customer Names'!A2061</f>
        <v>Id2060</v>
      </c>
      <c r="B2061" s="6" t="str">
        <f>IFERROR(INDEX('Customer Names'!$D:$D,MATCH($A2061,'Customer Names'!$A:$A,0)),"Not Found")</f>
        <v>Marc</v>
      </c>
      <c r="C2061" s="6">
        <f>IFERROR(INDEX('Medical Examinations'!$B:$B,MATCH($A2061,'Medical Examinations'!$A:$A,0)),"Not Found")</f>
        <v>17.670000000000002</v>
      </c>
      <c r="D2061" s="6">
        <f>IFERROR(INDEX('Medical Examinations'!$C:$C,MATCH($A2061,'Medical Examinations'!$A:$A,0)),"Not Found")</f>
        <v>5.53</v>
      </c>
      <c r="E2061" s="6" t="str">
        <f>IFERROR(INDEX('Medical Examinations'!$I:$I,MATCH($A2061,'Medical Examinations'!$A:$A,0)),"Not Found")</f>
        <v>Yes</v>
      </c>
      <c r="F2061" s="6" t="str">
        <f>IFERROR(INDEX('Medical Examinations'!$J:$J,MATCH($A2061,'Medical Examinations'!$A:$A,0)),"Not Found")</f>
        <v>No</v>
      </c>
      <c r="G2061" s="6" t="str">
        <f>IFERROR(INDEX('Medical Examinations'!$F:$F,MATCH($A2061,'Medical Examinations'!$A:$A,0)),"Not Found")</f>
        <v>No</v>
      </c>
      <c r="H2061" s="6">
        <f>IFERROR(INDEX('Medical Examinations'!$L:$L,MATCH($A2061,'Medical Examinations'!$A:$A,0)),"Not Found")</f>
        <v>0</v>
      </c>
      <c r="I2061" s="6" t="str">
        <f>IFERROR(INDEX('Medical Examinations'!$K:$K,MATCH($A2061,'Medical Examinations'!$A:$A,0)),"Not Found")</f>
        <v>No</v>
      </c>
      <c r="J2061" s="6" t="str">
        <f>IFERROR(INDEX('Medical Examinations'!$M:$M,MATCH($A2061,'Medical Examinations'!$A:$A,0)),"Not Found")</f>
        <v>Underweight</v>
      </c>
      <c r="K2061" s="6" t="str">
        <f>IFERROR(INDEX('Medical Examinations'!$N:$N,MATCH($A2061,'Medical Examinations'!$A:$A,0)),"Not Found")</f>
        <v>Normal</v>
      </c>
      <c r="L2061" s="12">
        <f>IFERROR(INDEX('Hospitalisation Details'!$V:$V,MATCH($A2061,'Hospitalisation Details'!$A:$A,0)),"Not Found")</f>
        <v>0</v>
      </c>
      <c r="M2061" s="13">
        <f>IFERROR(INDEX('Hospitalisation Details'!$F:$F,MATCH($A2061,'Hospitalisation Details'!$A:$A,0)),"Not Found")</f>
        <v>2680.95</v>
      </c>
      <c r="N2061" s="6">
        <f>IFERROR(INDEX('Hospitalisation Details'!$S:$S,MATCH($A2061,'Hospitalisation Details'!$A:$A,0)),"Not Found")</f>
        <v>35282</v>
      </c>
      <c r="O2061" s="6">
        <f>IFERROR(INDEX('Hospitalisation Details'!$T:$T,MATCH($A2061,'Hospitalisation Details'!$A:$A,0)),"Not Found")</f>
        <v>26</v>
      </c>
      <c r="P2061" s="6">
        <f>IFERROR(INDEX('Hospitalisation Details'!$U:$U,MATCH($A2061,'Hospitalisation Details'!$A:$A,0)),"Not Found")</f>
        <v>0</v>
      </c>
      <c r="Q2061" s="6">
        <f>IFERROR(INDEX('Hospitalisation Details'!$W:$W,MATCH($A2061,'Hospitalisation Details'!$A:$A,0)),"Not Found")</f>
        <v>0</v>
      </c>
    </row>
    <row r="2062" spans="1:17" ht="15" customHeight="1" x14ac:dyDescent="0.3">
      <c r="A2062" s="6" t="str">
        <f>'Customer Names'!A2062</f>
        <v>Id2061</v>
      </c>
      <c r="B2062" s="6" t="str">
        <f>IFERROR(INDEX('Customer Names'!$D:$D,MATCH($A2062,'Customer Names'!$A:$A,0)),"Not Found")</f>
        <v>Benjamin L</v>
      </c>
      <c r="C2062" s="6">
        <f>IFERROR(INDEX('Medical Examinations'!$B:$B,MATCH($A2062,'Medical Examinations'!$A:$A,0)),"Not Found")</f>
        <v>31.35</v>
      </c>
      <c r="D2062" s="6">
        <f>IFERROR(INDEX('Medical Examinations'!$C:$C,MATCH($A2062,'Medical Examinations'!$A:$A,0)),"Not Found")</f>
        <v>5.84</v>
      </c>
      <c r="E2062" s="6" t="str">
        <f>IFERROR(INDEX('Medical Examinations'!$I:$I,MATCH($A2062,'Medical Examinations'!$A:$A,0)),"Not Found")</f>
        <v>No</v>
      </c>
      <c r="F2062" s="6" t="str">
        <f>IFERROR(INDEX('Medical Examinations'!$J:$J,MATCH($A2062,'Medical Examinations'!$A:$A,0)),"Not Found")</f>
        <v>Yes</v>
      </c>
      <c r="G2062" s="6" t="str">
        <f>IFERROR(INDEX('Medical Examinations'!$F:$F,MATCH($A2062,'Medical Examinations'!$A:$A,0)),"Not Found")</f>
        <v>No</v>
      </c>
      <c r="H2062" s="6">
        <f>IFERROR(INDEX('Medical Examinations'!$L:$L,MATCH($A2062,'Medical Examinations'!$A:$A,0)),"Not Found")</f>
        <v>1</v>
      </c>
      <c r="I2062" s="6" t="str">
        <f>IFERROR(INDEX('Medical Examinations'!$K:$K,MATCH($A2062,'Medical Examinations'!$A:$A,0)),"Not Found")</f>
        <v>No</v>
      </c>
      <c r="J2062" s="6" t="str">
        <f>IFERROR(INDEX('Medical Examinations'!$M:$M,MATCH($A2062,'Medical Examinations'!$A:$A,0)),"Not Found")</f>
        <v>Obesity</v>
      </c>
      <c r="K2062" s="6" t="str">
        <f>IFERROR(INDEX('Medical Examinations'!$N:$N,MATCH($A2062,'Medical Examinations'!$A:$A,0)),"Not Found")</f>
        <v>Prediabetic</v>
      </c>
      <c r="L2062" s="12">
        <f>IFERROR(INDEX('Hospitalisation Details'!$V:$V,MATCH($A2062,'Hospitalisation Details'!$A:$A,0)),"Not Found")</f>
        <v>0</v>
      </c>
      <c r="M2062" s="13">
        <f>IFERROR(INDEX('Hospitalisation Details'!$F:$F,MATCH($A2062,'Hospitalisation Details'!$A:$A,0)),"Not Found")</f>
        <v>2643.27</v>
      </c>
      <c r="N2062" s="6">
        <f>IFERROR(INDEX('Hospitalisation Details'!$S:$S,MATCH($A2062,'Hospitalisation Details'!$A:$A,0)),"Not Found")</f>
        <v>36869</v>
      </c>
      <c r="O2062" s="6">
        <f>IFERROR(INDEX('Hospitalisation Details'!$T:$T,MATCH($A2062,'Hospitalisation Details'!$A:$A,0)),"Not Found")</f>
        <v>22</v>
      </c>
      <c r="P2062" s="6">
        <f>IFERROR(INDEX('Hospitalisation Details'!$U:$U,MATCH($A2062,'Hospitalisation Details'!$A:$A,0)),"Not Found")</f>
        <v>0</v>
      </c>
      <c r="Q2062" s="6">
        <f>IFERROR(INDEX('Hospitalisation Details'!$W:$W,MATCH($A2062,'Hospitalisation Details'!$A:$A,0)),"Not Found")</f>
        <v>0</v>
      </c>
    </row>
    <row r="2063" spans="1:17" ht="15" customHeight="1" x14ac:dyDescent="0.3">
      <c r="A2063" s="6" t="str">
        <f>'Customer Names'!A2063</f>
        <v>Id2062</v>
      </c>
      <c r="B2063" s="6" t="str">
        <f>IFERROR(INDEX('Customer Names'!$D:$D,MATCH($A2063,'Customer Names'!$A:$A,0)),"Not Found")</f>
        <v>Rob G</v>
      </c>
      <c r="C2063" s="6">
        <f>IFERROR(INDEX('Medical Examinations'!$B:$B,MATCH($A2063,'Medical Examinations'!$A:$A,0)),"Not Found")</f>
        <v>28.31</v>
      </c>
      <c r="D2063" s="6">
        <f>IFERROR(INDEX('Medical Examinations'!$C:$C,MATCH($A2063,'Medical Examinations'!$A:$A,0)),"Not Found")</f>
        <v>6.41</v>
      </c>
      <c r="E2063" s="6" t="str">
        <f>IFERROR(INDEX('Medical Examinations'!$I:$I,MATCH($A2063,'Medical Examinations'!$A:$A,0)),"Not Found")</f>
        <v>No</v>
      </c>
      <c r="F2063" s="6" t="str">
        <f>IFERROR(INDEX('Medical Examinations'!$J:$J,MATCH($A2063,'Medical Examinations'!$A:$A,0)),"Not Found")</f>
        <v>Yes</v>
      </c>
      <c r="G2063" s="6" t="str">
        <f>IFERROR(INDEX('Medical Examinations'!$F:$F,MATCH($A2063,'Medical Examinations'!$A:$A,0)),"Not Found")</f>
        <v>No</v>
      </c>
      <c r="H2063" s="6">
        <f>IFERROR(INDEX('Medical Examinations'!$L:$L,MATCH($A2063,'Medical Examinations'!$A:$A,0)),"Not Found")</f>
        <v>1</v>
      </c>
      <c r="I2063" s="6" t="str">
        <f>IFERROR(INDEX('Medical Examinations'!$K:$K,MATCH($A2063,'Medical Examinations'!$A:$A,0)),"Not Found")</f>
        <v>No</v>
      </c>
      <c r="J2063" s="6" t="str">
        <f>IFERROR(INDEX('Medical Examinations'!$M:$M,MATCH($A2063,'Medical Examinations'!$A:$A,0)),"Not Found")</f>
        <v>Overweight</v>
      </c>
      <c r="K2063" s="6" t="str">
        <f>IFERROR(INDEX('Medical Examinations'!$N:$N,MATCH($A2063,'Medical Examinations'!$A:$A,0)),"Not Found")</f>
        <v>Diabetic</v>
      </c>
      <c r="L2063" s="12">
        <f>IFERROR(INDEX('Hospitalisation Details'!$V:$V,MATCH($A2063,'Hospitalisation Details'!$A:$A,0)),"Not Found")</f>
        <v>0</v>
      </c>
      <c r="M2063" s="13">
        <f>IFERROR(INDEX('Hospitalisation Details'!$F:$F,MATCH($A2063,'Hospitalisation Details'!$A:$A,0)),"Not Found")</f>
        <v>2639.04</v>
      </c>
      <c r="N2063" s="6">
        <f>IFERROR(INDEX('Hospitalisation Details'!$S:$S,MATCH($A2063,'Hospitalisation Details'!$A:$A,0)),"Not Found")</f>
        <v>36701</v>
      </c>
      <c r="O2063" s="6">
        <f>IFERROR(INDEX('Hospitalisation Details'!$T:$T,MATCH($A2063,'Hospitalisation Details'!$A:$A,0)),"Not Found")</f>
        <v>22</v>
      </c>
      <c r="P2063" s="6">
        <f>IFERROR(INDEX('Hospitalisation Details'!$U:$U,MATCH($A2063,'Hospitalisation Details'!$A:$A,0)),"Not Found")</f>
        <v>0</v>
      </c>
      <c r="Q2063" s="6">
        <f>IFERROR(INDEX('Hospitalisation Details'!$W:$W,MATCH($A2063,'Hospitalisation Details'!$A:$A,0)),"Not Found")</f>
        <v>0</v>
      </c>
    </row>
    <row r="2064" spans="1:17" ht="15" customHeight="1" x14ac:dyDescent="0.3">
      <c r="A2064" s="6" t="str">
        <f>'Customer Names'!A2064</f>
        <v>Id2063</v>
      </c>
      <c r="B2064" s="6" t="str">
        <f>IFERROR(INDEX('Customer Names'!$D:$D,MATCH($A2064,'Customer Names'!$A:$A,0)),"Not Found")</f>
        <v>Stefanie A</v>
      </c>
      <c r="C2064" s="6">
        <f>IFERROR(INDEX('Medical Examinations'!$B:$B,MATCH($A2064,'Medical Examinations'!$A:$A,0)),"Not Found")</f>
        <v>30.3</v>
      </c>
      <c r="D2064" s="6">
        <f>IFERROR(INDEX('Medical Examinations'!$C:$C,MATCH($A2064,'Medical Examinations'!$A:$A,0)),"Not Found")</f>
        <v>4.7300000000000004</v>
      </c>
      <c r="E2064" s="6" t="str">
        <f>IFERROR(INDEX('Medical Examinations'!$I:$I,MATCH($A2064,'Medical Examinations'!$A:$A,0)),"Not Found")</f>
        <v>Yes</v>
      </c>
      <c r="F2064" s="6" t="str">
        <f>IFERROR(INDEX('Medical Examinations'!$J:$J,MATCH($A2064,'Medical Examinations'!$A:$A,0)),"Not Found")</f>
        <v>No</v>
      </c>
      <c r="G2064" s="6" t="str">
        <f>IFERROR(INDEX('Medical Examinations'!$F:$F,MATCH($A2064,'Medical Examinations'!$A:$A,0)),"Not Found")</f>
        <v>Yes</v>
      </c>
      <c r="H2064" s="6">
        <f>IFERROR(INDEX('Medical Examinations'!$L:$L,MATCH($A2064,'Medical Examinations'!$A:$A,0)),"Not Found")</f>
        <v>1</v>
      </c>
      <c r="I2064" s="6" t="str">
        <f>IFERROR(INDEX('Medical Examinations'!$K:$K,MATCH($A2064,'Medical Examinations'!$A:$A,0)),"Not Found")</f>
        <v>No</v>
      </c>
      <c r="J2064" s="6" t="str">
        <f>IFERROR(INDEX('Medical Examinations'!$M:$M,MATCH($A2064,'Medical Examinations'!$A:$A,0)),"Not Found")</f>
        <v>Obesity</v>
      </c>
      <c r="K2064" s="6" t="str">
        <f>IFERROR(INDEX('Medical Examinations'!$N:$N,MATCH($A2064,'Medical Examinations'!$A:$A,0)),"Not Found")</f>
        <v>Normal</v>
      </c>
      <c r="L2064" s="12">
        <f>IFERROR(INDEX('Hospitalisation Details'!$V:$V,MATCH($A2064,'Hospitalisation Details'!$A:$A,0)),"Not Found")</f>
        <v>0</v>
      </c>
      <c r="M2064" s="13">
        <f>IFERROR(INDEX('Hospitalisation Details'!$F:$F,MATCH($A2064,'Hospitalisation Details'!$A:$A,0)),"Not Found")</f>
        <v>2632.99</v>
      </c>
      <c r="N2064" s="6">
        <f>IFERROR(INDEX('Hospitalisation Details'!$S:$S,MATCH($A2064,'Hospitalisation Details'!$A:$A,0)),"Not Found")</f>
        <v>35668</v>
      </c>
      <c r="O2064" s="6">
        <f>IFERROR(INDEX('Hospitalisation Details'!$T:$T,MATCH($A2064,'Hospitalisation Details'!$A:$A,0)),"Not Found")</f>
        <v>25</v>
      </c>
      <c r="P2064" s="6">
        <f>IFERROR(INDEX('Hospitalisation Details'!$U:$U,MATCH($A2064,'Hospitalisation Details'!$A:$A,0)),"Not Found")</f>
        <v>0</v>
      </c>
      <c r="Q2064" s="6">
        <f>IFERROR(INDEX('Hospitalisation Details'!$W:$W,MATCH($A2064,'Hospitalisation Details'!$A:$A,0)),"Not Found")</f>
        <v>0</v>
      </c>
    </row>
    <row r="2065" spans="1:17" ht="15" customHeight="1" x14ac:dyDescent="0.3">
      <c r="A2065" s="6" t="str">
        <f>'Customer Names'!A2065</f>
        <v>Id2064</v>
      </c>
      <c r="B2065" s="6" t="str">
        <f>IFERROR(INDEX('Customer Names'!$D:$D,MATCH($A2065,'Customer Names'!$A:$A,0)),"Not Found")</f>
        <v>Stephanie</v>
      </c>
      <c r="C2065" s="6">
        <f>IFERROR(INDEX('Medical Examinations'!$B:$B,MATCH($A2065,'Medical Examinations'!$A:$A,0)),"Not Found")</f>
        <v>26.4</v>
      </c>
      <c r="D2065" s="6">
        <f>IFERROR(INDEX('Medical Examinations'!$C:$C,MATCH($A2065,'Medical Examinations'!$A:$A,0)),"Not Found")</f>
        <v>6.22</v>
      </c>
      <c r="E2065" s="6" t="str">
        <f>IFERROR(INDEX('Medical Examinations'!$I:$I,MATCH($A2065,'Medical Examinations'!$A:$A,0)),"Not Found")</f>
        <v>Yes</v>
      </c>
      <c r="F2065" s="6" t="str">
        <f>IFERROR(INDEX('Medical Examinations'!$J:$J,MATCH($A2065,'Medical Examinations'!$A:$A,0)),"Not Found")</f>
        <v>No</v>
      </c>
      <c r="G2065" s="6" t="str">
        <f>IFERROR(INDEX('Medical Examinations'!$F:$F,MATCH($A2065,'Medical Examinations'!$A:$A,0)),"Not Found")</f>
        <v>No</v>
      </c>
      <c r="H2065" s="6">
        <f>IFERROR(INDEX('Medical Examinations'!$L:$L,MATCH($A2065,'Medical Examinations'!$A:$A,0)),"Not Found")</f>
        <v>0</v>
      </c>
      <c r="I2065" s="6" t="str">
        <f>IFERROR(INDEX('Medical Examinations'!$K:$K,MATCH($A2065,'Medical Examinations'!$A:$A,0)),"Not Found")</f>
        <v>No</v>
      </c>
      <c r="J2065" s="6" t="str">
        <f>IFERROR(INDEX('Medical Examinations'!$M:$M,MATCH($A2065,'Medical Examinations'!$A:$A,0)),"Not Found")</f>
        <v>Overweight</v>
      </c>
      <c r="K2065" s="6" t="str">
        <f>IFERROR(INDEX('Medical Examinations'!$N:$N,MATCH($A2065,'Medical Examinations'!$A:$A,0)),"Not Found")</f>
        <v>Prediabetic</v>
      </c>
      <c r="L2065" s="12">
        <f>IFERROR(INDEX('Hospitalisation Details'!$V:$V,MATCH($A2065,'Hospitalisation Details'!$A:$A,0)),"Not Found")</f>
        <v>0</v>
      </c>
      <c r="M2065" s="13">
        <f>IFERROR(INDEX('Hospitalisation Details'!$F:$F,MATCH($A2065,'Hospitalisation Details'!$A:$A,0)),"Not Found")</f>
        <v>2597.7800000000002</v>
      </c>
      <c r="N2065" s="6">
        <f>IFERROR(INDEX('Hospitalisation Details'!$S:$S,MATCH($A2065,'Hospitalisation Details'!$A:$A,0)),"Not Found")</f>
        <v>37129</v>
      </c>
      <c r="O2065" s="6">
        <f>IFERROR(INDEX('Hospitalisation Details'!$T:$T,MATCH($A2065,'Hospitalisation Details'!$A:$A,0)),"Not Found")</f>
        <v>21</v>
      </c>
      <c r="P2065" s="6">
        <f>IFERROR(INDEX('Hospitalisation Details'!$U:$U,MATCH($A2065,'Hospitalisation Details'!$A:$A,0)),"Not Found")</f>
        <v>0</v>
      </c>
      <c r="Q2065" s="6">
        <f>IFERROR(INDEX('Hospitalisation Details'!$W:$W,MATCH($A2065,'Hospitalisation Details'!$A:$A,0)),"Not Found")</f>
        <v>0</v>
      </c>
    </row>
    <row r="2066" spans="1:17" ht="15" customHeight="1" x14ac:dyDescent="0.3">
      <c r="A2066" s="6" t="str">
        <f>'Customer Names'!A2066</f>
        <v>Id2065</v>
      </c>
      <c r="B2066" s="6" t="str">
        <f>IFERROR(INDEX('Customer Names'!$D:$D,MATCH($A2066,'Customer Names'!$A:$A,0)),"Not Found")</f>
        <v>Caroline F.</v>
      </c>
      <c r="C2066" s="6">
        <f>IFERROR(INDEX('Medical Examinations'!$B:$B,MATCH($A2066,'Medical Examinations'!$A:$A,0)),"Not Found")</f>
        <v>22.135000000000002</v>
      </c>
      <c r="D2066" s="6">
        <f>IFERROR(INDEX('Medical Examinations'!$C:$C,MATCH($A2066,'Medical Examinations'!$A:$A,0)),"Not Found")</f>
        <v>4.46</v>
      </c>
      <c r="E2066" s="6" t="str">
        <f>IFERROR(INDEX('Medical Examinations'!$I:$I,MATCH($A2066,'Medical Examinations'!$A:$A,0)),"Not Found")</f>
        <v>Yes</v>
      </c>
      <c r="F2066" s="6" t="str">
        <f>IFERROR(INDEX('Medical Examinations'!$J:$J,MATCH($A2066,'Medical Examinations'!$A:$A,0)),"Not Found")</f>
        <v>No</v>
      </c>
      <c r="G2066" s="6" t="str">
        <f>IFERROR(INDEX('Medical Examinations'!$F:$F,MATCH($A2066,'Medical Examinations'!$A:$A,0)),"Not Found")</f>
        <v>No</v>
      </c>
      <c r="H2066" s="6">
        <f>IFERROR(INDEX('Medical Examinations'!$L:$L,MATCH($A2066,'Medical Examinations'!$A:$A,0)),"Not Found")</f>
        <v>0</v>
      </c>
      <c r="I2066" s="6" t="str">
        <f>IFERROR(INDEX('Medical Examinations'!$K:$K,MATCH($A2066,'Medical Examinations'!$A:$A,0)),"Not Found")</f>
        <v>No</v>
      </c>
      <c r="J2066" s="6" t="str">
        <f>IFERROR(INDEX('Medical Examinations'!$M:$M,MATCH($A2066,'Medical Examinations'!$A:$A,0)),"Not Found")</f>
        <v>Normal Weight</v>
      </c>
      <c r="K2066" s="6" t="str">
        <f>IFERROR(INDEX('Medical Examinations'!$N:$N,MATCH($A2066,'Medical Examinations'!$A:$A,0)),"Not Found")</f>
        <v>Normal</v>
      </c>
      <c r="L2066" s="12">
        <f>IFERROR(INDEX('Hospitalisation Details'!$V:$V,MATCH($A2066,'Hospitalisation Details'!$A:$A,0)),"Not Found")</f>
        <v>0</v>
      </c>
      <c r="M2066" s="13">
        <f>IFERROR(INDEX('Hospitalisation Details'!$F:$F,MATCH($A2066,'Hospitalisation Details'!$A:$A,0)),"Not Found")</f>
        <v>2585.85</v>
      </c>
      <c r="N2066" s="6">
        <f>IFERROR(INDEX('Hospitalisation Details'!$S:$S,MATCH($A2066,'Hospitalisation Details'!$A:$A,0)),"Not Found")</f>
        <v>37100</v>
      </c>
      <c r="O2066" s="6">
        <f>IFERROR(INDEX('Hospitalisation Details'!$T:$T,MATCH($A2066,'Hospitalisation Details'!$A:$A,0)),"Not Found")</f>
        <v>21</v>
      </c>
      <c r="P2066" s="6">
        <f>IFERROR(INDEX('Hospitalisation Details'!$U:$U,MATCH($A2066,'Hospitalisation Details'!$A:$A,0)),"Not Found")</f>
        <v>0</v>
      </c>
      <c r="Q2066" s="6">
        <f>IFERROR(INDEX('Hospitalisation Details'!$W:$W,MATCH($A2066,'Hospitalisation Details'!$A:$A,0)),"Not Found")</f>
        <v>0</v>
      </c>
    </row>
    <row r="2067" spans="1:17" ht="15" customHeight="1" x14ac:dyDescent="0.3">
      <c r="A2067" s="6" t="str">
        <f>'Customer Names'!A2067</f>
        <v>Id2066</v>
      </c>
      <c r="B2067" s="6" t="str">
        <f>IFERROR(INDEX('Customer Names'!$D:$D,MATCH($A2067,'Customer Names'!$A:$A,0)),"Not Found")</f>
        <v>Julia J.</v>
      </c>
      <c r="C2067" s="6">
        <f>IFERROR(INDEX('Medical Examinations'!$B:$B,MATCH($A2067,'Medical Examinations'!$A:$A,0)),"Not Found")</f>
        <v>17.399999999999999</v>
      </c>
      <c r="D2067" s="6">
        <f>IFERROR(INDEX('Medical Examinations'!$C:$C,MATCH($A2067,'Medical Examinations'!$A:$A,0)),"Not Found")</f>
        <v>4.5</v>
      </c>
      <c r="E2067" s="6" t="str">
        <f>IFERROR(INDEX('Medical Examinations'!$I:$I,MATCH($A2067,'Medical Examinations'!$A:$A,0)),"Not Found")</f>
        <v>Yes</v>
      </c>
      <c r="F2067" s="6" t="str">
        <f>IFERROR(INDEX('Medical Examinations'!$J:$J,MATCH($A2067,'Medical Examinations'!$A:$A,0)),"Not Found")</f>
        <v>No</v>
      </c>
      <c r="G2067" s="6" t="str">
        <f>IFERROR(INDEX('Medical Examinations'!$F:$F,MATCH($A2067,'Medical Examinations'!$A:$A,0)),"Not Found")</f>
        <v>No</v>
      </c>
      <c r="H2067" s="6">
        <f>IFERROR(INDEX('Medical Examinations'!$L:$L,MATCH($A2067,'Medical Examinations'!$A:$A,0)),"Not Found")</f>
        <v>0</v>
      </c>
      <c r="I2067" s="6" t="str">
        <f>IFERROR(INDEX('Medical Examinations'!$K:$K,MATCH($A2067,'Medical Examinations'!$A:$A,0)),"Not Found")</f>
        <v>No</v>
      </c>
      <c r="J2067" s="6" t="str">
        <f>IFERROR(INDEX('Medical Examinations'!$M:$M,MATCH($A2067,'Medical Examinations'!$A:$A,0)),"Not Found")</f>
        <v>Underweight</v>
      </c>
      <c r="K2067" s="6" t="str">
        <f>IFERROR(INDEX('Medical Examinations'!$N:$N,MATCH($A2067,'Medical Examinations'!$A:$A,0)),"Not Found")</f>
        <v>Normal</v>
      </c>
      <c r="L2067" s="12">
        <f>IFERROR(INDEX('Hospitalisation Details'!$V:$V,MATCH($A2067,'Hospitalisation Details'!$A:$A,0)),"Not Found")</f>
        <v>0</v>
      </c>
      <c r="M2067" s="13">
        <f>IFERROR(INDEX('Hospitalisation Details'!$F:$F,MATCH($A2067,'Hospitalisation Details'!$A:$A,0)),"Not Found")</f>
        <v>2585.27</v>
      </c>
      <c r="N2067" s="6">
        <f>IFERROR(INDEX('Hospitalisation Details'!$S:$S,MATCH($A2067,'Hospitalisation Details'!$A:$A,0)),"Not Found")</f>
        <v>37179</v>
      </c>
      <c r="O2067" s="6">
        <f>IFERROR(INDEX('Hospitalisation Details'!$T:$T,MATCH($A2067,'Hospitalisation Details'!$A:$A,0)),"Not Found")</f>
        <v>21</v>
      </c>
      <c r="P2067" s="6">
        <f>IFERROR(INDEX('Hospitalisation Details'!$U:$U,MATCH($A2067,'Hospitalisation Details'!$A:$A,0)),"Not Found")</f>
        <v>0</v>
      </c>
      <c r="Q2067" s="6">
        <f>IFERROR(INDEX('Hospitalisation Details'!$W:$W,MATCH($A2067,'Hospitalisation Details'!$A:$A,0)),"Not Found")</f>
        <v>0</v>
      </c>
    </row>
    <row r="2068" spans="1:17" ht="15" customHeight="1" x14ac:dyDescent="0.3">
      <c r="A2068" s="6" t="str">
        <f>'Customer Names'!A2068</f>
        <v>Id2067</v>
      </c>
      <c r="B2068" s="6" t="str">
        <f>IFERROR(INDEX('Customer Names'!$D:$D,MATCH($A2068,'Customer Names'!$A:$A,0)),"Not Found")</f>
        <v>Jack</v>
      </c>
      <c r="C2068" s="6">
        <f>IFERROR(INDEX('Medical Examinations'!$B:$B,MATCH($A2068,'Medical Examinations'!$A:$A,0)),"Not Found")</f>
        <v>28.06</v>
      </c>
      <c r="D2068" s="6">
        <f>IFERROR(INDEX('Medical Examinations'!$C:$C,MATCH($A2068,'Medical Examinations'!$A:$A,0)),"Not Found")</f>
        <v>8.93</v>
      </c>
      <c r="E2068" s="6" t="str">
        <f>IFERROR(INDEX('Medical Examinations'!$I:$I,MATCH($A2068,'Medical Examinations'!$A:$A,0)),"Not Found")</f>
        <v>No</v>
      </c>
      <c r="F2068" s="6" t="str">
        <f>IFERROR(INDEX('Medical Examinations'!$J:$J,MATCH($A2068,'Medical Examinations'!$A:$A,0)),"Not Found")</f>
        <v>No</v>
      </c>
      <c r="G2068" s="6" t="str">
        <f>IFERROR(INDEX('Medical Examinations'!$F:$F,MATCH($A2068,'Medical Examinations'!$A:$A,0)),"Not Found")</f>
        <v>No</v>
      </c>
      <c r="H2068" s="6">
        <f>IFERROR(INDEX('Medical Examinations'!$L:$L,MATCH($A2068,'Medical Examinations'!$A:$A,0)),"Not Found")</f>
        <v>0</v>
      </c>
      <c r="I2068" s="6" t="str">
        <f>IFERROR(INDEX('Medical Examinations'!$K:$K,MATCH($A2068,'Medical Examinations'!$A:$A,0)),"Not Found")</f>
        <v>No</v>
      </c>
      <c r="J2068" s="6" t="str">
        <f>IFERROR(INDEX('Medical Examinations'!$M:$M,MATCH($A2068,'Medical Examinations'!$A:$A,0)),"Not Found")</f>
        <v>Overweight</v>
      </c>
      <c r="K2068" s="6" t="str">
        <f>IFERROR(INDEX('Medical Examinations'!$N:$N,MATCH($A2068,'Medical Examinations'!$A:$A,0)),"Not Found")</f>
        <v>Diabetic</v>
      </c>
      <c r="L2068" s="12">
        <f>IFERROR(INDEX('Hospitalisation Details'!$V:$V,MATCH($A2068,'Hospitalisation Details'!$A:$A,0)),"Not Found")</f>
        <v>0</v>
      </c>
      <c r="M2068" s="13">
        <f>IFERROR(INDEX('Hospitalisation Details'!$F:$F,MATCH($A2068,'Hospitalisation Details'!$A:$A,0)),"Not Found")</f>
        <v>2585.04</v>
      </c>
      <c r="N2068" s="6">
        <f>IFERROR(INDEX('Hospitalisation Details'!$S:$S,MATCH($A2068,'Hospitalisation Details'!$A:$A,0)),"Not Found")</f>
        <v>37457</v>
      </c>
      <c r="O2068" s="6">
        <f>IFERROR(INDEX('Hospitalisation Details'!$T:$T,MATCH($A2068,'Hospitalisation Details'!$A:$A,0)),"Not Found")</f>
        <v>20</v>
      </c>
      <c r="P2068" s="6">
        <f>IFERROR(INDEX('Hospitalisation Details'!$U:$U,MATCH($A2068,'Hospitalisation Details'!$A:$A,0)),"Not Found")</f>
        <v>0</v>
      </c>
      <c r="Q2068" s="6">
        <f>IFERROR(INDEX('Hospitalisation Details'!$W:$W,MATCH($A2068,'Hospitalisation Details'!$A:$A,0)),"Not Found")</f>
        <v>0</v>
      </c>
    </row>
    <row r="2069" spans="1:17" ht="15" customHeight="1" x14ac:dyDescent="0.3">
      <c r="A2069" s="6" t="str">
        <f>'Customer Names'!A2069</f>
        <v>Id2068</v>
      </c>
      <c r="B2069" s="6" t="str">
        <f>IFERROR(INDEX('Customer Names'!$D:$D,MATCH($A2069,'Customer Names'!$A:$A,0)),"Not Found")</f>
        <v>Bernat</v>
      </c>
      <c r="C2069" s="6">
        <f>IFERROR(INDEX('Medical Examinations'!$B:$B,MATCH($A2069,'Medical Examinations'!$A:$A,0)),"Not Found")</f>
        <v>31.13</v>
      </c>
      <c r="D2069" s="6">
        <f>IFERROR(INDEX('Medical Examinations'!$C:$C,MATCH($A2069,'Medical Examinations'!$A:$A,0)),"Not Found")</f>
        <v>11.02</v>
      </c>
      <c r="E2069" s="6" t="str">
        <f>IFERROR(INDEX('Medical Examinations'!$I:$I,MATCH($A2069,'Medical Examinations'!$A:$A,0)),"Not Found")</f>
        <v>No</v>
      </c>
      <c r="F2069" s="6" t="str">
        <f>IFERROR(INDEX('Medical Examinations'!$J:$J,MATCH($A2069,'Medical Examinations'!$A:$A,0)),"Not Found")</f>
        <v>No</v>
      </c>
      <c r="G2069" s="6" t="str">
        <f>IFERROR(INDEX('Medical Examinations'!$F:$F,MATCH($A2069,'Medical Examinations'!$A:$A,0)),"Not Found")</f>
        <v>No</v>
      </c>
      <c r="H2069" s="6">
        <f>IFERROR(INDEX('Medical Examinations'!$L:$L,MATCH($A2069,'Medical Examinations'!$A:$A,0)),"Not Found")</f>
        <v>0</v>
      </c>
      <c r="I2069" s="6" t="str">
        <f>IFERROR(INDEX('Medical Examinations'!$K:$K,MATCH($A2069,'Medical Examinations'!$A:$A,0)),"Not Found")</f>
        <v>No</v>
      </c>
      <c r="J2069" s="6" t="str">
        <f>IFERROR(INDEX('Medical Examinations'!$M:$M,MATCH($A2069,'Medical Examinations'!$A:$A,0)),"Not Found")</f>
        <v>Obesity</v>
      </c>
      <c r="K2069" s="6" t="str">
        <f>IFERROR(INDEX('Medical Examinations'!$N:$N,MATCH($A2069,'Medical Examinations'!$A:$A,0)),"Not Found")</f>
        <v>Diabetic</v>
      </c>
      <c r="L2069" s="12">
        <f>IFERROR(INDEX('Hospitalisation Details'!$V:$V,MATCH($A2069,'Hospitalisation Details'!$A:$A,0)),"Not Found")</f>
        <v>0</v>
      </c>
      <c r="M2069" s="13">
        <f>IFERROR(INDEX('Hospitalisation Details'!$F:$F,MATCH($A2069,'Hospitalisation Details'!$A:$A,0)),"Not Found")</f>
        <v>2566.4699999999998</v>
      </c>
      <c r="N2069" s="6">
        <f>IFERROR(INDEX('Hospitalisation Details'!$S:$S,MATCH($A2069,'Hospitalisation Details'!$A:$A,0)),"Not Found")</f>
        <v>37540</v>
      </c>
      <c r="O2069" s="6">
        <f>IFERROR(INDEX('Hospitalisation Details'!$T:$T,MATCH($A2069,'Hospitalisation Details'!$A:$A,0)),"Not Found")</f>
        <v>20</v>
      </c>
      <c r="P2069" s="6">
        <f>IFERROR(INDEX('Hospitalisation Details'!$U:$U,MATCH($A2069,'Hospitalisation Details'!$A:$A,0)),"Not Found")</f>
        <v>0</v>
      </c>
      <c r="Q2069" s="6">
        <f>IFERROR(INDEX('Hospitalisation Details'!$W:$W,MATCH($A2069,'Hospitalisation Details'!$A:$A,0)),"Not Found")</f>
        <v>0</v>
      </c>
    </row>
    <row r="2070" spans="1:17" ht="15" customHeight="1" x14ac:dyDescent="0.3">
      <c r="A2070" s="6" t="str">
        <f>'Customer Names'!A2070</f>
        <v>Id2069</v>
      </c>
      <c r="B2070" s="6" t="str">
        <f>IFERROR(INDEX('Customer Names'!$D:$D,MATCH($A2070,'Customer Names'!$A:$A,0)),"Not Found")</f>
        <v>Hicham</v>
      </c>
      <c r="C2070" s="6">
        <f>IFERROR(INDEX('Medical Examinations'!$B:$B,MATCH($A2070,'Medical Examinations'!$A:$A,0)),"Not Found")</f>
        <v>18.46</v>
      </c>
      <c r="D2070" s="6">
        <f>IFERROR(INDEX('Medical Examinations'!$C:$C,MATCH($A2070,'Medical Examinations'!$A:$A,0)),"Not Found")</f>
        <v>5.25</v>
      </c>
      <c r="E2070" s="6" t="str">
        <f>IFERROR(INDEX('Medical Examinations'!$I:$I,MATCH($A2070,'Medical Examinations'!$A:$A,0)),"Not Found")</f>
        <v>No</v>
      </c>
      <c r="F2070" s="6" t="str">
        <f>IFERROR(INDEX('Medical Examinations'!$J:$J,MATCH($A2070,'Medical Examinations'!$A:$A,0)),"Not Found")</f>
        <v>No</v>
      </c>
      <c r="G2070" s="6" t="str">
        <f>IFERROR(INDEX('Medical Examinations'!$F:$F,MATCH($A2070,'Medical Examinations'!$A:$A,0)),"Not Found")</f>
        <v>No</v>
      </c>
      <c r="H2070" s="6">
        <f>IFERROR(INDEX('Medical Examinations'!$L:$L,MATCH($A2070,'Medical Examinations'!$A:$A,0)),"Not Found")</f>
        <v>0</v>
      </c>
      <c r="I2070" s="6" t="str">
        <f>IFERROR(INDEX('Medical Examinations'!$K:$K,MATCH($A2070,'Medical Examinations'!$A:$A,0)),"Not Found")</f>
        <v>No</v>
      </c>
      <c r="J2070" s="6" t="str">
        <f>IFERROR(INDEX('Medical Examinations'!$M:$M,MATCH($A2070,'Medical Examinations'!$A:$A,0)),"Not Found")</f>
        <v>Underweight</v>
      </c>
      <c r="K2070" s="6" t="str">
        <f>IFERROR(INDEX('Medical Examinations'!$N:$N,MATCH($A2070,'Medical Examinations'!$A:$A,0)),"Not Found")</f>
        <v>Normal</v>
      </c>
      <c r="L2070" s="12">
        <f>IFERROR(INDEX('Hospitalisation Details'!$V:$V,MATCH($A2070,'Hospitalisation Details'!$A:$A,0)),"Not Found")</f>
        <v>0</v>
      </c>
      <c r="M2070" s="13">
        <f>IFERROR(INDEX('Hospitalisation Details'!$F:$F,MATCH($A2070,'Hospitalisation Details'!$A:$A,0)),"Not Found")</f>
        <v>2545.6799999999998</v>
      </c>
      <c r="N2070" s="6">
        <f>IFERROR(INDEX('Hospitalisation Details'!$S:$S,MATCH($A2070,'Hospitalisation Details'!$A:$A,0)),"Not Found")</f>
        <v>33559</v>
      </c>
      <c r="O2070" s="6">
        <f>IFERROR(INDEX('Hospitalisation Details'!$T:$T,MATCH($A2070,'Hospitalisation Details'!$A:$A,0)),"Not Found")</f>
        <v>31</v>
      </c>
      <c r="P2070" s="6">
        <f>IFERROR(INDEX('Hospitalisation Details'!$U:$U,MATCH($A2070,'Hospitalisation Details'!$A:$A,0)),"Not Found")</f>
        <v>0</v>
      </c>
      <c r="Q2070" s="6">
        <f>IFERROR(INDEX('Hospitalisation Details'!$W:$W,MATCH($A2070,'Hospitalisation Details'!$A:$A,0)),"Not Found")</f>
        <v>0</v>
      </c>
    </row>
    <row r="2071" spans="1:17" ht="15" customHeight="1" x14ac:dyDescent="0.3">
      <c r="A2071" s="6" t="str">
        <f>'Customer Names'!A2071</f>
        <v>Id2070</v>
      </c>
      <c r="B2071" s="6" t="str">
        <f>IFERROR(INDEX('Customer Names'!$D:$D,MATCH($A2071,'Customer Names'!$A:$A,0)),"Not Found")</f>
        <v>Sarah</v>
      </c>
      <c r="C2071" s="6">
        <f>IFERROR(INDEX('Medical Examinations'!$B:$B,MATCH($A2071,'Medical Examinations'!$A:$A,0)),"Not Found")</f>
        <v>17.3</v>
      </c>
      <c r="D2071" s="6">
        <f>IFERROR(INDEX('Medical Examinations'!$C:$C,MATCH($A2071,'Medical Examinations'!$A:$A,0)),"Not Found")</f>
        <v>4.75</v>
      </c>
      <c r="E2071" s="6" t="str">
        <f>IFERROR(INDEX('Medical Examinations'!$I:$I,MATCH($A2071,'Medical Examinations'!$A:$A,0)),"Not Found")</f>
        <v>No</v>
      </c>
      <c r="F2071" s="6" t="str">
        <f>IFERROR(INDEX('Medical Examinations'!$J:$J,MATCH($A2071,'Medical Examinations'!$A:$A,0)),"Not Found")</f>
        <v>No</v>
      </c>
      <c r="G2071" s="6" t="str">
        <f>IFERROR(INDEX('Medical Examinations'!$F:$F,MATCH($A2071,'Medical Examinations'!$A:$A,0)),"Not Found")</f>
        <v>No</v>
      </c>
      <c r="H2071" s="6">
        <f>IFERROR(INDEX('Medical Examinations'!$L:$L,MATCH($A2071,'Medical Examinations'!$A:$A,0)),"Not Found")</f>
        <v>0</v>
      </c>
      <c r="I2071" s="6" t="str">
        <f>IFERROR(INDEX('Medical Examinations'!$K:$K,MATCH($A2071,'Medical Examinations'!$A:$A,0)),"Not Found")</f>
        <v>No</v>
      </c>
      <c r="J2071" s="6" t="str">
        <f>IFERROR(INDEX('Medical Examinations'!$M:$M,MATCH($A2071,'Medical Examinations'!$A:$A,0)),"Not Found")</f>
        <v>Underweight</v>
      </c>
      <c r="K2071" s="6" t="str">
        <f>IFERROR(INDEX('Medical Examinations'!$N:$N,MATCH($A2071,'Medical Examinations'!$A:$A,0)),"Not Found")</f>
        <v>Normal</v>
      </c>
      <c r="L2071" s="12">
        <f>IFERROR(INDEX('Hospitalisation Details'!$V:$V,MATCH($A2071,'Hospitalisation Details'!$A:$A,0)),"Not Found")</f>
        <v>0</v>
      </c>
      <c r="M2071" s="13">
        <f>IFERROR(INDEX('Hospitalisation Details'!$F:$F,MATCH($A2071,'Hospitalisation Details'!$A:$A,0)),"Not Found")</f>
        <v>2540.39</v>
      </c>
      <c r="N2071" s="6">
        <f>IFERROR(INDEX('Hospitalisation Details'!$S:$S,MATCH($A2071,'Hospitalisation Details'!$A:$A,0)),"Not Found")</f>
        <v>33147</v>
      </c>
      <c r="O2071" s="6">
        <f>IFERROR(INDEX('Hospitalisation Details'!$T:$T,MATCH($A2071,'Hospitalisation Details'!$A:$A,0)),"Not Found")</f>
        <v>32</v>
      </c>
      <c r="P2071" s="6">
        <f>IFERROR(INDEX('Hospitalisation Details'!$U:$U,MATCH($A2071,'Hospitalisation Details'!$A:$A,0)),"Not Found")</f>
        <v>0</v>
      </c>
      <c r="Q2071" s="6">
        <f>IFERROR(INDEX('Hospitalisation Details'!$W:$W,MATCH($A2071,'Hospitalisation Details'!$A:$A,0)),"Not Found")</f>
        <v>0</v>
      </c>
    </row>
    <row r="2072" spans="1:17" ht="15" customHeight="1" x14ac:dyDescent="0.3">
      <c r="A2072" s="6" t="str">
        <f>'Customer Names'!A2072</f>
        <v>Id2071</v>
      </c>
      <c r="B2072" s="6" t="str">
        <f>IFERROR(INDEX('Customer Names'!$D:$D,MATCH($A2072,'Customer Names'!$A:$A,0)),"Not Found")</f>
        <v>Anthony S</v>
      </c>
      <c r="C2072" s="6">
        <f>IFERROR(INDEX('Medical Examinations'!$B:$B,MATCH($A2072,'Medical Examinations'!$A:$A,0)),"Not Found")</f>
        <v>35.625</v>
      </c>
      <c r="D2072" s="6">
        <f>IFERROR(INDEX('Medical Examinations'!$C:$C,MATCH($A2072,'Medical Examinations'!$A:$A,0)),"Not Found")</f>
        <v>4.68</v>
      </c>
      <c r="E2072" s="6" t="str">
        <f>IFERROR(INDEX('Medical Examinations'!$I:$I,MATCH($A2072,'Medical Examinations'!$A:$A,0)),"Not Found")</f>
        <v>Yes</v>
      </c>
      <c r="F2072" s="6" t="str">
        <f>IFERROR(INDEX('Medical Examinations'!$J:$J,MATCH($A2072,'Medical Examinations'!$A:$A,0)),"Not Found")</f>
        <v>No</v>
      </c>
      <c r="G2072" s="6" t="str">
        <f>IFERROR(INDEX('Medical Examinations'!$F:$F,MATCH($A2072,'Medical Examinations'!$A:$A,0)),"Not Found")</f>
        <v>Yes</v>
      </c>
      <c r="H2072" s="6">
        <f>IFERROR(INDEX('Medical Examinations'!$L:$L,MATCH($A2072,'Medical Examinations'!$A:$A,0)),"Not Found")</f>
        <v>1</v>
      </c>
      <c r="I2072" s="6" t="str">
        <f>IFERROR(INDEX('Medical Examinations'!$K:$K,MATCH($A2072,'Medical Examinations'!$A:$A,0)),"Not Found")</f>
        <v>No</v>
      </c>
      <c r="J2072" s="6" t="str">
        <f>IFERROR(INDEX('Medical Examinations'!$M:$M,MATCH($A2072,'Medical Examinations'!$A:$A,0)),"Not Found")</f>
        <v>Obesity</v>
      </c>
      <c r="K2072" s="6" t="str">
        <f>IFERROR(INDEX('Medical Examinations'!$N:$N,MATCH($A2072,'Medical Examinations'!$A:$A,0)),"Not Found")</f>
        <v>Normal</v>
      </c>
      <c r="L2072" s="12">
        <f>IFERROR(INDEX('Hospitalisation Details'!$V:$V,MATCH($A2072,'Hospitalisation Details'!$A:$A,0)),"Not Found")</f>
        <v>0</v>
      </c>
      <c r="M2072" s="13">
        <f>IFERROR(INDEX('Hospitalisation Details'!$F:$F,MATCH($A2072,'Hospitalisation Details'!$A:$A,0)),"Not Found")</f>
        <v>2534.39</v>
      </c>
      <c r="N2072" s="6">
        <f>IFERROR(INDEX('Hospitalisation Details'!$S:$S,MATCH($A2072,'Hospitalisation Details'!$A:$A,0)),"Not Found")</f>
        <v>35639</v>
      </c>
      <c r="O2072" s="6">
        <f>IFERROR(INDEX('Hospitalisation Details'!$T:$T,MATCH($A2072,'Hospitalisation Details'!$A:$A,0)),"Not Found")</f>
        <v>25</v>
      </c>
      <c r="P2072" s="6">
        <f>IFERROR(INDEX('Hospitalisation Details'!$U:$U,MATCH($A2072,'Hospitalisation Details'!$A:$A,0)),"Not Found")</f>
        <v>0</v>
      </c>
      <c r="Q2072" s="6">
        <f>IFERROR(INDEX('Hospitalisation Details'!$W:$W,MATCH($A2072,'Hospitalisation Details'!$A:$A,0)),"Not Found")</f>
        <v>0</v>
      </c>
    </row>
    <row r="2073" spans="1:17" ht="15" customHeight="1" x14ac:dyDescent="0.3">
      <c r="A2073" s="6" t="str">
        <f>'Customer Names'!A2073</f>
        <v>Id2072</v>
      </c>
      <c r="B2073" s="6" t="str">
        <f>IFERROR(INDEX('Customer Names'!$D:$D,MATCH($A2073,'Customer Names'!$A:$A,0)),"Not Found")</f>
        <v>Elisabetta</v>
      </c>
      <c r="C2073" s="6">
        <f>IFERROR(INDEX('Medical Examinations'!$B:$B,MATCH($A2073,'Medical Examinations'!$A:$A,0)),"Not Found")</f>
        <v>20.234999999999999</v>
      </c>
      <c r="D2073" s="6">
        <f>IFERROR(INDEX('Medical Examinations'!$C:$C,MATCH($A2073,'Medical Examinations'!$A:$A,0)),"Not Found")</f>
        <v>6.17</v>
      </c>
      <c r="E2073" s="6" t="str">
        <f>IFERROR(INDEX('Medical Examinations'!$I:$I,MATCH($A2073,'Medical Examinations'!$A:$A,0)),"Not Found")</f>
        <v>Yes</v>
      </c>
      <c r="F2073" s="6" t="str">
        <f>IFERROR(INDEX('Medical Examinations'!$J:$J,MATCH($A2073,'Medical Examinations'!$A:$A,0)),"Not Found")</f>
        <v>Yes</v>
      </c>
      <c r="G2073" s="6" t="str">
        <f>IFERROR(INDEX('Medical Examinations'!$F:$F,MATCH($A2073,'Medical Examinations'!$A:$A,0)),"Not Found")</f>
        <v>No</v>
      </c>
      <c r="H2073" s="6">
        <f>IFERROR(INDEX('Medical Examinations'!$L:$L,MATCH($A2073,'Medical Examinations'!$A:$A,0)),"Not Found")</f>
        <v>2</v>
      </c>
      <c r="I2073" s="6" t="str">
        <f>IFERROR(INDEX('Medical Examinations'!$K:$K,MATCH($A2073,'Medical Examinations'!$A:$A,0)),"Not Found")</f>
        <v>No</v>
      </c>
      <c r="J2073" s="6" t="str">
        <f>IFERROR(INDEX('Medical Examinations'!$M:$M,MATCH($A2073,'Medical Examinations'!$A:$A,0)),"Not Found")</f>
        <v>Normal Weight</v>
      </c>
      <c r="K2073" s="6" t="str">
        <f>IFERROR(INDEX('Medical Examinations'!$N:$N,MATCH($A2073,'Medical Examinations'!$A:$A,0)),"Not Found")</f>
        <v>Prediabetic</v>
      </c>
      <c r="L2073" s="12">
        <f>IFERROR(INDEX('Hospitalisation Details'!$V:$V,MATCH($A2073,'Hospitalisation Details'!$A:$A,0)),"Not Found")</f>
        <v>0</v>
      </c>
      <c r="M2073" s="13">
        <f>IFERROR(INDEX('Hospitalisation Details'!$F:$F,MATCH($A2073,'Hospitalisation Details'!$A:$A,0)),"Not Found")</f>
        <v>2527.8200000000002</v>
      </c>
      <c r="N2073" s="6">
        <f>IFERROR(INDEX('Hospitalisation Details'!$S:$S,MATCH($A2073,'Hospitalisation Details'!$A:$A,0)),"Not Found")</f>
        <v>36763</v>
      </c>
      <c r="O2073" s="6">
        <f>IFERROR(INDEX('Hospitalisation Details'!$T:$T,MATCH($A2073,'Hospitalisation Details'!$A:$A,0)),"Not Found")</f>
        <v>22</v>
      </c>
      <c r="P2073" s="6">
        <f>IFERROR(INDEX('Hospitalisation Details'!$U:$U,MATCH($A2073,'Hospitalisation Details'!$A:$A,0)),"Not Found")</f>
        <v>0</v>
      </c>
      <c r="Q2073" s="6">
        <f>IFERROR(INDEX('Hospitalisation Details'!$W:$W,MATCH($A2073,'Hospitalisation Details'!$A:$A,0)),"Not Found")</f>
        <v>0</v>
      </c>
    </row>
    <row r="2074" spans="1:17" ht="15" customHeight="1" x14ac:dyDescent="0.3">
      <c r="A2074" s="6" t="str">
        <f>'Customer Names'!A2074</f>
        <v>Id2073</v>
      </c>
      <c r="B2074" s="6" t="str">
        <f>IFERROR(INDEX('Customer Names'!$D:$D,MATCH($A2074,'Customer Names'!$A:$A,0)),"Not Found")</f>
        <v>Trevor N.</v>
      </c>
      <c r="C2074" s="6">
        <f>IFERROR(INDEX('Medical Examinations'!$B:$B,MATCH($A2074,'Medical Examinations'!$A:$A,0)),"Not Found")</f>
        <v>27.55</v>
      </c>
      <c r="D2074" s="6">
        <f>IFERROR(INDEX('Medical Examinations'!$C:$C,MATCH($A2074,'Medical Examinations'!$A:$A,0)),"Not Found")</f>
        <v>4.5599999999999996</v>
      </c>
      <c r="E2074" s="6" t="str">
        <f>IFERROR(INDEX('Medical Examinations'!$I:$I,MATCH($A2074,'Medical Examinations'!$A:$A,0)),"Not Found")</f>
        <v>Yes</v>
      </c>
      <c r="F2074" s="6" t="str">
        <f>IFERROR(INDEX('Medical Examinations'!$J:$J,MATCH($A2074,'Medical Examinations'!$A:$A,0)),"Not Found")</f>
        <v>No</v>
      </c>
      <c r="G2074" s="6" t="str">
        <f>IFERROR(INDEX('Medical Examinations'!$F:$F,MATCH($A2074,'Medical Examinations'!$A:$A,0)),"Not Found")</f>
        <v>Yes</v>
      </c>
      <c r="H2074" s="6">
        <f>IFERROR(INDEX('Medical Examinations'!$L:$L,MATCH($A2074,'Medical Examinations'!$A:$A,0)),"Not Found")</f>
        <v>1</v>
      </c>
      <c r="I2074" s="6" t="str">
        <f>IFERROR(INDEX('Medical Examinations'!$K:$K,MATCH($A2074,'Medical Examinations'!$A:$A,0)),"Not Found")</f>
        <v>No</v>
      </c>
      <c r="J2074" s="6" t="str">
        <f>IFERROR(INDEX('Medical Examinations'!$M:$M,MATCH($A2074,'Medical Examinations'!$A:$A,0)),"Not Found")</f>
        <v>Overweight</v>
      </c>
      <c r="K2074" s="6" t="str">
        <f>IFERROR(INDEX('Medical Examinations'!$N:$N,MATCH($A2074,'Medical Examinations'!$A:$A,0)),"Not Found")</f>
        <v>Normal</v>
      </c>
      <c r="L2074" s="12">
        <f>IFERROR(INDEX('Hospitalisation Details'!$V:$V,MATCH($A2074,'Hospitalisation Details'!$A:$A,0)),"Not Found")</f>
        <v>0</v>
      </c>
      <c r="M2074" s="13">
        <f>IFERROR(INDEX('Hospitalisation Details'!$F:$F,MATCH($A2074,'Hospitalisation Details'!$A:$A,0)),"Not Found")</f>
        <v>2523.17</v>
      </c>
      <c r="N2074" s="6">
        <f>IFERROR(INDEX('Hospitalisation Details'!$S:$S,MATCH($A2074,'Hospitalisation Details'!$A:$A,0)),"Not Found")</f>
        <v>35736</v>
      </c>
      <c r="O2074" s="6">
        <f>IFERROR(INDEX('Hospitalisation Details'!$T:$T,MATCH($A2074,'Hospitalisation Details'!$A:$A,0)),"Not Found")</f>
        <v>25</v>
      </c>
      <c r="P2074" s="6">
        <f>IFERROR(INDEX('Hospitalisation Details'!$U:$U,MATCH($A2074,'Hospitalisation Details'!$A:$A,0)),"Not Found")</f>
        <v>0</v>
      </c>
      <c r="Q2074" s="6">
        <f>IFERROR(INDEX('Hospitalisation Details'!$W:$W,MATCH($A2074,'Hospitalisation Details'!$A:$A,0)),"Not Found")</f>
        <v>0</v>
      </c>
    </row>
    <row r="2075" spans="1:17" ht="15" customHeight="1" x14ac:dyDescent="0.3">
      <c r="A2075" s="6" t="str">
        <f>'Customer Names'!A2075</f>
        <v>Id2074</v>
      </c>
      <c r="B2075" s="6" t="str">
        <f>IFERROR(INDEX('Customer Names'!$D:$D,MATCH($A2075,'Customer Names'!$A:$A,0)),"Not Found")</f>
        <v>Nancy</v>
      </c>
      <c r="C2075" s="6">
        <f>IFERROR(INDEX('Medical Examinations'!$B:$B,MATCH($A2075,'Medical Examinations'!$A:$A,0)),"Not Found")</f>
        <v>17.97</v>
      </c>
      <c r="D2075" s="6">
        <f>IFERROR(INDEX('Medical Examinations'!$C:$C,MATCH($A2075,'Medical Examinations'!$A:$A,0)),"Not Found")</f>
        <v>6.3</v>
      </c>
      <c r="E2075" s="6" t="str">
        <f>IFERROR(INDEX('Medical Examinations'!$I:$I,MATCH($A2075,'Medical Examinations'!$A:$A,0)),"Not Found")</f>
        <v>No</v>
      </c>
      <c r="F2075" s="6" t="str">
        <f>IFERROR(INDEX('Medical Examinations'!$J:$J,MATCH($A2075,'Medical Examinations'!$A:$A,0)),"Not Found")</f>
        <v>No</v>
      </c>
      <c r="G2075" s="6" t="str">
        <f>IFERROR(INDEX('Medical Examinations'!$F:$F,MATCH($A2075,'Medical Examinations'!$A:$A,0)),"Not Found")</f>
        <v>No</v>
      </c>
      <c r="H2075" s="6">
        <f>IFERROR(INDEX('Medical Examinations'!$L:$L,MATCH($A2075,'Medical Examinations'!$A:$A,0)),"Not Found")</f>
        <v>0</v>
      </c>
      <c r="I2075" s="6" t="str">
        <f>IFERROR(INDEX('Medical Examinations'!$K:$K,MATCH($A2075,'Medical Examinations'!$A:$A,0)),"Not Found")</f>
        <v>No</v>
      </c>
      <c r="J2075" s="6" t="str">
        <f>IFERROR(INDEX('Medical Examinations'!$M:$M,MATCH($A2075,'Medical Examinations'!$A:$A,0)),"Not Found")</f>
        <v>Underweight</v>
      </c>
      <c r="K2075" s="6" t="str">
        <f>IFERROR(INDEX('Medical Examinations'!$N:$N,MATCH($A2075,'Medical Examinations'!$A:$A,0)),"Not Found")</f>
        <v>Prediabetic</v>
      </c>
      <c r="L2075" s="12">
        <f>IFERROR(INDEX('Hospitalisation Details'!$V:$V,MATCH($A2075,'Hospitalisation Details'!$A:$A,0)),"Not Found")</f>
        <v>0</v>
      </c>
      <c r="M2075" s="13">
        <f>IFERROR(INDEX('Hospitalisation Details'!$F:$F,MATCH($A2075,'Hospitalisation Details'!$A:$A,0)),"Not Found")</f>
        <v>2510.79</v>
      </c>
      <c r="N2075" s="6">
        <f>IFERROR(INDEX('Hospitalisation Details'!$S:$S,MATCH($A2075,'Hospitalisation Details'!$A:$A,0)),"Not Found")</f>
        <v>33455</v>
      </c>
      <c r="O2075" s="6">
        <f>IFERROR(INDEX('Hospitalisation Details'!$T:$T,MATCH($A2075,'Hospitalisation Details'!$A:$A,0)),"Not Found")</f>
        <v>31</v>
      </c>
      <c r="P2075" s="6">
        <f>IFERROR(INDEX('Hospitalisation Details'!$U:$U,MATCH($A2075,'Hospitalisation Details'!$A:$A,0)),"Not Found")</f>
        <v>0</v>
      </c>
      <c r="Q2075" s="6">
        <f>IFERROR(INDEX('Hospitalisation Details'!$W:$W,MATCH($A2075,'Hospitalisation Details'!$A:$A,0)),"Not Found")</f>
        <v>0</v>
      </c>
    </row>
    <row r="2076" spans="1:17" ht="15" customHeight="1" x14ac:dyDescent="0.3">
      <c r="A2076" s="6" t="str">
        <f>'Customer Names'!A2076</f>
        <v>Id2075</v>
      </c>
      <c r="B2076" s="6" t="str">
        <f>IFERROR(INDEX('Customer Names'!$D:$D,MATCH($A2076,'Customer Names'!$A:$A,0)),"Not Found")</f>
        <v>Allison R.</v>
      </c>
      <c r="C2076" s="6">
        <f>IFERROR(INDEX('Medical Examinations'!$B:$B,MATCH($A2076,'Medical Examinations'!$A:$A,0)),"Not Found")</f>
        <v>29.98</v>
      </c>
      <c r="D2076" s="6">
        <f>IFERROR(INDEX('Medical Examinations'!$C:$C,MATCH($A2076,'Medical Examinations'!$A:$A,0)),"Not Found")</f>
        <v>6.03</v>
      </c>
      <c r="E2076" s="6" t="str">
        <f>IFERROR(INDEX('Medical Examinations'!$I:$I,MATCH($A2076,'Medical Examinations'!$A:$A,0)),"Not Found")</f>
        <v>No</v>
      </c>
      <c r="F2076" s="6" t="str">
        <f>IFERROR(INDEX('Medical Examinations'!$J:$J,MATCH($A2076,'Medical Examinations'!$A:$A,0)),"Not Found")</f>
        <v>Yes</v>
      </c>
      <c r="G2076" s="6" t="str">
        <f>IFERROR(INDEX('Medical Examinations'!$F:$F,MATCH($A2076,'Medical Examinations'!$A:$A,0)),"Not Found")</f>
        <v>No</v>
      </c>
      <c r="H2076" s="6">
        <f>IFERROR(INDEX('Medical Examinations'!$L:$L,MATCH($A2076,'Medical Examinations'!$A:$A,0)),"Not Found")</f>
        <v>1</v>
      </c>
      <c r="I2076" s="6" t="str">
        <f>IFERROR(INDEX('Medical Examinations'!$K:$K,MATCH($A2076,'Medical Examinations'!$A:$A,0)),"Not Found")</f>
        <v>No</v>
      </c>
      <c r="J2076" s="6" t="str">
        <f>IFERROR(INDEX('Medical Examinations'!$M:$M,MATCH($A2076,'Medical Examinations'!$A:$A,0)),"Not Found")</f>
        <v>Obesity</v>
      </c>
      <c r="K2076" s="6" t="str">
        <f>IFERROR(INDEX('Medical Examinations'!$N:$N,MATCH($A2076,'Medical Examinations'!$A:$A,0)),"Not Found")</f>
        <v>Prediabetic</v>
      </c>
      <c r="L2076" s="12">
        <f>IFERROR(INDEX('Hospitalisation Details'!$V:$V,MATCH($A2076,'Hospitalisation Details'!$A:$A,0)),"Not Found")</f>
        <v>0</v>
      </c>
      <c r="M2076" s="13">
        <f>IFERROR(INDEX('Hospitalisation Details'!$F:$F,MATCH($A2076,'Hospitalisation Details'!$A:$A,0)),"Not Found")</f>
        <v>2500.9299999999998</v>
      </c>
      <c r="N2076" s="6">
        <f>IFERROR(INDEX('Hospitalisation Details'!$S:$S,MATCH($A2076,'Hospitalisation Details'!$A:$A,0)),"Not Found")</f>
        <v>38236</v>
      </c>
      <c r="O2076" s="6">
        <f>IFERROR(INDEX('Hospitalisation Details'!$T:$T,MATCH($A2076,'Hospitalisation Details'!$A:$A,0)),"Not Found")</f>
        <v>18</v>
      </c>
      <c r="P2076" s="6">
        <f>IFERROR(INDEX('Hospitalisation Details'!$U:$U,MATCH($A2076,'Hospitalisation Details'!$A:$A,0)),"Not Found")</f>
        <v>0</v>
      </c>
      <c r="Q2076" s="6">
        <f>IFERROR(INDEX('Hospitalisation Details'!$W:$W,MATCH($A2076,'Hospitalisation Details'!$A:$A,0)),"Not Found")</f>
        <v>0</v>
      </c>
    </row>
    <row r="2077" spans="1:17" ht="15" customHeight="1" x14ac:dyDescent="0.3">
      <c r="A2077" s="6" t="str">
        <f>'Customer Names'!A2077</f>
        <v>Id2076</v>
      </c>
      <c r="B2077" s="6" t="str">
        <f>IFERROR(INDEX('Customer Names'!$D:$D,MATCH($A2077,'Customer Names'!$A:$A,0)),"Not Found")</f>
        <v>Robert J.</v>
      </c>
      <c r="C2077" s="6">
        <f>IFERROR(INDEX('Medical Examinations'!$B:$B,MATCH($A2077,'Medical Examinations'!$A:$A,0)),"Not Found")</f>
        <v>33.659999999999997</v>
      </c>
      <c r="D2077" s="6">
        <f>IFERROR(INDEX('Medical Examinations'!$C:$C,MATCH($A2077,'Medical Examinations'!$A:$A,0)),"Not Found")</f>
        <v>4.2</v>
      </c>
      <c r="E2077" s="6" t="str">
        <f>IFERROR(INDEX('Medical Examinations'!$I:$I,MATCH($A2077,'Medical Examinations'!$A:$A,0)),"Not Found")</f>
        <v>Yes</v>
      </c>
      <c r="F2077" s="6" t="str">
        <f>IFERROR(INDEX('Medical Examinations'!$J:$J,MATCH($A2077,'Medical Examinations'!$A:$A,0)),"Not Found")</f>
        <v>No</v>
      </c>
      <c r="G2077" s="6" t="str">
        <f>IFERROR(INDEX('Medical Examinations'!$F:$F,MATCH($A2077,'Medical Examinations'!$A:$A,0)),"Not Found")</f>
        <v>No</v>
      </c>
      <c r="H2077" s="6">
        <f>IFERROR(INDEX('Medical Examinations'!$L:$L,MATCH($A2077,'Medical Examinations'!$A:$A,0)),"Not Found")</f>
        <v>1</v>
      </c>
      <c r="I2077" s="6" t="str">
        <f>IFERROR(INDEX('Medical Examinations'!$K:$K,MATCH($A2077,'Medical Examinations'!$A:$A,0)),"Not Found")</f>
        <v>No</v>
      </c>
      <c r="J2077" s="6" t="str">
        <f>IFERROR(INDEX('Medical Examinations'!$M:$M,MATCH($A2077,'Medical Examinations'!$A:$A,0)),"Not Found")</f>
        <v>Obesity</v>
      </c>
      <c r="K2077" s="6" t="str">
        <f>IFERROR(INDEX('Medical Examinations'!$N:$N,MATCH($A2077,'Medical Examinations'!$A:$A,0)),"Not Found")</f>
        <v>Normal</v>
      </c>
      <c r="L2077" s="12">
        <f>IFERROR(INDEX('Hospitalisation Details'!$V:$V,MATCH($A2077,'Hospitalisation Details'!$A:$A,0)),"Not Found")</f>
        <v>0</v>
      </c>
      <c r="M2077" s="13">
        <f>IFERROR(INDEX('Hospitalisation Details'!$F:$F,MATCH($A2077,'Hospitalisation Details'!$A:$A,0)),"Not Found")</f>
        <v>2498.41</v>
      </c>
      <c r="N2077" s="6">
        <f>IFERROR(INDEX('Hospitalisation Details'!$S:$S,MATCH($A2077,'Hospitalisation Details'!$A:$A,0)),"Not Found")</f>
        <v>34987</v>
      </c>
      <c r="O2077" s="6">
        <f>IFERROR(INDEX('Hospitalisation Details'!$T:$T,MATCH($A2077,'Hospitalisation Details'!$A:$A,0)),"Not Found")</f>
        <v>27</v>
      </c>
      <c r="P2077" s="6">
        <f>IFERROR(INDEX('Hospitalisation Details'!$U:$U,MATCH($A2077,'Hospitalisation Details'!$A:$A,0)),"Not Found")</f>
        <v>0</v>
      </c>
      <c r="Q2077" s="6">
        <f>IFERROR(INDEX('Hospitalisation Details'!$W:$W,MATCH($A2077,'Hospitalisation Details'!$A:$A,0)),"Not Found")</f>
        <v>0</v>
      </c>
    </row>
    <row r="2078" spans="1:17" ht="15" customHeight="1" x14ac:dyDescent="0.3">
      <c r="A2078" s="6" t="str">
        <f>'Customer Names'!A2078</f>
        <v>Id2077</v>
      </c>
      <c r="B2078" s="6" t="str">
        <f>IFERROR(INDEX('Customer Names'!$D:$D,MATCH($A2078,'Customer Names'!$A:$A,0)),"Not Found")</f>
        <v>Nicholas</v>
      </c>
      <c r="C2078" s="6">
        <f>IFERROR(INDEX('Medical Examinations'!$B:$B,MATCH($A2078,'Medical Examinations'!$A:$A,0)),"Not Found")</f>
        <v>32.67</v>
      </c>
      <c r="D2078" s="6">
        <f>IFERROR(INDEX('Medical Examinations'!$C:$C,MATCH($A2078,'Medical Examinations'!$A:$A,0)),"Not Found")</f>
        <v>5.61</v>
      </c>
      <c r="E2078" s="6" t="str">
        <f>IFERROR(INDEX('Medical Examinations'!$I:$I,MATCH($A2078,'Medical Examinations'!$A:$A,0)),"Not Found")</f>
        <v>Yes</v>
      </c>
      <c r="F2078" s="6" t="str">
        <f>IFERROR(INDEX('Medical Examinations'!$J:$J,MATCH($A2078,'Medical Examinations'!$A:$A,0)),"Not Found")</f>
        <v>No</v>
      </c>
      <c r="G2078" s="6" t="str">
        <f>IFERROR(INDEX('Medical Examinations'!$F:$F,MATCH($A2078,'Medical Examinations'!$A:$A,0)),"Not Found")</f>
        <v>No</v>
      </c>
      <c r="H2078" s="6">
        <f>IFERROR(INDEX('Medical Examinations'!$L:$L,MATCH($A2078,'Medical Examinations'!$A:$A,0)),"Not Found")</f>
        <v>1</v>
      </c>
      <c r="I2078" s="6" t="str">
        <f>IFERROR(INDEX('Medical Examinations'!$K:$K,MATCH($A2078,'Medical Examinations'!$A:$A,0)),"Not Found")</f>
        <v>No</v>
      </c>
      <c r="J2078" s="6" t="str">
        <f>IFERROR(INDEX('Medical Examinations'!$M:$M,MATCH($A2078,'Medical Examinations'!$A:$A,0)),"Not Found")</f>
        <v>Obesity</v>
      </c>
      <c r="K2078" s="6" t="str">
        <f>IFERROR(INDEX('Medical Examinations'!$N:$N,MATCH($A2078,'Medical Examinations'!$A:$A,0)),"Not Found")</f>
        <v>Normal</v>
      </c>
      <c r="L2078" s="12">
        <f>IFERROR(INDEX('Hospitalisation Details'!$V:$V,MATCH($A2078,'Hospitalisation Details'!$A:$A,0)),"Not Found")</f>
        <v>0</v>
      </c>
      <c r="M2078" s="13">
        <f>IFERROR(INDEX('Hospitalisation Details'!$F:$F,MATCH($A2078,'Hospitalisation Details'!$A:$A,0)),"Not Found")</f>
        <v>2497.04</v>
      </c>
      <c r="N2078" s="6">
        <f>IFERROR(INDEX('Hospitalisation Details'!$S:$S,MATCH($A2078,'Hospitalisation Details'!$A:$A,0)),"Not Found")</f>
        <v>34889</v>
      </c>
      <c r="O2078" s="6">
        <f>IFERROR(INDEX('Hospitalisation Details'!$T:$T,MATCH($A2078,'Hospitalisation Details'!$A:$A,0)),"Not Found")</f>
        <v>27</v>
      </c>
      <c r="P2078" s="6">
        <f>IFERROR(INDEX('Hospitalisation Details'!$U:$U,MATCH($A2078,'Hospitalisation Details'!$A:$A,0)),"Not Found")</f>
        <v>0</v>
      </c>
      <c r="Q2078" s="6">
        <f>IFERROR(INDEX('Hospitalisation Details'!$W:$W,MATCH($A2078,'Hospitalisation Details'!$A:$A,0)),"Not Found")</f>
        <v>0</v>
      </c>
    </row>
    <row r="2079" spans="1:17" ht="15" customHeight="1" x14ac:dyDescent="0.3">
      <c r="A2079" s="6" t="str">
        <f>'Customer Names'!A2079</f>
        <v>Id2078</v>
      </c>
      <c r="B2079" s="6" t="str">
        <f>IFERROR(INDEX('Customer Names'!$D:$D,MATCH($A2079,'Customer Names'!$A:$A,0)),"Not Found")</f>
        <v>Kevin L</v>
      </c>
      <c r="C2079" s="6">
        <f>IFERROR(INDEX('Medical Examinations'!$B:$B,MATCH($A2079,'Medical Examinations'!$A:$A,0)),"Not Found")</f>
        <v>30.5</v>
      </c>
      <c r="D2079" s="6">
        <f>IFERROR(INDEX('Medical Examinations'!$C:$C,MATCH($A2079,'Medical Examinations'!$A:$A,0)),"Not Found")</f>
        <v>5.88</v>
      </c>
      <c r="E2079" s="6" t="str">
        <f>IFERROR(INDEX('Medical Examinations'!$I:$I,MATCH($A2079,'Medical Examinations'!$A:$A,0)),"Not Found")</f>
        <v>Yes</v>
      </c>
      <c r="F2079" s="6" t="str">
        <f>IFERROR(INDEX('Medical Examinations'!$J:$J,MATCH($A2079,'Medical Examinations'!$A:$A,0)),"Not Found")</f>
        <v>No</v>
      </c>
      <c r="G2079" s="6" t="str">
        <f>IFERROR(INDEX('Medical Examinations'!$F:$F,MATCH($A2079,'Medical Examinations'!$A:$A,0)),"Not Found")</f>
        <v>No</v>
      </c>
      <c r="H2079" s="6">
        <f>IFERROR(INDEX('Medical Examinations'!$L:$L,MATCH($A2079,'Medical Examinations'!$A:$A,0)),"Not Found")</f>
        <v>1</v>
      </c>
      <c r="I2079" s="6" t="str">
        <f>IFERROR(INDEX('Medical Examinations'!$K:$K,MATCH($A2079,'Medical Examinations'!$A:$A,0)),"Not Found")</f>
        <v>No</v>
      </c>
      <c r="J2079" s="6" t="str">
        <f>IFERROR(INDEX('Medical Examinations'!$M:$M,MATCH($A2079,'Medical Examinations'!$A:$A,0)),"Not Found")</f>
        <v>Obesity</v>
      </c>
      <c r="K2079" s="6" t="str">
        <f>IFERROR(INDEX('Medical Examinations'!$N:$N,MATCH($A2079,'Medical Examinations'!$A:$A,0)),"Not Found")</f>
        <v>Prediabetic</v>
      </c>
      <c r="L2079" s="12">
        <f>IFERROR(INDEX('Hospitalisation Details'!$V:$V,MATCH($A2079,'Hospitalisation Details'!$A:$A,0)),"Not Found")</f>
        <v>0</v>
      </c>
      <c r="M2079" s="13">
        <f>IFERROR(INDEX('Hospitalisation Details'!$F:$F,MATCH($A2079,'Hospitalisation Details'!$A:$A,0)),"Not Found")</f>
        <v>2494.02</v>
      </c>
      <c r="N2079" s="6">
        <f>IFERROR(INDEX('Hospitalisation Details'!$S:$S,MATCH($A2079,'Hospitalisation Details'!$A:$A,0)),"Not Found")</f>
        <v>34986</v>
      </c>
      <c r="O2079" s="6">
        <f>IFERROR(INDEX('Hospitalisation Details'!$T:$T,MATCH($A2079,'Hospitalisation Details'!$A:$A,0)),"Not Found")</f>
        <v>27</v>
      </c>
      <c r="P2079" s="6">
        <f>IFERROR(INDEX('Hospitalisation Details'!$U:$U,MATCH($A2079,'Hospitalisation Details'!$A:$A,0)),"Not Found")</f>
        <v>0</v>
      </c>
      <c r="Q2079" s="6">
        <f>IFERROR(INDEX('Hospitalisation Details'!$W:$W,MATCH($A2079,'Hospitalisation Details'!$A:$A,0)),"Not Found")</f>
        <v>0</v>
      </c>
    </row>
    <row r="2080" spans="1:17" ht="15" customHeight="1" x14ac:dyDescent="0.3">
      <c r="A2080" s="6" t="str">
        <f>'Customer Names'!A2080</f>
        <v>Id2079</v>
      </c>
      <c r="B2080" s="6" t="str">
        <f>IFERROR(INDEX('Customer Names'!$D:$D,MATCH($A2080,'Customer Names'!$A:$A,0)),"Not Found")</f>
        <v>Bryan</v>
      </c>
      <c r="C2080" s="6">
        <f>IFERROR(INDEX('Medical Examinations'!$B:$B,MATCH($A2080,'Medical Examinations'!$A:$A,0)),"Not Found")</f>
        <v>23.1</v>
      </c>
      <c r="D2080" s="6">
        <f>IFERROR(INDEX('Medical Examinations'!$C:$C,MATCH($A2080,'Medical Examinations'!$A:$A,0)),"Not Found")</f>
        <v>5.92</v>
      </c>
      <c r="E2080" s="6" t="str">
        <f>IFERROR(INDEX('Medical Examinations'!$I:$I,MATCH($A2080,'Medical Examinations'!$A:$A,0)),"Not Found")</f>
        <v>Yes</v>
      </c>
      <c r="F2080" s="6" t="str">
        <f>IFERROR(INDEX('Medical Examinations'!$J:$J,MATCH($A2080,'Medical Examinations'!$A:$A,0)),"Not Found")</f>
        <v>No</v>
      </c>
      <c r="G2080" s="6" t="str">
        <f>IFERROR(INDEX('Medical Examinations'!$F:$F,MATCH($A2080,'Medical Examinations'!$A:$A,0)),"Not Found")</f>
        <v>No</v>
      </c>
      <c r="H2080" s="6">
        <f>IFERROR(INDEX('Medical Examinations'!$L:$L,MATCH($A2080,'Medical Examinations'!$A:$A,0)),"Not Found")</f>
        <v>1</v>
      </c>
      <c r="I2080" s="6" t="str">
        <f>IFERROR(INDEX('Medical Examinations'!$K:$K,MATCH($A2080,'Medical Examinations'!$A:$A,0)),"Not Found")</f>
        <v>No</v>
      </c>
      <c r="J2080" s="6" t="str">
        <f>IFERROR(INDEX('Medical Examinations'!$M:$M,MATCH($A2080,'Medical Examinations'!$A:$A,0)),"Not Found")</f>
        <v>Normal Weight</v>
      </c>
      <c r="K2080" s="6" t="str">
        <f>IFERROR(INDEX('Medical Examinations'!$N:$N,MATCH($A2080,'Medical Examinations'!$A:$A,0)),"Not Found")</f>
        <v>Prediabetic</v>
      </c>
      <c r="L2080" s="12">
        <f>IFERROR(INDEX('Hospitalisation Details'!$V:$V,MATCH($A2080,'Hospitalisation Details'!$A:$A,0)),"Not Found")</f>
        <v>0</v>
      </c>
      <c r="M2080" s="13">
        <f>IFERROR(INDEX('Hospitalisation Details'!$F:$F,MATCH($A2080,'Hospitalisation Details'!$A:$A,0)),"Not Found")</f>
        <v>2483.7399999999998</v>
      </c>
      <c r="N2080" s="6">
        <f>IFERROR(INDEX('Hospitalisation Details'!$S:$S,MATCH($A2080,'Hospitalisation Details'!$A:$A,0)),"Not Found")</f>
        <v>35009</v>
      </c>
      <c r="O2080" s="6">
        <f>IFERROR(INDEX('Hospitalisation Details'!$T:$T,MATCH($A2080,'Hospitalisation Details'!$A:$A,0)),"Not Found")</f>
        <v>27</v>
      </c>
      <c r="P2080" s="6">
        <f>IFERROR(INDEX('Hospitalisation Details'!$U:$U,MATCH($A2080,'Hospitalisation Details'!$A:$A,0)),"Not Found")</f>
        <v>0</v>
      </c>
      <c r="Q2080" s="6">
        <f>IFERROR(INDEX('Hospitalisation Details'!$W:$W,MATCH($A2080,'Hospitalisation Details'!$A:$A,0)),"Not Found")</f>
        <v>0</v>
      </c>
    </row>
    <row r="2081" spans="1:17" ht="15" customHeight="1" x14ac:dyDescent="0.3">
      <c r="A2081" s="6" t="str">
        <f>'Customer Names'!A2081</f>
        <v>Id2080</v>
      </c>
      <c r="B2081" s="6" t="str">
        <f>IFERROR(INDEX('Customer Names'!$D:$D,MATCH($A2081,'Customer Names'!$A:$A,0)),"Not Found")</f>
        <v>Janae N.</v>
      </c>
      <c r="C2081" s="6">
        <f>IFERROR(INDEX('Medical Examinations'!$B:$B,MATCH($A2081,'Medical Examinations'!$A:$A,0)),"Not Found")</f>
        <v>39.49</v>
      </c>
      <c r="D2081" s="6">
        <f>IFERROR(INDEX('Medical Examinations'!$C:$C,MATCH($A2081,'Medical Examinations'!$A:$A,0)),"Not Found")</f>
        <v>4.8099999999999996</v>
      </c>
      <c r="E2081" s="6" t="str">
        <f>IFERROR(INDEX('Medical Examinations'!$I:$I,MATCH($A2081,'Medical Examinations'!$A:$A,0)),"Not Found")</f>
        <v>No</v>
      </c>
      <c r="F2081" s="6" t="str">
        <f>IFERROR(INDEX('Medical Examinations'!$J:$J,MATCH($A2081,'Medical Examinations'!$A:$A,0)),"Not Found")</f>
        <v>No</v>
      </c>
      <c r="G2081" s="6" t="str">
        <f>IFERROR(INDEX('Medical Examinations'!$F:$F,MATCH($A2081,'Medical Examinations'!$A:$A,0)),"Not Found")</f>
        <v>No</v>
      </c>
      <c r="H2081" s="6">
        <f>IFERROR(INDEX('Medical Examinations'!$L:$L,MATCH($A2081,'Medical Examinations'!$A:$A,0)),"Not Found")</f>
        <v>1</v>
      </c>
      <c r="I2081" s="6" t="str">
        <f>IFERROR(INDEX('Medical Examinations'!$K:$K,MATCH($A2081,'Medical Examinations'!$A:$A,0)),"Not Found")</f>
        <v>No</v>
      </c>
      <c r="J2081" s="6" t="str">
        <f>IFERROR(INDEX('Medical Examinations'!$M:$M,MATCH($A2081,'Medical Examinations'!$A:$A,0)),"Not Found")</f>
        <v>Obesity</v>
      </c>
      <c r="K2081" s="6" t="str">
        <f>IFERROR(INDEX('Medical Examinations'!$N:$N,MATCH($A2081,'Medical Examinations'!$A:$A,0)),"Not Found")</f>
        <v>Normal</v>
      </c>
      <c r="L2081" s="12">
        <f>IFERROR(INDEX('Hospitalisation Details'!$V:$V,MATCH($A2081,'Hospitalisation Details'!$A:$A,0)),"Not Found")</f>
        <v>0</v>
      </c>
      <c r="M2081" s="13">
        <f>IFERROR(INDEX('Hospitalisation Details'!$F:$F,MATCH($A2081,'Hospitalisation Details'!$A:$A,0)),"Not Found")</f>
        <v>2480.98</v>
      </c>
      <c r="N2081" s="6">
        <f>IFERROR(INDEX('Hospitalisation Details'!$S:$S,MATCH($A2081,'Hospitalisation Details'!$A:$A,0)),"Not Found")</f>
        <v>35966</v>
      </c>
      <c r="O2081" s="6">
        <f>IFERROR(INDEX('Hospitalisation Details'!$T:$T,MATCH($A2081,'Hospitalisation Details'!$A:$A,0)),"Not Found")</f>
        <v>24</v>
      </c>
      <c r="P2081" s="6">
        <f>IFERROR(INDEX('Hospitalisation Details'!$U:$U,MATCH($A2081,'Hospitalisation Details'!$A:$A,0)),"Not Found")</f>
        <v>0</v>
      </c>
      <c r="Q2081" s="6">
        <f>IFERROR(INDEX('Hospitalisation Details'!$W:$W,MATCH($A2081,'Hospitalisation Details'!$A:$A,0)),"Not Found")</f>
        <v>0</v>
      </c>
    </row>
    <row r="2082" spans="1:17" ht="15" customHeight="1" x14ac:dyDescent="0.3">
      <c r="A2082" s="6" t="str">
        <f>'Customer Names'!A2082</f>
        <v>Id2081</v>
      </c>
      <c r="B2082" s="6" t="str">
        <f>IFERROR(INDEX('Customer Names'!$D:$D,MATCH($A2082,'Customer Names'!$A:$A,0)),"Not Found")</f>
        <v>Audrey</v>
      </c>
      <c r="C2082" s="6">
        <f>IFERROR(INDEX('Medical Examinations'!$B:$B,MATCH($A2082,'Medical Examinations'!$A:$A,0)),"Not Found")</f>
        <v>33.99</v>
      </c>
      <c r="D2082" s="6">
        <f>IFERROR(INDEX('Medical Examinations'!$C:$C,MATCH($A2082,'Medical Examinations'!$A:$A,0)),"Not Found")</f>
        <v>4.55</v>
      </c>
      <c r="E2082" s="6" t="str">
        <f>IFERROR(INDEX('Medical Examinations'!$I:$I,MATCH($A2082,'Medical Examinations'!$A:$A,0)),"Not Found")</f>
        <v>No</v>
      </c>
      <c r="F2082" s="6" t="str">
        <f>IFERROR(INDEX('Medical Examinations'!$J:$J,MATCH($A2082,'Medical Examinations'!$A:$A,0)),"Not Found")</f>
        <v>No</v>
      </c>
      <c r="G2082" s="6" t="str">
        <f>IFERROR(INDEX('Medical Examinations'!$F:$F,MATCH($A2082,'Medical Examinations'!$A:$A,0)),"Not Found")</f>
        <v>No</v>
      </c>
      <c r="H2082" s="6">
        <f>IFERROR(INDEX('Medical Examinations'!$L:$L,MATCH($A2082,'Medical Examinations'!$A:$A,0)),"Not Found")</f>
        <v>1</v>
      </c>
      <c r="I2082" s="6" t="str">
        <f>IFERROR(INDEX('Medical Examinations'!$K:$K,MATCH($A2082,'Medical Examinations'!$A:$A,0)),"Not Found")</f>
        <v>No</v>
      </c>
      <c r="J2082" s="6" t="str">
        <f>IFERROR(INDEX('Medical Examinations'!$M:$M,MATCH($A2082,'Medical Examinations'!$A:$A,0)),"Not Found")</f>
        <v>Obesity</v>
      </c>
      <c r="K2082" s="6" t="str">
        <f>IFERROR(INDEX('Medical Examinations'!$N:$N,MATCH($A2082,'Medical Examinations'!$A:$A,0)),"Not Found")</f>
        <v>Normal</v>
      </c>
      <c r="L2082" s="12">
        <f>IFERROR(INDEX('Hospitalisation Details'!$V:$V,MATCH($A2082,'Hospitalisation Details'!$A:$A,0)),"Not Found")</f>
        <v>0</v>
      </c>
      <c r="M2082" s="13">
        <f>IFERROR(INDEX('Hospitalisation Details'!$F:$F,MATCH($A2082,'Hospitalisation Details'!$A:$A,0)),"Not Found")</f>
        <v>2473.33</v>
      </c>
      <c r="N2082" s="6">
        <f>IFERROR(INDEX('Hospitalisation Details'!$S:$S,MATCH($A2082,'Hospitalisation Details'!$A:$A,0)),"Not Found")</f>
        <v>35978</v>
      </c>
      <c r="O2082" s="6">
        <f>IFERROR(INDEX('Hospitalisation Details'!$T:$T,MATCH($A2082,'Hospitalisation Details'!$A:$A,0)),"Not Found")</f>
        <v>24</v>
      </c>
      <c r="P2082" s="6">
        <f>IFERROR(INDEX('Hospitalisation Details'!$U:$U,MATCH($A2082,'Hospitalisation Details'!$A:$A,0)),"Not Found")</f>
        <v>0</v>
      </c>
      <c r="Q2082" s="6">
        <f>IFERROR(INDEX('Hospitalisation Details'!$W:$W,MATCH($A2082,'Hospitalisation Details'!$A:$A,0)),"Not Found")</f>
        <v>0</v>
      </c>
    </row>
    <row r="2083" spans="1:17" ht="15" customHeight="1" x14ac:dyDescent="0.3">
      <c r="A2083" s="6" t="str">
        <f>'Customer Names'!A2083</f>
        <v>Id2082</v>
      </c>
      <c r="B2083" s="6" t="str">
        <f>IFERROR(INDEX('Customer Names'!$D:$D,MATCH($A2083,'Customer Names'!$A:$A,0)),"Not Found")</f>
        <v>Laura</v>
      </c>
      <c r="C2083" s="6">
        <f>IFERROR(INDEX('Medical Examinations'!$B:$B,MATCH($A2083,'Medical Examinations'!$A:$A,0)),"Not Found")</f>
        <v>27.72</v>
      </c>
      <c r="D2083" s="6">
        <f>IFERROR(INDEX('Medical Examinations'!$C:$C,MATCH($A2083,'Medical Examinations'!$A:$A,0)),"Not Found")</f>
        <v>6.43</v>
      </c>
      <c r="E2083" s="6" t="str">
        <f>IFERROR(INDEX('Medical Examinations'!$I:$I,MATCH($A2083,'Medical Examinations'!$A:$A,0)),"Not Found")</f>
        <v>No</v>
      </c>
      <c r="F2083" s="6" t="str">
        <f>IFERROR(INDEX('Medical Examinations'!$J:$J,MATCH($A2083,'Medical Examinations'!$A:$A,0)),"Not Found")</f>
        <v>No</v>
      </c>
      <c r="G2083" s="6" t="str">
        <f>IFERROR(INDEX('Medical Examinations'!$F:$F,MATCH($A2083,'Medical Examinations'!$A:$A,0)),"Not Found")</f>
        <v>No</v>
      </c>
      <c r="H2083" s="6">
        <f>IFERROR(INDEX('Medical Examinations'!$L:$L,MATCH($A2083,'Medical Examinations'!$A:$A,0)),"Not Found")</f>
        <v>1</v>
      </c>
      <c r="I2083" s="6" t="str">
        <f>IFERROR(INDEX('Medical Examinations'!$K:$K,MATCH($A2083,'Medical Examinations'!$A:$A,0)),"Not Found")</f>
        <v>No</v>
      </c>
      <c r="J2083" s="6" t="str">
        <f>IFERROR(INDEX('Medical Examinations'!$M:$M,MATCH($A2083,'Medical Examinations'!$A:$A,0)),"Not Found")</f>
        <v>Overweight</v>
      </c>
      <c r="K2083" s="6" t="str">
        <f>IFERROR(INDEX('Medical Examinations'!$N:$N,MATCH($A2083,'Medical Examinations'!$A:$A,0)),"Not Found")</f>
        <v>Diabetic</v>
      </c>
      <c r="L2083" s="12">
        <f>IFERROR(INDEX('Hospitalisation Details'!$V:$V,MATCH($A2083,'Hospitalisation Details'!$A:$A,0)),"Not Found")</f>
        <v>0</v>
      </c>
      <c r="M2083" s="13">
        <f>IFERROR(INDEX('Hospitalisation Details'!$F:$F,MATCH($A2083,'Hospitalisation Details'!$A:$A,0)),"Not Found")</f>
        <v>2464.62</v>
      </c>
      <c r="N2083" s="6">
        <f>IFERROR(INDEX('Hospitalisation Details'!$S:$S,MATCH($A2083,'Hospitalisation Details'!$A:$A,0)),"Not Found")</f>
        <v>36024</v>
      </c>
      <c r="O2083" s="6">
        <f>IFERROR(INDEX('Hospitalisation Details'!$T:$T,MATCH($A2083,'Hospitalisation Details'!$A:$A,0)),"Not Found")</f>
        <v>24</v>
      </c>
      <c r="P2083" s="6">
        <f>IFERROR(INDEX('Hospitalisation Details'!$U:$U,MATCH($A2083,'Hospitalisation Details'!$A:$A,0)),"Not Found")</f>
        <v>0</v>
      </c>
      <c r="Q2083" s="6">
        <f>IFERROR(INDEX('Hospitalisation Details'!$W:$W,MATCH($A2083,'Hospitalisation Details'!$A:$A,0)),"Not Found")</f>
        <v>0</v>
      </c>
    </row>
    <row r="2084" spans="1:17" ht="15" customHeight="1" x14ac:dyDescent="0.3">
      <c r="A2084" s="6" t="str">
        <f>'Customer Names'!A2084</f>
        <v>Id2083</v>
      </c>
      <c r="B2084" s="6" t="str">
        <f>IFERROR(INDEX('Customer Names'!$D:$D,MATCH($A2084,'Customer Names'!$A:$A,0)),"Not Found")</f>
        <v>Nicole F</v>
      </c>
      <c r="C2084" s="6">
        <f>IFERROR(INDEX('Medical Examinations'!$B:$B,MATCH($A2084,'Medical Examinations'!$A:$A,0)),"Not Found")</f>
        <v>30.59</v>
      </c>
      <c r="D2084" s="6">
        <f>IFERROR(INDEX('Medical Examinations'!$C:$C,MATCH($A2084,'Medical Examinations'!$A:$A,0)),"Not Found")</f>
        <v>11.62</v>
      </c>
      <c r="E2084" s="6" t="str">
        <f>IFERROR(INDEX('Medical Examinations'!$I:$I,MATCH($A2084,'Medical Examinations'!$A:$A,0)),"Not Found")</f>
        <v>No</v>
      </c>
      <c r="F2084" s="6" t="str">
        <f>IFERROR(INDEX('Medical Examinations'!$J:$J,MATCH($A2084,'Medical Examinations'!$A:$A,0)),"Not Found")</f>
        <v>No</v>
      </c>
      <c r="G2084" s="6" t="str">
        <f>IFERROR(INDEX('Medical Examinations'!$F:$F,MATCH($A2084,'Medical Examinations'!$A:$A,0)),"Not Found")</f>
        <v>No</v>
      </c>
      <c r="H2084" s="6">
        <f>IFERROR(INDEX('Medical Examinations'!$L:$L,MATCH($A2084,'Medical Examinations'!$A:$A,0)),"Not Found")</f>
        <v>0</v>
      </c>
      <c r="I2084" s="6" t="str">
        <f>IFERROR(INDEX('Medical Examinations'!$K:$K,MATCH($A2084,'Medical Examinations'!$A:$A,0)),"Not Found")</f>
        <v>No</v>
      </c>
      <c r="J2084" s="6" t="str">
        <f>IFERROR(INDEX('Medical Examinations'!$M:$M,MATCH($A2084,'Medical Examinations'!$A:$A,0)),"Not Found")</f>
        <v>Obesity</v>
      </c>
      <c r="K2084" s="6" t="str">
        <f>IFERROR(INDEX('Medical Examinations'!$N:$N,MATCH($A2084,'Medical Examinations'!$A:$A,0)),"Not Found")</f>
        <v>Diabetic</v>
      </c>
      <c r="L2084" s="12">
        <f>IFERROR(INDEX('Hospitalisation Details'!$V:$V,MATCH($A2084,'Hospitalisation Details'!$A:$A,0)),"Not Found")</f>
        <v>0</v>
      </c>
      <c r="M2084" s="13">
        <f>IFERROR(INDEX('Hospitalisation Details'!$F:$F,MATCH($A2084,'Hospitalisation Details'!$A:$A,0)),"Not Found")</f>
        <v>2459.7199999999998</v>
      </c>
      <c r="N2084" s="6">
        <f>IFERROR(INDEX('Hospitalisation Details'!$S:$S,MATCH($A2084,'Hospitalisation Details'!$A:$A,0)),"Not Found")</f>
        <v>37448</v>
      </c>
      <c r="O2084" s="6">
        <f>IFERROR(INDEX('Hospitalisation Details'!$T:$T,MATCH($A2084,'Hospitalisation Details'!$A:$A,0)),"Not Found")</f>
        <v>20</v>
      </c>
      <c r="P2084" s="6">
        <f>IFERROR(INDEX('Hospitalisation Details'!$U:$U,MATCH($A2084,'Hospitalisation Details'!$A:$A,0)),"Not Found")</f>
        <v>0</v>
      </c>
      <c r="Q2084" s="6">
        <f>IFERROR(INDEX('Hospitalisation Details'!$W:$W,MATCH($A2084,'Hospitalisation Details'!$A:$A,0)),"Not Found")</f>
        <v>0</v>
      </c>
    </row>
    <row r="2085" spans="1:17" ht="15" customHeight="1" x14ac:dyDescent="0.3">
      <c r="A2085" s="6" t="str">
        <f>'Customer Names'!A2085</f>
        <v>Id2084</v>
      </c>
      <c r="B2085" s="6" t="str">
        <f>IFERROR(INDEX('Customer Names'!$D:$D,MATCH($A2085,'Customer Names'!$A:$A,0)),"Not Found")</f>
        <v>Krista L</v>
      </c>
      <c r="C2085" s="6">
        <f>IFERROR(INDEX('Medical Examinations'!$B:$B,MATCH($A2085,'Medical Examinations'!$A:$A,0)),"Not Found")</f>
        <v>22.6</v>
      </c>
      <c r="D2085" s="6">
        <f>IFERROR(INDEX('Medical Examinations'!$C:$C,MATCH($A2085,'Medical Examinations'!$A:$A,0)),"Not Found")</f>
        <v>6.04</v>
      </c>
      <c r="E2085" s="6" t="str">
        <f>IFERROR(INDEX('Medical Examinations'!$I:$I,MATCH($A2085,'Medical Examinations'!$A:$A,0)),"Not Found")</f>
        <v>No</v>
      </c>
      <c r="F2085" s="6" t="str">
        <f>IFERROR(INDEX('Medical Examinations'!$J:$J,MATCH($A2085,'Medical Examinations'!$A:$A,0)),"Not Found")</f>
        <v>No</v>
      </c>
      <c r="G2085" s="6" t="str">
        <f>IFERROR(INDEX('Medical Examinations'!$F:$F,MATCH($A2085,'Medical Examinations'!$A:$A,0)),"Not Found")</f>
        <v>No</v>
      </c>
      <c r="H2085" s="6">
        <f>IFERROR(INDEX('Medical Examinations'!$L:$L,MATCH($A2085,'Medical Examinations'!$A:$A,0)),"Not Found")</f>
        <v>1</v>
      </c>
      <c r="I2085" s="6" t="str">
        <f>IFERROR(INDEX('Medical Examinations'!$K:$K,MATCH($A2085,'Medical Examinations'!$A:$A,0)),"Not Found")</f>
        <v>No</v>
      </c>
      <c r="J2085" s="6" t="str">
        <f>IFERROR(INDEX('Medical Examinations'!$M:$M,MATCH($A2085,'Medical Examinations'!$A:$A,0)),"Not Found")</f>
        <v>Normal Weight</v>
      </c>
      <c r="K2085" s="6" t="str">
        <f>IFERROR(INDEX('Medical Examinations'!$N:$N,MATCH($A2085,'Medical Examinations'!$A:$A,0)),"Not Found")</f>
        <v>Prediabetic</v>
      </c>
      <c r="L2085" s="12">
        <f>IFERROR(INDEX('Hospitalisation Details'!$V:$V,MATCH($A2085,'Hospitalisation Details'!$A:$A,0)),"Not Found")</f>
        <v>0</v>
      </c>
      <c r="M2085" s="13">
        <f>IFERROR(INDEX('Hospitalisation Details'!$F:$F,MATCH($A2085,'Hospitalisation Details'!$A:$A,0)),"Not Found")</f>
        <v>2457.5</v>
      </c>
      <c r="N2085" s="6">
        <f>IFERROR(INDEX('Hospitalisation Details'!$S:$S,MATCH($A2085,'Hospitalisation Details'!$A:$A,0)),"Not Found")</f>
        <v>36118</v>
      </c>
      <c r="O2085" s="6">
        <f>IFERROR(INDEX('Hospitalisation Details'!$T:$T,MATCH($A2085,'Hospitalisation Details'!$A:$A,0)),"Not Found")</f>
        <v>24</v>
      </c>
      <c r="P2085" s="6">
        <f>IFERROR(INDEX('Hospitalisation Details'!$U:$U,MATCH($A2085,'Hospitalisation Details'!$A:$A,0)),"Not Found")</f>
        <v>0</v>
      </c>
      <c r="Q2085" s="6">
        <f>IFERROR(INDEX('Hospitalisation Details'!$W:$W,MATCH($A2085,'Hospitalisation Details'!$A:$A,0)),"Not Found")</f>
        <v>0</v>
      </c>
    </row>
    <row r="2086" spans="1:17" ht="15" customHeight="1" x14ac:dyDescent="0.3">
      <c r="A2086" s="6" t="str">
        <f>'Customer Names'!A2086</f>
        <v>Id2085</v>
      </c>
      <c r="B2086" s="6" t="str">
        <f>IFERROR(INDEX('Customer Names'!$D:$D,MATCH($A2086,'Customer Names'!$A:$A,0)),"Not Found")</f>
        <v>Denise</v>
      </c>
      <c r="C2086" s="6">
        <f>IFERROR(INDEX('Medical Examinations'!$B:$B,MATCH($A2086,'Medical Examinations'!$A:$A,0)),"Not Found")</f>
        <v>28.785</v>
      </c>
      <c r="D2086" s="6">
        <f>IFERROR(INDEX('Medical Examinations'!$C:$C,MATCH($A2086,'Medical Examinations'!$A:$A,0)),"Not Found")</f>
        <v>8.82</v>
      </c>
      <c r="E2086" s="6" t="str">
        <f>IFERROR(INDEX('Medical Examinations'!$I:$I,MATCH($A2086,'Medical Examinations'!$A:$A,0)),"Not Found")</f>
        <v>No</v>
      </c>
      <c r="F2086" s="6" t="str">
        <f>IFERROR(INDEX('Medical Examinations'!$J:$J,MATCH($A2086,'Medical Examinations'!$A:$A,0)),"Not Found")</f>
        <v>No</v>
      </c>
      <c r="G2086" s="6" t="str">
        <f>IFERROR(INDEX('Medical Examinations'!$F:$F,MATCH($A2086,'Medical Examinations'!$A:$A,0)),"Not Found")</f>
        <v>No</v>
      </c>
      <c r="H2086" s="6">
        <f>IFERROR(INDEX('Medical Examinations'!$L:$L,MATCH($A2086,'Medical Examinations'!$A:$A,0)),"Not Found")</f>
        <v>0</v>
      </c>
      <c r="I2086" s="6" t="str">
        <f>IFERROR(INDEX('Medical Examinations'!$K:$K,MATCH($A2086,'Medical Examinations'!$A:$A,0)),"Not Found")</f>
        <v>No</v>
      </c>
      <c r="J2086" s="6" t="str">
        <f>IFERROR(INDEX('Medical Examinations'!$M:$M,MATCH($A2086,'Medical Examinations'!$A:$A,0)),"Not Found")</f>
        <v>Overweight</v>
      </c>
      <c r="K2086" s="6" t="str">
        <f>IFERROR(INDEX('Medical Examinations'!$N:$N,MATCH($A2086,'Medical Examinations'!$A:$A,0)),"Not Found")</f>
        <v>Diabetic</v>
      </c>
      <c r="L2086" s="12">
        <f>IFERROR(INDEX('Hospitalisation Details'!$V:$V,MATCH($A2086,'Hospitalisation Details'!$A:$A,0)),"Not Found")</f>
        <v>0</v>
      </c>
      <c r="M2086" s="13">
        <f>IFERROR(INDEX('Hospitalisation Details'!$F:$F,MATCH($A2086,'Hospitalisation Details'!$A:$A,0)),"Not Found")</f>
        <v>2457.21</v>
      </c>
      <c r="N2086" s="6">
        <f>IFERROR(INDEX('Hospitalisation Details'!$S:$S,MATCH($A2086,'Hospitalisation Details'!$A:$A,0)),"Not Found")</f>
        <v>37466</v>
      </c>
      <c r="O2086" s="6">
        <f>IFERROR(INDEX('Hospitalisation Details'!$T:$T,MATCH($A2086,'Hospitalisation Details'!$A:$A,0)),"Not Found")</f>
        <v>20</v>
      </c>
      <c r="P2086" s="6">
        <f>IFERROR(INDEX('Hospitalisation Details'!$U:$U,MATCH($A2086,'Hospitalisation Details'!$A:$A,0)),"Not Found")</f>
        <v>0</v>
      </c>
      <c r="Q2086" s="6">
        <f>IFERROR(INDEX('Hospitalisation Details'!$W:$W,MATCH($A2086,'Hospitalisation Details'!$A:$A,0)),"Not Found")</f>
        <v>0</v>
      </c>
    </row>
    <row r="2087" spans="1:17" ht="15" customHeight="1" x14ac:dyDescent="0.3">
      <c r="A2087" s="6" t="str">
        <f>'Customer Names'!A2087</f>
        <v>Id2086</v>
      </c>
      <c r="B2087" s="6" t="str">
        <f>IFERROR(INDEX('Customer Names'!$D:$D,MATCH($A2087,'Customer Names'!$A:$A,0)),"Not Found")</f>
        <v>Ariel</v>
      </c>
      <c r="C2087" s="6">
        <f>IFERROR(INDEX('Medical Examinations'!$B:$B,MATCH($A2087,'Medical Examinations'!$A:$A,0)),"Not Found")</f>
        <v>50.38</v>
      </c>
      <c r="D2087" s="6">
        <f>IFERROR(INDEX('Medical Examinations'!$C:$C,MATCH($A2087,'Medical Examinations'!$A:$A,0)),"Not Found")</f>
        <v>5.8</v>
      </c>
      <c r="E2087" s="6" t="str">
        <f>IFERROR(INDEX('Medical Examinations'!$I:$I,MATCH($A2087,'Medical Examinations'!$A:$A,0)),"Not Found")</f>
        <v>No</v>
      </c>
      <c r="F2087" s="6" t="str">
        <f>IFERROR(INDEX('Medical Examinations'!$J:$J,MATCH($A2087,'Medical Examinations'!$A:$A,0)),"Not Found")</f>
        <v>No</v>
      </c>
      <c r="G2087" s="6" t="str">
        <f>IFERROR(INDEX('Medical Examinations'!$F:$F,MATCH($A2087,'Medical Examinations'!$A:$A,0)),"Not Found")</f>
        <v>No</v>
      </c>
      <c r="H2087" s="6">
        <f>IFERROR(INDEX('Medical Examinations'!$L:$L,MATCH($A2087,'Medical Examinations'!$A:$A,0)),"Not Found")</f>
        <v>0</v>
      </c>
      <c r="I2087" s="6" t="str">
        <f>IFERROR(INDEX('Medical Examinations'!$K:$K,MATCH($A2087,'Medical Examinations'!$A:$A,0)),"Not Found")</f>
        <v>No</v>
      </c>
      <c r="J2087" s="6" t="str">
        <f>IFERROR(INDEX('Medical Examinations'!$M:$M,MATCH($A2087,'Medical Examinations'!$A:$A,0)),"Not Found")</f>
        <v>Obesity</v>
      </c>
      <c r="K2087" s="6" t="str">
        <f>IFERROR(INDEX('Medical Examinations'!$N:$N,MATCH($A2087,'Medical Examinations'!$A:$A,0)),"Not Found")</f>
        <v>Prediabetic</v>
      </c>
      <c r="L2087" s="12">
        <f>IFERROR(INDEX('Hospitalisation Details'!$V:$V,MATCH($A2087,'Hospitalisation Details'!$A:$A,0)),"Not Found")</f>
        <v>0</v>
      </c>
      <c r="M2087" s="13">
        <f>IFERROR(INDEX('Hospitalisation Details'!$F:$F,MATCH($A2087,'Hospitalisation Details'!$A:$A,0)),"Not Found")</f>
        <v>2438.06</v>
      </c>
      <c r="N2087" s="6">
        <f>IFERROR(INDEX('Hospitalisation Details'!$S:$S,MATCH($A2087,'Hospitalisation Details'!$A:$A,0)),"Not Found")</f>
        <v>36485</v>
      </c>
      <c r="O2087" s="6">
        <f>IFERROR(INDEX('Hospitalisation Details'!$T:$T,MATCH($A2087,'Hospitalisation Details'!$A:$A,0)),"Not Found")</f>
        <v>23</v>
      </c>
      <c r="P2087" s="6">
        <f>IFERROR(INDEX('Hospitalisation Details'!$U:$U,MATCH($A2087,'Hospitalisation Details'!$A:$A,0)),"Not Found")</f>
        <v>0</v>
      </c>
      <c r="Q2087" s="6">
        <f>IFERROR(INDEX('Hospitalisation Details'!$W:$W,MATCH($A2087,'Hospitalisation Details'!$A:$A,0)),"Not Found")</f>
        <v>0</v>
      </c>
    </row>
    <row r="2088" spans="1:17" ht="15" customHeight="1" x14ac:dyDescent="0.3">
      <c r="A2088" s="6" t="str">
        <f>'Customer Names'!A2088</f>
        <v>Id2087</v>
      </c>
      <c r="B2088" s="6" t="str">
        <f>IFERROR(INDEX('Customer Names'!$D:$D,MATCH($A2088,'Customer Names'!$A:$A,0)),"Not Found")</f>
        <v>Jeremy</v>
      </c>
      <c r="C2088" s="6">
        <f>IFERROR(INDEX('Medical Examinations'!$B:$B,MATCH($A2088,'Medical Examinations'!$A:$A,0)),"Not Found")</f>
        <v>35.200000000000003</v>
      </c>
      <c r="D2088" s="6">
        <f>IFERROR(INDEX('Medical Examinations'!$C:$C,MATCH($A2088,'Medical Examinations'!$A:$A,0)),"Not Found")</f>
        <v>4.28</v>
      </c>
      <c r="E2088" s="6" t="str">
        <f>IFERROR(INDEX('Medical Examinations'!$I:$I,MATCH($A2088,'Medical Examinations'!$A:$A,0)),"Not Found")</f>
        <v>No</v>
      </c>
      <c r="F2088" s="6" t="str">
        <f>IFERROR(INDEX('Medical Examinations'!$J:$J,MATCH($A2088,'Medical Examinations'!$A:$A,0)),"Not Found")</f>
        <v>No</v>
      </c>
      <c r="G2088" s="6" t="str">
        <f>IFERROR(INDEX('Medical Examinations'!$F:$F,MATCH($A2088,'Medical Examinations'!$A:$A,0)),"Not Found")</f>
        <v>No</v>
      </c>
      <c r="H2088" s="6">
        <f>IFERROR(INDEX('Medical Examinations'!$L:$L,MATCH($A2088,'Medical Examinations'!$A:$A,0)),"Not Found")</f>
        <v>0</v>
      </c>
      <c r="I2088" s="6" t="str">
        <f>IFERROR(INDEX('Medical Examinations'!$K:$K,MATCH($A2088,'Medical Examinations'!$A:$A,0)),"Not Found")</f>
        <v>No</v>
      </c>
      <c r="J2088" s="6" t="str">
        <f>IFERROR(INDEX('Medical Examinations'!$M:$M,MATCH($A2088,'Medical Examinations'!$A:$A,0)),"Not Found")</f>
        <v>Obesity</v>
      </c>
      <c r="K2088" s="6" t="str">
        <f>IFERROR(INDEX('Medical Examinations'!$N:$N,MATCH($A2088,'Medical Examinations'!$A:$A,0)),"Not Found")</f>
        <v>Normal</v>
      </c>
      <c r="L2088" s="12">
        <f>IFERROR(INDEX('Hospitalisation Details'!$V:$V,MATCH($A2088,'Hospitalisation Details'!$A:$A,0)),"Not Found")</f>
        <v>0</v>
      </c>
      <c r="M2088" s="13">
        <f>IFERROR(INDEX('Hospitalisation Details'!$F:$F,MATCH($A2088,'Hospitalisation Details'!$A:$A,0)),"Not Found")</f>
        <v>2416.96</v>
      </c>
      <c r="N2088" s="6">
        <f>IFERROR(INDEX('Hospitalisation Details'!$S:$S,MATCH($A2088,'Hospitalisation Details'!$A:$A,0)),"Not Found")</f>
        <v>36476</v>
      </c>
      <c r="O2088" s="6">
        <f>IFERROR(INDEX('Hospitalisation Details'!$T:$T,MATCH($A2088,'Hospitalisation Details'!$A:$A,0)),"Not Found")</f>
        <v>23</v>
      </c>
      <c r="P2088" s="6">
        <f>IFERROR(INDEX('Hospitalisation Details'!$U:$U,MATCH($A2088,'Hospitalisation Details'!$A:$A,0)),"Not Found")</f>
        <v>0</v>
      </c>
      <c r="Q2088" s="6">
        <f>IFERROR(INDEX('Hospitalisation Details'!$W:$W,MATCH($A2088,'Hospitalisation Details'!$A:$A,0)),"Not Found")</f>
        <v>0</v>
      </c>
    </row>
    <row r="2089" spans="1:17" ht="15" customHeight="1" x14ac:dyDescent="0.3">
      <c r="A2089" s="6" t="str">
        <f>'Customer Names'!A2089</f>
        <v>Id2088</v>
      </c>
      <c r="B2089" s="6" t="str">
        <f>IFERROR(INDEX('Customer Names'!$D:$D,MATCH($A2089,'Customer Names'!$A:$A,0)),"Not Found")</f>
        <v>Rosalie</v>
      </c>
      <c r="C2089" s="6">
        <f>IFERROR(INDEX('Medical Examinations'!$B:$B,MATCH($A2089,'Medical Examinations'!$A:$A,0)),"Not Found")</f>
        <v>35.72</v>
      </c>
      <c r="D2089" s="6">
        <f>IFERROR(INDEX('Medical Examinations'!$C:$C,MATCH($A2089,'Medical Examinations'!$A:$A,0)),"Not Found")</f>
        <v>5.5</v>
      </c>
      <c r="E2089" s="6" t="str">
        <f>IFERROR(INDEX('Medical Examinations'!$I:$I,MATCH($A2089,'Medical Examinations'!$A:$A,0)),"Not Found")</f>
        <v>Yes</v>
      </c>
      <c r="F2089" s="6" t="str">
        <f>IFERROR(INDEX('Medical Examinations'!$J:$J,MATCH($A2089,'Medical Examinations'!$A:$A,0)),"Not Found")</f>
        <v>No</v>
      </c>
      <c r="G2089" s="6" t="str">
        <f>IFERROR(INDEX('Medical Examinations'!$F:$F,MATCH($A2089,'Medical Examinations'!$A:$A,0)),"Not Found")</f>
        <v>No</v>
      </c>
      <c r="H2089" s="6">
        <f>IFERROR(INDEX('Medical Examinations'!$L:$L,MATCH($A2089,'Medical Examinations'!$A:$A,0)),"Not Found")</f>
        <v>0</v>
      </c>
      <c r="I2089" s="6" t="str">
        <f>IFERROR(INDEX('Medical Examinations'!$K:$K,MATCH($A2089,'Medical Examinations'!$A:$A,0)),"Not Found")</f>
        <v>No</v>
      </c>
      <c r="J2089" s="6" t="str">
        <f>IFERROR(INDEX('Medical Examinations'!$M:$M,MATCH($A2089,'Medical Examinations'!$A:$A,0)),"Not Found")</f>
        <v>Obesity</v>
      </c>
      <c r="K2089" s="6" t="str">
        <f>IFERROR(INDEX('Medical Examinations'!$N:$N,MATCH($A2089,'Medical Examinations'!$A:$A,0)),"Not Found")</f>
        <v>Normal</v>
      </c>
      <c r="L2089" s="12">
        <f>IFERROR(INDEX('Hospitalisation Details'!$V:$V,MATCH($A2089,'Hospitalisation Details'!$A:$A,0)),"Not Found")</f>
        <v>0</v>
      </c>
      <c r="M2089" s="13">
        <f>IFERROR(INDEX('Hospitalisation Details'!$F:$F,MATCH($A2089,'Hospitalisation Details'!$A:$A,0)),"Not Found")</f>
        <v>2404.73</v>
      </c>
      <c r="N2089" s="6">
        <f>IFERROR(INDEX('Hospitalisation Details'!$S:$S,MATCH($A2089,'Hospitalisation Details'!$A:$A,0)),"Not Found")</f>
        <v>37045</v>
      </c>
      <c r="O2089" s="6">
        <f>IFERROR(INDEX('Hospitalisation Details'!$T:$T,MATCH($A2089,'Hospitalisation Details'!$A:$A,0)),"Not Found")</f>
        <v>22</v>
      </c>
      <c r="P2089" s="6">
        <f>IFERROR(INDEX('Hospitalisation Details'!$U:$U,MATCH($A2089,'Hospitalisation Details'!$A:$A,0)),"Not Found")</f>
        <v>0</v>
      </c>
      <c r="Q2089" s="6">
        <f>IFERROR(INDEX('Hospitalisation Details'!$W:$W,MATCH($A2089,'Hospitalisation Details'!$A:$A,0)),"Not Found")</f>
        <v>0</v>
      </c>
    </row>
    <row r="2090" spans="1:17" ht="15" customHeight="1" x14ac:dyDescent="0.3">
      <c r="A2090" s="6" t="str">
        <f>'Customer Names'!A2090</f>
        <v>Id2089</v>
      </c>
      <c r="B2090" s="6" t="str">
        <f>IFERROR(INDEX('Customer Names'!$D:$D,MATCH($A2090,'Customer Names'!$A:$A,0)),"Not Found")</f>
        <v>Jay</v>
      </c>
      <c r="C2090" s="6">
        <f>IFERROR(INDEX('Medical Examinations'!$B:$B,MATCH($A2090,'Medical Examinations'!$A:$A,0)),"Not Found")</f>
        <v>24.51</v>
      </c>
      <c r="D2090" s="6">
        <f>IFERROR(INDEX('Medical Examinations'!$C:$C,MATCH($A2090,'Medical Examinations'!$A:$A,0)),"Not Found")</f>
        <v>4.6900000000000004</v>
      </c>
      <c r="E2090" s="6" t="str">
        <f>IFERROR(INDEX('Medical Examinations'!$I:$I,MATCH($A2090,'Medical Examinations'!$A:$A,0)),"Not Found")</f>
        <v>No</v>
      </c>
      <c r="F2090" s="6" t="str">
        <f>IFERROR(INDEX('Medical Examinations'!$J:$J,MATCH($A2090,'Medical Examinations'!$A:$A,0)),"Not Found")</f>
        <v>No</v>
      </c>
      <c r="G2090" s="6" t="str">
        <f>IFERROR(INDEX('Medical Examinations'!$F:$F,MATCH($A2090,'Medical Examinations'!$A:$A,0)),"Not Found")</f>
        <v>No</v>
      </c>
      <c r="H2090" s="6">
        <f>IFERROR(INDEX('Medical Examinations'!$L:$L,MATCH($A2090,'Medical Examinations'!$A:$A,0)),"Not Found")</f>
        <v>0</v>
      </c>
      <c r="I2090" s="6" t="str">
        <f>IFERROR(INDEX('Medical Examinations'!$K:$K,MATCH($A2090,'Medical Examinations'!$A:$A,0)),"Not Found")</f>
        <v>No</v>
      </c>
      <c r="J2090" s="6" t="str">
        <f>IFERROR(INDEX('Medical Examinations'!$M:$M,MATCH($A2090,'Medical Examinations'!$A:$A,0)),"Not Found")</f>
        <v>Normal Weight</v>
      </c>
      <c r="K2090" s="6" t="str">
        <f>IFERROR(INDEX('Medical Examinations'!$N:$N,MATCH($A2090,'Medical Examinations'!$A:$A,0)),"Not Found")</f>
        <v>Normal</v>
      </c>
      <c r="L2090" s="12">
        <f>IFERROR(INDEX('Hospitalisation Details'!$V:$V,MATCH($A2090,'Hospitalisation Details'!$A:$A,0)),"Not Found")</f>
        <v>0</v>
      </c>
      <c r="M2090" s="13">
        <f>IFERROR(INDEX('Hospitalisation Details'!$F:$F,MATCH($A2090,'Hospitalisation Details'!$A:$A,0)),"Not Found")</f>
        <v>2396.1</v>
      </c>
      <c r="N2090" s="6">
        <f>IFERROR(INDEX('Hospitalisation Details'!$S:$S,MATCH($A2090,'Hospitalisation Details'!$A:$A,0)),"Not Found")</f>
        <v>36382</v>
      </c>
      <c r="O2090" s="6">
        <f>IFERROR(INDEX('Hospitalisation Details'!$T:$T,MATCH($A2090,'Hospitalisation Details'!$A:$A,0)),"Not Found")</f>
        <v>23</v>
      </c>
      <c r="P2090" s="6">
        <f>IFERROR(INDEX('Hospitalisation Details'!$U:$U,MATCH($A2090,'Hospitalisation Details'!$A:$A,0)),"Not Found")</f>
        <v>0</v>
      </c>
      <c r="Q2090" s="6">
        <f>IFERROR(INDEX('Hospitalisation Details'!$W:$W,MATCH($A2090,'Hospitalisation Details'!$A:$A,0)),"Not Found")</f>
        <v>0</v>
      </c>
    </row>
    <row r="2091" spans="1:17" ht="15" customHeight="1" x14ac:dyDescent="0.3">
      <c r="A2091" s="6" t="str">
        <f>'Customer Names'!A2091</f>
        <v>Id2090</v>
      </c>
      <c r="B2091" s="6" t="str">
        <f>IFERROR(INDEX('Customer Names'!$D:$D,MATCH($A2091,'Customer Names'!$A:$A,0)),"Not Found")</f>
        <v>Vitaliy</v>
      </c>
      <c r="C2091" s="6">
        <f>IFERROR(INDEX('Medical Examinations'!$B:$B,MATCH($A2091,'Medical Examinations'!$A:$A,0)),"Not Found")</f>
        <v>23.844999999999999</v>
      </c>
      <c r="D2091" s="6">
        <f>IFERROR(INDEX('Medical Examinations'!$C:$C,MATCH($A2091,'Medical Examinations'!$A:$A,0)),"Not Found")</f>
        <v>4.43</v>
      </c>
      <c r="E2091" s="6" t="str">
        <f>IFERROR(INDEX('Medical Examinations'!$I:$I,MATCH($A2091,'Medical Examinations'!$A:$A,0)),"Not Found")</f>
        <v>No</v>
      </c>
      <c r="F2091" s="6" t="str">
        <f>IFERROR(INDEX('Medical Examinations'!$J:$J,MATCH($A2091,'Medical Examinations'!$A:$A,0)),"Not Found")</f>
        <v>No</v>
      </c>
      <c r="G2091" s="6" t="str">
        <f>IFERROR(INDEX('Medical Examinations'!$F:$F,MATCH($A2091,'Medical Examinations'!$A:$A,0)),"Not Found")</f>
        <v>No</v>
      </c>
      <c r="H2091" s="6">
        <f>IFERROR(INDEX('Medical Examinations'!$L:$L,MATCH($A2091,'Medical Examinations'!$A:$A,0)),"Not Found")</f>
        <v>0</v>
      </c>
      <c r="I2091" s="6" t="str">
        <f>IFERROR(INDEX('Medical Examinations'!$K:$K,MATCH($A2091,'Medical Examinations'!$A:$A,0)),"Not Found")</f>
        <v>No</v>
      </c>
      <c r="J2091" s="6" t="str">
        <f>IFERROR(INDEX('Medical Examinations'!$M:$M,MATCH($A2091,'Medical Examinations'!$A:$A,0)),"Not Found")</f>
        <v>Normal Weight</v>
      </c>
      <c r="K2091" s="6" t="str">
        <f>IFERROR(INDEX('Medical Examinations'!$N:$N,MATCH($A2091,'Medical Examinations'!$A:$A,0)),"Not Found")</f>
        <v>Normal</v>
      </c>
      <c r="L2091" s="12">
        <f>IFERROR(INDEX('Hospitalisation Details'!$V:$V,MATCH($A2091,'Hospitalisation Details'!$A:$A,0)),"Not Found")</f>
        <v>0</v>
      </c>
      <c r="M2091" s="13">
        <f>IFERROR(INDEX('Hospitalisation Details'!$F:$F,MATCH($A2091,'Hospitalisation Details'!$A:$A,0)),"Not Found")</f>
        <v>2395.17</v>
      </c>
      <c r="N2091" s="6">
        <f>IFERROR(INDEX('Hospitalisation Details'!$S:$S,MATCH($A2091,'Hospitalisation Details'!$A:$A,0)),"Not Found")</f>
        <v>36511</v>
      </c>
      <c r="O2091" s="6">
        <f>IFERROR(INDEX('Hospitalisation Details'!$T:$T,MATCH($A2091,'Hospitalisation Details'!$A:$A,0)),"Not Found")</f>
        <v>23</v>
      </c>
      <c r="P2091" s="6">
        <f>IFERROR(INDEX('Hospitalisation Details'!$U:$U,MATCH($A2091,'Hospitalisation Details'!$A:$A,0)),"Not Found")</f>
        <v>0</v>
      </c>
      <c r="Q2091" s="6">
        <f>IFERROR(INDEX('Hospitalisation Details'!$W:$W,MATCH($A2091,'Hospitalisation Details'!$A:$A,0)),"Not Found")</f>
        <v>0</v>
      </c>
    </row>
    <row r="2092" spans="1:17" ht="15" customHeight="1" x14ac:dyDescent="0.3">
      <c r="A2092" s="6" t="str">
        <f>'Customer Names'!A2092</f>
        <v>Id2091</v>
      </c>
      <c r="B2092" s="6" t="str">
        <f>IFERROR(INDEX('Customer Names'!$D:$D,MATCH($A2092,'Customer Names'!$A:$A,0)),"Not Found")</f>
        <v>Benjamin W.</v>
      </c>
      <c r="C2092" s="6">
        <f>IFERROR(INDEX('Medical Examinations'!$B:$B,MATCH($A2092,'Medical Examinations'!$A:$A,0)),"Not Found")</f>
        <v>15.68</v>
      </c>
      <c r="D2092" s="6">
        <f>IFERROR(INDEX('Medical Examinations'!$C:$C,MATCH($A2092,'Medical Examinations'!$A:$A,0)),"Not Found")</f>
        <v>6.16</v>
      </c>
      <c r="E2092" s="6" t="str">
        <f>IFERROR(INDEX('Medical Examinations'!$I:$I,MATCH($A2092,'Medical Examinations'!$A:$A,0)),"Not Found")</f>
        <v>Yes</v>
      </c>
      <c r="F2092" s="6" t="str">
        <f>IFERROR(INDEX('Medical Examinations'!$J:$J,MATCH($A2092,'Medical Examinations'!$A:$A,0)),"Not Found")</f>
        <v>No</v>
      </c>
      <c r="G2092" s="6" t="str">
        <f>IFERROR(INDEX('Medical Examinations'!$F:$F,MATCH($A2092,'Medical Examinations'!$A:$A,0)),"Not Found")</f>
        <v>No</v>
      </c>
      <c r="H2092" s="6">
        <f>IFERROR(INDEX('Medical Examinations'!$L:$L,MATCH($A2092,'Medical Examinations'!$A:$A,0)),"Not Found")</f>
        <v>1</v>
      </c>
      <c r="I2092" s="6" t="str">
        <f>IFERROR(INDEX('Medical Examinations'!$K:$K,MATCH($A2092,'Medical Examinations'!$A:$A,0)),"Not Found")</f>
        <v>No</v>
      </c>
      <c r="J2092" s="6" t="str">
        <f>IFERROR(INDEX('Medical Examinations'!$M:$M,MATCH($A2092,'Medical Examinations'!$A:$A,0)),"Not Found")</f>
        <v>Underweight</v>
      </c>
      <c r="K2092" s="6" t="str">
        <f>IFERROR(INDEX('Medical Examinations'!$N:$N,MATCH($A2092,'Medical Examinations'!$A:$A,0)),"Not Found")</f>
        <v>Prediabetic</v>
      </c>
      <c r="L2092" s="12">
        <f>IFERROR(INDEX('Hospitalisation Details'!$V:$V,MATCH($A2092,'Hospitalisation Details'!$A:$A,0)),"Not Found")</f>
        <v>0</v>
      </c>
      <c r="M2092" s="13">
        <f>IFERROR(INDEX('Hospitalisation Details'!$F:$F,MATCH($A2092,'Hospitalisation Details'!$A:$A,0)),"Not Found")</f>
        <v>2373.3000000000002</v>
      </c>
      <c r="N2092" s="6">
        <f>IFERROR(INDEX('Hospitalisation Details'!$S:$S,MATCH($A2092,'Hospitalisation Details'!$A:$A,0)),"Not Found")</f>
        <v>32489</v>
      </c>
      <c r="O2092" s="6">
        <f>IFERROR(INDEX('Hospitalisation Details'!$T:$T,MATCH($A2092,'Hospitalisation Details'!$A:$A,0)),"Not Found")</f>
        <v>34</v>
      </c>
      <c r="P2092" s="6">
        <f>IFERROR(INDEX('Hospitalisation Details'!$U:$U,MATCH($A2092,'Hospitalisation Details'!$A:$A,0)),"Not Found")</f>
        <v>0</v>
      </c>
      <c r="Q2092" s="6">
        <f>IFERROR(INDEX('Hospitalisation Details'!$W:$W,MATCH($A2092,'Hospitalisation Details'!$A:$A,0)),"Not Found")</f>
        <v>0</v>
      </c>
    </row>
    <row r="2093" spans="1:17" ht="15" customHeight="1" x14ac:dyDescent="0.3">
      <c r="A2093" s="6" t="str">
        <f>'Customer Names'!A2093</f>
        <v>Id2092</v>
      </c>
      <c r="B2093" s="6" t="str">
        <f>IFERROR(INDEX('Customer Names'!$D:$D,MATCH($A2093,'Customer Names'!$A:$A,0)),"Not Found")</f>
        <v>Jesse</v>
      </c>
      <c r="C2093" s="6">
        <f>IFERROR(INDEX('Medical Examinations'!$B:$B,MATCH($A2093,'Medical Examinations'!$A:$A,0)),"Not Found")</f>
        <v>32.395000000000003</v>
      </c>
      <c r="D2093" s="6">
        <f>IFERROR(INDEX('Medical Examinations'!$C:$C,MATCH($A2093,'Medical Examinations'!$A:$A,0)),"Not Found")</f>
        <v>6.66</v>
      </c>
      <c r="E2093" s="6" t="str">
        <f>IFERROR(INDEX('Medical Examinations'!$I:$I,MATCH($A2093,'Medical Examinations'!$A:$A,0)),"Not Found")</f>
        <v>No</v>
      </c>
      <c r="F2093" s="6" t="str">
        <f>IFERROR(INDEX('Medical Examinations'!$J:$J,MATCH($A2093,'Medical Examinations'!$A:$A,0)),"Not Found")</f>
        <v>No</v>
      </c>
      <c r="G2093" s="6" t="str">
        <f>IFERROR(INDEX('Medical Examinations'!$F:$F,MATCH($A2093,'Medical Examinations'!$A:$A,0)),"Not Found")</f>
        <v>No</v>
      </c>
      <c r="H2093" s="6">
        <f>IFERROR(INDEX('Medical Examinations'!$L:$L,MATCH($A2093,'Medical Examinations'!$A:$A,0)),"Not Found")</f>
        <v>0</v>
      </c>
      <c r="I2093" s="6" t="str">
        <f>IFERROR(INDEX('Medical Examinations'!$K:$K,MATCH($A2093,'Medical Examinations'!$A:$A,0)),"Not Found")</f>
        <v>No</v>
      </c>
      <c r="J2093" s="6" t="str">
        <f>IFERROR(INDEX('Medical Examinations'!$M:$M,MATCH($A2093,'Medical Examinations'!$A:$A,0)),"Not Found")</f>
        <v>Obesity</v>
      </c>
      <c r="K2093" s="6" t="str">
        <f>IFERROR(INDEX('Medical Examinations'!$N:$N,MATCH($A2093,'Medical Examinations'!$A:$A,0)),"Not Found")</f>
        <v>Diabetic</v>
      </c>
      <c r="L2093" s="12">
        <f>IFERROR(INDEX('Hospitalisation Details'!$V:$V,MATCH($A2093,'Hospitalisation Details'!$A:$A,0)),"Not Found")</f>
        <v>0</v>
      </c>
      <c r="M2093" s="13">
        <f>IFERROR(INDEX('Hospitalisation Details'!$F:$F,MATCH($A2093,'Hospitalisation Details'!$A:$A,0)),"Not Found")</f>
        <v>2362.23</v>
      </c>
      <c r="N2093" s="6">
        <f>IFERROR(INDEX('Hospitalisation Details'!$S:$S,MATCH($A2093,'Hospitalisation Details'!$A:$A,0)),"Not Found")</f>
        <v>37565</v>
      </c>
      <c r="O2093" s="6">
        <f>IFERROR(INDEX('Hospitalisation Details'!$T:$T,MATCH($A2093,'Hospitalisation Details'!$A:$A,0)),"Not Found")</f>
        <v>20</v>
      </c>
      <c r="P2093" s="6">
        <f>IFERROR(INDEX('Hospitalisation Details'!$U:$U,MATCH($A2093,'Hospitalisation Details'!$A:$A,0)),"Not Found")</f>
        <v>0</v>
      </c>
      <c r="Q2093" s="6">
        <f>IFERROR(INDEX('Hospitalisation Details'!$W:$W,MATCH($A2093,'Hospitalisation Details'!$A:$A,0)),"Not Found")</f>
        <v>0</v>
      </c>
    </row>
    <row r="2094" spans="1:17" ht="15" customHeight="1" x14ac:dyDescent="0.3">
      <c r="A2094" s="6" t="str">
        <f>'Customer Names'!A2094</f>
        <v>Id2093</v>
      </c>
      <c r="B2094" s="6" t="str">
        <f>IFERROR(INDEX('Customer Names'!$D:$D,MATCH($A2094,'Customer Names'!$A:$A,0)),"Not Found")</f>
        <v>Mark</v>
      </c>
      <c r="C2094" s="6">
        <f>IFERROR(INDEX('Medical Examinations'!$B:$B,MATCH($A2094,'Medical Examinations'!$A:$A,0)),"Not Found")</f>
        <v>23.655000000000001</v>
      </c>
      <c r="D2094" s="6">
        <f>IFERROR(INDEX('Medical Examinations'!$C:$C,MATCH($A2094,'Medical Examinations'!$A:$A,0)),"Not Found")</f>
        <v>5.92</v>
      </c>
      <c r="E2094" s="6" t="str">
        <f>IFERROR(INDEX('Medical Examinations'!$I:$I,MATCH($A2094,'Medical Examinations'!$A:$A,0)),"Not Found")</f>
        <v>No</v>
      </c>
      <c r="F2094" s="6" t="str">
        <f>IFERROR(INDEX('Medical Examinations'!$J:$J,MATCH($A2094,'Medical Examinations'!$A:$A,0)),"Not Found")</f>
        <v>No</v>
      </c>
      <c r="G2094" s="6" t="str">
        <f>IFERROR(INDEX('Medical Examinations'!$F:$F,MATCH($A2094,'Medical Examinations'!$A:$A,0)),"Not Found")</f>
        <v>No</v>
      </c>
      <c r="H2094" s="6">
        <f>IFERROR(INDEX('Medical Examinations'!$L:$L,MATCH($A2094,'Medical Examinations'!$A:$A,0)),"Not Found")</f>
        <v>1</v>
      </c>
      <c r="I2094" s="6" t="str">
        <f>IFERROR(INDEX('Medical Examinations'!$K:$K,MATCH($A2094,'Medical Examinations'!$A:$A,0)),"Not Found")</f>
        <v>No</v>
      </c>
      <c r="J2094" s="6" t="str">
        <f>IFERROR(INDEX('Medical Examinations'!$M:$M,MATCH($A2094,'Medical Examinations'!$A:$A,0)),"Not Found")</f>
        <v>Normal Weight</v>
      </c>
      <c r="K2094" s="6" t="str">
        <f>IFERROR(INDEX('Medical Examinations'!$N:$N,MATCH($A2094,'Medical Examinations'!$A:$A,0)),"Not Found")</f>
        <v>Prediabetic</v>
      </c>
      <c r="L2094" s="12">
        <f>IFERROR(INDEX('Hospitalisation Details'!$V:$V,MATCH($A2094,'Hospitalisation Details'!$A:$A,0)),"Not Found")</f>
        <v>0</v>
      </c>
      <c r="M2094" s="13">
        <f>IFERROR(INDEX('Hospitalisation Details'!$F:$F,MATCH($A2094,'Hospitalisation Details'!$A:$A,0)),"Not Found")</f>
        <v>2352.9699999999998</v>
      </c>
      <c r="N2094" s="6">
        <f>IFERROR(INDEX('Hospitalisation Details'!$S:$S,MATCH($A2094,'Hospitalisation Details'!$A:$A,0)),"Not Found")</f>
        <v>36089</v>
      </c>
      <c r="O2094" s="6">
        <f>IFERROR(INDEX('Hospitalisation Details'!$T:$T,MATCH($A2094,'Hospitalisation Details'!$A:$A,0)),"Not Found")</f>
        <v>24</v>
      </c>
      <c r="P2094" s="6">
        <f>IFERROR(INDEX('Hospitalisation Details'!$U:$U,MATCH($A2094,'Hospitalisation Details'!$A:$A,0)),"Not Found")</f>
        <v>0</v>
      </c>
      <c r="Q2094" s="6">
        <f>IFERROR(INDEX('Hospitalisation Details'!$W:$W,MATCH($A2094,'Hospitalisation Details'!$A:$A,0)),"Not Found")</f>
        <v>0</v>
      </c>
    </row>
    <row r="2095" spans="1:17" ht="15" customHeight="1" x14ac:dyDescent="0.3">
      <c r="A2095" s="6" t="str">
        <f>'Customer Names'!A2095</f>
        <v>Id2094</v>
      </c>
      <c r="B2095" s="6" t="str">
        <f>IFERROR(INDEX('Customer Names'!$D:$D,MATCH($A2095,'Customer Names'!$A:$A,0)),"Not Found")</f>
        <v>Lauren</v>
      </c>
      <c r="C2095" s="6">
        <f>IFERROR(INDEX('Medical Examinations'!$B:$B,MATCH($A2095,'Medical Examinations'!$A:$A,0)),"Not Found")</f>
        <v>28.4</v>
      </c>
      <c r="D2095" s="6">
        <f>IFERROR(INDEX('Medical Examinations'!$C:$C,MATCH($A2095,'Medical Examinations'!$A:$A,0)),"Not Found")</f>
        <v>5.97</v>
      </c>
      <c r="E2095" s="6" t="str">
        <f>IFERROR(INDEX('Medical Examinations'!$I:$I,MATCH($A2095,'Medical Examinations'!$A:$A,0)),"Not Found")</f>
        <v>No</v>
      </c>
      <c r="F2095" s="6" t="str">
        <f>IFERROR(INDEX('Medical Examinations'!$J:$J,MATCH($A2095,'Medical Examinations'!$A:$A,0)),"Not Found")</f>
        <v>No</v>
      </c>
      <c r="G2095" s="6" t="str">
        <f>IFERROR(INDEX('Medical Examinations'!$F:$F,MATCH($A2095,'Medical Examinations'!$A:$A,0)),"Not Found")</f>
        <v>Yes</v>
      </c>
      <c r="H2095" s="6">
        <f>IFERROR(INDEX('Medical Examinations'!$L:$L,MATCH($A2095,'Medical Examinations'!$A:$A,0)),"Not Found")</f>
        <v>1</v>
      </c>
      <c r="I2095" s="6" t="str">
        <f>IFERROR(INDEX('Medical Examinations'!$K:$K,MATCH($A2095,'Medical Examinations'!$A:$A,0)),"Not Found")</f>
        <v>No</v>
      </c>
      <c r="J2095" s="6" t="str">
        <f>IFERROR(INDEX('Medical Examinations'!$M:$M,MATCH($A2095,'Medical Examinations'!$A:$A,0)),"Not Found")</f>
        <v>Overweight</v>
      </c>
      <c r="K2095" s="6" t="str">
        <f>IFERROR(INDEX('Medical Examinations'!$N:$N,MATCH($A2095,'Medical Examinations'!$A:$A,0)),"Not Found")</f>
        <v>Prediabetic</v>
      </c>
      <c r="L2095" s="12">
        <f>IFERROR(INDEX('Hospitalisation Details'!$V:$V,MATCH($A2095,'Hospitalisation Details'!$A:$A,0)),"Not Found")</f>
        <v>0</v>
      </c>
      <c r="M2095" s="13">
        <f>IFERROR(INDEX('Hospitalisation Details'!$F:$F,MATCH($A2095,'Hospitalisation Details'!$A:$A,0)),"Not Found")</f>
        <v>2331.52</v>
      </c>
      <c r="N2095" s="6">
        <f>IFERROR(INDEX('Hospitalisation Details'!$S:$S,MATCH($A2095,'Hospitalisation Details'!$A:$A,0)),"Not Found")</f>
        <v>37943</v>
      </c>
      <c r="O2095" s="6">
        <f>IFERROR(INDEX('Hospitalisation Details'!$T:$T,MATCH($A2095,'Hospitalisation Details'!$A:$A,0)),"Not Found")</f>
        <v>19</v>
      </c>
      <c r="P2095" s="6">
        <f>IFERROR(INDEX('Hospitalisation Details'!$U:$U,MATCH($A2095,'Hospitalisation Details'!$A:$A,0)),"Not Found")</f>
        <v>0</v>
      </c>
      <c r="Q2095" s="6">
        <f>IFERROR(INDEX('Hospitalisation Details'!$W:$W,MATCH($A2095,'Hospitalisation Details'!$A:$A,0)),"Not Found")</f>
        <v>0</v>
      </c>
    </row>
    <row r="2096" spans="1:17" ht="15" customHeight="1" x14ac:dyDescent="0.3">
      <c r="A2096" s="6" t="str">
        <f>'Customer Names'!A2096</f>
        <v>Id2095</v>
      </c>
      <c r="B2096" s="6" t="str">
        <f>IFERROR(INDEX('Customer Names'!$D:$D,MATCH($A2096,'Customer Names'!$A:$A,0)),"Not Found")</f>
        <v>Massimiliano</v>
      </c>
      <c r="C2096" s="6">
        <f>IFERROR(INDEX('Medical Examinations'!$B:$B,MATCH($A2096,'Medical Examinations'!$A:$A,0)),"Not Found")</f>
        <v>35.42</v>
      </c>
      <c r="D2096" s="6">
        <f>IFERROR(INDEX('Medical Examinations'!$C:$C,MATCH($A2096,'Medical Examinations'!$A:$A,0)),"Not Found")</f>
        <v>4.6399999999999997</v>
      </c>
      <c r="E2096" s="6" t="str">
        <f>IFERROR(INDEX('Medical Examinations'!$I:$I,MATCH($A2096,'Medical Examinations'!$A:$A,0)),"Not Found")</f>
        <v>Yes</v>
      </c>
      <c r="F2096" s="6" t="str">
        <f>IFERROR(INDEX('Medical Examinations'!$J:$J,MATCH($A2096,'Medical Examinations'!$A:$A,0)),"Not Found")</f>
        <v>No</v>
      </c>
      <c r="G2096" s="6" t="str">
        <f>IFERROR(INDEX('Medical Examinations'!$F:$F,MATCH($A2096,'Medical Examinations'!$A:$A,0)),"Not Found")</f>
        <v>No</v>
      </c>
      <c r="H2096" s="6">
        <f>IFERROR(INDEX('Medical Examinations'!$L:$L,MATCH($A2096,'Medical Examinations'!$A:$A,0)),"Not Found")</f>
        <v>0</v>
      </c>
      <c r="I2096" s="6" t="str">
        <f>IFERROR(INDEX('Medical Examinations'!$K:$K,MATCH($A2096,'Medical Examinations'!$A:$A,0)),"Not Found")</f>
        <v>No</v>
      </c>
      <c r="J2096" s="6" t="str">
        <f>IFERROR(INDEX('Medical Examinations'!$M:$M,MATCH($A2096,'Medical Examinations'!$A:$A,0)),"Not Found")</f>
        <v>Obesity</v>
      </c>
      <c r="K2096" s="6" t="str">
        <f>IFERROR(INDEX('Medical Examinations'!$N:$N,MATCH($A2096,'Medical Examinations'!$A:$A,0)),"Not Found")</f>
        <v>Normal</v>
      </c>
      <c r="L2096" s="12">
        <f>IFERROR(INDEX('Hospitalisation Details'!$V:$V,MATCH($A2096,'Hospitalisation Details'!$A:$A,0)),"Not Found")</f>
        <v>0</v>
      </c>
      <c r="M2096" s="13">
        <f>IFERROR(INDEX('Hospitalisation Details'!$F:$F,MATCH($A2096,'Hospitalisation Details'!$A:$A,0)),"Not Found")</f>
        <v>2322.62</v>
      </c>
      <c r="N2096" s="6">
        <f>IFERROR(INDEX('Hospitalisation Details'!$S:$S,MATCH($A2096,'Hospitalisation Details'!$A:$A,0)),"Not Found")</f>
        <v>35416</v>
      </c>
      <c r="O2096" s="6">
        <f>IFERROR(INDEX('Hospitalisation Details'!$T:$T,MATCH($A2096,'Hospitalisation Details'!$A:$A,0)),"Not Found")</f>
        <v>26</v>
      </c>
      <c r="P2096" s="6">
        <f>IFERROR(INDEX('Hospitalisation Details'!$U:$U,MATCH($A2096,'Hospitalisation Details'!$A:$A,0)),"Not Found")</f>
        <v>0</v>
      </c>
      <c r="Q2096" s="6">
        <f>IFERROR(INDEX('Hospitalisation Details'!$W:$W,MATCH($A2096,'Hospitalisation Details'!$A:$A,0)),"Not Found")</f>
        <v>0</v>
      </c>
    </row>
    <row r="2097" spans="1:17" ht="15" customHeight="1" x14ac:dyDescent="0.3">
      <c r="A2097" s="6" t="str">
        <f>'Customer Names'!A2097</f>
        <v>Id2096</v>
      </c>
      <c r="B2097" s="6" t="str">
        <f>IFERROR(INDEX('Customer Names'!$D:$D,MATCH($A2097,'Customer Names'!$A:$A,0)),"Not Found")</f>
        <v>Josh</v>
      </c>
      <c r="C2097" s="6">
        <f>IFERROR(INDEX('Medical Examinations'!$B:$B,MATCH($A2097,'Medical Examinations'!$A:$A,0)),"Not Found")</f>
        <v>26.18</v>
      </c>
      <c r="D2097" s="6">
        <f>IFERROR(INDEX('Medical Examinations'!$C:$C,MATCH($A2097,'Medical Examinations'!$A:$A,0)),"Not Found")</f>
        <v>6.12</v>
      </c>
      <c r="E2097" s="6" t="str">
        <f>IFERROR(INDEX('Medical Examinations'!$I:$I,MATCH($A2097,'Medical Examinations'!$A:$A,0)),"Not Found")</f>
        <v>No</v>
      </c>
      <c r="F2097" s="6" t="str">
        <f>IFERROR(INDEX('Medical Examinations'!$J:$J,MATCH($A2097,'Medical Examinations'!$A:$A,0)),"Not Found")</f>
        <v>Yes</v>
      </c>
      <c r="G2097" s="6" t="str">
        <f>IFERROR(INDEX('Medical Examinations'!$F:$F,MATCH($A2097,'Medical Examinations'!$A:$A,0)),"Not Found")</f>
        <v>No</v>
      </c>
      <c r="H2097" s="6">
        <f>IFERROR(INDEX('Medical Examinations'!$L:$L,MATCH($A2097,'Medical Examinations'!$A:$A,0)),"Not Found")</f>
        <v>1</v>
      </c>
      <c r="I2097" s="6" t="str">
        <f>IFERROR(INDEX('Medical Examinations'!$K:$K,MATCH($A2097,'Medical Examinations'!$A:$A,0)),"Not Found")</f>
        <v>No</v>
      </c>
      <c r="J2097" s="6" t="str">
        <f>IFERROR(INDEX('Medical Examinations'!$M:$M,MATCH($A2097,'Medical Examinations'!$A:$A,0)),"Not Found")</f>
        <v>Overweight</v>
      </c>
      <c r="K2097" s="6" t="str">
        <f>IFERROR(INDEX('Medical Examinations'!$N:$N,MATCH($A2097,'Medical Examinations'!$A:$A,0)),"Not Found")</f>
        <v>Prediabetic</v>
      </c>
      <c r="L2097" s="12">
        <f>IFERROR(INDEX('Hospitalisation Details'!$V:$V,MATCH($A2097,'Hospitalisation Details'!$A:$A,0)),"Not Found")</f>
        <v>0</v>
      </c>
      <c r="M2097" s="13">
        <f>IFERROR(INDEX('Hospitalisation Details'!$F:$F,MATCH($A2097,'Hospitalisation Details'!$A:$A,0)),"Not Found")</f>
        <v>2304</v>
      </c>
      <c r="N2097" s="6">
        <f>IFERROR(INDEX('Hospitalisation Details'!$S:$S,MATCH($A2097,'Hospitalisation Details'!$A:$A,0)),"Not Found")</f>
        <v>38236</v>
      </c>
      <c r="O2097" s="6">
        <f>IFERROR(INDEX('Hospitalisation Details'!$T:$T,MATCH($A2097,'Hospitalisation Details'!$A:$A,0)),"Not Found")</f>
        <v>18</v>
      </c>
      <c r="P2097" s="6">
        <f>IFERROR(INDEX('Hospitalisation Details'!$U:$U,MATCH($A2097,'Hospitalisation Details'!$A:$A,0)),"Not Found")</f>
        <v>0</v>
      </c>
      <c r="Q2097" s="6">
        <f>IFERROR(INDEX('Hospitalisation Details'!$W:$W,MATCH($A2097,'Hospitalisation Details'!$A:$A,0)),"Not Found")</f>
        <v>0</v>
      </c>
    </row>
    <row r="2098" spans="1:17" ht="15" customHeight="1" x14ac:dyDescent="0.3">
      <c r="A2098" s="6" t="str">
        <f>'Customer Names'!A2098</f>
        <v>Id2097</v>
      </c>
      <c r="B2098" s="6" t="str">
        <f>IFERROR(INDEX('Customer Names'!$D:$D,MATCH($A2098,'Customer Names'!$A:$A,0)),"Not Found")</f>
        <v>Kiyokatsu</v>
      </c>
      <c r="C2098" s="6">
        <f>IFERROR(INDEX('Medical Examinations'!$B:$B,MATCH($A2098,'Medical Examinations'!$A:$A,0)),"Not Found")</f>
        <v>20.8</v>
      </c>
      <c r="D2098" s="6">
        <f>IFERROR(INDEX('Medical Examinations'!$C:$C,MATCH($A2098,'Medical Examinations'!$A:$A,0)),"Not Found")</f>
        <v>4.87</v>
      </c>
      <c r="E2098" s="6" t="str">
        <f>IFERROR(INDEX('Medical Examinations'!$I:$I,MATCH($A2098,'Medical Examinations'!$A:$A,0)),"Not Found")</f>
        <v>Yes</v>
      </c>
      <c r="F2098" s="6" t="str">
        <f>IFERROR(INDEX('Medical Examinations'!$J:$J,MATCH($A2098,'Medical Examinations'!$A:$A,0)),"Not Found")</f>
        <v>No</v>
      </c>
      <c r="G2098" s="6" t="str">
        <f>IFERROR(INDEX('Medical Examinations'!$F:$F,MATCH($A2098,'Medical Examinations'!$A:$A,0)),"Not Found")</f>
        <v>No</v>
      </c>
      <c r="H2098" s="6">
        <f>IFERROR(INDEX('Medical Examinations'!$L:$L,MATCH($A2098,'Medical Examinations'!$A:$A,0)),"Not Found")</f>
        <v>0</v>
      </c>
      <c r="I2098" s="6" t="str">
        <f>IFERROR(INDEX('Medical Examinations'!$K:$K,MATCH($A2098,'Medical Examinations'!$A:$A,0)),"Not Found")</f>
        <v>No</v>
      </c>
      <c r="J2098" s="6" t="str">
        <f>IFERROR(INDEX('Medical Examinations'!$M:$M,MATCH($A2098,'Medical Examinations'!$A:$A,0)),"Not Found")</f>
        <v>Normal Weight</v>
      </c>
      <c r="K2098" s="6" t="str">
        <f>IFERROR(INDEX('Medical Examinations'!$N:$N,MATCH($A2098,'Medical Examinations'!$A:$A,0)),"Not Found")</f>
        <v>Normal</v>
      </c>
      <c r="L2098" s="12">
        <f>IFERROR(INDEX('Hospitalisation Details'!$V:$V,MATCH($A2098,'Hospitalisation Details'!$A:$A,0)),"Not Found")</f>
        <v>0</v>
      </c>
      <c r="M2098" s="13">
        <f>IFERROR(INDEX('Hospitalisation Details'!$F:$F,MATCH($A2098,'Hospitalisation Details'!$A:$A,0)),"Not Found")</f>
        <v>2302.3000000000002</v>
      </c>
      <c r="N2098" s="6">
        <f>IFERROR(INDEX('Hospitalisation Details'!$S:$S,MATCH($A2098,'Hospitalisation Details'!$A:$A,0)),"Not Found")</f>
        <v>35397</v>
      </c>
      <c r="O2098" s="6">
        <f>IFERROR(INDEX('Hospitalisation Details'!$T:$T,MATCH($A2098,'Hospitalisation Details'!$A:$A,0)),"Not Found")</f>
        <v>26</v>
      </c>
      <c r="P2098" s="6">
        <f>IFERROR(INDEX('Hospitalisation Details'!$U:$U,MATCH($A2098,'Hospitalisation Details'!$A:$A,0)),"Not Found")</f>
        <v>0</v>
      </c>
      <c r="Q2098" s="6">
        <f>IFERROR(INDEX('Hospitalisation Details'!$W:$W,MATCH($A2098,'Hospitalisation Details'!$A:$A,0)),"Not Found")</f>
        <v>0</v>
      </c>
    </row>
    <row r="2099" spans="1:17" ht="15" customHeight="1" x14ac:dyDescent="0.3">
      <c r="A2099" s="6" t="str">
        <f>'Customer Names'!A2099</f>
        <v>Id2098</v>
      </c>
      <c r="B2099" s="6" t="str">
        <f>IFERROR(INDEX('Customer Names'!$D:$D,MATCH($A2099,'Customer Names'!$A:$A,0)),"Not Found")</f>
        <v>Amanda L</v>
      </c>
      <c r="C2099" s="6">
        <f>IFERROR(INDEX('Medical Examinations'!$B:$B,MATCH($A2099,'Medical Examinations'!$A:$A,0)),"Not Found")</f>
        <v>15.82</v>
      </c>
      <c r="D2099" s="6">
        <f>IFERROR(INDEX('Medical Examinations'!$C:$C,MATCH($A2099,'Medical Examinations'!$A:$A,0)),"Not Found")</f>
        <v>4.5999999999999996</v>
      </c>
      <c r="E2099" s="6" t="str">
        <f>IFERROR(INDEX('Medical Examinations'!$I:$I,MATCH($A2099,'Medical Examinations'!$A:$A,0)),"Not Found")</f>
        <v>No</v>
      </c>
      <c r="F2099" s="6" t="str">
        <f>IFERROR(INDEX('Medical Examinations'!$J:$J,MATCH($A2099,'Medical Examinations'!$A:$A,0)),"Not Found")</f>
        <v>No</v>
      </c>
      <c r="G2099" s="6" t="str">
        <f>IFERROR(INDEX('Medical Examinations'!$F:$F,MATCH($A2099,'Medical Examinations'!$A:$A,0)),"Not Found")</f>
        <v>No</v>
      </c>
      <c r="H2099" s="6">
        <f>IFERROR(INDEX('Medical Examinations'!$L:$L,MATCH($A2099,'Medical Examinations'!$A:$A,0)),"Not Found")</f>
        <v>0</v>
      </c>
      <c r="I2099" s="6" t="str">
        <f>IFERROR(INDEX('Medical Examinations'!$K:$K,MATCH($A2099,'Medical Examinations'!$A:$A,0)),"Not Found")</f>
        <v>No</v>
      </c>
      <c r="J2099" s="6" t="str">
        <f>IFERROR(INDEX('Medical Examinations'!$M:$M,MATCH($A2099,'Medical Examinations'!$A:$A,0)),"Not Found")</f>
        <v>Underweight</v>
      </c>
      <c r="K2099" s="6" t="str">
        <f>IFERROR(INDEX('Medical Examinations'!$N:$N,MATCH($A2099,'Medical Examinations'!$A:$A,0)),"Not Found")</f>
        <v>Normal</v>
      </c>
      <c r="L2099" s="12">
        <f>IFERROR(INDEX('Hospitalisation Details'!$V:$V,MATCH($A2099,'Hospitalisation Details'!$A:$A,0)),"Not Found")</f>
        <v>0</v>
      </c>
      <c r="M2099" s="13">
        <f>IFERROR(INDEX('Hospitalisation Details'!$F:$F,MATCH($A2099,'Hospitalisation Details'!$A:$A,0)),"Not Found")</f>
        <v>2295.2399999999998</v>
      </c>
      <c r="N2099" s="6">
        <f>IFERROR(INDEX('Hospitalisation Details'!$S:$S,MATCH($A2099,'Hospitalisation Details'!$A:$A,0)),"Not Found")</f>
        <v>32786</v>
      </c>
      <c r="O2099" s="6">
        <f>IFERROR(INDEX('Hospitalisation Details'!$T:$T,MATCH($A2099,'Hospitalisation Details'!$A:$A,0)),"Not Found")</f>
        <v>33</v>
      </c>
      <c r="P2099" s="6">
        <f>IFERROR(INDEX('Hospitalisation Details'!$U:$U,MATCH($A2099,'Hospitalisation Details'!$A:$A,0)),"Not Found")</f>
        <v>0</v>
      </c>
      <c r="Q2099" s="6">
        <f>IFERROR(INDEX('Hospitalisation Details'!$W:$W,MATCH($A2099,'Hospitalisation Details'!$A:$A,0)),"Not Found")</f>
        <v>0</v>
      </c>
    </row>
    <row r="2100" spans="1:17" ht="15" customHeight="1" x14ac:dyDescent="0.3">
      <c r="A2100" s="6" t="str">
        <f>'Customer Names'!A2100</f>
        <v>Id2099</v>
      </c>
      <c r="B2100" s="6" t="str">
        <f>IFERROR(INDEX('Customer Names'!$D:$D,MATCH($A2100,'Customer Names'!$A:$A,0)),"Not Found")</f>
        <v>Matthew</v>
      </c>
      <c r="C2100" s="6">
        <f>IFERROR(INDEX('Medical Examinations'!$B:$B,MATCH($A2100,'Medical Examinations'!$A:$A,0)),"Not Found")</f>
        <v>17.670000000000002</v>
      </c>
      <c r="D2100" s="6">
        <f>IFERROR(INDEX('Medical Examinations'!$C:$C,MATCH($A2100,'Medical Examinations'!$A:$A,0)),"Not Found")</f>
        <v>4.78</v>
      </c>
      <c r="E2100" s="6" t="str">
        <f>IFERROR(INDEX('Medical Examinations'!$I:$I,MATCH($A2100,'Medical Examinations'!$A:$A,0)),"Not Found")</f>
        <v>No</v>
      </c>
      <c r="F2100" s="6" t="str">
        <f>IFERROR(INDEX('Medical Examinations'!$J:$J,MATCH($A2100,'Medical Examinations'!$A:$A,0)),"Not Found")</f>
        <v>No</v>
      </c>
      <c r="G2100" s="6" t="str">
        <f>IFERROR(INDEX('Medical Examinations'!$F:$F,MATCH($A2100,'Medical Examinations'!$A:$A,0)),"Not Found")</f>
        <v>No</v>
      </c>
      <c r="H2100" s="6">
        <f>IFERROR(INDEX('Medical Examinations'!$L:$L,MATCH($A2100,'Medical Examinations'!$A:$A,0)),"Not Found")</f>
        <v>0</v>
      </c>
      <c r="I2100" s="6" t="str">
        <f>IFERROR(INDEX('Medical Examinations'!$K:$K,MATCH($A2100,'Medical Examinations'!$A:$A,0)),"Not Found")</f>
        <v>No</v>
      </c>
      <c r="J2100" s="6" t="str">
        <f>IFERROR(INDEX('Medical Examinations'!$M:$M,MATCH($A2100,'Medical Examinations'!$A:$A,0)),"Not Found")</f>
        <v>Underweight</v>
      </c>
      <c r="K2100" s="6" t="str">
        <f>IFERROR(INDEX('Medical Examinations'!$N:$N,MATCH($A2100,'Medical Examinations'!$A:$A,0)),"Not Found")</f>
        <v>Normal</v>
      </c>
      <c r="L2100" s="12">
        <f>IFERROR(INDEX('Hospitalisation Details'!$V:$V,MATCH($A2100,'Hospitalisation Details'!$A:$A,0)),"Not Found")</f>
        <v>0</v>
      </c>
      <c r="M2100" s="13">
        <f>IFERROR(INDEX('Hospitalisation Details'!$F:$F,MATCH($A2100,'Hospitalisation Details'!$A:$A,0)),"Not Found")</f>
        <v>2277.7199999999998</v>
      </c>
      <c r="N2100" s="6">
        <f>IFERROR(INDEX('Hospitalisation Details'!$S:$S,MATCH($A2100,'Hospitalisation Details'!$A:$A,0)),"Not Found")</f>
        <v>33405</v>
      </c>
      <c r="O2100" s="6">
        <f>IFERROR(INDEX('Hospitalisation Details'!$T:$T,MATCH($A2100,'Hospitalisation Details'!$A:$A,0)),"Not Found")</f>
        <v>31</v>
      </c>
      <c r="P2100" s="6">
        <f>IFERROR(INDEX('Hospitalisation Details'!$U:$U,MATCH($A2100,'Hospitalisation Details'!$A:$A,0)),"Not Found")</f>
        <v>0</v>
      </c>
      <c r="Q2100" s="6">
        <f>IFERROR(INDEX('Hospitalisation Details'!$W:$W,MATCH($A2100,'Hospitalisation Details'!$A:$A,0)),"Not Found")</f>
        <v>0</v>
      </c>
    </row>
    <row r="2101" spans="1:17" ht="15" customHeight="1" x14ac:dyDescent="0.3">
      <c r="A2101" s="6" t="str">
        <f>'Customer Names'!A2101</f>
        <v>Id2100</v>
      </c>
      <c r="B2101" s="6" t="str">
        <f>IFERROR(INDEX('Customer Names'!$D:$D,MATCH($A2101,'Customer Names'!$A:$A,0)),"Not Found")</f>
        <v>Julia M</v>
      </c>
      <c r="C2101" s="6">
        <f>IFERROR(INDEX('Medical Examinations'!$B:$B,MATCH($A2101,'Medical Examinations'!$A:$A,0)),"Not Found")</f>
        <v>31.92</v>
      </c>
      <c r="D2101" s="6">
        <f>IFERROR(INDEX('Medical Examinations'!$C:$C,MATCH($A2101,'Medical Examinations'!$A:$A,0)),"Not Found")</f>
        <v>11.05</v>
      </c>
      <c r="E2101" s="6" t="str">
        <f>IFERROR(INDEX('Medical Examinations'!$I:$I,MATCH($A2101,'Medical Examinations'!$A:$A,0)),"Not Found")</f>
        <v>No</v>
      </c>
      <c r="F2101" s="6" t="str">
        <f>IFERROR(INDEX('Medical Examinations'!$J:$J,MATCH($A2101,'Medical Examinations'!$A:$A,0)),"Not Found")</f>
        <v>No</v>
      </c>
      <c r="G2101" s="6" t="str">
        <f>IFERROR(INDEX('Medical Examinations'!$F:$F,MATCH($A2101,'Medical Examinations'!$A:$A,0)),"Not Found")</f>
        <v>No</v>
      </c>
      <c r="H2101" s="6">
        <f>IFERROR(INDEX('Medical Examinations'!$L:$L,MATCH($A2101,'Medical Examinations'!$A:$A,0)),"Not Found")</f>
        <v>0</v>
      </c>
      <c r="I2101" s="6" t="str">
        <f>IFERROR(INDEX('Medical Examinations'!$K:$K,MATCH($A2101,'Medical Examinations'!$A:$A,0)),"Not Found")</f>
        <v>No</v>
      </c>
      <c r="J2101" s="6" t="str">
        <f>IFERROR(INDEX('Medical Examinations'!$M:$M,MATCH($A2101,'Medical Examinations'!$A:$A,0)),"Not Found")</f>
        <v>Obesity</v>
      </c>
      <c r="K2101" s="6" t="str">
        <f>IFERROR(INDEX('Medical Examinations'!$N:$N,MATCH($A2101,'Medical Examinations'!$A:$A,0)),"Not Found")</f>
        <v>Diabetic</v>
      </c>
      <c r="L2101" s="12">
        <f>IFERROR(INDEX('Hospitalisation Details'!$V:$V,MATCH($A2101,'Hospitalisation Details'!$A:$A,0)),"Not Found")</f>
        <v>0</v>
      </c>
      <c r="M2101" s="13">
        <f>IFERROR(INDEX('Hospitalisation Details'!$F:$F,MATCH($A2101,'Hospitalisation Details'!$A:$A,0)),"Not Found")</f>
        <v>2261.5700000000002</v>
      </c>
      <c r="N2101" s="6">
        <f>IFERROR(INDEX('Hospitalisation Details'!$S:$S,MATCH($A2101,'Hospitalisation Details'!$A:$A,0)),"Not Found")</f>
        <v>37572</v>
      </c>
      <c r="O2101" s="6">
        <f>IFERROR(INDEX('Hospitalisation Details'!$T:$T,MATCH($A2101,'Hospitalisation Details'!$A:$A,0)),"Not Found")</f>
        <v>20</v>
      </c>
      <c r="P2101" s="6">
        <f>IFERROR(INDEX('Hospitalisation Details'!$U:$U,MATCH($A2101,'Hospitalisation Details'!$A:$A,0)),"Not Found")</f>
        <v>0</v>
      </c>
      <c r="Q2101" s="6">
        <f>IFERROR(INDEX('Hospitalisation Details'!$W:$W,MATCH($A2101,'Hospitalisation Details'!$A:$A,0)),"Not Found")</f>
        <v>0</v>
      </c>
    </row>
    <row r="2102" spans="1:17" ht="15" customHeight="1" x14ac:dyDescent="0.3">
      <c r="A2102" s="6" t="str">
        <f>'Customer Names'!A2102</f>
        <v>Id2101</v>
      </c>
      <c r="B2102" s="6" t="str">
        <f>IFERROR(INDEX('Customer Names'!$D:$D,MATCH($A2102,'Customer Names'!$A:$A,0)),"Not Found")</f>
        <v>Rhea</v>
      </c>
      <c r="C2102" s="6">
        <f>IFERROR(INDEX('Medical Examinations'!$B:$B,MATCH($A2102,'Medical Examinations'!$A:$A,0)),"Not Found")</f>
        <v>28.975000000000001</v>
      </c>
      <c r="D2102" s="6">
        <f>IFERROR(INDEX('Medical Examinations'!$C:$C,MATCH($A2102,'Medical Examinations'!$A:$A,0)),"Not Found")</f>
        <v>7.62</v>
      </c>
      <c r="E2102" s="6" t="str">
        <f>IFERROR(INDEX('Medical Examinations'!$I:$I,MATCH($A2102,'Medical Examinations'!$A:$A,0)),"Not Found")</f>
        <v>No</v>
      </c>
      <c r="F2102" s="6" t="str">
        <f>IFERROR(INDEX('Medical Examinations'!$J:$J,MATCH($A2102,'Medical Examinations'!$A:$A,0)),"Not Found")</f>
        <v>No</v>
      </c>
      <c r="G2102" s="6" t="str">
        <f>IFERROR(INDEX('Medical Examinations'!$F:$F,MATCH($A2102,'Medical Examinations'!$A:$A,0)),"Not Found")</f>
        <v>No</v>
      </c>
      <c r="H2102" s="6">
        <f>IFERROR(INDEX('Medical Examinations'!$L:$L,MATCH($A2102,'Medical Examinations'!$A:$A,0)),"Not Found")</f>
        <v>0</v>
      </c>
      <c r="I2102" s="6" t="str">
        <f>IFERROR(INDEX('Medical Examinations'!$K:$K,MATCH($A2102,'Medical Examinations'!$A:$A,0)),"Not Found")</f>
        <v>No</v>
      </c>
      <c r="J2102" s="6" t="str">
        <f>IFERROR(INDEX('Medical Examinations'!$M:$M,MATCH($A2102,'Medical Examinations'!$A:$A,0)),"Not Found")</f>
        <v>Overweight</v>
      </c>
      <c r="K2102" s="6" t="str">
        <f>IFERROR(INDEX('Medical Examinations'!$N:$N,MATCH($A2102,'Medical Examinations'!$A:$A,0)),"Not Found")</f>
        <v>Diabetic</v>
      </c>
      <c r="L2102" s="12">
        <f>IFERROR(INDEX('Hospitalisation Details'!$V:$V,MATCH($A2102,'Hospitalisation Details'!$A:$A,0)),"Not Found")</f>
        <v>0</v>
      </c>
      <c r="M2102" s="13">
        <f>IFERROR(INDEX('Hospitalisation Details'!$F:$F,MATCH($A2102,'Hospitalisation Details'!$A:$A,0)),"Not Found")</f>
        <v>2257.48</v>
      </c>
      <c r="N2102" s="6">
        <f>IFERROR(INDEX('Hospitalisation Details'!$S:$S,MATCH($A2102,'Hospitalisation Details'!$A:$A,0)),"Not Found")</f>
        <v>37452</v>
      </c>
      <c r="O2102" s="6">
        <f>IFERROR(INDEX('Hospitalisation Details'!$T:$T,MATCH($A2102,'Hospitalisation Details'!$A:$A,0)),"Not Found")</f>
        <v>20</v>
      </c>
      <c r="P2102" s="6">
        <f>IFERROR(INDEX('Hospitalisation Details'!$U:$U,MATCH($A2102,'Hospitalisation Details'!$A:$A,0)),"Not Found")</f>
        <v>0</v>
      </c>
      <c r="Q2102" s="6">
        <f>IFERROR(INDEX('Hospitalisation Details'!$W:$W,MATCH($A2102,'Hospitalisation Details'!$A:$A,0)),"Not Found")</f>
        <v>0</v>
      </c>
    </row>
    <row r="2103" spans="1:17" ht="15" customHeight="1" x14ac:dyDescent="0.3">
      <c r="A2103" s="6" t="str">
        <f>'Customer Names'!A2103</f>
        <v>Id2102</v>
      </c>
      <c r="B2103" s="6" t="str">
        <f>IFERROR(INDEX('Customer Names'!$D:$D,MATCH($A2103,'Customer Names'!$A:$A,0)),"Not Found")</f>
        <v>Justin</v>
      </c>
      <c r="C2103" s="6">
        <f>IFERROR(INDEX('Medical Examinations'!$B:$B,MATCH($A2103,'Medical Examinations'!$A:$A,0)),"Not Found")</f>
        <v>31.73</v>
      </c>
      <c r="D2103" s="6">
        <f>IFERROR(INDEX('Medical Examinations'!$C:$C,MATCH($A2103,'Medical Examinations'!$A:$A,0)),"Not Found")</f>
        <v>4.78</v>
      </c>
      <c r="E2103" s="6" t="str">
        <f>IFERROR(INDEX('Medical Examinations'!$I:$I,MATCH($A2103,'Medical Examinations'!$A:$A,0)),"Not Found")</f>
        <v>Yes</v>
      </c>
      <c r="F2103" s="6" t="str">
        <f>IFERROR(INDEX('Medical Examinations'!$J:$J,MATCH($A2103,'Medical Examinations'!$A:$A,0)),"Not Found")</f>
        <v>Yes</v>
      </c>
      <c r="G2103" s="6" t="str">
        <f>IFERROR(INDEX('Medical Examinations'!$F:$F,MATCH($A2103,'Medical Examinations'!$A:$A,0)),"Not Found")</f>
        <v>No</v>
      </c>
      <c r="H2103" s="6">
        <f>IFERROR(INDEX('Medical Examinations'!$L:$L,MATCH($A2103,'Medical Examinations'!$A:$A,0)),"Not Found")</f>
        <v>2</v>
      </c>
      <c r="I2103" s="6" t="str">
        <f>IFERROR(INDEX('Medical Examinations'!$K:$K,MATCH($A2103,'Medical Examinations'!$A:$A,0)),"Not Found")</f>
        <v>No</v>
      </c>
      <c r="J2103" s="6" t="str">
        <f>IFERROR(INDEX('Medical Examinations'!$M:$M,MATCH($A2103,'Medical Examinations'!$A:$A,0)),"Not Found")</f>
        <v>Obesity</v>
      </c>
      <c r="K2103" s="6" t="str">
        <f>IFERROR(INDEX('Medical Examinations'!$N:$N,MATCH($A2103,'Medical Examinations'!$A:$A,0)),"Not Found")</f>
        <v>Normal</v>
      </c>
      <c r="L2103" s="12">
        <f>IFERROR(INDEX('Hospitalisation Details'!$V:$V,MATCH($A2103,'Hospitalisation Details'!$A:$A,0)),"Not Found")</f>
        <v>0</v>
      </c>
      <c r="M2103" s="13">
        <f>IFERROR(INDEX('Hospitalisation Details'!$F:$F,MATCH($A2103,'Hospitalisation Details'!$A:$A,0)),"Not Found")</f>
        <v>2254.8000000000002</v>
      </c>
      <c r="N2103" s="6">
        <f>IFERROR(INDEX('Hospitalisation Details'!$S:$S,MATCH($A2103,'Hospitalisation Details'!$A:$A,0)),"Not Found")</f>
        <v>36871</v>
      </c>
      <c r="O2103" s="6">
        <f>IFERROR(INDEX('Hospitalisation Details'!$T:$T,MATCH($A2103,'Hospitalisation Details'!$A:$A,0)),"Not Found")</f>
        <v>22</v>
      </c>
      <c r="P2103" s="6">
        <f>IFERROR(INDEX('Hospitalisation Details'!$U:$U,MATCH($A2103,'Hospitalisation Details'!$A:$A,0)),"Not Found")</f>
        <v>0</v>
      </c>
      <c r="Q2103" s="6">
        <f>IFERROR(INDEX('Hospitalisation Details'!$W:$W,MATCH($A2103,'Hospitalisation Details'!$A:$A,0)),"Not Found")</f>
        <v>0</v>
      </c>
    </row>
    <row r="2104" spans="1:17" ht="15" customHeight="1" x14ac:dyDescent="0.3">
      <c r="A2104" s="6" t="str">
        <f>'Customer Names'!A2104</f>
        <v>Id2103</v>
      </c>
      <c r="B2104" s="6" t="str">
        <f>IFERROR(INDEX('Customer Names'!$D:$D,MATCH($A2104,'Customer Names'!$A:$A,0)),"Not Found")</f>
        <v>Shamus M.</v>
      </c>
      <c r="C2104" s="6">
        <f>IFERROR(INDEX('Medical Examinations'!$B:$B,MATCH($A2104,'Medical Examinations'!$A:$A,0)),"Not Found")</f>
        <v>28.88</v>
      </c>
      <c r="D2104" s="6">
        <f>IFERROR(INDEX('Medical Examinations'!$C:$C,MATCH($A2104,'Medical Examinations'!$A:$A,0)),"Not Found")</f>
        <v>6.09</v>
      </c>
      <c r="E2104" s="6" t="str">
        <f>IFERROR(INDEX('Medical Examinations'!$I:$I,MATCH($A2104,'Medical Examinations'!$A:$A,0)),"Not Found")</f>
        <v>Yes</v>
      </c>
      <c r="F2104" s="6" t="str">
        <f>IFERROR(INDEX('Medical Examinations'!$J:$J,MATCH($A2104,'Medical Examinations'!$A:$A,0)),"Not Found")</f>
        <v>Yes</v>
      </c>
      <c r="G2104" s="6" t="str">
        <f>IFERROR(INDEX('Medical Examinations'!$F:$F,MATCH($A2104,'Medical Examinations'!$A:$A,0)),"Not Found")</f>
        <v>No</v>
      </c>
      <c r="H2104" s="6">
        <f>IFERROR(INDEX('Medical Examinations'!$L:$L,MATCH($A2104,'Medical Examinations'!$A:$A,0)),"Not Found")</f>
        <v>2</v>
      </c>
      <c r="I2104" s="6" t="str">
        <f>IFERROR(INDEX('Medical Examinations'!$K:$K,MATCH($A2104,'Medical Examinations'!$A:$A,0)),"Not Found")</f>
        <v>No</v>
      </c>
      <c r="J2104" s="6" t="str">
        <f>IFERROR(INDEX('Medical Examinations'!$M:$M,MATCH($A2104,'Medical Examinations'!$A:$A,0)),"Not Found")</f>
        <v>Overweight</v>
      </c>
      <c r="K2104" s="6" t="str">
        <f>IFERROR(INDEX('Medical Examinations'!$N:$N,MATCH($A2104,'Medical Examinations'!$A:$A,0)),"Not Found")</f>
        <v>Prediabetic</v>
      </c>
      <c r="L2104" s="12">
        <f>IFERROR(INDEX('Hospitalisation Details'!$V:$V,MATCH($A2104,'Hospitalisation Details'!$A:$A,0)),"Not Found")</f>
        <v>0</v>
      </c>
      <c r="M2104" s="13">
        <f>IFERROR(INDEX('Hospitalisation Details'!$F:$F,MATCH($A2104,'Hospitalisation Details'!$A:$A,0)),"Not Found")</f>
        <v>2250.84</v>
      </c>
      <c r="N2104" s="6">
        <f>IFERROR(INDEX('Hospitalisation Details'!$S:$S,MATCH($A2104,'Hospitalisation Details'!$A:$A,0)),"Not Found")</f>
        <v>36707</v>
      </c>
      <c r="O2104" s="6">
        <f>IFERROR(INDEX('Hospitalisation Details'!$T:$T,MATCH($A2104,'Hospitalisation Details'!$A:$A,0)),"Not Found")</f>
        <v>22</v>
      </c>
      <c r="P2104" s="6">
        <f>IFERROR(INDEX('Hospitalisation Details'!$U:$U,MATCH($A2104,'Hospitalisation Details'!$A:$A,0)),"Not Found")</f>
        <v>0</v>
      </c>
      <c r="Q2104" s="6">
        <f>IFERROR(INDEX('Hospitalisation Details'!$W:$W,MATCH($A2104,'Hospitalisation Details'!$A:$A,0)),"Not Found")</f>
        <v>0</v>
      </c>
    </row>
    <row r="2105" spans="1:17" ht="15" customHeight="1" x14ac:dyDescent="0.3">
      <c r="A2105" s="6" t="str">
        <f>'Customer Names'!A2105</f>
        <v>Id2104</v>
      </c>
      <c r="B2105" s="6" t="str">
        <f>IFERROR(INDEX('Customer Names'!$D:$D,MATCH($A2105,'Customer Names'!$A:$A,0)),"Not Found")</f>
        <v>Mike</v>
      </c>
      <c r="C2105" s="6">
        <f>IFERROR(INDEX('Medical Examinations'!$B:$B,MATCH($A2105,'Medical Examinations'!$A:$A,0)),"Not Found")</f>
        <v>25.555</v>
      </c>
      <c r="D2105" s="6">
        <f>IFERROR(INDEX('Medical Examinations'!$C:$C,MATCH($A2105,'Medical Examinations'!$A:$A,0)),"Not Found")</f>
        <v>5.1100000000000003</v>
      </c>
      <c r="E2105" s="6" t="str">
        <f>IFERROR(INDEX('Medical Examinations'!$I:$I,MATCH($A2105,'Medical Examinations'!$A:$A,0)),"Not Found")</f>
        <v>No</v>
      </c>
      <c r="F2105" s="6" t="str">
        <f>IFERROR(INDEX('Medical Examinations'!$J:$J,MATCH($A2105,'Medical Examinations'!$A:$A,0)),"Not Found")</f>
        <v>No</v>
      </c>
      <c r="G2105" s="6" t="str">
        <f>IFERROR(INDEX('Medical Examinations'!$F:$F,MATCH($A2105,'Medical Examinations'!$A:$A,0)),"Not Found")</f>
        <v>Yes</v>
      </c>
      <c r="H2105" s="6">
        <f>IFERROR(INDEX('Medical Examinations'!$L:$L,MATCH($A2105,'Medical Examinations'!$A:$A,0)),"Not Found")</f>
        <v>1</v>
      </c>
      <c r="I2105" s="6" t="str">
        <f>IFERROR(INDEX('Medical Examinations'!$K:$K,MATCH($A2105,'Medical Examinations'!$A:$A,0)),"Not Found")</f>
        <v>No</v>
      </c>
      <c r="J2105" s="6" t="str">
        <f>IFERROR(INDEX('Medical Examinations'!$M:$M,MATCH($A2105,'Medical Examinations'!$A:$A,0)),"Not Found")</f>
        <v>Overweight</v>
      </c>
      <c r="K2105" s="6" t="str">
        <f>IFERROR(INDEX('Medical Examinations'!$N:$N,MATCH($A2105,'Medical Examinations'!$A:$A,0)),"Not Found")</f>
        <v>Normal</v>
      </c>
      <c r="L2105" s="12">
        <f>IFERROR(INDEX('Hospitalisation Details'!$V:$V,MATCH($A2105,'Hospitalisation Details'!$A:$A,0)),"Not Found")</f>
        <v>0</v>
      </c>
      <c r="M2105" s="13">
        <f>IFERROR(INDEX('Hospitalisation Details'!$F:$F,MATCH($A2105,'Hospitalisation Details'!$A:$A,0)),"Not Found")</f>
        <v>2221.56</v>
      </c>
      <c r="N2105" s="6">
        <f>IFERROR(INDEX('Hospitalisation Details'!$S:$S,MATCH($A2105,'Hospitalisation Details'!$A:$A,0)),"Not Found")</f>
        <v>37965</v>
      </c>
      <c r="O2105" s="6">
        <f>IFERROR(INDEX('Hospitalisation Details'!$T:$T,MATCH($A2105,'Hospitalisation Details'!$A:$A,0)),"Not Found")</f>
        <v>19</v>
      </c>
      <c r="P2105" s="6">
        <f>IFERROR(INDEX('Hospitalisation Details'!$U:$U,MATCH($A2105,'Hospitalisation Details'!$A:$A,0)),"Not Found")</f>
        <v>0</v>
      </c>
      <c r="Q2105" s="6">
        <f>IFERROR(INDEX('Hospitalisation Details'!$W:$W,MATCH($A2105,'Hospitalisation Details'!$A:$A,0)),"Not Found")</f>
        <v>0</v>
      </c>
    </row>
    <row r="2106" spans="1:17" ht="15" customHeight="1" x14ac:dyDescent="0.3">
      <c r="A2106" s="6" t="str">
        <f>'Customer Names'!A2106</f>
        <v>Id2105</v>
      </c>
      <c r="B2106" s="6" t="str">
        <f>IFERROR(INDEX('Customer Names'!$D:$D,MATCH($A2106,'Customer Names'!$A:$A,0)),"Not Found")</f>
        <v>Mary Beth</v>
      </c>
      <c r="C2106" s="6">
        <f>IFERROR(INDEX('Medical Examinations'!$B:$B,MATCH($A2106,'Medical Examinations'!$A:$A,0)),"Not Found")</f>
        <v>37.29</v>
      </c>
      <c r="D2106" s="6">
        <f>IFERROR(INDEX('Medical Examinations'!$C:$C,MATCH($A2106,'Medical Examinations'!$A:$A,0)),"Not Found")</f>
        <v>4.46</v>
      </c>
      <c r="E2106" s="6" t="str">
        <f>IFERROR(INDEX('Medical Examinations'!$I:$I,MATCH($A2106,'Medical Examinations'!$A:$A,0)),"Not Found")</f>
        <v>No</v>
      </c>
      <c r="F2106" s="6" t="str">
        <f>IFERROR(INDEX('Medical Examinations'!$J:$J,MATCH($A2106,'Medical Examinations'!$A:$A,0)),"Not Found")</f>
        <v>Yes</v>
      </c>
      <c r="G2106" s="6" t="str">
        <f>IFERROR(INDEX('Medical Examinations'!$F:$F,MATCH($A2106,'Medical Examinations'!$A:$A,0)),"Not Found")</f>
        <v>No</v>
      </c>
      <c r="H2106" s="6">
        <f>IFERROR(INDEX('Medical Examinations'!$L:$L,MATCH($A2106,'Medical Examinations'!$A:$A,0)),"Not Found")</f>
        <v>1</v>
      </c>
      <c r="I2106" s="6" t="str">
        <f>IFERROR(INDEX('Medical Examinations'!$K:$K,MATCH($A2106,'Medical Examinations'!$A:$A,0)),"Not Found")</f>
        <v>No</v>
      </c>
      <c r="J2106" s="6" t="str">
        <f>IFERROR(INDEX('Medical Examinations'!$M:$M,MATCH($A2106,'Medical Examinations'!$A:$A,0)),"Not Found")</f>
        <v>Obesity</v>
      </c>
      <c r="K2106" s="6" t="str">
        <f>IFERROR(INDEX('Medical Examinations'!$N:$N,MATCH($A2106,'Medical Examinations'!$A:$A,0)),"Not Found")</f>
        <v>Normal</v>
      </c>
      <c r="L2106" s="12">
        <f>IFERROR(INDEX('Hospitalisation Details'!$V:$V,MATCH($A2106,'Hospitalisation Details'!$A:$A,0)),"Not Found")</f>
        <v>0</v>
      </c>
      <c r="M2106" s="13">
        <f>IFERROR(INDEX('Hospitalisation Details'!$F:$F,MATCH($A2106,'Hospitalisation Details'!$A:$A,0)),"Not Found")</f>
        <v>2219.4499999999998</v>
      </c>
      <c r="N2106" s="6">
        <f>IFERROR(INDEX('Hospitalisation Details'!$S:$S,MATCH($A2106,'Hospitalisation Details'!$A:$A,0)),"Not Found")</f>
        <v>38333</v>
      </c>
      <c r="O2106" s="6">
        <f>IFERROR(INDEX('Hospitalisation Details'!$T:$T,MATCH($A2106,'Hospitalisation Details'!$A:$A,0)),"Not Found")</f>
        <v>18</v>
      </c>
      <c r="P2106" s="6">
        <f>IFERROR(INDEX('Hospitalisation Details'!$U:$U,MATCH($A2106,'Hospitalisation Details'!$A:$A,0)),"Not Found")</f>
        <v>0</v>
      </c>
      <c r="Q2106" s="6">
        <f>IFERROR(INDEX('Hospitalisation Details'!$W:$W,MATCH($A2106,'Hospitalisation Details'!$A:$A,0)),"Not Found")</f>
        <v>0</v>
      </c>
    </row>
    <row r="2107" spans="1:17" ht="15" customHeight="1" x14ac:dyDescent="0.3">
      <c r="A2107" s="6" t="str">
        <f>'Customer Names'!A2107</f>
        <v>Id2106</v>
      </c>
      <c r="B2107" s="6" t="str">
        <f>IFERROR(INDEX('Customer Names'!$D:$D,MATCH($A2107,'Customer Names'!$A:$A,0)),"Not Found")</f>
        <v>Erin</v>
      </c>
      <c r="C2107" s="6">
        <f>IFERROR(INDEX('Medical Examinations'!$B:$B,MATCH($A2107,'Medical Examinations'!$A:$A,0)),"Not Found")</f>
        <v>40.28</v>
      </c>
      <c r="D2107" s="6">
        <f>IFERROR(INDEX('Medical Examinations'!$C:$C,MATCH($A2107,'Medical Examinations'!$A:$A,0)),"Not Found")</f>
        <v>6.11</v>
      </c>
      <c r="E2107" s="6" t="str">
        <f>IFERROR(INDEX('Medical Examinations'!$I:$I,MATCH($A2107,'Medical Examinations'!$A:$A,0)),"Not Found")</f>
        <v>No</v>
      </c>
      <c r="F2107" s="6" t="str">
        <f>IFERROR(INDEX('Medical Examinations'!$J:$J,MATCH($A2107,'Medical Examinations'!$A:$A,0)),"Not Found")</f>
        <v>Yes</v>
      </c>
      <c r="G2107" s="6" t="str">
        <f>IFERROR(INDEX('Medical Examinations'!$F:$F,MATCH($A2107,'Medical Examinations'!$A:$A,0)),"Not Found")</f>
        <v>No</v>
      </c>
      <c r="H2107" s="6">
        <f>IFERROR(INDEX('Medical Examinations'!$L:$L,MATCH($A2107,'Medical Examinations'!$A:$A,0)),"Not Found")</f>
        <v>1</v>
      </c>
      <c r="I2107" s="6" t="str">
        <f>IFERROR(INDEX('Medical Examinations'!$K:$K,MATCH($A2107,'Medical Examinations'!$A:$A,0)),"Not Found")</f>
        <v>No</v>
      </c>
      <c r="J2107" s="6" t="str">
        <f>IFERROR(INDEX('Medical Examinations'!$M:$M,MATCH($A2107,'Medical Examinations'!$A:$A,0)),"Not Found")</f>
        <v>Obesity</v>
      </c>
      <c r="K2107" s="6" t="str">
        <f>IFERROR(INDEX('Medical Examinations'!$N:$N,MATCH($A2107,'Medical Examinations'!$A:$A,0)),"Not Found")</f>
        <v>Prediabetic</v>
      </c>
      <c r="L2107" s="12">
        <f>IFERROR(INDEX('Hospitalisation Details'!$V:$V,MATCH($A2107,'Hospitalisation Details'!$A:$A,0)),"Not Found")</f>
        <v>0</v>
      </c>
      <c r="M2107" s="13">
        <f>IFERROR(INDEX('Hospitalisation Details'!$F:$F,MATCH($A2107,'Hospitalisation Details'!$A:$A,0)),"Not Found")</f>
        <v>2217.6</v>
      </c>
      <c r="N2107" s="6">
        <f>IFERROR(INDEX('Hospitalisation Details'!$S:$S,MATCH($A2107,'Hospitalisation Details'!$A:$A,0)),"Not Found")</f>
        <v>38255</v>
      </c>
      <c r="O2107" s="6">
        <f>IFERROR(INDEX('Hospitalisation Details'!$T:$T,MATCH($A2107,'Hospitalisation Details'!$A:$A,0)),"Not Found")</f>
        <v>18</v>
      </c>
      <c r="P2107" s="6">
        <f>IFERROR(INDEX('Hospitalisation Details'!$U:$U,MATCH($A2107,'Hospitalisation Details'!$A:$A,0)),"Not Found")</f>
        <v>0</v>
      </c>
      <c r="Q2107" s="6">
        <f>IFERROR(INDEX('Hospitalisation Details'!$W:$W,MATCH($A2107,'Hospitalisation Details'!$A:$A,0)),"Not Found")</f>
        <v>0</v>
      </c>
    </row>
    <row r="2108" spans="1:17" ht="15" customHeight="1" x14ac:dyDescent="0.3">
      <c r="A2108" s="6" t="str">
        <f>'Customer Names'!A2108</f>
        <v>Id2107</v>
      </c>
      <c r="B2108" s="6" t="str">
        <f>IFERROR(INDEX('Customer Names'!$D:$D,MATCH($A2108,'Customer Names'!$A:$A,0)),"Not Found")</f>
        <v>Hallie</v>
      </c>
      <c r="C2108" s="6">
        <f>IFERROR(INDEX('Medical Examinations'!$B:$B,MATCH($A2108,'Medical Examinations'!$A:$A,0)),"Not Found")</f>
        <v>40.185000000000002</v>
      </c>
      <c r="D2108" s="6">
        <f>IFERROR(INDEX('Medical Examinations'!$C:$C,MATCH($A2108,'Medical Examinations'!$A:$A,0)),"Not Found")</f>
        <v>4.66</v>
      </c>
      <c r="E2108" s="6" t="str">
        <f>IFERROR(INDEX('Medical Examinations'!$I:$I,MATCH($A2108,'Medical Examinations'!$A:$A,0)),"Not Found")</f>
        <v>No</v>
      </c>
      <c r="F2108" s="6" t="str">
        <f>IFERROR(INDEX('Medical Examinations'!$J:$J,MATCH($A2108,'Medical Examinations'!$A:$A,0)),"Not Found")</f>
        <v>Yes</v>
      </c>
      <c r="G2108" s="6" t="str">
        <f>IFERROR(INDEX('Medical Examinations'!$F:$F,MATCH($A2108,'Medical Examinations'!$A:$A,0)),"Not Found")</f>
        <v>No</v>
      </c>
      <c r="H2108" s="6">
        <f>IFERROR(INDEX('Medical Examinations'!$L:$L,MATCH($A2108,'Medical Examinations'!$A:$A,0)),"Not Found")</f>
        <v>1</v>
      </c>
      <c r="I2108" s="6" t="str">
        <f>IFERROR(INDEX('Medical Examinations'!$K:$K,MATCH($A2108,'Medical Examinations'!$A:$A,0)),"Not Found")</f>
        <v>No</v>
      </c>
      <c r="J2108" s="6" t="str">
        <f>IFERROR(INDEX('Medical Examinations'!$M:$M,MATCH($A2108,'Medical Examinations'!$A:$A,0)),"Not Found")</f>
        <v>Obesity</v>
      </c>
      <c r="K2108" s="6" t="str">
        <f>IFERROR(INDEX('Medical Examinations'!$N:$N,MATCH($A2108,'Medical Examinations'!$A:$A,0)),"Not Found")</f>
        <v>Normal</v>
      </c>
      <c r="L2108" s="12">
        <f>IFERROR(INDEX('Hospitalisation Details'!$V:$V,MATCH($A2108,'Hospitalisation Details'!$A:$A,0)),"Not Found")</f>
        <v>0</v>
      </c>
      <c r="M2108" s="13">
        <f>IFERROR(INDEX('Hospitalisation Details'!$F:$F,MATCH($A2108,'Hospitalisation Details'!$A:$A,0)),"Not Found")</f>
        <v>2217.4699999999998</v>
      </c>
      <c r="N2108" s="6">
        <f>IFERROR(INDEX('Hospitalisation Details'!$S:$S,MATCH($A2108,'Hospitalisation Details'!$A:$A,0)),"Not Found")</f>
        <v>38151</v>
      </c>
      <c r="O2108" s="6">
        <f>IFERROR(INDEX('Hospitalisation Details'!$T:$T,MATCH($A2108,'Hospitalisation Details'!$A:$A,0)),"Not Found")</f>
        <v>18</v>
      </c>
      <c r="P2108" s="6">
        <f>IFERROR(INDEX('Hospitalisation Details'!$U:$U,MATCH($A2108,'Hospitalisation Details'!$A:$A,0)),"Not Found")</f>
        <v>0</v>
      </c>
      <c r="Q2108" s="6">
        <f>IFERROR(INDEX('Hospitalisation Details'!$W:$W,MATCH($A2108,'Hospitalisation Details'!$A:$A,0)),"Not Found")</f>
        <v>0</v>
      </c>
    </row>
    <row r="2109" spans="1:17" ht="15" customHeight="1" x14ac:dyDescent="0.3">
      <c r="A2109" s="6" t="str">
        <f>'Customer Names'!A2109</f>
        <v>Id2108</v>
      </c>
      <c r="B2109" s="6" t="str">
        <f>IFERROR(INDEX('Customer Names'!$D:$D,MATCH($A2109,'Customer Names'!$A:$A,0)),"Not Found")</f>
        <v>Paige P</v>
      </c>
      <c r="C2109" s="6">
        <f>IFERROR(INDEX('Medical Examinations'!$B:$B,MATCH($A2109,'Medical Examinations'!$A:$A,0)),"Not Found")</f>
        <v>23.57</v>
      </c>
      <c r="D2109" s="6">
        <f>IFERROR(INDEX('Medical Examinations'!$C:$C,MATCH($A2109,'Medical Examinations'!$A:$A,0)),"Not Found")</f>
        <v>6.14</v>
      </c>
      <c r="E2109" s="6" t="str">
        <f>IFERROR(INDEX('Medical Examinations'!$I:$I,MATCH($A2109,'Medical Examinations'!$A:$A,0)),"Not Found")</f>
        <v>No</v>
      </c>
      <c r="F2109" s="6" t="str">
        <f>IFERROR(INDEX('Medical Examinations'!$J:$J,MATCH($A2109,'Medical Examinations'!$A:$A,0)),"Not Found")</f>
        <v>No</v>
      </c>
      <c r="G2109" s="6" t="str">
        <f>IFERROR(INDEX('Medical Examinations'!$F:$F,MATCH($A2109,'Medical Examinations'!$A:$A,0)),"Not Found")</f>
        <v>No</v>
      </c>
      <c r="H2109" s="6">
        <f>IFERROR(INDEX('Medical Examinations'!$L:$L,MATCH($A2109,'Medical Examinations'!$A:$A,0)),"Not Found")</f>
        <v>0</v>
      </c>
      <c r="I2109" s="6" t="str">
        <f>IFERROR(INDEX('Medical Examinations'!$K:$K,MATCH($A2109,'Medical Examinations'!$A:$A,0)),"Not Found")</f>
        <v>No</v>
      </c>
      <c r="J2109" s="6" t="str">
        <f>IFERROR(INDEX('Medical Examinations'!$M:$M,MATCH($A2109,'Medical Examinations'!$A:$A,0)),"Not Found")</f>
        <v>Normal Weight</v>
      </c>
      <c r="K2109" s="6" t="str">
        <f>IFERROR(INDEX('Medical Examinations'!$N:$N,MATCH($A2109,'Medical Examinations'!$A:$A,0)),"Not Found")</f>
        <v>Prediabetic</v>
      </c>
      <c r="L2109" s="12">
        <f>IFERROR(INDEX('Hospitalisation Details'!$V:$V,MATCH($A2109,'Hospitalisation Details'!$A:$A,0)),"Not Found")</f>
        <v>0</v>
      </c>
      <c r="M2109" s="13">
        <f>IFERROR(INDEX('Hospitalisation Details'!$F:$F,MATCH($A2109,'Hospitalisation Details'!$A:$A,0)),"Not Found")</f>
        <v>2213.21</v>
      </c>
      <c r="N2109" s="6">
        <f>IFERROR(INDEX('Hospitalisation Details'!$S:$S,MATCH($A2109,'Hospitalisation Details'!$A:$A,0)),"Not Found")</f>
        <v>34655</v>
      </c>
      <c r="O2109" s="6">
        <f>IFERROR(INDEX('Hospitalisation Details'!$T:$T,MATCH($A2109,'Hospitalisation Details'!$A:$A,0)),"Not Found")</f>
        <v>28</v>
      </c>
      <c r="P2109" s="6">
        <f>IFERROR(INDEX('Hospitalisation Details'!$U:$U,MATCH($A2109,'Hospitalisation Details'!$A:$A,0)),"Not Found")</f>
        <v>0</v>
      </c>
      <c r="Q2109" s="6">
        <f>IFERROR(INDEX('Hospitalisation Details'!$W:$W,MATCH($A2109,'Hospitalisation Details'!$A:$A,0)),"Not Found")</f>
        <v>0</v>
      </c>
    </row>
    <row r="2110" spans="1:17" ht="15" customHeight="1" x14ac:dyDescent="0.3">
      <c r="A2110" s="6" t="str">
        <f>'Customer Names'!A2110</f>
        <v>Id2109</v>
      </c>
      <c r="B2110" s="6" t="str">
        <f>IFERROR(INDEX('Customer Names'!$D:$D,MATCH($A2110,'Customer Names'!$A:$A,0)),"Not Found")</f>
        <v>Ji</v>
      </c>
      <c r="C2110" s="6">
        <f>IFERROR(INDEX('Medical Examinations'!$B:$B,MATCH($A2110,'Medical Examinations'!$A:$A,0)),"Not Found")</f>
        <v>35.625</v>
      </c>
      <c r="D2110" s="6">
        <f>IFERROR(INDEX('Medical Examinations'!$C:$C,MATCH($A2110,'Medical Examinations'!$A:$A,0)),"Not Found")</f>
        <v>6.21</v>
      </c>
      <c r="E2110" s="6" t="str">
        <f>IFERROR(INDEX('Medical Examinations'!$I:$I,MATCH($A2110,'Medical Examinations'!$A:$A,0)),"Not Found")</f>
        <v>No</v>
      </c>
      <c r="F2110" s="6" t="str">
        <f>IFERROR(INDEX('Medical Examinations'!$J:$J,MATCH($A2110,'Medical Examinations'!$A:$A,0)),"Not Found")</f>
        <v>Yes</v>
      </c>
      <c r="G2110" s="6" t="str">
        <f>IFERROR(INDEX('Medical Examinations'!$F:$F,MATCH($A2110,'Medical Examinations'!$A:$A,0)),"Not Found")</f>
        <v>No</v>
      </c>
      <c r="H2110" s="6">
        <f>IFERROR(INDEX('Medical Examinations'!$L:$L,MATCH($A2110,'Medical Examinations'!$A:$A,0)),"Not Found")</f>
        <v>1</v>
      </c>
      <c r="I2110" s="6" t="str">
        <f>IFERROR(INDEX('Medical Examinations'!$K:$K,MATCH($A2110,'Medical Examinations'!$A:$A,0)),"Not Found")</f>
        <v>No</v>
      </c>
      <c r="J2110" s="6" t="str">
        <f>IFERROR(INDEX('Medical Examinations'!$M:$M,MATCH($A2110,'Medical Examinations'!$A:$A,0)),"Not Found")</f>
        <v>Obesity</v>
      </c>
      <c r="K2110" s="6" t="str">
        <f>IFERROR(INDEX('Medical Examinations'!$N:$N,MATCH($A2110,'Medical Examinations'!$A:$A,0)),"Not Found")</f>
        <v>Prediabetic</v>
      </c>
      <c r="L2110" s="12">
        <f>IFERROR(INDEX('Hospitalisation Details'!$V:$V,MATCH($A2110,'Hospitalisation Details'!$A:$A,0)),"Not Found")</f>
        <v>0</v>
      </c>
      <c r="M2110" s="13">
        <f>IFERROR(INDEX('Hospitalisation Details'!$F:$F,MATCH($A2110,'Hospitalisation Details'!$A:$A,0)),"Not Found")</f>
        <v>2211.13</v>
      </c>
      <c r="N2110" s="6">
        <f>IFERROR(INDEX('Hospitalisation Details'!$S:$S,MATCH($A2110,'Hospitalisation Details'!$A:$A,0)),"Not Found")</f>
        <v>38195</v>
      </c>
      <c r="O2110" s="6">
        <f>IFERROR(INDEX('Hospitalisation Details'!$T:$T,MATCH($A2110,'Hospitalisation Details'!$A:$A,0)),"Not Found")</f>
        <v>18</v>
      </c>
      <c r="P2110" s="6">
        <f>IFERROR(INDEX('Hospitalisation Details'!$U:$U,MATCH($A2110,'Hospitalisation Details'!$A:$A,0)),"Not Found")</f>
        <v>0</v>
      </c>
      <c r="Q2110" s="6">
        <f>IFERROR(INDEX('Hospitalisation Details'!$W:$W,MATCH($A2110,'Hospitalisation Details'!$A:$A,0)),"Not Found")</f>
        <v>0</v>
      </c>
    </row>
    <row r="2111" spans="1:17" ht="15" customHeight="1" x14ac:dyDescent="0.3">
      <c r="A2111" s="6" t="str">
        <f>'Customer Names'!A2111</f>
        <v>Id2110</v>
      </c>
      <c r="B2111" s="6" t="str">
        <f>IFERROR(INDEX('Customer Names'!$D:$D,MATCH($A2111,'Customer Names'!$A:$A,0)),"Not Found")</f>
        <v>Carissa A</v>
      </c>
      <c r="C2111" s="6">
        <f>IFERROR(INDEX('Medical Examinations'!$B:$B,MATCH($A2111,'Medical Examinations'!$A:$A,0)),"Not Found")</f>
        <v>33.155000000000001</v>
      </c>
      <c r="D2111" s="6">
        <f>IFERROR(INDEX('Medical Examinations'!$C:$C,MATCH($A2111,'Medical Examinations'!$A:$A,0)),"Not Found")</f>
        <v>4.5999999999999996</v>
      </c>
      <c r="E2111" s="6" t="str">
        <f>IFERROR(INDEX('Medical Examinations'!$I:$I,MATCH($A2111,'Medical Examinations'!$A:$A,0)),"Not Found")</f>
        <v>No</v>
      </c>
      <c r="F2111" s="6" t="str">
        <f>IFERROR(INDEX('Medical Examinations'!$J:$J,MATCH($A2111,'Medical Examinations'!$A:$A,0)),"Not Found")</f>
        <v>Yes</v>
      </c>
      <c r="G2111" s="6" t="str">
        <f>IFERROR(INDEX('Medical Examinations'!$F:$F,MATCH($A2111,'Medical Examinations'!$A:$A,0)),"Not Found")</f>
        <v>No</v>
      </c>
      <c r="H2111" s="6">
        <f>IFERROR(INDEX('Medical Examinations'!$L:$L,MATCH($A2111,'Medical Examinations'!$A:$A,0)),"Not Found")</f>
        <v>1</v>
      </c>
      <c r="I2111" s="6" t="str">
        <f>IFERROR(INDEX('Medical Examinations'!$K:$K,MATCH($A2111,'Medical Examinations'!$A:$A,0)),"Not Found")</f>
        <v>No</v>
      </c>
      <c r="J2111" s="6" t="str">
        <f>IFERROR(INDEX('Medical Examinations'!$M:$M,MATCH($A2111,'Medical Examinations'!$A:$A,0)),"Not Found")</f>
        <v>Obesity</v>
      </c>
      <c r="K2111" s="6" t="str">
        <f>IFERROR(INDEX('Medical Examinations'!$N:$N,MATCH($A2111,'Medical Examinations'!$A:$A,0)),"Not Found")</f>
        <v>Normal</v>
      </c>
      <c r="L2111" s="12">
        <f>IFERROR(INDEX('Hospitalisation Details'!$V:$V,MATCH($A2111,'Hospitalisation Details'!$A:$A,0)),"Not Found")</f>
        <v>0</v>
      </c>
      <c r="M2111" s="13">
        <f>IFERROR(INDEX('Hospitalisation Details'!$F:$F,MATCH($A2111,'Hospitalisation Details'!$A:$A,0)),"Not Found")</f>
        <v>2207.6999999999998</v>
      </c>
      <c r="N2111" s="6">
        <f>IFERROR(INDEX('Hospitalisation Details'!$S:$S,MATCH($A2111,'Hospitalisation Details'!$A:$A,0)),"Not Found")</f>
        <v>38205</v>
      </c>
      <c r="O2111" s="6">
        <f>IFERROR(INDEX('Hospitalisation Details'!$T:$T,MATCH($A2111,'Hospitalisation Details'!$A:$A,0)),"Not Found")</f>
        <v>18</v>
      </c>
      <c r="P2111" s="6">
        <f>IFERROR(INDEX('Hospitalisation Details'!$U:$U,MATCH($A2111,'Hospitalisation Details'!$A:$A,0)),"Not Found")</f>
        <v>0</v>
      </c>
      <c r="Q2111" s="6">
        <f>IFERROR(INDEX('Hospitalisation Details'!$W:$W,MATCH($A2111,'Hospitalisation Details'!$A:$A,0)),"Not Found")</f>
        <v>0</v>
      </c>
    </row>
    <row r="2112" spans="1:17" ht="15" customHeight="1" x14ac:dyDescent="0.3">
      <c r="A2112" s="6" t="str">
        <f>'Customer Names'!A2112</f>
        <v>Id2111</v>
      </c>
      <c r="B2112" s="6" t="str">
        <f>IFERROR(INDEX('Customer Names'!$D:$D,MATCH($A2112,'Customer Names'!$A:$A,0)),"Not Found")</f>
        <v>Mona</v>
      </c>
      <c r="C2112" s="6">
        <f>IFERROR(INDEX('Medical Examinations'!$B:$B,MATCH($A2112,'Medical Examinations'!$A:$A,0)),"Not Found")</f>
        <v>31.92</v>
      </c>
      <c r="D2112" s="6">
        <f>IFERROR(INDEX('Medical Examinations'!$C:$C,MATCH($A2112,'Medical Examinations'!$A:$A,0)),"Not Found")</f>
        <v>5.04</v>
      </c>
      <c r="E2112" s="6" t="str">
        <f>IFERROR(INDEX('Medical Examinations'!$I:$I,MATCH($A2112,'Medical Examinations'!$A:$A,0)),"Not Found")</f>
        <v>No</v>
      </c>
      <c r="F2112" s="6" t="str">
        <f>IFERROR(INDEX('Medical Examinations'!$J:$J,MATCH($A2112,'Medical Examinations'!$A:$A,0)),"Not Found")</f>
        <v>Yes</v>
      </c>
      <c r="G2112" s="6" t="str">
        <f>IFERROR(INDEX('Medical Examinations'!$F:$F,MATCH($A2112,'Medical Examinations'!$A:$A,0)),"Not Found")</f>
        <v>No</v>
      </c>
      <c r="H2112" s="6">
        <f>IFERROR(INDEX('Medical Examinations'!$L:$L,MATCH($A2112,'Medical Examinations'!$A:$A,0)),"Not Found")</f>
        <v>1</v>
      </c>
      <c r="I2112" s="6" t="str">
        <f>IFERROR(INDEX('Medical Examinations'!$K:$K,MATCH($A2112,'Medical Examinations'!$A:$A,0)),"Not Found")</f>
        <v>No</v>
      </c>
      <c r="J2112" s="6" t="str">
        <f>IFERROR(INDEX('Medical Examinations'!$M:$M,MATCH($A2112,'Medical Examinations'!$A:$A,0)),"Not Found")</f>
        <v>Obesity</v>
      </c>
      <c r="K2112" s="6" t="str">
        <f>IFERROR(INDEX('Medical Examinations'!$N:$N,MATCH($A2112,'Medical Examinations'!$A:$A,0)),"Not Found")</f>
        <v>Normal</v>
      </c>
      <c r="L2112" s="12">
        <f>IFERROR(INDEX('Hospitalisation Details'!$V:$V,MATCH($A2112,'Hospitalisation Details'!$A:$A,0)),"Not Found")</f>
        <v>0</v>
      </c>
      <c r="M2112" s="13">
        <f>IFERROR(INDEX('Hospitalisation Details'!$F:$F,MATCH($A2112,'Hospitalisation Details'!$A:$A,0)),"Not Found")</f>
        <v>2205.98</v>
      </c>
      <c r="N2112" s="6">
        <f>IFERROR(INDEX('Hospitalisation Details'!$S:$S,MATCH($A2112,'Hospitalisation Details'!$A:$A,0)),"Not Found")</f>
        <v>38304</v>
      </c>
      <c r="O2112" s="6">
        <f>IFERROR(INDEX('Hospitalisation Details'!$T:$T,MATCH($A2112,'Hospitalisation Details'!$A:$A,0)),"Not Found")</f>
        <v>18</v>
      </c>
      <c r="P2112" s="6">
        <f>IFERROR(INDEX('Hospitalisation Details'!$U:$U,MATCH($A2112,'Hospitalisation Details'!$A:$A,0)),"Not Found")</f>
        <v>0</v>
      </c>
      <c r="Q2112" s="6">
        <f>IFERROR(INDEX('Hospitalisation Details'!$W:$W,MATCH($A2112,'Hospitalisation Details'!$A:$A,0)),"Not Found")</f>
        <v>0</v>
      </c>
    </row>
    <row r="2113" spans="1:17" ht="15" customHeight="1" x14ac:dyDescent="0.3">
      <c r="A2113" s="6" t="str">
        <f>'Customer Names'!A2113</f>
        <v>Id2112</v>
      </c>
      <c r="B2113" s="6" t="str">
        <f>IFERROR(INDEX('Customer Names'!$D:$D,MATCH($A2113,'Customer Names'!$A:$A,0)),"Not Found")</f>
        <v>Kristin R.</v>
      </c>
      <c r="C2113" s="6">
        <f>IFERROR(INDEX('Medical Examinations'!$B:$B,MATCH($A2113,'Medical Examinations'!$A:$A,0)),"Not Found")</f>
        <v>30.305</v>
      </c>
      <c r="D2113" s="6">
        <f>IFERROR(INDEX('Medical Examinations'!$C:$C,MATCH($A2113,'Medical Examinations'!$A:$A,0)),"Not Found")</f>
        <v>5.08</v>
      </c>
      <c r="E2113" s="6" t="str">
        <f>IFERROR(INDEX('Medical Examinations'!$I:$I,MATCH($A2113,'Medical Examinations'!$A:$A,0)),"Not Found")</f>
        <v>No</v>
      </c>
      <c r="F2113" s="6" t="str">
        <f>IFERROR(INDEX('Medical Examinations'!$J:$J,MATCH($A2113,'Medical Examinations'!$A:$A,0)),"Not Found")</f>
        <v>Yes</v>
      </c>
      <c r="G2113" s="6" t="str">
        <f>IFERROR(INDEX('Medical Examinations'!$F:$F,MATCH($A2113,'Medical Examinations'!$A:$A,0)),"Not Found")</f>
        <v>No</v>
      </c>
      <c r="H2113" s="6">
        <f>IFERROR(INDEX('Medical Examinations'!$L:$L,MATCH($A2113,'Medical Examinations'!$A:$A,0)),"Not Found")</f>
        <v>1</v>
      </c>
      <c r="I2113" s="6" t="str">
        <f>IFERROR(INDEX('Medical Examinations'!$K:$K,MATCH($A2113,'Medical Examinations'!$A:$A,0)),"Not Found")</f>
        <v>No</v>
      </c>
      <c r="J2113" s="6" t="str">
        <f>IFERROR(INDEX('Medical Examinations'!$M:$M,MATCH($A2113,'Medical Examinations'!$A:$A,0)),"Not Found")</f>
        <v>Obesity</v>
      </c>
      <c r="K2113" s="6" t="str">
        <f>IFERROR(INDEX('Medical Examinations'!$N:$N,MATCH($A2113,'Medical Examinations'!$A:$A,0)),"Not Found")</f>
        <v>Normal</v>
      </c>
      <c r="L2113" s="12">
        <f>IFERROR(INDEX('Hospitalisation Details'!$V:$V,MATCH($A2113,'Hospitalisation Details'!$A:$A,0)),"Not Found")</f>
        <v>0</v>
      </c>
      <c r="M2113" s="13">
        <f>IFERROR(INDEX('Hospitalisation Details'!$F:$F,MATCH($A2113,'Hospitalisation Details'!$A:$A,0)),"Not Found")</f>
        <v>2203.7399999999998</v>
      </c>
      <c r="N2113" s="6">
        <f>IFERROR(INDEX('Hospitalisation Details'!$S:$S,MATCH($A2113,'Hospitalisation Details'!$A:$A,0)),"Not Found")</f>
        <v>38288</v>
      </c>
      <c r="O2113" s="6">
        <f>IFERROR(INDEX('Hospitalisation Details'!$T:$T,MATCH($A2113,'Hospitalisation Details'!$A:$A,0)),"Not Found")</f>
        <v>18</v>
      </c>
      <c r="P2113" s="6">
        <f>IFERROR(INDEX('Hospitalisation Details'!$U:$U,MATCH($A2113,'Hospitalisation Details'!$A:$A,0)),"Not Found")</f>
        <v>0</v>
      </c>
      <c r="Q2113" s="6">
        <f>IFERROR(INDEX('Hospitalisation Details'!$W:$W,MATCH($A2113,'Hospitalisation Details'!$A:$A,0)),"Not Found")</f>
        <v>0</v>
      </c>
    </row>
    <row r="2114" spans="1:17" ht="15" customHeight="1" x14ac:dyDescent="0.3">
      <c r="A2114" s="6" t="str">
        <f>'Customer Names'!A2114</f>
        <v>Id2113</v>
      </c>
      <c r="B2114" s="6" t="str">
        <f>IFERROR(INDEX('Customer Names'!$D:$D,MATCH($A2114,'Customer Names'!$A:$A,0)),"Not Found")</f>
        <v>Beth</v>
      </c>
      <c r="C2114" s="6">
        <f>IFERROR(INDEX('Medical Examinations'!$B:$B,MATCH($A2114,'Medical Examinations'!$A:$A,0)),"Not Found")</f>
        <v>30.114999999999998</v>
      </c>
      <c r="D2114" s="6">
        <f>IFERROR(INDEX('Medical Examinations'!$C:$C,MATCH($A2114,'Medical Examinations'!$A:$A,0)),"Not Found")</f>
        <v>4.38</v>
      </c>
      <c r="E2114" s="6" t="str">
        <f>IFERROR(INDEX('Medical Examinations'!$I:$I,MATCH($A2114,'Medical Examinations'!$A:$A,0)),"Not Found")</f>
        <v>No</v>
      </c>
      <c r="F2114" s="6" t="str">
        <f>IFERROR(INDEX('Medical Examinations'!$J:$J,MATCH($A2114,'Medical Examinations'!$A:$A,0)),"Not Found")</f>
        <v>Yes</v>
      </c>
      <c r="G2114" s="6" t="str">
        <f>IFERROR(INDEX('Medical Examinations'!$F:$F,MATCH($A2114,'Medical Examinations'!$A:$A,0)),"Not Found")</f>
        <v>No</v>
      </c>
      <c r="H2114" s="6">
        <f>IFERROR(INDEX('Medical Examinations'!$L:$L,MATCH($A2114,'Medical Examinations'!$A:$A,0)),"Not Found")</f>
        <v>1</v>
      </c>
      <c r="I2114" s="6" t="str">
        <f>IFERROR(INDEX('Medical Examinations'!$K:$K,MATCH($A2114,'Medical Examinations'!$A:$A,0)),"Not Found")</f>
        <v>No</v>
      </c>
      <c r="J2114" s="6" t="str">
        <f>IFERROR(INDEX('Medical Examinations'!$M:$M,MATCH($A2114,'Medical Examinations'!$A:$A,0)),"Not Found")</f>
        <v>Obesity</v>
      </c>
      <c r="K2114" s="6" t="str">
        <f>IFERROR(INDEX('Medical Examinations'!$N:$N,MATCH($A2114,'Medical Examinations'!$A:$A,0)),"Not Found")</f>
        <v>Normal</v>
      </c>
      <c r="L2114" s="12">
        <f>IFERROR(INDEX('Hospitalisation Details'!$V:$V,MATCH($A2114,'Hospitalisation Details'!$A:$A,0)),"Not Found")</f>
        <v>0</v>
      </c>
      <c r="M2114" s="13">
        <f>IFERROR(INDEX('Hospitalisation Details'!$F:$F,MATCH($A2114,'Hospitalisation Details'!$A:$A,0)),"Not Found")</f>
        <v>2203.4699999999998</v>
      </c>
      <c r="N2114" s="6">
        <f>IFERROR(INDEX('Hospitalisation Details'!$S:$S,MATCH($A2114,'Hospitalisation Details'!$A:$A,0)),"Not Found")</f>
        <v>38205</v>
      </c>
      <c r="O2114" s="6">
        <f>IFERROR(INDEX('Hospitalisation Details'!$T:$T,MATCH($A2114,'Hospitalisation Details'!$A:$A,0)),"Not Found")</f>
        <v>18</v>
      </c>
      <c r="P2114" s="6">
        <f>IFERROR(INDEX('Hospitalisation Details'!$U:$U,MATCH($A2114,'Hospitalisation Details'!$A:$A,0)),"Not Found")</f>
        <v>0</v>
      </c>
      <c r="Q2114" s="6">
        <f>IFERROR(INDEX('Hospitalisation Details'!$W:$W,MATCH($A2114,'Hospitalisation Details'!$A:$A,0)),"Not Found")</f>
        <v>0</v>
      </c>
    </row>
    <row r="2115" spans="1:17" ht="15" customHeight="1" x14ac:dyDescent="0.3">
      <c r="A2115" s="6" t="str">
        <f>'Customer Names'!A2115</f>
        <v>Id2114</v>
      </c>
      <c r="B2115" s="6" t="str">
        <f>IFERROR(INDEX('Customer Names'!$D:$D,MATCH($A2115,'Customer Names'!$A:$A,0)),"Not Found")</f>
        <v>Allison</v>
      </c>
      <c r="C2115" s="6">
        <f>IFERROR(INDEX('Medical Examinations'!$B:$B,MATCH($A2115,'Medical Examinations'!$A:$A,0)),"Not Found")</f>
        <v>24.09</v>
      </c>
      <c r="D2115" s="6">
        <f>IFERROR(INDEX('Medical Examinations'!$C:$C,MATCH($A2115,'Medical Examinations'!$A:$A,0)),"Not Found")</f>
        <v>4.79</v>
      </c>
      <c r="E2115" s="6" t="str">
        <f>IFERROR(INDEX('Medical Examinations'!$I:$I,MATCH($A2115,'Medical Examinations'!$A:$A,0)),"Not Found")</f>
        <v>No</v>
      </c>
      <c r="F2115" s="6" t="str">
        <f>IFERROR(INDEX('Medical Examinations'!$J:$J,MATCH($A2115,'Medical Examinations'!$A:$A,0)),"Not Found")</f>
        <v>Yes</v>
      </c>
      <c r="G2115" s="6" t="str">
        <f>IFERROR(INDEX('Medical Examinations'!$F:$F,MATCH($A2115,'Medical Examinations'!$A:$A,0)),"Not Found")</f>
        <v>No</v>
      </c>
      <c r="H2115" s="6">
        <f>IFERROR(INDEX('Medical Examinations'!$L:$L,MATCH($A2115,'Medical Examinations'!$A:$A,0)),"Not Found")</f>
        <v>1</v>
      </c>
      <c r="I2115" s="6" t="str">
        <f>IFERROR(INDEX('Medical Examinations'!$K:$K,MATCH($A2115,'Medical Examinations'!$A:$A,0)),"Not Found")</f>
        <v>No</v>
      </c>
      <c r="J2115" s="6" t="str">
        <f>IFERROR(INDEX('Medical Examinations'!$M:$M,MATCH($A2115,'Medical Examinations'!$A:$A,0)),"Not Found")</f>
        <v>Normal Weight</v>
      </c>
      <c r="K2115" s="6" t="str">
        <f>IFERROR(INDEX('Medical Examinations'!$N:$N,MATCH($A2115,'Medical Examinations'!$A:$A,0)),"Not Found")</f>
        <v>Normal</v>
      </c>
      <c r="L2115" s="12">
        <f>IFERROR(INDEX('Hospitalisation Details'!$V:$V,MATCH($A2115,'Hospitalisation Details'!$A:$A,0)),"Not Found")</f>
        <v>0</v>
      </c>
      <c r="M2115" s="13">
        <f>IFERROR(INDEX('Hospitalisation Details'!$F:$F,MATCH($A2115,'Hospitalisation Details'!$A:$A,0)),"Not Found")</f>
        <v>2201.1</v>
      </c>
      <c r="N2115" s="6">
        <f>IFERROR(INDEX('Hospitalisation Details'!$S:$S,MATCH($A2115,'Hospitalisation Details'!$A:$A,0)),"Not Found")</f>
        <v>38195</v>
      </c>
      <c r="O2115" s="6">
        <f>IFERROR(INDEX('Hospitalisation Details'!$T:$T,MATCH($A2115,'Hospitalisation Details'!$A:$A,0)),"Not Found")</f>
        <v>18</v>
      </c>
      <c r="P2115" s="6">
        <f>IFERROR(INDEX('Hospitalisation Details'!$U:$U,MATCH($A2115,'Hospitalisation Details'!$A:$A,0)),"Not Found")</f>
        <v>0</v>
      </c>
      <c r="Q2115" s="6">
        <f>IFERROR(INDEX('Hospitalisation Details'!$W:$W,MATCH($A2115,'Hospitalisation Details'!$A:$A,0)),"Not Found")</f>
        <v>0</v>
      </c>
    </row>
    <row r="2116" spans="1:17" ht="15" customHeight="1" x14ac:dyDescent="0.3">
      <c r="A2116" s="6" t="str">
        <f>'Customer Names'!A2116</f>
        <v>Id2115</v>
      </c>
      <c r="B2116" s="6" t="str">
        <f>IFERROR(INDEX('Customer Names'!$D:$D,MATCH($A2116,'Customer Names'!$A:$A,0)),"Not Found")</f>
        <v>Ashley E</v>
      </c>
      <c r="C2116" s="6">
        <f>IFERROR(INDEX('Medical Examinations'!$B:$B,MATCH($A2116,'Medical Examinations'!$A:$A,0)),"Not Found")</f>
        <v>28.215</v>
      </c>
      <c r="D2116" s="6">
        <f>IFERROR(INDEX('Medical Examinations'!$C:$C,MATCH($A2116,'Medical Examinations'!$A:$A,0)),"Not Found")</f>
        <v>4.21</v>
      </c>
      <c r="E2116" s="6" t="str">
        <f>IFERROR(INDEX('Medical Examinations'!$I:$I,MATCH($A2116,'Medical Examinations'!$A:$A,0)),"Not Found")</f>
        <v>No</v>
      </c>
      <c r="F2116" s="6" t="str">
        <f>IFERROR(INDEX('Medical Examinations'!$J:$J,MATCH($A2116,'Medical Examinations'!$A:$A,0)),"Not Found")</f>
        <v>Yes</v>
      </c>
      <c r="G2116" s="6" t="str">
        <f>IFERROR(INDEX('Medical Examinations'!$F:$F,MATCH($A2116,'Medical Examinations'!$A:$A,0)),"Not Found")</f>
        <v>No</v>
      </c>
      <c r="H2116" s="6">
        <f>IFERROR(INDEX('Medical Examinations'!$L:$L,MATCH($A2116,'Medical Examinations'!$A:$A,0)),"Not Found")</f>
        <v>1</v>
      </c>
      <c r="I2116" s="6" t="str">
        <f>IFERROR(INDEX('Medical Examinations'!$K:$K,MATCH($A2116,'Medical Examinations'!$A:$A,0)),"Not Found")</f>
        <v>No</v>
      </c>
      <c r="J2116" s="6" t="str">
        <f>IFERROR(INDEX('Medical Examinations'!$M:$M,MATCH($A2116,'Medical Examinations'!$A:$A,0)),"Not Found")</f>
        <v>Overweight</v>
      </c>
      <c r="K2116" s="6" t="str">
        <f>IFERROR(INDEX('Medical Examinations'!$N:$N,MATCH($A2116,'Medical Examinations'!$A:$A,0)),"Not Found")</f>
        <v>Normal</v>
      </c>
      <c r="L2116" s="12">
        <f>IFERROR(INDEX('Hospitalisation Details'!$V:$V,MATCH($A2116,'Hospitalisation Details'!$A:$A,0)),"Not Found")</f>
        <v>0</v>
      </c>
      <c r="M2116" s="13">
        <f>IFERROR(INDEX('Hospitalisation Details'!$F:$F,MATCH($A2116,'Hospitalisation Details'!$A:$A,0)),"Not Found")</f>
        <v>2200.83</v>
      </c>
      <c r="N2116" s="6">
        <f>IFERROR(INDEX('Hospitalisation Details'!$S:$S,MATCH($A2116,'Hospitalisation Details'!$A:$A,0)),"Not Found")</f>
        <v>38242</v>
      </c>
      <c r="O2116" s="6">
        <f>IFERROR(INDEX('Hospitalisation Details'!$T:$T,MATCH($A2116,'Hospitalisation Details'!$A:$A,0)),"Not Found")</f>
        <v>18</v>
      </c>
      <c r="P2116" s="6">
        <f>IFERROR(INDEX('Hospitalisation Details'!$U:$U,MATCH($A2116,'Hospitalisation Details'!$A:$A,0)),"Not Found")</f>
        <v>0</v>
      </c>
      <c r="Q2116" s="6">
        <f>IFERROR(INDEX('Hospitalisation Details'!$W:$W,MATCH($A2116,'Hospitalisation Details'!$A:$A,0)),"Not Found")</f>
        <v>0</v>
      </c>
    </row>
    <row r="2117" spans="1:17" ht="15" customHeight="1" x14ac:dyDescent="0.3">
      <c r="A2117" s="6" t="str">
        <f>'Customer Names'!A2117</f>
        <v>Id2116</v>
      </c>
      <c r="B2117" s="6" t="str">
        <f>IFERROR(INDEX('Customer Names'!$D:$D,MATCH($A2117,'Customer Names'!$A:$A,0)),"Not Found")</f>
        <v>Hilary K.</v>
      </c>
      <c r="C2117" s="6">
        <f>IFERROR(INDEX('Medical Examinations'!$B:$B,MATCH($A2117,'Medical Examinations'!$A:$A,0)),"Not Found")</f>
        <v>26.315000000000001</v>
      </c>
      <c r="D2117" s="6">
        <f>IFERROR(INDEX('Medical Examinations'!$C:$C,MATCH($A2117,'Medical Examinations'!$A:$A,0)),"Not Found")</f>
        <v>5.47</v>
      </c>
      <c r="E2117" s="6" t="str">
        <f>IFERROR(INDEX('Medical Examinations'!$I:$I,MATCH($A2117,'Medical Examinations'!$A:$A,0)),"Not Found")</f>
        <v>No</v>
      </c>
      <c r="F2117" s="6" t="str">
        <f>IFERROR(INDEX('Medical Examinations'!$J:$J,MATCH($A2117,'Medical Examinations'!$A:$A,0)),"Not Found")</f>
        <v>Yes</v>
      </c>
      <c r="G2117" s="6" t="str">
        <f>IFERROR(INDEX('Medical Examinations'!$F:$F,MATCH($A2117,'Medical Examinations'!$A:$A,0)),"Not Found")</f>
        <v>No</v>
      </c>
      <c r="H2117" s="6">
        <f>IFERROR(INDEX('Medical Examinations'!$L:$L,MATCH($A2117,'Medical Examinations'!$A:$A,0)),"Not Found")</f>
        <v>1</v>
      </c>
      <c r="I2117" s="6" t="str">
        <f>IFERROR(INDEX('Medical Examinations'!$K:$K,MATCH($A2117,'Medical Examinations'!$A:$A,0)),"Not Found")</f>
        <v>No</v>
      </c>
      <c r="J2117" s="6" t="str">
        <f>IFERROR(INDEX('Medical Examinations'!$M:$M,MATCH($A2117,'Medical Examinations'!$A:$A,0)),"Not Found")</f>
        <v>Overweight</v>
      </c>
      <c r="K2117" s="6" t="str">
        <f>IFERROR(INDEX('Medical Examinations'!$N:$N,MATCH($A2117,'Medical Examinations'!$A:$A,0)),"Not Found")</f>
        <v>Normal</v>
      </c>
      <c r="L2117" s="12">
        <f>IFERROR(INDEX('Hospitalisation Details'!$V:$V,MATCH($A2117,'Hospitalisation Details'!$A:$A,0)),"Not Found")</f>
        <v>0</v>
      </c>
      <c r="M2117" s="13">
        <f>IFERROR(INDEX('Hospitalisation Details'!$F:$F,MATCH($A2117,'Hospitalisation Details'!$A:$A,0)),"Not Found")</f>
        <v>2198.19</v>
      </c>
      <c r="N2117" s="6">
        <f>IFERROR(INDEX('Hospitalisation Details'!$S:$S,MATCH($A2117,'Hospitalisation Details'!$A:$A,0)),"Not Found")</f>
        <v>38233</v>
      </c>
      <c r="O2117" s="6">
        <f>IFERROR(INDEX('Hospitalisation Details'!$T:$T,MATCH($A2117,'Hospitalisation Details'!$A:$A,0)),"Not Found")</f>
        <v>18</v>
      </c>
      <c r="P2117" s="6">
        <f>IFERROR(INDEX('Hospitalisation Details'!$U:$U,MATCH($A2117,'Hospitalisation Details'!$A:$A,0)),"Not Found")</f>
        <v>0</v>
      </c>
      <c r="Q2117" s="6">
        <f>IFERROR(INDEX('Hospitalisation Details'!$W:$W,MATCH($A2117,'Hospitalisation Details'!$A:$A,0)),"Not Found")</f>
        <v>0</v>
      </c>
    </row>
    <row r="2118" spans="1:17" ht="15" customHeight="1" x14ac:dyDescent="0.3">
      <c r="A2118" s="6" t="str">
        <f>'Customer Names'!A2118</f>
        <v>Id2117</v>
      </c>
      <c r="B2118" s="6" t="str">
        <f>IFERROR(INDEX('Customer Names'!$D:$D,MATCH($A2118,'Customer Names'!$A:$A,0)),"Not Found")</f>
        <v>Dominique</v>
      </c>
      <c r="C2118" s="6">
        <f>IFERROR(INDEX('Medical Examinations'!$B:$B,MATCH($A2118,'Medical Examinations'!$A:$A,0)),"Not Found")</f>
        <v>25.08</v>
      </c>
      <c r="D2118" s="6">
        <f>IFERROR(INDEX('Medical Examinations'!$C:$C,MATCH($A2118,'Medical Examinations'!$A:$A,0)),"Not Found")</f>
        <v>5.09</v>
      </c>
      <c r="E2118" s="6" t="str">
        <f>IFERROR(INDEX('Medical Examinations'!$I:$I,MATCH($A2118,'Medical Examinations'!$A:$A,0)),"Not Found")</f>
        <v>No</v>
      </c>
      <c r="F2118" s="6" t="str">
        <f>IFERROR(INDEX('Medical Examinations'!$J:$J,MATCH($A2118,'Medical Examinations'!$A:$A,0)),"Not Found")</f>
        <v>Yes</v>
      </c>
      <c r="G2118" s="6" t="str">
        <f>IFERROR(INDEX('Medical Examinations'!$F:$F,MATCH($A2118,'Medical Examinations'!$A:$A,0)),"Not Found")</f>
        <v>No</v>
      </c>
      <c r="H2118" s="6">
        <f>IFERROR(INDEX('Medical Examinations'!$L:$L,MATCH($A2118,'Medical Examinations'!$A:$A,0)),"Not Found")</f>
        <v>1</v>
      </c>
      <c r="I2118" s="6" t="str">
        <f>IFERROR(INDEX('Medical Examinations'!$K:$K,MATCH($A2118,'Medical Examinations'!$A:$A,0)),"Not Found")</f>
        <v>No</v>
      </c>
      <c r="J2118" s="6" t="str">
        <f>IFERROR(INDEX('Medical Examinations'!$M:$M,MATCH($A2118,'Medical Examinations'!$A:$A,0)),"Not Found")</f>
        <v>Overweight</v>
      </c>
      <c r="K2118" s="6" t="str">
        <f>IFERROR(INDEX('Medical Examinations'!$N:$N,MATCH($A2118,'Medical Examinations'!$A:$A,0)),"Not Found")</f>
        <v>Normal</v>
      </c>
      <c r="L2118" s="12">
        <f>IFERROR(INDEX('Hospitalisation Details'!$V:$V,MATCH($A2118,'Hospitalisation Details'!$A:$A,0)),"Not Found")</f>
        <v>0</v>
      </c>
      <c r="M2118" s="13">
        <f>IFERROR(INDEX('Hospitalisation Details'!$F:$F,MATCH($A2118,'Hospitalisation Details'!$A:$A,0)),"Not Found")</f>
        <v>2196.4699999999998</v>
      </c>
      <c r="N2118" s="6">
        <f>IFERROR(INDEX('Hospitalisation Details'!$S:$S,MATCH($A2118,'Hospitalisation Details'!$A:$A,0)),"Not Found")</f>
        <v>38328</v>
      </c>
      <c r="O2118" s="6">
        <f>IFERROR(INDEX('Hospitalisation Details'!$T:$T,MATCH($A2118,'Hospitalisation Details'!$A:$A,0)),"Not Found")</f>
        <v>18</v>
      </c>
      <c r="P2118" s="6">
        <f>IFERROR(INDEX('Hospitalisation Details'!$U:$U,MATCH($A2118,'Hospitalisation Details'!$A:$A,0)),"Not Found")</f>
        <v>0</v>
      </c>
      <c r="Q2118" s="6">
        <f>IFERROR(INDEX('Hospitalisation Details'!$W:$W,MATCH($A2118,'Hospitalisation Details'!$A:$A,0)),"Not Found")</f>
        <v>0</v>
      </c>
    </row>
    <row r="2119" spans="1:17" ht="15" customHeight="1" x14ac:dyDescent="0.3">
      <c r="A2119" s="6" t="str">
        <f>'Customer Names'!A2119</f>
        <v>Id2118</v>
      </c>
      <c r="B2119" s="6" t="str">
        <f>IFERROR(INDEX('Customer Names'!$D:$D,MATCH($A2119,'Customer Names'!$A:$A,0)),"Not Found")</f>
        <v>Carlos I</v>
      </c>
      <c r="C2119" s="6">
        <f>IFERROR(INDEX('Medical Examinations'!$B:$B,MATCH($A2119,'Medical Examinations'!$A:$A,0)),"Not Found")</f>
        <v>15.41</v>
      </c>
      <c r="D2119" s="6">
        <f>IFERROR(INDEX('Medical Examinations'!$C:$C,MATCH($A2119,'Medical Examinations'!$A:$A,0)),"Not Found")</f>
        <v>5.08</v>
      </c>
      <c r="E2119" s="6" t="str">
        <f>IFERROR(INDEX('Medical Examinations'!$I:$I,MATCH($A2119,'Medical Examinations'!$A:$A,0)),"Not Found")</f>
        <v>No</v>
      </c>
      <c r="F2119" s="6" t="str">
        <f>IFERROR(INDEX('Medical Examinations'!$J:$J,MATCH($A2119,'Medical Examinations'!$A:$A,0)),"Not Found")</f>
        <v>No</v>
      </c>
      <c r="G2119" s="6" t="str">
        <f>IFERROR(INDEX('Medical Examinations'!$F:$F,MATCH($A2119,'Medical Examinations'!$A:$A,0)),"Not Found")</f>
        <v>No</v>
      </c>
      <c r="H2119" s="6">
        <f>IFERROR(INDEX('Medical Examinations'!$L:$L,MATCH($A2119,'Medical Examinations'!$A:$A,0)),"Not Found")</f>
        <v>0</v>
      </c>
      <c r="I2119" s="6" t="str">
        <f>IFERROR(INDEX('Medical Examinations'!$K:$K,MATCH($A2119,'Medical Examinations'!$A:$A,0)),"Not Found")</f>
        <v>No</v>
      </c>
      <c r="J2119" s="6" t="str">
        <f>IFERROR(INDEX('Medical Examinations'!$M:$M,MATCH($A2119,'Medical Examinations'!$A:$A,0)),"Not Found")</f>
        <v>Underweight</v>
      </c>
      <c r="K2119" s="6" t="str">
        <f>IFERROR(INDEX('Medical Examinations'!$N:$N,MATCH($A2119,'Medical Examinations'!$A:$A,0)),"Not Found")</f>
        <v>Normal</v>
      </c>
      <c r="L2119" s="12">
        <f>IFERROR(INDEX('Hospitalisation Details'!$V:$V,MATCH($A2119,'Hospitalisation Details'!$A:$A,0)),"Not Found")</f>
        <v>0</v>
      </c>
      <c r="M2119" s="13">
        <f>IFERROR(INDEX('Hospitalisation Details'!$F:$F,MATCH($A2119,'Hospitalisation Details'!$A:$A,0)),"Not Found")</f>
        <v>2193.1999999999998</v>
      </c>
      <c r="N2119" s="6">
        <f>IFERROR(INDEX('Hospitalisation Details'!$S:$S,MATCH($A2119,'Hospitalisation Details'!$A:$A,0)),"Not Found")</f>
        <v>33588</v>
      </c>
      <c r="O2119" s="6">
        <f>IFERROR(INDEX('Hospitalisation Details'!$T:$T,MATCH($A2119,'Hospitalisation Details'!$A:$A,0)),"Not Found")</f>
        <v>31</v>
      </c>
      <c r="P2119" s="6">
        <f>IFERROR(INDEX('Hospitalisation Details'!$U:$U,MATCH($A2119,'Hospitalisation Details'!$A:$A,0)),"Not Found")</f>
        <v>0</v>
      </c>
      <c r="Q2119" s="6">
        <f>IFERROR(INDEX('Hospitalisation Details'!$W:$W,MATCH($A2119,'Hospitalisation Details'!$A:$A,0)),"Not Found")</f>
        <v>0</v>
      </c>
    </row>
    <row r="2120" spans="1:17" ht="15" customHeight="1" x14ac:dyDescent="0.3">
      <c r="A2120" s="6" t="str">
        <f>'Customer Names'!A2120</f>
        <v>Id2119</v>
      </c>
      <c r="B2120" s="6" t="str">
        <f>IFERROR(INDEX('Customer Names'!$D:$D,MATCH($A2120,'Customer Names'!$A:$A,0)),"Not Found")</f>
        <v>Matthew</v>
      </c>
      <c r="C2120" s="6">
        <f>IFERROR(INDEX('Medical Examinations'!$B:$B,MATCH($A2120,'Medical Examinations'!$A:$A,0)),"Not Found")</f>
        <v>23.83</v>
      </c>
      <c r="D2120" s="6">
        <f>IFERROR(INDEX('Medical Examinations'!$C:$C,MATCH($A2120,'Medical Examinations'!$A:$A,0)),"Not Found")</f>
        <v>5.68</v>
      </c>
      <c r="E2120" s="6" t="str">
        <f>IFERROR(INDEX('Medical Examinations'!$I:$I,MATCH($A2120,'Medical Examinations'!$A:$A,0)),"Not Found")</f>
        <v>No</v>
      </c>
      <c r="F2120" s="6" t="str">
        <f>IFERROR(INDEX('Medical Examinations'!$J:$J,MATCH($A2120,'Medical Examinations'!$A:$A,0)),"Not Found")</f>
        <v>No</v>
      </c>
      <c r="G2120" s="6" t="str">
        <f>IFERROR(INDEX('Medical Examinations'!$F:$F,MATCH($A2120,'Medical Examinations'!$A:$A,0)),"Not Found")</f>
        <v>No</v>
      </c>
      <c r="H2120" s="6">
        <f>IFERROR(INDEX('Medical Examinations'!$L:$L,MATCH($A2120,'Medical Examinations'!$A:$A,0)),"Not Found")</f>
        <v>0</v>
      </c>
      <c r="I2120" s="6" t="str">
        <f>IFERROR(INDEX('Medical Examinations'!$K:$K,MATCH($A2120,'Medical Examinations'!$A:$A,0)),"Not Found")</f>
        <v>No</v>
      </c>
      <c r="J2120" s="6" t="str">
        <f>IFERROR(INDEX('Medical Examinations'!$M:$M,MATCH($A2120,'Medical Examinations'!$A:$A,0)),"Not Found")</f>
        <v>Normal Weight</v>
      </c>
      <c r="K2120" s="6" t="str">
        <f>IFERROR(INDEX('Medical Examinations'!$N:$N,MATCH($A2120,'Medical Examinations'!$A:$A,0)),"Not Found")</f>
        <v>Normal</v>
      </c>
      <c r="L2120" s="12">
        <f>IFERROR(INDEX('Hospitalisation Details'!$V:$V,MATCH($A2120,'Hospitalisation Details'!$A:$A,0)),"Not Found")</f>
        <v>0</v>
      </c>
      <c r="M2120" s="13">
        <f>IFERROR(INDEX('Hospitalisation Details'!$F:$F,MATCH($A2120,'Hospitalisation Details'!$A:$A,0)),"Not Found")</f>
        <v>2170.08</v>
      </c>
      <c r="N2120" s="6">
        <f>IFERROR(INDEX('Hospitalisation Details'!$S:$S,MATCH($A2120,'Hospitalisation Details'!$A:$A,0)),"Not Found")</f>
        <v>34604</v>
      </c>
      <c r="O2120" s="6">
        <f>IFERROR(INDEX('Hospitalisation Details'!$T:$T,MATCH($A2120,'Hospitalisation Details'!$A:$A,0)),"Not Found")</f>
        <v>28</v>
      </c>
      <c r="P2120" s="6">
        <f>IFERROR(INDEX('Hospitalisation Details'!$U:$U,MATCH($A2120,'Hospitalisation Details'!$A:$A,0)),"Not Found")</f>
        <v>0</v>
      </c>
      <c r="Q2120" s="6">
        <f>IFERROR(INDEX('Hospitalisation Details'!$W:$W,MATCH($A2120,'Hospitalisation Details'!$A:$A,0)),"Not Found")</f>
        <v>0</v>
      </c>
    </row>
    <row r="2121" spans="1:17" ht="15" customHeight="1" x14ac:dyDescent="0.3">
      <c r="A2121" s="6" t="str">
        <f>'Customer Names'!A2121</f>
        <v>Id2120</v>
      </c>
      <c r="B2121" s="6" t="str">
        <f>IFERROR(INDEX('Customer Names'!$D:$D,MATCH($A2121,'Customer Names'!$A:$A,0)),"Not Found")</f>
        <v>Kara</v>
      </c>
      <c r="C2121" s="6">
        <f>IFERROR(INDEX('Medical Examinations'!$B:$B,MATCH($A2121,'Medical Examinations'!$A:$A,0)),"Not Found")</f>
        <v>36</v>
      </c>
      <c r="D2121" s="6">
        <f>IFERROR(INDEX('Medical Examinations'!$C:$C,MATCH($A2121,'Medical Examinations'!$A:$A,0)),"Not Found")</f>
        <v>4.66</v>
      </c>
      <c r="E2121" s="6" t="str">
        <f>IFERROR(INDEX('Medical Examinations'!$I:$I,MATCH($A2121,'Medical Examinations'!$A:$A,0)),"Not Found")</f>
        <v>No</v>
      </c>
      <c r="F2121" s="6" t="str">
        <f>IFERROR(INDEX('Medical Examinations'!$J:$J,MATCH($A2121,'Medical Examinations'!$A:$A,0)),"Not Found")</f>
        <v>Yes</v>
      </c>
      <c r="G2121" s="6" t="str">
        <f>IFERROR(INDEX('Medical Examinations'!$F:$F,MATCH($A2121,'Medical Examinations'!$A:$A,0)),"Not Found")</f>
        <v>No</v>
      </c>
      <c r="H2121" s="6">
        <f>IFERROR(INDEX('Medical Examinations'!$L:$L,MATCH($A2121,'Medical Examinations'!$A:$A,0)),"Not Found")</f>
        <v>1</v>
      </c>
      <c r="I2121" s="6" t="str">
        <f>IFERROR(INDEX('Medical Examinations'!$K:$K,MATCH($A2121,'Medical Examinations'!$A:$A,0)),"Not Found")</f>
        <v>No</v>
      </c>
      <c r="J2121" s="6" t="str">
        <f>IFERROR(INDEX('Medical Examinations'!$M:$M,MATCH($A2121,'Medical Examinations'!$A:$A,0)),"Not Found")</f>
        <v>Obesity</v>
      </c>
      <c r="K2121" s="6" t="str">
        <f>IFERROR(INDEX('Medical Examinations'!$N:$N,MATCH($A2121,'Medical Examinations'!$A:$A,0)),"Not Found")</f>
        <v>Normal</v>
      </c>
      <c r="L2121" s="12">
        <f>IFERROR(INDEX('Hospitalisation Details'!$V:$V,MATCH($A2121,'Hospitalisation Details'!$A:$A,0)),"Not Found")</f>
        <v>0</v>
      </c>
      <c r="M2121" s="13">
        <f>IFERROR(INDEX('Hospitalisation Details'!$F:$F,MATCH($A2121,'Hospitalisation Details'!$A:$A,0)),"Not Found")</f>
        <v>2166.73</v>
      </c>
      <c r="N2121" s="6">
        <f>IFERROR(INDEX('Hospitalisation Details'!$S:$S,MATCH($A2121,'Hospitalisation Details'!$A:$A,0)),"Not Found")</f>
        <v>36761</v>
      </c>
      <c r="O2121" s="6">
        <f>IFERROR(INDEX('Hospitalisation Details'!$T:$T,MATCH($A2121,'Hospitalisation Details'!$A:$A,0)),"Not Found")</f>
        <v>22</v>
      </c>
      <c r="P2121" s="6">
        <f>IFERROR(INDEX('Hospitalisation Details'!$U:$U,MATCH($A2121,'Hospitalisation Details'!$A:$A,0)),"Not Found")</f>
        <v>0</v>
      </c>
      <c r="Q2121" s="6">
        <f>IFERROR(INDEX('Hospitalisation Details'!$W:$W,MATCH($A2121,'Hospitalisation Details'!$A:$A,0)),"Not Found")</f>
        <v>0</v>
      </c>
    </row>
    <row r="2122" spans="1:17" ht="15" customHeight="1" x14ac:dyDescent="0.3">
      <c r="A2122" s="6" t="str">
        <f>'Customer Names'!A2122</f>
        <v>Id2121</v>
      </c>
      <c r="B2122" s="6" t="str">
        <f>IFERROR(INDEX('Customer Names'!$D:$D,MATCH($A2122,'Customer Names'!$A:$A,0)),"Not Found")</f>
        <v>Sarah S</v>
      </c>
      <c r="C2122" s="6">
        <f>IFERROR(INDEX('Medical Examinations'!$B:$B,MATCH($A2122,'Medical Examinations'!$A:$A,0)),"Not Found")</f>
        <v>28.82</v>
      </c>
      <c r="D2122" s="6">
        <f>IFERROR(INDEX('Medical Examinations'!$C:$C,MATCH($A2122,'Medical Examinations'!$A:$A,0)),"Not Found")</f>
        <v>5.59</v>
      </c>
      <c r="E2122" s="6" t="str">
        <f>IFERROR(INDEX('Medical Examinations'!$I:$I,MATCH($A2122,'Medical Examinations'!$A:$A,0)),"Not Found")</f>
        <v>No</v>
      </c>
      <c r="F2122" s="6" t="str">
        <f>IFERROR(INDEX('Medical Examinations'!$J:$J,MATCH($A2122,'Medical Examinations'!$A:$A,0)),"Not Found")</f>
        <v>Yes</v>
      </c>
      <c r="G2122" s="6" t="str">
        <f>IFERROR(INDEX('Medical Examinations'!$F:$F,MATCH($A2122,'Medical Examinations'!$A:$A,0)),"Not Found")</f>
        <v>No</v>
      </c>
      <c r="H2122" s="6">
        <f>IFERROR(INDEX('Medical Examinations'!$L:$L,MATCH($A2122,'Medical Examinations'!$A:$A,0)),"Not Found")</f>
        <v>1</v>
      </c>
      <c r="I2122" s="6" t="str">
        <f>IFERROR(INDEX('Medical Examinations'!$K:$K,MATCH($A2122,'Medical Examinations'!$A:$A,0)),"Not Found")</f>
        <v>No</v>
      </c>
      <c r="J2122" s="6" t="str">
        <f>IFERROR(INDEX('Medical Examinations'!$M:$M,MATCH($A2122,'Medical Examinations'!$A:$A,0)),"Not Found")</f>
        <v>Overweight</v>
      </c>
      <c r="K2122" s="6" t="str">
        <f>IFERROR(INDEX('Medical Examinations'!$N:$N,MATCH($A2122,'Medical Examinations'!$A:$A,0)),"Not Found")</f>
        <v>Normal</v>
      </c>
      <c r="L2122" s="12">
        <f>IFERROR(INDEX('Hospitalisation Details'!$V:$V,MATCH($A2122,'Hospitalisation Details'!$A:$A,0)),"Not Found")</f>
        <v>0</v>
      </c>
      <c r="M2122" s="13">
        <f>IFERROR(INDEX('Hospitalisation Details'!$F:$F,MATCH($A2122,'Hospitalisation Details'!$A:$A,0)),"Not Found")</f>
        <v>2156.75</v>
      </c>
      <c r="N2122" s="6">
        <f>IFERROR(INDEX('Hospitalisation Details'!$S:$S,MATCH($A2122,'Hospitalisation Details'!$A:$A,0)),"Not Found")</f>
        <v>36870</v>
      </c>
      <c r="O2122" s="6">
        <f>IFERROR(INDEX('Hospitalisation Details'!$T:$T,MATCH($A2122,'Hospitalisation Details'!$A:$A,0)),"Not Found")</f>
        <v>22</v>
      </c>
      <c r="P2122" s="6">
        <f>IFERROR(INDEX('Hospitalisation Details'!$U:$U,MATCH($A2122,'Hospitalisation Details'!$A:$A,0)),"Not Found")</f>
        <v>0</v>
      </c>
      <c r="Q2122" s="6">
        <f>IFERROR(INDEX('Hospitalisation Details'!$W:$W,MATCH($A2122,'Hospitalisation Details'!$A:$A,0)),"Not Found")</f>
        <v>0</v>
      </c>
    </row>
    <row r="2123" spans="1:17" ht="15" customHeight="1" x14ac:dyDescent="0.3">
      <c r="A2123" s="6" t="str">
        <f>'Customer Names'!A2123</f>
        <v>Id2122</v>
      </c>
      <c r="B2123" s="6" t="str">
        <f>IFERROR(INDEX('Customer Names'!$D:$D,MATCH($A2123,'Customer Names'!$A:$A,0)),"Not Found")</f>
        <v>Shauna R.</v>
      </c>
      <c r="C2123" s="6">
        <f>IFERROR(INDEX('Medical Examinations'!$B:$B,MATCH($A2123,'Medical Examinations'!$A:$A,0)),"Not Found")</f>
        <v>28.05</v>
      </c>
      <c r="D2123" s="6">
        <f>IFERROR(INDEX('Medical Examinations'!$C:$C,MATCH($A2123,'Medical Examinations'!$A:$A,0)),"Not Found")</f>
        <v>6.2</v>
      </c>
      <c r="E2123" s="6" t="str">
        <f>IFERROR(INDEX('Medical Examinations'!$I:$I,MATCH($A2123,'Medical Examinations'!$A:$A,0)),"Not Found")</f>
        <v>No</v>
      </c>
      <c r="F2123" s="6" t="str">
        <f>IFERROR(INDEX('Medical Examinations'!$J:$J,MATCH($A2123,'Medical Examinations'!$A:$A,0)),"Not Found")</f>
        <v>Yes</v>
      </c>
      <c r="G2123" s="6" t="str">
        <f>IFERROR(INDEX('Medical Examinations'!$F:$F,MATCH($A2123,'Medical Examinations'!$A:$A,0)),"Not Found")</f>
        <v>No</v>
      </c>
      <c r="H2123" s="6">
        <f>IFERROR(INDEX('Medical Examinations'!$L:$L,MATCH($A2123,'Medical Examinations'!$A:$A,0)),"Not Found")</f>
        <v>1</v>
      </c>
      <c r="I2123" s="6" t="str">
        <f>IFERROR(INDEX('Medical Examinations'!$K:$K,MATCH($A2123,'Medical Examinations'!$A:$A,0)),"Not Found")</f>
        <v>No</v>
      </c>
      <c r="J2123" s="6" t="str">
        <f>IFERROR(INDEX('Medical Examinations'!$M:$M,MATCH($A2123,'Medical Examinations'!$A:$A,0)),"Not Found")</f>
        <v>Overweight</v>
      </c>
      <c r="K2123" s="6" t="str">
        <f>IFERROR(INDEX('Medical Examinations'!$N:$N,MATCH($A2123,'Medical Examinations'!$A:$A,0)),"Not Found")</f>
        <v>Prediabetic</v>
      </c>
      <c r="L2123" s="12">
        <f>IFERROR(INDEX('Hospitalisation Details'!$V:$V,MATCH($A2123,'Hospitalisation Details'!$A:$A,0)),"Not Found")</f>
        <v>0</v>
      </c>
      <c r="M2123" s="13">
        <f>IFERROR(INDEX('Hospitalisation Details'!$F:$F,MATCH($A2123,'Hospitalisation Details'!$A:$A,0)),"Not Found")</f>
        <v>2155.6799999999998</v>
      </c>
      <c r="N2123" s="6">
        <f>IFERROR(INDEX('Hospitalisation Details'!$S:$S,MATCH($A2123,'Hospitalisation Details'!$A:$A,0)),"Not Found")</f>
        <v>36859</v>
      </c>
      <c r="O2123" s="6">
        <f>IFERROR(INDEX('Hospitalisation Details'!$T:$T,MATCH($A2123,'Hospitalisation Details'!$A:$A,0)),"Not Found")</f>
        <v>22</v>
      </c>
      <c r="P2123" s="6">
        <f>IFERROR(INDEX('Hospitalisation Details'!$U:$U,MATCH($A2123,'Hospitalisation Details'!$A:$A,0)),"Not Found")</f>
        <v>0</v>
      </c>
      <c r="Q2123" s="6">
        <f>IFERROR(INDEX('Hospitalisation Details'!$W:$W,MATCH($A2123,'Hospitalisation Details'!$A:$A,0)),"Not Found")</f>
        <v>0</v>
      </c>
    </row>
    <row r="2124" spans="1:17" ht="15" customHeight="1" x14ac:dyDescent="0.3">
      <c r="A2124" s="6" t="str">
        <f>'Customer Names'!A2124</f>
        <v>Id2123</v>
      </c>
      <c r="B2124" s="6" t="str">
        <f>IFERROR(INDEX('Customer Names'!$D:$D,MATCH($A2124,'Customer Names'!$A:$A,0)),"Not Found")</f>
        <v>Lindsay J.</v>
      </c>
      <c r="C2124" s="6">
        <f>IFERROR(INDEX('Medical Examinations'!$B:$B,MATCH($A2124,'Medical Examinations'!$A:$A,0)),"Not Found")</f>
        <v>27.1</v>
      </c>
      <c r="D2124" s="6">
        <f>IFERROR(INDEX('Medical Examinations'!$C:$C,MATCH($A2124,'Medical Examinations'!$A:$A,0)),"Not Found")</f>
        <v>4.45</v>
      </c>
      <c r="E2124" s="6" t="str">
        <f>IFERROR(INDEX('Medical Examinations'!$I:$I,MATCH($A2124,'Medical Examinations'!$A:$A,0)),"Not Found")</f>
        <v>No</v>
      </c>
      <c r="F2124" s="6" t="str">
        <f>IFERROR(INDEX('Medical Examinations'!$J:$J,MATCH($A2124,'Medical Examinations'!$A:$A,0)),"Not Found")</f>
        <v>Yes</v>
      </c>
      <c r="G2124" s="6" t="str">
        <f>IFERROR(INDEX('Medical Examinations'!$F:$F,MATCH($A2124,'Medical Examinations'!$A:$A,0)),"Not Found")</f>
        <v>No</v>
      </c>
      <c r="H2124" s="6">
        <f>IFERROR(INDEX('Medical Examinations'!$L:$L,MATCH($A2124,'Medical Examinations'!$A:$A,0)),"Not Found")</f>
        <v>1</v>
      </c>
      <c r="I2124" s="6" t="str">
        <f>IFERROR(INDEX('Medical Examinations'!$K:$K,MATCH($A2124,'Medical Examinations'!$A:$A,0)),"Not Found")</f>
        <v>No</v>
      </c>
      <c r="J2124" s="6" t="str">
        <f>IFERROR(INDEX('Medical Examinations'!$M:$M,MATCH($A2124,'Medical Examinations'!$A:$A,0)),"Not Found")</f>
        <v>Overweight</v>
      </c>
      <c r="K2124" s="6" t="str">
        <f>IFERROR(INDEX('Medical Examinations'!$N:$N,MATCH($A2124,'Medical Examinations'!$A:$A,0)),"Not Found")</f>
        <v>Normal</v>
      </c>
      <c r="L2124" s="12">
        <f>IFERROR(INDEX('Hospitalisation Details'!$V:$V,MATCH($A2124,'Hospitalisation Details'!$A:$A,0)),"Not Found")</f>
        <v>0</v>
      </c>
      <c r="M2124" s="13">
        <f>IFERROR(INDEX('Hospitalisation Details'!$F:$F,MATCH($A2124,'Hospitalisation Details'!$A:$A,0)),"Not Found")</f>
        <v>2154.36</v>
      </c>
      <c r="N2124" s="6">
        <f>IFERROR(INDEX('Hospitalisation Details'!$S:$S,MATCH($A2124,'Hospitalisation Details'!$A:$A,0)),"Not Found")</f>
        <v>36821</v>
      </c>
      <c r="O2124" s="6">
        <f>IFERROR(INDEX('Hospitalisation Details'!$T:$T,MATCH($A2124,'Hospitalisation Details'!$A:$A,0)),"Not Found")</f>
        <v>22</v>
      </c>
      <c r="P2124" s="6">
        <f>IFERROR(INDEX('Hospitalisation Details'!$U:$U,MATCH($A2124,'Hospitalisation Details'!$A:$A,0)),"Not Found")</f>
        <v>0</v>
      </c>
      <c r="Q2124" s="6">
        <f>IFERROR(INDEX('Hospitalisation Details'!$W:$W,MATCH($A2124,'Hospitalisation Details'!$A:$A,0)),"Not Found")</f>
        <v>0</v>
      </c>
    </row>
    <row r="2125" spans="1:17" ht="15" customHeight="1" x14ac:dyDescent="0.3">
      <c r="A2125" s="6" t="str">
        <f>'Customer Names'!A2125</f>
        <v>Id2124</v>
      </c>
      <c r="B2125" s="6" t="str">
        <f>IFERROR(INDEX('Customer Names'!$D:$D,MATCH($A2125,'Customer Names'!$A:$A,0)),"Not Found")</f>
        <v>Danya A.</v>
      </c>
      <c r="C2125" s="6">
        <f>IFERROR(INDEX('Medical Examinations'!$B:$B,MATCH($A2125,'Medical Examinations'!$A:$A,0)),"Not Found")</f>
        <v>24.3</v>
      </c>
      <c r="D2125" s="6">
        <f>IFERROR(INDEX('Medical Examinations'!$C:$C,MATCH($A2125,'Medical Examinations'!$A:$A,0)),"Not Found")</f>
        <v>6.1</v>
      </c>
      <c r="E2125" s="6" t="str">
        <f>IFERROR(INDEX('Medical Examinations'!$I:$I,MATCH($A2125,'Medical Examinations'!$A:$A,0)),"Not Found")</f>
        <v>Yes</v>
      </c>
      <c r="F2125" s="6" t="str">
        <f>IFERROR(INDEX('Medical Examinations'!$J:$J,MATCH($A2125,'Medical Examinations'!$A:$A,0)),"Not Found")</f>
        <v>Yes</v>
      </c>
      <c r="G2125" s="6" t="str">
        <f>IFERROR(INDEX('Medical Examinations'!$F:$F,MATCH($A2125,'Medical Examinations'!$A:$A,0)),"Not Found")</f>
        <v>No</v>
      </c>
      <c r="H2125" s="6">
        <f>IFERROR(INDEX('Medical Examinations'!$L:$L,MATCH($A2125,'Medical Examinations'!$A:$A,0)),"Not Found")</f>
        <v>1</v>
      </c>
      <c r="I2125" s="6" t="str">
        <f>IFERROR(INDEX('Medical Examinations'!$K:$K,MATCH($A2125,'Medical Examinations'!$A:$A,0)),"Not Found")</f>
        <v>No</v>
      </c>
      <c r="J2125" s="6" t="str">
        <f>IFERROR(INDEX('Medical Examinations'!$M:$M,MATCH($A2125,'Medical Examinations'!$A:$A,0)),"Not Found")</f>
        <v>Normal Weight</v>
      </c>
      <c r="K2125" s="6" t="str">
        <f>IFERROR(INDEX('Medical Examinations'!$N:$N,MATCH($A2125,'Medical Examinations'!$A:$A,0)),"Not Found")</f>
        <v>Prediabetic</v>
      </c>
      <c r="L2125" s="12">
        <f>IFERROR(INDEX('Hospitalisation Details'!$V:$V,MATCH($A2125,'Hospitalisation Details'!$A:$A,0)),"Not Found")</f>
        <v>0</v>
      </c>
      <c r="M2125" s="13">
        <f>IFERROR(INDEX('Hospitalisation Details'!$F:$F,MATCH($A2125,'Hospitalisation Details'!$A:$A,0)),"Not Found")</f>
        <v>2150.4699999999998</v>
      </c>
      <c r="N2125" s="6">
        <f>IFERROR(INDEX('Hospitalisation Details'!$S:$S,MATCH($A2125,'Hospitalisation Details'!$A:$A,0)),"Not Found")</f>
        <v>36887</v>
      </c>
      <c r="O2125" s="6">
        <f>IFERROR(INDEX('Hospitalisation Details'!$T:$T,MATCH($A2125,'Hospitalisation Details'!$A:$A,0)),"Not Found")</f>
        <v>22</v>
      </c>
      <c r="P2125" s="6">
        <f>IFERROR(INDEX('Hospitalisation Details'!$U:$U,MATCH($A2125,'Hospitalisation Details'!$A:$A,0)),"Not Found")</f>
        <v>0</v>
      </c>
      <c r="Q2125" s="6">
        <f>IFERROR(INDEX('Hospitalisation Details'!$W:$W,MATCH($A2125,'Hospitalisation Details'!$A:$A,0)),"Not Found")</f>
        <v>0</v>
      </c>
    </row>
    <row r="2126" spans="1:17" ht="15" customHeight="1" x14ac:dyDescent="0.3">
      <c r="A2126" s="6" t="str">
        <f>'Customer Names'!A2126</f>
        <v>Id2125</v>
      </c>
      <c r="B2126" s="6" t="str">
        <f>IFERROR(INDEX('Customer Names'!$D:$D,MATCH($A2126,'Customer Names'!$A:$A,0)),"Not Found")</f>
        <v>Lorraine</v>
      </c>
      <c r="C2126" s="6">
        <f>IFERROR(INDEX('Medical Examinations'!$B:$B,MATCH($A2126,'Medical Examinations'!$A:$A,0)),"Not Found")</f>
        <v>30.72</v>
      </c>
      <c r="D2126" s="6">
        <f>IFERROR(INDEX('Medical Examinations'!$C:$C,MATCH($A2126,'Medical Examinations'!$A:$A,0)),"Not Found")</f>
        <v>6.06</v>
      </c>
      <c r="E2126" s="6" t="str">
        <f>IFERROR(INDEX('Medical Examinations'!$I:$I,MATCH($A2126,'Medical Examinations'!$A:$A,0)),"Not Found")</f>
        <v>No</v>
      </c>
      <c r="F2126" s="6" t="str">
        <f>IFERROR(INDEX('Medical Examinations'!$J:$J,MATCH($A2126,'Medical Examinations'!$A:$A,0)),"Not Found")</f>
        <v>Yes</v>
      </c>
      <c r="G2126" s="6" t="str">
        <f>IFERROR(INDEX('Medical Examinations'!$F:$F,MATCH($A2126,'Medical Examinations'!$A:$A,0)),"Not Found")</f>
        <v>No</v>
      </c>
      <c r="H2126" s="6">
        <f>IFERROR(INDEX('Medical Examinations'!$L:$L,MATCH($A2126,'Medical Examinations'!$A:$A,0)),"Not Found")</f>
        <v>1</v>
      </c>
      <c r="I2126" s="6" t="str">
        <f>IFERROR(INDEX('Medical Examinations'!$K:$K,MATCH($A2126,'Medical Examinations'!$A:$A,0)),"Not Found")</f>
        <v>No</v>
      </c>
      <c r="J2126" s="6" t="str">
        <f>IFERROR(INDEX('Medical Examinations'!$M:$M,MATCH($A2126,'Medical Examinations'!$A:$A,0)),"Not Found")</f>
        <v>Obesity</v>
      </c>
      <c r="K2126" s="6" t="str">
        <f>IFERROR(INDEX('Medical Examinations'!$N:$N,MATCH($A2126,'Medical Examinations'!$A:$A,0)),"Not Found")</f>
        <v>Prediabetic</v>
      </c>
      <c r="L2126" s="12">
        <f>IFERROR(INDEX('Hospitalisation Details'!$V:$V,MATCH($A2126,'Hospitalisation Details'!$A:$A,0)),"Not Found")</f>
        <v>0</v>
      </c>
      <c r="M2126" s="13">
        <f>IFERROR(INDEX('Hospitalisation Details'!$F:$F,MATCH($A2126,'Hospitalisation Details'!$A:$A,0)),"Not Found")</f>
        <v>2144.85</v>
      </c>
      <c r="N2126" s="6">
        <f>IFERROR(INDEX('Hospitalisation Details'!$S:$S,MATCH($A2126,'Hospitalisation Details'!$A:$A,0)),"Not Found")</f>
        <v>38264</v>
      </c>
      <c r="O2126" s="6">
        <f>IFERROR(INDEX('Hospitalisation Details'!$T:$T,MATCH($A2126,'Hospitalisation Details'!$A:$A,0)),"Not Found")</f>
        <v>18</v>
      </c>
      <c r="P2126" s="6">
        <f>IFERROR(INDEX('Hospitalisation Details'!$U:$U,MATCH($A2126,'Hospitalisation Details'!$A:$A,0)),"Not Found")</f>
        <v>0</v>
      </c>
      <c r="Q2126" s="6">
        <f>IFERROR(INDEX('Hospitalisation Details'!$W:$W,MATCH($A2126,'Hospitalisation Details'!$A:$A,0)),"Not Found")</f>
        <v>0</v>
      </c>
    </row>
    <row r="2127" spans="1:17" ht="15" customHeight="1" x14ac:dyDescent="0.3">
      <c r="A2127" s="6" t="str">
        <f>'Customer Names'!A2127</f>
        <v>Id2126</v>
      </c>
      <c r="B2127" s="6" t="str">
        <f>IFERROR(INDEX('Customer Names'!$D:$D,MATCH($A2127,'Customer Names'!$A:$A,0)),"Not Found")</f>
        <v>Jennifer L.</v>
      </c>
      <c r="C2127" s="6">
        <f>IFERROR(INDEX('Medical Examinations'!$B:$B,MATCH($A2127,'Medical Examinations'!$A:$A,0)),"Not Found")</f>
        <v>37.43</v>
      </c>
      <c r="D2127" s="6">
        <f>IFERROR(INDEX('Medical Examinations'!$C:$C,MATCH($A2127,'Medical Examinations'!$A:$A,0)),"Not Found")</f>
        <v>4.5599999999999996</v>
      </c>
      <c r="E2127" s="6" t="str">
        <f>IFERROR(INDEX('Medical Examinations'!$I:$I,MATCH($A2127,'Medical Examinations'!$A:$A,0)),"Not Found")</f>
        <v>No</v>
      </c>
      <c r="F2127" s="6" t="str">
        <f>IFERROR(INDEX('Medical Examinations'!$J:$J,MATCH($A2127,'Medical Examinations'!$A:$A,0)),"Not Found")</f>
        <v>No</v>
      </c>
      <c r="G2127" s="6" t="str">
        <f>IFERROR(INDEX('Medical Examinations'!$F:$F,MATCH($A2127,'Medical Examinations'!$A:$A,0)),"Not Found")</f>
        <v>Yes</v>
      </c>
      <c r="H2127" s="6">
        <f>IFERROR(INDEX('Medical Examinations'!$L:$L,MATCH($A2127,'Medical Examinations'!$A:$A,0)),"Not Found")</f>
        <v>1</v>
      </c>
      <c r="I2127" s="6" t="str">
        <f>IFERROR(INDEX('Medical Examinations'!$K:$K,MATCH($A2127,'Medical Examinations'!$A:$A,0)),"Not Found")</f>
        <v>No</v>
      </c>
      <c r="J2127" s="6" t="str">
        <f>IFERROR(INDEX('Medical Examinations'!$M:$M,MATCH($A2127,'Medical Examinations'!$A:$A,0)),"Not Found")</f>
        <v>Obesity</v>
      </c>
      <c r="K2127" s="6" t="str">
        <f>IFERROR(INDEX('Medical Examinations'!$N:$N,MATCH($A2127,'Medical Examinations'!$A:$A,0)),"Not Found")</f>
        <v>Normal</v>
      </c>
      <c r="L2127" s="12">
        <f>IFERROR(INDEX('Hospitalisation Details'!$V:$V,MATCH($A2127,'Hospitalisation Details'!$A:$A,0)),"Not Found")</f>
        <v>0</v>
      </c>
      <c r="M2127" s="13">
        <f>IFERROR(INDEX('Hospitalisation Details'!$F:$F,MATCH($A2127,'Hospitalisation Details'!$A:$A,0)),"Not Found")</f>
        <v>2138.0700000000002</v>
      </c>
      <c r="N2127" s="6">
        <f>IFERROR(INDEX('Hospitalisation Details'!$S:$S,MATCH($A2127,'Hospitalisation Details'!$A:$A,0)),"Not Found")</f>
        <v>37852</v>
      </c>
      <c r="O2127" s="6">
        <f>IFERROR(INDEX('Hospitalisation Details'!$T:$T,MATCH($A2127,'Hospitalisation Details'!$A:$A,0)),"Not Found")</f>
        <v>19</v>
      </c>
      <c r="P2127" s="6">
        <f>IFERROR(INDEX('Hospitalisation Details'!$U:$U,MATCH($A2127,'Hospitalisation Details'!$A:$A,0)),"Not Found")</f>
        <v>0</v>
      </c>
      <c r="Q2127" s="6">
        <f>IFERROR(INDEX('Hospitalisation Details'!$W:$W,MATCH($A2127,'Hospitalisation Details'!$A:$A,0)),"Not Found")</f>
        <v>0</v>
      </c>
    </row>
    <row r="2128" spans="1:17" ht="15" customHeight="1" x14ac:dyDescent="0.3">
      <c r="A2128" s="6" t="str">
        <f>'Customer Names'!A2128</f>
        <v>Id2127</v>
      </c>
      <c r="B2128" s="6" t="str">
        <f>IFERROR(INDEX('Customer Names'!$D:$D,MATCH($A2128,'Customer Names'!$A:$A,0)),"Not Found")</f>
        <v>Jesus Sr.</v>
      </c>
      <c r="C2128" s="6">
        <f>IFERROR(INDEX('Medical Examinations'!$B:$B,MATCH($A2128,'Medical Examinations'!$A:$A,0)),"Not Found")</f>
        <v>25.74</v>
      </c>
      <c r="D2128" s="6">
        <f>IFERROR(INDEX('Medical Examinations'!$C:$C,MATCH($A2128,'Medical Examinations'!$A:$A,0)),"Not Found")</f>
        <v>6.41</v>
      </c>
      <c r="E2128" s="6" t="str">
        <f>IFERROR(INDEX('Medical Examinations'!$I:$I,MATCH($A2128,'Medical Examinations'!$A:$A,0)),"Not Found")</f>
        <v>Yes</v>
      </c>
      <c r="F2128" s="6" t="str">
        <f>IFERROR(INDEX('Medical Examinations'!$J:$J,MATCH($A2128,'Medical Examinations'!$A:$A,0)),"Not Found")</f>
        <v>No</v>
      </c>
      <c r="G2128" s="6" t="str">
        <f>IFERROR(INDEX('Medical Examinations'!$F:$F,MATCH($A2128,'Medical Examinations'!$A:$A,0)),"Not Found")</f>
        <v>Yes</v>
      </c>
      <c r="H2128" s="6">
        <f>IFERROR(INDEX('Medical Examinations'!$L:$L,MATCH($A2128,'Medical Examinations'!$A:$A,0)),"Not Found")</f>
        <v>1</v>
      </c>
      <c r="I2128" s="6" t="str">
        <f>IFERROR(INDEX('Medical Examinations'!$K:$K,MATCH($A2128,'Medical Examinations'!$A:$A,0)),"Not Found")</f>
        <v>No</v>
      </c>
      <c r="J2128" s="6" t="str">
        <f>IFERROR(INDEX('Medical Examinations'!$M:$M,MATCH($A2128,'Medical Examinations'!$A:$A,0)),"Not Found")</f>
        <v>Overweight</v>
      </c>
      <c r="K2128" s="6" t="str">
        <f>IFERROR(INDEX('Medical Examinations'!$N:$N,MATCH($A2128,'Medical Examinations'!$A:$A,0)),"Not Found")</f>
        <v>Diabetic</v>
      </c>
      <c r="L2128" s="12">
        <f>IFERROR(INDEX('Hospitalisation Details'!$V:$V,MATCH($A2128,'Hospitalisation Details'!$A:$A,0)),"Not Found")</f>
        <v>0</v>
      </c>
      <c r="M2128" s="13">
        <f>IFERROR(INDEX('Hospitalisation Details'!$F:$F,MATCH($A2128,'Hospitalisation Details'!$A:$A,0)),"Not Found")</f>
        <v>2137.65</v>
      </c>
      <c r="N2128" s="6">
        <f>IFERROR(INDEX('Hospitalisation Details'!$S:$S,MATCH($A2128,'Hospitalisation Details'!$A:$A,0)),"Not Found")</f>
        <v>35676</v>
      </c>
      <c r="O2128" s="6">
        <f>IFERROR(INDEX('Hospitalisation Details'!$T:$T,MATCH($A2128,'Hospitalisation Details'!$A:$A,0)),"Not Found")</f>
        <v>25</v>
      </c>
      <c r="P2128" s="6">
        <f>IFERROR(INDEX('Hospitalisation Details'!$U:$U,MATCH($A2128,'Hospitalisation Details'!$A:$A,0)),"Not Found")</f>
        <v>0</v>
      </c>
      <c r="Q2128" s="6">
        <f>IFERROR(INDEX('Hospitalisation Details'!$W:$W,MATCH($A2128,'Hospitalisation Details'!$A:$A,0)),"Not Found")</f>
        <v>0</v>
      </c>
    </row>
    <row r="2129" spans="1:17" ht="15" customHeight="1" x14ac:dyDescent="0.3">
      <c r="A2129" s="6" t="str">
        <f>'Customer Names'!A2129</f>
        <v>Id2128</v>
      </c>
      <c r="B2129" s="6" t="str">
        <f>IFERROR(INDEX('Customer Names'!$D:$D,MATCH($A2129,'Customer Names'!$A:$A,0)),"Not Found")</f>
        <v>Kristen</v>
      </c>
      <c r="C2129" s="6">
        <f>IFERROR(INDEX('Medical Examinations'!$B:$B,MATCH($A2129,'Medical Examinations'!$A:$A,0)),"Not Found")</f>
        <v>36.575000000000003</v>
      </c>
      <c r="D2129" s="6">
        <f>IFERROR(INDEX('Medical Examinations'!$C:$C,MATCH($A2129,'Medical Examinations'!$A:$A,0)),"Not Found")</f>
        <v>5.57</v>
      </c>
      <c r="E2129" s="6" t="str">
        <f>IFERROR(INDEX('Medical Examinations'!$I:$I,MATCH($A2129,'Medical Examinations'!$A:$A,0)),"Not Found")</f>
        <v>No</v>
      </c>
      <c r="F2129" s="6" t="str">
        <f>IFERROR(INDEX('Medical Examinations'!$J:$J,MATCH($A2129,'Medical Examinations'!$A:$A,0)),"Not Found")</f>
        <v>No</v>
      </c>
      <c r="G2129" s="6" t="str">
        <f>IFERROR(INDEX('Medical Examinations'!$F:$F,MATCH($A2129,'Medical Examinations'!$A:$A,0)),"Not Found")</f>
        <v>Yes</v>
      </c>
      <c r="H2129" s="6">
        <f>IFERROR(INDEX('Medical Examinations'!$L:$L,MATCH($A2129,'Medical Examinations'!$A:$A,0)),"Not Found")</f>
        <v>1</v>
      </c>
      <c r="I2129" s="6" t="str">
        <f>IFERROR(INDEX('Medical Examinations'!$K:$K,MATCH($A2129,'Medical Examinations'!$A:$A,0)),"Not Found")</f>
        <v>No</v>
      </c>
      <c r="J2129" s="6" t="str">
        <f>IFERROR(INDEX('Medical Examinations'!$M:$M,MATCH($A2129,'Medical Examinations'!$A:$A,0)),"Not Found")</f>
        <v>Obesity</v>
      </c>
      <c r="K2129" s="6" t="str">
        <f>IFERROR(INDEX('Medical Examinations'!$N:$N,MATCH($A2129,'Medical Examinations'!$A:$A,0)),"Not Found")</f>
        <v>Normal</v>
      </c>
      <c r="L2129" s="12">
        <f>IFERROR(INDEX('Hospitalisation Details'!$V:$V,MATCH($A2129,'Hospitalisation Details'!$A:$A,0)),"Not Found")</f>
        <v>0</v>
      </c>
      <c r="M2129" s="13">
        <f>IFERROR(INDEX('Hospitalisation Details'!$F:$F,MATCH($A2129,'Hospitalisation Details'!$A:$A,0)),"Not Found")</f>
        <v>2136.88</v>
      </c>
      <c r="N2129" s="6">
        <f>IFERROR(INDEX('Hospitalisation Details'!$S:$S,MATCH($A2129,'Hospitalisation Details'!$A:$A,0)),"Not Found")</f>
        <v>37890</v>
      </c>
      <c r="O2129" s="6">
        <f>IFERROR(INDEX('Hospitalisation Details'!$T:$T,MATCH($A2129,'Hospitalisation Details'!$A:$A,0)),"Not Found")</f>
        <v>19</v>
      </c>
      <c r="P2129" s="6">
        <f>IFERROR(INDEX('Hospitalisation Details'!$U:$U,MATCH($A2129,'Hospitalisation Details'!$A:$A,0)),"Not Found")</f>
        <v>0</v>
      </c>
      <c r="Q2129" s="6">
        <f>IFERROR(INDEX('Hospitalisation Details'!$W:$W,MATCH($A2129,'Hospitalisation Details'!$A:$A,0)),"Not Found")</f>
        <v>0</v>
      </c>
    </row>
    <row r="2130" spans="1:17" ht="15" customHeight="1" x14ac:dyDescent="0.3">
      <c r="A2130" s="6" t="str">
        <f>'Customer Names'!A2130</f>
        <v>Id2129</v>
      </c>
      <c r="B2130" s="6" t="str">
        <f>IFERROR(INDEX('Customer Names'!$D:$D,MATCH($A2130,'Customer Names'!$A:$A,0)),"Not Found")</f>
        <v>Catherine C.</v>
      </c>
      <c r="C2130" s="6">
        <f>IFERROR(INDEX('Medical Examinations'!$B:$B,MATCH($A2130,'Medical Examinations'!$A:$A,0)),"Not Found")</f>
        <v>35.15</v>
      </c>
      <c r="D2130" s="6">
        <f>IFERROR(INDEX('Medical Examinations'!$C:$C,MATCH($A2130,'Medical Examinations'!$A:$A,0)),"Not Found")</f>
        <v>5.47</v>
      </c>
      <c r="E2130" s="6" t="str">
        <f>IFERROR(INDEX('Medical Examinations'!$I:$I,MATCH($A2130,'Medical Examinations'!$A:$A,0)),"Not Found")</f>
        <v>No</v>
      </c>
      <c r="F2130" s="6" t="str">
        <f>IFERROR(INDEX('Medical Examinations'!$J:$J,MATCH($A2130,'Medical Examinations'!$A:$A,0)),"Not Found")</f>
        <v>No</v>
      </c>
      <c r="G2130" s="6" t="str">
        <f>IFERROR(INDEX('Medical Examinations'!$F:$F,MATCH($A2130,'Medical Examinations'!$A:$A,0)),"Not Found")</f>
        <v>Yes</v>
      </c>
      <c r="H2130" s="6">
        <f>IFERROR(INDEX('Medical Examinations'!$L:$L,MATCH($A2130,'Medical Examinations'!$A:$A,0)),"Not Found")</f>
        <v>1</v>
      </c>
      <c r="I2130" s="6" t="str">
        <f>IFERROR(INDEX('Medical Examinations'!$K:$K,MATCH($A2130,'Medical Examinations'!$A:$A,0)),"Not Found")</f>
        <v>No</v>
      </c>
      <c r="J2130" s="6" t="str">
        <f>IFERROR(INDEX('Medical Examinations'!$M:$M,MATCH($A2130,'Medical Examinations'!$A:$A,0)),"Not Found")</f>
        <v>Obesity</v>
      </c>
      <c r="K2130" s="6" t="str">
        <f>IFERROR(INDEX('Medical Examinations'!$N:$N,MATCH($A2130,'Medical Examinations'!$A:$A,0)),"Not Found")</f>
        <v>Normal</v>
      </c>
      <c r="L2130" s="12">
        <f>IFERROR(INDEX('Hospitalisation Details'!$V:$V,MATCH($A2130,'Hospitalisation Details'!$A:$A,0)),"Not Found")</f>
        <v>0</v>
      </c>
      <c r="M2130" s="13">
        <f>IFERROR(INDEX('Hospitalisation Details'!$F:$F,MATCH($A2130,'Hospitalisation Details'!$A:$A,0)),"Not Found")</f>
        <v>2134.9</v>
      </c>
      <c r="N2130" s="6">
        <f>IFERROR(INDEX('Hospitalisation Details'!$S:$S,MATCH($A2130,'Hospitalisation Details'!$A:$A,0)),"Not Found")</f>
        <v>37865</v>
      </c>
      <c r="O2130" s="6">
        <f>IFERROR(INDEX('Hospitalisation Details'!$T:$T,MATCH($A2130,'Hospitalisation Details'!$A:$A,0)),"Not Found")</f>
        <v>19</v>
      </c>
      <c r="P2130" s="6">
        <f>IFERROR(INDEX('Hospitalisation Details'!$U:$U,MATCH($A2130,'Hospitalisation Details'!$A:$A,0)),"Not Found")</f>
        <v>0</v>
      </c>
      <c r="Q2130" s="6">
        <f>IFERROR(INDEX('Hospitalisation Details'!$W:$W,MATCH($A2130,'Hospitalisation Details'!$A:$A,0)),"Not Found")</f>
        <v>0</v>
      </c>
    </row>
    <row r="2131" spans="1:17" ht="15" customHeight="1" x14ac:dyDescent="0.3">
      <c r="A2131" s="6" t="str">
        <f>'Customer Names'!A2131</f>
        <v>Id2130</v>
      </c>
      <c r="B2131" s="6" t="str">
        <f>IFERROR(INDEX('Customer Names'!$D:$D,MATCH($A2131,'Customer Names'!$A:$A,0)),"Not Found")</f>
        <v>Paula</v>
      </c>
      <c r="C2131" s="6">
        <f>IFERROR(INDEX('Medical Examinations'!$B:$B,MATCH($A2131,'Medical Examinations'!$A:$A,0)),"Not Found")</f>
        <v>32.11</v>
      </c>
      <c r="D2131" s="6">
        <f>IFERROR(INDEX('Medical Examinations'!$C:$C,MATCH($A2131,'Medical Examinations'!$A:$A,0)),"Not Found")</f>
        <v>4.43</v>
      </c>
      <c r="E2131" s="6" t="str">
        <f>IFERROR(INDEX('Medical Examinations'!$I:$I,MATCH($A2131,'Medical Examinations'!$A:$A,0)),"Not Found")</f>
        <v>No</v>
      </c>
      <c r="F2131" s="6" t="str">
        <f>IFERROR(INDEX('Medical Examinations'!$J:$J,MATCH($A2131,'Medical Examinations'!$A:$A,0)),"Not Found")</f>
        <v>No</v>
      </c>
      <c r="G2131" s="6" t="str">
        <f>IFERROR(INDEX('Medical Examinations'!$F:$F,MATCH($A2131,'Medical Examinations'!$A:$A,0)),"Not Found")</f>
        <v>Yes</v>
      </c>
      <c r="H2131" s="6">
        <f>IFERROR(INDEX('Medical Examinations'!$L:$L,MATCH($A2131,'Medical Examinations'!$A:$A,0)),"Not Found")</f>
        <v>1</v>
      </c>
      <c r="I2131" s="6" t="str">
        <f>IFERROR(INDEX('Medical Examinations'!$K:$K,MATCH($A2131,'Medical Examinations'!$A:$A,0)),"Not Found")</f>
        <v>No</v>
      </c>
      <c r="J2131" s="6" t="str">
        <f>IFERROR(INDEX('Medical Examinations'!$M:$M,MATCH($A2131,'Medical Examinations'!$A:$A,0)),"Not Found")</f>
        <v>Obesity</v>
      </c>
      <c r="K2131" s="6" t="str">
        <f>IFERROR(INDEX('Medical Examinations'!$N:$N,MATCH($A2131,'Medical Examinations'!$A:$A,0)),"Not Found")</f>
        <v>Normal</v>
      </c>
      <c r="L2131" s="12">
        <f>IFERROR(INDEX('Hospitalisation Details'!$V:$V,MATCH($A2131,'Hospitalisation Details'!$A:$A,0)),"Not Found")</f>
        <v>0</v>
      </c>
      <c r="M2131" s="13">
        <f>IFERROR(INDEX('Hospitalisation Details'!$F:$F,MATCH($A2131,'Hospitalisation Details'!$A:$A,0)),"Not Found")</f>
        <v>2130.6799999999998</v>
      </c>
      <c r="N2131" s="6">
        <f>IFERROR(INDEX('Hospitalisation Details'!$S:$S,MATCH($A2131,'Hospitalisation Details'!$A:$A,0)),"Not Found")</f>
        <v>37977</v>
      </c>
      <c r="O2131" s="6">
        <f>IFERROR(INDEX('Hospitalisation Details'!$T:$T,MATCH($A2131,'Hospitalisation Details'!$A:$A,0)),"Not Found")</f>
        <v>19</v>
      </c>
      <c r="P2131" s="6">
        <f>IFERROR(INDEX('Hospitalisation Details'!$U:$U,MATCH($A2131,'Hospitalisation Details'!$A:$A,0)),"Not Found")</f>
        <v>0</v>
      </c>
      <c r="Q2131" s="6">
        <f>IFERROR(INDEX('Hospitalisation Details'!$W:$W,MATCH($A2131,'Hospitalisation Details'!$A:$A,0)),"Not Found")</f>
        <v>0</v>
      </c>
    </row>
    <row r="2132" spans="1:17" ht="15" customHeight="1" x14ac:dyDescent="0.3">
      <c r="A2132" s="6" t="str">
        <f>'Customer Names'!A2132</f>
        <v>Id2131</v>
      </c>
      <c r="B2132" s="6" t="str">
        <f>IFERROR(INDEX('Customer Names'!$D:$D,MATCH($A2132,'Customer Names'!$A:$A,0)),"Not Found")</f>
        <v>Evan</v>
      </c>
      <c r="C2132" s="6">
        <f>IFERROR(INDEX('Medical Examinations'!$B:$B,MATCH($A2132,'Medical Examinations'!$A:$A,0)),"Not Found")</f>
        <v>30.495000000000001</v>
      </c>
      <c r="D2132" s="6">
        <f>IFERROR(INDEX('Medical Examinations'!$C:$C,MATCH($A2132,'Medical Examinations'!$A:$A,0)),"Not Found")</f>
        <v>4.95</v>
      </c>
      <c r="E2132" s="6" t="str">
        <f>IFERROR(INDEX('Medical Examinations'!$I:$I,MATCH($A2132,'Medical Examinations'!$A:$A,0)),"Not Found")</f>
        <v>No</v>
      </c>
      <c r="F2132" s="6" t="str">
        <f>IFERROR(INDEX('Medical Examinations'!$J:$J,MATCH($A2132,'Medical Examinations'!$A:$A,0)),"Not Found")</f>
        <v>No</v>
      </c>
      <c r="G2132" s="6" t="str">
        <f>IFERROR(INDEX('Medical Examinations'!$F:$F,MATCH($A2132,'Medical Examinations'!$A:$A,0)),"Not Found")</f>
        <v>Yes</v>
      </c>
      <c r="H2132" s="6">
        <f>IFERROR(INDEX('Medical Examinations'!$L:$L,MATCH($A2132,'Medical Examinations'!$A:$A,0)),"Not Found")</f>
        <v>1</v>
      </c>
      <c r="I2132" s="6" t="str">
        <f>IFERROR(INDEX('Medical Examinations'!$K:$K,MATCH($A2132,'Medical Examinations'!$A:$A,0)),"Not Found")</f>
        <v>No</v>
      </c>
      <c r="J2132" s="6" t="str">
        <f>IFERROR(INDEX('Medical Examinations'!$M:$M,MATCH($A2132,'Medical Examinations'!$A:$A,0)),"Not Found")</f>
        <v>Obesity</v>
      </c>
      <c r="K2132" s="6" t="str">
        <f>IFERROR(INDEX('Medical Examinations'!$N:$N,MATCH($A2132,'Medical Examinations'!$A:$A,0)),"Not Found")</f>
        <v>Normal</v>
      </c>
      <c r="L2132" s="12">
        <f>IFERROR(INDEX('Hospitalisation Details'!$V:$V,MATCH($A2132,'Hospitalisation Details'!$A:$A,0)),"Not Found")</f>
        <v>0</v>
      </c>
      <c r="M2132" s="13">
        <f>IFERROR(INDEX('Hospitalisation Details'!$F:$F,MATCH($A2132,'Hospitalisation Details'!$A:$A,0)),"Not Found")</f>
        <v>2128.4299999999998</v>
      </c>
      <c r="N2132" s="6">
        <f>IFERROR(INDEX('Hospitalisation Details'!$S:$S,MATCH($A2132,'Hospitalisation Details'!$A:$A,0)),"Not Found")</f>
        <v>37863</v>
      </c>
      <c r="O2132" s="6">
        <f>IFERROR(INDEX('Hospitalisation Details'!$T:$T,MATCH($A2132,'Hospitalisation Details'!$A:$A,0)),"Not Found")</f>
        <v>19</v>
      </c>
      <c r="P2132" s="6">
        <f>IFERROR(INDEX('Hospitalisation Details'!$U:$U,MATCH($A2132,'Hospitalisation Details'!$A:$A,0)),"Not Found")</f>
        <v>0</v>
      </c>
      <c r="Q2132" s="6">
        <f>IFERROR(INDEX('Hospitalisation Details'!$W:$W,MATCH($A2132,'Hospitalisation Details'!$A:$A,0)),"Not Found")</f>
        <v>0</v>
      </c>
    </row>
    <row r="2133" spans="1:17" ht="15" customHeight="1" x14ac:dyDescent="0.3">
      <c r="A2133" s="6" t="str">
        <f>'Customer Names'!A2133</f>
        <v>Id2132</v>
      </c>
      <c r="B2133" s="6" t="str">
        <f>IFERROR(INDEX('Customer Names'!$D:$D,MATCH($A2133,'Customer Names'!$A:$A,0)),"Not Found")</f>
        <v>Nathan J</v>
      </c>
      <c r="C2133" s="6">
        <f>IFERROR(INDEX('Medical Examinations'!$B:$B,MATCH($A2133,'Medical Examinations'!$A:$A,0)),"Not Found")</f>
        <v>29.24</v>
      </c>
      <c r="D2133" s="6">
        <f>IFERROR(INDEX('Medical Examinations'!$C:$C,MATCH($A2133,'Medical Examinations'!$A:$A,0)),"Not Found")</f>
        <v>4.04</v>
      </c>
      <c r="E2133" s="6" t="str">
        <f>IFERROR(INDEX('Medical Examinations'!$I:$I,MATCH($A2133,'Medical Examinations'!$A:$A,0)),"Not Found")</f>
        <v>No</v>
      </c>
      <c r="F2133" s="6" t="str">
        <f>IFERROR(INDEX('Medical Examinations'!$J:$J,MATCH($A2133,'Medical Examinations'!$A:$A,0)),"Not Found")</f>
        <v>Yes</v>
      </c>
      <c r="G2133" s="6" t="str">
        <f>IFERROR(INDEX('Medical Examinations'!$F:$F,MATCH($A2133,'Medical Examinations'!$A:$A,0)),"Not Found")</f>
        <v>No</v>
      </c>
      <c r="H2133" s="6">
        <f>IFERROR(INDEX('Medical Examinations'!$L:$L,MATCH($A2133,'Medical Examinations'!$A:$A,0)),"Not Found")</f>
        <v>1</v>
      </c>
      <c r="I2133" s="6" t="str">
        <f>IFERROR(INDEX('Medical Examinations'!$K:$K,MATCH($A2133,'Medical Examinations'!$A:$A,0)),"Not Found")</f>
        <v>No</v>
      </c>
      <c r="J2133" s="6" t="str">
        <f>IFERROR(INDEX('Medical Examinations'!$M:$M,MATCH($A2133,'Medical Examinations'!$A:$A,0)),"Not Found")</f>
        <v>Overweight</v>
      </c>
      <c r="K2133" s="6" t="str">
        <f>IFERROR(INDEX('Medical Examinations'!$N:$N,MATCH($A2133,'Medical Examinations'!$A:$A,0)),"Not Found")</f>
        <v>Normal</v>
      </c>
      <c r="L2133" s="12">
        <f>IFERROR(INDEX('Hospitalisation Details'!$V:$V,MATCH($A2133,'Hospitalisation Details'!$A:$A,0)),"Not Found")</f>
        <v>0</v>
      </c>
      <c r="M2133" s="13">
        <f>IFERROR(INDEX('Hospitalisation Details'!$F:$F,MATCH($A2133,'Hospitalisation Details'!$A:$A,0)),"Not Found")</f>
        <v>2118.61</v>
      </c>
      <c r="N2133" s="6">
        <f>IFERROR(INDEX('Hospitalisation Details'!$S:$S,MATCH($A2133,'Hospitalisation Details'!$A:$A,0)),"Not Found")</f>
        <v>38295</v>
      </c>
      <c r="O2133" s="6">
        <f>IFERROR(INDEX('Hospitalisation Details'!$T:$T,MATCH($A2133,'Hospitalisation Details'!$A:$A,0)),"Not Found")</f>
        <v>18</v>
      </c>
      <c r="P2133" s="6">
        <f>IFERROR(INDEX('Hospitalisation Details'!$U:$U,MATCH($A2133,'Hospitalisation Details'!$A:$A,0)),"Not Found")</f>
        <v>0</v>
      </c>
      <c r="Q2133" s="6">
        <f>IFERROR(INDEX('Hospitalisation Details'!$W:$W,MATCH($A2133,'Hospitalisation Details'!$A:$A,0)),"Not Found")</f>
        <v>0</v>
      </c>
    </row>
    <row r="2134" spans="1:17" ht="15" customHeight="1" x14ac:dyDescent="0.3">
      <c r="A2134" s="6" t="str">
        <f>'Customer Names'!A2134</f>
        <v>Id2133</v>
      </c>
      <c r="B2134" s="6" t="str">
        <f>IFERROR(INDEX('Customer Names'!$D:$D,MATCH($A2134,'Customer Names'!$A:$A,0)),"Not Found")</f>
        <v>Ashley M</v>
      </c>
      <c r="C2134" s="6">
        <f>IFERROR(INDEX('Medical Examinations'!$B:$B,MATCH($A2134,'Medical Examinations'!$A:$A,0)),"Not Found")</f>
        <v>22.515000000000001</v>
      </c>
      <c r="D2134" s="6">
        <f>IFERROR(INDEX('Medical Examinations'!$C:$C,MATCH($A2134,'Medical Examinations'!$A:$A,0)),"Not Found")</f>
        <v>5.93</v>
      </c>
      <c r="E2134" s="6" t="str">
        <f>IFERROR(INDEX('Medical Examinations'!$I:$I,MATCH($A2134,'Medical Examinations'!$A:$A,0)),"Not Found")</f>
        <v>No</v>
      </c>
      <c r="F2134" s="6" t="str">
        <f>IFERROR(INDEX('Medical Examinations'!$J:$J,MATCH($A2134,'Medical Examinations'!$A:$A,0)),"Not Found")</f>
        <v>No</v>
      </c>
      <c r="G2134" s="6" t="str">
        <f>IFERROR(INDEX('Medical Examinations'!$F:$F,MATCH($A2134,'Medical Examinations'!$A:$A,0)),"Not Found")</f>
        <v>Yes</v>
      </c>
      <c r="H2134" s="6">
        <f>IFERROR(INDEX('Medical Examinations'!$L:$L,MATCH($A2134,'Medical Examinations'!$A:$A,0)),"Not Found")</f>
        <v>1</v>
      </c>
      <c r="I2134" s="6" t="str">
        <f>IFERROR(INDEX('Medical Examinations'!$K:$K,MATCH($A2134,'Medical Examinations'!$A:$A,0)),"Not Found")</f>
        <v>No</v>
      </c>
      <c r="J2134" s="6" t="str">
        <f>IFERROR(INDEX('Medical Examinations'!$M:$M,MATCH($A2134,'Medical Examinations'!$A:$A,0)),"Not Found")</f>
        <v>Normal Weight</v>
      </c>
      <c r="K2134" s="6" t="str">
        <f>IFERROR(INDEX('Medical Examinations'!$N:$N,MATCH($A2134,'Medical Examinations'!$A:$A,0)),"Not Found")</f>
        <v>Prediabetic</v>
      </c>
      <c r="L2134" s="12">
        <f>IFERROR(INDEX('Hospitalisation Details'!$V:$V,MATCH($A2134,'Hospitalisation Details'!$A:$A,0)),"Not Found")</f>
        <v>0</v>
      </c>
      <c r="M2134" s="13">
        <f>IFERROR(INDEX('Hospitalisation Details'!$F:$F,MATCH($A2134,'Hospitalisation Details'!$A:$A,0)),"Not Found")</f>
        <v>2117.34</v>
      </c>
      <c r="N2134" s="6">
        <f>IFERROR(INDEX('Hospitalisation Details'!$S:$S,MATCH($A2134,'Hospitalisation Details'!$A:$A,0)),"Not Found")</f>
        <v>37894</v>
      </c>
      <c r="O2134" s="6">
        <f>IFERROR(INDEX('Hospitalisation Details'!$T:$T,MATCH($A2134,'Hospitalisation Details'!$A:$A,0)),"Not Found")</f>
        <v>19</v>
      </c>
      <c r="P2134" s="6">
        <f>IFERROR(INDEX('Hospitalisation Details'!$U:$U,MATCH($A2134,'Hospitalisation Details'!$A:$A,0)),"Not Found")</f>
        <v>0</v>
      </c>
      <c r="Q2134" s="6">
        <f>IFERROR(INDEX('Hospitalisation Details'!$W:$W,MATCH($A2134,'Hospitalisation Details'!$A:$A,0)),"Not Found")</f>
        <v>0</v>
      </c>
    </row>
    <row r="2135" spans="1:17" ht="15" customHeight="1" x14ac:dyDescent="0.3">
      <c r="A2135" s="6" t="str">
        <f>'Customer Names'!A2135</f>
        <v>Id2134</v>
      </c>
      <c r="B2135" s="6" t="str">
        <f>IFERROR(INDEX('Customer Names'!$D:$D,MATCH($A2135,'Customer Names'!$A:$A,0)),"Not Found")</f>
        <v>Jason</v>
      </c>
      <c r="C2135" s="6">
        <f>IFERROR(INDEX('Medical Examinations'!$B:$B,MATCH($A2135,'Medical Examinations'!$A:$A,0)),"Not Found")</f>
        <v>15.65</v>
      </c>
      <c r="D2135" s="6">
        <f>IFERROR(INDEX('Medical Examinations'!$C:$C,MATCH($A2135,'Medical Examinations'!$A:$A,0)),"Not Found")</f>
        <v>4.2300000000000004</v>
      </c>
      <c r="E2135" s="6" t="str">
        <f>IFERROR(INDEX('Medical Examinations'!$I:$I,MATCH($A2135,'Medical Examinations'!$A:$A,0)),"Not Found")</f>
        <v>No</v>
      </c>
      <c r="F2135" s="6" t="str">
        <f>IFERROR(INDEX('Medical Examinations'!$J:$J,MATCH($A2135,'Medical Examinations'!$A:$A,0)),"Not Found")</f>
        <v>No</v>
      </c>
      <c r="G2135" s="6" t="str">
        <f>IFERROR(INDEX('Medical Examinations'!$F:$F,MATCH($A2135,'Medical Examinations'!$A:$A,0)),"Not Found")</f>
        <v>No</v>
      </c>
      <c r="H2135" s="6">
        <f>IFERROR(INDEX('Medical Examinations'!$L:$L,MATCH($A2135,'Medical Examinations'!$A:$A,0)),"Not Found")</f>
        <v>0</v>
      </c>
      <c r="I2135" s="6" t="str">
        <f>IFERROR(INDEX('Medical Examinations'!$K:$K,MATCH($A2135,'Medical Examinations'!$A:$A,0)),"Not Found")</f>
        <v>No</v>
      </c>
      <c r="J2135" s="6" t="str">
        <f>IFERROR(INDEX('Medical Examinations'!$M:$M,MATCH($A2135,'Medical Examinations'!$A:$A,0)),"Not Found")</f>
        <v>Underweight</v>
      </c>
      <c r="K2135" s="6" t="str">
        <f>IFERROR(INDEX('Medical Examinations'!$N:$N,MATCH($A2135,'Medical Examinations'!$A:$A,0)),"Not Found")</f>
        <v>Normal</v>
      </c>
      <c r="L2135" s="12">
        <f>IFERROR(INDEX('Hospitalisation Details'!$V:$V,MATCH($A2135,'Hospitalisation Details'!$A:$A,0)),"Not Found")</f>
        <v>0</v>
      </c>
      <c r="M2135" s="13">
        <f>IFERROR(INDEX('Hospitalisation Details'!$F:$F,MATCH($A2135,'Hospitalisation Details'!$A:$A,0)),"Not Found")</f>
        <v>2106.2600000000002</v>
      </c>
      <c r="N2135" s="6">
        <f>IFERROR(INDEX('Hospitalisation Details'!$S:$S,MATCH($A2135,'Hospitalisation Details'!$A:$A,0)),"Not Found")</f>
        <v>32710</v>
      </c>
      <c r="O2135" s="6">
        <f>IFERROR(INDEX('Hospitalisation Details'!$T:$T,MATCH($A2135,'Hospitalisation Details'!$A:$A,0)),"Not Found")</f>
        <v>33</v>
      </c>
      <c r="P2135" s="6">
        <f>IFERROR(INDEX('Hospitalisation Details'!$U:$U,MATCH($A2135,'Hospitalisation Details'!$A:$A,0)),"Not Found")</f>
        <v>0</v>
      </c>
      <c r="Q2135" s="6">
        <f>IFERROR(INDEX('Hospitalisation Details'!$W:$W,MATCH($A2135,'Hospitalisation Details'!$A:$A,0)),"Not Found")</f>
        <v>0</v>
      </c>
    </row>
    <row r="2136" spans="1:17" ht="15" customHeight="1" x14ac:dyDescent="0.3">
      <c r="A2136" s="6" t="str">
        <f>'Customer Names'!A2136</f>
        <v>Id2135</v>
      </c>
      <c r="B2136" s="6" t="str">
        <f>IFERROR(INDEX('Customer Names'!$D:$D,MATCH($A2136,'Customer Names'!$A:$A,0)),"Not Found")</f>
        <v>Marshall</v>
      </c>
      <c r="C2136" s="6">
        <f>IFERROR(INDEX('Medical Examinations'!$B:$B,MATCH($A2136,'Medical Examinations'!$A:$A,0)),"Not Found")</f>
        <v>27.36</v>
      </c>
      <c r="D2136" s="6">
        <f>IFERROR(INDEX('Medical Examinations'!$C:$C,MATCH($A2136,'Medical Examinations'!$A:$A,0)),"Not Found")</f>
        <v>5.59</v>
      </c>
      <c r="E2136" s="6" t="str">
        <f>IFERROR(INDEX('Medical Examinations'!$I:$I,MATCH($A2136,'Medical Examinations'!$A:$A,0)),"Not Found")</f>
        <v>Yes</v>
      </c>
      <c r="F2136" s="6" t="str">
        <f>IFERROR(INDEX('Medical Examinations'!$J:$J,MATCH($A2136,'Medical Examinations'!$A:$A,0)),"Not Found")</f>
        <v>No</v>
      </c>
      <c r="G2136" s="6" t="str">
        <f>IFERROR(INDEX('Medical Examinations'!$F:$F,MATCH($A2136,'Medical Examinations'!$A:$A,0)),"Not Found")</f>
        <v>No</v>
      </c>
      <c r="H2136" s="6">
        <f>IFERROR(INDEX('Medical Examinations'!$L:$L,MATCH($A2136,'Medical Examinations'!$A:$A,0)),"Not Found")</f>
        <v>0</v>
      </c>
      <c r="I2136" s="6" t="str">
        <f>IFERROR(INDEX('Medical Examinations'!$K:$K,MATCH($A2136,'Medical Examinations'!$A:$A,0)),"Not Found")</f>
        <v>No</v>
      </c>
      <c r="J2136" s="6" t="str">
        <f>IFERROR(INDEX('Medical Examinations'!$M:$M,MATCH($A2136,'Medical Examinations'!$A:$A,0)),"Not Found")</f>
        <v>Overweight</v>
      </c>
      <c r="K2136" s="6" t="str">
        <f>IFERROR(INDEX('Medical Examinations'!$N:$N,MATCH($A2136,'Medical Examinations'!$A:$A,0)),"Not Found")</f>
        <v>Normal</v>
      </c>
      <c r="L2136" s="12">
        <f>IFERROR(INDEX('Hospitalisation Details'!$V:$V,MATCH($A2136,'Hospitalisation Details'!$A:$A,0)),"Not Found")</f>
        <v>0</v>
      </c>
      <c r="M2136" s="13">
        <f>IFERROR(INDEX('Hospitalisation Details'!$F:$F,MATCH($A2136,'Hospitalisation Details'!$A:$A,0)),"Not Found")</f>
        <v>2104.11</v>
      </c>
      <c r="N2136" s="6">
        <f>IFERROR(INDEX('Hospitalisation Details'!$S:$S,MATCH($A2136,'Hospitalisation Details'!$A:$A,0)),"Not Found")</f>
        <v>37223</v>
      </c>
      <c r="O2136" s="6">
        <f>IFERROR(INDEX('Hospitalisation Details'!$T:$T,MATCH($A2136,'Hospitalisation Details'!$A:$A,0)),"Not Found")</f>
        <v>21</v>
      </c>
      <c r="P2136" s="6">
        <f>IFERROR(INDEX('Hospitalisation Details'!$U:$U,MATCH($A2136,'Hospitalisation Details'!$A:$A,0)),"Not Found")</f>
        <v>0</v>
      </c>
      <c r="Q2136" s="6">
        <f>IFERROR(INDEX('Hospitalisation Details'!$W:$W,MATCH($A2136,'Hospitalisation Details'!$A:$A,0)),"Not Found")</f>
        <v>0</v>
      </c>
    </row>
    <row r="2137" spans="1:17" ht="15" customHeight="1" x14ac:dyDescent="0.3">
      <c r="A2137" s="6" t="str">
        <f>'Customer Names'!A2137</f>
        <v>Id2136</v>
      </c>
      <c r="B2137" s="6" t="str">
        <f>IFERROR(INDEX('Customer Names'!$D:$D,MATCH($A2137,'Customer Names'!$A:$A,0)),"Not Found")</f>
        <v>Lavar</v>
      </c>
      <c r="C2137" s="6">
        <f>IFERROR(INDEX('Medical Examinations'!$B:$B,MATCH($A2137,'Medical Examinations'!$A:$A,0)),"Not Found")</f>
        <v>22.3</v>
      </c>
      <c r="D2137" s="6">
        <f>IFERROR(INDEX('Medical Examinations'!$C:$C,MATCH($A2137,'Medical Examinations'!$A:$A,0)),"Not Found")</f>
        <v>4.8899999999999997</v>
      </c>
      <c r="E2137" s="6" t="str">
        <f>IFERROR(INDEX('Medical Examinations'!$I:$I,MATCH($A2137,'Medical Examinations'!$A:$A,0)),"Not Found")</f>
        <v>Yes</v>
      </c>
      <c r="F2137" s="6" t="str">
        <f>IFERROR(INDEX('Medical Examinations'!$J:$J,MATCH($A2137,'Medical Examinations'!$A:$A,0)),"Not Found")</f>
        <v>No</v>
      </c>
      <c r="G2137" s="6" t="str">
        <f>IFERROR(INDEX('Medical Examinations'!$F:$F,MATCH($A2137,'Medical Examinations'!$A:$A,0)),"Not Found")</f>
        <v>No</v>
      </c>
      <c r="H2137" s="6">
        <f>IFERROR(INDEX('Medical Examinations'!$L:$L,MATCH($A2137,'Medical Examinations'!$A:$A,0)),"Not Found")</f>
        <v>0</v>
      </c>
      <c r="I2137" s="6" t="str">
        <f>IFERROR(INDEX('Medical Examinations'!$K:$K,MATCH($A2137,'Medical Examinations'!$A:$A,0)),"Not Found")</f>
        <v>No</v>
      </c>
      <c r="J2137" s="6" t="str">
        <f>IFERROR(INDEX('Medical Examinations'!$M:$M,MATCH($A2137,'Medical Examinations'!$A:$A,0)),"Not Found")</f>
        <v>Normal Weight</v>
      </c>
      <c r="K2137" s="6" t="str">
        <f>IFERROR(INDEX('Medical Examinations'!$N:$N,MATCH($A2137,'Medical Examinations'!$A:$A,0)),"Not Found")</f>
        <v>Normal</v>
      </c>
      <c r="L2137" s="12">
        <f>IFERROR(INDEX('Hospitalisation Details'!$V:$V,MATCH($A2137,'Hospitalisation Details'!$A:$A,0)),"Not Found")</f>
        <v>0</v>
      </c>
      <c r="M2137" s="13">
        <f>IFERROR(INDEX('Hospitalisation Details'!$F:$F,MATCH($A2137,'Hospitalisation Details'!$A:$A,0)),"Not Found")</f>
        <v>2103.08</v>
      </c>
      <c r="N2137" s="6">
        <f>IFERROR(INDEX('Hospitalisation Details'!$S:$S,MATCH($A2137,'Hospitalisation Details'!$A:$A,0)),"Not Found")</f>
        <v>37064</v>
      </c>
      <c r="O2137" s="6">
        <f>IFERROR(INDEX('Hospitalisation Details'!$T:$T,MATCH($A2137,'Hospitalisation Details'!$A:$A,0)),"Not Found")</f>
        <v>21</v>
      </c>
      <c r="P2137" s="6">
        <f>IFERROR(INDEX('Hospitalisation Details'!$U:$U,MATCH($A2137,'Hospitalisation Details'!$A:$A,0)),"Not Found")</f>
        <v>0</v>
      </c>
      <c r="Q2137" s="6">
        <f>IFERROR(INDEX('Hospitalisation Details'!$W:$W,MATCH($A2137,'Hospitalisation Details'!$A:$A,0)),"Not Found")</f>
        <v>0</v>
      </c>
    </row>
    <row r="2138" spans="1:17" ht="15" customHeight="1" x14ac:dyDescent="0.3">
      <c r="A2138" s="6" t="str">
        <f>'Customer Names'!A2138</f>
        <v>Id2137</v>
      </c>
      <c r="B2138" s="6" t="str">
        <f>IFERROR(INDEX('Customer Names'!$D:$D,MATCH($A2138,'Customer Names'!$A:$A,0)),"Not Found")</f>
        <v>Charlie T.</v>
      </c>
      <c r="C2138" s="6">
        <f>IFERROR(INDEX('Medical Examinations'!$B:$B,MATCH($A2138,'Medical Examinations'!$A:$A,0)),"Not Found")</f>
        <v>26.03</v>
      </c>
      <c r="D2138" s="6">
        <f>IFERROR(INDEX('Medical Examinations'!$C:$C,MATCH($A2138,'Medical Examinations'!$A:$A,0)),"Not Found")</f>
        <v>5.81</v>
      </c>
      <c r="E2138" s="6" t="str">
        <f>IFERROR(INDEX('Medical Examinations'!$I:$I,MATCH($A2138,'Medical Examinations'!$A:$A,0)),"Not Found")</f>
        <v>Yes</v>
      </c>
      <c r="F2138" s="6" t="str">
        <f>IFERROR(INDEX('Medical Examinations'!$J:$J,MATCH($A2138,'Medical Examinations'!$A:$A,0)),"Not Found")</f>
        <v>No</v>
      </c>
      <c r="G2138" s="6" t="str">
        <f>IFERROR(INDEX('Medical Examinations'!$F:$F,MATCH($A2138,'Medical Examinations'!$A:$A,0)),"Not Found")</f>
        <v>No</v>
      </c>
      <c r="H2138" s="6">
        <f>IFERROR(INDEX('Medical Examinations'!$L:$L,MATCH($A2138,'Medical Examinations'!$A:$A,0)),"Not Found")</f>
        <v>0</v>
      </c>
      <c r="I2138" s="6" t="str">
        <f>IFERROR(INDEX('Medical Examinations'!$K:$K,MATCH($A2138,'Medical Examinations'!$A:$A,0)),"Not Found")</f>
        <v>No</v>
      </c>
      <c r="J2138" s="6" t="str">
        <f>IFERROR(INDEX('Medical Examinations'!$M:$M,MATCH($A2138,'Medical Examinations'!$A:$A,0)),"Not Found")</f>
        <v>Overweight</v>
      </c>
      <c r="K2138" s="6" t="str">
        <f>IFERROR(INDEX('Medical Examinations'!$N:$N,MATCH($A2138,'Medical Examinations'!$A:$A,0)),"Not Found")</f>
        <v>Prediabetic</v>
      </c>
      <c r="L2138" s="12">
        <f>IFERROR(INDEX('Hospitalisation Details'!$V:$V,MATCH($A2138,'Hospitalisation Details'!$A:$A,0)),"Not Found")</f>
        <v>0</v>
      </c>
      <c r="M2138" s="13">
        <f>IFERROR(INDEX('Hospitalisation Details'!$F:$F,MATCH($A2138,'Hospitalisation Details'!$A:$A,0)),"Not Found")</f>
        <v>2102.2600000000002</v>
      </c>
      <c r="N2138" s="6">
        <f>IFERROR(INDEX('Hospitalisation Details'!$S:$S,MATCH($A2138,'Hospitalisation Details'!$A:$A,0)),"Not Found")</f>
        <v>37117</v>
      </c>
      <c r="O2138" s="6">
        <f>IFERROR(INDEX('Hospitalisation Details'!$T:$T,MATCH($A2138,'Hospitalisation Details'!$A:$A,0)),"Not Found")</f>
        <v>21</v>
      </c>
      <c r="P2138" s="6">
        <f>IFERROR(INDEX('Hospitalisation Details'!$U:$U,MATCH($A2138,'Hospitalisation Details'!$A:$A,0)),"Not Found")</f>
        <v>0</v>
      </c>
      <c r="Q2138" s="6">
        <f>IFERROR(INDEX('Hospitalisation Details'!$W:$W,MATCH($A2138,'Hospitalisation Details'!$A:$A,0)),"Not Found")</f>
        <v>0</v>
      </c>
    </row>
    <row r="2139" spans="1:17" ht="15" customHeight="1" x14ac:dyDescent="0.3">
      <c r="A2139" s="6" t="str">
        <f>'Customer Names'!A2139</f>
        <v>Id2138</v>
      </c>
      <c r="B2139" s="6" t="str">
        <f>IFERROR(INDEX('Customer Names'!$D:$D,MATCH($A2139,'Customer Names'!$A:$A,0)),"Not Found")</f>
        <v>Lauren</v>
      </c>
      <c r="C2139" s="6">
        <f>IFERROR(INDEX('Medical Examinations'!$B:$B,MATCH($A2139,'Medical Examinations'!$A:$A,0)),"Not Found")</f>
        <v>27.74</v>
      </c>
      <c r="D2139" s="6">
        <f>IFERROR(INDEX('Medical Examinations'!$C:$C,MATCH($A2139,'Medical Examinations'!$A:$A,0)),"Not Found")</f>
        <v>4.29</v>
      </c>
      <c r="E2139" s="6" t="str">
        <f>IFERROR(INDEX('Medical Examinations'!$I:$I,MATCH($A2139,'Medical Examinations'!$A:$A,0)),"Not Found")</f>
        <v>No</v>
      </c>
      <c r="F2139" s="6" t="str">
        <f>IFERROR(INDEX('Medical Examinations'!$J:$J,MATCH($A2139,'Medical Examinations'!$A:$A,0)),"Not Found")</f>
        <v>Yes</v>
      </c>
      <c r="G2139" s="6" t="str">
        <f>IFERROR(INDEX('Medical Examinations'!$F:$F,MATCH($A2139,'Medical Examinations'!$A:$A,0)),"Not Found")</f>
        <v>No</v>
      </c>
      <c r="H2139" s="6">
        <f>IFERROR(INDEX('Medical Examinations'!$L:$L,MATCH($A2139,'Medical Examinations'!$A:$A,0)),"Not Found")</f>
        <v>1</v>
      </c>
      <c r="I2139" s="6" t="str">
        <f>IFERROR(INDEX('Medical Examinations'!$K:$K,MATCH($A2139,'Medical Examinations'!$A:$A,0)),"Not Found")</f>
        <v>No</v>
      </c>
      <c r="J2139" s="6" t="str">
        <f>IFERROR(INDEX('Medical Examinations'!$M:$M,MATCH($A2139,'Medical Examinations'!$A:$A,0)),"Not Found")</f>
        <v>Overweight</v>
      </c>
      <c r="K2139" s="6" t="str">
        <f>IFERROR(INDEX('Medical Examinations'!$N:$N,MATCH($A2139,'Medical Examinations'!$A:$A,0)),"Not Found")</f>
        <v>Normal</v>
      </c>
      <c r="L2139" s="12">
        <f>IFERROR(INDEX('Hospitalisation Details'!$V:$V,MATCH($A2139,'Hospitalisation Details'!$A:$A,0)),"Not Found")</f>
        <v>0</v>
      </c>
      <c r="M2139" s="13">
        <f>IFERROR(INDEX('Hospitalisation Details'!$F:$F,MATCH($A2139,'Hospitalisation Details'!$A:$A,0)),"Not Found")</f>
        <v>2094.1</v>
      </c>
      <c r="N2139" s="6">
        <f>IFERROR(INDEX('Hospitalisation Details'!$S:$S,MATCH($A2139,'Hospitalisation Details'!$A:$A,0)),"Not Found")</f>
        <v>38150</v>
      </c>
      <c r="O2139" s="6">
        <f>IFERROR(INDEX('Hospitalisation Details'!$T:$T,MATCH($A2139,'Hospitalisation Details'!$A:$A,0)),"Not Found")</f>
        <v>18</v>
      </c>
      <c r="P2139" s="6">
        <f>IFERROR(INDEX('Hospitalisation Details'!$U:$U,MATCH($A2139,'Hospitalisation Details'!$A:$A,0)),"Not Found")</f>
        <v>0</v>
      </c>
      <c r="Q2139" s="6">
        <f>IFERROR(INDEX('Hospitalisation Details'!$W:$W,MATCH($A2139,'Hospitalisation Details'!$A:$A,0)),"Not Found")</f>
        <v>0</v>
      </c>
    </row>
    <row r="2140" spans="1:17" ht="15" customHeight="1" x14ac:dyDescent="0.3">
      <c r="A2140" s="6" t="str">
        <f>'Customer Names'!A2140</f>
        <v>Id2139</v>
      </c>
      <c r="B2140" s="6" t="str">
        <f>IFERROR(INDEX('Customer Names'!$D:$D,MATCH($A2140,'Customer Names'!$A:$A,0)),"Not Found")</f>
        <v>Arthur</v>
      </c>
      <c r="C2140" s="6">
        <f>IFERROR(INDEX('Medical Examinations'!$B:$B,MATCH($A2140,'Medical Examinations'!$A:$A,0)),"Not Found")</f>
        <v>32.11</v>
      </c>
      <c r="D2140" s="6">
        <f>IFERROR(INDEX('Medical Examinations'!$C:$C,MATCH($A2140,'Medical Examinations'!$A:$A,0)),"Not Found")</f>
        <v>4.03</v>
      </c>
      <c r="E2140" s="6" t="str">
        <f>IFERROR(INDEX('Medical Examinations'!$I:$I,MATCH($A2140,'Medical Examinations'!$A:$A,0)),"Not Found")</f>
        <v>Yes</v>
      </c>
      <c r="F2140" s="6" t="str">
        <f>IFERROR(INDEX('Medical Examinations'!$J:$J,MATCH($A2140,'Medical Examinations'!$A:$A,0)),"Not Found")</f>
        <v>Yes</v>
      </c>
      <c r="G2140" s="6" t="str">
        <f>IFERROR(INDEX('Medical Examinations'!$F:$F,MATCH($A2140,'Medical Examinations'!$A:$A,0)),"Not Found")</f>
        <v>No</v>
      </c>
      <c r="H2140" s="6">
        <f>IFERROR(INDEX('Medical Examinations'!$L:$L,MATCH($A2140,'Medical Examinations'!$A:$A,0)),"Not Found")</f>
        <v>2</v>
      </c>
      <c r="I2140" s="6" t="str">
        <f>IFERROR(INDEX('Medical Examinations'!$K:$K,MATCH($A2140,'Medical Examinations'!$A:$A,0)),"Not Found")</f>
        <v>No</v>
      </c>
      <c r="J2140" s="6" t="str">
        <f>IFERROR(INDEX('Medical Examinations'!$M:$M,MATCH($A2140,'Medical Examinations'!$A:$A,0)),"Not Found")</f>
        <v>Obesity</v>
      </c>
      <c r="K2140" s="6" t="str">
        <f>IFERROR(INDEX('Medical Examinations'!$N:$N,MATCH($A2140,'Medical Examinations'!$A:$A,0)),"Not Found")</f>
        <v>Normal</v>
      </c>
      <c r="L2140" s="12">
        <f>IFERROR(INDEX('Hospitalisation Details'!$V:$V,MATCH($A2140,'Hospitalisation Details'!$A:$A,0)),"Not Found")</f>
        <v>0</v>
      </c>
      <c r="M2140" s="13">
        <f>IFERROR(INDEX('Hospitalisation Details'!$F:$F,MATCH($A2140,'Hospitalisation Details'!$A:$A,0)),"Not Found")</f>
        <v>2055.3200000000002</v>
      </c>
      <c r="N2140" s="6">
        <f>IFERROR(INDEX('Hospitalisation Details'!$S:$S,MATCH($A2140,'Hospitalisation Details'!$A:$A,0)),"Not Found")</f>
        <v>36733</v>
      </c>
      <c r="O2140" s="6">
        <f>IFERROR(INDEX('Hospitalisation Details'!$T:$T,MATCH($A2140,'Hospitalisation Details'!$A:$A,0)),"Not Found")</f>
        <v>22</v>
      </c>
      <c r="P2140" s="6">
        <f>IFERROR(INDEX('Hospitalisation Details'!$U:$U,MATCH($A2140,'Hospitalisation Details'!$A:$A,0)),"Not Found")</f>
        <v>0</v>
      </c>
      <c r="Q2140" s="6">
        <f>IFERROR(INDEX('Hospitalisation Details'!$W:$W,MATCH($A2140,'Hospitalisation Details'!$A:$A,0)),"Not Found")</f>
        <v>0</v>
      </c>
    </row>
    <row r="2141" spans="1:17" ht="15" customHeight="1" x14ac:dyDescent="0.3">
      <c r="A2141" s="6" t="str">
        <f>'Customer Names'!A2141</f>
        <v>Id2140</v>
      </c>
      <c r="B2141" s="6" t="str">
        <f>IFERROR(INDEX('Customer Names'!$D:$D,MATCH($A2141,'Customer Names'!$A:$A,0)),"Not Found")</f>
        <v>Thomas</v>
      </c>
      <c r="C2141" s="6">
        <f>IFERROR(INDEX('Medical Examinations'!$B:$B,MATCH($A2141,'Medical Examinations'!$A:$A,0)),"Not Found")</f>
        <v>25.175000000000001</v>
      </c>
      <c r="D2141" s="6">
        <f>IFERROR(INDEX('Medical Examinations'!$C:$C,MATCH($A2141,'Medical Examinations'!$A:$A,0)),"Not Found")</f>
        <v>6.29</v>
      </c>
      <c r="E2141" s="6" t="str">
        <f>IFERROR(INDEX('Medical Examinations'!$I:$I,MATCH($A2141,'Medical Examinations'!$A:$A,0)),"Not Found")</f>
        <v>Yes</v>
      </c>
      <c r="F2141" s="6" t="str">
        <f>IFERROR(INDEX('Medical Examinations'!$J:$J,MATCH($A2141,'Medical Examinations'!$A:$A,0)),"Not Found")</f>
        <v>Yes</v>
      </c>
      <c r="G2141" s="6" t="str">
        <f>IFERROR(INDEX('Medical Examinations'!$F:$F,MATCH($A2141,'Medical Examinations'!$A:$A,0)),"Not Found")</f>
        <v>No</v>
      </c>
      <c r="H2141" s="6">
        <f>IFERROR(INDEX('Medical Examinations'!$L:$L,MATCH($A2141,'Medical Examinations'!$A:$A,0)),"Not Found")</f>
        <v>2</v>
      </c>
      <c r="I2141" s="6" t="str">
        <f>IFERROR(INDEX('Medical Examinations'!$K:$K,MATCH($A2141,'Medical Examinations'!$A:$A,0)),"Not Found")</f>
        <v>No</v>
      </c>
      <c r="J2141" s="6" t="str">
        <f>IFERROR(INDEX('Medical Examinations'!$M:$M,MATCH($A2141,'Medical Examinations'!$A:$A,0)),"Not Found")</f>
        <v>Overweight</v>
      </c>
      <c r="K2141" s="6" t="str">
        <f>IFERROR(INDEX('Medical Examinations'!$N:$N,MATCH($A2141,'Medical Examinations'!$A:$A,0)),"Not Found")</f>
        <v>Prediabetic</v>
      </c>
      <c r="L2141" s="12">
        <f>IFERROR(INDEX('Hospitalisation Details'!$V:$V,MATCH($A2141,'Hospitalisation Details'!$A:$A,0)),"Not Found")</f>
        <v>0</v>
      </c>
      <c r="M2141" s="13">
        <f>IFERROR(INDEX('Hospitalisation Details'!$F:$F,MATCH($A2141,'Hospitalisation Details'!$A:$A,0)),"Not Found")</f>
        <v>2045.69</v>
      </c>
      <c r="N2141" s="6">
        <f>IFERROR(INDEX('Hospitalisation Details'!$S:$S,MATCH($A2141,'Hospitalisation Details'!$A:$A,0)),"Not Found")</f>
        <v>36771</v>
      </c>
      <c r="O2141" s="6">
        <f>IFERROR(INDEX('Hospitalisation Details'!$T:$T,MATCH($A2141,'Hospitalisation Details'!$A:$A,0)),"Not Found")</f>
        <v>22</v>
      </c>
      <c r="P2141" s="6">
        <f>IFERROR(INDEX('Hospitalisation Details'!$U:$U,MATCH($A2141,'Hospitalisation Details'!$A:$A,0)),"Not Found")</f>
        <v>0</v>
      </c>
      <c r="Q2141" s="6">
        <f>IFERROR(INDEX('Hospitalisation Details'!$W:$W,MATCH($A2141,'Hospitalisation Details'!$A:$A,0)),"Not Found")</f>
        <v>0</v>
      </c>
    </row>
    <row r="2142" spans="1:17" ht="15" customHeight="1" x14ac:dyDescent="0.3">
      <c r="A2142" s="6" t="str">
        <f>'Customer Names'!A2142</f>
        <v>Id2141</v>
      </c>
      <c r="B2142" s="6" t="str">
        <f>IFERROR(INDEX('Customer Names'!$D:$D,MATCH($A2142,'Customer Names'!$A:$A,0)),"Not Found")</f>
        <v>Jennifer</v>
      </c>
      <c r="C2142" s="6">
        <f>IFERROR(INDEX('Medical Examinations'!$B:$B,MATCH($A2142,'Medical Examinations'!$A:$A,0)),"Not Found")</f>
        <v>39.49</v>
      </c>
      <c r="D2142" s="6">
        <f>IFERROR(INDEX('Medical Examinations'!$C:$C,MATCH($A2142,'Medical Examinations'!$A:$A,0)),"Not Found")</f>
        <v>4.4800000000000004</v>
      </c>
      <c r="E2142" s="6" t="str">
        <f>IFERROR(INDEX('Medical Examinations'!$I:$I,MATCH($A2142,'Medical Examinations'!$A:$A,0)),"Not Found")</f>
        <v>Yes</v>
      </c>
      <c r="F2142" s="6" t="str">
        <f>IFERROR(INDEX('Medical Examinations'!$J:$J,MATCH($A2142,'Medical Examinations'!$A:$A,0)),"Not Found")</f>
        <v>No</v>
      </c>
      <c r="G2142" s="6" t="str">
        <f>IFERROR(INDEX('Medical Examinations'!$F:$F,MATCH($A2142,'Medical Examinations'!$A:$A,0)),"Not Found")</f>
        <v>No</v>
      </c>
      <c r="H2142" s="6">
        <f>IFERROR(INDEX('Medical Examinations'!$L:$L,MATCH($A2142,'Medical Examinations'!$A:$A,0)),"Not Found")</f>
        <v>0</v>
      </c>
      <c r="I2142" s="6" t="str">
        <f>IFERROR(INDEX('Medical Examinations'!$K:$K,MATCH($A2142,'Medical Examinations'!$A:$A,0)),"Not Found")</f>
        <v>No</v>
      </c>
      <c r="J2142" s="6" t="str">
        <f>IFERROR(INDEX('Medical Examinations'!$M:$M,MATCH($A2142,'Medical Examinations'!$A:$A,0)),"Not Found")</f>
        <v>Obesity</v>
      </c>
      <c r="K2142" s="6" t="str">
        <f>IFERROR(INDEX('Medical Examinations'!$N:$N,MATCH($A2142,'Medical Examinations'!$A:$A,0)),"Not Found")</f>
        <v>Normal</v>
      </c>
      <c r="L2142" s="12">
        <f>IFERROR(INDEX('Hospitalisation Details'!$V:$V,MATCH($A2142,'Hospitalisation Details'!$A:$A,0)),"Not Found")</f>
        <v>0</v>
      </c>
      <c r="M2142" s="13">
        <f>IFERROR(INDEX('Hospitalisation Details'!$F:$F,MATCH($A2142,'Hospitalisation Details'!$A:$A,0)),"Not Found")</f>
        <v>2026.97</v>
      </c>
      <c r="N2142" s="6">
        <f>IFERROR(INDEX('Hospitalisation Details'!$S:$S,MATCH($A2142,'Hospitalisation Details'!$A:$A,0)),"Not Found")</f>
        <v>37107</v>
      </c>
      <c r="O2142" s="6">
        <f>IFERROR(INDEX('Hospitalisation Details'!$T:$T,MATCH($A2142,'Hospitalisation Details'!$A:$A,0)),"Not Found")</f>
        <v>21</v>
      </c>
      <c r="P2142" s="6">
        <f>IFERROR(INDEX('Hospitalisation Details'!$U:$U,MATCH($A2142,'Hospitalisation Details'!$A:$A,0)),"Not Found")</f>
        <v>0</v>
      </c>
      <c r="Q2142" s="6">
        <f>IFERROR(INDEX('Hospitalisation Details'!$W:$W,MATCH($A2142,'Hospitalisation Details'!$A:$A,0)),"Not Found")</f>
        <v>0</v>
      </c>
    </row>
    <row r="2143" spans="1:17" ht="15" customHeight="1" x14ac:dyDescent="0.3">
      <c r="A2143" s="6" t="str">
        <f>'Customer Names'!A2143</f>
        <v>Id2142</v>
      </c>
      <c r="B2143" s="6" t="str">
        <f>IFERROR(INDEX('Customer Names'!$D:$D,MATCH($A2143,'Customer Names'!$A:$A,0)),"Not Found")</f>
        <v>Tammy</v>
      </c>
      <c r="C2143" s="6">
        <f>IFERROR(INDEX('Medical Examinations'!$B:$B,MATCH($A2143,'Medical Examinations'!$A:$A,0)),"Not Found")</f>
        <v>34.869999999999997</v>
      </c>
      <c r="D2143" s="6">
        <f>IFERROR(INDEX('Medical Examinations'!$C:$C,MATCH($A2143,'Medical Examinations'!$A:$A,0)),"Not Found")</f>
        <v>5.51</v>
      </c>
      <c r="E2143" s="6" t="str">
        <f>IFERROR(INDEX('Medical Examinations'!$I:$I,MATCH($A2143,'Medical Examinations'!$A:$A,0)),"Not Found")</f>
        <v>Yes</v>
      </c>
      <c r="F2143" s="6" t="str">
        <f>IFERROR(INDEX('Medical Examinations'!$J:$J,MATCH($A2143,'Medical Examinations'!$A:$A,0)),"Not Found")</f>
        <v>No</v>
      </c>
      <c r="G2143" s="6" t="str">
        <f>IFERROR(INDEX('Medical Examinations'!$F:$F,MATCH($A2143,'Medical Examinations'!$A:$A,0)),"Not Found")</f>
        <v>No</v>
      </c>
      <c r="H2143" s="6">
        <f>IFERROR(INDEX('Medical Examinations'!$L:$L,MATCH($A2143,'Medical Examinations'!$A:$A,0)),"Not Found")</f>
        <v>0</v>
      </c>
      <c r="I2143" s="6" t="str">
        <f>IFERROR(INDEX('Medical Examinations'!$K:$K,MATCH($A2143,'Medical Examinations'!$A:$A,0)),"Not Found")</f>
        <v>No</v>
      </c>
      <c r="J2143" s="6" t="str">
        <f>IFERROR(INDEX('Medical Examinations'!$M:$M,MATCH($A2143,'Medical Examinations'!$A:$A,0)),"Not Found")</f>
        <v>Obesity</v>
      </c>
      <c r="K2143" s="6" t="str">
        <f>IFERROR(INDEX('Medical Examinations'!$N:$N,MATCH($A2143,'Medical Examinations'!$A:$A,0)),"Not Found")</f>
        <v>Normal</v>
      </c>
      <c r="L2143" s="12">
        <f>IFERROR(INDEX('Hospitalisation Details'!$V:$V,MATCH($A2143,'Hospitalisation Details'!$A:$A,0)),"Not Found")</f>
        <v>0</v>
      </c>
      <c r="M2143" s="13">
        <f>IFERROR(INDEX('Hospitalisation Details'!$F:$F,MATCH($A2143,'Hospitalisation Details'!$A:$A,0)),"Not Found")</f>
        <v>2020.55</v>
      </c>
      <c r="N2143" s="6">
        <f>IFERROR(INDEX('Hospitalisation Details'!$S:$S,MATCH($A2143,'Hospitalisation Details'!$A:$A,0)),"Not Found")</f>
        <v>37140</v>
      </c>
      <c r="O2143" s="6">
        <f>IFERROR(INDEX('Hospitalisation Details'!$T:$T,MATCH($A2143,'Hospitalisation Details'!$A:$A,0)),"Not Found")</f>
        <v>21</v>
      </c>
      <c r="P2143" s="6">
        <f>IFERROR(INDEX('Hospitalisation Details'!$U:$U,MATCH($A2143,'Hospitalisation Details'!$A:$A,0)),"Not Found")</f>
        <v>0</v>
      </c>
      <c r="Q2143" s="6">
        <f>IFERROR(INDEX('Hospitalisation Details'!$W:$W,MATCH($A2143,'Hospitalisation Details'!$A:$A,0)),"Not Found")</f>
        <v>0</v>
      </c>
    </row>
    <row r="2144" spans="1:17" ht="15" customHeight="1" x14ac:dyDescent="0.3">
      <c r="A2144" s="6" t="str">
        <f>'Customer Names'!A2144</f>
        <v>Id2143</v>
      </c>
      <c r="B2144" s="6" t="str">
        <f>IFERROR(INDEX('Customer Names'!$D:$D,MATCH($A2144,'Customer Names'!$A:$A,0)),"Not Found")</f>
        <v>Lena</v>
      </c>
      <c r="C2144" s="6">
        <f>IFERROR(INDEX('Medical Examinations'!$B:$B,MATCH($A2144,'Medical Examinations'!$A:$A,0)),"Not Found")</f>
        <v>34.6</v>
      </c>
      <c r="D2144" s="6">
        <f>IFERROR(INDEX('Medical Examinations'!$C:$C,MATCH($A2144,'Medical Examinations'!$A:$A,0)),"Not Found")</f>
        <v>4.5</v>
      </c>
      <c r="E2144" s="6" t="str">
        <f>IFERROR(INDEX('Medical Examinations'!$I:$I,MATCH($A2144,'Medical Examinations'!$A:$A,0)),"Not Found")</f>
        <v>Yes</v>
      </c>
      <c r="F2144" s="6" t="str">
        <f>IFERROR(INDEX('Medical Examinations'!$J:$J,MATCH($A2144,'Medical Examinations'!$A:$A,0)),"Not Found")</f>
        <v>No</v>
      </c>
      <c r="G2144" s="6" t="str">
        <f>IFERROR(INDEX('Medical Examinations'!$F:$F,MATCH($A2144,'Medical Examinations'!$A:$A,0)),"Not Found")</f>
        <v>No</v>
      </c>
      <c r="H2144" s="6">
        <f>IFERROR(INDEX('Medical Examinations'!$L:$L,MATCH($A2144,'Medical Examinations'!$A:$A,0)),"Not Found")</f>
        <v>0</v>
      </c>
      <c r="I2144" s="6" t="str">
        <f>IFERROR(INDEX('Medical Examinations'!$K:$K,MATCH($A2144,'Medical Examinations'!$A:$A,0)),"Not Found")</f>
        <v>No</v>
      </c>
      <c r="J2144" s="6" t="str">
        <f>IFERROR(INDEX('Medical Examinations'!$M:$M,MATCH($A2144,'Medical Examinations'!$A:$A,0)),"Not Found")</f>
        <v>Obesity</v>
      </c>
      <c r="K2144" s="6" t="str">
        <f>IFERROR(INDEX('Medical Examinations'!$N:$N,MATCH($A2144,'Medical Examinations'!$A:$A,0)),"Not Found")</f>
        <v>Normal</v>
      </c>
      <c r="L2144" s="12">
        <f>IFERROR(INDEX('Hospitalisation Details'!$V:$V,MATCH($A2144,'Hospitalisation Details'!$A:$A,0)),"Not Found")</f>
        <v>0</v>
      </c>
      <c r="M2144" s="13">
        <f>IFERROR(INDEX('Hospitalisation Details'!$F:$F,MATCH($A2144,'Hospitalisation Details'!$A:$A,0)),"Not Found")</f>
        <v>2020.18</v>
      </c>
      <c r="N2144" s="6">
        <f>IFERROR(INDEX('Hospitalisation Details'!$S:$S,MATCH($A2144,'Hospitalisation Details'!$A:$A,0)),"Not Found")</f>
        <v>37073</v>
      </c>
      <c r="O2144" s="6">
        <f>IFERROR(INDEX('Hospitalisation Details'!$T:$T,MATCH($A2144,'Hospitalisation Details'!$A:$A,0)),"Not Found")</f>
        <v>21</v>
      </c>
      <c r="P2144" s="6">
        <f>IFERROR(INDEX('Hospitalisation Details'!$U:$U,MATCH($A2144,'Hospitalisation Details'!$A:$A,0)),"Not Found")</f>
        <v>0</v>
      </c>
      <c r="Q2144" s="6">
        <f>IFERROR(INDEX('Hospitalisation Details'!$W:$W,MATCH($A2144,'Hospitalisation Details'!$A:$A,0)),"Not Found")</f>
        <v>0</v>
      </c>
    </row>
    <row r="2145" spans="1:17" ht="15" customHeight="1" x14ac:dyDescent="0.3">
      <c r="A2145" s="6" t="str">
        <f>'Customer Names'!A2145</f>
        <v>Id2144</v>
      </c>
      <c r="B2145" s="6" t="str">
        <f>IFERROR(INDEX('Customer Names'!$D:$D,MATCH($A2145,'Customer Names'!$A:$A,0)),"Not Found")</f>
        <v>Valentina</v>
      </c>
      <c r="C2145" s="6">
        <f>IFERROR(INDEX('Medical Examinations'!$B:$B,MATCH($A2145,'Medical Examinations'!$A:$A,0)),"Not Found")</f>
        <v>25.8</v>
      </c>
      <c r="D2145" s="6">
        <f>IFERROR(INDEX('Medical Examinations'!$C:$C,MATCH($A2145,'Medical Examinations'!$A:$A,0)),"Not Found")</f>
        <v>6.29</v>
      </c>
      <c r="E2145" s="6" t="str">
        <f>IFERROR(INDEX('Medical Examinations'!$I:$I,MATCH($A2145,'Medical Examinations'!$A:$A,0)),"Not Found")</f>
        <v>Yes</v>
      </c>
      <c r="F2145" s="6" t="str">
        <f>IFERROR(INDEX('Medical Examinations'!$J:$J,MATCH($A2145,'Medical Examinations'!$A:$A,0)),"Not Found")</f>
        <v>No</v>
      </c>
      <c r="G2145" s="6" t="str">
        <f>IFERROR(INDEX('Medical Examinations'!$F:$F,MATCH($A2145,'Medical Examinations'!$A:$A,0)),"Not Found")</f>
        <v>No</v>
      </c>
      <c r="H2145" s="6">
        <f>IFERROR(INDEX('Medical Examinations'!$L:$L,MATCH($A2145,'Medical Examinations'!$A:$A,0)),"Not Found")</f>
        <v>0</v>
      </c>
      <c r="I2145" s="6" t="str">
        <f>IFERROR(INDEX('Medical Examinations'!$K:$K,MATCH($A2145,'Medical Examinations'!$A:$A,0)),"Not Found")</f>
        <v>No</v>
      </c>
      <c r="J2145" s="6" t="str">
        <f>IFERROR(INDEX('Medical Examinations'!$M:$M,MATCH($A2145,'Medical Examinations'!$A:$A,0)),"Not Found")</f>
        <v>Overweight</v>
      </c>
      <c r="K2145" s="6" t="str">
        <f>IFERROR(INDEX('Medical Examinations'!$N:$N,MATCH($A2145,'Medical Examinations'!$A:$A,0)),"Not Found")</f>
        <v>Prediabetic</v>
      </c>
      <c r="L2145" s="12">
        <f>IFERROR(INDEX('Hospitalisation Details'!$V:$V,MATCH($A2145,'Hospitalisation Details'!$A:$A,0)),"Not Found")</f>
        <v>0</v>
      </c>
      <c r="M2145" s="13">
        <f>IFERROR(INDEX('Hospitalisation Details'!$F:$F,MATCH($A2145,'Hospitalisation Details'!$A:$A,0)),"Not Found")</f>
        <v>2007.95</v>
      </c>
      <c r="N2145" s="6">
        <f>IFERROR(INDEX('Hospitalisation Details'!$S:$S,MATCH($A2145,'Hospitalisation Details'!$A:$A,0)),"Not Found")</f>
        <v>37117</v>
      </c>
      <c r="O2145" s="6">
        <f>IFERROR(INDEX('Hospitalisation Details'!$T:$T,MATCH($A2145,'Hospitalisation Details'!$A:$A,0)),"Not Found")</f>
        <v>21</v>
      </c>
      <c r="P2145" s="6">
        <f>IFERROR(INDEX('Hospitalisation Details'!$U:$U,MATCH($A2145,'Hospitalisation Details'!$A:$A,0)),"Not Found")</f>
        <v>0</v>
      </c>
      <c r="Q2145" s="6">
        <f>IFERROR(INDEX('Hospitalisation Details'!$W:$W,MATCH($A2145,'Hospitalisation Details'!$A:$A,0)),"Not Found")</f>
        <v>0</v>
      </c>
    </row>
    <row r="2146" spans="1:17" ht="15" customHeight="1" x14ac:dyDescent="0.3">
      <c r="A2146" s="6" t="str">
        <f>'Customer Names'!A2146</f>
        <v>Id2145</v>
      </c>
      <c r="B2146" s="6" t="str">
        <f>IFERROR(INDEX('Customer Names'!$D:$D,MATCH($A2146,'Customer Names'!$A:$A,0)),"Not Found")</f>
        <v>Russell N.</v>
      </c>
      <c r="C2146" s="6">
        <f>IFERROR(INDEX('Medical Examinations'!$B:$B,MATCH($A2146,'Medical Examinations'!$A:$A,0)),"Not Found")</f>
        <v>35.86</v>
      </c>
      <c r="D2146" s="6">
        <f>IFERROR(INDEX('Medical Examinations'!$C:$C,MATCH($A2146,'Medical Examinations'!$A:$A,0)),"Not Found")</f>
        <v>4.33</v>
      </c>
      <c r="E2146" s="6" t="str">
        <f>IFERROR(INDEX('Medical Examinations'!$I:$I,MATCH($A2146,'Medical Examinations'!$A:$A,0)),"Not Found")</f>
        <v>No</v>
      </c>
      <c r="F2146" s="6" t="str">
        <f>IFERROR(INDEX('Medical Examinations'!$J:$J,MATCH($A2146,'Medical Examinations'!$A:$A,0)),"Not Found")</f>
        <v>No</v>
      </c>
      <c r="G2146" s="6" t="str">
        <f>IFERROR(INDEX('Medical Examinations'!$F:$F,MATCH($A2146,'Medical Examinations'!$A:$A,0)),"Not Found")</f>
        <v>No</v>
      </c>
      <c r="H2146" s="6">
        <f>IFERROR(INDEX('Medical Examinations'!$L:$L,MATCH($A2146,'Medical Examinations'!$A:$A,0)),"Not Found")</f>
        <v>1</v>
      </c>
      <c r="I2146" s="6" t="str">
        <f>IFERROR(INDEX('Medical Examinations'!$K:$K,MATCH($A2146,'Medical Examinations'!$A:$A,0)),"Not Found")</f>
        <v>No</v>
      </c>
      <c r="J2146" s="6" t="str">
        <f>IFERROR(INDEX('Medical Examinations'!$M:$M,MATCH($A2146,'Medical Examinations'!$A:$A,0)),"Not Found")</f>
        <v>Obesity</v>
      </c>
      <c r="K2146" s="6" t="str">
        <f>IFERROR(INDEX('Medical Examinations'!$N:$N,MATCH($A2146,'Medical Examinations'!$A:$A,0)),"Not Found")</f>
        <v>Normal</v>
      </c>
      <c r="L2146" s="12">
        <f>IFERROR(INDEX('Hospitalisation Details'!$V:$V,MATCH($A2146,'Hospitalisation Details'!$A:$A,0)),"Not Found")</f>
        <v>0</v>
      </c>
      <c r="M2146" s="13">
        <f>IFERROR(INDEX('Hospitalisation Details'!$F:$F,MATCH($A2146,'Hospitalisation Details'!$A:$A,0)),"Not Found")</f>
        <v>1986.93</v>
      </c>
      <c r="N2146" s="6">
        <f>IFERROR(INDEX('Hospitalisation Details'!$S:$S,MATCH($A2146,'Hospitalisation Details'!$A:$A,0)),"Not Found")</f>
        <v>36052</v>
      </c>
      <c r="O2146" s="6">
        <f>IFERROR(INDEX('Hospitalisation Details'!$T:$T,MATCH($A2146,'Hospitalisation Details'!$A:$A,0)),"Not Found")</f>
        <v>24</v>
      </c>
      <c r="P2146" s="6">
        <f>IFERROR(INDEX('Hospitalisation Details'!$U:$U,MATCH($A2146,'Hospitalisation Details'!$A:$A,0)),"Not Found")</f>
        <v>0</v>
      </c>
      <c r="Q2146" s="6">
        <f>IFERROR(INDEX('Hospitalisation Details'!$W:$W,MATCH($A2146,'Hospitalisation Details'!$A:$A,0)),"Not Found")</f>
        <v>0</v>
      </c>
    </row>
    <row r="2147" spans="1:17" ht="15" customHeight="1" x14ac:dyDescent="0.3">
      <c r="A2147" s="6" t="str">
        <f>'Customer Names'!A2147</f>
        <v>Id2146</v>
      </c>
      <c r="B2147" s="6" t="str">
        <f>IFERROR(INDEX('Customer Names'!$D:$D,MATCH($A2147,'Customer Names'!$A:$A,0)),"Not Found")</f>
        <v>Scott R.</v>
      </c>
      <c r="C2147" s="6">
        <f>IFERROR(INDEX('Medical Examinations'!$B:$B,MATCH($A2147,'Medical Examinations'!$A:$A,0)),"Not Found")</f>
        <v>40.47</v>
      </c>
      <c r="D2147" s="6">
        <f>IFERROR(INDEX('Medical Examinations'!$C:$C,MATCH($A2147,'Medical Examinations'!$A:$A,0)),"Not Found")</f>
        <v>11.15</v>
      </c>
      <c r="E2147" s="6" t="str">
        <f>IFERROR(INDEX('Medical Examinations'!$I:$I,MATCH($A2147,'Medical Examinations'!$A:$A,0)),"Not Found")</f>
        <v>No</v>
      </c>
      <c r="F2147" s="6" t="str">
        <f>IFERROR(INDEX('Medical Examinations'!$J:$J,MATCH($A2147,'Medical Examinations'!$A:$A,0)),"Not Found")</f>
        <v>No</v>
      </c>
      <c r="G2147" s="6" t="str">
        <f>IFERROR(INDEX('Medical Examinations'!$F:$F,MATCH($A2147,'Medical Examinations'!$A:$A,0)),"Not Found")</f>
        <v>No</v>
      </c>
      <c r="H2147" s="6">
        <f>IFERROR(INDEX('Medical Examinations'!$L:$L,MATCH($A2147,'Medical Examinations'!$A:$A,0)),"Not Found")</f>
        <v>0</v>
      </c>
      <c r="I2147" s="6" t="str">
        <f>IFERROR(INDEX('Medical Examinations'!$K:$K,MATCH($A2147,'Medical Examinations'!$A:$A,0)),"Not Found")</f>
        <v>No</v>
      </c>
      <c r="J2147" s="6" t="str">
        <f>IFERROR(INDEX('Medical Examinations'!$M:$M,MATCH($A2147,'Medical Examinations'!$A:$A,0)),"Not Found")</f>
        <v>Obesity</v>
      </c>
      <c r="K2147" s="6" t="str">
        <f>IFERROR(INDEX('Medical Examinations'!$N:$N,MATCH($A2147,'Medical Examinations'!$A:$A,0)),"Not Found")</f>
        <v>Diabetic</v>
      </c>
      <c r="L2147" s="12">
        <f>IFERROR(INDEX('Hospitalisation Details'!$V:$V,MATCH($A2147,'Hospitalisation Details'!$A:$A,0)),"Not Found")</f>
        <v>0</v>
      </c>
      <c r="M2147" s="13">
        <f>IFERROR(INDEX('Hospitalisation Details'!$F:$F,MATCH($A2147,'Hospitalisation Details'!$A:$A,0)),"Not Found")</f>
        <v>1984.45</v>
      </c>
      <c r="N2147" s="6">
        <f>IFERROR(INDEX('Hospitalisation Details'!$S:$S,MATCH($A2147,'Hospitalisation Details'!$A:$A,0)),"Not Found")</f>
        <v>37528</v>
      </c>
      <c r="O2147" s="6">
        <f>IFERROR(INDEX('Hospitalisation Details'!$T:$T,MATCH($A2147,'Hospitalisation Details'!$A:$A,0)),"Not Found")</f>
        <v>20</v>
      </c>
      <c r="P2147" s="6">
        <f>IFERROR(INDEX('Hospitalisation Details'!$U:$U,MATCH($A2147,'Hospitalisation Details'!$A:$A,0)),"Not Found")</f>
        <v>0</v>
      </c>
      <c r="Q2147" s="6">
        <f>IFERROR(INDEX('Hospitalisation Details'!$W:$W,MATCH($A2147,'Hospitalisation Details'!$A:$A,0)),"Not Found")</f>
        <v>0</v>
      </c>
    </row>
    <row r="2148" spans="1:17" ht="15" customHeight="1" x14ac:dyDescent="0.3">
      <c r="A2148" s="6" t="str">
        <f>'Customer Names'!A2148</f>
        <v>Id2147</v>
      </c>
      <c r="B2148" s="6" t="str">
        <f>IFERROR(INDEX('Customer Names'!$D:$D,MATCH($A2148,'Customer Names'!$A:$A,0)),"Not Found")</f>
        <v>Jose Francisco Sr.</v>
      </c>
      <c r="C2148" s="6">
        <f>IFERROR(INDEX('Medical Examinations'!$B:$B,MATCH($A2148,'Medical Examinations'!$A:$A,0)),"Not Found")</f>
        <v>32.01</v>
      </c>
      <c r="D2148" s="6">
        <f>IFERROR(INDEX('Medical Examinations'!$C:$C,MATCH($A2148,'Medical Examinations'!$A:$A,0)),"Not Found")</f>
        <v>6.45</v>
      </c>
      <c r="E2148" s="6" t="str">
        <f>IFERROR(INDEX('Medical Examinations'!$I:$I,MATCH($A2148,'Medical Examinations'!$A:$A,0)),"Not Found")</f>
        <v>No</v>
      </c>
      <c r="F2148" s="6" t="str">
        <f>IFERROR(INDEX('Medical Examinations'!$J:$J,MATCH($A2148,'Medical Examinations'!$A:$A,0)),"Not Found")</f>
        <v>No</v>
      </c>
      <c r="G2148" s="6" t="str">
        <f>IFERROR(INDEX('Medical Examinations'!$F:$F,MATCH($A2148,'Medical Examinations'!$A:$A,0)),"Not Found")</f>
        <v>No</v>
      </c>
      <c r="H2148" s="6">
        <f>IFERROR(INDEX('Medical Examinations'!$L:$L,MATCH($A2148,'Medical Examinations'!$A:$A,0)),"Not Found")</f>
        <v>1</v>
      </c>
      <c r="I2148" s="6" t="str">
        <f>IFERROR(INDEX('Medical Examinations'!$K:$K,MATCH($A2148,'Medical Examinations'!$A:$A,0)),"Not Found")</f>
        <v>No</v>
      </c>
      <c r="J2148" s="6" t="str">
        <f>IFERROR(INDEX('Medical Examinations'!$M:$M,MATCH($A2148,'Medical Examinations'!$A:$A,0)),"Not Found")</f>
        <v>Obesity</v>
      </c>
      <c r="K2148" s="6" t="str">
        <f>IFERROR(INDEX('Medical Examinations'!$N:$N,MATCH($A2148,'Medical Examinations'!$A:$A,0)),"Not Found")</f>
        <v>Diabetic</v>
      </c>
      <c r="L2148" s="12">
        <f>IFERROR(INDEX('Hospitalisation Details'!$V:$V,MATCH($A2148,'Hospitalisation Details'!$A:$A,0)),"Not Found")</f>
        <v>0</v>
      </c>
      <c r="M2148" s="13">
        <f>IFERROR(INDEX('Hospitalisation Details'!$F:$F,MATCH($A2148,'Hospitalisation Details'!$A:$A,0)),"Not Found")</f>
        <v>1981.58</v>
      </c>
      <c r="N2148" s="6">
        <f>IFERROR(INDEX('Hospitalisation Details'!$S:$S,MATCH($A2148,'Hospitalisation Details'!$A:$A,0)),"Not Found")</f>
        <v>36158</v>
      </c>
      <c r="O2148" s="6">
        <f>IFERROR(INDEX('Hospitalisation Details'!$T:$T,MATCH($A2148,'Hospitalisation Details'!$A:$A,0)),"Not Found")</f>
        <v>24</v>
      </c>
      <c r="P2148" s="6">
        <f>IFERROR(INDEX('Hospitalisation Details'!$U:$U,MATCH($A2148,'Hospitalisation Details'!$A:$A,0)),"Not Found")</f>
        <v>0</v>
      </c>
      <c r="Q2148" s="6">
        <f>IFERROR(INDEX('Hospitalisation Details'!$W:$W,MATCH($A2148,'Hospitalisation Details'!$A:$A,0)),"Not Found")</f>
        <v>0</v>
      </c>
    </row>
    <row r="2149" spans="1:17" ht="15" customHeight="1" x14ac:dyDescent="0.3">
      <c r="A2149" s="6" t="str">
        <f>'Customer Names'!A2149</f>
        <v>Id2148</v>
      </c>
      <c r="B2149" s="6" t="str">
        <f>IFERROR(INDEX('Customer Names'!$D:$D,MATCH($A2149,'Customer Names'!$A:$A,0)),"Not Found")</f>
        <v>Paul J</v>
      </c>
      <c r="C2149" s="6">
        <f>IFERROR(INDEX('Medical Examinations'!$B:$B,MATCH($A2149,'Medical Examinations'!$A:$A,0)),"Not Found")</f>
        <v>33</v>
      </c>
      <c r="D2149" s="6">
        <f>IFERROR(INDEX('Medical Examinations'!$C:$C,MATCH($A2149,'Medical Examinations'!$A:$A,0)),"Not Found")</f>
        <v>9.27</v>
      </c>
      <c r="E2149" s="6" t="str">
        <f>IFERROR(INDEX('Medical Examinations'!$I:$I,MATCH($A2149,'Medical Examinations'!$A:$A,0)),"Not Found")</f>
        <v>No</v>
      </c>
      <c r="F2149" s="6" t="str">
        <f>IFERROR(INDEX('Medical Examinations'!$J:$J,MATCH($A2149,'Medical Examinations'!$A:$A,0)),"Not Found")</f>
        <v>No</v>
      </c>
      <c r="G2149" s="6" t="str">
        <f>IFERROR(INDEX('Medical Examinations'!$F:$F,MATCH($A2149,'Medical Examinations'!$A:$A,0)),"Not Found")</f>
        <v>No</v>
      </c>
      <c r="H2149" s="6">
        <f>IFERROR(INDEX('Medical Examinations'!$L:$L,MATCH($A2149,'Medical Examinations'!$A:$A,0)),"Not Found")</f>
        <v>0</v>
      </c>
      <c r="I2149" s="6" t="str">
        <f>IFERROR(INDEX('Medical Examinations'!$K:$K,MATCH($A2149,'Medical Examinations'!$A:$A,0)),"Not Found")</f>
        <v>No</v>
      </c>
      <c r="J2149" s="6" t="str">
        <f>IFERROR(INDEX('Medical Examinations'!$M:$M,MATCH($A2149,'Medical Examinations'!$A:$A,0)),"Not Found")</f>
        <v>Obesity</v>
      </c>
      <c r="K2149" s="6" t="str">
        <f>IFERROR(INDEX('Medical Examinations'!$N:$N,MATCH($A2149,'Medical Examinations'!$A:$A,0)),"Not Found")</f>
        <v>Diabetic</v>
      </c>
      <c r="L2149" s="12">
        <f>IFERROR(INDEX('Hospitalisation Details'!$V:$V,MATCH($A2149,'Hospitalisation Details'!$A:$A,0)),"Not Found")</f>
        <v>0</v>
      </c>
      <c r="M2149" s="13">
        <f>IFERROR(INDEX('Hospitalisation Details'!$F:$F,MATCH($A2149,'Hospitalisation Details'!$A:$A,0)),"Not Found")</f>
        <v>1980.07</v>
      </c>
      <c r="N2149" s="6">
        <f>IFERROR(INDEX('Hospitalisation Details'!$S:$S,MATCH($A2149,'Hospitalisation Details'!$A:$A,0)),"Not Found")</f>
        <v>37453</v>
      </c>
      <c r="O2149" s="6">
        <f>IFERROR(INDEX('Hospitalisation Details'!$T:$T,MATCH($A2149,'Hospitalisation Details'!$A:$A,0)),"Not Found")</f>
        <v>20</v>
      </c>
      <c r="P2149" s="6">
        <f>IFERROR(INDEX('Hospitalisation Details'!$U:$U,MATCH($A2149,'Hospitalisation Details'!$A:$A,0)),"Not Found")</f>
        <v>0</v>
      </c>
      <c r="Q2149" s="6">
        <f>IFERROR(INDEX('Hospitalisation Details'!$W:$W,MATCH($A2149,'Hospitalisation Details'!$A:$A,0)),"Not Found")</f>
        <v>0</v>
      </c>
    </row>
    <row r="2150" spans="1:17" ht="15" customHeight="1" x14ac:dyDescent="0.3">
      <c r="A2150" s="6" t="str">
        <f>'Customer Names'!A2150</f>
        <v>Id2149</v>
      </c>
      <c r="B2150" s="6" t="str">
        <f>IFERROR(INDEX('Customer Names'!$D:$D,MATCH($A2150,'Customer Names'!$A:$A,0)),"Not Found")</f>
        <v>Adam</v>
      </c>
      <c r="C2150" s="6">
        <f>IFERROR(INDEX('Medical Examinations'!$B:$B,MATCH($A2150,'Medical Examinations'!$A:$A,0)),"Not Found")</f>
        <v>29.3</v>
      </c>
      <c r="D2150" s="6">
        <f>IFERROR(INDEX('Medical Examinations'!$C:$C,MATCH($A2150,'Medical Examinations'!$A:$A,0)),"Not Found")</f>
        <v>6.15</v>
      </c>
      <c r="E2150" s="6" t="str">
        <f>IFERROR(INDEX('Medical Examinations'!$I:$I,MATCH($A2150,'Medical Examinations'!$A:$A,0)),"Not Found")</f>
        <v>No</v>
      </c>
      <c r="F2150" s="6" t="str">
        <f>IFERROR(INDEX('Medical Examinations'!$J:$J,MATCH($A2150,'Medical Examinations'!$A:$A,0)),"Not Found")</f>
        <v>No</v>
      </c>
      <c r="G2150" s="6" t="str">
        <f>IFERROR(INDEX('Medical Examinations'!$F:$F,MATCH($A2150,'Medical Examinations'!$A:$A,0)),"Not Found")</f>
        <v>No</v>
      </c>
      <c r="H2150" s="6">
        <f>IFERROR(INDEX('Medical Examinations'!$L:$L,MATCH($A2150,'Medical Examinations'!$A:$A,0)),"Not Found")</f>
        <v>1</v>
      </c>
      <c r="I2150" s="6" t="str">
        <f>IFERROR(INDEX('Medical Examinations'!$K:$K,MATCH($A2150,'Medical Examinations'!$A:$A,0)),"Not Found")</f>
        <v>No</v>
      </c>
      <c r="J2150" s="6" t="str">
        <f>IFERROR(INDEX('Medical Examinations'!$M:$M,MATCH($A2150,'Medical Examinations'!$A:$A,0)),"Not Found")</f>
        <v>Overweight</v>
      </c>
      <c r="K2150" s="6" t="str">
        <f>IFERROR(INDEX('Medical Examinations'!$N:$N,MATCH($A2150,'Medical Examinations'!$A:$A,0)),"Not Found")</f>
        <v>Prediabetic</v>
      </c>
      <c r="L2150" s="12">
        <f>IFERROR(INDEX('Hospitalisation Details'!$V:$V,MATCH($A2150,'Hospitalisation Details'!$A:$A,0)),"Not Found")</f>
        <v>0</v>
      </c>
      <c r="M2150" s="13">
        <f>IFERROR(INDEX('Hospitalisation Details'!$F:$F,MATCH($A2150,'Hospitalisation Details'!$A:$A,0)),"Not Found")</f>
        <v>1977.82</v>
      </c>
      <c r="N2150" s="6">
        <f>IFERROR(INDEX('Hospitalisation Details'!$S:$S,MATCH($A2150,'Hospitalisation Details'!$A:$A,0)),"Not Found")</f>
        <v>36067</v>
      </c>
      <c r="O2150" s="6">
        <f>IFERROR(INDEX('Hospitalisation Details'!$T:$T,MATCH($A2150,'Hospitalisation Details'!$A:$A,0)),"Not Found")</f>
        <v>24</v>
      </c>
      <c r="P2150" s="6">
        <f>IFERROR(INDEX('Hospitalisation Details'!$U:$U,MATCH($A2150,'Hospitalisation Details'!$A:$A,0)),"Not Found")</f>
        <v>0</v>
      </c>
      <c r="Q2150" s="6">
        <f>IFERROR(INDEX('Hospitalisation Details'!$W:$W,MATCH($A2150,'Hospitalisation Details'!$A:$A,0)),"Not Found")</f>
        <v>0</v>
      </c>
    </row>
    <row r="2151" spans="1:17" ht="15" customHeight="1" x14ac:dyDescent="0.3">
      <c r="A2151" s="6" t="str">
        <f>'Customer Names'!A2151</f>
        <v>Id2150</v>
      </c>
      <c r="B2151" s="6" t="str">
        <f>IFERROR(INDEX('Customer Names'!$D:$D,MATCH($A2151,'Customer Names'!$A:$A,0)),"Not Found")</f>
        <v>Edward J.</v>
      </c>
      <c r="C2151" s="6">
        <f>IFERROR(INDEX('Medical Examinations'!$B:$B,MATCH($A2151,'Medical Examinations'!$A:$A,0)),"Not Found")</f>
        <v>25.8</v>
      </c>
      <c r="D2151" s="6">
        <f>IFERROR(INDEX('Medical Examinations'!$C:$C,MATCH($A2151,'Medical Examinations'!$A:$A,0)),"Not Found")</f>
        <v>4.13</v>
      </c>
      <c r="E2151" s="6" t="str">
        <f>IFERROR(INDEX('Medical Examinations'!$I:$I,MATCH($A2151,'Medical Examinations'!$A:$A,0)),"Not Found")</f>
        <v>No</v>
      </c>
      <c r="F2151" s="6" t="str">
        <f>IFERROR(INDEX('Medical Examinations'!$J:$J,MATCH($A2151,'Medical Examinations'!$A:$A,0)),"Not Found")</f>
        <v>No</v>
      </c>
      <c r="G2151" s="6" t="str">
        <f>IFERROR(INDEX('Medical Examinations'!$F:$F,MATCH($A2151,'Medical Examinations'!$A:$A,0)),"Not Found")</f>
        <v>No</v>
      </c>
      <c r="H2151" s="6">
        <f>IFERROR(INDEX('Medical Examinations'!$L:$L,MATCH($A2151,'Medical Examinations'!$A:$A,0)),"Not Found")</f>
        <v>1</v>
      </c>
      <c r="I2151" s="6" t="str">
        <f>IFERROR(INDEX('Medical Examinations'!$K:$K,MATCH($A2151,'Medical Examinations'!$A:$A,0)),"Not Found")</f>
        <v>No</v>
      </c>
      <c r="J2151" s="6" t="str">
        <f>IFERROR(INDEX('Medical Examinations'!$M:$M,MATCH($A2151,'Medical Examinations'!$A:$A,0)),"Not Found")</f>
        <v>Overweight</v>
      </c>
      <c r="K2151" s="6" t="str">
        <f>IFERROR(INDEX('Medical Examinations'!$N:$N,MATCH($A2151,'Medical Examinations'!$A:$A,0)),"Not Found")</f>
        <v>Normal</v>
      </c>
      <c r="L2151" s="12">
        <f>IFERROR(INDEX('Hospitalisation Details'!$V:$V,MATCH($A2151,'Hospitalisation Details'!$A:$A,0)),"Not Found")</f>
        <v>0</v>
      </c>
      <c r="M2151" s="13">
        <f>IFERROR(INDEX('Hospitalisation Details'!$F:$F,MATCH($A2151,'Hospitalisation Details'!$A:$A,0)),"Not Found")</f>
        <v>1972.95</v>
      </c>
      <c r="N2151" s="6">
        <f>IFERROR(INDEX('Hospitalisation Details'!$S:$S,MATCH($A2151,'Hospitalisation Details'!$A:$A,0)),"Not Found")</f>
        <v>36073</v>
      </c>
      <c r="O2151" s="6">
        <f>IFERROR(INDEX('Hospitalisation Details'!$T:$T,MATCH($A2151,'Hospitalisation Details'!$A:$A,0)),"Not Found")</f>
        <v>24</v>
      </c>
      <c r="P2151" s="6">
        <f>IFERROR(INDEX('Hospitalisation Details'!$U:$U,MATCH($A2151,'Hospitalisation Details'!$A:$A,0)),"Not Found")</f>
        <v>0</v>
      </c>
      <c r="Q2151" s="6">
        <f>IFERROR(INDEX('Hospitalisation Details'!$W:$W,MATCH($A2151,'Hospitalisation Details'!$A:$A,0)),"Not Found")</f>
        <v>0</v>
      </c>
    </row>
    <row r="2152" spans="1:17" ht="15" customHeight="1" x14ac:dyDescent="0.3">
      <c r="A2152" s="6" t="str">
        <f>'Customer Names'!A2152</f>
        <v>Id2151</v>
      </c>
      <c r="B2152" s="6" t="str">
        <f>IFERROR(INDEX('Customer Names'!$D:$D,MATCH($A2152,'Customer Names'!$A:$A,0)),"Not Found")</f>
        <v>Patrick A.</v>
      </c>
      <c r="C2152" s="6">
        <f>IFERROR(INDEX('Medical Examinations'!$B:$B,MATCH($A2152,'Medical Examinations'!$A:$A,0)),"Not Found")</f>
        <v>23.4</v>
      </c>
      <c r="D2152" s="6">
        <f>IFERROR(INDEX('Medical Examinations'!$C:$C,MATCH($A2152,'Medical Examinations'!$A:$A,0)),"Not Found")</f>
        <v>4.24</v>
      </c>
      <c r="E2152" s="6" t="str">
        <f>IFERROR(INDEX('Medical Examinations'!$I:$I,MATCH($A2152,'Medical Examinations'!$A:$A,0)),"Not Found")</f>
        <v>No</v>
      </c>
      <c r="F2152" s="6" t="str">
        <f>IFERROR(INDEX('Medical Examinations'!$J:$J,MATCH($A2152,'Medical Examinations'!$A:$A,0)),"Not Found")</f>
        <v>No</v>
      </c>
      <c r="G2152" s="6" t="str">
        <f>IFERROR(INDEX('Medical Examinations'!$F:$F,MATCH($A2152,'Medical Examinations'!$A:$A,0)),"Not Found")</f>
        <v>No</v>
      </c>
      <c r="H2152" s="6">
        <f>IFERROR(INDEX('Medical Examinations'!$L:$L,MATCH($A2152,'Medical Examinations'!$A:$A,0)),"Not Found")</f>
        <v>1</v>
      </c>
      <c r="I2152" s="6" t="str">
        <f>IFERROR(INDEX('Medical Examinations'!$K:$K,MATCH($A2152,'Medical Examinations'!$A:$A,0)),"Not Found")</f>
        <v>No</v>
      </c>
      <c r="J2152" s="6" t="str">
        <f>IFERROR(INDEX('Medical Examinations'!$M:$M,MATCH($A2152,'Medical Examinations'!$A:$A,0)),"Not Found")</f>
        <v>Normal Weight</v>
      </c>
      <c r="K2152" s="6" t="str">
        <f>IFERROR(INDEX('Medical Examinations'!$N:$N,MATCH($A2152,'Medical Examinations'!$A:$A,0)),"Not Found")</f>
        <v>Normal</v>
      </c>
      <c r="L2152" s="12">
        <f>IFERROR(INDEX('Hospitalisation Details'!$V:$V,MATCH($A2152,'Hospitalisation Details'!$A:$A,0)),"Not Found")</f>
        <v>0</v>
      </c>
      <c r="M2152" s="13">
        <f>IFERROR(INDEX('Hospitalisation Details'!$F:$F,MATCH($A2152,'Hospitalisation Details'!$A:$A,0)),"Not Found")</f>
        <v>1969.61</v>
      </c>
      <c r="N2152" s="6">
        <f>IFERROR(INDEX('Hospitalisation Details'!$S:$S,MATCH($A2152,'Hospitalisation Details'!$A:$A,0)),"Not Found")</f>
        <v>36066</v>
      </c>
      <c r="O2152" s="6">
        <f>IFERROR(INDEX('Hospitalisation Details'!$T:$T,MATCH($A2152,'Hospitalisation Details'!$A:$A,0)),"Not Found")</f>
        <v>24</v>
      </c>
      <c r="P2152" s="6">
        <f>IFERROR(INDEX('Hospitalisation Details'!$U:$U,MATCH($A2152,'Hospitalisation Details'!$A:$A,0)),"Not Found")</f>
        <v>0</v>
      </c>
      <c r="Q2152" s="6">
        <f>IFERROR(INDEX('Hospitalisation Details'!$W:$W,MATCH($A2152,'Hospitalisation Details'!$A:$A,0)),"Not Found")</f>
        <v>0</v>
      </c>
    </row>
    <row r="2153" spans="1:17" ht="15" customHeight="1" x14ac:dyDescent="0.3">
      <c r="A2153" s="6" t="str">
        <f>'Customer Names'!A2153</f>
        <v>Id2152</v>
      </c>
      <c r="B2153" s="6" t="str">
        <f>IFERROR(INDEX('Customer Names'!$D:$D,MATCH($A2153,'Customer Names'!$A:$A,0)),"Not Found")</f>
        <v>Geraint H</v>
      </c>
      <c r="C2153" s="6">
        <f>IFERROR(INDEX('Medical Examinations'!$B:$B,MATCH($A2153,'Medical Examinations'!$A:$A,0)),"Not Found")</f>
        <v>27.93</v>
      </c>
      <c r="D2153" s="6">
        <f>IFERROR(INDEX('Medical Examinations'!$C:$C,MATCH($A2153,'Medical Examinations'!$A:$A,0)),"Not Found")</f>
        <v>9.8800000000000008</v>
      </c>
      <c r="E2153" s="6" t="str">
        <f>IFERROR(INDEX('Medical Examinations'!$I:$I,MATCH($A2153,'Medical Examinations'!$A:$A,0)),"Not Found")</f>
        <v>No</v>
      </c>
      <c r="F2153" s="6" t="str">
        <f>IFERROR(INDEX('Medical Examinations'!$J:$J,MATCH($A2153,'Medical Examinations'!$A:$A,0)),"Not Found")</f>
        <v>No</v>
      </c>
      <c r="G2153" s="6" t="str">
        <f>IFERROR(INDEX('Medical Examinations'!$F:$F,MATCH($A2153,'Medical Examinations'!$A:$A,0)),"Not Found")</f>
        <v>No</v>
      </c>
      <c r="H2153" s="6">
        <f>IFERROR(INDEX('Medical Examinations'!$L:$L,MATCH($A2153,'Medical Examinations'!$A:$A,0)),"Not Found")</f>
        <v>0</v>
      </c>
      <c r="I2153" s="6" t="str">
        <f>IFERROR(INDEX('Medical Examinations'!$K:$K,MATCH($A2153,'Medical Examinations'!$A:$A,0)),"Not Found")</f>
        <v>No</v>
      </c>
      <c r="J2153" s="6" t="str">
        <f>IFERROR(INDEX('Medical Examinations'!$M:$M,MATCH($A2153,'Medical Examinations'!$A:$A,0)),"Not Found")</f>
        <v>Overweight</v>
      </c>
      <c r="K2153" s="6" t="str">
        <f>IFERROR(INDEX('Medical Examinations'!$N:$N,MATCH($A2153,'Medical Examinations'!$A:$A,0)),"Not Found")</f>
        <v>Diabetic</v>
      </c>
      <c r="L2153" s="12">
        <f>IFERROR(INDEX('Hospitalisation Details'!$V:$V,MATCH($A2153,'Hospitalisation Details'!$A:$A,0)),"Not Found")</f>
        <v>0</v>
      </c>
      <c r="M2153" s="13">
        <f>IFERROR(INDEX('Hospitalisation Details'!$F:$F,MATCH($A2153,'Hospitalisation Details'!$A:$A,0)),"Not Found")</f>
        <v>1967.02</v>
      </c>
      <c r="N2153" s="6">
        <f>IFERROR(INDEX('Hospitalisation Details'!$S:$S,MATCH($A2153,'Hospitalisation Details'!$A:$A,0)),"Not Found")</f>
        <v>37466</v>
      </c>
      <c r="O2153" s="6">
        <f>IFERROR(INDEX('Hospitalisation Details'!$T:$T,MATCH($A2153,'Hospitalisation Details'!$A:$A,0)),"Not Found")</f>
        <v>20</v>
      </c>
      <c r="P2153" s="6">
        <f>IFERROR(INDEX('Hospitalisation Details'!$U:$U,MATCH($A2153,'Hospitalisation Details'!$A:$A,0)),"Not Found")</f>
        <v>0</v>
      </c>
      <c r="Q2153" s="6">
        <f>IFERROR(INDEX('Hospitalisation Details'!$W:$W,MATCH($A2153,'Hospitalisation Details'!$A:$A,0)),"Not Found")</f>
        <v>0</v>
      </c>
    </row>
    <row r="2154" spans="1:17" ht="15" customHeight="1" x14ac:dyDescent="0.3">
      <c r="A2154" s="6" t="str">
        <f>'Customer Names'!A2154</f>
        <v>Id2153</v>
      </c>
      <c r="B2154" s="6" t="str">
        <f>IFERROR(INDEX('Customer Names'!$D:$D,MATCH($A2154,'Customer Names'!$A:$A,0)),"Not Found")</f>
        <v>Dj</v>
      </c>
      <c r="C2154" s="6">
        <f>IFERROR(INDEX('Medical Examinations'!$B:$B,MATCH($A2154,'Medical Examinations'!$A:$A,0)),"Not Found")</f>
        <v>22</v>
      </c>
      <c r="D2154" s="6">
        <f>IFERROR(INDEX('Medical Examinations'!$C:$C,MATCH($A2154,'Medical Examinations'!$A:$A,0)),"Not Found")</f>
        <v>9.5</v>
      </c>
      <c r="E2154" s="6" t="str">
        <f>IFERROR(INDEX('Medical Examinations'!$I:$I,MATCH($A2154,'Medical Examinations'!$A:$A,0)),"Not Found")</f>
        <v>No</v>
      </c>
      <c r="F2154" s="6" t="str">
        <f>IFERROR(INDEX('Medical Examinations'!$J:$J,MATCH($A2154,'Medical Examinations'!$A:$A,0)),"Not Found")</f>
        <v>No</v>
      </c>
      <c r="G2154" s="6" t="str">
        <f>IFERROR(INDEX('Medical Examinations'!$F:$F,MATCH($A2154,'Medical Examinations'!$A:$A,0)),"Not Found")</f>
        <v>No</v>
      </c>
      <c r="H2154" s="6">
        <f>IFERROR(INDEX('Medical Examinations'!$L:$L,MATCH($A2154,'Medical Examinations'!$A:$A,0)),"Not Found")</f>
        <v>0</v>
      </c>
      <c r="I2154" s="6" t="str">
        <f>IFERROR(INDEX('Medical Examinations'!$K:$K,MATCH($A2154,'Medical Examinations'!$A:$A,0)),"Not Found")</f>
        <v>No</v>
      </c>
      <c r="J2154" s="6" t="str">
        <f>IFERROR(INDEX('Medical Examinations'!$M:$M,MATCH($A2154,'Medical Examinations'!$A:$A,0)),"Not Found")</f>
        <v>Normal Weight</v>
      </c>
      <c r="K2154" s="6" t="str">
        <f>IFERROR(INDEX('Medical Examinations'!$N:$N,MATCH($A2154,'Medical Examinations'!$A:$A,0)),"Not Found")</f>
        <v>Diabetic</v>
      </c>
      <c r="L2154" s="12">
        <f>IFERROR(INDEX('Hospitalisation Details'!$V:$V,MATCH($A2154,'Hospitalisation Details'!$A:$A,0)),"Not Found")</f>
        <v>0</v>
      </c>
      <c r="M2154" s="13">
        <f>IFERROR(INDEX('Hospitalisation Details'!$F:$F,MATCH($A2154,'Hospitalisation Details'!$A:$A,0)),"Not Found")</f>
        <v>1964.78</v>
      </c>
      <c r="N2154" s="6">
        <f>IFERROR(INDEX('Hospitalisation Details'!$S:$S,MATCH($A2154,'Hospitalisation Details'!$A:$A,0)),"Not Found")</f>
        <v>37506</v>
      </c>
      <c r="O2154" s="6">
        <f>IFERROR(INDEX('Hospitalisation Details'!$T:$T,MATCH($A2154,'Hospitalisation Details'!$A:$A,0)),"Not Found")</f>
        <v>20</v>
      </c>
      <c r="P2154" s="6">
        <f>IFERROR(INDEX('Hospitalisation Details'!$U:$U,MATCH($A2154,'Hospitalisation Details'!$A:$A,0)),"Not Found")</f>
        <v>0</v>
      </c>
      <c r="Q2154" s="6">
        <f>IFERROR(INDEX('Hospitalisation Details'!$W:$W,MATCH($A2154,'Hospitalisation Details'!$A:$A,0)),"Not Found")</f>
        <v>0</v>
      </c>
    </row>
    <row r="2155" spans="1:17" ht="15" customHeight="1" x14ac:dyDescent="0.3">
      <c r="A2155" s="6" t="str">
        <f>'Customer Names'!A2155</f>
        <v>Id2154</v>
      </c>
      <c r="B2155" s="6" t="str">
        <f>IFERROR(INDEX('Customer Names'!$D:$D,MATCH($A2155,'Customer Names'!$A:$A,0)),"Not Found")</f>
        <v>Zachary A</v>
      </c>
      <c r="C2155" s="6">
        <f>IFERROR(INDEX('Medical Examinations'!$B:$B,MATCH($A2155,'Medical Examinations'!$A:$A,0)),"Not Found")</f>
        <v>36.86</v>
      </c>
      <c r="D2155" s="6">
        <f>IFERROR(INDEX('Medical Examinations'!$C:$C,MATCH($A2155,'Medical Examinations'!$A:$A,0)),"Not Found")</f>
        <v>4.97</v>
      </c>
      <c r="E2155" s="6" t="str">
        <f>IFERROR(INDEX('Medical Examinations'!$I:$I,MATCH($A2155,'Medical Examinations'!$A:$A,0)),"Not Found")</f>
        <v>Yes</v>
      </c>
      <c r="F2155" s="6" t="str">
        <f>IFERROR(INDEX('Medical Examinations'!$J:$J,MATCH($A2155,'Medical Examinations'!$A:$A,0)),"Not Found")</f>
        <v>No</v>
      </c>
      <c r="G2155" s="6" t="str">
        <f>IFERROR(INDEX('Medical Examinations'!$F:$F,MATCH($A2155,'Medical Examinations'!$A:$A,0)),"Not Found")</f>
        <v>No</v>
      </c>
      <c r="H2155" s="6">
        <f>IFERROR(INDEX('Medical Examinations'!$L:$L,MATCH($A2155,'Medical Examinations'!$A:$A,0)),"Not Found")</f>
        <v>0</v>
      </c>
      <c r="I2155" s="6" t="str">
        <f>IFERROR(INDEX('Medical Examinations'!$K:$K,MATCH($A2155,'Medical Examinations'!$A:$A,0)),"Not Found")</f>
        <v>No</v>
      </c>
      <c r="J2155" s="6" t="str">
        <f>IFERROR(INDEX('Medical Examinations'!$M:$M,MATCH($A2155,'Medical Examinations'!$A:$A,0)),"Not Found")</f>
        <v>Obesity</v>
      </c>
      <c r="K2155" s="6" t="str">
        <f>IFERROR(INDEX('Medical Examinations'!$N:$N,MATCH($A2155,'Medical Examinations'!$A:$A,0)),"Not Found")</f>
        <v>Normal</v>
      </c>
      <c r="L2155" s="12">
        <f>IFERROR(INDEX('Hospitalisation Details'!$V:$V,MATCH($A2155,'Hospitalisation Details'!$A:$A,0)),"Not Found")</f>
        <v>0</v>
      </c>
      <c r="M2155" s="13">
        <f>IFERROR(INDEX('Hospitalisation Details'!$F:$F,MATCH($A2155,'Hospitalisation Details'!$A:$A,0)),"Not Found")</f>
        <v>1917.32</v>
      </c>
      <c r="N2155" s="6">
        <f>IFERROR(INDEX('Hospitalisation Details'!$S:$S,MATCH($A2155,'Hospitalisation Details'!$A:$A,0)),"Not Found")</f>
        <v>37234</v>
      </c>
      <c r="O2155" s="6">
        <f>IFERROR(INDEX('Hospitalisation Details'!$T:$T,MATCH($A2155,'Hospitalisation Details'!$A:$A,0)),"Not Found")</f>
        <v>21</v>
      </c>
      <c r="P2155" s="6">
        <f>IFERROR(INDEX('Hospitalisation Details'!$U:$U,MATCH($A2155,'Hospitalisation Details'!$A:$A,0)),"Not Found")</f>
        <v>0</v>
      </c>
      <c r="Q2155" s="6">
        <f>IFERROR(INDEX('Hospitalisation Details'!$W:$W,MATCH($A2155,'Hospitalisation Details'!$A:$A,0)),"Not Found")</f>
        <v>0</v>
      </c>
    </row>
    <row r="2156" spans="1:17" ht="15" customHeight="1" x14ac:dyDescent="0.3">
      <c r="A2156" s="6" t="str">
        <f>'Customer Names'!A2156</f>
        <v>Id2155</v>
      </c>
      <c r="B2156" s="6" t="str">
        <f>IFERROR(INDEX('Customer Names'!$D:$D,MATCH($A2156,'Customer Names'!$A:$A,0)),"Not Found")</f>
        <v>Brian W.</v>
      </c>
      <c r="C2156" s="6">
        <f>IFERROR(INDEX('Medical Examinations'!$B:$B,MATCH($A2156,'Medical Examinations'!$A:$A,0)),"Not Found")</f>
        <v>31.254999999999999</v>
      </c>
      <c r="D2156" s="6">
        <f>IFERROR(INDEX('Medical Examinations'!$C:$C,MATCH($A2156,'Medical Examinations'!$A:$A,0)),"Not Found")</f>
        <v>5.49</v>
      </c>
      <c r="E2156" s="6" t="str">
        <f>IFERROR(INDEX('Medical Examinations'!$I:$I,MATCH($A2156,'Medical Examinations'!$A:$A,0)),"Not Found")</f>
        <v>Yes</v>
      </c>
      <c r="F2156" s="6" t="str">
        <f>IFERROR(INDEX('Medical Examinations'!$J:$J,MATCH($A2156,'Medical Examinations'!$A:$A,0)),"Not Found")</f>
        <v>No</v>
      </c>
      <c r="G2156" s="6" t="str">
        <f>IFERROR(INDEX('Medical Examinations'!$F:$F,MATCH($A2156,'Medical Examinations'!$A:$A,0)),"Not Found")</f>
        <v>No</v>
      </c>
      <c r="H2156" s="6">
        <f>IFERROR(INDEX('Medical Examinations'!$L:$L,MATCH($A2156,'Medical Examinations'!$A:$A,0)),"Not Found")</f>
        <v>0</v>
      </c>
      <c r="I2156" s="6" t="str">
        <f>IFERROR(INDEX('Medical Examinations'!$K:$K,MATCH($A2156,'Medical Examinations'!$A:$A,0)),"Not Found")</f>
        <v>No</v>
      </c>
      <c r="J2156" s="6" t="str">
        <f>IFERROR(INDEX('Medical Examinations'!$M:$M,MATCH($A2156,'Medical Examinations'!$A:$A,0)),"Not Found")</f>
        <v>Obesity</v>
      </c>
      <c r="K2156" s="6" t="str">
        <f>IFERROR(INDEX('Medical Examinations'!$N:$N,MATCH($A2156,'Medical Examinations'!$A:$A,0)),"Not Found")</f>
        <v>Normal</v>
      </c>
      <c r="L2156" s="12">
        <f>IFERROR(INDEX('Hospitalisation Details'!$V:$V,MATCH($A2156,'Hospitalisation Details'!$A:$A,0)),"Not Found")</f>
        <v>0</v>
      </c>
      <c r="M2156" s="13">
        <f>IFERROR(INDEX('Hospitalisation Details'!$F:$F,MATCH($A2156,'Hospitalisation Details'!$A:$A,0)),"Not Found")</f>
        <v>1909.53</v>
      </c>
      <c r="N2156" s="6">
        <f>IFERROR(INDEX('Hospitalisation Details'!$S:$S,MATCH($A2156,'Hospitalisation Details'!$A:$A,0)),"Not Found")</f>
        <v>37106</v>
      </c>
      <c r="O2156" s="6">
        <f>IFERROR(INDEX('Hospitalisation Details'!$T:$T,MATCH($A2156,'Hospitalisation Details'!$A:$A,0)),"Not Found")</f>
        <v>21</v>
      </c>
      <c r="P2156" s="6">
        <f>IFERROR(INDEX('Hospitalisation Details'!$U:$U,MATCH($A2156,'Hospitalisation Details'!$A:$A,0)),"Not Found")</f>
        <v>0</v>
      </c>
      <c r="Q2156" s="6">
        <f>IFERROR(INDEX('Hospitalisation Details'!$W:$W,MATCH($A2156,'Hospitalisation Details'!$A:$A,0)),"Not Found")</f>
        <v>0</v>
      </c>
    </row>
    <row r="2157" spans="1:17" ht="15" customHeight="1" x14ac:dyDescent="0.3">
      <c r="A2157" s="6" t="str">
        <f>'Customer Names'!A2157</f>
        <v>Id2156</v>
      </c>
      <c r="B2157" s="6" t="str">
        <f>IFERROR(INDEX('Customer Names'!$D:$D,MATCH($A2157,'Customer Names'!$A:$A,0)),"Not Found")</f>
        <v>Joe</v>
      </c>
      <c r="C2157" s="6">
        <f>IFERROR(INDEX('Medical Examinations'!$B:$B,MATCH($A2157,'Medical Examinations'!$A:$A,0)),"Not Found")</f>
        <v>23.06</v>
      </c>
      <c r="D2157" s="6">
        <f>IFERROR(INDEX('Medical Examinations'!$C:$C,MATCH($A2157,'Medical Examinations'!$A:$A,0)),"Not Found")</f>
        <v>4.47</v>
      </c>
      <c r="E2157" s="6" t="str">
        <f>IFERROR(INDEX('Medical Examinations'!$I:$I,MATCH($A2157,'Medical Examinations'!$A:$A,0)),"Not Found")</f>
        <v>No</v>
      </c>
      <c r="F2157" s="6" t="str">
        <f>IFERROR(INDEX('Medical Examinations'!$J:$J,MATCH($A2157,'Medical Examinations'!$A:$A,0)),"Not Found")</f>
        <v>No</v>
      </c>
      <c r="G2157" s="6" t="str">
        <f>IFERROR(INDEX('Medical Examinations'!$F:$F,MATCH($A2157,'Medical Examinations'!$A:$A,0)),"Not Found")</f>
        <v>No</v>
      </c>
      <c r="H2157" s="6">
        <f>IFERROR(INDEX('Medical Examinations'!$L:$L,MATCH($A2157,'Medical Examinations'!$A:$A,0)),"Not Found")</f>
        <v>0</v>
      </c>
      <c r="I2157" s="6" t="str">
        <f>IFERROR(INDEX('Medical Examinations'!$K:$K,MATCH($A2157,'Medical Examinations'!$A:$A,0)),"Not Found")</f>
        <v>No</v>
      </c>
      <c r="J2157" s="6" t="str">
        <f>IFERROR(INDEX('Medical Examinations'!$M:$M,MATCH($A2157,'Medical Examinations'!$A:$A,0)),"Not Found")</f>
        <v>Normal Weight</v>
      </c>
      <c r="K2157" s="6" t="str">
        <f>IFERROR(INDEX('Medical Examinations'!$N:$N,MATCH($A2157,'Medical Examinations'!$A:$A,0)),"Not Found")</f>
        <v>Normal</v>
      </c>
      <c r="L2157" s="12">
        <f>IFERROR(INDEX('Hospitalisation Details'!$V:$V,MATCH($A2157,'Hospitalisation Details'!$A:$A,0)),"Not Found")</f>
        <v>0</v>
      </c>
      <c r="M2157" s="13">
        <f>IFERROR(INDEX('Hospitalisation Details'!$F:$F,MATCH($A2157,'Hospitalisation Details'!$A:$A,0)),"Not Found")</f>
        <v>1908.9</v>
      </c>
      <c r="N2157" s="6">
        <f>IFERROR(INDEX('Hospitalisation Details'!$S:$S,MATCH($A2157,'Hospitalisation Details'!$A:$A,0)),"Not Found")</f>
        <v>34613</v>
      </c>
      <c r="O2157" s="6">
        <f>IFERROR(INDEX('Hospitalisation Details'!$T:$T,MATCH($A2157,'Hospitalisation Details'!$A:$A,0)),"Not Found")</f>
        <v>28</v>
      </c>
      <c r="P2157" s="6">
        <f>IFERROR(INDEX('Hospitalisation Details'!$U:$U,MATCH($A2157,'Hospitalisation Details'!$A:$A,0)),"Not Found")</f>
        <v>0</v>
      </c>
      <c r="Q2157" s="6">
        <f>IFERROR(INDEX('Hospitalisation Details'!$W:$W,MATCH($A2157,'Hospitalisation Details'!$A:$A,0)),"Not Found")</f>
        <v>0</v>
      </c>
    </row>
    <row r="2158" spans="1:17" ht="15" customHeight="1" x14ac:dyDescent="0.3">
      <c r="A2158" s="6" t="str">
        <f>'Customer Names'!A2158</f>
        <v>Id2157</v>
      </c>
      <c r="B2158" s="6" t="str">
        <f>IFERROR(INDEX('Customer Names'!$D:$D,MATCH($A2158,'Customer Names'!$A:$A,0)),"Not Found")</f>
        <v>Stephen</v>
      </c>
      <c r="C2158" s="6">
        <f>IFERROR(INDEX('Medical Examinations'!$B:$B,MATCH($A2158,'Medical Examinations'!$A:$A,0)),"Not Found")</f>
        <v>28.975000000000001</v>
      </c>
      <c r="D2158" s="6">
        <f>IFERROR(INDEX('Medical Examinations'!$C:$C,MATCH($A2158,'Medical Examinations'!$A:$A,0)),"Not Found")</f>
        <v>4.34</v>
      </c>
      <c r="E2158" s="6" t="str">
        <f>IFERROR(INDEX('Medical Examinations'!$I:$I,MATCH($A2158,'Medical Examinations'!$A:$A,0)),"Not Found")</f>
        <v>Yes</v>
      </c>
      <c r="F2158" s="6" t="str">
        <f>IFERROR(INDEX('Medical Examinations'!$J:$J,MATCH($A2158,'Medical Examinations'!$A:$A,0)),"Not Found")</f>
        <v>No</v>
      </c>
      <c r="G2158" s="6" t="str">
        <f>IFERROR(INDEX('Medical Examinations'!$F:$F,MATCH($A2158,'Medical Examinations'!$A:$A,0)),"Not Found")</f>
        <v>No</v>
      </c>
      <c r="H2158" s="6">
        <f>IFERROR(INDEX('Medical Examinations'!$L:$L,MATCH($A2158,'Medical Examinations'!$A:$A,0)),"Not Found")</f>
        <v>0</v>
      </c>
      <c r="I2158" s="6" t="str">
        <f>IFERROR(INDEX('Medical Examinations'!$K:$K,MATCH($A2158,'Medical Examinations'!$A:$A,0)),"Not Found")</f>
        <v>No</v>
      </c>
      <c r="J2158" s="6" t="str">
        <f>IFERROR(INDEX('Medical Examinations'!$M:$M,MATCH($A2158,'Medical Examinations'!$A:$A,0)),"Not Found")</f>
        <v>Overweight</v>
      </c>
      <c r="K2158" s="6" t="str">
        <f>IFERROR(INDEX('Medical Examinations'!$N:$N,MATCH($A2158,'Medical Examinations'!$A:$A,0)),"Not Found")</f>
        <v>Normal</v>
      </c>
      <c r="L2158" s="12">
        <f>IFERROR(INDEX('Hospitalisation Details'!$V:$V,MATCH($A2158,'Hospitalisation Details'!$A:$A,0)),"Not Found")</f>
        <v>0</v>
      </c>
      <c r="M2158" s="13">
        <f>IFERROR(INDEX('Hospitalisation Details'!$F:$F,MATCH($A2158,'Hospitalisation Details'!$A:$A,0)),"Not Found")</f>
        <v>1906.36</v>
      </c>
      <c r="N2158" s="6">
        <f>IFERROR(INDEX('Hospitalisation Details'!$S:$S,MATCH($A2158,'Hospitalisation Details'!$A:$A,0)),"Not Found")</f>
        <v>37113</v>
      </c>
      <c r="O2158" s="6">
        <f>IFERROR(INDEX('Hospitalisation Details'!$T:$T,MATCH($A2158,'Hospitalisation Details'!$A:$A,0)),"Not Found")</f>
        <v>21</v>
      </c>
      <c r="P2158" s="6">
        <f>IFERROR(INDEX('Hospitalisation Details'!$U:$U,MATCH($A2158,'Hospitalisation Details'!$A:$A,0)),"Not Found")</f>
        <v>0</v>
      </c>
      <c r="Q2158" s="6">
        <f>IFERROR(INDEX('Hospitalisation Details'!$W:$W,MATCH($A2158,'Hospitalisation Details'!$A:$A,0)),"Not Found")</f>
        <v>0</v>
      </c>
    </row>
    <row r="2159" spans="1:17" ht="15" customHeight="1" x14ac:dyDescent="0.3">
      <c r="A2159" s="6" t="str">
        <f>'Customer Names'!A2159</f>
        <v>Id2158</v>
      </c>
      <c r="B2159" s="6" t="str">
        <f>IFERROR(INDEX('Customer Names'!$D:$D,MATCH($A2159,'Customer Names'!$A:$A,0)),"Not Found")</f>
        <v>Ellen L.</v>
      </c>
      <c r="C2159" s="6">
        <f>IFERROR(INDEX('Medical Examinations'!$B:$B,MATCH($A2159,'Medical Examinations'!$A:$A,0)),"Not Found")</f>
        <v>33.299999999999997</v>
      </c>
      <c r="D2159" s="6">
        <f>IFERROR(INDEX('Medical Examinations'!$C:$C,MATCH($A2159,'Medical Examinations'!$A:$A,0)),"Not Found")</f>
        <v>9.49</v>
      </c>
      <c r="E2159" s="6" t="str">
        <f>IFERROR(INDEX('Medical Examinations'!$I:$I,MATCH($A2159,'Medical Examinations'!$A:$A,0)),"Not Found")</f>
        <v>No</v>
      </c>
      <c r="F2159" s="6" t="str">
        <f>IFERROR(INDEX('Medical Examinations'!$J:$J,MATCH($A2159,'Medical Examinations'!$A:$A,0)),"Not Found")</f>
        <v>No</v>
      </c>
      <c r="G2159" s="6" t="str">
        <f>IFERROR(INDEX('Medical Examinations'!$F:$F,MATCH($A2159,'Medical Examinations'!$A:$A,0)),"Not Found")</f>
        <v>No</v>
      </c>
      <c r="H2159" s="6">
        <f>IFERROR(INDEX('Medical Examinations'!$L:$L,MATCH($A2159,'Medical Examinations'!$A:$A,0)),"Not Found")</f>
        <v>0</v>
      </c>
      <c r="I2159" s="6" t="str">
        <f>IFERROR(INDEX('Medical Examinations'!$K:$K,MATCH($A2159,'Medical Examinations'!$A:$A,0)),"Not Found")</f>
        <v>No</v>
      </c>
      <c r="J2159" s="6" t="str">
        <f>IFERROR(INDEX('Medical Examinations'!$M:$M,MATCH($A2159,'Medical Examinations'!$A:$A,0)),"Not Found")</f>
        <v>Obesity</v>
      </c>
      <c r="K2159" s="6" t="str">
        <f>IFERROR(INDEX('Medical Examinations'!$N:$N,MATCH($A2159,'Medical Examinations'!$A:$A,0)),"Not Found")</f>
        <v>Diabetic</v>
      </c>
      <c r="L2159" s="12">
        <f>IFERROR(INDEX('Hospitalisation Details'!$V:$V,MATCH($A2159,'Hospitalisation Details'!$A:$A,0)),"Not Found")</f>
        <v>0</v>
      </c>
      <c r="M2159" s="13">
        <f>IFERROR(INDEX('Hospitalisation Details'!$F:$F,MATCH($A2159,'Hospitalisation Details'!$A:$A,0)),"Not Found")</f>
        <v>1880.49</v>
      </c>
      <c r="N2159" s="6">
        <f>IFERROR(INDEX('Hospitalisation Details'!$S:$S,MATCH($A2159,'Hospitalisation Details'!$A:$A,0)),"Not Found")</f>
        <v>37489</v>
      </c>
      <c r="O2159" s="6">
        <f>IFERROR(INDEX('Hospitalisation Details'!$T:$T,MATCH($A2159,'Hospitalisation Details'!$A:$A,0)),"Not Found")</f>
        <v>20</v>
      </c>
      <c r="P2159" s="6">
        <f>IFERROR(INDEX('Hospitalisation Details'!$U:$U,MATCH($A2159,'Hospitalisation Details'!$A:$A,0)),"Not Found")</f>
        <v>0</v>
      </c>
      <c r="Q2159" s="6">
        <f>IFERROR(INDEX('Hospitalisation Details'!$W:$W,MATCH($A2159,'Hospitalisation Details'!$A:$A,0)),"Not Found")</f>
        <v>0</v>
      </c>
    </row>
    <row r="2160" spans="1:17" ht="15" customHeight="1" x14ac:dyDescent="0.3">
      <c r="A2160" s="6" t="str">
        <f>'Customer Names'!A2160</f>
        <v>Id2159</v>
      </c>
      <c r="B2160" s="6" t="str">
        <f>IFERROR(INDEX('Customer Names'!$D:$D,MATCH($A2160,'Customer Names'!$A:$A,0)),"Not Found")</f>
        <v>Cindy</v>
      </c>
      <c r="C2160" s="6">
        <f>IFERROR(INDEX('Medical Examinations'!$B:$B,MATCH($A2160,'Medical Examinations'!$A:$A,0)),"Not Found")</f>
        <v>33</v>
      </c>
      <c r="D2160" s="6">
        <f>IFERROR(INDEX('Medical Examinations'!$C:$C,MATCH($A2160,'Medical Examinations'!$A:$A,0)),"Not Found")</f>
        <v>10.16</v>
      </c>
      <c r="E2160" s="6" t="str">
        <f>IFERROR(INDEX('Medical Examinations'!$I:$I,MATCH($A2160,'Medical Examinations'!$A:$A,0)),"Not Found")</f>
        <v>No</v>
      </c>
      <c r="F2160" s="6" t="str">
        <f>IFERROR(INDEX('Medical Examinations'!$J:$J,MATCH($A2160,'Medical Examinations'!$A:$A,0)),"Not Found")</f>
        <v>No</v>
      </c>
      <c r="G2160" s="6" t="str">
        <f>IFERROR(INDEX('Medical Examinations'!$F:$F,MATCH($A2160,'Medical Examinations'!$A:$A,0)),"Not Found")</f>
        <v>No</v>
      </c>
      <c r="H2160" s="6">
        <f>IFERROR(INDEX('Medical Examinations'!$L:$L,MATCH($A2160,'Medical Examinations'!$A:$A,0)),"Not Found")</f>
        <v>0</v>
      </c>
      <c r="I2160" s="6" t="str">
        <f>IFERROR(INDEX('Medical Examinations'!$K:$K,MATCH($A2160,'Medical Examinations'!$A:$A,0)),"Not Found")</f>
        <v>No</v>
      </c>
      <c r="J2160" s="6" t="str">
        <f>IFERROR(INDEX('Medical Examinations'!$M:$M,MATCH($A2160,'Medical Examinations'!$A:$A,0)),"Not Found")</f>
        <v>Obesity</v>
      </c>
      <c r="K2160" s="6" t="str">
        <f>IFERROR(INDEX('Medical Examinations'!$N:$N,MATCH($A2160,'Medical Examinations'!$A:$A,0)),"Not Found")</f>
        <v>Diabetic</v>
      </c>
      <c r="L2160" s="12">
        <f>IFERROR(INDEX('Hospitalisation Details'!$V:$V,MATCH($A2160,'Hospitalisation Details'!$A:$A,0)),"Not Found")</f>
        <v>0</v>
      </c>
      <c r="M2160" s="13">
        <f>IFERROR(INDEX('Hospitalisation Details'!$F:$F,MATCH($A2160,'Hospitalisation Details'!$A:$A,0)),"Not Found")</f>
        <v>1880.07</v>
      </c>
      <c r="N2160" s="6">
        <f>IFERROR(INDEX('Hospitalisation Details'!$S:$S,MATCH($A2160,'Hospitalisation Details'!$A:$A,0)),"Not Found")</f>
        <v>37497</v>
      </c>
      <c r="O2160" s="6">
        <f>IFERROR(INDEX('Hospitalisation Details'!$T:$T,MATCH($A2160,'Hospitalisation Details'!$A:$A,0)),"Not Found")</f>
        <v>20</v>
      </c>
      <c r="P2160" s="6">
        <f>IFERROR(INDEX('Hospitalisation Details'!$U:$U,MATCH($A2160,'Hospitalisation Details'!$A:$A,0)),"Not Found")</f>
        <v>0</v>
      </c>
      <c r="Q2160" s="6">
        <f>IFERROR(INDEX('Hospitalisation Details'!$W:$W,MATCH($A2160,'Hospitalisation Details'!$A:$A,0)),"Not Found")</f>
        <v>0</v>
      </c>
    </row>
    <row r="2161" spans="1:17" ht="15" customHeight="1" x14ac:dyDescent="0.3">
      <c r="A2161" s="6" t="str">
        <f>'Customer Names'!A2161</f>
        <v>Id2160</v>
      </c>
      <c r="B2161" s="6" t="str">
        <f>IFERROR(INDEX('Customer Names'!$D:$D,MATCH($A2161,'Customer Names'!$A:$A,0)),"Not Found")</f>
        <v>Abigail R.</v>
      </c>
      <c r="C2161" s="6">
        <f>IFERROR(INDEX('Medical Examinations'!$B:$B,MATCH($A2161,'Medical Examinations'!$A:$A,0)),"Not Found")</f>
        <v>31.46</v>
      </c>
      <c r="D2161" s="6">
        <f>IFERROR(INDEX('Medical Examinations'!$C:$C,MATCH($A2161,'Medical Examinations'!$A:$A,0)),"Not Found")</f>
        <v>11.19</v>
      </c>
      <c r="E2161" s="6" t="str">
        <f>IFERROR(INDEX('Medical Examinations'!$I:$I,MATCH($A2161,'Medical Examinations'!$A:$A,0)),"Not Found")</f>
        <v>No</v>
      </c>
      <c r="F2161" s="6" t="str">
        <f>IFERROR(INDEX('Medical Examinations'!$J:$J,MATCH($A2161,'Medical Examinations'!$A:$A,0)),"Not Found")</f>
        <v>No</v>
      </c>
      <c r="G2161" s="6" t="str">
        <f>IFERROR(INDEX('Medical Examinations'!$F:$F,MATCH($A2161,'Medical Examinations'!$A:$A,0)),"Not Found")</f>
        <v>No</v>
      </c>
      <c r="H2161" s="6">
        <f>IFERROR(INDEX('Medical Examinations'!$L:$L,MATCH($A2161,'Medical Examinations'!$A:$A,0)),"Not Found")</f>
        <v>0</v>
      </c>
      <c r="I2161" s="6" t="str">
        <f>IFERROR(INDEX('Medical Examinations'!$K:$K,MATCH($A2161,'Medical Examinations'!$A:$A,0)),"Not Found")</f>
        <v>No</v>
      </c>
      <c r="J2161" s="6" t="str">
        <f>IFERROR(INDEX('Medical Examinations'!$M:$M,MATCH($A2161,'Medical Examinations'!$A:$A,0)),"Not Found")</f>
        <v>Obesity</v>
      </c>
      <c r="K2161" s="6" t="str">
        <f>IFERROR(INDEX('Medical Examinations'!$N:$N,MATCH($A2161,'Medical Examinations'!$A:$A,0)),"Not Found")</f>
        <v>Diabetic</v>
      </c>
      <c r="L2161" s="12">
        <f>IFERROR(INDEX('Hospitalisation Details'!$V:$V,MATCH($A2161,'Hospitalisation Details'!$A:$A,0)),"Not Found")</f>
        <v>0</v>
      </c>
      <c r="M2161" s="13">
        <f>IFERROR(INDEX('Hospitalisation Details'!$F:$F,MATCH($A2161,'Hospitalisation Details'!$A:$A,0)),"Not Found")</f>
        <v>1877.93</v>
      </c>
      <c r="N2161" s="6">
        <f>IFERROR(INDEX('Hospitalisation Details'!$S:$S,MATCH($A2161,'Hospitalisation Details'!$A:$A,0)),"Not Found")</f>
        <v>37558</v>
      </c>
      <c r="O2161" s="6">
        <f>IFERROR(INDEX('Hospitalisation Details'!$T:$T,MATCH($A2161,'Hospitalisation Details'!$A:$A,0)),"Not Found")</f>
        <v>20</v>
      </c>
      <c r="P2161" s="6">
        <f>IFERROR(INDEX('Hospitalisation Details'!$U:$U,MATCH($A2161,'Hospitalisation Details'!$A:$A,0)),"Not Found")</f>
        <v>0</v>
      </c>
      <c r="Q2161" s="6">
        <f>IFERROR(INDEX('Hospitalisation Details'!$W:$W,MATCH($A2161,'Hospitalisation Details'!$A:$A,0)),"Not Found")</f>
        <v>0</v>
      </c>
    </row>
    <row r="2162" spans="1:17" ht="15" customHeight="1" x14ac:dyDescent="0.3">
      <c r="A2162" s="6" t="str">
        <f>'Customer Names'!A2162</f>
        <v>Id2161</v>
      </c>
      <c r="B2162" s="6" t="str">
        <f>IFERROR(INDEX('Customer Names'!$D:$D,MATCH($A2162,'Customer Names'!$A:$A,0)),"Not Found")</f>
        <v>Amy L.</v>
      </c>
      <c r="C2162" s="6">
        <f>IFERROR(INDEX('Medical Examinations'!$B:$B,MATCH($A2162,'Medical Examinations'!$A:$A,0)),"Not Found")</f>
        <v>29.6</v>
      </c>
      <c r="D2162" s="6">
        <f>IFERROR(INDEX('Medical Examinations'!$C:$C,MATCH($A2162,'Medical Examinations'!$A:$A,0)),"Not Found")</f>
        <v>11.03</v>
      </c>
      <c r="E2162" s="6" t="str">
        <f>IFERROR(INDEX('Medical Examinations'!$I:$I,MATCH($A2162,'Medical Examinations'!$A:$A,0)),"Not Found")</f>
        <v>No</v>
      </c>
      <c r="F2162" s="6" t="str">
        <f>IFERROR(INDEX('Medical Examinations'!$J:$J,MATCH($A2162,'Medical Examinations'!$A:$A,0)),"Not Found")</f>
        <v>No</v>
      </c>
      <c r="G2162" s="6" t="str">
        <f>IFERROR(INDEX('Medical Examinations'!$F:$F,MATCH($A2162,'Medical Examinations'!$A:$A,0)),"Not Found")</f>
        <v>No</v>
      </c>
      <c r="H2162" s="6">
        <f>IFERROR(INDEX('Medical Examinations'!$L:$L,MATCH($A2162,'Medical Examinations'!$A:$A,0)),"Not Found")</f>
        <v>0</v>
      </c>
      <c r="I2162" s="6" t="str">
        <f>IFERROR(INDEX('Medical Examinations'!$K:$K,MATCH($A2162,'Medical Examinations'!$A:$A,0)),"Not Found")</f>
        <v>No</v>
      </c>
      <c r="J2162" s="6" t="str">
        <f>IFERROR(INDEX('Medical Examinations'!$M:$M,MATCH($A2162,'Medical Examinations'!$A:$A,0)),"Not Found")</f>
        <v>Overweight</v>
      </c>
      <c r="K2162" s="6" t="str">
        <f>IFERROR(INDEX('Medical Examinations'!$N:$N,MATCH($A2162,'Medical Examinations'!$A:$A,0)),"Not Found")</f>
        <v>Diabetic</v>
      </c>
      <c r="L2162" s="12">
        <f>IFERROR(INDEX('Hospitalisation Details'!$V:$V,MATCH($A2162,'Hospitalisation Details'!$A:$A,0)),"Not Found")</f>
        <v>0</v>
      </c>
      <c r="M2162" s="13">
        <f>IFERROR(INDEX('Hospitalisation Details'!$F:$F,MATCH($A2162,'Hospitalisation Details'!$A:$A,0)),"Not Found")</f>
        <v>1875.34</v>
      </c>
      <c r="N2162" s="6">
        <f>IFERROR(INDEX('Hospitalisation Details'!$S:$S,MATCH($A2162,'Hospitalisation Details'!$A:$A,0)),"Not Found")</f>
        <v>37521</v>
      </c>
      <c r="O2162" s="6">
        <f>IFERROR(INDEX('Hospitalisation Details'!$T:$T,MATCH($A2162,'Hospitalisation Details'!$A:$A,0)),"Not Found")</f>
        <v>20</v>
      </c>
      <c r="P2162" s="6">
        <f>IFERROR(INDEX('Hospitalisation Details'!$U:$U,MATCH($A2162,'Hospitalisation Details'!$A:$A,0)),"Not Found")</f>
        <v>0</v>
      </c>
      <c r="Q2162" s="6">
        <f>IFERROR(INDEX('Hospitalisation Details'!$W:$W,MATCH($A2162,'Hospitalisation Details'!$A:$A,0)),"Not Found")</f>
        <v>0</v>
      </c>
    </row>
    <row r="2163" spans="1:17" ht="15" customHeight="1" x14ac:dyDescent="0.3">
      <c r="A2163" s="6" t="str">
        <f>'Customer Names'!A2163</f>
        <v>Id2162</v>
      </c>
      <c r="B2163" s="6" t="str">
        <f>IFERROR(INDEX('Customer Names'!$D:$D,MATCH($A2163,'Customer Names'!$A:$A,0)),"Not Found")</f>
        <v>Amy</v>
      </c>
      <c r="C2163" s="6">
        <f>IFERROR(INDEX('Medical Examinations'!$B:$B,MATCH($A2163,'Medical Examinations'!$A:$A,0)),"Not Found")</f>
        <v>22.05</v>
      </c>
      <c r="D2163" s="6">
        <f>IFERROR(INDEX('Medical Examinations'!$C:$C,MATCH($A2163,'Medical Examinations'!$A:$A,0)),"Not Found")</f>
        <v>4.43</v>
      </c>
      <c r="E2163" s="6" t="str">
        <f>IFERROR(INDEX('Medical Examinations'!$I:$I,MATCH($A2163,'Medical Examinations'!$A:$A,0)),"Not Found")</f>
        <v>Yes</v>
      </c>
      <c r="F2163" s="6" t="str">
        <f>IFERROR(INDEX('Medical Examinations'!$J:$J,MATCH($A2163,'Medical Examinations'!$A:$A,0)),"Not Found")</f>
        <v>No</v>
      </c>
      <c r="G2163" s="6" t="str">
        <f>IFERROR(INDEX('Medical Examinations'!$F:$F,MATCH($A2163,'Medical Examinations'!$A:$A,0)),"Not Found")</f>
        <v>No</v>
      </c>
      <c r="H2163" s="6">
        <f>IFERROR(INDEX('Medical Examinations'!$L:$L,MATCH($A2163,'Medical Examinations'!$A:$A,0)),"Not Found")</f>
        <v>0</v>
      </c>
      <c r="I2163" s="6" t="str">
        <f>IFERROR(INDEX('Medical Examinations'!$K:$K,MATCH($A2163,'Medical Examinations'!$A:$A,0)),"Not Found")</f>
        <v>No</v>
      </c>
      <c r="J2163" s="6" t="str">
        <f>IFERROR(INDEX('Medical Examinations'!$M:$M,MATCH($A2163,'Medical Examinations'!$A:$A,0)),"Not Found")</f>
        <v>Normal Weight</v>
      </c>
      <c r="K2163" s="6" t="str">
        <f>IFERROR(INDEX('Medical Examinations'!$N:$N,MATCH($A2163,'Medical Examinations'!$A:$A,0)),"Not Found")</f>
        <v>Normal</v>
      </c>
      <c r="L2163" s="12">
        <f>IFERROR(INDEX('Hospitalisation Details'!$V:$V,MATCH($A2163,'Hospitalisation Details'!$A:$A,0)),"Not Found")</f>
        <v>0</v>
      </c>
      <c r="M2163" s="13">
        <f>IFERROR(INDEX('Hospitalisation Details'!$F:$F,MATCH($A2163,'Hospitalisation Details'!$A:$A,0)),"Not Found")</f>
        <v>1865.98</v>
      </c>
      <c r="N2163" s="6">
        <f>IFERROR(INDEX('Hospitalisation Details'!$S:$S,MATCH($A2163,'Hospitalisation Details'!$A:$A,0)),"Not Found")</f>
        <v>35248</v>
      </c>
      <c r="O2163" s="6">
        <f>IFERROR(INDEX('Hospitalisation Details'!$T:$T,MATCH($A2163,'Hospitalisation Details'!$A:$A,0)),"Not Found")</f>
        <v>26</v>
      </c>
      <c r="P2163" s="6">
        <f>IFERROR(INDEX('Hospitalisation Details'!$U:$U,MATCH($A2163,'Hospitalisation Details'!$A:$A,0)),"Not Found")</f>
        <v>0</v>
      </c>
      <c r="Q2163" s="6">
        <f>IFERROR(INDEX('Hospitalisation Details'!$W:$W,MATCH($A2163,'Hospitalisation Details'!$A:$A,0)),"Not Found")</f>
        <v>0</v>
      </c>
    </row>
    <row r="2164" spans="1:17" ht="15" customHeight="1" x14ac:dyDescent="0.3">
      <c r="A2164" s="6" t="str">
        <f>'Customer Names'!A2164</f>
        <v>Id2163</v>
      </c>
      <c r="B2164" s="6" t="str">
        <f>IFERROR(INDEX('Customer Names'!$D:$D,MATCH($A2164,'Customer Names'!$A:$A,0)),"Not Found")</f>
        <v>Grace H</v>
      </c>
      <c r="C2164" s="6">
        <f>IFERROR(INDEX('Medical Examinations'!$B:$B,MATCH($A2164,'Medical Examinations'!$A:$A,0)),"Not Found")</f>
        <v>27.06</v>
      </c>
      <c r="D2164" s="6">
        <f>IFERROR(INDEX('Medical Examinations'!$C:$C,MATCH($A2164,'Medical Examinations'!$A:$A,0)),"Not Found")</f>
        <v>6.14</v>
      </c>
      <c r="E2164" s="6" t="str">
        <f>IFERROR(INDEX('Medical Examinations'!$I:$I,MATCH($A2164,'Medical Examinations'!$A:$A,0)),"Not Found")</f>
        <v>No</v>
      </c>
      <c r="F2164" s="6" t="str">
        <f>IFERROR(INDEX('Medical Examinations'!$J:$J,MATCH($A2164,'Medical Examinations'!$A:$A,0)),"Not Found")</f>
        <v>Yes</v>
      </c>
      <c r="G2164" s="6" t="str">
        <f>IFERROR(INDEX('Medical Examinations'!$F:$F,MATCH($A2164,'Medical Examinations'!$A:$A,0)),"Not Found")</f>
        <v>No</v>
      </c>
      <c r="H2164" s="6">
        <f>IFERROR(INDEX('Medical Examinations'!$L:$L,MATCH($A2164,'Medical Examinations'!$A:$A,0)),"Not Found")</f>
        <v>1</v>
      </c>
      <c r="I2164" s="6" t="str">
        <f>IFERROR(INDEX('Medical Examinations'!$K:$K,MATCH($A2164,'Medical Examinations'!$A:$A,0)),"Not Found")</f>
        <v>No</v>
      </c>
      <c r="J2164" s="6" t="str">
        <f>IFERROR(INDEX('Medical Examinations'!$M:$M,MATCH($A2164,'Medical Examinations'!$A:$A,0)),"Not Found")</f>
        <v>Overweight</v>
      </c>
      <c r="K2164" s="6" t="str">
        <f>IFERROR(INDEX('Medical Examinations'!$N:$N,MATCH($A2164,'Medical Examinations'!$A:$A,0)),"Not Found")</f>
        <v>Prediabetic</v>
      </c>
      <c r="L2164" s="12">
        <f>IFERROR(INDEX('Hospitalisation Details'!$V:$V,MATCH($A2164,'Hospitalisation Details'!$A:$A,0)),"Not Found")</f>
        <v>0</v>
      </c>
      <c r="M2164" s="13">
        <f>IFERROR(INDEX('Hospitalisation Details'!$F:$F,MATCH($A2164,'Hospitalisation Details'!$A:$A,0)),"Not Found")</f>
        <v>1863.45</v>
      </c>
      <c r="N2164" s="6">
        <f>IFERROR(INDEX('Hospitalisation Details'!$S:$S,MATCH($A2164,'Hospitalisation Details'!$A:$A,0)),"Not Found")</f>
        <v>38348</v>
      </c>
      <c r="O2164" s="6">
        <f>IFERROR(INDEX('Hospitalisation Details'!$T:$T,MATCH($A2164,'Hospitalisation Details'!$A:$A,0)),"Not Found")</f>
        <v>18</v>
      </c>
      <c r="P2164" s="6">
        <f>IFERROR(INDEX('Hospitalisation Details'!$U:$U,MATCH($A2164,'Hospitalisation Details'!$A:$A,0)),"Not Found")</f>
        <v>0</v>
      </c>
      <c r="Q2164" s="6">
        <f>IFERROR(INDEX('Hospitalisation Details'!$W:$W,MATCH($A2164,'Hospitalisation Details'!$A:$A,0)),"Not Found")</f>
        <v>0</v>
      </c>
    </row>
    <row r="2165" spans="1:17" ht="15" customHeight="1" x14ac:dyDescent="0.3">
      <c r="A2165" s="6" t="str">
        <f>'Customer Names'!A2165</f>
        <v>Id2164</v>
      </c>
      <c r="B2165" s="6" t="str">
        <f>IFERROR(INDEX('Customer Names'!$D:$D,MATCH($A2165,'Customer Names'!$A:$A,0)),"Not Found")</f>
        <v>Caitie J.</v>
      </c>
      <c r="C2165" s="6">
        <f>IFERROR(INDEX('Medical Examinations'!$B:$B,MATCH($A2165,'Medical Examinations'!$A:$A,0)),"Not Found")</f>
        <v>20.49</v>
      </c>
      <c r="D2165" s="6">
        <f>IFERROR(INDEX('Medical Examinations'!$C:$C,MATCH($A2165,'Medical Examinations'!$A:$A,0)),"Not Found")</f>
        <v>4.87</v>
      </c>
      <c r="E2165" s="6" t="str">
        <f>IFERROR(INDEX('Medical Examinations'!$I:$I,MATCH($A2165,'Medical Examinations'!$A:$A,0)),"Not Found")</f>
        <v>No</v>
      </c>
      <c r="F2165" s="6" t="str">
        <f>IFERROR(INDEX('Medical Examinations'!$J:$J,MATCH($A2165,'Medical Examinations'!$A:$A,0)),"Not Found")</f>
        <v>No</v>
      </c>
      <c r="G2165" s="6" t="str">
        <f>IFERROR(INDEX('Medical Examinations'!$F:$F,MATCH($A2165,'Medical Examinations'!$A:$A,0)),"Not Found")</f>
        <v>No</v>
      </c>
      <c r="H2165" s="6">
        <f>IFERROR(INDEX('Medical Examinations'!$L:$L,MATCH($A2165,'Medical Examinations'!$A:$A,0)),"Not Found")</f>
        <v>0</v>
      </c>
      <c r="I2165" s="6" t="str">
        <f>IFERROR(INDEX('Medical Examinations'!$K:$K,MATCH($A2165,'Medical Examinations'!$A:$A,0)),"Not Found")</f>
        <v>No</v>
      </c>
      <c r="J2165" s="6" t="str">
        <f>IFERROR(INDEX('Medical Examinations'!$M:$M,MATCH($A2165,'Medical Examinations'!$A:$A,0)),"Not Found")</f>
        <v>Normal Weight</v>
      </c>
      <c r="K2165" s="6" t="str">
        <f>IFERROR(INDEX('Medical Examinations'!$N:$N,MATCH($A2165,'Medical Examinations'!$A:$A,0)),"Not Found")</f>
        <v>Normal</v>
      </c>
      <c r="L2165" s="12">
        <f>IFERROR(INDEX('Hospitalisation Details'!$V:$V,MATCH($A2165,'Hospitalisation Details'!$A:$A,0)),"Not Found")</f>
        <v>0</v>
      </c>
      <c r="M2165" s="13">
        <f>IFERROR(INDEX('Hospitalisation Details'!$F:$F,MATCH($A2165,'Hospitalisation Details'!$A:$A,0)),"Not Found")</f>
        <v>1850.55</v>
      </c>
      <c r="N2165" s="6">
        <f>IFERROR(INDEX('Hospitalisation Details'!$S:$S,MATCH($A2165,'Hospitalisation Details'!$A:$A,0)),"Not Found")</f>
        <v>34674</v>
      </c>
      <c r="O2165" s="6">
        <f>IFERROR(INDEX('Hospitalisation Details'!$T:$T,MATCH($A2165,'Hospitalisation Details'!$A:$A,0)),"Not Found")</f>
        <v>28</v>
      </c>
      <c r="P2165" s="6">
        <f>IFERROR(INDEX('Hospitalisation Details'!$U:$U,MATCH($A2165,'Hospitalisation Details'!$A:$A,0)),"Not Found")</f>
        <v>0</v>
      </c>
      <c r="Q2165" s="6">
        <f>IFERROR(INDEX('Hospitalisation Details'!$W:$W,MATCH($A2165,'Hospitalisation Details'!$A:$A,0)),"Not Found")</f>
        <v>0</v>
      </c>
    </row>
    <row r="2166" spans="1:17" ht="15" customHeight="1" x14ac:dyDescent="0.3">
      <c r="A2166" s="6" t="str">
        <f>'Customer Names'!A2166</f>
        <v>Id2165</v>
      </c>
      <c r="B2166" s="6" t="str">
        <f>IFERROR(INDEX('Customer Names'!$D:$D,MATCH($A2166,'Customer Names'!$A:$A,0)),"Not Found")</f>
        <v>Benjamin</v>
      </c>
      <c r="C2166" s="6">
        <f>IFERROR(INDEX('Medical Examinations'!$B:$B,MATCH($A2166,'Medical Examinations'!$A:$A,0)),"Not Found")</f>
        <v>28.4</v>
      </c>
      <c r="D2166" s="6">
        <f>IFERROR(INDEX('Medical Examinations'!$C:$C,MATCH($A2166,'Medical Examinations'!$A:$A,0)),"Not Found")</f>
        <v>4.3</v>
      </c>
      <c r="E2166" s="6" t="str">
        <f>IFERROR(INDEX('Medical Examinations'!$I:$I,MATCH($A2166,'Medical Examinations'!$A:$A,0)),"Not Found")</f>
        <v>No</v>
      </c>
      <c r="F2166" s="6" t="str">
        <f>IFERROR(INDEX('Medical Examinations'!$J:$J,MATCH($A2166,'Medical Examinations'!$A:$A,0)),"Not Found")</f>
        <v>No</v>
      </c>
      <c r="G2166" s="6" t="str">
        <f>IFERROR(INDEX('Medical Examinations'!$F:$F,MATCH($A2166,'Medical Examinations'!$A:$A,0)),"Not Found")</f>
        <v>Yes</v>
      </c>
      <c r="H2166" s="6">
        <f>IFERROR(INDEX('Medical Examinations'!$L:$L,MATCH($A2166,'Medical Examinations'!$A:$A,0)),"Not Found")</f>
        <v>1</v>
      </c>
      <c r="I2166" s="6" t="str">
        <f>IFERROR(INDEX('Medical Examinations'!$K:$K,MATCH($A2166,'Medical Examinations'!$A:$A,0)),"Not Found")</f>
        <v>No</v>
      </c>
      <c r="J2166" s="6" t="str">
        <f>IFERROR(INDEX('Medical Examinations'!$M:$M,MATCH($A2166,'Medical Examinations'!$A:$A,0)),"Not Found")</f>
        <v>Overweight</v>
      </c>
      <c r="K2166" s="6" t="str">
        <f>IFERROR(INDEX('Medical Examinations'!$N:$N,MATCH($A2166,'Medical Examinations'!$A:$A,0)),"Not Found")</f>
        <v>Normal</v>
      </c>
      <c r="L2166" s="12">
        <f>IFERROR(INDEX('Hospitalisation Details'!$V:$V,MATCH($A2166,'Hospitalisation Details'!$A:$A,0)),"Not Found")</f>
        <v>0</v>
      </c>
      <c r="M2166" s="13">
        <f>IFERROR(INDEX('Hospitalisation Details'!$F:$F,MATCH($A2166,'Hospitalisation Details'!$A:$A,0)),"Not Found")</f>
        <v>1842.52</v>
      </c>
      <c r="N2166" s="6">
        <f>IFERROR(INDEX('Hospitalisation Details'!$S:$S,MATCH($A2166,'Hospitalisation Details'!$A:$A,0)),"Not Found")</f>
        <v>37822</v>
      </c>
      <c r="O2166" s="6">
        <f>IFERROR(INDEX('Hospitalisation Details'!$T:$T,MATCH($A2166,'Hospitalisation Details'!$A:$A,0)),"Not Found")</f>
        <v>19</v>
      </c>
      <c r="P2166" s="6">
        <f>IFERROR(INDEX('Hospitalisation Details'!$U:$U,MATCH($A2166,'Hospitalisation Details'!$A:$A,0)),"Not Found")</f>
        <v>0</v>
      </c>
      <c r="Q2166" s="6">
        <f>IFERROR(INDEX('Hospitalisation Details'!$W:$W,MATCH($A2166,'Hospitalisation Details'!$A:$A,0)),"Not Found")</f>
        <v>0</v>
      </c>
    </row>
    <row r="2167" spans="1:17" ht="15" customHeight="1" x14ac:dyDescent="0.3">
      <c r="A2167" s="6" t="str">
        <f>'Customer Names'!A2167</f>
        <v>Id2166</v>
      </c>
      <c r="B2167" s="6" t="str">
        <f>IFERROR(INDEX('Customer Names'!$D:$D,MATCH($A2167,'Customer Names'!$A:$A,0)),"Not Found")</f>
        <v>Ian T</v>
      </c>
      <c r="C2167" s="6">
        <f>IFERROR(INDEX('Medical Examinations'!$B:$B,MATCH($A2167,'Medical Examinations'!$A:$A,0)),"Not Found")</f>
        <v>41.91</v>
      </c>
      <c r="D2167" s="6">
        <f>IFERROR(INDEX('Medical Examinations'!$C:$C,MATCH($A2167,'Medical Examinations'!$A:$A,0)),"Not Found")</f>
        <v>6.19</v>
      </c>
      <c r="E2167" s="6" t="str">
        <f>IFERROR(INDEX('Medical Examinations'!$I:$I,MATCH($A2167,'Medical Examinations'!$A:$A,0)),"Not Found")</f>
        <v>No</v>
      </c>
      <c r="F2167" s="6" t="str">
        <f>IFERROR(INDEX('Medical Examinations'!$J:$J,MATCH($A2167,'Medical Examinations'!$A:$A,0)),"Not Found")</f>
        <v>No</v>
      </c>
      <c r="G2167" s="6" t="str">
        <f>IFERROR(INDEX('Medical Examinations'!$F:$F,MATCH($A2167,'Medical Examinations'!$A:$A,0)),"Not Found")</f>
        <v>No</v>
      </c>
      <c r="H2167" s="6">
        <f>IFERROR(INDEX('Medical Examinations'!$L:$L,MATCH($A2167,'Medical Examinations'!$A:$A,0)),"Not Found")</f>
        <v>0</v>
      </c>
      <c r="I2167" s="6" t="str">
        <f>IFERROR(INDEX('Medical Examinations'!$K:$K,MATCH($A2167,'Medical Examinations'!$A:$A,0)),"Not Found")</f>
        <v>No</v>
      </c>
      <c r="J2167" s="6" t="str">
        <f>IFERROR(INDEX('Medical Examinations'!$M:$M,MATCH($A2167,'Medical Examinations'!$A:$A,0)),"Not Found")</f>
        <v>Obesity</v>
      </c>
      <c r="K2167" s="6" t="str">
        <f>IFERROR(INDEX('Medical Examinations'!$N:$N,MATCH($A2167,'Medical Examinations'!$A:$A,0)),"Not Found")</f>
        <v>Prediabetic</v>
      </c>
      <c r="L2167" s="12">
        <f>IFERROR(INDEX('Hospitalisation Details'!$V:$V,MATCH($A2167,'Hospitalisation Details'!$A:$A,0)),"Not Found")</f>
        <v>0</v>
      </c>
      <c r="M2167" s="13">
        <f>IFERROR(INDEX('Hospitalisation Details'!$F:$F,MATCH($A2167,'Hospitalisation Details'!$A:$A,0)),"Not Found")</f>
        <v>1837.28</v>
      </c>
      <c r="N2167" s="6">
        <f>IFERROR(INDEX('Hospitalisation Details'!$S:$S,MATCH($A2167,'Hospitalisation Details'!$A:$A,0)),"Not Found")</f>
        <v>36506</v>
      </c>
      <c r="O2167" s="6">
        <f>IFERROR(INDEX('Hospitalisation Details'!$T:$T,MATCH($A2167,'Hospitalisation Details'!$A:$A,0)),"Not Found")</f>
        <v>23</v>
      </c>
      <c r="P2167" s="6">
        <f>IFERROR(INDEX('Hospitalisation Details'!$U:$U,MATCH($A2167,'Hospitalisation Details'!$A:$A,0)),"Not Found")</f>
        <v>0</v>
      </c>
      <c r="Q2167" s="6">
        <f>IFERROR(INDEX('Hospitalisation Details'!$W:$W,MATCH($A2167,'Hospitalisation Details'!$A:$A,0)),"Not Found")</f>
        <v>0</v>
      </c>
    </row>
    <row r="2168" spans="1:17" ht="15" customHeight="1" x14ac:dyDescent="0.3">
      <c r="A2168" s="6" t="str">
        <f>'Customer Names'!A2168</f>
        <v>Id2167</v>
      </c>
      <c r="B2168" s="6" t="str">
        <f>IFERROR(INDEX('Customer Names'!$D:$D,MATCH($A2168,'Customer Names'!$A:$A,0)),"Not Found")</f>
        <v>Tadese</v>
      </c>
      <c r="C2168" s="6">
        <f>IFERROR(INDEX('Medical Examinations'!$B:$B,MATCH($A2168,'Medical Examinations'!$A:$A,0)),"Not Found")</f>
        <v>24.6</v>
      </c>
      <c r="D2168" s="6">
        <f>IFERROR(INDEX('Medical Examinations'!$C:$C,MATCH($A2168,'Medical Examinations'!$A:$A,0)),"Not Found")</f>
        <v>6.19</v>
      </c>
      <c r="E2168" s="6" t="str">
        <f>IFERROR(INDEX('Medical Examinations'!$I:$I,MATCH($A2168,'Medical Examinations'!$A:$A,0)),"Not Found")</f>
        <v>No</v>
      </c>
      <c r="F2168" s="6" t="str">
        <f>IFERROR(INDEX('Medical Examinations'!$J:$J,MATCH($A2168,'Medical Examinations'!$A:$A,0)),"Not Found")</f>
        <v>No</v>
      </c>
      <c r="G2168" s="6" t="str">
        <f>IFERROR(INDEX('Medical Examinations'!$F:$F,MATCH($A2168,'Medical Examinations'!$A:$A,0)),"Not Found")</f>
        <v>Yes</v>
      </c>
      <c r="H2168" s="6">
        <f>IFERROR(INDEX('Medical Examinations'!$L:$L,MATCH($A2168,'Medical Examinations'!$A:$A,0)),"Not Found")</f>
        <v>1</v>
      </c>
      <c r="I2168" s="6" t="str">
        <f>IFERROR(INDEX('Medical Examinations'!$K:$K,MATCH($A2168,'Medical Examinations'!$A:$A,0)),"Not Found")</f>
        <v>No</v>
      </c>
      <c r="J2168" s="6" t="str">
        <f>IFERROR(INDEX('Medical Examinations'!$M:$M,MATCH($A2168,'Medical Examinations'!$A:$A,0)),"Not Found")</f>
        <v>Normal Weight</v>
      </c>
      <c r="K2168" s="6" t="str">
        <f>IFERROR(INDEX('Medical Examinations'!$N:$N,MATCH($A2168,'Medical Examinations'!$A:$A,0)),"Not Found")</f>
        <v>Prediabetic</v>
      </c>
      <c r="L2168" s="12">
        <f>IFERROR(INDEX('Hospitalisation Details'!$V:$V,MATCH($A2168,'Hospitalisation Details'!$A:$A,0)),"Not Found")</f>
        <v>0</v>
      </c>
      <c r="M2168" s="13">
        <f>IFERROR(INDEX('Hospitalisation Details'!$F:$F,MATCH($A2168,'Hospitalisation Details'!$A:$A,0)),"Not Found")</f>
        <v>1837.24</v>
      </c>
      <c r="N2168" s="6">
        <f>IFERROR(INDEX('Hospitalisation Details'!$S:$S,MATCH($A2168,'Hospitalisation Details'!$A:$A,0)),"Not Found")</f>
        <v>37837</v>
      </c>
      <c r="O2168" s="6">
        <f>IFERROR(INDEX('Hospitalisation Details'!$T:$T,MATCH($A2168,'Hospitalisation Details'!$A:$A,0)),"Not Found")</f>
        <v>19</v>
      </c>
      <c r="P2168" s="6">
        <f>IFERROR(INDEX('Hospitalisation Details'!$U:$U,MATCH($A2168,'Hospitalisation Details'!$A:$A,0)),"Not Found")</f>
        <v>0</v>
      </c>
      <c r="Q2168" s="6">
        <f>IFERROR(INDEX('Hospitalisation Details'!$W:$W,MATCH($A2168,'Hospitalisation Details'!$A:$A,0)),"Not Found")</f>
        <v>0</v>
      </c>
    </row>
    <row r="2169" spans="1:17" ht="15" customHeight="1" x14ac:dyDescent="0.3">
      <c r="A2169" s="6" t="str">
        <f>'Customer Names'!A2169</f>
        <v>Id2168</v>
      </c>
      <c r="B2169" s="6" t="str">
        <f>IFERROR(INDEX('Customer Names'!$D:$D,MATCH($A2169,'Customer Names'!$A:$A,0)),"Not Found")</f>
        <v>Jonathan</v>
      </c>
      <c r="C2169" s="6">
        <f>IFERROR(INDEX('Medical Examinations'!$B:$B,MATCH($A2169,'Medical Examinations'!$A:$A,0)),"Not Found")</f>
        <v>20.9</v>
      </c>
      <c r="D2169" s="6">
        <f>IFERROR(INDEX('Medical Examinations'!$C:$C,MATCH($A2169,'Medical Examinations'!$A:$A,0)),"Not Found")</f>
        <v>5.12</v>
      </c>
      <c r="E2169" s="6" t="str">
        <f>IFERROR(INDEX('Medical Examinations'!$I:$I,MATCH($A2169,'Medical Examinations'!$A:$A,0)),"Not Found")</f>
        <v>No</v>
      </c>
      <c r="F2169" s="6" t="str">
        <f>IFERROR(INDEX('Medical Examinations'!$J:$J,MATCH($A2169,'Medical Examinations'!$A:$A,0)),"Not Found")</f>
        <v>No</v>
      </c>
      <c r="G2169" s="6" t="str">
        <f>IFERROR(INDEX('Medical Examinations'!$F:$F,MATCH($A2169,'Medical Examinations'!$A:$A,0)),"Not Found")</f>
        <v>Yes</v>
      </c>
      <c r="H2169" s="6">
        <f>IFERROR(INDEX('Medical Examinations'!$L:$L,MATCH($A2169,'Medical Examinations'!$A:$A,0)),"Not Found")</f>
        <v>1</v>
      </c>
      <c r="I2169" s="6" t="str">
        <f>IFERROR(INDEX('Medical Examinations'!$K:$K,MATCH($A2169,'Medical Examinations'!$A:$A,0)),"Not Found")</f>
        <v>No</v>
      </c>
      <c r="J2169" s="6" t="str">
        <f>IFERROR(INDEX('Medical Examinations'!$M:$M,MATCH($A2169,'Medical Examinations'!$A:$A,0)),"Not Found")</f>
        <v>Normal Weight</v>
      </c>
      <c r="K2169" s="6" t="str">
        <f>IFERROR(INDEX('Medical Examinations'!$N:$N,MATCH($A2169,'Medical Examinations'!$A:$A,0)),"Not Found")</f>
        <v>Normal</v>
      </c>
      <c r="L2169" s="12">
        <f>IFERROR(INDEX('Hospitalisation Details'!$V:$V,MATCH($A2169,'Hospitalisation Details'!$A:$A,0)),"Not Found")</f>
        <v>0</v>
      </c>
      <c r="M2169" s="13">
        <f>IFERROR(INDEX('Hospitalisation Details'!$F:$F,MATCH($A2169,'Hospitalisation Details'!$A:$A,0)),"Not Found")</f>
        <v>1832.09</v>
      </c>
      <c r="N2169" s="6">
        <f>IFERROR(INDEX('Hospitalisation Details'!$S:$S,MATCH($A2169,'Hospitalisation Details'!$A:$A,0)),"Not Found")</f>
        <v>37844</v>
      </c>
      <c r="O2169" s="6">
        <f>IFERROR(INDEX('Hospitalisation Details'!$T:$T,MATCH($A2169,'Hospitalisation Details'!$A:$A,0)),"Not Found")</f>
        <v>19</v>
      </c>
      <c r="P2169" s="6">
        <f>IFERROR(INDEX('Hospitalisation Details'!$U:$U,MATCH($A2169,'Hospitalisation Details'!$A:$A,0)),"Not Found")</f>
        <v>0</v>
      </c>
      <c r="Q2169" s="6">
        <f>IFERROR(INDEX('Hospitalisation Details'!$W:$W,MATCH($A2169,'Hospitalisation Details'!$A:$A,0)),"Not Found")</f>
        <v>0</v>
      </c>
    </row>
    <row r="2170" spans="1:17" ht="15" customHeight="1" x14ac:dyDescent="0.3">
      <c r="A2170" s="6" t="str">
        <f>'Customer Names'!A2170</f>
        <v>Id2169</v>
      </c>
      <c r="B2170" s="6" t="str">
        <f>IFERROR(INDEX('Customer Names'!$D:$D,MATCH($A2170,'Customer Names'!$A:$A,0)),"Not Found")</f>
        <v>Dathan</v>
      </c>
      <c r="C2170" s="6">
        <f>IFERROR(INDEX('Medical Examinations'!$B:$B,MATCH($A2170,'Medical Examinations'!$A:$A,0)),"Not Found")</f>
        <v>34.4</v>
      </c>
      <c r="D2170" s="6">
        <f>IFERROR(INDEX('Medical Examinations'!$C:$C,MATCH($A2170,'Medical Examinations'!$A:$A,0)),"Not Found")</f>
        <v>4.04</v>
      </c>
      <c r="E2170" s="6" t="str">
        <f>IFERROR(INDEX('Medical Examinations'!$I:$I,MATCH($A2170,'Medical Examinations'!$A:$A,0)),"Not Found")</f>
        <v>No</v>
      </c>
      <c r="F2170" s="6" t="str">
        <f>IFERROR(INDEX('Medical Examinations'!$J:$J,MATCH($A2170,'Medical Examinations'!$A:$A,0)),"Not Found")</f>
        <v>No</v>
      </c>
      <c r="G2170" s="6" t="str">
        <f>IFERROR(INDEX('Medical Examinations'!$F:$F,MATCH($A2170,'Medical Examinations'!$A:$A,0)),"Not Found")</f>
        <v>No</v>
      </c>
      <c r="H2170" s="6">
        <f>IFERROR(INDEX('Medical Examinations'!$L:$L,MATCH($A2170,'Medical Examinations'!$A:$A,0)),"Not Found")</f>
        <v>0</v>
      </c>
      <c r="I2170" s="6" t="str">
        <f>IFERROR(INDEX('Medical Examinations'!$K:$K,MATCH($A2170,'Medical Examinations'!$A:$A,0)),"Not Found")</f>
        <v>No</v>
      </c>
      <c r="J2170" s="6" t="str">
        <f>IFERROR(INDEX('Medical Examinations'!$M:$M,MATCH($A2170,'Medical Examinations'!$A:$A,0)),"Not Found")</f>
        <v>Obesity</v>
      </c>
      <c r="K2170" s="6" t="str">
        <f>IFERROR(INDEX('Medical Examinations'!$N:$N,MATCH($A2170,'Medical Examinations'!$A:$A,0)),"Not Found")</f>
        <v>Normal</v>
      </c>
      <c r="L2170" s="12">
        <f>IFERROR(INDEX('Hospitalisation Details'!$V:$V,MATCH($A2170,'Hospitalisation Details'!$A:$A,0)),"Not Found")</f>
        <v>0</v>
      </c>
      <c r="M2170" s="13">
        <f>IFERROR(INDEX('Hospitalisation Details'!$F:$F,MATCH($A2170,'Hospitalisation Details'!$A:$A,0)),"Not Found")</f>
        <v>1826.84</v>
      </c>
      <c r="N2170" s="6">
        <f>IFERROR(INDEX('Hospitalisation Details'!$S:$S,MATCH($A2170,'Hospitalisation Details'!$A:$A,0)),"Not Found")</f>
        <v>36434</v>
      </c>
      <c r="O2170" s="6">
        <f>IFERROR(INDEX('Hospitalisation Details'!$T:$T,MATCH($A2170,'Hospitalisation Details'!$A:$A,0)),"Not Found")</f>
        <v>23</v>
      </c>
      <c r="P2170" s="6">
        <f>IFERROR(INDEX('Hospitalisation Details'!$U:$U,MATCH($A2170,'Hospitalisation Details'!$A:$A,0)),"Not Found")</f>
        <v>0</v>
      </c>
      <c r="Q2170" s="6">
        <f>IFERROR(INDEX('Hospitalisation Details'!$W:$W,MATCH($A2170,'Hospitalisation Details'!$A:$A,0)),"Not Found")</f>
        <v>0</v>
      </c>
    </row>
    <row r="2171" spans="1:17" ht="15" customHeight="1" x14ac:dyDescent="0.3">
      <c r="A2171" s="6" t="str">
        <f>'Customer Names'!A2171</f>
        <v>Id2170</v>
      </c>
      <c r="B2171" s="6" t="str">
        <f>IFERROR(INDEX('Customer Names'!$D:$D,MATCH($A2171,'Customer Names'!$A:$A,0)),"Not Found")</f>
        <v>Eric</v>
      </c>
      <c r="C2171" s="6">
        <f>IFERROR(INDEX('Medical Examinations'!$B:$B,MATCH($A2171,'Medical Examinations'!$A:$A,0)),"Not Found")</f>
        <v>32.56</v>
      </c>
      <c r="D2171" s="6">
        <f>IFERROR(INDEX('Medical Examinations'!$C:$C,MATCH($A2171,'Medical Examinations'!$A:$A,0)),"Not Found")</f>
        <v>5.36</v>
      </c>
      <c r="E2171" s="6" t="str">
        <f>IFERROR(INDEX('Medical Examinations'!$I:$I,MATCH($A2171,'Medical Examinations'!$A:$A,0)),"Not Found")</f>
        <v>No</v>
      </c>
      <c r="F2171" s="6" t="str">
        <f>IFERROR(INDEX('Medical Examinations'!$J:$J,MATCH($A2171,'Medical Examinations'!$A:$A,0)),"Not Found")</f>
        <v>No</v>
      </c>
      <c r="G2171" s="6" t="str">
        <f>IFERROR(INDEX('Medical Examinations'!$F:$F,MATCH($A2171,'Medical Examinations'!$A:$A,0)),"Not Found")</f>
        <v>No</v>
      </c>
      <c r="H2171" s="6">
        <f>IFERROR(INDEX('Medical Examinations'!$L:$L,MATCH($A2171,'Medical Examinations'!$A:$A,0)),"Not Found")</f>
        <v>0</v>
      </c>
      <c r="I2171" s="6" t="str">
        <f>IFERROR(INDEX('Medical Examinations'!$K:$K,MATCH($A2171,'Medical Examinations'!$A:$A,0)),"Not Found")</f>
        <v>No</v>
      </c>
      <c r="J2171" s="6" t="str">
        <f>IFERROR(INDEX('Medical Examinations'!$M:$M,MATCH($A2171,'Medical Examinations'!$A:$A,0)),"Not Found")</f>
        <v>Obesity</v>
      </c>
      <c r="K2171" s="6" t="str">
        <f>IFERROR(INDEX('Medical Examinations'!$N:$N,MATCH($A2171,'Medical Examinations'!$A:$A,0)),"Not Found")</f>
        <v>Normal</v>
      </c>
      <c r="L2171" s="12">
        <f>IFERROR(INDEX('Hospitalisation Details'!$V:$V,MATCH($A2171,'Hospitalisation Details'!$A:$A,0)),"Not Found")</f>
        <v>0</v>
      </c>
      <c r="M2171" s="13">
        <f>IFERROR(INDEX('Hospitalisation Details'!$F:$F,MATCH($A2171,'Hospitalisation Details'!$A:$A,0)),"Not Found")</f>
        <v>1824.29</v>
      </c>
      <c r="N2171" s="6">
        <f>IFERROR(INDEX('Hospitalisation Details'!$S:$S,MATCH($A2171,'Hospitalisation Details'!$A:$A,0)),"Not Found")</f>
        <v>36481</v>
      </c>
      <c r="O2171" s="6">
        <f>IFERROR(INDEX('Hospitalisation Details'!$T:$T,MATCH($A2171,'Hospitalisation Details'!$A:$A,0)),"Not Found")</f>
        <v>23</v>
      </c>
      <c r="P2171" s="6">
        <f>IFERROR(INDEX('Hospitalisation Details'!$U:$U,MATCH($A2171,'Hospitalisation Details'!$A:$A,0)),"Not Found")</f>
        <v>0</v>
      </c>
      <c r="Q2171" s="6">
        <f>IFERROR(INDEX('Hospitalisation Details'!$W:$W,MATCH($A2171,'Hospitalisation Details'!$A:$A,0)),"Not Found")</f>
        <v>0</v>
      </c>
    </row>
    <row r="2172" spans="1:17" ht="15" customHeight="1" x14ac:dyDescent="0.3">
      <c r="A2172" s="6" t="str">
        <f>'Customer Names'!A2172</f>
        <v>Id2171</v>
      </c>
      <c r="B2172" s="6" t="str">
        <f>IFERROR(INDEX('Customer Names'!$D:$D,MATCH($A2172,'Customer Names'!$A:$A,0)),"Not Found")</f>
        <v>Allison M</v>
      </c>
      <c r="C2172" s="6">
        <f>IFERROR(INDEX('Medical Examinations'!$B:$B,MATCH($A2172,'Medical Examinations'!$A:$A,0)),"Not Found")</f>
        <v>27.98</v>
      </c>
      <c r="D2172" s="6">
        <f>IFERROR(INDEX('Medical Examinations'!$C:$C,MATCH($A2172,'Medical Examinations'!$A:$A,0)),"Not Found")</f>
        <v>4.38</v>
      </c>
      <c r="E2172" s="6" t="str">
        <f>IFERROR(INDEX('Medical Examinations'!$I:$I,MATCH($A2172,'Medical Examinations'!$A:$A,0)),"Not Found")</f>
        <v>No</v>
      </c>
      <c r="F2172" s="6" t="str">
        <f>IFERROR(INDEX('Medical Examinations'!$J:$J,MATCH($A2172,'Medical Examinations'!$A:$A,0)),"Not Found")</f>
        <v>Yes</v>
      </c>
      <c r="G2172" s="6" t="str">
        <f>IFERROR(INDEX('Medical Examinations'!$F:$F,MATCH($A2172,'Medical Examinations'!$A:$A,0)),"Not Found")</f>
        <v>No</v>
      </c>
      <c r="H2172" s="6">
        <f>IFERROR(INDEX('Medical Examinations'!$L:$L,MATCH($A2172,'Medical Examinations'!$A:$A,0)),"Not Found")</f>
        <v>1</v>
      </c>
      <c r="I2172" s="6" t="str">
        <f>IFERROR(INDEX('Medical Examinations'!$K:$K,MATCH($A2172,'Medical Examinations'!$A:$A,0)),"Not Found")</f>
        <v>No</v>
      </c>
      <c r="J2172" s="6" t="str">
        <f>IFERROR(INDEX('Medical Examinations'!$M:$M,MATCH($A2172,'Medical Examinations'!$A:$A,0)),"Not Found")</f>
        <v>Overweight</v>
      </c>
      <c r="K2172" s="6" t="str">
        <f>IFERROR(INDEX('Medical Examinations'!$N:$N,MATCH($A2172,'Medical Examinations'!$A:$A,0)),"Not Found")</f>
        <v>Normal</v>
      </c>
      <c r="L2172" s="12">
        <f>IFERROR(INDEX('Hospitalisation Details'!$V:$V,MATCH($A2172,'Hospitalisation Details'!$A:$A,0)),"Not Found")</f>
        <v>0</v>
      </c>
      <c r="M2172" s="13">
        <f>IFERROR(INDEX('Hospitalisation Details'!$F:$F,MATCH($A2172,'Hospitalisation Details'!$A:$A,0)),"Not Found")</f>
        <v>1822.54</v>
      </c>
      <c r="N2172" s="6">
        <f>IFERROR(INDEX('Hospitalisation Details'!$S:$S,MATCH($A2172,'Hospitalisation Details'!$A:$A,0)),"Not Found")</f>
        <v>38218</v>
      </c>
      <c r="O2172" s="6">
        <f>IFERROR(INDEX('Hospitalisation Details'!$T:$T,MATCH($A2172,'Hospitalisation Details'!$A:$A,0)),"Not Found")</f>
        <v>18</v>
      </c>
      <c r="P2172" s="6">
        <f>IFERROR(INDEX('Hospitalisation Details'!$U:$U,MATCH($A2172,'Hospitalisation Details'!$A:$A,0)),"Not Found")</f>
        <v>0</v>
      </c>
      <c r="Q2172" s="6">
        <f>IFERROR(INDEX('Hospitalisation Details'!$W:$W,MATCH($A2172,'Hospitalisation Details'!$A:$A,0)),"Not Found")</f>
        <v>0</v>
      </c>
    </row>
    <row r="2173" spans="1:17" ht="15" customHeight="1" x14ac:dyDescent="0.3">
      <c r="A2173" s="6" t="str">
        <f>'Customer Names'!A2173</f>
        <v>Id2172</v>
      </c>
      <c r="B2173" s="6" t="str">
        <f>IFERROR(INDEX('Customer Names'!$D:$D,MATCH($A2173,'Customer Names'!$A:$A,0)),"Not Found")</f>
        <v>Paul</v>
      </c>
      <c r="C2173" s="6">
        <f>IFERROR(INDEX('Medical Examinations'!$B:$B,MATCH($A2173,'Medical Examinations'!$A:$A,0)),"Not Found")</f>
        <v>26.51</v>
      </c>
      <c r="D2173" s="6">
        <f>IFERROR(INDEX('Medical Examinations'!$C:$C,MATCH($A2173,'Medical Examinations'!$A:$A,0)),"Not Found")</f>
        <v>4.58</v>
      </c>
      <c r="E2173" s="6" t="str">
        <f>IFERROR(INDEX('Medical Examinations'!$I:$I,MATCH($A2173,'Medical Examinations'!$A:$A,0)),"Not Found")</f>
        <v>No</v>
      </c>
      <c r="F2173" s="6" t="str">
        <f>IFERROR(INDEX('Medical Examinations'!$J:$J,MATCH($A2173,'Medical Examinations'!$A:$A,0)),"Not Found")</f>
        <v>No</v>
      </c>
      <c r="G2173" s="6" t="str">
        <f>IFERROR(INDEX('Medical Examinations'!$F:$F,MATCH($A2173,'Medical Examinations'!$A:$A,0)),"Not Found")</f>
        <v>No</v>
      </c>
      <c r="H2173" s="6">
        <f>IFERROR(INDEX('Medical Examinations'!$L:$L,MATCH($A2173,'Medical Examinations'!$A:$A,0)),"Not Found")</f>
        <v>0</v>
      </c>
      <c r="I2173" s="6" t="str">
        <f>IFERROR(INDEX('Medical Examinations'!$K:$K,MATCH($A2173,'Medical Examinations'!$A:$A,0)),"Not Found")</f>
        <v>No</v>
      </c>
      <c r="J2173" s="6" t="str">
        <f>IFERROR(INDEX('Medical Examinations'!$M:$M,MATCH($A2173,'Medical Examinations'!$A:$A,0)),"Not Found")</f>
        <v>Overweight</v>
      </c>
      <c r="K2173" s="6" t="str">
        <f>IFERROR(INDEX('Medical Examinations'!$N:$N,MATCH($A2173,'Medical Examinations'!$A:$A,0)),"Not Found")</f>
        <v>Normal</v>
      </c>
      <c r="L2173" s="12">
        <f>IFERROR(INDEX('Hospitalisation Details'!$V:$V,MATCH($A2173,'Hospitalisation Details'!$A:$A,0)),"Not Found")</f>
        <v>0</v>
      </c>
      <c r="M2173" s="13">
        <f>IFERROR(INDEX('Hospitalisation Details'!$F:$F,MATCH($A2173,'Hospitalisation Details'!$A:$A,0)),"Not Found")</f>
        <v>1815.88</v>
      </c>
      <c r="N2173" s="6">
        <f>IFERROR(INDEX('Hospitalisation Details'!$S:$S,MATCH($A2173,'Hospitalisation Details'!$A:$A,0)),"Not Found")</f>
        <v>36428</v>
      </c>
      <c r="O2173" s="6">
        <f>IFERROR(INDEX('Hospitalisation Details'!$T:$T,MATCH($A2173,'Hospitalisation Details'!$A:$A,0)),"Not Found")</f>
        <v>23</v>
      </c>
      <c r="P2173" s="6">
        <f>IFERROR(INDEX('Hospitalisation Details'!$U:$U,MATCH($A2173,'Hospitalisation Details'!$A:$A,0)),"Not Found")</f>
        <v>0</v>
      </c>
      <c r="Q2173" s="6">
        <f>IFERROR(INDEX('Hospitalisation Details'!$W:$W,MATCH($A2173,'Hospitalisation Details'!$A:$A,0)),"Not Found")</f>
        <v>0</v>
      </c>
    </row>
    <row r="2174" spans="1:17" ht="15" customHeight="1" x14ac:dyDescent="0.3">
      <c r="A2174" s="6" t="str">
        <f>'Customer Names'!A2174</f>
        <v>Id2173</v>
      </c>
      <c r="B2174" s="6" t="str">
        <f>IFERROR(INDEX('Customer Names'!$D:$D,MATCH($A2174,'Customer Names'!$A:$A,0)),"Not Found")</f>
        <v>Aaron R</v>
      </c>
      <c r="C2174" s="6">
        <f>IFERROR(INDEX('Medical Examinations'!$B:$B,MATCH($A2174,'Medical Examinations'!$A:$A,0)),"Not Found")</f>
        <v>29.734999999999999</v>
      </c>
      <c r="D2174" s="6">
        <f>IFERROR(INDEX('Medical Examinations'!$C:$C,MATCH($A2174,'Medical Examinations'!$A:$A,0)),"Not Found")</f>
        <v>11.92</v>
      </c>
      <c r="E2174" s="6" t="str">
        <f>IFERROR(INDEX('Medical Examinations'!$I:$I,MATCH($A2174,'Medical Examinations'!$A:$A,0)),"Not Found")</f>
        <v>No</v>
      </c>
      <c r="F2174" s="6" t="str">
        <f>IFERROR(INDEX('Medical Examinations'!$J:$J,MATCH($A2174,'Medical Examinations'!$A:$A,0)),"Not Found")</f>
        <v>No</v>
      </c>
      <c r="G2174" s="6" t="str">
        <f>IFERROR(INDEX('Medical Examinations'!$F:$F,MATCH($A2174,'Medical Examinations'!$A:$A,0)),"Not Found")</f>
        <v>No</v>
      </c>
      <c r="H2174" s="6">
        <f>IFERROR(INDEX('Medical Examinations'!$L:$L,MATCH($A2174,'Medical Examinations'!$A:$A,0)),"Not Found")</f>
        <v>0</v>
      </c>
      <c r="I2174" s="6" t="str">
        <f>IFERROR(INDEX('Medical Examinations'!$K:$K,MATCH($A2174,'Medical Examinations'!$A:$A,0)),"Not Found")</f>
        <v>No</v>
      </c>
      <c r="J2174" s="6" t="str">
        <f>IFERROR(INDEX('Medical Examinations'!$M:$M,MATCH($A2174,'Medical Examinations'!$A:$A,0)),"Not Found")</f>
        <v>Overweight</v>
      </c>
      <c r="K2174" s="6" t="str">
        <f>IFERROR(INDEX('Medical Examinations'!$N:$N,MATCH($A2174,'Medical Examinations'!$A:$A,0)),"Not Found")</f>
        <v>Diabetic</v>
      </c>
      <c r="L2174" s="12">
        <f>IFERROR(INDEX('Hospitalisation Details'!$V:$V,MATCH($A2174,'Hospitalisation Details'!$A:$A,0)),"Not Found")</f>
        <v>0</v>
      </c>
      <c r="M2174" s="13">
        <f>IFERROR(INDEX('Hospitalisation Details'!$F:$F,MATCH($A2174,'Hospitalisation Details'!$A:$A,0)),"Not Found")</f>
        <v>1769.53</v>
      </c>
      <c r="N2174" s="6">
        <f>IFERROR(INDEX('Hospitalisation Details'!$S:$S,MATCH($A2174,'Hospitalisation Details'!$A:$A,0)),"Not Found")</f>
        <v>37603</v>
      </c>
      <c r="O2174" s="6">
        <f>IFERROR(INDEX('Hospitalisation Details'!$T:$T,MATCH($A2174,'Hospitalisation Details'!$A:$A,0)),"Not Found")</f>
        <v>20</v>
      </c>
      <c r="P2174" s="6">
        <f>IFERROR(INDEX('Hospitalisation Details'!$U:$U,MATCH($A2174,'Hospitalisation Details'!$A:$A,0)),"Not Found")</f>
        <v>0</v>
      </c>
      <c r="Q2174" s="6">
        <f>IFERROR(INDEX('Hospitalisation Details'!$W:$W,MATCH($A2174,'Hospitalisation Details'!$A:$A,0)),"Not Found")</f>
        <v>0</v>
      </c>
    </row>
    <row r="2175" spans="1:17" ht="15" customHeight="1" x14ac:dyDescent="0.3">
      <c r="A2175" s="6" t="str">
        <f>'Customer Names'!A2175</f>
        <v>Id2174</v>
      </c>
      <c r="B2175" s="6" t="str">
        <f>IFERROR(INDEX('Customer Names'!$D:$D,MATCH($A2175,'Customer Names'!$A:$A,0)),"Not Found")</f>
        <v>Caitlin H.</v>
      </c>
      <c r="C2175" s="6">
        <f>IFERROR(INDEX('Medical Examinations'!$B:$B,MATCH($A2175,'Medical Examinations'!$A:$A,0)),"Not Found")</f>
        <v>40.5</v>
      </c>
      <c r="D2175" s="6">
        <f>IFERROR(INDEX('Medical Examinations'!$C:$C,MATCH($A2175,'Medical Examinations'!$A:$A,0)),"Not Found")</f>
        <v>5.4</v>
      </c>
      <c r="E2175" s="6" t="str">
        <f>IFERROR(INDEX('Medical Examinations'!$I:$I,MATCH($A2175,'Medical Examinations'!$A:$A,0)),"Not Found")</f>
        <v>No</v>
      </c>
      <c r="F2175" s="6" t="str">
        <f>IFERROR(INDEX('Medical Examinations'!$J:$J,MATCH($A2175,'Medical Examinations'!$A:$A,0)),"Not Found")</f>
        <v>No</v>
      </c>
      <c r="G2175" s="6" t="str">
        <f>IFERROR(INDEX('Medical Examinations'!$F:$F,MATCH($A2175,'Medical Examinations'!$A:$A,0)),"Not Found")</f>
        <v>Yes</v>
      </c>
      <c r="H2175" s="6">
        <f>IFERROR(INDEX('Medical Examinations'!$L:$L,MATCH($A2175,'Medical Examinations'!$A:$A,0)),"Not Found")</f>
        <v>1</v>
      </c>
      <c r="I2175" s="6" t="str">
        <f>IFERROR(INDEX('Medical Examinations'!$K:$K,MATCH($A2175,'Medical Examinations'!$A:$A,0)),"Not Found")</f>
        <v>No</v>
      </c>
      <c r="J2175" s="6" t="str">
        <f>IFERROR(INDEX('Medical Examinations'!$M:$M,MATCH($A2175,'Medical Examinations'!$A:$A,0)),"Not Found")</f>
        <v>Obesity</v>
      </c>
      <c r="K2175" s="6" t="str">
        <f>IFERROR(INDEX('Medical Examinations'!$N:$N,MATCH($A2175,'Medical Examinations'!$A:$A,0)),"Not Found")</f>
        <v>Normal</v>
      </c>
      <c r="L2175" s="12">
        <f>IFERROR(INDEX('Hospitalisation Details'!$V:$V,MATCH($A2175,'Hospitalisation Details'!$A:$A,0)),"Not Found")</f>
        <v>0</v>
      </c>
      <c r="M2175" s="13">
        <f>IFERROR(INDEX('Hospitalisation Details'!$F:$F,MATCH($A2175,'Hospitalisation Details'!$A:$A,0)),"Not Found")</f>
        <v>1759.34</v>
      </c>
      <c r="N2175" s="6">
        <f>IFERROR(INDEX('Hospitalisation Details'!$S:$S,MATCH($A2175,'Hospitalisation Details'!$A:$A,0)),"Not Found")</f>
        <v>37944</v>
      </c>
      <c r="O2175" s="6">
        <f>IFERROR(INDEX('Hospitalisation Details'!$T:$T,MATCH($A2175,'Hospitalisation Details'!$A:$A,0)),"Not Found")</f>
        <v>19</v>
      </c>
      <c r="P2175" s="6">
        <f>IFERROR(INDEX('Hospitalisation Details'!$U:$U,MATCH($A2175,'Hospitalisation Details'!$A:$A,0)),"Not Found")</f>
        <v>0</v>
      </c>
      <c r="Q2175" s="6">
        <f>IFERROR(INDEX('Hospitalisation Details'!$W:$W,MATCH($A2175,'Hospitalisation Details'!$A:$A,0)),"Not Found")</f>
        <v>0</v>
      </c>
    </row>
    <row r="2176" spans="1:17" ht="15" customHeight="1" x14ac:dyDescent="0.3">
      <c r="A2176" s="6" t="str">
        <f>'Customer Names'!A2176</f>
        <v>Id2175</v>
      </c>
      <c r="B2176" s="6" t="str">
        <f>IFERROR(INDEX('Customer Names'!$D:$D,MATCH($A2176,'Customer Names'!$A:$A,0)),"Not Found")</f>
        <v>Harald E.</v>
      </c>
      <c r="C2176" s="6">
        <f>IFERROR(INDEX('Medical Examinations'!$B:$B,MATCH($A2176,'Medical Examinations'!$A:$A,0)),"Not Found")</f>
        <v>25.64</v>
      </c>
      <c r="D2176" s="6">
        <f>IFERROR(INDEX('Medical Examinations'!$C:$C,MATCH($A2176,'Medical Examinations'!$A:$A,0)),"Not Found")</f>
        <v>4.76</v>
      </c>
      <c r="E2176" s="6" t="str">
        <f>IFERROR(INDEX('Medical Examinations'!$I:$I,MATCH($A2176,'Medical Examinations'!$A:$A,0)),"Not Found")</f>
        <v>No</v>
      </c>
      <c r="F2176" s="6" t="str">
        <f>IFERROR(INDEX('Medical Examinations'!$J:$J,MATCH($A2176,'Medical Examinations'!$A:$A,0)),"Not Found")</f>
        <v>No</v>
      </c>
      <c r="G2176" s="6" t="str">
        <f>IFERROR(INDEX('Medical Examinations'!$F:$F,MATCH($A2176,'Medical Examinations'!$A:$A,0)),"Not Found")</f>
        <v>No</v>
      </c>
      <c r="H2176" s="6">
        <f>IFERROR(INDEX('Medical Examinations'!$L:$L,MATCH($A2176,'Medical Examinations'!$A:$A,0)),"Not Found")</f>
        <v>1</v>
      </c>
      <c r="I2176" s="6" t="str">
        <f>IFERROR(INDEX('Medical Examinations'!$K:$K,MATCH($A2176,'Medical Examinations'!$A:$A,0)),"Not Found")</f>
        <v>No</v>
      </c>
      <c r="J2176" s="6" t="str">
        <f>IFERROR(INDEX('Medical Examinations'!$M:$M,MATCH($A2176,'Medical Examinations'!$A:$A,0)),"Not Found")</f>
        <v>Overweight</v>
      </c>
      <c r="K2176" s="6" t="str">
        <f>IFERROR(INDEX('Medical Examinations'!$N:$N,MATCH($A2176,'Medical Examinations'!$A:$A,0)),"Not Found")</f>
        <v>Normal</v>
      </c>
      <c r="L2176" s="12">
        <f>IFERROR(INDEX('Hospitalisation Details'!$V:$V,MATCH($A2176,'Hospitalisation Details'!$A:$A,0)),"Not Found")</f>
        <v>0</v>
      </c>
      <c r="M2176" s="13">
        <f>IFERROR(INDEX('Hospitalisation Details'!$F:$F,MATCH($A2176,'Hospitalisation Details'!$A:$A,0)),"Not Found")</f>
        <v>1756.6</v>
      </c>
      <c r="N2176" s="6">
        <f>IFERROR(INDEX('Hospitalisation Details'!$S:$S,MATCH($A2176,'Hospitalisation Details'!$A:$A,0)),"Not Found")</f>
        <v>36075</v>
      </c>
      <c r="O2176" s="6">
        <f>IFERROR(INDEX('Hospitalisation Details'!$T:$T,MATCH($A2176,'Hospitalisation Details'!$A:$A,0)),"Not Found")</f>
        <v>24</v>
      </c>
      <c r="P2176" s="6">
        <f>IFERROR(INDEX('Hospitalisation Details'!$U:$U,MATCH($A2176,'Hospitalisation Details'!$A:$A,0)),"Not Found")</f>
        <v>0</v>
      </c>
      <c r="Q2176" s="6">
        <f>IFERROR(INDEX('Hospitalisation Details'!$W:$W,MATCH($A2176,'Hospitalisation Details'!$A:$A,0)),"Not Found")</f>
        <v>0</v>
      </c>
    </row>
    <row r="2177" spans="1:17" ht="15" customHeight="1" x14ac:dyDescent="0.3">
      <c r="A2177" s="6" t="str">
        <f>'Customer Names'!A2177</f>
        <v>Id2176</v>
      </c>
      <c r="B2177" s="6" t="str">
        <f>IFERROR(INDEX('Customer Names'!$D:$D,MATCH($A2177,'Customer Names'!$A:$A,0)),"Not Found")</f>
        <v>Siobhan A.</v>
      </c>
      <c r="C2177" s="6">
        <f>IFERROR(INDEX('Medical Examinations'!$B:$B,MATCH($A2177,'Medical Examinations'!$A:$A,0)),"Not Found")</f>
        <v>32.9</v>
      </c>
      <c r="D2177" s="6">
        <f>IFERROR(INDEX('Medical Examinations'!$C:$C,MATCH($A2177,'Medical Examinations'!$A:$A,0)),"Not Found")</f>
        <v>4.78</v>
      </c>
      <c r="E2177" s="6" t="str">
        <f>IFERROR(INDEX('Medical Examinations'!$I:$I,MATCH($A2177,'Medical Examinations'!$A:$A,0)),"Not Found")</f>
        <v>No</v>
      </c>
      <c r="F2177" s="6" t="str">
        <f>IFERROR(INDEX('Medical Examinations'!$J:$J,MATCH($A2177,'Medical Examinations'!$A:$A,0)),"Not Found")</f>
        <v>No</v>
      </c>
      <c r="G2177" s="6" t="str">
        <f>IFERROR(INDEX('Medical Examinations'!$F:$F,MATCH($A2177,'Medical Examinations'!$A:$A,0)),"Not Found")</f>
        <v>Yes</v>
      </c>
      <c r="H2177" s="6">
        <f>IFERROR(INDEX('Medical Examinations'!$L:$L,MATCH($A2177,'Medical Examinations'!$A:$A,0)),"Not Found")</f>
        <v>1</v>
      </c>
      <c r="I2177" s="6" t="str">
        <f>IFERROR(INDEX('Medical Examinations'!$K:$K,MATCH($A2177,'Medical Examinations'!$A:$A,0)),"Not Found")</f>
        <v>No</v>
      </c>
      <c r="J2177" s="6" t="str">
        <f>IFERROR(INDEX('Medical Examinations'!$M:$M,MATCH($A2177,'Medical Examinations'!$A:$A,0)),"Not Found")</f>
        <v>Obesity</v>
      </c>
      <c r="K2177" s="6" t="str">
        <f>IFERROR(INDEX('Medical Examinations'!$N:$N,MATCH($A2177,'Medical Examinations'!$A:$A,0)),"Not Found")</f>
        <v>Normal</v>
      </c>
      <c r="L2177" s="12">
        <f>IFERROR(INDEX('Hospitalisation Details'!$V:$V,MATCH($A2177,'Hospitalisation Details'!$A:$A,0)),"Not Found")</f>
        <v>0</v>
      </c>
      <c r="M2177" s="13">
        <f>IFERROR(INDEX('Hospitalisation Details'!$F:$F,MATCH($A2177,'Hospitalisation Details'!$A:$A,0)),"Not Found")</f>
        <v>1748.77</v>
      </c>
      <c r="N2177" s="6">
        <f>IFERROR(INDEX('Hospitalisation Details'!$S:$S,MATCH($A2177,'Hospitalisation Details'!$A:$A,0)),"Not Found")</f>
        <v>37890</v>
      </c>
      <c r="O2177" s="6">
        <f>IFERROR(INDEX('Hospitalisation Details'!$T:$T,MATCH($A2177,'Hospitalisation Details'!$A:$A,0)),"Not Found")</f>
        <v>19</v>
      </c>
      <c r="P2177" s="6">
        <f>IFERROR(INDEX('Hospitalisation Details'!$U:$U,MATCH($A2177,'Hospitalisation Details'!$A:$A,0)),"Not Found")</f>
        <v>0</v>
      </c>
      <c r="Q2177" s="6">
        <f>IFERROR(INDEX('Hospitalisation Details'!$W:$W,MATCH($A2177,'Hospitalisation Details'!$A:$A,0)),"Not Found")</f>
        <v>0</v>
      </c>
    </row>
    <row r="2178" spans="1:17" ht="15" customHeight="1" x14ac:dyDescent="0.3">
      <c r="A2178" s="6" t="str">
        <f>'Customer Names'!A2178</f>
        <v>Id2177</v>
      </c>
      <c r="B2178" s="6" t="str">
        <f>IFERROR(INDEX('Customer Names'!$D:$D,MATCH($A2178,'Customer Names'!$A:$A,0)),"Not Found")</f>
        <v>Andrea J.</v>
      </c>
      <c r="C2178" s="6">
        <f>IFERROR(INDEX('Medical Examinations'!$B:$B,MATCH($A2178,'Medical Examinations'!$A:$A,0)),"Not Found")</f>
        <v>29.8</v>
      </c>
      <c r="D2178" s="6">
        <f>IFERROR(INDEX('Medical Examinations'!$C:$C,MATCH($A2178,'Medical Examinations'!$A:$A,0)),"Not Found")</f>
        <v>4.26</v>
      </c>
      <c r="E2178" s="6" t="str">
        <f>IFERROR(INDEX('Medical Examinations'!$I:$I,MATCH($A2178,'Medical Examinations'!$A:$A,0)),"Not Found")</f>
        <v>No</v>
      </c>
      <c r="F2178" s="6" t="str">
        <f>IFERROR(INDEX('Medical Examinations'!$J:$J,MATCH($A2178,'Medical Examinations'!$A:$A,0)),"Not Found")</f>
        <v>No</v>
      </c>
      <c r="G2178" s="6" t="str">
        <f>IFERROR(INDEX('Medical Examinations'!$F:$F,MATCH($A2178,'Medical Examinations'!$A:$A,0)),"Not Found")</f>
        <v>Yes</v>
      </c>
      <c r="H2178" s="6">
        <f>IFERROR(INDEX('Medical Examinations'!$L:$L,MATCH($A2178,'Medical Examinations'!$A:$A,0)),"Not Found")</f>
        <v>1</v>
      </c>
      <c r="I2178" s="6" t="str">
        <f>IFERROR(INDEX('Medical Examinations'!$K:$K,MATCH($A2178,'Medical Examinations'!$A:$A,0)),"Not Found")</f>
        <v>No</v>
      </c>
      <c r="J2178" s="6" t="str">
        <f>IFERROR(INDEX('Medical Examinations'!$M:$M,MATCH($A2178,'Medical Examinations'!$A:$A,0)),"Not Found")</f>
        <v>Overweight</v>
      </c>
      <c r="K2178" s="6" t="str">
        <f>IFERROR(INDEX('Medical Examinations'!$N:$N,MATCH($A2178,'Medical Examinations'!$A:$A,0)),"Not Found")</f>
        <v>Normal</v>
      </c>
      <c r="L2178" s="12">
        <f>IFERROR(INDEX('Hospitalisation Details'!$V:$V,MATCH($A2178,'Hospitalisation Details'!$A:$A,0)),"Not Found")</f>
        <v>0</v>
      </c>
      <c r="M2178" s="13">
        <f>IFERROR(INDEX('Hospitalisation Details'!$F:$F,MATCH($A2178,'Hospitalisation Details'!$A:$A,0)),"Not Found")</f>
        <v>1744.47</v>
      </c>
      <c r="N2178" s="6">
        <f>IFERROR(INDEX('Hospitalisation Details'!$S:$S,MATCH($A2178,'Hospitalisation Details'!$A:$A,0)),"Not Found")</f>
        <v>37830</v>
      </c>
      <c r="O2178" s="6">
        <f>IFERROR(INDEX('Hospitalisation Details'!$T:$T,MATCH($A2178,'Hospitalisation Details'!$A:$A,0)),"Not Found")</f>
        <v>19</v>
      </c>
      <c r="P2178" s="6">
        <f>IFERROR(INDEX('Hospitalisation Details'!$U:$U,MATCH($A2178,'Hospitalisation Details'!$A:$A,0)),"Not Found")</f>
        <v>0</v>
      </c>
      <c r="Q2178" s="6">
        <f>IFERROR(INDEX('Hospitalisation Details'!$W:$W,MATCH($A2178,'Hospitalisation Details'!$A:$A,0)),"Not Found")</f>
        <v>0</v>
      </c>
    </row>
    <row r="2179" spans="1:17" ht="15" customHeight="1" x14ac:dyDescent="0.3">
      <c r="A2179" s="6" t="str">
        <f>'Customer Names'!A2179</f>
        <v>Id2178</v>
      </c>
      <c r="B2179" s="6" t="str">
        <f>IFERROR(INDEX('Customer Names'!$D:$D,MATCH($A2179,'Customer Names'!$A:$A,0)),"Not Found")</f>
        <v>Marie</v>
      </c>
      <c r="C2179" s="6">
        <f>IFERROR(INDEX('Medical Examinations'!$B:$B,MATCH($A2179,'Medical Examinations'!$A:$A,0)),"Not Found")</f>
        <v>28.9</v>
      </c>
      <c r="D2179" s="6">
        <f>IFERROR(INDEX('Medical Examinations'!$C:$C,MATCH($A2179,'Medical Examinations'!$A:$A,0)),"Not Found")</f>
        <v>5.85</v>
      </c>
      <c r="E2179" s="6" t="str">
        <f>IFERROR(INDEX('Medical Examinations'!$I:$I,MATCH($A2179,'Medical Examinations'!$A:$A,0)),"Not Found")</f>
        <v>No</v>
      </c>
      <c r="F2179" s="6" t="str">
        <f>IFERROR(INDEX('Medical Examinations'!$J:$J,MATCH($A2179,'Medical Examinations'!$A:$A,0)),"Not Found")</f>
        <v>No</v>
      </c>
      <c r="G2179" s="6" t="str">
        <f>IFERROR(INDEX('Medical Examinations'!$F:$F,MATCH($A2179,'Medical Examinations'!$A:$A,0)),"Not Found")</f>
        <v>Yes</v>
      </c>
      <c r="H2179" s="6">
        <f>IFERROR(INDEX('Medical Examinations'!$L:$L,MATCH($A2179,'Medical Examinations'!$A:$A,0)),"Not Found")</f>
        <v>1</v>
      </c>
      <c r="I2179" s="6" t="str">
        <f>IFERROR(INDEX('Medical Examinations'!$K:$K,MATCH($A2179,'Medical Examinations'!$A:$A,0)),"Not Found")</f>
        <v>No</v>
      </c>
      <c r="J2179" s="6" t="str">
        <f>IFERROR(INDEX('Medical Examinations'!$M:$M,MATCH($A2179,'Medical Examinations'!$A:$A,0)),"Not Found")</f>
        <v>Overweight</v>
      </c>
      <c r="K2179" s="6" t="str">
        <f>IFERROR(INDEX('Medical Examinations'!$N:$N,MATCH($A2179,'Medical Examinations'!$A:$A,0)),"Not Found")</f>
        <v>Prediabetic</v>
      </c>
      <c r="L2179" s="12">
        <f>IFERROR(INDEX('Hospitalisation Details'!$V:$V,MATCH($A2179,'Hospitalisation Details'!$A:$A,0)),"Not Found")</f>
        <v>0</v>
      </c>
      <c r="M2179" s="13">
        <f>IFERROR(INDEX('Hospitalisation Details'!$F:$F,MATCH($A2179,'Hospitalisation Details'!$A:$A,0)),"Not Found")</f>
        <v>1743.21</v>
      </c>
      <c r="N2179" s="6">
        <f>IFERROR(INDEX('Hospitalisation Details'!$S:$S,MATCH($A2179,'Hospitalisation Details'!$A:$A,0)),"Not Found")</f>
        <v>37827</v>
      </c>
      <c r="O2179" s="6">
        <f>IFERROR(INDEX('Hospitalisation Details'!$T:$T,MATCH($A2179,'Hospitalisation Details'!$A:$A,0)),"Not Found")</f>
        <v>19</v>
      </c>
      <c r="P2179" s="6">
        <f>IFERROR(INDEX('Hospitalisation Details'!$U:$U,MATCH($A2179,'Hospitalisation Details'!$A:$A,0)),"Not Found")</f>
        <v>0</v>
      </c>
      <c r="Q2179" s="6">
        <f>IFERROR(INDEX('Hospitalisation Details'!$W:$W,MATCH($A2179,'Hospitalisation Details'!$A:$A,0)),"Not Found")</f>
        <v>0</v>
      </c>
    </row>
    <row r="2180" spans="1:17" ht="15" customHeight="1" x14ac:dyDescent="0.3">
      <c r="A2180" s="6" t="str">
        <f>'Customer Names'!A2180</f>
        <v>Id2179</v>
      </c>
      <c r="B2180" s="6" t="str">
        <f>IFERROR(INDEX('Customer Names'!$D:$D,MATCH($A2180,'Customer Names'!$A:$A,0)),"Not Found")</f>
        <v>Rachel A.</v>
      </c>
      <c r="C2180" s="6">
        <f>IFERROR(INDEX('Medical Examinations'!$B:$B,MATCH($A2180,'Medical Examinations'!$A:$A,0)),"Not Found")</f>
        <v>24.7</v>
      </c>
      <c r="D2180" s="6">
        <f>IFERROR(INDEX('Medical Examinations'!$C:$C,MATCH($A2180,'Medical Examinations'!$A:$A,0)),"Not Found")</f>
        <v>5.32</v>
      </c>
      <c r="E2180" s="6" t="str">
        <f>IFERROR(INDEX('Medical Examinations'!$I:$I,MATCH($A2180,'Medical Examinations'!$A:$A,0)),"Not Found")</f>
        <v>No</v>
      </c>
      <c r="F2180" s="6" t="str">
        <f>IFERROR(INDEX('Medical Examinations'!$J:$J,MATCH($A2180,'Medical Examinations'!$A:$A,0)),"Not Found")</f>
        <v>No</v>
      </c>
      <c r="G2180" s="6" t="str">
        <f>IFERROR(INDEX('Medical Examinations'!$F:$F,MATCH($A2180,'Medical Examinations'!$A:$A,0)),"Not Found")</f>
        <v>Yes</v>
      </c>
      <c r="H2180" s="6">
        <f>IFERROR(INDEX('Medical Examinations'!$L:$L,MATCH($A2180,'Medical Examinations'!$A:$A,0)),"Not Found")</f>
        <v>1</v>
      </c>
      <c r="I2180" s="6" t="str">
        <f>IFERROR(INDEX('Medical Examinations'!$K:$K,MATCH($A2180,'Medical Examinations'!$A:$A,0)),"Not Found")</f>
        <v>No</v>
      </c>
      <c r="J2180" s="6" t="str">
        <f>IFERROR(INDEX('Medical Examinations'!$M:$M,MATCH($A2180,'Medical Examinations'!$A:$A,0)),"Not Found")</f>
        <v>Normal Weight</v>
      </c>
      <c r="K2180" s="6" t="str">
        <f>IFERROR(INDEX('Medical Examinations'!$N:$N,MATCH($A2180,'Medical Examinations'!$A:$A,0)),"Not Found")</f>
        <v>Normal</v>
      </c>
      <c r="L2180" s="12">
        <f>IFERROR(INDEX('Hospitalisation Details'!$V:$V,MATCH($A2180,'Hospitalisation Details'!$A:$A,0)),"Not Found")</f>
        <v>0</v>
      </c>
      <c r="M2180" s="13">
        <f>IFERROR(INDEX('Hospitalisation Details'!$F:$F,MATCH($A2180,'Hospitalisation Details'!$A:$A,0)),"Not Found")</f>
        <v>1737.38</v>
      </c>
      <c r="N2180" s="6">
        <f>IFERROR(INDEX('Hospitalisation Details'!$S:$S,MATCH($A2180,'Hospitalisation Details'!$A:$A,0)),"Not Found")</f>
        <v>37939</v>
      </c>
      <c r="O2180" s="6">
        <f>IFERROR(INDEX('Hospitalisation Details'!$T:$T,MATCH($A2180,'Hospitalisation Details'!$A:$A,0)),"Not Found")</f>
        <v>19</v>
      </c>
      <c r="P2180" s="6">
        <f>IFERROR(INDEX('Hospitalisation Details'!$U:$U,MATCH($A2180,'Hospitalisation Details'!$A:$A,0)),"Not Found")</f>
        <v>0</v>
      </c>
      <c r="Q2180" s="6">
        <f>IFERROR(INDEX('Hospitalisation Details'!$W:$W,MATCH($A2180,'Hospitalisation Details'!$A:$A,0)),"Not Found")</f>
        <v>0</v>
      </c>
    </row>
    <row r="2181" spans="1:17" ht="15" customHeight="1" x14ac:dyDescent="0.3">
      <c r="A2181" s="6" t="str">
        <f>'Customer Names'!A2181</f>
        <v>Id2180</v>
      </c>
      <c r="B2181" s="6" t="str">
        <f>IFERROR(INDEX('Customer Names'!$D:$D,MATCH($A2181,'Customer Names'!$A:$A,0)),"Not Found")</f>
        <v>Emma</v>
      </c>
      <c r="C2181" s="6">
        <f>IFERROR(INDEX('Medical Examinations'!$B:$B,MATCH($A2181,'Medical Examinations'!$A:$A,0)),"Not Found")</f>
        <v>20.6</v>
      </c>
      <c r="D2181" s="6">
        <f>IFERROR(INDEX('Medical Examinations'!$C:$C,MATCH($A2181,'Medical Examinations'!$A:$A,0)),"Not Found")</f>
        <v>5.14</v>
      </c>
      <c r="E2181" s="6" t="str">
        <f>IFERROR(INDEX('Medical Examinations'!$I:$I,MATCH($A2181,'Medical Examinations'!$A:$A,0)),"Not Found")</f>
        <v>No</v>
      </c>
      <c r="F2181" s="6" t="str">
        <f>IFERROR(INDEX('Medical Examinations'!$J:$J,MATCH($A2181,'Medical Examinations'!$A:$A,0)),"Not Found")</f>
        <v>No</v>
      </c>
      <c r="G2181" s="6" t="str">
        <f>IFERROR(INDEX('Medical Examinations'!$F:$F,MATCH($A2181,'Medical Examinations'!$A:$A,0)),"Not Found")</f>
        <v>Yes</v>
      </c>
      <c r="H2181" s="6">
        <f>IFERROR(INDEX('Medical Examinations'!$L:$L,MATCH($A2181,'Medical Examinations'!$A:$A,0)),"Not Found")</f>
        <v>1</v>
      </c>
      <c r="I2181" s="6" t="str">
        <f>IFERROR(INDEX('Medical Examinations'!$K:$K,MATCH($A2181,'Medical Examinations'!$A:$A,0)),"Not Found")</f>
        <v>No</v>
      </c>
      <c r="J2181" s="6" t="str">
        <f>IFERROR(INDEX('Medical Examinations'!$M:$M,MATCH($A2181,'Medical Examinations'!$A:$A,0)),"Not Found")</f>
        <v>Normal Weight</v>
      </c>
      <c r="K2181" s="6" t="str">
        <f>IFERROR(INDEX('Medical Examinations'!$N:$N,MATCH($A2181,'Medical Examinations'!$A:$A,0)),"Not Found")</f>
        <v>Normal</v>
      </c>
      <c r="L2181" s="12">
        <f>IFERROR(INDEX('Hospitalisation Details'!$V:$V,MATCH($A2181,'Hospitalisation Details'!$A:$A,0)),"Not Found")</f>
        <v>0</v>
      </c>
      <c r="M2181" s="13">
        <f>IFERROR(INDEX('Hospitalisation Details'!$F:$F,MATCH($A2181,'Hospitalisation Details'!$A:$A,0)),"Not Found")</f>
        <v>1731.68</v>
      </c>
      <c r="N2181" s="6">
        <f>IFERROR(INDEX('Hospitalisation Details'!$S:$S,MATCH($A2181,'Hospitalisation Details'!$A:$A,0)),"Not Found")</f>
        <v>37934</v>
      </c>
      <c r="O2181" s="6">
        <f>IFERROR(INDEX('Hospitalisation Details'!$T:$T,MATCH($A2181,'Hospitalisation Details'!$A:$A,0)),"Not Found")</f>
        <v>19</v>
      </c>
      <c r="P2181" s="6">
        <f>IFERROR(INDEX('Hospitalisation Details'!$U:$U,MATCH($A2181,'Hospitalisation Details'!$A:$A,0)),"Not Found")</f>
        <v>0</v>
      </c>
      <c r="Q2181" s="6">
        <f>IFERROR(INDEX('Hospitalisation Details'!$W:$W,MATCH($A2181,'Hospitalisation Details'!$A:$A,0)),"Not Found")</f>
        <v>0</v>
      </c>
    </row>
    <row r="2182" spans="1:17" ht="15" customHeight="1" x14ac:dyDescent="0.3">
      <c r="A2182" s="6" t="str">
        <f>'Customer Names'!A2182</f>
        <v>Id2181</v>
      </c>
      <c r="B2182" s="6" t="str">
        <f>IFERROR(INDEX('Customer Names'!$D:$D,MATCH($A2182,'Customer Names'!$A:$A,0)),"Not Found")</f>
        <v>Kiersten</v>
      </c>
      <c r="C2182" s="6">
        <f>IFERROR(INDEX('Medical Examinations'!$B:$B,MATCH($A2182,'Medical Examinations'!$A:$A,0)),"Not Found")</f>
        <v>18.600000000000001</v>
      </c>
      <c r="D2182" s="6">
        <f>IFERROR(INDEX('Medical Examinations'!$C:$C,MATCH($A2182,'Medical Examinations'!$A:$A,0)),"Not Found")</f>
        <v>5</v>
      </c>
      <c r="E2182" s="6" t="str">
        <f>IFERROR(INDEX('Medical Examinations'!$I:$I,MATCH($A2182,'Medical Examinations'!$A:$A,0)),"Not Found")</f>
        <v>No</v>
      </c>
      <c r="F2182" s="6" t="str">
        <f>IFERROR(INDEX('Medical Examinations'!$J:$J,MATCH($A2182,'Medical Examinations'!$A:$A,0)),"Not Found")</f>
        <v>No</v>
      </c>
      <c r="G2182" s="6" t="str">
        <f>IFERROR(INDEX('Medical Examinations'!$F:$F,MATCH($A2182,'Medical Examinations'!$A:$A,0)),"Not Found")</f>
        <v>Yes</v>
      </c>
      <c r="H2182" s="6">
        <f>IFERROR(INDEX('Medical Examinations'!$L:$L,MATCH($A2182,'Medical Examinations'!$A:$A,0)),"Not Found")</f>
        <v>1</v>
      </c>
      <c r="I2182" s="6" t="str">
        <f>IFERROR(INDEX('Medical Examinations'!$K:$K,MATCH($A2182,'Medical Examinations'!$A:$A,0)),"Not Found")</f>
        <v>No</v>
      </c>
      <c r="J2182" s="6" t="str">
        <f>IFERROR(INDEX('Medical Examinations'!$M:$M,MATCH($A2182,'Medical Examinations'!$A:$A,0)),"Not Found")</f>
        <v>Normal Weight</v>
      </c>
      <c r="K2182" s="6" t="str">
        <f>IFERROR(INDEX('Medical Examinations'!$N:$N,MATCH($A2182,'Medical Examinations'!$A:$A,0)),"Not Found")</f>
        <v>Normal</v>
      </c>
      <c r="L2182" s="12">
        <f>IFERROR(INDEX('Hospitalisation Details'!$V:$V,MATCH($A2182,'Hospitalisation Details'!$A:$A,0)),"Not Found")</f>
        <v>0</v>
      </c>
      <c r="M2182" s="13">
        <f>IFERROR(INDEX('Hospitalisation Details'!$F:$F,MATCH($A2182,'Hospitalisation Details'!$A:$A,0)),"Not Found")</f>
        <v>1728.9</v>
      </c>
      <c r="N2182" s="6">
        <f>IFERROR(INDEX('Hospitalisation Details'!$S:$S,MATCH($A2182,'Hospitalisation Details'!$A:$A,0)),"Not Found")</f>
        <v>37865</v>
      </c>
      <c r="O2182" s="6">
        <f>IFERROR(INDEX('Hospitalisation Details'!$T:$T,MATCH($A2182,'Hospitalisation Details'!$A:$A,0)),"Not Found")</f>
        <v>19</v>
      </c>
      <c r="P2182" s="6">
        <f>IFERROR(INDEX('Hospitalisation Details'!$U:$U,MATCH($A2182,'Hospitalisation Details'!$A:$A,0)),"Not Found")</f>
        <v>0</v>
      </c>
      <c r="Q2182" s="6">
        <f>IFERROR(INDEX('Hospitalisation Details'!$W:$W,MATCH($A2182,'Hospitalisation Details'!$A:$A,0)),"Not Found")</f>
        <v>0</v>
      </c>
    </row>
    <row r="2183" spans="1:17" ht="15" customHeight="1" x14ac:dyDescent="0.3">
      <c r="A2183" s="6" t="str">
        <f>'Customer Names'!A2183</f>
        <v>Id2182</v>
      </c>
      <c r="B2183" s="6" t="str">
        <f>IFERROR(INDEX('Customer Names'!$D:$D,MATCH($A2183,'Customer Names'!$A:$A,0)),"Not Found")</f>
        <v>Rachael</v>
      </c>
      <c r="C2183" s="6">
        <f>IFERROR(INDEX('Medical Examinations'!$B:$B,MATCH($A2183,'Medical Examinations'!$A:$A,0)),"Not Found")</f>
        <v>17.8</v>
      </c>
      <c r="D2183" s="6">
        <f>IFERROR(INDEX('Medical Examinations'!$C:$C,MATCH($A2183,'Medical Examinations'!$A:$A,0)),"Not Found")</f>
        <v>4.55</v>
      </c>
      <c r="E2183" s="6" t="str">
        <f>IFERROR(INDEX('Medical Examinations'!$I:$I,MATCH($A2183,'Medical Examinations'!$A:$A,0)),"Not Found")</f>
        <v>No</v>
      </c>
      <c r="F2183" s="6" t="str">
        <f>IFERROR(INDEX('Medical Examinations'!$J:$J,MATCH($A2183,'Medical Examinations'!$A:$A,0)),"Not Found")</f>
        <v>No</v>
      </c>
      <c r="G2183" s="6" t="str">
        <f>IFERROR(INDEX('Medical Examinations'!$F:$F,MATCH($A2183,'Medical Examinations'!$A:$A,0)),"Not Found")</f>
        <v>Yes</v>
      </c>
      <c r="H2183" s="6">
        <f>IFERROR(INDEX('Medical Examinations'!$L:$L,MATCH($A2183,'Medical Examinations'!$A:$A,0)),"Not Found")</f>
        <v>1</v>
      </c>
      <c r="I2183" s="6" t="str">
        <f>IFERROR(INDEX('Medical Examinations'!$K:$K,MATCH($A2183,'Medical Examinations'!$A:$A,0)),"Not Found")</f>
        <v>No</v>
      </c>
      <c r="J2183" s="6" t="str">
        <f>IFERROR(INDEX('Medical Examinations'!$M:$M,MATCH($A2183,'Medical Examinations'!$A:$A,0)),"Not Found")</f>
        <v>Underweight</v>
      </c>
      <c r="K2183" s="6" t="str">
        <f>IFERROR(INDEX('Medical Examinations'!$N:$N,MATCH($A2183,'Medical Examinations'!$A:$A,0)),"Not Found")</f>
        <v>Normal</v>
      </c>
      <c r="L2183" s="12">
        <f>IFERROR(INDEX('Hospitalisation Details'!$V:$V,MATCH($A2183,'Hospitalisation Details'!$A:$A,0)),"Not Found")</f>
        <v>0</v>
      </c>
      <c r="M2183" s="13">
        <f>IFERROR(INDEX('Hospitalisation Details'!$F:$F,MATCH($A2183,'Hospitalisation Details'!$A:$A,0)),"Not Found")</f>
        <v>1727.79</v>
      </c>
      <c r="N2183" s="6">
        <f>IFERROR(INDEX('Hospitalisation Details'!$S:$S,MATCH($A2183,'Hospitalisation Details'!$A:$A,0)),"Not Found")</f>
        <v>37946</v>
      </c>
      <c r="O2183" s="6">
        <f>IFERROR(INDEX('Hospitalisation Details'!$T:$T,MATCH($A2183,'Hospitalisation Details'!$A:$A,0)),"Not Found")</f>
        <v>19</v>
      </c>
      <c r="P2183" s="6">
        <f>IFERROR(INDEX('Hospitalisation Details'!$U:$U,MATCH($A2183,'Hospitalisation Details'!$A:$A,0)),"Not Found")</f>
        <v>0</v>
      </c>
      <c r="Q2183" s="6">
        <f>IFERROR(INDEX('Hospitalisation Details'!$W:$W,MATCH($A2183,'Hospitalisation Details'!$A:$A,0)),"Not Found")</f>
        <v>0</v>
      </c>
    </row>
    <row r="2184" spans="1:17" ht="15" customHeight="1" x14ac:dyDescent="0.3">
      <c r="A2184" s="6" t="str">
        <f>'Customer Names'!A2184</f>
        <v>Id2183</v>
      </c>
      <c r="B2184" s="6" t="str">
        <f>IFERROR(INDEX('Customer Names'!$D:$D,MATCH($A2184,'Customer Names'!$A:$A,0)),"Not Found")</f>
        <v>Timothy P.</v>
      </c>
      <c r="C2184" s="6">
        <f>IFERROR(INDEX('Medical Examinations'!$B:$B,MATCH($A2184,'Medical Examinations'!$A:$A,0)),"Not Found")</f>
        <v>35.200000000000003</v>
      </c>
      <c r="D2184" s="6">
        <f>IFERROR(INDEX('Medical Examinations'!$C:$C,MATCH($A2184,'Medical Examinations'!$A:$A,0)),"Not Found")</f>
        <v>5.97</v>
      </c>
      <c r="E2184" s="6" t="str">
        <f>IFERROR(INDEX('Medical Examinations'!$I:$I,MATCH($A2184,'Medical Examinations'!$A:$A,0)),"Not Found")</f>
        <v>No</v>
      </c>
      <c r="F2184" s="6" t="str">
        <f>IFERROR(INDEX('Medical Examinations'!$J:$J,MATCH($A2184,'Medical Examinations'!$A:$A,0)),"Not Found")</f>
        <v>Yes</v>
      </c>
      <c r="G2184" s="6" t="str">
        <f>IFERROR(INDEX('Medical Examinations'!$F:$F,MATCH($A2184,'Medical Examinations'!$A:$A,0)),"Not Found")</f>
        <v>No</v>
      </c>
      <c r="H2184" s="6">
        <f>IFERROR(INDEX('Medical Examinations'!$L:$L,MATCH($A2184,'Medical Examinations'!$A:$A,0)),"Not Found")</f>
        <v>1</v>
      </c>
      <c r="I2184" s="6" t="str">
        <f>IFERROR(INDEX('Medical Examinations'!$K:$K,MATCH($A2184,'Medical Examinations'!$A:$A,0)),"Not Found")</f>
        <v>No</v>
      </c>
      <c r="J2184" s="6" t="str">
        <f>IFERROR(INDEX('Medical Examinations'!$M:$M,MATCH($A2184,'Medical Examinations'!$A:$A,0)),"Not Found")</f>
        <v>Obesity</v>
      </c>
      <c r="K2184" s="6" t="str">
        <f>IFERROR(INDEX('Medical Examinations'!$N:$N,MATCH($A2184,'Medical Examinations'!$A:$A,0)),"Not Found")</f>
        <v>Prediabetic</v>
      </c>
      <c r="L2184" s="12">
        <f>IFERROR(INDEX('Hospitalisation Details'!$V:$V,MATCH($A2184,'Hospitalisation Details'!$A:$A,0)),"Not Found")</f>
        <v>0</v>
      </c>
      <c r="M2184" s="13">
        <f>IFERROR(INDEX('Hospitalisation Details'!$F:$F,MATCH($A2184,'Hospitalisation Details'!$A:$A,0)),"Not Found")</f>
        <v>1727.54</v>
      </c>
      <c r="N2184" s="6">
        <f>IFERROR(INDEX('Hospitalisation Details'!$S:$S,MATCH($A2184,'Hospitalisation Details'!$A:$A,0)),"Not Found")</f>
        <v>38239</v>
      </c>
      <c r="O2184" s="6">
        <f>IFERROR(INDEX('Hospitalisation Details'!$T:$T,MATCH($A2184,'Hospitalisation Details'!$A:$A,0)),"Not Found")</f>
        <v>18</v>
      </c>
      <c r="P2184" s="6">
        <f>IFERROR(INDEX('Hospitalisation Details'!$U:$U,MATCH($A2184,'Hospitalisation Details'!$A:$A,0)),"Not Found")</f>
        <v>0</v>
      </c>
      <c r="Q2184" s="6">
        <f>IFERROR(INDEX('Hospitalisation Details'!$W:$W,MATCH($A2184,'Hospitalisation Details'!$A:$A,0)),"Not Found")</f>
        <v>0</v>
      </c>
    </row>
    <row r="2185" spans="1:17" ht="15" customHeight="1" x14ac:dyDescent="0.3">
      <c r="A2185" s="6" t="str">
        <f>'Customer Names'!A2185</f>
        <v>Id2184</v>
      </c>
      <c r="B2185" s="6" t="str">
        <f>IFERROR(INDEX('Customer Names'!$D:$D,MATCH($A2185,'Customer Names'!$A:$A,0)),"Not Found")</f>
        <v>Lelisa</v>
      </c>
      <c r="C2185" s="6">
        <f>IFERROR(INDEX('Medical Examinations'!$B:$B,MATCH($A2185,'Medical Examinations'!$A:$A,0)),"Not Found")</f>
        <v>33.770000000000003</v>
      </c>
      <c r="D2185" s="6">
        <f>IFERROR(INDEX('Medical Examinations'!$C:$C,MATCH($A2185,'Medical Examinations'!$A:$A,0)),"Not Found")</f>
        <v>4.0199999999999996</v>
      </c>
      <c r="E2185" s="6" t="str">
        <f>IFERROR(INDEX('Medical Examinations'!$I:$I,MATCH($A2185,'Medical Examinations'!$A:$A,0)),"Not Found")</f>
        <v>No</v>
      </c>
      <c r="F2185" s="6" t="str">
        <f>IFERROR(INDEX('Medical Examinations'!$J:$J,MATCH($A2185,'Medical Examinations'!$A:$A,0)),"Not Found")</f>
        <v>Yes</v>
      </c>
      <c r="G2185" s="6" t="str">
        <f>IFERROR(INDEX('Medical Examinations'!$F:$F,MATCH($A2185,'Medical Examinations'!$A:$A,0)),"Not Found")</f>
        <v>No</v>
      </c>
      <c r="H2185" s="6">
        <f>IFERROR(INDEX('Medical Examinations'!$L:$L,MATCH($A2185,'Medical Examinations'!$A:$A,0)),"Not Found")</f>
        <v>1</v>
      </c>
      <c r="I2185" s="6" t="str">
        <f>IFERROR(INDEX('Medical Examinations'!$K:$K,MATCH($A2185,'Medical Examinations'!$A:$A,0)),"Not Found")</f>
        <v>No</v>
      </c>
      <c r="J2185" s="6" t="str">
        <f>IFERROR(INDEX('Medical Examinations'!$M:$M,MATCH($A2185,'Medical Examinations'!$A:$A,0)),"Not Found")</f>
        <v>Obesity</v>
      </c>
      <c r="K2185" s="6" t="str">
        <f>IFERROR(INDEX('Medical Examinations'!$N:$N,MATCH($A2185,'Medical Examinations'!$A:$A,0)),"Not Found")</f>
        <v>Normal</v>
      </c>
      <c r="L2185" s="12">
        <f>IFERROR(INDEX('Hospitalisation Details'!$V:$V,MATCH($A2185,'Hospitalisation Details'!$A:$A,0)),"Not Found")</f>
        <v>0</v>
      </c>
      <c r="M2185" s="13">
        <f>IFERROR(INDEX('Hospitalisation Details'!$F:$F,MATCH($A2185,'Hospitalisation Details'!$A:$A,0)),"Not Found")</f>
        <v>1725.55</v>
      </c>
      <c r="N2185" s="6">
        <f>IFERROR(INDEX('Hospitalisation Details'!$S:$S,MATCH($A2185,'Hospitalisation Details'!$A:$A,0)),"Not Found")</f>
        <v>38281</v>
      </c>
      <c r="O2185" s="6">
        <f>IFERROR(INDEX('Hospitalisation Details'!$T:$T,MATCH($A2185,'Hospitalisation Details'!$A:$A,0)),"Not Found")</f>
        <v>18</v>
      </c>
      <c r="P2185" s="6">
        <f>IFERROR(INDEX('Hospitalisation Details'!$U:$U,MATCH($A2185,'Hospitalisation Details'!$A:$A,0)),"Not Found")</f>
        <v>0</v>
      </c>
      <c r="Q2185" s="6">
        <f>IFERROR(INDEX('Hospitalisation Details'!$W:$W,MATCH($A2185,'Hospitalisation Details'!$A:$A,0)),"Not Found")</f>
        <v>0</v>
      </c>
    </row>
    <row r="2186" spans="1:17" ht="15" customHeight="1" x14ac:dyDescent="0.3">
      <c r="A2186" s="6" t="str">
        <f>'Customer Names'!A2186</f>
        <v>Id2185</v>
      </c>
      <c r="B2186" s="6" t="str">
        <f>IFERROR(INDEX('Customer Names'!$D:$D,MATCH($A2186,'Customer Names'!$A:$A,0)),"Not Found")</f>
        <v>Nate</v>
      </c>
      <c r="C2186" s="6">
        <f>IFERROR(INDEX('Medical Examinations'!$B:$B,MATCH($A2186,'Medical Examinations'!$A:$A,0)),"Not Found")</f>
        <v>30.03</v>
      </c>
      <c r="D2186" s="6">
        <f>IFERROR(INDEX('Medical Examinations'!$C:$C,MATCH($A2186,'Medical Examinations'!$A:$A,0)),"Not Found")</f>
        <v>4.04</v>
      </c>
      <c r="E2186" s="6" t="str">
        <f>IFERROR(INDEX('Medical Examinations'!$I:$I,MATCH($A2186,'Medical Examinations'!$A:$A,0)),"Not Found")</f>
        <v>No</v>
      </c>
      <c r="F2186" s="6" t="str">
        <f>IFERROR(INDEX('Medical Examinations'!$J:$J,MATCH($A2186,'Medical Examinations'!$A:$A,0)),"Not Found")</f>
        <v>Yes</v>
      </c>
      <c r="G2186" s="6" t="str">
        <f>IFERROR(INDEX('Medical Examinations'!$F:$F,MATCH($A2186,'Medical Examinations'!$A:$A,0)),"Not Found")</f>
        <v>No</v>
      </c>
      <c r="H2186" s="6">
        <f>IFERROR(INDEX('Medical Examinations'!$L:$L,MATCH($A2186,'Medical Examinations'!$A:$A,0)),"Not Found")</f>
        <v>1</v>
      </c>
      <c r="I2186" s="6" t="str">
        <f>IFERROR(INDEX('Medical Examinations'!$K:$K,MATCH($A2186,'Medical Examinations'!$A:$A,0)),"Not Found")</f>
        <v>No</v>
      </c>
      <c r="J2186" s="6" t="str">
        <f>IFERROR(INDEX('Medical Examinations'!$M:$M,MATCH($A2186,'Medical Examinations'!$A:$A,0)),"Not Found")</f>
        <v>Obesity</v>
      </c>
      <c r="K2186" s="6" t="str">
        <f>IFERROR(INDEX('Medical Examinations'!$N:$N,MATCH($A2186,'Medical Examinations'!$A:$A,0)),"Not Found")</f>
        <v>Normal</v>
      </c>
      <c r="L2186" s="12">
        <f>IFERROR(INDEX('Hospitalisation Details'!$V:$V,MATCH($A2186,'Hospitalisation Details'!$A:$A,0)),"Not Found")</f>
        <v>0</v>
      </c>
      <c r="M2186" s="13">
        <f>IFERROR(INDEX('Hospitalisation Details'!$F:$F,MATCH($A2186,'Hospitalisation Details'!$A:$A,0)),"Not Found")</f>
        <v>1720.35</v>
      </c>
      <c r="N2186" s="6">
        <f>IFERROR(INDEX('Hospitalisation Details'!$S:$S,MATCH($A2186,'Hospitalisation Details'!$A:$A,0)),"Not Found")</f>
        <v>38241</v>
      </c>
      <c r="O2186" s="6">
        <f>IFERROR(INDEX('Hospitalisation Details'!$T:$T,MATCH($A2186,'Hospitalisation Details'!$A:$A,0)),"Not Found")</f>
        <v>18</v>
      </c>
      <c r="P2186" s="6">
        <f>IFERROR(INDEX('Hospitalisation Details'!$U:$U,MATCH($A2186,'Hospitalisation Details'!$A:$A,0)),"Not Found")</f>
        <v>0</v>
      </c>
      <c r="Q2186" s="6">
        <f>IFERROR(INDEX('Hospitalisation Details'!$W:$W,MATCH($A2186,'Hospitalisation Details'!$A:$A,0)),"Not Found")</f>
        <v>0</v>
      </c>
    </row>
    <row r="2187" spans="1:17" ht="15" customHeight="1" x14ac:dyDescent="0.3">
      <c r="A2187" s="6" t="str">
        <f>'Customer Names'!A2187</f>
        <v>Id2186</v>
      </c>
      <c r="B2187" s="6" t="str">
        <f>IFERROR(INDEX('Customer Names'!$D:$D,MATCH($A2187,'Customer Names'!$A:$A,0)),"Not Found")</f>
        <v>Chris C.</v>
      </c>
      <c r="C2187" s="6">
        <f>IFERROR(INDEX('Medical Examinations'!$B:$B,MATCH($A2187,'Medical Examinations'!$A:$A,0)),"Not Found")</f>
        <v>29.37</v>
      </c>
      <c r="D2187" s="6">
        <f>IFERROR(INDEX('Medical Examinations'!$C:$C,MATCH($A2187,'Medical Examinations'!$A:$A,0)),"Not Found")</f>
        <v>5.54</v>
      </c>
      <c r="E2187" s="6" t="str">
        <f>IFERROR(INDEX('Medical Examinations'!$I:$I,MATCH($A2187,'Medical Examinations'!$A:$A,0)),"Not Found")</f>
        <v>No</v>
      </c>
      <c r="F2187" s="6" t="str">
        <f>IFERROR(INDEX('Medical Examinations'!$J:$J,MATCH($A2187,'Medical Examinations'!$A:$A,0)),"Not Found")</f>
        <v>Yes</v>
      </c>
      <c r="G2187" s="6" t="str">
        <f>IFERROR(INDEX('Medical Examinations'!$F:$F,MATCH($A2187,'Medical Examinations'!$A:$A,0)),"Not Found")</f>
        <v>No</v>
      </c>
      <c r="H2187" s="6">
        <f>IFERROR(INDEX('Medical Examinations'!$L:$L,MATCH($A2187,'Medical Examinations'!$A:$A,0)),"Not Found")</f>
        <v>1</v>
      </c>
      <c r="I2187" s="6" t="str">
        <f>IFERROR(INDEX('Medical Examinations'!$K:$K,MATCH($A2187,'Medical Examinations'!$A:$A,0)),"Not Found")</f>
        <v>No</v>
      </c>
      <c r="J2187" s="6" t="str">
        <f>IFERROR(INDEX('Medical Examinations'!$M:$M,MATCH($A2187,'Medical Examinations'!$A:$A,0)),"Not Found")</f>
        <v>Overweight</v>
      </c>
      <c r="K2187" s="6" t="str">
        <f>IFERROR(INDEX('Medical Examinations'!$N:$N,MATCH($A2187,'Medical Examinations'!$A:$A,0)),"Not Found")</f>
        <v>Normal</v>
      </c>
      <c r="L2187" s="12">
        <f>IFERROR(INDEX('Hospitalisation Details'!$V:$V,MATCH($A2187,'Hospitalisation Details'!$A:$A,0)),"Not Found")</f>
        <v>0</v>
      </c>
      <c r="M2187" s="13">
        <f>IFERROR(INDEX('Hospitalisation Details'!$F:$F,MATCH($A2187,'Hospitalisation Details'!$A:$A,0)),"Not Found")</f>
        <v>1719.44</v>
      </c>
      <c r="N2187" s="6">
        <f>IFERROR(INDEX('Hospitalisation Details'!$S:$S,MATCH($A2187,'Hospitalisation Details'!$A:$A,0)),"Not Found")</f>
        <v>38148</v>
      </c>
      <c r="O2187" s="6">
        <f>IFERROR(INDEX('Hospitalisation Details'!$T:$T,MATCH($A2187,'Hospitalisation Details'!$A:$A,0)),"Not Found")</f>
        <v>18</v>
      </c>
      <c r="P2187" s="6">
        <f>IFERROR(INDEX('Hospitalisation Details'!$U:$U,MATCH($A2187,'Hospitalisation Details'!$A:$A,0)),"Not Found")</f>
        <v>0</v>
      </c>
      <c r="Q2187" s="6">
        <f>IFERROR(INDEX('Hospitalisation Details'!$W:$W,MATCH($A2187,'Hospitalisation Details'!$A:$A,0)),"Not Found")</f>
        <v>0</v>
      </c>
    </row>
    <row r="2188" spans="1:17" ht="15" customHeight="1" x14ac:dyDescent="0.3">
      <c r="A2188" s="6" t="str">
        <f>'Customer Names'!A2188</f>
        <v>Id2187</v>
      </c>
      <c r="B2188" s="6" t="str">
        <f>IFERROR(INDEX('Customer Names'!$D:$D,MATCH($A2188,'Customer Names'!$A:$A,0)),"Not Found")</f>
        <v>Scott</v>
      </c>
      <c r="C2188" s="6">
        <f>IFERROR(INDEX('Medical Examinations'!$B:$B,MATCH($A2188,'Medical Examinations'!$A:$A,0)),"Not Found")</f>
        <v>28.5</v>
      </c>
      <c r="D2188" s="6">
        <f>IFERROR(INDEX('Medical Examinations'!$C:$C,MATCH($A2188,'Medical Examinations'!$A:$A,0)),"Not Found")</f>
        <v>4.03</v>
      </c>
      <c r="E2188" s="6" t="str">
        <f>IFERROR(INDEX('Medical Examinations'!$I:$I,MATCH($A2188,'Medical Examinations'!$A:$A,0)),"Not Found")</f>
        <v>No</v>
      </c>
      <c r="F2188" s="6" t="str">
        <f>IFERROR(INDEX('Medical Examinations'!$J:$J,MATCH($A2188,'Medical Examinations'!$A:$A,0)),"Not Found")</f>
        <v>Yes</v>
      </c>
      <c r="G2188" s="6" t="str">
        <f>IFERROR(INDEX('Medical Examinations'!$F:$F,MATCH($A2188,'Medical Examinations'!$A:$A,0)),"Not Found")</f>
        <v>No</v>
      </c>
      <c r="H2188" s="6">
        <f>IFERROR(INDEX('Medical Examinations'!$L:$L,MATCH($A2188,'Medical Examinations'!$A:$A,0)),"Not Found")</f>
        <v>1</v>
      </c>
      <c r="I2188" s="6" t="str">
        <f>IFERROR(INDEX('Medical Examinations'!$K:$K,MATCH($A2188,'Medical Examinations'!$A:$A,0)),"Not Found")</f>
        <v>No</v>
      </c>
      <c r="J2188" s="6" t="str">
        <f>IFERROR(INDEX('Medical Examinations'!$M:$M,MATCH($A2188,'Medical Examinations'!$A:$A,0)),"Not Found")</f>
        <v>Overweight</v>
      </c>
      <c r="K2188" s="6" t="str">
        <f>IFERROR(INDEX('Medical Examinations'!$N:$N,MATCH($A2188,'Medical Examinations'!$A:$A,0)),"Not Found")</f>
        <v>Normal</v>
      </c>
      <c r="L2188" s="12">
        <f>IFERROR(INDEX('Hospitalisation Details'!$V:$V,MATCH($A2188,'Hospitalisation Details'!$A:$A,0)),"Not Found")</f>
        <v>0</v>
      </c>
      <c r="M2188" s="13">
        <f>IFERROR(INDEX('Hospitalisation Details'!$F:$F,MATCH($A2188,'Hospitalisation Details'!$A:$A,0)),"Not Found")</f>
        <v>1712.23</v>
      </c>
      <c r="N2188" s="6">
        <f>IFERROR(INDEX('Hospitalisation Details'!$S:$S,MATCH($A2188,'Hospitalisation Details'!$A:$A,0)),"Not Found")</f>
        <v>38251</v>
      </c>
      <c r="O2188" s="6">
        <f>IFERROR(INDEX('Hospitalisation Details'!$T:$T,MATCH($A2188,'Hospitalisation Details'!$A:$A,0)),"Not Found")</f>
        <v>18</v>
      </c>
      <c r="P2188" s="6">
        <f>IFERROR(INDEX('Hospitalisation Details'!$U:$U,MATCH($A2188,'Hospitalisation Details'!$A:$A,0)),"Not Found")</f>
        <v>0</v>
      </c>
      <c r="Q2188" s="6">
        <f>IFERROR(INDEX('Hospitalisation Details'!$W:$W,MATCH($A2188,'Hospitalisation Details'!$A:$A,0)),"Not Found")</f>
        <v>0</v>
      </c>
    </row>
    <row r="2189" spans="1:17" ht="15" customHeight="1" x14ac:dyDescent="0.3">
      <c r="A2189" s="6" t="str">
        <f>'Customer Names'!A2189</f>
        <v>Id2188</v>
      </c>
      <c r="B2189" s="6" t="str">
        <f>IFERROR(INDEX('Customer Names'!$D:$D,MATCH($A2189,'Customer Names'!$A:$A,0)),"Not Found")</f>
        <v>Kevin</v>
      </c>
      <c r="C2189" s="6">
        <f>IFERROR(INDEX('Medical Examinations'!$B:$B,MATCH($A2189,'Medical Examinations'!$A:$A,0)),"Not Found")</f>
        <v>23.32</v>
      </c>
      <c r="D2189" s="6">
        <f>IFERROR(INDEX('Medical Examinations'!$C:$C,MATCH($A2189,'Medical Examinations'!$A:$A,0)),"Not Found")</f>
        <v>5.62</v>
      </c>
      <c r="E2189" s="6" t="str">
        <f>IFERROR(INDEX('Medical Examinations'!$I:$I,MATCH($A2189,'Medical Examinations'!$A:$A,0)),"Not Found")</f>
        <v>No</v>
      </c>
      <c r="F2189" s="6" t="str">
        <f>IFERROR(INDEX('Medical Examinations'!$J:$J,MATCH($A2189,'Medical Examinations'!$A:$A,0)),"Not Found")</f>
        <v>Yes</v>
      </c>
      <c r="G2189" s="6" t="str">
        <f>IFERROR(INDEX('Medical Examinations'!$F:$F,MATCH($A2189,'Medical Examinations'!$A:$A,0)),"Not Found")</f>
        <v>No</v>
      </c>
      <c r="H2189" s="6">
        <f>IFERROR(INDEX('Medical Examinations'!$L:$L,MATCH($A2189,'Medical Examinations'!$A:$A,0)),"Not Found")</f>
        <v>1</v>
      </c>
      <c r="I2189" s="6" t="str">
        <f>IFERROR(INDEX('Medical Examinations'!$K:$K,MATCH($A2189,'Medical Examinations'!$A:$A,0)),"Not Found")</f>
        <v>No</v>
      </c>
      <c r="J2189" s="6" t="str">
        <f>IFERROR(INDEX('Medical Examinations'!$M:$M,MATCH($A2189,'Medical Examinations'!$A:$A,0)),"Not Found")</f>
        <v>Normal Weight</v>
      </c>
      <c r="K2189" s="6" t="str">
        <f>IFERROR(INDEX('Medical Examinations'!$N:$N,MATCH($A2189,'Medical Examinations'!$A:$A,0)),"Not Found")</f>
        <v>Normal</v>
      </c>
      <c r="L2189" s="12">
        <f>IFERROR(INDEX('Hospitalisation Details'!$V:$V,MATCH($A2189,'Hospitalisation Details'!$A:$A,0)),"Not Found")</f>
        <v>0</v>
      </c>
      <c r="M2189" s="13">
        <f>IFERROR(INDEX('Hospitalisation Details'!$F:$F,MATCH($A2189,'Hospitalisation Details'!$A:$A,0)),"Not Found")</f>
        <v>1711.03</v>
      </c>
      <c r="N2189" s="6">
        <f>IFERROR(INDEX('Hospitalisation Details'!$S:$S,MATCH($A2189,'Hospitalisation Details'!$A:$A,0)),"Not Found")</f>
        <v>38249</v>
      </c>
      <c r="O2189" s="6">
        <f>IFERROR(INDEX('Hospitalisation Details'!$T:$T,MATCH($A2189,'Hospitalisation Details'!$A:$A,0)),"Not Found")</f>
        <v>18</v>
      </c>
      <c r="P2189" s="6">
        <f>IFERROR(INDEX('Hospitalisation Details'!$U:$U,MATCH($A2189,'Hospitalisation Details'!$A:$A,0)),"Not Found")</f>
        <v>0</v>
      </c>
      <c r="Q2189" s="6">
        <f>IFERROR(INDEX('Hospitalisation Details'!$W:$W,MATCH($A2189,'Hospitalisation Details'!$A:$A,0)),"Not Found")</f>
        <v>0</v>
      </c>
    </row>
    <row r="2190" spans="1:17" ht="15" customHeight="1" x14ac:dyDescent="0.3">
      <c r="A2190" s="6" t="str">
        <f>'Customer Names'!A2190</f>
        <v>Id2189</v>
      </c>
      <c r="B2190" s="6" t="str">
        <f>IFERROR(INDEX('Customer Names'!$D:$D,MATCH($A2190,'Customer Names'!$A:$A,0)),"Not Found")</f>
        <v>Erik C.</v>
      </c>
      <c r="C2190" s="6">
        <f>IFERROR(INDEX('Medical Examinations'!$B:$B,MATCH($A2190,'Medical Examinations'!$A:$A,0)),"Not Found")</f>
        <v>26.125</v>
      </c>
      <c r="D2190" s="6">
        <f>IFERROR(INDEX('Medical Examinations'!$C:$C,MATCH($A2190,'Medical Examinations'!$A:$A,0)),"Not Found")</f>
        <v>5.27</v>
      </c>
      <c r="E2190" s="6" t="str">
        <f>IFERROR(INDEX('Medical Examinations'!$I:$I,MATCH($A2190,'Medical Examinations'!$A:$A,0)),"Not Found")</f>
        <v>No</v>
      </c>
      <c r="F2190" s="6" t="str">
        <f>IFERROR(INDEX('Medical Examinations'!$J:$J,MATCH($A2190,'Medical Examinations'!$A:$A,0)),"Not Found")</f>
        <v>Yes</v>
      </c>
      <c r="G2190" s="6" t="str">
        <f>IFERROR(INDEX('Medical Examinations'!$F:$F,MATCH($A2190,'Medical Examinations'!$A:$A,0)),"Not Found")</f>
        <v>No</v>
      </c>
      <c r="H2190" s="6">
        <f>IFERROR(INDEX('Medical Examinations'!$L:$L,MATCH($A2190,'Medical Examinations'!$A:$A,0)),"Not Found")</f>
        <v>1</v>
      </c>
      <c r="I2190" s="6" t="str">
        <f>IFERROR(INDEX('Medical Examinations'!$K:$K,MATCH($A2190,'Medical Examinations'!$A:$A,0)),"Not Found")</f>
        <v>No</v>
      </c>
      <c r="J2190" s="6" t="str">
        <f>IFERROR(INDEX('Medical Examinations'!$M:$M,MATCH($A2190,'Medical Examinations'!$A:$A,0)),"Not Found")</f>
        <v>Overweight</v>
      </c>
      <c r="K2190" s="6" t="str">
        <f>IFERROR(INDEX('Medical Examinations'!$N:$N,MATCH($A2190,'Medical Examinations'!$A:$A,0)),"Not Found")</f>
        <v>Normal</v>
      </c>
      <c r="L2190" s="12">
        <f>IFERROR(INDEX('Hospitalisation Details'!$V:$V,MATCH($A2190,'Hospitalisation Details'!$A:$A,0)),"Not Found")</f>
        <v>0</v>
      </c>
      <c r="M2190" s="13">
        <f>IFERROR(INDEX('Hospitalisation Details'!$F:$F,MATCH($A2190,'Hospitalisation Details'!$A:$A,0)),"Not Found")</f>
        <v>1708.93</v>
      </c>
      <c r="N2190" s="6">
        <f>IFERROR(INDEX('Hospitalisation Details'!$S:$S,MATCH($A2190,'Hospitalisation Details'!$A:$A,0)),"Not Found")</f>
        <v>38333</v>
      </c>
      <c r="O2190" s="6">
        <f>IFERROR(INDEX('Hospitalisation Details'!$T:$T,MATCH($A2190,'Hospitalisation Details'!$A:$A,0)),"Not Found")</f>
        <v>18</v>
      </c>
      <c r="P2190" s="6">
        <f>IFERROR(INDEX('Hospitalisation Details'!$U:$U,MATCH($A2190,'Hospitalisation Details'!$A:$A,0)),"Not Found")</f>
        <v>0</v>
      </c>
      <c r="Q2190" s="6">
        <f>IFERROR(INDEX('Hospitalisation Details'!$W:$W,MATCH($A2190,'Hospitalisation Details'!$A:$A,0)),"Not Found")</f>
        <v>0</v>
      </c>
    </row>
    <row r="2191" spans="1:17" ht="15" customHeight="1" x14ac:dyDescent="0.3">
      <c r="A2191" s="6" t="str">
        <f>'Customer Names'!A2191</f>
        <v>Id2190</v>
      </c>
      <c r="B2191" s="6" t="str">
        <f>IFERROR(INDEX('Customer Names'!$D:$D,MATCH($A2191,'Customer Names'!$A:$A,0)),"Not Found")</f>
        <v>Shawn C</v>
      </c>
      <c r="C2191" s="6">
        <f>IFERROR(INDEX('Medical Examinations'!$B:$B,MATCH($A2191,'Medical Examinations'!$A:$A,0)),"Not Found")</f>
        <v>25.46</v>
      </c>
      <c r="D2191" s="6">
        <f>IFERROR(INDEX('Medical Examinations'!$C:$C,MATCH($A2191,'Medical Examinations'!$A:$A,0)),"Not Found")</f>
        <v>5.18</v>
      </c>
      <c r="E2191" s="6" t="str">
        <f>IFERROR(INDEX('Medical Examinations'!$I:$I,MATCH($A2191,'Medical Examinations'!$A:$A,0)),"Not Found")</f>
        <v>No</v>
      </c>
      <c r="F2191" s="6" t="str">
        <f>IFERROR(INDEX('Medical Examinations'!$J:$J,MATCH($A2191,'Medical Examinations'!$A:$A,0)),"Not Found")</f>
        <v>Yes</v>
      </c>
      <c r="G2191" s="6" t="str">
        <f>IFERROR(INDEX('Medical Examinations'!$F:$F,MATCH($A2191,'Medical Examinations'!$A:$A,0)),"Not Found")</f>
        <v>No</v>
      </c>
      <c r="H2191" s="6">
        <f>IFERROR(INDEX('Medical Examinations'!$L:$L,MATCH($A2191,'Medical Examinations'!$A:$A,0)),"Not Found")</f>
        <v>1</v>
      </c>
      <c r="I2191" s="6" t="str">
        <f>IFERROR(INDEX('Medical Examinations'!$K:$K,MATCH($A2191,'Medical Examinations'!$A:$A,0)),"Not Found")</f>
        <v>No</v>
      </c>
      <c r="J2191" s="6" t="str">
        <f>IFERROR(INDEX('Medical Examinations'!$M:$M,MATCH($A2191,'Medical Examinations'!$A:$A,0)),"Not Found")</f>
        <v>Overweight</v>
      </c>
      <c r="K2191" s="6" t="str">
        <f>IFERROR(INDEX('Medical Examinations'!$N:$N,MATCH($A2191,'Medical Examinations'!$A:$A,0)),"Not Found")</f>
        <v>Normal</v>
      </c>
      <c r="L2191" s="12">
        <f>IFERROR(INDEX('Hospitalisation Details'!$V:$V,MATCH($A2191,'Hospitalisation Details'!$A:$A,0)),"Not Found")</f>
        <v>0</v>
      </c>
      <c r="M2191" s="13">
        <f>IFERROR(INDEX('Hospitalisation Details'!$F:$F,MATCH($A2191,'Hospitalisation Details'!$A:$A,0)),"Not Found")</f>
        <v>1708</v>
      </c>
      <c r="N2191" s="6">
        <f>IFERROR(INDEX('Hospitalisation Details'!$S:$S,MATCH($A2191,'Hospitalisation Details'!$A:$A,0)),"Not Found")</f>
        <v>38277</v>
      </c>
      <c r="O2191" s="6">
        <f>IFERROR(INDEX('Hospitalisation Details'!$T:$T,MATCH($A2191,'Hospitalisation Details'!$A:$A,0)),"Not Found")</f>
        <v>18</v>
      </c>
      <c r="P2191" s="6">
        <f>IFERROR(INDEX('Hospitalisation Details'!$U:$U,MATCH($A2191,'Hospitalisation Details'!$A:$A,0)),"Not Found")</f>
        <v>0</v>
      </c>
      <c r="Q2191" s="6">
        <f>IFERROR(INDEX('Hospitalisation Details'!$W:$W,MATCH($A2191,'Hospitalisation Details'!$A:$A,0)),"Not Found")</f>
        <v>0</v>
      </c>
    </row>
    <row r="2192" spans="1:17" ht="15" customHeight="1" x14ac:dyDescent="0.3">
      <c r="A2192" s="6" t="str">
        <f>'Customer Names'!A2192</f>
        <v>Id2191</v>
      </c>
      <c r="B2192" s="6" t="str">
        <f>IFERROR(INDEX('Customer Names'!$D:$D,MATCH($A2192,'Customer Names'!$A:$A,0)),"Not Found")</f>
        <v>Vajin L.</v>
      </c>
      <c r="C2192" s="6">
        <f>IFERROR(INDEX('Medical Examinations'!$B:$B,MATCH($A2192,'Medical Examinations'!$A:$A,0)),"Not Found")</f>
        <v>23.75</v>
      </c>
      <c r="D2192" s="6">
        <f>IFERROR(INDEX('Medical Examinations'!$C:$C,MATCH($A2192,'Medical Examinations'!$A:$A,0)),"Not Found")</f>
        <v>5.27</v>
      </c>
      <c r="E2192" s="6" t="str">
        <f>IFERROR(INDEX('Medical Examinations'!$I:$I,MATCH($A2192,'Medical Examinations'!$A:$A,0)),"Not Found")</f>
        <v>No</v>
      </c>
      <c r="F2192" s="6" t="str">
        <f>IFERROR(INDEX('Medical Examinations'!$J:$J,MATCH($A2192,'Medical Examinations'!$A:$A,0)),"Not Found")</f>
        <v>Yes</v>
      </c>
      <c r="G2192" s="6" t="str">
        <f>IFERROR(INDEX('Medical Examinations'!$F:$F,MATCH($A2192,'Medical Examinations'!$A:$A,0)),"Not Found")</f>
        <v>No</v>
      </c>
      <c r="H2192" s="6">
        <f>IFERROR(INDEX('Medical Examinations'!$L:$L,MATCH($A2192,'Medical Examinations'!$A:$A,0)),"Not Found")</f>
        <v>1</v>
      </c>
      <c r="I2192" s="6" t="str">
        <f>IFERROR(INDEX('Medical Examinations'!$K:$K,MATCH($A2192,'Medical Examinations'!$A:$A,0)),"Not Found")</f>
        <v>No</v>
      </c>
      <c r="J2192" s="6" t="str">
        <f>IFERROR(INDEX('Medical Examinations'!$M:$M,MATCH($A2192,'Medical Examinations'!$A:$A,0)),"Not Found")</f>
        <v>Normal Weight</v>
      </c>
      <c r="K2192" s="6" t="str">
        <f>IFERROR(INDEX('Medical Examinations'!$N:$N,MATCH($A2192,'Medical Examinations'!$A:$A,0)),"Not Found")</f>
        <v>Normal</v>
      </c>
      <c r="L2192" s="12">
        <f>IFERROR(INDEX('Hospitalisation Details'!$V:$V,MATCH($A2192,'Hospitalisation Details'!$A:$A,0)),"Not Found")</f>
        <v>0</v>
      </c>
      <c r="M2192" s="13">
        <f>IFERROR(INDEX('Hospitalisation Details'!$F:$F,MATCH($A2192,'Hospitalisation Details'!$A:$A,0)),"Not Found")</f>
        <v>1705.62</v>
      </c>
      <c r="N2192" s="6">
        <f>IFERROR(INDEX('Hospitalisation Details'!$S:$S,MATCH($A2192,'Hospitalisation Details'!$A:$A,0)),"Not Found")</f>
        <v>38327</v>
      </c>
      <c r="O2192" s="6">
        <f>IFERROR(INDEX('Hospitalisation Details'!$T:$T,MATCH($A2192,'Hospitalisation Details'!$A:$A,0)),"Not Found")</f>
        <v>18</v>
      </c>
      <c r="P2192" s="6">
        <f>IFERROR(INDEX('Hospitalisation Details'!$U:$U,MATCH($A2192,'Hospitalisation Details'!$A:$A,0)),"Not Found")</f>
        <v>0</v>
      </c>
      <c r="Q2192" s="6">
        <f>IFERROR(INDEX('Hospitalisation Details'!$W:$W,MATCH($A2192,'Hospitalisation Details'!$A:$A,0)),"Not Found")</f>
        <v>0</v>
      </c>
    </row>
    <row r="2193" spans="1:17" ht="15" customHeight="1" x14ac:dyDescent="0.3">
      <c r="A2193" s="6" t="str">
        <f>'Customer Names'!A2193</f>
        <v>Id2192</v>
      </c>
      <c r="B2193" s="6" t="str">
        <f>IFERROR(INDEX('Customer Names'!$D:$D,MATCH($A2193,'Customer Names'!$A:$A,0)),"Not Found")</f>
        <v>John K. Jr.</v>
      </c>
      <c r="C2193" s="6">
        <f>IFERROR(INDEX('Medical Examinations'!$B:$B,MATCH($A2193,'Medical Examinations'!$A:$A,0)),"Not Found")</f>
        <v>23.085000000000001</v>
      </c>
      <c r="D2193" s="6">
        <f>IFERROR(INDEX('Medical Examinations'!$C:$C,MATCH($A2193,'Medical Examinations'!$A:$A,0)),"Not Found")</f>
        <v>5.62</v>
      </c>
      <c r="E2193" s="6" t="str">
        <f>IFERROR(INDEX('Medical Examinations'!$I:$I,MATCH($A2193,'Medical Examinations'!$A:$A,0)),"Not Found")</f>
        <v>No</v>
      </c>
      <c r="F2193" s="6" t="str">
        <f>IFERROR(INDEX('Medical Examinations'!$J:$J,MATCH($A2193,'Medical Examinations'!$A:$A,0)),"Not Found")</f>
        <v>Yes</v>
      </c>
      <c r="G2193" s="6" t="str">
        <f>IFERROR(INDEX('Medical Examinations'!$F:$F,MATCH($A2193,'Medical Examinations'!$A:$A,0)),"Not Found")</f>
        <v>No</v>
      </c>
      <c r="H2193" s="6">
        <f>IFERROR(INDEX('Medical Examinations'!$L:$L,MATCH($A2193,'Medical Examinations'!$A:$A,0)),"Not Found")</f>
        <v>1</v>
      </c>
      <c r="I2193" s="6" t="str">
        <f>IFERROR(INDEX('Medical Examinations'!$K:$K,MATCH($A2193,'Medical Examinations'!$A:$A,0)),"Not Found")</f>
        <v>No</v>
      </c>
      <c r="J2193" s="6" t="str">
        <f>IFERROR(INDEX('Medical Examinations'!$M:$M,MATCH($A2193,'Medical Examinations'!$A:$A,0)),"Not Found")</f>
        <v>Normal Weight</v>
      </c>
      <c r="K2193" s="6" t="str">
        <f>IFERROR(INDEX('Medical Examinations'!$N:$N,MATCH($A2193,'Medical Examinations'!$A:$A,0)),"Not Found")</f>
        <v>Normal</v>
      </c>
      <c r="L2193" s="12">
        <f>IFERROR(INDEX('Hospitalisation Details'!$V:$V,MATCH($A2193,'Hospitalisation Details'!$A:$A,0)),"Not Found")</f>
        <v>0</v>
      </c>
      <c r="M2193" s="13">
        <f>IFERROR(INDEX('Hospitalisation Details'!$F:$F,MATCH($A2193,'Hospitalisation Details'!$A:$A,0)),"Not Found")</f>
        <v>1704.7</v>
      </c>
      <c r="N2193" s="6">
        <f>IFERROR(INDEX('Hospitalisation Details'!$S:$S,MATCH($A2193,'Hospitalisation Details'!$A:$A,0)),"Not Found")</f>
        <v>38335</v>
      </c>
      <c r="O2193" s="6">
        <f>IFERROR(INDEX('Hospitalisation Details'!$T:$T,MATCH($A2193,'Hospitalisation Details'!$A:$A,0)),"Not Found")</f>
        <v>18</v>
      </c>
      <c r="P2193" s="6">
        <f>IFERROR(INDEX('Hospitalisation Details'!$U:$U,MATCH($A2193,'Hospitalisation Details'!$A:$A,0)),"Not Found")</f>
        <v>0</v>
      </c>
      <c r="Q2193" s="6">
        <f>IFERROR(INDEX('Hospitalisation Details'!$W:$W,MATCH($A2193,'Hospitalisation Details'!$A:$A,0)),"Not Found")</f>
        <v>0</v>
      </c>
    </row>
    <row r="2194" spans="1:17" ht="15" customHeight="1" x14ac:dyDescent="0.3">
      <c r="A2194" s="6" t="str">
        <f>'Customer Names'!A2194</f>
        <v>Id2193</v>
      </c>
      <c r="B2194" s="6" t="str">
        <f>IFERROR(INDEX('Customer Names'!$D:$D,MATCH($A2194,'Customer Names'!$A:$A,0)),"Not Found")</f>
        <v>Kevin J.</v>
      </c>
      <c r="C2194" s="6">
        <f>IFERROR(INDEX('Medical Examinations'!$B:$B,MATCH($A2194,'Medical Examinations'!$A:$A,0)),"Not Found")</f>
        <v>22.99</v>
      </c>
      <c r="D2194" s="6">
        <f>IFERROR(INDEX('Medical Examinations'!$C:$C,MATCH($A2194,'Medical Examinations'!$A:$A,0)),"Not Found")</f>
        <v>5.0599999999999996</v>
      </c>
      <c r="E2194" s="6" t="str">
        <f>IFERROR(INDEX('Medical Examinations'!$I:$I,MATCH($A2194,'Medical Examinations'!$A:$A,0)),"Not Found")</f>
        <v>No</v>
      </c>
      <c r="F2194" s="6" t="str">
        <f>IFERROR(INDEX('Medical Examinations'!$J:$J,MATCH($A2194,'Medical Examinations'!$A:$A,0)),"Not Found")</f>
        <v>Yes</v>
      </c>
      <c r="G2194" s="6" t="str">
        <f>IFERROR(INDEX('Medical Examinations'!$F:$F,MATCH($A2194,'Medical Examinations'!$A:$A,0)),"Not Found")</f>
        <v>No</v>
      </c>
      <c r="H2194" s="6">
        <f>IFERROR(INDEX('Medical Examinations'!$L:$L,MATCH($A2194,'Medical Examinations'!$A:$A,0)),"Not Found")</f>
        <v>1</v>
      </c>
      <c r="I2194" s="6" t="str">
        <f>IFERROR(INDEX('Medical Examinations'!$K:$K,MATCH($A2194,'Medical Examinations'!$A:$A,0)),"Not Found")</f>
        <v>No</v>
      </c>
      <c r="J2194" s="6" t="str">
        <f>IFERROR(INDEX('Medical Examinations'!$M:$M,MATCH($A2194,'Medical Examinations'!$A:$A,0)),"Not Found")</f>
        <v>Normal Weight</v>
      </c>
      <c r="K2194" s="6" t="str">
        <f>IFERROR(INDEX('Medical Examinations'!$N:$N,MATCH($A2194,'Medical Examinations'!$A:$A,0)),"Not Found")</f>
        <v>Normal</v>
      </c>
      <c r="L2194" s="12">
        <f>IFERROR(INDEX('Hospitalisation Details'!$V:$V,MATCH($A2194,'Hospitalisation Details'!$A:$A,0)),"Not Found")</f>
        <v>0</v>
      </c>
      <c r="M2194" s="13">
        <f>IFERROR(INDEX('Hospitalisation Details'!$F:$F,MATCH($A2194,'Hospitalisation Details'!$A:$A,0)),"Not Found")</f>
        <v>1704.57</v>
      </c>
      <c r="N2194" s="6">
        <f>IFERROR(INDEX('Hospitalisation Details'!$S:$S,MATCH($A2194,'Hospitalisation Details'!$A:$A,0)),"Not Found")</f>
        <v>38298</v>
      </c>
      <c r="O2194" s="6">
        <f>IFERROR(INDEX('Hospitalisation Details'!$T:$T,MATCH($A2194,'Hospitalisation Details'!$A:$A,0)),"Not Found")</f>
        <v>18</v>
      </c>
      <c r="P2194" s="6">
        <f>IFERROR(INDEX('Hospitalisation Details'!$U:$U,MATCH($A2194,'Hospitalisation Details'!$A:$A,0)),"Not Found")</f>
        <v>0</v>
      </c>
      <c r="Q2194" s="6">
        <f>IFERROR(INDEX('Hospitalisation Details'!$W:$W,MATCH($A2194,'Hospitalisation Details'!$A:$A,0)),"Not Found")</f>
        <v>0</v>
      </c>
    </row>
    <row r="2195" spans="1:17" ht="15" customHeight="1" x14ac:dyDescent="0.3">
      <c r="A2195" s="6" t="str">
        <f>'Customer Names'!A2195</f>
        <v>Id2194</v>
      </c>
      <c r="B2195" s="6" t="str">
        <f>IFERROR(INDEX('Customer Names'!$D:$D,MATCH($A2195,'Customer Names'!$A:$A,0)),"Not Found")</f>
        <v>Kirby W.</v>
      </c>
      <c r="C2195" s="6">
        <f>IFERROR(INDEX('Medical Examinations'!$B:$B,MATCH($A2195,'Medical Examinations'!$A:$A,0)),"Not Found")</f>
        <v>21.47</v>
      </c>
      <c r="D2195" s="6">
        <f>IFERROR(INDEX('Medical Examinations'!$C:$C,MATCH($A2195,'Medical Examinations'!$A:$A,0)),"Not Found")</f>
        <v>4.6900000000000004</v>
      </c>
      <c r="E2195" s="6" t="str">
        <f>IFERROR(INDEX('Medical Examinations'!$I:$I,MATCH($A2195,'Medical Examinations'!$A:$A,0)),"Not Found")</f>
        <v>No</v>
      </c>
      <c r="F2195" s="6" t="str">
        <f>IFERROR(INDEX('Medical Examinations'!$J:$J,MATCH($A2195,'Medical Examinations'!$A:$A,0)),"Not Found")</f>
        <v>Yes</v>
      </c>
      <c r="G2195" s="6" t="str">
        <f>IFERROR(INDEX('Medical Examinations'!$F:$F,MATCH($A2195,'Medical Examinations'!$A:$A,0)),"Not Found")</f>
        <v>No</v>
      </c>
      <c r="H2195" s="6">
        <f>IFERROR(INDEX('Medical Examinations'!$L:$L,MATCH($A2195,'Medical Examinations'!$A:$A,0)),"Not Found")</f>
        <v>1</v>
      </c>
      <c r="I2195" s="6" t="str">
        <f>IFERROR(INDEX('Medical Examinations'!$K:$K,MATCH($A2195,'Medical Examinations'!$A:$A,0)),"Not Found")</f>
        <v>No</v>
      </c>
      <c r="J2195" s="6" t="str">
        <f>IFERROR(INDEX('Medical Examinations'!$M:$M,MATCH($A2195,'Medical Examinations'!$A:$A,0)),"Not Found")</f>
        <v>Normal Weight</v>
      </c>
      <c r="K2195" s="6" t="str">
        <f>IFERROR(INDEX('Medical Examinations'!$N:$N,MATCH($A2195,'Medical Examinations'!$A:$A,0)),"Not Found")</f>
        <v>Normal</v>
      </c>
      <c r="L2195" s="12">
        <f>IFERROR(INDEX('Hospitalisation Details'!$V:$V,MATCH($A2195,'Hospitalisation Details'!$A:$A,0)),"Not Found")</f>
        <v>0</v>
      </c>
      <c r="M2195" s="13">
        <f>IFERROR(INDEX('Hospitalisation Details'!$F:$F,MATCH($A2195,'Hospitalisation Details'!$A:$A,0)),"Not Found")</f>
        <v>1702.46</v>
      </c>
      <c r="N2195" s="6">
        <f>IFERROR(INDEX('Hospitalisation Details'!$S:$S,MATCH($A2195,'Hospitalisation Details'!$A:$A,0)),"Not Found")</f>
        <v>38331</v>
      </c>
      <c r="O2195" s="6">
        <f>IFERROR(INDEX('Hospitalisation Details'!$T:$T,MATCH($A2195,'Hospitalisation Details'!$A:$A,0)),"Not Found")</f>
        <v>18</v>
      </c>
      <c r="P2195" s="6">
        <f>IFERROR(INDEX('Hospitalisation Details'!$U:$U,MATCH($A2195,'Hospitalisation Details'!$A:$A,0)),"Not Found")</f>
        <v>0</v>
      </c>
      <c r="Q2195" s="6">
        <f>IFERROR(INDEX('Hospitalisation Details'!$W:$W,MATCH($A2195,'Hospitalisation Details'!$A:$A,0)),"Not Found")</f>
        <v>0</v>
      </c>
    </row>
    <row r="2196" spans="1:17" ht="15" customHeight="1" x14ac:dyDescent="0.3">
      <c r="A2196" s="6" t="str">
        <f>'Customer Names'!A2196</f>
        <v>Id2195</v>
      </c>
      <c r="B2196" s="6" t="str">
        <f>IFERROR(INDEX('Customer Names'!$D:$D,MATCH($A2196,'Customer Names'!$A:$A,0)),"Not Found")</f>
        <v>J A</v>
      </c>
      <c r="C2196" s="6">
        <f>IFERROR(INDEX('Medical Examinations'!$B:$B,MATCH($A2196,'Medical Examinations'!$A:$A,0)),"Not Found")</f>
        <v>15.96</v>
      </c>
      <c r="D2196" s="6">
        <f>IFERROR(INDEX('Medical Examinations'!$C:$C,MATCH($A2196,'Medical Examinations'!$A:$A,0)),"Not Found")</f>
        <v>5.44</v>
      </c>
      <c r="E2196" s="6" t="str">
        <f>IFERROR(INDEX('Medical Examinations'!$I:$I,MATCH($A2196,'Medical Examinations'!$A:$A,0)),"Not Found")</f>
        <v>No</v>
      </c>
      <c r="F2196" s="6" t="str">
        <f>IFERROR(INDEX('Medical Examinations'!$J:$J,MATCH($A2196,'Medical Examinations'!$A:$A,0)),"Not Found")</f>
        <v>Yes</v>
      </c>
      <c r="G2196" s="6" t="str">
        <f>IFERROR(INDEX('Medical Examinations'!$F:$F,MATCH($A2196,'Medical Examinations'!$A:$A,0)),"Not Found")</f>
        <v>No</v>
      </c>
      <c r="H2196" s="6">
        <f>IFERROR(INDEX('Medical Examinations'!$L:$L,MATCH($A2196,'Medical Examinations'!$A:$A,0)),"Not Found")</f>
        <v>1</v>
      </c>
      <c r="I2196" s="6" t="str">
        <f>IFERROR(INDEX('Medical Examinations'!$K:$K,MATCH($A2196,'Medical Examinations'!$A:$A,0)),"Not Found")</f>
        <v>No</v>
      </c>
      <c r="J2196" s="6" t="str">
        <f>IFERROR(INDEX('Medical Examinations'!$M:$M,MATCH($A2196,'Medical Examinations'!$A:$A,0)),"Not Found")</f>
        <v>Underweight</v>
      </c>
      <c r="K2196" s="6" t="str">
        <f>IFERROR(INDEX('Medical Examinations'!$N:$N,MATCH($A2196,'Medical Examinations'!$A:$A,0)),"Not Found")</f>
        <v>Normal</v>
      </c>
      <c r="L2196" s="12">
        <f>IFERROR(INDEX('Hospitalisation Details'!$V:$V,MATCH($A2196,'Hospitalisation Details'!$A:$A,0)),"Not Found")</f>
        <v>0</v>
      </c>
      <c r="M2196" s="13">
        <f>IFERROR(INDEX('Hospitalisation Details'!$F:$F,MATCH($A2196,'Hospitalisation Details'!$A:$A,0)),"Not Found")</f>
        <v>1694.8</v>
      </c>
      <c r="N2196" s="6">
        <f>IFERROR(INDEX('Hospitalisation Details'!$S:$S,MATCH($A2196,'Hospitalisation Details'!$A:$A,0)),"Not Found")</f>
        <v>38308</v>
      </c>
      <c r="O2196" s="6">
        <f>IFERROR(INDEX('Hospitalisation Details'!$T:$T,MATCH($A2196,'Hospitalisation Details'!$A:$A,0)),"Not Found")</f>
        <v>18</v>
      </c>
      <c r="P2196" s="6">
        <f>IFERROR(INDEX('Hospitalisation Details'!$U:$U,MATCH($A2196,'Hospitalisation Details'!$A:$A,0)),"Not Found")</f>
        <v>0</v>
      </c>
      <c r="Q2196" s="6">
        <f>IFERROR(INDEX('Hospitalisation Details'!$W:$W,MATCH($A2196,'Hospitalisation Details'!$A:$A,0)),"Not Found")</f>
        <v>0</v>
      </c>
    </row>
    <row r="2197" spans="1:17" ht="15" customHeight="1" x14ac:dyDescent="0.3">
      <c r="A2197" s="6" t="str">
        <f>'Customer Names'!A2197</f>
        <v>Id2196</v>
      </c>
      <c r="B2197" s="6" t="str">
        <f>IFERROR(INDEX('Customer Names'!$D:$D,MATCH($A2197,'Customer Names'!$A:$A,0)),"Not Found")</f>
        <v>Dustin G.</v>
      </c>
      <c r="C2197" s="6">
        <f>IFERROR(INDEX('Medical Examinations'!$B:$B,MATCH($A2197,'Medical Examinations'!$A:$A,0)),"Not Found")</f>
        <v>39.5</v>
      </c>
      <c r="D2197" s="6">
        <f>IFERROR(INDEX('Medical Examinations'!$C:$C,MATCH($A2197,'Medical Examinations'!$A:$A,0)),"Not Found")</f>
        <v>5.05</v>
      </c>
      <c r="E2197" s="6" t="str">
        <f>IFERROR(INDEX('Medical Examinations'!$I:$I,MATCH($A2197,'Medical Examinations'!$A:$A,0)),"Not Found")</f>
        <v>No</v>
      </c>
      <c r="F2197" s="6" t="str">
        <f>IFERROR(INDEX('Medical Examinations'!$J:$J,MATCH($A2197,'Medical Examinations'!$A:$A,0)),"Not Found")</f>
        <v>Yes</v>
      </c>
      <c r="G2197" s="6" t="str">
        <f>IFERROR(INDEX('Medical Examinations'!$F:$F,MATCH($A2197,'Medical Examinations'!$A:$A,0)),"Not Found")</f>
        <v>No</v>
      </c>
      <c r="H2197" s="6">
        <f>IFERROR(INDEX('Medical Examinations'!$L:$L,MATCH($A2197,'Medical Examinations'!$A:$A,0)),"Not Found")</f>
        <v>1</v>
      </c>
      <c r="I2197" s="6" t="str">
        <f>IFERROR(INDEX('Medical Examinations'!$K:$K,MATCH($A2197,'Medical Examinations'!$A:$A,0)),"Not Found")</f>
        <v>No</v>
      </c>
      <c r="J2197" s="6" t="str">
        <f>IFERROR(INDEX('Medical Examinations'!$M:$M,MATCH($A2197,'Medical Examinations'!$A:$A,0)),"Not Found")</f>
        <v>Obesity</v>
      </c>
      <c r="K2197" s="6" t="str">
        <f>IFERROR(INDEX('Medical Examinations'!$N:$N,MATCH($A2197,'Medical Examinations'!$A:$A,0)),"Not Found")</f>
        <v>Normal</v>
      </c>
      <c r="L2197" s="12">
        <f>IFERROR(INDEX('Hospitalisation Details'!$V:$V,MATCH($A2197,'Hospitalisation Details'!$A:$A,0)),"Not Found")</f>
        <v>0</v>
      </c>
      <c r="M2197" s="13">
        <f>IFERROR(INDEX('Hospitalisation Details'!$F:$F,MATCH($A2197,'Hospitalisation Details'!$A:$A,0)),"Not Found")</f>
        <v>1682.6</v>
      </c>
      <c r="N2197" s="6">
        <f>IFERROR(INDEX('Hospitalisation Details'!$S:$S,MATCH($A2197,'Hospitalisation Details'!$A:$A,0)),"Not Found")</f>
        <v>36820</v>
      </c>
      <c r="O2197" s="6">
        <f>IFERROR(INDEX('Hospitalisation Details'!$T:$T,MATCH($A2197,'Hospitalisation Details'!$A:$A,0)),"Not Found")</f>
        <v>22</v>
      </c>
      <c r="P2197" s="6">
        <f>IFERROR(INDEX('Hospitalisation Details'!$U:$U,MATCH($A2197,'Hospitalisation Details'!$A:$A,0)),"Not Found")</f>
        <v>0</v>
      </c>
      <c r="Q2197" s="6">
        <f>IFERROR(INDEX('Hospitalisation Details'!$W:$W,MATCH($A2197,'Hospitalisation Details'!$A:$A,0)),"Not Found")</f>
        <v>0</v>
      </c>
    </row>
    <row r="2198" spans="1:17" ht="15" customHeight="1" x14ac:dyDescent="0.3">
      <c r="A2198" s="6" t="str">
        <f>'Customer Names'!A2198</f>
        <v>Id2197</v>
      </c>
      <c r="B2198" s="6" t="str">
        <f>IFERROR(INDEX('Customer Names'!$D:$D,MATCH($A2198,'Customer Names'!$A:$A,0)),"Not Found")</f>
        <v>Anthony G</v>
      </c>
      <c r="C2198" s="6">
        <f>IFERROR(INDEX('Medical Examinations'!$B:$B,MATCH($A2198,'Medical Examinations'!$A:$A,0)),"Not Found")</f>
        <v>33.770000000000003</v>
      </c>
      <c r="D2198" s="6">
        <f>IFERROR(INDEX('Medical Examinations'!$C:$C,MATCH($A2198,'Medical Examinations'!$A:$A,0)),"Not Found")</f>
        <v>6</v>
      </c>
      <c r="E2198" s="6" t="str">
        <f>IFERROR(INDEX('Medical Examinations'!$I:$I,MATCH($A2198,'Medical Examinations'!$A:$A,0)),"Not Found")</f>
        <v>No</v>
      </c>
      <c r="F2198" s="6" t="str">
        <f>IFERROR(INDEX('Medical Examinations'!$J:$J,MATCH($A2198,'Medical Examinations'!$A:$A,0)),"Not Found")</f>
        <v>Yes</v>
      </c>
      <c r="G2198" s="6" t="str">
        <f>IFERROR(INDEX('Medical Examinations'!$F:$F,MATCH($A2198,'Medical Examinations'!$A:$A,0)),"Not Found")</f>
        <v>No</v>
      </c>
      <c r="H2198" s="6">
        <f>IFERROR(INDEX('Medical Examinations'!$L:$L,MATCH($A2198,'Medical Examinations'!$A:$A,0)),"Not Found")</f>
        <v>1</v>
      </c>
      <c r="I2198" s="6" t="str">
        <f>IFERROR(INDEX('Medical Examinations'!$K:$K,MATCH($A2198,'Medical Examinations'!$A:$A,0)),"Not Found")</f>
        <v>No</v>
      </c>
      <c r="J2198" s="6" t="str">
        <f>IFERROR(INDEX('Medical Examinations'!$M:$M,MATCH($A2198,'Medical Examinations'!$A:$A,0)),"Not Found")</f>
        <v>Obesity</v>
      </c>
      <c r="K2198" s="6" t="str">
        <f>IFERROR(INDEX('Medical Examinations'!$N:$N,MATCH($A2198,'Medical Examinations'!$A:$A,0)),"Not Found")</f>
        <v>Prediabetic</v>
      </c>
      <c r="L2198" s="12">
        <f>IFERROR(INDEX('Hospitalisation Details'!$V:$V,MATCH($A2198,'Hospitalisation Details'!$A:$A,0)),"Not Found")</f>
        <v>0</v>
      </c>
      <c r="M2198" s="13">
        <f>IFERROR(INDEX('Hospitalisation Details'!$F:$F,MATCH($A2198,'Hospitalisation Details'!$A:$A,0)),"Not Found")</f>
        <v>1674.63</v>
      </c>
      <c r="N2198" s="6">
        <f>IFERROR(INDEX('Hospitalisation Details'!$S:$S,MATCH($A2198,'Hospitalisation Details'!$A:$A,0)),"Not Found")</f>
        <v>36687</v>
      </c>
      <c r="O2198" s="6">
        <f>IFERROR(INDEX('Hospitalisation Details'!$T:$T,MATCH($A2198,'Hospitalisation Details'!$A:$A,0)),"Not Found")</f>
        <v>22</v>
      </c>
      <c r="P2198" s="6">
        <f>IFERROR(INDEX('Hospitalisation Details'!$U:$U,MATCH($A2198,'Hospitalisation Details'!$A:$A,0)),"Not Found")</f>
        <v>0</v>
      </c>
      <c r="Q2198" s="6">
        <f>IFERROR(INDEX('Hospitalisation Details'!$W:$W,MATCH($A2198,'Hospitalisation Details'!$A:$A,0)),"Not Found")</f>
        <v>0</v>
      </c>
    </row>
    <row r="2199" spans="1:17" ht="15" customHeight="1" x14ac:dyDescent="0.3">
      <c r="A2199" s="6" t="str">
        <f>'Customer Names'!A2199</f>
        <v>Id2198</v>
      </c>
      <c r="B2199" s="6" t="str">
        <f>IFERROR(INDEX('Customer Names'!$D:$D,MATCH($A2199,'Customer Names'!$A:$A,0)),"Not Found")</f>
        <v>Ryan</v>
      </c>
      <c r="C2199" s="6">
        <f>IFERROR(INDEX('Medical Examinations'!$B:$B,MATCH($A2199,'Medical Examinations'!$A:$A,0)),"Not Found")</f>
        <v>26.84</v>
      </c>
      <c r="D2199" s="6">
        <f>IFERROR(INDEX('Medical Examinations'!$C:$C,MATCH($A2199,'Medical Examinations'!$A:$A,0)),"Not Found")</f>
        <v>5.99</v>
      </c>
      <c r="E2199" s="6" t="str">
        <f>IFERROR(INDEX('Medical Examinations'!$I:$I,MATCH($A2199,'Medical Examinations'!$A:$A,0)),"Not Found")</f>
        <v>Yes</v>
      </c>
      <c r="F2199" s="6" t="str">
        <f>IFERROR(INDEX('Medical Examinations'!$J:$J,MATCH($A2199,'Medical Examinations'!$A:$A,0)),"Not Found")</f>
        <v>Yes</v>
      </c>
      <c r="G2199" s="6" t="str">
        <f>IFERROR(INDEX('Medical Examinations'!$F:$F,MATCH($A2199,'Medical Examinations'!$A:$A,0)),"Not Found")</f>
        <v>No</v>
      </c>
      <c r="H2199" s="6">
        <f>IFERROR(INDEX('Medical Examinations'!$L:$L,MATCH($A2199,'Medical Examinations'!$A:$A,0)),"Not Found")</f>
        <v>1</v>
      </c>
      <c r="I2199" s="6" t="str">
        <f>IFERROR(INDEX('Medical Examinations'!$K:$K,MATCH($A2199,'Medical Examinations'!$A:$A,0)),"Not Found")</f>
        <v>No</v>
      </c>
      <c r="J2199" s="6" t="str">
        <f>IFERROR(INDEX('Medical Examinations'!$M:$M,MATCH($A2199,'Medical Examinations'!$A:$A,0)),"Not Found")</f>
        <v>Overweight</v>
      </c>
      <c r="K2199" s="6" t="str">
        <f>IFERROR(INDEX('Medical Examinations'!$N:$N,MATCH($A2199,'Medical Examinations'!$A:$A,0)),"Not Found")</f>
        <v>Prediabetic</v>
      </c>
      <c r="L2199" s="12">
        <f>IFERROR(INDEX('Hospitalisation Details'!$V:$V,MATCH($A2199,'Hospitalisation Details'!$A:$A,0)),"Not Found")</f>
        <v>0</v>
      </c>
      <c r="M2199" s="13">
        <f>IFERROR(INDEX('Hospitalisation Details'!$F:$F,MATCH($A2199,'Hospitalisation Details'!$A:$A,0)),"Not Found")</f>
        <v>1665</v>
      </c>
      <c r="N2199" s="6">
        <f>IFERROR(INDEX('Hospitalisation Details'!$S:$S,MATCH($A2199,'Hospitalisation Details'!$A:$A,0)),"Not Found")</f>
        <v>36822</v>
      </c>
      <c r="O2199" s="6">
        <f>IFERROR(INDEX('Hospitalisation Details'!$T:$T,MATCH($A2199,'Hospitalisation Details'!$A:$A,0)),"Not Found")</f>
        <v>22</v>
      </c>
      <c r="P2199" s="6">
        <f>IFERROR(INDEX('Hospitalisation Details'!$U:$U,MATCH($A2199,'Hospitalisation Details'!$A:$A,0)),"Not Found")</f>
        <v>0</v>
      </c>
      <c r="Q2199" s="6">
        <f>IFERROR(INDEX('Hospitalisation Details'!$W:$W,MATCH($A2199,'Hospitalisation Details'!$A:$A,0)),"Not Found")</f>
        <v>0</v>
      </c>
    </row>
    <row r="2200" spans="1:17" ht="15" customHeight="1" x14ac:dyDescent="0.3">
      <c r="A2200" s="6" t="str">
        <f>'Customer Names'!A2200</f>
        <v>Id2199</v>
      </c>
      <c r="B2200" s="6" t="str">
        <f>IFERROR(INDEX('Customer Names'!$D:$D,MATCH($A2200,'Customer Names'!$A:$A,0)),"Not Found")</f>
        <v>Eric N</v>
      </c>
      <c r="C2200" s="6">
        <f>IFERROR(INDEX('Medical Examinations'!$B:$B,MATCH($A2200,'Medical Examinations'!$A:$A,0)),"Not Found")</f>
        <v>35.53</v>
      </c>
      <c r="D2200" s="6">
        <f>IFERROR(INDEX('Medical Examinations'!$C:$C,MATCH($A2200,'Medical Examinations'!$A:$A,0)),"Not Found")</f>
        <v>4.3600000000000003</v>
      </c>
      <c r="E2200" s="6" t="str">
        <f>IFERROR(INDEX('Medical Examinations'!$I:$I,MATCH($A2200,'Medical Examinations'!$A:$A,0)),"Not Found")</f>
        <v>No</v>
      </c>
      <c r="F2200" s="6" t="str">
        <f>IFERROR(INDEX('Medical Examinations'!$J:$J,MATCH($A2200,'Medical Examinations'!$A:$A,0)),"Not Found")</f>
        <v>No</v>
      </c>
      <c r="G2200" s="6" t="str">
        <f>IFERROR(INDEX('Medical Examinations'!$F:$F,MATCH($A2200,'Medical Examinations'!$A:$A,0)),"Not Found")</f>
        <v>Yes</v>
      </c>
      <c r="H2200" s="6">
        <f>IFERROR(INDEX('Medical Examinations'!$L:$L,MATCH($A2200,'Medical Examinations'!$A:$A,0)),"Not Found")</f>
        <v>1</v>
      </c>
      <c r="I2200" s="6" t="str">
        <f>IFERROR(INDEX('Medical Examinations'!$K:$K,MATCH($A2200,'Medical Examinations'!$A:$A,0)),"Not Found")</f>
        <v>No</v>
      </c>
      <c r="J2200" s="6" t="str">
        <f>IFERROR(INDEX('Medical Examinations'!$M:$M,MATCH($A2200,'Medical Examinations'!$A:$A,0)),"Not Found")</f>
        <v>Obesity</v>
      </c>
      <c r="K2200" s="6" t="str">
        <f>IFERROR(INDEX('Medical Examinations'!$N:$N,MATCH($A2200,'Medical Examinations'!$A:$A,0)),"Not Found")</f>
        <v>Normal</v>
      </c>
      <c r="L2200" s="12">
        <f>IFERROR(INDEX('Hospitalisation Details'!$V:$V,MATCH($A2200,'Hospitalisation Details'!$A:$A,0)),"Not Found")</f>
        <v>0</v>
      </c>
      <c r="M2200" s="13">
        <f>IFERROR(INDEX('Hospitalisation Details'!$F:$F,MATCH($A2200,'Hospitalisation Details'!$A:$A,0)),"Not Found")</f>
        <v>1646.43</v>
      </c>
      <c r="N2200" s="6">
        <f>IFERROR(INDEX('Hospitalisation Details'!$S:$S,MATCH($A2200,'Hospitalisation Details'!$A:$A,0)),"Not Found")</f>
        <v>37985</v>
      </c>
      <c r="O2200" s="6">
        <f>IFERROR(INDEX('Hospitalisation Details'!$T:$T,MATCH($A2200,'Hospitalisation Details'!$A:$A,0)),"Not Found")</f>
        <v>19</v>
      </c>
      <c r="P2200" s="6">
        <f>IFERROR(INDEX('Hospitalisation Details'!$U:$U,MATCH($A2200,'Hospitalisation Details'!$A:$A,0)),"Not Found")</f>
        <v>0</v>
      </c>
      <c r="Q2200" s="6">
        <f>IFERROR(INDEX('Hospitalisation Details'!$W:$W,MATCH($A2200,'Hospitalisation Details'!$A:$A,0)),"Not Found")</f>
        <v>0</v>
      </c>
    </row>
    <row r="2201" spans="1:17" ht="15" customHeight="1" x14ac:dyDescent="0.3">
      <c r="A2201" s="6" t="str">
        <f>'Customer Names'!A2201</f>
        <v>Id2200</v>
      </c>
      <c r="B2201" s="6" t="str">
        <f>IFERROR(INDEX('Customer Names'!$D:$D,MATCH($A2201,'Customer Names'!$A:$A,0)),"Not Found")</f>
        <v>Connor</v>
      </c>
      <c r="C2201" s="6">
        <f>IFERROR(INDEX('Medical Examinations'!$B:$B,MATCH($A2201,'Medical Examinations'!$A:$A,0)),"Not Found")</f>
        <v>30.59</v>
      </c>
      <c r="D2201" s="6">
        <f>IFERROR(INDEX('Medical Examinations'!$C:$C,MATCH($A2201,'Medical Examinations'!$A:$A,0)),"Not Found")</f>
        <v>4.41</v>
      </c>
      <c r="E2201" s="6" t="str">
        <f>IFERROR(INDEX('Medical Examinations'!$I:$I,MATCH($A2201,'Medical Examinations'!$A:$A,0)),"Not Found")</f>
        <v>No</v>
      </c>
      <c r="F2201" s="6" t="str">
        <f>IFERROR(INDEX('Medical Examinations'!$J:$J,MATCH($A2201,'Medical Examinations'!$A:$A,0)),"Not Found")</f>
        <v>No</v>
      </c>
      <c r="G2201" s="6" t="str">
        <f>IFERROR(INDEX('Medical Examinations'!$F:$F,MATCH($A2201,'Medical Examinations'!$A:$A,0)),"Not Found")</f>
        <v>Yes</v>
      </c>
      <c r="H2201" s="6">
        <f>IFERROR(INDEX('Medical Examinations'!$L:$L,MATCH($A2201,'Medical Examinations'!$A:$A,0)),"Not Found")</f>
        <v>1</v>
      </c>
      <c r="I2201" s="6" t="str">
        <f>IFERROR(INDEX('Medical Examinations'!$K:$K,MATCH($A2201,'Medical Examinations'!$A:$A,0)),"Not Found")</f>
        <v>No</v>
      </c>
      <c r="J2201" s="6" t="str">
        <f>IFERROR(INDEX('Medical Examinations'!$M:$M,MATCH($A2201,'Medical Examinations'!$A:$A,0)),"Not Found")</f>
        <v>Obesity</v>
      </c>
      <c r="K2201" s="6" t="str">
        <f>IFERROR(INDEX('Medical Examinations'!$N:$N,MATCH($A2201,'Medical Examinations'!$A:$A,0)),"Not Found")</f>
        <v>Normal</v>
      </c>
      <c r="L2201" s="12">
        <f>IFERROR(INDEX('Hospitalisation Details'!$V:$V,MATCH($A2201,'Hospitalisation Details'!$A:$A,0)),"Not Found")</f>
        <v>0</v>
      </c>
      <c r="M2201" s="13">
        <f>IFERROR(INDEX('Hospitalisation Details'!$F:$F,MATCH($A2201,'Hospitalisation Details'!$A:$A,0)),"Not Found")</f>
        <v>1639.56</v>
      </c>
      <c r="N2201" s="6">
        <f>IFERROR(INDEX('Hospitalisation Details'!$S:$S,MATCH($A2201,'Hospitalisation Details'!$A:$A,0)),"Not Found")</f>
        <v>37854</v>
      </c>
      <c r="O2201" s="6">
        <f>IFERROR(INDEX('Hospitalisation Details'!$T:$T,MATCH($A2201,'Hospitalisation Details'!$A:$A,0)),"Not Found")</f>
        <v>19</v>
      </c>
      <c r="P2201" s="6">
        <f>IFERROR(INDEX('Hospitalisation Details'!$U:$U,MATCH($A2201,'Hospitalisation Details'!$A:$A,0)),"Not Found")</f>
        <v>0</v>
      </c>
      <c r="Q2201" s="6">
        <f>IFERROR(INDEX('Hospitalisation Details'!$W:$W,MATCH($A2201,'Hospitalisation Details'!$A:$A,0)),"Not Found")</f>
        <v>0</v>
      </c>
    </row>
    <row r="2202" spans="1:17" ht="15" customHeight="1" x14ac:dyDescent="0.3">
      <c r="A2202" s="6" t="str">
        <f>'Customer Names'!A2202</f>
        <v>Id2201</v>
      </c>
      <c r="B2202" s="6" t="str">
        <f>IFERROR(INDEX('Customer Names'!$D:$D,MATCH($A2202,'Customer Names'!$A:$A,0)),"Not Found")</f>
        <v>Patrick H.</v>
      </c>
      <c r="C2202" s="6">
        <f>IFERROR(INDEX('Medical Examinations'!$B:$B,MATCH($A2202,'Medical Examinations'!$A:$A,0)),"Not Found")</f>
        <v>30.59</v>
      </c>
      <c r="D2202" s="6">
        <f>IFERROR(INDEX('Medical Examinations'!$C:$C,MATCH($A2202,'Medical Examinations'!$A:$A,0)),"Not Found")</f>
        <v>4.17</v>
      </c>
      <c r="E2202" s="6" t="str">
        <f>IFERROR(INDEX('Medical Examinations'!$I:$I,MATCH($A2202,'Medical Examinations'!$A:$A,0)),"Not Found")</f>
        <v>No</v>
      </c>
      <c r="F2202" s="6" t="str">
        <f>IFERROR(INDEX('Medical Examinations'!$J:$J,MATCH($A2202,'Medical Examinations'!$A:$A,0)),"Not Found")</f>
        <v>No</v>
      </c>
      <c r="G2202" s="6" t="str">
        <f>IFERROR(INDEX('Medical Examinations'!$F:$F,MATCH($A2202,'Medical Examinations'!$A:$A,0)),"Not Found")</f>
        <v>Yes</v>
      </c>
      <c r="H2202" s="6">
        <f>IFERROR(INDEX('Medical Examinations'!$L:$L,MATCH($A2202,'Medical Examinations'!$A:$A,0)),"Not Found")</f>
        <v>1</v>
      </c>
      <c r="I2202" s="6" t="str">
        <f>IFERROR(INDEX('Medical Examinations'!$K:$K,MATCH($A2202,'Medical Examinations'!$A:$A,0)),"Not Found")</f>
        <v>No</v>
      </c>
      <c r="J2202" s="6" t="str">
        <f>IFERROR(INDEX('Medical Examinations'!$M:$M,MATCH($A2202,'Medical Examinations'!$A:$A,0)),"Not Found")</f>
        <v>Obesity</v>
      </c>
      <c r="K2202" s="6" t="str">
        <f>IFERROR(INDEX('Medical Examinations'!$N:$N,MATCH($A2202,'Medical Examinations'!$A:$A,0)),"Not Found")</f>
        <v>Normal</v>
      </c>
      <c r="L2202" s="12">
        <f>IFERROR(INDEX('Hospitalisation Details'!$V:$V,MATCH($A2202,'Hospitalisation Details'!$A:$A,0)),"Not Found")</f>
        <v>0</v>
      </c>
      <c r="M2202" s="13">
        <f>IFERROR(INDEX('Hospitalisation Details'!$F:$F,MATCH($A2202,'Hospitalisation Details'!$A:$A,0)),"Not Found")</f>
        <v>1639.56</v>
      </c>
      <c r="N2202" s="6">
        <f>IFERROR(INDEX('Hospitalisation Details'!$S:$S,MATCH($A2202,'Hospitalisation Details'!$A:$A,0)),"Not Found")</f>
        <v>37880</v>
      </c>
      <c r="O2202" s="6">
        <f>IFERROR(INDEX('Hospitalisation Details'!$T:$T,MATCH($A2202,'Hospitalisation Details'!$A:$A,0)),"Not Found")</f>
        <v>19</v>
      </c>
      <c r="P2202" s="6">
        <f>IFERROR(INDEX('Hospitalisation Details'!$U:$U,MATCH($A2202,'Hospitalisation Details'!$A:$A,0)),"Not Found")</f>
        <v>0</v>
      </c>
      <c r="Q2202" s="6">
        <f>IFERROR(INDEX('Hospitalisation Details'!$W:$W,MATCH($A2202,'Hospitalisation Details'!$A:$A,0)),"Not Found")</f>
        <v>0</v>
      </c>
    </row>
    <row r="2203" spans="1:17" ht="15" customHeight="1" x14ac:dyDescent="0.3">
      <c r="A2203" s="6" t="str">
        <f>'Customer Names'!A2203</f>
        <v>Id2202</v>
      </c>
      <c r="B2203" s="6" t="str">
        <f>IFERROR(INDEX('Customer Names'!$D:$D,MATCH($A2203,'Customer Names'!$A:$A,0)),"Not Found")</f>
        <v>Tyler</v>
      </c>
      <c r="C2203" s="6">
        <f>IFERROR(INDEX('Medical Examinations'!$B:$B,MATCH($A2203,'Medical Examinations'!$A:$A,0)),"Not Found")</f>
        <v>27.835000000000001</v>
      </c>
      <c r="D2203" s="6">
        <f>IFERROR(INDEX('Medical Examinations'!$C:$C,MATCH($A2203,'Medical Examinations'!$A:$A,0)),"Not Found")</f>
        <v>4.4400000000000004</v>
      </c>
      <c r="E2203" s="6" t="str">
        <f>IFERROR(INDEX('Medical Examinations'!$I:$I,MATCH($A2203,'Medical Examinations'!$A:$A,0)),"Not Found")</f>
        <v>No</v>
      </c>
      <c r="F2203" s="6" t="str">
        <f>IFERROR(INDEX('Medical Examinations'!$J:$J,MATCH($A2203,'Medical Examinations'!$A:$A,0)),"Not Found")</f>
        <v>No</v>
      </c>
      <c r="G2203" s="6" t="str">
        <f>IFERROR(INDEX('Medical Examinations'!$F:$F,MATCH($A2203,'Medical Examinations'!$A:$A,0)),"Not Found")</f>
        <v>Yes</v>
      </c>
      <c r="H2203" s="6">
        <f>IFERROR(INDEX('Medical Examinations'!$L:$L,MATCH($A2203,'Medical Examinations'!$A:$A,0)),"Not Found")</f>
        <v>1</v>
      </c>
      <c r="I2203" s="6" t="str">
        <f>IFERROR(INDEX('Medical Examinations'!$K:$K,MATCH($A2203,'Medical Examinations'!$A:$A,0)),"Not Found")</f>
        <v>No</v>
      </c>
      <c r="J2203" s="6" t="str">
        <f>IFERROR(INDEX('Medical Examinations'!$M:$M,MATCH($A2203,'Medical Examinations'!$A:$A,0)),"Not Found")</f>
        <v>Overweight</v>
      </c>
      <c r="K2203" s="6" t="str">
        <f>IFERROR(INDEX('Medical Examinations'!$N:$N,MATCH($A2203,'Medical Examinations'!$A:$A,0)),"Not Found")</f>
        <v>Normal</v>
      </c>
      <c r="L2203" s="12">
        <f>IFERROR(INDEX('Hospitalisation Details'!$V:$V,MATCH($A2203,'Hospitalisation Details'!$A:$A,0)),"Not Found")</f>
        <v>0</v>
      </c>
      <c r="M2203" s="13">
        <f>IFERROR(INDEX('Hospitalisation Details'!$F:$F,MATCH($A2203,'Hospitalisation Details'!$A:$A,0)),"Not Found")</f>
        <v>1635.73</v>
      </c>
      <c r="N2203" s="6">
        <f>IFERROR(INDEX('Hospitalisation Details'!$S:$S,MATCH($A2203,'Hospitalisation Details'!$A:$A,0)),"Not Found")</f>
        <v>37985</v>
      </c>
      <c r="O2203" s="6">
        <f>IFERROR(INDEX('Hospitalisation Details'!$T:$T,MATCH($A2203,'Hospitalisation Details'!$A:$A,0)),"Not Found")</f>
        <v>19</v>
      </c>
      <c r="P2203" s="6">
        <f>IFERROR(INDEX('Hospitalisation Details'!$U:$U,MATCH($A2203,'Hospitalisation Details'!$A:$A,0)),"Not Found")</f>
        <v>0</v>
      </c>
      <c r="Q2203" s="6">
        <f>IFERROR(INDEX('Hospitalisation Details'!$W:$W,MATCH($A2203,'Hospitalisation Details'!$A:$A,0)),"Not Found")</f>
        <v>0</v>
      </c>
    </row>
    <row r="2204" spans="1:17" ht="15" customHeight="1" x14ac:dyDescent="0.3">
      <c r="A2204" s="6" t="str">
        <f>'Customer Names'!A2204</f>
        <v>Id2203</v>
      </c>
      <c r="B2204" s="6" t="str">
        <f>IFERROR(INDEX('Customer Names'!$D:$D,MATCH($A2204,'Customer Names'!$A:$A,0)),"Not Found")</f>
        <v>Deborah L.</v>
      </c>
      <c r="C2204" s="6">
        <f>IFERROR(INDEX('Medical Examinations'!$B:$B,MATCH($A2204,'Medical Examinations'!$A:$A,0)),"Not Found")</f>
        <v>40.26</v>
      </c>
      <c r="D2204" s="6">
        <f>IFERROR(INDEX('Medical Examinations'!$C:$C,MATCH($A2204,'Medical Examinations'!$A:$A,0)),"Not Found")</f>
        <v>5.52</v>
      </c>
      <c r="E2204" s="6" t="str">
        <f>IFERROR(INDEX('Medical Examinations'!$I:$I,MATCH($A2204,'Medical Examinations'!$A:$A,0)),"Not Found")</f>
        <v>No</v>
      </c>
      <c r="F2204" s="6" t="str">
        <f>IFERROR(INDEX('Medical Examinations'!$J:$J,MATCH($A2204,'Medical Examinations'!$A:$A,0)),"Not Found")</f>
        <v>Yes</v>
      </c>
      <c r="G2204" s="6" t="str">
        <f>IFERROR(INDEX('Medical Examinations'!$F:$F,MATCH($A2204,'Medical Examinations'!$A:$A,0)),"Not Found")</f>
        <v>No</v>
      </c>
      <c r="H2204" s="6">
        <f>IFERROR(INDEX('Medical Examinations'!$L:$L,MATCH($A2204,'Medical Examinations'!$A:$A,0)),"Not Found")</f>
        <v>1</v>
      </c>
      <c r="I2204" s="6" t="str">
        <f>IFERROR(INDEX('Medical Examinations'!$K:$K,MATCH($A2204,'Medical Examinations'!$A:$A,0)),"Not Found")</f>
        <v>No</v>
      </c>
      <c r="J2204" s="6" t="str">
        <f>IFERROR(INDEX('Medical Examinations'!$M:$M,MATCH($A2204,'Medical Examinations'!$A:$A,0)),"Not Found")</f>
        <v>Obesity</v>
      </c>
      <c r="K2204" s="6" t="str">
        <f>IFERROR(INDEX('Medical Examinations'!$N:$N,MATCH($A2204,'Medical Examinations'!$A:$A,0)),"Not Found")</f>
        <v>Normal</v>
      </c>
      <c r="L2204" s="12">
        <f>IFERROR(INDEX('Hospitalisation Details'!$V:$V,MATCH($A2204,'Hospitalisation Details'!$A:$A,0)),"Not Found")</f>
        <v>0</v>
      </c>
      <c r="M2204" s="13">
        <f>IFERROR(INDEX('Hospitalisation Details'!$F:$F,MATCH($A2204,'Hospitalisation Details'!$A:$A,0)),"Not Found")</f>
        <v>1634.57</v>
      </c>
      <c r="N2204" s="6">
        <f>IFERROR(INDEX('Hospitalisation Details'!$S:$S,MATCH($A2204,'Hospitalisation Details'!$A:$A,0)),"Not Found")</f>
        <v>38151</v>
      </c>
      <c r="O2204" s="6">
        <f>IFERROR(INDEX('Hospitalisation Details'!$T:$T,MATCH($A2204,'Hospitalisation Details'!$A:$A,0)),"Not Found")</f>
        <v>18</v>
      </c>
      <c r="P2204" s="6">
        <f>IFERROR(INDEX('Hospitalisation Details'!$U:$U,MATCH($A2204,'Hospitalisation Details'!$A:$A,0)),"Not Found")</f>
        <v>0</v>
      </c>
      <c r="Q2204" s="6">
        <f>IFERROR(INDEX('Hospitalisation Details'!$W:$W,MATCH($A2204,'Hospitalisation Details'!$A:$A,0)),"Not Found")</f>
        <v>0</v>
      </c>
    </row>
    <row r="2205" spans="1:17" ht="15" customHeight="1" x14ac:dyDescent="0.3">
      <c r="A2205" s="6" t="str">
        <f>'Customer Names'!A2205</f>
        <v>Id2204</v>
      </c>
      <c r="B2205" s="6" t="str">
        <f>IFERROR(INDEX('Customer Names'!$D:$D,MATCH($A2205,'Customer Names'!$A:$A,0)),"Not Found")</f>
        <v>Andrea K</v>
      </c>
      <c r="C2205" s="6">
        <f>IFERROR(INDEX('Medical Examinations'!$B:$B,MATCH($A2205,'Medical Examinations'!$A:$A,0)),"Not Found")</f>
        <v>39.82</v>
      </c>
      <c r="D2205" s="6">
        <f>IFERROR(INDEX('Medical Examinations'!$C:$C,MATCH($A2205,'Medical Examinations'!$A:$A,0)),"Not Found")</f>
        <v>6.01</v>
      </c>
      <c r="E2205" s="6" t="str">
        <f>IFERROR(INDEX('Medical Examinations'!$I:$I,MATCH($A2205,'Medical Examinations'!$A:$A,0)),"Not Found")</f>
        <v>No</v>
      </c>
      <c r="F2205" s="6" t="str">
        <f>IFERROR(INDEX('Medical Examinations'!$J:$J,MATCH($A2205,'Medical Examinations'!$A:$A,0)),"Not Found")</f>
        <v>Yes</v>
      </c>
      <c r="G2205" s="6" t="str">
        <f>IFERROR(INDEX('Medical Examinations'!$F:$F,MATCH($A2205,'Medical Examinations'!$A:$A,0)),"Not Found")</f>
        <v>No</v>
      </c>
      <c r="H2205" s="6">
        <f>IFERROR(INDEX('Medical Examinations'!$L:$L,MATCH($A2205,'Medical Examinations'!$A:$A,0)),"Not Found")</f>
        <v>1</v>
      </c>
      <c r="I2205" s="6" t="str">
        <f>IFERROR(INDEX('Medical Examinations'!$K:$K,MATCH($A2205,'Medical Examinations'!$A:$A,0)),"Not Found")</f>
        <v>No</v>
      </c>
      <c r="J2205" s="6" t="str">
        <f>IFERROR(INDEX('Medical Examinations'!$M:$M,MATCH($A2205,'Medical Examinations'!$A:$A,0)),"Not Found")</f>
        <v>Obesity</v>
      </c>
      <c r="K2205" s="6" t="str">
        <f>IFERROR(INDEX('Medical Examinations'!$N:$N,MATCH($A2205,'Medical Examinations'!$A:$A,0)),"Not Found")</f>
        <v>Prediabetic</v>
      </c>
      <c r="L2205" s="12">
        <f>IFERROR(INDEX('Hospitalisation Details'!$V:$V,MATCH($A2205,'Hospitalisation Details'!$A:$A,0)),"Not Found")</f>
        <v>0</v>
      </c>
      <c r="M2205" s="13">
        <f>IFERROR(INDEX('Hospitalisation Details'!$F:$F,MATCH($A2205,'Hospitalisation Details'!$A:$A,0)),"Not Found")</f>
        <v>1633.96</v>
      </c>
      <c r="N2205" s="6">
        <f>IFERROR(INDEX('Hospitalisation Details'!$S:$S,MATCH($A2205,'Hospitalisation Details'!$A:$A,0)),"Not Found")</f>
        <v>38207</v>
      </c>
      <c r="O2205" s="6">
        <f>IFERROR(INDEX('Hospitalisation Details'!$T:$T,MATCH($A2205,'Hospitalisation Details'!$A:$A,0)),"Not Found")</f>
        <v>18</v>
      </c>
      <c r="P2205" s="6">
        <f>IFERROR(INDEX('Hospitalisation Details'!$U:$U,MATCH($A2205,'Hospitalisation Details'!$A:$A,0)),"Not Found")</f>
        <v>0</v>
      </c>
      <c r="Q2205" s="6">
        <f>IFERROR(INDEX('Hospitalisation Details'!$W:$W,MATCH($A2205,'Hospitalisation Details'!$A:$A,0)),"Not Found")</f>
        <v>0</v>
      </c>
    </row>
    <row r="2206" spans="1:17" ht="15" customHeight="1" x14ac:dyDescent="0.3">
      <c r="A2206" s="6" t="str">
        <f>'Customer Names'!A2206</f>
        <v>Id2205</v>
      </c>
      <c r="B2206" s="6" t="str">
        <f>IFERROR(INDEX('Customer Names'!$D:$D,MATCH($A2206,'Customer Names'!$A:$A,0)),"Not Found")</f>
        <v>Elleree</v>
      </c>
      <c r="C2206" s="6">
        <f>IFERROR(INDEX('Medical Examinations'!$B:$B,MATCH($A2206,'Medical Examinations'!$A:$A,0)),"Not Found")</f>
        <v>39.159999999999997</v>
      </c>
      <c r="D2206" s="6">
        <f>IFERROR(INDEX('Medical Examinations'!$C:$C,MATCH($A2206,'Medical Examinations'!$A:$A,0)),"Not Found")</f>
        <v>5.81</v>
      </c>
      <c r="E2206" s="6" t="str">
        <f>IFERROR(INDEX('Medical Examinations'!$I:$I,MATCH($A2206,'Medical Examinations'!$A:$A,0)),"Not Found")</f>
        <v>No</v>
      </c>
      <c r="F2206" s="6" t="str">
        <f>IFERROR(INDEX('Medical Examinations'!$J:$J,MATCH($A2206,'Medical Examinations'!$A:$A,0)),"Not Found")</f>
        <v>Yes</v>
      </c>
      <c r="G2206" s="6" t="str">
        <f>IFERROR(INDEX('Medical Examinations'!$F:$F,MATCH($A2206,'Medical Examinations'!$A:$A,0)),"Not Found")</f>
        <v>No</v>
      </c>
      <c r="H2206" s="6">
        <f>IFERROR(INDEX('Medical Examinations'!$L:$L,MATCH($A2206,'Medical Examinations'!$A:$A,0)),"Not Found")</f>
        <v>1</v>
      </c>
      <c r="I2206" s="6" t="str">
        <f>IFERROR(INDEX('Medical Examinations'!$K:$K,MATCH($A2206,'Medical Examinations'!$A:$A,0)),"Not Found")</f>
        <v>No</v>
      </c>
      <c r="J2206" s="6" t="str">
        <f>IFERROR(INDEX('Medical Examinations'!$M:$M,MATCH($A2206,'Medical Examinations'!$A:$A,0)),"Not Found")</f>
        <v>Obesity</v>
      </c>
      <c r="K2206" s="6" t="str">
        <f>IFERROR(INDEX('Medical Examinations'!$N:$N,MATCH($A2206,'Medical Examinations'!$A:$A,0)),"Not Found")</f>
        <v>Prediabetic</v>
      </c>
      <c r="L2206" s="12">
        <f>IFERROR(INDEX('Hospitalisation Details'!$V:$V,MATCH($A2206,'Hospitalisation Details'!$A:$A,0)),"Not Found")</f>
        <v>0</v>
      </c>
      <c r="M2206" s="13">
        <f>IFERROR(INDEX('Hospitalisation Details'!$F:$F,MATCH($A2206,'Hospitalisation Details'!$A:$A,0)),"Not Found")</f>
        <v>1633.04</v>
      </c>
      <c r="N2206" s="6">
        <f>IFERROR(INDEX('Hospitalisation Details'!$S:$S,MATCH($A2206,'Hospitalisation Details'!$A:$A,0)),"Not Found")</f>
        <v>38334</v>
      </c>
      <c r="O2206" s="6">
        <f>IFERROR(INDEX('Hospitalisation Details'!$T:$T,MATCH($A2206,'Hospitalisation Details'!$A:$A,0)),"Not Found")</f>
        <v>18</v>
      </c>
      <c r="P2206" s="6">
        <f>IFERROR(INDEX('Hospitalisation Details'!$U:$U,MATCH($A2206,'Hospitalisation Details'!$A:$A,0)),"Not Found")</f>
        <v>0</v>
      </c>
      <c r="Q2206" s="6">
        <f>IFERROR(INDEX('Hospitalisation Details'!$W:$W,MATCH($A2206,'Hospitalisation Details'!$A:$A,0)),"Not Found")</f>
        <v>0</v>
      </c>
    </row>
    <row r="2207" spans="1:17" ht="15" customHeight="1" x14ac:dyDescent="0.3">
      <c r="A2207" s="6" t="str">
        <f>'Customer Names'!A2207</f>
        <v>Id2206</v>
      </c>
      <c r="B2207" s="6" t="str">
        <f>IFERROR(INDEX('Customer Names'!$D:$D,MATCH($A2207,'Customer Names'!$A:$A,0)),"Not Found")</f>
        <v>Brandon J</v>
      </c>
      <c r="C2207" s="6">
        <f>IFERROR(INDEX('Medical Examinations'!$B:$B,MATCH($A2207,'Medical Examinations'!$A:$A,0)),"Not Found")</f>
        <v>25.555</v>
      </c>
      <c r="D2207" s="6">
        <f>IFERROR(INDEX('Medical Examinations'!$C:$C,MATCH($A2207,'Medical Examinations'!$A:$A,0)),"Not Found")</f>
        <v>4.37</v>
      </c>
      <c r="E2207" s="6" t="str">
        <f>IFERROR(INDEX('Medical Examinations'!$I:$I,MATCH($A2207,'Medical Examinations'!$A:$A,0)),"Not Found")</f>
        <v>No</v>
      </c>
      <c r="F2207" s="6" t="str">
        <f>IFERROR(INDEX('Medical Examinations'!$J:$J,MATCH($A2207,'Medical Examinations'!$A:$A,0)),"Not Found")</f>
        <v>No</v>
      </c>
      <c r="G2207" s="6" t="str">
        <f>IFERROR(INDEX('Medical Examinations'!$F:$F,MATCH($A2207,'Medical Examinations'!$A:$A,0)),"Not Found")</f>
        <v>Yes</v>
      </c>
      <c r="H2207" s="6">
        <f>IFERROR(INDEX('Medical Examinations'!$L:$L,MATCH($A2207,'Medical Examinations'!$A:$A,0)),"Not Found")</f>
        <v>1</v>
      </c>
      <c r="I2207" s="6" t="str">
        <f>IFERROR(INDEX('Medical Examinations'!$K:$K,MATCH($A2207,'Medical Examinations'!$A:$A,0)),"Not Found")</f>
        <v>No</v>
      </c>
      <c r="J2207" s="6" t="str">
        <f>IFERROR(INDEX('Medical Examinations'!$M:$M,MATCH($A2207,'Medical Examinations'!$A:$A,0)),"Not Found")</f>
        <v>Overweight</v>
      </c>
      <c r="K2207" s="6" t="str">
        <f>IFERROR(INDEX('Medical Examinations'!$N:$N,MATCH($A2207,'Medical Examinations'!$A:$A,0)),"Not Found")</f>
        <v>Normal</v>
      </c>
      <c r="L2207" s="12">
        <f>IFERROR(INDEX('Hospitalisation Details'!$V:$V,MATCH($A2207,'Hospitalisation Details'!$A:$A,0)),"Not Found")</f>
        <v>0</v>
      </c>
      <c r="M2207" s="13">
        <f>IFERROR(INDEX('Hospitalisation Details'!$F:$F,MATCH($A2207,'Hospitalisation Details'!$A:$A,0)),"Not Found")</f>
        <v>1632.56</v>
      </c>
      <c r="N2207" s="6">
        <f>IFERROR(INDEX('Hospitalisation Details'!$S:$S,MATCH($A2207,'Hospitalisation Details'!$A:$A,0)),"Not Found")</f>
        <v>37880</v>
      </c>
      <c r="O2207" s="6">
        <f>IFERROR(INDEX('Hospitalisation Details'!$T:$T,MATCH($A2207,'Hospitalisation Details'!$A:$A,0)),"Not Found")</f>
        <v>19</v>
      </c>
      <c r="P2207" s="6">
        <f>IFERROR(INDEX('Hospitalisation Details'!$U:$U,MATCH($A2207,'Hospitalisation Details'!$A:$A,0)),"Not Found")</f>
        <v>0</v>
      </c>
      <c r="Q2207" s="6">
        <f>IFERROR(INDEX('Hospitalisation Details'!$W:$W,MATCH($A2207,'Hospitalisation Details'!$A:$A,0)),"Not Found")</f>
        <v>0</v>
      </c>
    </row>
    <row r="2208" spans="1:17" ht="15" customHeight="1" x14ac:dyDescent="0.3">
      <c r="A2208" s="6" t="str">
        <f>'Customer Names'!A2208</f>
        <v>Id2207</v>
      </c>
      <c r="B2208" s="6" t="str">
        <f>IFERROR(INDEX('Customer Names'!$D:$D,MATCH($A2208,'Customer Names'!$A:$A,0)),"Not Found")</f>
        <v>Steve</v>
      </c>
      <c r="C2208" s="6">
        <f>IFERROR(INDEX('Medical Examinations'!$B:$B,MATCH($A2208,'Medical Examinations'!$A:$A,0)),"Not Found")</f>
        <v>25.175000000000001</v>
      </c>
      <c r="D2208" s="6">
        <f>IFERROR(INDEX('Medical Examinations'!$C:$C,MATCH($A2208,'Medical Examinations'!$A:$A,0)),"Not Found")</f>
        <v>5.74</v>
      </c>
      <c r="E2208" s="6" t="str">
        <f>IFERROR(INDEX('Medical Examinations'!$I:$I,MATCH($A2208,'Medical Examinations'!$A:$A,0)),"Not Found")</f>
        <v>No</v>
      </c>
      <c r="F2208" s="6" t="str">
        <f>IFERROR(INDEX('Medical Examinations'!$J:$J,MATCH($A2208,'Medical Examinations'!$A:$A,0)),"Not Found")</f>
        <v>No</v>
      </c>
      <c r="G2208" s="6" t="str">
        <f>IFERROR(INDEX('Medical Examinations'!$F:$F,MATCH($A2208,'Medical Examinations'!$A:$A,0)),"Not Found")</f>
        <v>Yes</v>
      </c>
      <c r="H2208" s="6">
        <f>IFERROR(INDEX('Medical Examinations'!$L:$L,MATCH($A2208,'Medical Examinations'!$A:$A,0)),"Not Found")</f>
        <v>1</v>
      </c>
      <c r="I2208" s="6" t="str">
        <f>IFERROR(INDEX('Medical Examinations'!$K:$K,MATCH($A2208,'Medical Examinations'!$A:$A,0)),"Not Found")</f>
        <v>No</v>
      </c>
      <c r="J2208" s="6" t="str">
        <f>IFERROR(INDEX('Medical Examinations'!$M:$M,MATCH($A2208,'Medical Examinations'!$A:$A,0)),"Not Found")</f>
        <v>Overweight</v>
      </c>
      <c r="K2208" s="6" t="str">
        <f>IFERROR(INDEX('Medical Examinations'!$N:$N,MATCH($A2208,'Medical Examinations'!$A:$A,0)),"Not Found")</f>
        <v>Prediabetic</v>
      </c>
      <c r="L2208" s="12">
        <f>IFERROR(INDEX('Hospitalisation Details'!$V:$V,MATCH($A2208,'Hospitalisation Details'!$A:$A,0)),"Not Found")</f>
        <v>0</v>
      </c>
      <c r="M2208" s="13">
        <f>IFERROR(INDEX('Hospitalisation Details'!$F:$F,MATCH($A2208,'Hospitalisation Details'!$A:$A,0)),"Not Found")</f>
        <v>1632.04</v>
      </c>
      <c r="N2208" s="6">
        <f>IFERROR(INDEX('Hospitalisation Details'!$S:$S,MATCH($A2208,'Hospitalisation Details'!$A:$A,0)),"Not Found")</f>
        <v>37897</v>
      </c>
      <c r="O2208" s="6">
        <f>IFERROR(INDEX('Hospitalisation Details'!$T:$T,MATCH($A2208,'Hospitalisation Details'!$A:$A,0)),"Not Found")</f>
        <v>19</v>
      </c>
      <c r="P2208" s="6">
        <f>IFERROR(INDEX('Hospitalisation Details'!$U:$U,MATCH($A2208,'Hospitalisation Details'!$A:$A,0)),"Not Found")</f>
        <v>0</v>
      </c>
      <c r="Q2208" s="6">
        <f>IFERROR(INDEX('Hospitalisation Details'!$W:$W,MATCH($A2208,'Hospitalisation Details'!$A:$A,0)),"Not Found")</f>
        <v>0</v>
      </c>
    </row>
    <row r="2209" spans="1:17" ht="15" customHeight="1" x14ac:dyDescent="0.3">
      <c r="A2209" s="6" t="str">
        <f>'Customer Names'!A2209</f>
        <v>Id2208</v>
      </c>
      <c r="B2209" s="6" t="str">
        <f>IFERROR(INDEX('Customer Names'!$D:$D,MATCH($A2209,'Customer Names'!$A:$A,0)),"Not Found")</f>
        <v>Nina Wavik Sr.</v>
      </c>
      <c r="C2209" s="6">
        <f>IFERROR(INDEX('Medical Examinations'!$B:$B,MATCH($A2209,'Medical Examinations'!$A:$A,0)),"Not Found")</f>
        <v>38.28</v>
      </c>
      <c r="D2209" s="6">
        <f>IFERROR(INDEX('Medical Examinations'!$C:$C,MATCH($A2209,'Medical Examinations'!$A:$A,0)),"Not Found")</f>
        <v>5.39</v>
      </c>
      <c r="E2209" s="6" t="str">
        <f>IFERROR(INDEX('Medical Examinations'!$I:$I,MATCH($A2209,'Medical Examinations'!$A:$A,0)),"Not Found")</f>
        <v>No</v>
      </c>
      <c r="F2209" s="6" t="str">
        <f>IFERROR(INDEX('Medical Examinations'!$J:$J,MATCH($A2209,'Medical Examinations'!$A:$A,0)),"Not Found")</f>
        <v>Yes</v>
      </c>
      <c r="G2209" s="6" t="str">
        <f>IFERROR(INDEX('Medical Examinations'!$F:$F,MATCH($A2209,'Medical Examinations'!$A:$A,0)),"Not Found")</f>
        <v>No</v>
      </c>
      <c r="H2209" s="6">
        <f>IFERROR(INDEX('Medical Examinations'!$L:$L,MATCH($A2209,'Medical Examinations'!$A:$A,0)),"Not Found")</f>
        <v>1</v>
      </c>
      <c r="I2209" s="6" t="str">
        <f>IFERROR(INDEX('Medical Examinations'!$K:$K,MATCH($A2209,'Medical Examinations'!$A:$A,0)),"Not Found")</f>
        <v>No</v>
      </c>
      <c r="J2209" s="6" t="str">
        <f>IFERROR(INDEX('Medical Examinations'!$M:$M,MATCH($A2209,'Medical Examinations'!$A:$A,0)),"Not Found")</f>
        <v>Obesity</v>
      </c>
      <c r="K2209" s="6" t="str">
        <f>IFERROR(INDEX('Medical Examinations'!$N:$N,MATCH($A2209,'Medical Examinations'!$A:$A,0)),"Not Found")</f>
        <v>Normal</v>
      </c>
      <c r="L2209" s="12">
        <f>IFERROR(INDEX('Hospitalisation Details'!$V:$V,MATCH($A2209,'Hospitalisation Details'!$A:$A,0)),"Not Found")</f>
        <v>0</v>
      </c>
      <c r="M2209" s="13">
        <f>IFERROR(INDEX('Hospitalisation Details'!$F:$F,MATCH($A2209,'Hospitalisation Details'!$A:$A,0)),"Not Found")</f>
        <v>1631.82</v>
      </c>
      <c r="N2209" s="6">
        <f>IFERROR(INDEX('Hospitalisation Details'!$S:$S,MATCH($A2209,'Hospitalisation Details'!$A:$A,0)),"Not Found")</f>
        <v>38177</v>
      </c>
      <c r="O2209" s="6">
        <f>IFERROR(INDEX('Hospitalisation Details'!$T:$T,MATCH($A2209,'Hospitalisation Details'!$A:$A,0)),"Not Found")</f>
        <v>18</v>
      </c>
      <c r="P2209" s="6">
        <f>IFERROR(INDEX('Hospitalisation Details'!$U:$U,MATCH($A2209,'Hospitalisation Details'!$A:$A,0)),"Not Found")</f>
        <v>0</v>
      </c>
      <c r="Q2209" s="6">
        <f>IFERROR(INDEX('Hospitalisation Details'!$W:$W,MATCH($A2209,'Hospitalisation Details'!$A:$A,0)),"Not Found")</f>
        <v>0</v>
      </c>
    </row>
    <row r="2210" spans="1:17" ht="15" customHeight="1" x14ac:dyDescent="0.3">
      <c r="A2210" s="6" t="str">
        <f>'Customer Names'!A2210</f>
        <v>Id2209</v>
      </c>
      <c r="B2210" s="6" t="str">
        <f>IFERROR(INDEX('Customer Names'!$D:$D,MATCH($A2210,'Customer Names'!$A:$A,0)),"Not Found")</f>
        <v>Dani</v>
      </c>
      <c r="C2210" s="6">
        <f>IFERROR(INDEX('Medical Examinations'!$B:$B,MATCH($A2210,'Medical Examinations'!$A:$A,0)),"Not Found")</f>
        <v>38.17</v>
      </c>
      <c r="D2210" s="6">
        <f>IFERROR(INDEX('Medical Examinations'!$C:$C,MATCH($A2210,'Medical Examinations'!$A:$A,0)),"Not Found")</f>
        <v>4.07</v>
      </c>
      <c r="E2210" s="6" t="str">
        <f>IFERROR(INDEX('Medical Examinations'!$I:$I,MATCH($A2210,'Medical Examinations'!$A:$A,0)),"Not Found")</f>
        <v>No</v>
      </c>
      <c r="F2210" s="6" t="str">
        <f>IFERROR(INDEX('Medical Examinations'!$J:$J,MATCH($A2210,'Medical Examinations'!$A:$A,0)),"Not Found")</f>
        <v>Yes</v>
      </c>
      <c r="G2210" s="6" t="str">
        <f>IFERROR(INDEX('Medical Examinations'!$F:$F,MATCH($A2210,'Medical Examinations'!$A:$A,0)),"Not Found")</f>
        <v>No</v>
      </c>
      <c r="H2210" s="6">
        <f>IFERROR(INDEX('Medical Examinations'!$L:$L,MATCH($A2210,'Medical Examinations'!$A:$A,0)),"Not Found")</f>
        <v>1</v>
      </c>
      <c r="I2210" s="6" t="str">
        <f>IFERROR(INDEX('Medical Examinations'!$K:$K,MATCH($A2210,'Medical Examinations'!$A:$A,0)),"Not Found")</f>
        <v>No</v>
      </c>
      <c r="J2210" s="6" t="str">
        <f>IFERROR(INDEX('Medical Examinations'!$M:$M,MATCH($A2210,'Medical Examinations'!$A:$A,0)),"Not Found")</f>
        <v>Obesity</v>
      </c>
      <c r="K2210" s="6" t="str">
        <f>IFERROR(INDEX('Medical Examinations'!$N:$N,MATCH($A2210,'Medical Examinations'!$A:$A,0)),"Not Found")</f>
        <v>Normal</v>
      </c>
      <c r="L2210" s="12">
        <f>IFERROR(INDEX('Hospitalisation Details'!$V:$V,MATCH($A2210,'Hospitalisation Details'!$A:$A,0)),"Not Found")</f>
        <v>0</v>
      </c>
      <c r="M2210" s="13">
        <f>IFERROR(INDEX('Hospitalisation Details'!$F:$F,MATCH($A2210,'Hospitalisation Details'!$A:$A,0)),"Not Found")</f>
        <v>1631.67</v>
      </c>
      <c r="N2210" s="6">
        <f>IFERROR(INDEX('Hospitalisation Details'!$S:$S,MATCH($A2210,'Hospitalisation Details'!$A:$A,0)),"Not Found")</f>
        <v>38326</v>
      </c>
      <c r="O2210" s="6">
        <f>IFERROR(INDEX('Hospitalisation Details'!$T:$T,MATCH($A2210,'Hospitalisation Details'!$A:$A,0)),"Not Found")</f>
        <v>18</v>
      </c>
      <c r="P2210" s="6">
        <f>IFERROR(INDEX('Hospitalisation Details'!$U:$U,MATCH($A2210,'Hospitalisation Details'!$A:$A,0)),"Not Found")</f>
        <v>0</v>
      </c>
      <c r="Q2210" s="6">
        <f>IFERROR(INDEX('Hospitalisation Details'!$W:$W,MATCH($A2210,'Hospitalisation Details'!$A:$A,0)),"Not Found")</f>
        <v>0</v>
      </c>
    </row>
    <row r="2211" spans="1:17" ht="15" customHeight="1" x14ac:dyDescent="0.3">
      <c r="A2211" s="6" t="str">
        <f>'Customer Names'!A2211</f>
        <v>Id2210</v>
      </c>
      <c r="B2211" s="6" t="str">
        <f>IFERROR(INDEX('Customer Names'!$D:$D,MATCH($A2211,'Customer Names'!$A:$A,0)),"Not Found")</f>
        <v>Jennifer A.</v>
      </c>
      <c r="C2211" s="6">
        <f>IFERROR(INDEX('Medical Examinations'!$B:$B,MATCH($A2211,'Medical Examinations'!$A:$A,0)),"Not Found")</f>
        <v>36.85</v>
      </c>
      <c r="D2211" s="6">
        <f>IFERROR(INDEX('Medical Examinations'!$C:$C,MATCH($A2211,'Medical Examinations'!$A:$A,0)),"Not Found")</f>
        <v>5.49</v>
      </c>
      <c r="E2211" s="6" t="str">
        <f>IFERROR(INDEX('Medical Examinations'!$I:$I,MATCH($A2211,'Medical Examinations'!$A:$A,0)),"Not Found")</f>
        <v>No</v>
      </c>
      <c r="F2211" s="6" t="str">
        <f>IFERROR(INDEX('Medical Examinations'!$J:$J,MATCH($A2211,'Medical Examinations'!$A:$A,0)),"Not Found")</f>
        <v>Yes</v>
      </c>
      <c r="G2211" s="6" t="str">
        <f>IFERROR(INDEX('Medical Examinations'!$F:$F,MATCH($A2211,'Medical Examinations'!$A:$A,0)),"Not Found")</f>
        <v>No</v>
      </c>
      <c r="H2211" s="6">
        <f>IFERROR(INDEX('Medical Examinations'!$L:$L,MATCH($A2211,'Medical Examinations'!$A:$A,0)),"Not Found")</f>
        <v>1</v>
      </c>
      <c r="I2211" s="6" t="str">
        <f>IFERROR(INDEX('Medical Examinations'!$K:$K,MATCH($A2211,'Medical Examinations'!$A:$A,0)),"Not Found")</f>
        <v>No</v>
      </c>
      <c r="J2211" s="6" t="str">
        <f>IFERROR(INDEX('Medical Examinations'!$M:$M,MATCH($A2211,'Medical Examinations'!$A:$A,0)),"Not Found")</f>
        <v>Obesity</v>
      </c>
      <c r="K2211" s="6" t="str">
        <f>IFERROR(INDEX('Medical Examinations'!$N:$N,MATCH($A2211,'Medical Examinations'!$A:$A,0)),"Not Found")</f>
        <v>Normal</v>
      </c>
      <c r="L2211" s="12">
        <f>IFERROR(INDEX('Hospitalisation Details'!$V:$V,MATCH($A2211,'Hospitalisation Details'!$A:$A,0)),"Not Found")</f>
        <v>0</v>
      </c>
      <c r="M2211" s="13">
        <f>IFERROR(INDEX('Hospitalisation Details'!$F:$F,MATCH($A2211,'Hospitalisation Details'!$A:$A,0)),"Not Found")</f>
        <v>1629.83</v>
      </c>
      <c r="N2211" s="6">
        <f>IFERROR(INDEX('Hospitalisation Details'!$S:$S,MATCH($A2211,'Hospitalisation Details'!$A:$A,0)),"Not Found")</f>
        <v>38264</v>
      </c>
      <c r="O2211" s="6">
        <f>IFERROR(INDEX('Hospitalisation Details'!$T:$T,MATCH($A2211,'Hospitalisation Details'!$A:$A,0)),"Not Found")</f>
        <v>18</v>
      </c>
      <c r="P2211" s="6">
        <f>IFERROR(INDEX('Hospitalisation Details'!$U:$U,MATCH($A2211,'Hospitalisation Details'!$A:$A,0)),"Not Found")</f>
        <v>0</v>
      </c>
      <c r="Q2211" s="6">
        <f>IFERROR(INDEX('Hospitalisation Details'!$W:$W,MATCH($A2211,'Hospitalisation Details'!$A:$A,0)),"Not Found")</f>
        <v>0</v>
      </c>
    </row>
    <row r="2212" spans="1:17" ht="15" customHeight="1" x14ac:dyDescent="0.3">
      <c r="A2212" s="6" t="str">
        <f>'Customer Names'!A2212</f>
        <v>Id2211</v>
      </c>
      <c r="B2212" s="6" t="str">
        <f>IFERROR(INDEX('Customer Names'!$D:$D,MATCH($A2212,'Customer Names'!$A:$A,0)),"Not Found")</f>
        <v>Martin</v>
      </c>
      <c r="C2212" s="6">
        <f>IFERROR(INDEX('Medical Examinations'!$B:$B,MATCH($A2212,'Medical Examinations'!$A:$A,0)),"Not Found")</f>
        <v>22.61</v>
      </c>
      <c r="D2212" s="6">
        <f>IFERROR(INDEX('Medical Examinations'!$C:$C,MATCH($A2212,'Medical Examinations'!$A:$A,0)),"Not Found")</f>
        <v>5.68</v>
      </c>
      <c r="E2212" s="6" t="str">
        <f>IFERROR(INDEX('Medical Examinations'!$I:$I,MATCH($A2212,'Medical Examinations'!$A:$A,0)),"Not Found")</f>
        <v>No</v>
      </c>
      <c r="F2212" s="6" t="str">
        <f>IFERROR(INDEX('Medical Examinations'!$J:$J,MATCH($A2212,'Medical Examinations'!$A:$A,0)),"Not Found")</f>
        <v>No</v>
      </c>
      <c r="G2212" s="6" t="str">
        <f>IFERROR(INDEX('Medical Examinations'!$F:$F,MATCH($A2212,'Medical Examinations'!$A:$A,0)),"Not Found")</f>
        <v>Yes</v>
      </c>
      <c r="H2212" s="6">
        <f>IFERROR(INDEX('Medical Examinations'!$L:$L,MATCH($A2212,'Medical Examinations'!$A:$A,0)),"Not Found")</f>
        <v>1</v>
      </c>
      <c r="I2212" s="6" t="str">
        <f>IFERROR(INDEX('Medical Examinations'!$K:$K,MATCH($A2212,'Medical Examinations'!$A:$A,0)),"Not Found")</f>
        <v>No</v>
      </c>
      <c r="J2212" s="6" t="str">
        <f>IFERROR(INDEX('Medical Examinations'!$M:$M,MATCH($A2212,'Medical Examinations'!$A:$A,0)),"Not Found")</f>
        <v>Normal Weight</v>
      </c>
      <c r="K2212" s="6" t="str">
        <f>IFERROR(INDEX('Medical Examinations'!$N:$N,MATCH($A2212,'Medical Examinations'!$A:$A,0)),"Not Found")</f>
        <v>Normal</v>
      </c>
      <c r="L2212" s="12">
        <f>IFERROR(INDEX('Hospitalisation Details'!$V:$V,MATCH($A2212,'Hospitalisation Details'!$A:$A,0)),"Not Found")</f>
        <v>0</v>
      </c>
      <c r="M2212" s="13">
        <f>IFERROR(INDEX('Hospitalisation Details'!$F:$F,MATCH($A2212,'Hospitalisation Details'!$A:$A,0)),"Not Found")</f>
        <v>1628.47</v>
      </c>
      <c r="N2212" s="6">
        <f>IFERROR(INDEX('Hospitalisation Details'!$S:$S,MATCH($A2212,'Hospitalisation Details'!$A:$A,0)),"Not Found")</f>
        <v>37819</v>
      </c>
      <c r="O2212" s="6">
        <f>IFERROR(INDEX('Hospitalisation Details'!$T:$T,MATCH($A2212,'Hospitalisation Details'!$A:$A,0)),"Not Found")</f>
        <v>19</v>
      </c>
      <c r="P2212" s="6">
        <f>IFERROR(INDEX('Hospitalisation Details'!$U:$U,MATCH($A2212,'Hospitalisation Details'!$A:$A,0)),"Not Found")</f>
        <v>0</v>
      </c>
      <c r="Q2212" s="6">
        <f>IFERROR(INDEX('Hospitalisation Details'!$W:$W,MATCH($A2212,'Hospitalisation Details'!$A:$A,0)),"Not Found")</f>
        <v>0</v>
      </c>
    </row>
    <row r="2213" spans="1:17" ht="15" customHeight="1" x14ac:dyDescent="0.3">
      <c r="A2213" s="6" t="str">
        <f>'Customer Names'!A2213</f>
        <v>Id2212</v>
      </c>
      <c r="B2213" s="6" t="str">
        <f>IFERROR(INDEX('Customer Names'!$D:$D,MATCH($A2213,'Customer Names'!$A:$A,0)),"Not Found")</f>
        <v>Steve</v>
      </c>
      <c r="C2213" s="6">
        <f>IFERROR(INDEX('Medical Examinations'!$B:$B,MATCH($A2213,'Medical Examinations'!$A:$A,0)),"Not Found")</f>
        <v>21.754999999999999</v>
      </c>
      <c r="D2213" s="6">
        <f>IFERROR(INDEX('Medical Examinations'!$C:$C,MATCH($A2213,'Medical Examinations'!$A:$A,0)),"Not Found")</f>
        <v>6.09</v>
      </c>
      <c r="E2213" s="6" t="str">
        <f>IFERROR(INDEX('Medical Examinations'!$I:$I,MATCH($A2213,'Medical Examinations'!$A:$A,0)),"Not Found")</f>
        <v>No</v>
      </c>
      <c r="F2213" s="6" t="str">
        <f>IFERROR(INDEX('Medical Examinations'!$J:$J,MATCH($A2213,'Medical Examinations'!$A:$A,0)),"Not Found")</f>
        <v>No</v>
      </c>
      <c r="G2213" s="6" t="str">
        <f>IFERROR(INDEX('Medical Examinations'!$F:$F,MATCH($A2213,'Medical Examinations'!$A:$A,0)),"Not Found")</f>
        <v>Yes</v>
      </c>
      <c r="H2213" s="6">
        <f>IFERROR(INDEX('Medical Examinations'!$L:$L,MATCH($A2213,'Medical Examinations'!$A:$A,0)),"Not Found")</f>
        <v>1</v>
      </c>
      <c r="I2213" s="6" t="str">
        <f>IFERROR(INDEX('Medical Examinations'!$K:$K,MATCH($A2213,'Medical Examinations'!$A:$A,0)),"Not Found")</f>
        <v>No</v>
      </c>
      <c r="J2213" s="6" t="str">
        <f>IFERROR(INDEX('Medical Examinations'!$M:$M,MATCH($A2213,'Medical Examinations'!$A:$A,0)),"Not Found")</f>
        <v>Normal Weight</v>
      </c>
      <c r="K2213" s="6" t="str">
        <f>IFERROR(INDEX('Medical Examinations'!$N:$N,MATCH($A2213,'Medical Examinations'!$A:$A,0)),"Not Found")</f>
        <v>Prediabetic</v>
      </c>
      <c r="L2213" s="12">
        <f>IFERROR(INDEX('Hospitalisation Details'!$V:$V,MATCH($A2213,'Hospitalisation Details'!$A:$A,0)),"Not Found")</f>
        <v>0</v>
      </c>
      <c r="M2213" s="13">
        <f>IFERROR(INDEX('Hospitalisation Details'!$F:$F,MATCH($A2213,'Hospitalisation Details'!$A:$A,0)),"Not Found")</f>
        <v>1627.28</v>
      </c>
      <c r="N2213" s="6">
        <f>IFERROR(INDEX('Hospitalisation Details'!$S:$S,MATCH($A2213,'Hospitalisation Details'!$A:$A,0)),"Not Found")</f>
        <v>37959</v>
      </c>
      <c r="O2213" s="6">
        <f>IFERROR(INDEX('Hospitalisation Details'!$T:$T,MATCH($A2213,'Hospitalisation Details'!$A:$A,0)),"Not Found")</f>
        <v>19</v>
      </c>
      <c r="P2213" s="6">
        <f>IFERROR(INDEX('Hospitalisation Details'!$U:$U,MATCH($A2213,'Hospitalisation Details'!$A:$A,0)),"Not Found")</f>
        <v>0</v>
      </c>
      <c r="Q2213" s="6">
        <f>IFERROR(INDEX('Hospitalisation Details'!$W:$W,MATCH($A2213,'Hospitalisation Details'!$A:$A,0)),"Not Found")</f>
        <v>0</v>
      </c>
    </row>
    <row r="2214" spans="1:17" ht="15" customHeight="1" x14ac:dyDescent="0.3">
      <c r="A2214" s="6" t="str">
        <f>'Customer Names'!A2214</f>
        <v>Id2213</v>
      </c>
      <c r="B2214" s="6" t="str">
        <f>IFERROR(INDEX('Customer Names'!$D:$D,MATCH($A2214,'Customer Names'!$A:$A,0)),"Not Found")</f>
        <v>Christopher</v>
      </c>
      <c r="C2214" s="6">
        <f>IFERROR(INDEX('Medical Examinations'!$B:$B,MATCH($A2214,'Medical Examinations'!$A:$A,0)),"Not Found")</f>
        <v>20.425000000000001</v>
      </c>
      <c r="D2214" s="6">
        <f>IFERROR(INDEX('Medical Examinations'!$C:$C,MATCH($A2214,'Medical Examinations'!$A:$A,0)),"Not Found")</f>
        <v>5.53</v>
      </c>
      <c r="E2214" s="6" t="str">
        <f>IFERROR(INDEX('Medical Examinations'!$I:$I,MATCH($A2214,'Medical Examinations'!$A:$A,0)),"Not Found")</f>
        <v>No</v>
      </c>
      <c r="F2214" s="6" t="str">
        <f>IFERROR(INDEX('Medical Examinations'!$J:$J,MATCH($A2214,'Medical Examinations'!$A:$A,0)),"Not Found")</f>
        <v>No</v>
      </c>
      <c r="G2214" s="6" t="str">
        <f>IFERROR(INDEX('Medical Examinations'!$F:$F,MATCH($A2214,'Medical Examinations'!$A:$A,0)),"Not Found")</f>
        <v>Yes</v>
      </c>
      <c r="H2214" s="6">
        <f>IFERROR(INDEX('Medical Examinations'!$L:$L,MATCH($A2214,'Medical Examinations'!$A:$A,0)),"Not Found")</f>
        <v>1</v>
      </c>
      <c r="I2214" s="6" t="str">
        <f>IFERROR(INDEX('Medical Examinations'!$K:$K,MATCH($A2214,'Medical Examinations'!$A:$A,0)),"Not Found")</f>
        <v>No</v>
      </c>
      <c r="J2214" s="6" t="str">
        <f>IFERROR(INDEX('Medical Examinations'!$M:$M,MATCH($A2214,'Medical Examinations'!$A:$A,0)),"Not Found")</f>
        <v>Normal Weight</v>
      </c>
      <c r="K2214" s="6" t="str">
        <f>IFERROR(INDEX('Medical Examinations'!$N:$N,MATCH($A2214,'Medical Examinations'!$A:$A,0)),"Not Found")</f>
        <v>Normal</v>
      </c>
      <c r="L2214" s="12">
        <f>IFERROR(INDEX('Hospitalisation Details'!$V:$V,MATCH($A2214,'Hospitalisation Details'!$A:$A,0)),"Not Found")</f>
        <v>0</v>
      </c>
      <c r="M2214" s="13">
        <f>IFERROR(INDEX('Hospitalisation Details'!$F:$F,MATCH($A2214,'Hospitalisation Details'!$A:$A,0)),"Not Found")</f>
        <v>1625.43</v>
      </c>
      <c r="N2214" s="6">
        <f>IFERROR(INDEX('Hospitalisation Details'!$S:$S,MATCH($A2214,'Hospitalisation Details'!$A:$A,0)),"Not Found")</f>
        <v>37873</v>
      </c>
      <c r="O2214" s="6">
        <f>IFERROR(INDEX('Hospitalisation Details'!$T:$T,MATCH($A2214,'Hospitalisation Details'!$A:$A,0)),"Not Found")</f>
        <v>19</v>
      </c>
      <c r="P2214" s="6">
        <f>IFERROR(INDEX('Hospitalisation Details'!$U:$U,MATCH($A2214,'Hospitalisation Details'!$A:$A,0)),"Not Found")</f>
        <v>0</v>
      </c>
      <c r="Q2214" s="6">
        <f>IFERROR(INDEX('Hospitalisation Details'!$W:$W,MATCH($A2214,'Hospitalisation Details'!$A:$A,0)),"Not Found")</f>
        <v>0</v>
      </c>
    </row>
    <row r="2215" spans="1:17" ht="15" customHeight="1" x14ac:dyDescent="0.3">
      <c r="A2215" s="6" t="str">
        <f>'Customer Names'!A2215</f>
        <v>Id2214</v>
      </c>
      <c r="B2215" s="6" t="str">
        <f>IFERROR(INDEX('Customer Names'!$D:$D,MATCH($A2215,'Customer Names'!$A:$A,0)),"Not Found")</f>
        <v>Kathryn M.</v>
      </c>
      <c r="C2215" s="6">
        <f>IFERROR(INDEX('Medical Examinations'!$B:$B,MATCH($A2215,'Medical Examinations'!$A:$A,0)),"Not Found")</f>
        <v>31.35</v>
      </c>
      <c r="D2215" s="6">
        <f>IFERROR(INDEX('Medical Examinations'!$C:$C,MATCH($A2215,'Medical Examinations'!$A:$A,0)),"Not Found")</f>
        <v>4.28</v>
      </c>
      <c r="E2215" s="6" t="str">
        <f>IFERROR(INDEX('Medical Examinations'!$I:$I,MATCH($A2215,'Medical Examinations'!$A:$A,0)),"Not Found")</f>
        <v>No</v>
      </c>
      <c r="F2215" s="6" t="str">
        <f>IFERROR(INDEX('Medical Examinations'!$J:$J,MATCH($A2215,'Medical Examinations'!$A:$A,0)),"Not Found")</f>
        <v>Yes</v>
      </c>
      <c r="G2215" s="6" t="str">
        <f>IFERROR(INDEX('Medical Examinations'!$F:$F,MATCH($A2215,'Medical Examinations'!$A:$A,0)),"Not Found")</f>
        <v>No</v>
      </c>
      <c r="H2215" s="6">
        <f>IFERROR(INDEX('Medical Examinations'!$L:$L,MATCH($A2215,'Medical Examinations'!$A:$A,0)),"Not Found")</f>
        <v>1</v>
      </c>
      <c r="I2215" s="6" t="str">
        <f>IFERROR(INDEX('Medical Examinations'!$K:$K,MATCH($A2215,'Medical Examinations'!$A:$A,0)),"Not Found")</f>
        <v>No</v>
      </c>
      <c r="J2215" s="6" t="str">
        <f>IFERROR(INDEX('Medical Examinations'!$M:$M,MATCH($A2215,'Medical Examinations'!$A:$A,0)),"Not Found")</f>
        <v>Obesity</v>
      </c>
      <c r="K2215" s="6" t="str">
        <f>IFERROR(INDEX('Medical Examinations'!$N:$N,MATCH($A2215,'Medical Examinations'!$A:$A,0)),"Not Found")</f>
        <v>Normal</v>
      </c>
      <c r="L2215" s="12">
        <f>IFERROR(INDEX('Hospitalisation Details'!$V:$V,MATCH($A2215,'Hospitalisation Details'!$A:$A,0)),"Not Found")</f>
        <v>0</v>
      </c>
      <c r="M2215" s="13">
        <f>IFERROR(INDEX('Hospitalisation Details'!$F:$F,MATCH($A2215,'Hospitalisation Details'!$A:$A,0)),"Not Found")</f>
        <v>1622.19</v>
      </c>
      <c r="N2215" s="6">
        <f>IFERROR(INDEX('Hospitalisation Details'!$S:$S,MATCH($A2215,'Hospitalisation Details'!$A:$A,0)),"Not Found")</f>
        <v>38193</v>
      </c>
      <c r="O2215" s="6">
        <f>IFERROR(INDEX('Hospitalisation Details'!$T:$T,MATCH($A2215,'Hospitalisation Details'!$A:$A,0)),"Not Found")</f>
        <v>18</v>
      </c>
      <c r="P2215" s="6">
        <f>IFERROR(INDEX('Hospitalisation Details'!$U:$U,MATCH($A2215,'Hospitalisation Details'!$A:$A,0)),"Not Found")</f>
        <v>0</v>
      </c>
      <c r="Q2215" s="6">
        <f>IFERROR(INDEX('Hospitalisation Details'!$W:$W,MATCH($A2215,'Hospitalisation Details'!$A:$A,0)),"Not Found")</f>
        <v>0</v>
      </c>
    </row>
    <row r="2216" spans="1:17" ht="15" customHeight="1" x14ac:dyDescent="0.3">
      <c r="A2216" s="6" t="str">
        <f>'Customer Names'!A2216</f>
        <v>Id2215</v>
      </c>
      <c r="B2216" s="6" t="str">
        <f>IFERROR(INDEX('Customer Names'!$D:$D,MATCH($A2216,'Customer Names'!$A:$A,0)),"Not Found")</f>
        <v>Emily</v>
      </c>
      <c r="C2216" s="6">
        <f>IFERROR(INDEX('Medical Examinations'!$B:$B,MATCH($A2216,'Medical Examinations'!$A:$A,0)),"Not Found")</f>
        <v>31.13</v>
      </c>
      <c r="D2216" s="6">
        <f>IFERROR(INDEX('Medical Examinations'!$C:$C,MATCH($A2216,'Medical Examinations'!$A:$A,0)),"Not Found")</f>
        <v>6.01</v>
      </c>
      <c r="E2216" s="6" t="str">
        <f>IFERROR(INDEX('Medical Examinations'!$I:$I,MATCH($A2216,'Medical Examinations'!$A:$A,0)),"Not Found")</f>
        <v>No</v>
      </c>
      <c r="F2216" s="6" t="str">
        <f>IFERROR(INDEX('Medical Examinations'!$J:$J,MATCH($A2216,'Medical Examinations'!$A:$A,0)),"Not Found")</f>
        <v>Yes</v>
      </c>
      <c r="G2216" s="6" t="str">
        <f>IFERROR(INDEX('Medical Examinations'!$F:$F,MATCH($A2216,'Medical Examinations'!$A:$A,0)),"Not Found")</f>
        <v>No</v>
      </c>
      <c r="H2216" s="6">
        <f>IFERROR(INDEX('Medical Examinations'!$L:$L,MATCH($A2216,'Medical Examinations'!$A:$A,0)),"Not Found")</f>
        <v>1</v>
      </c>
      <c r="I2216" s="6" t="str">
        <f>IFERROR(INDEX('Medical Examinations'!$K:$K,MATCH($A2216,'Medical Examinations'!$A:$A,0)),"Not Found")</f>
        <v>No</v>
      </c>
      <c r="J2216" s="6" t="str">
        <f>IFERROR(INDEX('Medical Examinations'!$M:$M,MATCH($A2216,'Medical Examinations'!$A:$A,0)),"Not Found")</f>
        <v>Obesity</v>
      </c>
      <c r="K2216" s="6" t="str">
        <f>IFERROR(INDEX('Medical Examinations'!$N:$N,MATCH($A2216,'Medical Examinations'!$A:$A,0)),"Not Found")</f>
        <v>Prediabetic</v>
      </c>
      <c r="L2216" s="12">
        <f>IFERROR(INDEX('Hospitalisation Details'!$V:$V,MATCH($A2216,'Hospitalisation Details'!$A:$A,0)),"Not Found")</f>
        <v>0</v>
      </c>
      <c r="M2216" s="13">
        <f>IFERROR(INDEX('Hospitalisation Details'!$F:$F,MATCH($A2216,'Hospitalisation Details'!$A:$A,0)),"Not Found")</f>
        <v>1621.88</v>
      </c>
      <c r="N2216" s="6">
        <f>IFERROR(INDEX('Hospitalisation Details'!$S:$S,MATCH($A2216,'Hospitalisation Details'!$A:$A,0)),"Not Found")</f>
        <v>38220</v>
      </c>
      <c r="O2216" s="6">
        <f>IFERROR(INDEX('Hospitalisation Details'!$T:$T,MATCH($A2216,'Hospitalisation Details'!$A:$A,0)),"Not Found")</f>
        <v>18</v>
      </c>
      <c r="P2216" s="6">
        <f>IFERROR(INDEX('Hospitalisation Details'!$U:$U,MATCH($A2216,'Hospitalisation Details'!$A:$A,0)),"Not Found")</f>
        <v>0</v>
      </c>
      <c r="Q2216" s="6">
        <f>IFERROR(INDEX('Hospitalisation Details'!$W:$W,MATCH($A2216,'Hospitalisation Details'!$A:$A,0)),"Not Found")</f>
        <v>0</v>
      </c>
    </row>
    <row r="2217" spans="1:17" ht="15" customHeight="1" x14ac:dyDescent="0.3">
      <c r="A2217" s="6" t="str">
        <f>'Customer Names'!A2217</f>
        <v>Id2216</v>
      </c>
      <c r="B2217" s="6" t="str">
        <f>IFERROR(INDEX('Customer Names'!$D:$D,MATCH($A2217,'Customer Names'!$A:$A,0)),"Not Found")</f>
        <v>Trent A</v>
      </c>
      <c r="C2217" s="6">
        <f>IFERROR(INDEX('Medical Examinations'!$B:$B,MATCH($A2217,'Medical Examinations'!$A:$A,0)),"Not Found")</f>
        <v>17.48</v>
      </c>
      <c r="D2217" s="6">
        <f>IFERROR(INDEX('Medical Examinations'!$C:$C,MATCH($A2217,'Medical Examinations'!$A:$A,0)),"Not Found")</f>
        <v>4.59</v>
      </c>
      <c r="E2217" s="6" t="str">
        <f>IFERROR(INDEX('Medical Examinations'!$I:$I,MATCH($A2217,'Medical Examinations'!$A:$A,0)),"Not Found")</f>
        <v>No</v>
      </c>
      <c r="F2217" s="6" t="str">
        <f>IFERROR(INDEX('Medical Examinations'!$J:$J,MATCH($A2217,'Medical Examinations'!$A:$A,0)),"Not Found")</f>
        <v>No</v>
      </c>
      <c r="G2217" s="6" t="str">
        <f>IFERROR(INDEX('Medical Examinations'!$F:$F,MATCH($A2217,'Medical Examinations'!$A:$A,0)),"Not Found")</f>
        <v>Yes</v>
      </c>
      <c r="H2217" s="6">
        <f>IFERROR(INDEX('Medical Examinations'!$L:$L,MATCH($A2217,'Medical Examinations'!$A:$A,0)),"Not Found")</f>
        <v>1</v>
      </c>
      <c r="I2217" s="6" t="str">
        <f>IFERROR(INDEX('Medical Examinations'!$K:$K,MATCH($A2217,'Medical Examinations'!$A:$A,0)),"Not Found")</f>
        <v>No</v>
      </c>
      <c r="J2217" s="6" t="str">
        <f>IFERROR(INDEX('Medical Examinations'!$M:$M,MATCH($A2217,'Medical Examinations'!$A:$A,0)),"Not Found")</f>
        <v>Underweight</v>
      </c>
      <c r="K2217" s="6" t="str">
        <f>IFERROR(INDEX('Medical Examinations'!$N:$N,MATCH($A2217,'Medical Examinations'!$A:$A,0)),"Not Found")</f>
        <v>Normal</v>
      </c>
      <c r="L2217" s="12">
        <f>IFERROR(INDEX('Hospitalisation Details'!$V:$V,MATCH($A2217,'Hospitalisation Details'!$A:$A,0)),"Not Found")</f>
        <v>0</v>
      </c>
      <c r="M2217" s="13">
        <f>IFERROR(INDEX('Hospitalisation Details'!$F:$F,MATCH($A2217,'Hospitalisation Details'!$A:$A,0)),"Not Found")</f>
        <v>1621.34</v>
      </c>
      <c r="N2217" s="6">
        <f>IFERROR(INDEX('Hospitalisation Details'!$S:$S,MATCH($A2217,'Hospitalisation Details'!$A:$A,0)),"Not Found")</f>
        <v>37878</v>
      </c>
      <c r="O2217" s="6">
        <f>IFERROR(INDEX('Hospitalisation Details'!$T:$T,MATCH($A2217,'Hospitalisation Details'!$A:$A,0)),"Not Found")</f>
        <v>19</v>
      </c>
      <c r="P2217" s="6">
        <f>IFERROR(INDEX('Hospitalisation Details'!$U:$U,MATCH($A2217,'Hospitalisation Details'!$A:$A,0)),"Not Found")</f>
        <v>0</v>
      </c>
      <c r="Q2217" s="6">
        <f>IFERROR(INDEX('Hospitalisation Details'!$W:$W,MATCH($A2217,'Hospitalisation Details'!$A:$A,0)),"Not Found")</f>
        <v>0</v>
      </c>
    </row>
    <row r="2218" spans="1:17" ht="15" customHeight="1" x14ac:dyDescent="0.3">
      <c r="A2218" s="6" t="str">
        <f>'Customer Names'!A2218</f>
        <v>Id2217</v>
      </c>
      <c r="B2218" s="6" t="str">
        <f>IFERROR(INDEX('Customer Names'!$D:$D,MATCH($A2218,'Customer Names'!$A:$A,0)),"Not Found")</f>
        <v>Jennifer E</v>
      </c>
      <c r="C2218" s="6">
        <f>IFERROR(INDEX('Medical Examinations'!$B:$B,MATCH($A2218,'Medical Examinations'!$A:$A,0)),"Not Found")</f>
        <v>22.57</v>
      </c>
      <c r="D2218" s="6">
        <f>IFERROR(INDEX('Medical Examinations'!$C:$C,MATCH($A2218,'Medical Examinations'!$A:$A,0)),"Not Found")</f>
        <v>5.8</v>
      </c>
      <c r="E2218" s="6" t="str">
        <f>IFERROR(INDEX('Medical Examinations'!$I:$I,MATCH($A2218,'Medical Examinations'!$A:$A,0)),"Not Found")</f>
        <v>Yes</v>
      </c>
      <c r="F2218" s="6" t="str">
        <f>IFERROR(INDEX('Medical Examinations'!$J:$J,MATCH($A2218,'Medical Examinations'!$A:$A,0)),"Not Found")</f>
        <v>No</v>
      </c>
      <c r="G2218" s="6" t="str">
        <f>IFERROR(INDEX('Medical Examinations'!$F:$F,MATCH($A2218,'Medical Examinations'!$A:$A,0)),"Not Found")</f>
        <v>No</v>
      </c>
      <c r="H2218" s="6">
        <f>IFERROR(INDEX('Medical Examinations'!$L:$L,MATCH($A2218,'Medical Examinations'!$A:$A,0)),"Not Found")</f>
        <v>1</v>
      </c>
      <c r="I2218" s="6" t="str">
        <f>IFERROR(INDEX('Medical Examinations'!$K:$K,MATCH($A2218,'Medical Examinations'!$A:$A,0)),"Not Found")</f>
        <v>No</v>
      </c>
      <c r="J2218" s="6" t="str">
        <f>IFERROR(INDEX('Medical Examinations'!$M:$M,MATCH($A2218,'Medical Examinations'!$A:$A,0)),"Not Found")</f>
        <v>Normal Weight</v>
      </c>
      <c r="K2218" s="6" t="str">
        <f>IFERROR(INDEX('Medical Examinations'!$N:$N,MATCH($A2218,'Medical Examinations'!$A:$A,0)),"Not Found")</f>
        <v>Prediabetic</v>
      </c>
      <c r="L2218" s="12">
        <f>IFERROR(INDEX('Hospitalisation Details'!$V:$V,MATCH($A2218,'Hospitalisation Details'!$A:$A,0)),"Not Found")</f>
        <v>0</v>
      </c>
      <c r="M2218" s="13">
        <f>IFERROR(INDEX('Hospitalisation Details'!$F:$F,MATCH($A2218,'Hospitalisation Details'!$A:$A,0)),"Not Found")</f>
        <v>1617.16</v>
      </c>
      <c r="N2218" s="6">
        <f>IFERROR(INDEX('Hospitalisation Details'!$S:$S,MATCH($A2218,'Hospitalisation Details'!$A:$A,0)),"Not Found")</f>
        <v>34916</v>
      </c>
      <c r="O2218" s="6">
        <f>IFERROR(INDEX('Hospitalisation Details'!$T:$T,MATCH($A2218,'Hospitalisation Details'!$A:$A,0)),"Not Found")</f>
        <v>27</v>
      </c>
      <c r="P2218" s="6">
        <f>IFERROR(INDEX('Hospitalisation Details'!$U:$U,MATCH($A2218,'Hospitalisation Details'!$A:$A,0)),"Not Found")</f>
        <v>0</v>
      </c>
      <c r="Q2218" s="6">
        <f>IFERROR(INDEX('Hospitalisation Details'!$W:$W,MATCH($A2218,'Hospitalisation Details'!$A:$A,0)),"Not Found")</f>
        <v>0</v>
      </c>
    </row>
    <row r="2219" spans="1:17" ht="15" customHeight="1" x14ac:dyDescent="0.3">
      <c r="A2219" s="6" t="str">
        <f>'Customer Names'!A2219</f>
        <v>Id2218</v>
      </c>
      <c r="B2219" s="6" t="str">
        <f>IFERROR(INDEX('Customer Names'!$D:$D,MATCH($A2219,'Customer Names'!$A:$A,0)),"Not Found")</f>
        <v>Polly</v>
      </c>
      <c r="C2219" s="6">
        <f>IFERROR(INDEX('Medical Examinations'!$B:$B,MATCH($A2219,'Medical Examinations'!$A:$A,0)),"Not Found")</f>
        <v>26.73</v>
      </c>
      <c r="D2219" s="6">
        <f>IFERROR(INDEX('Medical Examinations'!$C:$C,MATCH($A2219,'Medical Examinations'!$A:$A,0)),"Not Found")</f>
        <v>5.08</v>
      </c>
      <c r="E2219" s="6" t="str">
        <f>IFERROR(INDEX('Medical Examinations'!$I:$I,MATCH($A2219,'Medical Examinations'!$A:$A,0)),"Not Found")</f>
        <v>No</v>
      </c>
      <c r="F2219" s="6" t="str">
        <f>IFERROR(INDEX('Medical Examinations'!$J:$J,MATCH($A2219,'Medical Examinations'!$A:$A,0)),"Not Found")</f>
        <v>Yes</v>
      </c>
      <c r="G2219" s="6" t="str">
        <f>IFERROR(INDEX('Medical Examinations'!$F:$F,MATCH($A2219,'Medical Examinations'!$A:$A,0)),"Not Found")</f>
        <v>No</v>
      </c>
      <c r="H2219" s="6">
        <f>IFERROR(INDEX('Medical Examinations'!$L:$L,MATCH($A2219,'Medical Examinations'!$A:$A,0)),"Not Found")</f>
        <v>1</v>
      </c>
      <c r="I2219" s="6" t="str">
        <f>IFERROR(INDEX('Medical Examinations'!$K:$K,MATCH($A2219,'Medical Examinations'!$A:$A,0)),"Not Found")</f>
        <v>No</v>
      </c>
      <c r="J2219" s="6" t="str">
        <f>IFERROR(INDEX('Medical Examinations'!$M:$M,MATCH($A2219,'Medical Examinations'!$A:$A,0)),"Not Found")</f>
        <v>Overweight</v>
      </c>
      <c r="K2219" s="6" t="str">
        <f>IFERROR(INDEX('Medical Examinations'!$N:$N,MATCH($A2219,'Medical Examinations'!$A:$A,0)),"Not Found")</f>
        <v>Normal</v>
      </c>
      <c r="L2219" s="12">
        <f>IFERROR(INDEX('Hospitalisation Details'!$V:$V,MATCH($A2219,'Hospitalisation Details'!$A:$A,0)),"Not Found")</f>
        <v>0</v>
      </c>
      <c r="M2219" s="13">
        <f>IFERROR(INDEX('Hospitalisation Details'!$F:$F,MATCH($A2219,'Hospitalisation Details'!$A:$A,0)),"Not Found")</f>
        <v>1615.77</v>
      </c>
      <c r="N2219" s="6">
        <f>IFERROR(INDEX('Hospitalisation Details'!$S:$S,MATCH($A2219,'Hospitalisation Details'!$A:$A,0)),"Not Found")</f>
        <v>38190</v>
      </c>
      <c r="O2219" s="6">
        <f>IFERROR(INDEX('Hospitalisation Details'!$T:$T,MATCH($A2219,'Hospitalisation Details'!$A:$A,0)),"Not Found")</f>
        <v>18</v>
      </c>
      <c r="P2219" s="6">
        <f>IFERROR(INDEX('Hospitalisation Details'!$U:$U,MATCH($A2219,'Hospitalisation Details'!$A:$A,0)),"Not Found")</f>
        <v>0</v>
      </c>
      <c r="Q2219" s="6">
        <f>IFERROR(INDEX('Hospitalisation Details'!$W:$W,MATCH($A2219,'Hospitalisation Details'!$A:$A,0)),"Not Found")</f>
        <v>0</v>
      </c>
    </row>
    <row r="2220" spans="1:17" ht="15" customHeight="1" x14ac:dyDescent="0.3">
      <c r="A2220" s="6" t="str">
        <f>'Customer Names'!A2220</f>
        <v>Id2219</v>
      </c>
      <c r="B2220" s="6" t="str">
        <f>IFERROR(INDEX('Customer Names'!$D:$D,MATCH($A2220,'Customer Names'!$A:$A,0)),"Not Found")</f>
        <v>Elizabeth</v>
      </c>
      <c r="C2220" s="6">
        <f>IFERROR(INDEX('Medical Examinations'!$B:$B,MATCH($A2220,'Medical Examinations'!$A:$A,0)),"Not Found")</f>
        <v>20.79</v>
      </c>
      <c r="D2220" s="6">
        <f>IFERROR(INDEX('Medical Examinations'!$C:$C,MATCH($A2220,'Medical Examinations'!$A:$A,0)),"Not Found")</f>
        <v>5.84</v>
      </c>
      <c r="E2220" s="6" t="str">
        <f>IFERROR(INDEX('Medical Examinations'!$I:$I,MATCH($A2220,'Medical Examinations'!$A:$A,0)),"Not Found")</f>
        <v>No</v>
      </c>
      <c r="F2220" s="6" t="str">
        <f>IFERROR(INDEX('Medical Examinations'!$J:$J,MATCH($A2220,'Medical Examinations'!$A:$A,0)),"Not Found")</f>
        <v>Yes</v>
      </c>
      <c r="G2220" s="6" t="str">
        <f>IFERROR(INDEX('Medical Examinations'!$F:$F,MATCH($A2220,'Medical Examinations'!$A:$A,0)),"Not Found")</f>
        <v>No</v>
      </c>
      <c r="H2220" s="6">
        <f>IFERROR(INDEX('Medical Examinations'!$L:$L,MATCH($A2220,'Medical Examinations'!$A:$A,0)),"Not Found")</f>
        <v>1</v>
      </c>
      <c r="I2220" s="6" t="str">
        <f>IFERROR(INDEX('Medical Examinations'!$K:$K,MATCH($A2220,'Medical Examinations'!$A:$A,0)),"Not Found")</f>
        <v>No</v>
      </c>
      <c r="J2220" s="6" t="str">
        <f>IFERROR(INDEX('Medical Examinations'!$M:$M,MATCH($A2220,'Medical Examinations'!$A:$A,0)),"Not Found")</f>
        <v>Normal Weight</v>
      </c>
      <c r="K2220" s="6" t="str">
        <f>IFERROR(INDEX('Medical Examinations'!$N:$N,MATCH($A2220,'Medical Examinations'!$A:$A,0)),"Not Found")</f>
        <v>Prediabetic</v>
      </c>
      <c r="L2220" s="12">
        <f>IFERROR(INDEX('Hospitalisation Details'!$V:$V,MATCH($A2220,'Hospitalisation Details'!$A:$A,0)),"Not Found")</f>
        <v>0</v>
      </c>
      <c r="M2220" s="13">
        <f>IFERROR(INDEX('Hospitalisation Details'!$F:$F,MATCH($A2220,'Hospitalisation Details'!$A:$A,0)),"Not Found")</f>
        <v>1607.51</v>
      </c>
      <c r="N2220" s="6">
        <f>IFERROR(INDEX('Hospitalisation Details'!$S:$S,MATCH($A2220,'Hospitalisation Details'!$A:$A,0)),"Not Found")</f>
        <v>38310</v>
      </c>
      <c r="O2220" s="6">
        <f>IFERROR(INDEX('Hospitalisation Details'!$T:$T,MATCH($A2220,'Hospitalisation Details'!$A:$A,0)),"Not Found")</f>
        <v>18</v>
      </c>
      <c r="P2220" s="6">
        <f>IFERROR(INDEX('Hospitalisation Details'!$U:$U,MATCH($A2220,'Hospitalisation Details'!$A:$A,0)),"Not Found")</f>
        <v>0</v>
      </c>
      <c r="Q2220" s="6">
        <f>IFERROR(INDEX('Hospitalisation Details'!$W:$W,MATCH($A2220,'Hospitalisation Details'!$A:$A,0)),"Not Found")</f>
        <v>0</v>
      </c>
    </row>
    <row r="2221" spans="1:17" ht="15" customHeight="1" x14ac:dyDescent="0.3">
      <c r="A2221" s="6" t="str">
        <f>'Customer Names'!A2221</f>
        <v>Id2220</v>
      </c>
      <c r="B2221" s="6" t="str">
        <f>IFERROR(INDEX('Customer Names'!$D:$D,MATCH($A2221,'Customer Names'!$A:$A,0)),"Not Found")</f>
        <v>Tiffany A.</v>
      </c>
      <c r="C2221" s="6">
        <f>IFERROR(INDEX('Medical Examinations'!$B:$B,MATCH($A2221,'Medical Examinations'!$A:$A,0)),"Not Found")</f>
        <v>20.149999999999999</v>
      </c>
      <c r="D2221" s="6">
        <f>IFERROR(INDEX('Medical Examinations'!$C:$C,MATCH($A2221,'Medical Examinations'!$A:$A,0)),"Not Found")</f>
        <v>4.1500000000000004</v>
      </c>
      <c r="E2221" s="6" t="str">
        <f>IFERROR(INDEX('Medical Examinations'!$I:$I,MATCH($A2221,'Medical Examinations'!$A:$A,0)),"Not Found")</f>
        <v>No</v>
      </c>
      <c r="F2221" s="6" t="str">
        <f>IFERROR(INDEX('Medical Examinations'!$J:$J,MATCH($A2221,'Medical Examinations'!$A:$A,0)),"Not Found")</f>
        <v>No</v>
      </c>
      <c r="G2221" s="6" t="str">
        <f>IFERROR(INDEX('Medical Examinations'!$F:$F,MATCH($A2221,'Medical Examinations'!$A:$A,0)),"Not Found")</f>
        <v>No</v>
      </c>
      <c r="H2221" s="6">
        <f>IFERROR(INDEX('Medical Examinations'!$L:$L,MATCH($A2221,'Medical Examinations'!$A:$A,0)),"Not Found")</f>
        <v>1</v>
      </c>
      <c r="I2221" s="6" t="str">
        <f>IFERROR(INDEX('Medical Examinations'!$K:$K,MATCH($A2221,'Medical Examinations'!$A:$A,0)),"Not Found")</f>
        <v>No</v>
      </c>
      <c r="J2221" s="6" t="str">
        <f>IFERROR(INDEX('Medical Examinations'!$M:$M,MATCH($A2221,'Medical Examinations'!$A:$A,0)),"Not Found")</f>
        <v>Normal Weight</v>
      </c>
      <c r="K2221" s="6" t="str">
        <f>IFERROR(INDEX('Medical Examinations'!$N:$N,MATCH($A2221,'Medical Examinations'!$A:$A,0)),"Not Found")</f>
        <v>Normal</v>
      </c>
      <c r="L2221" s="12">
        <f>IFERROR(INDEX('Hospitalisation Details'!$V:$V,MATCH($A2221,'Hospitalisation Details'!$A:$A,0)),"Not Found")</f>
        <v>0</v>
      </c>
      <c r="M2221" s="13">
        <f>IFERROR(INDEX('Hospitalisation Details'!$F:$F,MATCH($A2221,'Hospitalisation Details'!$A:$A,0)),"Not Found")</f>
        <v>1566.88</v>
      </c>
      <c r="N2221" s="6">
        <f>IFERROR(INDEX('Hospitalisation Details'!$S:$S,MATCH($A2221,'Hospitalisation Details'!$A:$A,0)),"Not Found")</f>
        <v>33869</v>
      </c>
      <c r="O2221" s="6">
        <f>IFERROR(INDEX('Hospitalisation Details'!$T:$T,MATCH($A2221,'Hospitalisation Details'!$A:$A,0)),"Not Found")</f>
        <v>30</v>
      </c>
      <c r="P2221" s="6">
        <f>IFERROR(INDEX('Hospitalisation Details'!$U:$U,MATCH($A2221,'Hospitalisation Details'!$A:$A,0)),"Not Found")</f>
        <v>0</v>
      </c>
      <c r="Q2221" s="6">
        <f>IFERROR(INDEX('Hospitalisation Details'!$W:$W,MATCH($A2221,'Hospitalisation Details'!$A:$A,0)),"Not Found")</f>
        <v>0</v>
      </c>
    </row>
    <row r="2222" spans="1:17" ht="15" customHeight="1" x14ac:dyDescent="0.3">
      <c r="A2222" s="6" t="str">
        <f>'Customer Names'!A2222</f>
        <v>Id2221</v>
      </c>
      <c r="B2222" s="6" t="str">
        <f>IFERROR(INDEX('Customer Names'!$D:$D,MATCH($A2222,'Customer Names'!$A:$A,0)),"Not Found")</f>
        <v>Cole</v>
      </c>
      <c r="C2222" s="6">
        <f>IFERROR(INDEX('Medical Examinations'!$B:$B,MATCH($A2222,'Medical Examinations'!$A:$A,0)),"Not Found")</f>
        <v>36.85</v>
      </c>
      <c r="D2222" s="6">
        <f>IFERROR(INDEX('Medical Examinations'!$C:$C,MATCH($A2222,'Medical Examinations'!$A:$A,0)),"Not Found")</f>
        <v>4.3600000000000003</v>
      </c>
      <c r="E2222" s="6" t="str">
        <f>IFERROR(INDEX('Medical Examinations'!$I:$I,MATCH($A2222,'Medical Examinations'!$A:$A,0)),"Not Found")</f>
        <v>Yes</v>
      </c>
      <c r="F2222" s="6" t="str">
        <f>IFERROR(INDEX('Medical Examinations'!$J:$J,MATCH($A2222,'Medical Examinations'!$A:$A,0)),"Not Found")</f>
        <v>No</v>
      </c>
      <c r="G2222" s="6" t="str">
        <f>IFERROR(INDEX('Medical Examinations'!$F:$F,MATCH($A2222,'Medical Examinations'!$A:$A,0)),"Not Found")</f>
        <v>No</v>
      </c>
      <c r="H2222" s="6">
        <f>IFERROR(INDEX('Medical Examinations'!$L:$L,MATCH($A2222,'Medical Examinations'!$A:$A,0)),"Not Found")</f>
        <v>0</v>
      </c>
      <c r="I2222" s="6" t="str">
        <f>IFERROR(INDEX('Medical Examinations'!$K:$K,MATCH($A2222,'Medical Examinations'!$A:$A,0)),"Not Found")</f>
        <v>No</v>
      </c>
      <c r="J2222" s="6" t="str">
        <f>IFERROR(INDEX('Medical Examinations'!$M:$M,MATCH($A2222,'Medical Examinations'!$A:$A,0)),"Not Found")</f>
        <v>Obesity</v>
      </c>
      <c r="K2222" s="6" t="str">
        <f>IFERROR(INDEX('Medical Examinations'!$N:$N,MATCH($A2222,'Medical Examinations'!$A:$A,0)),"Not Found")</f>
        <v>Normal</v>
      </c>
      <c r="L2222" s="12">
        <f>IFERROR(INDEX('Hospitalisation Details'!$V:$V,MATCH($A2222,'Hospitalisation Details'!$A:$A,0)),"Not Found")</f>
        <v>0</v>
      </c>
      <c r="M2222" s="13">
        <f>IFERROR(INDEX('Hospitalisation Details'!$F:$F,MATCH($A2222,'Hospitalisation Details'!$A:$A,0)),"Not Found")</f>
        <v>1534.3</v>
      </c>
      <c r="N2222" s="6">
        <f>IFERROR(INDEX('Hospitalisation Details'!$S:$S,MATCH($A2222,'Hospitalisation Details'!$A:$A,0)),"Not Found")</f>
        <v>37230</v>
      </c>
      <c r="O2222" s="6">
        <f>IFERROR(INDEX('Hospitalisation Details'!$T:$T,MATCH($A2222,'Hospitalisation Details'!$A:$A,0)),"Not Found")</f>
        <v>21</v>
      </c>
      <c r="P2222" s="6">
        <f>IFERROR(INDEX('Hospitalisation Details'!$U:$U,MATCH($A2222,'Hospitalisation Details'!$A:$A,0)),"Not Found")</f>
        <v>0</v>
      </c>
      <c r="Q2222" s="6">
        <f>IFERROR(INDEX('Hospitalisation Details'!$W:$W,MATCH($A2222,'Hospitalisation Details'!$A:$A,0)),"Not Found")</f>
        <v>0</v>
      </c>
    </row>
    <row r="2223" spans="1:17" ht="15" customHeight="1" x14ac:dyDescent="0.3">
      <c r="A2223" s="6" t="str">
        <f>'Customer Names'!A2223</f>
        <v>Id2222</v>
      </c>
      <c r="B2223" s="6" t="str">
        <f>IFERROR(INDEX('Customer Names'!$D:$D,MATCH($A2223,'Customer Names'!$A:$A,0)),"Not Found")</f>
        <v>Matthew T.</v>
      </c>
      <c r="C2223" s="6">
        <f>IFERROR(INDEX('Medical Examinations'!$B:$B,MATCH($A2223,'Medical Examinations'!$A:$A,0)),"Not Found")</f>
        <v>35.53</v>
      </c>
      <c r="D2223" s="6">
        <f>IFERROR(INDEX('Medical Examinations'!$C:$C,MATCH($A2223,'Medical Examinations'!$A:$A,0)),"Not Found")</f>
        <v>4.55</v>
      </c>
      <c r="E2223" s="6" t="str">
        <f>IFERROR(INDEX('Medical Examinations'!$I:$I,MATCH($A2223,'Medical Examinations'!$A:$A,0)),"Not Found")</f>
        <v>Yes</v>
      </c>
      <c r="F2223" s="6" t="str">
        <f>IFERROR(INDEX('Medical Examinations'!$J:$J,MATCH($A2223,'Medical Examinations'!$A:$A,0)),"Not Found")</f>
        <v>No</v>
      </c>
      <c r="G2223" s="6" t="str">
        <f>IFERROR(INDEX('Medical Examinations'!$F:$F,MATCH($A2223,'Medical Examinations'!$A:$A,0)),"Not Found")</f>
        <v>No</v>
      </c>
      <c r="H2223" s="6">
        <f>IFERROR(INDEX('Medical Examinations'!$L:$L,MATCH($A2223,'Medical Examinations'!$A:$A,0)),"Not Found")</f>
        <v>0</v>
      </c>
      <c r="I2223" s="6" t="str">
        <f>IFERROR(INDEX('Medical Examinations'!$K:$K,MATCH($A2223,'Medical Examinations'!$A:$A,0)),"Not Found")</f>
        <v>No</v>
      </c>
      <c r="J2223" s="6" t="str">
        <f>IFERROR(INDEX('Medical Examinations'!$M:$M,MATCH($A2223,'Medical Examinations'!$A:$A,0)),"Not Found")</f>
        <v>Obesity</v>
      </c>
      <c r="K2223" s="6" t="str">
        <f>IFERROR(INDEX('Medical Examinations'!$N:$N,MATCH($A2223,'Medical Examinations'!$A:$A,0)),"Not Found")</f>
        <v>Normal</v>
      </c>
      <c r="L2223" s="12">
        <f>IFERROR(INDEX('Hospitalisation Details'!$V:$V,MATCH($A2223,'Hospitalisation Details'!$A:$A,0)),"Not Found")</f>
        <v>0</v>
      </c>
      <c r="M2223" s="13">
        <f>IFERROR(INDEX('Hospitalisation Details'!$F:$F,MATCH($A2223,'Hospitalisation Details'!$A:$A,0)),"Not Found")</f>
        <v>1532.47</v>
      </c>
      <c r="N2223" s="6">
        <f>IFERROR(INDEX('Hospitalisation Details'!$S:$S,MATCH($A2223,'Hospitalisation Details'!$A:$A,0)),"Not Found")</f>
        <v>37044</v>
      </c>
      <c r="O2223" s="6">
        <f>IFERROR(INDEX('Hospitalisation Details'!$T:$T,MATCH($A2223,'Hospitalisation Details'!$A:$A,0)),"Not Found")</f>
        <v>22</v>
      </c>
      <c r="P2223" s="6">
        <f>IFERROR(INDEX('Hospitalisation Details'!$U:$U,MATCH($A2223,'Hospitalisation Details'!$A:$A,0)),"Not Found")</f>
        <v>0</v>
      </c>
      <c r="Q2223" s="6">
        <f>IFERROR(INDEX('Hospitalisation Details'!$W:$W,MATCH($A2223,'Hospitalisation Details'!$A:$A,0)),"Not Found")</f>
        <v>0</v>
      </c>
    </row>
    <row r="2224" spans="1:17" ht="15" customHeight="1" x14ac:dyDescent="0.3">
      <c r="A2224" s="6" t="str">
        <f>'Customer Names'!A2224</f>
        <v>Id2223</v>
      </c>
      <c r="B2224" s="6" t="str">
        <f>IFERROR(INDEX('Customer Names'!$D:$D,MATCH($A2224,'Customer Names'!$A:$A,0)),"Not Found")</f>
        <v>Zachary</v>
      </c>
      <c r="C2224" s="6">
        <f>IFERROR(INDEX('Medical Examinations'!$B:$B,MATCH($A2224,'Medical Examinations'!$A:$A,0)),"Not Found")</f>
        <v>31.1</v>
      </c>
      <c r="D2224" s="6">
        <f>IFERROR(INDEX('Medical Examinations'!$C:$C,MATCH($A2224,'Medical Examinations'!$A:$A,0)),"Not Found")</f>
        <v>4.37</v>
      </c>
      <c r="E2224" s="6" t="str">
        <f>IFERROR(INDEX('Medical Examinations'!$I:$I,MATCH($A2224,'Medical Examinations'!$A:$A,0)),"Not Found")</f>
        <v>Yes</v>
      </c>
      <c r="F2224" s="6" t="str">
        <f>IFERROR(INDEX('Medical Examinations'!$J:$J,MATCH($A2224,'Medical Examinations'!$A:$A,0)),"Not Found")</f>
        <v>No</v>
      </c>
      <c r="G2224" s="6" t="str">
        <f>IFERROR(INDEX('Medical Examinations'!$F:$F,MATCH($A2224,'Medical Examinations'!$A:$A,0)),"Not Found")</f>
        <v>No</v>
      </c>
      <c r="H2224" s="6">
        <f>IFERROR(INDEX('Medical Examinations'!$L:$L,MATCH($A2224,'Medical Examinations'!$A:$A,0)),"Not Found")</f>
        <v>0</v>
      </c>
      <c r="I2224" s="6" t="str">
        <f>IFERROR(INDEX('Medical Examinations'!$K:$K,MATCH($A2224,'Medical Examinations'!$A:$A,0)),"Not Found")</f>
        <v>No</v>
      </c>
      <c r="J2224" s="6" t="str">
        <f>IFERROR(INDEX('Medical Examinations'!$M:$M,MATCH($A2224,'Medical Examinations'!$A:$A,0)),"Not Found")</f>
        <v>Obesity</v>
      </c>
      <c r="K2224" s="6" t="str">
        <f>IFERROR(INDEX('Medical Examinations'!$N:$N,MATCH($A2224,'Medical Examinations'!$A:$A,0)),"Not Found")</f>
        <v>Normal</v>
      </c>
      <c r="L2224" s="12">
        <f>IFERROR(INDEX('Hospitalisation Details'!$V:$V,MATCH($A2224,'Hospitalisation Details'!$A:$A,0)),"Not Found")</f>
        <v>0</v>
      </c>
      <c r="M2224" s="13">
        <f>IFERROR(INDEX('Hospitalisation Details'!$F:$F,MATCH($A2224,'Hospitalisation Details'!$A:$A,0)),"Not Found")</f>
        <v>1526.31</v>
      </c>
      <c r="N2224" s="6">
        <f>IFERROR(INDEX('Hospitalisation Details'!$S:$S,MATCH($A2224,'Hospitalisation Details'!$A:$A,0)),"Not Found")</f>
        <v>37079</v>
      </c>
      <c r="O2224" s="6">
        <f>IFERROR(INDEX('Hospitalisation Details'!$T:$T,MATCH($A2224,'Hospitalisation Details'!$A:$A,0)),"Not Found")</f>
        <v>21</v>
      </c>
      <c r="P2224" s="6">
        <f>IFERROR(INDEX('Hospitalisation Details'!$U:$U,MATCH($A2224,'Hospitalisation Details'!$A:$A,0)),"Not Found")</f>
        <v>0</v>
      </c>
      <c r="Q2224" s="6">
        <f>IFERROR(INDEX('Hospitalisation Details'!$W:$W,MATCH($A2224,'Hospitalisation Details'!$A:$A,0)),"Not Found")</f>
        <v>0</v>
      </c>
    </row>
    <row r="2225" spans="1:17" ht="15" customHeight="1" x14ac:dyDescent="0.3">
      <c r="A2225" s="6" t="str">
        <f>'Customer Names'!A2225</f>
        <v>Id2224</v>
      </c>
      <c r="B2225" s="6" t="str">
        <f>IFERROR(INDEX('Customer Names'!$D:$D,MATCH($A2225,'Customer Names'!$A:$A,0)),"Not Found")</f>
        <v>Matthew T.</v>
      </c>
      <c r="C2225" s="6">
        <f>IFERROR(INDEX('Medical Examinations'!$B:$B,MATCH($A2225,'Medical Examinations'!$A:$A,0)),"Not Found")</f>
        <v>23.21</v>
      </c>
      <c r="D2225" s="6">
        <f>IFERROR(INDEX('Medical Examinations'!$C:$C,MATCH($A2225,'Medical Examinations'!$A:$A,0)),"Not Found")</f>
        <v>5.24</v>
      </c>
      <c r="E2225" s="6" t="str">
        <f>IFERROR(INDEX('Medical Examinations'!$I:$I,MATCH($A2225,'Medical Examinations'!$A:$A,0)),"Not Found")</f>
        <v>Yes</v>
      </c>
      <c r="F2225" s="6" t="str">
        <f>IFERROR(INDEX('Medical Examinations'!$J:$J,MATCH($A2225,'Medical Examinations'!$A:$A,0)),"Not Found")</f>
        <v>No</v>
      </c>
      <c r="G2225" s="6" t="str">
        <f>IFERROR(INDEX('Medical Examinations'!$F:$F,MATCH($A2225,'Medical Examinations'!$A:$A,0)),"Not Found")</f>
        <v>No</v>
      </c>
      <c r="H2225" s="6">
        <f>IFERROR(INDEX('Medical Examinations'!$L:$L,MATCH($A2225,'Medical Examinations'!$A:$A,0)),"Not Found")</f>
        <v>0</v>
      </c>
      <c r="I2225" s="6" t="str">
        <f>IFERROR(INDEX('Medical Examinations'!$K:$K,MATCH($A2225,'Medical Examinations'!$A:$A,0)),"Not Found")</f>
        <v>No</v>
      </c>
      <c r="J2225" s="6" t="str">
        <f>IFERROR(INDEX('Medical Examinations'!$M:$M,MATCH($A2225,'Medical Examinations'!$A:$A,0)),"Not Found")</f>
        <v>Normal Weight</v>
      </c>
      <c r="K2225" s="6" t="str">
        <f>IFERROR(INDEX('Medical Examinations'!$N:$N,MATCH($A2225,'Medical Examinations'!$A:$A,0)),"Not Found")</f>
        <v>Normal</v>
      </c>
      <c r="L2225" s="12">
        <f>IFERROR(INDEX('Hospitalisation Details'!$V:$V,MATCH($A2225,'Hospitalisation Details'!$A:$A,0)),"Not Found")</f>
        <v>0</v>
      </c>
      <c r="M2225" s="13">
        <f>IFERROR(INDEX('Hospitalisation Details'!$F:$F,MATCH($A2225,'Hospitalisation Details'!$A:$A,0)),"Not Found")</f>
        <v>1515.34</v>
      </c>
      <c r="N2225" s="6">
        <f>IFERROR(INDEX('Hospitalisation Details'!$S:$S,MATCH($A2225,'Hospitalisation Details'!$A:$A,0)),"Not Found")</f>
        <v>37128</v>
      </c>
      <c r="O2225" s="6">
        <f>IFERROR(INDEX('Hospitalisation Details'!$T:$T,MATCH($A2225,'Hospitalisation Details'!$A:$A,0)),"Not Found")</f>
        <v>21</v>
      </c>
      <c r="P2225" s="6">
        <f>IFERROR(INDEX('Hospitalisation Details'!$U:$U,MATCH($A2225,'Hospitalisation Details'!$A:$A,0)),"Not Found")</f>
        <v>0</v>
      </c>
      <c r="Q2225" s="6">
        <f>IFERROR(INDEX('Hospitalisation Details'!$W:$W,MATCH($A2225,'Hospitalisation Details'!$A:$A,0)),"Not Found")</f>
        <v>0</v>
      </c>
    </row>
    <row r="2226" spans="1:17" ht="15" customHeight="1" x14ac:dyDescent="0.3">
      <c r="A2226" s="6" t="str">
        <f>'Customer Names'!A2226</f>
        <v>Id2225</v>
      </c>
      <c r="B2226" s="6" t="str">
        <f>IFERROR(INDEX('Customer Names'!$D:$D,MATCH($A2226,'Customer Names'!$A:$A,0)),"Not Found")</f>
        <v>Pat</v>
      </c>
      <c r="C2226" s="6">
        <f>IFERROR(INDEX('Medical Examinations'!$B:$B,MATCH($A2226,'Medical Examinations'!$A:$A,0)),"Not Found")</f>
        <v>18.36</v>
      </c>
      <c r="D2226" s="6">
        <f>IFERROR(INDEX('Medical Examinations'!$C:$C,MATCH($A2226,'Medical Examinations'!$A:$A,0)),"Not Found")</f>
        <v>5.96</v>
      </c>
      <c r="E2226" s="6" t="str">
        <f>IFERROR(INDEX('Medical Examinations'!$I:$I,MATCH($A2226,'Medical Examinations'!$A:$A,0)),"Not Found")</f>
        <v>No</v>
      </c>
      <c r="F2226" s="6" t="str">
        <f>IFERROR(INDEX('Medical Examinations'!$J:$J,MATCH($A2226,'Medical Examinations'!$A:$A,0)),"Not Found")</f>
        <v>No</v>
      </c>
      <c r="G2226" s="6" t="str">
        <f>IFERROR(INDEX('Medical Examinations'!$F:$F,MATCH($A2226,'Medical Examinations'!$A:$A,0)),"Not Found")</f>
        <v>No</v>
      </c>
      <c r="H2226" s="6">
        <f>IFERROR(INDEX('Medical Examinations'!$L:$L,MATCH($A2226,'Medical Examinations'!$A:$A,0)),"Not Found")</f>
        <v>1</v>
      </c>
      <c r="I2226" s="6" t="str">
        <f>IFERROR(INDEX('Medical Examinations'!$K:$K,MATCH($A2226,'Medical Examinations'!$A:$A,0)),"Not Found")</f>
        <v>No</v>
      </c>
      <c r="J2226" s="6" t="str">
        <f>IFERROR(INDEX('Medical Examinations'!$M:$M,MATCH($A2226,'Medical Examinations'!$A:$A,0)),"Not Found")</f>
        <v>Underweight</v>
      </c>
      <c r="K2226" s="6" t="str">
        <f>IFERROR(INDEX('Medical Examinations'!$N:$N,MATCH($A2226,'Medical Examinations'!$A:$A,0)),"Not Found")</f>
        <v>Prediabetic</v>
      </c>
      <c r="L2226" s="12">
        <f>IFERROR(INDEX('Hospitalisation Details'!$V:$V,MATCH($A2226,'Hospitalisation Details'!$A:$A,0)),"Not Found")</f>
        <v>0</v>
      </c>
      <c r="M2226" s="13">
        <f>IFERROR(INDEX('Hospitalisation Details'!$F:$F,MATCH($A2226,'Hospitalisation Details'!$A:$A,0)),"Not Found")</f>
        <v>1497</v>
      </c>
      <c r="N2226" s="6">
        <f>IFERROR(INDEX('Hospitalisation Details'!$S:$S,MATCH($A2226,'Hospitalisation Details'!$A:$A,0)),"Not Found")</f>
        <v>35965</v>
      </c>
      <c r="O2226" s="6">
        <f>IFERROR(INDEX('Hospitalisation Details'!$T:$T,MATCH($A2226,'Hospitalisation Details'!$A:$A,0)),"Not Found")</f>
        <v>24</v>
      </c>
      <c r="P2226" s="6">
        <f>IFERROR(INDEX('Hospitalisation Details'!$U:$U,MATCH($A2226,'Hospitalisation Details'!$A:$A,0)),"Not Found")</f>
        <v>0</v>
      </c>
      <c r="Q2226" s="6">
        <f>IFERROR(INDEX('Hospitalisation Details'!$W:$W,MATCH($A2226,'Hospitalisation Details'!$A:$A,0)),"Not Found")</f>
        <v>0</v>
      </c>
    </row>
    <row r="2227" spans="1:17" ht="15" customHeight="1" x14ac:dyDescent="0.3">
      <c r="A2227" s="6" t="str">
        <f>'Customer Names'!A2227</f>
        <v>Id2226</v>
      </c>
      <c r="B2227" s="6" t="str">
        <f>IFERROR(INDEX('Customer Names'!$D:$D,MATCH($A2227,'Customer Names'!$A:$A,0)),"Not Found")</f>
        <v>Ashley</v>
      </c>
      <c r="C2227" s="6">
        <f>IFERROR(INDEX('Medical Examinations'!$B:$B,MATCH($A2227,'Medical Examinations'!$A:$A,0)),"Not Found")</f>
        <v>15.92</v>
      </c>
      <c r="D2227" s="6">
        <f>IFERROR(INDEX('Medical Examinations'!$C:$C,MATCH($A2227,'Medical Examinations'!$A:$A,0)),"Not Found")</f>
        <v>4.76</v>
      </c>
      <c r="E2227" s="6" t="str">
        <f>IFERROR(INDEX('Medical Examinations'!$I:$I,MATCH($A2227,'Medical Examinations'!$A:$A,0)),"Not Found")</f>
        <v>Yes</v>
      </c>
      <c r="F2227" s="6" t="str">
        <f>IFERROR(INDEX('Medical Examinations'!$J:$J,MATCH($A2227,'Medical Examinations'!$A:$A,0)),"Not Found")</f>
        <v>No</v>
      </c>
      <c r="G2227" s="6" t="str">
        <f>IFERROR(INDEX('Medical Examinations'!$F:$F,MATCH($A2227,'Medical Examinations'!$A:$A,0)),"Not Found")</f>
        <v>No</v>
      </c>
      <c r="H2227" s="6">
        <f>IFERROR(INDEX('Medical Examinations'!$L:$L,MATCH($A2227,'Medical Examinations'!$A:$A,0)),"Not Found")</f>
        <v>1</v>
      </c>
      <c r="I2227" s="6" t="str">
        <f>IFERROR(INDEX('Medical Examinations'!$K:$K,MATCH($A2227,'Medical Examinations'!$A:$A,0)),"Not Found")</f>
        <v>No</v>
      </c>
      <c r="J2227" s="6" t="str">
        <f>IFERROR(INDEX('Medical Examinations'!$M:$M,MATCH($A2227,'Medical Examinations'!$A:$A,0)),"Not Found")</f>
        <v>Underweight</v>
      </c>
      <c r="K2227" s="6" t="str">
        <f>IFERROR(INDEX('Medical Examinations'!$N:$N,MATCH($A2227,'Medical Examinations'!$A:$A,0)),"Not Found")</f>
        <v>Normal</v>
      </c>
      <c r="L2227" s="12">
        <f>IFERROR(INDEX('Hospitalisation Details'!$V:$V,MATCH($A2227,'Hospitalisation Details'!$A:$A,0)),"Not Found")</f>
        <v>0</v>
      </c>
      <c r="M2227" s="13">
        <f>IFERROR(INDEX('Hospitalisation Details'!$F:$F,MATCH($A2227,'Hospitalisation Details'!$A:$A,0)),"Not Found")</f>
        <v>1493</v>
      </c>
      <c r="N2227" s="6">
        <f>IFERROR(INDEX('Hospitalisation Details'!$S:$S,MATCH($A2227,'Hospitalisation Details'!$A:$A,0)),"Not Found")</f>
        <v>34979</v>
      </c>
      <c r="O2227" s="6">
        <f>IFERROR(INDEX('Hospitalisation Details'!$T:$T,MATCH($A2227,'Hospitalisation Details'!$A:$A,0)),"Not Found")</f>
        <v>27</v>
      </c>
      <c r="P2227" s="6">
        <f>IFERROR(INDEX('Hospitalisation Details'!$U:$U,MATCH($A2227,'Hospitalisation Details'!$A:$A,0)),"Not Found")</f>
        <v>0</v>
      </c>
      <c r="Q2227" s="6">
        <f>IFERROR(INDEX('Hospitalisation Details'!$W:$W,MATCH($A2227,'Hospitalisation Details'!$A:$A,0)),"Not Found")</f>
        <v>0</v>
      </c>
    </row>
    <row r="2228" spans="1:17" ht="15" customHeight="1" x14ac:dyDescent="0.3">
      <c r="A2228" s="6" t="str">
        <f>'Customer Names'!A2228</f>
        <v>Id2227</v>
      </c>
      <c r="B2228" s="6" t="str">
        <f>IFERROR(INDEX('Customer Names'!$D:$D,MATCH($A2228,'Customer Names'!$A:$A,0)),"Not Found")</f>
        <v>Elizabeth A.</v>
      </c>
      <c r="C2228" s="6">
        <f>IFERROR(INDEX('Medical Examinations'!$B:$B,MATCH($A2228,'Medical Examinations'!$A:$A,0)),"Not Found")</f>
        <v>15.17</v>
      </c>
      <c r="D2228" s="6">
        <f>IFERROR(INDEX('Medical Examinations'!$C:$C,MATCH($A2228,'Medical Examinations'!$A:$A,0)),"Not Found")</f>
        <v>4.3</v>
      </c>
      <c r="E2228" s="6" t="str">
        <f>IFERROR(INDEX('Medical Examinations'!$I:$I,MATCH($A2228,'Medical Examinations'!$A:$A,0)),"Not Found")</f>
        <v>Yes</v>
      </c>
      <c r="F2228" s="6" t="str">
        <f>IFERROR(INDEX('Medical Examinations'!$J:$J,MATCH($A2228,'Medical Examinations'!$A:$A,0)),"Not Found")</f>
        <v>No</v>
      </c>
      <c r="G2228" s="6" t="str">
        <f>IFERROR(INDEX('Medical Examinations'!$F:$F,MATCH($A2228,'Medical Examinations'!$A:$A,0)),"Not Found")</f>
        <v>Yes</v>
      </c>
      <c r="H2228" s="6">
        <f>IFERROR(INDEX('Medical Examinations'!$L:$L,MATCH($A2228,'Medical Examinations'!$A:$A,0)),"Not Found")</f>
        <v>1</v>
      </c>
      <c r="I2228" s="6" t="str">
        <f>IFERROR(INDEX('Medical Examinations'!$K:$K,MATCH($A2228,'Medical Examinations'!$A:$A,0)),"Not Found")</f>
        <v>No</v>
      </c>
      <c r="J2228" s="6" t="str">
        <f>IFERROR(INDEX('Medical Examinations'!$M:$M,MATCH($A2228,'Medical Examinations'!$A:$A,0)),"Not Found")</f>
        <v>Underweight</v>
      </c>
      <c r="K2228" s="6" t="str">
        <f>IFERROR(INDEX('Medical Examinations'!$N:$N,MATCH($A2228,'Medical Examinations'!$A:$A,0)),"Not Found")</f>
        <v>Normal</v>
      </c>
      <c r="L2228" s="12">
        <f>IFERROR(INDEX('Hospitalisation Details'!$V:$V,MATCH($A2228,'Hospitalisation Details'!$A:$A,0)),"Not Found")</f>
        <v>0</v>
      </c>
      <c r="M2228" s="13">
        <f>IFERROR(INDEX('Hospitalisation Details'!$F:$F,MATCH($A2228,'Hospitalisation Details'!$A:$A,0)),"Not Found")</f>
        <v>1481</v>
      </c>
      <c r="N2228" s="6">
        <f>IFERROR(INDEX('Hospitalisation Details'!$S:$S,MATCH($A2228,'Hospitalisation Details'!$A:$A,0)),"Not Found")</f>
        <v>35590</v>
      </c>
      <c r="O2228" s="6">
        <f>IFERROR(INDEX('Hospitalisation Details'!$T:$T,MATCH($A2228,'Hospitalisation Details'!$A:$A,0)),"Not Found")</f>
        <v>25</v>
      </c>
      <c r="P2228" s="6">
        <f>IFERROR(INDEX('Hospitalisation Details'!$U:$U,MATCH($A2228,'Hospitalisation Details'!$A:$A,0)),"Not Found")</f>
        <v>0</v>
      </c>
      <c r="Q2228" s="6">
        <f>IFERROR(INDEX('Hospitalisation Details'!$W:$W,MATCH($A2228,'Hospitalisation Details'!$A:$A,0)),"Not Found")</f>
        <v>0</v>
      </c>
    </row>
    <row r="2229" spans="1:17" ht="15" customHeight="1" x14ac:dyDescent="0.3">
      <c r="A2229" s="6" t="str">
        <f>'Customer Names'!A2229</f>
        <v>Id2228</v>
      </c>
      <c r="B2229" s="6" t="str">
        <f>IFERROR(INDEX('Customer Names'!$D:$D,MATCH($A2229,'Customer Names'!$A:$A,0)),"Not Found")</f>
        <v>Rebecca M.</v>
      </c>
      <c r="C2229" s="6">
        <f>IFERROR(INDEX('Medical Examinations'!$B:$B,MATCH($A2229,'Medical Examinations'!$A:$A,0)),"Not Found")</f>
        <v>16.63</v>
      </c>
      <c r="D2229" s="6">
        <f>IFERROR(INDEX('Medical Examinations'!$C:$C,MATCH($A2229,'Medical Examinations'!$A:$A,0)),"Not Found")</f>
        <v>4.5</v>
      </c>
      <c r="E2229" s="6" t="str">
        <f>IFERROR(INDEX('Medical Examinations'!$I:$I,MATCH($A2229,'Medical Examinations'!$A:$A,0)),"Not Found")</f>
        <v>No</v>
      </c>
      <c r="F2229" s="6" t="str">
        <f>IFERROR(INDEX('Medical Examinations'!$J:$J,MATCH($A2229,'Medical Examinations'!$A:$A,0)),"Not Found")</f>
        <v>No</v>
      </c>
      <c r="G2229" s="6" t="str">
        <f>IFERROR(INDEX('Medical Examinations'!$F:$F,MATCH($A2229,'Medical Examinations'!$A:$A,0)),"Not Found")</f>
        <v>No</v>
      </c>
      <c r="H2229" s="6">
        <f>IFERROR(INDEX('Medical Examinations'!$L:$L,MATCH($A2229,'Medical Examinations'!$A:$A,0)),"Not Found")</f>
        <v>1</v>
      </c>
      <c r="I2229" s="6" t="str">
        <f>IFERROR(INDEX('Medical Examinations'!$K:$K,MATCH($A2229,'Medical Examinations'!$A:$A,0)),"Not Found")</f>
        <v>No</v>
      </c>
      <c r="J2229" s="6" t="str">
        <f>IFERROR(INDEX('Medical Examinations'!$M:$M,MATCH($A2229,'Medical Examinations'!$A:$A,0)),"Not Found")</f>
        <v>Underweight</v>
      </c>
      <c r="K2229" s="6" t="str">
        <f>IFERROR(INDEX('Medical Examinations'!$N:$N,MATCH($A2229,'Medical Examinations'!$A:$A,0)),"Not Found")</f>
        <v>Normal</v>
      </c>
      <c r="L2229" s="12">
        <f>IFERROR(INDEX('Hospitalisation Details'!$V:$V,MATCH($A2229,'Hospitalisation Details'!$A:$A,0)),"Not Found")</f>
        <v>0</v>
      </c>
      <c r="M2229" s="13">
        <f>IFERROR(INDEX('Hospitalisation Details'!$F:$F,MATCH($A2229,'Hospitalisation Details'!$A:$A,0)),"Not Found")</f>
        <v>1477</v>
      </c>
      <c r="N2229" s="6">
        <f>IFERROR(INDEX('Hospitalisation Details'!$S:$S,MATCH($A2229,'Hospitalisation Details'!$A:$A,0)),"Not Found")</f>
        <v>36136</v>
      </c>
      <c r="O2229" s="6">
        <f>IFERROR(INDEX('Hospitalisation Details'!$T:$T,MATCH($A2229,'Hospitalisation Details'!$A:$A,0)),"Not Found")</f>
        <v>24</v>
      </c>
      <c r="P2229" s="6">
        <f>IFERROR(INDEX('Hospitalisation Details'!$U:$U,MATCH($A2229,'Hospitalisation Details'!$A:$A,0)),"Not Found")</f>
        <v>0</v>
      </c>
      <c r="Q2229" s="6">
        <f>IFERROR(INDEX('Hospitalisation Details'!$W:$W,MATCH($A2229,'Hospitalisation Details'!$A:$A,0)),"Not Found")</f>
        <v>0</v>
      </c>
    </row>
    <row r="2230" spans="1:17" ht="15" customHeight="1" x14ac:dyDescent="0.3">
      <c r="A2230" s="6" t="str">
        <f>'Customer Names'!A2230</f>
        <v>Id2229</v>
      </c>
      <c r="B2230" s="6" t="str">
        <f>IFERROR(INDEX('Customer Names'!$D:$D,MATCH($A2230,'Customer Names'!$A:$A,0)),"Not Found")</f>
        <v>Ruth</v>
      </c>
      <c r="C2230" s="6">
        <f>IFERROR(INDEX('Medical Examinations'!$B:$B,MATCH($A2230,'Medical Examinations'!$A:$A,0)),"Not Found")</f>
        <v>19.39</v>
      </c>
      <c r="D2230" s="6">
        <f>IFERROR(INDEX('Medical Examinations'!$C:$C,MATCH($A2230,'Medical Examinations'!$A:$A,0)),"Not Found")</f>
        <v>5.59</v>
      </c>
      <c r="E2230" s="6" t="str">
        <f>IFERROR(INDEX('Medical Examinations'!$I:$I,MATCH($A2230,'Medical Examinations'!$A:$A,0)),"Not Found")</f>
        <v>No</v>
      </c>
      <c r="F2230" s="6" t="str">
        <f>IFERROR(INDEX('Medical Examinations'!$J:$J,MATCH($A2230,'Medical Examinations'!$A:$A,0)),"Not Found")</f>
        <v>No</v>
      </c>
      <c r="G2230" s="6" t="str">
        <f>IFERROR(INDEX('Medical Examinations'!$F:$F,MATCH($A2230,'Medical Examinations'!$A:$A,0)),"Not Found")</f>
        <v>Yes</v>
      </c>
      <c r="H2230" s="6">
        <f>IFERROR(INDEX('Medical Examinations'!$L:$L,MATCH($A2230,'Medical Examinations'!$A:$A,0)),"Not Found")</f>
        <v>1</v>
      </c>
      <c r="I2230" s="6" t="str">
        <f>IFERROR(INDEX('Medical Examinations'!$K:$K,MATCH($A2230,'Medical Examinations'!$A:$A,0)),"Not Found")</f>
        <v>No</v>
      </c>
      <c r="J2230" s="6" t="str">
        <f>IFERROR(INDEX('Medical Examinations'!$M:$M,MATCH($A2230,'Medical Examinations'!$A:$A,0)),"Not Found")</f>
        <v>Normal Weight</v>
      </c>
      <c r="K2230" s="6" t="str">
        <f>IFERROR(INDEX('Medical Examinations'!$N:$N,MATCH($A2230,'Medical Examinations'!$A:$A,0)),"Not Found")</f>
        <v>Normal</v>
      </c>
      <c r="L2230" s="12">
        <f>IFERROR(INDEX('Hospitalisation Details'!$V:$V,MATCH($A2230,'Hospitalisation Details'!$A:$A,0)),"Not Found")</f>
        <v>0</v>
      </c>
      <c r="M2230" s="13">
        <f>IFERROR(INDEX('Hospitalisation Details'!$F:$F,MATCH($A2230,'Hospitalisation Details'!$A:$A,0)),"Not Found")</f>
        <v>1467</v>
      </c>
      <c r="N2230" s="6">
        <f>IFERROR(INDEX('Hospitalisation Details'!$S:$S,MATCH($A2230,'Hospitalisation Details'!$A:$A,0)),"Not Found")</f>
        <v>37792</v>
      </c>
      <c r="O2230" s="6">
        <f>IFERROR(INDEX('Hospitalisation Details'!$T:$T,MATCH($A2230,'Hospitalisation Details'!$A:$A,0)),"Not Found")</f>
        <v>19</v>
      </c>
      <c r="P2230" s="6">
        <f>IFERROR(INDEX('Hospitalisation Details'!$U:$U,MATCH($A2230,'Hospitalisation Details'!$A:$A,0)),"Not Found")</f>
        <v>0</v>
      </c>
      <c r="Q2230" s="6">
        <f>IFERROR(INDEX('Hospitalisation Details'!$W:$W,MATCH($A2230,'Hospitalisation Details'!$A:$A,0)),"Not Found")</f>
        <v>0</v>
      </c>
    </row>
    <row r="2231" spans="1:17" ht="15" customHeight="1" x14ac:dyDescent="0.3">
      <c r="A2231" s="6" t="str">
        <f>'Customer Names'!A2231</f>
        <v>Id2230</v>
      </c>
      <c r="B2231" s="6" t="str">
        <f>IFERROR(INDEX('Customer Names'!$D:$D,MATCH($A2231,'Customer Names'!$A:$A,0)),"Not Found")</f>
        <v>Gregory S</v>
      </c>
      <c r="C2231" s="6">
        <f>IFERROR(INDEX('Medical Examinations'!$B:$B,MATCH($A2231,'Medical Examinations'!$A:$A,0)),"Not Found")</f>
        <v>17.34</v>
      </c>
      <c r="D2231" s="6">
        <f>IFERROR(INDEX('Medical Examinations'!$C:$C,MATCH($A2231,'Medical Examinations'!$A:$A,0)),"Not Found")</f>
        <v>6.29</v>
      </c>
      <c r="E2231" s="6" t="str">
        <f>IFERROR(INDEX('Medical Examinations'!$I:$I,MATCH($A2231,'Medical Examinations'!$A:$A,0)),"Not Found")</f>
        <v>Yes</v>
      </c>
      <c r="F2231" s="6" t="str">
        <f>IFERROR(INDEX('Medical Examinations'!$J:$J,MATCH($A2231,'Medical Examinations'!$A:$A,0)),"Not Found")</f>
        <v>No</v>
      </c>
      <c r="G2231" s="6" t="str">
        <f>IFERROR(INDEX('Medical Examinations'!$F:$F,MATCH($A2231,'Medical Examinations'!$A:$A,0)),"Not Found")</f>
        <v>Yes</v>
      </c>
      <c r="H2231" s="6">
        <f>IFERROR(INDEX('Medical Examinations'!$L:$L,MATCH($A2231,'Medical Examinations'!$A:$A,0)),"Not Found")</f>
        <v>1</v>
      </c>
      <c r="I2231" s="6" t="str">
        <f>IFERROR(INDEX('Medical Examinations'!$K:$K,MATCH($A2231,'Medical Examinations'!$A:$A,0)),"Not Found")</f>
        <v>No</v>
      </c>
      <c r="J2231" s="6" t="str">
        <f>IFERROR(INDEX('Medical Examinations'!$M:$M,MATCH($A2231,'Medical Examinations'!$A:$A,0)),"Not Found")</f>
        <v>Underweight</v>
      </c>
      <c r="K2231" s="6" t="str">
        <f>IFERROR(INDEX('Medical Examinations'!$N:$N,MATCH($A2231,'Medical Examinations'!$A:$A,0)),"Not Found")</f>
        <v>Prediabetic</v>
      </c>
      <c r="L2231" s="12">
        <f>IFERROR(INDEX('Hospitalisation Details'!$V:$V,MATCH($A2231,'Hospitalisation Details'!$A:$A,0)),"Not Found")</f>
        <v>0</v>
      </c>
      <c r="M2231" s="13">
        <f>IFERROR(INDEX('Hospitalisation Details'!$F:$F,MATCH($A2231,'Hospitalisation Details'!$A:$A,0)),"Not Found")</f>
        <v>1445</v>
      </c>
      <c r="N2231" s="6">
        <f>IFERROR(INDEX('Hospitalisation Details'!$S:$S,MATCH($A2231,'Hospitalisation Details'!$A:$A,0)),"Not Found")</f>
        <v>35600</v>
      </c>
      <c r="O2231" s="6">
        <f>IFERROR(INDEX('Hospitalisation Details'!$T:$T,MATCH($A2231,'Hospitalisation Details'!$A:$A,0)),"Not Found")</f>
        <v>25</v>
      </c>
      <c r="P2231" s="6">
        <f>IFERROR(INDEX('Hospitalisation Details'!$U:$U,MATCH($A2231,'Hospitalisation Details'!$A:$A,0)),"Not Found")</f>
        <v>0</v>
      </c>
      <c r="Q2231" s="6">
        <f>IFERROR(INDEX('Hospitalisation Details'!$W:$W,MATCH($A2231,'Hospitalisation Details'!$A:$A,0)),"Not Found")</f>
        <v>0</v>
      </c>
    </row>
    <row r="2232" spans="1:17" ht="15" customHeight="1" x14ac:dyDescent="0.3">
      <c r="A2232" s="6" t="str">
        <f>'Customer Names'!A2232</f>
        <v>Id2231</v>
      </c>
      <c r="B2232" s="6" t="str">
        <f>IFERROR(INDEX('Customer Names'!$D:$D,MATCH($A2232,'Customer Names'!$A:$A,0)),"Not Found")</f>
        <v>Alexandra S</v>
      </c>
      <c r="C2232" s="6">
        <f>IFERROR(INDEX('Medical Examinations'!$B:$B,MATCH($A2232,'Medical Examinations'!$A:$A,0)),"Not Found")</f>
        <v>17.940000000000001</v>
      </c>
      <c r="D2232" s="6">
        <f>IFERROR(INDEX('Medical Examinations'!$C:$C,MATCH($A2232,'Medical Examinations'!$A:$A,0)),"Not Found")</f>
        <v>4.1900000000000004</v>
      </c>
      <c r="E2232" s="6" t="str">
        <f>IFERROR(INDEX('Medical Examinations'!$I:$I,MATCH($A2232,'Medical Examinations'!$A:$A,0)),"Not Found")</f>
        <v>No</v>
      </c>
      <c r="F2232" s="6" t="str">
        <f>IFERROR(INDEX('Medical Examinations'!$J:$J,MATCH($A2232,'Medical Examinations'!$A:$A,0)),"Not Found")</f>
        <v>Yes</v>
      </c>
      <c r="G2232" s="6" t="str">
        <f>IFERROR(INDEX('Medical Examinations'!$F:$F,MATCH($A2232,'Medical Examinations'!$A:$A,0)),"Not Found")</f>
        <v>No</v>
      </c>
      <c r="H2232" s="6">
        <f>IFERROR(INDEX('Medical Examinations'!$L:$L,MATCH($A2232,'Medical Examinations'!$A:$A,0)),"Not Found")</f>
        <v>1</v>
      </c>
      <c r="I2232" s="6" t="str">
        <f>IFERROR(INDEX('Medical Examinations'!$K:$K,MATCH($A2232,'Medical Examinations'!$A:$A,0)),"Not Found")</f>
        <v>No</v>
      </c>
      <c r="J2232" s="6" t="str">
        <f>IFERROR(INDEX('Medical Examinations'!$M:$M,MATCH($A2232,'Medical Examinations'!$A:$A,0)),"Not Found")</f>
        <v>Underweight</v>
      </c>
      <c r="K2232" s="6" t="str">
        <f>IFERROR(INDEX('Medical Examinations'!$N:$N,MATCH($A2232,'Medical Examinations'!$A:$A,0)),"Not Found")</f>
        <v>Normal</v>
      </c>
      <c r="L2232" s="12">
        <f>IFERROR(INDEX('Hospitalisation Details'!$V:$V,MATCH($A2232,'Hospitalisation Details'!$A:$A,0)),"Not Found")</f>
        <v>0</v>
      </c>
      <c r="M2232" s="13">
        <f>IFERROR(INDEX('Hospitalisation Details'!$F:$F,MATCH($A2232,'Hospitalisation Details'!$A:$A,0)),"Not Found")</f>
        <v>1438</v>
      </c>
      <c r="N2232" s="6">
        <f>IFERROR(INDEX('Hospitalisation Details'!$S:$S,MATCH($A2232,'Hospitalisation Details'!$A:$A,0)),"Not Found")</f>
        <v>36770</v>
      </c>
      <c r="O2232" s="6">
        <f>IFERROR(INDEX('Hospitalisation Details'!$T:$T,MATCH($A2232,'Hospitalisation Details'!$A:$A,0)),"Not Found")</f>
        <v>22</v>
      </c>
      <c r="P2232" s="6">
        <f>IFERROR(INDEX('Hospitalisation Details'!$U:$U,MATCH($A2232,'Hospitalisation Details'!$A:$A,0)),"Not Found")</f>
        <v>0</v>
      </c>
      <c r="Q2232" s="6">
        <f>IFERROR(INDEX('Hospitalisation Details'!$W:$W,MATCH($A2232,'Hospitalisation Details'!$A:$A,0)),"Not Found")</f>
        <v>0</v>
      </c>
    </row>
    <row r="2233" spans="1:17" ht="15" customHeight="1" x14ac:dyDescent="0.3">
      <c r="A2233" s="6" t="str">
        <f>'Customer Names'!A2233</f>
        <v>Id2232</v>
      </c>
      <c r="B2233" s="6" t="str">
        <f>IFERROR(INDEX('Customer Names'!$D:$D,MATCH($A2233,'Customer Names'!$A:$A,0)),"Not Found")</f>
        <v>Hillary</v>
      </c>
      <c r="C2233" s="6">
        <f>IFERROR(INDEX('Medical Examinations'!$B:$B,MATCH($A2233,'Medical Examinations'!$A:$A,0)),"Not Found")</f>
        <v>16.670000000000002</v>
      </c>
      <c r="D2233" s="6">
        <f>IFERROR(INDEX('Medical Examinations'!$C:$C,MATCH($A2233,'Medical Examinations'!$A:$A,0)),"Not Found")</f>
        <v>4.7</v>
      </c>
      <c r="E2233" s="6" t="str">
        <f>IFERROR(INDEX('Medical Examinations'!$I:$I,MATCH($A2233,'Medical Examinations'!$A:$A,0)),"Not Found")</f>
        <v>Yes</v>
      </c>
      <c r="F2233" s="6" t="str">
        <f>IFERROR(INDEX('Medical Examinations'!$J:$J,MATCH($A2233,'Medical Examinations'!$A:$A,0)),"Not Found")</f>
        <v>No</v>
      </c>
      <c r="G2233" s="6" t="str">
        <f>IFERROR(INDEX('Medical Examinations'!$F:$F,MATCH($A2233,'Medical Examinations'!$A:$A,0)),"Not Found")</f>
        <v>Yes</v>
      </c>
      <c r="H2233" s="6">
        <f>IFERROR(INDEX('Medical Examinations'!$L:$L,MATCH($A2233,'Medical Examinations'!$A:$A,0)),"Not Found")</f>
        <v>1</v>
      </c>
      <c r="I2233" s="6" t="str">
        <f>IFERROR(INDEX('Medical Examinations'!$K:$K,MATCH($A2233,'Medical Examinations'!$A:$A,0)),"Not Found")</f>
        <v>No</v>
      </c>
      <c r="J2233" s="6" t="str">
        <f>IFERROR(INDEX('Medical Examinations'!$M:$M,MATCH($A2233,'Medical Examinations'!$A:$A,0)),"Not Found")</f>
        <v>Underweight</v>
      </c>
      <c r="K2233" s="6" t="str">
        <f>IFERROR(INDEX('Medical Examinations'!$N:$N,MATCH($A2233,'Medical Examinations'!$A:$A,0)),"Not Found")</f>
        <v>Normal</v>
      </c>
      <c r="L2233" s="12">
        <f>IFERROR(INDEX('Hospitalisation Details'!$V:$V,MATCH($A2233,'Hospitalisation Details'!$A:$A,0)),"Not Found")</f>
        <v>0</v>
      </c>
      <c r="M2233" s="13">
        <f>IFERROR(INDEX('Hospitalisation Details'!$F:$F,MATCH($A2233,'Hospitalisation Details'!$A:$A,0)),"Not Found")</f>
        <v>1422</v>
      </c>
      <c r="N2233" s="6">
        <f>IFERROR(INDEX('Hospitalisation Details'!$S:$S,MATCH($A2233,'Hospitalisation Details'!$A:$A,0)),"Not Found")</f>
        <v>35769</v>
      </c>
      <c r="O2233" s="6">
        <f>IFERROR(INDEX('Hospitalisation Details'!$T:$T,MATCH($A2233,'Hospitalisation Details'!$A:$A,0)),"Not Found")</f>
        <v>25</v>
      </c>
      <c r="P2233" s="6">
        <f>IFERROR(INDEX('Hospitalisation Details'!$U:$U,MATCH($A2233,'Hospitalisation Details'!$A:$A,0)),"Not Found")</f>
        <v>0</v>
      </c>
      <c r="Q2233" s="6">
        <f>IFERROR(INDEX('Hospitalisation Details'!$W:$W,MATCH($A2233,'Hospitalisation Details'!$A:$A,0)),"Not Found")</f>
        <v>0</v>
      </c>
    </row>
    <row r="2234" spans="1:17" ht="15" customHeight="1" x14ac:dyDescent="0.3">
      <c r="A2234" s="6" t="str">
        <f>'Customer Names'!A2234</f>
        <v>Id2233</v>
      </c>
      <c r="B2234" s="6" t="str">
        <f>IFERROR(INDEX('Customer Names'!$D:$D,MATCH($A2234,'Customer Names'!$A:$A,0)),"Not Found")</f>
        <v>Amy K.</v>
      </c>
      <c r="C2234" s="6">
        <f>IFERROR(INDEX('Medical Examinations'!$B:$B,MATCH($A2234,'Medical Examinations'!$A:$A,0)),"Not Found")</f>
        <v>20.58</v>
      </c>
      <c r="D2234" s="6">
        <f>IFERROR(INDEX('Medical Examinations'!$C:$C,MATCH($A2234,'Medical Examinations'!$A:$A,0)),"Not Found")</f>
        <v>5.64</v>
      </c>
      <c r="E2234" s="6" t="str">
        <f>IFERROR(INDEX('Medical Examinations'!$I:$I,MATCH($A2234,'Medical Examinations'!$A:$A,0)),"Not Found")</f>
        <v>Yes</v>
      </c>
      <c r="F2234" s="6" t="str">
        <f>IFERROR(INDEX('Medical Examinations'!$J:$J,MATCH($A2234,'Medical Examinations'!$A:$A,0)),"Not Found")</f>
        <v>No</v>
      </c>
      <c r="G2234" s="6" t="str">
        <f>IFERROR(INDEX('Medical Examinations'!$F:$F,MATCH($A2234,'Medical Examinations'!$A:$A,0)),"Not Found")</f>
        <v>No</v>
      </c>
      <c r="H2234" s="6">
        <f>IFERROR(INDEX('Medical Examinations'!$L:$L,MATCH($A2234,'Medical Examinations'!$A:$A,0)),"Not Found")</f>
        <v>0</v>
      </c>
      <c r="I2234" s="6" t="str">
        <f>IFERROR(INDEX('Medical Examinations'!$K:$K,MATCH($A2234,'Medical Examinations'!$A:$A,0)),"Not Found")</f>
        <v>No</v>
      </c>
      <c r="J2234" s="6" t="str">
        <f>IFERROR(INDEX('Medical Examinations'!$M:$M,MATCH($A2234,'Medical Examinations'!$A:$A,0)),"Not Found")</f>
        <v>Normal Weight</v>
      </c>
      <c r="K2234" s="6" t="str">
        <f>IFERROR(INDEX('Medical Examinations'!$N:$N,MATCH($A2234,'Medical Examinations'!$A:$A,0)),"Not Found")</f>
        <v>Normal</v>
      </c>
      <c r="L2234" s="12">
        <f>IFERROR(INDEX('Hospitalisation Details'!$V:$V,MATCH($A2234,'Hospitalisation Details'!$A:$A,0)),"Not Found")</f>
        <v>0</v>
      </c>
      <c r="M2234" s="13">
        <f>IFERROR(INDEX('Hospitalisation Details'!$F:$F,MATCH($A2234,'Hospitalisation Details'!$A:$A,0)),"Not Found")</f>
        <v>1421</v>
      </c>
      <c r="N2234" s="6">
        <f>IFERROR(INDEX('Hospitalisation Details'!$S:$S,MATCH($A2234,'Hospitalisation Details'!$A:$A,0)),"Not Found")</f>
        <v>37126</v>
      </c>
      <c r="O2234" s="6">
        <f>IFERROR(INDEX('Hospitalisation Details'!$T:$T,MATCH($A2234,'Hospitalisation Details'!$A:$A,0)),"Not Found")</f>
        <v>21</v>
      </c>
      <c r="P2234" s="6">
        <f>IFERROR(INDEX('Hospitalisation Details'!$U:$U,MATCH($A2234,'Hospitalisation Details'!$A:$A,0)),"Not Found")</f>
        <v>0</v>
      </c>
      <c r="Q2234" s="6">
        <f>IFERROR(INDEX('Hospitalisation Details'!$W:$W,MATCH($A2234,'Hospitalisation Details'!$A:$A,0)),"Not Found")</f>
        <v>0</v>
      </c>
    </row>
    <row r="2235" spans="1:17" ht="15" customHeight="1" x14ac:dyDescent="0.3">
      <c r="A2235" s="6" t="str">
        <f>'Customer Names'!A2235</f>
        <v>Id2234</v>
      </c>
      <c r="B2235" s="6" t="str">
        <f>IFERROR(INDEX('Customer Names'!$D:$D,MATCH($A2235,'Customer Names'!$A:$A,0)),"Not Found")</f>
        <v>Scott</v>
      </c>
      <c r="C2235" s="6">
        <f>IFERROR(INDEX('Medical Examinations'!$B:$B,MATCH($A2235,'Medical Examinations'!$A:$A,0)),"Not Found")</f>
        <v>16.5</v>
      </c>
      <c r="D2235" s="6">
        <f>IFERROR(INDEX('Medical Examinations'!$C:$C,MATCH($A2235,'Medical Examinations'!$A:$A,0)),"Not Found")</f>
        <v>4.1100000000000003</v>
      </c>
      <c r="E2235" s="6" t="str">
        <f>IFERROR(INDEX('Medical Examinations'!$I:$I,MATCH($A2235,'Medical Examinations'!$A:$A,0)),"Not Found")</f>
        <v>Yes</v>
      </c>
      <c r="F2235" s="6" t="str">
        <f>IFERROR(INDEX('Medical Examinations'!$J:$J,MATCH($A2235,'Medical Examinations'!$A:$A,0)),"Not Found")</f>
        <v>No</v>
      </c>
      <c r="G2235" s="6" t="str">
        <f>IFERROR(INDEX('Medical Examinations'!$F:$F,MATCH($A2235,'Medical Examinations'!$A:$A,0)),"Not Found")</f>
        <v>No</v>
      </c>
      <c r="H2235" s="6">
        <f>IFERROR(INDEX('Medical Examinations'!$L:$L,MATCH($A2235,'Medical Examinations'!$A:$A,0)),"Not Found")</f>
        <v>0</v>
      </c>
      <c r="I2235" s="6" t="str">
        <f>IFERROR(INDEX('Medical Examinations'!$K:$K,MATCH($A2235,'Medical Examinations'!$A:$A,0)),"Not Found")</f>
        <v>No</v>
      </c>
      <c r="J2235" s="6" t="str">
        <f>IFERROR(INDEX('Medical Examinations'!$M:$M,MATCH($A2235,'Medical Examinations'!$A:$A,0)),"Not Found")</f>
        <v>Underweight</v>
      </c>
      <c r="K2235" s="6" t="str">
        <f>IFERROR(INDEX('Medical Examinations'!$N:$N,MATCH($A2235,'Medical Examinations'!$A:$A,0)),"Not Found")</f>
        <v>Normal</v>
      </c>
      <c r="L2235" s="12">
        <f>IFERROR(INDEX('Hospitalisation Details'!$V:$V,MATCH($A2235,'Hospitalisation Details'!$A:$A,0)),"Not Found")</f>
        <v>0</v>
      </c>
      <c r="M2235" s="13">
        <f>IFERROR(INDEX('Hospitalisation Details'!$F:$F,MATCH($A2235,'Hospitalisation Details'!$A:$A,0)),"Not Found")</f>
        <v>1417</v>
      </c>
      <c r="N2235" s="6">
        <f>IFERROR(INDEX('Hospitalisation Details'!$S:$S,MATCH($A2235,'Hospitalisation Details'!$A:$A,0)),"Not Found")</f>
        <v>35239</v>
      </c>
      <c r="O2235" s="6">
        <f>IFERROR(INDEX('Hospitalisation Details'!$T:$T,MATCH($A2235,'Hospitalisation Details'!$A:$A,0)),"Not Found")</f>
        <v>26</v>
      </c>
      <c r="P2235" s="6">
        <f>IFERROR(INDEX('Hospitalisation Details'!$U:$U,MATCH($A2235,'Hospitalisation Details'!$A:$A,0)),"Not Found")</f>
        <v>0</v>
      </c>
      <c r="Q2235" s="6">
        <f>IFERROR(INDEX('Hospitalisation Details'!$W:$W,MATCH($A2235,'Hospitalisation Details'!$A:$A,0)),"Not Found")</f>
        <v>0</v>
      </c>
    </row>
    <row r="2236" spans="1:17" ht="15" customHeight="1" x14ac:dyDescent="0.3">
      <c r="A2236" s="6" t="str">
        <f>'Customer Names'!A2236</f>
        <v>Id2235</v>
      </c>
      <c r="B2236" s="6" t="str">
        <f>IFERROR(INDEX('Customer Names'!$D:$D,MATCH($A2236,'Customer Names'!$A:$A,0)),"Not Found")</f>
        <v>John</v>
      </c>
      <c r="C2236" s="6">
        <f>IFERROR(INDEX('Medical Examinations'!$B:$B,MATCH($A2236,'Medical Examinations'!$A:$A,0)),"Not Found")</f>
        <v>15.41</v>
      </c>
      <c r="D2236" s="6">
        <f>IFERROR(INDEX('Medical Examinations'!$C:$C,MATCH($A2236,'Medical Examinations'!$A:$A,0)),"Not Found")</f>
        <v>5.43</v>
      </c>
      <c r="E2236" s="6" t="str">
        <f>IFERROR(INDEX('Medical Examinations'!$I:$I,MATCH($A2236,'Medical Examinations'!$A:$A,0)),"Not Found")</f>
        <v>Yes</v>
      </c>
      <c r="F2236" s="6" t="str">
        <f>IFERROR(INDEX('Medical Examinations'!$J:$J,MATCH($A2236,'Medical Examinations'!$A:$A,0)),"Not Found")</f>
        <v>No</v>
      </c>
      <c r="G2236" s="6" t="str">
        <f>IFERROR(INDEX('Medical Examinations'!$F:$F,MATCH($A2236,'Medical Examinations'!$A:$A,0)),"Not Found")</f>
        <v>Yes</v>
      </c>
      <c r="H2236" s="6">
        <f>IFERROR(INDEX('Medical Examinations'!$L:$L,MATCH($A2236,'Medical Examinations'!$A:$A,0)),"Not Found")</f>
        <v>1</v>
      </c>
      <c r="I2236" s="6" t="str">
        <f>IFERROR(INDEX('Medical Examinations'!$K:$K,MATCH($A2236,'Medical Examinations'!$A:$A,0)),"Not Found")</f>
        <v>No</v>
      </c>
      <c r="J2236" s="6" t="str">
        <f>IFERROR(INDEX('Medical Examinations'!$M:$M,MATCH($A2236,'Medical Examinations'!$A:$A,0)),"Not Found")</f>
        <v>Underweight</v>
      </c>
      <c r="K2236" s="6" t="str">
        <f>IFERROR(INDEX('Medical Examinations'!$N:$N,MATCH($A2236,'Medical Examinations'!$A:$A,0)),"Not Found")</f>
        <v>Normal</v>
      </c>
      <c r="L2236" s="12">
        <f>IFERROR(INDEX('Hospitalisation Details'!$V:$V,MATCH($A2236,'Hospitalisation Details'!$A:$A,0)),"Not Found")</f>
        <v>0</v>
      </c>
      <c r="M2236" s="13">
        <f>IFERROR(INDEX('Hospitalisation Details'!$F:$F,MATCH($A2236,'Hospitalisation Details'!$A:$A,0)),"Not Found")</f>
        <v>1402</v>
      </c>
      <c r="N2236" s="6">
        <f>IFERROR(INDEX('Hospitalisation Details'!$S:$S,MATCH($A2236,'Hospitalisation Details'!$A:$A,0)),"Not Found")</f>
        <v>35730</v>
      </c>
      <c r="O2236" s="6">
        <f>IFERROR(INDEX('Hospitalisation Details'!$T:$T,MATCH($A2236,'Hospitalisation Details'!$A:$A,0)),"Not Found")</f>
        <v>25</v>
      </c>
      <c r="P2236" s="6">
        <f>IFERROR(INDEX('Hospitalisation Details'!$U:$U,MATCH($A2236,'Hospitalisation Details'!$A:$A,0)),"Not Found")</f>
        <v>0</v>
      </c>
      <c r="Q2236" s="6">
        <f>IFERROR(INDEX('Hospitalisation Details'!$W:$W,MATCH($A2236,'Hospitalisation Details'!$A:$A,0)),"Not Found")</f>
        <v>0</v>
      </c>
    </row>
    <row r="2237" spans="1:17" ht="15" customHeight="1" x14ac:dyDescent="0.3">
      <c r="A2237" s="6" t="str">
        <f>'Customer Names'!A2237</f>
        <v>Id2236</v>
      </c>
      <c r="B2237" s="6" t="str">
        <f>IFERROR(INDEX('Customer Names'!$D:$D,MATCH($A2237,'Customer Names'!$A:$A,0)),"Not Found")</f>
        <v>Maaikel</v>
      </c>
      <c r="C2237" s="6">
        <f>IFERROR(INDEX('Medical Examinations'!$B:$B,MATCH($A2237,'Medical Examinations'!$A:$A,0)),"Not Found")</f>
        <v>24.59</v>
      </c>
      <c r="D2237" s="6">
        <f>IFERROR(INDEX('Medical Examinations'!$C:$C,MATCH($A2237,'Medical Examinations'!$A:$A,0)),"Not Found")</f>
        <v>4.38</v>
      </c>
      <c r="E2237" s="6" t="str">
        <f>IFERROR(INDEX('Medical Examinations'!$I:$I,MATCH($A2237,'Medical Examinations'!$A:$A,0)),"Not Found")</f>
        <v>No</v>
      </c>
      <c r="F2237" s="6" t="str">
        <f>IFERROR(INDEX('Medical Examinations'!$J:$J,MATCH($A2237,'Medical Examinations'!$A:$A,0)),"Not Found")</f>
        <v>No</v>
      </c>
      <c r="G2237" s="6" t="str">
        <f>IFERROR(INDEX('Medical Examinations'!$F:$F,MATCH($A2237,'Medical Examinations'!$A:$A,0)),"Not Found")</f>
        <v>No</v>
      </c>
      <c r="H2237" s="6">
        <f>IFERROR(INDEX('Medical Examinations'!$L:$L,MATCH($A2237,'Medical Examinations'!$A:$A,0)),"Not Found")</f>
        <v>1</v>
      </c>
      <c r="I2237" s="6" t="str">
        <f>IFERROR(INDEX('Medical Examinations'!$K:$K,MATCH($A2237,'Medical Examinations'!$A:$A,0)),"Not Found")</f>
        <v>No</v>
      </c>
      <c r="J2237" s="6" t="str">
        <f>IFERROR(INDEX('Medical Examinations'!$M:$M,MATCH($A2237,'Medical Examinations'!$A:$A,0)),"Not Found")</f>
        <v>Normal Weight</v>
      </c>
      <c r="K2237" s="6" t="str">
        <f>IFERROR(INDEX('Medical Examinations'!$N:$N,MATCH($A2237,'Medical Examinations'!$A:$A,0)),"Not Found")</f>
        <v>Normal</v>
      </c>
      <c r="L2237" s="12">
        <f>IFERROR(INDEX('Hospitalisation Details'!$V:$V,MATCH($A2237,'Hospitalisation Details'!$A:$A,0)),"Not Found")</f>
        <v>0</v>
      </c>
      <c r="M2237" s="13">
        <f>IFERROR(INDEX('Hospitalisation Details'!$F:$F,MATCH($A2237,'Hospitalisation Details'!$A:$A,0)),"Not Found")</f>
        <v>1400.44</v>
      </c>
      <c r="N2237" s="6">
        <f>IFERROR(INDEX('Hospitalisation Details'!$S:$S,MATCH($A2237,'Hospitalisation Details'!$A:$A,0)),"Not Found")</f>
        <v>36043</v>
      </c>
      <c r="O2237" s="6">
        <f>IFERROR(INDEX('Hospitalisation Details'!$T:$T,MATCH($A2237,'Hospitalisation Details'!$A:$A,0)),"Not Found")</f>
        <v>24</v>
      </c>
      <c r="P2237" s="6">
        <f>IFERROR(INDEX('Hospitalisation Details'!$U:$U,MATCH($A2237,'Hospitalisation Details'!$A:$A,0)),"Not Found")</f>
        <v>0</v>
      </c>
      <c r="Q2237" s="6">
        <f>IFERROR(INDEX('Hospitalisation Details'!$W:$W,MATCH($A2237,'Hospitalisation Details'!$A:$A,0)),"Not Found")</f>
        <v>0</v>
      </c>
    </row>
    <row r="2238" spans="1:17" ht="15" customHeight="1" x14ac:dyDescent="0.3">
      <c r="A2238" s="6" t="str">
        <f>'Customer Names'!A2238</f>
        <v>Id2237</v>
      </c>
      <c r="B2238" s="6" t="str">
        <f>IFERROR(INDEX('Customer Names'!$D:$D,MATCH($A2238,'Customer Names'!$A:$A,0)),"Not Found")</f>
        <v>Daniel C</v>
      </c>
      <c r="C2238" s="6">
        <f>IFERROR(INDEX('Medical Examinations'!$B:$B,MATCH($A2238,'Medical Examinations'!$A:$A,0)),"Not Found")</f>
        <v>33.33</v>
      </c>
      <c r="D2238" s="6">
        <f>IFERROR(INDEX('Medical Examinations'!$C:$C,MATCH($A2238,'Medical Examinations'!$A:$A,0)),"Not Found")</f>
        <v>9.7899999999999991</v>
      </c>
      <c r="E2238" s="6" t="str">
        <f>IFERROR(INDEX('Medical Examinations'!$I:$I,MATCH($A2238,'Medical Examinations'!$A:$A,0)),"Not Found")</f>
        <v>No</v>
      </c>
      <c r="F2238" s="6" t="str">
        <f>IFERROR(INDEX('Medical Examinations'!$J:$J,MATCH($A2238,'Medical Examinations'!$A:$A,0)),"Not Found")</f>
        <v>No</v>
      </c>
      <c r="G2238" s="6" t="str">
        <f>IFERROR(INDEX('Medical Examinations'!$F:$F,MATCH($A2238,'Medical Examinations'!$A:$A,0)),"Not Found")</f>
        <v>No</v>
      </c>
      <c r="H2238" s="6">
        <f>IFERROR(INDEX('Medical Examinations'!$L:$L,MATCH($A2238,'Medical Examinations'!$A:$A,0)),"Not Found")</f>
        <v>0</v>
      </c>
      <c r="I2238" s="6" t="str">
        <f>IFERROR(INDEX('Medical Examinations'!$K:$K,MATCH($A2238,'Medical Examinations'!$A:$A,0)),"Not Found")</f>
        <v>No</v>
      </c>
      <c r="J2238" s="6" t="str">
        <f>IFERROR(INDEX('Medical Examinations'!$M:$M,MATCH($A2238,'Medical Examinations'!$A:$A,0)),"Not Found")</f>
        <v>Obesity</v>
      </c>
      <c r="K2238" s="6" t="str">
        <f>IFERROR(INDEX('Medical Examinations'!$N:$N,MATCH($A2238,'Medical Examinations'!$A:$A,0)),"Not Found")</f>
        <v>Diabetic</v>
      </c>
      <c r="L2238" s="12">
        <f>IFERROR(INDEX('Hospitalisation Details'!$V:$V,MATCH($A2238,'Hospitalisation Details'!$A:$A,0)),"Not Found")</f>
        <v>0</v>
      </c>
      <c r="M2238" s="13">
        <f>IFERROR(INDEX('Hospitalisation Details'!$F:$F,MATCH($A2238,'Hospitalisation Details'!$A:$A,0)),"Not Found")</f>
        <v>1391.53</v>
      </c>
      <c r="N2238" s="6">
        <f>IFERROR(INDEX('Hospitalisation Details'!$S:$S,MATCH($A2238,'Hospitalisation Details'!$A:$A,0)),"Not Found")</f>
        <v>37612</v>
      </c>
      <c r="O2238" s="6">
        <f>IFERROR(INDEX('Hospitalisation Details'!$T:$T,MATCH($A2238,'Hospitalisation Details'!$A:$A,0)),"Not Found")</f>
        <v>20</v>
      </c>
      <c r="P2238" s="6">
        <f>IFERROR(INDEX('Hospitalisation Details'!$U:$U,MATCH($A2238,'Hospitalisation Details'!$A:$A,0)),"Not Found")</f>
        <v>0</v>
      </c>
      <c r="Q2238" s="6">
        <f>IFERROR(INDEX('Hospitalisation Details'!$W:$W,MATCH($A2238,'Hospitalisation Details'!$A:$A,0)),"Not Found")</f>
        <v>0</v>
      </c>
    </row>
    <row r="2239" spans="1:17" ht="15" customHeight="1" x14ac:dyDescent="0.3">
      <c r="A2239" s="6" t="str">
        <f>'Customer Names'!A2239</f>
        <v>Id2238</v>
      </c>
      <c r="B2239" s="6" t="str">
        <f>IFERROR(INDEX('Customer Names'!$D:$D,MATCH($A2239,'Customer Names'!$A:$A,0)),"Not Found")</f>
        <v>Christopher S.</v>
      </c>
      <c r="C2239" s="6">
        <f>IFERROR(INDEX('Medical Examinations'!$B:$B,MATCH($A2239,'Medical Examinations'!$A:$A,0)),"Not Found")</f>
        <v>18.5</v>
      </c>
      <c r="D2239" s="6">
        <f>IFERROR(INDEX('Medical Examinations'!$C:$C,MATCH($A2239,'Medical Examinations'!$A:$A,0)),"Not Found")</f>
        <v>11.84</v>
      </c>
      <c r="E2239" s="6" t="str">
        <f>IFERROR(INDEX('Medical Examinations'!$I:$I,MATCH($A2239,'Medical Examinations'!$A:$A,0)),"Not Found")</f>
        <v>No</v>
      </c>
      <c r="F2239" s="6" t="str">
        <f>IFERROR(INDEX('Medical Examinations'!$J:$J,MATCH($A2239,'Medical Examinations'!$A:$A,0)),"Not Found")</f>
        <v>No</v>
      </c>
      <c r="G2239" s="6" t="str">
        <f>IFERROR(INDEX('Medical Examinations'!$F:$F,MATCH($A2239,'Medical Examinations'!$A:$A,0)),"Not Found")</f>
        <v>No</v>
      </c>
      <c r="H2239" s="6">
        <f>IFERROR(INDEX('Medical Examinations'!$L:$L,MATCH($A2239,'Medical Examinations'!$A:$A,0)),"Not Found")</f>
        <v>0</v>
      </c>
      <c r="I2239" s="6" t="str">
        <f>IFERROR(INDEX('Medical Examinations'!$K:$K,MATCH($A2239,'Medical Examinations'!$A:$A,0)),"Not Found")</f>
        <v>No</v>
      </c>
      <c r="J2239" s="6" t="str">
        <f>IFERROR(INDEX('Medical Examinations'!$M:$M,MATCH($A2239,'Medical Examinations'!$A:$A,0)),"Not Found")</f>
        <v>Normal Weight</v>
      </c>
      <c r="K2239" s="6" t="str">
        <f>IFERROR(INDEX('Medical Examinations'!$N:$N,MATCH($A2239,'Medical Examinations'!$A:$A,0)),"Not Found")</f>
        <v>Diabetic</v>
      </c>
      <c r="L2239" s="12">
        <f>IFERROR(INDEX('Hospitalisation Details'!$V:$V,MATCH($A2239,'Hospitalisation Details'!$A:$A,0)),"Not Found")</f>
        <v>0</v>
      </c>
      <c r="M2239" s="13">
        <f>IFERROR(INDEX('Hospitalisation Details'!$F:$F,MATCH($A2239,'Hospitalisation Details'!$A:$A,0)),"Not Found")</f>
        <v>1390</v>
      </c>
      <c r="N2239" s="6">
        <f>IFERROR(INDEX('Hospitalisation Details'!$S:$S,MATCH($A2239,'Hospitalisation Details'!$A:$A,0)),"Not Found")</f>
        <v>37574</v>
      </c>
      <c r="O2239" s="6">
        <f>IFERROR(INDEX('Hospitalisation Details'!$T:$T,MATCH($A2239,'Hospitalisation Details'!$A:$A,0)),"Not Found")</f>
        <v>20</v>
      </c>
      <c r="P2239" s="6">
        <f>IFERROR(INDEX('Hospitalisation Details'!$U:$U,MATCH($A2239,'Hospitalisation Details'!$A:$A,0)),"Not Found")</f>
        <v>0</v>
      </c>
      <c r="Q2239" s="6">
        <f>IFERROR(INDEX('Hospitalisation Details'!$W:$W,MATCH($A2239,'Hospitalisation Details'!$A:$A,0)),"Not Found")</f>
        <v>0</v>
      </c>
    </row>
    <row r="2240" spans="1:17" ht="15" customHeight="1" x14ac:dyDescent="0.3">
      <c r="A2240" s="6" t="str">
        <f>'Customer Names'!A2240</f>
        <v>Id2239</v>
      </c>
      <c r="B2240" s="6" t="str">
        <f>IFERROR(INDEX('Customer Names'!$D:$D,MATCH($A2240,'Customer Names'!$A:$A,0)),"Not Found")</f>
        <v>William R</v>
      </c>
      <c r="C2240" s="6">
        <f>IFERROR(INDEX('Medical Examinations'!$B:$B,MATCH($A2240,'Medical Examinations'!$A:$A,0)),"Not Found")</f>
        <v>18.579999999999998</v>
      </c>
      <c r="D2240" s="6">
        <f>IFERROR(INDEX('Medical Examinations'!$C:$C,MATCH($A2240,'Medical Examinations'!$A:$A,0)),"Not Found")</f>
        <v>6.22</v>
      </c>
      <c r="E2240" s="6" t="str">
        <f>IFERROR(INDEX('Medical Examinations'!$I:$I,MATCH($A2240,'Medical Examinations'!$A:$A,0)),"Not Found")</f>
        <v>No</v>
      </c>
      <c r="F2240" s="6" t="str">
        <f>IFERROR(INDEX('Medical Examinations'!$J:$J,MATCH($A2240,'Medical Examinations'!$A:$A,0)),"Not Found")</f>
        <v>No</v>
      </c>
      <c r="G2240" s="6" t="str">
        <f>IFERROR(INDEX('Medical Examinations'!$F:$F,MATCH($A2240,'Medical Examinations'!$A:$A,0)),"Not Found")</f>
        <v>No</v>
      </c>
      <c r="H2240" s="6">
        <f>IFERROR(INDEX('Medical Examinations'!$L:$L,MATCH($A2240,'Medical Examinations'!$A:$A,0)),"Not Found")</f>
        <v>0</v>
      </c>
      <c r="I2240" s="6" t="str">
        <f>IFERROR(INDEX('Medical Examinations'!$K:$K,MATCH($A2240,'Medical Examinations'!$A:$A,0)),"Not Found")</f>
        <v>No</v>
      </c>
      <c r="J2240" s="6" t="str">
        <f>IFERROR(INDEX('Medical Examinations'!$M:$M,MATCH($A2240,'Medical Examinations'!$A:$A,0)),"Not Found")</f>
        <v>Normal Weight</v>
      </c>
      <c r="K2240" s="6" t="str">
        <f>IFERROR(INDEX('Medical Examinations'!$N:$N,MATCH($A2240,'Medical Examinations'!$A:$A,0)),"Not Found")</f>
        <v>Prediabetic</v>
      </c>
      <c r="L2240" s="12">
        <f>IFERROR(INDEX('Hospitalisation Details'!$V:$V,MATCH($A2240,'Hospitalisation Details'!$A:$A,0)),"Not Found")</f>
        <v>0</v>
      </c>
      <c r="M2240" s="13">
        <f>IFERROR(INDEX('Hospitalisation Details'!$F:$F,MATCH($A2240,'Hospitalisation Details'!$A:$A,0)),"Not Found")</f>
        <v>1389</v>
      </c>
      <c r="N2240" s="6">
        <f>IFERROR(INDEX('Hospitalisation Details'!$S:$S,MATCH($A2240,'Hospitalisation Details'!$A:$A,0)),"Not Found")</f>
        <v>36347</v>
      </c>
      <c r="O2240" s="6">
        <f>IFERROR(INDEX('Hospitalisation Details'!$T:$T,MATCH($A2240,'Hospitalisation Details'!$A:$A,0)),"Not Found")</f>
        <v>23</v>
      </c>
      <c r="P2240" s="6">
        <f>IFERROR(INDEX('Hospitalisation Details'!$U:$U,MATCH($A2240,'Hospitalisation Details'!$A:$A,0)),"Not Found")</f>
        <v>0</v>
      </c>
      <c r="Q2240" s="6">
        <f>IFERROR(INDEX('Hospitalisation Details'!$W:$W,MATCH($A2240,'Hospitalisation Details'!$A:$A,0)),"Not Found")</f>
        <v>0</v>
      </c>
    </row>
    <row r="2241" spans="1:17" ht="15" customHeight="1" x14ac:dyDescent="0.3">
      <c r="A2241" s="6" t="str">
        <f>'Customer Names'!A2241</f>
        <v>Id2240</v>
      </c>
      <c r="B2241" s="6" t="str">
        <f>IFERROR(INDEX('Customer Names'!$D:$D,MATCH($A2241,'Customer Names'!$A:$A,0)),"Not Found")</f>
        <v>Lyndsy</v>
      </c>
      <c r="C2241" s="6">
        <f>IFERROR(INDEX('Medical Examinations'!$B:$B,MATCH($A2241,'Medical Examinations'!$A:$A,0)),"Not Found")</f>
        <v>16.64</v>
      </c>
      <c r="D2241" s="6">
        <f>IFERROR(INDEX('Medical Examinations'!$C:$C,MATCH($A2241,'Medical Examinations'!$A:$A,0)),"Not Found")</f>
        <v>10.01</v>
      </c>
      <c r="E2241" s="6" t="str">
        <f>IFERROR(INDEX('Medical Examinations'!$I:$I,MATCH($A2241,'Medical Examinations'!$A:$A,0)),"Not Found")</f>
        <v>No</v>
      </c>
      <c r="F2241" s="6" t="str">
        <f>IFERROR(INDEX('Medical Examinations'!$J:$J,MATCH($A2241,'Medical Examinations'!$A:$A,0)),"Not Found")</f>
        <v>No</v>
      </c>
      <c r="G2241" s="6" t="str">
        <f>IFERROR(INDEX('Medical Examinations'!$F:$F,MATCH($A2241,'Medical Examinations'!$A:$A,0)),"Not Found")</f>
        <v>No</v>
      </c>
      <c r="H2241" s="6">
        <f>IFERROR(INDEX('Medical Examinations'!$L:$L,MATCH($A2241,'Medical Examinations'!$A:$A,0)),"Not Found")</f>
        <v>0</v>
      </c>
      <c r="I2241" s="6" t="str">
        <f>IFERROR(INDEX('Medical Examinations'!$K:$K,MATCH($A2241,'Medical Examinations'!$A:$A,0)),"Not Found")</f>
        <v>No</v>
      </c>
      <c r="J2241" s="6" t="str">
        <f>IFERROR(INDEX('Medical Examinations'!$M:$M,MATCH($A2241,'Medical Examinations'!$A:$A,0)),"Not Found")</f>
        <v>Underweight</v>
      </c>
      <c r="K2241" s="6" t="str">
        <f>IFERROR(INDEX('Medical Examinations'!$N:$N,MATCH($A2241,'Medical Examinations'!$A:$A,0)),"Not Found")</f>
        <v>Diabetic</v>
      </c>
      <c r="L2241" s="12">
        <f>IFERROR(INDEX('Hospitalisation Details'!$V:$V,MATCH($A2241,'Hospitalisation Details'!$A:$A,0)),"Not Found")</f>
        <v>0</v>
      </c>
      <c r="M2241" s="13">
        <f>IFERROR(INDEX('Hospitalisation Details'!$F:$F,MATCH($A2241,'Hospitalisation Details'!$A:$A,0)),"Not Found")</f>
        <v>1382</v>
      </c>
      <c r="N2241" s="6">
        <f>IFERROR(INDEX('Hospitalisation Details'!$S:$S,MATCH($A2241,'Hospitalisation Details'!$A:$A,0)),"Not Found")</f>
        <v>37483</v>
      </c>
      <c r="O2241" s="6">
        <f>IFERROR(INDEX('Hospitalisation Details'!$T:$T,MATCH($A2241,'Hospitalisation Details'!$A:$A,0)),"Not Found")</f>
        <v>20</v>
      </c>
      <c r="P2241" s="6">
        <f>IFERROR(INDEX('Hospitalisation Details'!$U:$U,MATCH($A2241,'Hospitalisation Details'!$A:$A,0)),"Not Found")</f>
        <v>0</v>
      </c>
      <c r="Q2241" s="6">
        <f>IFERROR(INDEX('Hospitalisation Details'!$W:$W,MATCH($A2241,'Hospitalisation Details'!$A:$A,0)),"Not Found")</f>
        <v>0</v>
      </c>
    </row>
    <row r="2242" spans="1:17" ht="15" customHeight="1" x14ac:dyDescent="0.3">
      <c r="A2242" s="6" t="str">
        <f>'Customer Names'!A2242</f>
        <v>Id2241</v>
      </c>
      <c r="B2242" s="6" t="str">
        <f>IFERROR(INDEX('Customer Names'!$D:$D,MATCH($A2242,'Customer Names'!$A:$A,0)),"Not Found")</f>
        <v>Jessica</v>
      </c>
      <c r="C2242" s="6">
        <f>IFERROR(INDEX('Medical Examinations'!$B:$B,MATCH($A2242,'Medical Examinations'!$A:$A,0)),"Not Found")</f>
        <v>19.329999999999998</v>
      </c>
      <c r="D2242" s="6">
        <f>IFERROR(INDEX('Medical Examinations'!$C:$C,MATCH($A2242,'Medical Examinations'!$A:$A,0)),"Not Found")</f>
        <v>4.32</v>
      </c>
      <c r="E2242" s="6" t="str">
        <f>IFERROR(INDEX('Medical Examinations'!$I:$I,MATCH($A2242,'Medical Examinations'!$A:$A,0)),"Not Found")</f>
        <v>No</v>
      </c>
      <c r="F2242" s="6" t="str">
        <f>IFERROR(INDEX('Medical Examinations'!$J:$J,MATCH($A2242,'Medical Examinations'!$A:$A,0)),"Not Found")</f>
        <v>No</v>
      </c>
      <c r="G2242" s="6" t="str">
        <f>IFERROR(INDEX('Medical Examinations'!$F:$F,MATCH($A2242,'Medical Examinations'!$A:$A,0)),"Not Found")</f>
        <v>No</v>
      </c>
      <c r="H2242" s="6">
        <f>IFERROR(INDEX('Medical Examinations'!$L:$L,MATCH($A2242,'Medical Examinations'!$A:$A,0)),"Not Found")</f>
        <v>1</v>
      </c>
      <c r="I2242" s="6" t="str">
        <f>IFERROR(INDEX('Medical Examinations'!$K:$K,MATCH($A2242,'Medical Examinations'!$A:$A,0)),"Not Found")</f>
        <v>No</v>
      </c>
      <c r="J2242" s="6" t="str">
        <f>IFERROR(INDEX('Medical Examinations'!$M:$M,MATCH($A2242,'Medical Examinations'!$A:$A,0)),"Not Found")</f>
        <v>Normal Weight</v>
      </c>
      <c r="K2242" s="6" t="str">
        <f>IFERROR(INDEX('Medical Examinations'!$N:$N,MATCH($A2242,'Medical Examinations'!$A:$A,0)),"Not Found")</f>
        <v>Normal</v>
      </c>
      <c r="L2242" s="12">
        <f>IFERROR(INDEX('Hospitalisation Details'!$V:$V,MATCH($A2242,'Hospitalisation Details'!$A:$A,0)),"Not Found")</f>
        <v>0</v>
      </c>
      <c r="M2242" s="13">
        <f>IFERROR(INDEX('Hospitalisation Details'!$F:$F,MATCH($A2242,'Hospitalisation Details'!$A:$A,0)),"Not Found")</f>
        <v>1359</v>
      </c>
      <c r="N2242" s="6">
        <f>IFERROR(INDEX('Hospitalisation Details'!$S:$S,MATCH($A2242,'Hospitalisation Details'!$A:$A,0)),"Not Found")</f>
        <v>36132</v>
      </c>
      <c r="O2242" s="6">
        <f>IFERROR(INDEX('Hospitalisation Details'!$T:$T,MATCH($A2242,'Hospitalisation Details'!$A:$A,0)),"Not Found")</f>
        <v>24</v>
      </c>
      <c r="P2242" s="6">
        <f>IFERROR(INDEX('Hospitalisation Details'!$U:$U,MATCH($A2242,'Hospitalisation Details'!$A:$A,0)),"Not Found")</f>
        <v>0</v>
      </c>
      <c r="Q2242" s="6">
        <f>IFERROR(INDEX('Hospitalisation Details'!$W:$W,MATCH($A2242,'Hospitalisation Details'!$A:$A,0)),"Not Found")</f>
        <v>0</v>
      </c>
    </row>
    <row r="2243" spans="1:17" ht="15" customHeight="1" x14ac:dyDescent="0.3">
      <c r="A2243" s="6" t="str">
        <f>'Customer Names'!A2243</f>
        <v>Id2242</v>
      </c>
      <c r="B2243" s="6" t="str">
        <f>IFERROR(INDEX('Customer Names'!$D:$D,MATCH($A2243,'Customer Names'!$A:$A,0)),"Not Found")</f>
        <v>Anna</v>
      </c>
      <c r="C2243" s="6">
        <f>IFERROR(INDEX('Medical Examinations'!$B:$B,MATCH($A2243,'Medical Examinations'!$A:$A,0)),"Not Found")</f>
        <v>21.26</v>
      </c>
      <c r="D2243" s="6">
        <f>IFERROR(INDEX('Medical Examinations'!$C:$C,MATCH($A2243,'Medical Examinations'!$A:$A,0)),"Not Found")</f>
        <v>5.65</v>
      </c>
      <c r="E2243" s="6" t="str">
        <f>IFERROR(INDEX('Medical Examinations'!$I:$I,MATCH($A2243,'Medical Examinations'!$A:$A,0)),"Not Found")</f>
        <v>Yes</v>
      </c>
      <c r="F2243" s="6" t="str">
        <f>IFERROR(INDEX('Medical Examinations'!$J:$J,MATCH($A2243,'Medical Examinations'!$A:$A,0)),"Not Found")</f>
        <v>No</v>
      </c>
      <c r="G2243" s="6" t="str">
        <f>IFERROR(INDEX('Medical Examinations'!$F:$F,MATCH($A2243,'Medical Examinations'!$A:$A,0)),"Not Found")</f>
        <v>Yes</v>
      </c>
      <c r="H2243" s="6">
        <f>IFERROR(INDEX('Medical Examinations'!$L:$L,MATCH($A2243,'Medical Examinations'!$A:$A,0)),"Not Found")</f>
        <v>1</v>
      </c>
      <c r="I2243" s="6" t="str">
        <f>IFERROR(INDEX('Medical Examinations'!$K:$K,MATCH($A2243,'Medical Examinations'!$A:$A,0)),"Not Found")</f>
        <v>No</v>
      </c>
      <c r="J2243" s="6" t="str">
        <f>IFERROR(INDEX('Medical Examinations'!$M:$M,MATCH($A2243,'Medical Examinations'!$A:$A,0)),"Not Found")</f>
        <v>Normal Weight</v>
      </c>
      <c r="K2243" s="6" t="str">
        <f>IFERROR(INDEX('Medical Examinations'!$N:$N,MATCH($A2243,'Medical Examinations'!$A:$A,0)),"Not Found")</f>
        <v>Normal</v>
      </c>
      <c r="L2243" s="12">
        <f>IFERROR(INDEX('Hospitalisation Details'!$V:$V,MATCH($A2243,'Hospitalisation Details'!$A:$A,0)),"Not Found")</f>
        <v>0</v>
      </c>
      <c r="M2243" s="13">
        <f>IFERROR(INDEX('Hospitalisation Details'!$F:$F,MATCH($A2243,'Hospitalisation Details'!$A:$A,0)),"Not Found")</f>
        <v>1341.16</v>
      </c>
      <c r="N2243" s="6">
        <f>IFERROR(INDEX('Hospitalisation Details'!$S:$S,MATCH($A2243,'Hospitalisation Details'!$A:$A,0)),"Not Found")</f>
        <v>35741</v>
      </c>
      <c r="O2243" s="6">
        <f>IFERROR(INDEX('Hospitalisation Details'!$T:$T,MATCH($A2243,'Hospitalisation Details'!$A:$A,0)),"Not Found")</f>
        <v>25</v>
      </c>
      <c r="P2243" s="6">
        <f>IFERROR(INDEX('Hospitalisation Details'!$U:$U,MATCH($A2243,'Hospitalisation Details'!$A:$A,0)),"Not Found")</f>
        <v>0</v>
      </c>
      <c r="Q2243" s="6">
        <f>IFERROR(INDEX('Hospitalisation Details'!$W:$W,MATCH($A2243,'Hospitalisation Details'!$A:$A,0)),"Not Found")</f>
        <v>0</v>
      </c>
    </row>
    <row r="2244" spans="1:17" ht="15" customHeight="1" x14ac:dyDescent="0.3">
      <c r="A2244" s="6" t="str">
        <f>'Customer Names'!A2244</f>
        <v>Id2243</v>
      </c>
      <c r="B2244" s="6" t="str">
        <f>IFERROR(INDEX('Customer Names'!$D:$D,MATCH($A2244,'Customer Names'!$A:$A,0)),"Not Found")</f>
        <v>Jordan</v>
      </c>
      <c r="C2244" s="6">
        <f>IFERROR(INDEX('Medical Examinations'!$B:$B,MATCH($A2244,'Medical Examinations'!$A:$A,0)),"Not Found")</f>
        <v>15.6</v>
      </c>
      <c r="D2244" s="6">
        <f>IFERROR(INDEX('Medical Examinations'!$C:$C,MATCH($A2244,'Medical Examinations'!$A:$A,0)),"Not Found")</f>
        <v>4.12</v>
      </c>
      <c r="E2244" s="6" t="str">
        <f>IFERROR(INDEX('Medical Examinations'!$I:$I,MATCH($A2244,'Medical Examinations'!$A:$A,0)),"Not Found")</f>
        <v>Yes</v>
      </c>
      <c r="F2244" s="6" t="str">
        <f>IFERROR(INDEX('Medical Examinations'!$J:$J,MATCH($A2244,'Medical Examinations'!$A:$A,0)),"Not Found")</f>
        <v>No</v>
      </c>
      <c r="G2244" s="6" t="str">
        <f>IFERROR(INDEX('Medical Examinations'!$F:$F,MATCH($A2244,'Medical Examinations'!$A:$A,0)),"Not Found")</f>
        <v>No</v>
      </c>
      <c r="H2244" s="6">
        <f>IFERROR(INDEX('Medical Examinations'!$L:$L,MATCH($A2244,'Medical Examinations'!$A:$A,0)),"Not Found")</f>
        <v>1</v>
      </c>
      <c r="I2244" s="6" t="str">
        <f>IFERROR(INDEX('Medical Examinations'!$K:$K,MATCH($A2244,'Medical Examinations'!$A:$A,0)),"Not Found")</f>
        <v>No</v>
      </c>
      <c r="J2244" s="6" t="str">
        <f>IFERROR(INDEX('Medical Examinations'!$M:$M,MATCH($A2244,'Medical Examinations'!$A:$A,0)),"Not Found")</f>
        <v>Underweight</v>
      </c>
      <c r="K2244" s="6" t="str">
        <f>IFERROR(INDEX('Medical Examinations'!$N:$N,MATCH($A2244,'Medical Examinations'!$A:$A,0)),"Not Found")</f>
        <v>Normal</v>
      </c>
      <c r="L2244" s="12">
        <f>IFERROR(INDEX('Hospitalisation Details'!$V:$V,MATCH($A2244,'Hospitalisation Details'!$A:$A,0)),"Not Found")</f>
        <v>0</v>
      </c>
      <c r="M2244" s="13">
        <f>IFERROR(INDEX('Hospitalisation Details'!$F:$F,MATCH($A2244,'Hospitalisation Details'!$A:$A,0)),"Not Found")</f>
        <v>1338</v>
      </c>
      <c r="N2244" s="6">
        <f>IFERROR(INDEX('Hospitalisation Details'!$S:$S,MATCH($A2244,'Hospitalisation Details'!$A:$A,0)),"Not Found")</f>
        <v>34910</v>
      </c>
      <c r="O2244" s="6">
        <f>IFERROR(INDEX('Hospitalisation Details'!$T:$T,MATCH($A2244,'Hospitalisation Details'!$A:$A,0)),"Not Found")</f>
        <v>27</v>
      </c>
      <c r="P2244" s="6">
        <f>IFERROR(INDEX('Hospitalisation Details'!$U:$U,MATCH($A2244,'Hospitalisation Details'!$A:$A,0)),"Not Found")</f>
        <v>0</v>
      </c>
      <c r="Q2244" s="6">
        <f>IFERROR(INDEX('Hospitalisation Details'!$W:$W,MATCH($A2244,'Hospitalisation Details'!$A:$A,0)),"Not Found")</f>
        <v>0</v>
      </c>
    </row>
    <row r="2245" spans="1:17" ht="15" customHeight="1" x14ac:dyDescent="0.3">
      <c r="A2245" s="6" t="str">
        <f>'Customer Names'!A2245</f>
        <v>Id2244</v>
      </c>
      <c r="B2245" s="6" t="str">
        <f>IFERROR(INDEX('Customer Names'!$D:$D,MATCH($A2245,'Customer Names'!$A:$A,0)),"Not Found")</f>
        <v>Brian</v>
      </c>
      <c r="C2245" s="6">
        <f>IFERROR(INDEX('Medical Examinations'!$B:$B,MATCH($A2245,'Medical Examinations'!$A:$A,0)),"Not Found")</f>
        <v>24.39</v>
      </c>
      <c r="D2245" s="6">
        <f>IFERROR(INDEX('Medical Examinations'!$C:$C,MATCH($A2245,'Medical Examinations'!$A:$A,0)),"Not Found")</f>
        <v>6.24</v>
      </c>
      <c r="E2245" s="6" t="str">
        <f>IFERROR(INDEX('Medical Examinations'!$I:$I,MATCH($A2245,'Medical Examinations'!$A:$A,0)),"Not Found")</f>
        <v>No</v>
      </c>
      <c r="F2245" s="6" t="str">
        <f>IFERROR(INDEX('Medical Examinations'!$J:$J,MATCH($A2245,'Medical Examinations'!$A:$A,0)),"Not Found")</f>
        <v>No</v>
      </c>
      <c r="G2245" s="6" t="str">
        <f>IFERROR(INDEX('Medical Examinations'!$F:$F,MATCH($A2245,'Medical Examinations'!$A:$A,0)),"Not Found")</f>
        <v>No</v>
      </c>
      <c r="H2245" s="6">
        <f>IFERROR(INDEX('Medical Examinations'!$L:$L,MATCH($A2245,'Medical Examinations'!$A:$A,0)),"Not Found")</f>
        <v>1</v>
      </c>
      <c r="I2245" s="6" t="str">
        <f>IFERROR(INDEX('Medical Examinations'!$K:$K,MATCH($A2245,'Medical Examinations'!$A:$A,0)),"Not Found")</f>
        <v>No</v>
      </c>
      <c r="J2245" s="6" t="str">
        <f>IFERROR(INDEX('Medical Examinations'!$M:$M,MATCH($A2245,'Medical Examinations'!$A:$A,0)),"Not Found")</f>
        <v>Normal Weight</v>
      </c>
      <c r="K2245" s="6" t="str">
        <f>IFERROR(INDEX('Medical Examinations'!$N:$N,MATCH($A2245,'Medical Examinations'!$A:$A,0)),"Not Found")</f>
        <v>Prediabetic</v>
      </c>
      <c r="L2245" s="12">
        <f>IFERROR(INDEX('Hospitalisation Details'!$V:$V,MATCH($A2245,'Hospitalisation Details'!$A:$A,0)),"Not Found")</f>
        <v>0</v>
      </c>
      <c r="M2245" s="13">
        <f>IFERROR(INDEX('Hospitalisation Details'!$F:$F,MATCH($A2245,'Hospitalisation Details'!$A:$A,0)),"Not Found")</f>
        <v>1332.61</v>
      </c>
      <c r="N2245" s="6">
        <f>IFERROR(INDEX('Hospitalisation Details'!$S:$S,MATCH($A2245,'Hospitalisation Details'!$A:$A,0)),"Not Found")</f>
        <v>35988</v>
      </c>
      <c r="O2245" s="6">
        <f>IFERROR(INDEX('Hospitalisation Details'!$T:$T,MATCH($A2245,'Hospitalisation Details'!$A:$A,0)),"Not Found")</f>
        <v>24</v>
      </c>
      <c r="P2245" s="6">
        <f>IFERROR(INDEX('Hospitalisation Details'!$U:$U,MATCH($A2245,'Hospitalisation Details'!$A:$A,0)),"Not Found")</f>
        <v>0</v>
      </c>
      <c r="Q2245" s="6">
        <f>IFERROR(INDEX('Hospitalisation Details'!$W:$W,MATCH($A2245,'Hospitalisation Details'!$A:$A,0)),"Not Found")</f>
        <v>0</v>
      </c>
    </row>
    <row r="2246" spans="1:17" ht="15" customHeight="1" x14ac:dyDescent="0.3">
      <c r="A2246" s="6" t="str">
        <f>'Customer Names'!A2246</f>
        <v>Id2245</v>
      </c>
      <c r="B2246" s="6" t="str">
        <f>IFERROR(INDEX('Customer Names'!$D:$D,MATCH($A2246,'Customer Names'!$A:$A,0)),"Not Found")</f>
        <v>Katherine A</v>
      </c>
      <c r="C2246" s="6">
        <f>IFERROR(INDEX('Medical Examinations'!$B:$B,MATCH($A2246,'Medical Examinations'!$A:$A,0)),"Not Found")</f>
        <v>24.75</v>
      </c>
      <c r="D2246" s="6">
        <f>IFERROR(INDEX('Medical Examinations'!$C:$C,MATCH($A2246,'Medical Examinations'!$A:$A,0)),"Not Found")</f>
        <v>4.83</v>
      </c>
      <c r="E2246" s="6" t="str">
        <f>IFERROR(INDEX('Medical Examinations'!$I:$I,MATCH($A2246,'Medical Examinations'!$A:$A,0)),"Not Found")</f>
        <v>No</v>
      </c>
      <c r="F2246" s="6" t="str">
        <f>IFERROR(INDEX('Medical Examinations'!$J:$J,MATCH($A2246,'Medical Examinations'!$A:$A,0)),"Not Found")</f>
        <v>No</v>
      </c>
      <c r="G2246" s="6" t="str">
        <f>IFERROR(INDEX('Medical Examinations'!$F:$F,MATCH($A2246,'Medical Examinations'!$A:$A,0)),"Not Found")</f>
        <v>No</v>
      </c>
      <c r="H2246" s="6">
        <f>IFERROR(INDEX('Medical Examinations'!$L:$L,MATCH($A2246,'Medical Examinations'!$A:$A,0)),"Not Found")</f>
        <v>0</v>
      </c>
      <c r="I2246" s="6" t="str">
        <f>IFERROR(INDEX('Medical Examinations'!$K:$K,MATCH($A2246,'Medical Examinations'!$A:$A,0)),"Not Found")</f>
        <v>No</v>
      </c>
      <c r="J2246" s="6" t="str">
        <f>IFERROR(INDEX('Medical Examinations'!$M:$M,MATCH($A2246,'Medical Examinations'!$A:$A,0)),"Not Found")</f>
        <v>Normal Weight</v>
      </c>
      <c r="K2246" s="6" t="str">
        <f>IFERROR(INDEX('Medical Examinations'!$N:$N,MATCH($A2246,'Medical Examinations'!$A:$A,0)),"Not Found")</f>
        <v>Normal</v>
      </c>
      <c r="L2246" s="12">
        <f>IFERROR(INDEX('Hospitalisation Details'!$V:$V,MATCH($A2246,'Hospitalisation Details'!$A:$A,0)),"Not Found")</f>
        <v>0</v>
      </c>
      <c r="M2246" s="13">
        <f>IFERROR(INDEX('Hospitalisation Details'!$F:$F,MATCH($A2246,'Hospitalisation Details'!$A:$A,0)),"Not Found")</f>
        <v>1329.17</v>
      </c>
      <c r="N2246" s="6">
        <f>IFERROR(INDEX('Hospitalisation Details'!$S:$S,MATCH($A2246,'Hospitalisation Details'!$A:$A,0)),"Not Found")</f>
        <v>36447</v>
      </c>
      <c r="O2246" s="6">
        <f>IFERROR(INDEX('Hospitalisation Details'!$T:$T,MATCH($A2246,'Hospitalisation Details'!$A:$A,0)),"Not Found")</f>
        <v>23</v>
      </c>
      <c r="P2246" s="6">
        <f>IFERROR(INDEX('Hospitalisation Details'!$U:$U,MATCH($A2246,'Hospitalisation Details'!$A:$A,0)),"Not Found")</f>
        <v>0</v>
      </c>
      <c r="Q2246" s="6">
        <f>IFERROR(INDEX('Hospitalisation Details'!$W:$W,MATCH($A2246,'Hospitalisation Details'!$A:$A,0)),"Not Found")</f>
        <v>0</v>
      </c>
    </row>
    <row r="2247" spans="1:17" ht="15" customHeight="1" x14ac:dyDescent="0.3">
      <c r="A2247" s="6" t="str">
        <f>'Customer Names'!A2247</f>
        <v>Id2246</v>
      </c>
      <c r="B2247" s="6" t="str">
        <f>IFERROR(INDEX('Customer Names'!$D:$D,MATCH($A2247,'Customer Names'!$A:$A,0)),"Not Found")</f>
        <v>Melanie</v>
      </c>
      <c r="C2247" s="6">
        <f>IFERROR(INDEX('Medical Examinations'!$B:$B,MATCH($A2247,'Medical Examinations'!$A:$A,0)),"Not Found")</f>
        <v>20.88</v>
      </c>
      <c r="D2247" s="6">
        <f>IFERROR(INDEX('Medical Examinations'!$C:$C,MATCH($A2247,'Medical Examinations'!$A:$A,0)),"Not Found")</f>
        <v>7.4</v>
      </c>
      <c r="E2247" s="6" t="str">
        <f>IFERROR(INDEX('Medical Examinations'!$I:$I,MATCH($A2247,'Medical Examinations'!$A:$A,0)),"Not Found")</f>
        <v>No</v>
      </c>
      <c r="F2247" s="6" t="str">
        <f>IFERROR(INDEX('Medical Examinations'!$J:$J,MATCH($A2247,'Medical Examinations'!$A:$A,0)),"Not Found")</f>
        <v>No</v>
      </c>
      <c r="G2247" s="6" t="str">
        <f>IFERROR(INDEX('Medical Examinations'!$F:$F,MATCH($A2247,'Medical Examinations'!$A:$A,0)),"Not Found")</f>
        <v>No</v>
      </c>
      <c r="H2247" s="6">
        <f>IFERROR(INDEX('Medical Examinations'!$L:$L,MATCH($A2247,'Medical Examinations'!$A:$A,0)),"Not Found")</f>
        <v>0</v>
      </c>
      <c r="I2247" s="6" t="str">
        <f>IFERROR(INDEX('Medical Examinations'!$K:$K,MATCH($A2247,'Medical Examinations'!$A:$A,0)),"Not Found")</f>
        <v>No</v>
      </c>
      <c r="J2247" s="6" t="str">
        <f>IFERROR(INDEX('Medical Examinations'!$M:$M,MATCH($A2247,'Medical Examinations'!$A:$A,0)),"Not Found")</f>
        <v>Normal Weight</v>
      </c>
      <c r="K2247" s="6" t="str">
        <f>IFERROR(INDEX('Medical Examinations'!$N:$N,MATCH($A2247,'Medical Examinations'!$A:$A,0)),"Not Found")</f>
        <v>Diabetic</v>
      </c>
      <c r="L2247" s="12">
        <f>IFERROR(INDEX('Hospitalisation Details'!$V:$V,MATCH($A2247,'Hospitalisation Details'!$A:$A,0)),"Not Found")</f>
        <v>0</v>
      </c>
      <c r="M2247" s="13">
        <f>IFERROR(INDEX('Hospitalisation Details'!$F:$F,MATCH($A2247,'Hospitalisation Details'!$A:$A,0)),"Not Found")</f>
        <v>1315</v>
      </c>
      <c r="N2247" s="6">
        <f>IFERROR(INDEX('Hospitalisation Details'!$S:$S,MATCH($A2247,'Hospitalisation Details'!$A:$A,0)),"Not Found")</f>
        <v>37542</v>
      </c>
      <c r="O2247" s="6">
        <f>IFERROR(INDEX('Hospitalisation Details'!$T:$T,MATCH($A2247,'Hospitalisation Details'!$A:$A,0)),"Not Found")</f>
        <v>20</v>
      </c>
      <c r="P2247" s="6">
        <f>IFERROR(INDEX('Hospitalisation Details'!$U:$U,MATCH($A2247,'Hospitalisation Details'!$A:$A,0)),"Not Found")</f>
        <v>0</v>
      </c>
      <c r="Q2247" s="6">
        <f>IFERROR(INDEX('Hospitalisation Details'!$W:$W,MATCH($A2247,'Hospitalisation Details'!$A:$A,0)),"Not Found")</f>
        <v>0</v>
      </c>
    </row>
    <row r="2248" spans="1:17" ht="15" customHeight="1" x14ac:dyDescent="0.3">
      <c r="A2248" s="6" t="str">
        <f>'Customer Names'!A2248</f>
        <v>Id2247</v>
      </c>
      <c r="B2248" s="6" t="str">
        <f>IFERROR(INDEX('Customer Names'!$D:$D,MATCH($A2248,'Customer Names'!$A:$A,0)),"Not Found")</f>
        <v>Jessica</v>
      </c>
      <c r="C2248" s="6">
        <f>IFERROR(INDEX('Medical Examinations'!$B:$B,MATCH($A2248,'Medical Examinations'!$A:$A,0)),"Not Found")</f>
        <v>20.43</v>
      </c>
      <c r="D2248" s="6">
        <f>IFERROR(INDEX('Medical Examinations'!$C:$C,MATCH($A2248,'Medical Examinations'!$A:$A,0)),"Not Found")</f>
        <v>4.54</v>
      </c>
      <c r="E2248" s="6" t="str">
        <f>IFERROR(INDEX('Medical Examinations'!$I:$I,MATCH($A2248,'Medical Examinations'!$A:$A,0)),"Not Found")</f>
        <v>No</v>
      </c>
      <c r="F2248" s="6" t="str">
        <f>IFERROR(INDEX('Medical Examinations'!$J:$J,MATCH($A2248,'Medical Examinations'!$A:$A,0)),"Not Found")</f>
        <v>No</v>
      </c>
      <c r="G2248" s="6" t="str">
        <f>IFERROR(INDEX('Medical Examinations'!$F:$F,MATCH($A2248,'Medical Examinations'!$A:$A,0)),"Not Found")</f>
        <v>No</v>
      </c>
      <c r="H2248" s="6">
        <f>IFERROR(INDEX('Medical Examinations'!$L:$L,MATCH($A2248,'Medical Examinations'!$A:$A,0)),"Not Found")</f>
        <v>0</v>
      </c>
      <c r="I2248" s="6" t="str">
        <f>IFERROR(INDEX('Medical Examinations'!$K:$K,MATCH($A2248,'Medical Examinations'!$A:$A,0)),"Not Found")</f>
        <v>No</v>
      </c>
      <c r="J2248" s="6" t="str">
        <f>IFERROR(INDEX('Medical Examinations'!$M:$M,MATCH($A2248,'Medical Examinations'!$A:$A,0)),"Not Found")</f>
        <v>Normal Weight</v>
      </c>
      <c r="K2248" s="6" t="str">
        <f>IFERROR(INDEX('Medical Examinations'!$N:$N,MATCH($A2248,'Medical Examinations'!$A:$A,0)),"Not Found")</f>
        <v>Normal</v>
      </c>
      <c r="L2248" s="12">
        <f>IFERROR(INDEX('Hospitalisation Details'!$V:$V,MATCH($A2248,'Hospitalisation Details'!$A:$A,0)),"Not Found")</f>
        <v>0</v>
      </c>
      <c r="M2248" s="13">
        <f>IFERROR(INDEX('Hospitalisation Details'!$F:$F,MATCH($A2248,'Hospitalisation Details'!$A:$A,0)),"Not Found")</f>
        <v>1304</v>
      </c>
      <c r="N2248" s="6">
        <f>IFERROR(INDEX('Hospitalisation Details'!$S:$S,MATCH($A2248,'Hospitalisation Details'!$A:$A,0)),"Not Found")</f>
        <v>36496</v>
      </c>
      <c r="O2248" s="6">
        <f>IFERROR(INDEX('Hospitalisation Details'!$T:$T,MATCH($A2248,'Hospitalisation Details'!$A:$A,0)),"Not Found")</f>
        <v>23</v>
      </c>
      <c r="P2248" s="6">
        <f>IFERROR(INDEX('Hospitalisation Details'!$U:$U,MATCH($A2248,'Hospitalisation Details'!$A:$A,0)),"Not Found")</f>
        <v>0</v>
      </c>
      <c r="Q2248" s="6">
        <f>IFERROR(INDEX('Hospitalisation Details'!$W:$W,MATCH($A2248,'Hospitalisation Details'!$A:$A,0)),"Not Found")</f>
        <v>0</v>
      </c>
    </row>
    <row r="2249" spans="1:17" ht="15" customHeight="1" x14ac:dyDescent="0.3">
      <c r="A2249" s="6" t="str">
        <f>'Customer Names'!A2249</f>
        <v>Id2248</v>
      </c>
      <c r="B2249" s="6" t="str">
        <f>IFERROR(INDEX('Customer Names'!$D:$D,MATCH($A2249,'Customer Names'!$A:$A,0)),"Not Found")</f>
        <v>Eric S</v>
      </c>
      <c r="C2249" s="6">
        <f>IFERROR(INDEX('Medical Examinations'!$B:$B,MATCH($A2249,'Medical Examinations'!$A:$A,0)),"Not Found")</f>
        <v>15.18</v>
      </c>
      <c r="D2249" s="6">
        <f>IFERROR(INDEX('Medical Examinations'!$C:$C,MATCH($A2249,'Medical Examinations'!$A:$A,0)),"Not Found")</f>
        <v>11.11</v>
      </c>
      <c r="E2249" s="6" t="str">
        <f>IFERROR(INDEX('Medical Examinations'!$I:$I,MATCH($A2249,'Medical Examinations'!$A:$A,0)),"Not Found")</f>
        <v>No</v>
      </c>
      <c r="F2249" s="6" t="str">
        <f>IFERROR(INDEX('Medical Examinations'!$J:$J,MATCH($A2249,'Medical Examinations'!$A:$A,0)),"Not Found")</f>
        <v>No</v>
      </c>
      <c r="G2249" s="6" t="str">
        <f>IFERROR(INDEX('Medical Examinations'!$F:$F,MATCH($A2249,'Medical Examinations'!$A:$A,0)),"Not Found")</f>
        <v>No</v>
      </c>
      <c r="H2249" s="6">
        <f>IFERROR(INDEX('Medical Examinations'!$L:$L,MATCH($A2249,'Medical Examinations'!$A:$A,0)),"Not Found")</f>
        <v>0</v>
      </c>
      <c r="I2249" s="6" t="str">
        <f>IFERROR(INDEX('Medical Examinations'!$K:$K,MATCH($A2249,'Medical Examinations'!$A:$A,0)),"Not Found")</f>
        <v>No</v>
      </c>
      <c r="J2249" s="6" t="str">
        <f>IFERROR(INDEX('Medical Examinations'!$M:$M,MATCH($A2249,'Medical Examinations'!$A:$A,0)),"Not Found")</f>
        <v>Underweight</v>
      </c>
      <c r="K2249" s="6" t="str">
        <f>IFERROR(INDEX('Medical Examinations'!$N:$N,MATCH($A2249,'Medical Examinations'!$A:$A,0)),"Not Found")</f>
        <v>Diabetic</v>
      </c>
      <c r="L2249" s="12">
        <f>IFERROR(INDEX('Hospitalisation Details'!$V:$V,MATCH($A2249,'Hospitalisation Details'!$A:$A,0)),"Not Found")</f>
        <v>0</v>
      </c>
      <c r="M2249" s="13">
        <f>IFERROR(INDEX('Hospitalisation Details'!$F:$F,MATCH($A2249,'Hospitalisation Details'!$A:$A,0)),"Not Found")</f>
        <v>1304</v>
      </c>
      <c r="N2249" s="6">
        <f>IFERROR(INDEX('Hospitalisation Details'!$S:$S,MATCH($A2249,'Hospitalisation Details'!$A:$A,0)),"Not Found")</f>
        <v>37600</v>
      </c>
      <c r="O2249" s="6">
        <f>IFERROR(INDEX('Hospitalisation Details'!$T:$T,MATCH($A2249,'Hospitalisation Details'!$A:$A,0)),"Not Found")</f>
        <v>20</v>
      </c>
      <c r="P2249" s="6">
        <f>IFERROR(INDEX('Hospitalisation Details'!$U:$U,MATCH($A2249,'Hospitalisation Details'!$A:$A,0)),"Not Found")</f>
        <v>0</v>
      </c>
      <c r="Q2249" s="6">
        <f>IFERROR(INDEX('Hospitalisation Details'!$W:$W,MATCH($A2249,'Hospitalisation Details'!$A:$A,0)),"Not Found")</f>
        <v>0</v>
      </c>
    </row>
    <row r="2250" spans="1:17" ht="15" customHeight="1" x14ac:dyDescent="0.3">
      <c r="A2250" s="6" t="str">
        <f>'Customer Names'!A2250</f>
        <v>Id2249</v>
      </c>
      <c r="B2250" s="6" t="str">
        <f>IFERROR(INDEX('Customer Names'!$D:$D,MATCH($A2250,'Customer Names'!$A:$A,0)),"Not Found")</f>
        <v>Joseph</v>
      </c>
      <c r="C2250" s="6">
        <f>IFERROR(INDEX('Medical Examinations'!$B:$B,MATCH($A2250,'Medical Examinations'!$A:$A,0)),"Not Found")</f>
        <v>15.12</v>
      </c>
      <c r="D2250" s="6">
        <f>IFERROR(INDEX('Medical Examinations'!$C:$C,MATCH($A2250,'Medical Examinations'!$A:$A,0)),"Not Found")</f>
        <v>4.03</v>
      </c>
      <c r="E2250" s="6" t="str">
        <f>IFERROR(INDEX('Medical Examinations'!$I:$I,MATCH($A2250,'Medical Examinations'!$A:$A,0)),"Not Found")</f>
        <v>Yes</v>
      </c>
      <c r="F2250" s="6" t="str">
        <f>IFERROR(INDEX('Medical Examinations'!$J:$J,MATCH($A2250,'Medical Examinations'!$A:$A,0)),"Not Found")</f>
        <v>No</v>
      </c>
      <c r="G2250" s="6" t="str">
        <f>IFERROR(INDEX('Medical Examinations'!$F:$F,MATCH($A2250,'Medical Examinations'!$A:$A,0)),"Not Found")</f>
        <v>No</v>
      </c>
      <c r="H2250" s="6">
        <f>IFERROR(INDEX('Medical Examinations'!$L:$L,MATCH($A2250,'Medical Examinations'!$A:$A,0)),"Not Found")</f>
        <v>0</v>
      </c>
      <c r="I2250" s="6" t="str">
        <f>IFERROR(INDEX('Medical Examinations'!$K:$K,MATCH($A2250,'Medical Examinations'!$A:$A,0)),"Not Found")</f>
        <v>No</v>
      </c>
      <c r="J2250" s="6" t="str">
        <f>IFERROR(INDEX('Medical Examinations'!$M:$M,MATCH($A2250,'Medical Examinations'!$A:$A,0)),"Not Found")</f>
        <v>Underweight</v>
      </c>
      <c r="K2250" s="6" t="str">
        <f>IFERROR(INDEX('Medical Examinations'!$N:$N,MATCH($A2250,'Medical Examinations'!$A:$A,0)),"Not Found")</f>
        <v>Normal</v>
      </c>
      <c r="L2250" s="12">
        <f>IFERROR(INDEX('Hospitalisation Details'!$V:$V,MATCH($A2250,'Hospitalisation Details'!$A:$A,0)),"Not Found")</f>
        <v>0</v>
      </c>
      <c r="M2250" s="13">
        <f>IFERROR(INDEX('Hospitalisation Details'!$F:$F,MATCH($A2250,'Hospitalisation Details'!$A:$A,0)),"Not Found")</f>
        <v>1293</v>
      </c>
      <c r="N2250" s="6">
        <f>IFERROR(INDEX('Hospitalisation Details'!$S:$S,MATCH($A2250,'Hospitalisation Details'!$A:$A,0)),"Not Found")</f>
        <v>37224</v>
      </c>
      <c r="O2250" s="6">
        <f>IFERROR(INDEX('Hospitalisation Details'!$T:$T,MATCH($A2250,'Hospitalisation Details'!$A:$A,0)),"Not Found")</f>
        <v>21</v>
      </c>
      <c r="P2250" s="6">
        <f>IFERROR(INDEX('Hospitalisation Details'!$U:$U,MATCH($A2250,'Hospitalisation Details'!$A:$A,0)),"Not Found")</f>
        <v>0</v>
      </c>
      <c r="Q2250" s="6">
        <f>IFERROR(INDEX('Hospitalisation Details'!$W:$W,MATCH($A2250,'Hospitalisation Details'!$A:$A,0)),"Not Found")</f>
        <v>0</v>
      </c>
    </row>
    <row r="2251" spans="1:17" ht="15" customHeight="1" x14ac:dyDescent="0.3">
      <c r="A2251" s="6" t="str">
        <f>'Customer Names'!A2251</f>
        <v>Id2250</v>
      </c>
      <c r="B2251" s="6" t="str">
        <f>IFERROR(INDEX('Customer Names'!$D:$D,MATCH($A2251,'Customer Names'!$A:$A,0)),"Not Found")</f>
        <v>Mary</v>
      </c>
      <c r="C2251" s="6">
        <f>IFERROR(INDEX('Medical Examinations'!$B:$B,MATCH($A2251,'Medical Examinations'!$A:$A,0)),"Not Found")</f>
        <v>23.88</v>
      </c>
      <c r="D2251" s="6">
        <f>IFERROR(INDEX('Medical Examinations'!$C:$C,MATCH($A2251,'Medical Examinations'!$A:$A,0)),"Not Found")</f>
        <v>4.51</v>
      </c>
      <c r="E2251" s="6" t="str">
        <f>IFERROR(INDEX('Medical Examinations'!$I:$I,MATCH($A2251,'Medical Examinations'!$A:$A,0)),"Not Found")</f>
        <v>No</v>
      </c>
      <c r="F2251" s="6" t="str">
        <f>IFERROR(INDEX('Medical Examinations'!$J:$J,MATCH($A2251,'Medical Examinations'!$A:$A,0)),"Not Found")</f>
        <v>No</v>
      </c>
      <c r="G2251" s="6" t="str">
        <f>IFERROR(INDEX('Medical Examinations'!$F:$F,MATCH($A2251,'Medical Examinations'!$A:$A,0)),"Not Found")</f>
        <v>No</v>
      </c>
      <c r="H2251" s="6">
        <f>IFERROR(INDEX('Medical Examinations'!$L:$L,MATCH($A2251,'Medical Examinations'!$A:$A,0)),"Not Found")</f>
        <v>1</v>
      </c>
      <c r="I2251" s="6" t="str">
        <f>IFERROR(INDEX('Medical Examinations'!$K:$K,MATCH($A2251,'Medical Examinations'!$A:$A,0)),"Not Found")</f>
        <v>No</v>
      </c>
      <c r="J2251" s="6" t="str">
        <f>IFERROR(INDEX('Medical Examinations'!$M:$M,MATCH($A2251,'Medical Examinations'!$A:$A,0)),"Not Found")</f>
        <v>Normal Weight</v>
      </c>
      <c r="K2251" s="6" t="str">
        <f>IFERROR(INDEX('Medical Examinations'!$N:$N,MATCH($A2251,'Medical Examinations'!$A:$A,0)),"Not Found")</f>
        <v>Normal</v>
      </c>
      <c r="L2251" s="12">
        <f>IFERROR(INDEX('Hospitalisation Details'!$V:$V,MATCH($A2251,'Hospitalisation Details'!$A:$A,0)),"Not Found")</f>
        <v>0</v>
      </c>
      <c r="M2251" s="13">
        <f>IFERROR(INDEX('Hospitalisation Details'!$F:$F,MATCH($A2251,'Hospitalisation Details'!$A:$A,0)),"Not Found")</f>
        <v>1290.93</v>
      </c>
      <c r="N2251" s="6">
        <f>IFERROR(INDEX('Hospitalisation Details'!$S:$S,MATCH($A2251,'Hospitalisation Details'!$A:$A,0)),"Not Found")</f>
        <v>35950</v>
      </c>
      <c r="O2251" s="6">
        <f>IFERROR(INDEX('Hospitalisation Details'!$T:$T,MATCH($A2251,'Hospitalisation Details'!$A:$A,0)),"Not Found")</f>
        <v>25</v>
      </c>
      <c r="P2251" s="6">
        <f>IFERROR(INDEX('Hospitalisation Details'!$U:$U,MATCH($A2251,'Hospitalisation Details'!$A:$A,0)),"Not Found")</f>
        <v>0</v>
      </c>
      <c r="Q2251" s="6">
        <f>IFERROR(INDEX('Hospitalisation Details'!$W:$W,MATCH($A2251,'Hospitalisation Details'!$A:$A,0)),"Not Found")</f>
        <v>0</v>
      </c>
    </row>
    <row r="2252" spans="1:17" ht="15" customHeight="1" x14ac:dyDescent="0.3">
      <c r="A2252" s="6" t="str">
        <f>'Customer Names'!A2252</f>
        <v>Id2251</v>
      </c>
      <c r="B2252" s="6" t="str">
        <f>IFERROR(INDEX('Customer Names'!$D:$D,MATCH($A2252,'Customer Names'!$A:$A,0)),"Not Found")</f>
        <v>Natalie</v>
      </c>
      <c r="C2252" s="6">
        <f>IFERROR(INDEX('Medical Examinations'!$B:$B,MATCH($A2252,'Medical Examinations'!$A:$A,0)),"Not Found")</f>
        <v>16.13</v>
      </c>
      <c r="D2252" s="6">
        <f>IFERROR(INDEX('Medical Examinations'!$C:$C,MATCH($A2252,'Medical Examinations'!$A:$A,0)),"Not Found")</f>
        <v>5.56</v>
      </c>
      <c r="E2252" s="6" t="str">
        <f>IFERROR(INDEX('Medical Examinations'!$I:$I,MATCH($A2252,'Medical Examinations'!$A:$A,0)),"Not Found")</f>
        <v>No</v>
      </c>
      <c r="F2252" s="6" t="str">
        <f>IFERROR(INDEX('Medical Examinations'!$J:$J,MATCH($A2252,'Medical Examinations'!$A:$A,0)),"Not Found")</f>
        <v>Yes</v>
      </c>
      <c r="G2252" s="6" t="str">
        <f>IFERROR(INDEX('Medical Examinations'!$F:$F,MATCH($A2252,'Medical Examinations'!$A:$A,0)),"Not Found")</f>
        <v>No</v>
      </c>
      <c r="H2252" s="6">
        <f>IFERROR(INDEX('Medical Examinations'!$L:$L,MATCH($A2252,'Medical Examinations'!$A:$A,0)),"Not Found")</f>
        <v>1</v>
      </c>
      <c r="I2252" s="6" t="str">
        <f>IFERROR(INDEX('Medical Examinations'!$K:$K,MATCH($A2252,'Medical Examinations'!$A:$A,0)),"Not Found")</f>
        <v>No</v>
      </c>
      <c r="J2252" s="6" t="str">
        <f>IFERROR(INDEX('Medical Examinations'!$M:$M,MATCH($A2252,'Medical Examinations'!$A:$A,0)),"Not Found")</f>
        <v>Underweight</v>
      </c>
      <c r="K2252" s="6" t="str">
        <f>IFERROR(INDEX('Medical Examinations'!$N:$N,MATCH($A2252,'Medical Examinations'!$A:$A,0)),"Not Found")</f>
        <v>Normal</v>
      </c>
      <c r="L2252" s="12">
        <f>IFERROR(INDEX('Hospitalisation Details'!$V:$V,MATCH($A2252,'Hospitalisation Details'!$A:$A,0)),"Not Found")</f>
        <v>0</v>
      </c>
      <c r="M2252" s="13">
        <f>IFERROR(INDEX('Hospitalisation Details'!$F:$F,MATCH($A2252,'Hospitalisation Details'!$A:$A,0)),"Not Found")</f>
        <v>1286</v>
      </c>
      <c r="N2252" s="6">
        <f>IFERROR(INDEX('Hospitalisation Details'!$S:$S,MATCH($A2252,'Hospitalisation Details'!$A:$A,0)),"Not Found")</f>
        <v>36703</v>
      </c>
      <c r="O2252" s="6">
        <f>IFERROR(INDEX('Hospitalisation Details'!$T:$T,MATCH($A2252,'Hospitalisation Details'!$A:$A,0)),"Not Found")</f>
        <v>22</v>
      </c>
      <c r="P2252" s="6">
        <f>IFERROR(INDEX('Hospitalisation Details'!$U:$U,MATCH($A2252,'Hospitalisation Details'!$A:$A,0)),"Not Found")</f>
        <v>0</v>
      </c>
      <c r="Q2252" s="6">
        <f>IFERROR(INDEX('Hospitalisation Details'!$W:$W,MATCH($A2252,'Hospitalisation Details'!$A:$A,0)),"Not Found")</f>
        <v>0</v>
      </c>
    </row>
    <row r="2253" spans="1:17" ht="15" customHeight="1" x14ac:dyDescent="0.3">
      <c r="A2253" s="6" t="str">
        <f>'Customer Names'!A2253</f>
        <v>Id2252</v>
      </c>
      <c r="B2253" s="6" t="str">
        <f>IFERROR(INDEX('Customer Names'!$D:$D,MATCH($A2253,'Customer Names'!$A:$A,0)),"Not Found")</f>
        <v>Christopher</v>
      </c>
      <c r="C2253" s="6">
        <f>IFERROR(INDEX('Medical Examinations'!$B:$B,MATCH($A2253,'Medical Examinations'!$A:$A,0)),"Not Found")</f>
        <v>24.09</v>
      </c>
      <c r="D2253" s="6">
        <f>IFERROR(INDEX('Medical Examinations'!$C:$C,MATCH($A2253,'Medical Examinations'!$A:$A,0)),"Not Found")</f>
        <v>4.0999999999999996</v>
      </c>
      <c r="E2253" s="6" t="str">
        <f>IFERROR(INDEX('Medical Examinations'!$I:$I,MATCH($A2253,'Medical Examinations'!$A:$A,0)),"Not Found")</f>
        <v>No</v>
      </c>
      <c r="F2253" s="6" t="str">
        <f>IFERROR(INDEX('Medical Examinations'!$J:$J,MATCH($A2253,'Medical Examinations'!$A:$A,0)),"Not Found")</f>
        <v>Yes</v>
      </c>
      <c r="G2253" s="6" t="str">
        <f>IFERROR(INDEX('Medical Examinations'!$F:$F,MATCH($A2253,'Medical Examinations'!$A:$A,0)),"Not Found")</f>
        <v>No</v>
      </c>
      <c r="H2253" s="6">
        <f>IFERROR(INDEX('Medical Examinations'!$L:$L,MATCH($A2253,'Medical Examinations'!$A:$A,0)),"Not Found")</f>
        <v>1</v>
      </c>
      <c r="I2253" s="6" t="str">
        <f>IFERROR(INDEX('Medical Examinations'!$K:$K,MATCH($A2253,'Medical Examinations'!$A:$A,0)),"Not Found")</f>
        <v>No</v>
      </c>
      <c r="J2253" s="6" t="str">
        <f>IFERROR(INDEX('Medical Examinations'!$M:$M,MATCH($A2253,'Medical Examinations'!$A:$A,0)),"Not Found")</f>
        <v>Normal Weight</v>
      </c>
      <c r="K2253" s="6" t="str">
        <f>IFERROR(INDEX('Medical Examinations'!$N:$N,MATCH($A2253,'Medical Examinations'!$A:$A,0)),"Not Found")</f>
        <v>Normal</v>
      </c>
      <c r="L2253" s="12">
        <f>IFERROR(INDEX('Hospitalisation Details'!$V:$V,MATCH($A2253,'Hospitalisation Details'!$A:$A,0)),"Not Found")</f>
        <v>0</v>
      </c>
      <c r="M2253" s="13">
        <f>IFERROR(INDEX('Hospitalisation Details'!$F:$F,MATCH($A2253,'Hospitalisation Details'!$A:$A,0)),"Not Found")</f>
        <v>1285</v>
      </c>
      <c r="N2253" s="6">
        <f>IFERROR(INDEX('Hospitalisation Details'!$S:$S,MATCH($A2253,'Hospitalisation Details'!$A:$A,0)),"Not Found")</f>
        <v>38196</v>
      </c>
      <c r="O2253" s="6">
        <f>IFERROR(INDEX('Hospitalisation Details'!$T:$T,MATCH($A2253,'Hospitalisation Details'!$A:$A,0)),"Not Found")</f>
        <v>18</v>
      </c>
      <c r="P2253" s="6">
        <f>IFERROR(INDEX('Hospitalisation Details'!$U:$U,MATCH($A2253,'Hospitalisation Details'!$A:$A,0)),"Not Found")</f>
        <v>0</v>
      </c>
      <c r="Q2253" s="6">
        <f>IFERROR(INDEX('Hospitalisation Details'!$W:$W,MATCH($A2253,'Hospitalisation Details'!$A:$A,0)),"Not Found")</f>
        <v>0</v>
      </c>
    </row>
    <row r="2254" spans="1:17" ht="15" customHeight="1" x14ac:dyDescent="0.3">
      <c r="A2254" s="6" t="str">
        <f>'Customer Names'!A2254</f>
        <v>Id2253</v>
      </c>
      <c r="B2254" s="6" t="str">
        <f>IFERROR(INDEX('Customer Names'!$D:$D,MATCH($A2254,'Customer Names'!$A:$A,0)),"Not Found")</f>
        <v>Sonja</v>
      </c>
      <c r="C2254" s="6">
        <f>IFERROR(INDEX('Medical Examinations'!$B:$B,MATCH($A2254,'Medical Examinations'!$A:$A,0)),"Not Found")</f>
        <v>19.43</v>
      </c>
      <c r="D2254" s="6">
        <f>IFERROR(INDEX('Medical Examinations'!$C:$C,MATCH($A2254,'Medical Examinations'!$A:$A,0)),"Not Found")</f>
        <v>5.85</v>
      </c>
      <c r="E2254" s="6" t="str">
        <f>IFERROR(INDEX('Medical Examinations'!$I:$I,MATCH($A2254,'Medical Examinations'!$A:$A,0)),"Not Found")</f>
        <v>No</v>
      </c>
      <c r="F2254" s="6" t="str">
        <f>IFERROR(INDEX('Medical Examinations'!$J:$J,MATCH($A2254,'Medical Examinations'!$A:$A,0)),"Not Found")</f>
        <v>Yes</v>
      </c>
      <c r="G2254" s="6" t="str">
        <f>IFERROR(INDEX('Medical Examinations'!$F:$F,MATCH($A2254,'Medical Examinations'!$A:$A,0)),"Not Found")</f>
        <v>No</v>
      </c>
      <c r="H2254" s="6">
        <f>IFERROR(INDEX('Medical Examinations'!$L:$L,MATCH($A2254,'Medical Examinations'!$A:$A,0)),"Not Found")</f>
        <v>1</v>
      </c>
      <c r="I2254" s="6" t="str">
        <f>IFERROR(INDEX('Medical Examinations'!$K:$K,MATCH($A2254,'Medical Examinations'!$A:$A,0)),"Not Found")</f>
        <v>No</v>
      </c>
      <c r="J2254" s="6" t="str">
        <f>IFERROR(INDEX('Medical Examinations'!$M:$M,MATCH($A2254,'Medical Examinations'!$A:$A,0)),"Not Found")</f>
        <v>Normal Weight</v>
      </c>
      <c r="K2254" s="6" t="str">
        <f>IFERROR(INDEX('Medical Examinations'!$N:$N,MATCH($A2254,'Medical Examinations'!$A:$A,0)),"Not Found")</f>
        <v>Prediabetic</v>
      </c>
      <c r="L2254" s="12">
        <f>IFERROR(INDEX('Hospitalisation Details'!$V:$V,MATCH($A2254,'Hospitalisation Details'!$A:$A,0)),"Not Found")</f>
        <v>0</v>
      </c>
      <c r="M2254" s="13">
        <f>IFERROR(INDEX('Hospitalisation Details'!$F:$F,MATCH($A2254,'Hospitalisation Details'!$A:$A,0)),"Not Found")</f>
        <v>1283</v>
      </c>
      <c r="N2254" s="6">
        <f>IFERROR(INDEX('Hospitalisation Details'!$S:$S,MATCH($A2254,'Hospitalisation Details'!$A:$A,0)),"Not Found")</f>
        <v>38260</v>
      </c>
      <c r="O2254" s="6">
        <f>IFERROR(INDEX('Hospitalisation Details'!$T:$T,MATCH($A2254,'Hospitalisation Details'!$A:$A,0)),"Not Found")</f>
        <v>18</v>
      </c>
      <c r="P2254" s="6">
        <f>IFERROR(INDEX('Hospitalisation Details'!$U:$U,MATCH($A2254,'Hospitalisation Details'!$A:$A,0)),"Not Found")</f>
        <v>0</v>
      </c>
      <c r="Q2254" s="6">
        <f>IFERROR(INDEX('Hospitalisation Details'!$W:$W,MATCH($A2254,'Hospitalisation Details'!$A:$A,0)),"Not Found")</f>
        <v>0</v>
      </c>
    </row>
    <row r="2255" spans="1:17" ht="15" customHeight="1" x14ac:dyDescent="0.3">
      <c r="A2255" s="6" t="str">
        <f>'Customer Names'!A2255</f>
        <v>Id2254</v>
      </c>
      <c r="B2255" s="6" t="str">
        <f>IFERROR(INDEX('Customer Names'!$D:$D,MATCH($A2255,'Customer Names'!$A:$A,0)),"Not Found")</f>
        <v>Alexandra</v>
      </c>
      <c r="C2255" s="6">
        <f>IFERROR(INDEX('Medical Examinations'!$B:$B,MATCH($A2255,'Medical Examinations'!$A:$A,0)),"Not Found")</f>
        <v>15.22</v>
      </c>
      <c r="D2255" s="6">
        <f>IFERROR(INDEX('Medical Examinations'!$C:$C,MATCH($A2255,'Medical Examinations'!$A:$A,0)),"Not Found")</f>
        <v>4.92</v>
      </c>
      <c r="E2255" s="6" t="str">
        <f>IFERROR(INDEX('Medical Examinations'!$I:$I,MATCH($A2255,'Medical Examinations'!$A:$A,0)),"Not Found")</f>
        <v>Yes</v>
      </c>
      <c r="F2255" s="6" t="str">
        <f>IFERROR(INDEX('Medical Examinations'!$J:$J,MATCH($A2255,'Medical Examinations'!$A:$A,0)),"Not Found")</f>
        <v>No</v>
      </c>
      <c r="G2255" s="6" t="str">
        <f>IFERROR(INDEX('Medical Examinations'!$F:$F,MATCH($A2255,'Medical Examinations'!$A:$A,0)),"Not Found")</f>
        <v>Yes</v>
      </c>
      <c r="H2255" s="6">
        <f>IFERROR(INDEX('Medical Examinations'!$L:$L,MATCH($A2255,'Medical Examinations'!$A:$A,0)),"Not Found")</f>
        <v>1</v>
      </c>
      <c r="I2255" s="6" t="str">
        <f>IFERROR(INDEX('Medical Examinations'!$K:$K,MATCH($A2255,'Medical Examinations'!$A:$A,0)),"Not Found")</f>
        <v>No</v>
      </c>
      <c r="J2255" s="6" t="str">
        <f>IFERROR(INDEX('Medical Examinations'!$M:$M,MATCH($A2255,'Medical Examinations'!$A:$A,0)),"Not Found")</f>
        <v>Underweight</v>
      </c>
      <c r="K2255" s="6" t="str">
        <f>IFERROR(INDEX('Medical Examinations'!$N:$N,MATCH($A2255,'Medical Examinations'!$A:$A,0)),"Not Found")</f>
        <v>Normal</v>
      </c>
      <c r="L2255" s="12">
        <f>IFERROR(INDEX('Hospitalisation Details'!$V:$V,MATCH($A2255,'Hospitalisation Details'!$A:$A,0)),"Not Found")</f>
        <v>0</v>
      </c>
      <c r="M2255" s="13">
        <f>IFERROR(INDEX('Hospitalisation Details'!$F:$F,MATCH($A2255,'Hospitalisation Details'!$A:$A,0)),"Not Found")</f>
        <v>1276</v>
      </c>
      <c r="N2255" s="6">
        <f>IFERROR(INDEX('Hospitalisation Details'!$S:$S,MATCH($A2255,'Hospitalisation Details'!$A:$A,0)),"Not Found")</f>
        <v>35729</v>
      </c>
      <c r="O2255" s="6">
        <f>IFERROR(INDEX('Hospitalisation Details'!$T:$T,MATCH($A2255,'Hospitalisation Details'!$A:$A,0)),"Not Found")</f>
        <v>25</v>
      </c>
      <c r="P2255" s="6">
        <f>IFERROR(INDEX('Hospitalisation Details'!$U:$U,MATCH($A2255,'Hospitalisation Details'!$A:$A,0)),"Not Found")</f>
        <v>0</v>
      </c>
      <c r="Q2255" s="6">
        <f>IFERROR(INDEX('Hospitalisation Details'!$W:$W,MATCH($A2255,'Hospitalisation Details'!$A:$A,0)),"Not Found")</f>
        <v>0</v>
      </c>
    </row>
    <row r="2256" spans="1:17" ht="15" customHeight="1" x14ac:dyDescent="0.3">
      <c r="A2256" s="6" t="str">
        <f>'Customer Names'!A2256</f>
        <v>Id2255</v>
      </c>
      <c r="B2256" s="6" t="str">
        <f>IFERROR(INDEX('Customer Names'!$D:$D,MATCH($A2256,'Customer Names'!$A:$A,0)),"Not Found")</f>
        <v>Martha L.</v>
      </c>
      <c r="C2256" s="6">
        <f>IFERROR(INDEX('Medical Examinations'!$B:$B,MATCH($A2256,'Medical Examinations'!$A:$A,0)),"Not Found")</f>
        <v>20.72</v>
      </c>
      <c r="D2256" s="6">
        <f>IFERROR(INDEX('Medical Examinations'!$C:$C,MATCH($A2256,'Medical Examinations'!$A:$A,0)),"Not Found")</f>
        <v>9.4600000000000009</v>
      </c>
      <c r="E2256" s="6" t="str">
        <f>IFERROR(INDEX('Medical Examinations'!$I:$I,MATCH($A2256,'Medical Examinations'!$A:$A,0)),"Not Found")</f>
        <v>No</v>
      </c>
      <c r="F2256" s="6" t="str">
        <f>IFERROR(INDEX('Medical Examinations'!$J:$J,MATCH($A2256,'Medical Examinations'!$A:$A,0)),"Not Found")</f>
        <v>No</v>
      </c>
      <c r="G2256" s="6" t="str">
        <f>IFERROR(INDEX('Medical Examinations'!$F:$F,MATCH($A2256,'Medical Examinations'!$A:$A,0)),"Not Found")</f>
        <v>No</v>
      </c>
      <c r="H2256" s="6">
        <f>IFERROR(INDEX('Medical Examinations'!$L:$L,MATCH($A2256,'Medical Examinations'!$A:$A,0)),"Not Found")</f>
        <v>0</v>
      </c>
      <c r="I2256" s="6" t="str">
        <f>IFERROR(INDEX('Medical Examinations'!$K:$K,MATCH($A2256,'Medical Examinations'!$A:$A,0)),"Not Found")</f>
        <v>No</v>
      </c>
      <c r="J2256" s="6" t="str">
        <f>IFERROR(INDEX('Medical Examinations'!$M:$M,MATCH($A2256,'Medical Examinations'!$A:$A,0)),"Not Found")</f>
        <v>Normal Weight</v>
      </c>
      <c r="K2256" s="6" t="str">
        <f>IFERROR(INDEX('Medical Examinations'!$N:$N,MATCH($A2256,'Medical Examinations'!$A:$A,0)),"Not Found")</f>
        <v>Diabetic</v>
      </c>
      <c r="L2256" s="12">
        <f>IFERROR(INDEX('Hospitalisation Details'!$V:$V,MATCH($A2256,'Hospitalisation Details'!$A:$A,0)),"Not Found")</f>
        <v>0</v>
      </c>
      <c r="M2256" s="13">
        <f>IFERROR(INDEX('Hospitalisation Details'!$F:$F,MATCH($A2256,'Hospitalisation Details'!$A:$A,0)),"Not Found")</f>
        <v>1267</v>
      </c>
      <c r="N2256" s="6">
        <f>IFERROR(INDEX('Hospitalisation Details'!$S:$S,MATCH($A2256,'Hospitalisation Details'!$A:$A,0)),"Not Found")</f>
        <v>37594</v>
      </c>
      <c r="O2256" s="6">
        <f>IFERROR(INDEX('Hospitalisation Details'!$T:$T,MATCH($A2256,'Hospitalisation Details'!$A:$A,0)),"Not Found")</f>
        <v>20</v>
      </c>
      <c r="P2256" s="6">
        <f>IFERROR(INDEX('Hospitalisation Details'!$U:$U,MATCH($A2256,'Hospitalisation Details'!$A:$A,0)),"Not Found")</f>
        <v>0</v>
      </c>
      <c r="Q2256" s="6">
        <f>IFERROR(INDEX('Hospitalisation Details'!$W:$W,MATCH($A2256,'Hospitalisation Details'!$A:$A,0)),"Not Found")</f>
        <v>0</v>
      </c>
    </row>
    <row r="2257" spans="1:17" ht="15" customHeight="1" x14ac:dyDescent="0.3">
      <c r="A2257" s="6" t="str">
        <f>'Customer Names'!A2257</f>
        <v>Id2256</v>
      </c>
      <c r="B2257" s="6" t="str">
        <f>IFERROR(INDEX('Customer Names'!$D:$D,MATCH($A2257,'Customer Names'!$A:$A,0)),"Not Found")</f>
        <v>Ryan C.</v>
      </c>
      <c r="C2257" s="6">
        <f>IFERROR(INDEX('Medical Examinations'!$B:$B,MATCH($A2257,'Medical Examinations'!$A:$A,0)),"Not Found")</f>
        <v>35.4</v>
      </c>
      <c r="D2257" s="6">
        <f>IFERROR(INDEX('Medical Examinations'!$C:$C,MATCH($A2257,'Medical Examinations'!$A:$A,0)),"Not Found")</f>
        <v>5.94</v>
      </c>
      <c r="E2257" s="6" t="str">
        <f>IFERROR(INDEX('Medical Examinations'!$I:$I,MATCH($A2257,'Medical Examinations'!$A:$A,0)),"Not Found")</f>
        <v>No</v>
      </c>
      <c r="F2257" s="6" t="str">
        <f>IFERROR(INDEX('Medical Examinations'!$J:$J,MATCH($A2257,'Medical Examinations'!$A:$A,0)),"Not Found")</f>
        <v>No</v>
      </c>
      <c r="G2257" s="6" t="str">
        <f>IFERROR(INDEX('Medical Examinations'!$F:$F,MATCH($A2257,'Medical Examinations'!$A:$A,0)),"Not Found")</f>
        <v>Yes</v>
      </c>
      <c r="H2257" s="6">
        <f>IFERROR(INDEX('Medical Examinations'!$L:$L,MATCH($A2257,'Medical Examinations'!$A:$A,0)),"Not Found")</f>
        <v>1</v>
      </c>
      <c r="I2257" s="6" t="str">
        <f>IFERROR(INDEX('Medical Examinations'!$K:$K,MATCH($A2257,'Medical Examinations'!$A:$A,0)),"Not Found")</f>
        <v>No</v>
      </c>
      <c r="J2257" s="6" t="str">
        <f>IFERROR(INDEX('Medical Examinations'!$M:$M,MATCH($A2257,'Medical Examinations'!$A:$A,0)),"Not Found")</f>
        <v>Obesity</v>
      </c>
      <c r="K2257" s="6" t="str">
        <f>IFERROR(INDEX('Medical Examinations'!$N:$N,MATCH($A2257,'Medical Examinations'!$A:$A,0)),"Not Found")</f>
        <v>Prediabetic</v>
      </c>
      <c r="L2257" s="12">
        <f>IFERROR(INDEX('Hospitalisation Details'!$V:$V,MATCH($A2257,'Hospitalisation Details'!$A:$A,0)),"Not Found")</f>
        <v>0</v>
      </c>
      <c r="M2257" s="13">
        <f>IFERROR(INDEX('Hospitalisation Details'!$F:$F,MATCH($A2257,'Hospitalisation Details'!$A:$A,0)),"Not Found")</f>
        <v>1263.25</v>
      </c>
      <c r="N2257" s="6">
        <f>IFERROR(INDEX('Hospitalisation Details'!$S:$S,MATCH($A2257,'Hospitalisation Details'!$A:$A,0)),"Not Found")</f>
        <v>37946</v>
      </c>
      <c r="O2257" s="6">
        <f>IFERROR(INDEX('Hospitalisation Details'!$T:$T,MATCH($A2257,'Hospitalisation Details'!$A:$A,0)),"Not Found")</f>
        <v>19</v>
      </c>
      <c r="P2257" s="6">
        <f>IFERROR(INDEX('Hospitalisation Details'!$U:$U,MATCH($A2257,'Hospitalisation Details'!$A:$A,0)),"Not Found")</f>
        <v>0</v>
      </c>
      <c r="Q2257" s="6">
        <f>IFERROR(INDEX('Hospitalisation Details'!$W:$W,MATCH($A2257,'Hospitalisation Details'!$A:$A,0)),"Not Found")</f>
        <v>0</v>
      </c>
    </row>
    <row r="2258" spans="1:17" ht="15" customHeight="1" x14ac:dyDescent="0.3">
      <c r="A2258" s="6" t="str">
        <f>'Customer Names'!A2258</f>
        <v>Id2257</v>
      </c>
      <c r="B2258" s="6" t="str">
        <f>IFERROR(INDEX('Customer Names'!$D:$D,MATCH($A2258,'Customer Names'!$A:$A,0)),"Not Found")</f>
        <v>Cliff</v>
      </c>
      <c r="C2258" s="6">
        <f>IFERROR(INDEX('Medical Examinations'!$B:$B,MATCH($A2258,'Medical Examinations'!$A:$A,0)),"Not Found")</f>
        <v>34.4</v>
      </c>
      <c r="D2258" s="6">
        <f>IFERROR(INDEX('Medical Examinations'!$C:$C,MATCH($A2258,'Medical Examinations'!$A:$A,0)),"Not Found")</f>
        <v>5.7</v>
      </c>
      <c r="E2258" s="6" t="str">
        <f>IFERROR(INDEX('Medical Examinations'!$I:$I,MATCH($A2258,'Medical Examinations'!$A:$A,0)),"Not Found")</f>
        <v>No</v>
      </c>
      <c r="F2258" s="6" t="str">
        <f>IFERROR(INDEX('Medical Examinations'!$J:$J,MATCH($A2258,'Medical Examinations'!$A:$A,0)),"Not Found")</f>
        <v>No</v>
      </c>
      <c r="G2258" s="6" t="str">
        <f>IFERROR(INDEX('Medical Examinations'!$F:$F,MATCH($A2258,'Medical Examinations'!$A:$A,0)),"Not Found")</f>
        <v>Yes</v>
      </c>
      <c r="H2258" s="6">
        <f>IFERROR(INDEX('Medical Examinations'!$L:$L,MATCH($A2258,'Medical Examinations'!$A:$A,0)),"Not Found")</f>
        <v>1</v>
      </c>
      <c r="I2258" s="6" t="str">
        <f>IFERROR(INDEX('Medical Examinations'!$K:$K,MATCH($A2258,'Medical Examinations'!$A:$A,0)),"Not Found")</f>
        <v>No</v>
      </c>
      <c r="J2258" s="6" t="str">
        <f>IFERROR(INDEX('Medical Examinations'!$M:$M,MATCH($A2258,'Medical Examinations'!$A:$A,0)),"Not Found")</f>
        <v>Obesity</v>
      </c>
      <c r="K2258" s="6" t="str">
        <f>IFERROR(INDEX('Medical Examinations'!$N:$N,MATCH($A2258,'Medical Examinations'!$A:$A,0)),"Not Found")</f>
        <v>Prediabetic</v>
      </c>
      <c r="L2258" s="12">
        <f>IFERROR(INDEX('Hospitalisation Details'!$V:$V,MATCH($A2258,'Hospitalisation Details'!$A:$A,0)),"Not Found")</f>
        <v>0</v>
      </c>
      <c r="M2258" s="13">
        <f>IFERROR(INDEX('Hospitalisation Details'!$F:$F,MATCH($A2258,'Hospitalisation Details'!$A:$A,0)),"Not Found")</f>
        <v>1261.8599999999999</v>
      </c>
      <c r="N2258" s="6">
        <f>IFERROR(INDEX('Hospitalisation Details'!$S:$S,MATCH($A2258,'Hospitalisation Details'!$A:$A,0)),"Not Found")</f>
        <v>37848</v>
      </c>
      <c r="O2258" s="6">
        <f>IFERROR(INDEX('Hospitalisation Details'!$T:$T,MATCH($A2258,'Hospitalisation Details'!$A:$A,0)),"Not Found")</f>
        <v>19</v>
      </c>
      <c r="P2258" s="6">
        <f>IFERROR(INDEX('Hospitalisation Details'!$U:$U,MATCH($A2258,'Hospitalisation Details'!$A:$A,0)),"Not Found")</f>
        <v>0</v>
      </c>
      <c r="Q2258" s="6">
        <f>IFERROR(INDEX('Hospitalisation Details'!$W:$W,MATCH($A2258,'Hospitalisation Details'!$A:$A,0)),"Not Found")</f>
        <v>0</v>
      </c>
    </row>
    <row r="2259" spans="1:17" ht="15" customHeight="1" x14ac:dyDescent="0.3">
      <c r="A2259" s="6" t="str">
        <f>'Customer Names'!A2259</f>
        <v>Id2258</v>
      </c>
      <c r="B2259" s="6" t="str">
        <f>IFERROR(INDEX('Customer Names'!$D:$D,MATCH($A2259,'Customer Names'!$A:$A,0)),"Not Found")</f>
        <v>Blue</v>
      </c>
      <c r="C2259" s="6">
        <f>IFERROR(INDEX('Medical Examinations'!$B:$B,MATCH($A2259,'Medical Examinations'!$A:$A,0)),"Not Found")</f>
        <v>34.1</v>
      </c>
      <c r="D2259" s="6">
        <f>IFERROR(INDEX('Medical Examinations'!$C:$C,MATCH($A2259,'Medical Examinations'!$A:$A,0)),"Not Found")</f>
        <v>4.13</v>
      </c>
      <c r="E2259" s="6" t="str">
        <f>IFERROR(INDEX('Medical Examinations'!$I:$I,MATCH($A2259,'Medical Examinations'!$A:$A,0)),"Not Found")</f>
        <v>No</v>
      </c>
      <c r="F2259" s="6" t="str">
        <f>IFERROR(INDEX('Medical Examinations'!$J:$J,MATCH($A2259,'Medical Examinations'!$A:$A,0)),"Not Found")</f>
        <v>No</v>
      </c>
      <c r="G2259" s="6" t="str">
        <f>IFERROR(INDEX('Medical Examinations'!$F:$F,MATCH($A2259,'Medical Examinations'!$A:$A,0)),"Not Found")</f>
        <v>Yes</v>
      </c>
      <c r="H2259" s="6">
        <f>IFERROR(INDEX('Medical Examinations'!$L:$L,MATCH($A2259,'Medical Examinations'!$A:$A,0)),"Not Found")</f>
        <v>1</v>
      </c>
      <c r="I2259" s="6" t="str">
        <f>IFERROR(INDEX('Medical Examinations'!$K:$K,MATCH($A2259,'Medical Examinations'!$A:$A,0)),"Not Found")</f>
        <v>No</v>
      </c>
      <c r="J2259" s="6" t="str">
        <f>IFERROR(INDEX('Medical Examinations'!$M:$M,MATCH($A2259,'Medical Examinations'!$A:$A,0)),"Not Found")</f>
        <v>Obesity</v>
      </c>
      <c r="K2259" s="6" t="str">
        <f>IFERROR(INDEX('Medical Examinations'!$N:$N,MATCH($A2259,'Medical Examinations'!$A:$A,0)),"Not Found")</f>
        <v>Normal</v>
      </c>
      <c r="L2259" s="12">
        <f>IFERROR(INDEX('Hospitalisation Details'!$V:$V,MATCH($A2259,'Hospitalisation Details'!$A:$A,0)),"Not Found")</f>
        <v>0</v>
      </c>
      <c r="M2259" s="13">
        <f>IFERROR(INDEX('Hospitalisation Details'!$F:$F,MATCH($A2259,'Hospitalisation Details'!$A:$A,0)),"Not Found")</f>
        <v>1261.44</v>
      </c>
      <c r="N2259" s="6">
        <f>IFERROR(INDEX('Hospitalisation Details'!$S:$S,MATCH($A2259,'Hospitalisation Details'!$A:$A,0)),"Not Found")</f>
        <v>37924</v>
      </c>
      <c r="O2259" s="6">
        <f>IFERROR(INDEX('Hospitalisation Details'!$T:$T,MATCH($A2259,'Hospitalisation Details'!$A:$A,0)),"Not Found")</f>
        <v>19</v>
      </c>
      <c r="P2259" s="6">
        <f>IFERROR(INDEX('Hospitalisation Details'!$U:$U,MATCH($A2259,'Hospitalisation Details'!$A:$A,0)),"Not Found")</f>
        <v>0</v>
      </c>
      <c r="Q2259" s="6">
        <f>IFERROR(INDEX('Hospitalisation Details'!$W:$W,MATCH($A2259,'Hospitalisation Details'!$A:$A,0)),"Not Found")</f>
        <v>0</v>
      </c>
    </row>
    <row r="2260" spans="1:17" ht="15" customHeight="1" x14ac:dyDescent="0.3">
      <c r="A2260" s="6" t="str">
        <f>'Customer Names'!A2260</f>
        <v>Id2259</v>
      </c>
      <c r="B2260" s="6" t="str">
        <f>IFERROR(INDEX('Customer Names'!$D:$D,MATCH($A2260,'Customer Names'!$A:$A,0)),"Not Found")</f>
        <v>Jeffrey M</v>
      </c>
      <c r="C2260" s="6">
        <f>IFERROR(INDEX('Medical Examinations'!$B:$B,MATCH($A2260,'Medical Examinations'!$A:$A,0)),"Not Found")</f>
        <v>30.4</v>
      </c>
      <c r="D2260" s="6">
        <f>IFERROR(INDEX('Medical Examinations'!$C:$C,MATCH($A2260,'Medical Examinations'!$A:$A,0)),"Not Found")</f>
        <v>4.7699999999999996</v>
      </c>
      <c r="E2260" s="6" t="str">
        <f>IFERROR(INDEX('Medical Examinations'!$I:$I,MATCH($A2260,'Medical Examinations'!$A:$A,0)),"Not Found")</f>
        <v>No</v>
      </c>
      <c r="F2260" s="6" t="str">
        <f>IFERROR(INDEX('Medical Examinations'!$J:$J,MATCH($A2260,'Medical Examinations'!$A:$A,0)),"Not Found")</f>
        <v>No</v>
      </c>
      <c r="G2260" s="6" t="str">
        <f>IFERROR(INDEX('Medical Examinations'!$F:$F,MATCH($A2260,'Medical Examinations'!$A:$A,0)),"Not Found")</f>
        <v>Yes</v>
      </c>
      <c r="H2260" s="6">
        <f>IFERROR(INDEX('Medical Examinations'!$L:$L,MATCH($A2260,'Medical Examinations'!$A:$A,0)),"Not Found")</f>
        <v>1</v>
      </c>
      <c r="I2260" s="6" t="str">
        <f>IFERROR(INDEX('Medical Examinations'!$K:$K,MATCH($A2260,'Medical Examinations'!$A:$A,0)),"Not Found")</f>
        <v>No</v>
      </c>
      <c r="J2260" s="6" t="str">
        <f>IFERROR(INDEX('Medical Examinations'!$M:$M,MATCH($A2260,'Medical Examinations'!$A:$A,0)),"Not Found")</f>
        <v>Obesity</v>
      </c>
      <c r="K2260" s="6" t="str">
        <f>IFERROR(INDEX('Medical Examinations'!$N:$N,MATCH($A2260,'Medical Examinations'!$A:$A,0)),"Not Found")</f>
        <v>Normal</v>
      </c>
      <c r="L2260" s="12">
        <f>IFERROR(INDEX('Hospitalisation Details'!$V:$V,MATCH($A2260,'Hospitalisation Details'!$A:$A,0)),"Not Found")</f>
        <v>0</v>
      </c>
      <c r="M2260" s="13">
        <f>IFERROR(INDEX('Hospitalisation Details'!$F:$F,MATCH($A2260,'Hospitalisation Details'!$A:$A,0)),"Not Found")</f>
        <v>1256.3</v>
      </c>
      <c r="N2260" s="6">
        <f>IFERROR(INDEX('Hospitalisation Details'!$S:$S,MATCH($A2260,'Hospitalisation Details'!$A:$A,0)),"Not Found")</f>
        <v>37907</v>
      </c>
      <c r="O2260" s="6">
        <f>IFERROR(INDEX('Hospitalisation Details'!$T:$T,MATCH($A2260,'Hospitalisation Details'!$A:$A,0)),"Not Found")</f>
        <v>19</v>
      </c>
      <c r="P2260" s="6">
        <f>IFERROR(INDEX('Hospitalisation Details'!$U:$U,MATCH($A2260,'Hospitalisation Details'!$A:$A,0)),"Not Found")</f>
        <v>0</v>
      </c>
      <c r="Q2260" s="6">
        <f>IFERROR(INDEX('Hospitalisation Details'!$W:$W,MATCH($A2260,'Hospitalisation Details'!$A:$A,0)),"Not Found")</f>
        <v>0</v>
      </c>
    </row>
    <row r="2261" spans="1:17" ht="15" customHeight="1" x14ac:dyDescent="0.3">
      <c r="A2261" s="6" t="str">
        <f>'Customer Names'!A2261</f>
        <v>Id2260</v>
      </c>
      <c r="B2261" s="6" t="str">
        <f>IFERROR(INDEX('Customer Names'!$D:$D,MATCH($A2261,'Customer Names'!$A:$A,0)),"Not Found")</f>
        <v>Andrew</v>
      </c>
      <c r="C2261" s="6">
        <f>IFERROR(INDEX('Medical Examinations'!$B:$B,MATCH($A2261,'Medical Examinations'!$A:$A,0)),"Not Found")</f>
        <v>28.7</v>
      </c>
      <c r="D2261" s="6">
        <f>IFERROR(INDEX('Medical Examinations'!$C:$C,MATCH($A2261,'Medical Examinations'!$A:$A,0)),"Not Found")</f>
        <v>4.99</v>
      </c>
      <c r="E2261" s="6" t="str">
        <f>IFERROR(INDEX('Medical Examinations'!$I:$I,MATCH($A2261,'Medical Examinations'!$A:$A,0)),"Not Found")</f>
        <v>No</v>
      </c>
      <c r="F2261" s="6" t="str">
        <f>IFERROR(INDEX('Medical Examinations'!$J:$J,MATCH($A2261,'Medical Examinations'!$A:$A,0)),"Not Found")</f>
        <v>No</v>
      </c>
      <c r="G2261" s="6" t="str">
        <f>IFERROR(INDEX('Medical Examinations'!$F:$F,MATCH($A2261,'Medical Examinations'!$A:$A,0)),"Not Found")</f>
        <v>Yes</v>
      </c>
      <c r="H2261" s="6">
        <f>IFERROR(INDEX('Medical Examinations'!$L:$L,MATCH($A2261,'Medical Examinations'!$A:$A,0)),"Not Found")</f>
        <v>1</v>
      </c>
      <c r="I2261" s="6" t="str">
        <f>IFERROR(INDEX('Medical Examinations'!$K:$K,MATCH($A2261,'Medical Examinations'!$A:$A,0)),"Not Found")</f>
        <v>No</v>
      </c>
      <c r="J2261" s="6" t="str">
        <f>IFERROR(INDEX('Medical Examinations'!$M:$M,MATCH($A2261,'Medical Examinations'!$A:$A,0)),"Not Found")</f>
        <v>Overweight</v>
      </c>
      <c r="K2261" s="6" t="str">
        <f>IFERROR(INDEX('Medical Examinations'!$N:$N,MATCH($A2261,'Medical Examinations'!$A:$A,0)),"Not Found")</f>
        <v>Normal</v>
      </c>
      <c r="L2261" s="12">
        <f>IFERROR(INDEX('Hospitalisation Details'!$V:$V,MATCH($A2261,'Hospitalisation Details'!$A:$A,0)),"Not Found")</f>
        <v>0</v>
      </c>
      <c r="M2261" s="13">
        <f>IFERROR(INDEX('Hospitalisation Details'!$F:$F,MATCH($A2261,'Hospitalisation Details'!$A:$A,0)),"Not Found")</f>
        <v>1253.94</v>
      </c>
      <c r="N2261" s="6">
        <f>IFERROR(INDEX('Hospitalisation Details'!$S:$S,MATCH($A2261,'Hospitalisation Details'!$A:$A,0)),"Not Found")</f>
        <v>37965</v>
      </c>
      <c r="O2261" s="6">
        <f>IFERROR(INDEX('Hospitalisation Details'!$T:$T,MATCH($A2261,'Hospitalisation Details'!$A:$A,0)),"Not Found")</f>
        <v>19</v>
      </c>
      <c r="P2261" s="6">
        <f>IFERROR(INDEX('Hospitalisation Details'!$U:$U,MATCH($A2261,'Hospitalisation Details'!$A:$A,0)),"Not Found")</f>
        <v>0</v>
      </c>
      <c r="Q2261" s="6">
        <f>IFERROR(INDEX('Hospitalisation Details'!$W:$W,MATCH($A2261,'Hospitalisation Details'!$A:$A,0)),"Not Found")</f>
        <v>0</v>
      </c>
    </row>
    <row r="2262" spans="1:17" ht="15" customHeight="1" x14ac:dyDescent="0.3">
      <c r="A2262" s="6" t="str">
        <f>'Customer Names'!A2262</f>
        <v>Id2261</v>
      </c>
      <c r="B2262" s="6" t="str">
        <f>IFERROR(INDEX('Customer Names'!$D:$D,MATCH($A2262,'Customer Names'!$A:$A,0)),"Not Found")</f>
        <v>Julia</v>
      </c>
      <c r="C2262" s="6">
        <f>IFERROR(INDEX('Medical Examinations'!$B:$B,MATCH($A2262,'Medical Examinations'!$A:$A,0)),"Not Found")</f>
        <v>17.440000000000001</v>
      </c>
      <c r="D2262" s="6">
        <f>IFERROR(INDEX('Medical Examinations'!$C:$C,MATCH($A2262,'Medical Examinations'!$A:$A,0)),"Not Found")</f>
        <v>4.42</v>
      </c>
      <c r="E2262" s="6" t="str">
        <f>IFERROR(INDEX('Medical Examinations'!$I:$I,MATCH($A2262,'Medical Examinations'!$A:$A,0)),"Not Found")</f>
        <v>Yes</v>
      </c>
      <c r="F2262" s="6" t="str">
        <f>IFERROR(INDEX('Medical Examinations'!$J:$J,MATCH($A2262,'Medical Examinations'!$A:$A,0)),"Not Found")</f>
        <v>No</v>
      </c>
      <c r="G2262" s="6" t="str">
        <f>IFERROR(INDEX('Medical Examinations'!$F:$F,MATCH($A2262,'Medical Examinations'!$A:$A,0)),"Not Found")</f>
        <v>Yes</v>
      </c>
      <c r="H2262" s="6">
        <f>IFERROR(INDEX('Medical Examinations'!$L:$L,MATCH($A2262,'Medical Examinations'!$A:$A,0)),"Not Found")</f>
        <v>1</v>
      </c>
      <c r="I2262" s="6" t="str">
        <f>IFERROR(INDEX('Medical Examinations'!$K:$K,MATCH($A2262,'Medical Examinations'!$A:$A,0)),"Not Found")</f>
        <v>No</v>
      </c>
      <c r="J2262" s="6" t="str">
        <f>IFERROR(INDEX('Medical Examinations'!$M:$M,MATCH($A2262,'Medical Examinations'!$A:$A,0)),"Not Found")</f>
        <v>Underweight</v>
      </c>
      <c r="K2262" s="6" t="str">
        <f>IFERROR(INDEX('Medical Examinations'!$N:$N,MATCH($A2262,'Medical Examinations'!$A:$A,0)),"Not Found")</f>
        <v>Normal</v>
      </c>
      <c r="L2262" s="12">
        <f>IFERROR(INDEX('Hospitalisation Details'!$V:$V,MATCH($A2262,'Hospitalisation Details'!$A:$A,0)),"Not Found")</f>
        <v>0</v>
      </c>
      <c r="M2262" s="13">
        <f>IFERROR(INDEX('Hospitalisation Details'!$F:$F,MATCH($A2262,'Hospitalisation Details'!$A:$A,0)),"Not Found")</f>
        <v>1253</v>
      </c>
      <c r="N2262" s="6">
        <f>IFERROR(INDEX('Hospitalisation Details'!$S:$S,MATCH($A2262,'Hospitalisation Details'!$A:$A,0)),"Not Found")</f>
        <v>35738</v>
      </c>
      <c r="O2262" s="6">
        <f>IFERROR(INDEX('Hospitalisation Details'!$T:$T,MATCH($A2262,'Hospitalisation Details'!$A:$A,0)),"Not Found")</f>
        <v>25</v>
      </c>
      <c r="P2262" s="6">
        <f>IFERROR(INDEX('Hospitalisation Details'!$U:$U,MATCH($A2262,'Hospitalisation Details'!$A:$A,0)),"Not Found")</f>
        <v>0</v>
      </c>
      <c r="Q2262" s="6">
        <f>IFERROR(INDEX('Hospitalisation Details'!$W:$W,MATCH($A2262,'Hospitalisation Details'!$A:$A,0)),"Not Found")</f>
        <v>0</v>
      </c>
    </row>
    <row r="2263" spans="1:17" ht="15" customHeight="1" x14ac:dyDescent="0.3">
      <c r="A2263" s="6" t="str">
        <f>'Customer Names'!A2263</f>
        <v>Id2262</v>
      </c>
      <c r="B2263" s="6" t="str">
        <f>IFERROR(INDEX('Customer Names'!$D:$D,MATCH($A2263,'Customer Names'!$A:$A,0)),"Not Found")</f>
        <v>Daniel</v>
      </c>
      <c r="C2263" s="6">
        <f>IFERROR(INDEX('Medical Examinations'!$B:$B,MATCH($A2263,'Medical Examinations'!$A:$A,0)),"Not Found")</f>
        <v>27.6</v>
      </c>
      <c r="D2263" s="6">
        <f>IFERROR(INDEX('Medical Examinations'!$C:$C,MATCH($A2263,'Medical Examinations'!$A:$A,0)),"Not Found")</f>
        <v>4.01</v>
      </c>
      <c r="E2263" s="6" t="str">
        <f>IFERROR(INDEX('Medical Examinations'!$I:$I,MATCH($A2263,'Medical Examinations'!$A:$A,0)),"Not Found")</f>
        <v>No</v>
      </c>
      <c r="F2263" s="6" t="str">
        <f>IFERROR(INDEX('Medical Examinations'!$J:$J,MATCH($A2263,'Medical Examinations'!$A:$A,0)),"Not Found")</f>
        <v>No</v>
      </c>
      <c r="G2263" s="6" t="str">
        <f>IFERROR(INDEX('Medical Examinations'!$F:$F,MATCH($A2263,'Medical Examinations'!$A:$A,0)),"Not Found")</f>
        <v>Yes</v>
      </c>
      <c r="H2263" s="6">
        <f>IFERROR(INDEX('Medical Examinations'!$L:$L,MATCH($A2263,'Medical Examinations'!$A:$A,0)),"Not Found")</f>
        <v>1</v>
      </c>
      <c r="I2263" s="6" t="str">
        <f>IFERROR(INDEX('Medical Examinations'!$K:$K,MATCH($A2263,'Medical Examinations'!$A:$A,0)),"Not Found")</f>
        <v>No</v>
      </c>
      <c r="J2263" s="6" t="str">
        <f>IFERROR(INDEX('Medical Examinations'!$M:$M,MATCH($A2263,'Medical Examinations'!$A:$A,0)),"Not Found")</f>
        <v>Overweight</v>
      </c>
      <c r="K2263" s="6" t="str">
        <f>IFERROR(INDEX('Medical Examinations'!$N:$N,MATCH($A2263,'Medical Examinations'!$A:$A,0)),"Not Found")</f>
        <v>Normal</v>
      </c>
      <c r="L2263" s="12">
        <f>IFERROR(INDEX('Hospitalisation Details'!$V:$V,MATCH($A2263,'Hospitalisation Details'!$A:$A,0)),"Not Found")</f>
        <v>0</v>
      </c>
      <c r="M2263" s="13">
        <f>IFERROR(INDEX('Hospitalisation Details'!$F:$F,MATCH($A2263,'Hospitalisation Details'!$A:$A,0)),"Not Found")</f>
        <v>1252.4100000000001</v>
      </c>
      <c r="N2263" s="6">
        <f>IFERROR(INDEX('Hospitalisation Details'!$S:$S,MATCH($A2263,'Hospitalisation Details'!$A:$A,0)),"Not Found")</f>
        <v>37879</v>
      </c>
      <c r="O2263" s="6">
        <f>IFERROR(INDEX('Hospitalisation Details'!$T:$T,MATCH($A2263,'Hospitalisation Details'!$A:$A,0)),"Not Found")</f>
        <v>19</v>
      </c>
      <c r="P2263" s="6">
        <f>IFERROR(INDEX('Hospitalisation Details'!$U:$U,MATCH($A2263,'Hospitalisation Details'!$A:$A,0)),"Not Found")</f>
        <v>0</v>
      </c>
      <c r="Q2263" s="6">
        <f>IFERROR(INDEX('Hospitalisation Details'!$W:$W,MATCH($A2263,'Hospitalisation Details'!$A:$A,0)),"Not Found")</f>
        <v>0</v>
      </c>
    </row>
    <row r="2264" spans="1:17" ht="15" customHeight="1" x14ac:dyDescent="0.3">
      <c r="A2264" s="6" t="str">
        <f>'Customer Names'!A2264</f>
        <v>Id2263</v>
      </c>
      <c r="B2264" s="6" t="str">
        <f>IFERROR(INDEX('Customer Names'!$D:$D,MATCH($A2264,'Customer Names'!$A:$A,0)),"Not Found")</f>
        <v>Jaime</v>
      </c>
      <c r="C2264" s="6">
        <f>IFERROR(INDEX('Medical Examinations'!$B:$B,MATCH($A2264,'Medical Examinations'!$A:$A,0)),"Not Found")</f>
        <v>20.7</v>
      </c>
      <c r="D2264" s="6">
        <f>IFERROR(INDEX('Medical Examinations'!$C:$C,MATCH($A2264,'Medical Examinations'!$A:$A,0)),"Not Found")</f>
        <v>4.49</v>
      </c>
      <c r="E2264" s="6" t="str">
        <f>IFERROR(INDEX('Medical Examinations'!$I:$I,MATCH($A2264,'Medical Examinations'!$A:$A,0)),"Not Found")</f>
        <v>No</v>
      </c>
      <c r="F2264" s="6" t="str">
        <f>IFERROR(INDEX('Medical Examinations'!$J:$J,MATCH($A2264,'Medical Examinations'!$A:$A,0)),"Not Found")</f>
        <v>No</v>
      </c>
      <c r="G2264" s="6" t="str">
        <f>IFERROR(INDEX('Medical Examinations'!$F:$F,MATCH($A2264,'Medical Examinations'!$A:$A,0)),"Not Found")</f>
        <v>Yes</v>
      </c>
      <c r="H2264" s="6">
        <f>IFERROR(INDEX('Medical Examinations'!$L:$L,MATCH($A2264,'Medical Examinations'!$A:$A,0)),"Not Found")</f>
        <v>1</v>
      </c>
      <c r="I2264" s="6" t="str">
        <f>IFERROR(INDEX('Medical Examinations'!$K:$K,MATCH($A2264,'Medical Examinations'!$A:$A,0)),"Not Found")</f>
        <v>No</v>
      </c>
      <c r="J2264" s="6" t="str">
        <f>IFERROR(INDEX('Medical Examinations'!$M:$M,MATCH($A2264,'Medical Examinations'!$A:$A,0)),"Not Found")</f>
        <v>Normal Weight</v>
      </c>
      <c r="K2264" s="6" t="str">
        <f>IFERROR(INDEX('Medical Examinations'!$N:$N,MATCH($A2264,'Medical Examinations'!$A:$A,0)),"Not Found")</f>
        <v>Normal</v>
      </c>
      <c r="L2264" s="12">
        <f>IFERROR(INDEX('Hospitalisation Details'!$V:$V,MATCH($A2264,'Hospitalisation Details'!$A:$A,0)),"Not Found")</f>
        <v>0</v>
      </c>
      <c r="M2264" s="13">
        <f>IFERROR(INDEX('Hospitalisation Details'!$F:$F,MATCH($A2264,'Hospitalisation Details'!$A:$A,0)),"Not Found")</f>
        <v>1242.82</v>
      </c>
      <c r="N2264" s="6">
        <f>IFERROR(INDEX('Hospitalisation Details'!$S:$S,MATCH($A2264,'Hospitalisation Details'!$A:$A,0)),"Not Found")</f>
        <v>37872</v>
      </c>
      <c r="O2264" s="6">
        <f>IFERROR(INDEX('Hospitalisation Details'!$T:$T,MATCH($A2264,'Hospitalisation Details'!$A:$A,0)),"Not Found")</f>
        <v>19</v>
      </c>
      <c r="P2264" s="6">
        <f>IFERROR(INDEX('Hospitalisation Details'!$U:$U,MATCH($A2264,'Hospitalisation Details'!$A:$A,0)),"Not Found")</f>
        <v>0</v>
      </c>
      <c r="Q2264" s="6">
        <f>IFERROR(INDEX('Hospitalisation Details'!$W:$W,MATCH($A2264,'Hospitalisation Details'!$A:$A,0)),"Not Found")</f>
        <v>0</v>
      </c>
    </row>
    <row r="2265" spans="1:17" ht="15" customHeight="1" x14ac:dyDescent="0.3">
      <c r="A2265" s="6" t="str">
        <f>'Customer Names'!A2265</f>
        <v>Id2264</v>
      </c>
      <c r="B2265" s="6" t="str">
        <f>IFERROR(INDEX('Customer Names'!$D:$D,MATCH($A2265,'Customer Names'!$A:$A,0)),"Not Found")</f>
        <v>Mohd Syahidan</v>
      </c>
      <c r="C2265" s="6">
        <f>IFERROR(INDEX('Medical Examinations'!$B:$B,MATCH($A2265,'Medical Examinations'!$A:$A,0)),"Not Found")</f>
        <v>20.3</v>
      </c>
      <c r="D2265" s="6">
        <f>IFERROR(INDEX('Medical Examinations'!$C:$C,MATCH($A2265,'Medical Examinations'!$A:$A,0)),"Not Found")</f>
        <v>6.37</v>
      </c>
      <c r="E2265" s="6" t="str">
        <f>IFERROR(INDEX('Medical Examinations'!$I:$I,MATCH($A2265,'Medical Examinations'!$A:$A,0)),"Not Found")</f>
        <v>No</v>
      </c>
      <c r="F2265" s="6" t="str">
        <f>IFERROR(INDEX('Medical Examinations'!$J:$J,MATCH($A2265,'Medical Examinations'!$A:$A,0)),"Not Found")</f>
        <v>No</v>
      </c>
      <c r="G2265" s="6" t="str">
        <f>IFERROR(INDEX('Medical Examinations'!$F:$F,MATCH($A2265,'Medical Examinations'!$A:$A,0)),"Not Found")</f>
        <v>Yes</v>
      </c>
      <c r="H2265" s="6">
        <f>IFERROR(INDEX('Medical Examinations'!$L:$L,MATCH($A2265,'Medical Examinations'!$A:$A,0)),"Not Found")</f>
        <v>1</v>
      </c>
      <c r="I2265" s="6" t="str">
        <f>IFERROR(INDEX('Medical Examinations'!$K:$K,MATCH($A2265,'Medical Examinations'!$A:$A,0)),"Not Found")</f>
        <v>No</v>
      </c>
      <c r="J2265" s="6" t="str">
        <f>IFERROR(INDEX('Medical Examinations'!$M:$M,MATCH($A2265,'Medical Examinations'!$A:$A,0)),"Not Found")</f>
        <v>Normal Weight</v>
      </c>
      <c r="K2265" s="6" t="str">
        <f>IFERROR(INDEX('Medical Examinations'!$N:$N,MATCH($A2265,'Medical Examinations'!$A:$A,0)),"Not Found")</f>
        <v>Prediabetic</v>
      </c>
      <c r="L2265" s="12">
        <f>IFERROR(INDEX('Hospitalisation Details'!$V:$V,MATCH($A2265,'Hospitalisation Details'!$A:$A,0)),"Not Found")</f>
        <v>0</v>
      </c>
      <c r="M2265" s="13">
        <f>IFERROR(INDEX('Hospitalisation Details'!$F:$F,MATCH($A2265,'Hospitalisation Details'!$A:$A,0)),"Not Found")</f>
        <v>1242.26</v>
      </c>
      <c r="N2265" s="6">
        <f>IFERROR(INDEX('Hospitalisation Details'!$S:$S,MATCH($A2265,'Hospitalisation Details'!$A:$A,0)),"Not Found")</f>
        <v>37879</v>
      </c>
      <c r="O2265" s="6">
        <f>IFERROR(INDEX('Hospitalisation Details'!$T:$T,MATCH($A2265,'Hospitalisation Details'!$A:$A,0)),"Not Found")</f>
        <v>19</v>
      </c>
      <c r="P2265" s="6">
        <f>IFERROR(INDEX('Hospitalisation Details'!$U:$U,MATCH($A2265,'Hospitalisation Details'!$A:$A,0)),"Not Found")</f>
        <v>0</v>
      </c>
      <c r="Q2265" s="6">
        <f>IFERROR(INDEX('Hospitalisation Details'!$W:$W,MATCH($A2265,'Hospitalisation Details'!$A:$A,0)),"Not Found")</f>
        <v>0</v>
      </c>
    </row>
    <row r="2266" spans="1:17" ht="15" customHeight="1" x14ac:dyDescent="0.3">
      <c r="A2266" s="6" t="str">
        <f>'Customer Names'!A2266</f>
        <v>Id2265</v>
      </c>
      <c r="B2266" s="6" t="str">
        <f>IFERROR(INDEX('Customer Names'!$D:$D,MATCH($A2266,'Customer Names'!$A:$A,0)),"Not Found")</f>
        <v>Matthew</v>
      </c>
      <c r="C2266" s="6">
        <f>IFERROR(INDEX('Medical Examinations'!$B:$B,MATCH($A2266,'Medical Examinations'!$A:$A,0)),"Not Found")</f>
        <v>19.8</v>
      </c>
      <c r="D2266" s="6">
        <f>IFERROR(INDEX('Medical Examinations'!$C:$C,MATCH($A2266,'Medical Examinations'!$A:$A,0)),"Not Found")</f>
        <v>5.12</v>
      </c>
      <c r="E2266" s="6" t="str">
        <f>IFERROR(INDEX('Medical Examinations'!$I:$I,MATCH($A2266,'Medical Examinations'!$A:$A,0)),"Not Found")</f>
        <v>No</v>
      </c>
      <c r="F2266" s="6" t="str">
        <f>IFERROR(INDEX('Medical Examinations'!$J:$J,MATCH($A2266,'Medical Examinations'!$A:$A,0)),"Not Found")</f>
        <v>No</v>
      </c>
      <c r="G2266" s="6" t="str">
        <f>IFERROR(INDEX('Medical Examinations'!$F:$F,MATCH($A2266,'Medical Examinations'!$A:$A,0)),"Not Found")</f>
        <v>Yes</v>
      </c>
      <c r="H2266" s="6">
        <f>IFERROR(INDEX('Medical Examinations'!$L:$L,MATCH($A2266,'Medical Examinations'!$A:$A,0)),"Not Found")</f>
        <v>1</v>
      </c>
      <c r="I2266" s="6" t="str">
        <f>IFERROR(INDEX('Medical Examinations'!$K:$K,MATCH($A2266,'Medical Examinations'!$A:$A,0)),"Not Found")</f>
        <v>No</v>
      </c>
      <c r="J2266" s="6" t="str">
        <f>IFERROR(INDEX('Medical Examinations'!$M:$M,MATCH($A2266,'Medical Examinations'!$A:$A,0)),"Not Found")</f>
        <v>Normal Weight</v>
      </c>
      <c r="K2266" s="6" t="str">
        <f>IFERROR(INDEX('Medical Examinations'!$N:$N,MATCH($A2266,'Medical Examinations'!$A:$A,0)),"Not Found")</f>
        <v>Normal</v>
      </c>
      <c r="L2266" s="12">
        <f>IFERROR(INDEX('Hospitalisation Details'!$V:$V,MATCH($A2266,'Hospitalisation Details'!$A:$A,0)),"Not Found")</f>
        <v>0</v>
      </c>
      <c r="M2266" s="13">
        <f>IFERROR(INDEX('Hospitalisation Details'!$F:$F,MATCH($A2266,'Hospitalisation Details'!$A:$A,0)),"Not Found")</f>
        <v>1241.57</v>
      </c>
      <c r="N2266" s="6">
        <f>IFERROR(INDEX('Hospitalisation Details'!$S:$S,MATCH($A2266,'Hospitalisation Details'!$A:$A,0)),"Not Found")</f>
        <v>37835</v>
      </c>
      <c r="O2266" s="6">
        <f>IFERROR(INDEX('Hospitalisation Details'!$T:$T,MATCH($A2266,'Hospitalisation Details'!$A:$A,0)),"Not Found")</f>
        <v>19</v>
      </c>
      <c r="P2266" s="6">
        <f>IFERROR(INDEX('Hospitalisation Details'!$U:$U,MATCH($A2266,'Hospitalisation Details'!$A:$A,0)),"Not Found")</f>
        <v>0</v>
      </c>
      <c r="Q2266" s="6">
        <f>IFERROR(INDEX('Hospitalisation Details'!$W:$W,MATCH($A2266,'Hospitalisation Details'!$A:$A,0)),"Not Found")</f>
        <v>0</v>
      </c>
    </row>
    <row r="2267" spans="1:17" ht="15" customHeight="1" x14ac:dyDescent="0.3">
      <c r="A2267" s="6" t="str">
        <f>'Customer Names'!A2267</f>
        <v>Id2266</v>
      </c>
      <c r="B2267" s="6" t="str">
        <f>IFERROR(INDEX('Customer Names'!$D:$D,MATCH($A2267,'Customer Names'!$A:$A,0)),"Not Found")</f>
        <v>Elizabeth S.</v>
      </c>
      <c r="C2267" s="6">
        <f>IFERROR(INDEX('Medical Examinations'!$B:$B,MATCH($A2267,'Medical Examinations'!$A:$A,0)),"Not Found")</f>
        <v>21.87</v>
      </c>
      <c r="D2267" s="6">
        <f>IFERROR(INDEX('Medical Examinations'!$C:$C,MATCH($A2267,'Medical Examinations'!$A:$A,0)),"Not Found")</f>
        <v>8.59</v>
      </c>
      <c r="E2267" s="6" t="str">
        <f>IFERROR(INDEX('Medical Examinations'!$I:$I,MATCH($A2267,'Medical Examinations'!$A:$A,0)),"Not Found")</f>
        <v>No</v>
      </c>
      <c r="F2267" s="6" t="str">
        <f>IFERROR(INDEX('Medical Examinations'!$J:$J,MATCH($A2267,'Medical Examinations'!$A:$A,0)),"Not Found")</f>
        <v>No</v>
      </c>
      <c r="G2267" s="6" t="str">
        <f>IFERROR(INDEX('Medical Examinations'!$F:$F,MATCH($A2267,'Medical Examinations'!$A:$A,0)),"Not Found")</f>
        <v>No</v>
      </c>
      <c r="H2267" s="6">
        <f>IFERROR(INDEX('Medical Examinations'!$L:$L,MATCH($A2267,'Medical Examinations'!$A:$A,0)),"Not Found")</f>
        <v>0</v>
      </c>
      <c r="I2267" s="6" t="str">
        <f>IFERROR(INDEX('Medical Examinations'!$K:$K,MATCH($A2267,'Medical Examinations'!$A:$A,0)),"Not Found")</f>
        <v>No</v>
      </c>
      <c r="J2267" s="6" t="str">
        <f>IFERROR(INDEX('Medical Examinations'!$M:$M,MATCH($A2267,'Medical Examinations'!$A:$A,0)),"Not Found")</f>
        <v>Normal Weight</v>
      </c>
      <c r="K2267" s="6" t="str">
        <f>IFERROR(INDEX('Medical Examinations'!$N:$N,MATCH($A2267,'Medical Examinations'!$A:$A,0)),"Not Found")</f>
        <v>Diabetic</v>
      </c>
      <c r="L2267" s="12">
        <f>IFERROR(INDEX('Hospitalisation Details'!$V:$V,MATCH($A2267,'Hospitalisation Details'!$A:$A,0)),"Not Found")</f>
        <v>0</v>
      </c>
      <c r="M2267" s="13">
        <f>IFERROR(INDEX('Hospitalisation Details'!$F:$F,MATCH($A2267,'Hospitalisation Details'!$A:$A,0)),"Not Found")</f>
        <v>1241</v>
      </c>
      <c r="N2267" s="6">
        <f>IFERROR(INDEX('Hospitalisation Details'!$S:$S,MATCH($A2267,'Hospitalisation Details'!$A:$A,0)),"Not Found")</f>
        <v>37438</v>
      </c>
      <c r="O2267" s="6">
        <f>IFERROR(INDEX('Hospitalisation Details'!$T:$T,MATCH($A2267,'Hospitalisation Details'!$A:$A,0)),"Not Found")</f>
        <v>20</v>
      </c>
      <c r="P2267" s="6">
        <f>IFERROR(INDEX('Hospitalisation Details'!$U:$U,MATCH($A2267,'Hospitalisation Details'!$A:$A,0)),"Not Found")</f>
        <v>0</v>
      </c>
      <c r="Q2267" s="6">
        <f>IFERROR(INDEX('Hospitalisation Details'!$W:$W,MATCH($A2267,'Hospitalisation Details'!$A:$A,0)),"Not Found")</f>
        <v>0</v>
      </c>
    </row>
    <row r="2268" spans="1:17" ht="15" customHeight="1" x14ac:dyDescent="0.3">
      <c r="A2268" s="6" t="str">
        <f>'Customer Names'!A2268</f>
        <v>Id2267</v>
      </c>
      <c r="B2268" s="6" t="str">
        <f>IFERROR(INDEX('Customer Names'!$D:$D,MATCH($A2268,'Customer Names'!$A:$A,0)),"Not Found")</f>
        <v>Katie</v>
      </c>
      <c r="C2268" s="6">
        <f>IFERROR(INDEX('Medical Examinations'!$B:$B,MATCH($A2268,'Medical Examinations'!$A:$A,0)),"Not Found")</f>
        <v>16.600000000000001</v>
      </c>
      <c r="D2268" s="6">
        <f>IFERROR(INDEX('Medical Examinations'!$C:$C,MATCH($A2268,'Medical Examinations'!$A:$A,0)),"Not Found")</f>
        <v>5.87</v>
      </c>
      <c r="E2268" s="6" t="str">
        <f>IFERROR(INDEX('Medical Examinations'!$I:$I,MATCH($A2268,'Medical Examinations'!$A:$A,0)),"Not Found")</f>
        <v>No</v>
      </c>
      <c r="F2268" s="6" t="str">
        <f>IFERROR(INDEX('Medical Examinations'!$J:$J,MATCH($A2268,'Medical Examinations'!$A:$A,0)),"Not Found")</f>
        <v>No</v>
      </c>
      <c r="G2268" s="6" t="str">
        <f>IFERROR(INDEX('Medical Examinations'!$F:$F,MATCH($A2268,'Medical Examinations'!$A:$A,0)),"Not Found")</f>
        <v>No</v>
      </c>
      <c r="H2268" s="6">
        <f>IFERROR(INDEX('Medical Examinations'!$L:$L,MATCH($A2268,'Medical Examinations'!$A:$A,0)),"Not Found")</f>
        <v>1</v>
      </c>
      <c r="I2268" s="6" t="str">
        <f>IFERROR(INDEX('Medical Examinations'!$K:$K,MATCH($A2268,'Medical Examinations'!$A:$A,0)),"Not Found")</f>
        <v>No</v>
      </c>
      <c r="J2268" s="6" t="str">
        <f>IFERROR(INDEX('Medical Examinations'!$M:$M,MATCH($A2268,'Medical Examinations'!$A:$A,0)),"Not Found")</f>
        <v>Underweight</v>
      </c>
      <c r="K2268" s="6" t="str">
        <f>IFERROR(INDEX('Medical Examinations'!$N:$N,MATCH($A2268,'Medical Examinations'!$A:$A,0)),"Not Found")</f>
        <v>Prediabetic</v>
      </c>
      <c r="L2268" s="12">
        <f>IFERROR(INDEX('Hospitalisation Details'!$V:$V,MATCH($A2268,'Hospitalisation Details'!$A:$A,0)),"Not Found")</f>
        <v>0</v>
      </c>
      <c r="M2268" s="13">
        <f>IFERROR(INDEX('Hospitalisation Details'!$F:$F,MATCH($A2268,'Hospitalisation Details'!$A:$A,0)),"Not Found")</f>
        <v>1240</v>
      </c>
      <c r="N2268" s="6">
        <f>IFERROR(INDEX('Hospitalisation Details'!$S:$S,MATCH($A2268,'Hospitalisation Details'!$A:$A,0)),"Not Found")</f>
        <v>36079</v>
      </c>
      <c r="O2268" s="6">
        <f>IFERROR(INDEX('Hospitalisation Details'!$T:$T,MATCH($A2268,'Hospitalisation Details'!$A:$A,0)),"Not Found")</f>
        <v>24</v>
      </c>
      <c r="P2268" s="6">
        <f>IFERROR(INDEX('Hospitalisation Details'!$U:$U,MATCH($A2268,'Hospitalisation Details'!$A:$A,0)),"Not Found")</f>
        <v>0</v>
      </c>
      <c r="Q2268" s="6">
        <f>IFERROR(INDEX('Hospitalisation Details'!$W:$W,MATCH($A2268,'Hospitalisation Details'!$A:$A,0)),"Not Found")</f>
        <v>0</v>
      </c>
    </row>
    <row r="2269" spans="1:17" ht="15" customHeight="1" x14ac:dyDescent="0.3">
      <c r="A2269" s="6" t="str">
        <f>'Customer Names'!A2269</f>
        <v>Id2268</v>
      </c>
      <c r="B2269" s="6" t="str">
        <f>IFERROR(INDEX('Customer Names'!$D:$D,MATCH($A2269,'Customer Names'!$A:$A,0)),"Not Found")</f>
        <v>Christi A.</v>
      </c>
      <c r="C2269" s="6">
        <f>IFERROR(INDEX('Medical Examinations'!$B:$B,MATCH($A2269,'Medical Examinations'!$A:$A,0)),"Not Found")</f>
        <v>21.98</v>
      </c>
      <c r="D2269" s="6">
        <f>IFERROR(INDEX('Medical Examinations'!$C:$C,MATCH($A2269,'Medical Examinations'!$A:$A,0)),"Not Found")</f>
        <v>7.03</v>
      </c>
      <c r="E2269" s="6" t="str">
        <f>IFERROR(INDEX('Medical Examinations'!$I:$I,MATCH($A2269,'Medical Examinations'!$A:$A,0)),"Not Found")</f>
        <v>No</v>
      </c>
      <c r="F2269" s="6" t="str">
        <f>IFERROR(INDEX('Medical Examinations'!$J:$J,MATCH($A2269,'Medical Examinations'!$A:$A,0)),"Not Found")</f>
        <v>No</v>
      </c>
      <c r="G2269" s="6" t="str">
        <f>IFERROR(INDEX('Medical Examinations'!$F:$F,MATCH($A2269,'Medical Examinations'!$A:$A,0)),"Not Found")</f>
        <v>No</v>
      </c>
      <c r="H2269" s="6">
        <f>IFERROR(INDEX('Medical Examinations'!$L:$L,MATCH($A2269,'Medical Examinations'!$A:$A,0)),"Not Found")</f>
        <v>0</v>
      </c>
      <c r="I2269" s="6" t="str">
        <f>IFERROR(INDEX('Medical Examinations'!$K:$K,MATCH($A2269,'Medical Examinations'!$A:$A,0)),"Not Found")</f>
        <v>No</v>
      </c>
      <c r="J2269" s="6" t="str">
        <f>IFERROR(INDEX('Medical Examinations'!$M:$M,MATCH($A2269,'Medical Examinations'!$A:$A,0)),"Not Found")</f>
        <v>Normal Weight</v>
      </c>
      <c r="K2269" s="6" t="str">
        <f>IFERROR(INDEX('Medical Examinations'!$N:$N,MATCH($A2269,'Medical Examinations'!$A:$A,0)),"Not Found")</f>
        <v>Diabetic</v>
      </c>
      <c r="L2269" s="12">
        <f>IFERROR(INDEX('Hospitalisation Details'!$V:$V,MATCH($A2269,'Hospitalisation Details'!$A:$A,0)),"Not Found")</f>
        <v>0</v>
      </c>
      <c r="M2269" s="13">
        <f>IFERROR(INDEX('Hospitalisation Details'!$F:$F,MATCH($A2269,'Hospitalisation Details'!$A:$A,0)),"Not Found")</f>
        <v>1237</v>
      </c>
      <c r="N2269" s="6">
        <f>IFERROR(INDEX('Hospitalisation Details'!$S:$S,MATCH($A2269,'Hospitalisation Details'!$A:$A,0)),"Not Found")</f>
        <v>37602</v>
      </c>
      <c r="O2269" s="6">
        <f>IFERROR(INDEX('Hospitalisation Details'!$T:$T,MATCH($A2269,'Hospitalisation Details'!$A:$A,0)),"Not Found")</f>
        <v>20</v>
      </c>
      <c r="P2269" s="6">
        <f>IFERROR(INDEX('Hospitalisation Details'!$U:$U,MATCH($A2269,'Hospitalisation Details'!$A:$A,0)),"Not Found")</f>
        <v>0</v>
      </c>
      <c r="Q2269" s="6">
        <f>IFERROR(INDEX('Hospitalisation Details'!$W:$W,MATCH($A2269,'Hospitalisation Details'!$A:$A,0)),"Not Found")</f>
        <v>0</v>
      </c>
    </row>
    <row r="2270" spans="1:17" ht="15" customHeight="1" x14ac:dyDescent="0.3">
      <c r="A2270" s="6" t="str">
        <f>'Customer Names'!A2270</f>
        <v>Id2269</v>
      </c>
      <c r="B2270" s="6" t="str">
        <f>IFERROR(INDEX('Customer Names'!$D:$D,MATCH($A2270,'Customer Names'!$A:$A,0)),"Not Found")</f>
        <v>Sandra K.</v>
      </c>
      <c r="C2270" s="6">
        <f>IFERROR(INDEX('Medical Examinations'!$B:$B,MATCH($A2270,'Medical Examinations'!$A:$A,0)),"Not Found")</f>
        <v>19.7</v>
      </c>
      <c r="D2270" s="6">
        <f>IFERROR(INDEX('Medical Examinations'!$C:$C,MATCH($A2270,'Medical Examinations'!$A:$A,0)),"Not Found")</f>
        <v>5.51</v>
      </c>
      <c r="E2270" s="6" t="str">
        <f>IFERROR(INDEX('Medical Examinations'!$I:$I,MATCH($A2270,'Medical Examinations'!$A:$A,0)),"Not Found")</f>
        <v>No</v>
      </c>
      <c r="F2270" s="6" t="str">
        <f>IFERROR(INDEX('Medical Examinations'!$J:$J,MATCH($A2270,'Medical Examinations'!$A:$A,0)),"Not Found")</f>
        <v>No</v>
      </c>
      <c r="G2270" s="6" t="str">
        <f>IFERROR(INDEX('Medical Examinations'!$F:$F,MATCH($A2270,'Medical Examinations'!$A:$A,0)),"Not Found")</f>
        <v>No</v>
      </c>
      <c r="H2270" s="6">
        <f>IFERROR(INDEX('Medical Examinations'!$L:$L,MATCH($A2270,'Medical Examinations'!$A:$A,0)),"Not Found")</f>
        <v>1</v>
      </c>
      <c r="I2270" s="6" t="str">
        <f>IFERROR(INDEX('Medical Examinations'!$K:$K,MATCH($A2270,'Medical Examinations'!$A:$A,0)),"Not Found")</f>
        <v>No</v>
      </c>
      <c r="J2270" s="6" t="str">
        <f>IFERROR(INDEX('Medical Examinations'!$M:$M,MATCH($A2270,'Medical Examinations'!$A:$A,0)),"Not Found")</f>
        <v>Normal Weight</v>
      </c>
      <c r="K2270" s="6" t="str">
        <f>IFERROR(INDEX('Medical Examinations'!$N:$N,MATCH($A2270,'Medical Examinations'!$A:$A,0)),"Not Found")</f>
        <v>Normal</v>
      </c>
      <c r="L2270" s="12">
        <f>IFERROR(INDEX('Hospitalisation Details'!$V:$V,MATCH($A2270,'Hospitalisation Details'!$A:$A,0)),"Not Found")</f>
        <v>0</v>
      </c>
      <c r="M2270" s="13">
        <f>IFERROR(INDEX('Hospitalisation Details'!$F:$F,MATCH($A2270,'Hospitalisation Details'!$A:$A,0)),"Not Found")</f>
        <v>1234</v>
      </c>
      <c r="N2270" s="6">
        <f>IFERROR(INDEX('Hospitalisation Details'!$S:$S,MATCH($A2270,'Hospitalisation Details'!$A:$A,0)),"Not Found")</f>
        <v>35989</v>
      </c>
      <c r="O2270" s="6">
        <f>IFERROR(INDEX('Hospitalisation Details'!$T:$T,MATCH($A2270,'Hospitalisation Details'!$A:$A,0)),"Not Found")</f>
        <v>24</v>
      </c>
      <c r="P2270" s="6">
        <f>IFERROR(INDEX('Hospitalisation Details'!$U:$U,MATCH($A2270,'Hospitalisation Details'!$A:$A,0)),"Not Found")</f>
        <v>0</v>
      </c>
      <c r="Q2270" s="6">
        <f>IFERROR(INDEX('Hospitalisation Details'!$W:$W,MATCH($A2270,'Hospitalisation Details'!$A:$A,0)),"Not Found")</f>
        <v>0</v>
      </c>
    </row>
    <row r="2271" spans="1:17" ht="15" customHeight="1" x14ac:dyDescent="0.3">
      <c r="A2271" s="6" t="str">
        <f>'Customer Names'!A2271</f>
        <v>Id2270</v>
      </c>
      <c r="B2271" s="6" t="str">
        <f>IFERROR(INDEX('Customer Names'!$D:$D,MATCH($A2271,'Customer Names'!$A:$A,0)),"Not Found")</f>
        <v>Katharine</v>
      </c>
      <c r="C2271" s="6">
        <f>IFERROR(INDEX('Medical Examinations'!$B:$B,MATCH($A2271,'Medical Examinations'!$A:$A,0)),"Not Found")</f>
        <v>19.21</v>
      </c>
      <c r="D2271" s="6">
        <f>IFERROR(INDEX('Medical Examinations'!$C:$C,MATCH($A2271,'Medical Examinations'!$A:$A,0)),"Not Found")</f>
        <v>4.76</v>
      </c>
      <c r="E2271" s="6" t="str">
        <f>IFERROR(INDEX('Medical Examinations'!$I:$I,MATCH($A2271,'Medical Examinations'!$A:$A,0)),"Not Found")</f>
        <v>No</v>
      </c>
      <c r="F2271" s="6" t="str">
        <f>IFERROR(INDEX('Medical Examinations'!$J:$J,MATCH($A2271,'Medical Examinations'!$A:$A,0)),"Not Found")</f>
        <v>Yes</v>
      </c>
      <c r="G2271" s="6" t="str">
        <f>IFERROR(INDEX('Medical Examinations'!$F:$F,MATCH($A2271,'Medical Examinations'!$A:$A,0)),"Not Found")</f>
        <v>No</v>
      </c>
      <c r="H2271" s="6">
        <f>IFERROR(INDEX('Medical Examinations'!$L:$L,MATCH($A2271,'Medical Examinations'!$A:$A,0)),"Not Found")</f>
        <v>1</v>
      </c>
      <c r="I2271" s="6" t="str">
        <f>IFERROR(INDEX('Medical Examinations'!$K:$K,MATCH($A2271,'Medical Examinations'!$A:$A,0)),"Not Found")</f>
        <v>No</v>
      </c>
      <c r="J2271" s="6" t="str">
        <f>IFERROR(INDEX('Medical Examinations'!$M:$M,MATCH($A2271,'Medical Examinations'!$A:$A,0)),"Not Found")</f>
        <v>Normal Weight</v>
      </c>
      <c r="K2271" s="6" t="str">
        <f>IFERROR(INDEX('Medical Examinations'!$N:$N,MATCH($A2271,'Medical Examinations'!$A:$A,0)),"Not Found")</f>
        <v>Normal</v>
      </c>
      <c r="L2271" s="12">
        <f>IFERROR(INDEX('Hospitalisation Details'!$V:$V,MATCH($A2271,'Hospitalisation Details'!$A:$A,0)),"Not Found")</f>
        <v>0</v>
      </c>
      <c r="M2271" s="13">
        <f>IFERROR(INDEX('Hospitalisation Details'!$F:$F,MATCH($A2271,'Hospitalisation Details'!$A:$A,0)),"Not Found")</f>
        <v>1228</v>
      </c>
      <c r="N2271" s="6">
        <f>IFERROR(INDEX('Hospitalisation Details'!$S:$S,MATCH($A2271,'Hospitalisation Details'!$A:$A,0)),"Not Found")</f>
        <v>38276</v>
      </c>
      <c r="O2271" s="6">
        <f>IFERROR(INDEX('Hospitalisation Details'!$T:$T,MATCH($A2271,'Hospitalisation Details'!$A:$A,0)),"Not Found")</f>
        <v>18</v>
      </c>
      <c r="P2271" s="6">
        <f>IFERROR(INDEX('Hospitalisation Details'!$U:$U,MATCH($A2271,'Hospitalisation Details'!$A:$A,0)),"Not Found")</f>
        <v>0</v>
      </c>
      <c r="Q2271" s="6">
        <f>IFERROR(INDEX('Hospitalisation Details'!$W:$W,MATCH($A2271,'Hospitalisation Details'!$A:$A,0)),"Not Found")</f>
        <v>0</v>
      </c>
    </row>
    <row r="2272" spans="1:17" ht="15" customHeight="1" x14ac:dyDescent="0.3">
      <c r="A2272" s="6" t="str">
        <f>'Customer Names'!A2272</f>
        <v>Id2271</v>
      </c>
      <c r="B2272" s="6" t="str">
        <f>IFERROR(INDEX('Customer Names'!$D:$D,MATCH($A2272,'Customer Names'!$A:$A,0)),"Not Found")</f>
        <v>Jerome</v>
      </c>
      <c r="C2272" s="6">
        <f>IFERROR(INDEX('Medical Examinations'!$B:$B,MATCH($A2272,'Medical Examinations'!$A:$A,0)),"Not Found")</f>
        <v>19.3</v>
      </c>
      <c r="D2272" s="6">
        <f>IFERROR(INDEX('Medical Examinations'!$C:$C,MATCH($A2272,'Medical Examinations'!$A:$A,0)),"Not Found")</f>
        <v>4.7</v>
      </c>
      <c r="E2272" s="6" t="str">
        <f>IFERROR(INDEX('Medical Examinations'!$I:$I,MATCH($A2272,'Medical Examinations'!$A:$A,0)),"Not Found")</f>
        <v>No</v>
      </c>
      <c r="F2272" s="6" t="str">
        <f>IFERROR(INDEX('Medical Examinations'!$J:$J,MATCH($A2272,'Medical Examinations'!$A:$A,0)),"Not Found")</f>
        <v>Yes</v>
      </c>
      <c r="G2272" s="6" t="str">
        <f>IFERROR(INDEX('Medical Examinations'!$F:$F,MATCH($A2272,'Medical Examinations'!$A:$A,0)),"Not Found")</f>
        <v>No</v>
      </c>
      <c r="H2272" s="6">
        <f>IFERROR(INDEX('Medical Examinations'!$L:$L,MATCH($A2272,'Medical Examinations'!$A:$A,0)),"Not Found")</f>
        <v>1</v>
      </c>
      <c r="I2272" s="6" t="str">
        <f>IFERROR(INDEX('Medical Examinations'!$K:$K,MATCH($A2272,'Medical Examinations'!$A:$A,0)),"Not Found")</f>
        <v>No</v>
      </c>
      <c r="J2272" s="6" t="str">
        <f>IFERROR(INDEX('Medical Examinations'!$M:$M,MATCH($A2272,'Medical Examinations'!$A:$A,0)),"Not Found")</f>
        <v>Normal Weight</v>
      </c>
      <c r="K2272" s="6" t="str">
        <f>IFERROR(INDEX('Medical Examinations'!$N:$N,MATCH($A2272,'Medical Examinations'!$A:$A,0)),"Not Found")</f>
        <v>Normal</v>
      </c>
      <c r="L2272" s="12">
        <f>IFERROR(INDEX('Hospitalisation Details'!$V:$V,MATCH($A2272,'Hospitalisation Details'!$A:$A,0)),"Not Found")</f>
        <v>0</v>
      </c>
      <c r="M2272" s="13">
        <f>IFERROR(INDEX('Hospitalisation Details'!$F:$F,MATCH($A2272,'Hospitalisation Details'!$A:$A,0)),"Not Found")</f>
        <v>1224</v>
      </c>
      <c r="N2272" s="6">
        <f>IFERROR(INDEX('Hospitalisation Details'!$S:$S,MATCH($A2272,'Hospitalisation Details'!$A:$A,0)),"Not Found")</f>
        <v>38177</v>
      </c>
      <c r="O2272" s="6">
        <f>IFERROR(INDEX('Hospitalisation Details'!$T:$T,MATCH($A2272,'Hospitalisation Details'!$A:$A,0)),"Not Found")</f>
        <v>18</v>
      </c>
      <c r="P2272" s="6">
        <f>IFERROR(INDEX('Hospitalisation Details'!$U:$U,MATCH($A2272,'Hospitalisation Details'!$A:$A,0)),"Not Found")</f>
        <v>0</v>
      </c>
      <c r="Q2272" s="6">
        <f>IFERROR(INDEX('Hospitalisation Details'!$W:$W,MATCH($A2272,'Hospitalisation Details'!$A:$A,0)),"Not Found")</f>
        <v>0</v>
      </c>
    </row>
    <row r="2273" spans="1:17" ht="15" customHeight="1" x14ac:dyDescent="0.3">
      <c r="A2273" s="6" t="str">
        <f>'Customer Names'!A2273</f>
        <v>Id2272</v>
      </c>
      <c r="B2273" s="6" t="str">
        <f>IFERROR(INDEX('Customer Names'!$D:$D,MATCH($A2273,'Customer Names'!$A:$A,0)),"Not Found")</f>
        <v>Julia R</v>
      </c>
      <c r="C2273" s="6">
        <f>IFERROR(INDEX('Medical Examinations'!$B:$B,MATCH($A2273,'Medical Examinations'!$A:$A,0)),"Not Found")</f>
        <v>16.22</v>
      </c>
      <c r="D2273" s="6">
        <f>IFERROR(INDEX('Medical Examinations'!$C:$C,MATCH($A2273,'Medical Examinations'!$A:$A,0)),"Not Found")</f>
        <v>6.21</v>
      </c>
      <c r="E2273" s="6" t="str">
        <f>IFERROR(INDEX('Medical Examinations'!$I:$I,MATCH($A2273,'Medical Examinations'!$A:$A,0)),"Not Found")</f>
        <v>Yes</v>
      </c>
      <c r="F2273" s="6" t="str">
        <f>IFERROR(INDEX('Medical Examinations'!$J:$J,MATCH($A2273,'Medical Examinations'!$A:$A,0)),"Not Found")</f>
        <v>No</v>
      </c>
      <c r="G2273" s="6" t="str">
        <f>IFERROR(INDEX('Medical Examinations'!$F:$F,MATCH($A2273,'Medical Examinations'!$A:$A,0)),"Not Found")</f>
        <v>No</v>
      </c>
      <c r="H2273" s="6">
        <f>IFERROR(INDEX('Medical Examinations'!$L:$L,MATCH($A2273,'Medical Examinations'!$A:$A,0)),"Not Found")</f>
        <v>0</v>
      </c>
      <c r="I2273" s="6" t="str">
        <f>IFERROR(INDEX('Medical Examinations'!$K:$K,MATCH($A2273,'Medical Examinations'!$A:$A,0)),"Not Found")</f>
        <v>No</v>
      </c>
      <c r="J2273" s="6" t="str">
        <f>IFERROR(INDEX('Medical Examinations'!$M:$M,MATCH($A2273,'Medical Examinations'!$A:$A,0)),"Not Found")</f>
        <v>Underweight</v>
      </c>
      <c r="K2273" s="6" t="str">
        <f>IFERROR(INDEX('Medical Examinations'!$N:$N,MATCH($A2273,'Medical Examinations'!$A:$A,0)),"Not Found")</f>
        <v>Prediabetic</v>
      </c>
      <c r="L2273" s="12">
        <f>IFERROR(INDEX('Hospitalisation Details'!$V:$V,MATCH($A2273,'Hospitalisation Details'!$A:$A,0)),"Not Found")</f>
        <v>0</v>
      </c>
      <c r="M2273" s="13">
        <f>IFERROR(INDEX('Hospitalisation Details'!$F:$F,MATCH($A2273,'Hospitalisation Details'!$A:$A,0)),"Not Found")</f>
        <v>1220</v>
      </c>
      <c r="N2273" s="6">
        <f>IFERROR(INDEX('Hospitalisation Details'!$S:$S,MATCH($A2273,'Hospitalisation Details'!$A:$A,0)),"Not Found")</f>
        <v>35373</v>
      </c>
      <c r="O2273" s="6">
        <f>IFERROR(INDEX('Hospitalisation Details'!$T:$T,MATCH($A2273,'Hospitalisation Details'!$A:$A,0)),"Not Found")</f>
        <v>26</v>
      </c>
      <c r="P2273" s="6">
        <f>IFERROR(INDEX('Hospitalisation Details'!$U:$U,MATCH($A2273,'Hospitalisation Details'!$A:$A,0)),"Not Found")</f>
        <v>0</v>
      </c>
      <c r="Q2273" s="6">
        <f>IFERROR(INDEX('Hospitalisation Details'!$W:$W,MATCH($A2273,'Hospitalisation Details'!$A:$A,0)),"Not Found")</f>
        <v>0</v>
      </c>
    </row>
    <row r="2274" spans="1:17" ht="15" customHeight="1" x14ac:dyDescent="0.3">
      <c r="A2274" s="6" t="str">
        <f>'Customer Names'!A2274</f>
        <v>Id2273</v>
      </c>
      <c r="B2274" s="6" t="str">
        <f>IFERROR(INDEX('Customer Names'!$D:$D,MATCH($A2274,'Customer Names'!$A:$A,0)),"Not Found")</f>
        <v>Sean Henry</v>
      </c>
      <c r="C2274" s="6">
        <f>IFERROR(INDEX('Medical Examinations'!$B:$B,MATCH($A2274,'Medical Examinations'!$A:$A,0)),"Not Found")</f>
        <v>17.12</v>
      </c>
      <c r="D2274" s="6">
        <f>IFERROR(INDEX('Medical Examinations'!$C:$C,MATCH($A2274,'Medical Examinations'!$A:$A,0)),"Not Found")</f>
        <v>4.5199999999999996</v>
      </c>
      <c r="E2274" s="6" t="str">
        <f>IFERROR(INDEX('Medical Examinations'!$I:$I,MATCH($A2274,'Medical Examinations'!$A:$A,0)),"Not Found")</f>
        <v>No</v>
      </c>
      <c r="F2274" s="6" t="str">
        <f>IFERROR(INDEX('Medical Examinations'!$J:$J,MATCH($A2274,'Medical Examinations'!$A:$A,0)),"Not Found")</f>
        <v>Yes</v>
      </c>
      <c r="G2274" s="6" t="str">
        <f>IFERROR(INDEX('Medical Examinations'!$F:$F,MATCH($A2274,'Medical Examinations'!$A:$A,0)),"Not Found")</f>
        <v>No</v>
      </c>
      <c r="H2274" s="6">
        <f>IFERROR(INDEX('Medical Examinations'!$L:$L,MATCH($A2274,'Medical Examinations'!$A:$A,0)),"Not Found")</f>
        <v>1</v>
      </c>
      <c r="I2274" s="6" t="str">
        <f>IFERROR(INDEX('Medical Examinations'!$K:$K,MATCH($A2274,'Medical Examinations'!$A:$A,0)),"Not Found")</f>
        <v>No</v>
      </c>
      <c r="J2274" s="6" t="str">
        <f>IFERROR(INDEX('Medical Examinations'!$M:$M,MATCH($A2274,'Medical Examinations'!$A:$A,0)),"Not Found")</f>
        <v>Underweight</v>
      </c>
      <c r="K2274" s="6" t="str">
        <f>IFERROR(INDEX('Medical Examinations'!$N:$N,MATCH($A2274,'Medical Examinations'!$A:$A,0)),"Not Found")</f>
        <v>Normal</v>
      </c>
      <c r="L2274" s="12">
        <f>IFERROR(INDEX('Hospitalisation Details'!$V:$V,MATCH($A2274,'Hospitalisation Details'!$A:$A,0)),"Not Found")</f>
        <v>0</v>
      </c>
      <c r="M2274" s="13">
        <f>IFERROR(INDEX('Hospitalisation Details'!$F:$F,MATCH($A2274,'Hospitalisation Details'!$A:$A,0)),"Not Found")</f>
        <v>1210</v>
      </c>
      <c r="N2274" s="6">
        <f>IFERROR(INDEX('Hospitalisation Details'!$S:$S,MATCH($A2274,'Hospitalisation Details'!$A:$A,0)),"Not Found")</f>
        <v>38140</v>
      </c>
      <c r="O2274" s="6">
        <f>IFERROR(INDEX('Hospitalisation Details'!$T:$T,MATCH($A2274,'Hospitalisation Details'!$A:$A,0)),"Not Found")</f>
        <v>19</v>
      </c>
      <c r="P2274" s="6">
        <f>IFERROR(INDEX('Hospitalisation Details'!$U:$U,MATCH($A2274,'Hospitalisation Details'!$A:$A,0)),"Not Found")</f>
        <v>0</v>
      </c>
      <c r="Q2274" s="6">
        <f>IFERROR(INDEX('Hospitalisation Details'!$W:$W,MATCH($A2274,'Hospitalisation Details'!$A:$A,0)),"Not Found")</f>
        <v>0</v>
      </c>
    </row>
    <row r="2275" spans="1:17" ht="15" customHeight="1" x14ac:dyDescent="0.3">
      <c r="A2275" s="6" t="str">
        <f>'Customer Names'!A2275</f>
        <v>Id2274</v>
      </c>
      <c r="B2275" s="6" t="str">
        <f>IFERROR(INDEX('Customer Names'!$D:$D,MATCH($A2275,'Customer Names'!$A:$A,0)),"Not Found")</f>
        <v>Rachel A.</v>
      </c>
      <c r="C2275" s="6">
        <f>IFERROR(INDEX('Medical Examinations'!$B:$B,MATCH($A2275,'Medical Examinations'!$A:$A,0)),"Not Found")</f>
        <v>19.07</v>
      </c>
      <c r="D2275" s="6">
        <f>IFERROR(INDEX('Medical Examinations'!$C:$C,MATCH($A2275,'Medical Examinations'!$A:$A,0)),"Not Found")</f>
        <v>5.45</v>
      </c>
      <c r="E2275" s="6" t="str">
        <f>IFERROR(INDEX('Medical Examinations'!$I:$I,MATCH($A2275,'Medical Examinations'!$A:$A,0)),"Not Found")</f>
        <v>No</v>
      </c>
      <c r="F2275" s="6" t="str">
        <f>IFERROR(INDEX('Medical Examinations'!$J:$J,MATCH($A2275,'Medical Examinations'!$A:$A,0)),"Not Found")</f>
        <v>No</v>
      </c>
      <c r="G2275" s="6" t="str">
        <f>IFERROR(INDEX('Medical Examinations'!$F:$F,MATCH($A2275,'Medical Examinations'!$A:$A,0)),"Not Found")</f>
        <v>No</v>
      </c>
      <c r="H2275" s="6">
        <f>IFERROR(INDEX('Medical Examinations'!$L:$L,MATCH($A2275,'Medical Examinations'!$A:$A,0)),"Not Found")</f>
        <v>1</v>
      </c>
      <c r="I2275" s="6" t="str">
        <f>IFERROR(INDEX('Medical Examinations'!$K:$K,MATCH($A2275,'Medical Examinations'!$A:$A,0)),"Not Found")</f>
        <v>No</v>
      </c>
      <c r="J2275" s="6" t="str">
        <f>IFERROR(INDEX('Medical Examinations'!$M:$M,MATCH($A2275,'Medical Examinations'!$A:$A,0)),"Not Found")</f>
        <v>Normal Weight</v>
      </c>
      <c r="K2275" s="6" t="str">
        <f>IFERROR(INDEX('Medical Examinations'!$N:$N,MATCH($A2275,'Medical Examinations'!$A:$A,0)),"Not Found")</f>
        <v>Normal</v>
      </c>
      <c r="L2275" s="12">
        <f>IFERROR(INDEX('Hospitalisation Details'!$V:$V,MATCH($A2275,'Hospitalisation Details'!$A:$A,0)),"Not Found")</f>
        <v>0</v>
      </c>
      <c r="M2275" s="13">
        <f>IFERROR(INDEX('Hospitalisation Details'!$F:$F,MATCH($A2275,'Hospitalisation Details'!$A:$A,0)),"Not Found")</f>
        <v>1200.55</v>
      </c>
      <c r="N2275" s="6">
        <f>IFERROR(INDEX('Hospitalisation Details'!$S:$S,MATCH($A2275,'Hospitalisation Details'!$A:$A,0)),"Not Found")</f>
        <v>33883</v>
      </c>
      <c r="O2275" s="6">
        <f>IFERROR(INDEX('Hospitalisation Details'!$T:$T,MATCH($A2275,'Hospitalisation Details'!$A:$A,0)),"Not Found")</f>
        <v>30</v>
      </c>
      <c r="P2275" s="6">
        <f>IFERROR(INDEX('Hospitalisation Details'!$U:$U,MATCH($A2275,'Hospitalisation Details'!$A:$A,0)),"Not Found")</f>
        <v>0</v>
      </c>
      <c r="Q2275" s="6">
        <f>IFERROR(INDEX('Hospitalisation Details'!$W:$W,MATCH($A2275,'Hospitalisation Details'!$A:$A,0)),"Not Found")</f>
        <v>0</v>
      </c>
    </row>
    <row r="2276" spans="1:17" ht="15" customHeight="1" x14ac:dyDescent="0.3">
      <c r="A2276" s="6" t="str">
        <f>'Customer Names'!A2276</f>
        <v>Id2275</v>
      </c>
      <c r="B2276" s="6" t="str">
        <f>IFERROR(INDEX('Customer Names'!$D:$D,MATCH($A2276,'Customer Names'!$A:$A,0)),"Not Found")</f>
        <v>Jim</v>
      </c>
      <c r="C2276" s="6">
        <f>IFERROR(INDEX('Medical Examinations'!$B:$B,MATCH($A2276,'Medical Examinations'!$A:$A,0)),"Not Found")</f>
        <v>15.56</v>
      </c>
      <c r="D2276" s="6">
        <f>IFERROR(INDEX('Medical Examinations'!$C:$C,MATCH($A2276,'Medical Examinations'!$A:$A,0)),"Not Found")</f>
        <v>4.42</v>
      </c>
      <c r="E2276" s="6" t="str">
        <f>IFERROR(INDEX('Medical Examinations'!$I:$I,MATCH($A2276,'Medical Examinations'!$A:$A,0)),"Not Found")</f>
        <v>No</v>
      </c>
      <c r="F2276" s="6" t="str">
        <f>IFERROR(INDEX('Medical Examinations'!$J:$J,MATCH($A2276,'Medical Examinations'!$A:$A,0)),"Not Found")</f>
        <v>No</v>
      </c>
      <c r="G2276" s="6" t="str">
        <f>IFERROR(INDEX('Medical Examinations'!$F:$F,MATCH($A2276,'Medical Examinations'!$A:$A,0)),"Not Found")</f>
        <v>No</v>
      </c>
      <c r="H2276" s="6">
        <f>IFERROR(INDEX('Medical Examinations'!$L:$L,MATCH($A2276,'Medical Examinations'!$A:$A,0)),"Not Found")</f>
        <v>0</v>
      </c>
      <c r="I2276" s="6" t="str">
        <f>IFERROR(INDEX('Medical Examinations'!$K:$K,MATCH($A2276,'Medical Examinations'!$A:$A,0)),"Not Found")</f>
        <v>No</v>
      </c>
      <c r="J2276" s="6" t="str">
        <f>IFERROR(INDEX('Medical Examinations'!$M:$M,MATCH($A2276,'Medical Examinations'!$A:$A,0)),"Not Found")</f>
        <v>Underweight</v>
      </c>
      <c r="K2276" s="6" t="str">
        <f>IFERROR(INDEX('Medical Examinations'!$N:$N,MATCH($A2276,'Medical Examinations'!$A:$A,0)),"Not Found")</f>
        <v>Normal</v>
      </c>
      <c r="L2276" s="12">
        <f>IFERROR(INDEX('Hospitalisation Details'!$V:$V,MATCH($A2276,'Hospitalisation Details'!$A:$A,0)),"Not Found")</f>
        <v>0</v>
      </c>
      <c r="M2276" s="13">
        <f>IFERROR(INDEX('Hospitalisation Details'!$F:$F,MATCH($A2276,'Hospitalisation Details'!$A:$A,0)),"Not Found")</f>
        <v>1200</v>
      </c>
      <c r="N2276" s="6">
        <f>IFERROR(INDEX('Hospitalisation Details'!$S:$S,MATCH($A2276,'Hospitalisation Details'!$A:$A,0)),"Not Found")</f>
        <v>36339</v>
      </c>
      <c r="O2276" s="6">
        <f>IFERROR(INDEX('Hospitalisation Details'!$T:$T,MATCH($A2276,'Hospitalisation Details'!$A:$A,0)),"Not Found")</f>
        <v>23</v>
      </c>
      <c r="P2276" s="6">
        <f>IFERROR(INDEX('Hospitalisation Details'!$U:$U,MATCH($A2276,'Hospitalisation Details'!$A:$A,0)),"Not Found")</f>
        <v>0</v>
      </c>
      <c r="Q2276" s="6">
        <f>IFERROR(INDEX('Hospitalisation Details'!$W:$W,MATCH($A2276,'Hospitalisation Details'!$A:$A,0)),"Not Found")</f>
        <v>0</v>
      </c>
    </row>
    <row r="2277" spans="1:17" ht="15" customHeight="1" x14ac:dyDescent="0.3">
      <c r="A2277" s="6" t="str">
        <f>'Customer Names'!A2277</f>
        <v>Id2276</v>
      </c>
      <c r="B2277" s="6" t="str">
        <f>IFERROR(INDEX('Customer Names'!$D:$D,MATCH($A2277,'Customer Names'!$A:$A,0)),"Not Found")</f>
        <v>Tim</v>
      </c>
      <c r="C2277" s="6">
        <f>IFERROR(INDEX('Medical Examinations'!$B:$B,MATCH($A2277,'Medical Examinations'!$A:$A,0)),"Not Found")</f>
        <v>22.76</v>
      </c>
      <c r="D2277" s="6">
        <f>IFERROR(INDEX('Medical Examinations'!$C:$C,MATCH($A2277,'Medical Examinations'!$A:$A,0)),"Not Found")</f>
        <v>9.44</v>
      </c>
      <c r="E2277" s="6" t="str">
        <f>IFERROR(INDEX('Medical Examinations'!$I:$I,MATCH($A2277,'Medical Examinations'!$A:$A,0)),"Not Found")</f>
        <v>No</v>
      </c>
      <c r="F2277" s="6" t="str">
        <f>IFERROR(INDEX('Medical Examinations'!$J:$J,MATCH($A2277,'Medical Examinations'!$A:$A,0)),"Not Found")</f>
        <v>No</v>
      </c>
      <c r="G2277" s="6" t="str">
        <f>IFERROR(INDEX('Medical Examinations'!$F:$F,MATCH($A2277,'Medical Examinations'!$A:$A,0)),"Not Found")</f>
        <v>No</v>
      </c>
      <c r="H2277" s="6">
        <f>IFERROR(INDEX('Medical Examinations'!$L:$L,MATCH($A2277,'Medical Examinations'!$A:$A,0)),"Not Found")</f>
        <v>0</v>
      </c>
      <c r="I2277" s="6" t="str">
        <f>IFERROR(INDEX('Medical Examinations'!$K:$K,MATCH($A2277,'Medical Examinations'!$A:$A,0)),"Not Found")</f>
        <v>No</v>
      </c>
      <c r="J2277" s="6" t="str">
        <f>IFERROR(INDEX('Medical Examinations'!$M:$M,MATCH($A2277,'Medical Examinations'!$A:$A,0)),"Not Found")</f>
        <v>Normal Weight</v>
      </c>
      <c r="K2277" s="6" t="str">
        <f>IFERROR(INDEX('Medical Examinations'!$N:$N,MATCH($A2277,'Medical Examinations'!$A:$A,0)),"Not Found")</f>
        <v>Diabetic</v>
      </c>
      <c r="L2277" s="12">
        <f>IFERROR(INDEX('Hospitalisation Details'!$V:$V,MATCH($A2277,'Hospitalisation Details'!$A:$A,0)),"Not Found")</f>
        <v>0</v>
      </c>
      <c r="M2277" s="13">
        <f>IFERROR(INDEX('Hospitalisation Details'!$F:$F,MATCH($A2277,'Hospitalisation Details'!$A:$A,0)),"Not Found")</f>
        <v>1191</v>
      </c>
      <c r="N2277" s="6">
        <f>IFERROR(INDEX('Hospitalisation Details'!$S:$S,MATCH($A2277,'Hospitalisation Details'!$A:$A,0)),"Not Found")</f>
        <v>37494</v>
      </c>
      <c r="O2277" s="6">
        <f>IFERROR(INDEX('Hospitalisation Details'!$T:$T,MATCH($A2277,'Hospitalisation Details'!$A:$A,0)),"Not Found")</f>
        <v>20</v>
      </c>
      <c r="P2277" s="6">
        <f>IFERROR(INDEX('Hospitalisation Details'!$U:$U,MATCH($A2277,'Hospitalisation Details'!$A:$A,0)),"Not Found")</f>
        <v>0</v>
      </c>
      <c r="Q2277" s="6">
        <f>IFERROR(INDEX('Hospitalisation Details'!$W:$W,MATCH($A2277,'Hospitalisation Details'!$A:$A,0)),"Not Found")</f>
        <v>0</v>
      </c>
    </row>
    <row r="2278" spans="1:17" ht="15" customHeight="1" x14ac:dyDescent="0.3">
      <c r="A2278" s="6" t="str">
        <f>'Customer Names'!A2278</f>
        <v>Id2277</v>
      </c>
      <c r="B2278" s="6" t="str">
        <f>IFERROR(INDEX('Customer Names'!$D:$D,MATCH($A2278,'Customer Names'!$A:$A,0)),"Not Found")</f>
        <v>Abby L.</v>
      </c>
      <c r="C2278" s="6">
        <f>IFERROR(INDEX('Medical Examinations'!$B:$B,MATCH($A2278,'Medical Examinations'!$A:$A,0)),"Not Found")</f>
        <v>22.79</v>
      </c>
      <c r="D2278" s="6">
        <f>IFERROR(INDEX('Medical Examinations'!$C:$C,MATCH($A2278,'Medical Examinations'!$A:$A,0)),"Not Found")</f>
        <v>6.15</v>
      </c>
      <c r="E2278" s="6" t="str">
        <f>IFERROR(INDEX('Medical Examinations'!$I:$I,MATCH($A2278,'Medical Examinations'!$A:$A,0)),"Not Found")</f>
        <v>Yes</v>
      </c>
      <c r="F2278" s="6" t="str">
        <f>IFERROR(INDEX('Medical Examinations'!$J:$J,MATCH($A2278,'Medical Examinations'!$A:$A,0)),"Not Found")</f>
        <v>No</v>
      </c>
      <c r="G2278" s="6" t="str">
        <f>IFERROR(INDEX('Medical Examinations'!$F:$F,MATCH($A2278,'Medical Examinations'!$A:$A,0)),"Not Found")</f>
        <v>Yes</v>
      </c>
      <c r="H2278" s="6">
        <f>IFERROR(INDEX('Medical Examinations'!$L:$L,MATCH($A2278,'Medical Examinations'!$A:$A,0)),"Not Found")</f>
        <v>1</v>
      </c>
      <c r="I2278" s="6" t="str">
        <f>IFERROR(INDEX('Medical Examinations'!$K:$K,MATCH($A2278,'Medical Examinations'!$A:$A,0)),"Not Found")</f>
        <v>No</v>
      </c>
      <c r="J2278" s="6" t="str">
        <f>IFERROR(INDEX('Medical Examinations'!$M:$M,MATCH($A2278,'Medical Examinations'!$A:$A,0)),"Not Found")</f>
        <v>Normal Weight</v>
      </c>
      <c r="K2278" s="6" t="str">
        <f>IFERROR(INDEX('Medical Examinations'!$N:$N,MATCH($A2278,'Medical Examinations'!$A:$A,0)),"Not Found")</f>
        <v>Prediabetic</v>
      </c>
      <c r="L2278" s="12">
        <f>IFERROR(INDEX('Hospitalisation Details'!$V:$V,MATCH($A2278,'Hospitalisation Details'!$A:$A,0)),"Not Found")</f>
        <v>0</v>
      </c>
      <c r="M2278" s="13">
        <f>IFERROR(INDEX('Hospitalisation Details'!$F:$F,MATCH($A2278,'Hospitalisation Details'!$A:$A,0)),"Not Found")</f>
        <v>1178.07</v>
      </c>
      <c r="N2278" s="6">
        <f>IFERROR(INDEX('Hospitalisation Details'!$S:$S,MATCH($A2278,'Hospitalisation Details'!$A:$A,0)),"Not Found")</f>
        <v>35609</v>
      </c>
      <c r="O2278" s="6">
        <f>IFERROR(INDEX('Hospitalisation Details'!$T:$T,MATCH($A2278,'Hospitalisation Details'!$A:$A,0)),"Not Found")</f>
        <v>25</v>
      </c>
      <c r="P2278" s="6">
        <f>IFERROR(INDEX('Hospitalisation Details'!$U:$U,MATCH($A2278,'Hospitalisation Details'!$A:$A,0)),"Not Found")</f>
        <v>0</v>
      </c>
      <c r="Q2278" s="6">
        <f>IFERROR(INDEX('Hospitalisation Details'!$W:$W,MATCH($A2278,'Hospitalisation Details'!$A:$A,0)),"Not Found")</f>
        <v>0</v>
      </c>
    </row>
    <row r="2279" spans="1:17" ht="15" customHeight="1" x14ac:dyDescent="0.3">
      <c r="A2279" s="6" t="str">
        <f>'Customer Names'!A2279</f>
        <v>Id2278</v>
      </c>
      <c r="B2279" s="6" t="str">
        <f>IFERROR(INDEX('Customer Names'!$D:$D,MATCH($A2279,'Customer Names'!$A:$A,0)),"Not Found")</f>
        <v>Mark</v>
      </c>
      <c r="C2279" s="6">
        <f>IFERROR(INDEX('Medical Examinations'!$B:$B,MATCH($A2279,'Medical Examinations'!$A:$A,0)),"Not Found")</f>
        <v>17.41</v>
      </c>
      <c r="D2279" s="6">
        <f>IFERROR(INDEX('Medical Examinations'!$C:$C,MATCH($A2279,'Medical Examinations'!$A:$A,0)),"Not Found")</f>
        <v>5.13</v>
      </c>
      <c r="E2279" s="6" t="str">
        <f>IFERROR(INDEX('Medical Examinations'!$I:$I,MATCH($A2279,'Medical Examinations'!$A:$A,0)),"Not Found")</f>
        <v>Yes</v>
      </c>
      <c r="F2279" s="6" t="str">
        <f>IFERROR(INDEX('Medical Examinations'!$J:$J,MATCH($A2279,'Medical Examinations'!$A:$A,0)),"Not Found")</f>
        <v>No</v>
      </c>
      <c r="G2279" s="6" t="str">
        <f>IFERROR(INDEX('Medical Examinations'!$F:$F,MATCH($A2279,'Medical Examinations'!$A:$A,0)),"Not Found")</f>
        <v>No</v>
      </c>
      <c r="H2279" s="6">
        <f>IFERROR(INDEX('Medical Examinations'!$L:$L,MATCH($A2279,'Medical Examinations'!$A:$A,0)),"Not Found")</f>
        <v>0</v>
      </c>
      <c r="I2279" s="6" t="str">
        <f>IFERROR(INDEX('Medical Examinations'!$K:$K,MATCH($A2279,'Medical Examinations'!$A:$A,0)),"Not Found")</f>
        <v>No</v>
      </c>
      <c r="J2279" s="6" t="str">
        <f>IFERROR(INDEX('Medical Examinations'!$M:$M,MATCH($A2279,'Medical Examinations'!$A:$A,0)),"Not Found")</f>
        <v>Underweight</v>
      </c>
      <c r="K2279" s="6" t="str">
        <f>IFERROR(INDEX('Medical Examinations'!$N:$N,MATCH($A2279,'Medical Examinations'!$A:$A,0)),"Not Found")</f>
        <v>Normal</v>
      </c>
      <c r="L2279" s="12">
        <f>IFERROR(INDEX('Hospitalisation Details'!$V:$V,MATCH($A2279,'Hospitalisation Details'!$A:$A,0)),"Not Found")</f>
        <v>0</v>
      </c>
      <c r="M2279" s="13">
        <f>IFERROR(INDEX('Hospitalisation Details'!$F:$F,MATCH($A2279,'Hospitalisation Details'!$A:$A,0)),"Not Found")</f>
        <v>1178</v>
      </c>
      <c r="N2279" s="6">
        <f>IFERROR(INDEX('Hospitalisation Details'!$S:$S,MATCH($A2279,'Hospitalisation Details'!$A:$A,0)),"Not Found")</f>
        <v>35288</v>
      </c>
      <c r="O2279" s="6">
        <f>IFERROR(INDEX('Hospitalisation Details'!$T:$T,MATCH($A2279,'Hospitalisation Details'!$A:$A,0)),"Not Found")</f>
        <v>26</v>
      </c>
      <c r="P2279" s="6">
        <f>IFERROR(INDEX('Hospitalisation Details'!$U:$U,MATCH($A2279,'Hospitalisation Details'!$A:$A,0)),"Not Found")</f>
        <v>0</v>
      </c>
      <c r="Q2279" s="6">
        <f>IFERROR(INDEX('Hospitalisation Details'!$W:$W,MATCH($A2279,'Hospitalisation Details'!$A:$A,0)),"Not Found")</f>
        <v>0</v>
      </c>
    </row>
    <row r="2280" spans="1:17" ht="15" customHeight="1" x14ac:dyDescent="0.3">
      <c r="A2280" s="6" t="str">
        <f>'Customer Names'!A2280</f>
        <v>Id2279</v>
      </c>
      <c r="B2280" s="6" t="str">
        <f>IFERROR(INDEX('Customer Names'!$D:$D,MATCH($A2280,'Customer Names'!$A:$A,0)),"Not Found")</f>
        <v>Ali</v>
      </c>
      <c r="C2280" s="6">
        <f>IFERROR(INDEX('Medical Examinations'!$B:$B,MATCH($A2280,'Medical Examinations'!$A:$A,0)),"Not Found")</f>
        <v>19.32</v>
      </c>
      <c r="D2280" s="6">
        <f>IFERROR(INDEX('Medical Examinations'!$C:$C,MATCH($A2280,'Medical Examinations'!$A:$A,0)),"Not Found")</f>
        <v>4.96</v>
      </c>
      <c r="E2280" s="6" t="str">
        <f>IFERROR(INDEX('Medical Examinations'!$I:$I,MATCH($A2280,'Medical Examinations'!$A:$A,0)),"Not Found")</f>
        <v>Yes</v>
      </c>
      <c r="F2280" s="6" t="str">
        <f>IFERROR(INDEX('Medical Examinations'!$J:$J,MATCH($A2280,'Medical Examinations'!$A:$A,0)),"Not Found")</f>
        <v>No</v>
      </c>
      <c r="G2280" s="6" t="str">
        <f>IFERROR(INDEX('Medical Examinations'!$F:$F,MATCH($A2280,'Medical Examinations'!$A:$A,0)),"Not Found")</f>
        <v>No</v>
      </c>
      <c r="H2280" s="6">
        <f>IFERROR(INDEX('Medical Examinations'!$L:$L,MATCH($A2280,'Medical Examinations'!$A:$A,0)),"Not Found")</f>
        <v>0</v>
      </c>
      <c r="I2280" s="6" t="str">
        <f>IFERROR(INDEX('Medical Examinations'!$K:$K,MATCH($A2280,'Medical Examinations'!$A:$A,0)),"Not Found")</f>
        <v>No</v>
      </c>
      <c r="J2280" s="6" t="str">
        <f>IFERROR(INDEX('Medical Examinations'!$M:$M,MATCH($A2280,'Medical Examinations'!$A:$A,0)),"Not Found")</f>
        <v>Normal Weight</v>
      </c>
      <c r="K2280" s="6" t="str">
        <f>IFERROR(INDEX('Medical Examinations'!$N:$N,MATCH($A2280,'Medical Examinations'!$A:$A,0)),"Not Found")</f>
        <v>Normal</v>
      </c>
      <c r="L2280" s="12">
        <f>IFERROR(INDEX('Hospitalisation Details'!$V:$V,MATCH($A2280,'Hospitalisation Details'!$A:$A,0)),"Not Found")</f>
        <v>0</v>
      </c>
      <c r="M2280" s="13">
        <f>IFERROR(INDEX('Hospitalisation Details'!$F:$F,MATCH($A2280,'Hospitalisation Details'!$A:$A,0)),"Not Found")</f>
        <v>1167</v>
      </c>
      <c r="N2280" s="6">
        <f>IFERROR(INDEX('Hospitalisation Details'!$S:$S,MATCH($A2280,'Hospitalisation Details'!$A:$A,0)),"Not Found")</f>
        <v>37207</v>
      </c>
      <c r="O2280" s="6">
        <f>IFERROR(INDEX('Hospitalisation Details'!$T:$T,MATCH($A2280,'Hospitalisation Details'!$A:$A,0)),"Not Found")</f>
        <v>21</v>
      </c>
      <c r="P2280" s="6">
        <f>IFERROR(INDEX('Hospitalisation Details'!$U:$U,MATCH($A2280,'Hospitalisation Details'!$A:$A,0)),"Not Found")</f>
        <v>0</v>
      </c>
      <c r="Q2280" s="6">
        <f>IFERROR(INDEX('Hospitalisation Details'!$W:$W,MATCH($A2280,'Hospitalisation Details'!$A:$A,0)),"Not Found")</f>
        <v>0</v>
      </c>
    </row>
    <row r="2281" spans="1:17" ht="15" customHeight="1" x14ac:dyDescent="0.3">
      <c r="A2281" s="6" t="str">
        <f>'Customer Names'!A2281</f>
        <v>Id2280</v>
      </c>
      <c r="B2281" s="6" t="str">
        <f>IFERROR(INDEX('Customer Names'!$D:$D,MATCH($A2281,'Customer Names'!$A:$A,0)),"Not Found")</f>
        <v>Joshua</v>
      </c>
      <c r="C2281" s="6">
        <f>IFERROR(INDEX('Medical Examinations'!$B:$B,MATCH($A2281,'Medical Examinations'!$A:$A,0)),"Not Found")</f>
        <v>18.25</v>
      </c>
      <c r="D2281" s="6">
        <f>IFERROR(INDEX('Medical Examinations'!$C:$C,MATCH($A2281,'Medical Examinations'!$A:$A,0)),"Not Found")</f>
        <v>10.95</v>
      </c>
      <c r="E2281" s="6" t="str">
        <f>IFERROR(INDEX('Medical Examinations'!$I:$I,MATCH($A2281,'Medical Examinations'!$A:$A,0)),"Not Found")</f>
        <v>No</v>
      </c>
      <c r="F2281" s="6" t="str">
        <f>IFERROR(INDEX('Medical Examinations'!$J:$J,MATCH($A2281,'Medical Examinations'!$A:$A,0)),"Not Found")</f>
        <v>No</v>
      </c>
      <c r="G2281" s="6" t="str">
        <f>IFERROR(INDEX('Medical Examinations'!$F:$F,MATCH($A2281,'Medical Examinations'!$A:$A,0)),"Not Found")</f>
        <v>No</v>
      </c>
      <c r="H2281" s="6">
        <f>IFERROR(INDEX('Medical Examinations'!$L:$L,MATCH($A2281,'Medical Examinations'!$A:$A,0)),"Not Found")</f>
        <v>0</v>
      </c>
      <c r="I2281" s="6" t="str">
        <f>IFERROR(INDEX('Medical Examinations'!$K:$K,MATCH($A2281,'Medical Examinations'!$A:$A,0)),"Not Found")</f>
        <v>No</v>
      </c>
      <c r="J2281" s="6" t="str">
        <f>IFERROR(INDEX('Medical Examinations'!$M:$M,MATCH($A2281,'Medical Examinations'!$A:$A,0)),"Not Found")</f>
        <v>Underweight</v>
      </c>
      <c r="K2281" s="6" t="str">
        <f>IFERROR(INDEX('Medical Examinations'!$N:$N,MATCH($A2281,'Medical Examinations'!$A:$A,0)),"Not Found")</f>
        <v>Diabetic</v>
      </c>
      <c r="L2281" s="12">
        <f>IFERROR(INDEX('Hospitalisation Details'!$V:$V,MATCH($A2281,'Hospitalisation Details'!$A:$A,0)),"Not Found")</f>
        <v>0</v>
      </c>
      <c r="M2281" s="13">
        <f>IFERROR(INDEX('Hospitalisation Details'!$F:$F,MATCH($A2281,'Hospitalisation Details'!$A:$A,0)),"Not Found")</f>
        <v>1165</v>
      </c>
      <c r="N2281" s="6">
        <f>IFERROR(INDEX('Hospitalisation Details'!$S:$S,MATCH($A2281,'Hospitalisation Details'!$A:$A,0)),"Not Found")</f>
        <v>37418</v>
      </c>
      <c r="O2281" s="6">
        <f>IFERROR(INDEX('Hospitalisation Details'!$T:$T,MATCH($A2281,'Hospitalisation Details'!$A:$A,0)),"Not Found")</f>
        <v>20</v>
      </c>
      <c r="P2281" s="6">
        <f>IFERROR(INDEX('Hospitalisation Details'!$U:$U,MATCH($A2281,'Hospitalisation Details'!$A:$A,0)),"Not Found")</f>
        <v>0</v>
      </c>
      <c r="Q2281" s="6">
        <f>IFERROR(INDEX('Hospitalisation Details'!$W:$W,MATCH($A2281,'Hospitalisation Details'!$A:$A,0)),"Not Found")</f>
        <v>0</v>
      </c>
    </row>
    <row r="2282" spans="1:17" ht="15" customHeight="1" x14ac:dyDescent="0.3">
      <c r="A2282" s="6" t="str">
        <f>'Customer Names'!A2282</f>
        <v>Id2281</v>
      </c>
      <c r="B2282" s="6" t="str">
        <f>IFERROR(INDEX('Customer Names'!$D:$D,MATCH($A2282,'Customer Names'!$A:$A,0)),"Not Found")</f>
        <v>Pierre</v>
      </c>
      <c r="C2282" s="6">
        <f>IFERROR(INDEX('Medical Examinations'!$B:$B,MATCH($A2282,'Medical Examinations'!$A:$A,0)),"Not Found")</f>
        <v>53.13</v>
      </c>
      <c r="D2282" s="6">
        <f>IFERROR(INDEX('Medical Examinations'!$C:$C,MATCH($A2282,'Medical Examinations'!$A:$A,0)),"Not Found")</f>
        <v>4.4400000000000004</v>
      </c>
      <c r="E2282" s="6" t="str">
        <f>IFERROR(INDEX('Medical Examinations'!$I:$I,MATCH($A2282,'Medical Examinations'!$A:$A,0)),"Not Found")</f>
        <v>No</v>
      </c>
      <c r="F2282" s="6" t="str">
        <f>IFERROR(INDEX('Medical Examinations'!$J:$J,MATCH($A2282,'Medical Examinations'!$A:$A,0)),"Not Found")</f>
        <v>Yes</v>
      </c>
      <c r="G2282" s="6" t="str">
        <f>IFERROR(INDEX('Medical Examinations'!$F:$F,MATCH($A2282,'Medical Examinations'!$A:$A,0)),"Not Found")</f>
        <v>No</v>
      </c>
      <c r="H2282" s="6">
        <f>IFERROR(INDEX('Medical Examinations'!$L:$L,MATCH($A2282,'Medical Examinations'!$A:$A,0)),"Not Found")</f>
        <v>1</v>
      </c>
      <c r="I2282" s="6" t="str">
        <f>IFERROR(INDEX('Medical Examinations'!$K:$K,MATCH($A2282,'Medical Examinations'!$A:$A,0)),"Not Found")</f>
        <v>No</v>
      </c>
      <c r="J2282" s="6" t="str">
        <f>IFERROR(INDEX('Medical Examinations'!$M:$M,MATCH($A2282,'Medical Examinations'!$A:$A,0)),"Not Found")</f>
        <v>Obesity</v>
      </c>
      <c r="K2282" s="6" t="str">
        <f>IFERROR(INDEX('Medical Examinations'!$N:$N,MATCH($A2282,'Medical Examinations'!$A:$A,0)),"Not Found")</f>
        <v>Normal</v>
      </c>
      <c r="L2282" s="12">
        <f>IFERROR(INDEX('Hospitalisation Details'!$V:$V,MATCH($A2282,'Hospitalisation Details'!$A:$A,0)),"Not Found")</f>
        <v>0</v>
      </c>
      <c r="M2282" s="13">
        <f>IFERROR(INDEX('Hospitalisation Details'!$F:$F,MATCH($A2282,'Hospitalisation Details'!$A:$A,0)),"Not Found")</f>
        <v>1163.46</v>
      </c>
      <c r="N2282" s="6">
        <f>IFERROR(INDEX('Hospitalisation Details'!$S:$S,MATCH($A2282,'Hospitalisation Details'!$A:$A,0)),"Not Found")</f>
        <v>38302</v>
      </c>
      <c r="O2282" s="6">
        <f>IFERROR(INDEX('Hospitalisation Details'!$T:$T,MATCH($A2282,'Hospitalisation Details'!$A:$A,0)),"Not Found")</f>
        <v>18</v>
      </c>
      <c r="P2282" s="6">
        <f>IFERROR(INDEX('Hospitalisation Details'!$U:$U,MATCH($A2282,'Hospitalisation Details'!$A:$A,0)),"Not Found")</f>
        <v>0</v>
      </c>
      <c r="Q2282" s="6">
        <f>IFERROR(INDEX('Hospitalisation Details'!$W:$W,MATCH($A2282,'Hospitalisation Details'!$A:$A,0)),"Not Found")</f>
        <v>0</v>
      </c>
    </row>
    <row r="2283" spans="1:17" ht="15" customHeight="1" x14ac:dyDescent="0.3">
      <c r="A2283" s="6" t="str">
        <f>'Customer Names'!A2283</f>
        <v>Id2282</v>
      </c>
      <c r="B2283" s="6" t="str">
        <f>IFERROR(INDEX('Customer Names'!$D:$D,MATCH($A2283,'Customer Names'!$A:$A,0)),"Not Found")</f>
        <v>Kate</v>
      </c>
      <c r="C2283" s="6">
        <f>IFERROR(INDEX('Medical Examinations'!$B:$B,MATCH($A2283,'Medical Examinations'!$A:$A,0)),"Not Found")</f>
        <v>20.46</v>
      </c>
      <c r="D2283" s="6">
        <f>IFERROR(INDEX('Medical Examinations'!$C:$C,MATCH($A2283,'Medical Examinations'!$A:$A,0)),"Not Found")</f>
        <v>4.0199999999999996</v>
      </c>
      <c r="E2283" s="6" t="str">
        <f>IFERROR(INDEX('Medical Examinations'!$I:$I,MATCH($A2283,'Medical Examinations'!$A:$A,0)),"Not Found")</f>
        <v>No</v>
      </c>
      <c r="F2283" s="6" t="str">
        <f>IFERROR(INDEX('Medical Examinations'!$J:$J,MATCH($A2283,'Medical Examinations'!$A:$A,0)),"Not Found")</f>
        <v>No</v>
      </c>
      <c r="G2283" s="6" t="str">
        <f>IFERROR(INDEX('Medical Examinations'!$F:$F,MATCH($A2283,'Medical Examinations'!$A:$A,0)),"Not Found")</f>
        <v>No</v>
      </c>
      <c r="H2283" s="6">
        <f>IFERROR(INDEX('Medical Examinations'!$L:$L,MATCH($A2283,'Medical Examinations'!$A:$A,0)),"Not Found")</f>
        <v>0</v>
      </c>
      <c r="I2283" s="6" t="str">
        <f>IFERROR(INDEX('Medical Examinations'!$K:$K,MATCH($A2283,'Medical Examinations'!$A:$A,0)),"Not Found")</f>
        <v>No</v>
      </c>
      <c r="J2283" s="6" t="str">
        <f>IFERROR(INDEX('Medical Examinations'!$M:$M,MATCH($A2283,'Medical Examinations'!$A:$A,0)),"Not Found")</f>
        <v>Normal Weight</v>
      </c>
      <c r="K2283" s="6" t="str">
        <f>IFERROR(INDEX('Medical Examinations'!$N:$N,MATCH($A2283,'Medical Examinations'!$A:$A,0)),"Not Found")</f>
        <v>Normal</v>
      </c>
      <c r="L2283" s="12">
        <f>IFERROR(INDEX('Hospitalisation Details'!$V:$V,MATCH($A2283,'Hospitalisation Details'!$A:$A,0)),"Not Found")</f>
        <v>0</v>
      </c>
      <c r="M2283" s="13">
        <f>IFERROR(INDEX('Hospitalisation Details'!$F:$F,MATCH($A2283,'Hospitalisation Details'!$A:$A,0)),"Not Found")</f>
        <v>1158.32</v>
      </c>
      <c r="N2283" s="6">
        <f>IFERROR(INDEX('Hospitalisation Details'!$S:$S,MATCH($A2283,'Hospitalisation Details'!$A:$A,0)),"Not Found")</f>
        <v>34541</v>
      </c>
      <c r="O2283" s="6">
        <f>IFERROR(INDEX('Hospitalisation Details'!$T:$T,MATCH($A2283,'Hospitalisation Details'!$A:$A,0)),"Not Found")</f>
        <v>28</v>
      </c>
      <c r="P2283" s="6">
        <f>IFERROR(INDEX('Hospitalisation Details'!$U:$U,MATCH($A2283,'Hospitalisation Details'!$A:$A,0)),"Not Found")</f>
        <v>0</v>
      </c>
      <c r="Q2283" s="6">
        <f>IFERROR(INDEX('Hospitalisation Details'!$W:$W,MATCH($A2283,'Hospitalisation Details'!$A:$A,0)),"Not Found")</f>
        <v>0</v>
      </c>
    </row>
    <row r="2284" spans="1:17" ht="15" customHeight="1" x14ac:dyDescent="0.3">
      <c r="A2284" s="6" t="str">
        <f>'Customer Names'!A2284</f>
        <v>Id2283</v>
      </c>
      <c r="B2284" s="6" t="str">
        <f>IFERROR(INDEX('Customer Names'!$D:$D,MATCH($A2284,'Customer Names'!$A:$A,0)),"Not Found")</f>
        <v>David</v>
      </c>
      <c r="C2284" s="6">
        <f>IFERROR(INDEX('Medical Examinations'!$B:$B,MATCH($A2284,'Medical Examinations'!$A:$A,0)),"Not Found")</f>
        <v>43.01</v>
      </c>
      <c r="D2284" s="6">
        <f>IFERROR(INDEX('Medical Examinations'!$C:$C,MATCH($A2284,'Medical Examinations'!$A:$A,0)),"Not Found")</f>
        <v>5.44</v>
      </c>
      <c r="E2284" s="6" t="str">
        <f>IFERROR(INDEX('Medical Examinations'!$I:$I,MATCH($A2284,'Medical Examinations'!$A:$A,0)),"Not Found")</f>
        <v>No</v>
      </c>
      <c r="F2284" s="6" t="str">
        <f>IFERROR(INDEX('Medical Examinations'!$J:$J,MATCH($A2284,'Medical Examinations'!$A:$A,0)),"Not Found")</f>
        <v>Yes</v>
      </c>
      <c r="G2284" s="6" t="str">
        <f>IFERROR(INDEX('Medical Examinations'!$F:$F,MATCH($A2284,'Medical Examinations'!$A:$A,0)),"Not Found")</f>
        <v>No</v>
      </c>
      <c r="H2284" s="6">
        <f>IFERROR(INDEX('Medical Examinations'!$L:$L,MATCH($A2284,'Medical Examinations'!$A:$A,0)),"Not Found")</f>
        <v>1</v>
      </c>
      <c r="I2284" s="6" t="str">
        <f>IFERROR(INDEX('Medical Examinations'!$K:$K,MATCH($A2284,'Medical Examinations'!$A:$A,0)),"Not Found")</f>
        <v>No</v>
      </c>
      <c r="J2284" s="6" t="str">
        <f>IFERROR(INDEX('Medical Examinations'!$M:$M,MATCH($A2284,'Medical Examinations'!$A:$A,0)),"Not Found")</f>
        <v>Obesity</v>
      </c>
      <c r="K2284" s="6" t="str">
        <f>IFERROR(INDEX('Medical Examinations'!$N:$N,MATCH($A2284,'Medical Examinations'!$A:$A,0)),"Not Found")</f>
        <v>Normal</v>
      </c>
      <c r="L2284" s="12">
        <f>IFERROR(INDEX('Hospitalisation Details'!$V:$V,MATCH($A2284,'Hospitalisation Details'!$A:$A,0)),"Not Found")</f>
        <v>0</v>
      </c>
      <c r="M2284" s="13">
        <f>IFERROR(INDEX('Hospitalisation Details'!$F:$F,MATCH($A2284,'Hospitalisation Details'!$A:$A,0)),"Not Found")</f>
        <v>1149.4000000000001</v>
      </c>
      <c r="N2284" s="6">
        <f>IFERROR(INDEX('Hospitalisation Details'!$S:$S,MATCH($A2284,'Hospitalisation Details'!$A:$A,0)),"Not Found")</f>
        <v>38186</v>
      </c>
      <c r="O2284" s="6">
        <f>IFERROR(INDEX('Hospitalisation Details'!$T:$T,MATCH($A2284,'Hospitalisation Details'!$A:$A,0)),"Not Found")</f>
        <v>18</v>
      </c>
      <c r="P2284" s="6">
        <f>IFERROR(INDEX('Hospitalisation Details'!$U:$U,MATCH($A2284,'Hospitalisation Details'!$A:$A,0)),"Not Found")</f>
        <v>0</v>
      </c>
      <c r="Q2284" s="6">
        <f>IFERROR(INDEX('Hospitalisation Details'!$W:$W,MATCH($A2284,'Hospitalisation Details'!$A:$A,0)),"Not Found")</f>
        <v>0</v>
      </c>
    </row>
    <row r="2285" spans="1:17" ht="15" customHeight="1" x14ac:dyDescent="0.3">
      <c r="A2285" s="6" t="str">
        <f>'Customer Names'!A2285</f>
        <v>Id2284</v>
      </c>
      <c r="B2285" s="6" t="str">
        <f>IFERROR(INDEX('Customer Names'!$D:$D,MATCH($A2285,'Customer Names'!$A:$A,0)),"Not Found")</f>
        <v>Carla</v>
      </c>
      <c r="C2285" s="6">
        <f>IFERROR(INDEX('Medical Examinations'!$B:$B,MATCH($A2285,'Medical Examinations'!$A:$A,0)),"Not Found")</f>
        <v>15.01</v>
      </c>
      <c r="D2285" s="6">
        <f>IFERROR(INDEX('Medical Examinations'!$C:$C,MATCH($A2285,'Medical Examinations'!$A:$A,0)),"Not Found")</f>
        <v>4.1500000000000004</v>
      </c>
      <c r="E2285" s="6" t="str">
        <f>IFERROR(INDEX('Medical Examinations'!$I:$I,MATCH($A2285,'Medical Examinations'!$A:$A,0)),"Not Found")</f>
        <v>No</v>
      </c>
      <c r="F2285" s="6" t="str">
        <f>IFERROR(INDEX('Medical Examinations'!$J:$J,MATCH($A2285,'Medical Examinations'!$A:$A,0)),"Not Found")</f>
        <v>No</v>
      </c>
      <c r="G2285" s="6" t="str">
        <f>IFERROR(INDEX('Medical Examinations'!$F:$F,MATCH($A2285,'Medical Examinations'!$A:$A,0)),"Not Found")</f>
        <v>Yes</v>
      </c>
      <c r="H2285" s="6">
        <f>IFERROR(INDEX('Medical Examinations'!$L:$L,MATCH($A2285,'Medical Examinations'!$A:$A,0)),"Not Found")</f>
        <v>1</v>
      </c>
      <c r="I2285" s="6" t="str">
        <f>IFERROR(INDEX('Medical Examinations'!$K:$K,MATCH($A2285,'Medical Examinations'!$A:$A,0)),"Not Found")</f>
        <v>No</v>
      </c>
      <c r="J2285" s="6" t="str">
        <f>IFERROR(INDEX('Medical Examinations'!$M:$M,MATCH($A2285,'Medical Examinations'!$A:$A,0)),"Not Found")</f>
        <v>Underweight</v>
      </c>
      <c r="K2285" s="6" t="str">
        <f>IFERROR(INDEX('Medical Examinations'!$N:$N,MATCH($A2285,'Medical Examinations'!$A:$A,0)),"Not Found")</f>
        <v>Normal</v>
      </c>
      <c r="L2285" s="12">
        <f>IFERROR(INDEX('Hospitalisation Details'!$V:$V,MATCH($A2285,'Hospitalisation Details'!$A:$A,0)),"Not Found")</f>
        <v>0</v>
      </c>
      <c r="M2285" s="13">
        <f>IFERROR(INDEX('Hospitalisation Details'!$F:$F,MATCH($A2285,'Hospitalisation Details'!$A:$A,0)),"Not Found")</f>
        <v>1149</v>
      </c>
      <c r="N2285" s="6">
        <f>IFERROR(INDEX('Hospitalisation Details'!$S:$S,MATCH($A2285,'Hospitalisation Details'!$A:$A,0)),"Not Found")</f>
        <v>37784</v>
      </c>
      <c r="O2285" s="6">
        <f>IFERROR(INDEX('Hospitalisation Details'!$T:$T,MATCH($A2285,'Hospitalisation Details'!$A:$A,0)),"Not Found")</f>
        <v>19</v>
      </c>
      <c r="P2285" s="6">
        <f>IFERROR(INDEX('Hospitalisation Details'!$U:$U,MATCH($A2285,'Hospitalisation Details'!$A:$A,0)),"Not Found")</f>
        <v>0</v>
      </c>
      <c r="Q2285" s="6">
        <f>IFERROR(INDEX('Hospitalisation Details'!$W:$W,MATCH($A2285,'Hospitalisation Details'!$A:$A,0)),"Not Found")</f>
        <v>0</v>
      </c>
    </row>
    <row r="2286" spans="1:17" ht="15" customHeight="1" x14ac:dyDescent="0.3">
      <c r="A2286" s="6" t="str">
        <f>'Customer Names'!A2286</f>
        <v>Id2285</v>
      </c>
      <c r="B2286" s="6" t="str">
        <f>IFERROR(INDEX('Customer Names'!$D:$D,MATCH($A2286,'Customer Names'!$A:$A,0)),"Not Found")</f>
        <v>Alvaro Sr.</v>
      </c>
      <c r="C2286" s="6">
        <f>IFERROR(INDEX('Medical Examinations'!$B:$B,MATCH($A2286,'Medical Examinations'!$A:$A,0)),"Not Found")</f>
        <v>41.14</v>
      </c>
      <c r="D2286" s="6">
        <f>IFERROR(INDEX('Medical Examinations'!$C:$C,MATCH($A2286,'Medical Examinations'!$A:$A,0)),"Not Found")</f>
        <v>6.02</v>
      </c>
      <c r="E2286" s="6" t="str">
        <f>IFERROR(INDEX('Medical Examinations'!$I:$I,MATCH($A2286,'Medical Examinations'!$A:$A,0)),"Not Found")</f>
        <v>No</v>
      </c>
      <c r="F2286" s="6" t="str">
        <f>IFERROR(INDEX('Medical Examinations'!$J:$J,MATCH($A2286,'Medical Examinations'!$A:$A,0)),"Not Found")</f>
        <v>Yes</v>
      </c>
      <c r="G2286" s="6" t="str">
        <f>IFERROR(INDEX('Medical Examinations'!$F:$F,MATCH($A2286,'Medical Examinations'!$A:$A,0)),"Not Found")</f>
        <v>No</v>
      </c>
      <c r="H2286" s="6">
        <f>IFERROR(INDEX('Medical Examinations'!$L:$L,MATCH($A2286,'Medical Examinations'!$A:$A,0)),"Not Found")</f>
        <v>1</v>
      </c>
      <c r="I2286" s="6" t="str">
        <f>IFERROR(INDEX('Medical Examinations'!$K:$K,MATCH($A2286,'Medical Examinations'!$A:$A,0)),"Not Found")</f>
        <v>No</v>
      </c>
      <c r="J2286" s="6" t="str">
        <f>IFERROR(INDEX('Medical Examinations'!$M:$M,MATCH($A2286,'Medical Examinations'!$A:$A,0)),"Not Found")</f>
        <v>Obesity</v>
      </c>
      <c r="K2286" s="6" t="str">
        <f>IFERROR(INDEX('Medical Examinations'!$N:$N,MATCH($A2286,'Medical Examinations'!$A:$A,0)),"Not Found")</f>
        <v>Prediabetic</v>
      </c>
      <c r="L2286" s="12">
        <f>IFERROR(INDEX('Hospitalisation Details'!$V:$V,MATCH($A2286,'Hospitalisation Details'!$A:$A,0)),"Not Found")</f>
        <v>0</v>
      </c>
      <c r="M2286" s="13">
        <f>IFERROR(INDEX('Hospitalisation Details'!$F:$F,MATCH($A2286,'Hospitalisation Details'!$A:$A,0)),"Not Found")</f>
        <v>1146.8</v>
      </c>
      <c r="N2286" s="6">
        <f>IFERROR(INDEX('Hospitalisation Details'!$S:$S,MATCH($A2286,'Hospitalisation Details'!$A:$A,0)),"Not Found")</f>
        <v>38148</v>
      </c>
      <c r="O2286" s="6">
        <f>IFERROR(INDEX('Hospitalisation Details'!$T:$T,MATCH($A2286,'Hospitalisation Details'!$A:$A,0)),"Not Found")</f>
        <v>18</v>
      </c>
      <c r="P2286" s="6">
        <f>IFERROR(INDEX('Hospitalisation Details'!$U:$U,MATCH($A2286,'Hospitalisation Details'!$A:$A,0)),"Not Found")</f>
        <v>0</v>
      </c>
      <c r="Q2286" s="6">
        <f>IFERROR(INDEX('Hospitalisation Details'!$W:$W,MATCH($A2286,'Hospitalisation Details'!$A:$A,0)),"Not Found")</f>
        <v>0</v>
      </c>
    </row>
    <row r="2287" spans="1:17" ht="15" customHeight="1" x14ac:dyDescent="0.3">
      <c r="A2287" s="6" t="str">
        <f>'Customer Names'!A2287</f>
        <v>Id2286</v>
      </c>
      <c r="B2287" s="6" t="str">
        <f>IFERROR(INDEX('Customer Names'!$D:$D,MATCH($A2287,'Customer Names'!$A:$A,0)),"Not Found")</f>
        <v>Hope</v>
      </c>
      <c r="C2287" s="6">
        <f>IFERROR(INDEX('Medical Examinations'!$B:$B,MATCH($A2287,'Medical Examinations'!$A:$A,0)),"Not Found")</f>
        <v>16.55</v>
      </c>
      <c r="D2287" s="6">
        <f>IFERROR(INDEX('Medical Examinations'!$C:$C,MATCH($A2287,'Medical Examinations'!$A:$A,0)),"Not Found")</f>
        <v>7.73</v>
      </c>
      <c r="E2287" s="6" t="str">
        <f>IFERROR(INDEX('Medical Examinations'!$I:$I,MATCH($A2287,'Medical Examinations'!$A:$A,0)),"Not Found")</f>
        <v>No</v>
      </c>
      <c r="F2287" s="6" t="str">
        <f>IFERROR(INDEX('Medical Examinations'!$J:$J,MATCH($A2287,'Medical Examinations'!$A:$A,0)),"Not Found")</f>
        <v>No</v>
      </c>
      <c r="G2287" s="6" t="str">
        <f>IFERROR(INDEX('Medical Examinations'!$F:$F,MATCH($A2287,'Medical Examinations'!$A:$A,0)),"Not Found")</f>
        <v>No</v>
      </c>
      <c r="H2287" s="6">
        <f>IFERROR(INDEX('Medical Examinations'!$L:$L,MATCH($A2287,'Medical Examinations'!$A:$A,0)),"Not Found")</f>
        <v>0</v>
      </c>
      <c r="I2287" s="6" t="str">
        <f>IFERROR(INDEX('Medical Examinations'!$K:$K,MATCH($A2287,'Medical Examinations'!$A:$A,0)),"Not Found")</f>
        <v>No</v>
      </c>
      <c r="J2287" s="6" t="str">
        <f>IFERROR(INDEX('Medical Examinations'!$M:$M,MATCH($A2287,'Medical Examinations'!$A:$A,0)),"Not Found")</f>
        <v>Underweight</v>
      </c>
      <c r="K2287" s="6" t="str">
        <f>IFERROR(INDEX('Medical Examinations'!$N:$N,MATCH($A2287,'Medical Examinations'!$A:$A,0)),"Not Found")</f>
        <v>Diabetic</v>
      </c>
      <c r="L2287" s="12">
        <f>IFERROR(INDEX('Hospitalisation Details'!$V:$V,MATCH($A2287,'Hospitalisation Details'!$A:$A,0)),"Not Found")</f>
        <v>0</v>
      </c>
      <c r="M2287" s="13">
        <f>IFERROR(INDEX('Hospitalisation Details'!$F:$F,MATCH($A2287,'Hospitalisation Details'!$A:$A,0)),"Not Found")</f>
        <v>1142</v>
      </c>
      <c r="N2287" s="6">
        <f>IFERROR(INDEX('Hospitalisation Details'!$S:$S,MATCH($A2287,'Hospitalisation Details'!$A:$A,0)),"Not Found")</f>
        <v>37530</v>
      </c>
      <c r="O2287" s="6">
        <f>IFERROR(INDEX('Hospitalisation Details'!$T:$T,MATCH($A2287,'Hospitalisation Details'!$A:$A,0)),"Not Found")</f>
        <v>20</v>
      </c>
      <c r="P2287" s="6">
        <f>IFERROR(INDEX('Hospitalisation Details'!$U:$U,MATCH($A2287,'Hospitalisation Details'!$A:$A,0)),"Not Found")</f>
        <v>0</v>
      </c>
      <c r="Q2287" s="6">
        <f>IFERROR(INDEX('Hospitalisation Details'!$W:$W,MATCH($A2287,'Hospitalisation Details'!$A:$A,0)),"Not Found")</f>
        <v>0</v>
      </c>
    </row>
    <row r="2288" spans="1:17" ht="15" customHeight="1" x14ac:dyDescent="0.3">
      <c r="A2288" s="6" t="str">
        <f>'Customer Names'!A2288</f>
        <v>Id2287</v>
      </c>
      <c r="B2288" s="6" t="str">
        <f>IFERROR(INDEX('Customer Names'!$D:$D,MATCH($A2288,'Customer Names'!$A:$A,0)),"Not Found")</f>
        <v>Mark P.</v>
      </c>
      <c r="C2288" s="6">
        <f>IFERROR(INDEX('Medical Examinations'!$B:$B,MATCH($A2288,'Medical Examinations'!$A:$A,0)),"Not Found")</f>
        <v>37.29</v>
      </c>
      <c r="D2288" s="6">
        <f>IFERROR(INDEX('Medical Examinations'!$C:$C,MATCH($A2288,'Medical Examinations'!$A:$A,0)),"Not Found")</f>
        <v>5.03</v>
      </c>
      <c r="E2288" s="6" t="str">
        <f>IFERROR(INDEX('Medical Examinations'!$I:$I,MATCH($A2288,'Medical Examinations'!$A:$A,0)),"Not Found")</f>
        <v>No</v>
      </c>
      <c r="F2288" s="6" t="str">
        <f>IFERROR(INDEX('Medical Examinations'!$J:$J,MATCH($A2288,'Medical Examinations'!$A:$A,0)),"Not Found")</f>
        <v>Yes</v>
      </c>
      <c r="G2288" s="6" t="str">
        <f>IFERROR(INDEX('Medical Examinations'!$F:$F,MATCH($A2288,'Medical Examinations'!$A:$A,0)),"Not Found")</f>
        <v>No</v>
      </c>
      <c r="H2288" s="6">
        <f>IFERROR(INDEX('Medical Examinations'!$L:$L,MATCH($A2288,'Medical Examinations'!$A:$A,0)),"Not Found")</f>
        <v>1</v>
      </c>
      <c r="I2288" s="6" t="str">
        <f>IFERROR(INDEX('Medical Examinations'!$K:$K,MATCH($A2288,'Medical Examinations'!$A:$A,0)),"Not Found")</f>
        <v>No</v>
      </c>
      <c r="J2288" s="6" t="str">
        <f>IFERROR(INDEX('Medical Examinations'!$M:$M,MATCH($A2288,'Medical Examinations'!$A:$A,0)),"Not Found")</f>
        <v>Obesity</v>
      </c>
      <c r="K2288" s="6" t="str">
        <f>IFERROR(INDEX('Medical Examinations'!$N:$N,MATCH($A2288,'Medical Examinations'!$A:$A,0)),"Not Found")</f>
        <v>Normal</v>
      </c>
      <c r="L2288" s="12">
        <f>IFERROR(INDEX('Hospitalisation Details'!$V:$V,MATCH($A2288,'Hospitalisation Details'!$A:$A,0)),"Not Found")</f>
        <v>0</v>
      </c>
      <c r="M2288" s="13">
        <f>IFERROR(INDEX('Hospitalisation Details'!$F:$F,MATCH($A2288,'Hospitalisation Details'!$A:$A,0)),"Not Found")</f>
        <v>1141.45</v>
      </c>
      <c r="N2288" s="6">
        <f>IFERROR(INDEX('Hospitalisation Details'!$S:$S,MATCH($A2288,'Hospitalisation Details'!$A:$A,0)),"Not Found")</f>
        <v>38242</v>
      </c>
      <c r="O2288" s="6">
        <f>IFERROR(INDEX('Hospitalisation Details'!$T:$T,MATCH($A2288,'Hospitalisation Details'!$A:$A,0)),"Not Found")</f>
        <v>18</v>
      </c>
      <c r="P2288" s="6">
        <f>IFERROR(INDEX('Hospitalisation Details'!$U:$U,MATCH($A2288,'Hospitalisation Details'!$A:$A,0)),"Not Found")</f>
        <v>0</v>
      </c>
      <c r="Q2288" s="6">
        <f>IFERROR(INDEX('Hospitalisation Details'!$W:$W,MATCH($A2288,'Hospitalisation Details'!$A:$A,0)),"Not Found")</f>
        <v>0</v>
      </c>
    </row>
    <row r="2289" spans="1:17" ht="15" customHeight="1" x14ac:dyDescent="0.3">
      <c r="A2289" s="6" t="str">
        <f>'Customer Names'!A2289</f>
        <v>Id2288</v>
      </c>
      <c r="B2289" s="6" t="str">
        <f>IFERROR(INDEX('Customer Names'!$D:$D,MATCH($A2289,'Customer Names'!$A:$A,0)),"Not Found")</f>
        <v>Desiree</v>
      </c>
      <c r="C2289" s="6">
        <f>IFERROR(INDEX('Medical Examinations'!$B:$B,MATCH($A2289,'Medical Examinations'!$A:$A,0)),"Not Found")</f>
        <v>16.739999999999998</v>
      </c>
      <c r="D2289" s="6">
        <f>IFERROR(INDEX('Medical Examinations'!$C:$C,MATCH($A2289,'Medical Examinations'!$A:$A,0)),"Not Found")</f>
        <v>4.08</v>
      </c>
      <c r="E2289" s="6" t="str">
        <f>IFERROR(INDEX('Medical Examinations'!$I:$I,MATCH($A2289,'Medical Examinations'!$A:$A,0)),"Not Found")</f>
        <v>Yes</v>
      </c>
      <c r="F2289" s="6" t="str">
        <f>IFERROR(INDEX('Medical Examinations'!$J:$J,MATCH($A2289,'Medical Examinations'!$A:$A,0)),"Not Found")</f>
        <v>No</v>
      </c>
      <c r="G2289" s="6" t="str">
        <f>IFERROR(INDEX('Medical Examinations'!$F:$F,MATCH($A2289,'Medical Examinations'!$A:$A,0)),"Not Found")</f>
        <v>No</v>
      </c>
      <c r="H2289" s="6">
        <f>IFERROR(INDEX('Medical Examinations'!$L:$L,MATCH($A2289,'Medical Examinations'!$A:$A,0)),"Not Found")</f>
        <v>0</v>
      </c>
      <c r="I2289" s="6" t="str">
        <f>IFERROR(INDEX('Medical Examinations'!$K:$K,MATCH($A2289,'Medical Examinations'!$A:$A,0)),"Not Found")</f>
        <v>No</v>
      </c>
      <c r="J2289" s="6" t="str">
        <f>IFERROR(INDEX('Medical Examinations'!$M:$M,MATCH($A2289,'Medical Examinations'!$A:$A,0)),"Not Found")</f>
        <v>Underweight</v>
      </c>
      <c r="K2289" s="6" t="str">
        <f>IFERROR(INDEX('Medical Examinations'!$N:$N,MATCH($A2289,'Medical Examinations'!$A:$A,0)),"Not Found")</f>
        <v>Normal</v>
      </c>
      <c r="L2289" s="12">
        <f>IFERROR(INDEX('Hospitalisation Details'!$V:$V,MATCH($A2289,'Hospitalisation Details'!$A:$A,0)),"Not Found")</f>
        <v>0</v>
      </c>
      <c r="M2289" s="13">
        <f>IFERROR(INDEX('Hospitalisation Details'!$F:$F,MATCH($A2289,'Hospitalisation Details'!$A:$A,0)),"Not Found")</f>
        <v>1141</v>
      </c>
      <c r="N2289" s="6">
        <f>IFERROR(INDEX('Hospitalisation Details'!$S:$S,MATCH($A2289,'Hospitalisation Details'!$A:$A,0)),"Not Found")</f>
        <v>37189</v>
      </c>
      <c r="O2289" s="6">
        <f>IFERROR(INDEX('Hospitalisation Details'!$T:$T,MATCH($A2289,'Hospitalisation Details'!$A:$A,0)),"Not Found")</f>
        <v>21</v>
      </c>
      <c r="P2289" s="6">
        <f>IFERROR(INDEX('Hospitalisation Details'!$U:$U,MATCH($A2289,'Hospitalisation Details'!$A:$A,0)),"Not Found")</f>
        <v>0</v>
      </c>
      <c r="Q2289" s="6">
        <f>IFERROR(INDEX('Hospitalisation Details'!$W:$W,MATCH($A2289,'Hospitalisation Details'!$A:$A,0)),"Not Found")</f>
        <v>0</v>
      </c>
    </row>
    <row r="2290" spans="1:17" ht="15" customHeight="1" x14ac:dyDescent="0.3">
      <c r="A2290" s="6" t="str">
        <f>'Customer Names'!A2290</f>
        <v>Id2289</v>
      </c>
      <c r="B2290" s="6" t="str">
        <f>IFERROR(INDEX('Customer Names'!$D:$D,MATCH($A2290,'Customer Names'!$A:$A,0)),"Not Found")</f>
        <v>Mario Jr.</v>
      </c>
      <c r="C2290" s="6">
        <f>IFERROR(INDEX('Medical Examinations'!$B:$B,MATCH($A2290,'Medical Examinations'!$A:$A,0)),"Not Found")</f>
        <v>34.43</v>
      </c>
      <c r="D2290" s="6">
        <f>IFERROR(INDEX('Medical Examinations'!$C:$C,MATCH($A2290,'Medical Examinations'!$A:$A,0)),"Not Found")</f>
        <v>4.2699999999999996</v>
      </c>
      <c r="E2290" s="6" t="str">
        <f>IFERROR(INDEX('Medical Examinations'!$I:$I,MATCH($A2290,'Medical Examinations'!$A:$A,0)),"Not Found")</f>
        <v>No</v>
      </c>
      <c r="F2290" s="6" t="str">
        <f>IFERROR(INDEX('Medical Examinations'!$J:$J,MATCH($A2290,'Medical Examinations'!$A:$A,0)),"Not Found")</f>
        <v>Yes</v>
      </c>
      <c r="G2290" s="6" t="str">
        <f>IFERROR(INDEX('Medical Examinations'!$F:$F,MATCH($A2290,'Medical Examinations'!$A:$A,0)),"Not Found")</f>
        <v>No</v>
      </c>
      <c r="H2290" s="6">
        <f>IFERROR(INDEX('Medical Examinations'!$L:$L,MATCH($A2290,'Medical Examinations'!$A:$A,0)),"Not Found")</f>
        <v>1</v>
      </c>
      <c r="I2290" s="6" t="str">
        <f>IFERROR(INDEX('Medical Examinations'!$K:$K,MATCH($A2290,'Medical Examinations'!$A:$A,0)),"Not Found")</f>
        <v>No</v>
      </c>
      <c r="J2290" s="6" t="str">
        <f>IFERROR(INDEX('Medical Examinations'!$M:$M,MATCH($A2290,'Medical Examinations'!$A:$A,0)),"Not Found")</f>
        <v>Obesity</v>
      </c>
      <c r="K2290" s="6" t="str">
        <f>IFERROR(INDEX('Medical Examinations'!$N:$N,MATCH($A2290,'Medical Examinations'!$A:$A,0)),"Not Found")</f>
        <v>Normal</v>
      </c>
      <c r="L2290" s="12">
        <f>IFERROR(INDEX('Hospitalisation Details'!$V:$V,MATCH($A2290,'Hospitalisation Details'!$A:$A,0)),"Not Found")</f>
        <v>0</v>
      </c>
      <c r="M2290" s="13">
        <f>IFERROR(INDEX('Hospitalisation Details'!$F:$F,MATCH($A2290,'Hospitalisation Details'!$A:$A,0)),"Not Found")</f>
        <v>1137.47</v>
      </c>
      <c r="N2290" s="6">
        <f>IFERROR(INDEX('Hospitalisation Details'!$S:$S,MATCH($A2290,'Hospitalisation Details'!$A:$A,0)),"Not Found")</f>
        <v>38318</v>
      </c>
      <c r="O2290" s="6">
        <f>IFERROR(INDEX('Hospitalisation Details'!$T:$T,MATCH($A2290,'Hospitalisation Details'!$A:$A,0)),"Not Found")</f>
        <v>18</v>
      </c>
      <c r="P2290" s="6">
        <f>IFERROR(INDEX('Hospitalisation Details'!$U:$U,MATCH($A2290,'Hospitalisation Details'!$A:$A,0)),"Not Found")</f>
        <v>0</v>
      </c>
      <c r="Q2290" s="6">
        <f>IFERROR(INDEX('Hospitalisation Details'!$W:$W,MATCH($A2290,'Hospitalisation Details'!$A:$A,0)),"Not Found")</f>
        <v>0</v>
      </c>
    </row>
    <row r="2291" spans="1:17" ht="15" customHeight="1" x14ac:dyDescent="0.3">
      <c r="A2291" s="6" t="str">
        <f>'Customer Names'!A2291</f>
        <v>Id2290</v>
      </c>
      <c r="B2291" s="6" t="str">
        <f>IFERROR(INDEX('Customer Names'!$D:$D,MATCH($A2291,'Customer Names'!$A:$A,0)),"Not Found")</f>
        <v>Lusapho</v>
      </c>
      <c r="C2291" s="6">
        <f>IFERROR(INDEX('Medical Examinations'!$B:$B,MATCH($A2291,'Medical Examinations'!$A:$A,0)),"Not Found")</f>
        <v>34.1</v>
      </c>
      <c r="D2291" s="6">
        <f>IFERROR(INDEX('Medical Examinations'!$C:$C,MATCH($A2291,'Medical Examinations'!$A:$A,0)),"Not Found")</f>
        <v>4.07</v>
      </c>
      <c r="E2291" s="6" t="str">
        <f>IFERROR(INDEX('Medical Examinations'!$I:$I,MATCH($A2291,'Medical Examinations'!$A:$A,0)),"Not Found")</f>
        <v>No</v>
      </c>
      <c r="F2291" s="6" t="str">
        <f>IFERROR(INDEX('Medical Examinations'!$J:$J,MATCH($A2291,'Medical Examinations'!$A:$A,0)),"Not Found")</f>
        <v>Yes</v>
      </c>
      <c r="G2291" s="6" t="str">
        <f>IFERROR(INDEX('Medical Examinations'!$F:$F,MATCH($A2291,'Medical Examinations'!$A:$A,0)),"Not Found")</f>
        <v>No</v>
      </c>
      <c r="H2291" s="6">
        <f>IFERROR(INDEX('Medical Examinations'!$L:$L,MATCH($A2291,'Medical Examinations'!$A:$A,0)),"Not Found")</f>
        <v>1</v>
      </c>
      <c r="I2291" s="6" t="str">
        <f>IFERROR(INDEX('Medical Examinations'!$K:$K,MATCH($A2291,'Medical Examinations'!$A:$A,0)),"Not Found")</f>
        <v>No</v>
      </c>
      <c r="J2291" s="6" t="str">
        <f>IFERROR(INDEX('Medical Examinations'!$M:$M,MATCH($A2291,'Medical Examinations'!$A:$A,0)),"Not Found")</f>
        <v>Obesity</v>
      </c>
      <c r="K2291" s="6" t="str">
        <f>IFERROR(INDEX('Medical Examinations'!$N:$N,MATCH($A2291,'Medical Examinations'!$A:$A,0)),"Not Found")</f>
        <v>Normal</v>
      </c>
      <c r="L2291" s="12">
        <f>IFERROR(INDEX('Hospitalisation Details'!$V:$V,MATCH($A2291,'Hospitalisation Details'!$A:$A,0)),"Not Found")</f>
        <v>0</v>
      </c>
      <c r="M2291" s="13">
        <f>IFERROR(INDEX('Hospitalisation Details'!$F:$F,MATCH($A2291,'Hospitalisation Details'!$A:$A,0)),"Not Found")</f>
        <v>1137.01</v>
      </c>
      <c r="N2291" s="6">
        <f>IFERROR(INDEX('Hospitalisation Details'!$S:$S,MATCH($A2291,'Hospitalisation Details'!$A:$A,0)),"Not Found")</f>
        <v>38275</v>
      </c>
      <c r="O2291" s="6">
        <f>IFERROR(INDEX('Hospitalisation Details'!$T:$T,MATCH($A2291,'Hospitalisation Details'!$A:$A,0)),"Not Found")</f>
        <v>18</v>
      </c>
      <c r="P2291" s="6">
        <f>IFERROR(INDEX('Hospitalisation Details'!$U:$U,MATCH($A2291,'Hospitalisation Details'!$A:$A,0)),"Not Found")</f>
        <v>0</v>
      </c>
      <c r="Q2291" s="6">
        <f>IFERROR(INDEX('Hospitalisation Details'!$W:$W,MATCH($A2291,'Hospitalisation Details'!$A:$A,0)),"Not Found")</f>
        <v>0</v>
      </c>
    </row>
    <row r="2292" spans="1:17" ht="15" customHeight="1" x14ac:dyDescent="0.3">
      <c r="A2292" s="6" t="str">
        <f>'Customer Names'!A2292</f>
        <v>Id2291</v>
      </c>
      <c r="B2292" s="6" t="str">
        <f>IFERROR(INDEX('Customer Names'!$D:$D,MATCH($A2292,'Customer Names'!$A:$A,0)),"Not Found")</f>
        <v>Erin C.</v>
      </c>
      <c r="C2292" s="6">
        <f>IFERROR(INDEX('Medical Examinations'!$B:$B,MATCH($A2292,'Medical Examinations'!$A:$A,0)),"Not Found")</f>
        <v>19.3</v>
      </c>
      <c r="D2292" s="6">
        <f>IFERROR(INDEX('Medical Examinations'!$C:$C,MATCH($A2292,'Medical Examinations'!$A:$A,0)),"Not Found")</f>
        <v>10.36</v>
      </c>
      <c r="E2292" s="6" t="str">
        <f>IFERROR(INDEX('Medical Examinations'!$I:$I,MATCH($A2292,'Medical Examinations'!$A:$A,0)),"Not Found")</f>
        <v>No</v>
      </c>
      <c r="F2292" s="6" t="str">
        <f>IFERROR(INDEX('Medical Examinations'!$J:$J,MATCH($A2292,'Medical Examinations'!$A:$A,0)),"Not Found")</f>
        <v>No</v>
      </c>
      <c r="G2292" s="6" t="str">
        <f>IFERROR(INDEX('Medical Examinations'!$F:$F,MATCH($A2292,'Medical Examinations'!$A:$A,0)),"Not Found")</f>
        <v>No</v>
      </c>
      <c r="H2292" s="6">
        <f>IFERROR(INDEX('Medical Examinations'!$L:$L,MATCH($A2292,'Medical Examinations'!$A:$A,0)),"Not Found")</f>
        <v>0</v>
      </c>
      <c r="I2292" s="6" t="str">
        <f>IFERROR(INDEX('Medical Examinations'!$K:$K,MATCH($A2292,'Medical Examinations'!$A:$A,0)),"Not Found")</f>
        <v>No</v>
      </c>
      <c r="J2292" s="6" t="str">
        <f>IFERROR(INDEX('Medical Examinations'!$M:$M,MATCH($A2292,'Medical Examinations'!$A:$A,0)),"Not Found")</f>
        <v>Normal Weight</v>
      </c>
      <c r="K2292" s="6" t="str">
        <f>IFERROR(INDEX('Medical Examinations'!$N:$N,MATCH($A2292,'Medical Examinations'!$A:$A,0)),"Not Found")</f>
        <v>Diabetic</v>
      </c>
      <c r="L2292" s="12">
        <f>IFERROR(INDEX('Hospitalisation Details'!$V:$V,MATCH($A2292,'Hospitalisation Details'!$A:$A,0)),"Not Found")</f>
        <v>0</v>
      </c>
      <c r="M2292" s="13">
        <f>IFERROR(INDEX('Hospitalisation Details'!$F:$F,MATCH($A2292,'Hospitalisation Details'!$A:$A,0)),"Not Found")</f>
        <v>1137</v>
      </c>
      <c r="N2292" s="6">
        <f>IFERROR(INDEX('Hospitalisation Details'!$S:$S,MATCH($A2292,'Hospitalisation Details'!$A:$A,0)),"Not Found")</f>
        <v>37479</v>
      </c>
      <c r="O2292" s="6">
        <f>IFERROR(INDEX('Hospitalisation Details'!$T:$T,MATCH($A2292,'Hospitalisation Details'!$A:$A,0)),"Not Found")</f>
        <v>20</v>
      </c>
      <c r="P2292" s="6">
        <f>IFERROR(INDEX('Hospitalisation Details'!$U:$U,MATCH($A2292,'Hospitalisation Details'!$A:$A,0)),"Not Found")</f>
        <v>0</v>
      </c>
      <c r="Q2292" s="6">
        <f>IFERROR(INDEX('Hospitalisation Details'!$W:$W,MATCH($A2292,'Hospitalisation Details'!$A:$A,0)),"Not Found")</f>
        <v>0</v>
      </c>
    </row>
    <row r="2293" spans="1:17" ht="15" customHeight="1" x14ac:dyDescent="0.3">
      <c r="A2293" s="6" t="str">
        <f>'Customer Names'!A2293</f>
        <v>Id2292</v>
      </c>
      <c r="B2293" s="6" t="str">
        <f>IFERROR(INDEX('Customer Names'!$D:$D,MATCH($A2293,'Customer Names'!$A:$A,0)),"Not Found")</f>
        <v>Alan F</v>
      </c>
      <c r="C2293" s="6">
        <f>IFERROR(INDEX('Medical Examinations'!$B:$B,MATCH($A2293,'Medical Examinations'!$A:$A,0)),"Not Found")</f>
        <v>33.659999999999997</v>
      </c>
      <c r="D2293" s="6">
        <f>IFERROR(INDEX('Medical Examinations'!$C:$C,MATCH($A2293,'Medical Examinations'!$A:$A,0)),"Not Found")</f>
        <v>5.71</v>
      </c>
      <c r="E2293" s="6" t="str">
        <f>IFERROR(INDEX('Medical Examinations'!$I:$I,MATCH($A2293,'Medical Examinations'!$A:$A,0)),"Not Found")</f>
        <v>No</v>
      </c>
      <c r="F2293" s="6" t="str">
        <f>IFERROR(INDEX('Medical Examinations'!$J:$J,MATCH($A2293,'Medical Examinations'!$A:$A,0)),"Not Found")</f>
        <v>Yes</v>
      </c>
      <c r="G2293" s="6" t="str">
        <f>IFERROR(INDEX('Medical Examinations'!$F:$F,MATCH($A2293,'Medical Examinations'!$A:$A,0)),"Not Found")</f>
        <v>No</v>
      </c>
      <c r="H2293" s="6">
        <f>IFERROR(INDEX('Medical Examinations'!$L:$L,MATCH($A2293,'Medical Examinations'!$A:$A,0)),"Not Found")</f>
        <v>1</v>
      </c>
      <c r="I2293" s="6" t="str">
        <f>IFERROR(INDEX('Medical Examinations'!$K:$K,MATCH($A2293,'Medical Examinations'!$A:$A,0)),"Not Found")</f>
        <v>No</v>
      </c>
      <c r="J2293" s="6" t="str">
        <f>IFERROR(INDEX('Medical Examinations'!$M:$M,MATCH($A2293,'Medical Examinations'!$A:$A,0)),"Not Found")</f>
        <v>Obesity</v>
      </c>
      <c r="K2293" s="6" t="str">
        <f>IFERROR(INDEX('Medical Examinations'!$N:$N,MATCH($A2293,'Medical Examinations'!$A:$A,0)),"Not Found")</f>
        <v>Prediabetic</v>
      </c>
      <c r="L2293" s="12">
        <f>IFERROR(INDEX('Hospitalisation Details'!$V:$V,MATCH($A2293,'Hospitalisation Details'!$A:$A,0)),"Not Found")</f>
        <v>0</v>
      </c>
      <c r="M2293" s="13">
        <f>IFERROR(INDEX('Hospitalisation Details'!$F:$F,MATCH($A2293,'Hospitalisation Details'!$A:$A,0)),"Not Found")</f>
        <v>1136.4000000000001</v>
      </c>
      <c r="N2293" s="6">
        <f>IFERROR(INDEX('Hospitalisation Details'!$S:$S,MATCH($A2293,'Hospitalisation Details'!$A:$A,0)),"Not Found")</f>
        <v>38319</v>
      </c>
      <c r="O2293" s="6">
        <f>IFERROR(INDEX('Hospitalisation Details'!$T:$T,MATCH($A2293,'Hospitalisation Details'!$A:$A,0)),"Not Found")</f>
        <v>18</v>
      </c>
      <c r="P2293" s="6">
        <f>IFERROR(INDEX('Hospitalisation Details'!$U:$U,MATCH($A2293,'Hospitalisation Details'!$A:$A,0)),"Not Found")</f>
        <v>0</v>
      </c>
      <c r="Q2293" s="6">
        <f>IFERROR(INDEX('Hospitalisation Details'!$W:$W,MATCH($A2293,'Hospitalisation Details'!$A:$A,0)),"Not Found")</f>
        <v>0</v>
      </c>
    </row>
    <row r="2294" spans="1:17" ht="15" customHeight="1" x14ac:dyDescent="0.3">
      <c r="A2294" s="6" t="str">
        <f>'Customer Names'!A2294</f>
        <v>Id2293</v>
      </c>
      <c r="B2294" s="6" t="str">
        <f>IFERROR(INDEX('Customer Names'!$D:$D,MATCH($A2294,'Customer Names'!$A:$A,0)),"Not Found")</f>
        <v>Ryan</v>
      </c>
      <c r="C2294" s="6">
        <f>IFERROR(INDEX('Medical Examinations'!$B:$B,MATCH($A2294,'Medical Examinations'!$A:$A,0)),"Not Found")</f>
        <v>33.33</v>
      </c>
      <c r="D2294" s="6">
        <f>IFERROR(INDEX('Medical Examinations'!$C:$C,MATCH($A2294,'Medical Examinations'!$A:$A,0)),"Not Found")</f>
        <v>6.08</v>
      </c>
      <c r="E2294" s="6" t="str">
        <f>IFERROR(INDEX('Medical Examinations'!$I:$I,MATCH($A2294,'Medical Examinations'!$A:$A,0)),"Not Found")</f>
        <v>No</v>
      </c>
      <c r="F2294" s="6" t="str">
        <f>IFERROR(INDEX('Medical Examinations'!$J:$J,MATCH($A2294,'Medical Examinations'!$A:$A,0)),"Not Found")</f>
        <v>Yes</v>
      </c>
      <c r="G2294" s="6" t="str">
        <f>IFERROR(INDEX('Medical Examinations'!$F:$F,MATCH($A2294,'Medical Examinations'!$A:$A,0)),"Not Found")</f>
        <v>No</v>
      </c>
      <c r="H2294" s="6">
        <f>IFERROR(INDEX('Medical Examinations'!$L:$L,MATCH($A2294,'Medical Examinations'!$A:$A,0)),"Not Found")</f>
        <v>1</v>
      </c>
      <c r="I2294" s="6" t="str">
        <f>IFERROR(INDEX('Medical Examinations'!$K:$K,MATCH($A2294,'Medical Examinations'!$A:$A,0)),"Not Found")</f>
        <v>No</v>
      </c>
      <c r="J2294" s="6" t="str">
        <f>IFERROR(INDEX('Medical Examinations'!$M:$M,MATCH($A2294,'Medical Examinations'!$A:$A,0)),"Not Found")</f>
        <v>Obesity</v>
      </c>
      <c r="K2294" s="6" t="str">
        <f>IFERROR(INDEX('Medical Examinations'!$N:$N,MATCH($A2294,'Medical Examinations'!$A:$A,0)),"Not Found")</f>
        <v>Prediabetic</v>
      </c>
      <c r="L2294" s="12">
        <f>IFERROR(INDEX('Hospitalisation Details'!$V:$V,MATCH($A2294,'Hospitalisation Details'!$A:$A,0)),"Not Found")</f>
        <v>0</v>
      </c>
      <c r="M2294" s="13">
        <f>IFERROR(INDEX('Hospitalisation Details'!$F:$F,MATCH($A2294,'Hospitalisation Details'!$A:$A,0)),"Not Found")</f>
        <v>1135.94</v>
      </c>
      <c r="N2294" s="6">
        <f>IFERROR(INDEX('Hospitalisation Details'!$S:$S,MATCH($A2294,'Hospitalisation Details'!$A:$A,0)),"Not Found")</f>
        <v>38149</v>
      </c>
      <c r="O2294" s="6">
        <f>IFERROR(INDEX('Hospitalisation Details'!$T:$T,MATCH($A2294,'Hospitalisation Details'!$A:$A,0)),"Not Found")</f>
        <v>18</v>
      </c>
      <c r="P2294" s="6">
        <f>IFERROR(INDEX('Hospitalisation Details'!$U:$U,MATCH($A2294,'Hospitalisation Details'!$A:$A,0)),"Not Found")</f>
        <v>0</v>
      </c>
      <c r="Q2294" s="6">
        <f>IFERROR(INDEX('Hospitalisation Details'!$W:$W,MATCH($A2294,'Hospitalisation Details'!$A:$A,0)),"Not Found")</f>
        <v>0</v>
      </c>
    </row>
    <row r="2295" spans="1:17" ht="15" customHeight="1" x14ac:dyDescent="0.3">
      <c r="A2295" s="6" t="str">
        <f>'Customer Names'!A2295</f>
        <v>Id2294</v>
      </c>
      <c r="B2295" s="6" t="str">
        <f>IFERROR(INDEX('Customer Names'!$D:$D,MATCH($A2295,'Customer Names'!$A:$A,0)),"Not Found")</f>
        <v>Hope</v>
      </c>
      <c r="C2295" s="6">
        <f>IFERROR(INDEX('Medical Examinations'!$B:$B,MATCH($A2295,'Medical Examinations'!$A:$A,0)),"Not Found")</f>
        <v>21.84</v>
      </c>
      <c r="D2295" s="6">
        <f>IFERROR(INDEX('Medical Examinations'!$C:$C,MATCH($A2295,'Medical Examinations'!$A:$A,0)),"Not Found")</f>
        <v>5.71</v>
      </c>
      <c r="E2295" s="6" t="str">
        <f>IFERROR(INDEX('Medical Examinations'!$I:$I,MATCH($A2295,'Medical Examinations'!$A:$A,0)),"Not Found")</f>
        <v>No</v>
      </c>
      <c r="F2295" s="6" t="str">
        <f>IFERROR(INDEX('Medical Examinations'!$J:$J,MATCH($A2295,'Medical Examinations'!$A:$A,0)),"Not Found")</f>
        <v>Yes</v>
      </c>
      <c r="G2295" s="6" t="str">
        <f>IFERROR(INDEX('Medical Examinations'!$F:$F,MATCH($A2295,'Medical Examinations'!$A:$A,0)),"Not Found")</f>
        <v>No</v>
      </c>
      <c r="H2295" s="6">
        <f>IFERROR(INDEX('Medical Examinations'!$L:$L,MATCH($A2295,'Medical Examinations'!$A:$A,0)),"Not Found")</f>
        <v>1</v>
      </c>
      <c r="I2295" s="6" t="str">
        <f>IFERROR(INDEX('Medical Examinations'!$K:$K,MATCH($A2295,'Medical Examinations'!$A:$A,0)),"Not Found")</f>
        <v>No</v>
      </c>
      <c r="J2295" s="6" t="str">
        <f>IFERROR(INDEX('Medical Examinations'!$M:$M,MATCH($A2295,'Medical Examinations'!$A:$A,0)),"Not Found")</f>
        <v>Normal Weight</v>
      </c>
      <c r="K2295" s="6" t="str">
        <f>IFERROR(INDEX('Medical Examinations'!$N:$N,MATCH($A2295,'Medical Examinations'!$A:$A,0)),"Not Found")</f>
        <v>Prediabetic</v>
      </c>
      <c r="L2295" s="12">
        <f>IFERROR(INDEX('Hospitalisation Details'!$V:$V,MATCH($A2295,'Hospitalisation Details'!$A:$A,0)),"Not Found")</f>
        <v>0</v>
      </c>
      <c r="M2295" s="13">
        <f>IFERROR(INDEX('Hospitalisation Details'!$F:$F,MATCH($A2295,'Hospitalisation Details'!$A:$A,0)),"Not Found")</f>
        <v>1135</v>
      </c>
      <c r="N2295" s="6">
        <f>IFERROR(INDEX('Hospitalisation Details'!$S:$S,MATCH($A2295,'Hospitalisation Details'!$A:$A,0)),"Not Found")</f>
        <v>38266</v>
      </c>
      <c r="O2295" s="6">
        <f>IFERROR(INDEX('Hospitalisation Details'!$T:$T,MATCH($A2295,'Hospitalisation Details'!$A:$A,0)),"Not Found")</f>
        <v>18</v>
      </c>
      <c r="P2295" s="6">
        <f>IFERROR(INDEX('Hospitalisation Details'!$U:$U,MATCH($A2295,'Hospitalisation Details'!$A:$A,0)),"Not Found")</f>
        <v>0</v>
      </c>
      <c r="Q2295" s="6">
        <f>IFERROR(INDEX('Hospitalisation Details'!$W:$W,MATCH($A2295,'Hospitalisation Details'!$A:$A,0)),"Not Found")</f>
        <v>0</v>
      </c>
    </row>
    <row r="2296" spans="1:17" ht="15" customHeight="1" x14ac:dyDescent="0.3">
      <c r="A2296" s="6" t="str">
        <f>'Customer Names'!A2296</f>
        <v>Id2295</v>
      </c>
      <c r="B2296" s="6" t="str">
        <f>IFERROR(INDEX('Customer Names'!$D:$D,MATCH($A2296,'Customer Names'!$A:$A,0)),"Not Found")</f>
        <v>Josh</v>
      </c>
      <c r="C2296" s="6">
        <f>IFERROR(INDEX('Medical Examinations'!$B:$B,MATCH($A2296,'Medical Examinations'!$A:$A,0)),"Not Found")</f>
        <v>16.87</v>
      </c>
      <c r="D2296" s="6">
        <f>IFERROR(INDEX('Medical Examinations'!$C:$C,MATCH($A2296,'Medical Examinations'!$A:$A,0)),"Not Found")</f>
        <v>9.1300000000000008</v>
      </c>
      <c r="E2296" s="6" t="str">
        <f>IFERROR(INDEX('Medical Examinations'!$I:$I,MATCH($A2296,'Medical Examinations'!$A:$A,0)),"Not Found")</f>
        <v>No</v>
      </c>
      <c r="F2296" s="6" t="str">
        <f>IFERROR(INDEX('Medical Examinations'!$J:$J,MATCH($A2296,'Medical Examinations'!$A:$A,0)),"Not Found")</f>
        <v>No</v>
      </c>
      <c r="G2296" s="6" t="str">
        <f>IFERROR(INDEX('Medical Examinations'!$F:$F,MATCH($A2296,'Medical Examinations'!$A:$A,0)),"Not Found")</f>
        <v>No</v>
      </c>
      <c r="H2296" s="6">
        <f>IFERROR(INDEX('Medical Examinations'!$L:$L,MATCH($A2296,'Medical Examinations'!$A:$A,0)),"Not Found")</f>
        <v>0</v>
      </c>
      <c r="I2296" s="6" t="str">
        <f>IFERROR(INDEX('Medical Examinations'!$K:$K,MATCH($A2296,'Medical Examinations'!$A:$A,0)),"Not Found")</f>
        <v>No</v>
      </c>
      <c r="J2296" s="6" t="str">
        <f>IFERROR(INDEX('Medical Examinations'!$M:$M,MATCH($A2296,'Medical Examinations'!$A:$A,0)),"Not Found")</f>
        <v>Underweight</v>
      </c>
      <c r="K2296" s="6" t="str">
        <f>IFERROR(INDEX('Medical Examinations'!$N:$N,MATCH($A2296,'Medical Examinations'!$A:$A,0)),"Not Found")</f>
        <v>Diabetic</v>
      </c>
      <c r="L2296" s="12">
        <f>IFERROR(INDEX('Hospitalisation Details'!$V:$V,MATCH($A2296,'Hospitalisation Details'!$A:$A,0)),"Not Found")</f>
        <v>0</v>
      </c>
      <c r="M2296" s="13">
        <f>IFERROR(INDEX('Hospitalisation Details'!$F:$F,MATCH($A2296,'Hospitalisation Details'!$A:$A,0)),"Not Found")</f>
        <v>1132</v>
      </c>
      <c r="N2296" s="6">
        <f>IFERROR(INDEX('Hospitalisation Details'!$S:$S,MATCH($A2296,'Hospitalisation Details'!$A:$A,0)),"Not Found")</f>
        <v>37456</v>
      </c>
      <c r="O2296" s="6">
        <f>IFERROR(INDEX('Hospitalisation Details'!$T:$T,MATCH($A2296,'Hospitalisation Details'!$A:$A,0)),"Not Found")</f>
        <v>20</v>
      </c>
      <c r="P2296" s="6">
        <f>IFERROR(INDEX('Hospitalisation Details'!$U:$U,MATCH($A2296,'Hospitalisation Details'!$A:$A,0)),"Not Found")</f>
        <v>0</v>
      </c>
      <c r="Q2296" s="6">
        <f>IFERROR(INDEX('Hospitalisation Details'!$W:$W,MATCH($A2296,'Hospitalisation Details'!$A:$A,0)),"Not Found")</f>
        <v>0</v>
      </c>
    </row>
    <row r="2297" spans="1:17" ht="15" customHeight="1" x14ac:dyDescent="0.3">
      <c r="A2297" s="6" t="str">
        <f>'Customer Names'!A2297</f>
        <v>Id2296</v>
      </c>
      <c r="B2297" s="6" t="str">
        <f>IFERROR(INDEX('Customer Names'!$D:$D,MATCH($A2297,'Customer Names'!$A:$A,0)),"Not Found")</f>
        <v>Jacob J</v>
      </c>
      <c r="C2297" s="6">
        <f>IFERROR(INDEX('Medical Examinations'!$B:$B,MATCH($A2297,'Medical Examinations'!$A:$A,0)),"Not Found")</f>
        <v>30.14</v>
      </c>
      <c r="D2297" s="6">
        <f>IFERROR(INDEX('Medical Examinations'!$C:$C,MATCH($A2297,'Medical Examinations'!$A:$A,0)),"Not Found")</f>
        <v>5.49</v>
      </c>
      <c r="E2297" s="6" t="str">
        <f>IFERROR(INDEX('Medical Examinations'!$I:$I,MATCH($A2297,'Medical Examinations'!$A:$A,0)),"Not Found")</f>
        <v>No</v>
      </c>
      <c r="F2297" s="6" t="str">
        <f>IFERROR(INDEX('Medical Examinations'!$J:$J,MATCH($A2297,'Medical Examinations'!$A:$A,0)),"Not Found")</f>
        <v>Yes</v>
      </c>
      <c r="G2297" s="6" t="str">
        <f>IFERROR(INDEX('Medical Examinations'!$F:$F,MATCH($A2297,'Medical Examinations'!$A:$A,0)),"Not Found")</f>
        <v>No</v>
      </c>
      <c r="H2297" s="6">
        <f>IFERROR(INDEX('Medical Examinations'!$L:$L,MATCH($A2297,'Medical Examinations'!$A:$A,0)),"Not Found")</f>
        <v>1</v>
      </c>
      <c r="I2297" s="6" t="str">
        <f>IFERROR(INDEX('Medical Examinations'!$K:$K,MATCH($A2297,'Medical Examinations'!$A:$A,0)),"Not Found")</f>
        <v>No</v>
      </c>
      <c r="J2297" s="6" t="str">
        <f>IFERROR(INDEX('Medical Examinations'!$M:$M,MATCH($A2297,'Medical Examinations'!$A:$A,0)),"Not Found")</f>
        <v>Obesity</v>
      </c>
      <c r="K2297" s="6" t="str">
        <f>IFERROR(INDEX('Medical Examinations'!$N:$N,MATCH($A2297,'Medical Examinations'!$A:$A,0)),"Not Found")</f>
        <v>Normal</v>
      </c>
      <c r="L2297" s="12">
        <f>IFERROR(INDEX('Hospitalisation Details'!$V:$V,MATCH($A2297,'Hospitalisation Details'!$A:$A,0)),"Not Found")</f>
        <v>0</v>
      </c>
      <c r="M2297" s="13">
        <f>IFERROR(INDEX('Hospitalisation Details'!$F:$F,MATCH($A2297,'Hospitalisation Details'!$A:$A,0)),"Not Found")</f>
        <v>1131.51</v>
      </c>
      <c r="N2297" s="6">
        <f>IFERROR(INDEX('Hospitalisation Details'!$S:$S,MATCH($A2297,'Hospitalisation Details'!$A:$A,0)),"Not Found")</f>
        <v>38152</v>
      </c>
      <c r="O2297" s="6">
        <f>IFERROR(INDEX('Hospitalisation Details'!$T:$T,MATCH($A2297,'Hospitalisation Details'!$A:$A,0)),"Not Found")</f>
        <v>18</v>
      </c>
      <c r="P2297" s="6">
        <f>IFERROR(INDEX('Hospitalisation Details'!$U:$U,MATCH($A2297,'Hospitalisation Details'!$A:$A,0)),"Not Found")</f>
        <v>0</v>
      </c>
      <c r="Q2297" s="6">
        <f>IFERROR(INDEX('Hospitalisation Details'!$W:$W,MATCH($A2297,'Hospitalisation Details'!$A:$A,0)),"Not Found")</f>
        <v>0</v>
      </c>
    </row>
    <row r="2298" spans="1:17" ht="15" customHeight="1" x14ac:dyDescent="0.3">
      <c r="A2298" s="6" t="str">
        <f>'Customer Names'!A2298</f>
        <v>Id2297</v>
      </c>
      <c r="B2298" s="6" t="str">
        <f>IFERROR(INDEX('Customer Names'!$D:$D,MATCH($A2298,'Customer Names'!$A:$A,0)),"Not Found")</f>
        <v>Jose Tomas</v>
      </c>
      <c r="C2298" s="6">
        <f>IFERROR(INDEX('Medical Examinations'!$B:$B,MATCH($A2298,'Medical Examinations'!$A:$A,0)),"Not Found")</f>
        <v>23.21</v>
      </c>
      <c r="D2298" s="6">
        <f>IFERROR(INDEX('Medical Examinations'!$C:$C,MATCH($A2298,'Medical Examinations'!$A:$A,0)),"Not Found")</f>
        <v>4.37</v>
      </c>
      <c r="E2298" s="6" t="str">
        <f>IFERROR(INDEX('Medical Examinations'!$I:$I,MATCH($A2298,'Medical Examinations'!$A:$A,0)),"Not Found")</f>
        <v>No</v>
      </c>
      <c r="F2298" s="6" t="str">
        <f>IFERROR(INDEX('Medical Examinations'!$J:$J,MATCH($A2298,'Medical Examinations'!$A:$A,0)),"Not Found")</f>
        <v>Yes</v>
      </c>
      <c r="G2298" s="6" t="str">
        <f>IFERROR(INDEX('Medical Examinations'!$F:$F,MATCH($A2298,'Medical Examinations'!$A:$A,0)),"Not Found")</f>
        <v>No</v>
      </c>
      <c r="H2298" s="6">
        <f>IFERROR(INDEX('Medical Examinations'!$L:$L,MATCH($A2298,'Medical Examinations'!$A:$A,0)),"Not Found")</f>
        <v>1</v>
      </c>
      <c r="I2298" s="6" t="str">
        <f>IFERROR(INDEX('Medical Examinations'!$K:$K,MATCH($A2298,'Medical Examinations'!$A:$A,0)),"Not Found")</f>
        <v>No</v>
      </c>
      <c r="J2298" s="6" t="str">
        <f>IFERROR(INDEX('Medical Examinations'!$M:$M,MATCH($A2298,'Medical Examinations'!$A:$A,0)),"Not Found")</f>
        <v>Normal Weight</v>
      </c>
      <c r="K2298" s="6" t="str">
        <f>IFERROR(INDEX('Medical Examinations'!$N:$N,MATCH($A2298,'Medical Examinations'!$A:$A,0)),"Not Found")</f>
        <v>Normal</v>
      </c>
      <c r="L2298" s="12">
        <f>IFERROR(INDEX('Hospitalisation Details'!$V:$V,MATCH($A2298,'Hospitalisation Details'!$A:$A,0)),"Not Found")</f>
        <v>0</v>
      </c>
      <c r="M2298" s="13">
        <f>IFERROR(INDEX('Hospitalisation Details'!$F:$F,MATCH($A2298,'Hospitalisation Details'!$A:$A,0)),"Not Found")</f>
        <v>1121.8699999999999</v>
      </c>
      <c r="N2298" s="6">
        <f>IFERROR(INDEX('Hospitalisation Details'!$S:$S,MATCH($A2298,'Hospitalisation Details'!$A:$A,0)),"Not Found")</f>
        <v>38303</v>
      </c>
      <c r="O2298" s="6">
        <f>IFERROR(INDEX('Hospitalisation Details'!$T:$T,MATCH($A2298,'Hospitalisation Details'!$A:$A,0)),"Not Found")</f>
        <v>18</v>
      </c>
      <c r="P2298" s="6">
        <f>IFERROR(INDEX('Hospitalisation Details'!$U:$U,MATCH($A2298,'Hospitalisation Details'!$A:$A,0)),"Not Found")</f>
        <v>0</v>
      </c>
      <c r="Q2298" s="6">
        <f>IFERROR(INDEX('Hospitalisation Details'!$W:$W,MATCH($A2298,'Hospitalisation Details'!$A:$A,0)),"Not Found")</f>
        <v>0</v>
      </c>
    </row>
    <row r="2299" spans="1:17" ht="15" customHeight="1" x14ac:dyDescent="0.3">
      <c r="A2299" s="6" t="str">
        <f>'Customer Names'!A2299</f>
        <v>Id2298</v>
      </c>
      <c r="B2299" s="6" t="str">
        <f>IFERROR(INDEX('Customer Names'!$D:$D,MATCH($A2299,'Customer Names'!$A:$A,0)),"Not Found")</f>
        <v>Mary Evan</v>
      </c>
      <c r="C2299" s="6">
        <f>IFERROR(INDEX('Medical Examinations'!$B:$B,MATCH($A2299,'Medical Examinations'!$A:$A,0)),"Not Found")</f>
        <v>17.170000000000002</v>
      </c>
      <c r="D2299" s="6">
        <f>IFERROR(INDEX('Medical Examinations'!$C:$C,MATCH($A2299,'Medical Examinations'!$A:$A,0)),"Not Found")</f>
        <v>8.4600000000000009</v>
      </c>
      <c r="E2299" s="6" t="str">
        <f>IFERROR(INDEX('Medical Examinations'!$I:$I,MATCH($A2299,'Medical Examinations'!$A:$A,0)),"Not Found")</f>
        <v>No</v>
      </c>
      <c r="F2299" s="6" t="str">
        <f>IFERROR(INDEX('Medical Examinations'!$J:$J,MATCH($A2299,'Medical Examinations'!$A:$A,0)),"Not Found")</f>
        <v>No</v>
      </c>
      <c r="G2299" s="6" t="str">
        <f>IFERROR(INDEX('Medical Examinations'!$F:$F,MATCH($A2299,'Medical Examinations'!$A:$A,0)),"Not Found")</f>
        <v>No</v>
      </c>
      <c r="H2299" s="6">
        <f>IFERROR(INDEX('Medical Examinations'!$L:$L,MATCH($A2299,'Medical Examinations'!$A:$A,0)),"Not Found")</f>
        <v>0</v>
      </c>
      <c r="I2299" s="6" t="str">
        <f>IFERROR(INDEX('Medical Examinations'!$K:$K,MATCH($A2299,'Medical Examinations'!$A:$A,0)),"Not Found")</f>
        <v>No</v>
      </c>
      <c r="J2299" s="6" t="str">
        <f>IFERROR(INDEX('Medical Examinations'!$M:$M,MATCH($A2299,'Medical Examinations'!$A:$A,0)),"Not Found")</f>
        <v>Underweight</v>
      </c>
      <c r="K2299" s="6" t="str">
        <f>IFERROR(INDEX('Medical Examinations'!$N:$N,MATCH($A2299,'Medical Examinations'!$A:$A,0)),"Not Found")</f>
        <v>Diabetic</v>
      </c>
      <c r="L2299" s="12">
        <f>IFERROR(INDEX('Hospitalisation Details'!$V:$V,MATCH($A2299,'Hospitalisation Details'!$A:$A,0)),"Not Found")</f>
        <v>0</v>
      </c>
      <c r="M2299" s="13">
        <f>IFERROR(INDEX('Hospitalisation Details'!$F:$F,MATCH($A2299,'Hospitalisation Details'!$A:$A,0)),"Not Found")</f>
        <v>1086</v>
      </c>
      <c r="N2299" s="6">
        <f>IFERROR(INDEX('Hospitalisation Details'!$S:$S,MATCH($A2299,'Hospitalisation Details'!$A:$A,0)),"Not Found")</f>
        <v>37481</v>
      </c>
      <c r="O2299" s="6">
        <f>IFERROR(INDEX('Hospitalisation Details'!$T:$T,MATCH($A2299,'Hospitalisation Details'!$A:$A,0)),"Not Found")</f>
        <v>20</v>
      </c>
      <c r="P2299" s="6">
        <f>IFERROR(INDEX('Hospitalisation Details'!$U:$U,MATCH($A2299,'Hospitalisation Details'!$A:$A,0)),"Not Found")</f>
        <v>0</v>
      </c>
      <c r="Q2299" s="6">
        <f>IFERROR(INDEX('Hospitalisation Details'!$W:$W,MATCH($A2299,'Hospitalisation Details'!$A:$A,0)),"Not Found")</f>
        <v>0</v>
      </c>
    </row>
    <row r="2300" spans="1:17" ht="15" customHeight="1" x14ac:dyDescent="0.3">
      <c r="A2300" s="6" t="str">
        <f>'Customer Names'!A2300</f>
        <v>Id2299</v>
      </c>
      <c r="B2300" s="6" t="str">
        <f>IFERROR(INDEX('Customer Names'!$D:$D,MATCH($A2300,'Customer Names'!$A:$A,0)),"Not Found")</f>
        <v>Justin K.</v>
      </c>
      <c r="C2300" s="6">
        <f>IFERROR(INDEX('Medical Examinations'!$B:$B,MATCH($A2300,'Medical Examinations'!$A:$A,0)),"Not Found")</f>
        <v>15.61</v>
      </c>
      <c r="D2300" s="6">
        <f>IFERROR(INDEX('Medical Examinations'!$C:$C,MATCH($A2300,'Medical Examinations'!$A:$A,0)),"Not Found")</f>
        <v>5.28</v>
      </c>
      <c r="E2300" s="6" t="str">
        <f>IFERROR(INDEX('Medical Examinations'!$I:$I,MATCH($A2300,'Medical Examinations'!$A:$A,0)),"Not Found")</f>
        <v>No</v>
      </c>
      <c r="F2300" s="6" t="str">
        <f>IFERROR(INDEX('Medical Examinations'!$J:$J,MATCH($A2300,'Medical Examinations'!$A:$A,0)),"Not Found")</f>
        <v>No</v>
      </c>
      <c r="G2300" s="6" t="str">
        <f>IFERROR(INDEX('Medical Examinations'!$F:$F,MATCH($A2300,'Medical Examinations'!$A:$A,0)),"Not Found")</f>
        <v>No</v>
      </c>
      <c r="H2300" s="6">
        <f>IFERROR(INDEX('Medical Examinations'!$L:$L,MATCH($A2300,'Medical Examinations'!$A:$A,0)),"Not Found")</f>
        <v>1</v>
      </c>
      <c r="I2300" s="6" t="str">
        <f>IFERROR(INDEX('Medical Examinations'!$K:$K,MATCH($A2300,'Medical Examinations'!$A:$A,0)),"Not Found")</f>
        <v>No</v>
      </c>
      <c r="J2300" s="6" t="str">
        <f>IFERROR(INDEX('Medical Examinations'!$M:$M,MATCH($A2300,'Medical Examinations'!$A:$A,0)),"Not Found")</f>
        <v>Underweight</v>
      </c>
      <c r="K2300" s="6" t="str">
        <f>IFERROR(INDEX('Medical Examinations'!$N:$N,MATCH($A2300,'Medical Examinations'!$A:$A,0)),"Not Found")</f>
        <v>Normal</v>
      </c>
      <c r="L2300" s="12">
        <f>IFERROR(INDEX('Hospitalisation Details'!$V:$V,MATCH($A2300,'Hospitalisation Details'!$A:$A,0)),"Not Found")</f>
        <v>0</v>
      </c>
      <c r="M2300" s="13">
        <f>IFERROR(INDEX('Hospitalisation Details'!$F:$F,MATCH($A2300,'Hospitalisation Details'!$A:$A,0)),"Not Found")</f>
        <v>1082</v>
      </c>
      <c r="N2300" s="6">
        <f>IFERROR(INDEX('Hospitalisation Details'!$S:$S,MATCH($A2300,'Hospitalisation Details'!$A:$A,0)),"Not Found")</f>
        <v>36155</v>
      </c>
      <c r="O2300" s="6">
        <f>IFERROR(INDEX('Hospitalisation Details'!$T:$T,MATCH($A2300,'Hospitalisation Details'!$A:$A,0)),"Not Found")</f>
        <v>24</v>
      </c>
      <c r="P2300" s="6">
        <f>IFERROR(INDEX('Hospitalisation Details'!$U:$U,MATCH($A2300,'Hospitalisation Details'!$A:$A,0)),"Not Found")</f>
        <v>0</v>
      </c>
      <c r="Q2300" s="6">
        <f>IFERROR(INDEX('Hospitalisation Details'!$W:$W,MATCH($A2300,'Hospitalisation Details'!$A:$A,0)),"Not Found")</f>
        <v>0</v>
      </c>
    </row>
    <row r="2301" spans="1:17" ht="15" customHeight="1" x14ac:dyDescent="0.3">
      <c r="A2301" s="6" t="str">
        <f>'Customer Names'!A2301</f>
        <v>Id2300</v>
      </c>
      <c r="B2301" s="6" t="str">
        <f>IFERROR(INDEX('Customer Names'!$D:$D,MATCH($A2301,'Customer Names'!$A:$A,0)),"Not Found")</f>
        <v>Patrick</v>
      </c>
      <c r="C2301" s="6">
        <f>IFERROR(INDEX('Medical Examinations'!$B:$B,MATCH($A2301,'Medical Examinations'!$A:$A,0)),"Not Found")</f>
        <v>17.98</v>
      </c>
      <c r="D2301" s="6">
        <f>IFERROR(INDEX('Medical Examinations'!$C:$C,MATCH($A2301,'Medical Examinations'!$A:$A,0)),"Not Found")</f>
        <v>5.33</v>
      </c>
      <c r="E2301" s="6" t="str">
        <f>IFERROR(INDEX('Medical Examinations'!$I:$I,MATCH($A2301,'Medical Examinations'!$A:$A,0)),"Not Found")</f>
        <v>Yes</v>
      </c>
      <c r="F2301" s="6" t="str">
        <f>IFERROR(INDEX('Medical Examinations'!$J:$J,MATCH($A2301,'Medical Examinations'!$A:$A,0)),"Not Found")</f>
        <v>No</v>
      </c>
      <c r="G2301" s="6" t="str">
        <f>IFERROR(INDEX('Medical Examinations'!$F:$F,MATCH($A2301,'Medical Examinations'!$A:$A,0)),"Not Found")</f>
        <v>Yes</v>
      </c>
      <c r="H2301" s="6">
        <f>IFERROR(INDEX('Medical Examinations'!$L:$L,MATCH($A2301,'Medical Examinations'!$A:$A,0)),"Not Found")</f>
        <v>1</v>
      </c>
      <c r="I2301" s="6" t="str">
        <f>IFERROR(INDEX('Medical Examinations'!$K:$K,MATCH($A2301,'Medical Examinations'!$A:$A,0)),"Not Found")</f>
        <v>No</v>
      </c>
      <c r="J2301" s="6" t="str">
        <f>IFERROR(INDEX('Medical Examinations'!$M:$M,MATCH($A2301,'Medical Examinations'!$A:$A,0)),"Not Found")</f>
        <v>Underweight</v>
      </c>
      <c r="K2301" s="6" t="str">
        <f>IFERROR(INDEX('Medical Examinations'!$N:$N,MATCH($A2301,'Medical Examinations'!$A:$A,0)),"Not Found")</f>
        <v>Normal</v>
      </c>
      <c r="L2301" s="12">
        <f>IFERROR(INDEX('Hospitalisation Details'!$V:$V,MATCH($A2301,'Hospitalisation Details'!$A:$A,0)),"Not Found")</f>
        <v>0</v>
      </c>
      <c r="M2301" s="13">
        <f>IFERROR(INDEX('Hospitalisation Details'!$F:$F,MATCH($A2301,'Hospitalisation Details'!$A:$A,0)),"Not Found")</f>
        <v>1071</v>
      </c>
      <c r="N2301" s="6">
        <f>IFERROR(INDEX('Hospitalisation Details'!$S:$S,MATCH($A2301,'Hospitalisation Details'!$A:$A,0)),"Not Found")</f>
        <v>35655</v>
      </c>
      <c r="O2301" s="6">
        <f>IFERROR(INDEX('Hospitalisation Details'!$T:$T,MATCH($A2301,'Hospitalisation Details'!$A:$A,0)),"Not Found")</f>
        <v>25</v>
      </c>
      <c r="P2301" s="6">
        <f>IFERROR(INDEX('Hospitalisation Details'!$U:$U,MATCH($A2301,'Hospitalisation Details'!$A:$A,0)),"Not Found")</f>
        <v>0</v>
      </c>
      <c r="Q2301" s="6">
        <f>IFERROR(INDEX('Hospitalisation Details'!$W:$W,MATCH($A2301,'Hospitalisation Details'!$A:$A,0)),"Not Found")</f>
        <v>0</v>
      </c>
    </row>
    <row r="2302" spans="1:17" ht="15" customHeight="1" x14ac:dyDescent="0.3">
      <c r="A2302" s="6" t="str">
        <f>'Customer Names'!A2302</f>
        <v>Id2301</v>
      </c>
      <c r="B2302" s="6" t="str">
        <f>IFERROR(INDEX('Customer Names'!$D:$D,MATCH($A2302,'Customer Names'!$A:$A,0)),"Not Found")</f>
        <v>Roman</v>
      </c>
      <c r="C2302" s="6">
        <f>IFERROR(INDEX('Medical Examinations'!$B:$B,MATCH($A2302,'Medical Examinations'!$A:$A,0)),"Not Found")</f>
        <v>21.64</v>
      </c>
      <c r="D2302" s="6">
        <f>IFERROR(INDEX('Medical Examinations'!$C:$C,MATCH($A2302,'Medical Examinations'!$A:$A,0)),"Not Found")</f>
        <v>5.5</v>
      </c>
      <c r="E2302" s="6" t="str">
        <f>IFERROR(INDEX('Medical Examinations'!$I:$I,MATCH($A2302,'Medical Examinations'!$A:$A,0)),"Not Found")</f>
        <v>No</v>
      </c>
      <c r="F2302" s="6" t="str">
        <f>IFERROR(INDEX('Medical Examinations'!$J:$J,MATCH($A2302,'Medical Examinations'!$A:$A,0)),"Not Found")</f>
        <v>Yes</v>
      </c>
      <c r="G2302" s="6" t="str">
        <f>IFERROR(INDEX('Medical Examinations'!$F:$F,MATCH($A2302,'Medical Examinations'!$A:$A,0)),"Not Found")</f>
        <v>No</v>
      </c>
      <c r="H2302" s="6">
        <f>IFERROR(INDEX('Medical Examinations'!$L:$L,MATCH($A2302,'Medical Examinations'!$A:$A,0)),"Not Found")</f>
        <v>1</v>
      </c>
      <c r="I2302" s="6" t="str">
        <f>IFERROR(INDEX('Medical Examinations'!$K:$K,MATCH($A2302,'Medical Examinations'!$A:$A,0)),"Not Found")</f>
        <v>No</v>
      </c>
      <c r="J2302" s="6" t="str">
        <f>IFERROR(INDEX('Medical Examinations'!$M:$M,MATCH($A2302,'Medical Examinations'!$A:$A,0)),"Not Found")</f>
        <v>Normal Weight</v>
      </c>
      <c r="K2302" s="6" t="str">
        <f>IFERROR(INDEX('Medical Examinations'!$N:$N,MATCH($A2302,'Medical Examinations'!$A:$A,0)),"Not Found")</f>
        <v>Normal</v>
      </c>
      <c r="L2302" s="12">
        <f>IFERROR(INDEX('Hospitalisation Details'!$V:$V,MATCH($A2302,'Hospitalisation Details'!$A:$A,0)),"Not Found")</f>
        <v>0</v>
      </c>
      <c r="M2302" s="13">
        <f>IFERROR(INDEX('Hospitalisation Details'!$F:$F,MATCH($A2302,'Hospitalisation Details'!$A:$A,0)),"Not Found")</f>
        <v>1070</v>
      </c>
      <c r="N2302" s="6">
        <f>IFERROR(INDEX('Hospitalisation Details'!$S:$S,MATCH($A2302,'Hospitalisation Details'!$A:$A,0)),"Not Found")</f>
        <v>38223</v>
      </c>
      <c r="O2302" s="6">
        <f>IFERROR(INDEX('Hospitalisation Details'!$T:$T,MATCH($A2302,'Hospitalisation Details'!$A:$A,0)),"Not Found")</f>
        <v>18</v>
      </c>
      <c r="P2302" s="6">
        <f>IFERROR(INDEX('Hospitalisation Details'!$U:$U,MATCH($A2302,'Hospitalisation Details'!$A:$A,0)),"Not Found")</f>
        <v>0</v>
      </c>
      <c r="Q2302" s="6">
        <f>IFERROR(INDEX('Hospitalisation Details'!$W:$W,MATCH($A2302,'Hospitalisation Details'!$A:$A,0)),"Not Found")</f>
        <v>0</v>
      </c>
    </row>
    <row r="2303" spans="1:17" ht="15" customHeight="1" x14ac:dyDescent="0.3">
      <c r="A2303" s="6" t="str">
        <f>'Customer Names'!A2303</f>
        <v>Id2302</v>
      </c>
      <c r="B2303" s="6" t="str">
        <f>IFERROR(INDEX('Customer Names'!$D:$D,MATCH($A2303,'Customer Names'!$A:$A,0)),"Not Found")</f>
        <v>David</v>
      </c>
      <c r="C2303" s="6">
        <f>IFERROR(INDEX('Medical Examinations'!$B:$B,MATCH($A2303,'Medical Examinations'!$A:$A,0)),"Not Found")</f>
        <v>16.399999999999999</v>
      </c>
      <c r="D2303" s="6">
        <f>IFERROR(INDEX('Medical Examinations'!$C:$C,MATCH($A2303,'Medical Examinations'!$A:$A,0)),"Not Found")</f>
        <v>5.4</v>
      </c>
      <c r="E2303" s="6" t="str">
        <f>IFERROR(INDEX('Medical Examinations'!$I:$I,MATCH($A2303,'Medical Examinations'!$A:$A,0)),"Not Found")</f>
        <v>No</v>
      </c>
      <c r="F2303" s="6" t="str">
        <f>IFERROR(INDEX('Medical Examinations'!$J:$J,MATCH($A2303,'Medical Examinations'!$A:$A,0)),"Not Found")</f>
        <v>No</v>
      </c>
      <c r="G2303" s="6" t="str">
        <f>IFERROR(INDEX('Medical Examinations'!$F:$F,MATCH($A2303,'Medical Examinations'!$A:$A,0)),"Not Found")</f>
        <v>Yes</v>
      </c>
      <c r="H2303" s="6">
        <f>IFERROR(INDEX('Medical Examinations'!$L:$L,MATCH($A2303,'Medical Examinations'!$A:$A,0)),"Not Found")</f>
        <v>1</v>
      </c>
      <c r="I2303" s="6" t="str">
        <f>IFERROR(INDEX('Medical Examinations'!$K:$K,MATCH($A2303,'Medical Examinations'!$A:$A,0)),"Not Found")</f>
        <v>No</v>
      </c>
      <c r="J2303" s="6" t="str">
        <f>IFERROR(INDEX('Medical Examinations'!$M:$M,MATCH($A2303,'Medical Examinations'!$A:$A,0)),"Not Found")</f>
        <v>Underweight</v>
      </c>
      <c r="K2303" s="6" t="str">
        <f>IFERROR(INDEX('Medical Examinations'!$N:$N,MATCH($A2303,'Medical Examinations'!$A:$A,0)),"Not Found")</f>
        <v>Normal</v>
      </c>
      <c r="L2303" s="12">
        <f>IFERROR(INDEX('Hospitalisation Details'!$V:$V,MATCH($A2303,'Hospitalisation Details'!$A:$A,0)),"Not Found")</f>
        <v>0</v>
      </c>
      <c r="M2303" s="13">
        <f>IFERROR(INDEX('Hospitalisation Details'!$F:$F,MATCH($A2303,'Hospitalisation Details'!$A:$A,0)),"Not Found")</f>
        <v>1068</v>
      </c>
      <c r="N2303" s="6">
        <f>IFERROR(INDEX('Hospitalisation Details'!$S:$S,MATCH($A2303,'Hospitalisation Details'!$A:$A,0)),"Not Found")</f>
        <v>34240</v>
      </c>
      <c r="O2303" s="6">
        <f>IFERROR(INDEX('Hospitalisation Details'!$T:$T,MATCH($A2303,'Hospitalisation Details'!$A:$A,0)),"Not Found")</f>
        <v>29</v>
      </c>
      <c r="P2303" s="6">
        <f>IFERROR(INDEX('Hospitalisation Details'!$U:$U,MATCH($A2303,'Hospitalisation Details'!$A:$A,0)),"Not Found")</f>
        <v>0</v>
      </c>
      <c r="Q2303" s="6">
        <f>IFERROR(INDEX('Hospitalisation Details'!$W:$W,MATCH($A2303,'Hospitalisation Details'!$A:$A,0)),"Not Found")</f>
        <v>0</v>
      </c>
    </row>
    <row r="2304" spans="1:17" ht="15" customHeight="1" x14ac:dyDescent="0.3">
      <c r="A2304" s="6" t="str">
        <f>'Customer Names'!A2304</f>
        <v>Id2303</v>
      </c>
      <c r="B2304" s="6" t="str">
        <f>IFERROR(INDEX('Customer Names'!$D:$D,MATCH($A2304,'Customer Names'!$A:$A,0)),"Not Found")</f>
        <v>Evelyn L</v>
      </c>
      <c r="C2304" s="6">
        <f>IFERROR(INDEX('Medical Examinations'!$B:$B,MATCH($A2304,'Medical Examinations'!$A:$A,0)),"Not Found")</f>
        <v>15.77</v>
      </c>
      <c r="D2304" s="6">
        <f>IFERROR(INDEX('Medical Examinations'!$C:$C,MATCH($A2304,'Medical Examinations'!$A:$A,0)),"Not Found")</f>
        <v>6.05</v>
      </c>
      <c r="E2304" s="6" t="str">
        <f>IFERROR(INDEX('Medical Examinations'!$I:$I,MATCH($A2304,'Medical Examinations'!$A:$A,0)),"Not Found")</f>
        <v>Yes</v>
      </c>
      <c r="F2304" s="6" t="str">
        <f>IFERROR(INDEX('Medical Examinations'!$J:$J,MATCH($A2304,'Medical Examinations'!$A:$A,0)),"Not Found")</f>
        <v>No</v>
      </c>
      <c r="G2304" s="6" t="str">
        <f>IFERROR(INDEX('Medical Examinations'!$F:$F,MATCH($A2304,'Medical Examinations'!$A:$A,0)),"Not Found")</f>
        <v>No</v>
      </c>
      <c r="H2304" s="6">
        <f>IFERROR(INDEX('Medical Examinations'!$L:$L,MATCH($A2304,'Medical Examinations'!$A:$A,0)),"Not Found")</f>
        <v>1</v>
      </c>
      <c r="I2304" s="6" t="str">
        <f>IFERROR(INDEX('Medical Examinations'!$K:$K,MATCH($A2304,'Medical Examinations'!$A:$A,0)),"Not Found")</f>
        <v>No</v>
      </c>
      <c r="J2304" s="6" t="str">
        <f>IFERROR(INDEX('Medical Examinations'!$M:$M,MATCH($A2304,'Medical Examinations'!$A:$A,0)),"Not Found")</f>
        <v>Underweight</v>
      </c>
      <c r="K2304" s="6" t="str">
        <f>IFERROR(INDEX('Medical Examinations'!$N:$N,MATCH($A2304,'Medical Examinations'!$A:$A,0)),"Not Found")</f>
        <v>Prediabetic</v>
      </c>
      <c r="L2304" s="12">
        <f>IFERROR(INDEX('Hospitalisation Details'!$V:$V,MATCH($A2304,'Hospitalisation Details'!$A:$A,0)),"Not Found")</f>
        <v>0</v>
      </c>
      <c r="M2304" s="13">
        <f>IFERROR(INDEX('Hospitalisation Details'!$F:$F,MATCH($A2304,'Hospitalisation Details'!$A:$A,0)),"Not Found")</f>
        <v>1056</v>
      </c>
      <c r="N2304" s="6">
        <f>IFERROR(INDEX('Hospitalisation Details'!$S:$S,MATCH($A2304,'Hospitalisation Details'!$A:$A,0)),"Not Found")</f>
        <v>34851</v>
      </c>
      <c r="O2304" s="6">
        <f>IFERROR(INDEX('Hospitalisation Details'!$T:$T,MATCH($A2304,'Hospitalisation Details'!$A:$A,0)),"Not Found")</f>
        <v>28</v>
      </c>
      <c r="P2304" s="6">
        <f>IFERROR(INDEX('Hospitalisation Details'!$U:$U,MATCH($A2304,'Hospitalisation Details'!$A:$A,0)),"Not Found")</f>
        <v>0</v>
      </c>
      <c r="Q2304" s="6">
        <f>IFERROR(INDEX('Hospitalisation Details'!$W:$W,MATCH($A2304,'Hospitalisation Details'!$A:$A,0)),"Not Found")</f>
        <v>0</v>
      </c>
    </row>
    <row r="2305" spans="1:17" ht="15" customHeight="1" x14ac:dyDescent="0.3">
      <c r="A2305" s="6" t="str">
        <f>'Customer Names'!A2305</f>
        <v>Id2304</v>
      </c>
      <c r="B2305" s="6" t="str">
        <f>IFERROR(INDEX('Customer Names'!$D:$D,MATCH($A2305,'Customer Names'!$A:$A,0)),"Not Found")</f>
        <v>Jim</v>
      </c>
      <c r="C2305" s="6">
        <f>IFERROR(INDEX('Medical Examinations'!$B:$B,MATCH($A2305,'Medical Examinations'!$A:$A,0)),"Not Found")</f>
        <v>18.27</v>
      </c>
      <c r="D2305" s="6">
        <f>IFERROR(INDEX('Medical Examinations'!$C:$C,MATCH($A2305,'Medical Examinations'!$A:$A,0)),"Not Found")</f>
        <v>11.46</v>
      </c>
      <c r="E2305" s="6" t="str">
        <f>IFERROR(INDEX('Medical Examinations'!$I:$I,MATCH($A2305,'Medical Examinations'!$A:$A,0)),"Not Found")</f>
        <v>No</v>
      </c>
      <c r="F2305" s="6" t="str">
        <f>IFERROR(INDEX('Medical Examinations'!$J:$J,MATCH($A2305,'Medical Examinations'!$A:$A,0)),"Not Found")</f>
        <v>No</v>
      </c>
      <c r="G2305" s="6" t="str">
        <f>IFERROR(INDEX('Medical Examinations'!$F:$F,MATCH($A2305,'Medical Examinations'!$A:$A,0)),"Not Found")</f>
        <v>No</v>
      </c>
      <c r="H2305" s="6">
        <f>IFERROR(INDEX('Medical Examinations'!$L:$L,MATCH($A2305,'Medical Examinations'!$A:$A,0)),"Not Found")</f>
        <v>0</v>
      </c>
      <c r="I2305" s="6" t="str">
        <f>IFERROR(INDEX('Medical Examinations'!$K:$K,MATCH($A2305,'Medical Examinations'!$A:$A,0)),"Not Found")</f>
        <v>No</v>
      </c>
      <c r="J2305" s="6" t="str">
        <f>IFERROR(INDEX('Medical Examinations'!$M:$M,MATCH($A2305,'Medical Examinations'!$A:$A,0)),"Not Found")</f>
        <v>Underweight</v>
      </c>
      <c r="K2305" s="6" t="str">
        <f>IFERROR(INDEX('Medical Examinations'!$N:$N,MATCH($A2305,'Medical Examinations'!$A:$A,0)),"Not Found")</f>
        <v>Diabetic</v>
      </c>
      <c r="L2305" s="12">
        <f>IFERROR(INDEX('Hospitalisation Details'!$V:$V,MATCH($A2305,'Hospitalisation Details'!$A:$A,0)),"Not Found")</f>
        <v>0</v>
      </c>
      <c r="M2305" s="13">
        <f>IFERROR(INDEX('Hospitalisation Details'!$F:$F,MATCH($A2305,'Hospitalisation Details'!$A:$A,0)),"Not Found")</f>
        <v>1049</v>
      </c>
      <c r="N2305" s="6">
        <f>IFERROR(INDEX('Hospitalisation Details'!$S:$S,MATCH($A2305,'Hospitalisation Details'!$A:$A,0)),"Not Found")</f>
        <v>37438</v>
      </c>
      <c r="O2305" s="6">
        <f>IFERROR(INDEX('Hospitalisation Details'!$T:$T,MATCH($A2305,'Hospitalisation Details'!$A:$A,0)),"Not Found")</f>
        <v>20</v>
      </c>
      <c r="P2305" s="6">
        <f>IFERROR(INDEX('Hospitalisation Details'!$U:$U,MATCH($A2305,'Hospitalisation Details'!$A:$A,0)),"Not Found")</f>
        <v>0</v>
      </c>
      <c r="Q2305" s="6">
        <f>IFERROR(INDEX('Hospitalisation Details'!$W:$W,MATCH($A2305,'Hospitalisation Details'!$A:$A,0)),"Not Found")</f>
        <v>0</v>
      </c>
    </row>
    <row r="2306" spans="1:17" ht="15" customHeight="1" x14ac:dyDescent="0.3">
      <c r="A2306" s="6" t="str">
        <f>'Customer Names'!A2306</f>
        <v>Id2305</v>
      </c>
      <c r="B2306" s="6" t="str">
        <f>IFERROR(INDEX('Customer Names'!$D:$D,MATCH($A2306,'Customer Names'!$A:$A,0)),"Not Found")</f>
        <v>Matthew S</v>
      </c>
      <c r="C2306" s="6">
        <f>IFERROR(INDEX('Medical Examinations'!$B:$B,MATCH($A2306,'Medical Examinations'!$A:$A,0)),"Not Found")</f>
        <v>16.489999999999998</v>
      </c>
      <c r="D2306" s="6">
        <f>IFERROR(INDEX('Medical Examinations'!$C:$C,MATCH($A2306,'Medical Examinations'!$A:$A,0)),"Not Found")</f>
        <v>8.48</v>
      </c>
      <c r="E2306" s="6" t="str">
        <f>IFERROR(INDEX('Medical Examinations'!$I:$I,MATCH($A2306,'Medical Examinations'!$A:$A,0)),"Not Found")</f>
        <v>No</v>
      </c>
      <c r="F2306" s="6" t="str">
        <f>IFERROR(INDEX('Medical Examinations'!$J:$J,MATCH($A2306,'Medical Examinations'!$A:$A,0)),"Not Found")</f>
        <v>No</v>
      </c>
      <c r="G2306" s="6" t="str">
        <f>IFERROR(INDEX('Medical Examinations'!$F:$F,MATCH($A2306,'Medical Examinations'!$A:$A,0)),"Not Found")</f>
        <v>No</v>
      </c>
      <c r="H2306" s="6">
        <f>IFERROR(INDEX('Medical Examinations'!$L:$L,MATCH($A2306,'Medical Examinations'!$A:$A,0)),"Not Found")</f>
        <v>0</v>
      </c>
      <c r="I2306" s="6" t="str">
        <f>IFERROR(INDEX('Medical Examinations'!$K:$K,MATCH($A2306,'Medical Examinations'!$A:$A,0)),"Not Found")</f>
        <v>No</v>
      </c>
      <c r="J2306" s="6" t="str">
        <f>IFERROR(INDEX('Medical Examinations'!$M:$M,MATCH($A2306,'Medical Examinations'!$A:$A,0)),"Not Found")</f>
        <v>Underweight</v>
      </c>
      <c r="K2306" s="6" t="str">
        <f>IFERROR(INDEX('Medical Examinations'!$N:$N,MATCH($A2306,'Medical Examinations'!$A:$A,0)),"Not Found")</f>
        <v>Diabetic</v>
      </c>
      <c r="L2306" s="12">
        <f>IFERROR(INDEX('Hospitalisation Details'!$V:$V,MATCH($A2306,'Hospitalisation Details'!$A:$A,0)),"Not Found")</f>
        <v>0</v>
      </c>
      <c r="M2306" s="13">
        <f>IFERROR(INDEX('Hospitalisation Details'!$F:$F,MATCH($A2306,'Hospitalisation Details'!$A:$A,0)),"Not Found")</f>
        <v>1047</v>
      </c>
      <c r="N2306" s="6">
        <f>IFERROR(INDEX('Hospitalisation Details'!$S:$S,MATCH($A2306,'Hospitalisation Details'!$A:$A,0)),"Not Found")</f>
        <v>37457</v>
      </c>
      <c r="O2306" s="6">
        <f>IFERROR(INDEX('Hospitalisation Details'!$T:$T,MATCH($A2306,'Hospitalisation Details'!$A:$A,0)),"Not Found")</f>
        <v>20</v>
      </c>
      <c r="P2306" s="6">
        <f>IFERROR(INDEX('Hospitalisation Details'!$U:$U,MATCH($A2306,'Hospitalisation Details'!$A:$A,0)),"Not Found")</f>
        <v>0</v>
      </c>
      <c r="Q2306" s="6">
        <f>IFERROR(INDEX('Hospitalisation Details'!$W:$W,MATCH($A2306,'Hospitalisation Details'!$A:$A,0)),"Not Found")</f>
        <v>0</v>
      </c>
    </row>
    <row r="2307" spans="1:17" ht="15" customHeight="1" x14ac:dyDescent="0.3">
      <c r="A2307" s="6" t="str">
        <f>'Customer Names'!A2307</f>
        <v>Id2306</v>
      </c>
      <c r="B2307" s="6" t="str">
        <f>IFERROR(INDEX('Customer Names'!$D:$D,MATCH($A2307,'Customer Names'!$A:$A,0)),"Not Found")</f>
        <v>Kenneth</v>
      </c>
      <c r="C2307" s="6">
        <f>IFERROR(INDEX('Medical Examinations'!$B:$B,MATCH($A2307,'Medical Examinations'!$A:$A,0)),"Not Found")</f>
        <v>16.14</v>
      </c>
      <c r="D2307" s="6">
        <f>IFERROR(INDEX('Medical Examinations'!$C:$C,MATCH($A2307,'Medical Examinations'!$A:$A,0)),"Not Found")</f>
        <v>4.8600000000000003</v>
      </c>
      <c r="E2307" s="6" t="str">
        <f>IFERROR(INDEX('Medical Examinations'!$I:$I,MATCH($A2307,'Medical Examinations'!$A:$A,0)),"Not Found")</f>
        <v>No</v>
      </c>
      <c r="F2307" s="6" t="str">
        <f>IFERROR(INDEX('Medical Examinations'!$J:$J,MATCH($A2307,'Medical Examinations'!$A:$A,0)),"Not Found")</f>
        <v>No</v>
      </c>
      <c r="G2307" s="6" t="str">
        <f>IFERROR(INDEX('Medical Examinations'!$F:$F,MATCH($A2307,'Medical Examinations'!$A:$A,0)),"Not Found")</f>
        <v>No</v>
      </c>
      <c r="H2307" s="6">
        <f>IFERROR(INDEX('Medical Examinations'!$L:$L,MATCH($A2307,'Medical Examinations'!$A:$A,0)),"Not Found")</f>
        <v>0</v>
      </c>
      <c r="I2307" s="6" t="str">
        <f>IFERROR(INDEX('Medical Examinations'!$K:$K,MATCH($A2307,'Medical Examinations'!$A:$A,0)),"Not Found")</f>
        <v>No</v>
      </c>
      <c r="J2307" s="6" t="str">
        <f>IFERROR(INDEX('Medical Examinations'!$M:$M,MATCH($A2307,'Medical Examinations'!$A:$A,0)),"Not Found")</f>
        <v>Underweight</v>
      </c>
      <c r="K2307" s="6" t="str">
        <f>IFERROR(INDEX('Medical Examinations'!$N:$N,MATCH($A2307,'Medical Examinations'!$A:$A,0)),"Not Found")</f>
        <v>Normal</v>
      </c>
      <c r="L2307" s="12">
        <f>IFERROR(INDEX('Hospitalisation Details'!$V:$V,MATCH($A2307,'Hospitalisation Details'!$A:$A,0)),"Not Found")</f>
        <v>0</v>
      </c>
      <c r="M2307" s="13">
        <f>IFERROR(INDEX('Hospitalisation Details'!$F:$F,MATCH($A2307,'Hospitalisation Details'!$A:$A,0)),"Not Found")</f>
        <v>1044</v>
      </c>
      <c r="N2307" s="6">
        <f>IFERROR(INDEX('Hospitalisation Details'!$S:$S,MATCH($A2307,'Hospitalisation Details'!$A:$A,0)),"Not Found")</f>
        <v>34655</v>
      </c>
      <c r="O2307" s="6">
        <f>IFERROR(INDEX('Hospitalisation Details'!$T:$T,MATCH($A2307,'Hospitalisation Details'!$A:$A,0)),"Not Found")</f>
        <v>28</v>
      </c>
      <c r="P2307" s="6">
        <f>IFERROR(INDEX('Hospitalisation Details'!$U:$U,MATCH($A2307,'Hospitalisation Details'!$A:$A,0)),"Not Found")</f>
        <v>0</v>
      </c>
      <c r="Q2307" s="6">
        <f>IFERROR(INDEX('Hospitalisation Details'!$W:$W,MATCH($A2307,'Hospitalisation Details'!$A:$A,0)),"Not Found")</f>
        <v>0</v>
      </c>
    </row>
    <row r="2308" spans="1:17" ht="15" customHeight="1" x14ac:dyDescent="0.3">
      <c r="A2308" s="6" t="str">
        <f>'Customer Names'!A2308</f>
        <v>Id2307</v>
      </c>
      <c r="B2308" s="6" t="str">
        <f>IFERROR(INDEX('Customer Names'!$D:$D,MATCH($A2308,'Customer Names'!$A:$A,0)),"Not Found")</f>
        <v>Andrea</v>
      </c>
      <c r="C2308" s="6">
        <f>IFERROR(INDEX('Medical Examinations'!$B:$B,MATCH($A2308,'Medical Examinations'!$A:$A,0)),"Not Found")</f>
        <v>20.85</v>
      </c>
      <c r="D2308" s="6">
        <f>IFERROR(INDEX('Medical Examinations'!$C:$C,MATCH($A2308,'Medical Examinations'!$A:$A,0)),"Not Found")</f>
        <v>4.45</v>
      </c>
      <c r="E2308" s="6" t="str">
        <f>IFERROR(INDEX('Medical Examinations'!$I:$I,MATCH($A2308,'Medical Examinations'!$A:$A,0)),"Not Found")</f>
        <v>Yes</v>
      </c>
      <c r="F2308" s="6" t="str">
        <f>IFERROR(INDEX('Medical Examinations'!$J:$J,MATCH($A2308,'Medical Examinations'!$A:$A,0)),"Not Found")</f>
        <v>No</v>
      </c>
      <c r="G2308" s="6" t="str">
        <f>IFERROR(INDEX('Medical Examinations'!$F:$F,MATCH($A2308,'Medical Examinations'!$A:$A,0)),"Not Found")</f>
        <v>No</v>
      </c>
      <c r="H2308" s="6">
        <f>IFERROR(INDEX('Medical Examinations'!$L:$L,MATCH($A2308,'Medical Examinations'!$A:$A,0)),"Not Found")</f>
        <v>1</v>
      </c>
      <c r="I2308" s="6" t="str">
        <f>IFERROR(INDEX('Medical Examinations'!$K:$K,MATCH($A2308,'Medical Examinations'!$A:$A,0)),"Not Found")</f>
        <v>No</v>
      </c>
      <c r="J2308" s="6" t="str">
        <f>IFERROR(INDEX('Medical Examinations'!$M:$M,MATCH($A2308,'Medical Examinations'!$A:$A,0)),"Not Found")</f>
        <v>Normal Weight</v>
      </c>
      <c r="K2308" s="6" t="str">
        <f>IFERROR(INDEX('Medical Examinations'!$N:$N,MATCH($A2308,'Medical Examinations'!$A:$A,0)),"Not Found")</f>
        <v>Normal</v>
      </c>
      <c r="L2308" s="12">
        <f>IFERROR(INDEX('Hospitalisation Details'!$V:$V,MATCH($A2308,'Hospitalisation Details'!$A:$A,0)),"Not Found")</f>
        <v>0</v>
      </c>
      <c r="M2308" s="13">
        <f>IFERROR(INDEX('Hospitalisation Details'!$F:$F,MATCH($A2308,'Hospitalisation Details'!$A:$A,0)),"Not Found")</f>
        <v>1033.74</v>
      </c>
      <c r="N2308" s="6">
        <f>IFERROR(INDEX('Hospitalisation Details'!$S:$S,MATCH($A2308,'Hospitalisation Details'!$A:$A,0)),"Not Found")</f>
        <v>34977</v>
      </c>
      <c r="O2308" s="6">
        <f>IFERROR(INDEX('Hospitalisation Details'!$T:$T,MATCH($A2308,'Hospitalisation Details'!$A:$A,0)),"Not Found")</f>
        <v>27</v>
      </c>
      <c r="P2308" s="6">
        <f>IFERROR(INDEX('Hospitalisation Details'!$U:$U,MATCH($A2308,'Hospitalisation Details'!$A:$A,0)),"Not Found")</f>
        <v>0</v>
      </c>
      <c r="Q2308" s="6">
        <f>IFERROR(INDEX('Hospitalisation Details'!$W:$W,MATCH($A2308,'Hospitalisation Details'!$A:$A,0)),"Not Found")</f>
        <v>0</v>
      </c>
    </row>
    <row r="2309" spans="1:17" ht="15" customHeight="1" x14ac:dyDescent="0.3">
      <c r="A2309" s="6" t="str">
        <f>'Customer Names'!A2309</f>
        <v>Id2308</v>
      </c>
      <c r="B2309" s="6" t="str">
        <f>IFERROR(INDEX('Customer Names'!$D:$D,MATCH($A2309,'Customer Names'!$A:$A,0)),"Not Found")</f>
        <v>Kristina</v>
      </c>
      <c r="C2309" s="6">
        <f>IFERROR(INDEX('Medical Examinations'!$B:$B,MATCH($A2309,'Medical Examinations'!$A:$A,0)),"Not Found")</f>
        <v>15.88</v>
      </c>
      <c r="D2309" s="6">
        <f>IFERROR(INDEX('Medical Examinations'!$C:$C,MATCH($A2309,'Medical Examinations'!$A:$A,0)),"Not Found")</f>
        <v>4.3600000000000003</v>
      </c>
      <c r="E2309" s="6" t="str">
        <f>IFERROR(INDEX('Medical Examinations'!$I:$I,MATCH($A2309,'Medical Examinations'!$A:$A,0)),"Not Found")</f>
        <v>No</v>
      </c>
      <c r="F2309" s="6" t="str">
        <f>IFERROR(INDEX('Medical Examinations'!$J:$J,MATCH($A2309,'Medical Examinations'!$A:$A,0)),"Not Found")</f>
        <v>No</v>
      </c>
      <c r="G2309" s="6" t="str">
        <f>IFERROR(INDEX('Medical Examinations'!$F:$F,MATCH($A2309,'Medical Examinations'!$A:$A,0)),"Not Found")</f>
        <v>No</v>
      </c>
      <c r="H2309" s="6">
        <f>IFERROR(INDEX('Medical Examinations'!$L:$L,MATCH($A2309,'Medical Examinations'!$A:$A,0)),"Not Found")</f>
        <v>0</v>
      </c>
      <c r="I2309" s="6" t="str">
        <f>IFERROR(INDEX('Medical Examinations'!$K:$K,MATCH($A2309,'Medical Examinations'!$A:$A,0)),"Not Found")</f>
        <v>No</v>
      </c>
      <c r="J2309" s="6" t="str">
        <f>IFERROR(INDEX('Medical Examinations'!$M:$M,MATCH($A2309,'Medical Examinations'!$A:$A,0)),"Not Found")</f>
        <v>Underweight</v>
      </c>
      <c r="K2309" s="6" t="str">
        <f>IFERROR(INDEX('Medical Examinations'!$N:$N,MATCH($A2309,'Medical Examinations'!$A:$A,0)),"Not Found")</f>
        <v>Normal</v>
      </c>
      <c r="L2309" s="12">
        <f>IFERROR(INDEX('Hospitalisation Details'!$V:$V,MATCH($A2309,'Hospitalisation Details'!$A:$A,0)),"Not Found")</f>
        <v>0</v>
      </c>
      <c r="M2309" s="13">
        <f>IFERROR(INDEX('Hospitalisation Details'!$F:$F,MATCH($A2309,'Hospitalisation Details'!$A:$A,0)),"Not Found")</f>
        <v>1019</v>
      </c>
      <c r="N2309" s="6">
        <f>IFERROR(INDEX('Hospitalisation Details'!$S:$S,MATCH($A2309,'Hospitalisation Details'!$A:$A,0)),"Not Found")</f>
        <v>36377</v>
      </c>
      <c r="O2309" s="6">
        <f>IFERROR(INDEX('Hospitalisation Details'!$T:$T,MATCH($A2309,'Hospitalisation Details'!$A:$A,0)),"Not Found")</f>
        <v>23</v>
      </c>
      <c r="P2309" s="6">
        <f>IFERROR(INDEX('Hospitalisation Details'!$U:$U,MATCH($A2309,'Hospitalisation Details'!$A:$A,0)),"Not Found")</f>
        <v>0</v>
      </c>
      <c r="Q2309" s="6">
        <f>IFERROR(INDEX('Hospitalisation Details'!$W:$W,MATCH($A2309,'Hospitalisation Details'!$A:$A,0)),"Not Found")</f>
        <v>0</v>
      </c>
    </row>
    <row r="2310" spans="1:17" ht="15" customHeight="1" x14ac:dyDescent="0.3">
      <c r="A2310" s="6" t="str">
        <f>'Customer Names'!A2310</f>
        <v>Id2309</v>
      </c>
      <c r="B2310" s="6" t="str">
        <f>IFERROR(INDEX('Customer Names'!$D:$D,MATCH($A2310,'Customer Names'!$A:$A,0)),"Not Found")</f>
        <v>Kristen</v>
      </c>
      <c r="C2310" s="6">
        <f>IFERROR(INDEX('Medical Examinations'!$B:$B,MATCH($A2310,'Medical Examinations'!$A:$A,0)),"Not Found")</f>
        <v>20.66</v>
      </c>
      <c r="D2310" s="6">
        <f>IFERROR(INDEX('Medical Examinations'!$C:$C,MATCH($A2310,'Medical Examinations'!$A:$A,0)),"Not Found")</f>
        <v>5.8</v>
      </c>
      <c r="E2310" s="6" t="str">
        <f>IFERROR(INDEX('Medical Examinations'!$I:$I,MATCH($A2310,'Medical Examinations'!$A:$A,0)),"Not Found")</f>
        <v>No</v>
      </c>
      <c r="F2310" s="6" t="str">
        <f>IFERROR(INDEX('Medical Examinations'!$J:$J,MATCH($A2310,'Medical Examinations'!$A:$A,0)),"Not Found")</f>
        <v>Yes</v>
      </c>
      <c r="G2310" s="6" t="str">
        <f>IFERROR(INDEX('Medical Examinations'!$F:$F,MATCH($A2310,'Medical Examinations'!$A:$A,0)),"Not Found")</f>
        <v>No</v>
      </c>
      <c r="H2310" s="6">
        <f>IFERROR(INDEX('Medical Examinations'!$L:$L,MATCH($A2310,'Medical Examinations'!$A:$A,0)),"Not Found")</f>
        <v>1</v>
      </c>
      <c r="I2310" s="6" t="str">
        <f>IFERROR(INDEX('Medical Examinations'!$K:$K,MATCH($A2310,'Medical Examinations'!$A:$A,0)),"Not Found")</f>
        <v>No</v>
      </c>
      <c r="J2310" s="6" t="str">
        <f>IFERROR(INDEX('Medical Examinations'!$M:$M,MATCH($A2310,'Medical Examinations'!$A:$A,0)),"Not Found")</f>
        <v>Normal Weight</v>
      </c>
      <c r="K2310" s="6" t="str">
        <f>IFERROR(INDEX('Medical Examinations'!$N:$N,MATCH($A2310,'Medical Examinations'!$A:$A,0)),"Not Found")</f>
        <v>Prediabetic</v>
      </c>
      <c r="L2310" s="12">
        <f>IFERROR(INDEX('Hospitalisation Details'!$V:$V,MATCH($A2310,'Hospitalisation Details'!$A:$A,0)),"Not Found")</f>
        <v>0</v>
      </c>
      <c r="M2310" s="13">
        <f>IFERROR(INDEX('Hospitalisation Details'!$F:$F,MATCH($A2310,'Hospitalisation Details'!$A:$A,0)),"Not Found")</f>
        <v>1012</v>
      </c>
      <c r="N2310" s="6">
        <f>IFERROR(INDEX('Hospitalisation Details'!$S:$S,MATCH($A2310,'Hospitalisation Details'!$A:$A,0)),"Not Found")</f>
        <v>36808</v>
      </c>
      <c r="O2310" s="6">
        <f>IFERROR(INDEX('Hospitalisation Details'!$T:$T,MATCH($A2310,'Hospitalisation Details'!$A:$A,0)),"Not Found")</f>
        <v>22</v>
      </c>
      <c r="P2310" s="6">
        <f>IFERROR(INDEX('Hospitalisation Details'!$U:$U,MATCH($A2310,'Hospitalisation Details'!$A:$A,0)),"Not Found")</f>
        <v>0</v>
      </c>
      <c r="Q2310" s="6">
        <f>IFERROR(INDEX('Hospitalisation Details'!$W:$W,MATCH($A2310,'Hospitalisation Details'!$A:$A,0)),"Not Found")</f>
        <v>0</v>
      </c>
    </row>
    <row r="2311" spans="1:17" ht="15" customHeight="1" x14ac:dyDescent="0.3">
      <c r="A2311" s="6" t="str">
        <f>'Customer Names'!A2311</f>
        <v>Id2310</v>
      </c>
      <c r="B2311" s="6" t="str">
        <f>IFERROR(INDEX('Customer Names'!$D:$D,MATCH($A2311,'Customer Names'!$A:$A,0)),"Not Found")</f>
        <v>Matthew</v>
      </c>
      <c r="C2311" s="6">
        <f>IFERROR(INDEX('Medical Examinations'!$B:$B,MATCH($A2311,'Medical Examinations'!$A:$A,0)),"Not Found")</f>
        <v>20.399999999999999</v>
      </c>
      <c r="D2311" s="6">
        <f>IFERROR(INDEX('Medical Examinations'!$C:$C,MATCH($A2311,'Medical Examinations'!$A:$A,0)),"Not Found")</f>
        <v>5.27</v>
      </c>
      <c r="E2311" s="6" t="str">
        <f>IFERROR(INDEX('Medical Examinations'!$I:$I,MATCH($A2311,'Medical Examinations'!$A:$A,0)),"Not Found")</f>
        <v>No</v>
      </c>
      <c r="F2311" s="6" t="str">
        <f>IFERROR(INDEX('Medical Examinations'!$J:$J,MATCH($A2311,'Medical Examinations'!$A:$A,0)),"Not Found")</f>
        <v>No</v>
      </c>
      <c r="G2311" s="6" t="str">
        <f>IFERROR(INDEX('Medical Examinations'!$F:$F,MATCH($A2311,'Medical Examinations'!$A:$A,0)),"Not Found")</f>
        <v>No</v>
      </c>
      <c r="H2311" s="6">
        <f>IFERROR(INDEX('Medical Examinations'!$L:$L,MATCH($A2311,'Medical Examinations'!$A:$A,0)),"Not Found")</f>
        <v>0</v>
      </c>
      <c r="I2311" s="6" t="str">
        <f>IFERROR(INDEX('Medical Examinations'!$K:$K,MATCH($A2311,'Medical Examinations'!$A:$A,0)),"Not Found")</f>
        <v>No</v>
      </c>
      <c r="J2311" s="6" t="str">
        <f>IFERROR(INDEX('Medical Examinations'!$M:$M,MATCH($A2311,'Medical Examinations'!$A:$A,0)),"Not Found")</f>
        <v>Normal Weight</v>
      </c>
      <c r="K2311" s="6" t="str">
        <f>IFERROR(INDEX('Medical Examinations'!$N:$N,MATCH($A2311,'Medical Examinations'!$A:$A,0)),"Not Found")</f>
        <v>Normal</v>
      </c>
      <c r="L2311" s="12">
        <f>IFERROR(INDEX('Hospitalisation Details'!$V:$V,MATCH($A2311,'Hospitalisation Details'!$A:$A,0)),"Not Found")</f>
        <v>0</v>
      </c>
      <c r="M2311" s="13">
        <f>IFERROR(INDEX('Hospitalisation Details'!$F:$F,MATCH($A2311,'Hospitalisation Details'!$A:$A,0)),"Not Found")</f>
        <v>1006.65</v>
      </c>
      <c r="N2311" s="6">
        <f>IFERROR(INDEX('Hospitalisation Details'!$S:$S,MATCH($A2311,'Hospitalisation Details'!$A:$A,0)),"Not Found")</f>
        <v>34660</v>
      </c>
      <c r="O2311" s="6">
        <f>IFERROR(INDEX('Hospitalisation Details'!$T:$T,MATCH($A2311,'Hospitalisation Details'!$A:$A,0)),"Not Found")</f>
        <v>28</v>
      </c>
      <c r="P2311" s="6">
        <f>IFERROR(INDEX('Hospitalisation Details'!$U:$U,MATCH($A2311,'Hospitalisation Details'!$A:$A,0)),"Not Found")</f>
        <v>0</v>
      </c>
      <c r="Q2311" s="6">
        <f>IFERROR(INDEX('Hospitalisation Details'!$W:$W,MATCH($A2311,'Hospitalisation Details'!$A:$A,0)),"Not Found")</f>
        <v>0</v>
      </c>
    </row>
    <row r="2312" spans="1:17" ht="15" customHeight="1" x14ac:dyDescent="0.3">
      <c r="A2312" s="6" t="str">
        <f>'Customer Names'!A2312</f>
        <v>Id2311</v>
      </c>
      <c r="B2312" s="6" t="str">
        <f>IFERROR(INDEX('Customer Names'!$D:$D,MATCH($A2312,'Customer Names'!$A:$A,0)),"Not Found")</f>
        <v>Kathleen</v>
      </c>
      <c r="C2312" s="6">
        <f>IFERROR(INDEX('Medical Examinations'!$B:$B,MATCH($A2312,'Medical Examinations'!$A:$A,0)),"Not Found")</f>
        <v>25.19</v>
      </c>
      <c r="D2312" s="6">
        <f>IFERROR(INDEX('Medical Examinations'!$C:$C,MATCH($A2312,'Medical Examinations'!$A:$A,0)),"Not Found")</f>
        <v>5.64</v>
      </c>
      <c r="E2312" s="6" t="str">
        <f>IFERROR(INDEX('Medical Examinations'!$I:$I,MATCH($A2312,'Medical Examinations'!$A:$A,0)),"Not Found")</f>
        <v>Yes</v>
      </c>
      <c r="F2312" s="6" t="str">
        <f>IFERROR(INDEX('Medical Examinations'!$J:$J,MATCH($A2312,'Medical Examinations'!$A:$A,0)),"Not Found")</f>
        <v>No</v>
      </c>
      <c r="G2312" s="6" t="str">
        <f>IFERROR(INDEX('Medical Examinations'!$F:$F,MATCH($A2312,'Medical Examinations'!$A:$A,0)),"Not Found")</f>
        <v>No</v>
      </c>
      <c r="H2312" s="6">
        <f>IFERROR(INDEX('Medical Examinations'!$L:$L,MATCH($A2312,'Medical Examinations'!$A:$A,0)),"Not Found")</f>
        <v>0</v>
      </c>
      <c r="I2312" s="6" t="str">
        <f>IFERROR(INDEX('Medical Examinations'!$K:$K,MATCH($A2312,'Medical Examinations'!$A:$A,0)),"Not Found")</f>
        <v>No</v>
      </c>
      <c r="J2312" s="6" t="str">
        <f>IFERROR(INDEX('Medical Examinations'!$M:$M,MATCH($A2312,'Medical Examinations'!$A:$A,0)),"Not Found")</f>
        <v>Overweight</v>
      </c>
      <c r="K2312" s="6" t="str">
        <f>IFERROR(INDEX('Medical Examinations'!$N:$N,MATCH($A2312,'Medical Examinations'!$A:$A,0)),"Not Found")</f>
        <v>Normal</v>
      </c>
      <c r="L2312" s="12">
        <f>IFERROR(INDEX('Hospitalisation Details'!$V:$V,MATCH($A2312,'Hospitalisation Details'!$A:$A,0)),"Not Found")</f>
        <v>0</v>
      </c>
      <c r="M2312" s="13">
        <f>IFERROR(INDEX('Hospitalisation Details'!$F:$F,MATCH($A2312,'Hospitalisation Details'!$A:$A,0)),"Not Found")</f>
        <v>964.71</v>
      </c>
      <c r="N2312" s="6">
        <f>IFERROR(INDEX('Hospitalisation Details'!$S:$S,MATCH($A2312,'Hospitalisation Details'!$A:$A,0)),"Not Found")</f>
        <v>37122</v>
      </c>
      <c r="O2312" s="6">
        <f>IFERROR(INDEX('Hospitalisation Details'!$T:$T,MATCH($A2312,'Hospitalisation Details'!$A:$A,0)),"Not Found")</f>
        <v>21</v>
      </c>
      <c r="P2312" s="6">
        <f>IFERROR(INDEX('Hospitalisation Details'!$U:$U,MATCH($A2312,'Hospitalisation Details'!$A:$A,0)),"Not Found")</f>
        <v>0</v>
      </c>
      <c r="Q2312" s="6">
        <f>IFERROR(INDEX('Hospitalisation Details'!$W:$W,MATCH($A2312,'Hospitalisation Details'!$A:$A,0)),"Not Found")</f>
        <v>0</v>
      </c>
    </row>
    <row r="2313" spans="1:17" ht="15" customHeight="1" x14ac:dyDescent="0.3">
      <c r="A2313" s="6" t="str">
        <f>'Customer Names'!A2313</f>
        <v>Id2312</v>
      </c>
      <c r="B2313" s="6" t="str">
        <f>IFERROR(INDEX('Customer Names'!$D:$D,MATCH($A2313,'Customer Names'!$A:$A,0)),"Not Found")</f>
        <v>Lindsey</v>
      </c>
      <c r="C2313" s="6">
        <f>IFERROR(INDEX('Medical Examinations'!$B:$B,MATCH($A2313,'Medical Examinations'!$A:$A,0)),"Not Found")</f>
        <v>20.54</v>
      </c>
      <c r="D2313" s="6">
        <f>IFERROR(INDEX('Medical Examinations'!$C:$C,MATCH($A2313,'Medical Examinations'!$A:$A,0)),"Not Found")</f>
        <v>4.2</v>
      </c>
      <c r="E2313" s="6" t="str">
        <f>IFERROR(INDEX('Medical Examinations'!$I:$I,MATCH($A2313,'Medical Examinations'!$A:$A,0)),"Not Found")</f>
        <v>Yes</v>
      </c>
      <c r="F2313" s="6" t="str">
        <f>IFERROR(INDEX('Medical Examinations'!$J:$J,MATCH($A2313,'Medical Examinations'!$A:$A,0)),"Not Found")</f>
        <v>No</v>
      </c>
      <c r="G2313" s="6" t="str">
        <f>IFERROR(INDEX('Medical Examinations'!$F:$F,MATCH($A2313,'Medical Examinations'!$A:$A,0)),"Not Found")</f>
        <v>No</v>
      </c>
      <c r="H2313" s="6">
        <f>IFERROR(INDEX('Medical Examinations'!$L:$L,MATCH($A2313,'Medical Examinations'!$A:$A,0)),"Not Found")</f>
        <v>1</v>
      </c>
      <c r="I2313" s="6" t="str">
        <f>IFERROR(INDEX('Medical Examinations'!$K:$K,MATCH($A2313,'Medical Examinations'!$A:$A,0)),"Not Found")</f>
        <v>No</v>
      </c>
      <c r="J2313" s="6" t="str">
        <f>IFERROR(INDEX('Medical Examinations'!$M:$M,MATCH($A2313,'Medical Examinations'!$A:$A,0)),"Not Found")</f>
        <v>Normal Weight</v>
      </c>
      <c r="K2313" s="6" t="str">
        <f>IFERROR(INDEX('Medical Examinations'!$N:$N,MATCH($A2313,'Medical Examinations'!$A:$A,0)),"Not Found")</f>
        <v>Normal</v>
      </c>
      <c r="L2313" s="12">
        <f>IFERROR(INDEX('Hospitalisation Details'!$V:$V,MATCH($A2313,'Hospitalisation Details'!$A:$A,0)),"Not Found")</f>
        <v>0</v>
      </c>
      <c r="M2313" s="13">
        <f>IFERROR(INDEX('Hospitalisation Details'!$F:$F,MATCH($A2313,'Hospitalisation Details'!$A:$A,0)),"Not Found")</f>
        <v>928.59</v>
      </c>
      <c r="N2313" s="6">
        <f>IFERROR(INDEX('Hospitalisation Details'!$S:$S,MATCH($A2313,'Hospitalisation Details'!$A:$A,0)),"Not Found")</f>
        <v>35000</v>
      </c>
      <c r="O2313" s="6">
        <f>IFERROR(INDEX('Hospitalisation Details'!$T:$T,MATCH($A2313,'Hospitalisation Details'!$A:$A,0)),"Not Found")</f>
        <v>27</v>
      </c>
      <c r="P2313" s="6">
        <f>IFERROR(INDEX('Hospitalisation Details'!$U:$U,MATCH($A2313,'Hospitalisation Details'!$A:$A,0)),"Not Found")</f>
        <v>0</v>
      </c>
      <c r="Q2313" s="6">
        <f>IFERROR(INDEX('Hospitalisation Details'!$W:$W,MATCH($A2313,'Hospitalisation Details'!$A:$A,0)),"Not Found")</f>
        <v>0</v>
      </c>
    </row>
    <row r="2314" spans="1:17" ht="15" customHeight="1" x14ac:dyDescent="0.3">
      <c r="A2314" s="6" t="str">
        <f>'Customer Names'!A2314</f>
        <v>Id2313</v>
      </c>
      <c r="B2314" s="6" t="str">
        <f>IFERROR(INDEX('Customer Names'!$D:$D,MATCH($A2314,'Customer Names'!$A:$A,0)),"Not Found")</f>
        <v>Robert</v>
      </c>
      <c r="C2314" s="6">
        <f>IFERROR(INDEX('Medical Examinations'!$B:$B,MATCH($A2314,'Medical Examinations'!$A:$A,0)),"Not Found")</f>
        <v>20.13</v>
      </c>
      <c r="D2314" s="6">
        <f>IFERROR(INDEX('Medical Examinations'!$C:$C,MATCH($A2314,'Medical Examinations'!$A:$A,0)),"Not Found")</f>
        <v>5.42</v>
      </c>
      <c r="E2314" s="6" t="str">
        <f>IFERROR(INDEX('Medical Examinations'!$I:$I,MATCH($A2314,'Medical Examinations'!$A:$A,0)),"Not Found")</f>
        <v>No</v>
      </c>
      <c r="F2314" s="6" t="str">
        <f>IFERROR(INDEX('Medical Examinations'!$J:$J,MATCH($A2314,'Medical Examinations'!$A:$A,0)),"Not Found")</f>
        <v>No</v>
      </c>
      <c r="G2314" s="6" t="str">
        <f>IFERROR(INDEX('Medical Examinations'!$F:$F,MATCH($A2314,'Medical Examinations'!$A:$A,0)),"Not Found")</f>
        <v>No</v>
      </c>
      <c r="H2314" s="6">
        <f>IFERROR(INDEX('Medical Examinations'!$L:$L,MATCH($A2314,'Medical Examinations'!$A:$A,0)),"Not Found")</f>
        <v>0</v>
      </c>
      <c r="I2314" s="6" t="str">
        <f>IFERROR(INDEX('Medical Examinations'!$K:$K,MATCH($A2314,'Medical Examinations'!$A:$A,0)),"Not Found")</f>
        <v>No</v>
      </c>
      <c r="J2314" s="6" t="str">
        <f>IFERROR(INDEX('Medical Examinations'!$M:$M,MATCH($A2314,'Medical Examinations'!$A:$A,0)),"Not Found")</f>
        <v>Normal Weight</v>
      </c>
      <c r="K2314" s="6" t="str">
        <f>IFERROR(INDEX('Medical Examinations'!$N:$N,MATCH($A2314,'Medical Examinations'!$A:$A,0)),"Not Found")</f>
        <v>Normal</v>
      </c>
      <c r="L2314" s="12">
        <f>IFERROR(INDEX('Hospitalisation Details'!$V:$V,MATCH($A2314,'Hospitalisation Details'!$A:$A,0)),"Not Found")</f>
        <v>0</v>
      </c>
      <c r="M2314" s="13">
        <f>IFERROR(INDEX('Hospitalisation Details'!$F:$F,MATCH($A2314,'Hospitalisation Details'!$A:$A,0)),"Not Found")</f>
        <v>915.07</v>
      </c>
      <c r="N2314" s="6">
        <f>IFERROR(INDEX('Hospitalisation Details'!$S:$S,MATCH($A2314,'Hospitalisation Details'!$A:$A,0)),"Not Found")</f>
        <v>34637</v>
      </c>
      <c r="O2314" s="6">
        <f>IFERROR(INDEX('Hospitalisation Details'!$T:$T,MATCH($A2314,'Hospitalisation Details'!$A:$A,0)),"Not Found")</f>
        <v>28</v>
      </c>
      <c r="P2314" s="6">
        <f>IFERROR(INDEX('Hospitalisation Details'!$U:$U,MATCH($A2314,'Hospitalisation Details'!$A:$A,0)),"Not Found")</f>
        <v>0</v>
      </c>
      <c r="Q2314" s="6">
        <f>IFERROR(INDEX('Hospitalisation Details'!$W:$W,MATCH($A2314,'Hospitalisation Details'!$A:$A,0)),"Not Found")</f>
        <v>0</v>
      </c>
    </row>
    <row r="2315" spans="1:17" ht="15" customHeight="1" x14ac:dyDescent="0.3">
      <c r="A2315" s="6" t="str">
        <f>'Customer Names'!A2315</f>
        <v>Id2314</v>
      </c>
      <c r="B2315" s="6" t="str">
        <f>IFERROR(INDEX('Customer Names'!$D:$D,MATCH($A2315,'Customer Names'!$A:$A,0)),"Not Found")</f>
        <v>Sarah E.</v>
      </c>
      <c r="C2315" s="6">
        <f>IFERROR(INDEX('Medical Examinations'!$B:$B,MATCH($A2315,'Medical Examinations'!$A:$A,0)),"Not Found")</f>
        <v>18.93</v>
      </c>
      <c r="D2315" s="6">
        <f>IFERROR(INDEX('Medical Examinations'!$C:$C,MATCH($A2315,'Medical Examinations'!$A:$A,0)),"Not Found")</f>
        <v>6.11</v>
      </c>
      <c r="E2315" s="6" t="str">
        <f>IFERROR(INDEX('Medical Examinations'!$I:$I,MATCH($A2315,'Medical Examinations'!$A:$A,0)),"Not Found")</f>
        <v>No</v>
      </c>
      <c r="F2315" s="6" t="str">
        <f>IFERROR(INDEX('Medical Examinations'!$J:$J,MATCH($A2315,'Medical Examinations'!$A:$A,0)),"Not Found")</f>
        <v>No</v>
      </c>
      <c r="G2315" s="6" t="str">
        <f>IFERROR(INDEX('Medical Examinations'!$F:$F,MATCH($A2315,'Medical Examinations'!$A:$A,0)),"Not Found")</f>
        <v>Yes</v>
      </c>
      <c r="H2315" s="6">
        <f>IFERROR(INDEX('Medical Examinations'!$L:$L,MATCH($A2315,'Medical Examinations'!$A:$A,0)),"Not Found")</f>
        <v>1</v>
      </c>
      <c r="I2315" s="6" t="str">
        <f>IFERROR(INDEX('Medical Examinations'!$K:$K,MATCH($A2315,'Medical Examinations'!$A:$A,0)),"Not Found")</f>
        <v>No</v>
      </c>
      <c r="J2315" s="6" t="str">
        <f>IFERROR(INDEX('Medical Examinations'!$M:$M,MATCH($A2315,'Medical Examinations'!$A:$A,0)),"Not Found")</f>
        <v>Normal Weight</v>
      </c>
      <c r="K2315" s="6" t="str">
        <f>IFERROR(INDEX('Medical Examinations'!$N:$N,MATCH($A2315,'Medical Examinations'!$A:$A,0)),"Not Found")</f>
        <v>Prediabetic</v>
      </c>
      <c r="L2315" s="12">
        <f>IFERROR(INDEX('Hospitalisation Details'!$V:$V,MATCH($A2315,'Hospitalisation Details'!$A:$A,0)),"Not Found")</f>
        <v>0</v>
      </c>
      <c r="M2315" s="13">
        <f>IFERROR(INDEX('Hospitalisation Details'!$F:$F,MATCH($A2315,'Hospitalisation Details'!$A:$A,0)),"Not Found")</f>
        <v>896.21</v>
      </c>
      <c r="N2315" s="6">
        <f>IFERROR(INDEX('Hospitalisation Details'!$S:$S,MATCH($A2315,'Hospitalisation Details'!$A:$A,0)),"Not Found")</f>
        <v>34300</v>
      </c>
      <c r="O2315" s="6">
        <f>IFERROR(INDEX('Hospitalisation Details'!$T:$T,MATCH($A2315,'Hospitalisation Details'!$A:$A,0)),"Not Found")</f>
        <v>29</v>
      </c>
      <c r="P2315" s="6">
        <f>IFERROR(INDEX('Hospitalisation Details'!$U:$U,MATCH($A2315,'Hospitalisation Details'!$A:$A,0)),"Not Found")</f>
        <v>0</v>
      </c>
      <c r="Q2315" s="6">
        <f>IFERROR(INDEX('Hospitalisation Details'!$W:$W,MATCH($A2315,'Hospitalisation Details'!$A:$A,0)),"Not Found")</f>
        <v>0</v>
      </c>
    </row>
    <row r="2316" spans="1:17" ht="15" customHeight="1" x14ac:dyDescent="0.3">
      <c r="A2316" s="6" t="str">
        <f>'Customer Names'!A2316</f>
        <v>Id2315</v>
      </c>
      <c r="B2316" s="6" t="str">
        <f>IFERROR(INDEX('Customer Names'!$D:$D,MATCH($A2316,'Customer Names'!$A:$A,0)),"Not Found")</f>
        <v>Flannery</v>
      </c>
      <c r="C2316" s="6">
        <f>IFERROR(INDEX('Medical Examinations'!$B:$B,MATCH($A2316,'Medical Examinations'!$A:$A,0)),"Not Found")</f>
        <v>24.14</v>
      </c>
      <c r="D2316" s="6">
        <f>IFERROR(INDEX('Medical Examinations'!$C:$C,MATCH($A2316,'Medical Examinations'!$A:$A,0)),"Not Found")</f>
        <v>5.29</v>
      </c>
      <c r="E2316" s="6" t="str">
        <f>IFERROR(INDEX('Medical Examinations'!$I:$I,MATCH($A2316,'Medical Examinations'!$A:$A,0)),"Not Found")</f>
        <v>No</v>
      </c>
      <c r="F2316" s="6" t="str">
        <f>IFERROR(INDEX('Medical Examinations'!$J:$J,MATCH($A2316,'Medical Examinations'!$A:$A,0)),"Not Found")</f>
        <v>Yes</v>
      </c>
      <c r="G2316" s="6" t="str">
        <f>IFERROR(INDEX('Medical Examinations'!$F:$F,MATCH($A2316,'Medical Examinations'!$A:$A,0)),"Not Found")</f>
        <v>No</v>
      </c>
      <c r="H2316" s="6">
        <f>IFERROR(INDEX('Medical Examinations'!$L:$L,MATCH($A2316,'Medical Examinations'!$A:$A,0)),"Not Found")</f>
        <v>1</v>
      </c>
      <c r="I2316" s="6" t="str">
        <f>IFERROR(INDEX('Medical Examinations'!$K:$K,MATCH($A2316,'Medical Examinations'!$A:$A,0)),"Not Found")</f>
        <v>No</v>
      </c>
      <c r="J2316" s="6" t="str">
        <f>IFERROR(INDEX('Medical Examinations'!$M:$M,MATCH($A2316,'Medical Examinations'!$A:$A,0)),"Not Found")</f>
        <v>Normal Weight</v>
      </c>
      <c r="K2316" s="6" t="str">
        <f>IFERROR(INDEX('Medical Examinations'!$N:$N,MATCH($A2316,'Medical Examinations'!$A:$A,0)),"Not Found")</f>
        <v>Normal</v>
      </c>
      <c r="L2316" s="12">
        <f>IFERROR(INDEX('Hospitalisation Details'!$V:$V,MATCH($A2316,'Hospitalisation Details'!$A:$A,0)),"Not Found")</f>
        <v>0</v>
      </c>
      <c r="M2316" s="13">
        <f>IFERROR(INDEX('Hospitalisation Details'!$F:$F,MATCH($A2316,'Hospitalisation Details'!$A:$A,0)),"Not Found")</f>
        <v>865.41</v>
      </c>
      <c r="N2316" s="6">
        <f>IFERROR(INDEX('Hospitalisation Details'!$S:$S,MATCH($A2316,'Hospitalisation Details'!$A:$A,0)),"Not Found")</f>
        <v>36848</v>
      </c>
      <c r="O2316" s="6">
        <f>IFERROR(INDEX('Hospitalisation Details'!$T:$T,MATCH($A2316,'Hospitalisation Details'!$A:$A,0)),"Not Found")</f>
        <v>22</v>
      </c>
      <c r="P2316" s="6">
        <f>IFERROR(INDEX('Hospitalisation Details'!$U:$U,MATCH($A2316,'Hospitalisation Details'!$A:$A,0)),"Not Found")</f>
        <v>0</v>
      </c>
      <c r="Q2316" s="6">
        <f>IFERROR(INDEX('Hospitalisation Details'!$W:$W,MATCH($A2316,'Hospitalisation Details'!$A:$A,0)),"Not Found")</f>
        <v>0</v>
      </c>
    </row>
    <row r="2317" spans="1:17" ht="15" customHeight="1" x14ac:dyDescent="0.3">
      <c r="A2317" s="6" t="str">
        <f>'Customer Names'!A2317</f>
        <v>Id2316</v>
      </c>
      <c r="B2317" s="6" t="str">
        <f>IFERROR(INDEX('Customer Names'!$D:$D,MATCH($A2317,'Customer Names'!$A:$A,0)),"Not Found")</f>
        <v>John T</v>
      </c>
      <c r="C2317" s="6">
        <f>IFERROR(INDEX('Medical Examinations'!$B:$B,MATCH($A2317,'Medical Examinations'!$A:$A,0)),"Not Found")</f>
        <v>25.03</v>
      </c>
      <c r="D2317" s="6">
        <f>IFERROR(INDEX('Medical Examinations'!$C:$C,MATCH($A2317,'Medical Examinations'!$A:$A,0)),"Not Found")</f>
        <v>5.91</v>
      </c>
      <c r="E2317" s="6" t="str">
        <f>IFERROR(INDEX('Medical Examinations'!$I:$I,MATCH($A2317,'Medical Examinations'!$A:$A,0)),"Not Found")</f>
        <v>No</v>
      </c>
      <c r="F2317" s="6" t="str">
        <f>IFERROR(INDEX('Medical Examinations'!$J:$J,MATCH($A2317,'Medical Examinations'!$A:$A,0)),"Not Found")</f>
        <v>Yes</v>
      </c>
      <c r="G2317" s="6" t="str">
        <f>IFERROR(INDEX('Medical Examinations'!$F:$F,MATCH($A2317,'Medical Examinations'!$A:$A,0)),"Not Found")</f>
        <v>No</v>
      </c>
      <c r="H2317" s="6">
        <f>IFERROR(INDEX('Medical Examinations'!$L:$L,MATCH($A2317,'Medical Examinations'!$A:$A,0)),"Not Found")</f>
        <v>1</v>
      </c>
      <c r="I2317" s="6" t="str">
        <f>IFERROR(INDEX('Medical Examinations'!$K:$K,MATCH($A2317,'Medical Examinations'!$A:$A,0)),"Not Found")</f>
        <v>No</v>
      </c>
      <c r="J2317" s="6" t="str">
        <f>IFERROR(INDEX('Medical Examinations'!$M:$M,MATCH($A2317,'Medical Examinations'!$A:$A,0)),"Not Found")</f>
        <v>Overweight</v>
      </c>
      <c r="K2317" s="6" t="str">
        <f>IFERROR(INDEX('Medical Examinations'!$N:$N,MATCH($A2317,'Medical Examinations'!$A:$A,0)),"Not Found")</f>
        <v>Prediabetic</v>
      </c>
      <c r="L2317" s="12">
        <f>IFERROR(INDEX('Hospitalisation Details'!$V:$V,MATCH($A2317,'Hospitalisation Details'!$A:$A,0)),"Not Found")</f>
        <v>0</v>
      </c>
      <c r="M2317" s="13">
        <f>IFERROR(INDEX('Hospitalisation Details'!$F:$F,MATCH($A2317,'Hospitalisation Details'!$A:$A,0)),"Not Found")</f>
        <v>830.52</v>
      </c>
      <c r="N2317" s="6">
        <f>IFERROR(INDEX('Hospitalisation Details'!$S:$S,MATCH($A2317,'Hospitalisation Details'!$A:$A,0)),"Not Found")</f>
        <v>38267</v>
      </c>
      <c r="O2317" s="6">
        <f>IFERROR(INDEX('Hospitalisation Details'!$T:$T,MATCH($A2317,'Hospitalisation Details'!$A:$A,0)),"Not Found")</f>
        <v>18</v>
      </c>
      <c r="P2317" s="6">
        <f>IFERROR(INDEX('Hospitalisation Details'!$U:$U,MATCH($A2317,'Hospitalisation Details'!$A:$A,0)),"Not Found")</f>
        <v>0</v>
      </c>
      <c r="Q2317" s="6">
        <f>IFERROR(INDEX('Hospitalisation Details'!$W:$W,MATCH($A2317,'Hospitalisation Details'!$A:$A,0)),"Not Found")</f>
        <v>0</v>
      </c>
    </row>
    <row r="2318" spans="1:17" ht="15" customHeight="1" x14ac:dyDescent="0.3">
      <c r="A2318" s="6" t="str">
        <f>'Customer Names'!A2318</f>
        <v>Id2317</v>
      </c>
      <c r="B2318" s="6" t="str">
        <f>IFERROR(INDEX('Customer Names'!$D:$D,MATCH($A2318,'Customer Names'!$A:$A,0)),"Not Found")</f>
        <v>Koji</v>
      </c>
      <c r="C2318" s="6">
        <f>IFERROR(INDEX('Medical Examinations'!$B:$B,MATCH($A2318,'Medical Examinations'!$A:$A,0)),"Not Found")</f>
        <v>20.47</v>
      </c>
      <c r="D2318" s="6">
        <f>IFERROR(INDEX('Medical Examinations'!$C:$C,MATCH($A2318,'Medical Examinations'!$A:$A,0)),"Not Found")</f>
        <v>5.81</v>
      </c>
      <c r="E2318" s="6" t="str">
        <f>IFERROR(INDEX('Medical Examinations'!$I:$I,MATCH($A2318,'Medical Examinations'!$A:$A,0)),"Not Found")</f>
        <v>Yes</v>
      </c>
      <c r="F2318" s="6" t="str">
        <f>IFERROR(INDEX('Medical Examinations'!$J:$J,MATCH($A2318,'Medical Examinations'!$A:$A,0)),"Not Found")</f>
        <v>No</v>
      </c>
      <c r="G2318" s="6" t="str">
        <f>IFERROR(INDEX('Medical Examinations'!$F:$F,MATCH($A2318,'Medical Examinations'!$A:$A,0)),"Not Found")</f>
        <v>No</v>
      </c>
      <c r="H2318" s="6">
        <f>IFERROR(INDEX('Medical Examinations'!$L:$L,MATCH($A2318,'Medical Examinations'!$A:$A,0)),"Not Found")</f>
        <v>1</v>
      </c>
      <c r="I2318" s="6" t="str">
        <f>IFERROR(INDEX('Medical Examinations'!$K:$K,MATCH($A2318,'Medical Examinations'!$A:$A,0)),"Not Found")</f>
        <v>No</v>
      </c>
      <c r="J2318" s="6" t="str">
        <f>IFERROR(INDEX('Medical Examinations'!$M:$M,MATCH($A2318,'Medical Examinations'!$A:$A,0)),"Not Found")</f>
        <v>Normal Weight</v>
      </c>
      <c r="K2318" s="6" t="str">
        <f>IFERROR(INDEX('Medical Examinations'!$N:$N,MATCH($A2318,'Medical Examinations'!$A:$A,0)),"Not Found")</f>
        <v>Prediabetic</v>
      </c>
      <c r="L2318" s="12">
        <f>IFERROR(INDEX('Hospitalisation Details'!$V:$V,MATCH($A2318,'Hospitalisation Details'!$A:$A,0)),"Not Found")</f>
        <v>0</v>
      </c>
      <c r="M2318" s="13">
        <f>IFERROR(INDEX('Hospitalisation Details'!$F:$F,MATCH($A2318,'Hospitalisation Details'!$A:$A,0)),"Not Found")</f>
        <v>773.54</v>
      </c>
      <c r="N2318" s="6">
        <f>IFERROR(INDEX('Hospitalisation Details'!$S:$S,MATCH($A2318,'Hospitalisation Details'!$A:$A,0)),"Not Found")</f>
        <v>35040</v>
      </c>
      <c r="O2318" s="6">
        <f>IFERROR(INDEX('Hospitalisation Details'!$T:$T,MATCH($A2318,'Hospitalisation Details'!$A:$A,0)),"Not Found")</f>
        <v>27</v>
      </c>
      <c r="P2318" s="6">
        <f>IFERROR(INDEX('Hospitalisation Details'!$U:$U,MATCH($A2318,'Hospitalisation Details'!$A:$A,0)),"Not Found")</f>
        <v>0</v>
      </c>
      <c r="Q2318" s="6">
        <f>IFERROR(INDEX('Hospitalisation Details'!$W:$W,MATCH($A2318,'Hospitalisation Details'!$A:$A,0)),"Not Found")</f>
        <v>0</v>
      </c>
    </row>
    <row r="2319" spans="1:17" ht="15" customHeight="1" x14ac:dyDescent="0.3">
      <c r="A2319" s="6" t="str">
        <f>'Customer Names'!A2319</f>
        <v>Id2318</v>
      </c>
      <c r="B2319" s="6" t="str">
        <f>IFERROR(INDEX('Customer Names'!$D:$D,MATCH($A2319,'Customer Names'!$A:$A,0)),"Not Found")</f>
        <v>Candice M</v>
      </c>
      <c r="C2319" s="6">
        <f>IFERROR(INDEX('Medical Examinations'!$B:$B,MATCH($A2319,'Medical Examinations'!$A:$A,0)),"Not Found")</f>
        <v>18.82</v>
      </c>
      <c r="D2319" s="6">
        <f>IFERROR(INDEX('Medical Examinations'!$C:$C,MATCH($A2319,'Medical Examinations'!$A:$A,0)),"Not Found")</f>
        <v>5.51</v>
      </c>
      <c r="E2319" s="6" t="str">
        <f>IFERROR(INDEX('Medical Examinations'!$I:$I,MATCH($A2319,'Medical Examinations'!$A:$A,0)),"Not Found")</f>
        <v>Yes</v>
      </c>
      <c r="F2319" s="6" t="str">
        <f>IFERROR(INDEX('Medical Examinations'!$J:$J,MATCH($A2319,'Medical Examinations'!$A:$A,0)),"Not Found")</f>
        <v>No</v>
      </c>
      <c r="G2319" s="6" t="str">
        <f>IFERROR(INDEX('Medical Examinations'!$F:$F,MATCH($A2319,'Medical Examinations'!$A:$A,0)),"Not Found")</f>
        <v>No</v>
      </c>
      <c r="H2319" s="6">
        <f>IFERROR(INDEX('Medical Examinations'!$L:$L,MATCH($A2319,'Medical Examinations'!$A:$A,0)),"Not Found")</f>
        <v>0</v>
      </c>
      <c r="I2319" s="6" t="str">
        <f>IFERROR(INDEX('Medical Examinations'!$K:$K,MATCH($A2319,'Medical Examinations'!$A:$A,0)),"Not Found")</f>
        <v>No</v>
      </c>
      <c r="J2319" s="6" t="str">
        <f>IFERROR(INDEX('Medical Examinations'!$M:$M,MATCH($A2319,'Medical Examinations'!$A:$A,0)),"Not Found")</f>
        <v>Normal Weight</v>
      </c>
      <c r="K2319" s="6" t="str">
        <f>IFERROR(INDEX('Medical Examinations'!$N:$N,MATCH($A2319,'Medical Examinations'!$A:$A,0)),"Not Found")</f>
        <v>Normal</v>
      </c>
      <c r="L2319" s="12">
        <f>IFERROR(INDEX('Hospitalisation Details'!$V:$V,MATCH($A2319,'Hospitalisation Details'!$A:$A,0)),"Not Found")</f>
        <v>0</v>
      </c>
      <c r="M2319" s="13">
        <f>IFERROR(INDEX('Hospitalisation Details'!$F:$F,MATCH($A2319,'Hospitalisation Details'!$A:$A,0)),"Not Found")</f>
        <v>770.38</v>
      </c>
      <c r="N2319" s="6">
        <f>IFERROR(INDEX('Hospitalisation Details'!$S:$S,MATCH($A2319,'Hospitalisation Details'!$A:$A,0)),"Not Found")</f>
        <v>35326</v>
      </c>
      <c r="O2319" s="6">
        <f>IFERROR(INDEX('Hospitalisation Details'!$T:$T,MATCH($A2319,'Hospitalisation Details'!$A:$A,0)),"Not Found")</f>
        <v>26</v>
      </c>
      <c r="P2319" s="6">
        <f>IFERROR(INDEX('Hospitalisation Details'!$U:$U,MATCH($A2319,'Hospitalisation Details'!$A:$A,0)),"Not Found")</f>
        <v>0</v>
      </c>
      <c r="Q2319" s="6">
        <f>IFERROR(INDEX('Hospitalisation Details'!$W:$W,MATCH($A2319,'Hospitalisation Details'!$A:$A,0)),"Not Found")</f>
        <v>0</v>
      </c>
    </row>
    <row r="2320" spans="1:17" ht="15" customHeight="1" x14ac:dyDescent="0.3">
      <c r="A2320" s="6" t="str">
        <f>'Customer Names'!A2320</f>
        <v>Id2319</v>
      </c>
      <c r="B2320" s="6" t="str">
        <f>IFERROR(INDEX('Customer Names'!$D:$D,MATCH($A2320,'Customer Names'!$A:$A,0)),"Not Found")</f>
        <v>Theodore A.</v>
      </c>
      <c r="C2320" s="6">
        <f>IFERROR(INDEX('Medical Examinations'!$B:$B,MATCH($A2320,'Medical Examinations'!$A:$A,0)),"Not Found")</f>
        <v>17.079999999999998</v>
      </c>
      <c r="D2320" s="6">
        <f>IFERROR(INDEX('Medical Examinations'!$C:$C,MATCH($A2320,'Medical Examinations'!$A:$A,0)),"Not Found")</f>
        <v>5.73</v>
      </c>
      <c r="E2320" s="6" t="str">
        <f>IFERROR(INDEX('Medical Examinations'!$I:$I,MATCH($A2320,'Medical Examinations'!$A:$A,0)),"Not Found")</f>
        <v>No</v>
      </c>
      <c r="F2320" s="6" t="str">
        <f>IFERROR(INDEX('Medical Examinations'!$J:$J,MATCH($A2320,'Medical Examinations'!$A:$A,0)),"Not Found")</f>
        <v>No</v>
      </c>
      <c r="G2320" s="6" t="str">
        <f>IFERROR(INDEX('Medical Examinations'!$F:$F,MATCH($A2320,'Medical Examinations'!$A:$A,0)),"Not Found")</f>
        <v>Yes</v>
      </c>
      <c r="H2320" s="6">
        <f>IFERROR(INDEX('Medical Examinations'!$L:$L,MATCH($A2320,'Medical Examinations'!$A:$A,0)),"Not Found")</f>
        <v>1</v>
      </c>
      <c r="I2320" s="6" t="str">
        <f>IFERROR(INDEX('Medical Examinations'!$K:$K,MATCH($A2320,'Medical Examinations'!$A:$A,0)),"Not Found")</f>
        <v>No</v>
      </c>
      <c r="J2320" s="6" t="str">
        <f>IFERROR(INDEX('Medical Examinations'!$M:$M,MATCH($A2320,'Medical Examinations'!$A:$A,0)),"Not Found")</f>
        <v>Underweight</v>
      </c>
      <c r="K2320" s="6" t="str">
        <f>IFERROR(INDEX('Medical Examinations'!$N:$N,MATCH($A2320,'Medical Examinations'!$A:$A,0)),"Not Found")</f>
        <v>Prediabetic</v>
      </c>
      <c r="L2320" s="12">
        <f>IFERROR(INDEX('Hospitalisation Details'!$V:$V,MATCH($A2320,'Hospitalisation Details'!$A:$A,0)),"Not Found")</f>
        <v>0</v>
      </c>
      <c r="M2320" s="13">
        <f>IFERROR(INDEX('Hospitalisation Details'!$F:$F,MATCH($A2320,'Hospitalisation Details'!$A:$A,0)),"Not Found")</f>
        <v>770</v>
      </c>
      <c r="N2320" s="6">
        <f>IFERROR(INDEX('Hospitalisation Details'!$S:$S,MATCH($A2320,'Hospitalisation Details'!$A:$A,0)),"Not Found")</f>
        <v>34148</v>
      </c>
      <c r="O2320" s="6">
        <f>IFERROR(INDEX('Hospitalisation Details'!$T:$T,MATCH($A2320,'Hospitalisation Details'!$A:$A,0)),"Not Found")</f>
        <v>29</v>
      </c>
      <c r="P2320" s="6">
        <f>IFERROR(INDEX('Hospitalisation Details'!$U:$U,MATCH($A2320,'Hospitalisation Details'!$A:$A,0)),"Not Found")</f>
        <v>0</v>
      </c>
      <c r="Q2320" s="6">
        <f>IFERROR(INDEX('Hospitalisation Details'!$W:$W,MATCH($A2320,'Hospitalisation Details'!$A:$A,0)),"Not Found")</f>
        <v>0</v>
      </c>
    </row>
    <row r="2321" spans="1:17" ht="15" customHeight="1" x14ac:dyDescent="0.3">
      <c r="A2321" s="6" t="str">
        <f>'Customer Names'!A2321</f>
        <v>Id2320</v>
      </c>
      <c r="B2321" s="6" t="str">
        <f>IFERROR(INDEX('Customer Names'!$D:$D,MATCH($A2321,'Customer Names'!$A:$A,0)),"Not Found")</f>
        <v>Lindy</v>
      </c>
      <c r="C2321" s="6">
        <f>IFERROR(INDEX('Medical Examinations'!$B:$B,MATCH($A2321,'Medical Examinations'!$A:$A,0)),"Not Found")</f>
        <v>19.21</v>
      </c>
      <c r="D2321" s="6">
        <f>IFERROR(INDEX('Medical Examinations'!$C:$C,MATCH($A2321,'Medical Examinations'!$A:$A,0)),"Not Found")</f>
        <v>5.53</v>
      </c>
      <c r="E2321" s="6" t="str">
        <f>IFERROR(INDEX('Medical Examinations'!$I:$I,MATCH($A2321,'Medical Examinations'!$A:$A,0)),"Not Found")</f>
        <v>Yes</v>
      </c>
      <c r="F2321" s="6" t="str">
        <f>IFERROR(INDEX('Medical Examinations'!$J:$J,MATCH($A2321,'Medical Examinations'!$A:$A,0)),"Not Found")</f>
        <v>No</v>
      </c>
      <c r="G2321" s="6" t="str">
        <f>IFERROR(INDEX('Medical Examinations'!$F:$F,MATCH($A2321,'Medical Examinations'!$A:$A,0)),"Not Found")</f>
        <v>No</v>
      </c>
      <c r="H2321" s="6">
        <f>IFERROR(INDEX('Medical Examinations'!$L:$L,MATCH($A2321,'Medical Examinations'!$A:$A,0)),"Not Found")</f>
        <v>0</v>
      </c>
      <c r="I2321" s="6" t="str">
        <f>IFERROR(INDEX('Medical Examinations'!$K:$K,MATCH($A2321,'Medical Examinations'!$A:$A,0)),"Not Found")</f>
        <v>No</v>
      </c>
      <c r="J2321" s="6" t="str">
        <f>IFERROR(INDEX('Medical Examinations'!$M:$M,MATCH($A2321,'Medical Examinations'!$A:$A,0)),"Not Found")</f>
        <v>Normal Weight</v>
      </c>
      <c r="K2321" s="6" t="str">
        <f>IFERROR(INDEX('Medical Examinations'!$N:$N,MATCH($A2321,'Medical Examinations'!$A:$A,0)),"Not Found")</f>
        <v>Normal</v>
      </c>
      <c r="L2321" s="12">
        <f>IFERROR(INDEX('Hospitalisation Details'!$V:$V,MATCH($A2321,'Hospitalisation Details'!$A:$A,0)),"Not Found")</f>
        <v>0</v>
      </c>
      <c r="M2321" s="13">
        <f>IFERROR(INDEX('Hospitalisation Details'!$F:$F,MATCH($A2321,'Hospitalisation Details'!$A:$A,0)),"Not Found")</f>
        <v>760</v>
      </c>
      <c r="N2321" s="6">
        <f>IFERROR(INDEX('Hospitalisation Details'!$S:$S,MATCH($A2321,'Hospitalisation Details'!$A:$A,0)),"Not Found")</f>
        <v>35360</v>
      </c>
      <c r="O2321" s="6">
        <f>IFERROR(INDEX('Hospitalisation Details'!$T:$T,MATCH($A2321,'Hospitalisation Details'!$A:$A,0)),"Not Found")</f>
        <v>26</v>
      </c>
      <c r="P2321" s="6">
        <f>IFERROR(INDEX('Hospitalisation Details'!$U:$U,MATCH($A2321,'Hospitalisation Details'!$A:$A,0)),"Not Found")</f>
        <v>0</v>
      </c>
      <c r="Q2321" s="6">
        <f>IFERROR(INDEX('Hospitalisation Details'!$W:$W,MATCH($A2321,'Hospitalisation Details'!$A:$A,0)),"Not Found")</f>
        <v>0</v>
      </c>
    </row>
    <row r="2322" spans="1:17" ht="15" customHeight="1" x14ac:dyDescent="0.3">
      <c r="A2322" s="6" t="str">
        <f>'Customer Names'!A2322</f>
        <v>Id2321</v>
      </c>
      <c r="B2322" s="6" t="str">
        <f>IFERROR(INDEX('Customer Names'!$D:$D,MATCH($A2322,'Customer Names'!$A:$A,0)),"Not Found")</f>
        <v>Thomas</v>
      </c>
      <c r="C2322" s="6">
        <f>IFERROR(INDEX('Medical Examinations'!$B:$B,MATCH($A2322,'Medical Examinations'!$A:$A,0)),"Not Found")</f>
        <v>17.86</v>
      </c>
      <c r="D2322" s="6">
        <f>IFERROR(INDEX('Medical Examinations'!$C:$C,MATCH($A2322,'Medical Examinations'!$A:$A,0)),"Not Found")</f>
        <v>5.43</v>
      </c>
      <c r="E2322" s="6" t="str">
        <f>IFERROR(INDEX('Medical Examinations'!$I:$I,MATCH($A2322,'Medical Examinations'!$A:$A,0)),"Not Found")</f>
        <v>No</v>
      </c>
      <c r="F2322" s="6" t="str">
        <f>IFERROR(INDEX('Medical Examinations'!$J:$J,MATCH($A2322,'Medical Examinations'!$A:$A,0)),"Not Found")</f>
        <v>No</v>
      </c>
      <c r="G2322" s="6" t="str">
        <f>IFERROR(INDEX('Medical Examinations'!$F:$F,MATCH($A2322,'Medical Examinations'!$A:$A,0)),"Not Found")</f>
        <v>Yes</v>
      </c>
      <c r="H2322" s="6">
        <f>IFERROR(INDEX('Medical Examinations'!$L:$L,MATCH($A2322,'Medical Examinations'!$A:$A,0)),"Not Found")</f>
        <v>1</v>
      </c>
      <c r="I2322" s="6" t="str">
        <f>IFERROR(INDEX('Medical Examinations'!$K:$K,MATCH($A2322,'Medical Examinations'!$A:$A,0)),"Not Found")</f>
        <v>No</v>
      </c>
      <c r="J2322" s="6" t="str">
        <f>IFERROR(INDEX('Medical Examinations'!$M:$M,MATCH($A2322,'Medical Examinations'!$A:$A,0)),"Not Found")</f>
        <v>Underweight</v>
      </c>
      <c r="K2322" s="6" t="str">
        <f>IFERROR(INDEX('Medical Examinations'!$N:$N,MATCH($A2322,'Medical Examinations'!$A:$A,0)),"Not Found")</f>
        <v>Normal</v>
      </c>
      <c r="L2322" s="12">
        <f>IFERROR(INDEX('Hospitalisation Details'!$V:$V,MATCH($A2322,'Hospitalisation Details'!$A:$A,0)),"Not Found")</f>
        <v>0</v>
      </c>
      <c r="M2322" s="13">
        <f>IFERROR(INDEX('Hospitalisation Details'!$F:$F,MATCH($A2322,'Hospitalisation Details'!$A:$A,0)),"Not Found")</f>
        <v>760</v>
      </c>
      <c r="N2322" s="6">
        <f>IFERROR(INDEX('Hospitalisation Details'!$S:$S,MATCH($A2322,'Hospitalisation Details'!$A:$A,0)),"Not Found")</f>
        <v>34190</v>
      </c>
      <c r="O2322" s="6">
        <f>IFERROR(INDEX('Hospitalisation Details'!$T:$T,MATCH($A2322,'Hospitalisation Details'!$A:$A,0)),"Not Found")</f>
        <v>29</v>
      </c>
      <c r="P2322" s="6">
        <f>IFERROR(INDEX('Hospitalisation Details'!$U:$U,MATCH($A2322,'Hospitalisation Details'!$A:$A,0)),"Not Found")</f>
        <v>0</v>
      </c>
      <c r="Q2322" s="6">
        <f>IFERROR(INDEX('Hospitalisation Details'!$W:$W,MATCH($A2322,'Hospitalisation Details'!$A:$A,0)),"Not Found")</f>
        <v>0</v>
      </c>
    </row>
    <row r="2323" spans="1:17" ht="15" customHeight="1" x14ac:dyDescent="0.3">
      <c r="A2323" s="6" t="str">
        <f>'Customer Names'!A2323</f>
        <v>Id2322</v>
      </c>
      <c r="B2323" s="6" t="str">
        <f>IFERROR(INDEX('Customer Names'!$D:$D,MATCH($A2323,'Customer Names'!$A:$A,0)),"Not Found")</f>
        <v>Holly</v>
      </c>
      <c r="C2323" s="6">
        <f>IFERROR(INDEX('Medical Examinations'!$B:$B,MATCH($A2323,'Medical Examinations'!$A:$A,0)),"Not Found")</f>
        <v>21.38</v>
      </c>
      <c r="D2323" s="6">
        <f>IFERROR(INDEX('Medical Examinations'!$C:$C,MATCH($A2323,'Medical Examinations'!$A:$A,0)),"Not Found")</f>
        <v>8.01</v>
      </c>
      <c r="E2323" s="6" t="str">
        <f>IFERROR(INDEX('Medical Examinations'!$I:$I,MATCH($A2323,'Medical Examinations'!$A:$A,0)),"Not Found")</f>
        <v>No</v>
      </c>
      <c r="F2323" s="6" t="str">
        <f>IFERROR(INDEX('Medical Examinations'!$J:$J,MATCH($A2323,'Medical Examinations'!$A:$A,0)),"Not Found")</f>
        <v>No</v>
      </c>
      <c r="G2323" s="6" t="str">
        <f>IFERROR(INDEX('Medical Examinations'!$F:$F,MATCH($A2323,'Medical Examinations'!$A:$A,0)),"Not Found")</f>
        <v>No</v>
      </c>
      <c r="H2323" s="6">
        <f>IFERROR(INDEX('Medical Examinations'!$L:$L,MATCH($A2323,'Medical Examinations'!$A:$A,0)),"Not Found")</f>
        <v>0</v>
      </c>
      <c r="I2323" s="6" t="str">
        <f>IFERROR(INDEX('Medical Examinations'!$K:$K,MATCH($A2323,'Medical Examinations'!$A:$A,0)),"Not Found")</f>
        <v>No</v>
      </c>
      <c r="J2323" s="6" t="str">
        <f>IFERROR(INDEX('Medical Examinations'!$M:$M,MATCH($A2323,'Medical Examinations'!$A:$A,0)),"Not Found")</f>
        <v>Normal Weight</v>
      </c>
      <c r="K2323" s="6" t="str">
        <f>IFERROR(INDEX('Medical Examinations'!$N:$N,MATCH($A2323,'Medical Examinations'!$A:$A,0)),"Not Found")</f>
        <v>Diabetic</v>
      </c>
      <c r="L2323" s="12">
        <f>IFERROR(INDEX('Hospitalisation Details'!$V:$V,MATCH($A2323,'Hospitalisation Details'!$A:$A,0)),"Not Found")</f>
        <v>0</v>
      </c>
      <c r="M2323" s="13">
        <f>IFERROR(INDEX('Hospitalisation Details'!$F:$F,MATCH($A2323,'Hospitalisation Details'!$A:$A,0)),"Not Found")</f>
        <v>750</v>
      </c>
      <c r="N2323" s="6">
        <f>IFERROR(INDEX('Hospitalisation Details'!$S:$S,MATCH($A2323,'Hospitalisation Details'!$A:$A,0)),"Not Found")</f>
        <v>37518</v>
      </c>
      <c r="O2323" s="6">
        <f>IFERROR(INDEX('Hospitalisation Details'!$T:$T,MATCH($A2323,'Hospitalisation Details'!$A:$A,0)),"Not Found")</f>
        <v>20</v>
      </c>
      <c r="P2323" s="6">
        <f>IFERROR(INDEX('Hospitalisation Details'!$U:$U,MATCH($A2323,'Hospitalisation Details'!$A:$A,0)),"Not Found")</f>
        <v>0</v>
      </c>
      <c r="Q2323" s="6">
        <f>IFERROR(INDEX('Hospitalisation Details'!$W:$W,MATCH($A2323,'Hospitalisation Details'!$A:$A,0)),"Not Found")</f>
        <v>0</v>
      </c>
    </row>
    <row r="2324" spans="1:17" ht="15" customHeight="1" x14ac:dyDescent="0.3">
      <c r="A2324" s="6" t="str">
        <f>'Customer Names'!A2324</f>
        <v>Id2323</v>
      </c>
      <c r="B2324" s="6" t="str">
        <f>IFERROR(INDEX('Customer Names'!$D:$D,MATCH($A2324,'Customer Names'!$A:$A,0)),"Not Found")</f>
        <v>Matthew</v>
      </c>
      <c r="C2324" s="6">
        <f>IFERROR(INDEX('Medical Examinations'!$B:$B,MATCH($A2324,'Medical Examinations'!$A:$A,0)),"Not Found")</f>
        <v>23.35</v>
      </c>
      <c r="D2324" s="6">
        <f>IFERROR(INDEX('Medical Examinations'!$C:$C,MATCH($A2324,'Medical Examinations'!$A:$A,0)),"Not Found")</f>
        <v>5.94</v>
      </c>
      <c r="E2324" s="6" t="str">
        <f>IFERROR(INDEX('Medical Examinations'!$I:$I,MATCH($A2324,'Medical Examinations'!$A:$A,0)),"Not Found")</f>
        <v>No</v>
      </c>
      <c r="F2324" s="6" t="str">
        <f>IFERROR(INDEX('Medical Examinations'!$J:$J,MATCH($A2324,'Medical Examinations'!$A:$A,0)),"Not Found")</f>
        <v>No</v>
      </c>
      <c r="G2324" s="6" t="str">
        <f>IFERROR(INDEX('Medical Examinations'!$F:$F,MATCH($A2324,'Medical Examinations'!$A:$A,0)),"Not Found")</f>
        <v>No</v>
      </c>
      <c r="H2324" s="6">
        <f>IFERROR(INDEX('Medical Examinations'!$L:$L,MATCH($A2324,'Medical Examinations'!$A:$A,0)),"Not Found")</f>
        <v>0</v>
      </c>
      <c r="I2324" s="6" t="str">
        <f>IFERROR(INDEX('Medical Examinations'!$K:$K,MATCH($A2324,'Medical Examinations'!$A:$A,0)),"Not Found")</f>
        <v>No</v>
      </c>
      <c r="J2324" s="6" t="str">
        <f>IFERROR(INDEX('Medical Examinations'!$M:$M,MATCH($A2324,'Medical Examinations'!$A:$A,0)),"Not Found")</f>
        <v>Normal Weight</v>
      </c>
      <c r="K2324" s="6" t="str">
        <f>IFERROR(INDEX('Medical Examinations'!$N:$N,MATCH($A2324,'Medical Examinations'!$A:$A,0)),"Not Found")</f>
        <v>Prediabetic</v>
      </c>
      <c r="L2324" s="12">
        <f>IFERROR(INDEX('Hospitalisation Details'!$V:$V,MATCH($A2324,'Hospitalisation Details'!$A:$A,0)),"Not Found")</f>
        <v>0</v>
      </c>
      <c r="M2324" s="13">
        <f>IFERROR(INDEX('Hospitalisation Details'!$F:$F,MATCH($A2324,'Hospitalisation Details'!$A:$A,0)),"Not Found")</f>
        <v>722.99</v>
      </c>
      <c r="N2324" s="6">
        <f>IFERROR(INDEX('Hospitalisation Details'!$S:$S,MATCH($A2324,'Hospitalisation Details'!$A:$A,0)),"Not Found")</f>
        <v>36508</v>
      </c>
      <c r="O2324" s="6">
        <f>IFERROR(INDEX('Hospitalisation Details'!$T:$T,MATCH($A2324,'Hospitalisation Details'!$A:$A,0)),"Not Found")</f>
        <v>23</v>
      </c>
      <c r="P2324" s="6">
        <f>IFERROR(INDEX('Hospitalisation Details'!$U:$U,MATCH($A2324,'Hospitalisation Details'!$A:$A,0)),"Not Found")</f>
        <v>0</v>
      </c>
      <c r="Q2324" s="6">
        <f>IFERROR(INDEX('Hospitalisation Details'!$W:$W,MATCH($A2324,'Hospitalisation Details'!$A:$A,0)),"Not Found")</f>
        <v>0</v>
      </c>
    </row>
    <row r="2325" spans="1:17" ht="15" customHeight="1" x14ac:dyDescent="0.3">
      <c r="A2325" s="6" t="str">
        <f>'Customer Names'!A2325</f>
        <v>Id2324</v>
      </c>
      <c r="B2325" s="6" t="str">
        <f>IFERROR(INDEX('Customer Names'!$D:$D,MATCH($A2325,'Customer Names'!$A:$A,0)),"Not Found")</f>
        <v>Meghan K</v>
      </c>
      <c r="C2325" s="6">
        <f>IFERROR(INDEX('Medical Examinations'!$B:$B,MATCH($A2325,'Medical Examinations'!$A:$A,0)),"Not Found")</f>
        <v>22.24</v>
      </c>
      <c r="D2325" s="6">
        <f>IFERROR(INDEX('Medical Examinations'!$C:$C,MATCH($A2325,'Medical Examinations'!$A:$A,0)),"Not Found")</f>
        <v>5.04</v>
      </c>
      <c r="E2325" s="6" t="str">
        <f>IFERROR(INDEX('Medical Examinations'!$I:$I,MATCH($A2325,'Medical Examinations'!$A:$A,0)),"Not Found")</f>
        <v>No</v>
      </c>
      <c r="F2325" s="6" t="str">
        <f>IFERROR(INDEX('Medical Examinations'!$J:$J,MATCH($A2325,'Medical Examinations'!$A:$A,0)),"Not Found")</f>
        <v>No</v>
      </c>
      <c r="G2325" s="6" t="str">
        <f>IFERROR(INDEX('Medical Examinations'!$F:$F,MATCH($A2325,'Medical Examinations'!$A:$A,0)),"Not Found")</f>
        <v>No</v>
      </c>
      <c r="H2325" s="6">
        <f>IFERROR(INDEX('Medical Examinations'!$L:$L,MATCH($A2325,'Medical Examinations'!$A:$A,0)),"Not Found")</f>
        <v>0</v>
      </c>
      <c r="I2325" s="6" t="str">
        <f>IFERROR(INDEX('Medical Examinations'!$K:$K,MATCH($A2325,'Medical Examinations'!$A:$A,0)),"Not Found")</f>
        <v>No</v>
      </c>
      <c r="J2325" s="6" t="str">
        <f>IFERROR(INDEX('Medical Examinations'!$M:$M,MATCH($A2325,'Medical Examinations'!$A:$A,0)),"Not Found")</f>
        <v>Normal Weight</v>
      </c>
      <c r="K2325" s="6" t="str">
        <f>IFERROR(INDEX('Medical Examinations'!$N:$N,MATCH($A2325,'Medical Examinations'!$A:$A,0)),"Not Found")</f>
        <v>Normal</v>
      </c>
      <c r="L2325" s="12">
        <f>IFERROR(INDEX('Hospitalisation Details'!$V:$V,MATCH($A2325,'Hospitalisation Details'!$A:$A,0)),"Not Found")</f>
        <v>0</v>
      </c>
      <c r="M2325" s="13">
        <f>IFERROR(INDEX('Hospitalisation Details'!$F:$F,MATCH($A2325,'Hospitalisation Details'!$A:$A,0)),"Not Found")</f>
        <v>700</v>
      </c>
      <c r="N2325" s="6">
        <f>IFERROR(INDEX('Hospitalisation Details'!$S:$S,MATCH($A2325,'Hospitalisation Details'!$A:$A,0)),"Not Found")</f>
        <v>36520</v>
      </c>
      <c r="O2325" s="6">
        <f>IFERROR(INDEX('Hospitalisation Details'!$T:$T,MATCH($A2325,'Hospitalisation Details'!$A:$A,0)),"Not Found")</f>
        <v>23</v>
      </c>
      <c r="P2325" s="6">
        <f>IFERROR(INDEX('Hospitalisation Details'!$U:$U,MATCH($A2325,'Hospitalisation Details'!$A:$A,0)),"Not Found")</f>
        <v>0</v>
      </c>
      <c r="Q2325" s="6">
        <f>IFERROR(INDEX('Hospitalisation Details'!$W:$W,MATCH($A2325,'Hospitalisation Details'!$A:$A,0)),"Not Found")</f>
        <v>0</v>
      </c>
    </row>
    <row r="2326" spans="1:17" ht="15" customHeight="1" x14ac:dyDescent="0.3">
      <c r="A2326" s="6" t="str">
        <f>'Customer Names'!A2326</f>
        <v>Id2325</v>
      </c>
      <c r="B2326" s="6" t="str">
        <f>IFERROR(INDEX('Customer Names'!$D:$D,MATCH($A2326,'Customer Names'!$A:$A,0)),"Not Found")</f>
        <v>Fred</v>
      </c>
      <c r="C2326" s="6">
        <f>IFERROR(INDEX('Medical Examinations'!$B:$B,MATCH($A2326,'Medical Examinations'!$A:$A,0)),"Not Found")</f>
        <v>24.76</v>
      </c>
      <c r="D2326" s="6">
        <f>IFERROR(INDEX('Medical Examinations'!$C:$C,MATCH($A2326,'Medical Examinations'!$A:$A,0)),"Not Found")</f>
        <v>4.54</v>
      </c>
      <c r="E2326" s="6" t="str">
        <f>IFERROR(INDEX('Medical Examinations'!$I:$I,MATCH($A2326,'Medical Examinations'!$A:$A,0)),"Not Found")</f>
        <v>Yes</v>
      </c>
      <c r="F2326" s="6" t="str">
        <f>IFERROR(INDEX('Medical Examinations'!$J:$J,MATCH($A2326,'Medical Examinations'!$A:$A,0)),"Not Found")</f>
        <v>No</v>
      </c>
      <c r="G2326" s="6" t="str">
        <f>IFERROR(INDEX('Medical Examinations'!$F:$F,MATCH($A2326,'Medical Examinations'!$A:$A,0)),"Not Found")</f>
        <v>No</v>
      </c>
      <c r="H2326" s="6">
        <f>IFERROR(INDEX('Medical Examinations'!$L:$L,MATCH($A2326,'Medical Examinations'!$A:$A,0)),"Not Found")</f>
        <v>0</v>
      </c>
      <c r="I2326" s="6" t="str">
        <f>IFERROR(INDEX('Medical Examinations'!$K:$K,MATCH($A2326,'Medical Examinations'!$A:$A,0)),"Not Found")</f>
        <v>No</v>
      </c>
      <c r="J2326" s="6" t="str">
        <f>IFERROR(INDEX('Medical Examinations'!$M:$M,MATCH($A2326,'Medical Examinations'!$A:$A,0)),"Not Found")</f>
        <v>Normal Weight</v>
      </c>
      <c r="K2326" s="6" t="str">
        <f>IFERROR(INDEX('Medical Examinations'!$N:$N,MATCH($A2326,'Medical Examinations'!$A:$A,0)),"Not Found")</f>
        <v>Normal</v>
      </c>
      <c r="L2326" s="12">
        <f>IFERROR(INDEX('Hospitalisation Details'!$V:$V,MATCH($A2326,'Hospitalisation Details'!$A:$A,0)),"Not Found")</f>
        <v>0</v>
      </c>
      <c r="M2326" s="13">
        <f>IFERROR(INDEX('Hospitalisation Details'!$F:$F,MATCH($A2326,'Hospitalisation Details'!$A:$A,0)),"Not Found")</f>
        <v>687.54</v>
      </c>
      <c r="N2326" s="6">
        <f>IFERROR(INDEX('Hospitalisation Details'!$S:$S,MATCH($A2326,'Hospitalisation Details'!$A:$A,0)),"Not Found")</f>
        <v>37146</v>
      </c>
      <c r="O2326" s="6">
        <f>IFERROR(INDEX('Hospitalisation Details'!$T:$T,MATCH($A2326,'Hospitalisation Details'!$A:$A,0)),"Not Found")</f>
        <v>21</v>
      </c>
      <c r="P2326" s="6">
        <f>IFERROR(INDEX('Hospitalisation Details'!$U:$U,MATCH($A2326,'Hospitalisation Details'!$A:$A,0)),"Not Found")</f>
        <v>0</v>
      </c>
      <c r="Q2326" s="6">
        <f>IFERROR(INDEX('Hospitalisation Details'!$W:$W,MATCH($A2326,'Hospitalisation Details'!$A:$A,0)),"Not Found")</f>
        <v>0</v>
      </c>
    </row>
    <row r="2327" spans="1:17" ht="15" customHeight="1" x14ac:dyDescent="0.3">
      <c r="A2327" s="6" t="str">
        <f>'Customer Names'!A2327</f>
        <v>Id2326</v>
      </c>
      <c r="B2327" s="6" t="str">
        <f>IFERROR(INDEX('Customer Names'!$D:$D,MATCH($A2327,'Customer Names'!$A:$A,0)),"Not Found")</f>
        <v>Sebastian</v>
      </c>
      <c r="C2327" s="6">
        <f>IFERROR(INDEX('Medical Examinations'!$B:$B,MATCH($A2327,'Medical Examinations'!$A:$A,0)),"Not Found")</f>
        <v>20.100000000000001</v>
      </c>
      <c r="D2327" s="6">
        <f>IFERROR(INDEX('Medical Examinations'!$C:$C,MATCH($A2327,'Medical Examinations'!$A:$A,0)),"Not Found")</f>
        <v>5.6</v>
      </c>
      <c r="E2327" s="6" t="str">
        <f>IFERROR(INDEX('Medical Examinations'!$I:$I,MATCH($A2327,'Medical Examinations'!$A:$A,0)),"Not Found")</f>
        <v>Yes</v>
      </c>
      <c r="F2327" s="6" t="str">
        <f>IFERROR(INDEX('Medical Examinations'!$J:$J,MATCH($A2327,'Medical Examinations'!$A:$A,0)),"Not Found")</f>
        <v>No</v>
      </c>
      <c r="G2327" s="6" t="str">
        <f>IFERROR(INDEX('Medical Examinations'!$F:$F,MATCH($A2327,'Medical Examinations'!$A:$A,0)),"Not Found")</f>
        <v>Yes</v>
      </c>
      <c r="H2327" s="6">
        <f>IFERROR(INDEX('Medical Examinations'!$L:$L,MATCH($A2327,'Medical Examinations'!$A:$A,0)),"Not Found")</f>
        <v>1</v>
      </c>
      <c r="I2327" s="6" t="str">
        <f>IFERROR(INDEX('Medical Examinations'!$K:$K,MATCH($A2327,'Medical Examinations'!$A:$A,0)),"Not Found")</f>
        <v>No</v>
      </c>
      <c r="J2327" s="6" t="str">
        <f>IFERROR(INDEX('Medical Examinations'!$M:$M,MATCH($A2327,'Medical Examinations'!$A:$A,0)),"Not Found")</f>
        <v>Normal Weight</v>
      </c>
      <c r="K2327" s="6" t="str">
        <f>IFERROR(INDEX('Medical Examinations'!$N:$N,MATCH($A2327,'Medical Examinations'!$A:$A,0)),"Not Found")</f>
        <v>Normal</v>
      </c>
      <c r="L2327" s="12">
        <f>IFERROR(INDEX('Hospitalisation Details'!$V:$V,MATCH($A2327,'Hospitalisation Details'!$A:$A,0)),"Not Found")</f>
        <v>0</v>
      </c>
      <c r="M2327" s="13">
        <f>IFERROR(INDEX('Hospitalisation Details'!$F:$F,MATCH($A2327,'Hospitalisation Details'!$A:$A,0)),"Not Found")</f>
        <v>670</v>
      </c>
      <c r="N2327" s="6">
        <f>IFERROR(INDEX('Hospitalisation Details'!$S:$S,MATCH($A2327,'Hospitalisation Details'!$A:$A,0)),"Not Found")</f>
        <v>35743</v>
      </c>
      <c r="O2327" s="6">
        <f>IFERROR(INDEX('Hospitalisation Details'!$T:$T,MATCH($A2327,'Hospitalisation Details'!$A:$A,0)),"Not Found")</f>
        <v>25</v>
      </c>
      <c r="P2327" s="6">
        <f>IFERROR(INDEX('Hospitalisation Details'!$U:$U,MATCH($A2327,'Hospitalisation Details'!$A:$A,0)),"Not Found")</f>
        <v>0</v>
      </c>
      <c r="Q2327" s="6">
        <f>IFERROR(INDEX('Hospitalisation Details'!$W:$W,MATCH($A2327,'Hospitalisation Details'!$A:$A,0)),"Not Found")</f>
        <v>0</v>
      </c>
    </row>
    <row r="2328" spans="1:17" ht="15" customHeight="1" x14ac:dyDescent="0.3">
      <c r="A2328" s="6" t="str">
        <f>'Customer Names'!A2328</f>
        <v>Id2327</v>
      </c>
      <c r="B2328" s="6" t="str">
        <f>IFERROR(INDEX('Customer Names'!$D:$D,MATCH($A2328,'Customer Names'!$A:$A,0)),"Not Found")</f>
        <v>Laura</v>
      </c>
      <c r="C2328" s="6">
        <f>IFERROR(INDEX('Medical Examinations'!$B:$B,MATCH($A2328,'Medical Examinations'!$A:$A,0)),"Not Found")</f>
        <v>21.77</v>
      </c>
      <c r="D2328" s="6">
        <f>IFERROR(INDEX('Medical Examinations'!$C:$C,MATCH($A2328,'Medical Examinations'!$A:$A,0)),"Not Found")</f>
        <v>10.67</v>
      </c>
      <c r="E2328" s="6" t="str">
        <f>IFERROR(INDEX('Medical Examinations'!$I:$I,MATCH($A2328,'Medical Examinations'!$A:$A,0)),"Not Found")</f>
        <v>No</v>
      </c>
      <c r="F2328" s="6" t="str">
        <f>IFERROR(INDEX('Medical Examinations'!$J:$J,MATCH($A2328,'Medical Examinations'!$A:$A,0)),"Not Found")</f>
        <v>No</v>
      </c>
      <c r="G2328" s="6" t="str">
        <f>IFERROR(INDEX('Medical Examinations'!$F:$F,MATCH($A2328,'Medical Examinations'!$A:$A,0)),"Not Found")</f>
        <v>No</v>
      </c>
      <c r="H2328" s="6">
        <f>IFERROR(INDEX('Medical Examinations'!$L:$L,MATCH($A2328,'Medical Examinations'!$A:$A,0)),"Not Found")</f>
        <v>0</v>
      </c>
      <c r="I2328" s="6" t="str">
        <f>IFERROR(INDEX('Medical Examinations'!$K:$K,MATCH($A2328,'Medical Examinations'!$A:$A,0)),"Not Found")</f>
        <v>No</v>
      </c>
      <c r="J2328" s="6" t="str">
        <f>IFERROR(INDEX('Medical Examinations'!$M:$M,MATCH($A2328,'Medical Examinations'!$A:$A,0)),"Not Found")</f>
        <v>Normal Weight</v>
      </c>
      <c r="K2328" s="6" t="str">
        <f>IFERROR(INDEX('Medical Examinations'!$N:$N,MATCH($A2328,'Medical Examinations'!$A:$A,0)),"Not Found")</f>
        <v>Diabetic</v>
      </c>
      <c r="L2328" s="12">
        <f>IFERROR(INDEX('Hospitalisation Details'!$V:$V,MATCH($A2328,'Hospitalisation Details'!$A:$A,0)),"Not Found")</f>
        <v>0</v>
      </c>
      <c r="M2328" s="13">
        <f>IFERROR(INDEX('Hospitalisation Details'!$F:$F,MATCH($A2328,'Hospitalisation Details'!$A:$A,0)),"Not Found")</f>
        <v>668</v>
      </c>
      <c r="N2328" s="6">
        <f>IFERROR(INDEX('Hospitalisation Details'!$S:$S,MATCH($A2328,'Hospitalisation Details'!$A:$A,0)),"Not Found")</f>
        <v>37589</v>
      </c>
      <c r="O2328" s="6">
        <f>IFERROR(INDEX('Hospitalisation Details'!$T:$T,MATCH($A2328,'Hospitalisation Details'!$A:$A,0)),"Not Found")</f>
        <v>20</v>
      </c>
      <c r="P2328" s="6">
        <f>IFERROR(INDEX('Hospitalisation Details'!$U:$U,MATCH($A2328,'Hospitalisation Details'!$A:$A,0)),"Not Found")</f>
        <v>0</v>
      </c>
      <c r="Q2328" s="6">
        <f>IFERROR(INDEX('Hospitalisation Details'!$W:$W,MATCH($A2328,'Hospitalisation Details'!$A:$A,0)),"Not Found")</f>
        <v>0</v>
      </c>
    </row>
    <row r="2329" spans="1:17" ht="15" customHeight="1" x14ac:dyDescent="0.3">
      <c r="A2329" s="6" t="str">
        <f>'Customer Names'!A2329</f>
        <v>Id2328</v>
      </c>
      <c r="B2329" s="6" t="str">
        <f>IFERROR(INDEX('Customer Names'!$D:$D,MATCH($A2329,'Customer Names'!$A:$A,0)),"Not Found")</f>
        <v>Nicole</v>
      </c>
      <c r="C2329" s="6">
        <f>IFERROR(INDEX('Medical Examinations'!$B:$B,MATCH($A2329,'Medical Examinations'!$A:$A,0)),"Not Found")</f>
        <v>17.82</v>
      </c>
      <c r="D2329" s="6">
        <f>IFERROR(INDEX('Medical Examinations'!$C:$C,MATCH($A2329,'Medical Examinations'!$A:$A,0)),"Not Found")</f>
        <v>5.26</v>
      </c>
      <c r="E2329" s="6" t="str">
        <f>IFERROR(INDEX('Medical Examinations'!$I:$I,MATCH($A2329,'Medical Examinations'!$A:$A,0)),"Not Found")</f>
        <v>Yes</v>
      </c>
      <c r="F2329" s="6" t="str">
        <f>IFERROR(INDEX('Medical Examinations'!$J:$J,MATCH($A2329,'Medical Examinations'!$A:$A,0)),"Not Found")</f>
        <v>No</v>
      </c>
      <c r="G2329" s="6" t="str">
        <f>IFERROR(INDEX('Medical Examinations'!$F:$F,MATCH($A2329,'Medical Examinations'!$A:$A,0)),"Not Found")</f>
        <v>No</v>
      </c>
      <c r="H2329" s="6">
        <f>IFERROR(INDEX('Medical Examinations'!$L:$L,MATCH($A2329,'Medical Examinations'!$A:$A,0)),"Not Found")</f>
        <v>1</v>
      </c>
      <c r="I2329" s="6" t="str">
        <f>IFERROR(INDEX('Medical Examinations'!$K:$K,MATCH($A2329,'Medical Examinations'!$A:$A,0)),"Not Found")</f>
        <v>No</v>
      </c>
      <c r="J2329" s="6" t="str">
        <f>IFERROR(INDEX('Medical Examinations'!$M:$M,MATCH($A2329,'Medical Examinations'!$A:$A,0)),"Not Found")</f>
        <v>Underweight</v>
      </c>
      <c r="K2329" s="6" t="str">
        <f>IFERROR(INDEX('Medical Examinations'!$N:$N,MATCH($A2329,'Medical Examinations'!$A:$A,0)),"Not Found")</f>
        <v>Normal</v>
      </c>
      <c r="L2329" s="12">
        <f>IFERROR(INDEX('Hospitalisation Details'!$V:$V,MATCH($A2329,'Hospitalisation Details'!$A:$A,0)),"Not Found")</f>
        <v>0</v>
      </c>
      <c r="M2329" s="13">
        <f>IFERROR(INDEX('Hospitalisation Details'!$F:$F,MATCH($A2329,'Hospitalisation Details'!$A:$A,0)),"Not Found")</f>
        <v>650</v>
      </c>
      <c r="N2329" s="6">
        <f>IFERROR(INDEX('Hospitalisation Details'!$S:$S,MATCH($A2329,'Hospitalisation Details'!$A:$A,0)),"Not Found")</f>
        <v>34884</v>
      </c>
      <c r="O2329" s="6">
        <f>IFERROR(INDEX('Hospitalisation Details'!$T:$T,MATCH($A2329,'Hospitalisation Details'!$A:$A,0)),"Not Found")</f>
        <v>27</v>
      </c>
      <c r="P2329" s="6">
        <f>IFERROR(INDEX('Hospitalisation Details'!$U:$U,MATCH($A2329,'Hospitalisation Details'!$A:$A,0)),"Not Found")</f>
        <v>0</v>
      </c>
      <c r="Q2329" s="6">
        <f>IFERROR(INDEX('Hospitalisation Details'!$W:$W,MATCH($A2329,'Hospitalisation Details'!$A:$A,0)),"Not Found")</f>
        <v>0</v>
      </c>
    </row>
    <row r="2330" spans="1:17" ht="15" customHeight="1" x14ac:dyDescent="0.3">
      <c r="A2330" s="6" t="str">
        <f>'Customer Names'!A2330</f>
        <v>Id2329</v>
      </c>
      <c r="B2330" s="6" t="str">
        <f>IFERROR(INDEX('Customer Names'!$D:$D,MATCH($A2330,'Customer Names'!$A:$A,0)),"Not Found")</f>
        <v>Susan E</v>
      </c>
      <c r="C2330" s="6">
        <f>IFERROR(INDEX('Medical Examinations'!$B:$B,MATCH($A2330,'Medical Examinations'!$A:$A,0)),"Not Found")</f>
        <v>17.07</v>
      </c>
      <c r="D2330" s="6">
        <f>IFERROR(INDEX('Medical Examinations'!$C:$C,MATCH($A2330,'Medical Examinations'!$A:$A,0)),"Not Found")</f>
        <v>5.22</v>
      </c>
      <c r="E2330" s="6" t="str">
        <f>IFERROR(INDEX('Medical Examinations'!$I:$I,MATCH($A2330,'Medical Examinations'!$A:$A,0)),"Not Found")</f>
        <v>No</v>
      </c>
      <c r="F2330" s="6" t="str">
        <f>IFERROR(INDEX('Medical Examinations'!$J:$J,MATCH($A2330,'Medical Examinations'!$A:$A,0)),"Not Found")</f>
        <v>No</v>
      </c>
      <c r="G2330" s="6" t="str">
        <f>IFERROR(INDEX('Medical Examinations'!$F:$F,MATCH($A2330,'Medical Examinations'!$A:$A,0)),"Not Found")</f>
        <v>Yes</v>
      </c>
      <c r="H2330" s="6">
        <f>IFERROR(INDEX('Medical Examinations'!$L:$L,MATCH($A2330,'Medical Examinations'!$A:$A,0)),"Not Found")</f>
        <v>1</v>
      </c>
      <c r="I2330" s="6" t="str">
        <f>IFERROR(INDEX('Medical Examinations'!$K:$K,MATCH($A2330,'Medical Examinations'!$A:$A,0)),"Not Found")</f>
        <v>No</v>
      </c>
      <c r="J2330" s="6" t="str">
        <f>IFERROR(INDEX('Medical Examinations'!$M:$M,MATCH($A2330,'Medical Examinations'!$A:$A,0)),"Not Found")</f>
        <v>Underweight</v>
      </c>
      <c r="K2330" s="6" t="str">
        <f>IFERROR(INDEX('Medical Examinations'!$N:$N,MATCH($A2330,'Medical Examinations'!$A:$A,0)),"Not Found")</f>
        <v>Normal</v>
      </c>
      <c r="L2330" s="12">
        <f>IFERROR(INDEX('Hospitalisation Details'!$V:$V,MATCH($A2330,'Hospitalisation Details'!$A:$A,0)),"Not Found")</f>
        <v>0</v>
      </c>
      <c r="M2330" s="13">
        <f>IFERROR(INDEX('Hospitalisation Details'!$F:$F,MATCH($A2330,'Hospitalisation Details'!$A:$A,0)),"Not Found")</f>
        <v>650</v>
      </c>
      <c r="N2330" s="6">
        <f>IFERROR(INDEX('Hospitalisation Details'!$S:$S,MATCH($A2330,'Hospitalisation Details'!$A:$A,0)),"Not Found")</f>
        <v>34121</v>
      </c>
      <c r="O2330" s="6">
        <f>IFERROR(INDEX('Hospitalisation Details'!$T:$T,MATCH($A2330,'Hospitalisation Details'!$A:$A,0)),"Not Found")</f>
        <v>30</v>
      </c>
      <c r="P2330" s="6">
        <f>IFERROR(INDEX('Hospitalisation Details'!$U:$U,MATCH($A2330,'Hospitalisation Details'!$A:$A,0)),"Not Found")</f>
        <v>0</v>
      </c>
      <c r="Q2330" s="6">
        <f>IFERROR(INDEX('Hospitalisation Details'!$W:$W,MATCH($A2330,'Hospitalisation Details'!$A:$A,0)),"Not Found")</f>
        <v>0</v>
      </c>
    </row>
    <row r="2331" spans="1:17" ht="15" customHeight="1" x14ac:dyDescent="0.3">
      <c r="A2331" s="6" t="str">
        <f>'Customer Names'!A2331</f>
        <v>Id2330</v>
      </c>
      <c r="B2331" s="6" t="str">
        <f>IFERROR(INDEX('Customer Names'!$D:$D,MATCH($A2331,'Customer Names'!$A:$A,0)),"Not Found")</f>
        <v>Katy</v>
      </c>
      <c r="C2331" s="6">
        <f>IFERROR(INDEX('Medical Examinations'!$B:$B,MATCH($A2331,'Medical Examinations'!$A:$A,0)),"Not Found")</f>
        <v>22.24</v>
      </c>
      <c r="D2331" s="6">
        <f>IFERROR(INDEX('Medical Examinations'!$C:$C,MATCH($A2331,'Medical Examinations'!$A:$A,0)),"Not Found")</f>
        <v>4.29</v>
      </c>
      <c r="E2331" s="6" t="str">
        <f>IFERROR(INDEX('Medical Examinations'!$I:$I,MATCH($A2331,'Medical Examinations'!$A:$A,0)),"Not Found")</f>
        <v>Yes</v>
      </c>
      <c r="F2331" s="6" t="str">
        <f>IFERROR(INDEX('Medical Examinations'!$J:$J,MATCH($A2331,'Medical Examinations'!$A:$A,0)),"Not Found")</f>
        <v>No</v>
      </c>
      <c r="G2331" s="6" t="str">
        <f>IFERROR(INDEX('Medical Examinations'!$F:$F,MATCH($A2331,'Medical Examinations'!$A:$A,0)),"Not Found")</f>
        <v>No</v>
      </c>
      <c r="H2331" s="6">
        <f>IFERROR(INDEX('Medical Examinations'!$L:$L,MATCH($A2331,'Medical Examinations'!$A:$A,0)),"Not Found")</f>
        <v>0</v>
      </c>
      <c r="I2331" s="6" t="str">
        <f>IFERROR(INDEX('Medical Examinations'!$K:$K,MATCH($A2331,'Medical Examinations'!$A:$A,0)),"Not Found")</f>
        <v>No</v>
      </c>
      <c r="J2331" s="6" t="str">
        <f>IFERROR(INDEX('Medical Examinations'!$M:$M,MATCH($A2331,'Medical Examinations'!$A:$A,0)),"Not Found")</f>
        <v>Normal Weight</v>
      </c>
      <c r="K2331" s="6" t="str">
        <f>IFERROR(INDEX('Medical Examinations'!$N:$N,MATCH($A2331,'Medical Examinations'!$A:$A,0)),"Not Found")</f>
        <v>Normal</v>
      </c>
      <c r="L2331" s="12">
        <f>IFERROR(INDEX('Hospitalisation Details'!$V:$V,MATCH($A2331,'Hospitalisation Details'!$A:$A,0)),"Not Found")</f>
        <v>0</v>
      </c>
      <c r="M2331" s="13">
        <f>IFERROR(INDEX('Hospitalisation Details'!$F:$F,MATCH($A2331,'Hospitalisation Details'!$A:$A,0)),"Not Found")</f>
        <v>646.14</v>
      </c>
      <c r="N2331" s="6">
        <f>IFERROR(INDEX('Hospitalisation Details'!$S:$S,MATCH($A2331,'Hospitalisation Details'!$A:$A,0)),"Not Found")</f>
        <v>37215</v>
      </c>
      <c r="O2331" s="6">
        <f>IFERROR(INDEX('Hospitalisation Details'!$T:$T,MATCH($A2331,'Hospitalisation Details'!$A:$A,0)),"Not Found")</f>
        <v>21</v>
      </c>
      <c r="P2331" s="6">
        <f>IFERROR(INDEX('Hospitalisation Details'!$U:$U,MATCH($A2331,'Hospitalisation Details'!$A:$A,0)),"Not Found")</f>
        <v>0</v>
      </c>
      <c r="Q2331" s="6">
        <f>IFERROR(INDEX('Hospitalisation Details'!$W:$W,MATCH($A2331,'Hospitalisation Details'!$A:$A,0)),"Not Found")</f>
        <v>0</v>
      </c>
    </row>
    <row r="2332" spans="1:17" ht="15" customHeight="1" x14ac:dyDescent="0.3">
      <c r="A2332" s="6" t="str">
        <f>'Customer Names'!A2332</f>
        <v>Id2331</v>
      </c>
      <c r="B2332" s="6" t="str">
        <f>IFERROR(INDEX('Customer Names'!$D:$D,MATCH($A2332,'Customer Names'!$A:$A,0)),"Not Found")</f>
        <v>Jordan</v>
      </c>
      <c r="C2332" s="6">
        <f>IFERROR(INDEX('Medical Examinations'!$B:$B,MATCH($A2332,'Medical Examinations'!$A:$A,0)),"Not Found")</f>
        <v>22.34</v>
      </c>
      <c r="D2332" s="6">
        <f>IFERROR(INDEX('Medical Examinations'!$C:$C,MATCH($A2332,'Medical Examinations'!$A:$A,0)),"Not Found")</f>
        <v>5.57</v>
      </c>
      <c r="E2332" s="6" t="str">
        <f>IFERROR(INDEX('Medical Examinations'!$I:$I,MATCH($A2332,'Medical Examinations'!$A:$A,0)),"Not Found")</f>
        <v>No</v>
      </c>
      <c r="F2332" s="6" t="str">
        <f>IFERROR(INDEX('Medical Examinations'!$J:$J,MATCH($A2332,'Medical Examinations'!$A:$A,0)),"Not Found")</f>
        <v>No</v>
      </c>
      <c r="G2332" s="6" t="str">
        <f>IFERROR(INDEX('Medical Examinations'!$F:$F,MATCH($A2332,'Medical Examinations'!$A:$A,0)),"Not Found")</f>
        <v>No</v>
      </c>
      <c r="H2332" s="6">
        <f>IFERROR(INDEX('Medical Examinations'!$L:$L,MATCH($A2332,'Medical Examinations'!$A:$A,0)),"Not Found")</f>
        <v>1</v>
      </c>
      <c r="I2332" s="6" t="str">
        <f>IFERROR(INDEX('Medical Examinations'!$K:$K,MATCH($A2332,'Medical Examinations'!$A:$A,0)),"Not Found")</f>
        <v>No</v>
      </c>
      <c r="J2332" s="6" t="str">
        <f>IFERROR(INDEX('Medical Examinations'!$M:$M,MATCH($A2332,'Medical Examinations'!$A:$A,0)),"Not Found")</f>
        <v>Normal Weight</v>
      </c>
      <c r="K2332" s="6" t="str">
        <f>IFERROR(INDEX('Medical Examinations'!$N:$N,MATCH($A2332,'Medical Examinations'!$A:$A,0)),"Not Found")</f>
        <v>Normal</v>
      </c>
      <c r="L2332" s="12">
        <f>IFERROR(INDEX('Hospitalisation Details'!$V:$V,MATCH($A2332,'Hospitalisation Details'!$A:$A,0)),"Not Found")</f>
        <v>0</v>
      </c>
      <c r="M2332" s="13">
        <f>IFERROR(INDEX('Hospitalisation Details'!$F:$F,MATCH($A2332,'Hospitalisation Details'!$A:$A,0)),"Not Found")</f>
        <v>637.26</v>
      </c>
      <c r="N2332" s="6">
        <f>IFERROR(INDEX('Hospitalisation Details'!$S:$S,MATCH($A2332,'Hospitalisation Details'!$A:$A,0)),"Not Found")</f>
        <v>36003</v>
      </c>
      <c r="O2332" s="6">
        <f>IFERROR(INDEX('Hospitalisation Details'!$T:$T,MATCH($A2332,'Hospitalisation Details'!$A:$A,0)),"Not Found")</f>
        <v>24</v>
      </c>
      <c r="P2332" s="6">
        <f>IFERROR(INDEX('Hospitalisation Details'!$U:$U,MATCH($A2332,'Hospitalisation Details'!$A:$A,0)),"Not Found")</f>
        <v>0</v>
      </c>
      <c r="Q2332" s="6">
        <f>IFERROR(INDEX('Hospitalisation Details'!$W:$W,MATCH($A2332,'Hospitalisation Details'!$A:$A,0)),"Not Found")</f>
        <v>0</v>
      </c>
    </row>
    <row r="2333" spans="1:17" ht="15" customHeight="1" x14ac:dyDescent="0.3">
      <c r="A2333" s="6" t="str">
        <f>'Customer Names'!A2333</f>
        <v>Id2332</v>
      </c>
      <c r="B2333" s="6" t="str">
        <f>IFERROR(INDEX('Customer Names'!$D:$D,MATCH($A2333,'Customer Names'!$A:$A,0)),"Not Found")</f>
        <v>Juan D. Sr.</v>
      </c>
      <c r="C2333" s="6">
        <f>IFERROR(INDEX('Medical Examinations'!$B:$B,MATCH($A2333,'Medical Examinations'!$A:$A,0)),"Not Found")</f>
        <v>17.7</v>
      </c>
      <c r="D2333" s="6">
        <f>IFERROR(INDEX('Medical Examinations'!$C:$C,MATCH($A2333,'Medical Examinations'!$A:$A,0)),"Not Found")</f>
        <v>6.28</v>
      </c>
      <c r="E2333" s="6" t="str">
        <f>IFERROR(INDEX('Medical Examinations'!$I:$I,MATCH($A2333,'Medical Examinations'!$A:$A,0)),"Not Found")</f>
        <v>No</v>
      </c>
      <c r="F2333" s="6" t="str">
        <f>IFERROR(INDEX('Medical Examinations'!$J:$J,MATCH($A2333,'Medical Examinations'!$A:$A,0)),"Not Found")</f>
        <v>No</v>
      </c>
      <c r="G2333" s="6" t="str">
        <f>IFERROR(INDEX('Medical Examinations'!$F:$F,MATCH($A2333,'Medical Examinations'!$A:$A,0)),"Not Found")</f>
        <v>No</v>
      </c>
      <c r="H2333" s="6">
        <f>IFERROR(INDEX('Medical Examinations'!$L:$L,MATCH($A2333,'Medical Examinations'!$A:$A,0)),"Not Found")</f>
        <v>1</v>
      </c>
      <c r="I2333" s="6" t="str">
        <f>IFERROR(INDEX('Medical Examinations'!$K:$K,MATCH($A2333,'Medical Examinations'!$A:$A,0)),"Not Found")</f>
        <v>No</v>
      </c>
      <c r="J2333" s="6" t="str">
        <f>IFERROR(INDEX('Medical Examinations'!$M:$M,MATCH($A2333,'Medical Examinations'!$A:$A,0)),"Not Found")</f>
        <v>Underweight</v>
      </c>
      <c r="K2333" s="6" t="str">
        <f>IFERROR(INDEX('Medical Examinations'!$N:$N,MATCH($A2333,'Medical Examinations'!$A:$A,0)),"Not Found")</f>
        <v>Prediabetic</v>
      </c>
      <c r="L2333" s="12">
        <f>IFERROR(INDEX('Hospitalisation Details'!$V:$V,MATCH($A2333,'Hospitalisation Details'!$A:$A,0)),"Not Found")</f>
        <v>0</v>
      </c>
      <c r="M2333" s="13">
        <f>IFERROR(INDEX('Hospitalisation Details'!$F:$F,MATCH($A2333,'Hospitalisation Details'!$A:$A,0)),"Not Found")</f>
        <v>604.54</v>
      </c>
      <c r="N2333" s="6">
        <f>IFERROR(INDEX('Hospitalisation Details'!$S:$S,MATCH($A2333,'Hospitalisation Details'!$A:$A,0)),"Not Found")</f>
        <v>33860</v>
      </c>
      <c r="O2333" s="6">
        <f>IFERROR(INDEX('Hospitalisation Details'!$T:$T,MATCH($A2333,'Hospitalisation Details'!$A:$A,0)),"Not Found")</f>
        <v>30</v>
      </c>
      <c r="P2333" s="6">
        <f>IFERROR(INDEX('Hospitalisation Details'!$U:$U,MATCH($A2333,'Hospitalisation Details'!$A:$A,0)),"Not Found")</f>
        <v>0</v>
      </c>
      <c r="Q2333" s="6">
        <f>IFERROR(INDEX('Hospitalisation Details'!$W:$W,MATCH($A2333,'Hospitalisation Details'!$A:$A,0)),"Not Found")</f>
        <v>0</v>
      </c>
    </row>
    <row r="2334" spans="1:17" ht="15" customHeight="1" x14ac:dyDescent="0.3">
      <c r="A2334" s="6" t="str">
        <f>'Customer Names'!A2334</f>
        <v>Id2333</v>
      </c>
      <c r="B2334" s="6" t="str">
        <f>IFERROR(INDEX('Customer Names'!$D:$D,MATCH($A2334,'Customer Names'!$A:$A,0)),"Not Found")</f>
        <v>Julie</v>
      </c>
      <c r="C2334" s="6">
        <f>IFERROR(INDEX('Medical Examinations'!$B:$B,MATCH($A2334,'Medical Examinations'!$A:$A,0)),"Not Found")</f>
        <v>16.47</v>
      </c>
      <c r="D2334" s="6">
        <f>IFERROR(INDEX('Medical Examinations'!$C:$C,MATCH($A2334,'Medical Examinations'!$A:$A,0)),"Not Found")</f>
        <v>6.35</v>
      </c>
      <c r="E2334" s="6" t="str">
        <f>IFERROR(INDEX('Medical Examinations'!$I:$I,MATCH($A2334,'Medical Examinations'!$A:$A,0)),"Not Found")</f>
        <v>No</v>
      </c>
      <c r="F2334" s="6" t="str">
        <f>IFERROR(INDEX('Medical Examinations'!$J:$J,MATCH($A2334,'Medical Examinations'!$A:$A,0)),"Not Found")</f>
        <v>No</v>
      </c>
      <c r="G2334" s="6" t="str">
        <f>IFERROR(INDEX('Medical Examinations'!$F:$F,MATCH($A2334,'Medical Examinations'!$A:$A,0)),"Not Found")</f>
        <v>Yes</v>
      </c>
      <c r="H2334" s="6">
        <f>IFERROR(INDEX('Medical Examinations'!$L:$L,MATCH($A2334,'Medical Examinations'!$A:$A,0)),"Not Found")</f>
        <v>1</v>
      </c>
      <c r="I2334" s="6" t="str">
        <f>IFERROR(INDEX('Medical Examinations'!$K:$K,MATCH($A2334,'Medical Examinations'!$A:$A,0)),"Not Found")</f>
        <v>No</v>
      </c>
      <c r="J2334" s="6" t="str">
        <f>IFERROR(INDEX('Medical Examinations'!$M:$M,MATCH($A2334,'Medical Examinations'!$A:$A,0)),"Not Found")</f>
        <v>Underweight</v>
      </c>
      <c r="K2334" s="6" t="str">
        <f>IFERROR(INDEX('Medical Examinations'!$N:$N,MATCH($A2334,'Medical Examinations'!$A:$A,0)),"Not Found")</f>
        <v>Prediabetic</v>
      </c>
      <c r="L2334" s="12">
        <f>IFERROR(INDEX('Hospitalisation Details'!$V:$V,MATCH($A2334,'Hospitalisation Details'!$A:$A,0)),"Not Found")</f>
        <v>0</v>
      </c>
      <c r="M2334" s="13">
        <f>IFERROR(INDEX('Hospitalisation Details'!$F:$F,MATCH($A2334,'Hospitalisation Details'!$A:$A,0)),"Not Found")</f>
        <v>600</v>
      </c>
      <c r="N2334" s="6">
        <f>IFERROR(INDEX('Hospitalisation Details'!$S:$S,MATCH($A2334,'Hospitalisation Details'!$A:$A,0)),"Not Found")</f>
        <v>34150</v>
      </c>
      <c r="O2334" s="6">
        <f>IFERROR(INDEX('Hospitalisation Details'!$T:$T,MATCH($A2334,'Hospitalisation Details'!$A:$A,0)),"Not Found")</f>
        <v>29</v>
      </c>
      <c r="P2334" s="6">
        <f>IFERROR(INDEX('Hospitalisation Details'!$U:$U,MATCH($A2334,'Hospitalisation Details'!$A:$A,0)),"Not Found")</f>
        <v>0</v>
      </c>
      <c r="Q2334" s="6">
        <f>IFERROR(INDEX('Hospitalisation Details'!$W:$W,MATCH($A2334,'Hospitalisation Details'!$A:$A,0)),"Not Found")</f>
        <v>0</v>
      </c>
    </row>
    <row r="2335" spans="1:17" ht="15" customHeight="1" x14ac:dyDescent="0.3">
      <c r="A2335" s="6" t="str">
        <f>'Customer Names'!A2335</f>
        <v>Id2334</v>
      </c>
      <c r="B2335" s="6" t="str">
        <f>IFERROR(INDEX('Customer Names'!$D:$D,MATCH($A2335,'Customer Names'!$A:$A,0)),"Not Found")</f>
        <v>Evan P</v>
      </c>
      <c r="C2335" s="6">
        <f>IFERROR(INDEX('Medical Examinations'!$B:$B,MATCH($A2335,'Medical Examinations'!$A:$A,0)),"Not Found")</f>
        <v>17.600000000000001</v>
      </c>
      <c r="D2335" s="6">
        <f>IFERROR(INDEX('Medical Examinations'!$C:$C,MATCH($A2335,'Medical Examinations'!$A:$A,0)),"Not Found")</f>
        <v>4.3899999999999997</v>
      </c>
      <c r="E2335" s="6" t="str">
        <f>IFERROR(INDEX('Medical Examinations'!$I:$I,MATCH($A2335,'Medical Examinations'!$A:$A,0)),"Not Found")</f>
        <v>No</v>
      </c>
      <c r="F2335" s="6" t="str">
        <f>IFERROR(INDEX('Medical Examinations'!$J:$J,MATCH($A2335,'Medical Examinations'!$A:$A,0)),"Not Found")</f>
        <v>No</v>
      </c>
      <c r="G2335" s="6" t="str">
        <f>IFERROR(INDEX('Medical Examinations'!$F:$F,MATCH($A2335,'Medical Examinations'!$A:$A,0)),"Not Found")</f>
        <v>No</v>
      </c>
      <c r="H2335" s="6">
        <f>IFERROR(INDEX('Medical Examinations'!$L:$L,MATCH($A2335,'Medical Examinations'!$A:$A,0)),"Not Found")</f>
        <v>1</v>
      </c>
      <c r="I2335" s="6" t="str">
        <f>IFERROR(INDEX('Medical Examinations'!$K:$K,MATCH($A2335,'Medical Examinations'!$A:$A,0)),"Not Found")</f>
        <v>No</v>
      </c>
      <c r="J2335" s="6" t="str">
        <f>IFERROR(INDEX('Medical Examinations'!$M:$M,MATCH($A2335,'Medical Examinations'!$A:$A,0)),"Not Found")</f>
        <v>Underweight</v>
      </c>
      <c r="K2335" s="6" t="str">
        <f>IFERROR(INDEX('Medical Examinations'!$N:$N,MATCH($A2335,'Medical Examinations'!$A:$A,0)),"Not Found")</f>
        <v>Normal</v>
      </c>
      <c r="L2335" s="12">
        <f>IFERROR(INDEX('Hospitalisation Details'!$V:$V,MATCH($A2335,'Hospitalisation Details'!$A:$A,0)),"Not Found")</f>
        <v>0</v>
      </c>
      <c r="M2335" s="13">
        <f>IFERROR(INDEX('Hospitalisation Details'!$F:$F,MATCH($A2335,'Hospitalisation Details'!$A:$A,0)),"Not Found")</f>
        <v>570.62</v>
      </c>
      <c r="N2335" s="6">
        <f>IFERROR(INDEX('Hospitalisation Details'!$S:$S,MATCH($A2335,'Hospitalisation Details'!$A:$A,0)),"Not Found")</f>
        <v>33938</v>
      </c>
      <c r="O2335" s="6">
        <f>IFERROR(INDEX('Hospitalisation Details'!$T:$T,MATCH($A2335,'Hospitalisation Details'!$A:$A,0)),"Not Found")</f>
        <v>30</v>
      </c>
      <c r="P2335" s="6">
        <f>IFERROR(INDEX('Hospitalisation Details'!$U:$U,MATCH($A2335,'Hospitalisation Details'!$A:$A,0)),"Not Found")</f>
        <v>0</v>
      </c>
      <c r="Q2335" s="6">
        <f>IFERROR(INDEX('Hospitalisation Details'!$W:$W,MATCH($A2335,'Hospitalisation Details'!$A:$A,0)),"Not Found")</f>
        <v>0</v>
      </c>
    </row>
    <row r="2336" spans="1:17" ht="15" customHeight="1" x14ac:dyDescent="0.3">
      <c r="A2336" s="6" t="str">
        <f>'Customer Names'!A2336</f>
        <v>Id2335</v>
      </c>
      <c r="B2336" s="6" t="str">
        <f>IFERROR(INDEX('Customer Names'!$D:$D,MATCH($A2336,'Customer Names'!$A:$A,0)),"Not Found")</f>
        <v>Aaron K</v>
      </c>
      <c r="C2336" s="6">
        <f>IFERROR(INDEX('Medical Examinations'!$B:$B,MATCH($A2336,'Medical Examinations'!$A:$A,0)),"Not Found")</f>
        <v>17.579999999999998</v>
      </c>
      <c r="D2336" s="6">
        <f>IFERROR(INDEX('Medical Examinations'!$C:$C,MATCH($A2336,'Medical Examinations'!$A:$A,0)),"Not Found")</f>
        <v>4.51</v>
      </c>
      <c r="E2336" s="6" t="str">
        <f>IFERROR(INDEX('Medical Examinations'!$I:$I,MATCH($A2336,'Medical Examinations'!$A:$A,0)),"Not Found")</f>
        <v>No</v>
      </c>
      <c r="F2336" s="6" t="str">
        <f>IFERROR(INDEX('Medical Examinations'!$J:$J,MATCH($A2336,'Medical Examinations'!$A:$A,0)),"Not Found")</f>
        <v>No</v>
      </c>
      <c r="G2336" s="6" t="str">
        <f>IFERROR(INDEX('Medical Examinations'!$F:$F,MATCH($A2336,'Medical Examinations'!$A:$A,0)),"Not Found")</f>
        <v>No</v>
      </c>
      <c r="H2336" s="6">
        <f>IFERROR(INDEX('Medical Examinations'!$L:$L,MATCH($A2336,'Medical Examinations'!$A:$A,0)),"Not Found")</f>
        <v>1</v>
      </c>
      <c r="I2336" s="6" t="str">
        <f>IFERROR(INDEX('Medical Examinations'!$K:$K,MATCH($A2336,'Medical Examinations'!$A:$A,0)),"Not Found")</f>
        <v>No</v>
      </c>
      <c r="J2336" s="6" t="str">
        <f>IFERROR(INDEX('Medical Examinations'!$M:$M,MATCH($A2336,'Medical Examinations'!$A:$A,0)),"Not Found")</f>
        <v>Underweight</v>
      </c>
      <c r="K2336" s="6" t="str">
        <f>IFERROR(INDEX('Medical Examinations'!$N:$N,MATCH($A2336,'Medical Examinations'!$A:$A,0)),"Not Found")</f>
        <v>Normal</v>
      </c>
      <c r="L2336" s="12">
        <f>IFERROR(INDEX('Hospitalisation Details'!$V:$V,MATCH($A2336,'Hospitalisation Details'!$A:$A,0)),"Not Found")</f>
        <v>0</v>
      </c>
      <c r="M2336" s="13">
        <f>IFERROR(INDEX('Hospitalisation Details'!$F:$F,MATCH($A2336,'Hospitalisation Details'!$A:$A,0)),"Not Found")</f>
        <v>563.84</v>
      </c>
      <c r="N2336" s="6">
        <f>IFERROR(INDEX('Hospitalisation Details'!$S:$S,MATCH($A2336,'Hospitalisation Details'!$A:$A,0)),"Not Found")</f>
        <v>33794</v>
      </c>
      <c r="O2336" s="6">
        <f>IFERROR(INDEX('Hospitalisation Details'!$T:$T,MATCH($A2336,'Hospitalisation Details'!$A:$A,0)),"Not Found")</f>
        <v>30</v>
      </c>
      <c r="P2336" s="6">
        <f>IFERROR(INDEX('Hospitalisation Details'!$U:$U,MATCH($A2336,'Hospitalisation Details'!$A:$A,0)),"Not Found")</f>
        <v>0</v>
      </c>
      <c r="Q2336" s="6">
        <f>IFERROR(INDEX('Hospitalisation Details'!$W:$W,MATCH($A2336,'Hospitalisation Details'!$A:$A,0)),"Not Found")</f>
        <v>0</v>
      </c>
    </row>
  </sheetData>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0"/>
  <sheetViews>
    <sheetView showGridLines="0" zoomScaleNormal="100" workbookViewId="0">
      <selection activeCell="O20" sqref="O20"/>
    </sheetView>
  </sheetViews>
  <sheetFormatPr defaultColWidth="8.6640625" defaultRowHeight="14.4" x14ac:dyDescent="0.3"/>
  <cols>
    <col min="1" max="1" width="32" customWidth="1"/>
    <col min="2" max="4" width="16" customWidth="1"/>
    <col min="8" max="8" width="20.21875" customWidth="1"/>
  </cols>
  <sheetData>
    <row r="1" spans="1:8" ht="25.5" customHeight="1" x14ac:dyDescent="0.3">
      <c r="A1" s="38" t="s">
        <v>4754</v>
      </c>
      <c r="B1" s="38"/>
      <c r="C1" s="38"/>
      <c r="D1" s="38"/>
      <c r="E1" s="38"/>
      <c r="F1" s="38"/>
    </row>
    <row r="3" spans="1:8" ht="15" customHeight="1" x14ac:dyDescent="0.3">
      <c r="A3" s="14" t="s">
        <v>4755</v>
      </c>
    </row>
    <row r="4" spans="1:8" ht="15" customHeight="1" x14ac:dyDescent="0.3">
      <c r="A4" s="37" t="s">
        <v>1</v>
      </c>
      <c r="B4" s="37"/>
      <c r="C4" s="37" t="s">
        <v>4756</v>
      </c>
      <c r="D4" s="37"/>
      <c r="E4" s="37" t="s">
        <v>2</v>
      </c>
      <c r="F4" s="37"/>
      <c r="G4" s="37" t="s">
        <v>4757</v>
      </c>
      <c r="H4" s="37"/>
    </row>
    <row r="5" spans="1:8" ht="17.25" customHeight="1" x14ac:dyDescent="0.3">
      <c r="A5" s="34">
        <f>COUNTA(Healthcare!A2:A2336)</f>
        <v>2335</v>
      </c>
      <c r="B5" s="34"/>
      <c r="C5" s="34">
        <f>COUNTIF('Hospitalisation Details'!A2:A2344,"?")+COUNTIF('Hospitalisation Details'!A2:A2344,"id2444")+COUNTIF('Hospitalisation Details'!A2:A2344,"id3444")+COUNTA(Healthcare!A2:A2336)</f>
        <v>2343</v>
      </c>
      <c r="D5" s="34"/>
      <c r="E5" s="36">
        <f>SUM(Healthcare!M2:M2336)</f>
        <v>31592358.610000048</v>
      </c>
      <c r="F5" s="36"/>
      <c r="G5" s="36">
        <f>AVERAGE(Healthcare!M2:M2336)</f>
        <v>13529.918034261262</v>
      </c>
      <c r="H5" s="36"/>
    </row>
    <row r="7" spans="1:8" ht="15" customHeight="1" x14ac:dyDescent="0.3">
      <c r="A7" s="37" t="s">
        <v>4758</v>
      </c>
      <c r="B7" s="37"/>
      <c r="C7" s="37" t="s">
        <v>4759</v>
      </c>
      <c r="D7" s="37"/>
      <c r="E7" s="37" t="s">
        <v>4760</v>
      </c>
      <c r="F7" s="37"/>
      <c r="G7" s="37" t="s">
        <v>6</v>
      </c>
      <c r="H7" s="37"/>
    </row>
    <row r="8" spans="1:8" ht="17.25" customHeight="1" x14ac:dyDescent="0.3">
      <c r="A8" s="34">
        <f>AVERAGE(Healthcare!C2:C2336)</f>
        <v>30.972648822269903</v>
      </c>
      <c r="B8" s="34"/>
      <c r="C8" s="34">
        <f>AVERAGE(Healthcare!D2:D2336)</f>
        <v>6.578997858672385</v>
      </c>
      <c r="D8" s="34"/>
      <c r="E8" s="34">
        <f>AVERAGE(Healthcare!Q2:Q2336)</f>
        <v>0</v>
      </c>
      <c r="F8" s="34"/>
      <c r="G8" s="35">
        <f>COUNTIF(Healthcare!$I$2:$I$2336,"Yes")/COUNTA(Healthcare!$I$2:$I$2336)</f>
        <v>0.20985010706638116</v>
      </c>
      <c r="H8" s="35"/>
    </row>
    <row r="12" spans="1:8" ht="15" customHeight="1" x14ac:dyDescent="0.3">
      <c r="A12" s="15" t="s">
        <v>4761</v>
      </c>
    </row>
    <row r="13" spans="1:8" ht="15" customHeight="1" x14ac:dyDescent="0.3">
      <c r="A13" s="16" t="s">
        <v>4762</v>
      </c>
      <c r="B13" s="16" t="s">
        <v>4763</v>
      </c>
    </row>
    <row r="14" spans="1:8" ht="15" customHeight="1" x14ac:dyDescent="0.3">
      <c r="A14" s="17" t="s">
        <v>4764</v>
      </c>
      <c r="B14" s="17">
        <f>COUNTIFS(Healthcare!$I$2:$I$2336,"Yes",Healthcare!$G$2:$G$2336,"Yes")</f>
        <v>84</v>
      </c>
    </row>
    <row r="15" spans="1:8" ht="15" customHeight="1" x14ac:dyDescent="0.3">
      <c r="A15" s="17" t="s">
        <v>4765</v>
      </c>
      <c r="B15" s="17">
        <f>COUNTIFS(Healthcare!$I$2:$I$2336,"Yes",Healthcare!$G$2:$G$2336,"No")</f>
        <v>406</v>
      </c>
    </row>
    <row r="16" spans="1:8" ht="15" customHeight="1" x14ac:dyDescent="0.3">
      <c r="A16" s="17" t="s">
        <v>4766</v>
      </c>
      <c r="B16" s="17">
        <f>COUNTIFS(Healthcare!$I$2:$I$2336,"No",Healthcare!$G$2:$G$2336,"Yes")</f>
        <v>307</v>
      </c>
    </row>
    <row r="17" spans="1:4" ht="15" customHeight="1" x14ac:dyDescent="0.3">
      <c r="A17" s="17" t="s">
        <v>4767</v>
      </c>
      <c r="B17" s="17">
        <f>COUNTIFS(Healthcare!$I$2:$I$2336,"No",Healthcare!$G$2:$G$2336,"No")</f>
        <v>1538</v>
      </c>
    </row>
    <row r="19" spans="1:4" ht="15" customHeight="1" x14ac:dyDescent="0.3">
      <c r="A19" s="15" t="s">
        <v>4768</v>
      </c>
    </row>
    <row r="20" spans="1:4" ht="15" customHeight="1" x14ac:dyDescent="0.3">
      <c r="A20" s="16" t="s">
        <v>4695</v>
      </c>
      <c r="B20" s="16" t="s">
        <v>4769</v>
      </c>
      <c r="C20" s="16" t="s">
        <v>4770</v>
      </c>
      <c r="D20" s="16" t="s">
        <v>4771</v>
      </c>
    </row>
    <row r="21" spans="1:4" ht="15" customHeight="1" x14ac:dyDescent="0.3">
      <c r="A21" s="17" t="s">
        <v>4772</v>
      </c>
      <c r="B21" s="18">
        <f>SUMIF(Healthcare!$J$2:$J$2336,A21,Healthcare!$M$2:$M$2336)</f>
        <v>1214279.8800000001</v>
      </c>
      <c r="C21" s="18">
        <f>AVERAGEIF(Healthcare!$J$2:$J$2336,A21,Healthcare!$M$2:$M$2336)</f>
        <v>6899.317500000001</v>
      </c>
      <c r="D21" s="17">
        <f>COUNTIF(Healthcare!$J$2:$J$2336,A21)</f>
        <v>176</v>
      </c>
    </row>
    <row r="22" spans="1:4" ht="15" customHeight="1" x14ac:dyDescent="0.3">
      <c r="A22" s="17" t="s">
        <v>4773</v>
      </c>
      <c r="B22" s="18">
        <f>SUMIF(Healthcare!$J$2:$J$2336,A22,Healthcare!$M$2:$M$2336)</f>
        <v>4242121.9600000028</v>
      </c>
      <c r="C22" s="18">
        <f>AVERAGEIF(Healthcare!$J$2:$J$2336,A22,Healthcare!$M$2:$M$2336)</f>
        <v>9842.5103480278485</v>
      </c>
      <c r="D22" s="17">
        <f>COUNTIF(Healthcare!$J$2:$J$2336,A22)</f>
        <v>431</v>
      </c>
    </row>
    <row r="23" spans="1:4" ht="15" customHeight="1" x14ac:dyDescent="0.3">
      <c r="A23" s="17" t="s">
        <v>4774</v>
      </c>
      <c r="B23" s="18">
        <f>SUMIF(Healthcare!$J$2:$J$2336,A23,Healthcare!$M$2:$M$2336)</f>
        <v>5636436.6000000024</v>
      </c>
      <c r="C23" s="18">
        <f>AVERAGEIF(Healthcare!$J$2:$J$2336,A23,Healthcare!$M$2:$M$2336)</f>
        <v>11409.790688259114</v>
      </c>
      <c r="D23" s="17">
        <f>COUNTIF(Healthcare!$J$2:$J$2336,A23)</f>
        <v>494</v>
      </c>
    </row>
    <row r="24" spans="1:4" ht="15" customHeight="1" x14ac:dyDescent="0.3">
      <c r="A24" s="17" t="s">
        <v>4775</v>
      </c>
      <c r="B24" s="18">
        <f>SUMIF(Healthcare!$J$2:$J$2336,A24,Healthcare!$M$2:$M$2336)</f>
        <v>20499520.170000046</v>
      </c>
      <c r="C24" s="18">
        <f>AVERAGEIF(Healthcare!$J$2:$J$2336,A24,Healthcare!$M$2:$M$2336)</f>
        <v>16612.252974068109</v>
      </c>
      <c r="D24" s="17">
        <f>COUNTIF(Healthcare!$J$2:$J$2336,A24)</f>
        <v>1234</v>
      </c>
    </row>
    <row r="26" spans="1:4" ht="15" customHeight="1" x14ac:dyDescent="0.3">
      <c r="A26" s="15" t="s">
        <v>4776</v>
      </c>
    </row>
    <row r="27" spans="1:4" ht="15" customHeight="1" x14ac:dyDescent="0.3">
      <c r="A27" s="16" t="s">
        <v>4696</v>
      </c>
      <c r="B27" s="16" t="s">
        <v>4771</v>
      </c>
      <c r="C27" s="16" t="s">
        <v>4770</v>
      </c>
      <c r="D27" s="16" t="s">
        <v>4760</v>
      </c>
    </row>
    <row r="28" spans="1:4" ht="15" customHeight="1" x14ac:dyDescent="0.3">
      <c r="A28" s="17" t="s">
        <v>4777</v>
      </c>
      <c r="B28" s="17">
        <f>COUNTIF(Healthcare!$K$2:$K$2336,A28)</f>
        <v>1095</v>
      </c>
      <c r="C28" s="18">
        <f>AVERAGEIF(Healthcare!$K$2:$K$2336,A28,Healthcare!$M$2:$M$2336)</f>
        <v>12090.722977168954</v>
      </c>
      <c r="D28" s="19">
        <f>AVERAGEIF(Healthcare!$K$2:$K$2336,A28,Healthcare!$Q$2:$Q$2336)</f>
        <v>0</v>
      </c>
    </row>
    <row r="29" spans="1:4" ht="15" customHeight="1" x14ac:dyDescent="0.3">
      <c r="A29" s="17" t="s">
        <v>4778</v>
      </c>
      <c r="B29" s="17">
        <f>COUNTIF(Healthcare!$K$2:$K$2336,A29)</f>
        <v>443</v>
      </c>
      <c r="C29" s="18">
        <f>AVERAGEIF(Healthcare!$K$2:$K$2336,A29,Healthcare!$M$2:$M$2336)</f>
        <v>12690.985259593683</v>
      </c>
      <c r="D29" s="19">
        <f>AVERAGEIF(Healthcare!$K$2:$K$2336,A29,Healthcare!$Q$2:$Q$2336)</f>
        <v>0</v>
      </c>
    </row>
    <row r="30" spans="1:4" ht="15" customHeight="1" x14ac:dyDescent="0.3">
      <c r="A30" s="17" t="s">
        <v>4779</v>
      </c>
      <c r="B30" s="17">
        <f>COUNTIF(Healthcare!$K$2:$K$2336,A30)</f>
        <v>797</v>
      </c>
      <c r="C30" s="18">
        <f>AVERAGEIF(Healthcare!$K$2:$K$2336,A30,Healthcare!$M$2:$M$2336)</f>
        <v>15973.538870765371</v>
      </c>
      <c r="D30" s="19">
        <f>AVERAGEIF(Healthcare!$K$2:$K$2336,A30,Healthcare!$Q$2:$Q$2336)</f>
        <v>0</v>
      </c>
    </row>
  </sheetData>
  <mergeCells count="17">
    <mergeCell ref="A1:F1"/>
    <mergeCell ref="A4:B4"/>
    <mergeCell ref="C4:D4"/>
    <mergeCell ref="E4:F4"/>
    <mergeCell ref="G4:H4"/>
    <mergeCell ref="A8:B8"/>
    <mergeCell ref="C8:D8"/>
    <mergeCell ref="E8:F8"/>
    <mergeCell ref="G8:H8"/>
    <mergeCell ref="A5:B5"/>
    <mergeCell ref="C5:D5"/>
    <mergeCell ref="E5:F5"/>
    <mergeCell ref="G5:H5"/>
    <mergeCell ref="A7:B7"/>
    <mergeCell ref="C7:D7"/>
    <mergeCell ref="E7:F7"/>
    <mergeCell ref="G7:H7"/>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47"/>
  <sheetViews>
    <sheetView showGridLines="0" zoomScaleNormal="100" workbookViewId="0">
      <selection activeCell="A16" sqref="A16"/>
    </sheetView>
  </sheetViews>
  <sheetFormatPr defaultColWidth="8.6640625" defaultRowHeight="14.4" x14ac:dyDescent="0.3"/>
  <cols>
    <col min="1" max="1" width="105" customWidth="1"/>
  </cols>
  <sheetData>
    <row r="1" spans="1:1" ht="25.5" customHeight="1" x14ac:dyDescent="0.3">
      <c r="A1" s="20" t="s">
        <v>4780</v>
      </c>
    </row>
    <row r="2" spans="1:1" x14ac:dyDescent="0.3">
      <c r="A2" s="21"/>
    </row>
    <row r="3" spans="1:1" x14ac:dyDescent="0.3">
      <c r="A3" s="22" t="s">
        <v>4781</v>
      </c>
    </row>
    <row r="4" spans="1:1" ht="26.4" x14ac:dyDescent="0.3">
      <c r="A4" s="21" t="s">
        <v>4782</v>
      </c>
    </row>
    <row r="5" spans="1:1" ht="26.4" x14ac:dyDescent="0.3">
      <c r="A5" s="21" t="s">
        <v>4783</v>
      </c>
    </row>
    <row r="6" spans="1:1" x14ac:dyDescent="0.3">
      <c r="A6" s="21" t="s">
        <v>4784</v>
      </c>
    </row>
    <row r="7" spans="1:1" x14ac:dyDescent="0.3">
      <c r="A7" s="21"/>
    </row>
    <row r="8" spans="1:1" x14ac:dyDescent="0.3">
      <c r="A8" s="22" t="s">
        <v>4785</v>
      </c>
    </row>
    <row r="9" spans="1:1" x14ac:dyDescent="0.3">
      <c r="A9" s="21" t="s">
        <v>4786</v>
      </c>
    </row>
    <row r="10" spans="1:1" ht="26.4" x14ac:dyDescent="0.3">
      <c r="A10" s="21" t="s">
        <v>4787</v>
      </c>
    </row>
    <row r="11" spans="1:1" x14ac:dyDescent="0.3">
      <c r="A11" s="21"/>
    </row>
    <row r="12" spans="1:1" x14ac:dyDescent="0.3">
      <c r="A12" s="22" t="s">
        <v>4788</v>
      </c>
    </row>
    <row r="13" spans="1:1" ht="26.4" x14ac:dyDescent="0.3">
      <c r="A13" s="21" t="s">
        <v>4789</v>
      </c>
    </row>
    <row r="14" spans="1:1" x14ac:dyDescent="0.3">
      <c r="A14" s="21" t="s">
        <v>4790</v>
      </c>
    </row>
    <row r="15" spans="1:1" x14ac:dyDescent="0.3">
      <c r="A15" s="21" t="s">
        <v>4791</v>
      </c>
    </row>
    <row r="16" spans="1:1" x14ac:dyDescent="0.3">
      <c r="A16" s="21" t="s">
        <v>4792</v>
      </c>
    </row>
    <row r="17" spans="1:1" x14ac:dyDescent="0.3">
      <c r="A17" s="21"/>
    </row>
    <row r="18" spans="1:1" x14ac:dyDescent="0.3">
      <c r="A18" s="22" t="s">
        <v>4793</v>
      </c>
    </row>
    <row r="19" spans="1:1" ht="39.6" x14ac:dyDescent="0.3">
      <c r="A19" s="21" t="s">
        <v>4794</v>
      </c>
    </row>
    <row r="20" spans="1:1" x14ac:dyDescent="0.3">
      <c r="A20" s="21"/>
    </row>
    <row r="21" spans="1:1" x14ac:dyDescent="0.3">
      <c r="A21" s="22" t="s">
        <v>4795</v>
      </c>
    </row>
    <row r="22" spans="1:1" ht="79.2" x14ac:dyDescent="0.3">
      <c r="A22" s="21" t="s">
        <v>4796</v>
      </c>
    </row>
    <row r="23" spans="1:1" x14ac:dyDescent="0.3">
      <c r="A23" s="21"/>
    </row>
    <row r="24" spans="1:1" x14ac:dyDescent="0.3">
      <c r="A24" s="22" t="s">
        <v>4797</v>
      </c>
    </row>
    <row r="25" spans="1:1" ht="79.2" x14ac:dyDescent="0.3">
      <c r="A25" s="21" t="s">
        <v>4798</v>
      </c>
    </row>
    <row r="26" spans="1:1" x14ac:dyDescent="0.3">
      <c r="A26" s="21"/>
    </row>
    <row r="27" spans="1:1" x14ac:dyDescent="0.3">
      <c r="A27" s="22" t="s">
        <v>4799</v>
      </c>
    </row>
    <row r="28" spans="1:1" ht="26.4" x14ac:dyDescent="0.3">
      <c r="A28" s="21" t="s">
        <v>4800</v>
      </c>
    </row>
    <row r="29" spans="1:1" ht="26.4" x14ac:dyDescent="0.3">
      <c r="A29" s="21" t="s">
        <v>4801</v>
      </c>
    </row>
    <row r="30" spans="1:1" ht="26.4" x14ac:dyDescent="0.3">
      <c r="A30" s="21" t="s">
        <v>4802</v>
      </c>
    </row>
    <row r="31" spans="1:1" ht="39.6" x14ac:dyDescent="0.3">
      <c r="A31" s="21" t="s">
        <v>4803</v>
      </c>
    </row>
    <row r="32" spans="1:1" ht="26.4" x14ac:dyDescent="0.3">
      <c r="A32" s="21" t="s">
        <v>4804</v>
      </c>
    </row>
    <row r="33" spans="1:1" x14ac:dyDescent="0.3">
      <c r="A33" s="21" t="s">
        <v>4805</v>
      </c>
    </row>
    <row r="34" spans="1:1" x14ac:dyDescent="0.3">
      <c r="A34" s="21" t="s">
        <v>4806</v>
      </c>
    </row>
    <row r="35" spans="1:1" x14ac:dyDescent="0.3">
      <c r="A35" s="21"/>
    </row>
    <row r="36" spans="1:1" x14ac:dyDescent="0.3">
      <c r="A36" s="22" t="s">
        <v>4807</v>
      </c>
    </row>
    <row r="37" spans="1:1" ht="66" x14ac:dyDescent="0.3">
      <c r="A37" s="21" t="s">
        <v>4808</v>
      </c>
    </row>
    <row r="38" spans="1:1" x14ac:dyDescent="0.3">
      <c r="A38" s="21"/>
    </row>
    <row r="39" spans="1:1" x14ac:dyDescent="0.3">
      <c r="A39" s="22" t="s">
        <v>4809</v>
      </c>
    </row>
    <row r="40" spans="1:1" x14ac:dyDescent="0.3">
      <c r="A40" s="21"/>
    </row>
    <row r="41" spans="1:1" ht="26.4" x14ac:dyDescent="0.3">
      <c r="A41" s="21" t="s">
        <v>4810</v>
      </c>
    </row>
    <row r="42" spans="1:1" ht="66" x14ac:dyDescent="0.3">
      <c r="A42" s="21" t="s">
        <v>4811</v>
      </c>
    </row>
    <row r="43" spans="1:1" ht="26.4" x14ac:dyDescent="0.3">
      <c r="A43" s="21" t="s">
        <v>4812</v>
      </c>
    </row>
    <row r="44" spans="1:1" ht="26.4" x14ac:dyDescent="0.3">
      <c r="A44" s="21" t="s">
        <v>4813</v>
      </c>
    </row>
    <row r="45" spans="1:1" x14ac:dyDescent="0.3">
      <c r="A45" s="21"/>
    </row>
    <row r="46" spans="1:1" x14ac:dyDescent="0.3">
      <c r="A46" s="22" t="s">
        <v>4817</v>
      </c>
    </row>
    <row r="47" spans="1:1" ht="174.6" customHeight="1" x14ac:dyDescent="0.3">
      <c r="A47" s="21" t="s">
        <v>4814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Customer Names</vt:lpstr>
      <vt:lpstr>Medical Examinations</vt:lpstr>
      <vt:lpstr>Hospitalisation Details</vt:lpstr>
      <vt:lpstr>Healthcare</vt:lpstr>
      <vt:lpstr>Summary &amp; Pivots</vt:lpstr>
      <vt:lpstr>Observation &amp; 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KARTHIKEYAN MALAIRAJAN</cp:lastModifiedBy>
  <cp:revision>5</cp:revision>
  <dcterms:created xsi:type="dcterms:W3CDTF">2015-06-05T18:17:20Z</dcterms:created>
  <dcterms:modified xsi:type="dcterms:W3CDTF">2026-07-14T14:38:35Z</dcterms:modified>
  <dc:language>en-US</dc:language>
</cp:coreProperties>
</file>